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omments1.xml" ContentType="application/vnd.openxmlformats-officedocument.spreadsheetml.comments+xml"/>
  <Override PartName="/xl/namedSheetViews/namedSheetView1.xml" ContentType="application/vnd.ms-excel.namedsheetviews+xml"/>
  <Override PartName="/xl/comments2.xml" ContentType="application/vnd.openxmlformats-officedocument.spreadsheetml.comments+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xr:revisionPtr revIDLastSave="0" documentId="8_{C587532D-5151-4CC9-A563-97B12769BCF5}" xr6:coauthVersionLast="47" xr6:coauthVersionMax="47" xr10:uidLastSave="{00000000-0000-0000-0000-000000000000}"/>
  <bookViews>
    <workbookView xWindow="-120" yWindow="-120" windowWidth="20730" windowHeight="11040" tabRatio="713" firstSheet="1" activeTab="1" xr2:uid="{B901AF35-8C34-426F-A4A5-B8415161C600}"/>
  </bookViews>
  <sheets>
    <sheet name="NOMBRES" sheetId="3" state="hidden" r:id="rId1"/>
    <sheet name="Hoja1" sheetId="32" r:id="rId2"/>
    <sheet name="CONTRATOS " sheetId="1" r:id="rId3"/>
    <sheet name="TVEC" sheetId="4" state="hidden" r:id="rId4"/>
    <sheet name="SB" sheetId="7" state="hidden" r:id="rId5"/>
    <sheet name="IPINF" sheetId="5" state="hidden" r:id="rId6"/>
    <sheet name="IPI" sheetId="6" state="hidden" r:id="rId7"/>
    <sheet name="IPS" sheetId="8" state="hidden" r:id="rId8"/>
    <sheet name="HOJA RESUMEN" sheetId="15" r:id="rId9"/>
    <sheet name="TOTAL VIGENCIA" sheetId="31" r:id="rId10"/>
  </sheets>
  <definedNames>
    <definedName name="_xlnm._FilterDatabase" localSheetId="2" hidden="1">'CONTRATOS '!$A$1:$CI$977</definedName>
    <definedName name="_xlnm._FilterDatabase" localSheetId="6" hidden="1">IPI!$A$2:$E$2</definedName>
    <definedName name="_xlnm._FilterDatabase" localSheetId="5" hidden="1">IPINF!$A$2:$D$2</definedName>
    <definedName name="_xlnm._FilterDatabase" localSheetId="7" hidden="1">IPS!$A$3:$D$3</definedName>
    <definedName name="_xlnm._FilterDatabase" localSheetId="4" hidden="1">SB!$A$3:$E$6</definedName>
    <definedName name="_xlnm._FilterDatabase" localSheetId="3" hidden="1">TVEC!$A$3:$E$3</definedName>
    <definedName name="_Hlk518402366" localSheetId="5">IPINF!#REF!</definedName>
    <definedName name="_Hlk526751494" localSheetId="6">IPI!#REF!</definedName>
    <definedName name="_Hlk529460349" localSheetId="5">IPINF!#REF!</definedName>
    <definedName name="_Hlk530403584" localSheetId="5">IPINF!#REF!</definedName>
    <definedName name="_Hlk530566554" localSheetId="5">IPINF!#REF!</definedName>
    <definedName name="_xlnm.Print_Area" localSheetId="2">'CONTRATOS '!#REF!</definedName>
  </definedNames>
  <calcPr calcId="191029"/>
  <pivotCaches>
    <pivotCache cacheId="0" r:id="rId11"/>
    <pivotCache cacheId="1" r:id="rId12"/>
    <pivotCache cacheId="2" r:id="rId13"/>
    <pivotCache cacheId="3" r:id="rId14"/>
    <pivotCache cacheId="4" r:id="rId15"/>
    <pivotCache cacheId="5" r:id="rId1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6" l="1"/>
  <c r="B8" i="6"/>
  <c r="B7" i="6"/>
  <c r="B6" i="6"/>
  <c r="B5" i="6"/>
  <c r="B4" i="6"/>
  <c r="B3" i="6"/>
  <c r="B18" i="5"/>
  <c r="B17" i="5"/>
  <c r="B16" i="5"/>
  <c r="B15" i="5"/>
  <c r="B14" i="5"/>
  <c r="B13" i="5"/>
  <c r="B12" i="5"/>
  <c r="B11" i="5"/>
  <c r="B10" i="5"/>
  <c r="B9" i="5"/>
  <c r="B8" i="5"/>
  <c r="B7" i="5"/>
  <c r="B6" i="5"/>
  <c r="B5" i="5"/>
  <c r="B4" i="5"/>
  <c r="B3" i="5"/>
  <c r="B12" i="7"/>
  <c r="B11" i="7"/>
  <c r="B10" i="7"/>
  <c r="B9" i="7"/>
  <c r="B8" i="7"/>
  <c r="B7" i="7"/>
  <c r="B6" i="7"/>
  <c r="B5" i="7"/>
  <c r="B4" i="7"/>
  <c r="B14" i="4"/>
  <c r="B13" i="4"/>
  <c r="B12" i="4"/>
  <c r="B11" i="4"/>
  <c r="B10" i="4"/>
  <c r="B9" i="4"/>
  <c r="B8" i="4"/>
  <c r="B7" i="4"/>
  <c r="B6" i="4"/>
  <c r="B5" i="4"/>
  <c r="B4" i="4"/>
  <c r="BI977" i="1"/>
  <c r="BB977" i="1"/>
  <c r="BA977" i="1"/>
  <c r="AZ977" i="1"/>
  <c r="BI976" i="1"/>
  <c r="BB976" i="1"/>
  <c r="BA976" i="1"/>
  <c r="AZ976" i="1"/>
  <c r="C976" i="1"/>
  <c r="BI975" i="1"/>
  <c r="BB975" i="1"/>
  <c r="BA975" i="1"/>
  <c r="AZ975" i="1"/>
  <c r="C975" i="1"/>
  <c r="BI974" i="1"/>
  <c r="BB974" i="1"/>
  <c r="BA974" i="1"/>
  <c r="AZ974" i="1"/>
  <c r="C974" i="1"/>
  <c r="BI973" i="1"/>
  <c r="BB973" i="1"/>
  <c r="BA973" i="1"/>
  <c r="AZ973" i="1"/>
  <c r="C973" i="1"/>
  <c r="BI972" i="1"/>
  <c r="BB972" i="1"/>
  <c r="BA972" i="1"/>
  <c r="AZ972" i="1"/>
  <c r="C972" i="1"/>
  <c r="BI971" i="1"/>
  <c r="BB971" i="1"/>
  <c r="BA971" i="1"/>
  <c r="AZ971" i="1"/>
  <c r="C971" i="1"/>
  <c r="BI970" i="1"/>
  <c r="BB970" i="1"/>
  <c r="BA970" i="1"/>
  <c r="AZ970" i="1"/>
  <c r="C970" i="1"/>
  <c r="BI969" i="1"/>
  <c r="BB969" i="1"/>
  <c r="BA969" i="1"/>
  <c r="AZ969" i="1"/>
  <c r="C969" i="1"/>
  <c r="BI968" i="1"/>
  <c r="BB968" i="1"/>
  <c r="BA968" i="1"/>
  <c r="AZ968" i="1"/>
  <c r="C968" i="1"/>
  <c r="BI967" i="1"/>
  <c r="BB967" i="1"/>
  <c r="BA967" i="1"/>
  <c r="AZ967" i="1"/>
  <c r="C967" i="1"/>
  <c r="BI966" i="1"/>
  <c r="BB966" i="1"/>
  <c r="BA966" i="1"/>
  <c r="AZ966" i="1"/>
  <c r="C966" i="1"/>
  <c r="BI965" i="1"/>
  <c r="BB965" i="1"/>
  <c r="BA965" i="1"/>
  <c r="AZ965" i="1"/>
  <c r="C965" i="1"/>
  <c r="BI964" i="1"/>
  <c r="BB964" i="1"/>
  <c r="BA964" i="1"/>
  <c r="AZ964" i="1"/>
  <c r="C964" i="1"/>
  <c r="BI963" i="1"/>
  <c r="BB963" i="1"/>
  <c r="BA963" i="1"/>
  <c r="AZ963" i="1"/>
  <c r="C963" i="1"/>
  <c r="BI962" i="1"/>
  <c r="BB962" i="1"/>
  <c r="BA962" i="1"/>
  <c r="AZ962" i="1"/>
  <c r="C962" i="1"/>
  <c r="BI961" i="1"/>
  <c r="BB961" i="1"/>
  <c r="BA961" i="1"/>
  <c r="AZ961" i="1"/>
  <c r="C961" i="1"/>
  <c r="BI960" i="1"/>
  <c r="BB960" i="1"/>
  <c r="BA960" i="1"/>
  <c r="AZ960" i="1"/>
  <c r="C960" i="1"/>
  <c r="BI959" i="1"/>
  <c r="BB959" i="1"/>
  <c r="BA959" i="1"/>
  <c r="AZ959" i="1"/>
  <c r="C959" i="1"/>
  <c r="BI958" i="1"/>
  <c r="BB958" i="1"/>
  <c r="BA958" i="1"/>
  <c r="AZ958" i="1"/>
  <c r="C958" i="1"/>
  <c r="BI957" i="1"/>
  <c r="BB957" i="1"/>
  <c r="BA957" i="1"/>
  <c r="AZ957" i="1"/>
  <c r="C957" i="1"/>
  <c r="BI956" i="1"/>
  <c r="BB956" i="1"/>
  <c r="BA956" i="1"/>
  <c r="AZ956" i="1"/>
  <c r="C956" i="1"/>
  <c r="BI955" i="1"/>
  <c r="BB955" i="1"/>
  <c r="BA955" i="1"/>
  <c r="AZ955" i="1"/>
  <c r="C955" i="1"/>
  <c r="BI954" i="1"/>
  <c r="BB954" i="1"/>
  <c r="BA954" i="1"/>
  <c r="AZ954" i="1"/>
  <c r="C954" i="1"/>
  <c r="BI953" i="1"/>
  <c r="BB953" i="1"/>
  <c r="BA953" i="1"/>
  <c r="AZ953" i="1"/>
  <c r="BI952" i="1"/>
  <c r="BB952" i="1"/>
  <c r="BA952" i="1"/>
  <c r="AZ952" i="1"/>
  <c r="C952" i="1"/>
  <c r="BI951" i="1"/>
  <c r="BB951" i="1"/>
  <c r="BA951" i="1"/>
  <c r="AZ951" i="1"/>
  <c r="C951" i="1"/>
  <c r="BI950" i="1"/>
  <c r="BB950" i="1"/>
  <c r="BA950" i="1"/>
  <c r="AZ950" i="1"/>
  <c r="C950" i="1"/>
  <c r="BI949" i="1"/>
  <c r="BB949" i="1"/>
  <c r="BA949" i="1"/>
  <c r="AZ949" i="1"/>
  <c r="C949" i="1"/>
  <c r="BI948" i="1"/>
  <c r="BB948" i="1"/>
  <c r="BA948" i="1"/>
  <c r="AZ948" i="1"/>
  <c r="C948" i="1"/>
  <c r="BI947" i="1"/>
  <c r="BB947" i="1"/>
  <c r="BA947" i="1"/>
  <c r="AZ947" i="1"/>
  <c r="C947" i="1"/>
  <c r="BI946" i="1"/>
  <c r="BB946" i="1"/>
  <c r="BA946" i="1"/>
  <c r="AZ946" i="1"/>
  <c r="C946" i="1"/>
  <c r="BI945" i="1"/>
  <c r="BB945" i="1"/>
  <c r="BA945" i="1"/>
  <c r="AZ945" i="1"/>
  <c r="C945" i="1"/>
  <c r="BI944" i="1"/>
  <c r="BB944" i="1"/>
  <c r="BA944" i="1"/>
  <c r="AZ944" i="1"/>
  <c r="C944" i="1"/>
  <c r="BI943" i="1"/>
  <c r="BB943" i="1"/>
  <c r="BA943" i="1"/>
  <c r="AZ943" i="1"/>
  <c r="C943" i="1"/>
  <c r="CE942" i="1"/>
  <c r="CD942" i="1"/>
  <c r="BI942" i="1"/>
  <c r="BB942" i="1"/>
  <c r="BA942" i="1"/>
  <c r="AZ942" i="1"/>
  <c r="AP942" i="1"/>
  <c r="C942" i="1"/>
  <c r="BI941" i="1"/>
  <c r="BB941" i="1"/>
  <c r="BA941" i="1"/>
  <c r="AZ941" i="1"/>
  <c r="C941" i="1"/>
  <c r="BI940" i="1"/>
  <c r="BC940" i="1"/>
  <c r="BB940" i="1" s="1"/>
  <c r="BA940" i="1"/>
  <c r="AZ940" i="1"/>
  <c r="C940" i="1"/>
  <c r="BI939" i="1"/>
  <c r="BB939" i="1"/>
  <c r="BA939" i="1"/>
  <c r="AZ939" i="1"/>
  <c r="C939" i="1"/>
  <c r="BI938" i="1"/>
  <c r="BB938" i="1"/>
  <c r="BA938" i="1"/>
  <c r="AZ938" i="1"/>
  <c r="C938" i="1"/>
  <c r="BI937" i="1"/>
  <c r="BB937" i="1"/>
  <c r="BA937" i="1"/>
  <c r="AZ937" i="1"/>
  <c r="C937" i="1"/>
  <c r="BI936" i="1"/>
  <c r="BB936" i="1"/>
  <c r="BA936" i="1"/>
  <c r="AZ936" i="1"/>
  <c r="BI935" i="1"/>
  <c r="BB935" i="1"/>
  <c r="BA935" i="1"/>
  <c r="AZ935" i="1"/>
  <c r="C935" i="1"/>
  <c r="BI934" i="1"/>
  <c r="BB934" i="1"/>
  <c r="BA934" i="1"/>
  <c r="AZ934" i="1"/>
  <c r="C934" i="1"/>
  <c r="BI933" i="1"/>
  <c r="BB933" i="1"/>
  <c r="BA933" i="1"/>
  <c r="AZ933" i="1"/>
  <c r="C933" i="1"/>
  <c r="BI932" i="1"/>
  <c r="BB932" i="1"/>
  <c r="BA932" i="1"/>
  <c r="AZ932" i="1"/>
  <c r="C932" i="1"/>
  <c r="BI931" i="1"/>
  <c r="BB931" i="1"/>
  <c r="BA931" i="1"/>
  <c r="AZ931" i="1"/>
  <c r="C931" i="1"/>
  <c r="BI930" i="1"/>
  <c r="BB930" i="1"/>
  <c r="BA930" i="1"/>
  <c r="AZ930" i="1"/>
  <c r="C930" i="1"/>
  <c r="BI929" i="1"/>
  <c r="BB929" i="1"/>
  <c r="BA929" i="1"/>
  <c r="AZ929" i="1"/>
  <c r="C929" i="1"/>
  <c r="BI928" i="1"/>
  <c r="BB928" i="1"/>
  <c r="BA928" i="1"/>
  <c r="AZ928" i="1"/>
  <c r="C928" i="1"/>
  <c r="BI927" i="1"/>
  <c r="BB927" i="1"/>
  <c r="BA927" i="1"/>
  <c r="AZ927" i="1"/>
  <c r="C927" i="1"/>
  <c r="BI926" i="1"/>
  <c r="BB926" i="1"/>
  <c r="BA926" i="1"/>
  <c r="AZ926" i="1"/>
  <c r="C926" i="1"/>
  <c r="BI925" i="1"/>
  <c r="BB925" i="1"/>
  <c r="BA925" i="1"/>
  <c r="AZ925" i="1"/>
  <c r="C925" i="1"/>
  <c r="BI924" i="1"/>
  <c r="BB924" i="1"/>
  <c r="BA924" i="1"/>
  <c r="AZ924" i="1"/>
  <c r="C924" i="1"/>
  <c r="BI923" i="1"/>
  <c r="BB923" i="1"/>
  <c r="BA923" i="1"/>
  <c r="AZ923" i="1"/>
  <c r="C923" i="1"/>
  <c r="BI922" i="1"/>
  <c r="BB922" i="1"/>
  <c r="BA922" i="1"/>
  <c r="AZ922" i="1"/>
  <c r="C922" i="1"/>
  <c r="BI921" i="1"/>
  <c r="BB921" i="1"/>
  <c r="BA921" i="1"/>
  <c r="AZ921" i="1"/>
  <c r="C921" i="1"/>
  <c r="BI920" i="1"/>
  <c r="BB920" i="1"/>
  <c r="BA920" i="1"/>
  <c r="AZ920" i="1"/>
  <c r="C920" i="1"/>
  <c r="BI919" i="1"/>
  <c r="BB919" i="1"/>
  <c r="BA919" i="1"/>
  <c r="AZ919" i="1"/>
  <c r="C919" i="1"/>
  <c r="BI918" i="1"/>
  <c r="BB918" i="1"/>
  <c r="BA918" i="1"/>
  <c r="AZ918" i="1"/>
  <c r="C918" i="1"/>
  <c r="BI917" i="1"/>
  <c r="BB917" i="1"/>
  <c r="BA917" i="1"/>
  <c r="AZ917" i="1"/>
  <c r="C917" i="1"/>
  <c r="BI916" i="1"/>
  <c r="BB916" i="1"/>
  <c r="BA916" i="1"/>
  <c r="AZ916" i="1"/>
  <c r="C916" i="1"/>
  <c r="BI915" i="1"/>
  <c r="BB915" i="1"/>
  <c r="BA915" i="1"/>
  <c r="AZ915" i="1"/>
  <c r="C915" i="1"/>
  <c r="BI914" i="1"/>
  <c r="BB914" i="1"/>
  <c r="BA914" i="1"/>
  <c r="AZ914" i="1"/>
  <c r="C914" i="1"/>
  <c r="BI913" i="1"/>
  <c r="BB913" i="1"/>
  <c r="BA913" i="1"/>
  <c r="AZ913" i="1"/>
  <c r="C913" i="1"/>
  <c r="BI912" i="1"/>
  <c r="BB912" i="1"/>
  <c r="BA912" i="1"/>
  <c r="AZ912" i="1"/>
  <c r="C912" i="1"/>
  <c r="BI911" i="1"/>
  <c r="BB911" i="1"/>
  <c r="BA911" i="1"/>
  <c r="AZ911" i="1"/>
  <c r="C911" i="1"/>
  <c r="BI910" i="1"/>
  <c r="BB910" i="1"/>
  <c r="BA910" i="1"/>
  <c r="AZ910" i="1"/>
  <c r="C910" i="1"/>
  <c r="BI909" i="1"/>
  <c r="BB909" i="1"/>
  <c r="BA909" i="1"/>
  <c r="AZ909" i="1"/>
  <c r="C909" i="1"/>
  <c r="BI908" i="1"/>
  <c r="BB908" i="1"/>
  <c r="BA908" i="1"/>
  <c r="AZ908" i="1"/>
  <c r="C908" i="1"/>
  <c r="BI907" i="1"/>
  <c r="BB907" i="1"/>
  <c r="BA907" i="1"/>
  <c r="AZ907" i="1"/>
  <c r="C907" i="1"/>
  <c r="BI906" i="1"/>
  <c r="BB906" i="1"/>
  <c r="BA906" i="1"/>
  <c r="AZ906" i="1"/>
  <c r="C906" i="1"/>
  <c r="BI905" i="1"/>
  <c r="BB905" i="1"/>
  <c r="BA905" i="1"/>
  <c r="AZ905" i="1"/>
  <c r="C905" i="1"/>
  <c r="BI904" i="1"/>
  <c r="BB904" i="1"/>
  <c r="BA904" i="1"/>
  <c r="AZ904" i="1"/>
  <c r="C904" i="1"/>
  <c r="BI903" i="1"/>
  <c r="BB903" i="1"/>
  <c r="BA903" i="1"/>
  <c r="AZ903" i="1"/>
  <c r="C903" i="1"/>
  <c r="BI902" i="1"/>
  <c r="BB902" i="1"/>
  <c r="BA902" i="1"/>
  <c r="AZ902" i="1"/>
  <c r="C902" i="1"/>
  <c r="BI901" i="1"/>
  <c r="BB901" i="1"/>
  <c r="BA901" i="1"/>
  <c r="AZ901" i="1"/>
  <c r="C901" i="1"/>
  <c r="BI900" i="1"/>
  <c r="BB900" i="1"/>
  <c r="BA900" i="1"/>
  <c r="AZ900" i="1"/>
  <c r="C900" i="1"/>
  <c r="BI899" i="1"/>
  <c r="BB899" i="1"/>
  <c r="BA899" i="1"/>
  <c r="AZ899" i="1"/>
  <c r="C899" i="1"/>
  <c r="BI898" i="1"/>
  <c r="BB898" i="1"/>
  <c r="BA898" i="1"/>
  <c r="AZ898" i="1"/>
  <c r="C898" i="1"/>
  <c r="BI897" i="1"/>
  <c r="BB897" i="1"/>
  <c r="BA897" i="1"/>
  <c r="AZ897" i="1"/>
  <c r="C897" i="1"/>
  <c r="BI896" i="1"/>
  <c r="BB896" i="1"/>
  <c r="BA896" i="1"/>
  <c r="AZ896" i="1"/>
  <c r="C896" i="1"/>
  <c r="BI895" i="1"/>
  <c r="BB895" i="1"/>
  <c r="BA895" i="1"/>
  <c r="AZ895" i="1"/>
  <c r="C895" i="1"/>
  <c r="BI894" i="1"/>
  <c r="BB894" i="1"/>
  <c r="BA894" i="1"/>
  <c r="AZ894" i="1"/>
  <c r="C894" i="1"/>
  <c r="BI893" i="1"/>
  <c r="BB893" i="1"/>
  <c r="BA893" i="1"/>
  <c r="AZ893" i="1"/>
  <c r="C893" i="1"/>
  <c r="BI892" i="1"/>
  <c r="BB892" i="1"/>
  <c r="BA892" i="1"/>
  <c r="AZ892" i="1"/>
  <c r="C892" i="1"/>
  <c r="BI891" i="1"/>
  <c r="BB891" i="1"/>
  <c r="BA891" i="1"/>
  <c r="AZ891" i="1"/>
  <c r="C891" i="1"/>
  <c r="BI890" i="1"/>
  <c r="BB890" i="1"/>
  <c r="BA890" i="1"/>
  <c r="AZ890" i="1"/>
  <c r="C890" i="1"/>
  <c r="BI889" i="1"/>
  <c r="BB889" i="1"/>
  <c r="BA889" i="1"/>
  <c r="AZ889" i="1"/>
  <c r="C889" i="1"/>
  <c r="BI888" i="1"/>
  <c r="BB888" i="1"/>
  <c r="BA888" i="1"/>
  <c r="AZ888" i="1"/>
  <c r="C888" i="1"/>
  <c r="BI887" i="1"/>
  <c r="BB887" i="1"/>
  <c r="BA887" i="1"/>
  <c r="AZ887" i="1"/>
  <c r="C887" i="1"/>
  <c r="BI886" i="1"/>
  <c r="BB886" i="1"/>
  <c r="BA886" i="1"/>
  <c r="AZ886" i="1"/>
  <c r="C886" i="1"/>
  <c r="BI885" i="1"/>
  <c r="BB885" i="1"/>
  <c r="BA885" i="1"/>
  <c r="AZ885" i="1"/>
  <c r="C885" i="1"/>
  <c r="BI884" i="1"/>
  <c r="BB884" i="1"/>
  <c r="BA884" i="1"/>
  <c r="AZ884" i="1"/>
  <c r="C884" i="1"/>
  <c r="BI883" i="1"/>
  <c r="BB883" i="1"/>
  <c r="BA883" i="1"/>
  <c r="AZ883" i="1"/>
  <c r="C883" i="1"/>
  <c r="BI882" i="1"/>
  <c r="BB882" i="1"/>
  <c r="BA882" i="1"/>
  <c r="AZ882" i="1"/>
  <c r="C882" i="1"/>
  <c r="BI881" i="1"/>
  <c r="BB881" i="1"/>
  <c r="BA881" i="1"/>
  <c r="AZ881" i="1"/>
  <c r="C881" i="1"/>
  <c r="BI880" i="1"/>
  <c r="BB880" i="1"/>
  <c r="BA880" i="1"/>
  <c r="AZ880" i="1"/>
  <c r="C880" i="1"/>
  <c r="BI879" i="1"/>
  <c r="BB879" i="1"/>
  <c r="BA879" i="1"/>
  <c r="AZ879" i="1"/>
  <c r="C879" i="1"/>
  <c r="BI878" i="1"/>
  <c r="BB878" i="1"/>
  <c r="BA878" i="1"/>
  <c r="AZ878" i="1"/>
  <c r="C878" i="1"/>
  <c r="BI877" i="1"/>
  <c r="BB877" i="1"/>
  <c r="BA877" i="1"/>
  <c r="AZ877" i="1"/>
  <c r="C877" i="1"/>
  <c r="BI876" i="1"/>
  <c r="BB876" i="1"/>
  <c r="BA876" i="1"/>
  <c r="AZ876" i="1"/>
  <c r="C876" i="1"/>
  <c r="BI875" i="1"/>
  <c r="BB875" i="1"/>
  <c r="BA875" i="1"/>
  <c r="AZ875" i="1"/>
  <c r="C875" i="1"/>
  <c r="BI874" i="1"/>
  <c r="BB874" i="1"/>
  <c r="BA874" i="1"/>
  <c r="AZ874" i="1"/>
  <c r="C874" i="1"/>
  <c r="BI873" i="1"/>
  <c r="BB873" i="1"/>
  <c r="BA873" i="1"/>
  <c r="AZ873" i="1"/>
  <c r="C873" i="1"/>
  <c r="BI872" i="1"/>
  <c r="BB872" i="1"/>
  <c r="BA872" i="1"/>
  <c r="AZ872" i="1"/>
  <c r="C872" i="1"/>
  <c r="BI871" i="1"/>
  <c r="BB871" i="1"/>
  <c r="BA871" i="1"/>
  <c r="AZ871" i="1"/>
  <c r="C871" i="1"/>
  <c r="BI870" i="1"/>
  <c r="BB870" i="1"/>
  <c r="BA870" i="1"/>
  <c r="AZ870" i="1"/>
  <c r="C870" i="1"/>
  <c r="BI869" i="1"/>
  <c r="BB869" i="1"/>
  <c r="BA869" i="1"/>
  <c r="AZ869" i="1"/>
  <c r="C869" i="1"/>
  <c r="BI868" i="1"/>
  <c r="BB868" i="1"/>
  <c r="BA868" i="1"/>
  <c r="AZ868" i="1"/>
  <c r="C868" i="1"/>
  <c r="BI867" i="1"/>
  <c r="BB867" i="1"/>
  <c r="BA867" i="1"/>
  <c r="AZ867" i="1"/>
  <c r="C867" i="1"/>
  <c r="BI866" i="1"/>
  <c r="BB866" i="1"/>
  <c r="BA866" i="1"/>
  <c r="AZ866" i="1"/>
  <c r="C866" i="1"/>
  <c r="BI865" i="1"/>
  <c r="BB865" i="1"/>
  <c r="BA865" i="1"/>
  <c r="AZ865" i="1"/>
  <c r="C865" i="1"/>
  <c r="BI864" i="1"/>
  <c r="BB864" i="1"/>
  <c r="BA864" i="1"/>
  <c r="AZ864" i="1"/>
  <c r="C864" i="1"/>
  <c r="BI863" i="1"/>
  <c r="BB863" i="1"/>
  <c r="BA863" i="1"/>
  <c r="AZ863" i="1"/>
  <c r="C863" i="1"/>
  <c r="BI862" i="1"/>
  <c r="BB862" i="1"/>
  <c r="BA862" i="1"/>
  <c r="AZ862" i="1"/>
  <c r="C862" i="1"/>
  <c r="BI861" i="1"/>
  <c r="BD861" i="1"/>
  <c r="BB861" i="1" s="1"/>
  <c r="BA861" i="1"/>
  <c r="AZ861" i="1"/>
  <c r="C861" i="1"/>
  <c r="BI860" i="1"/>
  <c r="BB860" i="1"/>
  <c r="BA860" i="1"/>
  <c r="AZ860" i="1"/>
  <c r="C860" i="1"/>
  <c r="BI859" i="1"/>
  <c r="BB859" i="1"/>
  <c r="BA859" i="1"/>
  <c r="AZ859" i="1"/>
  <c r="C859" i="1"/>
  <c r="BI858" i="1"/>
  <c r="BB858" i="1"/>
  <c r="BA858" i="1"/>
  <c r="AZ858" i="1"/>
  <c r="C858" i="1"/>
  <c r="BI857" i="1"/>
  <c r="BB857" i="1"/>
  <c r="BA857" i="1"/>
  <c r="AZ857" i="1"/>
  <c r="C857" i="1"/>
  <c r="BI856" i="1"/>
  <c r="BB856" i="1"/>
  <c r="BA856" i="1"/>
  <c r="AZ856" i="1"/>
  <c r="C856" i="1"/>
  <c r="BI855" i="1"/>
  <c r="BB855" i="1"/>
  <c r="BA855" i="1"/>
  <c r="AZ855" i="1"/>
  <c r="C855" i="1"/>
  <c r="BI854" i="1"/>
  <c r="BD854" i="1"/>
  <c r="BB854" i="1"/>
  <c r="BA854" i="1"/>
  <c r="AZ854" i="1"/>
  <c r="C854" i="1"/>
  <c r="BI853" i="1"/>
  <c r="BB853" i="1"/>
  <c r="BA853" i="1"/>
  <c r="AZ853" i="1"/>
  <c r="C853" i="1"/>
  <c r="BI852" i="1"/>
  <c r="BB852" i="1"/>
  <c r="BA852" i="1"/>
  <c r="AZ852" i="1"/>
  <c r="C852" i="1"/>
  <c r="BI851" i="1"/>
  <c r="BB851" i="1"/>
  <c r="BA851" i="1"/>
  <c r="AZ851" i="1"/>
  <c r="C851" i="1"/>
  <c r="BI850" i="1"/>
  <c r="BB850" i="1"/>
  <c r="BA850" i="1"/>
  <c r="AZ850" i="1"/>
  <c r="C850" i="1"/>
  <c r="BI849" i="1"/>
  <c r="BB849" i="1"/>
  <c r="BA849" i="1"/>
  <c r="AZ849" i="1"/>
  <c r="C849" i="1"/>
  <c r="BI848" i="1"/>
  <c r="BB848" i="1"/>
  <c r="BA848" i="1"/>
  <c r="AZ848" i="1"/>
  <c r="C848" i="1"/>
  <c r="BI847" i="1"/>
  <c r="BB847" i="1"/>
  <c r="BA847" i="1"/>
  <c r="AZ847" i="1"/>
  <c r="C847" i="1"/>
  <c r="BI846" i="1"/>
  <c r="BD846" i="1"/>
  <c r="BB846" i="1" s="1"/>
  <c r="BA846" i="1"/>
  <c r="AZ846" i="1"/>
  <c r="C846" i="1"/>
  <c r="BI845" i="1"/>
  <c r="BB845" i="1"/>
  <c r="BA845" i="1"/>
  <c r="AZ845" i="1"/>
  <c r="C845" i="1"/>
  <c r="BI844" i="1"/>
  <c r="BB844" i="1"/>
  <c r="BA844" i="1"/>
  <c r="AZ844" i="1"/>
  <c r="C844" i="1"/>
  <c r="BI843" i="1"/>
  <c r="BD843" i="1"/>
  <c r="BB843" i="1" s="1"/>
  <c r="BA843" i="1"/>
  <c r="AZ843" i="1"/>
  <c r="C843" i="1"/>
  <c r="BI842" i="1"/>
  <c r="BB842" i="1"/>
  <c r="BA842" i="1"/>
  <c r="AZ842" i="1"/>
  <c r="C842" i="1"/>
  <c r="BI841" i="1"/>
  <c r="BB841" i="1"/>
  <c r="BA841" i="1"/>
  <c r="AZ841" i="1"/>
  <c r="C841" i="1"/>
  <c r="BI840" i="1"/>
  <c r="BB840" i="1"/>
  <c r="BA840" i="1"/>
  <c r="AZ840" i="1"/>
  <c r="C840" i="1"/>
  <c r="BI839" i="1"/>
  <c r="BB839" i="1"/>
  <c r="BA839" i="1"/>
  <c r="AZ839" i="1"/>
  <c r="C839" i="1"/>
  <c r="BI838" i="1"/>
  <c r="BB838" i="1"/>
  <c r="BA838" i="1"/>
  <c r="AZ838" i="1"/>
  <c r="AN838" i="1"/>
  <c r="C838" i="1"/>
  <c r="BI837" i="1"/>
  <c r="BB837" i="1"/>
  <c r="BA837" i="1"/>
  <c r="AZ837" i="1"/>
  <c r="C837" i="1"/>
  <c r="BI836" i="1"/>
  <c r="BB836" i="1"/>
  <c r="BA836" i="1"/>
  <c r="AZ836" i="1"/>
  <c r="C836" i="1"/>
  <c r="BI835" i="1"/>
  <c r="BB835" i="1"/>
  <c r="BA835" i="1"/>
  <c r="AZ835" i="1"/>
  <c r="C835" i="1"/>
  <c r="BI834" i="1"/>
  <c r="BB834" i="1"/>
  <c r="BA834" i="1"/>
  <c r="AZ834" i="1"/>
  <c r="C834" i="1"/>
  <c r="BI833" i="1"/>
  <c r="BD833" i="1"/>
  <c r="BB833" i="1"/>
  <c r="BA833" i="1"/>
  <c r="AZ833" i="1"/>
  <c r="C833" i="1"/>
  <c r="BI832" i="1"/>
  <c r="BB832" i="1"/>
  <c r="BA832" i="1"/>
  <c r="AZ832" i="1"/>
  <c r="C832" i="1"/>
  <c r="BI831" i="1"/>
  <c r="BB831" i="1"/>
  <c r="BA831" i="1"/>
  <c r="AZ831" i="1"/>
  <c r="C831" i="1"/>
  <c r="BI830" i="1"/>
  <c r="BB830" i="1"/>
  <c r="BA830" i="1"/>
  <c r="AZ830" i="1"/>
  <c r="C830" i="1"/>
  <c r="BI829" i="1"/>
  <c r="BB829" i="1"/>
  <c r="BA829" i="1"/>
  <c r="AZ829" i="1"/>
  <c r="C829" i="1"/>
  <c r="BI828" i="1"/>
  <c r="BB828" i="1"/>
  <c r="BA828" i="1"/>
  <c r="AZ828" i="1"/>
  <c r="C828" i="1"/>
  <c r="BI827" i="1"/>
  <c r="BB827" i="1"/>
  <c r="BA827" i="1"/>
  <c r="AZ827" i="1"/>
  <c r="C827" i="1"/>
  <c r="BI826" i="1"/>
  <c r="BB826" i="1"/>
  <c r="BA826" i="1"/>
  <c r="AZ826" i="1"/>
  <c r="C826" i="1"/>
  <c r="BI825" i="1"/>
  <c r="BB825" i="1"/>
  <c r="BA825" i="1"/>
  <c r="AZ825" i="1"/>
  <c r="C825" i="1"/>
  <c r="BI824" i="1"/>
  <c r="BB824" i="1"/>
  <c r="BA824" i="1"/>
  <c r="AZ824" i="1"/>
  <c r="C824" i="1"/>
  <c r="BI823" i="1"/>
  <c r="BB823" i="1"/>
  <c r="BA823" i="1"/>
  <c r="AZ823" i="1"/>
  <c r="C823" i="1"/>
  <c r="BI822" i="1"/>
  <c r="BB822" i="1"/>
  <c r="BA822" i="1"/>
  <c r="AZ822" i="1"/>
  <c r="C822" i="1"/>
  <c r="BI821" i="1"/>
  <c r="BB821" i="1"/>
  <c r="BA821" i="1"/>
  <c r="AZ821" i="1"/>
  <c r="C821" i="1"/>
  <c r="BI820" i="1"/>
  <c r="BB820" i="1"/>
  <c r="BA820" i="1"/>
  <c r="AZ820" i="1"/>
  <c r="C820" i="1"/>
  <c r="BI819" i="1"/>
  <c r="BB819" i="1"/>
  <c r="BA819" i="1"/>
  <c r="AZ819" i="1"/>
  <c r="C819" i="1"/>
  <c r="BI818" i="1"/>
  <c r="BB818" i="1"/>
  <c r="BA818" i="1"/>
  <c r="AZ818" i="1"/>
  <c r="C818" i="1"/>
  <c r="BI817" i="1"/>
  <c r="BB817" i="1"/>
  <c r="BA817" i="1"/>
  <c r="AZ817" i="1"/>
  <c r="C817" i="1"/>
  <c r="BI816" i="1"/>
  <c r="BB816" i="1"/>
  <c r="BA816" i="1"/>
  <c r="AZ816" i="1"/>
  <c r="C816" i="1"/>
  <c r="BI815" i="1"/>
  <c r="BB815" i="1"/>
  <c r="BA815" i="1"/>
  <c r="AZ815" i="1"/>
  <c r="C815" i="1"/>
  <c r="BI814" i="1"/>
  <c r="BB814" i="1"/>
  <c r="BA814" i="1"/>
  <c r="AZ814" i="1"/>
  <c r="C814" i="1"/>
  <c r="BI813" i="1"/>
  <c r="BB813" i="1"/>
  <c r="BA813" i="1"/>
  <c r="AZ813" i="1"/>
  <c r="C813" i="1"/>
  <c r="BI812" i="1"/>
  <c r="BB812" i="1"/>
  <c r="BA812" i="1"/>
  <c r="AZ812" i="1"/>
  <c r="C812" i="1"/>
  <c r="BI811" i="1"/>
  <c r="BB811" i="1"/>
  <c r="BA811" i="1"/>
  <c r="AZ811" i="1"/>
  <c r="C811" i="1"/>
  <c r="BI810" i="1"/>
  <c r="BB810" i="1"/>
  <c r="BA810" i="1"/>
  <c r="AZ810" i="1"/>
  <c r="C810" i="1"/>
  <c r="BI809" i="1"/>
  <c r="BB809" i="1"/>
  <c r="BA809" i="1"/>
  <c r="AZ809" i="1"/>
  <c r="C809" i="1"/>
  <c r="BI808" i="1"/>
  <c r="BB808" i="1"/>
  <c r="BA808" i="1"/>
  <c r="AZ808" i="1"/>
  <c r="C808" i="1"/>
  <c r="BI807" i="1"/>
  <c r="BB807" i="1"/>
  <c r="BA807" i="1"/>
  <c r="AZ807" i="1"/>
  <c r="C807" i="1"/>
  <c r="BI806" i="1"/>
  <c r="BB806" i="1"/>
  <c r="BA806" i="1"/>
  <c r="AZ806" i="1"/>
  <c r="C806" i="1"/>
  <c r="BI805" i="1"/>
  <c r="BB805" i="1"/>
  <c r="BA805" i="1"/>
  <c r="AZ805" i="1"/>
  <c r="C805" i="1"/>
  <c r="BI804" i="1"/>
  <c r="BB804" i="1"/>
  <c r="AZ804" i="1"/>
  <c r="AN804" i="1"/>
  <c r="BA804" i="1" s="1"/>
  <c r="C804" i="1"/>
  <c r="BI803" i="1"/>
  <c r="BB803" i="1"/>
  <c r="BA803" i="1"/>
  <c r="AZ803" i="1"/>
  <c r="C803" i="1"/>
  <c r="BI802" i="1"/>
  <c r="BB802" i="1"/>
  <c r="BA802" i="1"/>
  <c r="AZ802" i="1"/>
  <c r="C802" i="1"/>
  <c r="BI801" i="1"/>
  <c r="BB801" i="1"/>
  <c r="BA801" i="1"/>
  <c r="AZ801" i="1"/>
  <c r="C801" i="1"/>
  <c r="BI800" i="1"/>
  <c r="BB800" i="1"/>
  <c r="BA800" i="1"/>
  <c r="AZ800" i="1"/>
  <c r="C800" i="1"/>
  <c r="BI799" i="1"/>
  <c r="BB799" i="1"/>
  <c r="BA799" i="1"/>
  <c r="AZ799" i="1"/>
  <c r="C799" i="1"/>
  <c r="BI798" i="1"/>
  <c r="BB798" i="1"/>
  <c r="BA798" i="1"/>
  <c r="AZ798" i="1"/>
  <c r="C798" i="1"/>
  <c r="BI797" i="1"/>
  <c r="BB797" i="1"/>
  <c r="BA797" i="1"/>
  <c r="AZ797" i="1"/>
  <c r="C797" i="1"/>
  <c r="BI796" i="1"/>
  <c r="BB796" i="1"/>
  <c r="BA796" i="1"/>
  <c r="AZ796" i="1"/>
  <c r="C796" i="1"/>
  <c r="BI795" i="1"/>
  <c r="BB795" i="1"/>
  <c r="BA795" i="1"/>
  <c r="AZ795" i="1"/>
  <c r="C795" i="1"/>
  <c r="BI794" i="1"/>
  <c r="BB794" i="1"/>
  <c r="BA794" i="1"/>
  <c r="AZ794" i="1"/>
  <c r="C794" i="1"/>
  <c r="BI793" i="1"/>
  <c r="BB793" i="1"/>
  <c r="BA793" i="1"/>
  <c r="AZ793" i="1"/>
  <c r="C793" i="1"/>
  <c r="BI792" i="1"/>
  <c r="BB792" i="1"/>
  <c r="BA792" i="1"/>
  <c r="AZ792" i="1"/>
  <c r="C792" i="1"/>
  <c r="BI791" i="1"/>
  <c r="BB791" i="1"/>
  <c r="BA791" i="1"/>
  <c r="AZ791" i="1"/>
  <c r="C791" i="1"/>
  <c r="BI790" i="1"/>
  <c r="BB790" i="1"/>
  <c r="BA790" i="1"/>
  <c r="AZ790" i="1"/>
  <c r="C790" i="1"/>
  <c r="BI789" i="1"/>
  <c r="BD789" i="1"/>
  <c r="BB789" i="1" s="1"/>
  <c r="BA789" i="1"/>
  <c r="AZ789" i="1"/>
  <c r="C789" i="1"/>
  <c r="BI788" i="1"/>
  <c r="BB788" i="1"/>
  <c r="BA788" i="1"/>
  <c r="AZ788" i="1"/>
  <c r="C788" i="1"/>
  <c r="BI787" i="1"/>
  <c r="BB787" i="1"/>
  <c r="BA787" i="1"/>
  <c r="AZ787" i="1"/>
  <c r="C787" i="1"/>
  <c r="BI786" i="1"/>
  <c r="BD786" i="1"/>
  <c r="BB786" i="1" s="1"/>
  <c r="BA786" i="1"/>
  <c r="AZ786" i="1"/>
  <c r="C786" i="1"/>
  <c r="BI785" i="1"/>
  <c r="BB785" i="1"/>
  <c r="BA785" i="1"/>
  <c r="AZ785" i="1"/>
  <c r="C785" i="1"/>
  <c r="BI784" i="1"/>
  <c r="BB784" i="1"/>
  <c r="BA784" i="1"/>
  <c r="AZ784" i="1"/>
  <c r="C784" i="1"/>
  <c r="BI783" i="1"/>
  <c r="BD783" i="1"/>
  <c r="BB783" i="1" s="1"/>
  <c r="BA783" i="1"/>
  <c r="AZ783" i="1"/>
  <c r="C783" i="1"/>
  <c r="BI782" i="1"/>
  <c r="BB782" i="1"/>
  <c r="BA782" i="1"/>
  <c r="AZ782" i="1"/>
  <c r="AN782" i="1"/>
  <c r="C782" i="1"/>
  <c r="BI781" i="1"/>
  <c r="BB781" i="1"/>
  <c r="BA781" i="1"/>
  <c r="AZ781" i="1"/>
  <c r="C781" i="1"/>
  <c r="BI780" i="1"/>
  <c r="BB780" i="1"/>
  <c r="BA780" i="1"/>
  <c r="AZ780" i="1"/>
  <c r="C780" i="1"/>
  <c r="BI779" i="1"/>
  <c r="BB779" i="1"/>
  <c r="BA779" i="1"/>
  <c r="AZ779" i="1"/>
  <c r="C779" i="1"/>
  <c r="BI778" i="1"/>
  <c r="BB778" i="1"/>
  <c r="BA778" i="1"/>
  <c r="AZ778" i="1"/>
  <c r="C778" i="1"/>
  <c r="BI777" i="1"/>
  <c r="BB777" i="1"/>
  <c r="BA777" i="1"/>
  <c r="AZ777" i="1"/>
  <c r="C777" i="1"/>
  <c r="BI776" i="1"/>
  <c r="BB776" i="1"/>
  <c r="BA776" i="1"/>
  <c r="AZ776" i="1"/>
  <c r="C776" i="1"/>
  <c r="BI775" i="1"/>
  <c r="BC775" i="1"/>
  <c r="BB775" i="1"/>
  <c r="BA775" i="1"/>
  <c r="AZ775" i="1"/>
  <c r="C775" i="1"/>
  <c r="BI774" i="1"/>
  <c r="BB774" i="1"/>
  <c r="BA774" i="1"/>
  <c r="AZ774" i="1"/>
  <c r="C774" i="1"/>
  <c r="BI773" i="1"/>
  <c r="BB773" i="1"/>
  <c r="BA773" i="1"/>
  <c r="AZ773" i="1"/>
  <c r="C773" i="1"/>
  <c r="BI772" i="1"/>
  <c r="BB772" i="1"/>
  <c r="BA772" i="1"/>
  <c r="AZ772" i="1"/>
  <c r="C772" i="1"/>
  <c r="BI771" i="1"/>
  <c r="BB771" i="1"/>
  <c r="BA771" i="1"/>
  <c r="AZ771" i="1"/>
  <c r="C771" i="1"/>
  <c r="BI770" i="1"/>
  <c r="BB770" i="1"/>
  <c r="BA770" i="1"/>
  <c r="AZ770" i="1"/>
  <c r="C770" i="1"/>
  <c r="BI769" i="1"/>
  <c r="BB769" i="1"/>
  <c r="BA769" i="1"/>
  <c r="AZ769" i="1"/>
  <c r="C769" i="1"/>
  <c r="BI768" i="1"/>
  <c r="BB768" i="1"/>
  <c r="BA768" i="1"/>
  <c r="AZ768" i="1"/>
  <c r="C768" i="1"/>
  <c r="BI767" i="1"/>
  <c r="BB767" i="1"/>
  <c r="BA767" i="1"/>
  <c r="AZ767" i="1"/>
  <c r="C767" i="1"/>
  <c r="BI766" i="1"/>
  <c r="BB766" i="1"/>
  <c r="BA766" i="1"/>
  <c r="AZ766" i="1"/>
  <c r="C766" i="1"/>
  <c r="BI765" i="1"/>
  <c r="BB765" i="1"/>
  <c r="BA765" i="1"/>
  <c r="AZ765" i="1"/>
  <c r="C765" i="1"/>
  <c r="BI764" i="1"/>
  <c r="BB764" i="1"/>
  <c r="BA764" i="1"/>
  <c r="AZ764" i="1"/>
  <c r="C764" i="1"/>
  <c r="BI763" i="1"/>
  <c r="BB763" i="1"/>
  <c r="BA763" i="1"/>
  <c r="AZ763" i="1"/>
  <c r="C763" i="1"/>
  <c r="BI762" i="1"/>
  <c r="BB762" i="1"/>
  <c r="BA762" i="1"/>
  <c r="AZ762" i="1"/>
  <c r="C762" i="1"/>
  <c r="BI761" i="1"/>
  <c r="BB761" i="1"/>
  <c r="BA761" i="1"/>
  <c r="AZ761" i="1"/>
  <c r="C761" i="1"/>
  <c r="BI760" i="1"/>
  <c r="BB760" i="1"/>
  <c r="BA760" i="1"/>
  <c r="AZ760" i="1"/>
  <c r="C760" i="1"/>
  <c r="BI759" i="1"/>
  <c r="BB759" i="1"/>
  <c r="BA759" i="1"/>
  <c r="AZ759" i="1"/>
  <c r="C759" i="1"/>
  <c r="BI758" i="1"/>
  <c r="BB758" i="1"/>
  <c r="BA758" i="1"/>
  <c r="AZ758" i="1"/>
  <c r="C758" i="1"/>
  <c r="BI757" i="1"/>
  <c r="BB757" i="1"/>
  <c r="BA757" i="1"/>
  <c r="AZ757" i="1"/>
  <c r="C757" i="1"/>
  <c r="BI756" i="1"/>
  <c r="BB756" i="1"/>
  <c r="BA756" i="1"/>
  <c r="AZ756" i="1"/>
  <c r="C756" i="1"/>
  <c r="BI755" i="1"/>
  <c r="BB755" i="1"/>
  <c r="BA755" i="1"/>
  <c r="AZ755" i="1"/>
  <c r="C755" i="1"/>
  <c r="BI754" i="1"/>
  <c r="BB754" i="1"/>
  <c r="BA754" i="1"/>
  <c r="AZ754" i="1"/>
  <c r="C754" i="1"/>
  <c r="BI753" i="1"/>
  <c r="BB753" i="1"/>
  <c r="BA753" i="1"/>
  <c r="AZ753" i="1"/>
  <c r="C753" i="1"/>
  <c r="BI752" i="1"/>
  <c r="BB752" i="1"/>
  <c r="BA752" i="1"/>
  <c r="AZ752" i="1"/>
  <c r="C752" i="1"/>
  <c r="BI751" i="1"/>
  <c r="BB751" i="1"/>
  <c r="BA751" i="1"/>
  <c r="AZ751" i="1"/>
  <c r="C751" i="1"/>
  <c r="BI750" i="1"/>
  <c r="BB750" i="1"/>
  <c r="BA750" i="1"/>
  <c r="AZ750" i="1"/>
  <c r="C750" i="1"/>
  <c r="BI749" i="1"/>
  <c r="BB749" i="1"/>
  <c r="BA749" i="1"/>
  <c r="AZ749" i="1"/>
  <c r="C749" i="1"/>
  <c r="BI748" i="1"/>
  <c r="BB748" i="1"/>
  <c r="BA748" i="1"/>
  <c r="AZ748" i="1"/>
  <c r="C748" i="1"/>
  <c r="BI747" i="1"/>
  <c r="BB747" i="1"/>
  <c r="BA747" i="1"/>
  <c r="AZ747" i="1"/>
  <c r="C747" i="1"/>
  <c r="BI746" i="1"/>
  <c r="BB746" i="1"/>
  <c r="BA746" i="1"/>
  <c r="AZ746" i="1"/>
  <c r="C746" i="1"/>
  <c r="BI745" i="1"/>
  <c r="BB745" i="1"/>
  <c r="BA745" i="1"/>
  <c r="AZ745" i="1"/>
  <c r="C745" i="1"/>
  <c r="BI744" i="1"/>
  <c r="BB744" i="1"/>
  <c r="BA744" i="1"/>
  <c r="AZ744" i="1"/>
  <c r="C744" i="1"/>
  <c r="BI743" i="1"/>
  <c r="BB743" i="1"/>
  <c r="BA743" i="1"/>
  <c r="AZ743" i="1"/>
  <c r="C743" i="1"/>
  <c r="BI742" i="1"/>
  <c r="BB742" i="1"/>
  <c r="BA742" i="1"/>
  <c r="AZ742" i="1"/>
  <c r="C742" i="1"/>
  <c r="BI741" i="1"/>
  <c r="BB741" i="1"/>
  <c r="BA741" i="1"/>
  <c r="AZ741" i="1"/>
  <c r="C741" i="1"/>
  <c r="BI740" i="1"/>
  <c r="BB740" i="1"/>
  <c r="BA740" i="1"/>
  <c r="AZ740" i="1"/>
  <c r="C740" i="1"/>
  <c r="BI739" i="1"/>
  <c r="BB739" i="1"/>
  <c r="BA739" i="1"/>
  <c r="AZ739" i="1"/>
  <c r="C739" i="1"/>
  <c r="BI738" i="1"/>
  <c r="BB738" i="1"/>
  <c r="BA738" i="1"/>
  <c r="AZ738" i="1"/>
  <c r="C738" i="1"/>
  <c r="BI737" i="1"/>
  <c r="BB737" i="1"/>
  <c r="BA737" i="1"/>
  <c r="AZ737" i="1"/>
  <c r="C737" i="1"/>
  <c r="BI736" i="1"/>
  <c r="BB736" i="1"/>
  <c r="BA736" i="1"/>
  <c r="AZ736" i="1"/>
  <c r="C736" i="1"/>
  <c r="BI735" i="1"/>
  <c r="BB735" i="1"/>
  <c r="BA735" i="1"/>
  <c r="AZ735" i="1"/>
  <c r="C735" i="1"/>
  <c r="BI734" i="1"/>
  <c r="BB734" i="1"/>
  <c r="BA734" i="1"/>
  <c r="AZ734" i="1"/>
  <c r="C734" i="1"/>
  <c r="BI733" i="1"/>
  <c r="BB733" i="1"/>
  <c r="BA733" i="1"/>
  <c r="AZ733" i="1"/>
  <c r="C733" i="1"/>
  <c r="BI732" i="1"/>
  <c r="BB732" i="1"/>
  <c r="BA732" i="1"/>
  <c r="AZ732" i="1"/>
  <c r="C732" i="1"/>
  <c r="BI731" i="1"/>
  <c r="BB731" i="1"/>
  <c r="BA731" i="1"/>
  <c r="AZ731" i="1"/>
  <c r="C731" i="1"/>
  <c r="BI730" i="1"/>
  <c r="BB730" i="1"/>
  <c r="BA730" i="1"/>
  <c r="AZ730" i="1"/>
  <c r="C730" i="1"/>
  <c r="BI729" i="1"/>
  <c r="BB729" i="1"/>
  <c r="BA729" i="1"/>
  <c r="AZ729" i="1"/>
  <c r="C729" i="1"/>
  <c r="BI728" i="1"/>
  <c r="BB728" i="1"/>
  <c r="BA728" i="1"/>
  <c r="AZ728" i="1"/>
  <c r="C728" i="1"/>
  <c r="BI727" i="1"/>
  <c r="BB727" i="1"/>
  <c r="BA727" i="1"/>
  <c r="AZ727" i="1"/>
  <c r="C727" i="1"/>
  <c r="BI726" i="1"/>
  <c r="BB726" i="1"/>
  <c r="BA726" i="1"/>
  <c r="AZ726" i="1"/>
  <c r="C726" i="1"/>
  <c r="BI725" i="1"/>
  <c r="BB725" i="1"/>
  <c r="BA725" i="1"/>
  <c r="AZ725" i="1"/>
  <c r="C725" i="1"/>
  <c r="BI724" i="1"/>
  <c r="BB724" i="1"/>
  <c r="BA724" i="1"/>
  <c r="AZ724" i="1"/>
  <c r="C724" i="1"/>
  <c r="BI723" i="1"/>
  <c r="BB723" i="1"/>
  <c r="BA723" i="1"/>
  <c r="AZ723" i="1"/>
  <c r="C723" i="1"/>
  <c r="BI722" i="1"/>
  <c r="BB722" i="1"/>
  <c r="BA722" i="1"/>
  <c r="AZ722" i="1"/>
  <c r="C722" i="1"/>
  <c r="BI721" i="1"/>
  <c r="BB721" i="1"/>
  <c r="BA721" i="1"/>
  <c r="AZ721" i="1"/>
  <c r="C721" i="1"/>
  <c r="BI720" i="1"/>
  <c r="BB720" i="1"/>
  <c r="BA720" i="1"/>
  <c r="AZ720" i="1"/>
  <c r="C720" i="1"/>
  <c r="BI719" i="1"/>
  <c r="BB719" i="1"/>
  <c r="BA719" i="1"/>
  <c r="AZ719" i="1"/>
  <c r="C719" i="1"/>
  <c r="BH718" i="1"/>
  <c r="AZ718" i="1" s="1"/>
  <c r="BB718" i="1"/>
  <c r="BA718" i="1"/>
  <c r="C718" i="1"/>
  <c r="BI717" i="1"/>
  <c r="BB717" i="1"/>
  <c r="BA717" i="1"/>
  <c r="AZ717" i="1"/>
  <c r="C717" i="1"/>
  <c r="BI716" i="1"/>
  <c r="BB716" i="1"/>
  <c r="BA716" i="1"/>
  <c r="AZ716" i="1"/>
  <c r="C716" i="1"/>
  <c r="BI715" i="1"/>
  <c r="BB715" i="1"/>
  <c r="BA715" i="1"/>
  <c r="AZ715" i="1"/>
  <c r="C715" i="1"/>
  <c r="BI714" i="1"/>
  <c r="BB714" i="1"/>
  <c r="BA714" i="1"/>
  <c r="AZ714" i="1"/>
  <c r="C714" i="1"/>
  <c r="BI713" i="1"/>
  <c r="BB713" i="1"/>
  <c r="BA713" i="1"/>
  <c r="AZ713" i="1"/>
  <c r="C713" i="1"/>
  <c r="BI712" i="1"/>
  <c r="BB712" i="1"/>
  <c r="BA712" i="1"/>
  <c r="AZ712" i="1"/>
  <c r="C712" i="1"/>
  <c r="BH711" i="1"/>
  <c r="BI711" i="1" s="1"/>
  <c r="BB711" i="1"/>
  <c r="BA711" i="1"/>
  <c r="C711" i="1"/>
  <c r="BI710" i="1"/>
  <c r="BB710" i="1"/>
  <c r="BA710" i="1"/>
  <c r="AZ710" i="1"/>
  <c r="C710" i="1"/>
  <c r="BI709" i="1"/>
  <c r="BB709" i="1"/>
  <c r="BA709" i="1"/>
  <c r="AZ709" i="1"/>
  <c r="C709" i="1"/>
  <c r="BI708" i="1"/>
  <c r="BB708" i="1"/>
  <c r="BA708" i="1"/>
  <c r="AZ708" i="1"/>
  <c r="C708" i="1"/>
  <c r="BI707" i="1"/>
  <c r="BB707" i="1"/>
  <c r="BA707" i="1"/>
  <c r="AZ707" i="1"/>
  <c r="C707" i="1"/>
  <c r="BI706" i="1"/>
  <c r="BB706" i="1"/>
  <c r="BA706" i="1"/>
  <c r="AZ706" i="1"/>
  <c r="C706" i="1"/>
  <c r="BI705" i="1"/>
  <c r="BB705" i="1"/>
  <c r="BA705" i="1"/>
  <c r="AZ705" i="1"/>
  <c r="C705" i="1"/>
  <c r="BI704" i="1"/>
  <c r="BB704" i="1"/>
  <c r="BA704" i="1"/>
  <c r="AZ704" i="1"/>
  <c r="C704" i="1"/>
  <c r="BI703" i="1"/>
  <c r="BB703" i="1"/>
  <c r="BA703" i="1"/>
  <c r="AZ703" i="1"/>
  <c r="C703" i="1"/>
  <c r="BI702" i="1"/>
  <c r="BB702" i="1"/>
  <c r="BA702" i="1"/>
  <c r="AZ702" i="1"/>
  <c r="C702" i="1"/>
  <c r="BI701" i="1"/>
  <c r="BB701" i="1"/>
  <c r="BA701" i="1"/>
  <c r="AZ701" i="1"/>
  <c r="C701" i="1"/>
  <c r="BI700" i="1"/>
  <c r="BB700" i="1"/>
  <c r="BA700" i="1"/>
  <c r="AZ700" i="1"/>
  <c r="C700" i="1"/>
  <c r="BI699" i="1"/>
  <c r="BB699" i="1"/>
  <c r="BA699" i="1"/>
  <c r="AZ699" i="1"/>
  <c r="C699" i="1"/>
  <c r="BI698" i="1"/>
  <c r="BB698" i="1"/>
  <c r="BA698" i="1"/>
  <c r="AZ698" i="1"/>
  <c r="C698" i="1"/>
  <c r="BI697" i="1"/>
  <c r="BB697" i="1"/>
  <c r="BA697" i="1"/>
  <c r="AZ697" i="1"/>
  <c r="C697" i="1"/>
  <c r="BI696" i="1"/>
  <c r="BB696" i="1"/>
  <c r="BA696" i="1"/>
  <c r="AZ696" i="1"/>
  <c r="C696" i="1"/>
  <c r="BI695" i="1"/>
  <c r="BB695" i="1"/>
  <c r="BA695" i="1"/>
  <c r="AZ695" i="1"/>
  <c r="C695" i="1"/>
  <c r="BI694" i="1"/>
  <c r="BB694" i="1"/>
  <c r="BA694" i="1"/>
  <c r="AZ694" i="1"/>
  <c r="C694" i="1"/>
  <c r="BI693" i="1"/>
  <c r="BB693" i="1"/>
  <c r="BA693" i="1"/>
  <c r="AZ693" i="1"/>
  <c r="C693" i="1"/>
  <c r="BH692" i="1"/>
  <c r="BI692" i="1" s="1"/>
  <c r="BB692" i="1"/>
  <c r="BA692" i="1"/>
  <c r="C692" i="1"/>
  <c r="BI691" i="1"/>
  <c r="BB691" i="1"/>
  <c r="BA691" i="1"/>
  <c r="AZ691" i="1"/>
  <c r="C691" i="1"/>
  <c r="BI690" i="1"/>
  <c r="BB690" i="1"/>
  <c r="BA690" i="1"/>
  <c r="AZ690" i="1"/>
  <c r="C690" i="1"/>
  <c r="BI689" i="1"/>
  <c r="BB689" i="1"/>
  <c r="BA689" i="1"/>
  <c r="AZ689" i="1"/>
  <c r="C689" i="1"/>
  <c r="BI688" i="1"/>
  <c r="BB688" i="1"/>
  <c r="BA688" i="1"/>
  <c r="AZ688" i="1"/>
  <c r="C688" i="1"/>
  <c r="BI687" i="1"/>
  <c r="BB687" i="1"/>
  <c r="BA687" i="1"/>
  <c r="AZ687" i="1"/>
  <c r="C687" i="1"/>
  <c r="BI686" i="1"/>
  <c r="BB686" i="1"/>
  <c r="BA686" i="1"/>
  <c r="AZ686" i="1"/>
  <c r="C686" i="1"/>
  <c r="BI685" i="1"/>
  <c r="BB685" i="1"/>
  <c r="BA685" i="1"/>
  <c r="AZ685" i="1"/>
  <c r="C685" i="1"/>
  <c r="BI684" i="1"/>
  <c r="BA684" i="1"/>
  <c r="AZ684" i="1"/>
  <c r="C684" i="1"/>
  <c r="BI683" i="1"/>
  <c r="BB683" i="1"/>
  <c r="BA683" i="1"/>
  <c r="AZ683" i="1"/>
  <c r="C683" i="1"/>
  <c r="BI682" i="1"/>
  <c r="BB682" i="1"/>
  <c r="BA682" i="1"/>
  <c r="AZ682" i="1"/>
  <c r="C682" i="1"/>
  <c r="BI681" i="1"/>
  <c r="BB681" i="1"/>
  <c r="BA681" i="1"/>
  <c r="AZ681" i="1"/>
  <c r="C681" i="1"/>
  <c r="BI680" i="1"/>
  <c r="BB680" i="1"/>
  <c r="BA680" i="1"/>
  <c r="AZ680" i="1"/>
  <c r="C680" i="1"/>
  <c r="BI679" i="1"/>
  <c r="BB679" i="1"/>
  <c r="BA679" i="1"/>
  <c r="AZ679" i="1"/>
  <c r="C679" i="1"/>
  <c r="BI678" i="1"/>
  <c r="BB678" i="1"/>
  <c r="BA678" i="1"/>
  <c r="AZ678" i="1"/>
  <c r="C678" i="1"/>
  <c r="BI677" i="1"/>
  <c r="BB677" i="1"/>
  <c r="BA677" i="1"/>
  <c r="AZ677" i="1"/>
  <c r="C677" i="1"/>
  <c r="BI676" i="1"/>
  <c r="BB676" i="1"/>
  <c r="BA676" i="1"/>
  <c r="AZ676" i="1"/>
  <c r="C676" i="1"/>
  <c r="BI675" i="1"/>
  <c r="BB675" i="1"/>
  <c r="BA675" i="1"/>
  <c r="AZ675" i="1"/>
  <c r="C675" i="1"/>
  <c r="BI674" i="1"/>
  <c r="BB674" i="1"/>
  <c r="BA674" i="1"/>
  <c r="AZ674" i="1"/>
  <c r="C674" i="1"/>
  <c r="BI673" i="1"/>
  <c r="BB673" i="1"/>
  <c r="BA673" i="1"/>
  <c r="AZ673" i="1"/>
  <c r="C673" i="1"/>
  <c r="BI672" i="1"/>
  <c r="BB672" i="1"/>
  <c r="BA672" i="1"/>
  <c r="AZ672" i="1"/>
  <c r="BI671" i="1"/>
  <c r="BB671" i="1"/>
  <c r="BA671" i="1"/>
  <c r="AZ671" i="1"/>
  <c r="C671" i="1"/>
  <c r="BI670" i="1"/>
  <c r="BB670" i="1"/>
  <c r="BA670" i="1"/>
  <c r="AZ670" i="1"/>
  <c r="C670" i="1"/>
  <c r="BI669" i="1"/>
  <c r="BB669" i="1"/>
  <c r="BA669" i="1"/>
  <c r="AZ669" i="1"/>
  <c r="C669" i="1"/>
  <c r="BI668" i="1"/>
  <c r="BB668" i="1"/>
  <c r="BA668" i="1"/>
  <c r="AZ668" i="1"/>
  <c r="C668" i="1"/>
  <c r="BI667" i="1"/>
  <c r="BB667" i="1"/>
  <c r="BA667" i="1"/>
  <c r="AZ667" i="1"/>
  <c r="C667" i="1"/>
  <c r="BI666" i="1"/>
  <c r="BB666" i="1"/>
  <c r="BA666" i="1"/>
  <c r="AZ666" i="1"/>
  <c r="C666" i="1"/>
  <c r="BI665" i="1"/>
  <c r="BB665" i="1"/>
  <c r="BA665" i="1"/>
  <c r="AZ665" i="1"/>
  <c r="C665" i="1"/>
  <c r="BI664" i="1"/>
  <c r="BB664" i="1"/>
  <c r="BA664" i="1"/>
  <c r="AZ664" i="1"/>
  <c r="C664" i="1"/>
  <c r="BI663" i="1"/>
  <c r="BB663" i="1"/>
  <c r="BA663" i="1"/>
  <c r="AZ663" i="1"/>
  <c r="C663" i="1"/>
  <c r="BI662" i="1"/>
  <c r="BB662" i="1"/>
  <c r="BA662" i="1"/>
  <c r="AZ662" i="1"/>
  <c r="C662" i="1"/>
  <c r="BI661" i="1"/>
  <c r="BB661" i="1"/>
  <c r="BA661" i="1"/>
  <c r="AZ661" i="1"/>
  <c r="C661" i="1"/>
  <c r="BI660" i="1"/>
  <c r="BB660" i="1"/>
  <c r="BA660" i="1"/>
  <c r="AZ660" i="1"/>
  <c r="C660" i="1"/>
  <c r="BI659" i="1"/>
  <c r="BB659" i="1"/>
  <c r="BA659" i="1"/>
  <c r="AZ659" i="1"/>
  <c r="C659" i="1"/>
  <c r="BI658" i="1"/>
  <c r="BB658" i="1"/>
  <c r="BA658" i="1"/>
  <c r="AZ658" i="1"/>
  <c r="C658" i="1"/>
  <c r="BI657" i="1"/>
  <c r="BB657" i="1"/>
  <c r="BA657" i="1"/>
  <c r="AZ657" i="1"/>
  <c r="C657" i="1"/>
  <c r="BI656" i="1"/>
  <c r="BB656" i="1"/>
  <c r="BA656" i="1"/>
  <c r="AZ656" i="1"/>
  <c r="C656" i="1"/>
  <c r="BI655" i="1"/>
  <c r="BB655" i="1"/>
  <c r="BA655" i="1"/>
  <c r="AZ655" i="1"/>
  <c r="C655" i="1"/>
  <c r="BI654" i="1"/>
  <c r="BB654" i="1"/>
  <c r="BA654" i="1"/>
  <c r="AZ654" i="1"/>
  <c r="BI653" i="1"/>
  <c r="BB653" i="1"/>
  <c r="BA653" i="1"/>
  <c r="AZ653" i="1"/>
  <c r="C653" i="1"/>
  <c r="BI652" i="1"/>
  <c r="BB652" i="1"/>
  <c r="BA652" i="1"/>
  <c r="AZ652" i="1"/>
  <c r="BI651" i="1"/>
  <c r="BB651" i="1"/>
  <c r="BA651" i="1"/>
  <c r="AZ651" i="1"/>
  <c r="C651" i="1"/>
  <c r="BI650" i="1"/>
  <c r="BB650" i="1"/>
  <c r="BA650" i="1"/>
  <c r="AZ650" i="1"/>
  <c r="C650" i="1"/>
  <c r="BI649" i="1"/>
  <c r="BB649" i="1"/>
  <c r="BA649" i="1"/>
  <c r="AZ649" i="1"/>
  <c r="C649" i="1"/>
  <c r="BI648" i="1"/>
  <c r="BB648" i="1"/>
  <c r="BA648" i="1"/>
  <c r="AZ648" i="1"/>
  <c r="C648" i="1"/>
  <c r="BI647" i="1"/>
  <c r="BB647" i="1"/>
  <c r="BA647" i="1"/>
  <c r="AZ647" i="1"/>
  <c r="C647" i="1"/>
  <c r="BI646" i="1"/>
  <c r="BB646" i="1"/>
  <c r="BA646" i="1"/>
  <c r="AZ646" i="1"/>
  <c r="C646" i="1"/>
  <c r="BI645" i="1"/>
  <c r="BB645" i="1"/>
  <c r="BA645" i="1"/>
  <c r="AZ645" i="1"/>
  <c r="C645" i="1"/>
  <c r="BI644" i="1"/>
  <c r="BB644" i="1"/>
  <c r="BA644" i="1"/>
  <c r="AZ644" i="1"/>
  <c r="C644" i="1"/>
  <c r="BI643" i="1"/>
  <c r="BB643" i="1"/>
  <c r="BA643" i="1"/>
  <c r="AZ643" i="1"/>
  <c r="C643" i="1"/>
  <c r="BI642" i="1"/>
  <c r="BB642" i="1"/>
  <c r="BA642" i="1"/>
  <c r="AZ642" i="1"/>
  <c r="AN642" i="1"/>
  <c r="C642" i="1"/>
  <c r="BI641" i="1"/>
  <c r="BB641" i="1"/>
  <c r="BA641" i="1"/>
  <c r="AZ641" i="1"/>
  <c r="C641" i="1"/>
  <c r="BI640" i="1"/>
  <c r="BB640" i="1"/>
  <c r="BA640" i="1"/>
  <c r="AZ640" i="1"/>
  <c r="C640" i="1"/>
  <c r="BI639" i="1"/>
  <c r="BB639" i="1"/>
  <c r="BA639" i="1"/>
  <c r="AZ639" i="1"/>
  <c r="C639" i="1"/>
  <c r="BI638" i="1"/>
  <c r="BB638" i="1"/>
  <c r="BA638" i="1"/>
  <c r="AZ638" i="1"/>
  <c r="C638" i="1"/>
  <c r="BI637" i="1"/>
  <c r="BB637" i="1"/>
  <c r="BA637" i="1"/>
  <c r="AZ637" i="1"/>
  <c r="C637" i="1"/>
  <c r="BI636" i="1"/>
  <c r="BB636" i="1"/>
  <c r="BA636" i="1"/>
  <c r="AZ636" i="1"/>
  <c r="C636" i="1"/>
  <c r="BI635" i="1"/>
  <c r="BB635" i="1"/>
  <c r="BA635" i="1"/>
  <c r="AZ635" i="1"/>
  <c r="C635" i="1"/>
  <c r="BI634" i="1"/>
  <c r="BB634" i="1"/>
  <c r="BA634" i="1"/>
  <c r="AZ634" i="1"/>
  <c r="C634" i="1"/>
  <c r="BI633" i="1"/>
  <c r="BB633" i="1"/>
  <c r="BA633" i="1"/>
  <c r="AZ633" i="1"/>
  <c r="C633" i="1"/>
  <c r="BI632" i="1"/>
  <c r="BB632" i="1"/>
  <c r="BA632" i="1"/>
  <c r="AZ632" i="1"/>
  <c r="C632" i="1"/>
  <c r="BI631" i="1"/>
  <c r="BB631" i="1"/>
  <c r="BA631" i="1"/>
  <c r="AZ631" i="1"/>
  <c r="C631" i="1"/>
  <c r="BI630" i="1"/>
  <c r="BB630" i="1"/>
  <c r="BA630" i="1"/>
  <c r="AZ630" i="1"/>
  <c r="C630" i="1"/>
  <c r="BI629" i="1"/>
  <c r="BB629" i="1"/>
  <c r="BA629" i="1"/>
  <c r="AZ629" i="1"/>
  <c r="C629" i="1"/>
  <c r="BI628" i="1"/>
  <c r="BB628" i="1"/>
  <c r="BA628" i="1"/>
  <c r="AZ628" i="1"/>
  <c r="C628" i="1"/>
  <c r="BI627" i="1"/>
  <c r="BB627" i="1"/>
  <c r="BA627" i="1"/>
  <c r="AZ627" i="1"/>
  <c r="C627" i="1"/>
  <c r="BI626" i="1"/>
  <c r="BB626" i="1"/>
  <c r="BA626" i="1"/>
  <c r="AZ626" i="1"/>
  <c r="C626" i="1"/>
  <c r="BI625" i="1"/>
  <c r="BB625" i="1"/>
  <c r="BA625" i="1"/>
  <c r="AZ625" i="1"/>
  <c r="C625" i="1"/>
  <c r="BI624" i="1"/>
  <c r="BB624" i="1"/>
  <c r="BA624" i="1"/>
  <c r="AZ624" i="1"/>
  <c r="C624" i="1"/>
  <c r="BI623" i="1"/>
  <c r="BB623" i="1"/>
  <c r="BA623" i="1"/>
  <c r="AZ623" i="1"/>
  <c r="C623" i="1"/>
  <c r="BI622" i="1"/>
  <c r="BB622" i="1"/>
  <c r="BA622" i="1"/>
  <c r="AZ622" i="1"/>
  <c r="C622" i="1"/>
  <c r="BI621" i="1"/>
  <c r="BB621" i="1"/>
  <c r="BA621" i="1"/>
  <c r="AZ621" i="1"/>
  <c r="C621" i="1"/>
  <c r="BI620" i="1"/>
  <c r="BB620" i="1"/>
  <c r="BA620" i="1"/>
  <c r="AZ620" i="1"/>
  <c r="C620" i="1"/>
  <c r="BI619" i="1"/>
  <c r="BB619" i="1"/>
  <c r="BA619" i="1"/>
  <c r="AZ619" i="1"/>
  <c r="C619" i="1"/>
  <c r="BI618" i="1"/>
  <c r="BB618" i="1"/>
  <c r="BA618" i="1"/>
  <c r="AZ618" i="1"/>
  <c r="C618" i="1"/>
  <c r="BI617" i="1"/>
  <c r="BB617" i="1"/>
  <c r="BA617" i="1"/>
  <c r="AZ617" i="1"/>
  <c r="C617" i="1"/>
  <c r="BI616" i="1"/>
  <c r="BB616" i="1"/>
  <c r="BA616" i="1"/>
  <c r="AZ616" i="1"/>
  <c r="C616" i="1"/>
  <c r="BI615" i="1"/>
  <c r="BB615" i="1"/>
  <c r="BA615" i="1"/>
  <c r="AZ615" i="1"/>
  <c r="C615" i="1"/>
  <c r="BI614" i="1"/>
  <c r="BB614" i="1"/>
  <c r="BA614" i="1"/>
  <c r="AZ614" i="1"/>
  <c r="C614" i="1"/>
  <c r="BI613" i="1"/>
  <c r="BB613" i="1"/>
  <c r="BA613" i="1"/>
  <c r="AZ613" i="1"/>
  <c r="C613" i="1"/>
  <c r="BI612" i="1"/>
  <c r="BB612" i="1"/>
  <c r="BA612" i="1"/>
  <c r="AZ612" i="1"/>
  <c r="C612" i="1"/>
  <c r="BI611" i="1"/>
  <c r="BB611" i="1"/>
  <c r="BA611" i="1"/>
  <c r="AZ611" i="1"/>
  <c r="C611" i="1"/>
  <c r="BI610" i="1"/>
  <c r="BB610" i="1"/>
  <c r="BA610" i="1"/>
  <c r="AZ610" i="1"/>
  <c r="C610" i="1"/>
  <c r="BI609" i="1"/>
  <c r="BB609" i="1"/>
  <c r="BA609" i="1"/>
  <c r="AZ609" i="1"/>
  <c r="C609" i="1"/>
  <c r="BI608" i="1"/>
  <c r="BB608" i="1"/>
  <c r="BA608" i="1"/>
  <c r="AZ608" i="1"/>
  <c r="C608" i="1"/>
  <c r="BI607" i="1"/>
  <c r="BB607" i="1"/>
  <c r="BA607" i="1"/>
  <c r="AZ607" i="1"/>
  <c r="C607" i="1"/>
  <c r="BI606" i="1"/>
  <c r="BB606" i="1"/>
  <c r="BA606" i="1"/>
  <c r="AZ606" i="1"/>
  <c r="C606" i="1"/>
  <c r="BI605" i="1"/>
  <c r="BB605" i="1"/>
  <c r="BA605" i="1"/>
  <c r="AZ605" i="1"/>
  <c r="C605" i="1"/>
  <c r="BI604" i="1"/>
  <c r="BB604" i="1"/>
  <c r="BA604" i="1"/>
  <c r="AZ604" i="1"/>
  <c r="C604" i="1"/>
  <c r="BI603" i="1"/>
  <c r="BB603" i="1"/>
  <c r="BA603" i="1"/>
  <c r="AZ603" i="1"/>
  <c r="C603" i="1"/>
  <c r="BI602" i="1"/>
  <c r="BB602" i="1"/>
  <c r="BA602" i="1"/>
  <c r="AZ602" i="1"/>
  <c r="C602" i="1"/>
  <c r="BI601" i="1"/>
  <c r="BB601" i="1"/>
  <c r="BA601" i="1"/>
  <c r="AZ601" i="1"/>
  <c r="C601" i="1"/>
  <c r="BI600" i="1"/>
  <c r="BB600" i="1"/>
  <c r="BA600" i="1"/>
  <c r="AZ600" i="1"/>
  <c r="C600" i="1"/>
  <c r="BI599" i="1"/>
  <c r="BB599" i="1"/>
  <c r="BA599" i="1"/>
  <c r="AZ599" i="1"/>
  <c r="C599" i="1"/>
  <c r="BI598" i="1"/>
  <c r="BB598" i="1"/>
  <c r="BA598" i="1"/>
  <c r="AZ598" i="1"/>
  <c r="C598" i="1"/>
  <c r="BI597" i="1"/>
  <c r="BB597" i="1"/>
  <c r="BA597" i="1"/>
  <c r="AZ597" i="1"/>
  <c r="C597" i="1"/>
  <c r="BI596" i="1"/>
  <c r="BB596" i="1"/>
  <c r="BA596" i="1"/>
  <c r="AZ596" i="1"/>
  <c r="C596" i="1"/>
  <c r="BI595" i="1"/>
  <c r="BB595" i="1"/>
  <c r="BA595" i="1"/>
  <c r="AZ595" i="1"/>
  <c r="C595" i="1"/>
  <c r="BI594" i="1"/>
  <c r="BB594" i="1"/>
  <c r="BA594" i="1"/>
  <c r="AZ594" i="1"/>
  <c r="C594" i="1"/>
  <c r="BI593" i="1"/>
  <c r="BB593" i="1"/>
  <c r="BA593" i="1"/>
  <c r="AZ593" i="1"/>
  <c r="C593" i="1"/>
  <c r="BI592" i="1"/>
  <c r="BB592" i="1"/>
  <c r="BA592" i="1"/>
  <c r="AZ592" i="1"/>
  <c r="C592" i="1"/>
  <c r="BI591" i="1"/>
  <c r="BB591" i="1"/>
  <c r="BA591" i="1"/>
  <c r="AZ591" i="1"/>
  <c r="C591" i="1"/>
  <c r="BI590" i="1"/>
  <c r="BB590" i="1"/>
  <c r="BA590" i="1"/>
  <c r="AZ590" i="1"/>
  <c r="C590" i="1"/>
  <c r="BI589" i="1"/>
  <c r="BB589" i="1"/>
  <c r="BA589" i="1"/>
  <c r="AZ589" i="1"/>
  <c r="C589" i="1"/>
  <c r="BI588" i="1"/>
  <c r="BB588" i="1"/>
  <c r="BA588" i="1"/>
  <c r="AZ588" i="1"/>
  <c r="C588" i="1"/>
  <c r="BI587" i="1"/>
  <c r="BB587" i="1"/>
  <c r="BA587" i="1"/>
  <c r="AZ587" i="1"/>
  <c r="C587" i="1"/>
  <c r="BI586" i="1"/>
  <c r="BB586" i="1"/>
  <c r="BA586" i="1"/>
  <c r="AZ586" i="1"/>
  <c r="C586" i="1"/>
  <c r="BI585" i="1"/>
  <c r="BB585" i="1"/>
  <c r="BA585" i="1"/>
  <c r="AZ585" i="1"/>
  <c r="C585" i="1"/>
  <c r="BI584" i="1"/>
  <c r="BB584" i="1"/>
  <c r="BA584" i="1"/>
  <c r="AZ584" i="1"/>
  <c r="C584" i="1"/>
  <c r="BI583" i="1"/>
  <c r="BB583" i="1"/>
  <c r="BA583" i="1"/>
  <c r="AZ583" i="1"/>
  <c r="C583" i="1"/>
  <c r="BI582" i="1"/>
  <c r="BB582" i="1"/>
  <c r="BA582" i="1"/>
  <c r="AZ582" i="1"/>
  <c r="C582" i="1"/>
  <c r="BI581" i="1"/>
  <c r="BB581" i="1"/>
  <c r="BA581" i="1"/>
  <c r="AZ581" i="1"/>
  <c r="C581" i="1"/>
  <c r="BI580" i="1"/>
  <c r="BB580" i="1"/>
  <c r="BA580" i="1"/>
  <c r="AZ580" i="1"/>
  <c r="C580" i="1"/>
  <c r="BI579" i="1"/>
  <c r="BB579" i="1"/>
  <c r="BA579" i="1"/>
  <c r="AZ579" i="1"/>
  <c r="C579" i="1"/>
  <c r="BI578" i="1"/>
  <c r="BB578" i="1"/>
  <c r="BA578" i="1"/>
  <c r="AZ578" i="1"/>
  <c r="C578" i="1"/>
  <c r="BI577" i="1"/>
  <c r="BB577" i="1"/>
  <c r="BA577" i="1"/>
  <c r="AZ577" i="1"/>
  <c r="C577" i="1"/>
  <c r="BI576" i="1"/>
  <c r="BB576" i="1"/>
  <c r="BA576" i="1"/>
  <c r="AZ576" i="1"/>
  <c r="C576" i="1"/>
  <c r="BI575" i="1"/>
  <c r="BB575" i="1"/>
  <c r="BA575" i="1"/>
  <c r="AZ575" i="1"/>
  <c r="C575" i="1"/>
  <c r="BI574" i="1"/>
  <c r="BB574" i="1"/>
  <c r="BA574" i="1"/>
  <c r="AZ574" i="1"/>
  <c r="C574" i="1"/>
  <c r="BI573" i="1"/>
  <c r="BB573" i="1"/>
  <c r="BA573" i="1"/>
  <c r="AZ573" i="1"/>
  <c r="C573" i="1"/>
  <c r="BI572" i="1"/>
  <c r="BB572" i="1"/>
  <c r="BA572" i="1"/>
  <c r="AZ572" i="1"/>
  <c r="C572" i="1"/>
  <c r="BI571" i="1"/>
  <c r="BB571" i="1"/>
  <c r="BA571" i="1"/>
  <c r="AZ571" i="1"/>
  <c r="C571" i="1"/>
  <c r="BI570" i="1"/>
  <c r="BB570" i="1"/>
  <c r="BA570" i="1"/>
  <c r="AZ570" i="1"/>
  <c r="C570" i="1"/>
  <c r="BI569" i="1"/>
  <c r="BB569" i="1"/>
  <c r="BA569" i="1"/>
  <c r="AZ569" i="1"/>
  <c r="C569" i="1"/>
  <c r="BI568" i="1"/>
  <c r="BB568" i="1"/>
  <c r="BA568" i="1"/>
  <c r="AZ568" i="1"/>
  <c r="C568" i="1"/>
  <c r="BI567" i="1"/>
  <c r="BB567" i="1"/>
  <c r="BA567" i="1"/>
  <c r="AZ567" i="1"/>
  <c r="C567" i="1"/>
  <c r="BI566" i="1"/>
  <c r="BB566" i="1"/>
  <c r="BA566" i="1"/>
  <c r="AZ566" i="1"/>
  <c r="C566" i="1"/>
  <c r="BI565" i="1"/>
  <c r="BB565" i="1"/>
  <c r="BA565" i="1"/>
  <c r="AZ565" i="1"/>
  <c r="C565" i="1"/>
  <c r="BI564" i="1"/>
  <c r="BB564" i="1"/>
  <c r="BA564" i="1"/>
  <c r="AZ564" i="1"/>
  <c r="C564" i="1"/>
  <c r="BI563" i="1"/>
  <c r="BB563" i="1"/>
  <c r="BA563" i="1"/>
  <c r="AZ563" i="1"/>
  <c r="C563" i="1"/>
  <c r="BI562" i="1"/>
  <c r="BB562" i="1"/>
  <c r="BA562" i="1"/>
  <c r="AZ562" i="1"/>
  <c r="C562" i="1"/>
  <c r="BI561" i="1"/>
  <c r="BB561" i="1"/>
  <c r="BA561" i="1"/>
  <c r="AZ561" i="1"/>
  <c r="C561" i="1"/>
  <c r="BI560" i="1"/>
  <c r="BB560" i="1"/>
  <c r="BA560" i="1"/>
  <c r="AZ560" i="1"/>
  <c r="C560" i="1"/>
  <c r="BI559" i="1"/>
  <c r="BB559" i="1"/>
  <c r="BA559" i="1"/>
  <c r="AZ559" i="1"/>
  <c r="C559" i="1"/>
  <c r="BI558" i="1"/>
  <c r="BB558" i="1"/>
  <c r="BA558" i="1"/>
  <c r="AZ558" i="1"/>
  <c r="C558" i="1"/>
  <c r="BI557" i="1"/>
  <c r="BB557" i="1"/>
  <c r="BA557" i="1"/>
  <c r="AZ557" i="1"/>
  <c r="C557" i="1"/>
  <c r="BI556" i="1"/>
  <c r="BB556" i="1"/>
  <c r="BA556" i="1"/>
  <c r="AZ556" i="1"/>
  <c r="C556" i="1"/>
  <c r="BI555" i="1"/>
  <c r="BB555" i="1"/>
  <c r="BA555" i="1"/>
  <c r="AZ555" i="1"/>
  <c r="C555" i="1"/>
  <c r="BI554" i="1"/>
  <c r="BB554" i="1"/>
  <c r="BA554" i="1"/>
  <c r="AZ554" i="1"/>
  <c r="C554" i="1"/>
  <c r="BI553" i="1"/>
  <c r="BB553" i="1"/>
  <c r="BA553" i="1"/>
  <c r="AZ553" i="1"/>
  <c r="C553" i="1"/>
  <c r="BI552" i="1"/>
  <c r="BB552" i="1"/>
  <c r="BA552" i="1"/>
  <c r="AZ552" i="1"/>
  <c r="C552" i="1"/>
  <c r="BI551" i="1"/>
  <c r="BB551" i="1"/>
  <c r="BA551" i="1"/>
  <c r="AZ551" i="1"/>
  <c r="C551" i="1"/>
  <c r="BI550" i="1"/>
  <c r="BB550" i="1"/>
  <c r="BA550" i="1"/>
  <c r="AZ550" i="1"/>
  <c r="C550" i="1"/>
  <c r="BI549" i="1"/>
  <c r="BB549" i="1"/>
  <c r="BA549" i="1"/>
  <c r="AZ549" i="1"/>
  <c r="C549" i="1"/>
  <c r="BI548" i="1"/>
  <c r="BB548" i="1"/>
  <c r="BA548" i="1"/>
  <c r="AZ548" i="1"/>
  <c r="C548" i="1"/>
  <c r="BI547" i="1"/>
  <c r="BB547" i="1"/>
  <c r="BA547" i="1"/>
  <c r="AZ547" i="1"/>
  <c r="C547" i="1"/>
  <c r="BI546" i="1"/>
  <c r="BB546" i="1"/>
  <c r="BA546" i="1"/>
  <c r="AZ546" i="1"/>
  <c r="C546" i="1"/>
  <c r="BI545" i="1"/>
  <c r="BB545" i="1"/>
  <c r="BA545" i="1"/>
  <c r="AZ545" i="1"/>
  <c r="C545" i="1"/>
  <c r="BI544" i="1"/>
  <c r="BB544" i="1"/>
  <c r="BA544" i="1"/>
  <c r="AZ544" i="1"/>
  <c r="C544" i="1"/>
  <c r="BI543" i="1"/>
  <c r="BB543" i="1"/>
  <c r="BA543" i="1"/>
  <c r="AZ543" i="1"/>
  <c r="C543" i="1"/>
  <c r="BI542" i="1"/>
  <c r="BB542" i="1"/>
  <c r="BA542" i="1"/>
  <c r="AZ542" i="1"/>
  <c r="C542" i="1"/>
  <c r="BI541" i="1"/>
  <c r="BB541" i="1"/>
  <c r="BA541" i="1"/>
  <c r="AZ541" i="1"/>
  <c r="C541" i="1"/>
  <c r="BI540" i="1"/>
  <c r="BB540" i="1"/>
  <c r="BA540" i="1"/>
  <c r="AZ540" i="1"/>
  <c r="C540" i="1"/>
  <c r="BI539" i="1"/>
  <c r="BB539" i="1"/>
  <c r="BA539" i="1"/>
  <c r="AZ539" i="1"/>
  <c r="C539" i="1"/>
  <c r="BI538" i="1"/>
  <c r="BB538" i="1"/>
  <c r="BA538" i="1"/>
  <c r="AZ538" i="1"/>
  <c r="C538" i="1"/>
  <c r="BI537" i="1"/>
  <c r="BB537" i="1"/>
  <c r="BA537" i="1"/>
  <c r="AZ537" i="1"/>
  <c r="C537" i="1"/>
  <c r="BI536" i="1"/>
  <c r="BB536" i="1"/>
  <c r="BA536" i="1"/>
  <c r="AZ536" i="1"/>
  <c r="C536" i="1"/>
  <c r="BI535" i="1"/>
  <c r="BB535" i="1"/>
  <c r="BA535" i="1"/>
  <c r="AZ535" i="1"/>
  <c r="C535" i="1"/>
  <c r="BI534" i="1"/>
  <c r="BB534" i="1"/>
  <c r="BA534" i="1"/>
  <c r="AZ534" i="1"/>
  <c r="C534" i="1"/>
  <c r="BI533" i="1"/>
  <c r="BB533" i="1"/>
  <c r="BA533" i="1"/>
  <c r="AZ533" i="1"/>
  <c r="C533" i="1"/>
  <c r="BI532" i="1"/>
  <c r="BB532" i="1"/>
  <c r="BA532" i="1"/>
  <c r="AZ532" i="1"/>
  <c r="C532" i="1"/>
  <c r="BI531" i="1"/>
  <c r="BB531" i="1"/>
  <c r="BA531" i="1"/>
  <c r="AZ531" i="1"/>
  <c r="C531" i="1"/>
  <c r="BI530" i="1"/>
  <c r="BB530" i="1"/>
  <c r="BA530" i="1"/>
  <c r="AZ530" i="1"/>
  <c r="C530" i="1"/>
  <c r="BI529" i="1"/>
  <c r="BB529" i="1"/>
  <c r="BA529" i="1"/>
  <c r="AZ529" i="1"/>
  <c r="C529" i="1"/>
  <c r="BI528" i="1"/>
  <c r="BB528" i="1"/>
  <c r="BA528" i="1"/>
  <c r="AZ528" i="1"/>
  <c r="C528" i="1"/>
  <c r="BI527" i="1"/>
  <c r="BB527" i="1"/>
  <c r="BA527" i="1"/>
  <c r="AZ527" i="1"/>
  <c r="C527" i="1"/>
  <c r="BI526" i="1"/>
  <c r="BB526" i="1"/>
  <c r="BA526" i="1"/>
  <c r="AZ526" i="1"/>
  <c r="C526" i="1"/>
  <c r="BI525" i="1"/>
  <c r="BB525" i="1"/>
  <c r="BA525" i="1"/>
  <c r="AZ525" i="1"/>
  <c r="C525" i="1"/>
  <c r="BI524" i="1"/>
  <c r="BB524" i="1"/>
  <c r="BA524" i="1"/>
  <c r="AZ524" i="1"/>
  <c r="C524" i="1"/>
  <c r="BI523" i="1"/>
  <c r="BB523" i="1"/>
  <c r="BA523" i="1"/>
  <c r="AZ523" i="1"/>
  <c r="C523" i="1"/>
  <c r="BI522" i="1"/>
  <c r="BB522" i="1"/>
  <c r="BA522" i="1"/>
  <c r="AZ522" i="1"/>
  <c r="C522" i="1"/>
  <c r="BI521" i="1"/>
  <c r="BB521" i="1"/>
  <c r="BA521" i="1"/>
  <c r="AZ521" i="1"/>
  <c r="C521" i="1"/>
  <c r="BI520" i="1"/>
  <c r="BB520" i="1"/>
  <c r="BA520" i="1"/>
  <c r="AZ520" i="1"/>
  <c r="C520" i="1"/>
  <c r="BI519" i="1"/>
  <c r="BB519" i="1"/>
  <c r="BA519" i="1"/>
  <c r="AZ519" i="1"/>
  <c r="C519" i="1"/>
  <c r="BI518" i="1"/>
  <c r="BB518" i="1"/>
  <c r="BA518" i="1"/>
  <c r="AZ518" i="1"/>
  <c r="C518" i="1"/>
  <c r="BI517" i="1"/>
  <c r="BB517" i="1"/>
  <c r="BA517" i="1"/>
  <c r="AZ517" i="1"/>
  <c r="C517" i="1"/>
  <c r="BI516" i="1"/>
  <c r="BB516" i="1"/>
  <c r="BA516" i="1"/>
  <c r="AZ516" i="1"/>
  <c r="C516" i="1"/>
  <c r="BI515" i="1"/>
  <c r="BB515" i="1"/>
  <c r="BA515" i="1"/>
  <c r="AZ515" i="1"/>
  <c r="C515" i="1"/>
  <c r="BI514" i="1"/>
  <c r="BB514" i="1"/>
  <c r="BA514" i="1"/>
  <c r="AZ514" i="1"/>
  <c r="C514" i="1"/>
  <c r="BI513" i="1"/>
  <c r="BB513" i="1"/>
  <c r="BA513" i="1"/>
  <c r="AZ513" i="1"/>
  <c r="C513" i="1"/>
  <c r="BI512" i="1"/>
  <c r="BB512" i="1"/>
  <c r="BA512" i="1"/>
  <c r="AZ512" i="1"/>
  <c r="C512" i="1"/>
  <c r="BI511" i="1"/>
  <c r="BB511" i="1"/>
  <c r="BA511" i="1"/>
  <c r="AZ511" i="1"/>
  <c r="C511" i="1"/>
  <c r="BI510" i="1"/>
  <c r="BB510" i="1"/>
  <c r="BA510" i="1"/>
  <c r="AZ510" i="1"/>
  <c r="C510" i="1"/>
  <c r="BI509" i="1"/>
  <c r="BB509" i="1"/>
  <c r="BA509" i="1"/>
  <c r="AZ509" i="1"/>
  <c r="C509" i="1"/>
  <c r="BI508" i="1"/>
  <c r="BB508" i="1"/>
  <c r="BA508" i="1"/>
  <c r="AZ508" i="1"/>
  <c r="C508" i="1"/>
  <c r="BI507" i="1"/>
  <c r="BB507" i="1"/>
  <c r="BA507" i="1"/>
  <c r="AZ507" i="1"/>
  <c r="C507" i="1"/>
  <c r="BI506" i="1"/>
  <c r="BB506" i="1"/>
  <c r="BA506" i="1"/>
  <c r="AZ506" i="1"/>
  <c r="C506" i="1"/>
  <c r="BI505" i="1"/>
  <c r="BB505" i="1"/>
  <c r="BA505" i="1"/>
  <c r="AZ505" i="1"/>
  <c r="C505" i="1"/>
  <c r="BI504" i="1"/>
  <c r="BB504" i="1"/>
  <c r="BA504" i="1"/>
  <c r="AZ504" i="1"/>
  <c r="C504" i="1"/>
  <c r="BI503" i="1"/>
  <c r="BB503" i="1"/>
  <c r="BA503" i="1"/>
  <c r="AZ503" i="1"/>
  <c r="C503" i="1"/>
  <c r="BI502" i="1"/>
  <c r="BB502" i="1"/>
  <c r="BA502" i="1"/>
  <c r="AZ502" i="1"/>
  <c r="C502" i="1"/>
  <c r="BI501" i="1"/>
  <c r="BB501" i="1"/>
  <c r="BA501" i="1"/>
  <c r="AZ501" i="1"/>
  <c r="C501" i="1"/>
  <c r="BI500" i="1"/>
  <c r="BB500" i="1"/>
  <c r="BA500" i="1"/>
  <c r="AZ500" i="1"/>
  <c r="C500" i="1"/>
  <c r="BI499" i="1"/>
  <c r="BB499" i="1"/>
  <c r="BA499" i="1"/>
  <c r="AZ499" i="1"/>
  <c r="C499" i="1"/>
  <c r="BI498" i="1"/>
  <c r="BB498" i="1"/>
  <c r="BA498" i="1"/>
  <c r="AZ498" i="1"/>
  <c r="C498" i="1"/>
  <c r="BI497" i="1"/>
  <c r="BB497" i="1"/>
  <c r="BA497" i="1"/>
  <c r="AZ497" i="1"/>
  <c r="C497" i="1"/>
  <c r="BI496" i="1"/>
  <c r="BB496" i="1"/>
  <c r="BA496" i="1"/>
  <c r="AZ496" i="1"/>
  <c r="C496" i="1"/>
  <c r="BI495" i="1"/>
  <c r="BB495" i="1"/>
  <c r="BA495" i="1"/>
  <c r="AZ495" i="1"/>
  <c r="C495" i="1"/>
  <c r="BI494" i="1"/>
  <c r="BB494" i="1"/>
  <c r="BA494" i="1"/>
  <c r="AZ494" i="1"/>
  <c r="C494" i="1"/>
  <c r="BI493" i="1"/>
  <c r="BB493" i="1"/>
  <c r="BA493" i="1"/>
  <c r="AZ493" i="1"/>
  <c r="C493" i="1"/>
  <c r="BI492" i="1"/>
  <c r="BB492" i="1"/>
  <c r="BA492" i="1"/>
  <c r="AZ492" i="1"/>
  <c r="C492" i="1"/>
  <c r="BI491" i="1"/>
  <c r="BB491" i="1"/>
  <c r="BA491" i="1"/>
  <c r="AZ491" i="1"/>
  <c r="C491" i="1"/>
  <c r="BI490" i="1"/>
  <c r="BB490" i="1"/>
  <c r="BA490" i="1"/>
  <c r="AZ490" i="1"/>
  <c r="C490" i="1"/>
  <c r="BI489" i="1"/>
  <c r="BB489" i="1"/>
  <c r="BA489" i="1"/>
  <c r="AZ489" i="1"/>
  <c r="C489" i="1"/>
  <c r="BI488" i="1"/>
  <c r="BB488" i="1"/>
  <c r="BA488" i="1"/>
  <c r="AZ488" i="1"/>
  <c r="C488" i="1"/>
  <c r="BI487" i="1"/>
  <c r="BB487" i="1"/>
  <c r="BA487" i="1"/>
  <c r="AZ487" i="1"/>
  <c r="C487" i="1"/>
  <c r="BI486" i="1"/>
  <c r="BB486" i="1"/>
  <c r="BA486" i="1"/>
  <c r="AZ486" i="1"/>
  <c r="C486" i="1"/>
  <c r="BI485" i="1"/>
  <c r="BB485" i="1"/>
  <c r="BA485" i="1"/>
  <c r="AZ485" i="1"/>
  <c r="C485" i="1"/>
  <c r="BI484" i="1"/>
  <c r="BB484" i="1"/>
  <c r="BA484" i="1"/>
  <c r="AZ484" i="1"/>
  <c r="C484" i="1"/>
  <c r="BI483" i="1"/>
  <c r="BB483" i="1"/>
  <c r="BA483" i="1"/>
  <c r="AZ483" i="1"/>
  <c r="C483" i="1"/>
  <c r="BI482" i="1"/>
  <c r="BB482" i="1"/>
  <c r="BA482" i="1"/>
  <c r="AZ482" i="1"/>
  <c r="C482" i="1"/>
  <c r="BI481" i="1"/>
  <c r="BB481" i="1"/>
  <c r="BA481" i="1"/>
  <c r="AZ481" i="1"/>
  <c r="C481" i="1"/>
  <c r="BI480" i="1"/>
  <c r="BB480" i="1"/>
  <c r="BA480" i="1"/>
  <c r="AZ480" i="1"/>
  <c r="C480" i="1"/>
  <c r="BI479" i="1"/>
  <c r="BB479" i="1"/>
  <c r="BA479" i="1"/>
  <c r="AZ479" i="1"/>
  <c r="C479" i="1"/>
  <c r="BI478" i="1"/>
  <c r="BB478" i="1"/>
  <c r="BA478" i="1"/>
  <c r="AZ478" i="1"/>
  <c r="C478" i="1"/>
  <c r="BI477" i="1"/>
  <c r="BB477" i="1"/>
  <c r="BA477" i="1"/>
  <c r="AZ477" i="1"/>
  <c r="C477" i="1"/>
  <c r="BI476" i="1"/>
  <c r="BB476" i="1"/>
  <c r="BA476" i="1"/>
  <c r="AZ476" i="1"/>
  <c r="C476" i="1"/>
  <c r="BI475" i="1"/>
  <c r="BB475" i="1"/>
  <c r="BA475" i="1"/>
  <c r="AZ475" i="1"/>
  <c r="C475" i="1"/>
  <c r="BI474" i="1"/>
  <c r="BB474" i="1"/>
  <c r="BA474" i="1"/>
  <c r="AZ474" i="1"/>
  <c r="C474" i="1"/>
  <c r="BI473" i="1"/>
  <c r="BB473" i="1"/>
  <c r="BA473" i="1"/>
  <c r="AZ473" i="1"/>
  <c r="C473" i="1"/>
  <c r="BI472" i="1"/>
  <c r="BB472" i="1"/>
  <c r="BA472" i="1"/>
  <c r="AZ472" i="1"/>
  <c r="C472" i="1"/>
  <c r="BI471" i="1"/>
  <c r="BB471" i="1"/>
  <c r="BA471" i="1"/>
  <c r="AZ471" i="1"/>
  <c r="C471" i="1"/>
  <c r="BI470" i="1"/>
  <c r="BB470" i="1"/>
  <c r="BA470" i="1"/>
  <c r="AZ470" i="1"/>
  <c r="C470" i="1"/>
  <c r="BI469" i="1"/>
  <c r="BB469" i="1"/>
  <c r="BA469" i="1"/>
  <c r="AZ469" i="1"/>
  <c r="C469" i="1"/>
  <c r="BI468" i="1"/>
  <c r="BB468" i="1"/>
  <c r="BA468" i="1"/>
  <c r="AZ468" i="1"/>
  <c r="C468" i="1"/>
  <c r="BI467" i="1"/>
  <c r="BB467" i="1"/>
  <c r="BA467" i="1"/>
  <c r="AZ467" i="1"/>
  <c r="C467" i="1"/>
  <c r="BI466" i="1"/>
  <c r="BB466" i="1"/>
  <c r="BA466" i="1"/>
  <c r="AZ466" i="1"/>
  <c r="C466" i="1"/>
  <c r="BI465" i="1"/>
  <c r="BB465" i="1"/>
  <c r="BA465" i="1"/>
  <c r="AZ465" i="1"/>
  <c r="C465" i="1"/>
  <c r="BI464" i="1"/>
  <c r="BB464" i="1"/>
  <c r="BA464" i="1"/>
  <c r="AZ464" i="1"/>
  <c r="C464" i="1"/>
  <c r="BI463" i="1"/>
  <c r="BB463" i="1"/>
  <c r="BA463" i="1"/>
  <c r="AZ463" i="1"/>
  <c r="C463" i="1"/>
  <c r="BI462" i="1"/>
  <c r="BB462" i="1"/>
  <c r="BA462" i="1"/>
  <c r="AZ462" i="1"/>
  <c r="C462" i="1"/>
  <c r="BI461" i="1"/>
  <c r="BB461" i="1"/>
  <c r="BA461" i="1"/>
  <c r="AZ461" i="1"/>
  <c r="C461" i="1"/>
  <c r="BI460" i="1"/>
  <c r="BB460" i="1"/>
  <c r="BA460" i="1"/>
  <c r="AZ460" i="1"/>
  <c r="C460" i="1"/>
  <c r="BI459" i="1"/>
  <c r="BB459" i="1"/>
  <c r="BA459" i="1"/>
  <c r="AZ459" i="1"/>
  <c r="C459" i="1"/>
  <c r="BI458" i="1"/>
  <c r="BB458" i="1"/>
  <c r="BA458" i="1"/>
  <c r="AZ458" i="1"/>
  <c r="C458" i="1"/>
  <c r="BI457" i="1"/>
  <c r="BB457" i="1"/>
  <c r="BA457" i="1"/>
  <c r="AZ457" i="1"/>
  <c r="C457" i="1"/>
  <c r="BI456" i="1"/>
  <c r="BB456" i="1"/>
  <c r="BA456" i="1"/>
  <c r="AZ456" i="1"/>
  <c r="C456" i="1"/>
  <c r="BI455" i="1"/>
  <c r="BB455" i="1"/>
  <c r="BA455" i="1"/>
  <c r="AZ455" i="1"/>
  <c r="C455" i="1"/>
  <c r="BI454" i="1"/>
  <c r="BB454" i="1"/>
  <c r="BA454" i="1"/>
  <c r="AZ454" i="1"/>
  <c r="C454" i="1"/>
  <c r="BI453" i="1"/>
  <c r="BB453" i="1"/>
  <c r="BA453" i="1"/>
  <c r="AZ453" i="1"/>
  <c r="C453" i="1"/>
  <c r="BI452" i="1"/>
  <c r="BB452" i="1"/>
  <c r="BA452" i="1"/>
  <c r="AZ452" i="1"/>
  <c r="C452" i="1"/>
  <c r="BI451" i="1"/>
  <c r="BB451" i="1"/>
  <c r="BA451" i="1"/>
  <c r="AZ451" i="1"/>
  <c r="C451" i="1"/>
  <c r="BI450" i="1"/>
  <c r="BB450" i="1"/>
  <c r="BA450" i="1"/>
  <c r="AZ450" i="1"/>
  <c r="C450" i="1"/>
  <c r="BI449" i="1"/>
  <c r="BB449" i="1"/>
  <c r="BA449" i="1"/>
  <c r="AZ449" i="1"/>
  <c r="C449" i="1"/>
  <c r="BI448" i="1"/>
  <c r="BB448" i="1"/>
  <c r="BA448" i="1"/>
  <c r="AZ448" i="1"/>
  <c r="C448" i="1"/>
  <c r="BI447" i="1"/>
  <c r="BB447" i="1"/>
  <c r="BA447" i="1"/>
  <c r="AZ447" i="1"/>
  <c r="C447" i="1"/>
  <c r="BI446" i="1"/>
  <c r="BB446" i="1"/>
  <c r="BA446" i="1"/>
  <c r="AZ446" i="1"/>
  <c r="C446" i="1"/>
  <c r="BI445" i="1"/>
  <c r="BB445" i="1"/>
  <c r="BA445" i="1"/>
  <c r="AZ445" i="1"/>
  <c r="C445" i="1"/>
  <c r="BI444" i="1"/>
  <c r="BB444" i="1"/>
  <c r="BA444" i="1"/>
  <c r="AZ444" i="1"/>
  <c r="C444" i="1"/>
  <c r="BI443" i="1"/>
  <c r="BB443" i="1"/>
  <c r="BA443" i="1"/>
  <c r="AZ443" i="1"/>
  <c r="C443" i="1"/>
  <c r="BI442" i="1"/>
  <c r="BB442" i="1"/>
  <c r="BA442" i="1"/>
  <c r="AZ442" i="1"/>
  <c r="C442" i="1"/>
  <c r="BI441" i="1"/>
  <c r="BB441" i="1"/>
  <c r="BA441" i="1"/>
  <c r="AZ441" i="1"/>
  <c r="C441" i="1"/>
  <c r="BI440" i="1"/>
  <c r="BB440" i="1"/>
  <c r="BA440" i="1"/>
  <c r="AZ440" i="1"/>
  <c r="C440" i="1"/>
  <c r="BI439" i="1"/>
  <c r="BB439" i="1"/>
  <c r="BA439" i="1"/>
  <c r="AZ439" i="1"/>
  <c r="C439" i="1"/>
  <c r="BI438" i="1"/>
  <c r="BB438" i="1"/>
  <c r="BA438" i="1"/>
  <c r="AZ438" i="1"/>
  <c r="C438" i="1"/>
  <c r="BI437" i="1"/>
  <c r="BB437" i="1"/>
  <c r="BA437" i="1"/>
  <c r="AZ437" i="1"/>
  <c r="C437" i="1"/>
  <c r="BI436" i="1"/>
  <c r="BB436" i="1"/>
  <c r="BA436" i="1"/>
  <c r="AZ436" i="1"/>
  <c r="C436" i="1"/>
  <c r="BI435" i="1"/>
  <c r="BB435" i="1"/>
  <c r="BA435" i="1"/>
  <c r="AZ435" i="1"/>
  <c r="C435" i="1"/>
  <c r="BI434" i="1"/>
  <c r="BB434" i="1"/>
  <c r="BA434" i="1"/>
  <c r="AZ434" i="1"/>
  <c r="C434" i="1"/>
  <c r="BI433" i="1"/>
  <c r="BB433" i="1"/>
  <c r="BA433" i="1"/>
  <c r="AZ433" i="1"/>
  <c r="C433" i="1"/>
  <c r="BI432" i="1"/>
  <c r="BB432" i="1"/>
  <c r="BA432" i="1"/>
  <c r="AZ432" i="1"/>
  <c r="C432" i="1"/>
  <c r="BI431" i="1"/>
  <c r="BB431" i="1"/>
  <c r="BA431" i="1"/>
  <c r="AZ431" i="1"/>
  <c r="C431" i="1"/>
  <c r="BI430" i="1"/>
  <c r="BB430" i="1"/>
  <c r="BA430" i="1"/>
  <c r="AZ430" i="1"/>
  <c r="C430" i="1"/>
  <c r="BI429" i="1"/>
  <c r="BB429" i="1"/>
  <c r="BA429" i="1"/>
  <c r="AZ429" i="1"/>
  <c r="C429" i="1"/>
  <c r="BI428" i="1"/>
  <c r="BB428" i="1"/>
  <c r="BA428" i="1"/>
  <c r="AZ428" i="1"/>
  <c r="C428" i="1"/>
  <c r="BI427" i="1"/>
  <c r="BB427" i="1"/>
  <c r="BA427" i="1"/>
  <c r="AZ427" i="1"/>
  <c r="C427" i="1"/>
  <c r="BI426" i="1"/>
  <c r="BB426" i="1"/>
  <c r="BA426" i="1"/>
  <c r="AZ426" i="1"/>
  <c r="C426" i="1"/>
  <c r="BI425" i="1"/>
  <c r="BB425" i="1"/>
  <c r="BA425" i="1"/>
  <c r="AZ425" i="1"/>
  <c r="C425" i="1"/>
  <c r="BI424" i="1"/>
  <c r="BB424" i="1"/>
  <c r="BA424" i="1"/>
  <c r="AZ424" i="1"/>
  <c r="C424" i="1"/>
  <c r="BI423" i="1"/>
  <c r="BB423" i="1"/>
  <c r="BA423" i="1"/>
  <c r="AZ423" i="1"/>
  <c r="C423" i="1"/>
  <c r="BI422" i="1"/>
  <c r="BB422" i="1"/>
  <c r="BA422" i="1"/>
  <c r="AZ422" i="1"/>
  <c r="C422" i="1"/>
  <c r="BI421" i="1"/>
  <c r="BB421" i="1"/>
  <c r="BA421" i="1"/>
  <c r="AZ421" i="1"/>
  <c r="C421" i="1"/>
  <c r="BI420" i="1"/>
  <c r="BB420" i="1"/>
  <c r="BA420" i="1"/>
  <c r="AZ420" i="1"/>
  <c r="C420" i="1"/>
  <c r="BI419" i="1"/>
  <c r="BB419" i="1"/>
  <c r="BA419" i="1"/>
  <c r="AZ419" i="1"/>
  <c r="C419" i="1"/>
  <c r="BI418" i="1"/>
  <c r="BB418" i="1"/>
  <c r="BA418" i="1"/>
  <c r="AZ418" i="1"/>
  <c r="C418" i="1"/>
  <c r="BI417" i="1"/>
  <c r="BB417" i="1"/>
  <c r="BA417" i="1"/>
  <c r="AZ417" i="1"/>
  <c r="C417" i="1"/>
  <c r="BI416" i="1"/>
  <c r="BB416" i="1"/>
  <c r="BA416" i="1"/>
  <c r="AZ416" i="1"/>
  <c r="C416" i="1"/>
  <c r="BI415" i="1"/>
  <c r="BB415" i="1"/>
  <c r="BA415" i="1"/>
  <c r="AZ415" i="1"/>
  <c r="C415" i="1"/>
  <c r="BI414" i="1"/>
  <c r="BB414" i="1"/>
  <c r="BA414" i="1"/>
  <c r="AZ414" i="1"/>
  <c r="C414" i="1"/>
  <c r="BI413" i="1"/>
  <c r="BB413" i="1"/>
  <c r="BA413" i="1"/>
  <c r="AZ413" i="1"/>
  <c r="C413" i="1"/>
  <c r="BI412" i="1"/>
  <c r="BB412" i="1"/>
  <c r="BA412" i="1"/>
  <c r="AZ412" i="1"/>
  <c r="C412" i="1"/>
  <c r="BI411" i="1"/>
  <c r="BB411" i="1"/>
  <c r="BA411" i="1"/>
  <c r="AZ411" i="1"/>
  <c r="C411" i="1"/>
  <c r="BI410" i="1"/>
  <c r="BB410" i="1"/>
  <c r="BA410" i="1"/>
  <c r="AZ410" i="1"/>
  <c r="C410" i="1"/>
  <c r="BI409" i="1"/>
  <c r="BB409" i="1"/>
  <c r="BA409" i="1"/>
  <c r="AZ409" i="1"/>
  <c r="C409" i="1"/>
  <c r="BI408" i="1"/>
  <c r="BB408" i="1"/>
  <c r="BA408" i="1"/>
  <c r="AZ408" i="1"/>
  <c r="C408" i="1"/>
  <c r="BI407" i="1"/>
  <c r="BB407" i="1"/>
  <c r="BA407" i="1"/>
  <c r="AZ407" i="1"/>
  <c r="C407" i="1"/>
  <c r="BI406" i="1"/>
  <c r="BB406" i="1"/>
  <c r="BA406" i="1"/>
  <c r="AZ406" i="1"/>
  <c r="C406" i="1"/>
  <c r="BI405" i="1"/>
  <c r="BB405" i="1"/>
  <c r="BA405" i="1"/>
  <c r="AZ405" i="1"/>
  <c r="C405" i="1"/>
  <c r="BI404" i="1"/>
  <c r="BB404" i="1"/>
  <c r="BA404" i="1"/>
  <c r="AZ404" i="1"/>
  <c r="C404" i="1"/>
  <c r="BI403" i="1"/>
  <c r="BB403" i="1"/>
  <c r="BA403" i="1"/>
  <c r="AZ403" i="1"/>
  <c r="C403" i="1"/>
  <c r="BI402" i="1"/>
  <c r="BB402" i="1"/>
  <c r="BA402" i="1"/>
  <c r="AZ402" i="1"/>
  <c r="C402" i="1"/>
  <c r="BI401" i="1"/>
  <c r="BB401" i="1"/>
  <c r="BA401" i="1"/>
  <c r="AZ401" i="1"/>
  <c r="C401" i="1"/>
  <c r="BI400" i="1"/>
  <c r="BB400" i="1"/>
  <c r="BA400" i="1"/>
  <c r="AZ400" i="1"/>
  <c r="C400" i="1"/>
  <c r="BI399" i="1"/>
  <c r="BB399" i="1"/>
  <c r="BA399" i="1"/>
  <c r="AZ399" i="1"/>
  <c r="C399" i="1"/>
  <c r="BI398" i="1"/>
  <c r="BB398" i="1"/>
  <c r="BA398" i="1"/>
  <c r="AZ398" i="1"/>
  <c r="C398" i="1"/>
  <c r="BI397" i="1"/>
  <c r="BB397" i="1"/>
  <c r="BA397" i="1"/>
  <c r="AZ397" i="1"/>
  <c r="C397" i="1"/>
  <c r="BI396" i="1"/>
  <c r="BB396" i="1"/>
  <c r="BA396" i="1"/>
  <c r="AZ396" i="1"/>
  <c r="C396" i="1"/>
  <c r="BI395" i="1"/>
  <c r="BB395" i="1"/>
  <c r="BA395" i="1"/>
  <c r="AZ395" i="1"/>
  <c r="C395" i="1"/>
  <c r="BI394" i="1"/>
  <c r="BB394" i="1"/>
  <c r="BA394" i="1"/>
  <c r="AZ394" i="1"/>
  <c r="C394" i="1"/>
  <c r="BI393" i="1"/>
  <c r="BB393" i="1"/>
  <c r="BA393" i="1"/>
  <c r="AZ393" i="1"/>
  <c r="C393" i="1"/>
  <c r="BI392" i="1"/>
  <c r="BB392" i="1"/>
  <c r="BA392" i="1"/>
  <c r="AZ392" i="1"/>
  <c r="C392" i="1"/>
  <c r="BI391" i="1"/>
  <c r="BB391" i="1"/>
  <c r="BA391" i="1"/>
  <c r="AZ391" i="1"/>
  <c r="C391" i="1"/>
  <c r="BI390" i="1"/>
  <c r="BB390" i="1"/>
  <c r="BA390" i="1"/>
  <c r="AZ390" i="1"/>
  <c r="C390" i="1"/>
  <c r="BI389" i="1"/>
  <c r="BB389" i="1"/>
  <c r="BA389" i="1"/>
  <c r="AZ389" i="1"/>
  <c r="C389" i="1"/>
  <c r="BI388" i="1"/>
  <c r="BB388" i="1"/>
  <c r="BA388" i="1"/>
  <c r="AZ388" i="1"/>
  <c r="C388" i="1"/>
  <c r="BI387" i="1"/>
  <c r="BB387" i="1"/>
  <c r="BA387" i="1"/>
  <c r="AZ387" i="1"/>
  <c r="C387" i="1"/>
  <c r="BI386" i="1"/>
  <c r="BB386" i="1"/>
  <c r="BA386" i="1"/>
  <c r="AZ386" i="1"/>
  <c r="C386" i="1"/>
  <c r="BI385" i="1"/>
  <c r="BB385" i="1"/>
  <c r="BA385" i="1"/>
  <c r="AZ385" i="1"/>
  <c r="C385" i="1"/>
  <c r="BI384" i="1"/>
  <c r="BB384" i="1"/>
  <c r="BA384" i="1"/>
  <c r="AZ384" i="1"/>
  <c r="C384" i="1"/>
  <c r="BI383" i="1"/>
  <c r="BB383" i="1"/>
  <c r="BA383" i="1"/>
  <c r="AZ383" i="1"/>
  <c r="AB383" i="1"/>
  <c r="C383" i="1"/>
  <c r="BI382" i="1"/>
  <c r="BB382" i="1"/>
  <c r="BA382" i="1"/>
  <c r="AZ382" i="1"/>
  <c r="C382" i="1"/>
  <c r="BI381" i="1"/>
  <c r="BB381" i="1"/>
  <c r="BA381" i="1"/>
  <c r="AZ381" i="1"/>
  <c r="C381" i="1"/>
  <c r="BI380" i="1"/>
  <c r="BB380" i="1"/>
  <c r="BA380" i="1"/>
  <c r="AZ380" i="1"/>
  <c r="C380" i="1"/>
  <c r="BI379" i="1"/>
  <c r="BB379" i="1"/>
  <c r="BA379" i="1"/>
  <c r="AZ379" i="1"/>
  <c r="C379" i="1"/>
  <c r="BI378" i="1"/>
  <c r="BB378" i="1"/>
  <c r="BA378" i="1"/>
  <c r="AZ378" i="1"/>
  <c r="C378" i="1"/>
  <c r="BI377" i="1"/>
  <c r="BB377" i="1"/>
  <c r="BA377" i="1"/>
  <c r="AZ377" i="1"/>
  <c r="C377" i="1"/>
  <c r="BI376" i="1"/>
  <c r="BB376" i="1"/>
  <c r="BA376" i="1"/>
  <c r="AZ376" i="1"/>
  <c r="C376" i="1"/>
  <c r="BI375" i="1"/>
  <c r="BB375" i="1"/>
  <c r="BA375" i="1"/>
  <c r="AZ375" i="1"/>
  <c r="C375" i="1"/>
  <c r="BI374" i="1"/>
  <c r="BB374" i="1"/>
  <c r="BA374" i="1"/>
  <c r="AZ374" i="1"/>
  <c r="C374" i="1"/>
  <c r="BI373" i="1"/>
  <c r="BB373" i="1"/>
  <c r="BA373" i="1"/>
  <c r="AZ373" i="1"/>
  <c r="C373" i="1"/>
  <c r="BI372" i="1"/>
  <c r="BB372" i="1"/>
  <c r="BA372" i="1"/>
  <c r="AZ372" i="1"/>
  <c r="C372" i="1"/>
  <c r="BI371" i="1"/>
  <c r="BB371" i="1"/>
  <c r="BA371" i="1"/>
  <c r="AZ371" i="1"/>
  <c r="C371" i="1"/>
  <c r="BI370" i="1"/>
  <c r="BB370" i="1"/>
  <c r="BA370" i="1"/>
  <c r="AZ370" i="1"/>
  <c r="C370" i="1"/>
  <c r="BI369" i="1"/>
  <c r="BB369" i="1"/>
  <c r="BA369" i="1"/>
  <c r="AZ369" i="1"/>
  <c r="C369" i="1"/>
  <c r="BI368" i="1"/>
  <c r="BB368" i="1"/>
  <c r="BA368" i="1"/>
  <c r="AZ368" i="1"/>
  <c r="C368" i="1"/>
  <c r="BI367" i="1"/>
  <c r="BB367" i="1"/>
  <c r="BA367" i="1"/>
  <c r="AZ367" i="1"/>
  <c r="C367" i="1"/>
  <c r="BI366" i="1"/>
  <c r="BB366" i="1"/>
  <c r="BA366" i="1"/>
  <c r="AZ366" i="1"/>
  <c r="C366" i="1"/>
  <c r="BI365" i="1"/>
  <c r="BB365" i="1"/>
  <c r="BA365" i="1"/>
  <c r="AZ365" i="1"/>
  <c r="C365" i="1"/>
  <c r="BI364" i="1"/>
  <c r="BB364" i="1"/>
  <c r="BA364" i="1"/>
  <c r="AZ364" i="1"/>
  <c r="C364" i="1"/>
  <c r="BI363" i="1"/>
  <c r="BB363" i="1"/>
  <c r="BA363" i="1"/>
  <c r="AZ363" i="1"/>
  <c r="C363" i="1"/>
  <c r="BI362" i="1"/>
  <c r="BB362" i="1"/>
  <c r="BA362" i="1"/>
  <c r="AZ362" i="1"/>
  <c r="C362" i="1"/>
  <c r="BI361" i="1"/>
  <c r="BB361" i="1"/>
  <c r="BA361" i="1"/>
  <c r="AZ361" i="1"/>
  <c r="C361" i="1"/>
  <c r="BI360" i="1"/>
  <c r="BB360" i="1"/>
  <c r="BA360" i="1"/>
  <c r="AZ360" i="1"/>
  <c r="C360" i="1"/>
  <c r="BI359" i="1"/>
  <c r="BB359" i="1"/>
  <c r="BA359" i="1"/>
  <c r="AZ359" i="1"/>
  <c r="C359" i="1"/>
  <c r="BI358" i="1"/>
  <c r="BB358" i="1"/>
  <c r="BA358" i="1"/>
  <c r="AZ358" i="1"/>
  <c r="C358" i="1"/>
  <c r="BI357" i="1"/>
  <c r="BB357" i="1"/>
  <c r="BA357" i="1"/>
  <c r="AZ357" i="1"/>
  <c r="C357" i="1"/>
  <c r="BI356" i="1"/>
  <c r="BB356" i="1"/>
  <c r="BA356" i="1"/>
  <c r="AZ356" i="1"/>
  <c r="C356" i="1"/>
  <c r="BI355" i="1"/>
  <c r="BB355" i="1"/>
  <c r="BA355" i="1"/>
  <c r="AZ355" i="1"/>
  <c r="C355" i="1"/>
  <c r="BI354" i="1"/>
  <c r="BB354" i="1"/>
  <c r="BA354" i="1"/>
  <c r="AZ354" i="1"/>
  <c r="C354" i="1"/>
  <c r="BI353" i="1"/>
  <c r="BB353" i="1"/>
  <c r="BA353" i="1"/>
  <c r="AZ353" i="1"/>
  <c r="C353" i="1"/>
  <c r="BI352" i="1"/>
  <c r="BB352" i="1"/>
  <c r="BA352" i="1"/>
  <c r="AZ352" i="1"/>
  <c r="C352" i="1"/>
  <c r="BI351" i="1"/>
  <c r="BB351" i="1"/>
  <c r="BA351" i="1"/>
  <c r="AZ351" i="1"/>
  <c r="C351" i="1"/>
  <c r="BI350" i="1"/>
  <c r="BB350" i="1"/>
  <c r="BA350" i="1"/>
  <c r="AZ350" i="1"/>
  <c r="C350" i="1"/>
  <c r="BI349" i="1"/>
  <c r="BB349" i="1"/>
  <c r="BA349" i="1"/>
  <c r="AZ349" i="1"/>
  <c r="C349" i="1"/>
  <c r="BI348" i="1"/>
  <c r="BB348" i="1"/>
  <c r="BA348" i="1"/>
  <c r="AZ348" i="1"/>
  <c r="C348" i="1"/>
  <c r="BI347" i="1"/>
  <c r="BB347" i="1"/>
  <c r="BA347" i="1"/>
  <c r="AZ347" i="1"/>
  <c r="C347" i="1"/>
  <c r="BI346" i="1"/>
  <c r="BB346" i="1"/>
  <c r="BA346" i="1"/>
  <c r="AZ346" i="1"/>
  <c r="C346" i="1"/>
  <c r="BI345" i="1"/>
  <c r="BB345" i="1"/>
  <c r="BA345" i="1"/>
  <c r="AZ345" i="1"/>
  <c r="C345" i="1"/>
  <c r="BI344" i="1"/>
  <c r="BB344" i="1"/>
  <c r="BA344" i="1"/>
  <c r="AZ344" i="1"/>
  <c r="C344" i="1"/>
  <c r="BI343" i="1"/>
  <c r="BB343" i="1"/>
  <c r="BA343" i="1"/>
  <c r="AZ343" i="1"/>
  <c r="C343" i="1"/>
  <c r="BI342" i="1"/>
  <c r="BB342" i="1"/>
  <c r="BA342" i="1"/>
  <c r="AZ342" i="1"/>
  <c r="C342" i="1"/>
  <c r="BI341" i="1"/>
  <c r="BB341" i="1"/>
  <c r="BA341" i="1"/>
  <c r="AZ341" i="1"/>
  <c r="C341" i="1"/>
  <c r="BI340" i="1"/>
  <c r="BB340" i="1"/>
  <c r="BA340" i="1"/>
  <c r="AZ340" i="1"/>
  <c r="C340" i="1"/>
  <c r="BI339" i="1"/>
  <c r="BB339" i="1"/>
  <c r="BA339" i="1"/>
  <c r="AZ339" i="1"/>
  <c r="C339" i="1"/>
  <c r="BI338" i="1"/>
  <c r="BB338" i="1"/>
  <c r="BA338" i="1"/>
  <c r="AZ338" i="1"/>
  <c r="C338" i="1"/>
  <c r="BI337" i="1"/>
  <c r="BB337" i="1"/>
  <c r="BA337" i="1"/>
  <c r="AZ337" i="1"/>
  <c r="C337" i="1"/>
  <c r="BI336" i="1"/>
  <c r="BB336" i="1"/>
  <c r="BA336" i="1"/>
  <c r="AZ336" i="1"/>
  <c r="C336" i="1"/>
  <c r="BI335" i="1"/>
  <c r="BB335" i="1"/>
  <c r="BA335" i="1"/>
  <c r="AZ335" i="1"/>
  <c r="C335" i="1"/>
  <c r="BI334" i="1"/>
  <c r="BB334" i="1"/>
  <c r="BA334" i="1"/>
  <c r="AZ334" i="1"/>
  <c r="C334" i="1"/>
  <c r="BI333" i="1"/>
  <c r="BB333" i="1"/>
  <c r="BA333" i="1"/>
  <c r="AZ333" i="1"/>
  <c r="C333" i="1"/>
  <c r="BI332" i="1"/>
  <c r="BB332" i="1"/>
  <c r="BA332" i="1"/>
  <c r="AZ332" i="1"/>
  <c r="C332" i="1"/>
  <c r="BI331" i="1"/>
  <c r="BB331" i="1"/>
  <c r="BA331" i="1"/>
  <c r="AZ331" i="1"/>
  <c r="C331" i="1"/>
  <c r="BI330" i="1"/>
  <c r="BB330" i="1"/>
  <c r="BA330" i="1"/>
  <c r="AZ330" i="1"/>
  <c r="C330" i="1"/>
  <c r="BI329" i="1"/>
  <c r="BB329" i="1"/>
  <c r="BA329" i="1"/>
  <c r="AZ329" i="1"/>
  <c r="C329" i="1"/>
  <c r="BI328" i="1"/>
  <c r="BB328" i="1"/>
  <c r="BA328" i="1"/>
  <c r="AZ328" i="1"/>
  <c r="C328" i="1"/>
  <c r="BI327" i="1"/>
  <c r="BB327" i="1"/>
  <c r="BA327" i="1"/>
  <c r="AZ327" i="1"/>
  <c r="C327" i="1"/>
  <c r="BI326" i="1"/>
  <c r="BB326" i="1"/>
  <c r="BA326" i="1"/>
  <c r="AZ326" i="1"/>
  <c r="C326" i="1"/>
  <c r="BI325" i="1"/>
  <c r="BB325" i="1"/>
  <c r="BA325" i="1"/>
  <c r="AZ325" i="1"/>
  <c r="C325" i="1"/>
  <c r="BI324" i="1"/>
  <c r="BB324" i="1"/>
  <c r="BA324" i="1"/>
  <c r="AZ324" i="1"/>
  <c r="C324" i="1"/>
  <c r="BI323" i="1"/>
  <c r="BB323" i="1"/>
  <c r="BA323" i="1"/>
  <c r="AZ323" i="1"/>
  <c r="C323" i="1"/>
  <c r="BI322" i="1"/>
  <c r="BB322" i="1"/>
  <c r="BA322" i="1"/>
  <c r="AZ322" i="1"/>
  <c r="C322" i="1"/>
  <c r="BI321" i="1"/>
  <c r="BB321" i="1"/>
  <c r="BA321" i="1"/>
  <c r="AZ321" i="1"/>
  <c r="C321" i="1"/>
  <c r="BI320" i="1"/>
  <c r="BB320" i="1"/>
  <c r="BA320" i="1"/>
  <c r="AZ320" i="1"/>
  <c r="C320" i="1"/>
  <c r="BI319" i="1"/>
  <c r="BB319" i="1"/>
  <c r="BA319" i="1"/>
  <c r="AZ319" i="1"/>
  <c r="C319" i="1"/>
  <c r="BI318" i="1"/>
  <c r="BB318" i="1"/>
  <c r="BA318" i="1"/>
  <c r="AZ318" i="1"/>
  <c r="C318" i="1"/>
  <c r="BI317" i="1"/>
  <c r="BB317" i="1"/>
  <c r="BA317" i="1"/>
  <c r="AZ317" i="1"/>
  <c r="C317" i="1"/>
  <c r="BI316" i="1"/>
  <c r="BB316" i="1"/>
  <c r="BA316" i="1"/>
  <c r="AZ316" i="1"/>
  <c r="C316" i="1"/>
  <c r="BI315" i="1"/>
  <c r="BB315" i="1"/>
  <c r="BA315" i="1"/>
  <c r="AZ315" i="1"/>
  <c r="C315" i="1"/>
  <c r="BI314" i="1"/>
  <c r="BB314" i="1"/>
  <c r="BA314" i="1"/>
  <c r="AZ314" i="1"/>
  <c r="C314" i="1"/>
  <c r="BI313" i="1"/>
  <c r="BB313" i="1"/>
  <c r="BA313" i="1"/>
  <c r="AZ313" i="1"/>
  <c r="C313" i="1"/>
  <c r="BI312" i="1"/>
  <c r="BB312" i="1"/>
  <c r="BA312" i="1"/>
  <c r="AZ312" i="1"/>
  <c r="C312" i="1"/>
  <c r="BI311" i="1"/>
  <c r="BB311" i="1"/>
  <c r="BA311" i="1"/>
  <c r="AZ311" i="1"/>
  <c r="C311" i="1"/>
  <c r="BI310" i="1"/>
  <c r="BB310" i="1"/>
  <c r="BA310" i="1"/>
  <c r="AZ310" i="1"/>
  <c r="C310" i="1"/>
  <c r="BI309" i="1"/>
  <c r="BB309" i="1"/>
  <c r="BA309" i="1"/>
  <c r="AZ309" i="1"/>
  <c r="C309" i="1"/>
  <c r="BI308" i="1"/>
  <c r="BB308" i="1"/>
  <c r="BA308" i="1"/>
  <c r="AZ308" i="1"/>
  <c r="C308" i="1"/>
  <c r="BI307" i="1"/>
  <c r="BB307" i="1"/>
  <c r="BA307" i="1"/>
  <c r="AZ307" i="1"/>
  <c r="C307" i="1"/>
  <c r="BI306" i="1"/>
  <c r="BB306" i="1"/>
  <c r="BA306" i="1"/>
  <c r="AZ306" i="1"/>
  <c r="C306" i="1"/>
  <c r="BI305" i="1"/>
  <c r="BB305" i="1"/>
  <c r="BA305" i="1"/>
  <c r="AZ305" i="1"/>
  <c r="C305" i="1"/>
  <c r="BI304" i="1"/>
  <c r="BB304" i="1"/>
  <c r="BA304" i="1"/>
  <c r="AZ304" i="1"/>
  <c r="C304" i="1"/>
  <c r="BI303" i="1"/>
  <c r="BB303" i="1"/>
  <c r="BA303" i="1"/>
  <c r="AZ303" i="1"/>
  <c r="C303" i="1"/>
  <c r="BI302" i="1"/>
  <c r="BB302" i="1"/>
  <c r="BA302" i="1"/>
  <c r="AZ302" i="1"/>
  <c r="C302" i="1"/>
  <c r="BI301" i="1"/>
  <c r="BB301" i="1"/>
  <c r="BA301" i="1"/>
  <c r="AZ301" i="1"/>
  <c r="C301" i="1"/>
  <c r="BI300" i="1"/>
  <c r="BB300" i="1"/>
  <c r="BA300" i="1"/>
  <c r="AZ300" i="1"/>
  <c r="C300" i="1"/>
  <c r="BI299" i="1"/>
  <c r="BB299" i="1"/>
  <c r="BA299" i="1"/>
  <c r="AZ299" i="1"/>
  <c r="C299" i="1"/>
  <c r="BI298" i="1"/>
  <c r="BB298" i="1"/>
  <c r="BA298" i="1"/>
  <c r="AZ298" i="1"/>
  <c r="C298" i="1"/>
  <c r="BI297" i="1"/>
  <c r="BB297" i="1"/>
  <c r="BA297" i="1"/>
  <c r="AZ297" i="1"/>
  <c r="C297" i="1"/>
  <c r="BI296" i="1"/>
  <c r="BB296" i="1"/>
  <c r="BA296" i="1"/>
  <c r="AZ296" i="1"/>
  <c r="C296" i="1"/>
  <c r="BI295" i="1"/>
  <c r="BB295" i="1"/>
  <c r="BA295" i="1"/>
  <c r="AZ295" i="1"/>
  <c r="C295" i="1"/>
  <c r="BI294" i="1"/>
  <c r="BB294" i="1"/>
  <c r="BA294" i="1"/>
  <c r="AZ294" i="1"/>
  <c r="C294" i="1"/>
  <c r="BI293" i="1"/>
  <c r="BB293" i="1"/>
  <c r="BA293" i="1"/>
  <c r="AZ293" i="1"/>
  <c r="C293" i="1"/>
  <c r="BI292" i="1"/>
  <c r="BB292" i="1"/>
  <c r="BA292" i="1"/>
  <c r="AZ292" i="1"/>
  <c r="C292" i="1"/>
  <c r="BI291" i="1"/>
  <c r="BB291" i="1"/>
  <c r="BA291" i="1"/>
  <c r="AZ291" i="1"/>
  <c r="C291" i="1"/>
  <c r="BI290" i="1"/>
  <c r="BB290" i="1"/>
  <c r="BA290" i="1"/>
  <c r="AZ290" i="1"/>
  <c r="C290" i="1"/>
  <c r="BI289" i="1"/>
  <c r="BB289" i="1"/>
  <c r="BA289" i="1"/>
  <c r="AZ289" i="1"/>
  <c r="C289" i="1"/>
  <c r="BI288" i="1"/>
  <c r="BB288" i="1"/>
  <c r="BA288" i="1"/>
  <c r="AZ288" i="1"/>
  <c r="C288" i="1"/>
  <c r="BI287" i="1"/>
  <c r="BB287" i="1"/>
  <c r="BA287" i="1"/>
  <c r="AZ287" i="1"/>
  <c r="C287" i="1"/>
  <c r="BI286" i="1"/>
  <c r="BB286" i="1"/>
  <c r="BA286" i="1"/>
  <c r="AZ286" i="1"/>
  <c r="C286" i="1"/>
  <c r="BI285" i="1"/>
  <c r="BB285" i="1"/>
  <c r="BA285" i="1"/>
  <c r="AZ285" i="1"/>
  <c r="C285" i="1"/>
  <c r="BI284" i="1"/>
  <c r="BB284" i="1"/>
  <c r="BA284" i="1"/>
  <c r="AZ284" i="1"/>
  <c r="C284" i="1"/>
  <c r="BI283" i="1"/>
  <c r="BB283" i="1"/>
  <c r="BA283" i="1"/>
  <c r="AZ283" i="1"/>
  <c r="C283" i="1"/>
  <c r="BI282" i="1"/>
  <c r="BB282" i="1"/>
  <c r="BA282" i="1"/>
  <c r="AZ282" i="1"/>
  <c r="C282" i="1"/>
  <c r="BI281" i="1"/>
  <c r="BB281" i="1"/>
  <c r="BA281" i="1"/>
  <c r="AZ281" i="1"/>
  <c r="C281" i="1"/>
  <c r="BI280" i="1"/>
  <c r="BB280" i="1"/>
  <c r="BA280" i="1"/>
  <c r="AZ280" i="1"/>
  <c r="C280" i="1"/>
  <c r="BI279" i="1"/>
  <c r="BB279" i="1"/>
  <c r="BA279" i="1"/>
  <c r="AZ279" i="1"/>
  <c r="C279" i="1"/>
  <c r="BI278" i="1"/>
  <c r="BB278" i="1"/>
  <c r="BA278" i="1"/>
  <c r="AZ278" i="1"/>
  <c r="C278" i="1"/>
  <c r="BI277" i="1"/>
  <c r="BB277" i="1"/>
  <c r="BA277" i="1"/>
  <c r="AZ277" i="1"/>
  <c r="C277" i="1"/>
  <c r="BI276" i="1"/>
  <c r="BB276" i="1"/>
  <c r="BA276" i="1"/>
  <c r="AZ276" i="1"/>
  <c r="C276" i="1"/>
  <c r="BI275" i="1"/>
  <c r="BB275" i="1"/>
  <c r="BA275" i="1"/>
  <c r="AZ275" i="1"/>
  <c r="C275" i="1"/>
  <c r="BI274" i="1"/>
  <c r="BB274" i="1"/>
  <c r="BA274" i="1"/>
  <c r="AZ274" i="1"/>
  <c r="C274" i="1"/>
  <c r="BI273" i="1"/>
  <c r="BB273" i="1"/>
  <c r="BA273" i="1"/>
  <c r="AZ273" i="1"/>
  <c r="C273" i="1"/>
  <c r="BI272" i="1"/>
  <c r="BB272" i="1"/>
  <c r="BA272" i="1"/>
  <c r="AZ272" i="1"/>
  <c r="C272" i="1"/>
  <c r="BI271" i="1"/>
  <c r="BB271" i="1"/>
  <c r="BA271" i="1"/>
  <c r="AZ271" i="1"/>
  <c r="C271" i="1"/>
  <c r="BI270" i="1"/>
  <c r="BB270" i="1"/>
  <c r="BA270" i="1"/>
  <c r="AZ270" i="1"/>
  <c r="C270" i="1"/>
  <c r="BI269" i="1"/>
  <c r="BB269" i="1"/>
  <c r="BA269" i="1"/>
  <c r="AZ269" i="1"/>
  <c r="C269" i="1"/>
  <c r="BH268" i="1"/>
  <c r="BI268" i="1" s="1"/>
  <c r="BB268" i="1"/>
  <c r="BA268" i="1"/>
  <c r="AZ268" i="1"/>
  <c r="C268" i="1"/>
  <c r="BI267" i="1"/>
  <c r="BB267" i="1"/>
  <c r="BA267" i="1"/>
  <c r="AZ267" i="1"/>
  <c r="C267" i="1"/>
  <c r="BI266" i="1"/>
  <c r="BB266" i="1"/>
  <c r="BA266" i="1"/>
  <c r="AZ266" i="1"/>
  <c r="C266" i="1"/>
  <c r="BI265" i="1"/>
  <c r="BB265" i="1"/>
  <c r="BA265" i="1"/>
  <c r="AZ265" i="1"/>
  <c r="C265" i="1"/>
  <c r="BI264" i="1"/>
  <c r="BB264" i="1"/>
  <c r="BA264" i="1"/>
  <c r="AZ264" i="1"/>
  <c r="C264" i="1"/>
  <c r="BI263" i="1"/>
  <c r="BB263" i="1"/>
  <c r="BA263" i="1"/>
  <c r="AZ263" i="1"/>
  <c r="C263" i="1"/>
  <c r="BI262" i="1"/>
  <c r="BB262" i="1"/>
  <c r="BA262" i="1"/>
  <c r="AZ262" i="1"/>
  <c r="C262" i="1"/>
  <c r="BI261" i="1"/>
  <c r="BB261" i="1"/>
  <c r="BA261" i="1"/>
  <c r="AZ261" i="1"/>
  <c r="C261" i="1"/>
  <c r="BI260" i="1"/>
  <c r="BB260" i="1"/>
  <c r="BA260" i="1"/>
  <c r="AZ260" i="1"/>
  <c r="C260" i="1"/>
  <c r="BI259" i="1"/>
  <c r="BB259" i="1"/>
  <c r="BA259" i="1"/>
  <c r="AZ259" i="1"/>
  <c r="C259" i="1"/>
  <c r="BI258" i="1"/>
  <c r="BB258" i="1"/>
  <c r="BA258" i="1"/>
  <c r="AZ258" i="1"/>
  <c r="C258" i="1"/>
  <c r="BI257" i="1"/>
  <c r="BB257" i="1"/>
  <c r="BA257" i="1"/>
  <c r="AZ257" i="1"/>
  <c r="C257" i="1"/>
  <c r="BI256" i="1"/>
  <c r="BB256" i="1"/>
  <c r="BA256" i="1"/>
  <c r="AZ256" i="1"/>
  <c r="C256" i="1"/>
  <c r="BI255" i="1"/>
  <c r="BB255" i="1"/>
  <c r="BA255" i="1"/>
  <c r="AZ255" i="1"/>
  <c r="C255" i="1"/>
  <c r="BI254" i="1"/>
  <c r="BB254" i="1"/>
  <c r="BA254" i="1"/>
  <c r="AZ254" i="1"/>
  <c r="C254" i="1"/>
  <c r="BI253" i="1"/>
  <c r="BB253" i="1"/>
  <c r="BA253" i="1"/>
  <c r="AZ253" i="1"/>
  <c r="C253" i="1"/>
  <c r="BI252" i="1"/>
  <c r="BB252" i="1"/>
  <c r="BA252" i="1"/>
  <c r="AZ252" i="1"/>
  <c r="C252" i="1"/>
  <c r="BI251" i="1"/>
  <c r="BB251" i="1"/>
  <c r="BA251" i="1"/>
  <c r="AZ251" i="1"/>
  <c r="C251" i="1"/>
  <c r="BI250" i="1"/>
  <c r="BB250" i="1"/>
  <c r="BA250" i="1"/>
  <c r="AZ250" i="1"/>
  <c r="C250" i="1"/>
  <c r="BI249" i="1"/>
  <c r="BB249" i="1"/>
  <c r="BA249" i="1"/>
  <c r="AZ249" i="1"/>
  <c r="C249" i="1"/>
  <c r="BI248" i="1"/>
  <c r="BB248" i="1"/>
  <c r="BA248" i="1"/>
  <c r="AZ248" i="1"/>
  <c r="C248" i="1"/>
  <c r="BI247" i="1"/>
  <c r="BB247" i="1"/>
  <c r="BA247" i="1"/>
  <c r="AZ247" i="1"/>
  <c r="C247" i="1"/>
  <c r="BI246" i="1"/>
  <c r="BB246" i="1"/>
  <c r="BA246" i="1"/>
  <c r="AZ246" i="1"/>
  <c r="C246" i="1"/>
  <c r="BI245" i="1"/>
  <c r="BB245" i="1"/>
  <c r="BA245" i="1"/>
  <c r="AZ245" i="1"/>
  <c r="C245" i="1"/>
  <c r="BI244" i="1"/>
  <c r="BB244" i="1"/>
  <c r="BA244" i="1"/>
  <c r="AZ244" i="1"/>
  <c r="C244" i="1"/>
  <c r="BI243" i="1"/>
  <c r="BB243" i="1"/>
  <c r="BA243" i="1"/>
  <c r="AZ243" i="1"/>
  <c r="C243" i="1"/>
  <c r="BI242" i="1"/>
  <c r="BB242" i="1"/>
  <c r="BA242" i="1"/>
  <c r="AZ242" i="1"/>
  <c r="C242" i="1"/>
  <c r="BI241" i="1"/>
  <c r="BB241" i="1"/>
  <c r="BA241" i="1"/>
  <c r="AZ241" i="1"/>
  <c r="C241" i="1"/>
  <c r="BI240" i="1"/>
  <c r="BB240" i="1"/>
  <c r="BA240" i="1"/>
  <c r="AZ240" i="1"/>
  <c r="C240" i="1"/>
  <c r="BI239" i="1"/>
  <c r="BB239" i="1"/>
  <c r="BA239" i="1"/>
  <c r="AZ239" i="1"/>
  <c r="C239" i="1"/>
  <c r="BI238" i="1"/>
  <c r="BB238" i="1"/>
  <c r="BA238" i="1"/>
  <c r="AZ238" i="1"/>
  <c r="C238" i="1"/>
  <c r="BI237" i="1"/>
  <c r="BB237" i="1"/>
  <c r="BA237" i="1"/>
  <c r="AZ237" i="1"/>
  <c r="C237" i="1"/>
  <c r="BI236" i="1"/>
  <c r="BB236" i="1"/>
  <c r="BA236" i="1"/>
  <c r="AZ236" i="1"/>
  <c r="C236" i="1"/>
  <c r="BI235" i="1"/>
  <c r="BB235" i="1"/>
  <c r="BA235" i="1"/>
  <c r="AZ235" i="1"/>
  <c r="C235" i="1"/>
  <c r="BI234" i="1"/>
  <c r="BB234" i="1"/>
  <c r="BA234" i="1"/>
  <c r="AZ234" i="1"/>
  <c r="C234" i="1"/>
  <c r="BI233" i="1"/>
  <c r="BB233" i="1"/>
  <c r="BA233" i="1"/>
  <c r="AZ233" i="1"/>
  <c r="C233" i="1"/>
  <c r="BI232" i="1"/>
  <c r="BB232" i="1"/>
  <c r="BA232" i="1"/>
  <c r="AZ232" i="1"/>
  <c r="C232" i="1"/>
  <c r="BI231" i="1"/>
  <c r="BH231" i="1"/>
  <c r="BB231" i="1"/>
  <c r="BA231" i="1"/>
  <c r="AZ231" i="1"/>
  <c r="C231" i="1"/>
  <c r="BH230" i="1"/>
  <c r="BI230" i="1" s="1"/>
  <c r="BB230" i="1"/>
  <c r="BA230" i="1"/>
  <c r="AZ230" i="1"/>
  <c r="C230" i="1"/>
  <c r="BI229" i="1"/>
  <c r="BB229" i="1"/>
  <c r="BA229" i="1"/>
  <c r="AZ229" i="1"/>
  <c r="C229" i="1"/>
  <c r="BI228" i="1"/>
  <c r="BB228" i="1"/>
  <c r="BA228" i="1"/>
  <c r="AZ228" i="1"/>
  <c r="C228" i="1"/>
  <c r="BH227" i="1"/>
  <c r="BI227" i="1" s="1"/>
  <c r="BB227" i="1"/>
  <c r="BA227" i="1"/>
  <c r="AZ227" i="1"/>
  <c r="C227" i="1"/>
  <c r="BI226" i="1"/>
  <c r="BB226" i="1"/>
  <c r="BA226" i="1"/>
  <c r="AZ226" i="1"/>
  <c r="C226" i="1"/>
  <c r="BI225" i="1"/>
  <c r="BB225" i="1"/>
  <c r="BA225" i="1"/>
  <c r="AZ225" i="1"/>
  <c r="C225" i="1"/>
  <c r="BI224" i="1"/>
  <c r="BB224" i="1"/>
  <c r="BA224" i="1"/>
  <c r="AZ224" i="1"/>
  <c r="C224" i="1"/>
  <c r="BI223" i="1"/>
  <c r="BB223" i="1"/>
  <c r="BA223" i="1"/>
  <c r="AZ223" i="1"/>
  <c r="C223" i="1"/>
  <c r="BI222" i="1"/>
  <c r="BB222" i="1"/>
  <c r="BA222" i="1"/>
  <c r="AZ222" i="1"/>
  <c r="C222" i="1"/>
  <c r="BI221" i="1"/>
  <c r="BB221" i="1"/>
  <c r="BA221" i="1"/>
  <c r="AZ221" i="1"/>
  <c r="C221" i="1"/>
  <c r="BI220" i="1"/>
  <c r="BB220" i="1"/>
  <c r="BA220" i="1"/>
  <c r="AZ220" i="1"/>
  <c r="C220" i="1"/>
  <c r="BI219" i="1"/>
  <c r="BB219" i="1"/>
  <c r="BA219" i="1"/>
  <c r="AZ219" i="1"/>
  <c r="C219" i="1"/>
  <c r="BI218" i="1"/>
  <c r="BB218" i="1"/>
  <c r="BA218" i="1"/>
  <c r="AZ218" i="1"/>
  <c r="C218" i="1"/>
  <c r="BI217" i="1"/>
  <c r="BB217" i="1"/>
  <c r="BA217" i="1"/>
  <c r="AZ217" i="1"/>
  <c r="C217" i="1"/>
  <c r="BI216" i="1"/>
  <c r="BB216" i="1"/>
  <c r="BA216" i="1"/>
  <c r="AZ216" i="1"/>
  <c r="C216" i="1"/>
  <c r="BI215" i="1"/>
  <c r="BB215" i="1"/>
  <c r="BA215" i="1"/>
  <c r="AZ215" i="1"/>
  <c r="C215" i="1"/>
  <c r="BI214" i="1"/>
  <c r="BB214" i="1"/>
  <c r="BA214" i="1"/>
  <c r="AZ214" i="1"/>
  <c r="C214" i="1"/>
  <c r="BI213" i="1"/>
  <c r="BB213" i="1"/>
  <c r="BA213" i="1"/>
  <c r="AZ213" i="1"/>
  <c r="C213" i="1"/>
  <c r="BI212" i="1"/>
  <c r="BB212" i="1"/>
  <c r="BA212" i="1"/>
  <c r="AZ212" i="1"/>
  <c r="C212" i="1"/>
  <c r="BI211" i="1"/>
  <c r="BB211" i="1"/>
  <c r="BA211" i="1"/>
  <c r="AZ211" i="1"/>
  <c r="C211" i="1"/>
  <c r="BI210" i="1"/>
  <c r="BB210" i="1"/>
  <c r="BA210" i="1"/>
  <c r="AZ210" i="1"/>
  <c r="C210" i="1"/>
  <c r="BI209" i="1"/>
  <c r="BB209" i="1"/>
  <c r="BA209" i="1"/>
  <c r="AZ209" i="1"/>
  <c r="C209" i="1"/>
  <c r="BI208" i="1"/>
  <c r="BB208" i="1"/>
  <c r="BA208" i="1"/>
  <c r="AZ208" i="1"/>
  <c r="C208" i="1"/>
  <c r="BI207" i="1"/>
  <c r="BB207" i="1"/>
  <c r="BA207" i="1"/>
  <c r="AZ207" i="1"/>
  <c r="C207" i="1"/>
  <c r="BI206" i="1"/>
  <c r="BB206" i="1"/>
  <c r="BA206" i="1"/>
  <c r="AZ206" i="1"/>
  <c r="C206" i="1"/>
  <c r="BI205" i="1"/>
  <c r="BB205" i="1"/>
  <c r="BA205" i="1"/>
  <c r="AZ205" i="1"/>
  <c r="C205" i="1"/>
  <c r="BI204" i="1"/>
  <c r="BB204" i="1"/>
  <c r="BA204" i="1"/>
  <c r="AZ204" i="1"/>
  <c r="C204" i="1"/>
  <c r="BI203" i="1"/>
  <c r="BB203" i="1"/>
  <c r="BA203" i="1"/>
  <c r="AZ203" i="1"/>
  <c r="C203" i="1"/>
  <c r="BI202" i="1"/>
  <c r="BB202" i="1"/>
  <c r="BA202" i="1"/>
  <c r="AZ202" i="1"/>
  <c r="C202" i="1"/>
  <c r="BI201" i="1"/>
  <c r="BB201" i="1"/>
  <c r="BA201" i="1"/>
  <c r="AZ201" i="1"/>
  <c r="C201" i="1"/>
  <c r="BI200" i="1"/>
  <c r="BB200" i="1"/>
  <c r="BA200" i="1"/>
  <c r="AZ200" i="1"/>
  <c r="C200" i="1"/>
  <c r="BI199" i="1"/>
  <c r="BB199" i="1"/>
  <c r="BA199" i="1"/>
  <c r="AZ199" i="1"/>
  <c r="C199" i="1"/>
  <c r="BI198" i="1"/>
  <c r="BB198" i="1"/>
  <c r="BA198" i="1"/>
  <c r="AZ198" i="1"/>
  <c r="C198" i="1"/>
  <c r="BI197" i="1"/>
  <c r="BB197" i="1"/>
  <c r="BA197" i="1"/>
  <c r="AZ197" i="1"/>
  <c r="C197" i="1"/>
  <c r="BI196" i="1"/>
  <c r="BB196" i="1"/>
  <c r="BA196" i="1"/>
  <c r="AZ196" i="1"/>
  <c r="C196" i="1"/>
  <c r="BI195" i="1"/>
  <c r="BB195" i="1"/>
  <c r="BA195" i="1"/>
  <c r="AZ195" i="1"/>
  <c r="C195" i="1"/>
  <c r="BI194" i="1"/>
  <c r="BB194" i="1"/>
  <c r="BA194" i="1"/>
  <c r="AZ194" i="1"/>
  <c r="C194" i="1"/>
  <c r="BI193" i="1"/>
  <c r="BB193" i="1"/>
  <c r="BA193" i="1"/>
  <c r="AZ193" i="1"/>
  <c r="C193" i="1"/>
  <c r="BI192" i="1"/>
  <c r="BB192" i="1"/>
  <c r="BA192" i="1"/>
  <c r="AZ192" i="1"/>
  <c r="C192" i="1"/>
  <c r="BI191" i="1"/>
  <c r="BB191" i="1"/>
  <c r="BA191" i="1"/>
  <c r="AZ191" i="1"/>
  <c r="C191" i="1"/>
  <c r="BI190" i="1"/>
  <c r="BB190" i="1"/>
  <c r="BA190" i="1"/>
  <c r="AZ190" i="1"/>
  <c r="C190" i="1"/>
  <c r="BI189" i="1"/>
  <c r="BB189" i="1"/>
  <c r="BA189" i="1"/>
  <c r="AZ189" i="1"/>
  <c r="C189" i="1"/>
  <c r="BI188" i="1"/>
  <c r="BB188" i="1"/>
  <c r="BA188" i="1"/>
  <c r="AZ188" i="1"/>
  <c r="C188" i="1"/>
  <c r="BI187" i="1"/>
  <c r="BB187" i="1"/>
  <c r="BA187" i="1"/>
  <c r="AZ187" i="1"/>
  <c r="C187" i="1"/>
  <c r="BI186" i="1"/>
  <c r="BB186" i="1"/>
  <c r="BA186" i="1"/>
  <c r="AZ186" i="1"/>
  <c r="C186" i="1"/>
  <c r="BI185" i="1"/>
  <c r="BB185" i="1"/>
  <c r="BA185" i="1"/>
  <c r="AZ185" i="1"/>
  <c r="C185" i="1"/>
  <c r="BI184" i="1"/>
  <c r="BB184" i="1"/>
  <c r="BA184" i="1"/>
  <c r="AZ184" i="1"/>
  <c r="C184" i="1"/>
  <c r="BI183" i="1"/>
  <c r="BB183" i="1"/>
  <c r="BA183" i="1"/>
  <c r="AZ183" i="1"/>
  <c r="C183" i="1"/>
  <c r="BI182" i="1"/>
  <c r="BB182" i="1"/>
  <c r="BA182" i="1"/>
  <c r="AZ182" i="1"/>
  <c r="C182" i="1"/>
  <c r="BI181" i="1"/>
  <c r="BB181" i="1"/>
  <c r="BA181" i="1"/>
  <c r="AZ181" i="1"/>
  <c r="C181" i="1"/>
  <c r="BI180" i="1"/>
  <c r="BB180" i="1"/>
  <c r="BA180" i="1"/>
  <c r="AZ180" i="1"/>
  <c r="C180" i="1"/>
  <c r="BI179" i="1"/>
  <c r="BB179" i="1"/>
  <c r="BA179" i="1"/>
  <c r="AZ179" i="1"/>
  <c r="C179" i="1"/>
  <c r="BI178" i="1"/>
  <c r="BB178" i="1"/>
  <c r="BA178" i="1"/>
  <c r="AZ178" i="1"/>
  <c r="C178" i="1"/>
  <c r="BI177" i="1"/>
  <c r="BB177" i="1"/>
  <c r="BA177" i="1"/>
  <c r="AZ177" i="1"/>
  <c r="C177" i="1"/>
  <c r="BI176" i="1"/>
  <c r="BB176" i="1"/>
  <c r="BA176" i="1"/>
  <c r="AZ176" i="1"/>
  <c r="C176" i="1"/>
  <c r="BI175" i="1"/>
  <c r="BB175" i="1"/>
  <c r="BA175" i="1"/>
  <c r="AZ175" i="1"/>
  <c r="C175" i="1"/>
  <c r="BI174" i="1"/>
  <c r="BB174" i="1"/>
  <c r="BA174" i="1"/>
  <c r="AZ174" i="1"/>
  <c r="C174" i="1"/>
  <c r="BI173" i="1"/>
  <c r="BB173" i="1"/>
  <c r="BA173" i="1"/>
  <c r="AZ173" i="1"/>
  <c r="C173" i="1"/>
  <c r="BI172" i="1"/>
  <c r="BB172" i="1"/>
  <c r="BA172" i="1"/>
  <c r="AZ172" i="1"/>
  <c r="C172" i="1"/>
  <c r="BI171" i="1"/>
  <c r="BB171" i="1"/>
  <c r="BA171" i="1"/>
  <c r="AZ171" i="1"/>
  <c r="C171" i="1"/>
  <c r="BI170" i="1"/>
  <c r="BB170" i="1"/>
  <c r="BA170" i="1"/>
  <c r="AZ170" i="1"/>
  <c r="C170" i="1"/>
  <c r="BI169" i="1"/>
  <c r="BB169" i="1"/>
  <c r="BA169" i="1"/>
  <c r="AZ169" i="1"/>
  <c r="C169" i="1"/>
  <c r="BI168" i="1"/>
  <c r="BB168" i="1"/>
  <c r="BA168" i="1"/>
  <c r="AZ168" i="1"/>
  <c r="C168" i="1"/>
  <c r="BI167" i="1"/>
  <c r="BB167" i="1"/>
  <c r="BA167" i="1"/>
  <c r="AZ167" i="1"/>
  <c r="C167" i="1"/>
  <c r="BI166" i="1"/>
  <c r="BB166" i="1"/>
  <c r="BA166" i="1"/>
  <c r="AZ166" i="1"/>
  <c r="C166" i="1"/>
  <c r="BI165" i="1"/>
  <c r="BB165" i="1"/>
  <c r="BA165" i="1"/>
  <c r="AZ165" i="1"/>
  <c r="C165" i="1"/>
  <c r="BI164" i="1"/>
  <c r="BB164" i="1"/>
  <c r="BA164" i="1"/>
  <c r="AZ164" i="1"/>
  <c r="C164" i="1"/>
  <c r="BI163" i="1"/>
  <c r="BB163" i="1"/>
  <c r="BA163" i="1"/>
  <c r="AZ163" i="1"/>
  <c r="C163" i="1"/>
  <c r="BI162" i="1"/>
  <c r="BB162" i="1"/>
  <c r="BA162" i="1"/>
  <c r="AZ162" i="1"/>
  <c r="C162" i="1"/>
  <c r="BI161" i="1"/>
  <c r="BB161" i="1"/>
  <c r="BA161" i="1"/>
  <c r="AZ161" i="1"/>
  <c r="C161" i="1"/>
  <c r="BI160" i="1"/>
  <c r="BB160" i="1"/>
  <c r="BA160" i="1"/>
  <c r="AZ160" i="1"/>
  <c r="C160" i="1"/>
  <c r="BI159" i="1"/>
  <c r="BB159" i="1"/>
  <c r="BA159" i="1"/>
  <c r="AZ159" i="1"/>
  <c r="C159" i="1"/>
  <c r="BI158" i="1"/>
  <c r="BB158" i="1"/>
  <c r="BA158" i="1"/>
  <c r="AZ158" i="1"/>
  <c r="C158" i="1"/>
  <c r="BI157" i="1"/>
  <c r="BB157" i="1"/>
  <c r="BA157" i="1"/>
  <c r="AZ157" i="1"/>
  <c r="C157" i="1"/>
  <c r="BI156" i="1"/>
  <c r="BB156" i="1"/>
  <c r="BA156" i="1"/>
  <c r="AZ156" i="1"/>
  <c r="C156" i="1"/>
  <c r="BI155" i="1"/>
  <c r="BB155" i="1"/>
  <c r="BA155" i="1"/>
  <c r="AZ155" i="1"/>
  <c r="C155" i="1"/>
  <c r="BI154" i="1"/>
  <c r="BB154" i="1"/>
  <c r="BA154" i="1"/>
  <c r="AZ154" i="1"/>
  <c r="C154" i="1"/>
  <c r="BI153" i="1"/>
  <c r="BB153" i="1"/>
  <c r="BA153" i="1"/>
  <c r="AZ153" i="1"/>
  <c r="C153" i="1"/>
  <c r="BI152" i="1"/>
  <c r="BB152" i="1"/>
  <c r="BA152" i="1"/>
  <c r="AZ152" i="1"/>
  <c r="C152" i="1"/>
  <c r="BI151" i="1"/>
  <c r="BB151" i="1"/>
  <c r="BA151" i="1"/>
  <c r="AZ151" i="1"/>
  <c r="C151" i="1"/>
  <c r="BI150" i="1"/>
  <c r="BB150" i="1"/>
  <c r="BA150" i="1"/>
  <c r="AZ150" i="1"/>
  <c r="C150" i="1"/>
  <c r="BI149" i="1"/>
  <c r="BB149" i="1"/>
  <c r="BA149" i="1"/>
  <c r="AZ149" i="1"/>
  <c r="C149" i="1"/>
  <c r="BI148" i="1"/>
  <c r="BB148" i="1"/>
  <c r="BA148" i="1"/>
  <c r="AZ148" i="1"/>
  <c r="C148" i="1"/>
  <c r="BI147" i="1"/>
  <c r="BB147" i="1"/>
  <c r="BA147" i="1"/>
  <c r="AZ147" i="1"/>
  <c r="C147" i="1"/>
  <c r="BI146" i="1"/>
  <c r="BB146" i="1"/>
  <c r="BA146" i="1"/>
  <c r="AZ146" i="1"/>
  <c r="C146" i="1"/>
  <c r="BI145" i="1"/>
  <c r="BB145" i="1"/>
  <c r="BA145" i="1"/>
  <c r="AZ145" i="1"/>
  <c r="C145" i="1"/>
  <c r="BI144" i="1"/>
  <c r="BB144" i="1"/>
  <c r="BA144" i="1"/>
  <c r="AZ144" i="1"/>
  <c r="C144" i="1"/>
  <c r="BI143" i="1"/>
  <c r="BB143" i="1"/>
  <c r="BA143" i="1"/>
  <c r="AZ143" i="1"/>
  <c r="C143" i="1"/>
  <c r="BI142" i="1"/>
  <c r="BB142" i="1"/>
  <c r="BA142" i="1"/>
  <c r="AZ142" i="1"/>
  <c r="C142" i="1"/>
  <c r="BI141" i="1"/>
  <c r="BB141" i="1"/>
  <c r="BA141" i="1"/>
  <c r="AZ141" i="1"/>
  <c r="C141" i="1"/>
  <c r="BI140" i="1"/>
  <c r="BB140" i="1"/>
  <c r="BA140" i="1"/>
  <c r="AZ140" i="1"/>
  <c r="C140" i="1"/>
  <c r="BI139" i="1"/>
  <c r="BB139" i="1"/>
  <c r="BA139" i="1"/>
  <c r="AZ139" i="1"/>
  <c r="C139" i="1"/>
  <c r="BI138" i="1"/>
  <c r="BB138" i="1"/>
  <c r="BA138" i="1"/>
  <c r="AZ138" i="1"/>
  <c r="C138" i="1"/>
  <c r="BI137" i="1"/>
  <c r="BB137" i="1"/>
  <c r="BA137" i="1"/>
  <c r="AZ137" i="1"/>
  <c r="C137" i="1"/>
  <c r="BI136" i="1"/>
  <c r="BB136" i="1"/>
  <c r="BA136" i="1"/>
  <c r="AZ136" i="1"/>
  <c r="C136" i="1"/>
  <c r="BI135" i="1"/>
  <c r="BB135" i="1"/>
  <c r="BA135" i="1"/>
  <c r="AZ135" i="1"/>
  <c r="C135" i="1"/>
  <c r="BI134" i="1"/>
  <c r="BB134" i="1"/>
  <c r="BA134" i="1"/>
  <c r="AZ134" i="1"/>
  <c r="C134" i="1"/>
  <c r="BI133" i="1"/>
  <c r="BB133" i="1"/>
  <c r="BA133" i="1"/>
  <c r="AZ133" i="1"/>
  <c r="C133" i="1"/>
  <c r="BI132" i="1"/>
  <c r="BB132" i="1"/>
  <c r="BA132" i="1"/>
  <c r="AZ132" i="1"/>
  <c r="C132" i="1"/>
  <c r="BI131" i="1"/>
  <c r="BB131" i="1"/>
  <c r="BA131" i="1"/>
  <c r="AZ131" i="1"/>
  <c r="C131" i="1"/>
  <c r="BI130" i="1"/>
  <c r="BB130" i="1"/>
  <c r="BA130" i="1"/>
  <c r="AZ130" i="1"/>
  <c r="C130" i="1"/>
  <c r="BI129" i="1"/>
  <c r="BB129" i="1"/>
  <c r="BA129" i="1"/>
  <c r="AZ129" i="1"/>
  <c r="C129" i="1"/>
  <c r="BI128" i="1"/>
  <c r="BB128" i="1"/>
  <c r="BA128" i="1"/>
  <c r="AZ128" i="1"/>
  <c r="C128" i="1"/>
  <c r="BI127" i="1"/>
  <c r="BB127" i="1"/>
  <c r="BA127" i="1"/>
  <c r="AZ127" i="1"/>
  <c r="C127" i="1"/>
  <c r="BI126" i="1"/>
  <c r="BB126" i="1"/>
  <c r="BA126" i="1"/>
  <c r="AZ126" i="1"/>
  <c r="C126" i="1"/>
  <c r="BI125" i="1"/>
  <c r="BB125" i="1"/>
  <c r="BA125" i="1"/>
  <c r="AZ125" i="1"/>
  <c r="C125" i="1"/>
  <c r="BI124" i="1"/>
  <c r="BB124" i="1"/>
  <c r="BA124" i="1"/>
  <c r="AZ124" i="1"/>
  <c r="C124" i="1"/>
  <c r="BI123" i="1"/>
  <c r="BB123" i="1"/>
  <c r="BA123" i="1"/>
  <c r="AZ123" i="1"/>
  <c r="C123" i="1"/>
  <c r="BI122" i="1"/>
  <c r="BB122" i="1"/>
  <c r="BA122" i="1"/>
  <c r="AZ122" i="1"/>
  <c r="C122" i="1"/>
  <c r="BI121" i="1"/>
  <c r="BB121" i="1"/>
  <c r="BA121" i="1"/>
  <c r="AZ121" i="1"/>
  <c r="C121" i="1"/>
  <c r="BI120" i="1"/>
  <c r="BB120" i="1"/>
  <c r="BA120" i="1"/>
  <c r="AZ120" i="1"/>
  <c r="C120" i="1"/>
  <c r="BI119" i="1"/>
  <c r="BB119" i="1"/>
  <c r="BA119" i="1"/>
  <c r="AZ119" i="1"/>
  <c r="C119" i="1"/>
  <c r="BI118" i="1"/>
  <c r="BB118" i="1"/>
  <c r="BA118" i="1"/>
  <c r="AZ118" i="1"/>
  <c r="C118" i="1"/>
  <c r="BI117" i="1"/>
  <c r="BB117" i="1"/>
  <c r="BA117" i="1"/>
  <c r="AZ117" i="1"/>
  <c r="C117" i="1"/>
  <c r="BI116" i="1"/>
  <c r="BB116" i="1"/>
  <c r="BA116" i="1"/>
  <c r="AZ116" i="1"/>
  <c r="C116" i="1"/>
  <c r="BI115" i="1"/>
  <c r="BB115" i="1"/>
  <c r="BA115" i="1"/>
  <c r="AZ115" i="1"/>
  <c r="C115" i="1"/>
  <c r="BI114" i="1"/>
  <c r="BB114" i="1"/>
  <c r="BA114" i="1"/>
  <c r="AZ114" i="1"/>
  <c r="C114" i="1"/>
  <c r="BI113" i="1"/>
  <c r="BB113" i="1"/>
  <c r="BA113" i="1"/>
  <c r="AZ113" i="1"/>
  <c r="C113" i="1"/>
  <c r="BI112" i="1"/>
  <c r="BB112" i="1"/>
  <c r="BA112" i="1"/>
  <c r="AZ112" i="1"/>
  <c r="C112" i="1"/>
  <c r="BI111" i="1"/>
  <c r="BB111" i="1"/>
  <c r="BA111" i="1"/>
  <c r="AZ111" i="1"/>
  <c r="C111" i="1"/>
  <c r="BI110" i="1"/>
  <c r="BB110" i="1"/>
  <c r="BA110" i="1"/>
  <c r="AZ110" i="1"/>
  <c r="C110" i="1"/>
  <c r="BI109" i="1"/>
  <c r="BB109" i="1"/>
  <c r="BA109" i="1"/>
  <c r="AZ109" i="1"/>
  <c r="C109" i="1"/>
  <c r="BI108" i="1"/>
  <c r="BB108" i="1"/>
  <c r="BA108" i="1"/>
  <c r="AZ108" i="1"/>
  <c r="C108" i="1"/>
  <c r="BI107" i="1"/>
  <c r="BB107" i="1"/>
  <c r="BA107" i="1"/>
  <c r="AZ107" i="1"/>
  <c r="C107" i="1"/>
  <c r="BI106" i="1"/>
  <c r="BB106" i="1"/>
  <c r="BA106" i="1"/>
  <c r="AZ106" i="1"/>
  <c r="C106" i="1"/>
  <c r="BI105" i="1"/>
  <c r="BB105" i="1"/>
  <c r="BA105" i="1"/>
  <c r="AZ105" i="1"/>
  <c r="C105" i="1"/>
  <c r="BI104" i="1"/>
  <c r="BB104" i="1"/>
  <c r="BA104" i="1"/>
  <c r="AZ104" i="1"/>
  <c r="C104" i="1"/>
  <c r="BI103" i="1"/>
  <c r="BB103" i="1"/>
  <c r="BA103" i="1"/>
  <c r="AZ103" i="1"/>
  <c r="C103" i="1"/>
  <c r="BI102" i="1"/>
  <c r="BB102" i="1"/>
  <c r="BA102" i="1"/>
  <c r="AZ102" i="1"/>
  <c r="C102" i="1"/>
  <c r="BI101" i="1"/>
  <c r="BB101" i="1"/>
  <c r="BA101" i="1"/>
  <c r="AZ101" i="1"/>
  <c r="C101" i="1"/>
  <c r="BI100" i="1"/>
  <c r="BB100" i="1"/>
  <c r="BA100" i="1"/>
  <c r="AZ100" i="1"/>
  <c r="C100" i="1"/>
  <c r="BI99" i="1"/>
  <c r="BB99" i="1"/>
  <c r="BA99" i="1"/>
  <c r="AZ99" i="1"/>
  <c r="C99" i="1"/>
  <c r="BI98" i="1"/>
  <c r="BB98" i="1"/>
  <c r="BA98" i="1"/>
  <c r="AZ98" i="1"/>
  <c r="C98" i="1"/>
  <c r="BI97" i="1"/>
  <c r="BB97" i="1"/>
  <c r="BA97" i="1"/>
  <c r="AZ97" i="1"/>
  <c r="C97" i="1"/>
  <c r="BI96" i="1"/>
  <c r="BB96" i="1"/>
  <c r="BA96" i="1"/>
  <c r="AZ96" i="1"/>
  <c r="C96" i="1"/>
  <c r="BI95" i="1"/>
  <c r="BB95" i="1"/>
  <c r="BA95" i="1"/>
  <c r="AZ95" i="1"/>
  <c r="C95" i="1"/>
  <c r="BI94" i="1"/>
  <c r="BB94" i="1"/>
  <c r="BA94" i="1"/>
  <c r="AZ94" i="1"/>
  <c r="C94" i="1"/>
  <c r="BI93" i="1"/>
  <c r="BB93" i="1"/>
  <c r="BA93" i="1"/>
  <c r="AZ93" i="1"/>
  <c r="C93" i="1"/>
  <c r="BI92" i="1"/>
  <c r="BB92" i="1"/>
  <c r="BA92" i="1"/>
  <c r="AZ92" i="1"/>
  <c r="C92" i="1"/>
  <c r="BI91" i="1"/>
  <c r="BB91" i="1"/>
  <c r="BA91" i="1"/>
  <c r="AZ91" i="1"/>
  <c r="C91" i="1"/>
  <c r="BI90" i="1"/>
  <c r="BB90" i="1"/>
  <c r="BA90" i="1"/>
  <c r="AZ90" i="1"/>
  <c r="C90" i="1"/>
  <c r="BI89" i="1"/>
  <c r="BB89" i="1"/>
  <c r="BA89" i="1"/>
  <c r="AZ89" i="1"/>
  <c r="BI88" i="1"/>
  <c r="BE88" i="1"/>
  <c r="BD88" i="1"/>
  <c r="BB88" i="1"/>
  <c r="BA88" i="1"/>
  <c r="AZ88" i="1"/>
  <c r="C88" i="1"/>
  <c r="BI87" i="1"/>
  <c r="BB87" i="1"/>
  <c r="BA87" i="1"/>
  <c r="AZ87" i="1"/>
  <c r="C87" i="1"/>
  <c r="BI86" i="1"/>
  <c r="BB86" i="1"/>
  <c r="BA86" i="1"/>
  <c r="AZ86" i="1"/>
  <c r="C86" i="1"/>
  <c r="BI85" i="1"/>
  <c r="BB85" i="1"/>
  <c r="BA85" i="1"/>
  <c r="AZ85" i="1"/>
  <c r="C85" i="1"/>
  <c r="BI84" i="1"/>
  <c r="BB84" i="1"/>
  <c r="BA84" i="1"/>
  <c r="AZ84" i="1"/>
  <c r="C84" i="1"/>
  <c r="BI83" i="1"/>
  <c r="BB83" i="1"/>
  <c r="BA83" i="1"/>
  <c r="AZ83" i="1"/>
  <c r="C83" i="1"/>
  <c r="BI82" i="1"/>
  <c r="BB82" i="1"/>
  <c r="BA82" i="1"/>
  <c r="AZ82" i="1"/>
  <c r="C82" i="1"/>
  <c r="BI81" i="1"/>
  <c r="BB81" i="1"/>
  <c r="BA81" i="1"/>
  <c r="AZ81" i="1"/>
  <c r="C81" i="1"/>
  <c r="BI80" i="1"/>
  <c r="BB80" i="1"/>
  <c r="BA80" i="1"/>
  <c r="AZ80" i="1"/>
  <c r="C80" i="1"/>
  <c r="BI79" i="1"/>
  <c r="BB79" i="1"/>
  <c r="BA79" i="1"/>
  <c r="AZ79" i="1"/>
  <c r="C79" i="1"/>
  <c r="BI78" i="1"/>
  <c r="BB78" i="1"/>
  <c r="BA78" i="1"/>
  <c r="AZ78" i="1"/>
  <c r="C78" i="1"/>
  <c r="BI77" i="1"/>
  <c r="BB77" i="1"/>
  <c r="BA77" i="1"/>
  <c r="AZ77" i="1"/>
  <c r="C77" i="1"/>
  <c r="BI76" i="1"/>
  <c r="BB76" i="1"/>
  <c r="BA76" i="1"/>
  <c r="AZ76" i="1"/>
  <c r="C76" i="1"/>
  <c r="BI75" i="1"/>
  <c r="BB75" i="1"/>
  <c r="BA75" i="1"/>
  <c r="AZ75" i="1"/>
  <c r="C75" i="1"/>
  <c r="BI74" i="1"/>
  <c r="BB74" i="1"/>
  <c r="BA74" i="1"/>
  <c r="AZ74" i="1"/>
  <c r="C74" i="1"/>
  <c r="BI73" i="1"/>
  <c r="BB73" i="1"/>
  <c r="BA73" i="1"/>
  <c r="AZ73" i="1"/>
  <c r="C73" i="1"/>
  <c r="BI72" i="1"/>
  <c r="BB72" i="1"/>
  <c r="BA72" i="1"/>
  <c r="AZ72" i="1"/>
  <c r="C72" i="1"/>
  <c r="BI71" i="1"/>
  <c r="BB71" i="1"/>
  <c r="BA71" i="1"/>
  <c r="AZ71" i="1"/>
  <c r="C71" i="1"/>
  <c r="BI70" i="1"/>
  <c r="BB70" i="1"/>
  <c r="BA70" i="1"/>
  <c r="AZ70" i="1"/>
  <c r="C70" i="1"/>
  <c r="BI69" i="1"/>
  <c r="BB69" i="1"/>
  <c r="BA69" i="1"/>
  <c r="AZ69" i="1"/>
  <c r="C69" i="1"/>
  <c r="BI68" i="1"/>
  <c r="BB68" i="1"/>
  <c r="BA68" i="1"/>
  <c r="AZ68" i="1"/>
  <c r="C68" i="1"/>
  <c r="BI67" i="1"/>
  <c r="BB67" i="1"/>
  <c r="BA67" i="1"/>
  <c r="AZ67" i="1"/>
  <c r="C67" i="1"/>
  <c r="BI66" i="1"/>
  <c r="BB66" i="1"/>
  <c r="BA66" i="1"/>
  <c r="AZ66" i="1"/>
  <c r="C66" i="1"/>
  <c r="BI65" i="1"/>
  <c r="BB65" i="1"/>
  <c r="BA65" i="1"/>
  <c r="AZ65" i="1"/>
  <c r="C65" i="1"/>
  <c r="BI64" i="1"/>
  <c r="BB64" i="1"/>
  <c r="BA64" i="1"/>
  <c r="AZ64" i="1"/>
  <c r="C64" i="1"/>
  <c r="BI63" i="1"/>
  <c r="BB63" i="1"/>
  <c r="BA63" i="1"/>
  <c r="AZ63" i="1"/>
  <c r="C63" i="1"/>
  <c r="BI62" i="1"/>
  <c r="BB62" i="1"/>
  <c r="BA62" i="1"/>
  <c r="AZ62" i="1"/>
  <c r="C62" i="1"/>
  <c r="BI61" i="1"/>
  <c r="BB61" i="1"/>
  <c r="BA61" i="1"/>
  <c r="AZ61" i="1"/>
  <c r="C61" i="1"/>
  <c r="BI60" i="1"/>
  <c r="BB60" i="1"/>
  <c r="BA60" i="1"/>
  <c r="AZ60" i="1"/>
  <c r="C60" i="1"/>
  <c r="BI59" i="1"/>
  <c r="BB59" i="1"/>
  <c r="BA59" i="1"/>
  <c r="AZ59" i="1"/>
  <c r="C59" i="1"/>
  <c r="BI58" i="1"/>
  <c r="BB58" i="1"/>
  <c r="BA58" i="1"/>
  <c r="AZ58" i="1"/>
  <c r="C58" i="1"/>
  <c r="BI57" i="1"/>
  <c r="BB57" i="1"/>
  <c r="BA57" i="1"/>
  <c r="AZ57" i="1"/>
  <c r="C57" i="1"/>
  <c r="BI56" i="1"/>
  <c r="BB56" i="1"/>
  <c r="BA56" i="1"/>
  <c r="AZ56" i="1"/>
  <c r="C56" i="1"/>
  <c r="BI55" i="1"/>
  <c r="BB55" i="1"/>
  <c r="BA55" i="1"/>
  <c r="AZ55" i="1"/>
  <c r="C55" i="1"/>
  <c r="BI54" i="1"/>
  <c r="BB54" i="1"/>
  <c r="BA54" i="1"/>
  <c r="AZ54" i="1"/>
  <c r="C54" i="1"/>
  <c r="BI53" i="1"/>
  <c r="BB53" i="1"/>
  <c r="BA53" i="1"/>
  <c r="AZ53" i="1"/>
  <c r="C53" i="1"/>
  <c r="BI52" i="1"/>
  <c r="BB52" i="1"/>
  <c r="BA52" i="1"/>
  <c r="AZ52" i="1"/>
  <c r="C52" i="1"/>
  <c r="BI51" i="1"/>
  <c r="BB51" i="1"/>
  <c r="BA51" i="1"/>
  <c r="AZ51" i="1"/>
  <c r="C51" i="1"/>
  <c r="BI50" i="1"/>
  <c r="BB50" i="1"/>
  <c r="BA50" i="1"/>
  <c r="AZ50" i="1"/>
  <c r="C50" i="1"/>
  <c r="BI49" i="1"/>
  <c r="BB49" i="1"/>
  <c r="BA49" i="1"/>
  <c r="AZ49" i="1"/>
  <c r="C49" i="1"/>
  <c r="BI48" i="1"/>
  <c r="BB48" i="1"/>
  <c r="BA48" i="1"/>
  <c r="AZ48" i="1"/>
  <c r="C48" i="1"/>
  <c r="BI47" i="1"/>
  <c r="BB47" i="1"/>
  <c r="BA47" i="1"/>
  <c r="AZ47" i="1"/>
  <c r="C47" i="1"/>
  <c r="BI46" i="1"/>
  <c r="BB46" i="1"/>
  <c r="BA46" i="1"/>
  <c r="AZ46" i="1"/>
  <c r="C46" i="1"/>
  <c r="BI45" i="1"/>
  <c r="BB45" i="1"/>
  <c r="BA45" i="1"/>
  <c r="AZ45" i="1"/>
  <c r="C45" i="1"/>
  <c r="BI44" i="1"/>
  <c r="BB44" i="1"/>
  <c r="BA44" i="1"/>
  <c r="AZ44" i="1"/>
  <c r="C44" i="1"/>
  <c r="BI43" i="1"/>
  <c r="BB43" i="1"/>
  <c r="BA43" i="1"/>
  <c r="AZ43" i="1"/>
  <c r="C43" i="1"/>
  <c r="BI42" i="1"/>
  <c r="BB42" i="1"/>
  <c r="BA42" i="1"/>
  <c r="AZ42" i="1"/>
  <c r="C42" i="1"/>
  <c r="BI41" i="1"/>
  <c r="BB41" i="1"/>
  <c r="BA41" i="1"/>
  <c r="AZ41" i="1"/>
  <c r="C41" i="1"/>
  <c r="BI40" i="1"/>
  <c r="BB40" i="1"/>
  <c r="BA40" i="1"/>
  <c r="AZ40" i="1"/>
  <c r="C40" i="1"/>
  <c r="BI39" i="1"/>
  <c r="BB39" i="1"/>
  <c r="BA39" i="1"/>
  <c r="AZ39" i="1"/>
  <c r="C39" i="1"/>
  <c r="BI38" i="1"/>
  <c r="BB38" i="1"/>
  <c r="BA38" i="1"/>
  <c r="AZ38" i="1"/>
  <c r="C38" i="1"/>
  <c r="BI37" i="1"/>
  <c r="BB37" i="1"/>
  <c r="BA37" i="1"/>
  <c r="AZ37" i="1"/>
  <c r="C37" i="1"/>
  <c r="BI36" i="1"/>
  <c r="BB36" i="1"/>
  <c r="BA36" i="1"/>
  <c r="AZ36" i="1"/>
  <c r="C36" i="1"/>
  <c r="BI35" i="1"/>
  <c r="BB35" i="1"/>
  <c r="BA35" i="1"/>
  <c r="AZ35" i="1"/>
  <c r="C35" i="1"/>
  <c r="BI34" i="1"/>
  <c r="BB34" i="1"/>
  <c r="BA34" i="1"/>
  <c r="AZ34" i="1"/>
  <c r="C34" i="1"/>
  <c r="BI33" i="1"/>
  <c r="BB33" i="1"/>
  <c r="BA33" i="1"/>
  <c r="AZ33" i="1"/>
  <c r="C33" i="1"/>
  <c r="BI32" i="1"/>
  <c r="BB32" i="1"/>
  <c r="BA32" i="1"/>
  <c r="AZ32" i="1"/>
  <c r="C32" i="1"/>
  <c r="BI31" i="1"/>
  <c r="BB31" i="1"/>
  <c r="BA31" i="1"/>
  <c r="AZ31" i="1"/>
  <c r="C31" i="1"/>
  <c r="BI30" i="1"/>
  <c r="BB30" i="1"/>
  <c r="BA30" i="1"/>
  <c r="AZ30" i="1"/>
  <c r="BI29" i="1"/>
  <c r="BB29" i="1"/>
  <c r="BA29" i="1"/>
  <c r="AZ29" i="1"/>
  <c r="BI28" i="1"/>
  <c r="BB28" i="1"/>
  <c r="BA28" i="1"/>
  <c r="AZ28" i="1"/>
  <c r="BI27" i="1"/>
  <c r="BB27" i="1"/>
  <c r="BA27" i="1"/>
  <c r="AZ27" i="1"/>
  <c r="C27" i="1"/>
  <c r="BI26" i="1"/>
  <c r="BB26" i="1"/>
  <c r="BA26" i="1"/>
  <c r="AZ26" i="1"/>
  <c r="C26" i="1"/>
  <c r="BI25" i="1"/>
  <c r="BB25" i="1"/>
  <c r="BA25" i="1"/>
  <c r="AZ25" i="1"/>
  <c r="C25" i="1"/>
  <c r="BI24" i="1"/>
  <c r="BB24" i="1"/>
  <c r="BA24" i="1"/>
  <c r="AZ24" i="1"/>
  <c r="C24" i="1"/>
  <c r="BI23" i="1"/>
  <c r="BB23" i="1"/>
  <c r="BA23" i="1"/>
  <c r="AZ23" i="1"/>
  <c r="C23" i="1"/>
  <c r="BI22" i="1"/>
  <c r="BB22" i="1"/>
  <c r="BA22" i="1"/>
  <c r="AZ22" i="1"/>
  <c r="C22" i="1"/>
  <c r="BI21" i="1"/>
  <c r="BB21" i="1"/>
  <c r="BA21" i="1"/>
  <c r="AZ21" i="1"/>
  <c r="C21" i="1"/>
  <c r="BI20" i="1"/>
  <c r="BB20" i="1"/>
  <c r="BA20" i="1"/>
  <c r="AZ20" i="1"/>
  <c r="C20" i="1"/>
  <c r="BI19" i="1"/>
  <c r="BB19" i="1"/>
  <c r="BA19" i="1"/>
  <c r="AZ19" i="1"/>
  <c r="C19" i="1"/>
  <c r="BI18" i="1"/>
  <c r="BB18" i="1"/>
  <c r="BA18" i="1"/>
  <c r="AZ18" i="1"/>
  <c r="C18" i="1"/>
  <c r="BI17" i="1"/>
  <c r="BB17" i="1"/>
  <c r="BA17" i="1"/>
  <c r="AZ17" i="1"/>
  <c r="C17" i="1"/>
  <c r="BI16" i="1"/>
  <c r="BB16" i="1"/>
  <c r="BA16" i="1"/>
  <c r="AZ16" i="1"/>
  <c r="C16" i="1"/>
  <c r="BI15" i="1"/>
  <c r="BB15" i="1"/>
  <c r="BA15" i="1"/>
  <c r="AZ15" i="1"/>
  <c r="C15" i="1"/>
  <c r="BI14" i="1"/>
  <c r="BB14" i="1"/>
  <c r="BA14" i="1"/>
  <c r="AZ14" i="1"/>
  <c r="C14" i="1"/>
  <c r="BI13" i="1"/>
  <c r="BB13" i="1"/>
  <c r="BA13" i="1"/>
  <c r="AZ13" i="1"/>
  <c r="C13" i="1"/>
  <c r="BI12" i="1"/>
  <c r="BB12" i="1"/>
  <c r="BA12" i="1"/>
  <c r="AZ12" i="1"/>
  <c r="C12" i="1"/>
  <c r="BI11" i="1"/>
  <c r="BB11" i="1"/>
  <c r="BA11" i="1"/>
  <c r="AZ11" i="1"/>
  <c r="C11" i="1"/>
  <c r="BI10" i="1"/>
  <c r="BB10" i="1"/>
  <c r="BA10" i="1"/>
  <c r="AZ10" i="1"/>
  <c r="C10" i="1"/>
  <c r="BI9" i="1"/>
  <c r="BB9" i="1"/>
  <c r="BA9" i="1"/>
  <c r="AZ9" i="1"/>
  <c r="C9" i="1"/>
  <c r="BI8" i="1"/>
  <c r="BB8" i="1"/>
  <c r="BA8" i="1"/>
  <c r="AZ8" i="1"/>
  <c r="C8" i="1"/>
  <c r="BI7" i="1"/>
  <c r="BB7" i="1"/>
  <c r="BA7" i="1"/>
  <c r="AZ7" i="1"/>
  <c r="C7" i="1"/>
  <c r="BI6" i="1"/>
  <c r="BB6" i="1"/>
  <c r="BA6" i="1"/>
  <c r="AZ6" i="1"/>
  <c r="C6" i="1"/>
  <c r="BI5" i="1"/>
  <c r="BB5" i="1"/>
  <c r="BA5" i="1"/>
  <c r="AZ5" i="1"/>
  <c r="C5" i="1"/>
  <c r="BI4" i="1"/>
  <c r="BB4" i="1"/>
  <c r="BA4" i="1"/>
  <c r="AZ4" i="1"/>
  <c r="C4" i="1"/>
  <c r="BI3" i="1"/>
  <c r="BB3" i="1"/>
  <c r="BA3" i="1"/>
  <c r="AZ3" i="1"/>
  <c r="C3" i="1"/>
  <c r="BI2" i="1"/>
  <c r="BB2" i="1"/>
  <c r="BA2" i="1"/>
  <c r="AZ2" i="1"/>
  <c r="C2" i="1"/>
  <c r="C54" i="3"/>
  <c r="C53" i="3"/>
  <c r="C52" i="3"/>
  <c r="AZ692" i="1" l="1"/>
  <c r="AZ711" i="1"/>
  <c r="BI7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Andrés Felipe Prieto Méndez</author>
    <author>jep</author>
    <author>Ana María Ángel Gordillo</author>
    <author>tc={0861EAAB-48CE-4219-B3BA-0CA22A1AE8B4}</author>
    <author>tc={1FE88129-D714-4480-8C3C-082BA19213AF}</author>
    <author>tc={B598DCF6-BA8C-4D77-86FE-0CFE4F6C10FF}</author>
    <author>tc={63EF2D8B-9611-48E1-9E10-854F25BE114E}</author>
    <author>tc={1C8EC10B-09DE-4DF9-8B2D-74E2B1B6C55C}</author>
    <author>tc={9992A83D-5FF5-4278-A074-660AFC6CF192}</author>
    <author>tc={5D92E1C0-2DF6-4A78-9838-1D7888080B74}</author>
  </authors>
  <commentList>
    <comment ref="R1" authorId="0" shapeId="0" xr:uid="{E5435DBF-26ED-495F-A345-13D737B2342E}">
      <text>
        <r>
          <rPr>
            <b/>
            <sz val="9"/>
            <color indexed="81"/>
            <rFont val="Tahoma"/>
            <family val="2"/>
          </rPr>
          <t>Andrés Felipe Prieto Méndez:</t>
        </r>
        <r>
          <rPr>
            <sz val="9"/>
            <color indexed="81"/>
            <rFont val="Tahoma"/>
            <family val="2"/>
          </rPr>
          <t xml:space="preserve">
DEPENDENCIA TH</t>
        </r>
      </text>
    </comment>
    <comment ref="S1" authorId="0" shapeId="0" xr:uid="{0C4D96DE-2015-44AB-B3F4-B429D7C31C23}">
      <text>
        <r>
          <rPr>
            <b/>
            <sz val="9"/>
            <color indexed="81"/>
            <rFont val="Tahoma"/>
            <family val="2"/>
          </rPr>
          <t>Andrés Felipe Prieto Méndez:</t>
        </r>
        <r>
          <rPr>
            <sz val="9"/>
            <color indexed="81"/>
            <rFont val="Tahoma"/>
            <family val="2"/>
          </rPr>
          <t xml:space="preserve">
UNIDAD TH</t>
        </r>
      </text>
    </comment>
    <comment ref="T1" authorId="1" shapeId="0" xr:uid="{5484C063-2571-46A4-A49B-F1FCAEE79F2D}">
      <text>
        <r>
          <rPr>
            <b/>
            <sz val="9"/>
            <color indexed="81"/>
            <rFont val="Tahoma"/>
            <family val="2"/>
          </rPr>
          <t>jep:</t>
        </r>
        <r>
          <rPr>
            <sz val="9"/>
            <color indexed="81"/>
            <rFont val="Tahoma"/>
            <family val="2"/>
          </rPr>
          <t xml:space="preserve">
Lo que diga el acta de inicio
</t>
        </r>
      </text>
    </comment>
    <comment ref="BJ1" authorId="2" shapeId="0" xr:uid="{A33DC069-5526-420B-931D-1BEBDDCC8062}">
      <text>
        <r>
          <rPr>
            <b/>
            <sz val="9"/>
            <color indexed="81"/>
            <rFont val="Tahoma"/>
            <family val="2"/>
          </rPr>
          <t>Ana María Ángel Gordillo:</t>
        </r>
        <r>
          <rPr>
            <sz val="9"/>
            <color indexed="81"/>
            <rFont val="Tahoma"/>
            <family val="2"/>
          </rPr>
          <t xml:space="preserve">
Los contratos previstos en los numerales xii, xiii y xvii del artículo 2.3.4.2 del Manual de
Contratación de la JEP, serán objeto de acta de balance final y cierre cuando, producto de su
terminación, existan saldos a favor de LAS PARTES</t>
        </r>
      </text>
    </comment>
    <comment ref="BL1" authorId="0" shapeId="0" xr:uid="{76D20604-D8D8-4B81-A7B1-5A4FCB719017}">
      <text>
        <r>
          <rPr>
            <b/>
            <sz val="9"/>
            <color indexed="81"/>
            <rFont val="Tahoma"/>
            <family val="2"/>
          </rPr>
          <t>Andrés Felipe Prieto Méndez:</t>
        </r>
        <r>
          <rPr>
            <sz val="9"/>
            <color indexed="81"/>
            <rFont val="Tahoma"/>
            <family val="2"/>
          </rPr>
          <t xml:space="preserve">
GRUPO</t>
        </r>
      </text>
    </comment>
    <comment ref="BO1" authorId="1" shapeId="0" xr:uid="{41D6704A-5C33-4543-B684-D77962D8B8EC}">
      <text>
        <r>
          <rPr>
            <b/>
            <sz val="9"/>
            <color indexed="81"/>
            <rFont val="Tahoma"/>
            <family val="2"/>
          </rPr>
          <t>jep:</t>
        </r>
        <r>
          <rPr>
            <sz val="9"/>
            <color indexed="81"/>
            <rFont val="Tahoma"/>
            <family val="2"/>
          </rPr>
          <t xml:space="preserve">
el que indique la óliza
</t>
        </r>
      </text>
    </comment>
    <comment ref="BS1" authorId="3" shapeId="0" xr:uid="{0861EAAB-48CE-4219-B3BA-0CA22A1AE8B4}">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Sólo se solicito para el mes de diciembre y se guarda para la base del 2023</t>
        </r>
      </text>
    </comment>
    <comment ref="C98" authorId="2" shapeId="0" xr:uid="{68BD4AC8-344F-4006-BB5A-B3C9E3394E0B}">
      <text>
        <r>
          <rPr>
            <b/>
            <sz val="9"/>
            <color indexed="81"/>
            <rFont val="Tahoma"/>
            <family val="2"/>
          </rPr>
          <t>Ana María Ángel Gordillo:</t>
        </r>
        <r>
          <rPr>
            <sz val="9"/>
            <color indexed="81"/>
            <rFont val="Tahoma"/>
            <family val="2"/>
          </rPr>
          <t xml:space="preserve">
Contrato de prestación de servicios profesionales inlcuir
</t>
        </r>
      </text>
    </comment>
    <comment ref="AE373" authorId="0" shapeId="0" xr:uid="{86660F2E-2880-4FB8-9CD3-9C207EB8D1F6}">
      <text>
        <r>
          <rPr>
            <b/>
            <sz val="9"/>
            <color indexed="81"/>
            <rFont val="Tahoma"/>
            <family val="2"/>
          </rPr>
          <t>Andrés Felipe Prieto Méndez:</t>
        </r>
        <r>
          <rPr>
            <sz val="9"/>
            <color indexed="81"/>
            <rFont val="Tahoma"/>
            <family val="2"/>
          </rPr>
          <t xml:space="preserve">
inicialmente estaba el CDP 29722, sin embargo, el que quedó es el 27722</t>
        </r>
      </text>
    </comment>
    <comment ref="D436" authorId="2" shapeId="0" xr:uid="{B26C331E-712B-4818-88B2-A5BF6A382BA9}">
      <text>
        <r>
          <rPr>
            <b/>
            <sz val="9"/>
            <color indexed="81"/>
            <rFont val="Tahoma"/>
            <family val="2"/>
          </rPr>
          <t>Ana María Ángel Gordillo:</t>
        </r>
        <r>
          <rPr>
            <sz val="9"/>
            <color indexed="81"/>
            <rFont val="Tahoma"/>
            <family val="2"/>
          </rPr>
          <t xml:space="preserve">
JEP-CSPO-0117-2022</t>
        </r>
      </text>
    </comment>
    <comment ref="D596" authorId="4" shapeId="0" xr:uid="{1FE88129-D714-4480-8C3C-082BA19213AF}">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La abogada uso el numero de proceso anterior y se elimina el 440</t>
        </r>
      </text>
    </comment>
    <comment ref="AC710" authorId="2" shapeId="0" xr:uid="{4A060A0E-E9C6-40CB-AE47-C14146FC0E44}">
      <text>
        <r>
          <rPr>
            <b/>
            <sz val="9"/>
            <color indexed="81"/>
            <rFont val="Tahoma"/>
            <family val="2"/>
          </rPr>
          <t>Ana María Ángel Gordillo:</t>
        </r>
        <r>
          <rPr>
            <sz val="9"/>
            <color indexed="81"/>
            <rFont val="Tahoma"/>
            <family val="2"/>
          </rPr>
          <t xml:space="preserve">
Este valor corresponde a los pagos por parte de la JEP
</t>
        </r>
      </text>
    </comment>
    <comment ref="D768" authorId="5" shapeId="0" xr:uid="{B598DCF6-BA8C-4D77-86FE-0CFE4F6C10FF}">
      <text>
        <r>
          <rPr>
            <sz val="12"/>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La abogada cambio el número de proceso por cambios en la información del contrao
</t>
        </r>
      </text>
    </comment>
    <comment ref="D784" authorId="6" shapeId="0" xr:uid="{63EF2D8B-9611-48E1-9E10-854F25BE114E}">
      <text>
        <r>
          <rPr>
            <sz val="12"/>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Fue asignado el mismo número del contrato JEP-898-2022 </t>
        </r>
      </text>
    </comment>
    <comment ref="AP898" authorId="7" shapeId="0" xr:uid="{1C8EC10B-09DE-4DF9-8B2D-74E2B1B6C55C}">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Liberación de saldo</t>
        </r>
      </text>
    </comment>
    <comment ref="AP925" authorId="8" shapeId="0" xr:uid="{9992A83D-5FF5-4278-A074-660AFC6CF192}">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Liberación en el acta de balance y cierre</t>
        </r>
      </text>
    </comment>
    <comment ref="Z976" authorId="9" shapeId="0" xr:uid="{5D92E1C0-2DF6-4A78-9838-1D7888080B74}">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 en especie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tc={D8741A25-63FE-473F-BEA4-A9D58DA40C26}</author>
  </authors>
  <commentList>
    <comment ref="D8" authorId="0" shapeId="0" xr:uid="{D8741A25-63FE-473F-BEA4-A9D58DA40C26}">
      <text>
        <r>
          <rPr>
            <sz val="12"/>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le asigno a Laura Paredes y Luego a Carlos Torres y no salió para ninguno.</t>
        </r>
      </text>
    </comment>
  </commentList>
</comments>
</file>

<file path=xl/sharedStrings.xml><?xml version="1.0" encoding="utf-8"?>
<sst xmlns="http://schemas.openxmlformats.org/spreadsheetml/2006/main" count="53626" uniqueCount="8632">
  <si>
    <t>JEP-CMC-</t>
  </si>
  <si>
    <t>Mínima Cuantía</t>
  </si>
  <si>
    <t>JEP-SAMC-</t>
  </si>
  <si>
    <t>Selección abreviada menor cuantía</t>
  </si>
  <si>
    <t>CATEGORIZACIÓN PERFIL</t>
  </si>
  <si>
    <t>NATURALEZA DEL CONTRATISTA</t>
  </si>
  <si>
    <t>JEP-SASI-</t>
  </si>
  <si>
    <t>Selección abreviada subasta inversa</t>
  </si>
  <si>
    <t>Funciones de la dependencia</t>
  </si>
  <si>
    <t>Persona Natural</t>
  </si>
  <si>
    <t>JEP-SAAM-</t>
  </si>
  <si>
    <t>Selección abreviada acuerdo marco</t>
  </si>
  <si>
    <t>Administrativo Transversal</t>
  </si>
  <si>
    <t>Persona Jurídica</t>
  </si>
  <si>
    <t>Misional</t>
  </si>
  <si>
    <t>Persona Jurídica PS Profesional</t>
  </si>
  <si>
    <t>JEP-LP-</t>
  </si>
  <si>
    <t>Licitación pública</t>
  </si>
  <si>
    <t>Unión temporal o Consorcio</t>
  </si>
  <si>
    <t>Persona Natural /INVITACIÓN</t>
  </si>
  <si>
    <t>Universidad privada</t>
  </si>
  <si>
    <t>Universidad pública</t>
  </si>
  <si>
    <t>Organismo internacional</t>
  </si>
  <si>
    <t>MODALIDAD DE SELECCIÓN</t>
  </si>
  <si>
    <t>CLASE DE CONTRATO</t>
  </si>
  <si>
    <t>Estado del contrato</t>
  </si>
  <si>
    <t>1. Invitación Pública inferior a 45 SMMLV</t>
  </si>
  <si>
    <t>1. Prestación de servicios</t>
  </si>
  <si>
    <t>En ejecución</t>
  </si>
  <si>
    <t>2. Contratos o convenios que no requieren pluralidad de ofertas</t>
  </si>
  <si>
    <t xml:space="preserve">2. Compraventa </t>
  </si>
  <si>
    <t>Firmado sin acta</t>
  </si>
  <si>
    <t>3. Invitación Pública igual o superior a 450SMMLV</t>
  </si>
  <si>
    <t>3. Suministro</t>
  </si>
  <si>
    <t>Cancelado</t>
  </si>
  <si>
    <t>4. Invitación Pública inferior a 450SMMLV</t>
  </si>
  <si>
    <t>4. Contrato interadministrativo</t>
  </si>
  <si>
    <t>Pendiente de aprobación</t>
  </si>
  <si>
    <t>5. Subasta a la baja</t>
  </si>
  <si>
    <t xml:space="preserve">5. Convenio interadministrativo </t>
  </si>
  <si>
    <t>Terminado</t>
  </si>
  <si>
    <t>6. Orden de compra</t>
  </si>
  <si>
    <t>6. Convenio de Cooperación Internacional</t>
  </si>
  <si>
    <t>En trámite</t>
  </si>
  <si>
    <t>7. Convenios con otras organizaciones</t>
  </si>
  <si>
    <t>En revisión del proveedor</t>
  </si>
  <si>
    <t>8. Seguros</t>
  </si>
  <si>
    <t>Rechazado</t>
  </si>
  <si>
    <t>9. Arrendamiento</t>
  </si>
  <si>
    <t>10. Comodato</t>
  </si>
  <si>
    <t>11. Consultoría</t>
  </si>
  <si>
    <t>12. Interventoría</t>
  </si>
  <si>
    <t>JEP-IPS-</t>
  </si>
  <si>
    <t>Invitación Pública igual o superior a 450SMMLV</t>
  </si>
  <si>
    <t>13. Transporte</t>
  </si>
  <si>
    <t>JEP-IPI-</t>
  </si>
  <si>
    <t>Invitación Pública inferior a 450SMMLV</t>
  </si>
  <si>
    <t>14. Permuta</t>
  </si>
  <si>
    <t>JEP-SB-</t>
  </si>
  <si>
    <t>Subasta a la baja</t>
  </si>
  <si>
    <t>15. Contrato de actividad científica y tecnológica</t>
  </si>
  <si>
    <t>MODIFICACIONES</t>
  </si>
  <si>
    <t>JEP-TVEC-</t>
  </si>
  <si>
    <t>Tienda Virtual Estado Colombiano</t>
  </si>
  <si>
    <t>16. Depósito</t>
  </si>
  <si>
    <t>Ingreso</t>
  </si>
  <si>
    <t>JEP-IPINF-</t>
  </si>
  <si>
    <t>Invitación Pública inferior a 45 SMMLV</t>
  </si>
  <si>
    <t>17. Fiduciario y/o encargo fiduciario</t>
  </si>
  <si>
    <t>Cesión</t>
  </si>
  <si>
    <t>JEP-IC-</t>
  </si>
  <si>
    <t>Invitación cerrada</t>
  </si>
  <si>
    <t>18. Publicidad</t>
  </si>
  <si>
    <t>Adición o reducción</t>
  </si>
  <si>
    <t>JEP-CSPO-</t>
  </si>
  <si>
    <t>Contratos o convenio que no requieren pluralidad de ofertas</t>
  </si>
  <si>
    <t>19. Préstamo o mutuo</t>
  </si>
  <si>
    <t>Adición y Prorróga</t>
  </si>
  <si>
    <t>20. Prestación de servicios de salud</t>
  </si>
  <si>
    <t>Prorróga</t>
  </si>
  <si>
    <t>21. Contratos de estabilidad jurídica</t>
  </si>
  <si>
    <t>Cesión, adición y prórroga</t>
  </si>
  <si>
    <t>22. Mantenimiento y/o  Reparación</t>
  </si>
  <si>
    <t>Suspensión</t>
  </si>
  <si>
    <t>PÓLIZAS</t>
  </si>
  <si>
    <t>23. Obra pública</t>
  </si>
  <si>
    <t>Ninguna</t>
  </si>
  <si>
    <t>24. Contrato de concesión</t>
  </si>
  <si>
    <t>Cesión y Terminación Anticipada</t>
  </si>
  <si>
    <t>25. Licenciamiento</t>
  </si>
  <si>
    <t>Enmienda</t>
  </si>
  <si>
    <t>Terminación anticipada</t>
  </si>
  <si>
    <t>Cumplimiento</t>
  </si>
  <si>
    <t>Retiro</t>
  </si>
  <si>
    <t>Calidad y Correcto Funcionamiento de los Bienes</t>
  </si>
  <si>
    <t>Pago de salarios, prestaciones sociales legales e indemnizaciones laborales</t>
  </si>
  <si>
    <t>DIRECTORIO GENERAL</t>
  </si>
  <si>
    <t>DIRECTORIO MAGISTRADOS</t>
  </si>
  <si>
    <t>ÁREA</t>
  </si>
  <si>
    <t>DEPENDENCIA</t>
  </si>
  <si>
    <t>Estabilidad y calidad de la obra</t>
  </si>
  <si>
    <t>Departamento de Atención a Víctimas</t>
  </si>
  <si>
    <t>NOMBRE MAGISTRADO</t>
  </si>
  <si>
    <t>Calidad del servicio</t>
  </si>
  <si>
    <t>Departamento de Atención al Ciudadano</t>
  </si>
  <si>
    <t>N/A</t>
  </si>
  <si>
    <t>Departamento de Conceptos y Representación Jurídica</t>
  </si>
  <si>
    <t>Mgdo. Adolfo Murillo Granados</t>
  </si>
  <si>
    <t>Departamento de Enfoques Diferenciales</t>
  </si>
  <si>
    <t>Mgdo. Alejandro Ramelli Arteaga</t>
  </si>
  <si>
    <t>Departamento de Gestión Documental</t>
  </si>
  <si>
    <t>Mgdo. Alexandra Sandoval Mantilla</t>
  </si>
  <si>
    <t>Departamento De Gestión Documental</t>
  </si>
  <si>
    <t>Departamento de Gestión Territorial</t>
  </si>
  <si>
    <t>Mgdo. Ana Caterina Heyck Puyana</t>
  </si>
  <si>
    <t>Departamento SAAD Defensa a Comparecientes</t>
  </si>
  <si>
    <t>Mgdo. Ana Manuela Ochoa Arias</t>
  </si>
  <si>
    <t>Departamento de SAAD comparecientes</t>
  </si>
  <si>
    <t>Departamento SAAD Representación a Víctimas</t>
  </si>
  <si>
    <t>Mgdo. Belkis Florentina Izquierdo Torres</t>
  </si>
  <si>
    <t>Dirección Administrativa y Financiera</t>
  </si>
  <si>
    <t>Despacho Secretaría Ejecutiva</t>
  </si>
  <si>
    <t>Mgdo. Camilo Andrés Suárez Aldana</t>
  </si>
  <si>
    <t>Dirección de TI</t>
  </si>
  <si>
    <t>Mgdo. Catalina Díaz Gómez</t>
  </si>
  <si>
    <t>GRAI</t>
  </si>
  <si>
    <t>Dirección de Asuntos Jurídicos</t>
  </si>
  <si>
    <t>Mgdo. Claudia López Díaz</t>
  </si>
  <si>
    <t>Magistratura</t>
  </si>
  <si>
    <t>Dirección de Tecnologías de la Información</t>
  </si>
  <si>
    <t>Mgdo. Claudia Rocío Saldaña Montoya</t>
  </si>
  <si>
    <t>Secretaria Ejecutiva</t>
  </si>
  <si>
    <t>Dirección de Tecnologías de la Información - Contratista Externo</t>
  </si>
  <si>
    <t>Mgdo. Danilo Alfonso Rojas Betancourth</t>
  </si>
  <si>
    <t>Secretaria Judicial</t>
  </si>
  <si>
    <t>Dirección de Tecnologías de la Información - Mesa de Ayuda</t>
  </si>
  <si>
    <t>Mgdo. Eduardo Cifuentes Muñoz</t>
  </si>
  <si>
    <t>Subdirección de Comunicaciones</t>
  </si>
  <si>
    <t>Entes de Control Externo - Procuraduría General de la Nación</t>
  </si>
  <si>
    <t>Mgdo. Gloria Amparo Rodríguez</t>
  </si>
  <si>
    <t>Subdirección de Control Interno</t>
  </si>
  <si>
    <t>Grupo de Análisis de la Información - GRAI</t>
  </si>
  <si>
    <t>Mgdo. Gustavo Adolfo Salazar Arbeláez</t>
  </si>
  <si>
    <t>Subdirección de Fortalecimiento Institucional</t>
  </si>
  <si>
    <t>Oficina Asesora de Seguridad y Protección</t>
  </si>
  <si>
    <t>Mgdo. Heydi Patricia Baldosea Perea</t>
  </si>
  <si>
    <t>Subdirección de Recursos Físicos e Infraestructura</t>
  </si>
  <si>
    <t>Presidencia</t>
  </si>
  <si>
    <t>Mgdo. Iván González Amado</t>
  </si>
  <si>
    <t>Subdirección de Talento Humano</t>
  </si>
  <si>
    <t>Sala de Amnistía o Indulto</t>
  </si>
  <si>
    <t>Mgdo. Jesús Ángel Bobadilla Moreno</t>
  </si>
  <si>
    <t>Subdirección Financiera</t>
  </si>
  <si>
    <t>Sala de Definición de Situaciones Jurídicas</t>
  </si>
  <si>
    <t>Mgdo. José Miller Hormiga Sánchez</t>
  </si>
  <si>
    <t>Subsecretaria Ejecutiva</t>
  </si>
  <si>
    <t>Sala de Reconocimiento y Verdad</t>
  </si>
  <si>
    <t>Mgdo. Juan José Cantillo Pushaina</t>
  </si>
  <si>
    <t>UIA</t>
  </si>
  <si>
    <t>Sección de Apelación</t>
  </si>
  <si>
    <t>Mgdo. Juan Ramón Martínez Vargas</t>
  </si>
  <si>
    <t>Sección de No Reconocimiento</t>
  </si>
  <si>
    <t>Mgdo. Julieta Lemaitre Ripoll</t>
  </si>
  <si>
    <t>Sección de Reconocimiento</t>
  </si>
  <si>
    <t>Mgdo. Lily Andrea Rueda Guzmán</t>
  </si>
  <si>
    <t>Sección de Revisión</t>
  </si>
  <si>
    <t>Mgdo. Marcela Giraldo Muñoz</t>
  </si>
  <si>
    <t>Secretaría Ejecutiva</t>
  </si>
  <si>
    <t>Mgdo. María del Pilar Valencia García</t>
  </si>
  <si>
    <t>Secretaría Judicial</t>
  </si>
  <si>
    <t>Mgdo. Mauricio García Cadena</t>
  </si>
  <si>
    <t>Subdirección de Asuntos Disciplinarios</t>
  </si>
  <si>
    <t>Mgdo. Nadiezhda Natazha Henriquez Chacin</t>
  </si>
  <si>
    <t>Mgdo. Oscar Parra Vera</t>
  </si>
  <si>
    <t>Subdirección de Contratación</t>
  </si>
  <si>
    <t>Mgdo. Patricia Linares Prieto</t>
  </si>
  <si>
    <t>Mgdo. Pedro Elías Díaz Romero</t>
  </si>
  <si>
    <t>Subdirección de Cooperación Internacional</t>
  </si>
  <si>
    <t>Mgdo. Pedro Julio Mahecha Ávila</t>
  </si>
  <si>
    <t>Mgdo. Raúl Eduardo Sánchez Sánchez</t>
  </si>
  <si>
    <t>Subdirección de Planeación</t>
  </si>
  <si>
    <t>Mgdo. Reinere de los Ángeles Jaramillo Chaverra</t>
  </si>
  <si>
    <t>Mgdo. Roberto Carlos Vidal</t>
  </si>
  <si>
    <t>Mgdo. Rodolfo Arango Rivadeneira</t>
  </si>
  <si>
    <t>Mgdo. Sandra Jeannette Castro Ospina</t>
  </si>
  <si>
    <t>Subsecretaría</t>
  </si>
  <si>
    <t>Mgdo. Sandra Rocío Gamboa Rubiano</t>
  </si>
  <si>
    <t>Unidad de Investigación y Acusación - UIA</t>
  </si>
  <si>
    <t>Mgdo. Xiomara Cecilia Balanta Moreno</t>
  </si>
  <si>
    <t>Mgdo. Zoraida Anyul Chalela Romano</t>
  </si>
  <si>
    <t>CONSECUTIVO</t>
  </si>
  <si>
    <t>ITEM PAA</t>
  </si>
  <si>
    <t xml:space="preserve">NÚMERO DE CONTRATO </t>
  </si>
  <si>
    <t>NO. DE PROCESO</t>
  </si>
  <si>
    <t>ABOGADO</t>
  </si>
  <si>
    <t>FECHA/SOLICITUD/NÚMERO-RADICADO</t>
  </si>
  <si>
    <t>CONTRATISTA</t>
  </si>
  <si>
    <t>ID (NIT - CC)</t>
  </si>
  <si>
    <t>DIGITO DE VERIFICACIÓN</t>
  </si>
  <si>
    <t>CIUDAD CAMARA O DOMICILIO</t>
  </si>
  <si>
    <t>OBJETO CONTRACTUAL</t>
  </si>
  <si>
    <t>ORDENADOR DEL GASTO QUE FIRMA (cargo - nombre)</t>
  </si>
  <si>
    <t>ÁREA QUE ORDENA EL GASTO</t>
  </si>
  <si>
    <t>ÁREA (responsable PAA)</t>
  </si>
  <si>
    <t>DEPENDENCIA  (responsable PAA)</t>
  </si>
  <si>
    <t>NOMBRE DEL SUPERVISOR</t>
  </si>
  <si>
    <t>ÁREA QUE SUPERVISA</t>
  </si>
  <si>
    <t>DELEGACIÓN DE SUPERVISIÓN</t>
  </si>
  <si>
    <t>DESPACHO MAGISTRADO</t>
  </si>
  <si>
    <t>MAGISTRADO</t>
  </si>
  <si>
    <t>FUENTE DE RECURSOS (Destinación del Gasto)</t>
  </si>
  <si>
    <t>VALOR INICIAL DEL CONTRATO</t>
  </si>
  <si>
    <t>VALOR JEP</t>
  </si>
  <si>
    <t>CONTRAPARTIDA</t>
  </si>
  <si>
    <t>VALOR MES 2022</t>
  </si>
  <si>
    <t>VALOR MES 2023</t>
  </si>
  <si>
    <t>CDP</t>
  </si>
  <si>
    <t>CRP</t>
  </si>
  <si>
    <t>CÓDIGO BPIN</t>
  </si>
  <si>
    <t>FECHA DE FIRMA (APROBACIÓN EN SECOP)</t>
  </si>
  <si>
    <t>FECHA DE INICIO</t>
  </si>
  <si>
    <t xml:space="preserve"> CESIONARIO</t>
  </si>
  <si>
    <t>IDENTIFICACIÓN DEL CESIONARIO</t>
  </si>
  <si>
    <t>FECHA DE CESIÓN</t>
  </si>
  <si>
    <t>ADICION O REDUCCIÓN 1</t>
  </si>
  <si>
    <t>FECHA ADICIÓN O REDUCCIÓN 1</t>
  </si>
  <si>
    <t>ADICION O REDUCCIÓN 2</t>
  </si>
  <si>
    <t>FECHA ADICIÓN O REDUCCIÓN 2</t>
  </si>
  <si>
    <t>ADICION O REDUCCIÓN 3</t>
  </si>
  <si>
    <t>FECHA ADICIÓN O REDUCCIÓN 3</t>
  </si>
  <si>
    <t>ADICION O REDUCCIÓN 4</t>
  </si>
  <si>
    <t>FECHA ADICIÓN O REDUCCIÓN 4</t>
  </si>
  <si>
    <t>ADICION O REDUCCIÓN 5</t>
  </si>
  <si>
    <t>FECHA ADICIÓN O REDUCCIÓN 5</t>
  </si>
  <si>
    <t>FECHA DE LA ÚLTIMA PRÓRROGA</t>
  </si>
  <si>
    <t>PRÓRROGA EN DÍAS</t>
  </si>
  <si>
    <t>VALOR TOTAL DEL CONTRATO</t>
  </si>
  <si>
    <t>VALOR. CORRESPONDIENTE A VIGENCIA FUTURA</t>
  </si>
  <si>
    <t>VALOR VIGENCIA FUTURA 2023
(Valores del contrato)</t>
  </si>
  <si>
    <t>VALOR VIGENCIA FUTURA 2024
(Valores del contrato)</t>
  </si>
  <si>
    <t>VALOR VIGENCIA FUTURA 2025
(Valores del contrato)</t>
  </si>
  <si>
    <t>VALOR VIGENCIA FUTURA 2026
(Valores del contrato)</t>
  </si>
  <si>
    <t>VIGENCIA INICIAL</t>
  </si>
  <si>
    <t xml:space="preserve"> VIGENCIA FINAL</t>
  </si>
  <si>
    <t>ALERTA</t>
  </si>
  <si>
    <t>¿REQUIERE BALANCE Y CIERRE? (si o no)</t>
  </si>
  <si>
    <t>FECHA PUBLICACIÓN BALANCE DE CIERRE</t>
  </si>
  <si>
    <t>LUGAR DE EJECUCIÓN</t>
  </si>
  <si>
    <t>TIPO DE PÓLIZA</t>
  </si>
  <si>
    <t>NÚMERO DE POLIZA</t>
  </si>
  <si>
    <t>ANEXO DE LA PÓLIZA</t>
  </si>
  <si>
    <t>ASEGURADORA</t>
  </si>
  <si>
    <t>FECHA DE EXPEDICIÓN</t>
  </si>
  <si>
    <t>VIGENCIA (desde - hasta)</t>
  </si>
  <si>
    <t>FECHA DE APROBACIÓN DE LA PÓLIZA</t>
  </si>
  <si>
    <t>VALIDACIÓN (enlace)</t>
  </si>
  <si>
    <t>OBSERVACIONES</t>
  </si>
  <si>
    <t>ESTADO</t>
  </si>
  <si>
    <t>ESTADO MODIFICACIONES</t>
  </si>
  <si>
    <t>FECHA DE SUSPENSIÓN (DESDE Y HASTA)</t>
  </si>
  <si>
    <t>PROFESIÓN 1</t>
  </si>
  <si>
    <t>PROFESIÓN 2</t>
  </si>
  <si>
    <t>SEXO</t>
  </si>
  <si>
    <t>CORREO INSTITUCIONAL</t>
  </si>
  <si>
    <t>LINKS DEL SECOP II</t>
  </si>
  <si>
    <t>TOTAL APORTE JEP</t>
  </si>
  <si>
    <t>TOTAL APORTE CONTRAPARTIDA</t>
  </si>
  <si>
    <t>PROCESOS</t>
  </si>
  <si>
    <t>MAPA DE PROCESOS</t>
  </si>
  <si>
    <t>ORGANO</t>
  </si>
  <si>
    <t>DEPENDENCIA AGREGADA</t>
  </si>
  <si>
    <t>JEP-141</t>
  </si>
  <si>
    <t>JEP-CSPO-141-2022</t>
  </si>
  <si>
    <t>Paola Casas</t>
  </si>
  <si>
    <t>NR</t>
  </si>
  <si>
    <t>Jhon Henry Munevar</t>
  </si>
  <si>
    <t>Prestar los servicios profesionales para apoyar y acompañar a la Dirección de Tecnologías de la Información, en el seguimiento, administración y soporte a los usuarios del sistema ViSTA, apoyo y seguimiento en la implementación del módulo del Régimen de condicionalidad en dicha herramienta, así como del sistema del Informe para los diferentes macro casos.</t>
  </si>
  <si>
    <t>Harvey Danilo Suarez Morales</t>
  </si>
  <si>
    <t>Natalia Lorena Arbelaez Mendoza</t>
  </si>
  <si>
    <t>C- Dirección de TI</t>
  </si>
  <si>
    <t>Inversión</t>
  </si>
  <si>
    <t>NO</t>
  </si>
  <si>
    <t>Bogotá D.C.</t>
  </si>
  <si>
    <t>11-47-101011029</t>
  </si>
  <si>
    <t>Seguros del Estado</t>
  </si>
  <si>
    <t>21-1-2022 - 05-07-2023</t>
  </si>
  <si>
    <t>PENDIENTE</t>
  </si>
  <si>
    <t>INGENIERÍA DE SISTEMAS</t>
  </si>
  <si>
    <t>MASCULINO</t>
  </si>
  <si>
    <t>PND</t>
  </si>
  <si>
    <t>https://community.secop.gov.co/Public/Tendering/OpportunityDetail/Index?noticeUID=CO1.NTC.2639860&amp;isFromPublicArea=True&amp;isModal=False</t>
  </si>
  <si>
    <t>GOBIERNO_Y_GESTIÓN_DE_LAS_TECNOLOGÍAS</t>
  </si>
  <si>
    <t>PROCESOS_DE_GESTIÓN</t>
  </si>
  <si>
    <t>JEP-281</t>
  </si>
  <si>
    <t>JEP-CSPO-281-2022</t>
  </si>
  <si>
    <t>Judy Marcela Cortes Fonseca</t>
  </si>
  <si>
    <t>Prestar los servicios profesionales para apoyar a la Dirección de Tecnologías de la Información, en la revisión y actualización documental de los procesos contractuales del área, incluyendo el apoyo en el seguimiento de  indicadores y estadísticas en la supervisión de los contratos de la DTI. Igualmente, brindar apoyo en la organización de información de las herramientas del Sistema de Seguridad Informática y de otros sistemas de información, a cargo del área.</t>
  </si>
  <si>
    <t>Guillermo Velazques Yaya</t>
  </si>
  <si>
    <t xml:space="preserve">Cumplimiento </t>
  </si>
  <si>
    <t>390-47-994000069673</t>
  </si>
  <si>
    <t xml:space="preserve">Aseguradora Solidaria </t>
  </si>
  <si>
    <t>26-01-2022 - 10-07-2023</t>
  </si>
  <si>
    <t>ECONOMÍA</t>
  </si>
  <si>
    <t>FEMENINO</t>
  </si>
  <si>
    <t>https://community.secop.gov.co/Public/Tendering/OpportunityDetail/Index?noticeUID=CO1.NTC.2690509&amp;isFromPublicArea=True&amp;isModal=False</t>
  </si>
  <si>
    <t>JEP-031</t>
  </si>
  <si>
    <t>JEP-CSPO-031-2022</t>
  </si>
  <si>
    <t>Juan Pablo Bolaños Tamayo</t>
  </si>
  <si>
    <t>Prestar servicios profesionales para apoyar y acompañar a la Dirección de Tecnologías de la Información, en el soporte al sistema de gestión judicial legali en cuanto a integraciones con otras herramientas, apoyo a la implementación del módulo del régimen de condicionalidad en el sistema vista y apoyo a las iniciativas emprendidas con herramientas de analítica.</t>
  </si>
  <si>
    <t>390 47 994000067969</t>
  </si>
  <si>
    <t>Aseguradora Solidaria</t>
  </si>
  <si>
    <t>18/01/2022 - 10/07/2023</t>
  </si>
  <si>
    <t>juan.bolanos@jep.gov.co</t>
  </si>
  <si>
    <t>https://community.secop.gov.co/Public/Tendering/OpportunityDetail/Index?noticeUID=CO1.NTC.2523662&amp;isFromPublicArea=True&amp;isModal=False</t>
  </si>
  <si>
    <t>JEP-282</t>
  </si>
  <si>
    <t>JEP-CSPO-282-2022</t>
  </si>
  <si>
    <t>Carlos Alberto Alvira Oliveros</t>
  </si>
  <si>
    <t xml:space="preserve">79516233
</t>
  </si>
  <si>
    <t>Prestar servicios profesionales para apoyar y acompañar a la Dirección de Tecnologías de la Información, en la estabilización del  Sistema Protecti, identificación de las nuevas necesidades de los usuarios del Sistema de Gestión Documental CONTi, y el  seguimiento a las acciones derivadas del contrato de soporte y mantenimiento tanto de este sistema como del  portal WEB , asi como el  seguimiento de las integraciones realizadas entre estas herramientos y otros sistemas y  la identificación de las nuevas necesidades de conexión a través del bus de integración para dichos sistemas</t>
  </si>
  <si>
    <t>Diana Lucia Pinilla Marin</t>
  </si>
  <si>
    <t>$8.240.084</t>
  </si>
  <si>
    <t>21-47-101016860</t>
  </si>
  <si>
    <t>25-01-2022 - 30-06-2023</t>
  </si>
  <si>
    <t>https://community.secop.gov.co/Public/Tendering/OpportunityDetail/Index?noticeUID=CO1.NTC.2694139&amp;isFromPublicArea=True&amp;isModal=False</t>
  </si>
  <si>
    <t>JEP-140</t>
  </si>
  <si>
    <t>JEP-CSPO-140-2022</t>
  </si>
  <si>
    <t>Javier Fajardo Rueda</t>
  </si>
  <si>
    <t xml:space="preserve">79333001
</t>
  </si>
  <si>
    <t>Prestar servicios profesionales para apoyar y acompañar a la Dirección de Tecnologías de la Información, en el soporte, mantenimiento y ajustes del sistema de contratación (SICO); en el soporte y acompañamiento, a los usuarios de las herramientas de analítica de datos, en la integración de LEGALi con Migración Colombia y a la solución Yachay.</t>
  </si>
  <si>
    <t xml:space="preserve">	2145101358847</t>
  </si>
  <si>
    <t>26-01-2022 - 01-07-2023</t>
  </si>
  <si>
    <t>https://community.secop.gov.co/Public/Tendering/OpportunityDetail/Index?noticeUID=CO1.NTC.2639845&amp;isFromPublicArea=True&amp;isModal=False</t>
  </si>
  <si>
    <t>JEP-283</t>
  </si>
  <si>
    <t>JEP-CSPO-283-2022</t>
  </si>
  <si>
    <t>Yolanda Ninco Bermudez</t>
  </si>
  <si>
    <t>Prestar servicios profesionales para apoyar y acompañar a la Dirección de Tecnologías de la Infomación (DTI)  en el seguimiento al sistema de gestión judicial (LEGALi) , así como brindar soporte a los usuarios  de esta solución. Así mismo, acompanar y apoyar el seguimiento al cumplimiento de Órdenes judiciales a cargo de la DTI .</t>
  </si>
  <si>
    <t>Juan Pablo Avellaneda Hortúa</t>
  </si>
  <si>
    <t>6,771,833</t>
  </si>
  <si>
    <t>21-47-101016833
21-45-101385806</t>
  </si>
  <si>
    <t>0
0</t>
  </si>
  <si>
    <t>Seguros del Estado S.A.
Seguros del Estado S.A.</t>
  </si>
  <si>
    <t>25/01/2022
21/09/2022</t>
  </si>
  <si>
    <t>25-01-2022 - 01-07-2023
20/09/2022 - 01/07/2023</t>
  </si>
  <si>
    <t>26/01/2022
22/09/2022</t>
  </si>
  <si>
    <t>En fecha del 13 de septiembre de 2022 se realiza cesión con fecha de inicio del 20 de septiembre</t>
  </si>
  <si>
    <t>yolanda.ninco@jep.gov.co</t>
  </si>
  <si>
    <t>https://community.secop.gov.co/Public/Tendering/OpportunityDetail/Index?noticeUID=CO1.NTC.2694754&amp;isFromPublicArea=True&amp;isModal=False</t>
  </si>
  <si>
    <t>JEP-032</t>
  </si>
  <si>
    <t>JEP-CSPO-032-2022</t>
  </si>
  <si>
    <t>Luz Marlenny Cano Romero</t>
  </si>
  <si>
    <t>Prestar servicios profesionales para apoyar y acompañar a la dirección de tecnologías de la información (DTI) en el seguimiento al sistema de gestión judicial (legali), así como brindar soporte a los usuarios de esta solución. así mismo, acompañar y apoyar el seguimiento al sistema vista.</t>
  </si>
  <si>
    <t xml:space="preserve">Greecy Andrea Rivera Barbosa
Jhon Carlos Saavedra Ramos
</t>
  </si>
  <si>
    <t>67005378
79900921</t>
  </si>
  <si>
    <t>5
8</t>
  </si>
  <si>
    <t>10/02/2022
21/09/2022</t>
  </si>
  <si>
    <t>380 47 994000122613
380 47 994000125092
21-45-101385870</t>
  </si>
  <si>
    <t>0
0
0</t>
  </si>
  <si>
    <t>Aseguradora Solidaria de Colombia
Aseguradora Solidaria de Colombia
Seguros del Estado S.A.</t>
  </si>
  <si>
    <t>18/01/2022
11/02/2022
21/09/2022</t>
  </si>
  <si>
    <t>18/01/2022 - 03/07/2023
10/02/2022 - 03/07/2023
21/09/2022 - 01/072023</t>
  </si>
  <si>
    <t>23/01/2022
11/02/2022
22/09/2022</t>
  </si>
  <si>
    <t>en fecha 10/02/2022 se suscribe cesión del contrato
En fecha del 21 de septiembre de 2022 se realiza la cesión del Contrato</t>
  </si>
  <si>
    <t>greecy.rivera@jep.gov.co</t>
  </si>
  <si>
    <t>https://community.secop.gov.co/Public/Tendering/OpportunityDetail/Index?noticeUID=CO1.NTC.2524200&amp;isFromPublicArea=True&amp;isModal=False</t>
  </si>
  <si>
    <t>JEP-145</t>
  </si>
  <si>
    <t>JEP-CSPO-145-2022</t>
  </si>
  <si>
    <t>Nestor Eduardo Rodriguez Valbuena</t>
  </si>
  <si>
    <t>Prestar servicios profesionales para apoyar y acompañar a la Dirección de Tecnologías de la Información, en el soporte de ViSTA y  apoyar y acompañar el seguimiento a la implementaciòn del módulo del régimen de condicionalidad en este sistema. Así mismo, brindar apoyo y soporte del sistema SICO, Votaciones y apoyo y seguimiento en los proyectos de analítica de datos.</t>
  </si>
  <si>
    <t>21-47-101016627</t>
  </si>
  <si>
    <t>24-01-2022 - 02-07-2023</t>
  </si>
  <si>
    <t>https://community.secop.gov.co/Public/Tendering/OpportunityDetail/Index?noticeUID=CO1.NTC.2640137&amp;isFromPublicArea=True&amp;isModal=False</t>
  </si>
  <si>
    <t>JEP-033</t>
  </si>
  <si>
    <t>JEP-CSPO-033-2022</t>
  </si>
  <si>
    <t xml:space="preserve">Luis Leonardo Ulloa Serna </t>
  </si>
  <si>
    <t>Prestar servicios profesionales para apoyar y acompañar a la Dirección de Tecnologías de la Información, en el seguimiento a las actividades derivadas del contrato de soporte y mantenimiento del sistema de gestión documental conti, en las actividades relacionadas con los lineamientos de seguridad de la información, para los sistemas conti y protecti y en la estructuración del laboratorio forense para la uia. así mismo, apoyar la atención de requerimientos de definición técnica moodle.</t>
  </si>
  <si>
    <t>380 47 994000121812</t>
  </si>
  <si>
    <t>14-01-2022 - 05-07-2023</t>
  </si>
  <si>
    <t>ADMINISTRACIÓN EN INFORMÁTICA</t>
  </si>
  <si>
    <t>luis.ulloa@jep.gov.co</t>
  </si>
  <si>
    <t>https://community.secop.gov.co/Public/Tendering/OpportunityDetail/Index?noticeUID=CO1.NTC.2524695&amp;isFromPublicArea=True&amp;isModal=False</t>
  </si>
  <si>
    <t>JEP-034</t>
  </si>
  <si>
    <t>JEP-CSPO-034-2022</t>
  </si>
  <si>
    <t>Luz Edith Gonzalez Palencia</t>
  </si>
  <si>
    <t>Prestar servicios profesionales en ingeniería de software para apoyar y acompañar a la dirección de tecnologías de la información en la supervisión de soporte y mantenimiento de los sistemas plani y protecti, así como en el seguimiento al desarrollo de las nuevas funcionalidades requeridas como parte de su evolución de los sistemas Conti, Plani y Protecti</t>
  </si>
  <si>
    <t xml:space="preserve">2018011000870	</t>
  </si>
  <si>
    <t>380-47-994000122058</t>
  </si>
  <si>
    <t>17-01-2022 - 03-07-2023</t>
  </si>
  <si>
    <t>luz.gonzalez@jep.gov.co</t>
  </si>
  <si>
    <t>https://community.secop.gov.co/Public/Tendering/OpportunityDetail/Index?noticeUID=CO1.NTC.2524950&amp;isFromPublicArea=True&amp;isModal=False</t>
  </si>
  <si>
    <t>JEP-035</t>
  </si>
  <si>
    <t>JEP-CSPO-035-2022</t>
  </si>
  <si>
    <t>Francia Maria Del Pilar Jimenez Franco</t>
  </si>
  <si>
    <t>Prestar servicios profesionales para apoyar y acompañar a la Dirección de Tecnología de la Información (DTI), en la identificación de las necesidades de los usuarios finales del sistema de gestión documental conti especialmente en el flujo de órdenes judiciales y flujo de pqrsdf y verificar su correcta implementación y funcionamiento en el sistema, así como en los demás flujos implementados y por implementar, apoyar la estructuración de los estudios de mercados de las diferentes contrataciones.</t>
  </si>
  <si>
    <t>15-45-101137888</t>
  </si>
  <si>
    <t xml:space="preserve">Seguros del Estado </t>
  </si>
  <si>
    <t>17-01-2022 - 07-07-2023</t>
  </si>
  <si>
    <t>francia.jimenez@jep.gov.co</t>
  </si>
  <si>
    <t>https://community.secop.gov.co/Public/Tendering/OpportunityDetail/Index?noticeUID=CO1.NTC.2528044&amp;isFromPublicArea=True&amp;isModal=False</t>
  </si>
  <si>
    <t>JEP-036</t>
  </si>
  <si>
    <t>JEP-CSPO-036-2022</t>
  </si>
  <si>
    <t>Hector Fernando Romero Carvajal</t>
  </si>
  <si>
    <t xml:space="preserve">79424137
</t>
  </si>
  <si>
    <t>Prestar servicios profesionales para apoyar y acompañar a la dirección de tecnologías de la información (DTI), en la evolución del modelo de interoperabilidad entre la JEP y las distintas entidades externas para el intercambio de información de los sistemas de la entidad, así como PMO de apoyo y control, para la gestión de los proyectos tecnológicos de la JEP, y la revisión y verificación de la implementación de los nuevos servicios en el bus de interoperabilidad</t>
  </si>
  <si>
    <t>$12.429.196</t>
  </si>
  <si>
    <t>390-47-994000067873</t>
  </si>
  <si>
    <t>18-01-2022 - 10-07-2023</t>
  </si>
  <si>
    <t>hector.romero@jep.gov.co</t>
  </si>
  <si>
    <t>https://community.secop.gov.co/Public/Tendering/OpportunityDetail/Index?noticeUID=CO1.NTC.2528329&amp;isFromPublicArea=True&amp;isModal=False</t>
  </si>
  <si>
    <t>JEP-515</t>
  </si>
  <si>
    <t>JEP-CSPO-497-2022</t>
  </si>
  <si>
    <t>John Maldonado</t>
  </si>
  <si>
    <t>Maria del Pilar Torres</t>
  </si>
  <si>
    <t>Prestar servicios profesionales especializados para apoyar y acompañar las actividades y proyectos estratégicos que adelante la secretaria ejecutiva, a través de la dirección nacional de tecnologías de la información, con el propósito de hacer seguimiento a su gestión y desempeño en especial respecto de la ejecución del plan de tecnologías de la información, en particular sobre la evolución de las soluciones que integran la arquitectura tecnológica de la jurisdicción especial para la paz (JEP), el desarrollo de mejoras, el seguimiento a los procesos de soporte y mantenimiento de dichas soluciones, la promoción del proceso de apropiación y uso de las soluciones y sistemas, y la aplicación de las políticas de gestión de la información adoptados por la JEP</t>
  </si>
  <si>
    <t>Yiris Tovar Medina</t>
  </si>
  <si>
    <t>SI</t>
  </si>
  <si>
    <t>21-45-101375933</t>
  </si>
  <si>
    <t>Seguros del Estado S.A.</t>
  </si>
  <si>
    <t>30/06/2022 - 01/07/2023</t>
  </si>
  <si>
    <t>DERECHO</t>
  </si>
  <si>
    <t>maria.torres@jep.gov.co</t>
  </si>
  <si>
    <t>https://community.secop.gov.co/Public/Tendering/ContractNoticePhases/View?PPI=CO1.PPI.19233389&amp;isFromPublicArea=True&amp;isModal=False</t>
  </si>
  <si>
    <t>JEP-139</t>
  </si>
  <si>
    <t>JEP-CSPO-139-2022</t>
  </si>
  <si>
    <t>Derly Jimenez Urrego</t>
  </si>
  <si>
    <t>Prestar los servicios profesionales para apoyar y acompañar a la Dirección de Tecnologías de la Información, en los aspectos técnicos y administrativos de las actividades de supervisión,  operación y procesos contractuales  asociados con el servicio de Mesa de Ayuda y la herramienta ITSM. Así mismo apoyar el seguimiento a cumplimiento de los lineamientos de Gobierno Digital.</t>
  </si>
  <si>
    <t>Alicia Mercedes Arenas Valderrama</t>
  </si>
  <si>
    <t>390 47 994000069132</t>
  </si>
  <si>
    <t>24-01-2022 - 10-07-2023</t>
  </si>
  <si>
    <t>TECNOLOGÍA EN CIENCIAS DE LA EDUCACIÓN</t>
  </si>
  <si>
    <t>https://community.secop.gov.co/Public/Tendering/OpportunityDetail/Index?noticeUID=CO1.NTC.2639674&amp;isFromPublicArea=True&amp;isModal=False</t>
  </si>
  <si>
    <t>JEP-284</t>
  </si>
  <si>
    <t>JEP-CSPO-284-2022</t>
  </si>
  <si>
    <t>Carlos Orlando Camargo Muñoz</t>
  </si>
  <si>
    <t>Prestar los servicios profesionales para apoyar y acompañar a la Dirección de Tecnologías de la Información, en los aspectos técnicos y administrativos de las actividades de supervisión, operación y procesos contractuales asociados con el  servicio de impresión y la mejora y seguimiento a la gestión de los procesos ITIL. Así mismo apoyar el seguimiento al desarrollo del Plan Estrategico de Teconologías de la información (PETI).</t>
  </si>
  <si>
    <t>$5.204.263</t>
  </si>
  <si>
    <t xml:space="preserve">	60322</t>
  </si>
  <si>
    <t xml:space="preserve">	390 47 994000069446</t>
  </si>
  <si>
    <t>25-01-2022 - 10-07-2023</t>
  </si>
  <si>
    <t>https://community.secop.gov.co/Public/Tendering/OpportunityDetail/Index?noticeUID=CO1.NTC.2695090&amp;isFromPublicArea=True&amp;isModal=False</t>
  </si>
  <si>
    <t>JEP-037</t>
  </si>
  <si>
    <t>JEP-CSPO-037-2022</t>
  </si>
  <si>
    <t>Lady Johanna Ruiz Gonzalez</t>
  </si>
  <si>
    <t>Prestar servicios profesionales para apoyar y acompañar a la Dirección de Tecnologías de la Información (DTI), en la implementación del régimen de condicionalidad en este sistema; apoyo en el proceso de uso y apropiación del sistema de gestión judicial legali en la entidad, y apoyo y seguimiento en los proyectos de analítica de datos y en el cumplimiento de órdenes judiciales a cargo de la DTI</t>
  </si>
  <si>
    <t>3264525–9</t>
  </si>
  <si>
    <t>Suramericana</t>
  </si>
  <si>
    <t>28/01/2022 - 30/06/2022</t>
  </si>
  <si>
    <t>lady.ruiz@jep.gov.co</t>
  </si>
  <si>
    <t>https://community.secop.gov.co/Public/Tendering/OpportunityDetail/Index?noticeUID=CO1.NTC.2557804&amp;isFromPublicArea=True&amp;isModal=False</t>
  </si>
  <si>
    <t>JEP-038</t>
  </si>
  <si>
    <t>JEP-CSPO-038-2022</t>
  </si>
  <si>
    <t>Juan Carlos Leal Blanco</t>
  </si>
  <si>
    <t xml:space="preserve">80166567
</t>
  </si>
  <si>
    <t>Prestar servicios profesionales para apoyar y acompañar a la dirección de tecnologías de la información, en el seguimiento y desarrollo de actividades relativas a los servicios de redes LAN, WLAN y WAN, comunicaciones unificadas y seguridad interna, perimetral y en la nube de la JEP</t>
  </si>
  <si>
    <t>Nestor Julio Corredor Niampira</t>
  </si>
  <si>
    <t>Jaime Valderrama Duarte</t>
  </si>
  <si>
    <t>390-47-994000067900
310 47 994000005941</t>
  </si>
  <si>
    <t>Aseguradora Solidaria de Colombia
Aseguradora Solidaria de Colombia</t>
  </si>
  <si>
    <t>18/01/2022
08/03/2022</t>
  </si>
  <si>
    <t>18/01/2022 - 10/07/2023
02/03/2022 - 31/12/2022</t>
  </si>
  <si>
    <t>20/01/2022
29/03/2022</t>
  </si>
  <si>
    <t>En fecha 2/03/2022, se suscribió Cesión del contrato.</t>
  </si>
  <si>
    <t>jaime.valderrama@jep.gov.co</t>
  </si>
  <si>
    <t>https://community.secop.gov.co/Public/Tendering/OpportunityDetail/Index?noticeUID=CO1.NTC.2528471&amp;isFromPublicArea=True&amp;isModal=False</t>
  </si>
  <si>
    <t>JEP-285</t>
  </si>
  <si>
    <t>JEP-CSPO-285-2022</t>
  </si>
  <si>
    <t>Orlando Perez Gomez</t>
  </si>
  <si>
    <t>Prestar servicios profesionales para apoyar y dar soporte en la administración de sistemas operativos y bases de datos en los sistemas de información de la Jurisdicción Especial para la Paz que se encuentran a cargo de la Dirección de Tecnologías de la Información.</t>
  </si>
  <si>
    <t>380 47 994000124182</t>
  </si>
  <si>
    <t>26-01-2022 - 30-06-2023</t>
  </si>
  <si>
    <t>https://community.secop.gov.co/Public/Tendering/OpportunityDetail/Index?noticeUID=CO1.NTC.2696011&amp;isFromPublicArea=True&amp;isModal=False</t>
  </si>
  <si>
    <t>JEP-668</t>
  </si>
  <si>
    <t>JEP-CSPO-645-2022</t>
  </si>
  <si>
    <t xml:space="preserve">Ángela Esquivel </t>
  </si>
  <si>
    <t>Javier Alberto Saldaña Diaz</t>
  </si>
  <si>
    <t xml:space="preserve">Bogotá D.C. </t>
  </si>
  <si>
    <t>Prestar los servicios profesionales para apoyar a la Dirección de Tecnologías de la Información en la implementación de los lineamientos de Accesibilidad Web del MINTIC y otras mejoras sobre el Portal Web de la JEP</t>
  </si>
  <si>
    <t>Angela María Mora Soto</t>
  </si>
  <si>
    <t>Subsecretaría Ejecutiva</t>
  </si>
  <si>
    <t xml:space="preserve">92622	</t>
  </si>
  <si>
    <t xml:space="preserve">	427222</t>
  </si>
  <si>
    <t xml:space="preserve">	2018011000870</t>
  </si>
  <si>
    <t>33-45-101112892</t>
  </si>
  <si>
    <t>09/09/2022 - 30/06/2023</t>
  </si>
  <si>
    <t>SIN PÓLIZA</t>
  </si>
  <si>
    <t>javier.saldana@jep.gov.co</t>
  </si>
  <si>
    <t>https://community.secop.gov.co/Public/Tendering/ContractNoticePhases/View?PPI=CO1.PPI.19968614&amp;isFromPublicArea=True&amp;isModal=False</t>
  </si>
  <si>
    <t>JEP-420</t>
  </si>
  <si>
    <t>JEP-CSPO-420-2022</t>
  </si>
  <si>
    <t>ITS SOLUCIONES ESTRATEGICAS S.A.S</t>
  </si>
  <si>
    <t>ND</t>
  </si>
  <si>
    <t>Renovar servicios de actualización, soporte y mantenimiento y adquirir bolsa de horas para nuevos desarrollos del sistema PLANI</t>
  </si>
  <si>
    <t>Luis Felipe Rivera García</t>
  </si>
  <si>
    <t>$167.000.00</t>
  </si>
  <si>
    <t>21-45-101359251</t>
  </si>
  <si>
    <t>27/01/2022 - 31/12/2025</t>
  </si>
  <si>
    <t xml:space="preserve">Mediante otrosí Nº1 del  27/07/2022 se adicionó el contrato en 53.774.000; El 29/09/2023 se publica balance y cierre </t>
  </si>
  <si>
    <t>https://community.secop.gov.co/Public/Tendering/ContractNoticePhases/View?PPI=CO1.PPI.17270895&amp;isFromPublicArea=True&amp;isModal=False</t>
  </si>
  <si>
    <t>JEP-421</t>
  </si>
  <si>
    <t>JEP-CSPO-421-2022</t>
  </si>
  <si>
    <t>CONTROLES EMPRESARIALES S.A.S</t>
  </si>
  <si>
    <t>Proveer soporte, mantenimiento, ajustes y nuevas funcionalidades orientadas al monitoreo y seguimiento del régimen de condicionalidad y TOARS en el sistema ViSTA.</t>
  </si>
  <si>
    <t>NB-100196799</t>
  </si>
  <si>
    <t>Seguros Mundial</t>
  </si>
  <si>
    <t>28/01/2022 - 31/12/2025</t>
  </si>
  <si>
    <t>El 24/05/2023 se publica el día de hoy el balance y cierre del CTO 421 2022 COEM</t>
  </si>
  <si>
    <t>https://community.secop.gov.co/Public/Tendering/ContractNoticePhases/View?PPI=CO1.PPI.17302984&amp;isFromPublicArea=True&amp;isModal=False</t>
  </si>
  <si>
    <t>JEP-747</t>
  </si>
  <si>
    <t>JEP-SB-007-2022</t>
  </si>
  <si>
    <t>OLIMPIA IT S.A.S</t>
  </si>
  <si>
    <t>Renovar el licenciamiento de gestión de identidades y accesos (Ibm Security Identity Governance And Intelligence Enterprise Edition, Ibm Security Identity Access Manager Virtual Enterprise Edition)</t>
  </si>
  <si>
    <t>Yury Andrea García Mora</t>
  </si>
  <si>
    <t>15-45-101150117</t>
  </si>
  <si>
    <t>21/10/2022 - 09/11/2023</t>
  </si>
  <si>
    <t>El 20/11/2024 se publicó acta de balance y cierre</t>
  </si>
  <si>
    <t>https://community.secop.gov.co/Public/Tendering/ContractNoticePhases/View?PPI=CO1.PPI.20629554&amp;isFromPublicArea=True&amp;isModal=False</t>
  </si>
  <si>
    <t>JEP-276</t>
  </si>
  <si>
    <t>JEP-CSPO-276-2022</t>
  </si>
  <si>
    <t xml:space="preserve">Vanessa Jiménez </t>
  </si>
  <si>
    <t>SAS Institute Colombia S.A.S.</t>
  </si>
  <si>
    <t>Adquisición del licenciamiento de Visual Investigator En Sas incluido el soporte, mantenimiento y acompañamiento especializado y renovación del soporte mantenimiento y apoyo técnico funcional por 2 años.</t>
  </si>
  <si>
    <t>Cumplimiento 
Prestaciones Sociales
Calidad del Servicio</t>
  </si>
  <si>
    <t>NB-100204908</t>
  </si>
  <si>
    <t xml:space="preserve">Seguros Mundial </t>
  </si>
  <si>
    <t>20/04/2022 - 20/11/2022
20/04/2022 - 20/05/2025
20/05/2022 - 20/05/2024</t>
  </si>
  <si>
    <t>El 24/06/2025 se publicó el Acta de balance final y cierre JEP-276-2022</t>
  </si>
  <si>
    <t>https://community.secop.gov.co/Public/Tendering/OpportunityDetail/Index?noticeUID=CO1.NTC.2736611&amp;isFromPublicArea=True&amp;isModal=False</t>
  </si>
  <si>
    <t>JEP-362</t>
  </si>
  <si>
    <t>JEP-CSPO-362-2022</t>
  </si>
  <si>
    <t>HEINSOHN HUMAN GLOBAL SOLUTIONS S.A.S.</t>
  </si>
  <si>
    <t>Prestar el servicio técnico y funcional para el soporte extendido de los módulos del sistema de información y gestión del empleo público (SIGEP) instalados en la Jurisdicción Especial para la Paz.</t>
  </si>
  <si>
    <t>Francy Elena Palomino Millán</t>
  </si>
  <si>
    <t>$16.710.400</t>
  </si>
  <si>
    <t xml:space="preserve">2018011001175	</t>
  </si>
  <si>
    <t>Bogotá D.C. - Edificio Squadra</t>
  </si>
  <si>
    <t>33-45-101105921</t>
  </si>
  <si>
    <t>26/01/2022 - 31/12/2025</t>
  </si>
  <si>
    <t>El 12/10/2023 se publica el Acta de Balance Final y Cierre del contrato JEP-362-2022 HEINSOHN HGS</t>
  </si>
  <si>
    <t>https://community.secop.gov.co/Public/Tendering/ContractNoticePhases/View?PPI=CO1.PPI.17137179&amp;isFromPublicArea=True&amp;isModal=False</t>
  </si>
  <si>
    <t>JEP-351</t>
  </si>
  <si>
    <t>JEP-CSPO-351-2022</t>
  </si>
  <si>
    <t>SOFPLAN SISTEMAS COLOMBIA</t>
  </si>
  <si>
    <t>Renovación del soporte y mantenimiento y bolsa de horas para nuevos desarrollos, ajustes y servicios bajo demanda del sistema LEGALi</t>
  </si>
  <si>
    <t>Funcionamiento</t>
  </si>
  <si>
    <t>Jmalucelli Travelers Segiros S.a</t>
  </si>
  <si>
    <t>26/01-2022 - 27-04-2023</t>
  </si>
  <si>
    <t>Mediante otrosí N°1 del 26/10/2022 se realizó adición  por un valor de $344.599.728 y prorroga hasta el 15/12/2022
EL 9/08/2023 se publicó el balance y cierre del CTO JEP -351-2022</t>
  </si>
  <si>
    <t>https://community.secop.gov.co/Public/Tendering/ContractNoticePhases/View?PPI=CO1.PPI.17085621&amp;isFromPublicArea=True&amp;isModal=False</t>
  </si>
  <si>
    <t>JEP-114</t>
  </si>
  <si>
    <t>JEP-CSPO-114-2022</t>
  </si>
  <si>
    <t>Servisoft SA</t>
  </si>
  <si>
    <t>SABANETA</t>
  </si>
  <si>
    <t>Renovación servicios de actualización, soporte y mantenimiento licencias y bolsa de horas para nuevos desarrollos del sistema CONTI</t>
  </si>
  <si>
    <t>11-45-101110212</t>
  </si>
  <si>
    <t>20/01/2022 - 31/12/2025</t>
  </si>
  <si>
    <t>El documento de validación de garantía en word, es incorrecto.
El 26/08/2022 se publico el otrosí al contrato modificando las obligaciones y realizando una adición por un valor de $77.112.000 y forma de pago.
El 15 de agosto de 2023 se publica el acta de cierre y balance</t>
  </si>
  <si>
    <t>https://community.secop.gov.co/Public/Tendering/OpportunityDetail/Index?noticeUID=CO1.NTC.2592318&amp;isFromPublicArea=True&amp;isModal=False</t>
  </si>
  <si>
    <t>JEP-434</t>
  </si>
  <si>
    <t>OC-88689-2022</t>
  </si>
  <si>
    <t>JEP-TVEC-002-2022</t>
  </si>
  <si>
    <t>Carlos Torres</t>
  </si>
  <si>
    <t>PANAMERICANA LIBRERÍA Y
PAPELERÍA S.A.</t>
  </si>
  <si>
    <t>Adquisición del sistema de Audio que facilite la realización de reuniones mixtas (Presencial y Virtual) en las salas de juntas de la JEP.</t>
  </si>
  <si>
    <t>Luis Felipe Rivera Garcia</t>
  </si>
  <si>
    <t>N/D</t>
  </si>
  <si>
    <t>https://colombiacompra.gov.co/tienda-virtual-del-estado-colombiano/ordenes-compra/88689</t>
  </si>
  <si>
    <t>OC-100840-2022</t>
  </si>
  <si>
    <t>JEP-TVEC-006-2022</t>
  </si>
  <si>
    <t>Anegla Esquivel</t>
  </si>
  <si>
    <t>Unión Temporal DELL EMC</t>
  </si>
  <si>
    <t>Suministro de licenciamiento Microsoft, para cubrir las necesidades de la JEP.</t>
  </si>
  <si>
    <t>18-45-101154259</t>
  </si>
  <si>
    <t>30/11/2022 - 31/12/2025</t>
  </si>
  <si>
    <t>El 8/11/2024 se publica la líquidacion de la OC 100840 2022</t>
  </si>
  <si>
    <t>angela.chaparro@dell.com</t>
  </si>
  <si>
    <t>https://www.colombiacompra.gov.co/tienda-virtual-del-estado-colombiano/ordenes-compra/100840</t>
  </si>
  <si>
    <t>JEP-430</t>
  </si>
  <si>
    <t>JEP-430-2022</t>
  </si>
  <si>
    <t>JEP-IPINF-005-2022</t>
  </si>
  <si>
    <t>Jairo Cuellar</t>
  </si>
  <si>
    <t>XSYSTEM LTDA</t>
  </si>
  <si>
    <t>Adquirir la renovación de los licencias Creative Cloud.(Invitación Pública inferior a 45 SMMLV)</t>
  </si>
  <si>
    <t>CARLOS EDUARDO RUIZ SILVA</t>
  </si>
  <si>
    <t xml:space="preserve">	33-45-101108202</t>
  </si>
  <si>
    <t>07/04/2022 - 10/01/2023</t>
  </si>
  <si>
    <t xml:space="preserve">El 7 de mayo de 2024 el Balance Final y Cierre JEP-430-2022 Contratista XSYSTEM LTDA. </t>
  </si>
  <si>
    <t>https://community.secop.gov.co/Public/Tendering/ContractNoticePhases/View?PPI=CO1.PPI.18012945&amp;isFromPublicArea=True&amp;isModal=False</t>
  </si>
  <si>
    <t>JEP-956</t>
  </si>
  <si>
    <t>JEP-IPINF-014-2022</t>
  </si>
  <si>
    <t>Angela Maria Esquivel</t>
  </si>
  <si>
    <t xml:space="preserve">GOLD SYS LTDA </t>
  </si>
  <si>
    <t>Adquirir la renovación de la licencia de Autocad civil 3D</t>
  </si>
  <si>
    <t xml:space="preserve">	586622</t>
  </si>
  <si>
    <t>11-45-101120618</t>
  </si>
  <si>
    <t xml:space="preserve">Seguros del Estado S.A. </t>
  </si>
  <si>
    <t>15/12/2022 - 01/07/2023</t>
  </si>
  <si>
    <t>El 23/04/2025 se publicó el balance y cierre del contrato JEP-956-2022 suscrito con la sociedad comercial GOLD SYS LTDA</t>
  </si>
  <si>
    <t>https://community.secop.gov.co/Public/Tendering/ContractNoticePhases/View?PPI=CO1.PPI.21826892&amp;isFromPublicArea=True&amp;isModal=False</t>
  </si>
  <si>
    <t>JEP-436</t>
  </si>
  <si>
    <t>JEP-IPS-006-2022</t>
  </si>
  <si>
    <t>Laura Paredes</t>
  </si>
  <si>
    <t>DB SYSTEM SAS</t>
  </si>
  <si>
    <t>Prestar los servicios de administración y monitoreo de la solución de interoperabilidad de los sistemas de información de la JEP así como la implementación de nuevos desarrollos o parametrizaciones que esta solución requiera.</t>
  </si>
  <si>
    <t>Carlos Eduardo Ruiz Silva</t>
  </si>
  <si>
    <t>Cumplimiento
Responsabilidad Civil Extracontractual</t>
  </si>
  <si>
    <t>1145101114091
1140101047512</t>
  </si>
  <si>
    <t>1
0</t>
  </si>
  <si>
    <t>16/06/2022
07/06/2022</t>
  </si>
  <si>
    <t>03/06/2022 - 05/05/2026
03/06/2022 - 05/05/2023</t>
  </si>
  <si>
    <t>El 10/10/2023 se publica el acta de balance final y cierre del contrato JEP-436-2022 DB SYSTEM- 10 de octubre de 2023</t>
  </si>
  <si>
    <t>https://community.secop.gov.co/Public/Tendering/ContractNoticePhases/View?PPI=CO1.PPI.18429935&amp;isFromPublicArea=True&amp;isModal=False</t>
  </si>
  <si>
    <t>JEP-010</t>
  </si>
  <si>
    <t>JEP-CSPO-010-2022</t>
  </si>
  <si>
    <t>Lina Alejandra Morales Sarmiento</t>
  </si>
  <si>
    <t>43839021_x000D_</t>
  </si>
  <si>
    <t>Prestar servicios profesionales para apoyar y acompañar a la Subdirección de Control Interno en la ejecución del Plan Anual de Auditoría, el liderazgo del ciclo de Auditoría Interna de Gestión y el Fortalecimiento del Sistema de Control Interno, de acuerdo con la normatividad legal vigente.</t>
  </si>
  <si>
    <t>María Omaira Álvarez Iriarte</t>
  </si>
  <si>
    <t>AA- Subdirección de Control Interno</t>
  </si>
  <si>
    <t>$10.553.091,00</t>
  </si>
  <si>
    <t>14-47-101013697</t>
  </si>
  <si>
    <t>05-01-2022 - 10-07-2023</t>
  </si>
  <si>
    <t>En fecha de 31/10/2022 se aprueba la terminación anticipada del contrato</t>
  </si>
  <si>
    <t>lina.morales@jep.gov.co</t>
  </si>
  <si>
    <t>https://community.secop.gov.co/Public/Tendering/ContractNoticePhases/View?PPI=CO1.PPI.16538296&amp;isFromPublicArea=True&amp;isModal=False</t>
  </si>
  <si>
    <t>EVALUACIÓN_Y_CONTROL</t>
  </si>
  <si>
    <t>PROCESOS_DE_PREVENCIÓN,_CONTROL_Y_EVALUACIÓN</t>
  </si>
  <si>
    <t>JEP-201</t>
  </si>
  <si>
    <t>JEP-CSPO-201-2022</t>
  </si>
  <si>
    <t>Caludia Marcela Pinzon Martinez</t>
  </si>
  <si>
    <t>Prestar servicios profesionales para apoyar y acompañar a la Subdirección de Control Interno en la ejecución del plan anual de auditoria en el marco del Sistema del Control Interno Contable, de acuerdo con la normatividad legal vigente.</t>
  </si>
  <si>
    <t>14-47-101014120</t>
  </si>
  <si>
    <t>19-01-2022 - 05-01-2023</t>
  </si>
  <si>
    <t>https://jepcolombia-my.sharepoint.com/personal/carlos_torres_jep_gov_co/Documents/Documentos/Contractual/Contractual%20-%20Onedrive/Validaci%C3%B3n%20p%C3%B3lizas%20CPS/.VERIFICACI%C3%93N%20DE%20P%C3%93LIZAS%20CONTRATOS%202022/Verificaci%C3%B3n%20p%C3%B3liza%20contrato%20JEP%20201%202022.PNG</t>
  </si>
  <si>
    <t>CONTADURÍA PÚBLICA</t>
  </si>
  <si>
    <t>https://community.secop.gov.co/Public/Tendering/OpportunityDetail/Index?noticeUID=CO1.NTC.2584387&amp;isFromPublicArea=True&amp;isModal=False</t>
  </si>
  <si>
    <t>JEP-784</t>
  </si>
  <si>
    <t>JEP-CSPO-755-2022</t>
  </si>
  <si>
    <t>Dayanni Preciado García</t>
  </si>
  <si>
    <t>Prestar servicios profesionales para apoyar y acompañar a la subdirección de control interno en la ejecución del plan anual de auditoría en el marco de los roles enfoque hacia la prevención, administración de riesgos, evaluación y seguimiento y relación con entes externos de control, atendiendo los lineamientos de la subdirección de control interno.</t>
  </si>
  <si>
    <t>14-47-101020583</t>
  </si>
  <si>
    <t>17/11/2022 - 20/05/2024</t>
  </si>
  <si>
    <t>Mediante otrosí número 1 del 10/11/2023 se publicó la adición y prórroga hasta el 31 de diciembre</t>
  </si>
  <si>
    <t>INGENIERIA INDUSTRIAL</t>
  </si>
  <si>
    <t>dayanni.preciado@jep.gov.co</t>
  </si>
  <si>
    <t>https://community.secop.gov.co/Public/Tendering/ContractNoticePhases/View?PPI=CO1.PPI.21547792&amp;isFromPublicArea=True&amp;isModal=False</t>
  </si>
  <si>
    <t>JEP-803</t>
  </si>
  <si>
    <t>JEP-CSPO-774-2022</t>
  </si>
  <si>
    <t>Yenifer Alejandra Ramírez Soto</t>
  </si>
  <si>
    <t xml:space="preserve">36-47-101001707 </t>
  </si>
  <si>
    <t>01/12/2022 - 17/05/2022</t>
  </si>
  <si>
    <t xml:space="preserve">Mediante otrosí N°1 el 14/11/2023 se publica la adición y prórroga del Cto JEP-803-2022 </t>
  </si>
  <si>
    <t>yenifer.ramirez@jep.gov.co</t>
  </si>
  <si>
    <t>https://community.secop.gov.co/Public/Tendering/ContractNoticePhases/View?PPI=CO1.PPI.21912284&amp;isFromPublicArea=True&amp;isModal=False</t>
  </si>
  <si>
    <t>JEP-785</t>
  </si>
  <si>
    <t>JEP-CSPO-756-2022</t>
  </si>
  <si>
    <t>Yury Liney Molina Zea</t>
  </si>
  <si>
    <t>Madrid</t>
  </si>
  <si>
    <t>Prestar servicios profesionales para apoyar y acompañar a la subdirección de control interno en la ejecución del plan anual de auditoría en el marco de los roles enfoque hacia la prevención, administración de riesgos, evaluación y seguimiento y relación con entes externos de control, atendiendo los lineamientos de la subdirección de control interno</t>
  </si>
  <si>
    <t>Juan Manuel Campos Betancurt</t>
  </si>
  <si>
    <t>JEP-CSPO-896-2022</t>
  </si>
  <si>
    <t>18/11/2022 - 15/05/2024</t>
  </si>
  <si>
    <t>Se cede el contrato a partir del 9 de febrero de 2023
EL 10/11/2023 se publicó la reducción, adición y prórroga hasta el 31 de diciembre</t>
  </si>
  <si>
    <t>juan.campos@jep.gov.co</t>
  </si>
  <si>
    <t>https://community.secop.gov.co/Public/Tendering/ContractNoticePhases/View?PPI=CO1.PPI.21550904&amp;isFromPublicArea=True&amp;isModal=False</t>
  </si>
  <si>
    <t>JEP-782</t>
  </si>
  <si>
    <t>JEP-CSPO-753-2022</t>
  </si>
  <si>
    <t>Egna Katterine Nuñez Hernández</t>
  </si>
  <si>
    <t>Soacha</t>
  </si>
  <si>
    <t>Prestar servicios profesionales para apoyar y acompañar a la Subdirección de Control Interno en la ejecución del Plan Anual de Auditoría en el marco de los roles Enfoque hacia la Prevención, Administración de Riesgos, Evaluación y Seguimiento y Relación con Entes Externos de Control, atendiendo los lineamientos de la Subdirección de Control Interno</t>
  </si>
  <si>
    <t>107722
3623</t>
  </si>
  <si>
    <t>14-45-101088842</t>
  </si>
  <si>
    <t>Mediane otrosí N°1 publicado e 10/11/2023 se publicó la reducción, adición y prórroga hasta el 31 de diciembre</t>
  </si>
  <si>
    <t>ADMINISTRACIÓN DE EMPRESAS</t>
  </si>
  <si>
    <t>TECNOLOGÍA EN GESTIÓN EMPRESARIAL</t>
  </si>
  <si>
    <t>egna.nunez@jep.gov.co</t>
  </si>
  <si>
    <t>https://community.secop.gov.co/Public/Tendering/ContractNoticePhases/View?PPI=CO1.PPI.21544314&amp;isFromPublicArea=True&amp;isModal=False</t>
  </si>
  <si>
    <t>JEP-007</t>
  </si>
  <si>
    <t>JEP-CSPO-007-2022</t>
  </si>
  <si>
    <t>Norma Bonilla</t>
  </si>
  <si>
    <t>Santiago Briñez Darabos</t>
  </si>
  <si>
    <t>Prestar servicios profesionales para apoyar y acompañar a la Subdirección Financiera de la Jurisdicción Especial para la Paz en la recepción, revisión y liquidación de impuestos de solicitudes de pago, registro de transacciones contables en el SIIF Nación,  recepción, revisión y liquidación de solicitudes de pago y elaboración y análisis de los Estados Financieros.</t>
  </si>
  <si>
    <t>Juan David Olarte Torres</t>
  </si>
  <si>
    <t>DD- Subdirección Financiera</t>
  </si>
  <si>
    <t>63-47-101000741</t>
  </si>
  <si>
    <t>05-01-2022 - 30-06-2023</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</si>
  <si>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007%2D2022%20%2Epdf&amp;parent=%2Fpersonal%2Fcarlos%5Ftorres%5Fjep%5Fgov%5Fco%2FDocuments%2FDocumentos%2FContractual%2FContractual%20%2D%20Onedrive%2FValidaci%C3%B3n%20p%C3%B3lizas%20CPS%2F%2EVERIFICACI%C3%93N%20DE%20P%C3%93LIZAS%20CONTRATOS%202022</t>
  </si>
  <si>
    <t>santiago.brinez@jep.gov.co</t>
  </si>
  <si>
    <t>https://community.secop.gov.co/Public/Tendering/OpportunityDetail/Index?noticeUID=CO1.NTC.2489703&amp;isFromPublicArea=True&amp;isModal=False</t>
  </si>
  <si>
    <t>GESTIÓN_FINANCIERA</t>
  </si>
  <si>
    <t>JEP-006</t>
  </si>
  <si>
    <t>JEP-CSPO-006-2022</t>
  </si>
  <si>
    <t>Diego Fabian Mosquera Hernandez</t>
  </si>
  <si>
    <t>Prestar servicios profesionales de apoyo y acompañamiento en el manejo, ejecución y seguimiento de las operaciones que se encuentran a cargo del área de tesorería de la Subdirección Financiera de la JEP</t>
  </si>
  <si>
    <t>63-47-101000736</t>
  </si>
  <si>
    <t>04-01-2022 - 30-06-2023</t>
  </si>
  <si>
    <t>https://jepcolombia-my.sharepoint.com/personal/carlos_torres_jep_gov_co/_layouts/15/onedrive.aspx?q=006&amp;searchScope=folder&amp;id=%2Fpersonal%2Fcarlos%5Ftorres%5Fjep%5Fgov%5Fco%2FDocuments%2FDocumentos%2FContractual%2FContractual%20%2D%20Onedrive%2FValidaci%C3%B3n%20p%C3%B3lizas%20CPS%2F%2EVERIFICACI%C3%93N%20DE%20P%C3%93LIZAS%20CONTRATOS%202022%2FVerificaci%C3%B3n%20p%C3%B3liza%20contrato%20JEP%2D006%2D2022%20%2Epdf&amp;parent=%2Fpersonal%2Fcarlos%5Ftorres%5Fjep%5Fgov%5Fco%2FDocuments%2FDocumentos%2FContractual%2FContractual%20%2D%20Onedrive%2FValidaci%C3%B3n%20p%C3%B3lizas%20CPS%2F%2EVERIFICACI%C3%93N%20DE%20P%C3%93LIZAS%20CONTRATOS%202022&amp;parentview=7</t>
  </si>
  <si>
    <t>ADMINISTRACIÓN PÚBLICA</t>
  </si>
  <si>
    <t>diego.mosquera@jep.gov.co</t>
  </si>
  <si>
    <t>https://community.secop.gov.co/Public/Tendering/OpportunityDetail/Index?noticeUID=CO1.NTC.2488571&amp;isFromPublicArea=True&amp;isModal=False</t>
  </si>
  <si>
    <t>JEP-008</t>
  </si>
  <si>
    <t>JEP-CSPO-008-2022</t>
  </si>
  <si>
    <t>Guiselle Rojas Roncancio</t>
  </si>
  <si>
    <t>Prestar servicios profesionales para  la recepción, revisión y liquidación de viáticos, gastos de viaje y gastos de desplazamiento, registro de transacciones en el SIIF  Nación y apoyo en las actividades bancarias del área de tesorería, en el marco de la implementación de la justicia transicional restaurativa.</t>
  </si>
  <si>
    <t>$7.228.143,00</t>
  </si>
  <si>
    <t>63-47-101000738</t>
  </si>
  <si>
    <t>https://jepcolombia-my.sharepoint.com/personal/carlos_torres_jep_gov_co/_layouts/15/onedrive.aspx?q=008&amp;searchScope=folder&amp;id=%2Fpersonal%2Fcarlos%5Ftorres%5Fjep%5Fgov%5Fco%2FDocuments%2FDocumentos%2FContractual%2FContractual%20%2D%20Onedrive%2FValidaci%C3%B3n%20p%C3%B3lizas%20CPS%2F%2EVERIFICACI%C3%93N%20DE%20P%C3%93LIZAS%20CONTRATOS%202022%2FVerificaci%C3%B3n%20p%C3%B3liza%20contrato%20JEP%2D008%2D2022%20%2Epdf&amp;parent=%2Fpersonal%2Fcarlos%5Ftorres%5Fjep%5Fgov%5Fco%2FDocuments%2FDocumentos%2FContractual%2FContractual%20%2D%20Onedrive%2FValidaci%C3%B3n%20p%C3%B3lizas%20CPS%2F%2EVERIFICACI%C3%93N%20DE%20P%C3%93LIZAS%20CONTRATOS%202022&amp;parentview=7</t>
  </si>
  <si>
    <t>mediante otrosí No. 1 del 10/02/2022,se modifico el valor del contrato, reduciendo su valor en $5,0, quedando como nuevo valor total del contrato $86.496.775</t>
  </si>
  <si>
    <t>guiselle.rojas@jep.gov.co</t>
  </si>
  <si>
    <t>https://community.secop.gov.co/Public/Tendering/ContractNoticePhases/View?PPI=CO1.PPI.16527514&amp;isFromPublicArea=True&amp;isModal=False</t>
  </si>
  <si>
    <t>JEP-443</t>
  </si>
  <si>
    <t>JEP-CSPO-426-2022</t>
  </si>
  <si>
    <t>Nadia Marcela Rivera Monsalve</t>
  </si>
  <si>
    <t xml:space="preserve">Prestar servicios profesionales para la recepción, revisión y liquidación de viáticos, gastos de viaje y gastos de desplazamiento, y registro de transacciones en el SIIF Nación para la implementación del punto 5 del Acuerdo final. </t>
  </si>
  <si>
    <t>63-47-101001066</t>
  </si>
  <si>
    <t>28/06/2022 - 28/06/2023</t>
  </si>
  <si>
    <t>marcela.rivera@jep.gov.co</t>
  </si>
  <si>
    <t>https://community.secop.gov.co/Public/Tendering/ContractNoticePhases/View?PPI=CO1.PPI.19144994&amp;isFromPublicArea=True&amp;isModal=False</t>
  </si>
  <si>
    <t>JEP-039</t>
  </si>
  <si>
    <t>JEP-CSPO-039-2022</t>
  </si>
  <si>
    <t>Omar Enrique Cervantes de los Rios</t>
  </si>
  <si>
    <t>Prestar servicios profesionales para el acompañamiento a la Dirección Administrativa y Financiera en el seguimiento de las gestiones logísticas requeridas en el desarrollo de diligencias y actuaciones judiciales, dentro de la justicia transicional y restaurativa.</t>
  </si>
  <si>
    <t>Ana Lucia Rosales Callejas</t>
  </si>
  <si>
    <t>D- Dirección Administrativa y Financiera</t>
  </si>
  <si>
    <t>63-47-101000759</t>
  </si>
  <si>
    <t>14-01-2022 - 30-06-2023</t>
  </si>
  <si>
    <t>FINANZAS Y NEGOCIOS INTERNACIONALES</t>
  </si>
  <si>
    <t>omar.cervantes@jep.gov.co</t>
  </si>
  <si>
    <t>https://community.secop.gov.co/Public/Tendering/OpportunityDetail/Index?noticeUID=CO1.NTC.2529107&amp;isFromPublicArea=True&amp;isModal=False</t>
  </si>
  <si>
    <t>GESTIÓN_DE_SEGURIDAD_BIENES_Y_SERVICIOS</t>
  </si>
  <si>
    <t>JEP-134</t>
  </si>
  <si>
    <t>JEP-CSPO-134-2022</t>
  </si>
  <si>
    <t>Yuly Aracely Rodriguez Rivera</t>
  </si>
  <si>
    <t>Prestar servicios profesionales para el acompañamiento a la dirección administrativa y financiera en la planeación, ejecución y seguimiento de las actividades operativas y logísticas requeridas en las diligencias y actuaciones judiciales, dentro de la justicia transcional y restaurativa.</t>
  </si>
  <si>
    <t xml:space="preserve">2018011001091	</t>
  </si>
  <si>
    <t>15-45-101137989</t>
  </si>
  <si>
    <t>18-01-2022 - 30-06-2023</t>
  </si>
  <si>
    <t>https://community.secop.gov.co/Public/Tendering/OpportunityDetail/Index?noticeUID=CO1.NTC.2558550&amp;isFromPublicArea=True&amp;isModal=False</t>
  </si>
  <si>
    <t>JEP-355</t>
  </si>
  <si>
    <t>JEP-CSPO-355-2022</t>
  </si>
  <si>
    <t>Diana Margarita Vivas Munar</t>
  </si>
  <si>
    <t>Prestar servicios profesionales para apoyar a la Subdirección de Planeación, Fortalecimiento Institucional y Talento Humano en la planeación financiera de alternativas para optimizar el talento humano de las salas de justicia, en particular de la Sala de Reconocimiento de Verdad, Responsabilidad y Reconocimiento de hechos y conductas, con visión integral y organizacional.</t>
  </si>
  <si>
    <t xml:space="preserve">Adela del Pilar Parra González	</t>
  </si>
  <si>
    <t>AA- Subdirección de Planeación</t>
  </si>
  <si>
    <t>21-47-101017224</t>
  </si>
  <si>
    <t>28-01-2022 - 01-02-2023</t>
  </si>
  <si>
    <t>https://community.secop.gov.co/Public/Tendering/ContractNoticePhases/View?PPI=CO1.PPI.17125933&amp;isFromPublicArea=True&amp;isModal=False</t>
  </si>
  <si>
    <t>DIRECCIONAMIENTO_ESTRATÉGICO_Y_PLANEACIÓN</t>
  </si>
  <si>
    <t>JEP-260</t>
  </si>
  <si>
    <t>JEP-CSPO-260-2022</t>
  </si>
  <si>
    <t>Maria Paula Zuluaga Guzman</t>
  </si>
  <si>
    <t>Prestar servicios profesionales para apoyar a la Subdirección de Planeación, en articulación con las de Fortalecimiento Institucional y Talento Humano, en la elaboración y presentación de documentos con la sistematización de información e insumos de efectos o impactos, relacionados con necesidades de las salas de justicia y alternativas, de acuerdo con el mapa de procesos.</t>
  </si>
  <si>
    <t>$6.071.641</t>
  </si>
  <si>
    <t>14-47-101014312</t>
  </si>
  <si>
    <t>24-01-2022 - 15-01-2023</t>
  </si>
  <si>
    <t>..\Carlos Giovanni Torres Peñaranda - Contractual - Onedrive\Validación pólizas CPS\.VERIFICACIÓN DE PÓLIZAS CONTRATOS 2022\verificacion poliza contrato JEP-260-2022.pdf</t>
  </si>
  <si>
    <t>en fecha 30/06/2022 mediante otrosí 1. se prorroga el plazo hasta el 24/07/2022 y se adiciona $3.440.596</t>
  </si>
  <si>
    <t>GOBIERNO Y RELACIONES INTERNACIONALES</t>
  </si>
  <si>
    <t>https://community.secop.gov.co/Public/Tendering/OpportunityDetail/Index?noticeUID=CO1.NTC.2636361&amp;isFromPublicArea=True&amp;isModal=False</t>
  </si>
  <si>
    <t>JEP-701</t>
  </si>
  <si>
    <t>JEP-CSPO-677-2022</t>
  </si>
  <si>
    <t>Prestar servicios profesionales a la Subdirección de Planeación en la fase de construcción del Plan Estratégico Cuatrienal (PEC) 2023-2026 para las definiciones estratégicas con los actores involucrados y la elaboración del documento en sus diferentes etapas.</t>
  </si>
  <si>
    <t xml:space="preserve">	2018011001175</t>
  </si>
  <si>
    <t>21-47-101022990</t>
  </si>
  <si>
    <t>15/09/2022 - 30/06/2023</t>
  </si>
  <si>
    <t>EN APROBACIÓN</t>
  </si>
  <si>
    <t>Mediate otrosí N°1 se prorroga el plazo hasta el 23/02/2023 y se adicional el valor de $35.319.200</t>
  </si>
  <si>
    <t>diana.vivasm@jep.gov.co</t>
  </si>
  <si>
    <t>https://community.secop.gov.co/Public/Tendering/ContractNoticePhases/View?PPI=CO1.PPI.20466479&amp;isFromPublicArea=True&amp;isModal=False</t>
  </si>
  <si>
    <t>JEP-259</t>
  </si>
  <si>
    <t>JEP-CSPO-259-2022</t>
  </si>
  <si>
    <t>Libia Isabel Barrera Pineda</t>
  </si>
  <si>
    <t>Prestación de servicios profesionales para apoyar a la Subdirección de Planeación en el proceso de direccionamiento estratégico y su seguimiento en el año 2022, con énfasis en planeación institucional, programación presupuestal, tablero de control y plan estadístico institucional</t>
  </si>
  <si>
    <t>14-47-101014206</t>
  </si>
  <si>
    <t>20-01-2022 - 10-07-2023</t>
  </si>
  <si>
    <t>..\Carlos Giovanni Torres Peñaranda - Contractual - Onedrive\Validación pólizas CPS\.VERIFICACIÓN DE PÓLIZAS CONTRATOS 2022\verificacion poliza contrato JEP-259-2022.pdf</t>
  </si>
  <si>
    <t>https://community.secop.gov.co/Public/Tendering/OpportunityDetail/Index?noticeUID=CO1.NTC.2633492&amp;isFromPublicArea=True&amp;isModal=False</t>
  </si>
  <si>
    <t>JEP-021</t>
  </si>
  <si>
    <t>JEP-CSPO-021-2022</t>
  </si>
  <si>
    <t>Gynan Daniela Shaker Nieto</t>
  </si>
  <si>
    <t>Prestar servicios técnicos para apoyar a la Subdirección de Planeación en el seguimiento y procesamiento de la información estadística, elaboración de informes, documentos estadísticos y la programación de actividades que hacen parte del proceso de direccionamiento estratégico.</t>
  </si>
  <si>
    <t xml:space="preserve">Subsecretaría Ejecutiva </t>
  </si>
  <si>
    <t>21-45-101357257</t>
  </si>
  <si>
    <t>11-01-2022 - 01-07-2023</t>
  </si>
  <si>
    <t>C:\Users\andres.prietom\JEP Colombia\Carlos Giovanni Torres Peñaranda - Contractual - Onedrive\Validación pólizas CPS\.VERIFICACIÓN DE PÓLIZAS CONTRATOS 2022\verificacion poliza contrato JEP-021-2022.pdf</t>
  </si>
  <si>
    <t>gynan.shaker@jep.gov.co</t>
  </si>
  <si>
    <t>https://community.secop.gov.co/Public/Tendering/OpportunityDetail/Index?noticeUID=CO1.NTC.2519599&amp;isFromPublicArea=True&amp;isModal=False</t>
  </si>
  <si>
    <t>JEP-072</t>
  </si>
  <si>
    <t>JEP-CSPO-072-2022</t>
  </si>
  <si>
    <t>Adriana Sofia Borda Plata</t>
  </si>
  <si>
    <t>Prestación de servicios profesionales para apoyar a la Subdirección de Planeación en la actualización, desarrollo e implementación del Modelo de gestión de la entidad, así como en la construcción y seguimiento de instrumentos de planeación y gestión asociados.</t>
  </si>
  <si>
    <t>380-47-994000120762</t>
  </si>
  <si>
    <t>C:\Users\andres.prietom\JEP Colombia\Carlos Giovanni Torres Peñaranda - Contractual - Onedrive\Validación pólizas CPS\.VERIFICACIÓN DE PÓLIZAS CONTRATOS 2022\verificacion poliza contrato JEP-072-2022.pdf</t>
  </si>
  <si>
    <t>En fecha 16/05/2022 mediante otrosí 1, se modifica el pago de aportes a pensión.
En fecha del 26 de septiembr se suspende el contrato hasta el 26 de octubre</t>
  </si>
  <si>
    <t>26/09/2022 - 26/10/2022</t>
  </si>
  <si>
    <t>https://community.secop.gov.co/Public/Tendering/OpportunityDetail/Index?noticeUID=CO1.NTC.2511909&amp;isFromPublicArea=True&amp;isModal=False</t>
  </si>
  <si>
    <t>JEP-009</t>
  </si>
  <si>
    <t>JEP-CSPO-009-2022</t>
  </si>
  <si>
    <t xml:space="preserve">Adriana Del Pilar Acosta Roa </t>
  </si>
  <si>
    <t>Prestar servicios profesionales para apoyar a la Subdirección de Planeación en la gestión de inversión, planeación operativa y en la implementación del banco de proyectos que se articule con el Modelo de gestión de la JEP.</t>
  </si>
  <si>
    <t>33-47-101007926</t>
  </si>
  <si>
    <t>06-01-2022 - 10-07-2023</t>
  </si>
  <si>
    <t>C:\Users\andres.prietom\JEP Colombia\Carlos Giovanni Torres Peñaranda - Contractual - Onedrive\Validación pólizas CPS\.VERIFICACIÓN DE PÓLIZAS CONTRATOS 2022\verificacion poliza contrato JEP- 009-2022.pdf</t>
  </si>
  <si>
    <t>Mediante otrosí N°1 se prorroga el plazo hasta el 31/05/2023 y se adiciona $50.091.035 y se reduce $318.038
Mediante otrosí N°2 se modifica la “CLÁUSULA SEXTA - VALOR DEL CONTRATO”, del contrato de prestación de servicios
profesionales JEP-009-2022, $163.312.673</t>
  </si>
  <si>
    <t>adriana.acosta@jep.gov.co</t>
  </si>
  <si>
    <t>https://community.secop.gov.co/Public/Tendering/OpportunityDetail/Index?noticeUID=CO1.NTC.2493611&amp;isFromPublicArea=True&amp;isModal=False</t>
  </si>
  <si>
    <t>JEP-231</t>
  </si>
  <si>
    <t>JEP-CSPO-231-2022</t>
  </si>
  <si>
    <t>Isaias Hernan Contreras Nieto</t>
  </si>
  <si>
    <t xml:space="preserve">Prestar servicios profesionales para apoyar a la Subdirección de Planeación, en la implementación del plan de trabajo para el año 2022 sobre medidas reparadoras y restaurativas y otras necesidades presupuestales y la programación y seguimiento presupuestal. </t>
  </si>
  <si>
    <t>21-45-101358333</t>
  </si>
  <si>
    <t>21-01-2022 - 01-07-2023</t>
  </si>
  <si>
    <t>C:\Users\andres.prietom\JEP Colombia\Carlos Giovanni Torres Peñaranda - Contractual - Onedrive\Validación pólizas CPS\.VERIFICACIÓN DE PÓLIZAS CONTRATOS 2022\verificacion poliza contrato JEP-231-2022.pdf</t>
  </si>
  <si>
    <t>https://community.secop.gov.co/Public/Tendering/OpportunityDetail/Index?noticeUID=CO1.NTC.2598341&amp;isFromPublicArea=True&amp;isModal=False</t>
  </si>
  <si>
    <t>JEP-553</t>
  </si>
  <si>
    <t>JEP-CSPO-534-2022</t>
  </si>
  <si>
    <t>Laura Hernandez Gonzalez</t>
  </si>
  <si>
    <t>Prestar servicios profesionales para apoyar a la Subdirección de Planeación en la planeación presupuestal y financiera y gestión de inversión en articulación con la
planeación estratégica y operativa</t>
  </si>
  <si>
    <t>21-45-101376140</t>
  </si>
  <si>
    <t>01/07/2022 - 01/06/2023</t>
  </si>
  <si>
    <t>laura.hernandez@jep.gov.co</t>
  </si>
  <si>
    <t>https://community.secop.gov.co/Public/Tendering/ContractNoticePhases/View?PPI=CO1.PPI.19258999&amp;isFromPublicArea=True&amp;isModal=False</t>
  </si>
  <si>
    <t>JEP-133</t>
  </si>
  <si>
    <t>JEP-CSPO-133-2022</t>
  </si>
  <si>
    <t xml:space="preserve">Lorena Soler Niño </t>
  </si>
  <si>
    <t>Prestar servicios profesionales para apoyar y acompañar a la Subdirección de Cooperación Internacional  en el seguimiento de proyectos, acuerdos y acciones colaborativas que contribuyan a las decisiones judiciales de la justicia transicional restaurativa.</t>
  </si>
  <si>
    <t>Magda Liliana Marquez Ramirez</t>
  </si>
  <si>
    <t>AA- Subdirección de Cooperación</t>
  </si>
  <si>
    <t>62-45-101020602</t>
  </si>
  <si>
    <t>19-01-2022 - 30-06-2023</t>
  </si>
  <si>
    <t>RELACIONES INTERNACIONALES</t>
  </si>
  <si>
    <t>https://community.secop.gov.co/Public/Tendering/OpportunityDetail/Index?noticeUID=CO1.NTC.2542309&amp;isFromPublicArea=True&amp;isModal=False</t>
  </si>
  <si>
    <t>GESTIÓN_DE_COOPERACIÓN_INTERNACIONAL</t>
  </si>
  <si>
    <t>PROCESOS_DE_RELACIONAMIENTO</t>
  </si>
  <si>
    <t>Subdirección de Cooperación</t>
  </si>
  <si>
    <t>JEP-297</t>
  </si>
  <si>
    <t>JEP-CSPO-297-2022</t>
  </si>
  <si>
    <t xml:space="preserve">Leidy Tatiana Suarez Garzon </t>
  </si>
  <si>
    <t>Prestar servicios profesionales para apoyar y acompañar a la subdirección de cooperación internacional en la gestión y seguimiento de proyectos, acuerdos y acciones colaborativas que contribuyan a la planeación integrada.</t>
  </si>
  <si>
    <t>21-47-101017152</t>
  </si>
  <si>
    <t>https://jepcolombia-my.sharepoint.com/personal/carlos_torres_jep_gov_co/Documents/Documentos/Contractual/Contractual%20-%20Onedrive/Validaci%C3%B3n%20p%C3%B3lizas%20CPS/.VERIFICACI%C3%93N%20DE%20P%C3%93LIZAS%20CONTRATOS%202022/Verificaci%C3%B3n%20de%20la%20p%C3%B3liza%20JEP%20297%202022.PNG</t>
  </si>
  <si>
    <t>ADMINISTRACIÓN BANCARIA Y FINANCIERA</t>
  </si>
  <si>
    <t>https://community.secop.gov.co/Public/Tendering/ContractNoticePhases/View?PPI=CO1.PPI.17038555&amp;isFromPublicArea=True&amp;isModal=False</t>
  </si>
  <si>
    <t>JEP-249</t>
  </si>
  <si>
    <t>JEP-CSPO-249-2022</t>
  </si>
  <si>
    <t>Policía Nacional de Colombia</t>
  </si>
  <si>
    <t>La Jurisdicción Especial para la Paz y la Policía Nacional, a través de la dirección de protección y servicios especiales colaborarán mutuamente acorde con las recomendaciones que esta última imparta, con la finalidad de fortalecer la seguridad en las instalaciones de la Jurisdicción Especial para la Paz</t>
  </si>
  <si>
    <t>Maria Emma Caro Robles y Gabriel Amado Pardo</t>
  </si>
  <si>
    <t>DD- Oficina Asesora de Seguridad y Protección</t>
  </si>
  <si>
    <t>Ariadna Lorena Alfonso (Octubre 18 a Noviembre 8)</t>
  </si>
  <si>
    <t>El 6 de mayo de 2024 se publico el balance y cierre</t>
  </si>
  <si>
    <t>https://community.secop.gov.co/Public/Tendering/OpportunityDetail/Index?noticeUID=CO1.NTC.2711649&amp;isFromPublicArea=True&amp;isModal=False</t>
  </si>
  <si>
    <t>JEP-225</t>
  </si>
  <si>
    <t>JEP-CSPO-225-2022</t>
  </si>
  <si>
    <t>Leonardo Rivera Perez</t>
  </si>
  <si>
    <t>Prestar servicios profesionales a la Oficina Asesora de Seguridad y protección, para apoyar y acompañar la elaboración y seguimiento de los estudios de viabilidad de desplazamiento a territorio y seguridad física</t>
  </si>
  <si>
    <t>Maria Emma Caro Robles</t>
  </si>
  <si>
    <t>21-47-101016638</t>
  </si>
  <si>
    <t>C:\Users\andres.prietom\JEP Colombia\Carlos Giovanni Torres Peñaranda - Contractual - Onedrive\Validación pólizas CPS\.VERIFICACIÓN DE PÓLIZAS CONTRATOS 2022\verificacion poliza contrato JEP-225-2022.pdf</t>
  </si>
  <si>
    <t>INGENIERÍA EN TELECOMUNICACIONES</t>
  </si>
  <si>
    <t>https://community.secop.gov.co/Public/Tendering/OpportunityDetail/Index?noticeUID=CO1.NTC.2594689&amp;isFromPublicArea=True&amp;isModal=False</t>
  </si>
  <si>
    <t>JEP-748</t>
  </si>
  <si>
    <t>JEP-IPINF-011-2022</t>
  </si>
  <si>
    <t>GRUPO LOS LAGOS SAS</t>
  </si>
  <si>
    <t>Adquisición de suministros para la maquina carnetizadora de la jurisdicción especial para la paz JEP.</t>
  </si>
  <si>
    <t>Ariadna Lorena Alfonso Sánchez</t>
  </si>
  <si>
    <t>33-47-101010178</t>
  </si>
  <si>
    <t>20/10/2022 - 16/11/2023</t>
  </si>
  <si>
    <t>https://community.secop.gov.co/Public/Tendering/ContractNoticePhases/View?PPI=CO1.PPI.20556486&amp;isFromPublicArea=True&amp;isModal=False</t>
  </si>
  <si>
    <t>JEP-741</t>
  </si>
  <si>
    <t>JEP-IPINF-012-2022</t>
  </si>
  <si>
    <t xml:space="preserve">PROXEL COLOMBIA SAS </t>
  </si>
  <si>
    <t>Mantenimiento del sistema de detección de incendios del edificio de la JEP</t>
  </si>
  <si>
    <t xml:space="preserve">Gabriel Amado Pardo </t>
  </si>
  <si>
    <t>2042246
2042250</t>
  </si>
  <si>
    <t>Jmalicelli Travelers</t>
  </si>
  <si>
    <t>13/10/2022
13/10/2022</t>
  </si>
  <si>
    <t>11/10/2022 - 15/11/2025
11/10/2022 - 15/11/2022</t>
  </si>
  <si>
    <t>JUAN GAVIRIA RESTREPO &amp; CÍA SAS</t>
  </si>
  <si>
    <t>proyectos@proxelcolombia.com</t>
  </si>
  <si>
    <t>https://community.secop.gov.co/Public/Tendering/ContractNoticePhases/View?PPI=CO1.PPI.20722504&amp;isFromPublicArea=True&amp;isModal=False</t>
  </si>
  <si>
    <t>JEP-426</t>
  </si>
  <si>
    <t xml:space="preserve">JEP-IPS-001-2022 </t>
  </si>
  <si>
    <t>Clara Torres</t>
  </si>
  <si>
    <t>VIGIAS DE COLOMBIA SRL LTDA.</t>
  </si>
  <si>
    <t>Prestar el servicio de Vigilancia y Seguridad para las Instalaciones de la sede de la Jurisdicción Especial para la Paz(JEP).(Invitación Pública igual o superior a 450SMMLV)</t>
  </si>
  <si>
    <t>DD- Subdirección de Recursos Físicos e Infraestructura</t>
  </si>
  <si>
    <t>CUMPLIMIENTO
RESP. CIVIL EXTRACONT.
RESP. CIVIL EXTRACONT.</t>
  </si>
  <si>
    <t>CBO-100013061
11-02-101003380
	CBO-100002904</t>
  </si>
  <si>
    <t>0
6
0</t>
  </si>
  <si>
    <t>Seguros Mundial
Seguros del Estado
Seguros Mundial</t>
  </si>
  <si>
    <t>24/03/2022
11/01/2022
24/03/2022</t>
  </si>
  <si>
    <t>27/03/2022 - 16/11/2025
14/01/2022 - 14/01/2023
27/03/2022 - 16/11/2022</t>
  </si>
  <si>
    <t>Prorrogar el plazo de ejecución pactado en la Cláusula Cuarta, del contrato, a partir del 16 de noviembre de 2022 hasta el 8 de marzo de 2023.
Adicionar el valor del contrato en la suma de $541,567,518
Mediante otrosí N°2seaclara que el valor a adicionar para la vigencia 2022 es únicamente de $197.866.014 Y Para la vigencia 2023 $335.910.664
Mediante otrosí número 2 se Reducir del valor
del contrato la suma 232.850 y Modificar el plazo
de ejecución del contrato pactado en la Cláusula Cuarta, a partir del 16 de noviembre de 2022 hasta el 3 de marzo de 2023
eL 15/09/2023 SE PUBLICA EL ACTA Y BALANCE DE CIERRE</t>
  </si>
  <si>
    <t>https://community.secop.gov.co/Public/Tendering/ContractNoticePhases/View?PPI=CO1.PPI.17581015&amp;isFromPublicArea=True&amp;isModal=False</t>
  </si>
  <si>
    <t>JEP-666</t>
  </si>
  <si>
    <t>JEP-CSPO-643-2022</t>
  </si>
  <si>
    <t>Universidad de los Andes</t>
  </si>
  <si>
    <t>Contratar servicios académicos para la realización de los procesos de formación que faciliten la implementación del modelo de gestión del conocimiento de la JEP, en cuanto a prácticas de autocuidado, manejo del estrés, construcción de acuerdos y liderazgo, en conjunto con la implementación de mecanismos tendientes a fortalecerlas</t>
  </si>
  <si>
    <t xml:space="preserve">Luz Amanda Granados Urrea	</t>
  </si>
  <si>
    <t>AA- Subdirección de Fortalecimiento Institucional</t>
  </si>
  <si>
    <t xml:space="preserve">	392722</t>
  </si>
  <si>
    <t>21-45-101383915</t>
  </si>
  <si>
    <t>Seguros de Estado S.A.</t>
  </si>
  <si>
    <t>31/08/2022 - 15/12/2025</t>
  </si>
  <si>
    <t>TRABAJO SOCIAL</t>
  </si>
  <si>
    <t>https://community.secop.gov.co/Public/Tendering/ContractNoticePhases/View?PPI=CO1.PPI.19995565&amp;isFromPublicArea=True&amp;isModal=False</t>
  </si>
  <si>
    <t>GESTIÓN_DEL_CONOCIMIENTO</t>
  </si>
  <si>
    <t>JEP-350</t>
  </si>
  <si>
    <t>JEP-CSPO-350-2022</t>
  </si>
  <si>
    <t>UNION TEMPORAL PROGRAMA NACIONAL DE EDUCACION PARA LA PAZ EDUCAPAZ</t>
  </si>
  <si>
    <t>Aunar esfuerzos financieros, técnicos y pedagógicos para el diseño, implementación y evaluación de una estrategia pedagógica en el ámbito escolar con el fin de fomentar la compresión de la justicia transicional con enfoque restaurativo.</t>
  </si>
  <si>
    <t>Territorio Nacional</t>
  </si>
  <si>
    <t>se publica hoy 20 de mayo, el Acta de Balance y Cierre del Convenio JEP-350-2022 suscrito entre la JEP y EDUCAPAZ.</t>
  </si>
  <si>
    <t>https://community.secop.gov.co/Public/Tendering/ContractNoticePhases/View?PPI=CO1.PPI.17086087&amp;isFromPublicArea=True&amp;isModal=False</t>
  </si>
  <si>
    <t>JEP-171</t>
  </si>
  <si>
    <t>JEP-CSPO-171-2022</t>
  </si>
  <si>
    <t>Daniela Muñoz Morales</t>
  </si>
  <si>
    <t>Prestar servicios profesionales para acompañar a la Subdirección de Fortalecimiento Institucional en la implementación del modelo de gestión del conocimiento mediante el apoyo en el diseño apropiación y evaluación de herramientas pedagógicas para el desarrollo del programa pedagógico de la JEP.</t>
  </si>
  <si>
    <t>21-47-101016446</t>
  </si>
  <si>
    <t>20-01-2022 - 25-06-2023</t>
  </si>
  <si>
    <t>https://jepcolombia-my.sharepoint.com/personal/carlos_torres_jep_gov_co/_layouts/15/onedrive.aspx?q=171&amp;searchScope=folder&amp;id=%2Fpersonal%2Fcarlos%5Ftorres%5Fjep%5Fgov%5Fco%2FDocuments%2FDocumentos%2FContractual%2FContractual%20%2D%20Onedrive%2FValidaci%C3%B3n%20p%C3%B3lizas%20CPS%2F%2EVERIFICACI%C3%93N%20DE%20P%C3%93LIZAS%20CONTRATOS%202022%2FVerificaci%C3%B3n%20p%C3%B3liza%20JEP%20171%202022%2EPNG&amp;parent=%2Fpersonal%2Fcarlos%5Ftorres%5Fjep%5Fgov%5Fco%2FDocuments%2FDocumentos%2FContractual%2FContractual%20%2D%20Onedrive%2FValidaci%C3%B3n%20p%C3%B3lizas%20CPS%2F%2EVERIFICACI%C3%93N%20DE%20P%C3%93LIZAS%20CONTRATOS%202022&amp;parentview=7</t>
  </si>
  <si>
    <t>PSICOLOGÍA</t>
  </si>
  <si>
    <t>https://community.secop.gov.co/Public/Tendering/OpportunityDetail/Index?noticeUID=CO1.NTC.2556905&amp;isFromPublicArea=True&amp;isModal=False</t>
  </si>
  <si>
    <t>JEP-212</t>
  </si>
  <si>
    <t>JEP-CSPO-212-2022</t>
  </si>
  <si>
    <t xml:space="preserve">Diana Liseth Vivas Pulido </t>
  </si>
  <si>
    <t>Prestar servicios profesionales para apoyar y acompañar a la Subdirección de Fortalecimiento Institucional en la administración del Sistema de Gestión de calidad de la JEP.</t>
  </si>
  <si>
    <t>Monica Viviana Marin Aguilar</t>
  </si>
  <si>
    <t xml:space="preserve">	NB-100194835
15-45-101140623
15-45-101146391</t>
  </si>
  <si>
    <t>Seguros Mundial
Seguros del Estado S.A.
Seguros del Estado S.A.</t>
  </si>
  <si>
    <t>25/01/2022
15/03/2022
01/08/2022</t>
  </si>
  <si>
    <t>23-01-2022 - 15-06-2023
15/03/2022 - 15/06/2023
01/08/2022 - 15/06/2023</t>
  </si>
  <si>
    <t>27/01/2022
13/03/2022
02/08/2022</t>
  </si>
  <si>
    <t>C:\Users\andres.prietom\JEP Colombia\Carlos Giovanni Torres Peñaranda - Contractual - Onedrive\Validación pólizas CPS\.VERIFICACIÓN DE PÓLIZAS CONTRATOS 2022\Verificación póliza del contrato JEP 212 2022.PNG</t>
  </si>
  <si>
    <t>en fecha 14/03/2022, se suscribe cesión del contrato, y se cede el contrato en las siguientes fechas
14/03/2022
01/08/2022</t>
  </si>
  <si>
    <t>https://community.secop.gov.co/Public/Tendering/OpportunityDetail/Index?noticeUID=CO1.NTC.2585904&amp;isFromPublicArea=True&amp;isModal=False</t>
  </si>
  <si>
    <t>GESTIÓN_DE_CALIDAD</t>
  </si>
  <si>
    <t>JEP-150</t>
  </si>
  <si>
    <t>JEP-CSPO-150-2022</t>
  </si>
  <si>
    <t>Andres Fernando Suarez</t>
  </si>
  <si>
    <t>Prestar servicios profesionales para apoyar a la Subdirección de Fortalecimiento Institucional en la implementación del modelo de gestión del conocimiento mediante el acompañamiento y generación de contenidos para las acciones pedagógicas de la JEP, con énfasis en los procesos de formación virtual y capacitación interna.</t>
  </si>
  <si>
    <t>$12.360.000</t>
  </si>
  <si>
    <t>33-47-101008125</t>
  </si>
  <si>
    <t>20-01-2022 - 21-04-2023</t>
  </si>
  <si>
    <t>https://jepcolombia-my.sharepoint.com/personal/carlos_torres_jep_gov_co/_layouts/15/onedrive.aspx?q=150&amp;searchScope=folder&amp;id=%2Fpersonal%2Fcarlos%5Ftorres%5Fjep%5Fgov%5Fco%2FDocuments%2FDocumentos%2FContractual%2FContractual%20%2D%20Onedrive%2FValidaci%C3%B3n%20p%C3%B3lizas%20CPS%2F%2EVERIFICACI%C3%93N%20DE%20P%C3%93LIZAS%20CONTRATOS%202022%2FVerificaci%C3%B3n%20p%C3%B3liza%20JEP%20150%202022%2EPNG&amp;parent=%2Fpersonal%2Fcarlos%5Ftorres%5Fjep%5Fgov%5Fco%2FDocuments%2FDocumentos%2FContractual%2FContractual%20%2D%20Onedrive%2FValidaci%C3%B3n%20p%C3%B3lizas%20CPS%2F%2EVERIFICACI%C3%93N%20DE%20P%C3%93LIZAS%20CONTRATOS%202022&amp;parentview=7</t>
  </si>
  <si>
    <t>Mediante Otrosí N° 1 del 29 de septiembre de 2022 se aprueba la Prorroga, adición y modificación de la forma del pago del contrato.</t>
  </si>
  <si>
    <t>SOCIOLOGÍA</t>
  </si>
  <si>
    <t>https://community.secop.gov.co/Public/Tendering/OpportunityDetail/Index?noticeUID=CO1.NTC.2558125&amp;isFromPublicArea=True&amp;isModal=False</t>
  </si>
  <si>
    <t>JEP-189</t>
  </si>
  <si>
    <t>JEP-CSPO-189-2022</t>
  </si>
  <si>
    <t>Nelly Quintana Jerez</t>
  </si>
  <si>
    <t xml:space="preserve">Prestar servicios profesionales para apoyar a la Subdirección de Fortalecimiento Institucional, en articulación con las subdirecciones de Talento Humano y de Planeación, en la identificación de las necesidades con visión prospectiva de las salas de justicia y de posibles alternativas para atenderlas </t>
  </si>
  <si>
    <t>390-47-994000068660</t>
  </si>
  <si>
    <t>21-01-2022 - 25-01-2023</t>
  </si>
  <si>
    <t>C:\Users\andres.prietom\JEP Colombia\Carlos Giovanni Torres Peñaranda - Contractual - Onedrive\Validación pólizas CPS\.VERIFICACIÓN DE PÓLIZAS CONTRATOS 2022\verificacion poliza contrato JEP-189-2022.pdf</t>
  </si>
  <si>
    <t>https://community.secop.gov.co/Public/Tendering/OpportunityDetail/Index?noticeUID=CO1.NTC.2581323&amp;isFromPublicArea=True&amp;isModal=False</t>
  </si>
  <si>
    <t>JEP-151</t>
  </si>
  <si>
    <t>JEP-CSPO-151-2022</t>
  </si>
  <si>
    <t xml:space="preserve">Maria Andrea Rocha Solano </t>
  </si>
  <si>
    <t>Prestar servicios profesionales para apoyar a la Subdirección de Fortalecimiento Institucional en la implementación del modelo de gestión del conocimiento mediante la planeación, seguimiento y evaluación de la implementación del programa pedagógico de la JEP con colegios y universidades.</t>
  </si>
  <si>
    <t>33-47-101008094</t>
  </si>
  <si>
    <t>https://jepcolombia-my.sharepoint.com/personal/carlos_torres_jep_gov_co/Documents/Documentos/Contractual/Contractual%20-%20Onedrive/Validaci%C3%B3n%20p%C3%B3lizas%20CPS/.VERIFICACI%C3%93N%20DE%20P%C3%93LIZAS%20CONTRATOS%202022/verificaci%C3%B3n%20p%C3%B3liza%20contrato%20JEP%20151%202022.PNG</t>
  </si>
  <si>
    <t>CIENCIAS POLÍTICAS</t>
  </si>
  <si>
    <t>https://community.secop.gov.co/Public/Tendering/OpportunityDetail/Index?noticeUID=CO1.NTC.2548849&amp;isFromPublicArea=True&amp;isModal=False</t>
  </si>
  <si>
    <t>JEP-172</t>
  </si>
  <si>
    <t>JEP-CSPO-172-2022</t>
  </si>
  <si>
    <t xml:space="preserve">Marcia Rojas Moreno </t>
  </si>
  <si>
    <t>Prestar servicios profesionales para apoyar a la Subdirección de Fortalecimiento Institucional en la implementación del modelo de gestión del conocimiento mediante la planeación, diseño, construcción y seguimiento de los procesos de formación virtual y el monitoreo de las acciones pedagógicas con universidades.</t>
  </si>
  <si>
    <t>21-47-101016596
21-47-101016596</t>
  </si>
  <si>
    <t>0
1</t>
  </si>
  <si>
    <t xml:space="preserve">Seguros del Estado 
Seguros del Estado </t>
  </si>
  <si>
    <t>22/01/2022
16/12/2022</t>
  </si>
  <si>
    <t>22-01-2022 - 20-06-2023
22/01/2022 - 01/07/2023</t>
  </si>
  <si>
    <t>https://jepcolombia-my.sharepoint.com/personal/carlos_torres_jep_gov_co/_layouts/15/onedrive.aspx?q=172&amp;searchScope=folder&amp;id=%2Fpersonal%2Fcarlos%5Ftorres%5Fjep%5Fgov%5Fco%2FDocuments%2FDocumentos%2FContractual%2FContractual%20%2D%20Onedrive%2FValidaci%C3%B3n%20p%C3%B3lizas%20CPS%2F%2EVERIFICACI%C3%93N%20DE%20P%C3%93LIZAS%20CONTRATOS%202022%2FVerificaci%C3%B3n%20p%C3%B3liza%20del%20contrato%20JEP%20172%202022%2EPNG&amp;parent=%2Fpersonal%2Fcarlos%5Ftorres%5Fjep%5Fgov%5Fco%2FDocuments%2FDocumentos%2FContractual%2FContractual%20%2D%20Onedrive%2FValidaci%C3%B3n%20p%C3%B3lizas%20CPS%2F%2EVERIFICACI%C3%93N%20DE%20P%C3%93LIZAS%20CONTRATOS%202022&amp;parentview=7</t>
  </si>
  <si>
    <t>Mediante otrosí N°1 se Prorroga el plazo de ejecución del contrato, hasta el 31 de diciembre de 2022. y Adicionar el valor del contrato en la suma de hasta $2.746.704</t>
  </si>
  <si>
    <t>https://community.secop.gov.co/Public/Tendering/OpportunityDetail/Index?noticeUID=CO1.NTC.2578090&amp;isFromPublicArea=True&amp;isModal=False</t>
  </si>
  <si>
    <t>JEP-702</t>
  </si>
  <si>
    <t>JEP-CSPO-678-2022</t>
  </si>
  <si>
    <t>Universidad Nacional de Colombia</t>
  </si>
  <si>
    <t>Aunar esfuerzos técnicos, académicos y financieros para la realización de procesos de formación tendientes al fortalecimiento de las competencias de los servidores de la JEP y para el desarrollo de actividades internas que fortalezcan los procesos de aprendizaje institucional y de gestión de conocimiento.</t>
  </si>
  <si>
    <t xml:space="preserve">	2018011001091</t>
  </si>
  <si>
    <t>El 23/07/2024 se publicó el acta de balance y cierre</t>
  </si>
  <si>
    <t>https://community.secop.gov.co/Public/Tendering/ContractNoticePhases/View?PPI=CO1.PPI.20468662&amp;isFromPublicArea=True&amp;isModal=False</t>
  </si>
  <si>
    <t>JEP-271</t>
  </si>
  <si>
    <t>JEP-CSPO-271-2022</t>
  </si>
  <si>
    <t>Julieth del Carmen Barrera Caparroso</t>
  </si>
  <si>
    <t>Prestar servicios profesionales para apoyar y acompañar a la Subdirección de Fortalecimiento Institucional en la planeación, seguimiento a la ejecución de los convenios y contratos a cargo de la dependencia</t>
  </si>
  <si>
    <t>75-45-101046576</t>
  </si>
  <si>
    <t>24-01-2022 - 15-06-2023</t>
  </si>
  <si>
    <t>https://jepcolombia-my.sharepoint.com/personal/carlos_torres_jep_gov_co/Documents/Documentos/Contractual/Contractual%20-%20Onedrive/Validaci%C3%B3n%20p%C3%B3lizas%20CPS/.VERIFICACI%C3%93N%20DE%20P%C3%93LIZAS%20CONTRATOS%202022/verficiaci%C3%B3n%20p%C3%B3liza%20del%20contrato%20JEP%20271%202022.PNG</t>
  </si>
  <si>
    <t>https://community.secop.gov.co/Public/Tendering/OpportunityDetail/Index?noticeUID=CO1.NTC.2647108&amp;isFromPublicArea=True&amp;isModal=False</t>
  </si>
  <si>
    <t>JEP-266</t>
  </si>
  <si>
    <t>JEP-CSPO-266-2022</t>
  </si>
  <si>
    <t>Felipe Andres Lozano Ortega</t>
  </si>
  <si>
    <t>Prestar servicios profesionales para apoyar a la Subdirección de Fortalecimiento Institucional en la implementación del modelo de gestión del conocimiento de la JEP, a través de acciones comunicativas y de divulgación que permitan fortalecer la cultura organizacional entre las áreas de la entidad y la apropiación de conocimiento</t>
  </si>
  <si>
    <t xml:space="preserve">	57922</t>
  </si>
  <si>
    <t>21-47-101016861</t>
  </si>
  <si>
    <t>25-01-2022 - 16-06-2023</t>
  </si>
  <si>
    <t>COMUNICACIÓN SOCIAL</t>
  </si>
  <si>
    <t>https://community.secop.gov.co/Public/Tendering/OpportunityDetail/Index?noticeUID=CO1.NTC.2644203&amp;isFromPublicArea=True&amp;isModal=False</t>
  </si>
  <si>
    <t>JEP-237</t>
  </si>
  <si>
    <t>JEP-CSPO-237-2022</t>
  </si>
  <si>
    <t>Juliana Franco Calvo</t>
  </si>
  <si>
    <t xml:space="preserve">	Prestar servicios profesionales para apoyar a la Subdirección de Fortalecimiento Institucional en la implementación del modelo de gestión del conocimiento por medio de la planeación, verificación, desarrollo, monitoreo y seguimiento de las acciones relacionadas a la sistematización de experiencias institucionales y de los procesos de formación virtual y pedagogicos</t>
  </si>
  <si>
    <t>380- 47- 994000124652</t>
  </si>
  <si>
    <t>28-01-2022 - 30-06-2023</t>
  </si>
  <si>
    <t>C:\Users\andres.prietom\JEP Colombia\Carlos Giovanni Torres Peñaranda - Contractual - Onedrive\Validación pólizas CPS\.VERIFICACIÓN DE PÓLIZAS CONTRATOS 2022\Verificación póliza JEP 237 2022.PNG</t>
  </si>
  <si>
    <t>en fecha 30/06/2022 se suscribe terminación del contrato a partir del  01/07/2022</t>
  </si>
  <si>
    <t>https://community.secop.gov.co/Public/Tendering/OpportunityDetail/Index?noticeUID=CO1.NTC.2610228&amp;isFromPublicArea=True&amp;isModal=False</t>
  </si>
  <si>
    <t>JEP-149</t>
  </si>
  <si>
    <t>JEP-CSPO-149-2022</t>
  </si>
  <si>
    <t xml:space="preserve">Fredy Leonardo Estupiñan Rincon </t>
  </si>
  <si>
    <t>Prestar servicios profesionales para apoyar y acompañar a la subdirección de fortalecimiento institucional en la planeación, verificación, seguimiento y apropiación de las actividades del modelo de gestión del conocimiento.</t>
  </si>
  <si>
    <t>15-45-101137988</t>
  </si>
  <si>
    <t>17-01-2022 - 18-06-2023</t>
  </si>
  <si>
    <t>https://jepcolombia-my.sharepoint.com/personal/carlos_torres_jep_gov_co/Documents/Documentos/Contractual/Contractual%20-%20Onedrive/Validaci%C3%B3n%20p%C3%B3lizas%20CPS/.VERIFICACI%C3%93N%20DE%20P%C3%93LIZAS%20CONTRATOS%202022/Verificaci%C3%B3n%20p%C3%B3liza%20JEP%20149%202022.PNG</t>
  </si>
  <si>
    <t>Mediante otrosí N°1 se Prorrogar el plazo de ejecución del contrato, hasta el 31 de diciembre de 2022 y Adicionar el valor del contrato en la suma 2197366</t>
  </si>
  <si>
    <t>https://community.secop.gov.co/Public/Tendering/OpportunityDetail/Index?noticeUID=CO1.NTC.2547095&amp;isFromPublicArea=True&amp;isModal=False</t>
  </si>
  <si>
    <t>JEP-041</t>
  </si>
  <si>
    <t>JEP-CSPO-041-2022</t>
  </si>
  <si>
    <t>Laura Johanna Ochoa Gomez</t>
  </si>
  <si>
    <t>Prestar servicios profesionales de apoyo a la Subdirección de Recursos Físicos e Infraestructura en las actividades requeridas para tramitar los desplazamientos de la magistratura para la implementación de la justicia transicional y restaurativa.</t>
  </si>
  <si>
    <t>Gabriel Amado Pardo</t>
  </si>
  <si>
    <t>14-47-101013844</t>
  </si>
  <si>
    <t>12-01-2022 - 03-07-2023</t>
  </si>
  <si>
    <t>https://jepcolombia-my.sharepoint.com/personal/carlos_torres_jep_gov_co/_layouts/15/onedrive.aspx?q=041&amp;searchScope=folder&amp;id=%2Fpersonal%2Fcarlos%5Ftorres%5Fjep%5Fgov%5Fco%2FDocuments%2FDocumentos%2FContractual%2FContractual%20%2D%20Onedrive%2FValidaci%C3%B3n%20p%C3%B3lizas%20CPS%2F%2EVERIFICACI%C3%93N%20DE%20P%C3%93LIZAS%20CONTRATOS%202022%2FVerificaci%C3%B3n%20p%C3%B3liza%20contrato%20JEP%20041%202022%2EPNG&amp;parent=%2Fpersonal%2Fcarlos%5Ftorres%5Fjep%5Fgov%5Fco%2FDocuments%2FDocumentos%2FContractual%2FContractual%20%2D%20Onedrive%2FValidaci%C3%B3n%20p%C3%B3lizas%20CPS%2F%2EVERIFICACI%C3%93N%20DE%20P%C3%93LIZAS%20CONTRATOS%202022&amp;parentview=7</t>
  </si>
  <si>
    <t>laura.ochoa@jep.gov.co</t>
  </si>
  <si>
    <t>https://community.secop.gov.co/Public/Tendering/OpportunityDetail/Index?noticeUID=CO1.NTC.2502603&amp;isFromPublicArea=True&amp;isModal=False</t>
  </si>
  <si>
    <t>JEP-102</t>
  </si>
  <si>
    <t>JEP-CSPO-102-2022</t>
  </si>
  <si>
    <t>Judy Paola Gil Silva</t>
  </si>
  <si>
    <t>1010 170767</t>
  </si>
  <si>
    <t>Prestar servicios profesionales para apoyar a la subdirección de recursos físicos e infraestructura en el seguimiento y organización de la operación del almacén, así como en la actualización y migración de información al módulo de inventarios, para el seguimiento y control de los bienes e insumos para los grupos territoriales y la sede principal de la JEP</t>
  </si>
  <si>
    <t>$ 7.228.143</t>
  </si>
  <si>
    <t>63-47-101000781</t>
  </si>
  <si>
    <t>20-01-2022 - 30-06-2023</t>
  </si>
  <si>
    <t>C:\Users\andres.prietom\JEP Colombia\Carlos Giovanni Torres Peñaranda - Contractual - Onedrive\Validación pólizas CPS\.VERIFICACIÓN DE PÓLIZAS CONTRATOS 2022\Verificación póliza contrato JEP 102 2022.PNG</t>
  </si>
  <si>
    <t>https://community.secop.gov.co/Public/Tendering/OpportunityDetail/Index?noticeUID=CO1.NTC.2524811&amp;isFromPublicArea=True&amp;isModal=False</t>
  </si>
  <si>
    <t>JEP-105</t>
  </si>
  <si>
    <t>JEP-CSPO-105-2022</t>
  </si>
  <si>
    <t>Elkin Javier Mondragon Vargas</t>
  </si>
  <si>
    <t>Prestación de servicios para apoyar a la subdirección de recursos físicos e infraestructura en las actividades administrativas, logísticas del grupo de almacén e inventarios necesarias para el desarrollo de las operaciones de actualización de inventarios individuales y asignación de bienes en los grupos territoriales y la sede principal de la JEP.</t>
  </si>
  <si>
    <t>63-47-101000762</t>
  </si>
  <si>
    <t>15-01-2022 - 30-06-2023</t>
  </si>
  <si>
    <t>https://jepcolombia-my.sharepoint.com/personal/carlos_torres_jep_gov_co/_layouts/15/onedrive.aspx?q=105&amp;searchScope=folder&amp;id=%2Fpersonal%2Fcarlos%5Ftorres%5Fjep%5Fgov%5Fco%2FDocuments%2FDocumentos%2FContractual%2FContractual%20%2D%20Onedrive%2FValidaci%C3%B3n%20p%C3%B3lizas%20CPS%2F%2EVERIFICACI%C3%93N%20DE%20P%C3%93LIZAS%20CONTRATOS%202022%2FVerificaci%C3%B3n%20p%C3%B3liza%20contrato%20JEP%20105%202022%2EPNG&amp;parent=%2Fpersonal%2Fcarlos%5Ftorres%5Fjep%5Fgov%5Fco%2FDocuments%2FDocumentos%2FContractual%2FContractual%20%2D%20Onedrive%2FValidaci%C3%B3n%20p%C3%B3lizas%20CPS%2F%2EVERIFICACI%C3%93N%20DE%20P%C3%93LIZAS%20CONTRATOS%202022&amp;parentview=7</t>
  </si>
  <si>
    <t>ALMACENISTA</t>
  </si>
  <si>
    <t>https://community.secop.gov.co/Public/Tendering/OpportunityDetail/Index?noticeUID=CO1.NTC.2529599&amp;isFromPublicArea=True&amp;isModal=False</t>
  </si>
  <si>
    <t>JEP-717</t>
  </si>
  <si>
    <t>JEP-SB-006-2022</t>
  </si>
  <si>
    <t>SOLUCIONES INTEGRALES DE OFICINA S.A.S</t>
  </si>
  <si>
    <t xml:space="preserve">Suministro e instalación de bienes para el funcionamiento de las oficinas de la Jurisdicción Especial para la Paz.  </t>
  </si>
  <si>
    <t>Yuris Rosa Tovar Medina</t>
  </si>
  <si>
    <t xml:space="preserve">MEDELLINANTIOQUIA
FLORENCIA -CAQUETA
VILLAVICENCIO- META
CUCUTA - NORTE
SANTANDER
SEDE CENTRAL
BOGOTA
</t>
  </si>
  <si>
    <t>18-40-101061892</t>
  </si>
  <si>
    <t>03/10/2022 - 19/11/2022</t>
  </si>
  <si>
    <t>Prorrogar el plazo de ejecución pactado en la cláusula quinta del contrato, hasta el nueve (9) de diciembre de dos mil veintidós (2022).
28-06-2023,se publicó él acta de balance y cierre del contrato JEP-717-2022 SOLUCIONES INTEGRALES DE OFICINA SAS</t>
  </si>
  <si>
    <t>https://community.secop.gov.co/Public/Tendering/ContractNoticePhases/View?PPI=CO1.PPI.20339071&amp;isFromPublicArea=True&amp;isModal=False</t>
  </si>
  <si>
    <t>JEP-153</t>
  </si>
  <si>
    <t>JEP-CSPO-153-2022</t>
  </si>
  <si>
    <t>Reyes Eduardo Sanchez Salamanca</t>
  </si>
  <si>
    <t>Prestar servicios profesionales para apoyar y acompañar a la subdirección de recursos físicos e infraestructura en los proyectos relacionados con el seguimiento, mejoramiento y dotación en las instalaciones físicas de los grupos territoriales, así como de la sede principal de la JEP en Bogotá.</t>
  </si>
  <si>
    <t xml:space="preserve">	48822</t>
  </si>
  <si>
    <t>63-47-101000797</t>
  </si>
  <si>
    <t>22-01-2022 - 30-06-2023</t>
  </si>
  <si>
    <t>C:\Users\andres.prietom\JEP Colombia\Carlos Giovanni Torres Peñaranda - Contractual - Onedrive\Validación pólizas CPS\.VERIFICACIÓN DE PÓLIZAS CONTRATOS 2022\Verificación póliza JEP 153 2022.PNG</t>
  </si>
  <si>
    <t>ARQUITECTURA</t>
  </si>
  <si>
    <t>https://community.secop.gov.co/Public/Tendering/OpportunityDetail/Index?noticeUID=CO1.NTC.2595058&amp;isFromPublicArea=True&amp;isModal=False</t>
  </si>
  <si>
    <t>JEP-040</t>
  </si>
  <si>
    <t>JEP-CSPO-040-2022</t>
  </si>
  <si>
    <t>Johanna Andrea Rodriguez Esquivia</t>
  </si>
  <si>
    <t>Prestar servicios profesionales de soporte para acompañar a la subdirección de recursos físicos e infraestructura en las actividades que se deben adelantar con relación al manejo y alistamiento del auditorio y las salas de audiencia de la jurisdicción especial para la paz.</t>
  </si>
  <si>
    <t>$5.052.683</t>
  </si>
  <si>
    <t>36-45-101037589_x000D_</t>
  </si>
  <si>
    <t>07-01-2022 - 05-07-2023</t>
  </si>
  <si>
    <t>https://jepcolombia-my.sharepoint.com/personal/carlos_torres_jep_gov_co/_layouts/15/onedrive.aspx?q=040&amp;searchScope=folder&amp;id=%2Fpersonal%2Fcarlos%5Ftorres%5Fjep%5Fgov%5Fco%2FDocuments%2FDocumentos%2FContractual%2FContractual%20%2D%20Onedrive%2FValidaci%C3%B3n%20p%C3%B3lizas%20CPS%2F%2EVERIFICACI%C3%93N%20DE%20P%C3%93LIZAS%20CONTRATOS%202022%2FVerificaci%C3%B3n%20p%C3%B3liza%20contrato%20JEP%20040%202022%2EPNG&amp;parent=%2Fpersonal%2Fcarlos%5Ftorres%5Fjep%5Fgov%5Fco%2FDocuments%2FDocumentos%2FContractual%2FContractual%20%2D%20Onedrive%2FValidaci%C3%B3n%20p%C3%B3lizas%20CPS%2F%2EVERIFICACI%C3%93N%20DE%20P%C3%93LIZAS%20CONTRATOS%202022&amp;parentview=7</t>
  </si>
  <si>
    <t xml:space="preserve">INGENIERÍA ELECTRÓNICA </t>
  </si>
  <si>
    <t>INGENIERÍA CIVIL</t>
  </si>
  <si>
    <t>johanna.rodriguez@jep.gov.co</t>
  </si>
  <si>
    <t>https://community.secop.gov.co/Public/Tendering/OpportunityDetail/Index?noticeUID=CO1.NTC.2501862&amp;isFromPublicArea=True&amp;isModal=False</t>
  </si>
  <si>
    <t>JEP-101</t>
  </si>
  <si>
    <t>JEP-CSPO-101-2022</t>
  </si>
  <si>
    <t xml:space="preserve">Yazmin Liliana Moreno Cruz </t>
  </si>
  <si>
    <t>Prestar servicios de apoyo a la subdirección de recursos físicos e infraestructura en las actividades requeridas para tramitar los desplazamientos de la UIA para la implementación de la justicia transicional y restaurativa.</t>
  </si>
  <si>
    <t>63-47-101000758</t>
  </si>
  <si>
    <t>13-01-2022 - 30-06-2023</t>
  </si>
  <si>
    <t>https://jepcolombia-my.sharepoint.com/personal/carlos_torres_jep_gov_co/_layouts/15/onedrive.aspx?q=101&amp;searchScope=folder&amp;id=%2Fpersonal%2Fcarlos%5Ftorres%5Fjep%5Fgov%5Fco%2FDocuments%2FDocumentos%2FContractual%2FContractual%20%2D%20Onedrive%2FValidaci%C3%B3n%20p%C3%B3lizas%20CPS%2F%2EVERIFICACI%C3%93N%20DE%20P%C3%93LIZAS%20CONTRATOS%202022%2FVerificaci%C3%B3n%20de%20p%C3%B3liza%20contrato%20JEP%20101%202022%2EPNG&amp;parent=%2Fpersonal%2Fcarlos%5Ftorres%5Fjep%5Fgov%5Fco%2FDocuments%2FDocumentos%2FContractual%2FContractual%20%2D%20Onedrive%2FValidaci%C3%B3n%20p%C3%B3lizas%20CPS%2F%2EVERIFICACI%C3%93N%20DE%20P%C3%93LIZAS%20CONTRATOS%202022&amp;parentview=7</t>
  </si>
  <si>
    <t>AUXILIAR BANCARIO</t>
  </si>
  <si>
    <t>https://community.secop.gov.co/Public/Tendering/OpportunityDetail/Index?noticeUID=CO1.NTC.2520976&amp;isFromPublicArea=True&amp;isModal=False</t>
  </si>
  <si>
    <t>JEP-615</t>
  </si>
  <si>
    <t>JEP-CSPO-596-2022</t>
  </si>
  <si>
    <t>Jorge Enrique Ochoa Gomez</t>
  </si>
  <si>
    <t>Prestar servicios profesionales para el apoyo y acompañamiento a la Subdirección de Recursos Físicos e Infraestructura en el recibo, trámite y organización  de las autorizaciones de desplazamiento de la JEP requeridas para la implementación del enfoque territorial y diferencial de la JEP</t>
  </si>
  <si>
    <t xml:space="preserve">14-47-101018228 </t>
  </si>
  <si>
    <t>15/07/2022 - 01/06/2023</t>
  </si>
  <si>
    <t>jorge.ochoa@jep.gov.co</t>
  </si>
  <si>
    <t>https://community.secop.gov.co/Public/Tendering/ContractNoticePhases/View?PPI=CO1.PPI.19425787&amp;isFromPublicArea=True&amp;isModal=False</t>
  </si>
  <si>
    <t>JEP-103</t>
  </si>
  <si>
    <t>JEP-CSPO-103-2022</t>
  </si>
  <si>
    <t>Maria del Pilar Indaburo Peñuela</t>
  </si>
  <si>
    <t>Prestar servicios profesionales para apoyar y acompañar a la subdirección de recursos físicos e infraestructura en la verificación y tramite de desplazamientos requeridos para la implementación de la justicia transicional y restaurativa.</t>
  </si>
  <si>
    <t>63-47-101000760</t>
  </si>
  <si>
    <t>https://jepcolombia-my.sharepoint.com/personal/carlos_torres_jep_gov_co/_layouts/15/onedrive.aspx?q=103&amp;searchScope=folder&amp;id=%2Fpersonal%2Fcarlos%5Ftorres%5Fjep%5Fgov%5Fco%2FDocuments%2FDocumentos%2FContractual%2FContractual%20%2D%20Onedrive%2FValidaci%C3%B3n%20p%C3%B3lizas%20CPS%2F%2EVERIFICACI%C3%93N%20DE%20P%C3%93LIZAS%20CONTRATOS%202022%2FVerifcaci%C3%B3n%20p%C3%B3liza%20contrato%20JEP%20103%202022%2EPNG&amp;parent=%2Fpersonal%2Fcarlos%5Ftorres%5Fjep%5Fgov%5Fco%2FDocuments%2FDocumentos%2FContractual%2FContractual%20%2D%20Onedrive%2FValidaci%C3%B3n%20p%C3%B3lizas%20CPS%2F%2EVERIFICACI%C3%93N%20DE%20P%C3%93LIZAS%20CONTRATOS%202022&amp;parentview=7</t>
  </si>
  <si>
    <t>En fecha del 31/08/2022 se publica terminación del contrato JEP 103 2022</t>
  </si>
  <si>
    <t>https://community.secop.gov.co/Public/Tendering/OpportunityDetail/Index?noticeUID=CO1.NTC.2527475&amp;isFromPublicArea=True&amp;isModal=False</t>
  </si>
  <si>
    <t>JEP-614</t>
  </si>
  <si>
    <t>JEP-CSPO-595-2022</t>
  </si>
  <si>
    <t>Giannina Melissa Martinez Herrera</t>
  </si>
  <si>
    <t>Prestar servicios profesionales para apoyar y acompañar la Subdirección de Recursos Físicos e Infraestructura en las actividades que se deben adelantar para tramitar los desplazamientos requeridos para la implementación del enfoque territorial y diferencial de la JEP</t>
  </si>
  <si>
    <t>63-45-101038395</t>
  </si>
  <si>
    <t>05/07/2022 - 31/05/2023</t>
  </si>
  <si>
    <t>giannina.martinez@jep.gov.co</t>
  </si>
  <si>
    <t>https://community.secop.gov.co/Public/Tendering/ContractNoticePhases/View?PPI=CO1.PPI.19425342&amp;isFromPublicArea=True&amp;isModal=False</t>
  </si>
  <si>
    <t>JEP-288</t>
  </si>
  <si>
    <t>JEP-CSPO-288-2022</t>
  </si>
  <si>
    <t>Wendy Dayanna Sanchez Quintero</t>
  </si>
  <si>
    <t>Prestación de servicios de apoyo a la gestión del grupo de almacén e Inventarios de la Sudirección de recursos
Físicos e Infraestructura</t>
  </si>
  <si>
    <t>$3.614.070</t>
  </si>
  <si>
    <t xml:space="preserve">Joao Nasser Campos Pinzón </t>
  </si>
  <si>
    <t>63-47-101000820
63-45-101039255</t>
  </si>
  <si>
    <t>26/01/2022
07/09/2022</t>
  </si>
  <si>
    <t>25-01-2022 - 30-06-2023
07/09/2022 - 30/06/2023</t>
  </si>
  <si>
    <t>26/01/2022
08/09/2022</t>
  </si>
  <si>
    <t>En fecha del 6 de septiembre de 2022 se publica cesión del contrato</t>
  </si>
  <si>
    <t>https://community.secop.gov.co/Public/Tendering/ContractNoticePhases/View?PPI=CO1.PPI.16978933&amp;isFromPublicArea=True&amp;isModal=False</t>
  </si>
  <si>
    <t>JEP-152</t>
  </si>
  <si>
    <t>JEP-CSPO-152-2022</t>
  </si>
  <si>
    <t>Yamile Rodríguez</t>
  </si>
  <si>
    <t>Prestar servicios profesionales para apoyar y acompañar a la subdirección de recursos físicos e infraestructura  en las actividades de sensibilización, socialización y de concientización  requerida para el cumplimiento del plan de gestión ambiental (piga) como parte del proceso de fortalecimiento institucional de la JEP.</t>
  </si>
  <si>
    <t>$6.300.000</t>
  </si>
  <si>
    <t>63-47-101000796</t>
  </si>
  <si>
    <t>https://jepcolombia-my.sharepoint.com/personal/carlos_torres_jep_gov_co/_layouts/15/onedrive.aspx?q=152&amp;searchScope=folder&amp;id=%2Fpersonal%2Fcarlos%5Ftorres%5Fjep%5Fgov%5Fco%2FDocuments%2FDocumentos%2FContractual%2FContractual%20%2D%20Onedrive%2FValidaci%C3%B3n%20p%C3%B3lizas%20CPS%2F%2EVERIFICACI%C3%93N%20DE%20P%C3%93LIZAS%20CONTRATOS%202022%2FVerificaci%C3%B3n%20p%C3%B3liza%20del%20contrato%20JEP%20152%202022%2EPNG&amp;parent=%2Fpersonal%2Fcarlos%5Ftorres%5Fjep%5Fgov%5Fco%2FDocuments%2FDocumentos%2FContractual%2FContractual%20%2D%20Onedrive%2FValidaci%C3%B3n%20p%C3%B3lizas%20CPS%2F%2EVERIFICACI%C3%93N%20DE%20P%C3%93LIZAS%20CONTRATOS%202022&amp;parentview=7</t>
  </si>
  <si>
    <t>LICENCIADO PARA LA EDUCACIÓN BÁSICA
EN CIENCIAS NATURALES Y EDUCACIÓN AMBIENTAL</t>
  </si>
  <si>
    <t>https://community.secop.gov.co/Public/Tendering/OpportunityDetail/Index?noticeUID=CO1.NTC.2594130&amp;isFromPublicArea=True&amp;isModal=False</t>
  </si>
  <si>
    <t>JEP-238</t>
  </si>
  <si>
    <t>JEP-CSPO-238-2022</t>
  </si>
  <si>
    <t>Oscar Orlando Torres Luque</t>
  </si>
  <si>
    <t>Prestar servicios profesionales para apoyar y acompañar a la Subdirección de Recursos Físicos e Infraestructura en las actividades que se deben adelantar con relación al cumplimiento del Plan Institucional de Gestión Ambiental (PIGA), sus modificaciones y la coordinación con la Secretaria Distrital de Ambiente, como parte del proceso de fortalecimiento institucional de la JEP.</t>
  </si>
  <si>
    <t>$ 4.108.526</t>
  </si>
  <si>
    <t>21-45-101358674</t>
  </si>
  <si>
    <t>25/01/2022 - 05/07/2023</t>
  </si>
  <si>
    <t>C:\Users\andres.prietom\JEP Colombia\Carlos Giovanni Torres Peñaranda - Contractual - Onedrive\Validación pólizas CPS\.VERIFICACIÓN DE PÓLIZAS CONTRATOS 2022\Verificación póliza del contrato JEP 238 2022.PNG</t>
  </si>
  <si>
    <t>INGENIERÍA AMBIENTAL</t>
  </si>
  <si>
    <t>https://community.secop.gov.co/Public/Tendering/OpportunityDetail/Index?noticeUID=CO1.NTC.2611035&amp;isFromPublicArea=True&amp;isModal=False</t>
  </si>
  <si>
    <t>JEP-255</t>
  </si>
  <si>
    <t>JEP-CSPO-255-2022</t>
  </si>
  <si>
    <t xml:space="preserve">Ana Maria Mancipe Montenegro </t>
  </si>
  <si>
    <t>Prestar servicios profesionales para apoyar jurídicamente a la Subdirección de Recursos Físicos e Infraestructura en el análisis de la información y revisión de documentos expedidos por la dependencia, así como en el acompañamiento a los tramites de competencia de la misma relacionados con los grupos territoriales para la implementación del enfoque territorial y diferencial de la JEP</t>
  </si>
  <si>
    <t>63-47-101000798</t>
  </si>
  <si>
    <t>23-01-2022 - 30-06-2023</t>
  </si>
  <si>
    <t>https://jepcolombia-my.sharepoint.com/personal/carlos_torres_jep_gov_co/Documents/Documentos/Contractual/Contractual%20-%20Onedrive/Validaci%C3%B3n%20p%C3%B3lizas%20CPS/.VERIFICACI%C3%93N%20DE%20P%C3%93LIZAS%20CONTRATOS%202022/Verificaci%C3%B3n%20p%C3%B3liza%20contrato%20JEP%20255%202022.PNG</t>
  </si>
  <si>
    <t>https://community.secop.gov.co/Public/Tendering/OpportunityDetail/Index?noticeUID=CO1.NTC.2627936&amp;isFromPublicArea=True&amp;isModal=False</t>
  </si>
  <si>
    <t>JEP-807</t>
  </si>
  <si>
    <t>JEP-CSPO-778-2022
P-CSPO-778-2022</t>
  </si>
  <si>
    <t>Arrendamiento del Edificio Torre Squadra ubicado en la avenida carrera 7ª no. 63-44 de la ciudad de Bogotá para el uso exclusivo y funcionamiento de la Jurisdicción Especial para la Paz.</t>
  </si>
  <si>
    <t>Martha Cristina Useche Rodríguez</t>
  </si>
  <si>
    <t>No aplica póliza en desarrollo del programa de seguros de la JEP, se contempla la expedición de una Póliza de Responsabilidad Civil Extracontractual que es objeto de renovación anual a partir de su vencimiento y que ampara los perjuicios patrimoniales y extrapatrimoniales que cause la Entidad a Terceros.
Mediante otrosí N°1  del 7/12/2023 se publicó en SECOP II, Otro si 1 al contrato JEP-807-2022 Adición IPC al Contrato de arriendo JEP
Mediante otrosí Nº2 del 15/01/2024 del Contrato JEP-807-2022, adición arrendamiento edificio JEP
Mediante otrosí Nº3 del 13/12/2024 se adicionó el valor de $134.365.000 por el IPC al Contrato de arriendo JEP
Mediante otrosí Nª4 del 17/01/2025 se adicionó el valor de 3.249.646.400</t>
  </si>
  <si>
    <t>https://community.secop.gov.co/Public/Tendering/ContractNoticePhases/View?PPI=CO1.PPI.21948247&amp;isFromPublicArea=True&amp;isModal=False</t>
  </si>
  <si>
    <t>JEP-425</t>
  </si>
  <si>
    <t>OC-85533-2022</t>
  </si>
  <si>
    <t>JEP-TVEC-001-2022</t>
  </si>
  <si>
    <t>SERVICIOS DE ASEO, CAFETERÍA Y MANTENIMIENTO INSTITUCIONAL OUTSOURCING SEASING LIMITADA</t>
  </si>
  <si>
    <t>Prestar el servicio integral de aseo y cafetería incluido suministro de insumos, elementos, materiales y equipos requeridos para las instalaciones de la Jurisdicción Especial para la Paz.</t>
  </si>
  <si>
    <t>CUMPLIMIENTO
RESP. CIVIL EXTRACONT.</t>
  </si>
  <si>
    <t>21-44-101377070
 21-40-101182936</t>
  </si>
  <si>
    <t>19/02/2022 - 30/11/2022</t>
  </si>
  <si>
    <t>El 16/11/2024 se relacionó la adicion y prorroga hasta el 30/11/2022, por un valo de $193966508; El 10/03/2024 se adciona y prooga el contrato hasta el 15/03/2024 y el valor de 95,000,000; El 12/09/2024 quedo publicada el acta de balance y cierre.</t>
  </si>
  <si>
    <t>https://colombiacompra.gov.co/tienda-virtual-del-estado-colombiano/ordenes-compra/85533</t>
  </si>
  <si>
    <t>JEP-100</t>
  </si>
  <si>
    <t>JEP-CSPO-100-2022</t>
  </si>
  <si>
    <t>Jose Alejandro Montaño Rodriguez</t>
  </si>
  <si>
    <t>Prestar servicios de apoyo a la subdirección de recursos físicos e infraestructura en la gestión de los documentos que se generen en el grupo de almacén e inventarios.</t>
  </si>
  <si>
    <t>$2.023.879</t>
  </si>
  <si>
    <t>63-47-101000823</t>
  </si>
  <si>
    <t>25/01/2022 - 30/06/2023</t>
  </si>
  <si>
    <t>C:\Users\andres.prietom\JEP Colombia\Carlos Giovanni Torres Peñaranda - Contractual - Onedrive\Validación pólizas CPS\.VERIFICACIÓN DE PÓLIZAS CONTRATOS 2022\Verificación póliza JEP 100 2022.PNG</t>
  </si>
  <si>
    <t>https://community.secop.gov.co/Public/Tendering/OpportunityDetail/Index?noticeUID=CO1.NTC.2520648&amp;isFromPublicArea=True&amp;isModal=False</t>
  </si>
  <si>
    <t>JEP-433</t>
  </si>
  <si>
    <t>JEP-IPINF-002-2022</t>
  </si>
  <si>
    <t>Johanna Duarte</t>
  </si>
  <si>
    <t>GPS ELECTRONICS LTDA</t>
  </si>
  <si>
    <t>Prestar el servicio de mantenimiento preventivo, correctivo y soporte para los sistemas ininterrumpidos de potencia (ups) que operan en las instalaciones de la Jurisdicción Especial para la Paz – JEP.</t>
  </si>
  <si>
    <t>Gabriel Amado Pardo
Nestor Julio Corredor Niampira</t>
  </si>
  <si>
    <t>21-45-101369205</t>
  </si>
  <si>
    <t>02/05/2022 - 31/12/2023</t>
  </si>
  <si>
    <t xml:space="preserve"> En fecha 17/05/2022 se suscribe otrisí 1 por medio del cual se modifica la forma de pago.
Em fecha del 24/05/2023 se publicó el balance y cierre del Contrato JEP-433-2022 suscrito con GPS ELECTRONICS LTDA</t>
  </si>
  <si>
    <t>https://community.secop.gov.co/Public/Tendering/ContractNoticePhases/View?PPI=CO1.PPI.18282691&amp;isFromPublicArea=True&amp;isModal=False</t>
  </si>
  <si>
    <t>JEP-427</t>
  </si>
  <si>
    <t>JEP-IPS-002-2022</t>
  </si>
  <si>
    <t>LA PREVISORA S.A COMPAÑIA DE SEGUROS</t>
  </si>
  <si>
    <t xml:space="preserve">Adquirir las pólizas que conforman el programa de seguros de la Jurisdicción Especial para la Paz JEP. (seguro de vida grupo ley 16 de 1988 - UIA, Magistratura; todo riesgo, DRONES) </t>
  </si>
  <si>
    <t>Inclusión No. 1: Se aprobó el 23 de septiembre de 2022, por un valor de $3.260.854 amparar el incremento del valor por la compra de unos equipos eléctricos y electrónicos; Inclusión No. 2: Se aprobó el 15 de diciembre de 2022, por un valor de $1.246.065 con el fin de amparar el incremento del valor por la compra de unos equipos eléctricos y electrónicos - equipo médico y científico, muebles y enseres, incluidas mejoras locativas; El 13/08/2025 se publicó el acta de balance y cierre del contrato</t>
  </si>
  <si>
    <t>https://community.secop.gov.co/Public/Tendering/ContractNoticePhases/View?PPI=CO1.PPI.17622933&amp;isFromPublicArea=True&amp;isModal=False</t>
  </si>
  <si>
    <t>JEP-428</t>
  </si>
  <si>
    <t>COMPAÑÍA MUNDIAL DE SEGUROS S.A.</t>
  </si>
  <si>
    <t>el día 12 de agosto de 2023 se publico  ACTA DE BALANCE FINAL Y CIERRE DEL CONTRATO JEP-428-2022</t>
  </si>
  <si>
    <t>JEP-424</t>
  </si>
  <si>
    <t>JEP-IPINF-001-2022</t>
  </si>
  <si>
    <t>ZURICH COLOMBIA SEGUROS S.A.</t>
  </si>
  <si>
    <t>Adquisición de póliza para dos (2) drones de propiedad de la Jurisdicción Especial para la Paz.(Invitación Pública inferior a 45 SMMLV)</t>
  </si>
  <si>
    <t>único pago</t>
  </si>
  <si>
    <t>https://community.secop.gov.co/Public/Tendering/ContractNoticePhases/View?PPI=CO1.PPI.17444304&amp;isFromPublicArea=True&amp;isModal=False</t>
  </si>
  <si>
    <t>JEP-441</t>
  </si>
  <si>
    <t>JEP-IPI-002-2022</t>
  </si>
  <si>
    <t>BRAND CENTER SAS.</t>
  </si>
  <si>
    <t>Suministro a monto agotable de insumos y elementos de ferretería para la Jurisdicción Especial para la Paz.</t>
  </si>
  <si>
    <t>SEGUROS COMERCIALES BOLIVAR</t>
  </si>
  <si>
    <t>21/06/2022 - 16/11/2025</t>
  </si>
  <si>
    <t>https://community.secop.gov.co/Public/Tendering/ContractNoticePhases/View?PPI=CO1.PPI.18879996&amp;isFromPublicArea=True&amp;isModal=False</t>
  </si>
  <si>
    <t>JEP-438</t>
  </si>
  <si>
    <t>JEP-IPINF-008-2022</t>
  </si>
  <si>
    <t xml:space="preserve">PROVEINSUMOS SAS </t>
  </si>
  <si>
    <t>Adquisición de útiles de escritorio, oficina y papelería, requeridos para las áreas y puestos de trabajo de la Jurisdicción Especial para la Paz.</t>
  </si>
  <si>
    <t>11-45-101114301</t>
  </si>
  <si>
    <t>13/06/2022 - 10/08/2023</t>
  </si>
  <si>
    <t>Que la supervisión del contrato mediante solicitud de modificación del 02 de agosto de 2022
requiere prorrogar el plazo de ejecución del contrato hasta el 31 de agosto de 2022
Balance el 28/11/2022</t>
  </si>
  <si>
    <t>https://community.secop.gov.co/Public/Tendering/ContractNoticePhases/View?PPI=CO1.PPI.18755717&amp;isFromPublicArea=True&amp;isModal=False</t>
  </si>
  <si>
    <t>JEP-779</t>
  </si>
  <si>
    <t>JEP-IPS-007-2022</t>
  </si>
  <si>
    <t>NOVATOURS LTDA</t>
  </si>
  <si>
    <t>Adquisición de tiquetes aéreos nacionales e internacionales para el desplazamiento de los servidores públicos y contratistas de la JEP</t>
  </si>
  <si>
    <t>18-45-101153619
18-40-101062539</t>
  </si>
  <si>
    <t xml:space="preserve">Seguros del Estado S.A. 
Seguros del Estado S.A. </t>
  </si>
  <si>
    <t>10/11/2022
10/11/2022</t>
  </si>
  <si>
    <t>09/11/2022 - 30/11/2026
09/11/2022 - 30/11/2023</t>
  </si>
  <si>
    <t xml:space="preserve">Mediante Otrosí N°1 se adicionan ($100.000.000), incluidos impuestos y demás gastos y costos
necesarios para la ejecución del contrato
Mediante Otrosí N°2 se adiciono el valor de $570000000 el 21 de junio de 2023
El 13/09/2023 se publicó la terminacion anticipada del contrato JEP-779-2022 Novatours </t>
  </si>
  <si>
    <t>Adición y Terminación Anticipada</t>
  </si>
  <si>
    <t>https://community.secop.gov.co/Public/Tendering/ContractNoticePhases/View?PPI=CO1.PPI.21015682&amp;isFromPublicArea=True&amp;isModal=False</t>
  </si>
  <si>
    <t>JEP-IPINF-006-2022</t>
  </si>
  <si>
    <t>James Riveros Tellez</t>
  </si>
  <si>
    <t>Prestar el servicio de mantenimiento preventivo, correctivo y de soporte para los equipos de aire acondicionado instalados en los pisos 2 y 3 de las instalaciones de la jurisdicción especial para la paz – JEP.</t>
  </si>
  <si>
    <t>NB100209554</t>
  </si>
  <si>
    <t>31/05/2022 - 31/12/2022
31/05/2022 - 31/12/2023</t>
  </si>
  <si>
    <t xml:space="preserve"> 16-03-2023 quedó publicada él acta de balance y cierre del contrato JEP-434-2022 JAMES RIVEROS (Aires acondicionados Sub. De recursos físicos e Infraestructura)</t>
  </si>
  <si>
    <t>https://community.secop.gov.co/Public/Tendering/ContractNoticePhases/View?PPI=CO1.PPI.18677433&amp;isFromPublicArea=True&amp;isModal=False</t>
  </si>
  <si>
    <t>JEP-104</t>
  </si>
  <si>
    <t>JEP-CSPO-104-2022</t>
  </si>
  <si>
    <t>Luis Pablo Varon Ramirez</t>
  </si>
  <si>
    <t>Prestación de servicios a la subdirección de recursos físicos e infraestructura para realizar mantenimiento preventivo y locativo que requiera la JEP.</t>
  </si>
  <si>
    <t>63-47-101000799</t>
  </si>
  <si>
    <t>21-01-2022 - 30-06-2023</t>
  </si>
  <si>
    <t>C:\Users\andres.prietom\JEP Colombia\Carlos Giovanni Torres Peñaranda - Contractual - Onedrive\Validación pólizas CPS\.VERIFICACIÓN DE PÓLIZAS CONTRATOS 2022\Verificación póliza JEP 104 2022.PNG</t>
  </si>
  <si>
    <t>TÉCNICO EN ELECTRICIDAD</t>
  </si>
  <si>
    <t>TÉCNICO EN ELECTRÓNICA Y MICROPROCESADORES</t>
  </si>
  <si>
    <t>https://community.secop.gov.co/Public/Tendering/OpportunityDetail/Index?noticeUID=CO1.NTC.2528917&amp;isFromPublicArea=True&amp;isModal=False</t>
  </si>
  <si>
    <t>JEP-045</t>
  </si>
  <si>
    <t>JEP-CSPO-045-2022</t>
  </si>
  <si>
    <t>John Alexander Calixto Novoa </t>
  </si>
  <si>
    <t>Prestación de servicios de apoyo a la Subdirección de Recursos Físicos e Infraestructura en la actualización de inventarios individuales y en la asignación de bienes e insumos en la sede principal de la JEP.</t>
  </si>
  <si>
    <t>63-47-101000749</t>
  </si>
  <si>
    <t>11-01-2022 - 30-06-2023</t>
  </si>
  <si>
    <t>https://jepcolombia-my.sharepoint.com/personal/carlos_torres_jep_gov_co/_layouts/15/onedrive.aspx?q=045&amp;searchScope=folder&amp;id=%2Fpersonal%2Fcarlos%5Ftorres%5Fjep%5Fgov%5Fco%2FDocuments%2FDocumentos%2FContractual%2FContractual%20%2D%20Onedrive%2FValidaci%C3%B3n%20p%C3%B3lizas%20CPS%2F%2EVERIFICACI%C3%93N%20DE%20P%C3%93LIZAS%20CONTRATOS%202022%2FVerificaci%C3%B3n%20p%C3%B3liza%20JEP%20045%202022%2EPNG&amp;parent=%2Fpersonal%2Fcarlos%5Ftorres%5Fjep%5Fgov%5Fco%2FDocuments%2FDocumentos%2FContractual%2FContractual%20%2D%20Onedrive%2FValidaci%C3%B3n%20p%C3%B3lizas%20CPS%2F%2EVERIFICACI%C3%93N%20DE%20P%C3%93LIZAS%20CONTRATOS%202022&amp;parentview=7</t>
  </si>
  <si>
    <t xml:space="preserve">TÉCNICO EN MANTENIMIENTO DE COMPUTADORES
</t>
  </si>
  <si>
    <t>john.calixto@jep.gov.co</t>
  </si>
  <si>
    <t>https://community.secop.gov.co/Public/Tendering/OpportunityDetail/Index?noticeUID=CO1.NTC.2502467&amp;isFromPublicArea=True&amp;isModal=False</t>
  </si>
  <si>
    <t>JEP-417</t>
  </si>
  <si>
    <t>JEP-CSPO-417-2022</t>
  </si>
  <si>
    <t>SOFTWARE COLOMBIA SERVICIOS INFORMATICOS SAS</t>
  </si>
  <si>
    <t>Prestación de servicios a través de una plataforma tecnológica para la realización de subastas electrónicas, dentro de los procesos de contratación que se adelanten para el desarrollo de la misionalidad de la entidad y la correcta actividad judicial.</t>
  </si>
  <si>
    <t>Fabio Leonardo Muñoz Sarmiento</t>
  </si>
  <si>
    <t>EE- Subdirección de Contratación</t>
  </si>
  <si>
    <t>55169-1</t>
  </si>
  <si>
    <t>Berkley Colombia Seguros</t>
  </si>
  <si>
    <t>28-01-2022 - 31-12-2025</t>
  </si>
  <si>
    <t>El 24/04/2023 se publicó el balance y cierre del Contrato JEP-417-2022 suscrito con SOFTWARE COLOMBIA - Subastas Electrónicas</t>
  </si>
  <si>
    <t>https://community.secop.gov.co/Public/Tendering/ContractNoticePhases/View?PPI=CO1.PPI.17253519&amp;isFromPublicArea=True&amp;isModal=False</t>
  </si>
  <si>
    <t>GESTIÓN_CONTRACTUAL</t>
  </si>
  <si>
    <t>JEP-005</t>
  </si>
  <si>
    <t>JEP-CSPO-005-2022</t>
  </si>
  <si>
    <t>Andres Felipe Prieto Méndez</t>
  </si>
  <si>
    <t>Prestar servicios profesionales para acompañar a la subdirección de contratación de la JEP, en la elaboración de informes, reportes y demás requerimientos relacionados con la gestión contractual de la Entidad</t>
  </si>
  <si>
    <t>Ana Maria Angel Gordillo</t>
  </si>
  <si>
    <t>21-45-101357935
14-47-101017928</t>
  </si>
  <si>
    <t>Seguros del Estado S.A. 
Seguros del Estado S.A.</t>
  </si>
  <si>
    <t>18/01/2022
30/06/2022</t>
  </si>
  <si>
    <t>18/01/2022 - 01/07/2023
01/07/2022 - 01/07/2023</t>
  </si>
  <si>
    <t>19/01/2022
1/07/2022</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</si>
  <si>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005%2D2022%2Epdf&amp;parent=%2Fpersonal%2Fcarlos%5Ftorres%5Fjep%5Fgov%5Fco%2FDocuments%2FDocumentos%2FContractual%2FContractual%20%2D%20Onedrive%2FValidaci%C3%B3n%20p%C3%B3lizas%20CPS%2F%2EVERIFICACI%C3%93N%20DE%20P%C3%93LIZAS%20CONTRATOS%202022</t>
  </si>
  <si>
    <t>En fecha 30/06/2022 se suscribe cesión del contrato</t>
  </si>
  <si>
    <t>ADMINISTRACIÓN DE NEGOCIOS</t>
  </si>
  <si>
    <t>ana.angel@jep.gov.co</t>
  </si>
  <si>
    <t>https://community.secop.gov.co/Public/Tendering/OpportunityDetail/Index?noticeUID=CO1.NTC.2493196&amp;isFromPublicArea=True&amp;isModal=False</t>
  </si>
  <si>
    <t>JEP-003</t>
  </si>
  <si>
    <t>JEP-CSPO-003-2022</t>
  </si>
  <si>
    <t>Linda Selene Ramos Fuentes</t>
  </si>
  <si>
    <t>Prestar servicios profesionales a la Dirección de Asuntos Jurídicos en el desarrollo de las actividades de seguimiento y reportes relacionados con la gestión estratégica de planeación de la dependencia para el fortalecimiento institucional de la Jurisdicción Especial para la Paz</t>
  </si>
  <si>
    <t>$5.600.000</t>
  </si>
  <si>
    <t>21-45-101356855</t>
  </si>
  <si>
    <t>05-01-2022 - 01-07-2023</t>
  </si>
  <si>
    <t>https://jepcolombia-my.sharepoint.com/personal/carlos_torres_jep_gov_co/_layouts/15/onedrive.aspx?ct=1642598655799&amp;or=OWA%2DNT&amp;cid=87b3df0b%2Da8fd%2Da84e%2Db3f6%2Dda4d6bfbbaa3&amp;id=%2Fpersonal%2Fcarlos%5Ftorres%5Fjep%5Fgov%5Fco%2FDocuments%2FDocumentos%2FContractual%2FContractual%20%2D%20Onedrive%2FValidaci%C3%B3n%20p%C3%B3lizas%20CPS%2F%2EVERIFICACI%C3%93N%20DE%20P%C3%93LIZAS%20CONTRATOS%202022%2FVerificacio%CC%81n%20po%CC%81liza%20contrato%20JEP%2D003%2D2022%2Epdf&amp;parent=%2Fpersonal%2Fcarlos%5Ftorres%5Fjep%5Fgov%5Fco%2FDocuments%2FDocumentos%2FContractual%2FContractual%20%2D%20Onedrive%2FValidaci%C3%B3n%20p%C3%B3lizas%20CPS%2F%2EVERIFICACI%C3%93N%20DE%20P%C3%93LIZAS%20CONTRATOS%202022</t>
  </si>
  <si>
    <t>Linda.Ramos@jep.gov.co</t>
  </si>
  <si>
    <t>https://community.secop.gov.co/Public/Tendering/OpportunityDetail/Index?noticeUID=CO1.NTC.2493002&amp;isFromPublicArea=True&amp;isModal=False</t>
  </si>
  <si>
    <t>JEP-001</t>
  </si>
  <si>
    <t>JEP-CSPO-001-2022</t>
  </si>
  <si>
    <t xml:space="preserve">Paola Andrea Casas Rodriguez </t>
  </si>
  <si>
    <t>Prestar servicios profesionales para apoyar la gestión jurídica de la subdirección de contratación en los diferentes procesos y trámites que le sean asignados.</t>
  </si>
  <si>
    <t>21-45-101356841</t>
  </si>
  <si>
    <t>https://jepcolombia-my.sharepoint.com/:b:/r/personal/carlos_torres_jep_gov_co/Documents/Documentos/Contractual/Contractual%20-%20Onedrive/Validaci%C3%B3n%20p%C3%B3lizas%20CPS/.VERIFICACI%C3%93N%20DE%20P%C3%93LIZAS%20CONTRATOS%202022/Verificacio%CC%81n%20po%CC%81liza%20contrato%20JEP-001-2022.pdf?csf=1&amp;web=1&amp;e=TEXK4L</t>
  </si>
  <si>
    <t>El contrato se registra en secop y en la minuta con un valor de 102,000 pero de acuerdo al tiempo de ejecución se hace una liberación de saldos por -850009</t>
  </si>
  <si>
    <t>paola.casas@jep.gov.co</t>
  </si>
  <si>
    <t>https://community.secop.gov.co/Public/Tendering/OpportunityDetail/Index?noticeUID=CO1.NTC.2492706&amp;isFromPublicArea=True&amp;isModal=False</t>
  </si>
  <si>
    <t>JEP-002</t>
  </si>
  <si>
    <t>JEP-CSPO-002-2022</t>
  </si>
  <si>
    <t>Johanna Elizabeth Duarte Garcia</t>
  </si>
  <si>
    <t>Prestar servicios profesionales para apoyar y acompañar la gestión jurídica de la subdirección de contratación en los diferentes procesos, trámites y gestiones que le sean asignados</t>
  </si>
  <si>
    <t>$9.000.000,00</t>
  </si>
  <si>
    <t>Camila Méndez Quimbayo</t>
  </si>
  <si>
    <t>21-45-101356918
	14-45-101086850</t>
  </si>
  <si>
    <t>6/01/2022
11/10/2022</t>
  </si>
  <si>
    <t>06-01-2022 - 01-07-2023
11/10/2022 - 30/06/2023</t>
  </si>
  <si>
    <t>06/01/022
11/10/2022</t>
  </si>
  <si>
    <t>https://jepcolombia-my.sharepoint.com/personal/carlos_torres_jep_gov_co/_layouts/15/onedrive.aspx?q=002&amp;searchScope=folder&amp;id=%2Fpersonal%2Fcarlos%5Ftorres%5Fjep%5Fgov%5Fco%2FDocuments%2FDocumentos%2FContractual%2FContractual%20%2D%20Onedrive%2FValidaci%C3%B3n%20p%C3%B3lizas%20CPS%2F%2EVERIFICACI%C3%93N%20DE%20P%C3%93LIZAS%20CONTRATOS%202022%2FVerificacio%CC%81n%20po%CC%81liza%20contrato%20JEP%2D002%2D2022%2Epdf&amp;parent=%2Fpersonal%2Fcarlos%5Ftorres%5Fjep%5Fgov%5Fco%2FDocuments%2FDocumentos%2FContractual%2FContractual%20%2D%20Onedrive%2FValidaci%C3%B3n%20p%C3%B3lizas%20CPS%2F%2EVERIFICACI%C3%93N%20DE%20P%C3%93LIZAS%20CONTRATOS%202022&amp;parentview=7</t>
  </si>
  <si>
    <t>En fehca del 7/10/2022 se aprobó la cesi+on del contrato</t>
  </si>
  <si>
    <t>johanna.duarte@jep.gov.co</t>
  </si>
  <si>
    <t>https://community.secop.gov.co/Public/Tendering/OpportunityDetail/Index?noticeUID=CO1.NTC.2492540&amp;isFromPublicArea=True&amp;isModal=False</t>
  </si>
  <si>
    <t>JEP-446</t>
  </si>
  <si>
    <t>JEP-CSPO-429-2022</t>
  </si>
  <si>
    <t>Gisela Katherine Velasquez Franco</t>
  </si>
  <si>
    <t xml:space="preserve">Prestar servicios de apoyo y acompañamiento a la subdirección de contratación en la organización, digitalización, archivo y seguimiento de los documentos físicos y electrónicos a cargo de la dependencia en articulación con el departamento de gestión documental garantizando el control y actualización del inventario. </t>
  </si>
  <si>
    <t>33-45-101110464</t>
  </si>
  <si>
    <t>01/07/2022 - 30/06/2023</t>
  </si>
  <si>
    <t>TECNICO EN ADMINISTRACIÓN DOCUMENTAL</t>
  </si>
  <si>
    <t>gisela.velasquez@jep.gov.co</t>
  </si>
  <si>
    <t>https://community.secop.gov.co/Public/Tendering/ContractNoticePhases/View?PPI=CO1.PPI.19194536&amp;isFromPublicArea=True&amp;isModal=False</t>
  </si>
  <si>
    <t>JEP-467</t>
  </si>
  <si>
    <t>JEP-CSPO-449-2022</t>
  </si>
  <si>
    <t>Jesus Hernando Amado Abril</t>
  </si>
  <si>
    <t>Prestar servicios profesionales especializados para brindar apoyo a la Subdirección de Contratación en la asesoría y acompañamiento de los temas  jurídicos y contractuales que le sean asignados</t>
  </si>
  <si>
    <t>21-45-101376166</t>
  </si>
  <si>
    <t>En fecha del 31/08/2022 Se publica la terminación anticipada del contrato JEP-467-2022 JESUS AMADO</t>
  </si>
  <si>
    <t>jesus.amado@jep.gov.co</t>
  </si>
  <si>
    <t>https://community.secop.gov.co/Public/Tendering/ContractNoticePhases/View?PPI=CO1.PPI.19235937&amp;isFromPublicArea=True&amp;isModal=False</t>
  </si>
  <si>
    <t>JEP-011</t>
  </si>
  <si>
    <t>JEP-CSPO-011-2022</t>
  </si>
  <si>
    <t>Mateo Marchan Duque</t>
  </si>
  <si>
    <t>Prestación de servicios profesionales para el apoyo en la implementación de las directrices de las salas y secciones de la JEP en materia de monitoreo, verificación y aplicación de sanciones, y apropiación de los fallos.</t>
  </si>
  <si>
    <t xml:space="preserve">B- Subsecretaría Ejecutiva </t>
  </si>
  <si>
    <t>21-45-101356996</t>
  </si>
  <si>
    <t>07-01-22 - 01-07-2023</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</si>
  <si>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011%2D2022%2Epdf&amp;parent=%2Fpersonal%2Fcarlos%5Ftorres%5Fjep%5Fgov%5Fco%2FDocuments%2FDocumentos%2FContractual%2FContractual%20%2D%20Onedrive%2FValidaci%C3%B3n%20p%C3%B3lizas%20CPS%2F%2EVERIFICACI%C3%93N%20DE%20P%C3%93LIZAS%20CONTRATOS%202022</t>
  </si>
  <si>
    <t>mateo.merchan@jep.gov.co</t>
  </si>
  <si>
    <t>https://community.secop.gov.co/Public/Tendering/OpportunityDetail/Index?noticeUID=CO1.NTC.2500261&amp;isFromPublicArea=True&amp;isModal=False</t>
  </si>
  <si>
    <t>PARTICIPACIÓN_EFECTIVA_REPRESENTACIÓN_Y_DEFENSA_TÉCNICA</t>
  </si>
  <si>
    <t>PROCESOS_MISIONALES</t>
  </si>
  <si>
    <t>JEP-250</t>
  </si>
  <si>
    <t>JEP-CSPO-250-2022</t>
  </si>
  <si>
    <t>Juan Pablo Monge Castañeda</t>
  </si>
  <si>
    <t>Prestación de servicios profesionales especializados para el seguimiento de los planes y actividades propias de la subsecretaria, así como al proyecto de inversión a cargo de la subsecretaria y la articulación con los departamentos que la componen.</t>
  </si>
  <si>
    <t>$12.666.666</t>
  </si>
  <si>
    <t>21-47-101016496</t>
  </si>
  <si>
    <t>20-01-2022 - 02-07-2023</t>
  </si>
  <si>
    <t>https://jepcolombia-my.sharepoint.com/personal/carlos_torres_jep_gov_co/_layouts/15/onedrive.aspx?q=250&amp;searchScope=folder&amp;id=%2Fpersonal%2Fcarlos%5Ftorres%5Fjep%5Fgov%5Fco%2FDocuments%2FDocumentos%2FContractual%2FContractual%20%2D%20Onedrive%2FValidaci%C3%B3n%20p%C3%B3lizas%20CPS%2F%2EVERIFICACI%C3%93N%20DE%20P%C3%93LIZAS%20CONTRATOS%202022%2FVerificaci%C3%B3n%20p%C3%B3liza%20contrato%20JEP%20250%202022%2E%2EPNG&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</si>
  <si>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https://community.secop.gov.co/Public/Tendering/OpportunityDetail/Index?noticeUID=CO1.NTC.2619571&amp;isFromPublicArea=True&amp;isModal=False</t>
  </si>
  <si>
    <t>JEP-313</t>
  </si>
  <si>
    <t>JEP-CSPO-313-2022</t>
  </si>
  <si>
    <t>Julieth Milena Perea Meneses</t>
  </si>
  <si>
    <t>Prestación de servicios profesionales para apoyar y acompañar a la Subsecretaría Ejecutiva en la identificación, formulación y sistematización de los criterios y elementos técnicos, operativos y jurídicos esenciales para la adaptación  del modelo de monitoreo a comparecientes.</t>
  </si>
  <si>
    <t>Departamento SAAD - Comparecientes</t>
  </si>
  <si>
    <t>Jorge Alirio Mancera Cortés</t>
  </si>
  <si>
    <t xml:space="preserve">BB- Departamento SAAD Defensa a Comparecientes </t>
  </si>
  <si>
    <t>Leonardo Narvaez Ballesteros</t>
  </si>
  <si>
    <t xml:space="preserve">25-47-101002453
21-47-101018386
</t>
  </si>
  <si>
    <t>26/01/2022
03/03/2022</t>
  </si>
  <si>
    <t>25-01-2022 - 05-07-2023
03/03/2022 - 05/07/2023</t>
  </si>
  <si>
    <t>28/01/2022
03/03/2022</t>
  </si>
  <si>
    <t>en fecha 03/03/2022 se suscribió Seción del contrato.
En fecha del 7/10/2022 se aprueba la terminación anticipada del contrato</t>
  </si>
  <si>
    <t>https://community.secop.gov.co/Public/Tendering/ContractNoticePhases/View?PPI=CO1.PPI.17039048&amp;isFromPublicArea=True&amp;isModal=False</t>
  </si>
  <si>
    <t>JEP-087</t>
  </si>
  <si>
    <t>JEP-CSPO-087-2022</t>
  </si>
  <si>
    <t>Mateo Ávila</t>
  </si>
  <si>
    <t>Andrea Carolina Triviño Sandoval</t>
  </si>
  <si>
    <t>Prestar servicios profesionales especializados para apoyar y acompañar a la Secretaría Ejecutiva en la articulación y seguimiento de las actividades relacionadas con el despliegue territorial de la secretaría ejecutiva, teniendo en cuenta los enfoques diferencial, territorial y de género.</t>
  </si>
  <si>
    <t>63-47-101000753</t>
  </si>
  <si>
    <t>12-01-2022 - 30-06-2023</t>
  </si>
  <si>
    <t>https://community.secop.gov.co/Public/Tendering/OpportunityDetail/Index?noticeUID=CO1.NTC.2515835&amp;isFromPublicArea=True&amp;isModal=False</t>
  </si>
  <si>
    <t>JEP-602</t>
  </si>
  <si>
    <t>JEP-CSPO-583-2022</t>
  </si>
  <si>
    <t>María del Pilar Robles Molano</t>
  </si>
  <si>
    <t>Prestación de servicios  para acompañar y apoyar a la Subsecretaría Ejecutiva en los procesos administrativos que se deriven en el cumplimiento de tareas y compromisos al interior del despacho de la Subsecretaría Ejecutiva.</t>
  </si>
  <si>
    <t>21-45-101376410</t>
  </si>
  <si>
    <t>05/07/2022 - 01/07/2023</t>
  </si>
  <si>
    <t xml:space="preserve">En fecha del 1 de agosto de 2022 la supervisora del contrato solicitó la modificación del numeral
2 de la Cláusula Segunda, - OBLIGACIONES DE LA CONTRATISTA. Especificas número 2
</t>
  </si>
  <si>
    <t>maria.robles@jep.gov.co</t>
  </si>
  <si>
    <t>https://community.secop.gov.co/Public/Tendering/ContractNoticePhases/View?PPI=CO1.PPI.19298721&amp;isFromPublicArea=True&amp;isModal=False</t>
  </si>
  <si>
    <t>JEP-311</t>
  </si>
  <si>
    <t>JEP-CSPO-311-2022</t>
  </si>
  <si>
    <t>Ramon Jose Mendoza Espinosa</t>
  </si>
  <si>
    <t xml:space="preserve">Prestar servicios profesionales especializados para acompañar al despacho de la Subsecretaría Ejecutiva en la articulación y seguimiento de la formulación y ejecución de los servicios requeridos para el cumplimiento de las obligaciones misionales asigandas a la dependencia. </t>
  </si>
  <si>
    <t>3257763-6</t>
  </si>
  <si>
    <t>26-01-2022 - 07-07-2023</t>
  </si>
  <si>
    <t>https://community.secop.gov.co/Public/Tendering/ContractNoticePhases/View?PPI=CO1.PPI.17080688&amp;isFromPublicArea=True&amp;isModal=False</t>
  </si>
  <si>
    <t>JEP-043</t>
  </si>
  <si>
    <t>JEP-CSPO-043-2022</t>
  </si>
  <si>
    <t>Tania Esperanza Guzman Pardo</t>
  </si>
  <si>
    <t>Prestar servicios profesionales especializados para acompañar y apoyar a la Subsecretaría Ejecutiva en la orientación estratégica y seguimiento del proceso de certificación de trabajos, obras y actividades (TOAR), con contenido reparador, seguimiento al régimen de condicionalidad y sanciones propias.</t>
  </si>
  <si>
    <t>21-47-101016177</t>
  </si>
  <si>
    <t>12-01-2022 - 30-07-2023</t>
  </si>
  <si>
    <t>Terminación de común acuerdo a partir del 14 de octubre</t>
  </si>
  <si>
    <t>https://community.secop.gov.co/Public/Tendering/OpportunityDetail/Index?noticeUID=CO1.NTC.2500945&amp;isFromPublicArea=True&amp;isModal=False</t>
  </si>
  <si>
    <t>JEP-272</t>
  </si>
  <si>
    <t>JEP-CSPO-272-2022</t>
  </si>
  <si>
    <t xml:space="preserve">Alejando Barreiro Jaramillo </t>
  </si>
  <si>
    <t xml:space="preserve">Prestar servicios a la Subsecretaría Ejecutiva en el apoyo a la certificación de trabajos, obras y actividades con contenido reparador – restaurador (TOAR), con énfasis en la revisión y análisis de documentos técnicos y jurídicos y en la proyección de respuestas a requerimientos de otras dependencias de la JEP o de entidades externas. </t>
  </si>
  <si>
    <t>El día 5 de agosto de 2022, quedo publicada el acta de terminación anticipada del contrato No. JEP-272-2022, a partir del 8 de agosto.</t>
  </si>
  <si>
    <t>https://community.secop.gov.co/Public/Tendering/OpportunityDetail/Index?noticeUID=CO1.NTC.2675365&amp;isFromPublicArea=True&amp;isModal=False</t>
  </si>
  <si>
    <t>JEP-405</t>
  </si>
  <si>
    <t>JEP-CSPO-405-2022</t>
  </si>
  <si>
    <t>Paula Andrea Ruiz Alvarez</t>
  </si>
  <si>
    <t>Prestar servicios profesionales a la subsecretaría ejecutiva en el apoyo a la certificación de trabajos, obras y actividades (toar), con contenido reparador, seguimiento al régimen de condicionalidad y sanciones propias con énfasis en el acompañamiento psicosocial y metodológico a sujetos procesales y poblaciones objetivo de la JEP.</t>
  </si>
  <si>
    <t>21-45-101359151</t>
  </si>
  <si>
    <t>paula.ruiz@jep.gov.co</t>
  </si>
  <si>
    <t>https://community.secop.gov.co/Public/Tendering/ContractNoticePhases/View?PPI=CO1.PPI.17244506&amp;isFromPublicArea=True&amp;isModal=False</t>
  </si>
  <si>
    <t>JEP-340</t>
  </si>
  <si>
    <t>JEP-CSPO-340-2022</t>
  </si>
  <si>
    <t>Claudia Esperanza Pardo Torres</t>
  </si>
  <si>
    <t>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t>
  </si>
  <si>
    <t>$10.553.091</t>
  </si>
  <si>
    <t>21-47-101017109</t>
  </si>
  <si>
    <t>INGENIERÍA CATASTRAL Y GEODESTA</t>
  </si>
  <si>
    <t>https://community.secop.gov.co/Public/Tendering/ContractNoticePhases/View?PPI=CO1.PPI.17077436&amp;isFromPublicArea=True&amp;isModal=False</t>
  </si>
  <si>
    <t>JEP-356</t>
  </si>
  <si>
    <t>JEP-CSPO-356-2022</t>
  </si>
  <si>
    <t>Judy Marcela Martinez Reyes</t>
  </si>
  <si>
    <t>1098647926_x000D_</t>
  </si>
  <si>
    <t>Prestar servicios profesionales a la subsecretaría ejecutiva en el apoyo a la certificación de trabajos, obras y actividades (TOAR), con contenido reparador, seguimiento al régimen de condicionalidad y sanciones propias, con énfasis en los procesos y procedimientos jurídicos relacionados con la garantía de los derechos de las víctimas y del debido proceso a los comparecientes y con la implementación de políticas públicas de atención a las víctimas e implementación del acuerdo de paz.</t>
  </si>
  <si>
    <t xml:space="preserve">	14-47-101014824</t>
  </si>
  <si>
    <t>judy.martinez@jep.gov.co</t>
  </si>
  <si>
    <t>https://community.secop.gov.co/Public/Tendering/ContractNoticePhases/View?PPI=CO1.PPI.17111683&amp;isFromPublicArea=True&amp;isModal=False</t>
  </si>
  <si>
    <t>JEP-398</t>
  </si>
  <si>
    <t>JEP-CSPO-398-2022</t>
  </si>
  <si>
    <t xml:space="preserve">Carmen Andrea Becerra Becerra	</t>
  </si>
  <si>
    <t>Prestar servicios profesionales para apoyar y acompañar a la subsecretaría ejecutiva en la certificación de trabajos, obras y actividades (toar), con contenido reparador, seguimiento al régimen de condicionalidad y sanciones propias con énfasis en el análisis o la implementación de políticas públicas en materia de reparación a víctimas, reincorporación y justicia transicional.</t>
  </si>
  <si>
    <t>3262871-3</t>
  </si>
  <si>
    <t>02/01/2022 - 01/07/2023</t>
  </si>
  <si>
    <t>EN fecha del 31 de octubre se realiza terminación anticipad adel contrato</t>
  </si>
  <si>
    <t>carmen.becerra@jep.gov.co</t>
  </si>
  <si>
    <t>https://community.secop.gov.co/Public/Tendering/ContractNoticePhases/View?PPI=CO1.PPI.17183929&amp;isFromPublicArea=True&amp;isModal=False</t>
  </si>
  <si>
    <t>JEP-605</t>
  </si>
  <si>
    <t>JEP-CSPO-586-2022</t>
  </si>
  <si>
    <t>Edison Javier Méndez Tovar</t>
  </si>
  <si>
    <t xml:space="preserve">Ibagué </t>
  </si>
  <si>
    <t>Prestar servicios profesionales a la Subsecretaria Ejecutiva en el apoyo a la certificación de trabajos, obras y actividades (TOAR), con contenido reparador, seguimiento al régimen de condicionalidad y sanciones propias; con énfasis en el diseño, ejecución o acompañamiento a proyectos restaurativos de nivel nacional o territorial</t>
  </si>
  <si>
    <t>3387386–1</t>
  </si>
  <si>
    <t>19/07/2022 - 30/05/2023</t>
  </si>
  <si>
    <t>edison.tovar@jep.gov.co</t>
  </si>
  <si>
    <t>https://community.secop.gov.co/Public/Tendering/ContractNoticePhases/View?PPI=CO1.PPI.19436088&amp;isFromPublicArea=True&amp;isModal=False</t>
  </si>
  <si>
    <t>JEP-399</t>
  </si>
  <si>
    <t>JEP-CSPO-399-2022</t>
  </si>
  <si>
    <t>Leonard Javier Delgado Rangel</t>
  </si>
  <si>
    <t>Prestar servicios profesionales a la Subsecretaría Ejecutiva en el apoyo a la certificación de trabajos, obras y actividades (toar), con contenido reparador, seguimiento al régimen de condicionalidad y sanciones propias con énfasis en la definición e implementación del sistema de gestión de información y conocimiento del proceso de seguimiento en los temas antes mencionados.</t>
  </si>
  <si>
    <t>14-47-101014936</t>
  </si>
  <si>
    <t>en fecha 25/02/2022, con otrosí No. 1, se corrige número de cédula</t>
  </si>
  <si>
    <t>leonardo.delgado@jep.gov.co</t>
  </si>
  <si>
    <t>https://community.secop.gov.co/Public/Tendering/ContractNoticePhases/View?PPI=CO1.PPI.17228099&amp;isFromPublicArea=True&amp;isModal=False</t>
  </si>
  <si>
    <t>JEP-332</t>
  </si>
  <si>
    <t>JEP-CSPO-332-2022</t>
  </si>
  <si>
    <t>Josefina Garces Velasco</t>
  </si>
  <si>
    <t xml:space="preserve">Prestar servicios profesionales especializados para acompañar y apoyar a la subsecretaría ejecutiva en la certificación de trabajos, obras y actividades (TOAR), con contenido reparador, seguimiento al régimen de condicionalidad y sanciones propias con énfasis en metodologías de relacionamiento psicosocial con víctimas y comparecientes y de articulación con instituciones del SIP y entidades públicas, nacionales y territoriales. </t>
  </si>
  <si>
    <t>$16.000.165</t>
  </si>
  <si>
    <t xml:space="preserve">	21-47-101017107</t>
  </si>
  <si>
    <t>28-01-2022 - 10-07-2023</t>
  </si>
  <si>
    <t>josefina.garces@jep.gov.co</t>
  </si>
  <si>
    <t>https://community.secop.gov.co/Public/Tendering/ContractNoticePhases/View?PPI=CO1.PPI.17046800&amp;isFromPublicArea=True&amp;isModal=False</t>
  </si>
  <si>
    <t>JEP-338</t>
  </si>
  <si>
    <t>JEP-CSPO-338-2022</t>
  </si>
  <si>
    <t>Jhon Alexander Riaño Martinez</t>
  </si>
  <si>
    <t>21-45-101359066</t>
  </si>
  <si>
    <t>27-01-2022 - 30-06-2023</t>
  </si>
  <si>
    <t>En fecha del 21 de octubre de 2022 se aprueb la terminación anticipada del contrato</t>
  </si>
  <si>
    <t>jhon.riano@jep.gov.co</t>
  </si>
  <si>
    <t>https://community.secop.gov.co/Public/Tendering/ContractNoticePhases/View?PPI=CO1.PPI.17058091&amp;isFromPublicArea=True&amp;isModal=False</t>
  </si>
  <si>
    <t>JEP-343</t>
  </si>
  <si>
    <t>JEP-CSPO-343-2022</t>
  </si>
  <si>
    <t>Lenin Jhonathan Davila Pardo</t>
  </si>
  <si>
    <t xml:space="preserve">Prestar servicios profesionales a la subsecretaria ejecutiva en el apoyo a la certificación de trabajos, obras y actividades (TOAR), con contenido reparador, seguimiento al régimen de condicionalidad y sanciones propias, con énfasis en el levantamiento y análisis de información cualitativa y etnográfica, para la elaboración de documentos, en el marco del procedimiento de certificación de toar, de seguimiento del régimen de condicionalidad y de apoyo a la generación de escenarios para el cumplimiento de sanciones propias. </t>
  </si>
  <si>
    <t>3262836-5</t>
  </si>
  <si>
    <t>28-01-2022 - 01-07-2023</t>
  </si>
  <si>
    <t>ANTROPOLOGÍA</t>
  </si>
  <si>
    <t>lenin.davila@jep.gov.co</t>
  </si>
  <si>
    <t>https://community.secop.gov.co/Public/Tendering/ContractNoticePhases/View?PPI=CO1.PPI.17169877&amp;isFromPublicArea=True&amp;isModal=False</t>
  </si>
  <si>
    <t>JEP-339</t>
  </si>
  <si>
    <t>JEP-CSPO-339-2022</t>
  </si>
  <si>
    <t>Camilo Julio Castillo Beltran</t>
  </si>
  <si>
    <t xml:space="preserve">	
2018011001091</t>
  </si>
  <si>
    <t>21-47-101017040</t>
  </si>
  <si>
    <t>https://community.secop.gov.co/Public/Tendering/ContractNoticePhases/View?PPI=CO1.PPI.17058430&amp;isFromPublicArea=True&amp;isModal=False</t>
  </si>
  <si>
    <t>JEP-403</t>
  </si>
  <si>
    <t>JEP-CSPO-403-2022</t>
  </si>
  <si>
    <t>Nidia esmeralda Duque Yara</t>
  </si>
  <si>
    <t>Prestar servicios profesionales para apoyar a la subsecretaria ejecutiva en la certificación de trabajos, obras y actividades (toar), con contenido reparador, seguimiento al régimen de condicionalidad y sanciones propias, con énfasis en el seguimiento del régimen de reparación estricta y del cumplimiento efectivo de las sanciones propias por parte de los comparecientes ante la JEP.</t>
  </si>
  <si>
    <t>21-47-101017284</t>
  </si>
  <si>
    <t>nidia.duque@jep.gov.co</t>
  </si>
  <si>
    <t>https://community.secop.gov.co/Public/Tendering/ContractNoticePhases/View?PPI=CO1.PPI.17203218&amp;isFromPublicArea=True&amp;isModal=False</t>
  </si>
  <si>
    <t>JEP-402</t>
  </si>
  <si>
    <t>JEP-CSPO-402-2022</t>
  </si>
  <si>
    <t>Cesar Nicolas Peña Aragon</t>
  </si>
  <si>
    <t>Prestar servicios profesionales para apoyar a la subsecretaria ejecutiva en la certificación de trabajos, obras y actividades (toar), con contenido reparador, seguimiento al régimen de condicionalidad y sanciones propias, con énfasis en gestión y análisis de información cualitativa y cuantitativa, estadística y big data</t>
  </si>
  <si>
    <t>$7.228.143</t>
  </si>
  <si>
    <t>15-45-101138437</t>
  </si>
  <si>
    <t>cesar.pena@jep.gov.co</t>
  </si>
  <si>
    <t>https://community.secop.gov.co/Public/Tendering/ContractNoticePhases/View?PPI=CO1.PPI.17225063&amp;isFromPublicArea=True&amp;isModal=False</t>
  </si>
  <si>
    <t>JEP-400</t>
  </si>
  <si>
    <t>JEP-CSPO-400-2022</t>
  </si>
  <si>
    <t xml:space="preserve">Mariana Rios Ortegon	</t>
  </si>
  <si>
    <t>52816649_x000D_</t>
  </si>
  <si>
    <t>Prestar servicios profesionales para apoyar a la subsecretaria ejecutiva en la certificación de trabajos, obras y actividades (toar), con contenido reparador, seguimiento al régimen de condicionalidad y sanciones propias, con énfasis en análisis de información cualitativa y cuantitativa, estadística y big data.</t>
  </si>
  <si>
    <t>$82.400.829</t>
  </si>
  <si>
    <t>14-45-101075222</t>
  </si>
  <si>
    <t>ESTADISTICA</t>
  </si>
  <si>
    <t>mariana.rioso@jep.gov.co</t>
  </si>
  <si>
    <t>https://community.secop.gov.co/Public/Tendering/ContractNoticePhases/View?PPI=CO1.PPI.17242927&amp;isFromPublicArea=True&amp;isModal=False</t>
  </si>
  <si>
    <t>JEP-173</t>
  </si>
  <si>
    <t>JEP-CSPO-173-2022</t>
  </si>
  <si>
    <t>Bruce David Ochoa Ochoa</t>
  </si>
  <si>
    <t>Prestar servicios profesionales para apoyar y acompañar a la Subsecretaría Ejecutiva en la certificación de trabajos, obras y actividades (TOAR), con contenido reparador, seguimiento al régimen de condicionalidad y sanciones propias con énfasis en la consolidación y análisis de indicadores, en la elaboración de informes técnicos y en la aplicación de sistemas de calidad para apoyar las actividades de certificación de TOAR.</t>
  </si>
  <si>
    <t>380 47 994000122736</t>
  </si>
  <si>
    <t>19-01-2022 - 03-07-2023</t>
  </si>
  <si>
    <t>En fecha 26/04/2022 se suscribe otrosí No. 1- cambió de régimen tributario y forma de pago
En fecha del 21/10/2022 se aprueba terminación anticipada del contrato</t>
  </si>
  <si>
    <t>https://community.secop.gov.co/Public/Tendering/OpportunityDetail/Index?noticeUID=CO1.NTC.2564183&amp;isFromPublicArea=True&amp;isModal=False</t>
  </si>
  <si>
    <t>JEP-270</t>
  </si>
  <si>
    <t>JEP-CSPO-270-2022</t>
  </si>
  <si>
    <t>Manuel Eduardo Osorio Lozano</t>
  </si>
  <si>
    <t>79341487_x000D_</t>
  </si>
  <si>
    <t>Prestar servicios profesionales para apoyar a la subsecretaria ejecutiva en la identificación, apoyo a la gestión e impulso de trabajos, obras y actividades (toar), con contenido reparador, seguimiento al régimen de condicionalidad y sanciones propias a través de la implementación de acciones de articulación interinstitucional con la alcaldía del municipio de medellín (antioquia) para la promoción de escenarios de realización de toar y sanciones propias.</t>
  </si>
  <si>
    <t>$18.385.500</t>
  </si>
  <si>
    <t>Medellín</t>
  </si>
  <si>
    <t>380-47-994000123864</t>
  </si>
  <si>
    <t>25-01-2022 - 03-07-2023</t>
  </si>
  <si>
    <t>https://community.secop.gov.co/Public/Tendering/OpportunityDetail/Index?noticeUID=CO1.NTC.2668687&amp;isFromPublicArea=True&amp;isModal=False</t>
  </si>
  <si>
    <t>JEP-616</t>
  </si>
  <si>
    <t>JEP-CSPO-597-2022</t>
  </si>
  <si>
    <t>Luis Gabriel Soto Hernández</t>
  </si>
  <si>
    <t>Prestar servicios profesionales para apoyar a la Subsecretaria Ejecutiva en la certificación de trabajos, obras y actividades (TOAR), con contenido reparador, seguimiento al régimen de condicionalidad y sanciones propias, con énfasis en análisis de información cualitativa y cuantitativa, estadística y big data</t>
  </si>
  <si>
    <t>3392424-1</t>
  </si>
  <si>
    <t>26/07/2022 - 30/06/2023</t>
  </si>
  <si>
    <t>luis.soto@jep.gov.co</t>
  </si>
  <si>
    <t>https://community.secop.gov.co/Public/Tendering/ContractNoticePhases/View?PPI=CO1.PPI.19551806&amp;isFromPublicArea=True&amp;isModal=False</t>
  </si>
  <si>
    <t>JEP-603</t>
  </si>
  <si>
    <t>JEP-CSPO-584-2022</t>
  </si>
  <si>
    <t>Suzy Sierra Ruiz</t>
  </si>
  <si>
    <t xml:space="preserve">
Prestar servicios profesionales especializados para acompañar y apoyar a la Secretaría Ejecutiva en la orientación estratégica y seguimiento de los sistemas misionales de información de comparecientes, abogados y victimas, incluyendo la gestión de monitoreo.</t>
  </si>
  <si>
    <t>21-45-101377088</t>
  </si>
  <si>
    <t>10/07/2022 - 01/06/2023</t>
  </si>
  <si>
    <t>suzy.sierra@jep.gov.co</t>
  </si>
  <si>
    <t>https://community.secop.gov.co/Public/Tendering/ContractNoticePhases/View?PPI=CO1.PPI.19352587&amp;isFromPublicArea=True&amp;isModal=False</t>
  </si>
  <si>
    <t>JEP-554</t>
  </si>
  <si>
    <t>JEP-CSPO-535-2022</t>
  </si>
  <si>
    <t>Robert Fuentes Roa</t>
  </si>
  <si>
    <t>Prestar servicios profesionales a la Subsecretaria Ejecutiva en el apoyo y acompañamiento a la ejecución de los servicios contratados en cumplimiento de las obligaciones misionales de la Subsecretaria Ejecutiva</t>
  </si>
  <si>
    <t>21-47-101021368</t>
  </si>
  <si>
    <t>08/07/2022 - 31/05/2023</t>
  </si>
  <si>
    <t>robert.fuentes@jep.gov.co</t>
  </si>
  <si>
    <t>https://community.secop.gov.co/Public/Tendering/ContractNoticePhases/View?PPI=CO1.PPI.19318291&amp;isFromPublicArea=True&amp;isModal=False</t>
  </si>
  <si>
    <t>JEP-042</t>
  </si>
  <si>
    <t>JEP-CSPO-042-2022</t>
  </si>
  <si>
    <t>Yeinson Javier Ospina Villamil</t>
  </si>
  <si>
    <t>Prestar servicios profesionales para apoyar a la Subsecretaria Ejecutiva en los ejercicios de planeación, articulación, fortalecimiento y seguimiento a las actividades misionales y estratégicas de la misma y sus departamentos</t>
  </si>
  <si>
    <t>21-45-101357014_x000D_</t>
  </si>
  <si>
    <t>07-01-2022 - 01-07-2023</t>
  </si>
  <si>
    <t>Terminación anticipada, el día 17 de enero de 2022</t>
  </si>
  <si>
    <t>https://community.secop.gov.co/Public/Tendering/OpportunityDetail/Index?noticeUID=CO1.NTC.2500951&amp;isFromPublicArea=True&amp;isModal=False</t>
  </si>
  <si>
    <t>JEP-555</t>
  </si>
  <si>
    <t>JEP-CSPO-536-2022</t>
  </si>
  <si>
    <t>Christian Kamilo Lopez Patiño</t>
  </si>
  <si>
    <t>Prestar servicios profesionales especializados, para acompañar y apoyar en la elaboración, revisión y control de documentos que se adelanten al interior de la subsecretaría ejecutiva de la JEP, así como en el seguimiento jurídico misional de los procesos contractuales sujetos a aprobación de la Subsecretaría Ejecutiva. </t>
  </si>
  <si>
    <t>21-45-101376519</t>
  </si>
  <si>
    <t>05/07/2022 - 01/06/2023</t>
  </si>
  <si>
    <t>christian.lopez@jep.gov.co</t>
  </si>
  <si>
    <t>https://community.secop.gov.co/Public/Tendering/ContractNoticePhases/View?PPI=CO1.PPI.19296949&amp;isFromPublicArea=True&amp;isModal=False</t>
  </si>
  <si>
    <t>JEP-023</t>
  </si>
  <si>
    <t>JEP-CSPO-023-2022</t>
  </si>
  <si>
    <t xml:space="preserve">Jose Nicolas Chavez Patiño </t>
  </si>
  <si>
    <t>Prestar servicios profesionales a la Subsecretaria Ejecutiva en el apoyo y acompañamiento a la ejecución de los servicios contratados en cumplimiento de las obligaciones misionales de la Subsecretaria Ejecutiva.</t>
  </si>
  <si>
    <t>730 47 994000014752</t>
  </si>
  <si>
    <t>07-01-2022 - 30-06-2023</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</si>
  <si>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023%2D2022%2Epdf&amp;parent=%2Fpersonal%2Fcarlos%5Ftorres%5Fjep%5Fgov%5Fco%2FDocuments%2FDocumentos%2FContractual%2FContractual%20%2D%20Onedrive%2FValidaci%C3%B3n%20p%C3%B3lizas%20CPS%2F%2EVERIFICACI%C3%93N%20DE%20P%C3%93LIZAS%20CONTRATOS%202022</t>
  </si>
  <si>
    <t>jose.chavez@jep.gov.co</t>
  </si>
  <si>
    <t>https://community.secop.gov.co/Public/Tendering/OpportunityDetail/Index?noticeUID=CO1.NTC.2499801&amp;isFromPublicArea=True&amp;isModal=False</t>
  </si>
  <si>
    <t>JEP-556</t>
  </si>
  <si>
    <t>JEP-CSPO-537-2022</t>
  </si>
  <si>
    <t>Andrea Pelaez Ovalle</t>
  </si>
  <si>
    <t>Prestar servicios profesionales para apoyar y acompañar la construcción y ajuste de documentos técnicos en atención a la misión de la Subsecretaría Ejecutiva, así como en la elaboración de respuestas técnicas a solicitudes de información interna y externa y en los procesos de seguimiento, evaluación y rendición de cuentas internos y externos.</t>
  </si>
  <si>
    <t xml:space="preserve">	309022</t>
  </si>
  <si>
    <t>21-45-101376877</t>
  </si>
  <si>
    <t>08/07/2022 - 1/06/2023</t>
  </si>
  <si>
    <t>andrea.pelaez@jep.gov.co</t>
  </si>
  <si>
    <t>https://community.secop.gov.co/Public/Tendering/ContractNoticePhases/View?PPI=CO1.PPI.19320469&amp;isFromPublicArea=True&amp;isModal=False</t>
  </si>
  <si>
    <t>JEP-342</t>
  </si>
  <si>
    <t>JEP-CSPO-342-2022</t>
  </si>
  <si>
    <t>Ernesto Pineda Guevara</t>
  </si>
  <si>
    <t>17-47-101003372</t>
  </si>
  <si>
    <t>27-01-2022 - 15-07-2023</t>
  </si>
  <si>
    <t>En fecha 30/06/2022 se suscribe terminación anticipada del contrato.</t>
  </si>
  <si>
    <t>ernesto.pineda@jep.gov.co</t>
  </si>
  <si>
    <t>https://community.secop.gov.co/Public/Tendering/ContractNoticePhases/View?PPI=CO1.PPI.17079699&amp;isFromPublicArea=True&amp;isModal=False</t>
  </si>
  <si>
    <t>JEP-012</t>
  </si>
  <si>
    <t>JEP-CSPO-012-2022</t>
  </si>
  <si>
    <t>Erika Liliana Perdomo Rojas</t>
  </si>
  <si>
    <t>Prestar servicios profesionales a la Subsecretaria Ejecutiva en el apoyo y acompañamiento a la ejecución de los servicios contratados en cumplimiento de las obligaciones misionales de la subsecretaria ejecutiva.</t>
  </si>
  <si>
    <t>$4.192.323,00</t>
  </si>
  <si>
    <t>21-45-101357185</t>
  </si>
  <si>
    <t>https://jepcolombia-my.sharepoint.com/personal/carlos_torres_jep_gov_co/_layouts/15/onedrive.aspx?q=012&amp;searchScope=folder&amp;id=%2Fpersonal%2Fcarlos%5Ftorres%5Fjep%5Fgov%5Fco%2FDocuments%2FDocumentos%2FContractual%2FContractual%20%2D%20Onedrive%2FValidaci%C3%B3n%20p%C3%B3lizas%20CPS%2F%2EVERIFICACI%C3%93N%20DE%20P%C3%93LIZAS%20CONTRATOS%202022%2FVerificaci%C3%B3n%20p%C3%B3liza%20contrato%20JEP%2D012%2D2022%2Epdf&amp;parent=%2Fpersonal%2Fcarlos%5Ftorres%5Fjep%5Fgov%5Fco%2FDocuments%2FDocumentos%2FContractual%2FContractual%20%2D%20Onedrive%2FValidaci%C3%B3n%20p%C3%B3lizas%20CPS%2F%2EVERIFICACI%C3%93N%20DE%20P%C3%93LIZAS%20CONTRATOS%202022&amp;parentview=7</t>
  </si>
  <si>
    <t>erika.perdomo@jep.gov.co</t>
  </si>
  <si>
    <t>https://community.secop.gov.co/Public/Tendering/ContractNoticePhases/View?PPI=CO1.PPI.16564870&amp;isFromPublicArea=True&amp;isModal=False</t>
  </si>
  <si>
    <t>JEP-088</t>
  </si>
  <si>
    <t>JEP-CSPO-088-2022</t>
  </si>
  <si>
    <t>Juan Pablo Ospina Becerra</t>
  </si>
  <si>
    <t>Prestar servicios profesionales para apoyar a la Subsecretaria Ejecutiva en el seguimiento, registro, análisis de indicadores, elaboración de informes técnicos, y sistemas de calidad y apoyo a la supervisión de los proyectos a cargo del despacho.</t>
  </si>
  <si>
    <t>$4.192.323</t>
  </si>
  <si>
    <t>Paula Nataly Vargas Pulido</t>
  </si>
  <si>
    <t>21-45-101358335
11-47-101011615</t>
  </si>
  <si>
    <t>21/01/2022
23/02/2022</t>
  </si>
  <si>
    <t>21-01-2022 - 01-01-2023
22/02/2022 - 20/01/2023</t>
  </si>
  <si>
    <t>21/01/2022
28/02/2022</t>
  </si>
  <si>
    <t>En fecha 22/02/2022 se suscribe cesión del contrato</t>
  </si>
  <si>
    <t>https://community.secop.gov.co/Public/Tendering/OpportunityDetail/Index?noticeUID=CO1.NTC.2515940&amp;isFromPublicArea=True&amp;isModal=False</t>
  </si>
  <si>
    <t>JEP-383</t>
  </si>
  <si>
    <t>JEP-CSPO-383-2022</t>
  </si>
  <si>
    <t>Miguel Eliecer Hernandez Cruz</t>
  </si>
  <si>
    <t>Prestación de servicios para acompañar y apoyar a la subsecretaría ejecutiva en la gestión administrativa y operativa relacionadas con las funciones del despacho del subsecretario y en el seguimiento presupuestal y financiero de la ejecución del contrato de operación logística, que sean requeridos para la mejora continua de la prestación de los servicios de la JEP</t>
  </si>
  <si>
    <t xml:space="preserve">William Hernando Gonzalez Vargas </t>
  </si>
  <si>
    <t xml:space="preserve">33-47-101008405
21-45-101364736
</t>
  </si>
  <si>
    <t>27/01/2022
17/03/2022</t>
  </si>
  <si>
    <t>26/01/2022 - 31-12-2022
16/03/2022 - 01/01/2023</t>
  </si>
  <si>
    <t>29/01/2022
25/03/2022</t>
  </si>
  <si>
    <t>En fecha 16/03/2022 se suscribe cesión del contrato</t>
  </si>
  <si>
    <t>https://community.secop.gov.co/Public/Tendering/ContractNoticePhases/View?PPI=CO1.PPI.17150710&amp;isFromPublicArea=True&amp;isModal=False</t>
  </si>
  <si>
    <t>JEP-604</t>
  </si>
  <si>
    <t>JEP-CSPO-585-2022</t>
  </si>
  <si>
    <t xml:space="preserve">William Hernando González </t>
  </si>
  <si>
    <t>Prestación de servicios  para acompañar y apoyar a la Subsecretaría Ejecutiva en la gestión administrativa y operativa relacionadas con las funciones del despacho del Subsecretario y en el seguimiento presupuestal y financiero de la ejecución del contrato de operación logística, que sean requeridos para la mejora continua de la prestación de los servicios de la JEP.</t>
  </si>
  <si>
    <t>21-45-101377968</t>
  </si>
  <si>
    <t>15/07/2022 - 01/07/2023</t>
  </si>
  <si>
    <t>william.gonzalez@jep.gov.co</t>
  </si>
  <si>
    <t>https://community.secop.gov.co/Public/Tendering/ContractNoticePhases/View?PPI=CO1.PPI.19353014&amp;isFromPublicArea=True&amp;isModal=False</t>
  </si>
  <si>
    <t>JEP-360</t>
  </si>
  <si>
    <t>JEP-CSPO-360-2022</t>
  </si>
  <si>
    <t>Jose Luis Noguera Perez</t>
  </si>
  <si>
    <t>79653211_x000D_</t>
  </si>
  <si>
    <t>Prestar servicios profesionales para apoyar a la subsecretaría ejecutiva en el seguimiento de PQRSDF, así como en la respuesta y revisión de documentos e informes requeridos por el despacho para la aprobación de la secretaría ejecutiva y en el relacionamiento con las demás dependencias para el cumplimiento de las obligaciones misionales de la JEP</t>
  </si>
  <si>
    <t>18-47-101003793</t>
  </si>
  <si>
    <t>27-01-2022 - 05-07-2023</t>
  </si>
  <si>
    <t>jose.noguera@jep.gov.co</t>
  </si>
  <si>
    <t>https://community.secop.gov.co/Public/Tendering/ContractNoticePhases/View?PPI=CO1.PPI.17147234&amp;isFromPublicArea=True&amp;isModal=False</t>
  </si>
  <si>
    <t>JEP-557</t>
  </si>
  <si>
    <t>JEP-CSPO-538-2022</t>
  </si>
  <si>
    <t>Andres Eduardo Sierra Izquierdo</t>
  </si>
  <si>
    <t>Prestar servicios profesionales a la Subsecretaría Ejecutiva para apoyar en la elaboración, consolidación, clasificación, sistematización y análisis de la información, relacionada con el seguimiento presupuestal del proyecto de inversión a cargo de la Subsecretaría Ejecutiva y todas las aquellas actividades que de allí se deriven, asi como en los  ejercicios de planeación de las activiadades misionales de la dependencia.</t>
  </si>
  <si>
    <t>63-47-101001085</t>
  </si>
  <si>
    <t>andres.sierra@jep.gov.co</t>
  </si>
  <si>
    <t>https://community.secop.gov.co/Public/Tendering/ContractNoticePhases/View?PPI=CO1.PPI.19352983&amp;isFromPublicArea=True&amp;isModal=False</t>
  </si>
  <si>
    <t>JEP-357</t>
  </si>
  <si>
    <t>JEP-CSPO-357-2022</t>
  </si>
  <si>
    <t>Rodrigo Pinzon Marin</t>
  </si>
  <si>
    <t>Prestación de servicios profesionales para acompañar a la Subsecretaría Ejecutiva en las actividades de índole económico y financiero que requiera el desarrollo del proceso de selección cuyo objeto es la prestación del servicio integral de monitoreo a través de diferentes mecanismos, para comparecientes sometidos a la Jurisdicción Especial para la Paz.</t>
  </si>
  <si>
    <t>Wiliam Fabian Calderon Aguirre</t>
  </si>
  <si>
    <t xml:space="preserve">96-47-101001440
63-47-101000935
63-47-101000935
63-47-101000935
</t>
  </si>
  <si>
    <t>0
0
1
2</t>
  </si>
  <si>
    <t>Seguros del Estado S.A.
Seguros del Estado S.A.
Seguros del Estado S.A.
Seguros del Estado S.A.</t>
  </si>
  <si>
    <t>26/01/2022
17/03/2022
28/04/2022
13/05/2022</t>
  </si>
  <si>
    <t xml:space="preserve">26-01-2022 - 31-10-2022
17/03/2022 - 31/10/2022
17/03/2022 - 31/11/2022
17/03/2022 - 20/01/2023
</t>
  </si>
  <si>
    <t xml:space="preserve">27/01/2022
26/04/2022
29/04/2022
16/05/2022
</t>
  </si>
  <si>
    <t>En fecha 17/03/2022, se suscribe cesión del contrato, en fecha 18/04/2022 se suscribe prorroga hasta el 15/05/2022 y se modifica el valor y forma de pago. En fecha 10/05/2022 se prorroga el plazo hasta el 29/06/2022 y se adicionan $12.085.450</t>
  </si>
  <si>
    <t>https://community.secop.gov.co/Public/Tendering/ContractNoticePhases/View?PPI=CO1.PPI.17131660&amp;isFromPublicArea=True&amp;isModal=False</t>
  </si>
  <si>
    <t>JEP-359</t>
  </si>
  <si>
    <t>JEP-CSPO-359-2022</t>
  </si>
  <si>
    <t>Maria Catalina Florez Salazar</t>
  </si>
  <si>
    <t>Prestar servicios profesionales especializados para apoyar y acompañar a la subsecretaría ejecutiva de la JEP, en las definiciones de índole jurídico contractuales que corresponda adoptar, en las etapas del proceso de gestión contractual, para la implementación del monitoreo al que refieren los numerales 11 y 12 del artículo 111 de la ley 1957</t>
  </si>
  <si>
    <t>Sandra Milena Gomez Tovar</t>
  </si>
  <si>
    <t xml:space="preserve">15-45-101138266
21-45-101364192
21-45-101364192
21-45-101364192
</t>
  </si>
  <si>
    <t>0
0
1
3</t>
  </si>
  <si>
    <t>26/01/2022
14/03/2022
31/03/2022
03/05/2022</t>
  </si>
  <si>
    <t xml:space="preserve">26-01-2022 - 31-10-2022
11/03/2022 - 10/10/2022
11/03/2022 - 16/11/2022
11/03/2022 - 30/12/2022
</t>
  </si>
  <si>
    <t xml:space="preserve">21/01/2022
15/03/2022
01/04/2022
16/05/2022
</t>
  </si>
  <si>
    <t>En fecha 11/03/2022, se suscribe cesión del contrato.
En fecha 30/03/2022 se suscribe otrosí No. 1 por el cual se prorroga el plazo y se modifica el valor y forma de pago. En fecha 13/05/2022 se suscribe otrosí 2 por medio del cual se prorroga el plazo al 29/06/2022 y se adicionan $12.085.450</t>
  </si>
  <si>
    <t>https://community.secop.gov.co/Public/Tendering/ContractNoticePhases/View?PPI=CO1.PPI.17141593&amp;isFromPublicArea=True&amp;isModal=False</t>
  </si>
  <si>
    <t>JEP-681</t>
  </si>
  <si>
    <t>JEP-CSPO-657-2022</t>
  </si>
  <si>
    <t>William Fábian Calderon Aguirre</t>
  </si>
  <si>
    <t>Prestar servicios profesionales para apoyar y acompañar a la Subsecretaría Ejecutiva en la revisión y análisis de documentos técnicos y estadísticos sobre el proceso de monitoreo de la JEP</t>
  </si>
  <si>
    <t>390-45-994000013841</t>
  </si>
  <si>
    <t>Aseguradora Solidaria de Colombia</t>
  </si>
  <si>
    <t>26/08/2022 - 06/07/2023</t>
  </si>
  <si>
    <t>william.calderon@jep.gov.co</t>
  </si>
  <si>
    <t>https://community.secop.gov.co/Public/Tendering/ContractNoticePhases/View?PPI=CO1.PPI.20186778&amp;isFromPublicArea=True&amp;isModal=False</t>
  </si>
  <si>
    <t>JEP-379</t>
  </si>
  <si>
    <t>JEP-CSPO-379-2022</t>
  </si>
  <si>
    <t>Claudia Stela Nuñez Duarte</t>
  </si>
  <si>
    <t>Prestar servicios profesionales especializados a la subsecretaria ejecutiva en la articulación y relacionamiento interinstitucional de las entidades que componen el SIVJRNR, así como en el seguimiento de los procesos y proyectos que se desarrollan de manera conjunta. </t>
  </si>
  <si>
    <t>21-45-101359150</t>
  </si>
  <si>
    <t>27-01-2022 - 01-07-2023</t>
  </si>
  <si>
    <t>claudia.nunez@jep.gov.co</t>
  </si>
  <si>
    <t>https://community.secop.gov.co/Public/Tendering/ContractNoticePhases/View?PPI=CO1.PPI.17190341&amp;isFromPublicArea=True&amp;isModal=False</t>
  </si>
  <si>
    <t>JEP-380</t>
  </si>
  <si>
    <t>JEP-CSPO-380-2022</t>
  </si>
  <si>
    <t>Fabian Steven Vanegas Ruiz</t>
  </si>
  <si>
    <t>Prestar servicios profesionales para apoyar a la subsecretaria ejecutiva en los ejercicios de planeación, articulación, fortalecimiento y seguimiento a las actividades misionales y estratégicas de la misma y sus departamentos. </t>
  </si>
  <si>
    <t>Vanessa Arango Cano
Daniela León Nisperuza</t>
  </si>
  <si>
    <t>1022359295
1.010.199.208</t>
  </si>
  <si>
    <t>9
1</t>
  </si>
  <si>
    <t>29/03/2022
22/09/2022</t>
  </si>
  <si>
    <t xml:space="preserve">33-47-101008332
63-47-101000945
380 47 994000127856
</t>
  </si>
  <si>
    <t>Seguros del Estado S.A.
Seguros del Estado S.A.
Aseguradora Solidaria de Colombia</t>
  </si>
  <si>
    <t>26/01/2022
29/03/2022
22/09/2022</t>
  </si>
  <si>
    <t>27-01-2022 - 10-07-2023
29/03/2022 - 30/06/2023
22/09/2022 - 03/07/2023</t>
  </si>
  <si>
    <t xml:space="preserve">28/01/2022
29/03/2022
22/09/2022
</t>
  </si>
  <si>
    <t>en fecha 29/03/2022 se suscribe cesión del contrato
En fecha del 22 de septiembre de 2022 se realiza la Cesión del contrato</t>
  </si>
  <si>
    <t>INGENIERÍA ELECTRÓNICA Y TELECOMUNICACIONES</t>
  </si>
  <si>
    <t>fabian.vanegas@jep.gov.co</t>
  </si>
  <si>
    <t>https://community.secop.gov.co/Public/Tendering/ContractNoticePhases/View?PPI=CO1.PPI.17190724&amp;isFromPublicArea=True&amp;isModal=False</t>
  </si>
  <si>
    <t>JEP-431</t>
  </si>
  <si>
    <t>JEP-IPS-004-2022</t>
  </si>
  <si>
    <t>INMOV S.A.S</t>
  </si>
  <si>
    <t>Prestar servicios logísticos para la organización y ejecución de actividades programadas por la Jurisdicción Especial para la Paz, para el cumplimiento de sus obligaciones misionales.</t>
  </si>
  <si>
    <t>21-45-101369223</t>
  </si>
  <si>
    <t>02/05/2022 - 31/12/2025</t>
  </si>
  <si>
    <t>https://jepcolombia.sharepoint.com/:b:/g/SE/DAJ/SDC/EZueUjqMpVRNsqR-8NQ-RBABC-uEBAOxvc_67pCgKEa7Tg?e=H5DN1e</t>
  </si>
  <si>
    <t xml:space="preserve">Que el día 09 de noviembre de 2022, se suscribió Otrosí No. 1, por medio de cual se adicionó
el valor del contrato en la suma de ($657.000.000), Docuento aclaratorio por 697.000.000
Mediante otrosí número 2 se aprueba : Prorrogar el plazo de ejecución del contrato hasta el 14
de mayo de 2023 y adición por un valor de $1.804.285.764 Para la vigencia 2023 el contrato se encuentra respaldado con autorización de vigencias
futuras / Oficio 2-2022-055247 del 25-11-2022 
A partie del 09 de febrero se realiza una adición a través del otrosí N°3 de $344.155.000
El 12/04/2023 se suscribió la terminación anticipada del contrato JEP-431-2022	INMOV S.A.S
El 04/07/2024 se cirra el contrato en el secop II
</t>
  </si>
  <si>
    <t>https://community.secop.gov.co/Public/Tendering/OpportunityDetail/Index?noticeUID=CO1.NTC.2889750&amp;isFromPublicArea=True&amp;isModal=False</t>
  </si>
  <si>
    <t>JEP-016</t>
  </si>
  <si>
    <t>JEP-CSPO-016-2022</t>
  </si>
  <si>
    <t>Yuly Maritza Gomez Garzon </t>
  </si>
  <si>
    <t>52961468_x000D_</t>
  </si>
  <si>
    <t>Prestar servicios técnicos para apoyar al Departamento de Atención a Víctimas en las gestiones operativas, técnicas, administrativas y apoyo material a víctimas requeridas para su adecuado funcionamiento</t>
  </si>
  <si>
    <t>Claudia Viviana Ferro Buitrago</t>
  </si>
  <si>
    <t>BB- Departamento de Atención a Víctimas</t>
  </si>
  <si>
    <t>$3.614.070,00</t>
  </si>
  <si>
    <t>65-47-101006449</t>
  </si>
  <si>
    <t>06-01-2022 - 01-07-2023</t>
  </si>
  <si>
    <t>C:\Users\andres.prietom\JEP Colombia\Carlos Giovanni Torres Peñaranda - Contractual - Onedrive\Validación pólizas CPS\.VERIFICACIÓN DE PÓLIZAS CONTRATOS 2022\verificacion poliza contrato JEP-016-2022.pdf</t>
  </si>
  <si>
    <t>yuly.gomez@jep.gov.co</t>
  </si>
  <si>
    <t>https://community.secop.gov.co/Public/Tendering/OpportunityDetail/Index?noticeUID=CO1.NTC.2496545&amp;isFromPublicArea=True&amp;isModal=False</t>
  </si>
  <si>
    <t>JEP-015</t>
  </si>
  <si>
    <t>JEP-CSPO-015-2022</t>
  </si>
  <si>
    <t>Ingrid Katherine Cely Torres </t>
  </si>
  <si>
    <t>Prestar servicios profesionales al Departamento de Atención a Víctimas para apoyar y acompañar en monitoreo, seguimiento, evaluación y reporte de los procesos y actividades que se desarrollen en instancias judiciales y no judiciales atendiendo los enfoques diferenciales.</t>
  </si>
  <si>
    <t>65-47-101006450</t>
  </si>
  <si>
    <t>C:\Users\andres.prietom\JEP Colombia\Carlos Giovanni Torres Peñaranda - Contractual - Onedrive\Validación pólizas CPS\.VERIFICACIÓN DE PÓLIZAS CONTRATOS 2022\verificacion poliza contrato JEP-015-2022.pdf</t>
  </si>
  <si>
    <t>ingrid.cely@jep.gov.co</t>
  </si>
  <si>
    <t>https://community.secop.gov.co/Public/Tendering/OpportunityDetail/Index?noticeUID=CO1.NTC.2494678&amp;isFromPublicArea=True&amp;isModal=False</t>
  </si>
  <si>
    <t>JEP-020</t>
  </si>
  <si>
    <t>JEP-CSPO-020-2022</t>
  </si>
  <si>
    <t>Sandra Helena Narvaez Ramirez </t>
  </si>
  <si>
    <t>51859703_x000D_</t>
  </si>
  <si>
    <t>Prestar servicios profesionales al Departamento de Atención a Víctimas para apoyar y acompañar la implementación de lineamientos de los enfoques diferenciales, que permita y garanticen la participación de las víctimas en instancias judiciales y no judiciales</t>
  </si>
  <si>
    <t>$9.107.461,00</t>
  </si>
  <si>
    <t>65-47-101006466</t>
  </si>
  <si>
    <t>C:\Users\andres.prietom\JEP Colombia\Carlos Giovanni Torres Peñaranda - Contractual - Onedrive\Validación pólizas CPS\.VERIFICACIÓN DE PÓLIZAS CONTRATOS 2022\verificacion poliza contrato JEP-020-2022.pdf</t>
  </si>
  <si>
    <t>CIENCIAS SOCIALES</t>
  </si>
  <si>
    <t>sandra.narvaez@jep.gov.co</t>
  </si>
  <si>
    <t>https://community.secop.gov.co/Public/Tendering/OpportunityDetail/Index?noticeUID=CO1.NTC.2499913&amp;isFromPublicArea=True&amp;isModal=False</t>
  </si>
  <si>
    <t>JEP-124</t>
  </si>
  <si>
    <t>JEP-CSPO-124-2022</t>
  </si>
  <si>
    <t>Zully Johana Laverde Morales</t>
  </si>
  <si>
    <t>Prestar servicios profesionales especializados para acompañar y apoyar al Departamento de Atención a Víctimas en los procesos y actividades de orientación, fortalecimiento y facilitación para la participación en instancias judiciales y no judiciales, de las víctimas del conflicto que se encuentran en el exterior, retornadas y/o en zonas de frontera, sus organizaciones y actores estratégicos, garantizando los enfoques diferenciales</t>
  </si>
  <si>
    <t xml:space="preserve">Nacional e internacional
</t>
  </si>
  <si>
    <t>11-47-101010749</t>
  </si>
  <si>
    <t>12-01-2022 - 10-07-2023</t>
  </si>
  <si>
    <t>C:\Users\andres.prietom\JEP Colombia\Carlos Giovanni Torres Peñaranda - Contractual - Onedrive\Validación pólizas CPS\.VERIFICACIÓN DE PÓLIZAS CONTRATOS 2022\verificacion poliza contrato JEP-124-2022.pdf</t>
  </si>
  <si>
    <t>https://community.secop.gov.co/Public/Tendering/OpportunityDetail/Index?noticeUID=CO1.NTC.2529649&amp;isFromPublicArea=True&amp;isModal=False</t>
  </si>
  <si>
    <t>JEP-017</t>
  </si>
  <si>
    <t>JEP-CSPO-017-2022</t>
  </si>
  <si>
    <t>Mateo Andres Balanta Chaparro </t>
  </si>
  <si>
    <t>Prestar servicios profesionales para apoyar al Departamento de Atención a Víctimas en el monitoreo y seguimiento a la implementación de lineamiento y estrategias de difusión, participación, orientación, asesoría y acompañamiento psicosocial en instancias judiciales y no judiciales atendiendo los enfoques diferenciales</t>
  </si>
  <si>
    <t>36-45-101037578</t>
  </si>
  <si>
    <t>06-01-2022 - 02-07-2023</t>
  </si>
  <si>
    <t>C:\Users\andres.prietom\JEP Colombia\Carlos Giovanni Torres Peñaranda - Contractual - Onedrive\Validación pólizas CPS\.VERIFICACIÓN DE PÓLIZAS CONTRATOS 2022\verificacion poliza contrato JEP-017-2022.pdf</t>
  </si>
  <si>
    <t>mateo.balanta@jep.gov.co</t>
  </si>
  <si>
    <t>https://community.secop.gov.co/Public/Tendering/OpportunityDetail/Index?noticeUID=CO1.NTC.2496912&amp;isFromPublicArea=True&amp;isModal=False</t>
  </si>
  <si>
    <t>JEP-022</t>
  </si>
  <si>
    <t>JEP-CSPO-022-2022</t>
  </si>
  <si>
    <t>Johan Steve Varon Gomez</t>
  </si>
  <si>
    <t>Prestar servicios profesionales para apoyar y acompañar al Departamento de Atención a Víctimas en la gestión, actualización y mantenimiento de las bases de datos que registren las actividades de implementación, difusión, orientación, asesoría, acompañamiento psicosocial y participación en instancias judiciales y no judiciales atendiendo los enfoques diferenciales</t>
  </si>
  <si>
    <t>14-46-101060301</t>
  </si>
  <si>
    <t>06-01-2022 - 30-06-2023</t>
  </si>
  <si>
    <t>C:\Users\andres.prietom\JEP Colombia\Carlos Giovanni Torres Peñaranda - Contractual - Onedrive\Validación pólizas CPS\.VERIFICACIÓN DE PÓLIZAS CONTRATOS 2022\verificacion poliza contrato JEP-022-2022.pdf</t>
  </si>
  <si>
    <t>johan.varong@jep.gov.co</t>
  </si>
  <si>
    <t>https://community.secop.gov.co/Public/Tendering/OpportunityDetail/Index?noticeUID=CO1.NTC.2500041&amp;isFromPublicArea=True&amp;isModal=False</t>
  </si>
  <si>
    <t>JEP-123</t>
  </si>
  <si>
    <t>JEP-CSPO-123-2022</t>
  </si>
  <si>
    <t>Adriana Amaya Grimaldos</t>
  </si>
  <si>
    <t>Prestar servicios técnicos para apoyar y acompañar al Departamento de Atención a Víctimas para fortalecer a través de estrategias de comunicación, planificación y diseño de materiales, la participación de las víctimas y actores estratégicos en instancias judiciales y no judiciales atendiendo los enfoques diferenciales.</t>
  </si>
  <si>
    <t>11-47-101010776</t>
  </si>
  <si>
    <t>18-01-2022 - 06-07-2023</t>
  </si>
  <si>
    <t>C:\Users\andres.prietom\JEP Colombia\Carlos Giovanni Torres Peñaranda - Contractual - Onedrive\Validación pólizas CPS\.VERIFICACIÓN DE PÓLIZAS CONTRATOS 2022\verificacion poliza contrato JEP-123-2022.pdf</t>
  </si>
  <si>
    <t>TECNOLOGÍA EN DISEÑO PUBLICITARIO</t>
  </si>
  <si>
    <t>https://community.secop.gov.co/Public/Tendering/OpportunityDetail/Index?noticeUID=CO1.NTC.2539793&amp;isFromPublicArea=True&amp;isModal=False</t>
  </si>
  <si>
    <t>JEP-218</t>
  </si>
  <si>
    <t>JEP-CSPO-218-2022</t>
  </si>
  <si>
    <t>Claudia Ivette Galvis Vela</t>
  </si>
  <si>
    <t>Prestar servicios profesionales para apoyar al Departamento de Atención a Víctimas a nivel nacional en acompañamiento psicosocial, orientación psicosocial y difusión a las víctimas en instancias judiciales y no judiciales, atendiendo los enfoques diferenciales y psicosocial.</t>
  </si>
  <si>
    <t>14-45-101074798_x000D_</t>
  </si>
  <si>
    <t>24-01-2022 - 24-07-2023</t>
  </si>
  <si>
    <t>C:\Users\andres.prietom\JEP Colombia\Carlos Giovanni Torres Peñaranda - Contractual - Onedrive\Validación pólizas CPS\.VERIFICACIÓN DE PÓLIZAS CONTRATOS 2022\verificacion poliza contrato JEP-218-2022.pdf</t>
  </si>
  <si>
    <t>https://community.secop.gov.co/Public/Tendering/OpportunityDetail/Index?noticeUID=CO1.NTC.2590339&amp;isFromPublicArea=True&amp;isModal=False</t>
  </si>
  <si>
    <t>JEP-018</t>
  </si>
  <si>
    <t>JEP-CSPO-018-2022</t>
  </si>
  <si>
    <t>Raul Vidales Bohorquez </t>
  </si>
  <si>
    <t>$8.240.084,00</t>
  </si>
  <si>
    <t>14-44-101143536</t>
  </si>
  <si>
    <t>C:\Users\andres.prietom\JEP Colombia\Carlos Giovanni Torres Peñaranda - Contractual - Onedrive\Validación pólizas CPS\.VERIFICACIÓN DE PÓLIZAS CONTRATOS 2022\verificacion poliza contrato JEP-018-2022.pdf</t>
  </si>
  <si>
    <t>raul.vidales@jep.gov.co</t>
  </si>
  <si>
    <t>https://community.secop.gov.co/Public/Tendering/OpportunityDetail/Index?noticeUID=CO1.NTC.2497117&amp;isFromPublicArea=True&amp;isModal=False</t>
  </si>
  <si>
    <t>JEP-129</t>
  </si>
  <si>
    <t>JEP-CSPO-129-2022</t>
  </si>
  <si>
    <t>Carolina Gomez Garcia</t>
  </si>
  <si>
    <t>Medellin</t>
  </si>
  <si>
    <t>Prestar servicios profesionales para apoyar al Departamento de Atención a Víctimas en la región de Antioquia, para adelantar acciones de difusión, acompañamiento y orientación psicosocial a las víctimas en instancias judiciales y no judiciales, atendiendo los enfoques diferenciales y psicosocial.</t>
  </si>
  <si>
    <t>Medellín con desplazamiento en la región de Antioquia</t>
  </si>
  <si>
    <t>65-47-101006604</t>
  </si>
  <si>
    <t>19-01-2022 - 01-07-2023</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</si>
  <si>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129%2D2022%2Epdf&amp;parent=%2Fpersonal%2Fcarlos%5Ftorres%5Fjep%5Fgov%5Fco%2FDocuments%2FDocumentos%2FContractual%2FContractual%20%2D%20Onedrive%2FValidaci%C3%B3n%20p%C3%B3lizas%20CPS%2F%2EVERIFICACI%C3%93N%20DE%20P%C3%93LIZAS%20CONTRATOS%202022</t>
  </si>
  <si>
    <t>https://community.secop.gov.co/Public/Tendering/OpportunityDetail/Index?noticeUID=CO1.NTC.2556892&amp;isFromPublicArea=True&amp;isModal=False</t>
  </si>
  <si>
    <t>JEP-210</t>
  </si>
  <si>
    <t>JEP-CSPO-210-2022</t>
  </si>
  <si>
    <t>Diego Alexis Ibarra Piedrahita</t>
  </si>
  <si>
    <t>21-47-101016612</t>
  </si>
  <si>
    <t>23-01-2022 - 10-07-2023</t>
  </si>
  <si>
    <t>https://jepcolombia-my.sharepoint.com/personal/carlos_torres_jep_gov_co/_layouts/15/onedrive.aspx?q=210&amp;searchScope=folder&amp;id=%2Fpersonal%2Fcarlos%5Ftorres%5Fjep%5Fgov%5Fco%2FDocuments%2FDocumentos%2FContractual%2FContractual%20%2D%20Onedrive%2FValidaci%C3%B3n%20p%C3%B3lizas%20CPS%2F%2EVERIFICACI%C3%93N%20DE%20P%C3%93LIZAS%20CONTRATOS%202022%2FVerificacio%CC%81n%20po%CC%81liza%20contrato%20JEP%2D210%2D2022%2Epdf&amp;parent=%2Fpersonal%2Fcarlos%5Ftorres%5Fjep%5Fgov%5Fco%2FDocuments%2FDocumentos%2FContractual%2FContractual%20%2D%20Onedrive%2FValidaci%C3%B3n%20p%C3%B3lizas%20CPS%2F%2EVERIFICACI%C3%93N%20DE%20P%C3%93LIZAS%20CONTRATOS%202022&amp;parentview=7</t>
  </si>
  <si>
    <t>HISTORIA</t>
  </si>
  <si>
    <t>https://community.secop.gov.co/Public/Tendering/OpportunityDetail/Index?noticeUID=CO1.NTC.2645587&amp;isFromPublicArea=True&amp;isModal=False</t>
  </si>
  <si>
    <t>JEP-112</t>
  </si>
  <si>
    <t>JEP-CSPO-112-2022</t>
  </si>
  <si>
    <t xml:space="preserve">Carmen Elena Paternostro Perez </t>
  </si>
  <si>
    <t xml:space="preserve">Prestar servicios profesionales para apoyar al Departamento de Atención a Víctimas en la región de Magdalena, Atlántico, Bolívar, Sucre, Córdoba, La Guajira y Cesár, para adelantar acciones de difusión, acompañamiento y orientación psicosocial a las víctimas en instancias judiciales y no judiciales, atendiendo los enfoques diferenciales y psicosocial. </t>
  </si>
  <si>
    <t>Santa Marta con
desplazamiento en la región de Magdalena, Atlántico, Bolívar, Sucre, Córdoba, La
Guajira y Cesar</t>
  </si>
  <si>
    <t>46-45-101005335</t>
  </si>
  <si>
    <t>https://jepcolombia-my.sharepoint.com/personal/carlos_torres_jep_gov_co/_layouts/15/onedrive.aspx?q=112&amp;searchScope=folder&amp;id=%2Fpersonal%2Fcarlos%5Ftorres%5Fjep%5Fgov%5Fco%2FDocuments%2FDocumentos%2FContractual%2FContractual%20%2D%20Onedrive%2FValidaci%C3%B3n%20p%C3%B3lizas%20CPS%2F%2EVERIFICACI%C3%93N%20DE%20P%C3%93LIZAS%20CONTRATOS%202022%2FVerificacio%CC%81n%20po%CC%81liza%20contrato%20JEP%2D112%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</si>
  <si>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https://community.secop.gov.co/Public/Tendering/OpportunityDetail/Index?noticeUID=CO1.NTC.2529796&amp;isFromPublicArea=True&amp;isModal=False</t>
  </si>
  <si>
    <t>JEP-131</t>
  </si>
  <si>
    <t>JEP-CSPO-131-2022</t>
  </si>
  <si>
    <t>Jhon Jarlis Leudo Mendez</t>
  </si>
  <si>
    <t>Prestar servicios profesionales para apoyar al Departamento de Atención a Víctimas en la región de Sucre, Magdalena, Bolívar, Córdoba, Atlántico y La Guajira, para adelantar acciones de difusión, acompañamiento y orientación psicosocial a las víctimas en instancias judiciales y no judiciales, atendiendo los enfoques diferenciales y psicosocial.</t>
  </si>
  <si>
    <t xml:space="preserve"> ciudad de Corozal
con desplazamiento en la región de Sucre, Magdalena, Bolívar, Córdoba, Atlántico, La
Guajira y Cesár</t>
  </si>
  <si>
    <t>36-47-101001043</t>
  </si>
  <si>
    <t>19-01-2022 - 08-07-2023</t>
  </si>
  <si>
    <t>https://jepcolombia-my.sharepoint.com/personal/carlos_torres_jep_gov_co/_layouts/15/onedrive.aspx?q=131&amp;searchScope=folder&amp;id=%2Fpersonal%2Fcarlos%5Ftorres%5Fjep%5Fgov%5Fco%2FDocuments%2FDocumentos%2FContractual%2FContractual%20%2D%20Onedrive%2FValidaci%C3%B3n%20p%C3%B3lizas%20CPS%2F%2EVERIFICACI%C3%93N%20DE%20P%C3%93LIZAS%20CONTRATOS%202022%2FVerificacio%CC%81n%20po%CC%81liza%20contrato%20JEP%2D131%2D2022%2Epdf&amp;parent=%2Fpersonal%2Fcarlos%5Ftorres%5Fjep%5Fgov%5Fco%2FDocuments%2FDocumentos%2FContractual%2FContractual%20%2D%20Onedrive%2FValidaci%C3%B3n%20p%C3%B3lizas%20CPS&amp;parentview=7</t>
  </si>
  <si>
    <t>https://community.secop.gov.co/Public/Tendering/OpportunityDetail/Index?noticeUID=CO1.NTC.2562944&amp;isFromPublicArea=True&amp;isModal=False</t>
  </si>
  <si>
    <t>JEP-111</t>
  </si>
  <si>
    <t>JEP-CSPO-111-2022</t>
  </si>
  <si>
    <t>Belkis Morales Gonzalez</t>
  </si>
  <si>
    <t>Prestar servicios profesionales para apoyar al Departamento de Atención a Víctimas en la región de Cesár, Magdalena, Bolívar, Sucre, Córdoba, Atlántico y La Guajira, para adelantar acciones de difusión, acompañamiento y orientación psicosocial a las víctimas en instancias judiciales y no judiciales, atendiendo los enfoques diferenciales y psicosocial.</t>
  </si>
  <si>
    <t>Valledupar con
desplazamiento en la región de Cesar, Magdalena, Bolívar, Sucre, Córdoba, Atlántico y
La Guajira</t>
  </si>
  <si>
    <t>36-47-101001036</t>
  </si>
  <si>
    <t>13-01-2022 - 03-07-2023</t>
  </si>
  <si>
    <t>https://jepcolombia-my.sharepoint.com/personal/carlos_torres_jep_gov_co/_layouts/15/onedrive.aspx?q=111&amp;searchScope=folder&amp;id=%2Fpersonal%2Fcarlos%5Ftorres%5Fjep%5Fgov%5Fco%2FDocuments%2FDocumentos%2FContractual%2FContractual%20%2D%20Onedrive%2FValidaci%C3%B3n%20p%C3%B3lizas%20CPS%2F%2EVERIFICACI%C3%93N%20DE%20P%C3%93LIZAS%20CONTRATOS%202022%2FVerifcacio%CC%81n%20po%CC%81liza%20contrato%20JEP%20111%202022%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</si>
  <si>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https://community.secop.gov.co/Public/Tendering/OpportunityDetail/Index?noticeUID=CO1.NTC.2531319&amp;isFromPublicArea=True&amp;isModal=False</t>
  </si>
  <si>
    <t>JEP-203</t>
  </si>
  <si>
    <t>JEP-CSPO-203-2022</t>
  </si>
  <si>
    <t>Viviana Paola Camargo Duarte</t>
  </si>
  <si>
    <t>Prestar servicios profesionales para apoyar al Departamento de Atención a Víctimas en la región de Santander, Norte de Santander y región que conforma el Magdalena Medio, para adelantar acciones de difusión, acompañamiento y orientación psicosocial a las víctimas en instancias judiciales y no judiciales, atendiendo los enfoques diferenciales y psicosocial.</t>
  </si>
  <si>
    <t>Barrancabermeja con desplazamiento en la región de Santander, Norte de Santander y
región que conforma el Magdalena Medio</t>
  </si>
  <si>
    <t>56-45-101000994</t>
  </si>
  <si>
    <t>21-01-2022 - 03-07-2023</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</si>
  <si>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203%2D2022%2Epdf&amp;parent=%2Fpersonal%2Fcarlos%5Ftorres%5Fjep%5Fgov%5Fco%2FDocuments%2FDocumentos%2FContractual%2FContractual%20%2D%20Onedrive%2FValidaci%C3%B3n%20p%C3%B3lizas%20CPS%2F%2EVERIFICACI%C3%93N%20DE%20P%C3%93LIZAS%20CONTRATOS%202022</t>
  </si>
  <si>
    <t>https://community.secop.gov.co/Public/Tendering/OpportunityDetail/Index?noticeUID=CO1.NTC.2599030&amp;isFromPublicArea=True&amp;isModal=False</t>
  </si>
  <si>
    <t>JEP-110</t>
  </si>
  <si>
    <t>JEP-CSPO-110-2022</t>
  </si>
  <si>
    <t>Jorge Enrique Escobar Hernandez</t>
  </si>
  <si>
    <t>Prestar servicios profesionales para apoyar al Departamento de Atención a Víctimas en la región de Bogotá, Cundinamarca y Boyacá, para adelantar acciones de difusión, acompañamiento y orientación psicosocial, a las víctimas en instancias judiciales y no judiciales, atendiendo los enfoques diferenciales y psicosocial.</t>
  </si>
  <si>
    <t>11-47-101010741</t>
  </si>
  <si>
    <t>https://jepcolombia-my.sharepoint.com/personal/carlos_torres_jep_gov_co/_layouts/15/onedrive.aspx?q=110&amp;searchScope=folder&amp;id=%2Fpersonal%2Fcarlos%5Ftorres%5Fjep%5Fgov%5Fco%2FDocuments%2FDocumentos%2FContractual%2FContractual%20%2D%20Onedrive%2FValidaci%C3%B3n%20p%C3%B3lizas%20CPS%2F%2EVERIFICACI%C3%93N%20DE%20P%C3%93LIZAS%20CONTRATOS%202022%2FVerifcacio%CC%81n%20po%CC%81liza%20contrato%20JEP%20110%202022%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</si>
  <si>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https://community.secop.gov.co/Public/Tendering/OpportunityDetail/Index?noticeUID=CO1.NTC.2523415&amp;isFromPublicArea=True&amp;isModal=False</t>
  </si>
  <si>
    <t>JEP-204</t>
  </si>
  <si>
    <t>JEP-CSPO-204-2022</t>
  </si>
  <si>
    <t>Fabiola Morales Murcia</t>
  </si>
  <si>
    <t>Prestar servicios profesionales para apoyar al Departamento de Atención a Víctimas en la región de Caquetá, Huila, Putumayo y Tolima, para adelantar acciones de difusión, acompañamiento y orientación psicosocial a las víctimas en instancias judiciales y no judiciales, atendiendo los enfoques diferenciales y psicosocial.</t>
  </si>
  <si>
    <t>Florencia con
desplazamiento en la región de Caquetá, Huila, Putumayo y Tolima</t>
  </si>
  <si>
    <t>33-47-101008164</t>
  </si>
  <si>
    <t>21-01-2022 - 04-07-2023</t>
  </si>
  <si>
    <t>https://jepcolombia-my.sharepoint.com/personal/carlos_torres_jep_gov_co/_layouts/15/onedrive.aspx?q=204&amp;searchScope=folder&amp;id=%2Fpersonal%2Fcarlos%5Ftorres%5Fjep%5Fgov%5Fco%2FDocuments%2FDocumentos%2FContractual%2FContractual%20%2D%20Onedrive%2FValidaci%C3%B3n%20p%C3%B3lizas%20CPS%2F%2EVERIFICACI%C3%93N%20DE%20P%C3%93LIZAS%20CONTRATOS%202022%2FVerificacio%CC%81n%20po%CC%81liza%20contrato%20JEP%2D204%2D2022%2Epdf&amp;parent=%2Fpersonal%2Fcarlos%5Ftorres%5Fjep%5Fgov%5Fco%2FDocuments%2FDocumentos%2FContractual%2FContractual%20%2D%20Onedrive%2FValidaci%C3%B3n%20p%C3%B3lizas%20CPS%2F%2EVERIFICACI%C3%93N%20DE%20P%C3%93LIZAS%20CONTRATOS%202022&amp;parentview=7</t>
  </si>
  <si>
    <t xml:space="preserve">PSICOLOGÍA SOCIAL COMUNITARIA </t>
  </si>
  <si>
    <t>https://community.secop.gov.co/Public/Tendering/OpportunityDetail/Index?noticeUID=CO1.NTC.2599934&amp;isFromPublicArea=True&amp;isModal=False</t>
  </si>
  <si>
    <t>JEP-130</t>
  </si>
  <si>
    <t>JEP-CSPO-130-2022</t>
  </si>
  <si>
    <t>Claudia Patricia Rincon Vacca</t>
  </si>
  <si>
    <t>Prestar servicios profesionales para apoyar al Departamento de Atención a Víctimas en la región de Casanare, Arauca, Meta y Guaviare, para adelantar acciones de difusión, acompañamiento y orientación psicosocial a las víctimas en instancias judiciales y no judiciales, atendiendo los enfoques diferenciales y psicosocial.</t>
  </si>
  <si>
    <t>Yopal con desplazamiento
en la región de Casanare, Arauca, Meta y Guaviare</t>
  </si>
  <si>
    <t>605-47-994000092984</t>
  </si>
  <si>
    <t>https://jepcolombia-my.sharepoint.com/personal/carlos_torres_jep_gov_co/_layouts/15/onedrive.aspx?q=130&amp;searchScope=folder&amp;id=%2Fpersonal%2Fcarlos%5Ftorres%5Fjep%5Fgov%5Fco%2FDocuments%2FDocumentos%2FContractual%2FContractual%20%2D%20Onedrive%2FValidaci%C3%B3n%20p%C3%B3lizas%20CPS%2F%2EVERIFICACI%C3%93N%20DE%20P%C3%93LIZAS%20CONTRATOS%202022%2FVerificacio%CC%81n%20po%CC%81liza%20contrato%20JEP%2D130%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</si>
  <si>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https://community.secop.gov.co/Public/Tendering/OpportunityDetail/Index?noticeUID=CO1.NTC.2558147&amp;isFromPublicArea=True&amp;isModal=False</t>
  </si>
  <si>
    <t>JEP-211</t>
  </si>
  <si>
    <t>JEP-CSPO-211-2022</t>
  </si>
  <si>
    <t>Carlos Andres Otero Cardona</t>
  </si>
  <si>
    <t>Prestar servicios profesionales para apoyar al Departamento de Atención a Víctimas en la región de Cauca, Valle del Cauca y Nariño, para adelantar acciones de difusión, acompañamiento y orientación psicosocial a las víctimas en instancias judiciales y no judiciales, atendiendo los enfoques diferenciales y psicosocial.</t>
  </si>
  <si>
    <t>Popayán con
desplazamiento en la región de Cauca, Valle del Cauca y Nariño</t>
  </si>
  <si>
    <t>435 47 994000048210</t>
  </si>
  <si>
    <t>https://jepcolombia-my.sharepoint.com/personal/carlos_torres_jep_gov_co/_layouts/15/onedrive.aspx?q=211&amp;searchScope=folder&amp;id=%2Fpersonal%2Fcarlos%5Ftorres%5Fjep%5Fgov%5Fco%2FDocuments%2FDocumentos%2FContractual%2FContractual%20%2D%20Onedrive%2FValidaci%C3%B3n%20p%C3%B3lizas%20CPS%2F%2EVERIFICACI%C3%93N%20DE%20P%C3%93LIZAS%20CONTRATOS%202022%2FVerificacio%CC%81n%20po%CC%81liza%20contrato%20JEP%2D211%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</si>
  <si>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https://community.secop.gov.co/Public/Tendering/OpportunityDetail/Index?noticeUID=CO1.NTC.2649455&amp;isFromPublicArea=True&amp;isModal=False</t>
  </si>
  <si>
    <t>JEP-205</t>
  </si>
  <si>
    <t>JEP-CSPO-205-2022</t>
  </si>
  <si>
    <t>Sofi Paola Malfitano Cordoba</t>
  </si>
  <si>
    <t>Prestar servicios profesionales para apoyar al Departamento de Atención a Víctimas en la región de Chocó, Urabá Chocoano y Antioqueño, para adelantar acciones de difusión, acompañamiento y orientación psicosocial a las víctimas en instancias judiciales y no judiciales, atendiendo los enfoques diferenciales y psicosocial.</t>
  </si>
  <si>
    <t>Quibdó
con desplazamiento en la región de Chocó y Urabá Chocoano y Antioqueño</t>
  </si>
  <si>
    <t>65-45-101073191</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</si>
  <si>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205%2D2022%2Epdf&amp;parent=%2Fpersonal%2Fcarlos%5Ftorres%5Fjep%5Fgov%5Fco%2FDocuments%2FDocumentos%2FContractual%2FContractual%20%2D%20Onedrive%2FValidaci%C3%B3n%20p%C3%B3lizas%20CPS%2F%2EVERIFICACI%C3%93N%20DE%20P%C3%93LIZAS%20CONTRATOS%202022</t>
  </si>
  <si>
    <t>https://community.secop.gov.co/Public/Tendering/OpportunityDetail/Index?noticeUID=CO1.NTC.2603424&amp;isFromPublicArea=True&amp;isModal=False</t>
  </si>
  <si>
    <t>JEP-127</t>
  </si>
  <si>
    <t>JEP-CSPO-127-2022</t>
  </si>
  <si>
    <t>Heidy Johana Fonseca Perez</t>
  </si>
  <si>
    <t>Prestar servicios profesionales para apoyar al Departamento de Atención a Víctimas en la región de Guaviare, Meta, Casanare y Arauca, para adelantar acciones de difusión, acompañamiento y orientación psicosocial a las víctimas en instancias judiciales y no judiciales, atendiendo los enfoques diferenciales y psicosocial.</t>
  </si>
  <si>
    <t>San José de Guaviare con
desplazamiento en la región de Guaviare, Meta, Casanare y Arauca</t>
  </si>
  <si>
    <t>30-47-101001965</t>
  </si>
  <si>
    <t>14-01-2022 - 01-07-2023</t>
  </si>
  <si>
    <t>https://jepcolombia-my.sharepoint.com/personal/carlos_torres_jep_gov_co/_layouts/15/onedrive.aspx?q=127&amp;searchScope=folder&amp;id=%2Fpersonal%2Fcarlos%5Ftorres%5Fjep%5Fgov%5Fco%2FDocuments%2FDocumentos%2FContractual%2FContractual%20%2D%20Onedrive%2FValidaci%C3%B3n%20p%C3%B3lizas%20CPS%2F%2EVERIFICACI%C3%93N%20DE%20P%C3%93LIZAS%20CONTRATOS%202022%2FVerificacio%CC%81n%20po%CC%81liza%20contrato%20JEP%2D127%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</si>
  <si>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https://community.secop.gov.co/Public/Tendering/OpportunityDetail/Index?noticeUID=CO1.NTC.2553058&amp;isFromPublicArea=True&amp;isModal=False</t>
  </si>
  <si>
    <t>JEP-207</t>
  </si>
  <si>
    <t>JEP-CSPO-207-2022</t>
  </si>
  <si>
    <t>Maria del Pilar Orjuela Trujillo</t>
  </si>
  <si>
    <t>Prestar servicios profesionales para apoyar al Departamento de Atención a Víctimas en la región de Tolima, Huila, Caquetá y Putumayo, para adelantar acciones de difusión, acompañamiento y orientación psicosocial a las víctimas en instancias judiciales y no judiciales, atendiendo los enfoques diferenciales y psicosocial.</t>
  </si>
  <si>
    <t>Ibagué con desplazamiento
en la región de Tolima, Huila, Caquetá y Putumayo</t>
  </si>
  <si>
    <t>380-47-994000123812</t>
  </si>
  <si>
    <t>23/01/2022 - 03-07-2023</t>
  </si>
  <si>
    <t>https://jepcolombia-my.sharepoint.com/personal/carlos_torres_jep_gov_co/_layouts/15/onedrive.aspx?q=207&amp;searchScope=folder&amp;id=%2Fpersonal%2Fcarlos%5Ftorres%5Fjep%5Fgov%5Fco%2FDocuments%2FDocumentos%2FContractual%2FContractual%20%2D%20Onedrive%2FValidaci%C3%B3n%20p%C3%B3lizas%20CPS%2F%2EVERIFICACI%C3%93N%20DE%20P%C3%93LIZAS%20CONTRATOS%202022%2FVerificacio%CC%81n%20po%CC%81liza%20contrato%20JEP%2D207%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</si>
  <si>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https://community.secop.gov.co/Public/Tendering/OpportunityDetail/Index?noticeUID=CO1.NTC.2629478&amp;isFromPublicArea=True&amp;isModal=False</t>
  </si>
  <si>
    <t>JEP-113</t>
  </si>
  <si>
    <t>JEP-CSPO-113-2022</t>
  </si>
  <si>
    <t>Alvaro Hernan Guzman Vargas</t>
  </si>
  <si>
    <t xml:space="preserve">Prestar servicios profesionales para apoyar al Departamento de Atención a Víctimas en la región de Meta, Arauca, Guaviare y Casanare, para adelantar acciones de difusión, acompañamiento y orientación psicosocial a las víctimas en instancias judiciales y no judiciales, atendiendo los enfoques diferenciales y psicosocial. </t>
  </si>
  <si>
    <t>Villavicencio con desplazamiento en la región de Meta, Arauca, Guaviare y Casanare</t>
  </si>
  <si>
    <t>30-47-101001960</t>
  </si>
  <si>
    <t>13/01/2022 - 01/07/2023</t>
  </si>
  <si>
    <t>https://jepcolombia-my.sharepoint.com/personal/carlos_torres_jep_gov_co/_layouts/15/onedrive.aspx?q=113&amp;searchScope=folder&amp;id=%2Fpersonal%2Fcarlos%5Ftorres%5Fjep%5Fgov%5Fco%2FDocuments%2FDocumentos%2FContractual%2FContractual%20%2D%20Onedrive%2FValidaci%C3%B3n%20p%C3%B3lizas%20CPS%2F%2EVERIFICACI%C3%93N%20DE%20P%C3%93LIZAS%20CONTRATOS%202022%2FVerificacio%CC%81n%20po%CC%81liza%20contrato%20JEP%2D113%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</si>
  <si>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https://community.secop.gov.co/Public/Tendering/OpportunityDetail/Index?noticeUID=CO1.NTC.2529206&amp;isFromPublicArea=True&amp;isModal=False</t>
  </si>
  <si>
    <t>JEP-206</t>
  </si>
  <si>
    <t>JEP-CSPO-206-2022</t>
  </si>
  <si>
    <t>Angelica Maria Camacho Pinto</t>
  </si>
  <si>
    <t>Prestar servicios profesionales para apoyar al Departamento de Atención a Víctimas en la región de Norte de Santander, Santander y región que conforma el Magdalena Medio, para adelantar acciones de difusión, acompañamiento y orientación psicosocial a las víctimas en instancias judiciales y no judiciales, atendiendo los enfoques diferenciales y psicosocial.</t>
  </si>
  <si>
    <t>Cúcuta con
desplazamiento en la región de Norte de Santander, Santander y región que conforma el
Magdalena</t>
  </si>
  <si>
    <t>475-47-994000051833</t>
  </si>
  <si>
    <t>https://jepcolombia-my.sharepoint.com/personal/carlos_torres_jep_gov_co/_layouts/15/onedrive.aspx?q=206&amp;searchScope=folder&amp;id=%2Fpersonal%2Fcarlos%5Ftorres%5Fjep%5Fgov%5Fco%2FDocuments%2FDocumentos%2FContractual%2FContractual%20%2D%20Onedrive%2FValidaci%C3%B3n%20p%C3%B3lizas%20CPS%2F%2EVERIFICACI%C3%93N%20DE%20P%C3%93LIZAS%20CONTRATOS%202022%2FVerificacio%CC%81n%20po%CC%81liza%20contrato%20JEP%2D206%2D2022%2Epdf&amp;parent=%2Fpersonal%2Fcarlos%5Ftorres%5Fjep%5Fgov%5Fco%2FDocuments%2FDocumentos%2FContractual%2FContractual%20%2D%20Onedrive%2FValidaci%C3%B3n%20p%C3%B3lizas%20CPS%2F%2EVERIFICACI%C3%93N%20DE%20P%C3%93LIZAS%20CONTRATOS%202022&amp;parentview=7</t>
  </si>
  <si>
    <t>angelica.camacho@jep.gov.co</t>
  </si>
  <si>
    <t>https://community.secop.gov.co/Public/Tendering/OpportunityDetail/Index?noticeUID=CO1.NTC.2605153&amp;isFromPublicArea=True&amp;isModal=False</t>
  </si>
  <si>
    <t>JEP-126</t>
  </si>
  <si>
    <t>JEP-CSPO-126-2022</t>
  </si>
  <si>
    <t>Olga Esperanza Luna Andrade</t>
  </si>
  <si>
    <t>Prestar servicios profesionales para apoyar al Departamento de Atención a Víctimas en la región de Arauca, Casanare, Meta y Guaviare, para adelantar acciones de difusión, acompañamiento y orientación psicosocial a las víctimas en instancias judiciales y no judiciales, atendiendo los enfoques diferenciales y psicosocial.</t>
  </si>
  <si>
    <t>Arauca con
desplazamiento en la región de Arauca, Casanare, Meta y Guaviare</t>
  </si>
  <si>
    <t>17-47-101003218</t>
  </si>
  <si>
    <t>13-01-2022 - 05-07-2023</t>
  </si>
  <si>
    <t>https://jepcolombia-my.sharepoint.com/personal/carlos_torres_jep_gov_co/_layouts/15/onedrive.aspx?q=126&amp;searchScope=folder&amp;id=%2Fpersonal%2Fcarlos%5Ftorres%5Fjep%5Fgov%5Fco%2FDocuments%2FDocumentos%2FContractual%2FContractual%20%2D%20Onedrive%2FValidaci%C3%B3n%20p%C3%B3lizas%20CPS%2F%2EVERIFICACI%C3%93N%20DE%20P%C3%93LIZAS%20CONTRATOS%202022%2FVerificacio%CC%81n%20po%CC%81liza%20contrato%20JEP%2D126%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</si>
  <si>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https://community.secop.gov.co/Public/Tendering/OpportunityDetail/Index?noticeUID=CO1.NTC.2544653&amp;isFromPublicArea=True&amp;isModal=False</t>
  </si>
  <si>
    <t>JEP-128</t>
  </si>
  <si>
    <t>JEP-CSPO-128-2022</t>
  </si>
  <si>
    <t>Sonia Patricia Jojoa Gomez</t>
  </si>
  <si>
    <t>Prestar servicios profesionales para apoyar al Departamento de Atención a Víctimas en la región de Putumayo, Huila, Caquetá y Tolima, para adelantar acciones de difusión, acompañamiento y orientación psicosocial a las víctimas en instancias judiciales y no judiciales, atendiendo los enfoques diferenciales y psicosocial.</t>
  </si>
  <si>
    <t>41-45-101075270</t>
  </si>
  <si>
    <t>https://jepcolombia-my.sharepoint.com/personal/carlos_torres_jep_gov_co/_layouts/15/onedrive.aspx?q=128&amp;searchScope=folder&amp;id=%2Fpersonal%2Fcarlos%5Ftorres%5Fjep%5Fgov%5Fco%2FDocuments%2FDocumentos%2FContractual%2FContractual%20%2D%20Onedrive%2FValidaci%C3%B3n%20p%C3%B3lizas%20CPS%2F%2EVERIFICACI%C3%93N%20DE%20P%C3%93LIZAS%20CONTRATOS%202022%2FVerificacio%CC%81n%20po%CC%81liza%20contrato%20JEP%2D128%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</si>
  <si>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https://community.secop.gov.co/Public/Tendering/OpportunityDetail/Index?noticeUID=CO1.NTC.2555843&amp;isFromPublicArea=True&amp;isModal=False</t>
  </si>
  <si>
    <t>JEP-289</t>
  </si>
  <si>
    <t>JEP-CSPO-289-2022</t>
  </si>
  <si>
    <t>Elsa Viviana Atuesta Rojas</t>
  </si>
  <si>
    <t>Bucaramanga con
Región de Santander, Norte de Santander y región que conforma el
Magdalena Medio</t>
  </si>
  <si>
    <t>49-47-101005275</t>
  </si>
  <si>
    <t>https://jepcolombia-my.sharepoint.com/personal/carlos_torres_jep_gov_co/_layouts/15/onedrive.aspx?q=289&amp;searchScope=folder&amp;id=%2Fpersonal%2Fcarlos%5Ftorres%5Fjep%5Fgov%5Fco%2FDocuments%2FDocumentos%2FContractual%2FContractual%20%2D%20Onedrive%2FValidaci%C3%B3n%20p%C3%B3lizas%20CPS%2F%2EVERIFICACI%C3%93N%20DE%20P%C3%93LIZAS%20CONTRATOS%202022%2FVerificacio%CC%81n%20po%CC%81liza%20contrato%20JEP%2D289%2D2022%2Epdf&amp;parent=%2Fpersonal%2Fcarlos%5Ftorres%5Fjep%5Fgov%5Fco%2FDocuments%2FDocumentos%2FContractual%2FContractual%20%2D%20Onedrive%2FValidaci%C3%B3n%20p%C3%B3lizas%20CPS&amp;parentview=7</t>
  </si>
  <si>
    <t>https://community.secop.gov.co/Public/Tendering/ContractNoticePhases/View?PPI=CO1.PPI.16980400&amp;isFromPublicArea=True&amp;isModal=False</t>
  </si>
  <si>
    <t>JEP-208</t>
  </si>
  <si>
    <t>JEP-CSPO-208-2022</t>
  </si>
  <si>
    <t>Marglevis Arguelles Galvis</t>
  </si>
  <si>
    <t>Prestar servicios profesionales para apoyar al Departamento de Atención a Víctimas en la región de Urabá Antioqueño y Urabá Chocoano, para adelantar acciones de difusión, acompañamiento y orientación psicosocial a las víctimas en instancias judiciales y no judiciales, atendiendo los enfoques étnico, diferencial y psicosocial.</t>
  </si>
  <si>
    <t>Apartadó con desplazamiento en la región de Urabá Antioqueño y Urabá Chocoano</t>
  </si>
  <si>
    <t>14-47-101014301</t>
  </si>
  <si>
    <t>https://jepcolombia-my.sharepoint.com/personal/carlos_torres_jep_gov_co/_layouts/15/onedrive.aspx?q=208&amp;searchScope=folder&amp;id=%2Fpersonal%2Fcarlos%5Ftorres%5Fjep%5Fgov%5Fco%2FDocuments%2FDocumentos%2FContractual%2FContractual%20%2D%20Onedrive%2FValidaci%C3%B3n%20p%C3%B3lizas%20CPS%2F%2EVERIFICACI%C3%93N%20DE%20P%C3%93LIZAS%20CONTRATOS%202022%2FVerificacio%CC%81n%20po%CC%81liza%20contrato%20JEP%2D208%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</si>
  <si>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https://community.secop.gov.co/Public/Tendering/OpportunityDetail/Index?noticeUID=CO1.NTC.2639767&amp;isFromPublicArea=True&amp;isModal=False</t>
  </si>
  <si>
    <t>JEP-209</t>
  </si>
  <si>
    <t>JEP-CSPO-209-2022</t>
  </si>
  <si>
    <t>Natalia Zambrano Fernandez</t>
  </si>
  <si>
    <t>Prestar servicios profesionales para apoyar al Departamento de Atención a Víctimas en la región de Valle del Cauca, Cauca y Nariño, para adelantar acciones de difusión, acompañamiento y orientación psicosocial a las víctimas en instancias judiciales y no judiciales, atendiendo los enfoques diferenciales y psicosocial.</t>
  </si>
  <si>
    <t>Cali con
desplazamiento en la región de Valle del Cauca, Cauca y Nariño</t>
  </si>
  <si>
    <t>14-47-101014275</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</si>
  <si>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209%2D2022%2Epdf&amp;parent=%2Fpersonal%2Fcarlos%5Ftorres%5Fjep%5Fgov%5Fco%2FDocuments%2FDocumentos%2FContractual%2FContractual%20%2D%20Onedrive%2FValidaci%C3%B3n%20p%C3%B3lizas%20CPS%2F%2EVERIFICACI%C3%93N%20DE%20P%C3%93LIZAS%20CONTRATOS%202022</t>
  </si>
  <si>
    <t>https://community.secop.gov.co/Public/Tendering/OpportunityDetail/Index?noticeUID=CO1.NTC.2642258&amp;isFromPublicArea=True&amp;isModal=False</t>
  </si>
  <si>
    <t>JEP-147</t>
  </si>
  <si>
    <t>JEP-CSPO-147-2022</t>
  </si>
  <si>
    <t>Helga Natalia Bermudez Perez</t>
  </si>
  <si>
    <t>Prestar servicios profesionales para apoyar al Departamento de Atención a Víctimas a nivel nacional en la difusión, orientación, asesoría y acompañamiento a las víctimas en instancias judiciales y no judiciales, atendiendo los enfoques diferenciales y psicosocial.</t>
  </si>
  <si>
    <t>14-45-101074664</t>
  </si>
  <si>
    <t>C:\Users\andres.prietom\JEP Colombia\Carlos Giovanni Torres Peñaranda - Contractual - Onedrive\Validación pólizas CPS\.VERIFICACIÓN DE PÓLIZAS CONTRATOS 2022\verificacion poliza contrato JEP-147-2022.pdf</t>
  </si>
  <si>
    <t>https://community.secop.gov.co/Public/Tendering/OpportunityDetail/Index?noticeUID=CO1.NTC.2545960&amp;isFromPublicArea=True&amp;isModal=False</t>
  </si>
  <si>
    <t>JEP-157</t>
  </si>
  <si>
    <t>JEP-CSPO-157-2022</t>
  </si>
  <si>
    <t>Edson Jhair Rico Carvajal</t>
  </si>
  <si>
    <t xml:space="preserve">Prestar servicios profesionales para apoyar al Departamento de Atención a Víctimas a nivel nacional en la difusión, orientación, asesoría y acompañamiento a las víctimas en instancias judiciales y no judiciales, atendiendo los enfoques diferenciales y psicosocial. </t>
  </si>
  <si>
    <t>63-45-10-1035721</t>
  </si>
  <si>
    <t>C:\Users\andres.prietom\JEP Colombia\Carlos Giovanni Torres Peñaranda - Contractual - Onedrive\Validación pólizas CPS\.VERIFICACIÓN DE PÓLIZAS CONTRATOS 2022\verificacion poliza contrato JEP-157-2022.pdf</t>
  </si>
  <si>
    <t>https://community.secop.gov.co/Public/Tendering/OpportunityDetail/Index?noticeUID=CO1.NTC.2548652&amp;isFromPublicArea=True&amp;isModal=False</t>
  </si>
  <si>
    <t>JEP-019</t>
  </si>
  <si>
    <t>JEP-CSPO-019-2022</t>
  </si>
  <si>
    <t>Ruth Eslendi Miranda </t>
  </si>
  <si>
    <t>Prestar servicios profesionales para apoyar y acompañar al Departamento de Atención a Víctimas en la elaboración, seguimiento y apoyo respuesta a órdenes judiciales, peticiones, orientación y asesoría en la sede principal.</t>
  </si>
  <si>
    <t>65-47-101006458</t>
  </si>
  <si>
    <t>C:\Users\andres.prietom\JEP Colombia\Carlos Giovanni Torres Peñaranda - Contractual - Onedrive\Validación pólizas CPS\.VERIFICACIÓN DE PÓLIZAS CONTRATOS 2022\verificacion poliza contrato JEP-019-2022.pdf</t>
  </si>
  <si>
    <t>ruth.miranda@jep.gov.co</t>
  </si>
  <si>
    <t>https://community.secop.gov.co/Public/Tendering/OpportunityDetail/Index?noticeUID=CO1.NTC.2497229&amp;isFromPublicArea=True&amp;isModal=False</t>
  </si>
  <si>
    <t>JEP-219</t>
  </si>
  <si>
    <t>JEP-CSPO-219-2022</t>
  </si>
  <si>
    <t>Ilva Juliana Ospina Garcia</t>
  </si>
  <si>
    <t>380-47-994000122412</t>
  </si>
  <si>
    <t>18-01-2022 - 03-07-2023</t>
  </si>
  <si>
    <t>C:\Users\andres.prietom\JEP Colombia\Carlos Giovanni Torres Peñaranda - Contractual - Onedrive\Validación pólizas CPS\.VERIFICACIÓN DE PÓLIZAS CONTRATOS 2022\verificacion poliza contrato JEP-219-2022.pdf</t>
  </si>
  <si>
    <t>https://community.secop.gov.co/Public/Tendering/OpportunityDetail/Index?noticeUID=CO1.NTC.2590065&amp;isFromPublicArea=True&amp;isModal=False</t>
  </si>
  <si>
    <t>JEP-115</t>
  </si>
  <si>
    <t>JEP-CSPO-115-2022</t>
  </si>
  <si>
    <t>Andrea Ramirez Parra</t>
  </si>
  <si>
    <t>Prestar servicios profesionales para apoyar al Departamento de Atención a Víctimas en la región de Antioquia, para adelantar acciones de difusión, asesoría y orientación a las víctimas en instancias judiciales y no judiciales, atendiendo los enfoques diferenciales y psicosocial.</t>
  </si>
  <si>
    <t>65-47-101006509</t>
  </si>
  <si>
    <t>19-01-2022 - 06-07-2023</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</si>
  <si>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115%2D2022%2Epdf&amp;parent=%2Fpersonal%2Fcarlos%5Ftorres%5Fjep%5Fgov%5Fco%2FDocuments%2FDocumentos%2FContractual%2FContractual%20%2D%20Onedrive%2FValidaci%C3%B3n%20p%C3%B3lizas%20CPS%2F%2EVERIFICACI%C3%93N%20DE%20P%C3%93LIZAS%20CONTRATOS%202022</t>
  </si>
  <si>
    <t>https://community.secop.gov.co/Public/Tendering/OpportunityDetail/Index?noticeUID=CO1.NTC.2531365&amp;isFromPublicArea=True&amp;isModal=False</t>
  </si>
  <si>
    <t>JEP-091</t>
  </si>
  <si>
    <t>JEP-CSPO-091-2022</t>
  </si>
  <si>
    <t>Violeta Florez Botero</t>
  </si>
  <si>
    <t>65-47-101006611</t>
  </si>
  <si>
    <t>19-01-2022 - 01- 07-2023</t>
  </si>
  <si>
    <t>C:\Users\andres.prietom\JEP Colombia\Carlos Giovanni Torres Peñaranda - Contractual - Onedrive\Validación pólizas CPS\.VERIFICACIÓN DE PÓLIZAS CONTRATOS 2022\Verificación póliza contrato JEP-091-2022.pdf</t>
  </si>
  <si>
    <t>https://community.secop.gov.co/Public/Tendering/OpportunityDetail/Index?noticeUID=CO1.NTC.2532402&amp;isFromPublicArea=True&amp;isModal=False</t>
  </si>
  <si>
    <t>JEP-118</t>
  </si>
  <si>
    <t>JEP-CSPO-118-2022</t>
  </si>
  <si>
    <t>Astrid Marina Cruz Jimenez</t>
  </si>
  <si>
    <t>55221469_x000D_</t>
  </si>
  <si>
    <t>Prestar servicios profesionales para apoyar al Departamento de Atención a Víctimas en la región de Atlántico, Magdalena, Bolívar, Sucre, Córdoba, La Guajira y Cesár, para adelantar acciones de difusión, asesoría y orientación a las víctimas en instancias judiciales y no judiciales, atendiendo los enfoques diferenciales y psicosocial.</t>
  </si>
  <si>
    <t>Barranquilla con desplazamiento en la región de Atlántico, Magdalena, Bolívar, Sucre,
Córdoba, La Guajira y Cesar</t>
  </si>
  <si>
    <t>18-47-101003568</t>
  </si>
  <si>
    <t>17-01-2022 - 08-07-2023</t>
  </si>
  <si>
    <t>C:\Users\andres.prietom\JEP Colombia\Carlos Giovanni Torres Peñaranda - Contractual - Onedrive\Validación pólizas CPS\.VERIFICACIÓN DE PÓLIZAS CONTRATOS 2022\Verificación póliza contrato JEP-118-2022.pdf</t>
  </si>
  <si>
    <t>https://community.secop.gov.co/Public/Tendering/OpportunityDetail/Index?noticeUID=CO1.NTC.2545210&amp;isFromPublicArea=True&amp;isModal=False</t>
  </si>
  <si>
    <t>JEP-092</t>
  </si>
  <si>
    <t>JEP-CSPO-092-2022</t>
  </si>
  <si>
    <t>German Nelinho Martinez Hernandez</t>
  </si>
  <si>
    <t>Prestar servicios profesionales para apoyar al Departamento de Atención a Víctimas en la región de Sucre, Magdalena, Bolívar, Córdoba, Atlántico, La Guajira y Cesár, para adelantar acciones de difusión, asesoría y orientación a las víctimas en instancias judiciales y no judiciales, atendiendo los enfoques diferenciales y psicosocial.</t>
  </si>
  <si>
    <t>36-47-101001037</t>
  </si>
  <si>
    <t>15-01-2022 - 05-07-2023</t>
  </si>
  <si>
    <t>C:\Users\andres.prietom\JEP Colombia\Carlos Giovanni Torres Peñaranda - Contractual - Onedrive\Validación pólizas CPS\.VERIFICACIÓN DE PÓLIZAS CONTRATOS 2022\Verificación póliza contrato JEP-092-2022.pdf</t>
  </si>
  <si>
    <t>https://community.secop.gov.co/Public/Tendering/OpportunityDetail/Index?noticeUID=CO1.NTC.2540422&amp;isFromPublicArea=True&amp;isModal=False</t>
  </si>
  <si>
    <t>JEP-190</t>
  </si>
  <si>
    <t>JEP-CSPO-190-2023</t>
  </si>
  <si>
    <t>Carlos David Araujo Daza</t>
  </si>
  <si>
    <t>1018422826_x000D_</t>
  </si>
  <si>
    <t>Prestar servicios profesionales para apoyar al Departamento de Atención a Víctimas en la región de Cesar, Magdalena, Bolívar, Sucre, Córdoba, Atlántico y la Guajira, para adelantar acciones de difusión, asesoría y orientación a las víctimas en instancias judiciales y no judiciales, atendiendo los enfoques diferenciales y psicosocial.</t>
  </si>
  <si>
    <t>33-47-101008140</t>
  </si>
  <si>
    <t>20-01-2022 - 20-07-2023</t>
  </si>
  <si>
    <t>https://jepcolombia-my.sharepoint.com/personal/carlos_torres_jep_gov_co/_layouts/15/onedrive.aspx?q=190&amp;searchScope=folder&amp;id=%2Fpersonal%2Fcarlos%5Ftorres%5Fjep%5Fgov%5Fco%2FDocuments%2FDocumentos%2FContractual%2FContractual%20%2D%20Onedrive%2FValidaci%C3%B3n%20p%C3%B3lizas%20CPS%2F%2EVERIFICACI%C3%93N%20DE%20P%C3%93LIZAS%20CONTRATOS%202022%2FVerificaci%C3%B3n%20p%C3%B3liza%20contrato%20JEP%2D190%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</si>
  <si>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https://community.secop.gov.co/Public/Tendering/OpportunityDetail/Index?noticeUID=CO1.NTC.2591867&amp;isFromPublicArea=True&amp;isModal=False</t>
  </si>
  <si>
    <t>JEP-191</t>
  </si>
  <si>
    <t>JEP-CSPO-191-2024</t>
  </si>
  <si>
    <t>Karen Jorley Torres Capacho</t>
  </si>
  <si>
    <t>Prestar servicios profesionales para apoyar al Departamento de Atención a Víctimas en la región de Santander, Norte de Santander y región que conforma el Magdalena Medio, para adelantar acciones de difusión, asesoría y orientación a las víctimas en instancias judiciales y no judiciales, atendiendo los enfoques diferenciales y psicosocial.</t>
  </si>
  <si>
    <t>475-47-994000051868</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</si>
  <si>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191%2D2022%2Epdf&amp;parent=%2Fpersonal%2Fcarlos%5Ftorres%5Fjep%5Fgov%5Fco%2FDocuments%2FDocumentos%2FContractual%2FContractual%20%2D%20Onedrive%2FValidaci%C3%B3n%20p%C3%B3lizas%20CPS%2F%2EVERIFICACI%C3%93N%20DE%20P%C3%93LIZAS%20CONTRATOS%202022</t>
  </si>
  <si>
    <t>https://community.secop.gov.co/Public/Tendering/OpportunityDetail/Index?noticeUID=CO1.NTC.2593363&amp;isFromPublicArea=True&amp;isModal=False</t>
  </si>
  <si>
    <t>JEP-192</t>
  </si>
  <si>
    <t>JEP-CSPO-192-2022</t>
  </si>
  <si>
    <t>Fernando Puerto Chavez</t>
  </si>
  <si>
    <t>Prestar servicios profesionales para apoyar al Departamento de Atención a Víctimas en la región de Bogotá, Cundinamarca y Boyacá, para adelantar acciones de difusión, asesoría y orientación a las víctimas en instancias judiciales y no judiciales, atendiendo los enfoques diferenciales y psicosocial.</t>
  </si>
  <si>
    <t xml:space="preserve">	47322</t>
  </si>
  <si>
    <t>Bogotá
con desplazamiento en la región de Bogotá, Cundinamarca y Boyacá</t>
  </si>
  <si>
    <t>36-45-101037690</t>
  </si>
  <si>
    <t>21/01/2022 - 04/07/2023</t>
  </si>
  <si>
    <t>En fecha del 30 de agosto de realiza una terminación anctipada por mututo acuerdo</t>
  </si>
  <si>
    <t>https://community.secop.gov.co/Public/Tendering/OpportunityDetail/Index?noticeUID=CO1.NTC.2594148&amp;isFromPublicArea=True&amp;isModal=False</t>
  </si>
  <si>
    <t>JEP-097</t>
  </si>
  <si>
    <t>JEP-CSPO-097-2022</t>
  </si>
  <si>
    <t>Ferney Parra Camacho</t>
  </si>
  <si>
    <t>Prestar servicios profesionales para apoyar al Departamento de Atención a Víctimas en la región de  Caquetá, Huila, Putumayo y Tolima, para adelantar acciones de difusión, asesoría y orientación a las víctimas en instancias judiciales y no judiciales, atendiendo los enfoques diferenciales y psicosocial.</t>
  </si>
  <si>
    <t>Florencia con desplazamiento en la región de Caquetá, Huila, Putumayo y Tolima</t>
  </si>
  <si>
    <t>61-47-101003106</t>
  </si>
  <si>
    <t>13-07-2022 - 10-07-2023</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</si>
  <si>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097%2D2022%2Epdf&amp;parent=%2Fpersonal%2Fcarlos%5Ftorres%5Fjep%5Fgov%5Fco%2FDocuments%2FDocumentos%2FContractual%2FContractual%20%2D%20Onedrive%2FValidaci%C3%B3n%20p%C3%B3lizas%20CPS%2F%2EVERIFICACI%C3%93N%20DE%20P%C3%93LIZAS%20CONTRATOS%202022</t>
  </si>
  <si>
    <t>https://community.secop.gov.co/Public/Tendering/OpportunityDetail/Index?noticeUID=CO1.NTC.2536822&amp;isFromPublicArea=True&amp;isModal=False</t>
  </si>
  <si>
    <t>JEP-119</t>
  </si>
  <si>
    <t>JEP-CSPO-119-2022</t>
  </si>
  <si>
    <t>Carlos Raul Rojas Pedraza</t>
  </si>
  <si>
    <t>Prestar servicios profesionales para apoyar al Departamento de Atención a Víctimas en la región de Casanare, Arauca, Meta y Guaviare, para adelantar acciones de difusión, asesoría y orientación a las víctimas en instancias judiciales y no judiciales, atendiendo los enfoques diferenciales y psicosocial.</t>
  </si>
  <si>
    <t>57-47-101000451</t>
  </si>
  <si>
    <t>17-01-2022 - 04-07-2023</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</si>
  <si>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119%2D2022%2Epdf&amp;parent=%2Fpersonal%2Fcarlos%5Ftorres%5Fjep%5Fgov%5Fco%2FDocuments%2FDocumentos%2FContractual%2FContractual%20%2D%20Onedrive%2FValidaci%C3%B3n%20p%C3%B3lizas%20CPS%2F%2EVERIFICACI%C3%93N%20DE%20P%C3%93LIZAS%20CONTRATOS%202022</t>
  </si>
  <si>
    <t>https://community.secop.gov.co/Public/Tendering/OpportunityDetail/Index?noticeUID=CO1.NTC.2550336&amp;isFromPublicArea=True&amp;isModal=False</t>
  </si>
  <si>
    <t>JEP-193</t>
  </si>
  <si>
    <t>JEP-CSPO-193-2022</t>
  </si>
  <si>
    <t>Kelly Johana Palacios Sanchez</t>
  </si>
  <si>
    <t>Prestar servicios profesionales para apoyar al Departamento de Atención a Víctimas en la región de Chóco, Urabá Chocoano y Antioqueño, para adelantar acciones de difusión, asesoría y orientación a las víctimas en instancias judiciales y no judiciales, atendiendo los enfoques diferenciales y psicosocial.</t>
  </si>
  <si>
    <t>65-45-101073124</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</si>
  <si>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193%2D2022%2Epdf&amp;parent=%2Fpersonal%2Fcarlos%5Ftorres%5Fjep%5Fgov%5Fco%2FDocuments%2FDocumentos%2FContractual%2FContractual%20%2D%20Onedrive%2FValidaci%C3%B3n%20p%C3%B3lizas%20CPS%2F%2EVERIFICACI%C3%93N%20DE%20P%C3%93LIZAS%20CONTRATOS%202022</t>
  </si>
  <si>
    <t>https://community.secop.gov.co/Public/Tendering/OpportunityDetail/Index?noticeUID=CO1.NTC.2595411&amp;isFromPublicArea=True&amp;isModal=False</t>
  </si>
  <si>
    <t>JEP-098</t>
  </si>
  <si>
    <t>JEP-CSPO-098-2022</t>
  </si>
  <si>
    <t>Salomon Gutierrez Gamba</t>
  </si>
  <si>
    <t>Prestar servicios profesionales para apoyar al Departamento de Atención a Víctimas en la región de Guaviare, Meta, Casanare y Arauca, para adelantar acciones de difusión, asesoría y orientación a las víctimas en instancias judiciales y no judiciales, atendiendo los enfoques diferenciales y psicosocial.</t>
  </si>
  <si>
    <t>30-47-101001966</t>
  </si>
  <si>
    <t>C:\Users\andres.prietom\JEP Colombia\Carlos Giovanni Torres Peñaranda - Contractual - Onedrive\Validación pólizas CPS\.VERIFICACIÓN DE PÓLIZAS CONTRATOS 2022\Verificación póliza contrato JEP-098-2022.pdf</t>
  </si>
  <si>
    <t>https://community.secop.gov.co/Public/Tendering/OpportunityDetail/Index?noticeUID=CO1.NTC.2540931&amp;isFromPublicArea=True&amp;isModal=False</t>
  </si>
  <si>
    <t>JEP-194</t>
  </si>
  <si>
    <t>JEP-CSPO-194-2022</t>
  </si>
  <si>
    <t>Martha Cristina Muñoz Cordoba</t>
  </si>
  <si>
    <t>37081653_x000D_</t>
  </si>
  <si>
    <t>Prestar servicios profesionales para apoyar al Departamento de Atención a Víctimas en la región de Huila, Caquetá, Putumayo y Tolima, para adelantar acciones de difusión, asesoría y orientación a las víctimas en instancias judiciales y no judiciales, atendiendo los enfoques diferenciales y psicosocial.</t>
  </si>
  <si>
    <t>Neiva
con desplazamiento en la región de Huila, Caquetá, Putumayo y Tolima</t>
  </si>
  <si>
    <t>380-47-994000122706</t>
  </si>
  <si>
    <t>20-01-2022 - 03-07-2023</t>
  </si>
  <si>
    <t>https://jepcolombia-my.sharepoint.com/personal/carlos_torres_jep_gov_co/_layouts/15/onedrive.aspx?q=194&amp;searchScope=folder&amp;id=%2Fpersonal%2Fcarlos%5Ftorres%5Fjep%5Fgov%5Fco%2FDocuments%2FDocumentos%2FContractual%2FContractual%20%2D%20Onedrive%2FValidaci%C3%B3n%20p%C3%B3lizas%20CPS%2F%2EVERIFICACI%C3%93N%20DE%20P%C3%93LIZAS%20CONTRATOS%202022%2FVerificaci%C3%B3n%20p%C3%B3liza%20contrato%20JEP%2D194%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</si>
  <si>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https://community.secop.gov.co/Public/Tendering/OpportunityDetail/Index?noticeUID=CO1.NTC.2597277&amp;isFromPublicArea=True&amp;isModal=False</t>
  </si>
  <si>
    <t>JEP-093</t>
  </si>
  <si>
    <t>JEP-CSPO-093-2022</t>
  </si>
  <si>
    <t xml:space="preserve">Eliana Carolina Amador Ladino </t>
  </si>
  <si>
    <t>Prestar servicios profesionales para apoyar al Departamento de Atención a Víctimas en la región de Meta, Arauca, Guaviare y Casanare, para adelantar acciones de difusión, asesoría y orientación a las víctimas en instancias judiciales y no judiciales, atendiendo los enfoques diferenciales y psicosocial.</t>
  </si>
  <si>
    <t>30-47-101001958</t>
  </si>
  <si>
    <t>13-01-2022 - 01-07-2023</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</si>
  <si>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093%2D2022%2Epdf&amp;parent=%2Fpersonal%2Fcarlos%5Ftorres%5Fjep%5Fgov%5Fco%2FDocuments%2FDocumentos%2FContractual%2FContractual%20%2D%20Onedrive%2FValidaci%C3%B3n%20p%C3%B3lizas%20CPS%2F%2EVERIFICACI%C3%93N%20DE%20P%C3%93LIZAS%20CONTRATOS%202022</t>
  </si>
  <si>
    <t>https://community.secop.gov.co/Public/Tendering/OpportunityDetail/Index?noticeUID=CO1.NTC.2533490&amp;isFromPublicArea=True&amp;isModal=False</t>
  </si>
  <si>
    <t>JEP-195</t>
  </si>
  <si>
    <t>JEP-CSPO-195-2022</t>
  </si>
  <si>
    <t>Eybar Edmundo Insuasty Alvarado</t>
  </si>
  <si>
    <t>Prestar servicios profesionales para apoyar al Departamento de Atención a Víctimas en la región de Nariño, Valle del Cauca, Cauca, para adelantar acciones de difusión, asesoría y orientación a las víctimas en instancias judiciales y no judiciales, atendiendo los enfoques diferenciales y psicosocial.</t>
  </si>
  <si>
    <t>Pasto
con desplazamiento en la región de Nariño, Valle del Cauca, Cauca</t>
  </si>
  <si>
    <t>41-45-101075500</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</si>
  <si>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195%2D2022%2Epdf&amp;parent=%2Fpersonal%2Fcarlos%5Ftorres%5Fjep%5Fgov%5Fco%2FDocuments%2FDocumentos%2FContractual%2FContractual%20%2D%20Onedrive%2FValidaci%C3%B3n%20p%C3%B3lizas%20CPS%2F%2EVERIFICACI%C3%93N%20DE%20P%C3%93LIZAS%20CONTRATOS%202022</t>
  </si>
  <si>
    <t>https://community.secop.gov.co/Public/Tendering/OpportunityDetail/Index?noticeUID=CO1.NTC.2598996&amp;isFromPublicArea=True&amp;isModal=False</t>
  </si>
  <si>
    <t>JEP-094</t>
  </si>
  <si>
    <t>JEP-CSPO-094-2022</t>
  </si>
  <si>
    <t>Laura Annick Mendez Garcia</t>
  </si>
  <si>
    <t>Prestar servicios profesionales para apoyar al Departamento de Atención a Víctimas en la región de Norte de Santander, Santander y región que conforma el Magdalena Medio, para adelantar acciones de difusión, asesoría y orientación a las víctimas en instancias judiciales y no judiciales, atendiendo los enfoques diferenciales y psicosocial.</t>
  </si>
  <si>
    <t>ciudad de Cúcuta
con desplazamiento en la región de Norte de Santander, Santander y región que
conforma el Magdalena Medio</t>
  </si>
  <si>
    <t>36-47-101001035</t>
  </si>
  <si>
    <t>18-01-2022 - 09-07-2023</t>
  </si>
  <si>
    <t>https://jepcolombia-my.sharepoint.com/personal/carlos_torres_jep_gov_co/_layouts/15/onedrive.aspx?q=094&amp;searchScope=folder&amp;id=%2Fpersonal%2Fcarlos%5Ftorres%5Fjep%5Fgov%5Fco%2FDocuments%2FDocumentos%2FContractual%2FContractual%20%2D%20Onedrive%2FValidaci%C3%B3n%20p%C3%B3lizas%20CPS%2F%2EVERIFICACI%C3%93N%20DE%20P%C3%93LIZAS%20CONTRATOS%202022%2FVerificaci%C3%B3n%20p%C3%B3liza%20contrato%20JEP%2D094%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</si>
  <si>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https://community.secop.gov.co/Public/Tendering/OpportunityDetail/Index?noticeUID=CO1.NTC.2536703&amp;isFromPublicArea=True&amp;isModal=False</t>
  </si>
  <si>
    <t>JEP-120</t>
  </si>
  <si>
    <t>JEP-CSPO-120-2022</t>
  </si>
  <si>
    <t>Sandra Yolima Bastidas Madroñero</t>
  </si>
  <si>
    <t>69007417_x000D_</t>
  </si>
  <si>
    <t>Prestar servicios profesionales para apoyar al Departamento de Atención a Víctimas en la región de Putumayo, Huila, Caquetá y Tolima, para adelantar acciones de difusión, asesoría y orientación a las víctimas en instancias judiciales y no judiciales, atendiendo los enfoques diferenciales y psicosocial.</t>
  </si>
  <si>
    <t>41-45-101075446</t>
  </si>
  <si>
    <t>C:\Users\andres.prietom\JEP Colombia\Carlos Giovanni Torres Peñaranda - Contractual - Onedrive\Validación pólizas CPS\.VERIFICACIÓN DE PÓLIZAS CONTRATOS 2022\Verificación póliza contrato JEP-120-2022.pdf</t>
  </si>
  <si>
    <t>https://community.secop.gov.co/Public/Tendering/OpportunityDetail/Index?noticeUID=CO1.NTC.2550290&amp;isFromPublicArea=True&amp;isModal=False</t>
  </si>
  <si>
    <t>JEP-196</t>
  </si>
  <si>
    <t>JEP-CSPO-196-2022</t>
  </si>
  <si>
    <t>Daniel Camilo Agudelo Tolosa</t>
  </si>
  <si>
    <t>Prestar servicios profesionales para apoyar al Departamento de Atención a Víctimas en la región de Santander, Norte de Santander y región que conforma el Magdalena Medio, para adelantar acciones de difusión, asesoría y orientación a las víctimas en instancias judiciales y no judiciales, atendiendo los enfoques diferenciales y psicosocial</t>
  </si>
  <si>
    <t>Leonardo Ariza</t>
  </si>
  <si>
    <t>Bucaramanga con desplazamiento en la región de Santander, Norte de Santander y
región que conforma el Magdalena Medio</t>
  </si>
  <si>
    <t xml:space="preserve">380004544
475-47-994000053330
</t>
  </si>
  <si>
    <t>0
2</t>
  </si>
  <si>
    <t>Seguros Mundial
Aseguradora Solidaria de Colombia</t>
  </si>
  <si>
    <t>21/01/2022
18/03/2022</t>
  </si>
  <si>
    <t>20-01-2022 - 30-06-2023
18/03/2022 - 30/06/2023</t>
  </si>
  <si>
    <t>https://jepcolombia-my.sharepoint.com/personal/carlos_torres_jep_gov_co/_layouts/15/onedrive.aspx?q=196&amp;searchScope=folder&amp;id=%2Fpersonal%2Fcarlos%5Ftorres%5Fjep%5Fgov%5Fco%2FDocuments%2FDocumentos%2FContractual%2FContractual%20%2D%20Onedrive%2FValidaci%C3%B3n%20p%C3%B3lizas%20CPS%2F%2EVERIFICACI%C3%93N%20DE%20P%C3%93LIZAS%20CONTRATOS%202022%2FVerificaci%C3%B3n%20p%C3%B3liza%20contrato%20JEP%2D196%2D2022%2Epdf&amp;parent=%2Fpersonal%2Fcarlos%5Ftorres%5Fjep%5Fgov%5Fco%2FDocuments%2FDocumentos%2FContractual%2FContractual%20%2D%20Onedrive%2FValidaci%C3%B3n%20p%C3%B3lizas%20CPS%2F%2EVERIFICACI%C3%93N%20DE%20P%C3%93LIZAS%20CONTRATOS%202022&amp;parentview=7</t>
  </si>
  <si>
    <t>En fecha 17/03/2022 se suscribió cesión del contrato</t>
  </si>
  <si>
    <t>https://community.secop.gov.co/Public/Tendering/OpportunityDetail/Index?noticeUID=CO1.NTC.2600550&amp;isFromPublicArea=True&amp;isModal=False</t>
  </si>
  <si>
    <t>JEP-197</t>
  </si>
  <si>
    <t>JEP-CSPO-197-2022</t>
  </si>
  <si>
    <t>Ester Yolima Bedoya Jaramillo</t>
  </si>
  <si>
    <t>Prestar servicios profesionales para apoyar al Departamento de Atención a Víctimas en la región de Urabá Antioqueño y Urabá Chcoano, para adelantar acciones de difusión, asesoría y orientación a las víctimas en instancias judiciales y no judiciales, atendiendo los enfoques diferenciales y psicosocial.</t>
  </si>
  <si>
    <t>65-47-101006615</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</si>
  <si>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197%2D2022%2Epdf&amp;parent=%2Fpersonal%2Fcarlos%5Ftorres%5Fjep%5Fgov%5Fco%2FDocuments%2FDocumentos%2FContractual%2FContractual%20%2D%20Onedrive%2FValidaci%C3%B3n%20p%C3%B3lizas%20CPS%2F%2EVERIFICACI%C3%93N%20DE%20P%C3%93LIZAS%20CONTRATOS%202022</t>
  </si>
  <si>
    <t xml:space="preserve">CIENCIAS SOCIALES </t>
  </si>
  <si>
    <t>https://community.secop.gov.co/Public/Tendering/OpportunityDetail/Index?noticeUID=CO1.NTC.2603139&amp;isFromPublicArea=True&amp;isModal=False</t>
  </si>
  <si>
    <t>JEP-121</t>
  </si>
  <si>
    <t>JEP-CSPO-121-2022</t>
  </si>
  <si>
    <t>Fanny del Socorro Torres Granda</t>
  </si>
  <si>
    <t>Prestar servicios profesionales para apoyar al Departamento de Atención a Víctimas en la región de Valle del Cauca, Cauca y Nariño, para adelantar acciones de difusión, asesoría y orientación a las víctimas en instancias judiciales y no judiciales, atendiendo los enfoques diferenciales y psicosocial.</t>
  </si>
  <si>
    <t>15-47-101008284</t>
  </si>
  <si>
    <t>20-01-2022 - 06-07-2023</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</si>
  <si>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121%2D2022%2Epdf&amp;parent=%2Fpersonal%2Fcarlos%5Ftorres%5Fjep%5Fgov%5Fco%2FDocuments%2FDocumentos%2FContractual%2FContractual%20%2D%20Onedrive%2FValidaci%C3%B3n%20p%C3%B3lizas%20CPS%2F%2EVERIFICACI%C3%93N%20DE%20P%C3%93LIZAS%20CONTRATOS%202022</t>
  </si>
  <si>
    <t>https://community.secop.gov.co/Public/Tendering/OpportunityDetail/Index?noticeUID=CO1.NTC.2550829&amp;isFromPublicArea=True&amp;isModal=False</t>
  </si>
  <si>
    <t>JEP-122</t>
  </si>
  <si>
    <t>JEP-CSPO-122-2022</t>
  </si>
  <si>
    <t>Maria Fernanda Carabali Balanta</t>
  </si>
  <si>
    <t>1130620696_x000D_</t>
  </si>
  <si>
    <t>Buenaventura con desplazamiento en la región de Valle del Cauca, Cauca y Nariño</t>
  </si>
  <si>
    <t>14-47-101013911_x000D_</t>
  </si>
  <si>
    <t>https://jepcolombia-my.sharepoint.com/personal/carlos_torres_jep_gov_co/_layouts/15/onedrive.aspx?q=122&amp;searchScope=folder&amp;id=%2Fpersonal%2Fcarlos%5Ftorres%5Fjep%5Fgov%5Fco%2FDocuments%2FDocumentos%2FContractual%2FContractual%20%2D%20Onedrive%2FValidaci%C3%B3n%20p%C3%B3lizas%20CPS%2F%2EVERIFICACI%C3%93N%20DE%20P%C3%93LIZAS%20CONTRATOS%202022%2FVerificaci%C3%B3n%20p%C3%B3liza%20contrato%20JEP%2D122%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</si>
  <si>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https://community.secop.gov.co/Public/Tendering/OpportunityDetail/Index?noticeUID=CO1.NTC.2550935&amp;isFromPublicArea=True&amp;isModal=False</t>
  </si>
  <si>
    <t>JEP-534</t>
  </si>
  <si>
    <t>JEP-CSPO-515-2022</t>
  </si>
  <si>
    <t>Gina Briggitte Rusinque Perez </t>
  </si>
  <si>
    <t>Prestar servicios profesionales para apoyar y acompañar al departamento de atención a víctimas en la gestión administrativa, precontractual y seguimiento contractual a fin de facilitar la asistencia material a víctimas atendiendo los enfoques diferenciales. </t>
  </si>
  <si>
    <t>36-45-101039073</t>
  </si>
  <si>
    <t>05/07/2022 - 04/06/2023</t>
  </si>
  <si>
    <t>gina.rusinque@jep.gov.co</t>
  </si>
  <si>
    <t>https://community.secop.gov.co/Public/Tendering/ContractNoticePhases/View?PPI=CO1.PPI.19262698&amp;isFromPublicArea=True&amp;isModal=False</t>
  </si>
  <si>
    <t>JEP-535</t>
  </si>
  <si>
    <t>JEP-CSPO-516-2022</t>
  </si>
  <si>
    <t>Jorge Fernando Vargas Rodriguez</t>
  </si>
  <si>
    <t>Prestar servicios profesionales para apoyar y acompañar al departamento de atención a víctimas en la gestión administrativa, precontractual y seguimiento contractual a fin de facilitar la asistencia material a víctimas atendiendo los enfoques diferenciales </t>
  </si>
  <si>
    <t>36-45-101039074</t>
  </si>
  <si>
    <t>01/07/2022 - 31/05/2023</t>
  </si>
  <si>
    <t>jorge.vargas@jep.gov.co</t>
  </si>
  <si>
    <t>https://community.secop.gov.co/Public/Tendering/ContractNoticePhases/View?PPI=CO1.PPI.19266226&amp;isFromPublicArea=True&amp;isModal=False</t>
  </si>
  <si>
    <t>JEP-537</t>
  </si>
  <si>
    <t>JEP-CSPO-518-2022</t>
  </si>
  <si>
    <t>Manuel Alejandro Niño Fontecha </t>
  </si>
  <si>
    <t>36-45-101039077</t>
  </si>
  <si>
    <t>06/07/2022 - 05/06/2023</t>
  </si>
  <si>
    <t>manuel.nino@jep.gov.co</t>
  </si>
  <si>
    <t>https://community.secop.gov.co/Public/Tendering/ContractNoticePhases/View?PPI=CO1.PPI.19249139&amp;isFromPublicArea=True&amp;isModal=False</t>
  </si>
  <si>
    <t>JEP-536</t>
  </si>
  <si>
    <t>JEP-CSPO-517-2022</t>
  </si>
  <si>
    <t>Karen Andrea Ramirez Rincon </t>
  </si>
  <si>
    <t>Prestar servicios profesionales para apoyar y acompañar al departamento de atención a víctimas en las gestiones administrativas requeridas para su adecuado funcionamiento y el cumplimiento sus funciones misionales </t>
  </si>
  <si>
    <t xml:space="preserve">	304522</t>
  </si>
  <si>
    <t>36-45-101039120</t>
  </si>
  <si>
    <t>07/07/2022 - 05/07/2023</t>
  </si>
  <si>
    <t>En fecha del 31/08/2022 se publica la terminación del contrato JEP-536-2022</t>
  </si>
  <si>
    <t>karen.ramirez@jep.gov.co</t>
  </si>
  <si>
    <t>https://community.secop.gov.co/Public/Tendering/ContractNoticePhases/View?PPI=CO1.PPI.19269263&amp;isFromPublicArea=True&amp;isModal=False</t>
  </si>
  <si>
    <t>JEP-490</t>
  </si>
  <si>
    <t>JEP-CSPO-472-2022</t>
  </si>
  <si>
    <t>Cesar Orlando Cañon Olivia</t>
  </si>
  <si>
    <t xml:space="preserve">Prestar servicios profesionales para apoyar y acompañar al Departamento de Atención a Víctimas en la elaboración, seguimiento y apoyo respuesta a órdenes judiciales, peticiones, orientación y asesoría en la sede principal. </t>
  </si>
  <si>
    <t>14-45-101082330</t>
  </si>
  <si>
    <t>08/07/2022 - 30/05/2023</t>
  </si>
  <si>
    <t>cesar.canon@jep.gov.co</t>
  </si>
  <si>
    <t>https://community.secop.gov.co/Public/Tendering/ContractNoticePhases/View?PPI=CO1.PPI.19252021&amp;isFromPublicArea=True&amp;isModal=False</t>
  </si>
  <si>
    <t>JEP-492</t>
  </si>
  <si>
    <t>JEP-CSPO-474-2022</t>
  </si>
  <si>
    <t>Natalia Quiroga Hernandez</t>
  </si>
  <si>
    <t>25-47-101003002</t>
  </si>
  <si>
    <t>08/07/2022 - 01/06/2023</t>
  </si>
  <si>
    <t>natalia.quiroga@jep.gov.co</t>
  </si>
  <si>
    <t>https://community.secop.gov.co/Public/Tendering/ContractNoticePhases/View?PPI=CO1.PPI.19248583&amp;isFromPublicArea=True&amp;isModal=False</t>
  </si>
  <si>
    <t>JEP-493</t>
  </si>
  <si>
    <t>JEP-CSPO-475-2022</t>
  </si>
  <si>
    <t>Yesid Arnulfo Mejía Chamorro</t>
  </si>
  <si>
    <t>Pasto</t>
  </si>
  <si>
    <t>Prestar servicios profesionales para apoyar al Departamento de Atención a Víctimas en la región de Nariño, Valle del Cauca, Cauca, para adelantar acciones de difusión, acompañamiento y orientación psicosocial, a las víctimas en instancias judiciales y no judiciales, atendiendo los enfoques diferenciales y psicosocial.</t>
  </si>
  <si>
    <t>Pasto con
desplazamiento en la región de Nariño, Cauca y Valle del Cauca</t>
  </si>
  <si>
    <t>41-45-101077875</t>
  </si>
  <si>
    <t>08/07/2022 - 08/07/2023</t>
  </si>
  <si>
    <t>yesid.mejia@jep.gov.co</t>
  </si>
  <si>
    <t>https://community.secop.gov.co/Public/Tendering/ContractNoticePhases/View?PPI=CO1.PPI.19252450&amp;isFromPublicArea=True&amp;isModal=False</t>
  </si>
  <si>
    <t>JEP-491</t>
  </si>
  <si>
    <t>JEP-CSPO-473-2022</t>
  </si>
  <si>
    <t>Javier Eduardo Pereira Cerón</t>
  </si>
  <si>
    <t>Prestar servicios profesionales para apoyar al Departamento de Atención a Víctimas en la región de Cauca, Valle del Cauca y Nariño, para adelantar acciones de difusión, asesoría y orientación a las víctimas en instancias judiciales y no judiciales, atendiendo los enfoques diferenciales y psicosocial.</t>
  </si>
  <si>
    <t>Pasto, Cauca, Valle del Cauca y Nariño</t>
  </si>
  <si>
    <t>40-45-101017808</t>
  </si>
  <si>
    <t>06/07/2022 - 30/05/2023</t>
  </si>
  <si>
    <t>javier.pereira@jep.gov.co</t>
  </si>
  <si>
    <t>https://community.secop.gov.co/Public/Tendering/ContractNoticePhases/View?PPI=CO1.PPI.19252088&amp;isFromPublicArea=True&amp;isModal=False</t>
  </si>
  <si>
    <t>JEP-245</t>
  </si>
  <si>
    <t>JEP-CSPO-245-2022</t>
  </si>
  <si>
    <t xml:space="preserve">Carolina Lozano Rodriguez </t>
  </si>
  <si>
    <t xml:space="preserve">Prestar servicios profesionales para apoyar al Departamento de Enfoques Diferenciales  en el desarrollo de la estrategia para la implementación del enfoque diferencial de niños, niñas y adolescentes, en el marco de los ejes de interés estratégico de la JEP. </t>
  </si>
  <si>
    <t xml:space="preserve">Departamento de Enfoques Diferenciales </t>
  </si>
  <si>
    <t>Maria Elena Tobar Gutiérrez</t>
  </si>
  <si>
    <t xml:space="preserve">BB- Departamento de Enfoques Diferenciales </t>
  </si>
  <si>
    <t>Olivia de Jesús Clavijo Ortiz</t>
  </si>
  <si>
    <t>380-47-994000124158</t>
  </si>
  <si>
    <t>21-01-2022 - 10-07-2023</t>
  </si>
  <si>
    <t>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t>
  </si>
  <si>
    <t>https://community.secop.gov.co/Public/Tendering/OpportunityDetail/Index?noticeUID=CO1.NTC.2629792&amp;isFromPublicArea=True&amp;isModal=False</t>
  </si>
  <si>
    <t>JEP-095</t>
  </si>
  <si>
    <t>JEP-CSPO-095-2022</t>
  </si>
  <si>
    <t>Paula Andrea Moreno Serrano</t>
  </si>
  <si>
    <t xml:space="preserve">Prestar servicios profesionales para apoyar al Departamento de Enfoques Diferenciales  en el desarrollo de la estrategia para la implementación de la perspectiva de interseccionalidad de los enfoques diferenciales, en el marco de los ejes de interés estratégico de la JEP. </t>
  </si>
  <si>
    <t>21-45-101357431</t>
  </si>
  <si>
    <t>31-01-2022 - 30-06-2023</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</si>
  <si>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095%2D2022%2Epdf&amp;parent=%2Fpersonal%2Fcarlos%5Ftorres%5Fjep%5Fgov%5Fco%2FDocuments%2FDocumentos%2FContractual%2FContractual%20%2D%20Onedrive%2FValidaci%C3%B3n%20p%C3%B3lizas%20CPS%2F%2EVERIFICACI%C3%93N%20DE%20P%C3%93LIZAS%20CONTRATOS%202022</t>
  </si>
  <si>
    <t xml:space="preserve">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El 15 de julio de 2022 se publica el acta de terminación anticipada del contrato </t>
  </si>
  <si>
    <t>https://community.secop.gov.co/Public/Tendering/OpportunityDetail/Index?noticeUID=CO1.NTC.2523020&amp;isFromPublicArea=True&amp;isModal=False</t>
  </si>
  <si>
    <t>JEP-246</t>
  </si>
  <si>
    <t>JEP-CSPO-246-2022</t>
  </si>
  <si>
    <t>Maria del Pilar Zuluaga Guerrero</t>
  </si>
  <si>
    <t xml:space="preserve">Prestar servicios profesionales para apoyar al Departamento de Enfoques Diferenciales  en el desarrollo de la estrategia para la implementación del enfoque diferencial de persona mayor, en el marco de los ejes de interés estratégico de la JEP. </t>
  </si>
  <si>
    <t>33-45-101105731</t>
  </si>
  <si>
    <t>24-01-2022 - 30-06-2023</t>
  </si>
  <si>
    <t>GERONTOLOGÍA</t>
  </si>
  <si>
    <t>https://community.secop.gov.co/Public/Tendering/OpportunityDetail/Index?noticeUID=CO1.NTC.2633500&amp;isFromPublicArea=True&amp;isModal=False</t>
  </si>
  <si>
    <t>JEP-247</t>
  </si>
  <si>
    <t>JEP-CSPO-247-2022</t>
  </si>
  <si>
    <t xml:space="preserve">Nelly Patricia Beltran Nova </t>
  </si>
  <si>
    <t>Prestar servicios profesionales para apoyar al Departamento de Enfoques Diferenciales  en el desarrollo de la estrategia para la implementación del enfoque diferencial de persona con discapacidad, en el marco de los ejes de interés estratégico de la JEP.</t>
  </si>
  <si>
    <t>33-45-101105763</t>
  </si>
  <si>
    <t>https://community.secop.gov.co/Public/Tendering/OpportunityDetail/Index?noticeUID=CO1.NTC.2634312&amp;isFromPublicArea=True&amp;isModal=False</t>
  </si>
  <si>
    <t>JEP-046</t>
  </si>
  <si>
    <t>JEP-CSPO-046-2022</t>
  </si>
  <si>
    <t>Jesus David Espinosa Cantuca</t>
  </si>
  <si>
    <t>1124315707_x000D_</t>
  </si>
  <si>
    <t>Prestar servicios para apoyar al departamento de enfoques diferenciales en la gestión administrativa y operativa de los procesos y procedimientos de esta dependencia</t>
  </si>
  <si>
    <t>36-47-101001031</t>
  </si>
  <si>
    <t>11-01-2022 - 10-07-2023</t>
  </si>
  <si>
    <t>https://jepcolombia-my.sharepoint.com/personal/carlos_torres_jep_gov_co/_layouts/15/onedrive.aspx?q=046&amp;searchScope=folder&amp;id=%2Fpersonal%2Fcarlos%5Ftorres%5Fjep%5Fgov%5Fco%2FDocuments%2FDocumentos%2FContractual%2FContractual%20%2D%20Onedrive%2FValidaci%C3%B3n%20p%C3%B3lizas%20CPS%2F%2EVERIFICACI%C3%93N%20DE%20P%C3%93LIZAS%20CONTRATOS%202022%2FVerificaci%C3%B3n%20p%C3%B3liza%20contrato%20JEP%2D046%2D2022%2Epdf&amp;parent=%2Fpersonal%2Fcarlos%5Ftorres%5Fjep%5Fgov%5Fco%2FDocuments%2FDocumentos%2FContractual%2FContractual%20%2D%20Onedrive%2FValidaci%C3%B3n%20p%C3%B3lizas%20CPS%2F%2EVERIFICACI%C3%93N%20DE%20P%C3%93LIZAS%20CONTRATOS%202022&amp;parentview=7</t>
  </si>
  <si>
    <t>TENÓLOGO EN SANEAMIENTO AMBIENTAL</t>
  </si>
  <si>
    <t>jesus.espinosa@jep.gov.co</t>
  </si>
  <si>
    <t>https://community.secop.gov.co/Public/Tendering/OpportunityDetail/Index?noticeUID=CO1.NTC.2509068&amp;isFromPublicArea=True&amp;isModal=False</t>
  </si>
  <si>
    <t>JEP-248</t>
  </si>
  <si>
    <t>JEP-CSPO-248-2022</t>
  </si>
  <si>
    <t xml:space="preserve">Ismael Enrique Aldana Fernandez </t>
  </si>
  <si>
    <t>Prestar servicios profesionales para apoyar al Departamento de Enfoques Diferenciales  en el desarrollo de la estrategia para la implementación del enfoque diferencial étnico- racial con énfasis en pueblos Negros, afrocolombianos, Palenqueros, Raizales en el marco de los ejes de interés estratégico de la JEP.</t>
  </si>
  <si>
    <t>18-47-101003686</t>
  </si>
  <si>
    <t>https://community.secop.gov.co/Public/Tendering/OpportunityDetail/Index?noticeUID=CO1.NTC.2620535&amp;isFromPublicArea=True&amp;isModal=False</t>
  </si>
  <si>
    <t>JEP-013</t>
  </si>
  <si>
    <t>JEP-CSPO-013-2022</t>
  </si>
  <si>
    <t>Rory Johana Rivas Benitez</t>
  </si>
  <si>
    <t>Prestar servicios para apoyar y acompañar al Departamento de Enfoques Diferenciales en las tareas operativas necesarias para el cumplimiento de las actividades y funciones en territorio a cargo de esta dependencia.</t>
  </si>
  <si>
    <t>36-47-101001024</t>
  </si>
  <si>
    <t>06/01/2022 - 03-07-2023</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</si>
  <si>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013%2D2022%2Epdf&amp;parent=%2Fpersonal%2Fcarlos%5Ftorres%5Fjep%5Fgov%5Fco%2FDocuments%2FDocumentos%2FContractual%2FContractual%20%2D%20Onedrive%2FValidaci%C3%B3n%20p%C3%B3lizas%20CPS%2F%2EVERIFICACI%C3%93N%20DE%20P%C3%93LIZAS%20CONTRATOS%202022</t>
  </si>
  <si>
    <t>rory.rivas@jep.gov.co</t>
  </si>
  <si>
    <t>https://community.secop.gov.co/Public/Tendering/OpportunityDetail/Index?noticeUID=CO1.NTC.1636249&amp;isFromPublicArea=True&amp;isModal=False</t>
  </si>
  <si>
    <t>JEP-053</t>
  </si>
  <si>
    <t>JEP-CSPO-053-2022</t>
  </si>
  <si>
    <t xml:space="preserve">Cruz Evelyn Elizabeth Jajoy Jajoy </t>
  </si>
  <si>
    <t xml:space="preserve">Prestar servicios profesionales especializados en enfoque étnico racial para apoyar y acompañar a la Secretaria Ejecutiva de la  JEP en la la gestión territorial con los pueblos étnicos en la región del Amazónas, en el marco de la misionalidad de la Entidad. </t>
  </si>
  <si>
    <t>Amazonas</t>
  </si>
  <si>
    <t>436 47 994000054216</t>
  </si>
  <si>
    <t>C:\Users\andres.prietom\JEP Colombia\Carlos Giovanni Torres Peñaranda - Contractual - Onedrive\Validación pólizas CPS\.VERIFICACIÓN DE PÓLIZAS CONTRATOS 2022\Verificación póliza contrato JEP-053-2022.pdf</t>
  </si>
  <si>
    <t>https://community.secop.gov.co/Public/Tendering/OpportunityDetail/Index?noticeUID=CO1.NTC.2508743&amp;isFromPublicArea=True&amp;isModal=False</t>
  </si>
  <si>
    <t>JEP-054</t>
  </si>
  <si>
    <t>JEP-CSPO-054-2022</t>
  </si>
  <si>
    <t>Rodrigo Castillo Rodallega</t>
  </si>
  <si>
    <t>Prestar servicios profesionales especializados en enfoque étnico racial para apoyar y acompañar a la Secretaria Ejecutiva de la  JEP en la la gestión territorial concon los pueblos étnicos en Buenaventura y Dagua, en el marco de la misionalidad de la Entidad.</t>
  </si>
  <si>
    <t>Danny Maria Ramirez Torres</t>
  </si>
  <si>
    <t>Buenaventura y Dagua</t>
  </si>
  <si>
    <t xml:space="preserve">	660-47-994000019976
660-47-994000021493 </t>
  </si>
  <si>
    <t>24/01/2022
07/07/2022</t>
  </si>
  <si>
    <t>14-01-2022 - 30-06-2023
07/07/2022 - 30/06/2023</t>
  </si>
  <si>
    <t>24/01/2022
08/07/2022</t>
  </si>
  <si>
    <t>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En fecha 01/07/2022 se suscribe cesión del contrato.</t>
  </si>
  <si>
    <t>MATEMÁTICAS Y FÍSICA</t>
  </si>
  <si>
    <t>danny.ramirez@jep.gov.co</t>
  </si>
  <si>
    <t>https://community.secop.gov.co/Public/Tendering/OpportunityDetail/Index?noticeUID=CO1.NTC.2515224&amp;isFromPublicArea=True&amp;isModal=False</t>
  </si>
  <si>
    <t>JEP-055</t>
  </si>
  <si>
    <t>JEP-CSPO-055-2022</t>
  </si>
  <si>
    <t>Gisel Johan Gonzalez Fuentemayor</t>
  </si>
  <si>
    <t xml:space="preserve">Prestar servicios profesionales especializados en enfoque étnico racial para apoyar y acompañar a la Secretaria Ejecutiva de la  JEP en la la gestión territorial con los pueblos étnicos  en Región de la Sierra Nevada de Santa Marta y Guajira, en el marco de la misionalidad de la Entidad. </t>
  </si>
  <si>
    <t>Sierra Nevada de Santa Marta y Guajira</t>
  </si>
  <si>
    <t>41-47-101003787</t>
  </si>
  <si>
    <t>C:\Users\andres.prietom\JEP Colombia\Carlos Giovanni Torres Peñaranda - Contractual - Onedrive\Validación pólizas CPS\.VERIFICACIÓN DE PÓLIZAS CONTRATOS 2022\Verificación póliza contrato JEP-055-2022.pdf</t>
  </si>
  <si>
    <t>https://community.secop.gov.co/Public/Tendering/OpportunityDetail/Index?noticeUID=CO1.NTC.2509124&amp;isFromPublicArea=True&amp;isModal=False</t>
  </si>
  <si>
    <t>JEP-310</t>
  </si>
  <si>
    <t>JEP-CSPO-310-2022</t>
  </si>
  <si>
    <t>Cecilia Cuesta Morales</t>
  </si>
  <si>
    <t xml:space="preserve">Prestar servicios profesionales para apoyar al Departamento de Enfoques Diferenciales  en el desarrollo de la estrategia para la implementación del enfoque diferencial étnico- racial con énfasis en pueblo Rrom, en el marco de los ejes de interés estratégico de la JEP. </t>
  </si>
  <si>
    <t>380-47-994000124234</t>
  </si>
  <si>
    <t xml:space="preserve">Se suspende contrato desde el 19 de mayo de 2022 y hasta el 8 de junio
de 2022, inclusive.
En fecha 09/06/2022 se suspende el contrato hasta el día 24/06/2022 inclusive.
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El 22/07/2022 quedo publicada la terminación anticipada  JEP-310-2022
</t>
  </si>
  <si>
    <t>https://community.secop.gov.co/Public/Tendering/ContractNoticePhases/View?PPI=CO1.PPI.17040708&amp;isFromPublicArea=True&amp;isModal=False</t>
  </si>
  <si>
    <t>JEP-014</t>
  </si>
  <si>
    <t>JEP-CSPO-014-2022</t>
  </si>
  <si>
    <t>Jacobo Diaz Blandón</t>
  </si>
  <si>
    <t>Prestar servicios profesionales para apoyar el cumplimiento y seguimiento de las ordenes judiciales emitidas por las Salas y Secciones de la JEP a cargo del Departamento de Enfoques Diferenciales.</t>
  </si>
  <si>
    <t>Sergio Andres González Rodríguez</t>
  </si>
  <si>
    <t>33-47-101007983
21-47-101018111</t>
  </si>
  <si>
    <t>12/01/2022
22/02/2022</t>
  </si>
  <si>
    <t>12-01-2022 - 30-06-2023
22/02/2022 - 30/06/2023</t>
  </si>
  <si>
    <t>19/01/2022
22/02/2022</t>
  </si>
  <si>
    <t>https://jepcolombia-my.sharepoint.com/personal/carlos_torres_jep_gov_co/_layouts/15/onedrive.aspx?q=014&amp;searchScope=folder&amp;id=%2Fpersonal%2Fcarlos%5Ftorres%5Fjep%5Fgov%5Fco%2FDocuments%2FDocumentos%2FContractual%2FContractual%20%2D%20Onedrive%2FValidaci%C3%B3n%20p%C3%B3lizas%20CPS%2F%2EVERIFICACI%C3%93N%20DE%20P%C3%93LIZAS%20CONTRATOS%202022%2FVerificaci%C3%B3n%20p%C3%B3liza%20contrato%20JEP%2D014%2D2022%2Epdf&amp;parent=%2Fpersonal%2Fcarlos%5Ftorres%5Fjep%5Fgov%5Fco%2FDocuments%2FDocumentos%2FContractual%2FContractual%20%2D%20Onedrive%2FValidaci%C3%B3n%20p%C3%B3lizas%20CPS%2F%2EVERIFICACI%C3%93N%20DE%20P%C3%93LIZAS%20CONTRATOS%202022&amp;parentview=7</t>
  </si>
  <si>
    <t>En fecha 21/02/2022 se suscribe cesión del contrato. En fecha 05/04/2022 se suscribe otrosí 1 modificando forma de pago
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El 11 de julio de 2022 se realiza terminación anticipada del contrato. Queda en el acta lo siguiente "Que se procederá a liberar el valor del contrato no ejecutado, para lo cual deberá hacerse la correspondiente liberación del registro presupuestal"</t>
  </si>
  <si>
    <t>sergio.gonzalez@jep.gov.co</t>
  </si>
  <si>
    <t>https://community.secop.gov.co/Public/Tendering/ContractNoticePhases/View?PPI=CO1.PPI.11556867&amp;isFromPublicArea=True&amp;isModal=False</t>
  </si>
  <si>
    <t>JEP-640</t>
  </si>
  <si>
    <t>JEP-CSPO-620-2022</t>
  </si>
  <si>
    <t>Ana Teresa Vergara Casama</t>
  </si>
  <si>
    <t>Chigorodó</t>
  </si>
  <si>
    <t>Prestar servicios profesionales especializados en enfoque étnico racial para apoyar y acompañar a la Secretaria Ejecutiva de la JEP en la gestión territorial con los pueblos indígenas en la región de Urabá, Bajo Atrato y Darién, en el marco de la misionalidad de la Entidad</t>
  </si>
  <si>
    <t>Eliana Fernanda Antonio Rosero</t>
  </si>
  <si>
    <t xml:space="preserve">	89322</t>
  </si>
  <si>
    <t xml:space="preserve">	347522</t>
  </si>
  <si>
    <t>Región de Urabá, Bajo Atrato y Darién</t>
  </si>
  <si>
    <t>37-47-101003562</t>
  </si>
  <si>
    <t>26/07/2022 - 31/05/2023</t>
  </si>
  <si>
    <t xml:space="preserve">Modificación - forma de pago del CTO JEP-640-2022 en proceso 08/09/2022
En fecha del 31/08/2022 se reduce el valor del contrato en $3.021.359 y se modifica la formar de pago los literales A y B, Teniendo en cuenta que enviaron los correos para tramite de registros presupuestales en la noche el día Viernes 29 de Julio a las 8 y 15 pm, después del cierre presupuestal del mes de Julio. </t>
  </si>
  <si>
    <t>LICENCIATURA EN CIENCIAS SOCIALES</t>
  </si>
  <si>
    <t>ana.vergara@jep.gov.co</t>
  </si>
  <si>
    <t>https://community.secop.gov.co/Public/Tendering/ContractNoticePhases/View?PPI=CO1.PPI.19577364&amp;isFromPublicArea=True&amp;isModal=False</t>
  </si>
  <si>
    <t>JEP-630</t>
  </si>
  <si>
    <t>JEP-CSPO-610-2022</t>
  </si>
  <si>
    <t xml:space="preserve">Leiner Stiven Guerrero Sinisterra </t>
  </si>
  <si>
    <t>Cali</t>
  </si>
  <si>
    <t xml:space="preserve">Prestar servicios profesionales especializados en enfoque étnico racial para apoyar y acompañar a la secretaria ejecutiva de la jep en la gestión territorial con las comunidades negras, afrocolombianas, raizales y palenqueras del departamento de nariño en el marco de la misionalidad de la entidad </t>
  </si>
  <si>
    <t xml:space="preserve">	336022</t>
  </si>
  <si>
    <t>Nariño</t>
  </si>
  <si>
    <t>41-47-101004361</t>
  </si>
  <si>
    <t>leiner.guerrero@jep.gov.co</t>
  </si>
  <si>
    <t>https://community.secop.gov.co/Public/Tendering/ContractNoticePhases/View?PPI=CO1.PPI.19507158&amp;isFromPublicArea=True&amp;isModal=False</t>
  </si>
  <si>
    <t>JEP-646</t>
  </si>
  <si>
    <t>JEP-CSPO-625-2022</t>
  </si>
  <si>
    <t xml:space="preserve">Adriana Patricia Pérez Morales </t>
  </si>
  <si>
    <t>Prestar servicios profesionales para apoyar al departamento de enfoques diferenciales en la implementación del enfoque diferencial de género y al plan de acción en el marco de la política de igualdad y no discriminación por razones de sexo, género, identidad de género, expresión de género y orientación sexual de la Jurisdicción Especial para la Paz.</t>
  </si>
  <si>
    <t xml:space="preserve">87222	</t>
  </si>
  <si>
    <t>11-47-101012694</t>
  </si>
  <si>
    <t>03/08/2022 - 10/06/2023</t>
  </si>
  <si>
    <t>El plazo de ejecución será hasta el 31 de diciembre de 2022, Adicionar el valor del contrato en la suma $4.394.704</t>
  </si>
  <si>
    <t>adriana.perez@jep.gov.co</t>
  </si>
  <si>
    <t>https://community.secop.gov.co/Public/Tendering/ContractNoticePhases/View?PPI=CO1.PPI.19672383&amp;isFromPublicArea=True&amp;isModal=False</t>
  </si>
  <si>
    <t>JEP-648</t>
  </si>
  <si>
    <t>JEP-CSPO-627-2022</t>
  </si>
  <si>
    <t>Amelia Del Pilar Prado Hurtado</t>
  </si>
  <si>
    <t xml:space="preserve">Prestar servicios profesionales especializados en enfoque étnico racial para apoyar y acompañar a la secretaria ejecutiva de la JEP en la gestión territorial con las comunidades negras, afrocolombianas, raizales y palenqueras en la región de Urabá, bajo Atrato y Darién, en el marco de la misionalidad de la entidad. </t>
  </si>
  <si>
    <t>Urabá, Bajo Atrato y
Darién.</t>
  </si>
  <si>
    <t>37-47-101003586</t>
  </si>
  <si>
    <t>10/08/2022 - 31/05/2023</t>
  </si>
  <si>
    <t>amelia.prado@jep.gov.co</t>
  </si>
  <si>
    <t>https://community.secop.gov.co/Public/Tendering/ContractNoticePhases/View?PPI=CO1.PPI.19668263&amp;isFromPublicArea=True&amp;isModal=False</t>
  </si>
  <si>
    <t>JEP-612</t>
  </si>
  <si>
    <t>JEP-CSPO-593-2022</t>
  </si>
  <si>
    <t>Sergio Alejandro Chaves Acevedo</t>
  </si>
  <si>
    <t>Prestar servicios profesionales para apoyar al departamento de enfoques diferenciales en el reporte, seguimiento y monitoreo de las herramientas y procesos administrativos y financieros del departamento</t>
  </si>
  <si>
    <t>11-47-101012514</t>
  </si>
  <si>
    <t>18/07/2022 - 10/06/2023</t>
  </si>
  <si>
    <t>N/R</t>
  </si>
  <si>
    <t>https://community.secop.gov.co/Public/Tendering/ContractNoticePhases/View?PPI=CO1.PPI.19405011&amp;isFromPublicArea=True&amp;isModal=False</t>
  </si>
  <si>
    <t>JEP-643</t>
  </si>
  <si>
    <t>JEP-CSPO-622-2022</t>
  </si>
  <si>
    <t>Ana Yensi Ibarguen</t>
  </si>
  <si>
    <t>Palmira</t>
  </si>
  <si>
    <t>Prestar servicios profesionales especializados en enfoque étnico racial para apoyar y acompañar a la secretaria ejecutiva de la JEP en la gestión territorial con las comunidades negras, afrocolombianas, raizales y palenqueras en los departamentos del cauca y valle del cauca en el marco de la misionalidad de la entidad</t>
  </si>
  <si>
    <t>Departamento de Cauca y Valle del Cauca</t>
  </si>
  <si>
    <t>1/08/2022 - 01/06/2023</t>
  </si>
  <si>
    <t>ana.ibarguen@jep.gov.co</t>
  </si>
  <si>
    <t>https://community.secop.gov.co/Public/Tendering/ContractNoticePhases/View?PPI=CO1.PPI.19632440&amp;isFromPublicArea=True&amp;isModal=False</t>
  </si>
  <si>
    <t>JEP-647</t>
  </si>
  <si>
    <t>JEP-CSPO-626-2022</t>
  </si>
  <si>
    <t xml:space="preserve">Yilmar Eduardo Barona Mestizo </t>
  </si>
  <si>
    <t>Corinto</t>
  </si>
  <si>
    <t xml:space="preserve">Prestar servicios profesionales especializados en enfoque étnico racial para apoyar y acompañar a la secretaria ejecutiva de la JEP en la gestión territorial con los pueblos indígenas del departamento de Cauca y Valle del cauca en el marco de la misionalidad de la entidad </t>
  </si>
  <si>
    <t>40-47-101004463</t>
  </si>
  <si>
    <t>yilmar.barona@jep.gov.co</t>
  </si>
  <si>
    <t>https://community.secop.gov.co/Public/Tendering/ContractNoticePhases/View?PPI=CO1.PPI.19670780&amp;isFromPublicArea=True&amp;isModal=False</t>
  </si>
  <si>
    <t>JEP-639</t>
  </si>
  <si>
    <t>JEP-CSPO-619-2022</t>
  </si>
  <si>
    <t>Ginny Katherine Alba Medina</t>
  </si>
  <si>
    <t>Prestar servicios profesionales especializados en enfoque étnico racial para apoyar y acompañar a la secretaria ejecutiva de la JEP en la gestión territorial con los pueblos étnicos en la región de la Amazonía y Orinoquía, en el marco de la misionalidad de la Entidad</t>
  </si>
  <si>
    <t>Amazonía y Orinoquía</t>
  </si>
  <si>
    <t>21-45-101379030</t>
  </si>
  <si>
    <t>26/07/2022 - 01/06/2023</t>
  </si>
  <si>
    <t>ginny.alba@jep.gov.co</t>
  </si>
  <si>
    <t>https://community.secop.gov.co/Public/Tendering/ContractNoticePhases/View?PPI=CO1.PPI.19565013&amp;isFromPublicArea=True&amp;isModal=False</t>
  </si>
  <si>
    <t>JEP-706</t>
  </si>
  <si>
    <t>JEP-CSPO-682-2022</t>
  </si>
  <si>
    <t>Jennifer Andrea Montaño Granados</t>
  </si>
  <si>
    <t>Prestar servicios profesionales para apoyar al departamento de enfoques diferenciales en el desarrollo de la estrategia para la implementación del enfoque diferencial étnico- racial con énfasis en pueblos indígenas, en el marco de los ejes de interés estratégico de la JEP.</t>
  </si>
  <si>
    <t>21-45-101386294</t>
  </si>
  <si>
    <t>23/09/2022 - 01/06/2023</t>
  </si>
  <si>
    <t>jennifer.montanog@jep.gov.co</t>
  </si>
  <si>
    <t>https://community.secop.gov.co/Public/Tendering/ContractNoticePhases/View?PPI=CO1.PPI.20600389&amp;isFromPublicArea=True&amp;isModal=False</t>
  </si>
  <si>
    <t>JEP-641</t>
  </si>
  <si>
    <t>JEP-CSPO-621-2022</t>
  </si>
  <si>
    <t>Yury Viviana Acosta Rosero</t>
  </si>
  <si>
    <t>Prestar servicios profesionales especializados en enfoque étnico racial para apoyar y acompañar a la Secretaria Ejecutiva de la JEP en la gestión territorial con los pueblos indígenas del Departamento de Nariño en el marco de la misionalidad de la Entidad</t>
  </si>
  <si>
    <t xml:space="preserve">	348122</t>
  </si>
  <si>
    <t>41-45-101078197</t>
  </si>
  <si>
    <t>01/08/2022 - 31/05/2023</t>
  </si>
  <si>
    <t>yury.acosta@jep.gov.co</t>
  </si>
  <si>
    <t>https://community.secop.gov.co/Public/Tendering/ContractNoticePhases/View?PPI=CO1.PPI.19580653&amp;isFromPublicArea=True&amp;isModal=False</t>
  </si>
  <si>
    <t>JEP-170</t>
  </si>
  <si>
    <t>JEP-CSPO-170-2022</t>
  </si>
  <si>
    <t>Brayam Giovanny Forrero Cañon</t>
  </si>
  <si>
    <t xml:space="preserve">Prestar servicios profesionales para apoyar las actividades administrativas y misionales relacionadas con la transversalización del enfoque de género en la JEP. </t>
  </si>
  <si>
    <t>33-47-101008139</t>
  </si>
  <si>
    <t>https://jepcolombia-my.sharepoint.com/personal/carlos_torres_jep_gov_co/_layouts/15/onedrive.aspx?q=170&amp;searchScope=folder&amp;id=%2Fpersonal%2Fcarlos%5Ftorres%5Fjep%5Fgov%5Fco%2FDocuments%2FDocumentos%2FContractual%2FContractual%20%2D%20Onedrive%2FValidaci%C3%B3n%20p%C3%B3lizas%20CPS%2F%2EVERIFICACI%C3%93N%20DE%20P%C3%93LIZAS%20CONTRATOS%202022%2FVerificaci%C3%B3n%20p%C3%B3liza%20contrato%20JEP%2D170%2D2022%2Epdf&amp;parent=%2Fpersonal%2Fcarlos%5Ftorres%5Fjep%5Fgov%5Fco%2FDocuments%2FDocumentos%2FContractual%2FContractual%20%2D%20Onedrive%2FValidaci%C3%B3n%20p%C3%B3lizas%20CPS%2F%2EVERIFICACI%C3%93N%20DE%20P%C3%93LIZAS%20CONTRATOS%202022&amp;parentview=7</t>
  </si>
  <si>
    <t>MERCADEO</t>
  </si>
  <si>
    <t>https://community.secop.gov.co/Public/Tendering/OpportunityDetail/Index?noticeUID=CO1.NTC.2558809&amp;isFromPublicArea=True&amp;isModal=False</t>
  </si>
  <si>
    <t>JEP-138</t>
  </si>
  <si>
    <t>JEP-CSPO-138-2022</t>
  </si>
  <si>
    <t>Lina Cristina Gutierrez Moreno</t>
  </si>
  <si>
    <t xml:space="preserve">Prestar servicios profesionales especializados para apoyar y acompañar el despliegue territorial de la Secretaría Ejecutiva en la región de Urabá, Bajo Atrato y Darién, en el marco de los lineamientos para la aplicación del enfoque territorial, la justicia restaurativa y teniendo en cuenta los enfoques diferenciales. </t>
  </si>
  <si>
    <t>Gloria Cala Navarro</t>
  </si>
  <si>
    <t>BB- Departamento de Gestión Territorial</t>
  </si>
  <si>
    <t>$10.245.720</t>
  </si>
  <si>
    <t>39-45-101027276_x000D_</t>
  </si>
  <si>
    <t>19-01-2022 - 05-07-2023</t>
  </si>
  <si>
    <t>ETNOEDUCACIÓN Y DESARROLLO COMUNICARIO</t>
  </si>
  <si>
    <t>https://community.secop.gov.co/Public/Tendering/OpportunityDetail/Index?noticeUID=CO1.NTC.2578441&amp;isFromPublicArea=True&amp;isModal=False</t>
  </si>
  <si>
    <t>JEP-052</t>
  </si>
  <si>
    <t>JEP-CSPO-052-2022</t>
  </si>
  <si>
    <t>Martha  Elena Vasquez Gonzalez</t>
  </si>
  <si>
    <t xml:space="preserve">Prestar servicios profesionales especializados para apoyar y acompañar el despliegue territorial de la Secretaría Ejecutiva en los departamentos de Sucre y Córdoba, en el marco de los lineamientos para la aplicación del enfoque territorial, la justicia restaurativa y teniendo en cuenta los enfoques diferenciales. </t>
  </si>
  <si>
    <t>Córdoba, Sucre</t>
  </si>
  <si>
    <t>33-45-101105612</t>
  </si>
  <si>
    <t>18-01-2022 - 30 -06-2023</t>
  </si>
  <si>
    <t>https://community.secop.gov.co/Public/Tendering/OpportunityDetail/Index?noticeUID=CO1.NTC.2537096&amp;isFromPublicArea=True&amp;isModal=False</t>
  </si>
  <si>
    <t>JEP-178</t>
  </si>
  <si>
    <t>JEP-CSPO-178-2022</t>
  </si>
  <si>
    <t>Carlos Mario Gonzalez Luna</t>
  </si>
  <si>
    <t xml:space="preserve">Prestar servicios profesionales especializados para apoyar y acompañar el despliegue territorial de la Secretaría Ejecutiva en los departamentos de Atlántico y Bolívar, en el marco de los lineamientos para la aplicación del enfoque territorial, la justicia restaurativa y teniendo en cuenta los enfoques diferenciales. </t>
  </si>
  <si>
    <t>Departamentos de Atlántico y
Bolívar</t>
  </si>
  <si>
    <t xml:space="preserve">	39-45-101027353</t>
  </si>
  <si>
    <t>24-01-2022 - 05-07-2023</t>
  </si>
  <si>
    <t>https://community.secop.gov.co/Public/Tendering/OpportunityDetail/Index?noticeUID=CO1.NTC.2640089&amp;isFromPublicArea=True&amp;isModal=False</t>
  </si>
  <si>
    <t>JEP-137</t>
  </si>
  <si>
    <t>JEP-CSPO-137-2022</t>
  </si>
  <si>
    <t>Andres David Franco Rodriguez</t>
  </si>
  <si>
    <t>Prestar servicios profesionales especializados para apoyar y acompañar el despliegue territorial de la Secretaría Ejecutiva en el departamento de Magdalena, en el marco de los lineamientos para la aplicación del enfoque territorial, la justicia restaurativa y teniendo en cuenta los enfoques diferenciales.</t>
  </si>
  <si>
    <t xml:space="preserve">	48622</t>
  </si>
  <si>
    <t>Magdalena</t>
  </si>
  <si>
    <t>560 47 994000150566</t>
  </si>
  <si>
    <t>https://community.secop.gov.co/Public/Tendering/OpportunityDetail/Index?noticeUID=CO1.NTC.2578183&amp;isFromPublicArea=True&amp;isModal=False</t>
  </si>
  <si>
    <t>JEP-349</t>
  </si>
  <si>
    <t>JEP-CSPO-349-2022</t>
  </si>
  <si>
    <t>Katiana Maria Chaverra Gomez</t>
  </si>
  <si>
    <t>Prestar servicios profesionales especializados para apoyar y acompañar el despliegue territorial de la Secretaría Ejecutiva en los departamentos de Cesar y La Guajira, en el marco de los lineamientos para la aplicación del enfoque territorial, la justicia restaurativa y teniendo en cuenta los enfoques diferenciales.</t>
  </si>
  <si>
    <t>Departamentos de Cesar y la
Guajira</t>
  </si>
  <si>
    <t>CRC- 100006897</t>
  </si>
  <si>
    <t>katiana.chaverra@jep.gov.co</t>
  </si>
  <si>
    <t>https://community.secop.gov.co/Public/Tendering/ContractNoticePhases/View?PPI=CO1.PPI.17095857&amp;isFromPublicArea=True&amp;isModal=False</t>
  </si>
  <si>
    <t>JEP-177</t>
  </si>
  <si>
    <t>JEP-CSPO-177-2022</t>
  </si>
  <si>
    <t>Jhon Jairo Rojas Rojas</t>
  </si>
  <si>
    <t xml:space="preserve">Prestar servicios profesionales especializados para apoyar y acompañar el despliegue territorial de la Secretaría Ejecutiva en el departamento de Norte de Santander, en el marco de los lineamientos para la aplicación del enfoque territorial, la justicia restaurativa y teniendo en cuenta los enfoques diferenciales. </t>
  </si>
  <si>
    <t>Departamento de Norte de
Santander</t>
  </si>
  <si>
    <t>49-45-101008528</t>
  </si>
  <si>
    <t>https://community.secop.gov.co/Public/Tendering/OpportunityDetail/Index?noticeUID=CO1.NTC.2640241&amp;isFromPublicArea=True&amp;isModal=False</t>
  </si>
  <si>
    <t>JEP-176</t>
  </si>
  <si>
    <t>JEP-CSPO-176-2022</t>
  </si>
  <si>
    <t>Carolina Rubio Sguerra</t>
  </si>
  <si>
    <t>37722005_x000D_</t>
  </si>
  <si>
    <t xml:space="preserve">Prestar servicios profesionales especializados para apoyar y acompañar el despliegue territorial de la Secretaría Ejecutiva en el departamento de Santander, en el marco de los lineamientos para la aplicación del enfoque territorial, la justicia restaurativa y teniendo en cuenta los enfoques diferenciales. </t>
  </si>
  <si>
    <t>Departamento de Santander</t>
  </si>
  <si>
    <t>515-47-994000009730</t>
  </si>
  <si>
    <t>24-01-2022 - 01-07-2023</t>
  </si>
  <si>
    <t>https://community.secop.gov.co/Public/Tendering/OpportunityDetail/Index?noticeUID=CO1.NTC.2640239&amp;isFromPublicArea=True&amp;isModal=False</t>
  </si>
  <si>
    <t>JEP-175</t>
  </si>
  <si>
    <t>JEP-CSPO-175-2022</t>
  </si>
  <si>
    <t>Gladys Stella Macias Gonzalez</t>
  </si>
  <si>
    <t>Prestar servicios profesionales especializados para apoyar y acompañar el despliegue territorial de la Secretaría Ejecutiva en la región del Magdalena Medio, en el marco de los lineamientos para la aplicación del enfoque territorial, la justicia restaurativa y teniendo en cuenta los enfoques diferenciales.</t>
  </si>
  <si>
    <t xml:space="preserve">	53222</t>
  </si>
  <si>
    <t>Magdalena Medio</t>
  </si>
  <si>
    <t>515-47-994000009731</t>
  </si>
  <si>
    <t xml:space="preserve">LICENCIATURA EN EDUCACIÓN PREESCOLAR </t>
  </si>
  <si>
    <t>https://community.secop.gov.co/Public/Tendering/OpportunityDetail/Index?noticeUID=CO1.NTC.2640234&amp;isFromPublicArea=True&amp;isModal=False</t>
  </si>
  <si>
    <t>JEP-174</t>
  </si>
  <si>
    <t>JEP-CSPO-174-2022</t>
  </si>
  <si>
    <t>Paula Andrea Cañon Rodriguez</t>
  </si>
  <si>
    <t xml:space="preserve">Prestar servicios profesionales especializados para apoyar y acompañar el despliegue territorial de la Secretaría Ejecutiva en el departamento de Boyacá y Cundinamarca, en el marco de los lineamientos para la aplicación del enfoque territorial, la justicia restaurativa y teniendo en cuenta los enfoques diferenciales. </t>
  </si>
  <si>
    <t>Boyacá y
Cundinamarca</t>
  </si>
  <si>
    <t>39-45-101027333</t>
  </si>
  <si>
    <t>23-01-2022 - 05-07-2023</t>
  </si>
  <si>
    <t>https://community.secop.gov.co/Public/Tendering/OpportunityDetail/Index?noticeUID=CO1.NTC.2640307&amp;isFromPublicArea=True&amp;isModal=False</t>
  </si>
  <si>
    <t>JEP-136</t>
  </si>
  <si>
    <t>JEP-CSPO-136-2022</t>
  </si>
  <si>
    <t>Helen Tatyana Garcia Rodriguez</t>
  </si>
  <si>
    <t xml:space="preserve">Prestar servicios profesionales especializados para apoyar y acompañar el despliegue territorial de la Secretaría Ejecutiva en el departamento de Arauca, en el marco de los lineamientos para la aplicación del enfoque territorial, la justicia restaurativa y teniendo en cuenta los enfoques diferenciales. </t>
  </si>
  <si>
    <t>Arauca</t>
  </si>
  <si>
    <t xml:space="preserve">17-47-101003274 </t>
  </si>
  <si>
    <t>20-01-2022 - 01-07-2023</t>
  </si>
  <si>
    <t>https://community.secop.gov.co/Public/Tendering/OpportunityDetail/Index?noticeUID=CO1.NTC.2578212&amp;isFromPublicArea=True&amp;isModal=False</t>
  </si>
  <si>
    <t>JEP-048</t>
  </si>
  <si>
    <t>JEP-CSPO-048-2022</t>
  </si>
  <si>
    <t>Iris Briceida Parra Gonzalez</t>
  </si>
  <si>
    <t>Prestar servicios profesionales especializados para apoyar y acompañar el despliegue territorial de la Secretaría Ejecutiva en los departamentos de Meta y Guainía, en el marco de los lineamientos para la aplicación del enfoque territorial, la justicia restaurativa y teniendo en cuenta los enfoques diferenciales.</t>
  </si>
  <si>
    <t>Meta y Guainía</t>
  </si>
  <si>
    <t>30-47-101001974</t>
  </si>
  <si>
    <t>19-01-2022 - 07-07-2023</t>
  </si>
  <si>
    <t>iris.parra@jep.gov.co</t>
  </si>
  <si>
    <t>https://community.secop.gov.co/Public/Tendering/OpportunityDetail/Index?noticeUID=CO1.NTC.2535386&amp;isFromPublicArea=True&amp;isModal=False</t>
  </si>
  <si>
    <t>JEP-286</t>
  </si>
  <si>
    <t>JEP-CSPO-286-2022</t>
  </si>
  <si>
    <t>Daniel Alberto Gordon Ramirez</t>
  </si>
  <si>
    <t>Prestar servicios profesionales especializados para apoyar y acompañar el despliegue territorial de la Secretaría Ejecutiva en los departamentos de Vichada y Casanare, en el marco de los lineamientos para la aplicación del enfoque territorial, la justicia restaurativa y teniendo en cuenta los enfoques diferenciales.</t>
  </si>
  <si>
    <t>Departamentos de Vichada y
Casanare</t>
  </si>
  <si>
    <t>560-47-994000150789</t>
  </si>
  <si>
    <t>COMUNICACIÓN SOCIAL Y PERIODISMO</t>
  </si>
  <si>
    <t>https://community.secop.gov.co/Public/Tendering/ContractNoticePhases/View?PPI=CO1.PPI.17013842&amp;isFromPublicArea=True&amp;isModal=False</t>
  </si>
  <si>
    <t>JEP-135</t>
  </si>
  <si>
    <t>JEP-CSPO-135-2022</t>
  </si>
  <si>
    <t>Claudia Marcela Duarte Acuña</t>
  </si>
  <si>
    <t xml:space="preserve">Prestar servicios profesionales especializados para apoyar y acompañar el despliegue territorial de la Secretaría Ejecutiva en los departamentos del Guaviare y Vaupés, en el marco de los lineamientos para la aplicación del enfoque territorial, la justicia restaurativa y teniendo en cuenta los enfoques diferenciales. </t>
  </si>
  <si>
    <t>Guaviare y
Vaupés</t>
  </si>
  <si>
    <t>620 47 994000044734</t>
  </si>
  <si>
    <t>19-1-2022 - 30-06-2023</t>
  </si>
  <si>
    <t>FILOSOFÍA</t>
  </si>
  <si>
    <t>https://community.secop.gov.co/Public/Tendering/OpportunityDetail/Index?noticeUID=CO1.NTC.2577671&amp;isFromPublicArea=True&amp;isModal=False</t>
  </si>
  <si>
    <t>JEP-050</t>
  </si>
  <si>
    <t>JEP-CSPO-050-2022</t>
  </si>
  <si>
    <t>Leidy Alexandra Chicue Gonzalez</t>
  </si>
  <si>
    <t>1014183736_x000D_</t>
  </si>
  <si>
    <t>Prestar servicios profesionales especializados para apoyar y acompañar el despliegue territorial de la Secretaría Ejecutiva en el departamento de Caquetá, en el marco de los lineamientos para la aplicación del enfoque territorial, la justicia restaurativa y teniendo en cuenta los enfoques diferenciales.</t>
  </si>
  <si>
    <t>Caquetá</t>
  </si>
  <si>
    <t>36-45-101037657</t>
  </si>
  <si>
    <t>https://community.secop.gov.co/Public/Tendering/OpportunityDetail/Index?noticeUID=CO1.NTC.2536398&amp;isFromPublicArea=True&amp;isModal=False</t>
  </si>
  <si>
    <t>JEP-049</t>
  </si>
  <si>
    <t>JEP-CSPO-049-2022</t>
  </si>
  <si>
    <t>Marly Yaneth Losada Romero</t>
  </si>
  <si>
    <t xml:space="preserve">Prestar servicios profesionales especializados para apoyar y acompañar el despliegue territorial de la Secretaría Ejecutiva en el dpto. de  Huila, en el marco de los lineamientos para la aplicación del enfoque territorial, la justicia restaurativa y teniendo en cuenta los enfoques diferenciales. </t>
  </si>
  <si>
    <t>Huila</t>
  </si>
  <si>
    <t>3250719-1</t>
  </si>
  <si>
    <t>marly.losada@jep.gov.co</t>
  </si>
  <si>
    <t>https://community.secop.gov.co/Public/Tendering/OpportunityDetail/Index?noticeUID=CO1.NTC.2536260&amp;isFromPublicArea=True&amp;isModal=False</t>
  </si>
  <si>
    <t>JEP-287</t>
  </si>
  <si>
    <t>JEP-CSPO-287-2022</t>
  </si>
  <si>
    <t>Gionanny Alejandro Perez Suarez</t>
  </si>
  <si>
    <t>Prestar servicios profesionales especializados para apoyar y acompañar el despliegue territorial de la Secretaría Ejecutiva en el departamento de Tolima, en el marco de los lineamientos para la aplicación del enfoque territorial, la justicia restaurativa y teniendo en cuenta los enfoques diferenciales</t>
  </si>
  <si>
    <t>Yery Lili Ospina Moreno</t>
  </si>
  <si>
    <t>Departamento del Tolima</t>
  </si>
  <si>
    <t>11-47-101011290
61-47-101004358</t>
  </si>
  <si>
    <t>28/01/2022
13/10/2022</t>
  </si>
  <si>
    <t>28-01-2022 - 18-07-2023
13/10/2022 - 18/07/2023</t>
  </si>
  <si>
    <t>01/02/2022
14/10/2022</t>
  </si>
  <si>
    <t>En fecha del 13 de octubre de 2022 se aprueba la cesión del contrato</t>
  </si>
  <si>
    <t>https://community.secop.gov.co/Public/Tendering/ContractNoticePhases/View?PPI=CO1.PPI.16983380&amp;isFromPublicArea=True&amp;isModal=False</t>
  </si>
  <si>
    <t>JEP-051</t>
  </si>
  <si>
    <t>JEP-CSPO-051-2022</t>
  </si>
  <si>
    <t>Edna Carolina Mayorga Sanchez</t>
  </si>
  <si>
    <t>Prestar servicios profesionales especializados para apoyar y acompañar el despliegue territorial de la Secretaría Ejecutiva en el departamento de Amazonas, en el marco de los lineamientos para la aplicación del enfoque territorial, la justicia restaurativa y teniendo en cuenta los enfoques diferenciales.</t>
  </si>
  <si>
    <t>380-47-994000121351</t>
  </si>
  <si>
    <t>13-01-2022 - 04 -07-2023</t>
  </si>
  <si>
    <t>edna.mayorga@jep.gov.co</t>
  </si>
  <si>
    <t>https://community.secop.gov.co/Public/Tendering/OpportunityDetail/Index?noticeUID=CO1.NTC.2537236&amp;isFromPublicArea=True&amp;isModal=False</t>
  </si>
  <si>
    <t>JEP-187</t>
  </si>
  <si>
    <t>JEP-CSPO-187-2022</t>
  </si>
  <si>
    <t>Laura Ines Badillo Ramirez</t>
  </si>
  <si>
    <t>Prestar servicios profesionales especializados para apoyar y acompañar el despliegue territorial de la Secretaría Ejecutiva en el departamento de Putumayo, en el marco de los lineamientos para la aplicación del enfoque territorial, la justicia restaurativa y teniendo en cuenta los enfoques diferenciales.</t>
  </si>
  <si>
    <t>Putumayo</t>
  </si>
  <si>
    <t>11-47-101010886</t>
  </si>
  <si>
    <t>C:\Users\andres.prietom\JEP Colombia\Carlos Giovanni Torres Peñaranda - Contractual - Onedrive\Validación pólizas CPS\.VERIFICACIÓN DE PÓLIZAS CONTRATOS 2022\verificacion poliza contrato JEP-187-2022.pdf</t>
  </si>
  <si>
    <t>https://community.secop.gov.co/Public/Tendering/OpportunityDetail/Index?noticeUID=CO1.NTC.2578038&amp;isFromPublicArea=True&amp;isModal=False</t>
  </si>
  <si>
    <t>JEP-217</t>
  </si>
  <si>
    <t>JEP-CSPO-217-2022</t>
  </si>
  <si>
    <t>Efren Edmundo Quiroz Cabrera</t>
  </si>
  <si>
    <t>Prestar servicios profesionales especializados para apoyar y acompañar el despliegue territorial de la Secretaría Ejecutiva en el departamento de Nariño, en el marco de los lineamientos para la aplicación del enfoque territorial, la justicia restaurativa y teniendo en cuenta los enfoques diferenciales.</t>
  </si>
  <si>
    <t>41-45-101075512</t>
  </si>
  <si>
    <t>C:\Users\andres.prietom\JEP Colombia\Carlos Giovanni Torres Peñaranda - Contractual - Onedrive\Validación pólizas CPS\.VERIFICACIÓN DE PÓLIZAS CONTRATOS 2022\verificacion contrato poliza JEP-217-2022.pdf</t>
  </si>
  <si>
    <t>https://community.secop.gov.co/Public/Tendering/OpportunityDetail/Index?noticeUID=CO1.NTC.2589760&amp;isFromPublicArea=True&amp;isModal=False</t>
  </si>
  <si>
    <t>JEP-216</t>
  </si>
  <si>
    <t>JEP-CSPO-216-2022</t>
  </si>
  <si>
    <t>Ana Maria Otero Alvarez</t>
  </si>
  <si>
    <t>Prestar servicios profesionales especializados para apoyar y acompañar el despliegue territorial de la Secretaría Ejecutiva en el departamento del Cauca, en el marco de los lineamientos para la aplicación del enfoque territorial, la justicia restaurativa y teniendo en cuenta los enfoques diferenciales.</t>
  </si>
  <si>
    <t>Cauca</t>
  </si>
  <si>
    <t>40-47-101003558</t>
  </si>
  <si>
    <t>C:\Users\andres.prietom\JEP Colombia\Carlos Giovanni Torres Peñaranda - Contractual - Onedrive\Validación pólizas CPS\.VERIFICACIÓN DE PÓLIZAS CONTRATOS 2022\verificacion poliza contrato JEP-216-2022.pdf</t>
  </si>
  <si>
    <t>https://community.secop.gov.co/Public/Tendering/OpportunityDetail/Index?noticeUID=CO1.NTC.2589627&amp;isFromPublicArea=True&amp;isModal=False</t>
  </si>
  <si>
    <t>JEP-186</t>
  </si>
  <si>
    <t>JEP-CSPO-186-2022</t>
  </si>
  <si>
    <t>Julieth Balanta Zuñiga</t>
  </si>
  <si>
    <t>1130602963_x000D_</t>
  </si>
  <si>
    <t>Prestar servicios profesionales especializados para apoyar y acompañar el despliegue territorial de la Secretaría Ejecutiva en la región del Pacífico Medio, en el marco de los lineamientos para la aplicación del enfoque territorial, la justicia restaurativa y teniendo en cuenta los enfoques diferenciales.</t>
  </si>
  <si>
    <t>Región del Pacífico Medio</t>
  </si>
  <si>
    <t>45-47-101004001</t>
  </si>
  <si>
    <t>C:\Users\andres.prietom\JEP Colombia\Carlos Giovanni Torres Peñaranda - Contractual - Onedrive\Validación pólizas CPS\.VERIFICACIÓN DE PÓLIZAS CONTRATOS 2022\verificacion poliza contrato JEP-186-2022.pdf</t>
  </si>
  <si>
    <t>https://community.secop.gov.co/Public/Tendering/OpportunityDetail/Index?noticeUID=CO1.NTC.2577286&amp;isFromPublicArea=True&amp;isModal=False</t>
  </si>
  <si>
    <t>JEP-188</t>
  </si>
  <si>
    <t>JEP-CSPO-188-2022</t>
  </si>
  <si>
    <t>Thiame Adelisa Carabali Hinestroza</t>
  </si>
  <si>
    <t>1062309206_x000D_</t>
  </si>
  <si>
    <t>Prestar servicios profesionales especializados para apoyar y acompañar el despliegue territorial de la Secretaría Ejecutiva en el departamento del Valle del Cauca, en el marco de los lineamientos para la aplicación del enfoque territorial, la justicia restaurativa y teniendo en cuenta los enfoques diferenciales.</t>
  </si>
  <si>
    <t xml:space="preserve"> Departamento del Valle del Cauca</t>
  </si>
  <si>
    <t>45-45-101104745</t>
  </si>
  <si>
    <t>C:\Users\andres.prietom\JEP Colombia\Carlos Giovanni Torres Peñaranda - Contractual - Onedrive\Validación pólizas CPS\.VERIFICACIÓN DE PÓLIZAS CONTRATOS 2022\verificacion poliza contrato JEP-188-2022.pdf</t>
  </si>
  <si>
    <t>https://community.secop.gov.co/Public/Tendering/OpportunityDetail/Index?noticeUID=CO1.NTC.2578959&amp;isFromPublicArea=True&amp;isModal=False</t>
  </si>
  <si>
    <t>JEP-378</t>
  </si>
  <si>
    <t>JEP-CSPO-378-2022</t>
  </si>
  <si>
    <t>Ernesto Amezquita Camacho</t>
  </si>
  <si>
    <t>Prestar servicios profesionales especializados para apoyar y acompañar el despliegue territorial de la Secretaría Ejecutiva en los departamentos de Risaralda, Quindío y Caldas, en el marco de los lineamientos para la aplicación del enfoque territorial, la justicia restaurativa y teniendo en cuenta los enfoques diferenciales.</t>
  </si>
  <si>
    <t>Departamentos de Risaralda,
Quindío y Caldas.</t>
  </si>
  <si>
    <t>560 47 994000151148</t>
  </si>
  <si>
    <t>31/01/2022 - 10/01/2023</t>
  </si>
  <si>
    <t>https://community.secop.gov.co/Public/Tendering/ContractNoticePhases/View?PPI=CO1.PPI.17146444&amp;isFromPublicArea=True&amp;isModal=False</t>
  </si>
  <si>
    <t>JEP-215</t>
  </si>
  <si>
    <t>JEP-CSPO-215-2022</t>
  </si>
  <si>
    <t>Edainis Parra Guerrero</t>
  </si>
  <si>
    <t>Prestar servicios profesionales especializados para apoyar y acompañar el despliegue territorial de la Secretaría Ejecutiva en el departamento de Chocó, en el marco de los lineamientos para la aplicación del enfoque territorial, la justicia restaurativa y teniendo en cuenta los enfoques diferenciales.</t>
  </si>
  <si>
    <t>Chocó</t>
  </si>
  <si>
    <t>39-45-101027309</t>
  </si>
  <si>
    <t>C:\Users\andres.prietom\JEP Colombia\Carlos Giovanni Torres Peñaranda - Contractual - Onedrive\Validación pólizas CPS\.VERIFICACIÓN DE PÓLIZAS CONTRATOS 2022\verificacion poliza contratos JEP-215-2022.pdf</t>
  </si>
  <si>
    <t>https://community.secop.gov.co/Public/Tendering/OpportunityDetail/Index?noticeUID=CO1.NTC.2589346&amp;isFromPublicArea=True&amp;isModal=False</t>
  </si>
  <si>
    <t>JEP-167</t>
  </si>
  <si>
    <t>JEP-CSPO-167-2022</t>
  </si>
  <si>
    <t>Breatriz Elena Herrera Gonzalez</t>
  </si>
  <si>
    <t>Prestar servicios profesionales especializados para apoyar y acompañar el despliegue territorial de la Secretaría Ejecutiva en las subregiones Norte, Nordeste y Bajo Cauca del departamento de Antioquia, en el marco de los lineamientos para la aplicación del enfoque territorial, la justicia restaurativa y teniendo en cuenta los enfoques diferenciales.</t>
  </si>
  <si>
    <t xml:space="preserve">	48422</t>
  </si>
  <si>
    <t>Subregiones Norte, Nordeste y Bajo
Cauca del departamento de Antioquia</t>
  </si>
  <si>
    <t>3249071-4</t>
  </si>
  <si>
    <t>22-01-2022 - 05-07-2023</t>
  </si>
  <si>
    <t>..\Carlos Giovanni Torres Peñaranda - Contractual - Onedrive\Validación pólizas CPS\.VERIFICACIÓN DE PÓLIZAS CONTRATOS 2022\verificacion poliza contrato JEP-167-2022.pdf</t>
  </si>
  <si>
    <t>validar de nuevo, toda vez que el número de validación no es igual a la póliza: 012003249071</t>
  </si>
  <si>
    <t>LICENCIATURA EN ADMINISTRACIÓN EDUCATIVA</t>
  </si>
  <si>
    <t>https://community.secop.gov.co/Public/Tendering/OpportunityDetail/Index?noticeUID=CO1.NTC.2554362&amp;isFromPublicArea=True&amp;isModal=False</t>
  </si>
  <si>
    <t>JEP-148</t>
  </si>
  <si>
    <t>JEP-CSPO-148-2022</t>
  </si>
  <si>
    <t>Sandra Viviana Alfaro Yara</t>
  </si>
  <si>
    <t>Prestar servicios profesionales especializados para apoyar y acompañar el despliegue territorial de la Secretaría Ejecutiva en las subregiones Oriente, Occidente, Suroeste y Valle de Aburrá del departamento de Antioquia, en el marco de los lineamientos para la aplicación del enfoque territorial, la justicia restaurativa y teniendo en cuenta los enfoques diferenciales.</t>
  </si>
  <si>
    <t>subregiones Oriente, Occidente,
Suroeste y Valle de Aburrá del departamento de Antioquia.</t>
  </si>
  <si>
    <t>515-47-994000009716</t>
  </si>
  <si>
    <t>C:\Users\andres.prietom\JEP Colombia\Carlos Giovanni Torres Peñaranda - Contractual - Onedrive\Validación pólizas CPS\.VERIFICACIÓN DE PÓLIZAS CONTRATOS 2022\verificacion poliza contrato JEP-148-2022.pdf</t>
  </si>
  <si>
    <t>En fecha del 22/09/2022 se encuentra en flujo de aprobación la terminación anticipada del CTO JEP-148-2022 del DGT a partir del día de hoy</t>
  </si>
  <si>
    <t>https://community.secop.gov.co/Public/Tendering/OpportunityDetail/Index?noticeUID=CO1.NTC.2548046&amp;isFromPublicArea=True&amp;isModal=False</t>
  </si>
  <si>
    <t>JEP-085</t>
  </si>
  <si>
    <t>JEP-CSPO-085-2022</t>
  </si>
  <si>
    <t>Maribel Rodriguez Acevedo</t>
  </si>
  <si>
    <t xml:space="preserve">Prestar servicios profesionales especializados para apoyar y acompañar al Departamento de Gestión Territorial en las actividades desplegadas en los departamentos de Valle del Cauca, Risaralda, Quindío y Caldas, en el marco de las funciones de la dependencia, los lineamientos para la aplicación del enfoque territorial y la justicia restaurativa, teniendo en cuenta los enfoques diferenciales. 
</t>
  </si>
  <si>
    <t>Valle del Cauca, Risaralda, Quindío y Caldas</t>
  </si>
  <si>
    <t>45-45-101104686</t>
  </si>
  <si>
    <t>C:\Users\andres.prietom\JEP Colombia\Carlos Giovanni Torres Peñaranda - Contractual - Onedrive\Validación pólizas CPS\.VERIFICACIÓN DE PÓLIZAS CONTRATOS 2022\verificacion poliza contrato JEP-085-2022.pdf</t>
  </si>
  <si>
    <t>https://community.secop.gov.co/Public/Tendering/OpportunityDetail/Index?noticeUID=CO1.NTC.2514267&amp;isFromPublicArea=True&amp;isModal=False</t>
  </si>
  <si>
    <t>JEP-146</t>
  </si>
  <si>
    <t>JEP-CSPO-146-2022</t>
  </si>
  <si>
    <t>Laura Milena Romero Tinoco</t>
  </si>
  <si>
    <t>Prestar servicios profesionales para apoyar y acompañar al Departamento de Gestión Territorial en el desarrollo de las acciones de carácter técnico y administrativo derivadas del cumplimiento de las actividades y funciones a cargo de la dependencia, en el marco del despliegue territorial de la Entidad.</t>
  </si>
  <si>
    <t>Juan David Acosta Gonzalez</t>
  </si>
  <si>
    <t>33-45-101105567
33-47-101010078</t>
  </si>
  <si>
    <t>18/01/2022
30/09/2022</t>
  </si>
  <si>
    <t>18-01-2022 - 30-06-2023
30/09/2022 - 01/07/2023</t>
  </si>
  <si>
    <t>19/01/2022
30/09/2022</t>
  </si>
  <si>
    <t>C:\Users\andres.prietom\JEP Colombia\Carlos Giovanni Torres Peñaranda - Contractual - Onedrive\Validación pólizas CPS\.VERIFICACIÓN DE PÓLIZAS CONTRATOS 2022\verificacion poliza contrato JEP-146-2022.pdf</t>
  </si>
  <si>
    <t xml:space="preserve">En fecha del 30 de septiembre de 2022 se aprueba la Cesión a Juan David Acosta González </t>
  </si>
  <si>
    <t>https://community.secop.gov.co/Public/Tendering/OpportunityDetail/Index?noticeUID=CO1.NTC.2544947&amp;isFromPublicArea=True&amp;isModal=False</t>
  </si>
  <si>
    <t>JEP-214</t>
  </si>
  <si>
    <t>JEP-CSPO-214-2022</t>
  </si>
  <si>
    <t>Jorge Enrique Gil Cepeda</t>
  </si>
  <si>
    <t>1015414202_x000D_</t>
  </si>
  <si>
    <t>Prestar servicios profesionales especializados para apoyar y acompañar al  Departamento de Gestión Territorial en las labores de planeación, seguimiento y monitoreo relacionadas con el despliegue territorial que apoya la dependencia, en el marco de los lineamientos para la aplicación del enfoque territorial en la entidad, teniendo en cuenta los enfoques diferenciales.</t>
  </si>
  <si>
    <t>33-47-101008175</t>
  </si>
  <si>
    <t>C:\Users\andres.prietom\JEP Colombia\Carlos Giovanni Torres Peñaranda - Contractual - Onedrive\Validación pólizas CPS\.VERIFICACIÓN DE PÓLIZAS CONTRATOS 2022\verificacion poliza contrato JEP-214-2022.pdf</t>
  </si>
  <si>
    <t>https://community.secop.gov.co/Public/Tendering/OpportunityDetail/Index?noticeUID=CO1.NTC.2589266&amp;isFromPublicArea=True&amp;isModal=False</t>
  </si>
  <si>
    <t>JEP-530</t>
  </si>
  <si>
    <t>JEP-CSPO-511-2022</t>
  </si>
  <si>
    <t>Nadya Kathitz Quintero Certuche </t>
  </si>
  <si>
    <t>Rivera</t>
  </si>
  <si>
    <t>Prestar servicios profesionales para apoyar y acompañar jurídicamente al departamento de gestión territorial en proyectos, procesos y procedimientos a cargo de la dependencia, así como en el seguimiento a la respuesta y asistencia técnica a necesidades de la actividad judicial de la jep en territorio. </t>
  </si>
  <si>
    <t>560 47 994000153270</t>
  </si>
  <si>
    <t>05/07/2022 - 09/06/2023</t>
  </si>
  <si>
    <t>nadya.quintero@jep.gov.co</t>
  </si>
  <si>
    <t>https://community.secop.gov.co/Public/Tendering/ContractNoticePhases/View?PPI=CO1.PPI.19245528&amp;isFromPublicArea=True&amp;isModal=False</t>
  </si>
  <si>
    <t>JEP-047</t>
  </si>
  <si>
    <t>JEP-CSPO-047-2022</t>
  </si>
  <si>
    <t>Sandra Milena Lopez Lopez</t>
  </si>
  <si>
    <t>Prestar servicios profesionales para apoyar y acompañar jurídicamente al Departamento de Gestión Territorial en proyectos, procesos y procedimientos a cargo de la dependencia, en el seguimiento a la respuesta y asistencia técnica a necesidades de la actividad judicial de la JEP en territorio, en particular en lo relacionado con nuevos macrocasos priorizados</t>
  </si>
  <si>
    <t>21-45-101357205</t>
  </si>
  <si>
    <t>C:\Users\andres.prietom\JEP Colombia\Carlos Giovanni Torres Peñaranda - Contractual - Onedrive\Validación pólizas CPS\.VERIFICACIÓN DE PÓLIZAS CONTRATOS 2022\verificacion poliza contrato JEP-047-2022.pdf</t>
  </si>
  <si>
    <t>El 13/07/2022 se se publica la terminación anticipada del contrato</t>
  </si>
  <si>
    <t>https://community.secop.gov.co/Public/Tendering/OpportunityDetail/Index?noticeUID=CO1.NTC.2506479&amp;isFromPublicArea=True&amp;isModal=False</t>
  </si>
  <si>
    <t>JEP-213</t>
  </si>
  <si>
    <t>JEP-CSPO-213-2022</t>
  </si>
  <si>
    <t>Prestar servicios para apoyar y acompañar al Departamento de Gestión Territorial en la organización y sistematización de la información producida por la dependencia, teniendo en cuenta los enfoques diferenciales.</t>
  </si>
  <si>
    <t>Rodrigo Torrejano Jimenez</t>
  </si>
  <si>
    <t xml:space="preserve">33-47-101008155
15-45-101148996
15-45-101148996
</t>
  </si>
  <si>
    <t>0
0
1</t>
  </si>
  <si>
    <t>Seguros del Estado S.A.
Seguros del Estado S.A.
Seguros del Estado S.A.</t>
  </si>
  <si>
    <t>21/01/2022
27/09/2022
30/09/2022</t>
  </si>
  <si>
    <t>20-01-2022 - 30-06-2023
27/09/2022 - 30/06/2023
27/09/2022 - 30/06/2023</t>
  </si>
  <si>
    <t xml:space="preserve">22/01/2022
30/09/2022
06/10/2022
</t>
  </si>
  <si>
    <t>C:\Users\andres.prietom\JEP Colombia\Carlos Giovanni Torres Peñaranda - Contractual - Onedrive\Validación pólizas CPS\.VERIFICACIÓN DE PÓLIZAS CONTRATOS 2022\verificacion poliza contrato JEP-213-2022.pdf</t>
  </si>
  <si>
    <t>En fehca del 26 de septiembre se encuentra en flujo de aprobación la cesión del CTO JEP-213-2022 Rodrigo Torrejano de DGT</t>
  </si>
  <si>
    <t>https://community.secop.gov.co/Public/Tendering/OpportunityDetail/Index?noticeUID=CO1.NTC.2588520&amp;isFromPublicArea=True&amp;isModal=False</t>
  </si>
  <si>
    <t>JEP-354</t>
  </si>
  <si>
    <t>JEP-CSPO-354-2022</t>
  </si>
  <si>
    <t>Santiago Peña Aragon</t>
  </si>
  <si>
    <t>1019110556_x000D_</t>
  </si>
  <si>
    <t>15-45-101138280</t>
  </si>
  <si>
    <t>28-01-2022 - 02-07-2023</t>
  </si>
  <si>
    <t>santiago.pena@jep.gov.co</t>
  </si>
  <si>
    <t>https://community.secop.gov.co/Public/Tendering/ContractNoticePhases/View?PPI=CO1.PPI.17130015&amp;isFromPublicArea=True&amp;isModal=False</t>
  </si>
  <si>
    <t>JEP-634</t>
  </si>
  <si>
    <t>JEP-CSPO-614-2022</t>
  </si>
  <si>
    <t>Silvia Daniela Higuera Pinto</t>
  </si>
  <si>
    <t>Prestar servicios profesionales para apoyar y acompañar al Departamento de Atención al Ciudadano en la elaboración de actos administrativos y respuestas a las PQRSDF, con base en las normas legales vigentes y los lineamientos jurídicos implementados para la implementación del punto 5 del Acuerdo Final con enfoque sistémico</t>
  </si>
  <si>
    <t xml:space="preserve">Constanza Eugenia Cañon Charry	</t>
  </si>
  <si>
    <t>BB- Departamento de Atención al Ciudadano</t>
  </si>
  <si>
    <t>21-47-101021805</t>
  </si>
  <si>
    <t>29/07/2022 - 31/05/2023</t>
  </si>
  <si>
    <t>Garantia pendiente</t>
  </si>
  <si>
    <t>silvia.higuera@jep.gov.co</t>
  </si>
  <si>
    <t>https://community.secop.gov.co/Public/Tendering/ContractNoticePhases/View?PPI=CO1.PPI.19569345&amp;isFromPublicArea=True&amp;isModal=False</t>
  </si>
  <si>
    <t>GESTIÓN_DE_ATENCIÓN_A__LA_CIUDADANÍA</t>
  </si>
  <si>
    <t>JEP-066</t>
  </si>
  <si>
    <t>JEP-CSPO-066-2022</t>
  </si>
  <si>
    <t xml:space="preserve">Nicolle Stefani Salazar Hurtado </t>
  </si>
  <si>
    <t xml:space="preserve">Prestar servicios para apoyar y acompañar al Departamento de Atención al Ciudadano en la gestión de los diferentes canales, registros de PQRSDF, manejo de bases de datos correspondientes y encuestas de satisfacción de los sujetos de derecho y ciudadania en general para la implementación del punto 5 del Acuerdo Final con enfoque sistemico. </t>
  </si>
  <si>
    <t>21-45-101357231</t>
  </si>
  <si>
    <t>13-01-2022 - 02-07-2023</t>
  </si>
  <si>
    <t>https://community.secop.gov.co/Public/Tendering/OpportunityDetail/Index?noticeUID=CO1.NTC.2518765&amp;isFromPublicArea=True&amp;isModal=False</t>
  </si>
  <si>
    <t>JEP-269</t>
  </si>
  <si>
    <t>JEP-CSPO-269-2022</t>
  </si>
  <si>
    <t xml:space="preserve">Leidy Carolina Martinez Cruz </t>
  </si>
  <si>
    <t>21-47-101016779</t>
  </si>
  <si>
    <t>https://jepcolombia-my.sharepoint.com/personal/carlos_torres_jep_gov_co/_layouts/15/onedrive.aspx?q=269&amp;searchScope=folder&amp;id=%2Fpersonal%2Fcarlos%5Ftorres%5Fjep%5Fgov%5Fco%2FDocuments%2FDocumentos%2FContractual%2FContractual%20%2D%20Onedrive%2FValidaci%C3%B3n%20p%C3%B3lizas%20CPS%2F%2EVERIFICACI%C3%93N%20DE%20P%C3%93LIZAS%20CONTRATOS%202022%2FVerificaci%C3%B3n%20p%C3%B3liza%20contrato%20JEP%2D269%2D2022%20%2Epdf&amp;parent=%2Fpersonal%2Fcarlos%5Ftorres%5Fjep%5Fgov%5Fco%2FDocuments%2FDocumentos%2FContractual%2FContractual%20%2D%20Onedrive%2FValidaci%C3%B3n%20p%C3%B3lizas%20CPS&amp;parentview=7</t>
  </si>
  <si>
    <t>https://community.secop.gov.co/Public/Tendering/OpportunityDetail/Index?noticeUID=CO1.NTC.2644084&amp;isFromPublicArea=True&amp;isModal=False</t>
  </si>
  <si>
    <t>JEP-241</t>
  </si>
  <si>
    <t>JEP-CSPO-241-2022</t>
  </si>
  <si>
    <t>Martha Elmy Niño Vargas</t>
  </si>
  <si>
    <t xml:space="preserve">Prestar servicios profesionales para apoyar y acompañar al Departamento de Atención al Ciudadano en lo relacionado con los temas de participación ciudadana, Sistema Nacional de Servicio al Ciudadano y en la articulación con las entidades del SIVJRNR, para la implementación del punto 5 del Acuerdo Final con enfoque sistemico. </t>
  </si>
  <si>
    <t>21-47-101016793</t>
  </si>
  <si>
    <t>https://jepcolombia-my.sharepoint.com/personal/carlos_torres_jep_gov_co/_layouts/15/onedrive.aspx?q=241&amp;searchScope=folder&amp;id=%2Fpersonal%2Fcarlos%5Ftorres%5Fjep%5Fgov%5Fco%2FDocuments%2FDocumentos%2FContractual%2FContractual%20%2D%20Onedrive%2FValidaci%C3%B3n%20p%C3%B3lizas%20CPS%2F%2EVERIFICACI%C3%93N%20DE%20P%C3%93LIZAS%20CONTRATOS%202022%2FVerificaci%C3%B3n%20p%C3%B3liza%20contrato%20JEP%2D241%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</si>
  <si>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https://community.secop.gov.co/Public/Tendering/OpportunityDetail/Index?noticeUID=CO1.NTC.2615777&amp;isFromPublicArea=True&amp;isModal=False</t>
  </si>
  <si>
    <t>JEP-242</t>
  </si>
  <si>
    <t>JEP-CSPO-242-2022</t>
  </si>
  <si>
    <t>Juan Sebastian Moreno Fajardo</t>
  </si>
  <si>
    <t>Prestar servicios profesionales para apoyar y acompañar al Departamento de Atención al Ciudadano en el desarrollo de las actividades relacionadas con recepción, tipificación, asignación y reportes estadísticos de las PQRSDF dentro de los sistemas de la entidad, para la implementación del punto 5 del Acuerdo Final con enfoque sistemico.</t>
  </si>
  <si>
    <t xml:space="preserve">	340-47-994000040832</t>
  </si>
  <si>
    <t>24/01/2022 - 01/07/0223</t>
  </si>
  <si>
    <t>C:\Users\andres.prietom\JEP Colombia\Carlos Giovanni Torres Peñaranda - Contractual - Onedrive\Validación pólizas CPS\.VERIFICACIÓN DE PÓLIZAS CONTRATOS 2022\Verificación póliza contrato JEP-242-2022.pdf</t>
  </si>
  <si>
    <t>https://community.secop.gov.co/Public/Tendering/OpportunityDetail/Index?noticeUID=CO1.NTC.2616407&amp;isFromPublicArea=True&amp;isModal=False</t>
  </si>
  <si>
    <t>JEP-159</t>
  </si>
  <si>
    <t>JEP-CSPO-159-2022</t>
  </si>
  <si>
    <t>Yuly Dayana Guauña Chantre</t>
  </si>
  <si>
    <t>Prestación de servicios profesionales para apoyar al Departamento de SAAD Comparecientes en el acompañamiento psicosocial a los comparecientes ante las salas y secciones de la JEP.</t>
  </si>
  <si>
    <t>435 47 994000048176</t>
  </si>
  <si>
    <t>C:\Users\andres.prietom\JEP Colombia\Carlos Giovanni Torres Peñaranda - Contractual - Onedrive\Validación pólizas CPS\.VERIFICACIÓN DE PÓLIZAS CONTRATOS 2022\Verificación póliza Contrato  JEP-159-2022.pdf</t>
  </si>
  <si>
    <t>https://community.secop.gov.co/Public/Tendering/OpportunityDetail/Index?noticeUID=CO1.NTC.2575209&amp;isFromPublicArea=True&amp;isModal=False</t>
  </si>
  <si>
    <t>JEP-180</t>
  </si>
  <si>
    <t>JEP-CSPO-180-2022</t>
  </si>
  <si>
    <t>Silvio Esteban Carvajal Ordoñez</t>
  </si>
  <si>
    <t xml:space="preserve">Apoyar y acompañar al departamento de SAAD comparecientes en la gestión operativa del sistema vista, para el registro de abogados /as y comparecientes. </t>
  </si>
  <si>
    <t>$4.626.010</t>
  </si>
  <si>
    <t>15-47-101008462</t>
  </si>
  <si>
    <t>https://jepcolombia-my.sharepoint.com/personal/carlos_torres_jep_gov_co/_layouts/15/onedrive.aspx?q=180&amp;searchScope=folder&amp;id=%2Fpersonal%2Fcarlos%5Ftorres%5Fjep%5Fgov%5Fco%2FDocuments%2FDocumentos%2FContractual%2FContractual%20%2D%20Onedrive%2FValidaci%C3%B3n%20p%C3%B3lizas%20CPS%2F%2EVERIFICACI%C3%93N%20DE%20P%C3%93LIZAS%20CONTRATOS%202022%2FVerificacio%CC%81n%20po%CC%81liza%20contrato%20JEP%2D180%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</si>
  <si>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https://community.secop.gov.co/Public/Tendering/OpportunityDetail/Index?noticeUID=CO1.NTC.2568252&amp;isFromPublicArea=True&amp;isModal=False</t>
  </si>
  <si>
    <t>JEP-162</t>
  </si>
  <si>
    <t>JEP-CSPO-162-2022</t>
  </si>
  <si>
    <t>Lilian Patricia Guevara Hurtado</t>
  </si>
  <si>
    <t xml:space="preserve">52702411
</t>
  </si>
  <si>
    <t>Karen Nataly Villamizar Diaz</t>
  </si>
  <si>
    <t>Cundinamarca</t>
  </si>
  <si>
    <t>21-47-101016615
39-45-101027967</t>
  </si>
  <si>
    <t>24/01/2022
03/05/2022</t>
  </si>
  <si>
    <t>21-01-2022 - 02-07-2023
03/05/2022 - 02/07/2023</t>
  </si>
  <si>
    <t>28/01/2022
03/05/2022</t>
  </si>
  <si>
    <t>C:\Users\andres.prietom\JEP Colombia\Carlos Giovanni Torres Peñaranda - Contractual - Onedrive\Validación pólizas CPS\.VERIFICACIÓN DE PÓLIZAS CONTRATOS 2022\Verificación póliza Contrato  JEP-162-2022.pdf</t>
  </si>
  <si>
    <t>En fecha 2/05/2022 se suscribe Cesión del contrato.</t>
  </si>
  <si>
    <t>https://community.secop.gov.co/Public/Tendering/OpportunityDetail/Index?noticeUID=CO1.NTC.2579023&amp;isFromPublicArea=True&amp;isModal=False</t>
  </si>
  <si>
    <t>JEP-161</t>
  </si>
  <si>
    <t>JEP-CSPO-161-2022</t>
  </si>
  <si>
    <t>Rocio del Pilar Ramirez Poveda</t>
  </si>
  <si>
    <t>Oscar Andrés Abello Lozada</t>
  </si>
  <si>
    <t>Región de Tolima -Huila</t>
  </si>
  <si>
    <t>21-47-101016624
25-47-101003167</t>
  </si>
  <si>
    <t>24/01/2022
01/09/2022</t>
  </si>
  <si>
    <t>21-01-2022 - 02-07-2023
01/09/2022 - 30/06/2023</t>
  </si>
  <si>
    <t>C:\Users\andres.prietom\JEP Colombia\Carlos Giovanni Torres Peñaranda - Contractual - Onedrive\Validación pólizas CPS\.VERIFICACIÓN DE PÓLIZAS CONTRATOS 2022\Verificación póliza Contrato  JEP-161-2022.pdf</t>
  </si>
  <si>
    <t>1 de septiembre de 2022 la cesión del contrato JEP-161-2022 ROCIO DEL PILAR RAMÍREZ POVEDA a OSCAR ANDRÉS ABELLO LOZADA</t>
  </si>
  <si>
    <t>https://community.secop.gov.co/Public/Tendering/OpportunityDetail/Index?noticeUID=CO1.NTC.2578124&amp;isFromPublicArea=True&amp;isModal=False</t>
  </si>
  <si>
    <t>JEP-298</t>
  </si>
  <si>
    <t>JEP-CSPO-298-2022</t>
  </si>
  <si>
    <t xml:space="preserve">Manuela Troncoso Castro </t>
  </si>
  <si>
    <t xml:space="preserve">Prestación de servicios profesionales para brindar asistencia técnica a las actuaciones y decisiones judiciales propias de la justicia transicional y restaurativa JEP con los procesos de validación de información que permitan fortalecer la calidad y oportunidad de respuesta del registro de comparecientes, del que trata el artículo 95 del ASP 001 de 2020.
</t>
  </si>
  <si>
    <t>$6.071.640</t>
  </si>
  <si>
    <t>25-01-2022 - 01-07-2023</t>
  </si>
  <si>
    <t>Mediate otrosí N°1 se aprueba reducir 2.023.880</t>
  </si>
  <si>
    <t>https://community.secop.gov.co/Public/Tendering/ContractNoticePhases/View?PPI=CO1.PPI.17040787&amp;isFromPublicArea=True&amp;isModal=False</t>
  </si>
  <si>
    <t>JEP-494</t>
  </si>
  <si>
    <t>JEP-CSPO-476-2022</t>
  </si>
  <si>
    <t>Leonardo Yepes Moreno</t>
  </si>
  <si>
    <t>Prestación de servicios profesionales en la asesoría jurídica, atención integral y defensa técnica judicial a las personas que comparezcan ante las salas y secciones de la JEP, teniendo en cuenta los enfoques diferenciales</t>
  </si>
  <si>
    <t>14-45-101082043</t>
  </si>
  <si>
    <t>01/07/2022 - 09/06/2023</t>
  </si>
  <si>
    <t>C:\Users\ana.angel\JEP Colombia\Carlos Giovanni Torres Peñaranda - Contractual - Onedrive\Validación pólizas CPS\.VERIFICACIÓN DE PÓLIZAS CONTRATOS 2022\Verificación póliza Contrato  JEP-494-2022.pdf</t>
  </si>
  <si>
    <t>leonardo.yepes@jep.gov.co</t>
  </si>
  <si>
    <t>https://community.secop.gov.co/Public/Tendering/ContractNoticePhases/View?PPI=CO1.PPI.19243472&amp;isFromPublicArea=True&amp;isModal=False</t>
  </si>
  <si>
    <t>JEP-471</t>
  </si>
  <si>
    <t>JEP-CSPO-453-2022</t>
  </si>
  <si>
    <t>William Alberto Acosta Menéndez</t>
  </si>
  <si>
    <t>Ibagué</t>
  </si>
  <si>
    <t>Prestación de servicios profesionales en la asesoría jurídica, atención integral y defensa técnica judicial a las personas que comparezcan ante las salas y secciones de la JEP, teniendo en cuenta los enfoques diferenciales.</t>
  </si>
  <si>
    <t>39-45101028280</t>
  </si>
  <si>
    <t>william.acosta@jep.gov.co</t>
  </si>
  <si>
    <t>https://community.secop.gov.co/Public/Tendering/ContractNoticePhases/View?PPI=CO1.PPI.19210358&amp;isFromPublicArea=True&amp;isModal=False</t>
  </si>
  <si>
    <t>JEP-058</t>
  </si>
  <si>
    <t>JEP-CSPO-058-2022</t>
  </si>
  <si>
    <t>Albert Diomar De Jesus Barros Zuñiga</t>
  </si>
  <si>
    <t xml:space="preserve">Prestación de servicios profesionales para apoyar al departamento SAAD comparecientes en las actividades administrativa propias del desarrollo del Sistema Autónomo de Asesoría y Defensa </t>
  </si>
  <si>
    <t>21-45-101357513</t>
  </si>
  <si>
    <t>https://jepcolombia-my.sharepoint.com/personal/carlos_torres_jep_gov_co/_layouts/15/onedrive.aspx?q=058&amp;searchScope=folder&amp;id=%2Fpersonal%2Fcarlos%5Ftorres%5Fjep%5Fgov%5Fco%2FDocuments%2FDocumentos%2FContractual%2FContractual%20%2D%20Onedrive%2FValidaci%C3%B3n%20p%C3%B3lizas%20CPS%2F%2EVERIFICACI%C3%93N%20DE%20P%C3%93LIZAS%20CONTRATOS%202022%2FVerificacio%CC%81n%20po%CC%81liza%20contrato%20JEP%2D058%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</si>
  <si>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https://community.secop.gov.co/Public/Tendering/OpportunityDetail/Index?noticeUID=CO1.NTC.2508582&amp;isFromPublicArea=True&amp;isModal=False</t>
  </si>
  <si>
    <t>JEP-504</t>
  </si>
  <si>
    <t>JEP-CSPO-486-2022</t>
  </si>
  <si>
    <t>Angie Catalina Velasco Robelto</t>
  </si>
  <si>
    <t>Prestación de servicios para apoyar la gestión administrativa relacionada con el desarrollo del Sistema Autónomo</t>
  </si>
  <si>
    <t>Laura Valentina Gualteros Jiménez</t>
  </si>
  <si>
    <t>25-47-101002981
390-47-994000074818</t>
  </si>
  <si>
    <t>Seguros del Estado S.A.
Aseguradora Solidaria de Colombia</t>
  </si>
  <si>
    <t>1/07/2022
21/10/2022</t>
  </si>
  <si>
    <t>01/07/2022 - 01/06/2023
21/10/2022 - 10/06/2023</t>
  </si>
  <si>
    <t>5/07/2022
24/10/2022</t>
  </si>
  <si>
    <t>En fecha del 21/10/2022 se aprueba la cesión del contrato</t>
  </si>
  <si>
    <t>angie.velasco@jep.gov.co</t>
  </si>
  <si>
    <t>https://community.secop.gov.co/Public/Tendering/ContractNoticePhases/View?PPI=CO1.PPI.19234849&amp;isFromPublicArea=True&amp;isModal=False</t>
  </si>
  <si>
    <t>JEP-084</t>
  </si>
  <si>
    <t>JEP-CSPO-084-2022</t>
  </si>
  <si>
    <t>Vianney Esther Sobrino Camacho</t>
  </si>
  <si>
    <t>21-45-101358220</t>
  </si>
  <si>
    <t>C:\Users\andres.prietom\JEP Colombia\Carlos Giovanni Torres Peñaranda - Contractual - Onedrive\Validación pólizas CPS\.VERIFICACIÓN DE PÓLIZAS CONTRATOS 2022\Verificación póliza Contrato  JEP-084-2022.pdf</t>
  </si>
  <si>
    <t>https://community.secop.gov.co/Public/Tendering/OpportunityDetail/Index?noticeUID=CO1.NTC.2544344&amp;isFromPublicArea=True&amp;isModal=False</t>
  </si>
  <si>
    <t>JEP-305</t>
  </si>
  <si>
    <t>JEP-CSPO-305-2022</t>
  </si>
  <si>
    <t>Diana Maria Noreña Casallas</t>
  </si>
  <si>
    <t>Prestación de servicios profesionales para brindar asistencia técnica a las actuaciones y decisiones judiciales propias de la justicia transicional y restaurativa JEP con los procesos de validación de información que permitan fortalecer la calidad y oportunidad de respuesta del Registro de Comparecientes, del que trata el artículo 95 del ASP 001 de 2020.</t>
  </si>
  <si>
    <t>390-47-994000069095</t>
  </si>
  <si>
    <t>https://jepcolombia-my.sharepoint.com/personal/carlos_torres_jep_gov_co/_layouts/15/onedrive.aspx?q=305&amp;searchScope=folder&amp;id=%2Fpersonal%2Fcarlos%5Ftorres%5Fjep%5Fgov%5Fco%2FDocuments%2FDocumentos%2FContractual%2FContractual%20%2D%20Onedrive%2FValidaci%C3%B3n%20p%C3%B3lizas%20CPS%2F%2EVERIFICACI%C3%93N%20DE%20P%C3%93LIZAS%20CONTRATOS%202022%2FVerificacio%CC%81n%20po%CC%81liza%20contrato%20JEP%2D305%2D2022%2Epdf&amp;parent=%2Fpersonal%2Fcarlos%5Ftorres%5Fjep%5Fgov%5Fco%2FDocuments%2FDocumentos%2FContractual%2FContractual%20%2D%20Onedrive%2FValidaci%C3%B3n%20p%C3%B3lizas%20CPS&amp;parentview=7</t>
  </si>
  <si>
    <t>Por terminación unilateral desde el 30/08/2022</t>
  </si>
  <si>
    <t>https://community.secop.gov.co/Public/Tendering/ContractNoticePhases/View?PPI=CO1.PPI.17007179&amp;isFromPublicArea=True&amp;isModal=False</t>
  </si>
  <si>
    <t>JEP-495</t>
  </si>
  <si>
    <t>JEP-CSPO-477-2022</t>
  </si>
  <si>
    <t>Sergio Alberto Pardo Giraldo</t>
  </si>
  <si>
    <t>Prestación de servicios profesionales para apoyar al Departamento de SAAD Comparecientes en la articulación de las actividades requeridas para la defensa técnica judicial de los comparecientes miembros de Fuerza Pública que comparezcan ante las Salas y Secciones de la JEP</t>
  </si>
  <si>
    <t>15-45-101145385</t>
  </si>
  <si>
    <t>11/07/2022 - 11/06/2023</t>
  </si>
  <si>
    <t>C:\Users\ana.angel\JEP Colombia\Carlos Giovanni Torres Peñaranda - Contractual - Onedrive\Validación pólizas CPS\.VERIFICACIÓN DE PÓLIZAS CONTRATOS 2022\Verificación póliza Contrato  JEP-495-2022.pdf</t>
  </si>
  <si>
    <t>sergio.pardo@jep.gov.co</t>
  </si>
  <si>
    <t>https://community.secop.gov.co/Public/Tendering/ContractNoticePhases/View?PPI=CO1.PPI.19246013&amp;isFromPublicArea=True&amp;isModal=False</t>
  </si>
  <si>
    <t>JEP-302</t>
  </si>
  <si>
    <t>JEP-CSPO-302-2022</t>
  </si>
  <si>
    <t>Camilo Ernesto Villegas Rondon</t>
  </si>
  <si>
    <t>Prestación de servicios profesionales para apoyar y acompañar al sistema autónomo de asesoría y defensa de la JEP en los procesos de validación de información aplicando herramientas jurídicas y conceptuales que permitan fortalecer la calidad de la información y la oportunidad de respuesta del Registro de Comparecientes, del que trata el artículo 95 del ASP 001 de 2020.</t>
  </si>
  <si>
    <t>33-47-101008273</t>
  </si>
  <si>
    <t>https://community.secop.gov.co/Public/Tendering/ContractNoticePhases/View?PPI=CO1.PPI.17002087&amp;isFromPublicArea=True&amp;isModal=False</t>
  </si>
  <si>
    <t>JEP-472</t>
  </si>
  <si>
    <t>JEP-CSPO-454-2022</t>
  </si>
  <si>
    <t>Rosa Elena Murillo Maestre</t>
  </si>
  <si>
    <t>Valledupar</t>
  </si>
  <si>
    <t xml:space="preserve">Cesar
</t>
  </si>
  <si>
    <t>21-45-101376229</t>
  </si>
  <si>
    <t>rosa.murillo@jep.gov.co</t>
  </si>
  <si>
    <t>https://community.secop.gov.co/Public/Tendering/ContractNoticePhases/View?PPI=CO1.PPI.19211443&amp;isFromPublicArea=True&amp;isModal=False</t>
  </si>
  <si>
    <t>JEP-496</t>
  </si>
  <si>
    <t>JEP-CSPO-478-2022</t>
  </si>
  <si>
    <t>Wilson Dario Rodriguez Barrera</t>
  </si>
  <si>
    <t>17-47-101003630</t>
  </si>
  <si>
    <t>13/07/2022 - 31/05/2023</t>
  </si>
  <si>
    <t>wilson.rodriguez@jep.gov.co</t>
  </si>
  <si>
    <t>https://community.secop.gov.co/Public/Tendering/ContractNoticePhases/View?PPI=CO1.PPI.19250518&amp;isFromPublicArea=True&amp;isModal=False</t>
  </si>
  <si>
    <t>JEP-181</t>
  </si>
  <si>
    <t>JEP-CSPO-181-2022</t>
  </si>
  <si>
    <t>Edwin Andres Mosquera Ortiz</t>
  </si>
  <si>
    <t xml:space="preserve">Prestación de servicios para apoyar y acompañar al sistema autónomo de asesoría y defensa, en materia de gestión y validación técnica de información en el proceso de consolidación del registro de comparecientes, del que trata el artículo 95 del ASP 001 de 2020. </t>
  </si>
  <si>
    <t>14-47-101014230</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</si>
  <si>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181%2D2022%2Epdf&amp;parent=%2Fpersonal%2Fcarlos%5Ftorres%5Fjep%5Fgov%5Fco%2FDocuments%2FDocumentos%2FContractual%2FContractual%20%2D%20Onedrive%2FValidaci%C3%B3n%20p%C3%B3lizas%20CPS%2F%2EVERIFICACI%C3%93N%20DE%20P%C3%93LIZAS%20CONTRATOS%202022</t>
  </si>
  <si>
    <t>TÉCNICO EN PROGRAMACIÓN DE SOFWARE</t>
  </si>
  <si>
    <t>No registra 5/10/2023</t>
  </si>
  <si>
    <t>https://community.secop.gov.co/Public/Tendering/OpportunityDetail/Index?noticeUID=CO1.NTC.2568300&amp;isFromPublicArea=True&amp;isModal=False</t>
  </si>
  <si>
    <t>JEP-182</t>
  </si>
  <si>
    <t>JEP-CSPO-182-2022</t>
  </si>
  <si>
    <t>Katherine Andrea Guzman Cajamarca</t>
  </si>
  <si>
    <t>15-47-101008402</t>
  </si>
  <si>
    <t>18-01-2022 - 05-07-2023</t>
  </si>
  <si>
    <t>https://jepcolombia-my.sharepoint.com/personal/carlos_torres_jep_gov_co/_layouts/15/onedrive.aspx?q=182&amp;searchScope=folder&amp;id=%2Fpersonal%2Fcarlos%5Ftorres%5Fjep%5Fgov%5Fco%2FDocuments%2FDocumentos%2FContractual%2FContractual%20%2D%20Onedrive%2FValidaci%C3%B3n%20p%C3%B3lizas%20CPS%2F%2EVERIFICACI%C3%93N%20DE%20P%C3%93LIZAS%20CONTRATOS%202022%2FVerificacio%CC%81n%20po%CC%81liza%20contrato%20JEP%2D182%2D2022%2Epdf&amp;parent=%2Fpersonal%2Fcarlos%5Ftorres%5Fjep%5Fgov%5Fco%2FDocuments%2FDocumentos%2FContractual%2FContractual%20%2D%20Onedrive%2FValidaci%C3%B3n%20p%C3%B3lizas%20CPS%2F%2EVERIFICACI%C3%93N%20DE%20P%C3%93LIZAS%20CONTRATOS%202022&amp;parentview=7</t>
  </si>
  <si>
    <t>TÉCNICO EN DOCUMENTACION Y REGISTRO DE OPERACIONES CONTABLES</t>
  </si>
  <si>
    <t>https://community.secop.gov.co/Public/Tendering/OpportunityDetail/Index?noticeUID=CO1.NTC.2572279&amp;isFromPublicArea=True&amp;isModal=False</t>
  </si>
  <si>
    <t>JEP-220</t>
  </si>
  <si>
    <t>JEP-CSPO-220-2022</t>
  </si>
  <si>
    <t>Sandra Del Pilar Ramirez Barrios</t>
  </si>
  <si>
    <t>Prestación de servicios profesionales para brindar asistencia técnica a las actuaciones y decisiones judiciales propias de la justicia transicional y restaurativa de la JEP, a través de la disposción de lineamientos para el adecuado acopio, validación, procesamiento, gestión y análisis de la información en la consolidación del Registro de Comparecientes.</t>
  </si>
  <si>
    <t>$13.299.786</t>
  </si>
  <si>
    <t>21-45-101358350</t>
  </si>
  <si>
    <t>20-01-2022 - 01-04-2023</t>
  </si>
  <si>
    <t>https://jepcolombia-my.sharepoint.com/personal/carlos_torres_jep_gov_co/_layouts/15/onedrive.aspx?q=220&amp;searchScope=folder&amp;id=%2Fpersonal%2Fcarlos%5Ftorres%5Fjep%5Fgov%5Fco%2FDocuments%2FDocumentos%2FContractual%2FContractual%20%2D%20Onedrive%2FValidaci%C3%B3n%20p%C3%B3lizas%20CPS%2F%2EVERIFICACI%C3%93N%20DE%20P%C3%93LIZAS%20CONTRATOS%202022%2FVerificaci%C3%B3n%20p%C3%B3liza%20Contrato%20%20JEP%2D220%2D2022%2Epdf&amp;parent=%2Fpersonal%2Fcarlos%5Ftorres%5Fjep%5Fgov%5Fco%2FDocuments%2FDocumentos%2FContractual%2FContractual%20%2D%20Onedrive%2FValidaci%C3%B3n%20p%C3%B3lizas%20CPS%2F%2EVERIFICACI%C3%93N%20DE%20P%C3%93LIZAS%20CONTRATOS%202022&amp;parentview=7</t>
  </si>
  <si>
    <t>Se suspende a partir del 22/07/2022 hasta el 7 de agosto de 2022
Suspender la ejecución del Contrato de Prestación de Servicios
Profesionales JEP-220-2022, desde el 8 de agosto de 2022 hasta el 8 de septiembre de 2022
En fecha del 9 de septiembre se aprueba reinicio del contrato.
Se aprueba terminación 31/10/2022</t>
  </si>
  <si>
    <t>08/08/2022 - 08/09/2022</t>
  </si>
  <si>
    <t>https://community.secop.gov.co/Public/Tendering/OpportunityDetail/Index?noticeUID=CO1.NTC.2597036&amp;isFromPublicArea=True&amp;isModal=False</t>
  </si>
  <si>
    <t>JEP-132</t>
  </si>
  <si>
    <t>JEP-CSPO-132-2022</t>
  </si>
  <si>
    <t>Raul Stewark Moreno Ochoa</t>
  </si>
  <si>
    <t>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t>
  </si>
  <si>
    <t>Nicolas Esteban Sanabria Oviedo</t>
  </si>
  <si>
    <t>25-47-101002366
25-45-101041180</t>
  </si>
  <si>
    <t>18/01/2022
11/02/2022</t>
  </si>
  <si>
    <t>18-01-2022 - 01-07-2023
11/02/2022 - 30/06/2023</t>
  </si>
  <si>
    <t>19/01/2022
15/02/2022</t>
  </si>
  <si>
    <t>https://jepcolombia-my.sharepoint.com/personal/carlos_torres_jep_gov_co/_layouts/15/onedrive.aspx?q=132&amp;searchScope=folder&amp;id=%2Fpersonal%2Fcarlos%5Ftorres%5Fjep%5Fgov%5Fco%2FDocuments%2FDocumentos%2FContractual%2FContractual%20%2D%20Onedrive%2FValidaci%C3%B3n%20p%C3%B3lizas%20CPS%2F%2EVERIFICACI%C3%93N%20DE%20P%C3%93LIZAS%20CONTRATOS%202022%2FVerificaci%C3%B3n%20p%C3%B3liza%20JEP%20132%202022%2EPNG&amp;parent=%2Fpersonal%2Fcarlos%5Ftorres%5Fjep%5Fgov%5Fco%2FDocuments%2FDocumentos%2FContractual%2FContractual%20%2D%20Onedrive%2FValidaci%C3%B3n%20p%C3%B3lizas%20CPS%2F%2EVERIFICACI%C3%93N%20DE%20P%C3%93LIZAS%20CONTRATOS%202022&amp;parentview=7</t>
  </si>
  <si>
    <t>en fecha 10/02/2022 se suscribe la cesión del contrato</t>
  </si>
  <si>
    <t>AUXILIAR EN INGENIERÍA CIVIL</t>
  </si>
  <si>
    <t>nicolas.sanabria@jep.gov.co</t>
  </si>
  <si>
    <t>https://community.secop.gov.co/Public/Tendering/OpportunityDetail/Index?noticeUID=CO1.NTC.2540705&amp;isFromPublicArea=True&amp;isModal=False</t>
  </si>
  <si>
    <t>JEP-163</t>
  </si>
  <si>
    <t>JEP-CSPO-163-2022</t>
  </si>
  <si>
    <t>Anyi Marieth Aguirre Bustos</t>
  </si>
  <si>
    <t>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t>
  </si>
  <si>
    <t>14-47-101014283</t>
  </si>
  <si>
    <t>C:\Users\andres.prietom\JEP Colombia\Carlos Giovanni Torres Peñaranda - Contractual - Onedrive\Validación pólizas CPS\.VERIFICACIÓN DE PÓLIZAS CONTRATOS 2022\Verificación póliza Contrato  JEP-163-2022.pdf</t>
  </si>
  <si>
    <t>TÉCNICO PROFESIONAL EN GESTIÓN CONTABLE Y FINANCIERA_x000D_</t>
  </si>
  <si>
    <t>https://community.secop.gov.co/Public/Tendering/OpportunityDetail/Index?noticeUID=CO1.NTC.2580275&amp;isFromPublicArea=True&amp;isModal=False</t>
  </si>
  <si>
    <t>JEP-164</t>
  </si>
  <si>
    <t>JEP-CSPO-164-2022</t>
  </si>
  <si>
    <t>Tania Carolina Tellez Jimenez</t>
  </si>
  <si>
    <t>21-47-101016538</t>
  </si>
  <si>
    <t>https://jepcolombia-my.sharepoint.com/personal/carlos_torres_jep_gov_co/_layouts/15/onedrive.aspx?q=164&amp;searchScope=folder&amp;id=%2Fpersonal%2Fcarlos%5Ftorres%5Fjep%5Fgov%5Fco%2FDocuments%2FDocumentos%2FContractual%2FContractual%20%2D%20Onedrive%2FValidaci%C3%B3n%20p%C3%B3lizas%20CPS%2F%2EVERIFICACI%C3%93N%20DE%20P%C3%93LIZAS%20CONTRATOS%202022%2FVerificaci%C3%B3n%20p%C3%B3liza%20Contrato%20%20JEP%2D164%2D2022%2Epdf&amp;parent=%2Fpersonal%2Fcarlos%5Ftorres%5Fjep%5Fgov%5Fco%2FDocuments%2FDocumentos%2FContractual%2FContractual%20%2D%20Onedrive%2FValidaci%C3%B3n%20p%C3%B3lizas%20CPS%2F%2EVERIFICACI%C3%93N%20DE%20P%C3%93LIZAS%20CONTRATOS%202022&amp;parentview=7</t>
  </si>
  <si>
    <t xml:space="preserve">TECNOLOGÍA EN GESTION DE MERCADEO </t>
  </si>
  <si>
    <t xml:space="preserve">PSICOLOGÍA </t>
  </si>
  <si>
    <t>https://community.secop.gov.co/Public/Tendering/OpportunityDetail/Index?noticeUID=CO1.NTC.2583318&amp;isFromPublicArea=True&amp;isModal=False</t>
  </si>
  <si>
    <t>JEP-165</t>
  </si>
  <si>
    <t>JEP-CSPO-165-2022</t>
  </si>
  <si>
    <t>Yennifer Paola Galvis Pardo</t>
  </si>
  <si>
    <t>42-45-101050756</t>
  </si>
  <si>
    <t>20/01/2022 - 30-06-2023</t>
  </si>
  <si>
    <t>C:\Users\andres.prietom\JEP Colombia\Carlos Giovanni Torres Peñaranda - Contractual - Onedrive\Validación pólizas CPS\.VERIFICACIÓN DE PÓLIZAS CONTRATOS 2022</t>
  </si>
  <si>
    <t>validar de nuevo, toda vez que el número de validación no es igual a la póliza: 42-44-101137776</t>
  </si>
  <si>
    <t xml:space="preserve">TECNOLOGÍA EN CONTABILIDAD Y FINANZAS
</t>
  </si>
  <si>
    <t>https://community.secop.gov.co/Public/Tendering/OpportunityDetail/Index?noticeUID=CO1.NTC.2584390&amp;isFromPublicArea=True&amp;isModal=False</t>
  </si>
  <si>
    <t>JEP-166</t>
  </si>
  <si>
    <t>JEP-CSPO-166-2022</t>
  </si>
  <si>
    <t>Berenice Buitrago Garcia</t>
  </si>
  <si>
    <t>52242873_x000D_</t>
  </si>
  <si>
    <t>21-47-101016609</t>
  </si>
  <si>
    <t>https://jepcolombia-my.sharepoint.com/personal/carlos_torres_jep_gov_co/_layouts/15/onedrive.aspx?q=166&amp;searchScope=folder&amp;id=%2Fpersonal%2Fcarlos%5Ftorres%5Fjep%5Fgov%5Fco%2FDocuments%2FDocumentos%2FContractual%2FContractual%20%2D%20Onedrive%2FValidaci%C3%B3n%20p%C3%B3lizas%20CPS%2F%2EVERIFICACI%C3%93N%20DE%20P%C3%93LIZAS%20CONTRATOS%202022%2FVerificaci%C3%B3n%20p%C3%B3liza%20Contrato%20%20JEP%2D166%2D2022%2Epdf&amp;parent=%2Fpersonal%2Fcarlos%5Ftorres%5Fjep%5Fgov%5Fco%2FDocuments%2FDocumentos%2FContractual%2FContractual%20%2D%20Onedrive%2FValidaci%C3%B3n%20p%C3%B3lizas%20CPS%2F%2EVERIFICACI%C3%93N%20DE%20P%C3%93LIZAS%20CONTRATOS%202022&amp;parentview=7</t>
  </si>
  <si>
    <t xml:space="preserve">TECNOLOGÍA EN ANALISIS Y DESARROLLO DE SISTEMAS DE INFORMACIÓN 
</t>
  </si>
  <si>
    <t>https://community.secop.gov.co/Public/Tendering/OpportunityDetail/Index?noticeUID=CO1.NTC.2587876&amp;isFromPublicArea=True&amp;isModal=False</t>
  </si>
  <si>
    <t>JEP-060</t>
  </si>
  <si>
    <t>JEP-CSPO-060-2022</t>
  </si>
  <si>
    <t xml:space="preserve">Lorrin Giselle Moreno Ochoa </t>
  </si>
  <si>
    <t>1030595688_x000D_</t>
  </si>
  <si>
    <t>$ 43.248.371,00</t>
  </si>
  <si>
    <t>25-47-101002339</t>
  </si>
  <si>
    <t>12-01-2022 - 01-07-2023</t>
  </si>
  <si>
    <t>https://jepcolombia-my.sharepoint.com/personal/carlos_torres_jep_gov_co/_layouts/15/onedrive.aspx?q=060&amp;searchScope=folder&amp;id=%2Fpersonal%2Fcarlos%5Ftorres%5Fjep%5Fgov%5Fco%2FDocuments%2FDocumentos%2FContractual%2FContractual%20%2D%20Onedrive%2FValidaci%C3%B3n%20p%C3%B3lizas%20CPS%2F%2EVERIFICACI%C3%93N%20DE%20P%C3%93LIZAS%20CONTRATOS%202022%2FVerificacio%CC%81n%20po%CC%81liza%20contrato%20JEP%2D060%2D2022%2Epdf&amp;parent=%2Fpersonal%2Fcarlos%5Ftorres%5Fjep%5Fgov%5Fco%2FDocuments%2FDocumentos%2FContractual%2FContractual%20%2D%20Onedrive%2FValidaci%C3%B3n%20p%C3%B3lizas%20CPS%2F%2EVERIFICACI%C3%93N%20DE%20P%C3%93LIZAS%20CONTRATOS%202022&amp;parentview=7</t>
  </si>
  <si>
    <t xml:space="preserve">TÉCNICO EN DIGITACIÓN DE SISTEMAS
</t>
  </si>
  <si>
    <t>https://community.secop.gov.co/Public/Tendering/OpportunityDetail/Index?noticeUID=CO1.NTC.2510845&amp;isFromPublicArea=True&amp;isModal=False</t>
  </si>
  <si>
    <t>JEP-235</t>
  </si>
  <si>
    <t>JEP-CSPO-235-2022</t>
  </si>
  <si>
    <t>Leidy Zulay Velez Murillo</t>
  </si>
  <si>
    <t xml:space="preserve"> Departamentos de chocó y el Valle
del Cauca</t>
  </si>
  <si>
    <t>41-47-101003807</t>
  </si>
  <si>
    <t>C:\Users\andres.prietom\JEP Colombia\Carlos Giovanni Torres Peñaranda - Contractual - Onedrive\Validación pólizas CPS\.VERIFICACIÓN DE PÓLIZAS CONTRATOS 2022\Verificación póliza Contrato  JEP-235-2022.pdf</t>
  </si>
  <si>
    <t>https://community.secop.gov.co/Public/Tendering/OpportunityDetail/Index?noticeUID=CO1.NTC.2623661&amp;isFromPublicArea=True&amp;isModal=False</t>
  </si>
  <si>
    <t>JEP-617</t>
  </si>
  <si>
    <t>JEP-CSPO-598-2022</t>
  </si>
  <si>
    <t>Lida Tatiana Díaz Velasquez</t>
  </si>
  <si>
    <t>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t>
  </si>
  <si>
    <t>380-47-994000126545</t>
  </si>
  <si>
    <t>19/07/2022 - 03/06/2023</t>
  </si>
  <si>
    <t>lida.diaz@jep.gov.co</t>
  </si>
  <si>
    <t>https://community.secop.gov.co/Public/Tendering/ContractNoticePhases/View?PPI=CO1.PPI.19469024&amp;isFromPublicArea=True&amp;isModal=False</t>
  </si>
  <si>
    <t>JEP-618</t>
  </si>
  <si>
    <t>JEP-CSPO-599-2022</t>
  </si>
  <si>
    <t>Andrea carolina Perdomo Valbuena</t>
  </si>
  <si>
    <t xml:space="preserve">	332922</t>
  </si>
  <si>
    <t>21-45-101378372</t>
  </si>
  <si>
    <t>19/07/2022 - 10/06/2023</t>
  </si>
  <si>
    <t>andrea.perdomo@jep.gov.co</t>
  </si>
  <si>
    <t>https://community.secop.gov.co/Public/Tendering/ContractNoticePhases/View?PPI=CO1.PPI.19470110&amp;isFromPublicArea=True&amp;isModal=False</t>
  </si>
  <si>
    <t>JEP-661</t>
  </si>
  <si>
    <t>JEP-CSPO-638-2022</t>
  </si>
  <si>
    <t>Victor Jhonny Acosta Chica</t>
  </si>
  <si>
    <t>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t>
  </si>
  <si>
    <t>Jose Manuel Alarcón López</t>
  </si>
  <si>
    <t xml:space="preserve">Inversión </t>
  </si>
  <si>
    <t xml:space="preserve">	370522</t>
  </si>
  <si>
    <t xml:space="preserve">25-47-101003133 </t>
  </si>
  <si>
    <t>17/08/2022 - 01/07/2023</t>
  </si>
  <si>
    <t>victor.acosta@jep.gov.co</t>
  </si>
  <si>
    <t>https://community.secop.gov.co/Public/Tendering/ContractNoticePhases/View?PPI=CO1.PPI.19932676&amp;isFromPublicArea=True&amp;isModal=False</t>
  </si>
  <si>
    <t>JEP-620</t>
  </si>
  <si>
    <t>JEP-CSPO-601-2022</t>
  </si>
  <si>
    <t>Jenny mallerly Márquez supelano</t>
  </si>
  <si>
    <t>14-47-101018314</t>
  </si>
  <si>
    <t>22/07/2022 - 31/05/2023</t>
  </si>
  <si>
    <t>jenny.marquezs@jep.gov.co</t>
  </si>
  <si>
    <t>https://community.secop.gov.co/Public/Tendering/ContractNoticePhases/View?PPI=CO1.PPI.19472304&amp;isFromPublicArea=True&amp;isModal=False</t>
  </si>
  <si>
    <t>JEP-299</t>
  </si>
  <si>
    <t>JEP-CSPO-299-2022</t>
  </si>
  <si>
    <t xml:space="preserve">Laura Katherine Benavides Angel </t>
  </si>
  <si>
    <t xml:space="preserve">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t>
  </si>
  <si>
    <t>25-47-101002451</t>
  </si>
  <si>
    <t>https://jepcolombia-my.sharepoint.com/personal/carlos_torres_jep_gov_co/_layouts/15/onedrive.aspx?q=299&amp;searchScope=folder&amp;id=%2Fpersonal%2Fcarlos%5Ftorres%5Fjep%5Fgov%5Fco%2FDocuments%2FDocumentos%2FContractual%2FContractual%20%2D%20Onedrive%2FValidaci%C3%B3n%20p%C3%B3lizas%20CPS%2F%2EVERIFICACI%C3%93N%20DE%20P%C3%93LIZAS%20CONTRATOS%202022%2FVerificaci%C3%B3n%20de%20la%20p%C3%B3liza%20JEP%20299%202022%2EPNG&amp;parent=%2Fpersonal%2Fcarlos%5Ftorres%5Fjep%5Fgov%5Fco%2FDocuments%2FDocumentos%2FContractual%2FContractual%20%2D%20Onedrive%2FValidaci%C3%B3n%20p%C3%B3lizas%20CPS&amp;parentview=7</t>
  </si>
  <si>
    <t>https://community.secop.gov.co/Public/Tendering/ContractNoticePhases/View?PPI=CO1.PPI.17041867&amp;isFromPublicArea=True&amp;isModal=False</t>
  </si>
  <si>
    <t>JEP-331</t>
  </si>
  <si>
    <t>JEP-CSPO-331-2022</t>
  </si>
  <si>
    <t xml:space="preserve">Astrid Carolina Villegas Linares </t>
  </si>
  <si>
    <t>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t>
  </si>
  <si>
    <t>21-47-101016902</t>
  </si>
  <si>
    <t>26-01-2022 - 02-07-2023</t>
  </si>
  <si>
    <t>https://jepcolombia-my.sharepoint.com/personal/carlos_torres_jep_gov_co/Documents/Documentos/Contractual/Contractual%20-%20Onedrive/Validaci%C3%B3n%20p%C3%B3lizas%20CPS/.VERIFICACI%C3%93N%20DE%20P%C3%93LIZAS%20CONTRATOS%202022/Verificaci%C3%B3n%20p%C3%B3liza%20contrato%20JEP%20331%202022.PNG</t>
  </si>
  <si>
    <t>astrid.villegas@jep.gov.co</t>
  </si>
  <si>
    <t>https://community.secop.gov.co/Public/Tendering/ContractNoticePhases/View?PPI=CO1.PPI.17044797&amp;isFromPublicArea=True&amp;isModal=False</t>
  </si>
  <si>
    <t>JEP-290</t>
  </si>
  <si>
    <t>JEP-CSPO-290-2022</t>
  </si>
  <si>
    <t xml:space="preserve">Andry Falon Diaz Garcia </t>
  </si>
  <si>
    <t xml:space="preserve">	25-45-101040965</t>
  </si>
  <si>
    <t>25/01/2022 - 01/07/2023</t>
  </si>
  <si>
    <t>Terminación unilateral del 30/08/2022</t>
  </si>
  <si>
    <t>https://community.secop.gov.co/Public/Tendering/ContractNoticePhases/View?PPI=CO1.PPI.17036964&amp;isFromPublicArea=True&amp;isModal=False</t>
  </si>
  <si>
    <t>JEP-621</t>
  </si>
  <si>
    <t>JEP-CSPO-602-2022</t>
  </si>
  <si>
    <t>José David Méndez Martínez</t>
  </si>
  <si>
    <t>Gigante</t>
  </si>
  <si>
    <t>CBC-100037439</t>
  </si>
  <si>
    <t xml:space="preserve">Compañía Mundial de Seguros S.A. </t>
  </si>
  <si>
    <t>21/07/2022 - 31/05/2023</t>
  </si>
  <si>
    <t>jose.mendez@jep.gov.co</t>
  </si>
  <si>
    <t>https://community.secop.gov.co/Public/Tendering/ContractNoticePhases/View?PPI=CO1.PPI.19477898&amp;isFromPublicArea=True&amp;isModal=False</t>
  </si>
  <si>
    <t>JEP-300</t>
  </si>
  <si>
    <t>JEP-CSPO-300-2022</t>
  </si>
  <si>
    <t xml:space="preserve">Diana Carolina Nope Enciso </t>
  </si>
  <si>
    <t>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t>
  </si>
  <si>
    <t xml:space="preserve">	15-47-101008636</t>
  </si>
  <si>
    <t>25-01-2022 - 05-07-2023</t>
  </si>
  <si>
    <t>https://community.secop.gov.co/Public/Tendering/ContractNoticePhases/View?PPI=CO1.PPI.17043387&amp;isFromPublicArea=True&amp;isModal=False</t>
  </si>
  <si>
    <t>JEP-253</t>
  </si>
  <si>
    <t>JEP-CSPO-253-2022</t>
  </si>
  <si>
    <t xml:space="preserve">Sergio Andres Valero Linares </t>
  </si>
  <si>
    <t>25-47-101002417</t>
  </si>
  <si>
    <t>C:\Users\andres.prietom\JEP Colombia\Carlos Giovanni Torres Peñaranda - Contractual - Onedrive\Validación pólizas CPS\.VERIFICACIÓN DE PÓLIZAS CONTRATOS 2022\Verificación póliza Contrato  JEP-253-2022.pdf</t>
  </si>
  <si>
    <t>https://community.secop.gov.co/Public/Tendering/OpportunityDetail/Index?noticeUID=CO1.NTC.2664388&amp;isFromPublicArea=True&amp;isModal=False</t>
  </si>
  <si>
    <t>JEP-234</t>
  </si>
  <si>
    <t>JEP-CSPO-234-2022</t>
  </si>
  <si>
    <t>Danny Adalberto Guarnizo Molina</t>
  </si>
  <si>
    <t xml:space="preserve">	21-47-101016664</t>
  </si>
  <si>
    <t>C:\Users\andres.prietom\JEP Colombia\Carlos Giovanni Torres Peñaranda - Contractual - Onedrive\Validación pólizas CPS\.VERIFICACIÓN DE PÓLIZAS CONTRATOS 2022\Verificación póliza Contrato  JEP-234-2022.pdf</t>
  </si>
  <si>
    <t>PUBLICIDAD Y MERCADEO</t>
  </si>
  <si>
    <t>https://community.secop.gov.co/Public/Tendering/OpportunityDetail/Index?noticeUID=CO1.NTC.2660421&amp;isFromPublicArea=True&amp;isModal=False</t>
  </si>
  <si>
    <t>JEP-233</t>
  </si>
  <si>
    <t>JEP-CSPO-233-2022</t>
  </si>
  <si>
    <t>Daniel Felipe Bernal Suarez</t>
  </si>
  <si>
    <t>25-47-101002415</t>
  </si>
  <si>
    <t>C:\Users\andres.prietom\JEP Colombia\Carlos Giovanni Torres Peñaranda - Contractual - Onedrive\Validación pólizas CPS\.VERIFICACIÓN DE PÓLIZAS CONTRATOS 2022\Verificación póliza Contrato  JEP-233-2022.pdf</t>
  </si>
  <si>
    <t>https://community.secop.gov.co/Public/Tendering/OpportunityDetail/Index?noticeUID=CO1.NTC.2659801&amp;isFromPublicArea=True&amp;isModal=False</t>
  </si>
  <si>
    <t>JEP-689</t>
  </si>
  <si>
    <t>JEP-CSPO-665-2022</t>
  </si>
  <si>
    <t>Lorena Tatiana Jiménez Chavarro</t>
  </si>
  <si>
    <t>Prestación de servicios profesionales para apoyar y acompañar al departamento SAAD Comparecientes con la asistencia técnica a las actuaciones judiciales inherentes a la justicia transicional y restaurativa de la JEP a través de la identificación de las necesidades de la dependencia, articulando los procedimientos, espacios y actividades propias del Sistema Autónomo de Asesoría y Defensa relacionadas con el acopio, compilación, integración e interoperabilidad entre los sistemas de información de la Secretaría Ejecutiva y los demás sistemas misionales dispuestos por la jurisdicción</t>
  </si>
  <si>
    <t>21-47-101022809</t>
  </si>
  <si>
    <t>07/09/2022 - 31/05/2023</t>
  </si>
  <si>
    <t>loren.jimenez@jep.gov.co</t>
  </si>
  <si>
    <t>https://community.secop.gov.co/Public/Tendering/ContractNoticePhases/View?PPI=CO1.PPI.20380447&amp;isFromPublicArea=True&amp;isModal=False</t>
  </si>
  <si>
    <t>JEP-622</t>
  </si>
  <si>
    <t>JEP-CSPO-603-2022</t>
  </si>
  <si>
    <t>Jenny carolina moreno García</t>
  </si>
  <si>
    <t>Florencia</t>
  </si>
  <si>
    <t>Prestación de servicios profesionales para brindar asistencia técnica a las actuaciones y decisiones judiciales propias de la justicia transicional y restaurativa de la JEP, en el levantamiento de las especificaciones de requerimientos funcionales, la elaboración de la documentación técnica y el apoyo al seguimiento de la gestión operativa  de la información de los sistemas  misionales de la Secretaria Ejecutiva dispuestos por la Jurisdicción</t>
  </si>
  <si>
    <t>63-47-101001111</t>
  </si>
  <si>
    <t>19/07/2022 - 01/06/2023</t>
  </si>
  <si>
    <t>Otrosí N 1 Prorrogar el plazo de ejecución pactado en la Cláusula Quinta, del contrato, a partir del 01 de diciembre de 2022 hasta el 31 de
diciembre de 2022. Adicionar el valor del contrato por la suma de $2.409.380</t>
  </si>
  <si>
    <t>jenny.moreno@jep.gov.co</t>
  </si>
  <si>
    <t>https://community.secop.gov.co/Public/Tendering/ContractNoticePhases/View?PPI=CO1.PPI.19475351&amp;isFromPublicArea=True&amp;isModal=False</t>
  </si>
  <si>
    <t>JEP-623</t>
  </si>
  <si>
    <t>JEP-CSPO-604-2022</t>
  </si>
  <si>
    <t>Andres Ernesto Nieto Rico</t>
  </si>
  <si>
    <t>Prestación de servicios para apoyar las actuaciones y decisiones judiciales propias de la justicia transicional y restaurativa de la JEP en la  gestión documental y el soporte a los procesos administrativos para la consolidación de información en los sistemas misionales dispuestos por la Jurisdicción.</t>
  </si>
  <si>
    <t>11-47-101012542</t>
  </si>
  <si>
    <t>21/07/2022 - 10/06/2023</t>
  </si>
  <si>
    <t>andres.nieto@jep.gov.co</t>
  </si>
  <si>
    <t>https://community.secop.gov.co/Public/Tendering/ContractNoticePhases/View?PPI=CO1.PPI.19481271&amp;isFromPublicArea=True&amp;isModal=False</t>
  </si>
  <si>
    <t>JEP-158</t>
  </si>
  <si>
    <t>JEP-CSPO-158-2022</t>
  </si>
  <si>
    <t>Diana Marcela Ortega de la Victoria</t>
  </si>
  <si>
    <t>49605693_x000D_</t>
  </si>
  <si>
    <t>Santander y Norte de
Santander</t>
  </si>
  <si>
    <t>49-45-101008526</t>
  </si>
  <si>
    <t>C:\Users\andres.prietom\JEP Colombia\Carlos Giovanni Torres Peñaranda - Contractual - Onedrive\Validación pólizas CPS\.VERIFICACIÓN DE PÓLIZAS CONTRATOS 2022\Verificación póliza Contrato  JEP-158-2022.pdf</t>
  </si>
  <si>
    <t>https://community.secop.gov.co/Public/Tendering/OpportunityDetail/Index?noticeUID=CO1.NTC.2592483&amp;isFromPublicArea=True&amp;isModal=False</t>
  </si>
  <si>
    <t>JEP-200</t>
  </si>
  <si>
    <t>JEP-CSPO-200-2022</t>
  </si>
  <si>
    <t>Andres Eduardo Charry Angarita</t>
  </si>
  <si>
    <t xml:space="preserve">Antioquia
</t>
  </si>
  <si>
    <t>21-47-101016621</t>
  </si>
  <si>
    <t>https://jepcolombia-my.sharepoint.com/personal/carlos_torres_jep_gov_co/_layouts/15/onedrive.aspx?ct=1643207861196&amp;or=OWA%2DNT&amp;cid=f62c3057%2D4325%2Da3b8%2De9d3%2De5cdeb2a2c86&amp;id=%2Fpersonal%2Fcarlos%5Ftorres%5Fjep%5Fgov%5Fco%2FDocuments%2FDocumentos%2FContractual%2FContractual%20%2D%20Onedrive%2FValidaci%C3%B3n%20p%C3%B3lizas%20CPS%2F%2EVERIFICACI%C3%93N%20DE%20P%C3%93LIZAS%20CONTRATOS%202022%2FVerificaci%C3%B3n%20p%C3%B3liza%20contrato%20JEP%2D242%2D2022%2Epdf&amp;parent=%2Fpersonal%2Fcarlos%5Ftorres%5Fjep%5Fgov%5Fco%2FDocuments%2FDocumentos%2FContractual%2FContractual%20%2D%20Onedrive%2FValidaci%C3%B3n%20p%C3%B3lizas%20CPS%2F%2EVERIFICACI%C3%93N%20DE%20P%C3%93LIZAS%20CONTRATOS%202022</t>
  </si>
  <si>
    <t>andres.charry@jep.gov.co</t>
  </si>
  <si>
    <t>https://community.secop.gov.co/Public/Tendering/OpportunityDetail/Index?noticeUID=CO1.NTC.2637269&amp;isFromPublicArea=True&amp;isModal=False</t>
  </si>
  <si>
    <t>JEP-308</t>
  </si>
  <si>
    <t>JEP-CSPO-308-2022</t>
  </si>
  <si>
    <t>Diego Alejandro Bastidas Acevedo</t>
  </si>
  <si>
    <t>Prestación de servicios para acompañar la gestión administrativa del departamento SAAD comparecientes en asuntos relacionados con la ejecución de los contratos suscritos para el desarrollo del sistema autónomo.</t>
  </si>
  <si>
    <t>$2.891.256</t>
  </si>
  <si>
    <t>21-47-101016905</t>
  </si>
  <si>
    <t>https://jepcolombia-my.sharepoint.com/personal/carlos_torres_jep_gov_co/_layouts/15/onedrive.aspx?q=308&amp;searchScope=folder&amp;id=%2Fpersonal%2Fcarlos%5Ftorres%5Fjep%5Fgov%5Fco%2FDocuments%2FDocumentos%2FContractual%2FContractual%20%2D%20Onedrive%2FValidaci%C3%B3n%20p%C3%B3lizas%20CPS%2F%2EVERIFICACI%C3%93N%20DE%20P%C3%93LIZAS%20CONTRATOS%202022%2FVerificacio%CC%81n%20po%CC%81liza%20contrato%20JEP%2D308%2D2022%2Epdf&amp;parent=%2Fpersonal%2Fcarlos%5Ftorres%5Fjep%5Fgov%5Fco%2FDocuments%2FDocumentos%2FContractual%2FContractual%20%2D%20Onedrive%2FValidaci%C3%B3n%20p%C3%B3lizas%20CPS%2F%2EVERIFICACI%C3%93N%20DE%20P%C3%93LIZAS%20CONTRATOS%202022&amp;parentview=7</t>
  </si>
  <si>
    <t>TÉCNICO EN COMERCIO EXTERIOR</t>
  </si>
  <si>
    <t>https://community.secop.gov.co/Public/Tendering/ContractNoticePhases/View?PPI=CO1.PPI.17014346&amp;isFromPublicArea=True&amp;isModal=False</t>
  </si>
  <si>
    <t>JEP-361</t>
  </si>
  <si>
    <t>JEP-CSPO-361-2022</t>
  </si>
  <si>
    <t>Miguel Angel Celis Peñaranda</t>
  </si>
  <si>
    <t>Prestación de servicios profesionales para apoyar y acompañar al departamento SAAD Comparecientes en el trámite de las gestiones administrativas propias del desarrollo del Sistema Autónomo de Asesoría y Defensa.</t>
  </si>
  <si>
    <t>15-47-101008671</t>
  </si>
  <si>
    <t>26-01-2022 - 05-07-2023</t>
  </si>
  <si>
    <t>miguel.celis@jep.gov.co</t>
  </si>
  <si>
    <t>https://community.secop.gov.co/Public/Tendering/ContractNoticePhases/View?PPI=CO1.PPI.17145148&amp;isFromPublicArea=True&amp;isModal=False</t>
  </si>
  <si>
    <t>JEP-307</t>
  </si>
  <si>
    <t>JEP-CSPO-307-2022</t>
  </si>
  <si>
    <t>William Galindo Chavez</t>
  </si>
  <si>
    <t>Prestación de servicios profesionales para apoyar al departamento SAAD comparecientes en las actividades administrativa propias del desarrollo del Sistema Autónomo de Asesoría y Defensa.</t>
  </si>
  <si>
    <t>21-47-101016634</t>
  </si>
  <si>
    <t>https://jepcolombia-my.sharepoint.com/personal/carlos_torres_jep_gov_co/_layouts/15/onedrive.aspx?q=307&amp;searchScope=folder&amp;id=%2Fpersonal%2Fcarlos%5Ftorres%5Fjep%5Fgov%5Fco%2FDocuments%2FDocumentos%2FContractual%2FContractual%20%2D%20Onedrive%2FValidaci%C3%B3n%20p%C3%B3lizas%20CPS%2F%2EVERIFICACI%C3%93N%20DE%20P%C3%93LIZAS%20CONTRATOS%202022%2FVerificacio%CC%81n%20po%CC%81liza%20contrato%20JEP%2D307%2D2022%2Epdf&amp;parent=%2Fpersonal%2Fcarlos%5Ftorres%5Fjep%5Fgov%5Fco%2FDocuments%2FDocumentos%2FContractual%2FContractual%20%2D%20Onedrive%2FValidaci%C3%B3n%20p%C3%B3lizas%20CPS&amp;parentview=7</t>
  </si>
  <si>
    <t>https://community.secop.gov.co/Public/Tendering/ContractNoticePhases/View?PPI=CO1.PPI.17010158&amp;isFromPublicArea=True&amp;isModal=False</t>
  </si>
  <si>
    <t>JEP-251</t>
  </si>
  <si>
    <t>JEP-CSPO-251-2022</t>
  </si>
  <si>
    <t>Jorge Eliecer Corredor Fonseca</t>
  </si>
  <si>
    <t xml:space="preserve">Prestación de servicios profesionales en la asesoría jurídica, atención integral y defensa técnica judicial a las personas que comparezcan ante las salas y secciones de la JEP, teniendo en cuenta los enfoques diferenciales. </t>
  </si>
  <si>
    <t xml:space="preserve">	54622</t>
  </si>
  <si>
    <t>21-45-101358626</t>
  </si>
  <si>
    <t>C:\Users\andres.prietom\JEP Colombia\Carlos Giovanni Torres Peñaranda - Contractual - Onedrive\Validación pólizas CPS\.VERIFICACIÓN DE PÓLIZAS CONTRATOS 2022\Verificación póliza Contrato  JEP-251-2022.pdf</t>
  </si>
  <si>
    <t>https://community.secop.gov.co/Public/Tendering/OpportunityDetail/Index?noticeUID=CO1.NTC.2662224&amp;isFromPublicArea=True&amp;isModal=False</t>
  </si>
  <si>
    <t>JEP-314</t>
  </si>
  <si>
    <t>JEP-CSPO-314-2022</t>
  </si>
  <si>
    <t>Santiago Carrillo Pulido</t>
  </si>
  <si>
    <t>Prestación de servicios profesionales para apoyar y acompañar al sistema autónomo de asesoría y defensa de la JEP en la validación y actualización de la información del Registro de Comparecientes, del que trata el artículo 95 del ASP 001 de 2020.</t>
  </si>
  <si>
    <t>380-47-994000123953</t>
  </si>
  <si>
    <t>24-01-2022 - 03-07-2023</t>
  </si>
  <si>
    <t>https://community.secop.gov.co/Public/Tendering/ContractNoticePhases/View?PPI=CO1.PPI.17040073&amp;isFromPublicArea=True&amp;isModal=False</t>
  </si>
  <si>
    <t>JEP-306</t>
  </si>
  <si>
    <t>JEP-CSPO-306-2022</t>
  </si>
  <si>
    <t>Lorelis Osorio Gomez</t>
  </si>
  <si>
    <t>25-47-101002435_x000D_</t>
  </si>
  <si>
    <t>https://jepcolombia-my.sharepoint.com/personal/carlos_torres_jep_gov_co/_layouts/15/onedrive.aspx?q=306&amp;searchScope=folder&amp;id=%2Fpersonal%2Fcarlos%5Ftorres%5Fjep%5Fgov%5Fco%2FDocuments%2FDocumentos%2FContractual%2FContractual%20%2D%20Onedrive%2FValidaci%C3%B3n%20p%C3%B3lizas%20CPS%2F%2EVERIFICACI%C3%93N%20DE%20P%C3%93LIZAS%20CONTRATOS%202022%2FVerificacio%CC%81n%20po%CC%81liza%20contrato%20JEP%2D306%2D2022%2Epdf&amp;parent=%2Fpersonal%2Fcarlos%5Ftorres%5Fjep%5Fgov%5Fco%2FDocuments%2FDocumentos%2FContractual%2FContractual%20%2D%20Onedrive%2FValidaci%C3%B3n%20p%C3%B3lizas%20CPS%2F%2EVERIFICACI%C3%93N%20DE%20P%C3%93LIZAS%20CONTRATOS%202022&amp;parentview=7</t>
  </si>
  <si>
    <t>Terminación anticipada a partir del 1 de diciembre de 2022</t>
  </si>
  <si>
    <t>https://community.secop.gov.co/Public/Tendering/ContractNoticePhases/View?PPI=CO1.PPI.17008626&amp;isFromPublicArea=True&amp;isModal=False</t>
  </si>
  <si>
    <t>JEP-262</t>
  </si>
  <si>
    <t>JEP-CSPO-262-2022</t>
  </si>
  <si>
    <t>Cesar Alonso Mendez Zorrilla</t>
  </si>
  <si>
    <t>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t>
  </si>
  <si>
    <t xml:space="preserve">	21-47-101016652</t>
  </si>
  <si>
    <t>..\Carlos Giovanni Torres Peñaranda - Contractual - Onedrive\Validación pólizas CPS\.VERIFICACIÓN DE PÓLIZAS CONTRATOS 2022\Verificación póliza JEP 262 2022.PNG</t>
  </si>
  <si>
    <t>https://community.secop.gov.co/Public/Tendering/OpportunityDetail/Index?noticeUID=CO1.NTC.2642149&amp;isFromPublicArea=True&amp;isModal=False</t>
  </si>
  <si>
    <t>JEP-263</t>
  </si>
  <si>
    <t>JEP-CSPO-263-2022</t>
  </si>
  <si>
    <t xml:space="preserve">Haspper Huertas Castiblanco </t>
  </si>
  <si>
    <t>21-45-101358638</t>
  </si>
  <si>
    <t>https://jepcolombia-my.sharepoint.com/personal/carlos_torres_jep_gov_co/_layouts/15/onedrive.aspx?q=263&amp;searchScope=folder&amp;id=%2Fpersonal%2Fcarlos%5Ftorres%5Fjep%5Fgov%5Fco%2FDocuments%2FDocumentos%2FContractual%2FContractual%20%2D%20Onedrive%2FValidaci%C3%B3n%20p%C3%B3lizas%20CPS%2F%2EVERIFICACI%C3%93N%20DE%20P%C3%93LIZAS%20CONTRATOS%202022%2FVerificaci%C3%B3n%20p%C3%B3liza%20del%20contrato%20JEP%20263%202022%2EPNG&amp;parent=%2Fpersonal%2Fcarlos%5Ftorres%5Fjep%5Fgov%5Fco%2FDocuments%2FDocumentos%2FContractual%2FContractual%20%2D%20Onedrive%2FValidaci%C3%B3n%20p%C3%B3lizas%20CPS&amp;parentview=7</t>
  </si>
  <si>
    <t>TÉCNICO ADMINISTRATIVO</t>
  </si>
  <si>
    <t>https://community.secop.gov.co/Public/Tendering/OpportunityDetail/Index?noticeUID=CO1.NTC.2642479&amp;isFromPublicArea=True&amp;isModal=False</t>
  </si>
  <si>
    <t>JEP-264</t>
  </si>
  <si>
    <t>JEP-CSPO-264-2022</t>
  </si>
  <si>
    <t xml:space="preserve">Dina Isabel Cruz Muñoz </t>
  </si>
  <si>
    <t>21-47-101016763</t>
  </si>
  <si>
    <t>https://community.secop.gov.co/Public/Tendering/OpportunityDetail/Index?noticeUID=CO1.NTC.2642900&amp;isFromPublicArea=True&amp;isModal=False</t>
  </si>
  <si>
    <t>JEP-505</t>
  </si>
  <si>
    <t>JEP-CSPO-487-2022</t>
  </si>
  <si>
    <t xml:space="preserve"> Hector Horacio Perez Prieto</t>
  </si>
  <si>
    <t>Prestación de servicios para acompañar la gestión administrativa del Departamento SAAD Comparecientes en asuntos relacionados con la ejecución de los contratos suscritos para el desarrollo del Sistema Autónomo</t>
  </si>
  <si>
    <t>14-45-101082357</t>
  </si>
  <si>
    <t>ADMINISTRACIÓN DE SISTEMAS</t>
  </si>
  <si>
    <t>hector.perez@jep.gov.co</t>
  </si>
  <si>
    <t>https://community.secop.gov.co/Public/Tendering/ContractNoticePhases/View?PPI=CO1.PPI.19261765&amp;isFromPublicArea=True&amp;isModal=False</t>
  </si>
  <si>
    <t>JEP-473</t>
  </si>
  <si>
    <t>JEP-CSPO-455-2022</t>
  </si>
  <si>
    <t>Nadia Gabriela Triviño Lopez</t>
  </si>
  <si>
    <t>430 47 994000056556</t>
  </si>
  <si>
    <t>Solidaria de Colombia</t>
  </si>
  <si>
    <t>nadia.trivino@jep.gov.co</t>
  </si>
  <si>
    <t>https://community.secop.gov.co/Public/Tendering/ContractNoticePhases/View?PPI=CO1.PPI.19212557&amp;isFromPublicArea=True&amp;isModal=False</t>
  </si>
  <si>
    <t>JEP-474</t>
  </si>
  <si>
    <t>JEP-CSPO-456-2022</t>
  </si>
  <si>
    <t>Myriam Cecilia Castrillón</t>
  </si>
  <si>
    <t>Norte de Santander</t>
  </si>
  <si>
    <t>CCT-100003337</t>
  </si>
  <si>
    <t>01/07/20220 - 31/05/2023</t>
  </si>
  <si>
    <t>myriam.castrillon@jep.gov.co</t>
  </si>
  <si>
    <t>https://community.secop.gov.co/Public/Tendering/ContractNoticePhases/View?PPI=CO1.PPI.19213982&amp;isFromPublicArea=True&amp;isModal=False</t>
  </si>
  <si>
    <t>JEP-506</t>
  </si>
  <si>
    <t>JEP-CSPO-488-2022</t>
  </si>
  <si>
    <t>Milton Ricardo Medina Sanchez</t>
  </si>
  <si>
    <t>Prestación de servicios profesionales para apoyar y acompañar al departamento SAAD Comparecientes en el trámite de las gestiones administrativas propias del desarrollo del Sistema Autónomo de Asesoría y Defensa</t>
  </si>
  <si>
    <t>14-45-101082120</t>
  </si>
  <si>
    <t>milton.medina@jep.gov.co</t>
  </si>
  <si>
    <t>https://community.secop.gov.co/Public/Tendering/ContractNoticePhases/View?PPI=CO1.PPI.19235186&amp;isFromPublicArea=True&amp;isModal=False</t>
  </si>
  <si>
    <t>JEP-497</t>
  </si>
  <si>
    <t>JEP-CSPO-479-2022</t>
  </si>
  <si>
    <t>Norma Suleiza Mavesoy Polanco</t>
  </si>
  <si>
    <t>61-45-101019950</t>
  </si>
  <si>
    <t>11/07/2022 - 09/06/2023</t>
  </si>
  <si>
    <t>norma.mavesoy@jep.gov.co</t>
  </si>
  <si>
    <t>https://community.secop.gov.co/Public/Tendering/ContractNoticePhases/View?PPI=CO1.PPI.19250852&amp;isFromPublicArea=True&amp;isModal=False</t>
  </si>
  <si>
    <t>JEP-082</t>
  </si>
  <si>
    <t>JEP-CSPO-082-2022</t>
  </si>
  <si>
    <t xml:space="preserve">Mario Andres Palacios Cabrera </t>
  </si>
  <si>
    <t>12750698_x000D_</t>
  </si>
  <si>
    <t xml:space="preserve">Nariño
</t>
  </si>
  <si>
    <t xml:space="preserve">41-47-101003736 </t>
  </si>
  <si>
    <t>C:\Users\andres.prietom\JEP Colombia\Carlos Giovanni Torres Peñaranda - Contractual - Onedrive\Validación pólizas CPS\.VERIFICACIÓN DE PÓLIZAS CONTRATOS 2022\Verificación póliza Contrato  JEP-082-2022.pdf</t>
  </si>
  <si>
    <t>https://community.secop.gov.co/Public/Tendering/OpportunityDetail/Index?noticeUID=CO1.NTC.2539412&amp;isFromPublicArea=True&amp;isModal=False</t>
  </si>
  <si>
    <t>JEP-475</t>
  </si>
  <si>
    <t>JEP-CSPO-457-2022</t>
  </si>
  <si>
    <t>Maria Helena García Ruiz</t>
  </si>
  <si>
    <t xml:space="preserve"> Boyacá</t>
  </si>
  <si>
    <t>39-45-101028314</t>
  </si>
  <si>
    <t>06/07/20220-031/05/2023</t>
  </si>
  <si>
    <t>maria.garcia@jep.gov.co</t>
  </si>
  <si>
    <t>https://community.secop.gov.co/Public/Tendering/ContractNoticePhases/View?PPI=CO1.PPI.19214279&amp;isFromPublicArea=True&amp;isModal=False</t>
  </si>
  <si>
    <t>JEP-081</t>
  </si>
  <si>
    <t>JEP-CSPO-081-2022</t>
  </si>
  <si>
    <t>Maria Andrea Ortiz Cardona</t>
  </si>
  <si>
    <t>21-45-101357630</t>
  </si>
  <si>
    <t>C:\Users\andres.prietom\JEP Colombia\Carlos Giovanni Torres Peñaranda - Contractual - Onedrive\Validación pólizas CPS\.VERIFICACIÓN DE PÓLIZAS CONTRATOS 2022\Verificación póliza Contrato  JEP-081-2022.pdf</t>
  </si>
  <si>
    <t>https://community.secop.gov.co/Public/Tendering/OpportunityDetail/Index?noticeUID=CO1.NTC.2526962&amp;isFromPublicArea=True&amp;isModal=False</t>
  </si>
  <si>
    <t>JEP-507</t>
  </si>
  <si>
    <t>JEP-CSPO-489-2022</t>
  </si>
  <si>
    <t>Manuel Jose Jimenez Vergara</t>
  </si>
  <si>
    <t xml:space="preserve">	298722</t>
  </si>
  <si>
    <t>63-47-101001076</t>
  </si>
  <si>
    <t xml:space="preserve">ADMINISTRACIÓN DE NEGOCIOS </t>
  </si>
  <si>
    <t>https://community.secop.gov.co/Public/Tendering/ContractNoticePhases/View?PPI=CO1.PPI.19237818&amp;isFromPublicArea=True&amp;isModal=False</t>
  </si>
  <si>
    <t>JEP-503</t>
  </si>
  <si>
    <t>JEP-CSPO-485-2022</t>
  </si>
  <si>
    <t>Luz Marina Achury Rocha</t>
  </si>
  <si>
    <t>21-45-101377532</t>
  </si>
  <si>
    <t>13/07/2022 - 01/06/2023</t>
  </si>
  <si>
    <t>luz.achury@jep.gov.co</t>
  </si>
  <si>
    <t>https://community.secop.gov.co/Public/Tendering/ContractNoticePhases/View?PPI=CO1.PPI.19284227&amp;isFromPublicArea=True&amp;isModal=False</t>
  </si>
  <si>
    <t>JEP-309</t>
  </si>
  <si>
    <t>JEP-CSPO-309-2022</t>
  </si>
  <si>
    <t xml:space="preserve"> Sirio Antonio Gomez Blanco</t>
  </si>
  <si>
    <t>Prestación de servicios para apoyar y acompañar al sistema autónomo de asesoría y defensa, en materia de gestión y validación técnica de información en el proceso de consolidación del registro de comparecientes, del que trata el artículo 95 del ASP 001 de 2020.</t>
  </si>
  <si>
    <t>25-47-101002443</t>
  </si>
  <si>
    <t>https://jepcolombia-my.sharepoint.com/personal/carlos_torres_jep_gov_co/_layouts/15/onedrive.aspx?q=309&amp;searchScope=folder&amp;id=%2Fpersonal%2Fcarlos%5Ftorres%5Fjep%5Fgov%5Fco%2FDocuments%2FDocumentos%2FContractual%2FContractual%20%2D%20Onedrive%2FValidaci%C3%B3n%20p%C3%B3lizas%20CPS%2F%2EVERIFICACI%C3%93N%20DE%20P%C3%93LIZAS%20CONTRATOS%202022%2FVerificacio%CC%81n%20po%CC%81liza%20contrato%20JEP%2D309%2D2022%2Epdf&amp;parent=%2Fpersonal%2Fcarlos%5Ftorres%5Fjep%5Fgov%5Fco%2FDocuments%2FDocumentos%2FContractual%2FContractual%20%2D%20Onedrive%2FValidaci%C3%B3n%20p%C3%B3lizas%20CPS&amp;parentview=7</t>
  </si>
  <si>
    <t>En fecha 20/05/2022 se suscribe la terminación anticipada del contrato.</t>
  </si>
  <si>
    <t>TECNOLOGÍA EN GESTIÓN DOCUMENTAL</t>
  </si>
  <si>
    <t>https://community.secop.gov.co/Public/Tendering/ContractNoticePhases/View?PPI=CO1.PPI.17015594&amp;isFromPublicArea=True&amp;isModal=False</t>
  </si>
  <si>
    <t>JEP-059</t>
  </si>
  <si>
    <t>JEP-CSPO-059-2022</t>
  </si>
  <si>
    <t>Dirley Andrea Lopez Jimenez</t>
  </si>
  <si>
    <t xml:space="preserve">Prestación de servicios profesionales para apoyar y acompañar al departamento SAAD Comparecientes en el trámite de las gestiones administrativas propias del desarrollo del Sistema Autónomo de Asesoría y Defensa. </t>
  </si>
  <si>
    <t>21-45-101357189</t>
  </si>
  <si>
    <t>https://jepcolombia-my.sharepoint.com/personal/carlos_torres_jep_gov_co/_layouts/15/onedrive.aspx?q=059&amp;searchScope=folder&amp;id=%2Fpersonal%2Fcarlos%5Ftorres%5Fjep%5Fgov%5Fco%2FDocuments%2FDocumentos%2FContractual%2FContractual%20%2D%20Onedrive%2FValidaci%C3%B3n%20p%C3%B3lizas%20CPS%2F%2EVERIFICACI%C3%93N%20DE%20P%C3%93LIZAS%20CONTRATOS%202022%2FVerificacio%CC%81n%20po%CC%81liza%20contrato%20JEP%2D059%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</si>
  <si>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https://community.secop.gov.co/Public/Tendering/OpportunityDetail/Index?noticeUID=CO1.NTC.2508843&amp;isFromPublicArea=True&amp;isModal=False</t>
  </si>
  <si>
    <t>JEP-265</t>
  </si>
  <si>
    <t>JEP-CSPO-265-2022</t>
  </si>
  <si>
    <t xml:space="preserve">Juan Carlos Camargo Perez </t>
  </si>
  <si>
    <t>14-45-101074938</t>
  </si>
  <si>
    <t>https://jepcolombia-my.sharepoint.com/personal/carlos_torres_jep_gov_co/_layouts/15/onedrive.aspx?q=265&amp;searchScope=folder&amp;id=%2Fpersonal%2Fcarlos%5Ftorres%5Fjep%5Fgov%5Fco%2FDocuments%2FDocumentos%2FContractual%2FContractual%20%2D%20Onedrive%2FValidaci%C3%B3n%20p%C3%B3lizas%20CPS%2F%2EVERIFICACI%C3%93N%20DE%20P%C3%93LIZAS%20CONTRATOS%202022%2FVerificaci%C3%B3n%20p%C3%B3liza%20del%20contrato%20JEP%20265%202022%2EPNG&amp;parent=%2Fpersonal%2Fcarlos%5Ftorres%5Fjep%5Fgov%5Fco%2FDocuments%2FDocumentos%2FContractual%2FContractual%20%2D%20Onedrive%2FValidaci%C3%B3n%20p%C3%B3lizas%20CPS&amp;parentview=7</t>
  </si>
  <si>
    <t>TÉCNICO EN SISTEMAS</t>
  </si>
  <si>
    <t>https://community.secop.gov.co/Public/Tendering/OpportunityDetail/Index?noticeUID=CO1.NTC.2643617&amp;isFromPublicArea=True&amp;isModal=False</t>
  </si>
  <si>
    <t>JEP-498</t>
  </si>
  <si>
    <t>JEP-CSPO-480-2022</t>
  </si>
  <si>
    <t>Augusto Guzmán Ramírez</t>
  </si>
  <si>
    <t>21-45-101376596</t>
  </si>
  <si>
    <t>05/07/2022- -31/05/2023</t>
  </si>
  <si>
    <t>auguman@outlook.com</t>
  </si>
  <si>
    <t>https://community.secop.gov.co/Public/Tendering/ContractNoticePhases/View?PPI=CO1.PPI.19251898&amp;isFromPublicArea=True&amp;isModal=False</t>
  </si>
  <si>
    <t>JEP-508</t>
  </si>
  <si>
    <t>JEP-CSPO-490-2022</t>
  </si>
  <si>
    <t>Martha Liliana Forero</t>
  </si>
  <si>
    <t>14-47-101017996</t>
  </si>
  <si>
    <t>martha.foreroo@jep.gov.co</t>
  </si>
  <si>
    <t>https://community.secop.gov.co/Public/Tendering/ContractNoticePhases/View?PPI=CO1.PPI.19238744&amp;isFromPublicArea=True&amp;isModal=False</t>
  </si>
  <si>
    <t>JEP-476</t>
  </si>
  <si>
    <t>JEP-CSPO-458-2022</t>
  </si>
  <si>
    <t>Karen Lucia Álvarez Ricardo</t>
  </si>
  <si>
    <t>Atlántico y
Bolívar</t>
  </si>
  <si>
    <t>21-45-101376074</t>
  </si>
  <si>
    <t>30/06/2022 - 31/05/2023</t>
  </si>
  <si>
    <t>karen.alvarez@jep.gov.co</t>
  </si>
  <si>
    <t>https://community.secop.gov.co/Public/Tendering/ContractNoticePhases/View?PPI=CO1.PPI.19218054&amp;isFromPublicArea=True&amp;isModal=False</t>
  </si>
  <si>
    <t>JEP-080</t>
  </si>
  <si>
    <t>JEP-CSPO-080-2022</t>
  </si>
  <si>
    <t>Jonattan Pumarejo Sanchez</t>
  </si>
  <si>
    <t xml:space="preserve">1065592349
</t>
  </si>
  <si>
    <t>Nasly Alexandra Cañas de la Hoz</t>
  </si>
  <si>
    <t xml:space="preserve">Cesar – Guajira
</t>
  </si>
  <si>
    <t>21-45-101358069
25-47-101002841</t>
  </si>
  <si>
    <t>19/01/2022
06/05/2022</t>
  </si>
  <si>
    <t>19-01-2022 - 30-06-2023
06/05/2022 - 30/06/2023</t>
  </si>
  <si>
    <t>20/01/2022
09/05/2023</t>
  </si>
  <si>
    <t>C:\Users\andres.prietom\JEP Colombia\Carlos Giovanni Torres Peñaranda - Contractual - Onedrive\Validación pólizas CPS\.VERIFICACIÓN DE PÓLIZAS CONTRATOS 2022\Verificación póliza Contrato  JEP-080-2022.pdf</t>
  </si>
  <si>
    <t>En fecha 06/05/2022, se suscribe cesión del contrato.</t>
  </si>
  <si>
    <t>https://community.secop.gov.co/Public/Tendering/OpportunityDetail/Index?noticeUID=CO1.NTC.2526491&amp;isFromPublicArea=True&amp;isModal=False</t>
  </si>
  <si>
    <t>JEP-624</t>
  </si>
  <si>
    <t>JEP-CSPO-605-2022</t>
  </si>
  <si>
    <t>Sandra Carolina Soler Albarracín</t>
  </si>
  <si>
    <t>Prestación de servicios  para apoyar y acompañar las actuaciones y decisiones judiciales propias de la justicia transicional y restaurativa de la JEP, en la gestión y validación técnica de información para la consolidación en los sistemas misionales dispuestos por la Jurisdicción.</t>
  </si>
  <si>
    <t>63-47-101001117</t>
  </si>
  <si>
    <t>Se publica balance de cierre el 19 de enero de 2023</t>
  </si>
  <si>
    <t>sandra.soler@jep.gov.co</t>
  </si>
  <si>
    <t>https://community.secop.gov.co/Public/Tendering/ContractNoticePhases/View?PPI=CO1.PPI.19483181&amp;isFromPublicArea=True&amp;isModal=False</t>
  </si>
  <si>
    <t>JEP-291</t>
  </si>
  <si>
    <t>JEP-CSPO-291-2022</t>
  </si>
  <si>
    <t xml:space="preserve">Jenny Lorena Moreno Rodriguez </t>
  </si>
  <si>
    <t>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t>
  </si>
  <si>
    <t>25-47-101002457</t>
  </si>
  <si>
    <t>https://community.secop.gov.co/Public/Tendering/ContractNoticePhases/View?PPI=CO1.PPI.17037912&amp;isFromPublicArea=True&amp;isModal=False</t>
  </si>
  <si>
    <t>JEP-303</t>
  </si>
  <si>
    <t>JEP-CSPO-303-2022</t>
  </si>
  <si>
    <t>Juan Sebastian Aguiego Gomez</t>
  </si>
  <si>
    <t>14-47-101014441</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</si>
  <si>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303%2D2022%2Epdf&amp;parent=%2Fpersonal%2Fcarlos%5Ftorres%5Fjep%5Fgov%5Fco%2FDocuments%2FDocumentos%2FContractual%2FContractual%20%2D%20Onedrive%2FValidaci%C3%B3n%20p%C3%B3lizas%20CPS%2F%2EVERIFICACI%C3%93N%20DE%20P%C3%93LIZAS%20CONTRATOS%202022</t>
  </si>
  <si>
    <t>https://community.secop.gov.co/Public/Tendering/ContractNoticePhases/View?PPI=CO1.PPI.17004828&amp;isFromPublicArea=True&amp;isModal=False</t>
  </si>
  <si>
    <t>JEP-509</t>
  </si>
  <si>
    <t>JEP-CSPO-491-2022</t>
  </si>
  <si>
    <t>Jorge Hernando Torres Zafra</t>
  </si>
  <si>
    <t>63-47-101001090</t>
  </si>
  <si>
    <t>11/072022</t>
  </si>
  <si>
    <t>jorge.torres@jep.gov.co</t>
  </si>
  <si>
    <t>https://community.secop.gov.co/Public/Tendering/ContractNoticePhases/View?PPI=CO1.PPI.19238762&amp;isFromPublicArea=True&amp;isModal=False</t>
  </si>
  <si>
    <t>JEP-510</t>
  </si>
  <si>
    <t>JEP-CSPO-492-2022</t>
  </si>
  <si>
    <t>Prestación de servicios profesionales para apoyar y acompañar al departamento SAAD Comparecientes en las gestiones administrativas propias del Sistema Autónomo relacionadas con el acopio, compilación y manejo de información</t>
  </si>
  <si>
    <t>21-47-101021319</t>
  </si>
  <si>
    <t>05/07/2022 - 31//05/2023</t>
  </si>
  <si>
    <t>En fecha del 25/08/2022 se suscbirio Acta de terminación anticipada y balance y cierre final del Contrato JEP-510-2022, loren Jimenez SAAD Comparecientes</t>
  </si>
  <si>
    <t>https://community.secop.gov.co/Public/Tendering/ContractNoticePhases/View?PPI=CO1.PPI.19239121&amp;isFromPublicArea=True&amp;isModal=False</t>
  </si>
  <si>
    <t>JEP-079</t>
  </si>
  <si>
    <t>JEP-CSPO-079-2022</t>
  </si>
  <si>
    <t>Jessica Andrea Angarita Meneses</t>
  </si>
  <si>
    <t>21-45-101357580</t>
  </si>
  <si>
    <t>C:\Users\andres.prietom\JEP Colombia\Carlos Giovanni Torres Peñaranda - Contractual - Onedrive\Validación pólizas CPS\.VERIFICACIÓN DE PÓLIZAS CONTRATOS 2022\Verificación póliza Contrato  JEP-079-2022.pdf</t>
  </si>
  <si>
    <t>https://community.secop.gov.co/Public/Tendering/OpportunityDetail/Index?noticeUID=CO1.NTC.2517534&amp;isFromPublicArea=True&amp;isModal=False</t>
  </si>
  <si>
    <t>JEP-499</t>
  </si>
  <si>
    <t>JEP-CSPO-481-2022</t>
  </si>
  <si>
    <t>Cesar Augusto Intriago Romero</t>
  </si>
  <si>
    <t>Cota</t>
  </si>
  <si>
    <t>Prestación de servicios profesionales en las labores de asesoría jurídica, atención integral y defensa judicial a las personas que comparezcan ante las salas y secciones de la JEP, así como apoyar y acompañar a la Secretaría Ejecutiva en los procesos penales de su competencia.</t>
  </si>
  <si>
    <t>21-47-101021395</t>
  </si>
  <si>
    <t>10/07/2022 - 31/05/2023</t>
  </si>
  <si>
    <t>cesar.intriago@jep.gov.co</t>
  </si>
  <si>
    <t>https://community.secop.gov.co/Public/Tendering/ContractNoticePhases/View?PPI=CO1.PPI.19257438&amp;isFromPublicArea=True&amp;isModal=False</t>
  </si>
  <si>
    <t>JEP-500</t>
  </si>
  <si>
    <t>JEP-CSPO-482-2022</t>
  </si>
  <si>
    <t>Aldemar Guarnizo Garcia</t>
  </si>
  <si>
    <t>25-47-101003050</t>
  </si>
  <si>
    <t>26/07/2022 - 10/06/2023</t>
  </si>
  <si>
    <t>aldemar.guarnizo@jep.gov.co</t>
  </si>
  <si>
    <t>https://community.secop.gov.co/Public/Tendering/ContractNoticePhases/View?PPI=CO1.PPI.19260122&amp;isFromPublicArea=True&amp;isModal=False</t>
  </si>
  <si>
    <t>JEP-477</t>
  </si>
  <si>
    <t>JEP-CSPO-459-2022</t>
  </si>
  <si>
    <t>Henry Alberto Romero Correa</t>
  </si>
  <si>
    <t>21-45-101376225</t>
  </si>
  <si>
    <t>henry.romero@jep.gov.co</t>
  </si>
  <si>
    <t>https://community.secop.gov.co/Public/Tendering/ContractNoticePhases/View?PPI=CO1.PPI.19219678&amp;isFromPublicArea=True&amp;isModal=False</t>
  </si>
  <si>
    <t>JEP-221</t>
  </si>
  <si>
    <t>JEP-CSPO-221-2022</t>
  </si>
  <si>
    <t>Gladys Celeide Prada Pardo</t>
  </si>
  <si>
    <t>Prestar servicios profesionales para apoyar y acompañar al Sistema Autónomo de Asesoría y Defensa de la JEP en la implementación del Registro de Comparecientes, del que trata el artículo 95 del ASP 001 de 2020, su actualización e integración con los demás sistemas de información de la JEP y la gestión del monitoreo de la Jurisdicción Especial para la Paz.</t>
  </si>
  <si>
    <t>21-45-101358074</t>
  </si>
  <si>
    <t>19-01-2022 - 01-04-2023</t>
  </si>
  <si>
    <t>https://jepcolombia-my.sharepoint.com/personal/carlos_torres_jep_gov_co/_layouts/15/onedrive.aspx?q=221&amp;searchScope=folder&amp;id=%2Fpersonal%2Fcarlos%5Ftorres%5Fjep%5Fgov%5Fco%2FDocuments%2FDocumentos%2FContractual%2FContractual%20%2D%20Onedrive%2FValidaci%C3%B3n%20p%C3%B3lizas%20CPS%2F%2EVERIFICACI%C3%93N%20DE%20P%C3%93LIZAS%20CONTRATOS%202022%2FVerificaci%C3%B3n%20p%C3%B3liza%20Contrato%20%20JEP%2D221%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</si>
  <si>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https://community.secop.gov.co/Public/Tendering/OpportunityDetail/Index?noticeUID=CO1.NTC.2597459&amp;isFromPublicArea=True&amp;isModal=False</t>
  </si>
  <si>
    <t>JEP-722</t>
  </si>
  <si>
    <t>JEP-CSPO-697-2022</t>
  </si>
  <si>
    <t>21-45-101387719</t>
  </si>
  <si>
    <t>06/10/2022 - 20/06/2023</t>
  </si>
  <si>
    <t>Mediante otrosí N°1 del 19/12/2022 Prorrogar el plazo de ejecución hasta el 31 de diciembre de 2022. Adicionar el valor del contrato por la suma de 5.275.585</t>
  </si>
  <si>
    <t>gladys.prada@jep.gov.co</t>
  </si>
  <si>
    <t>https://community.secop.gov.co/Public/Tendering/ContractNoticePhases/View?PPI=CO1.PPI.20887003&amp;isFromPublicArea=True&amp;isModal=False</t>
  </si>
  <si>
    <t>JEP-027</t>
  </si>
  <si>
    <t>JEP-CSPO-027-2022</t>
  </si>
  <si>
    <t>Gilda Patricia Diaz Diaz</t>
  </si>
  <si>
    <t>Prestación de servicios profesionales para apoyar y acompañar técnicamente al departamento SAAD comparecientes en la articulación de las actividades desarrolladas por la dependencia, en territorio.</t>
  </si>
  <si>
    <t>21-45-101357686</t>
  </si>
  <si>
    <t>https://jepcolombia-my.sharepoint.com/personal/carlos_torres_jep_gov_co/_layouts/15/onedrive.aspx?q=027&amp;searchScope=folder&amp;id=%2Fpersonal%2Fcarlos%5Ftorres%5Fjep%5Fgov%5Fco%2FDocuments%2FDocumentos%2FContractual%2FContractual%20%2D%20Onedrive%2FValidaci%C3%B3n%20p%C3%B3lizas%20CPS%2F%2EVERIFICACI%C3%93N%20DE%20P%C3%93LIZAS%20CONTRATOS%202022%2FVerificacio%CC%81n%20po%CC%81liza%20contrato%20JEP%2D027%2D2022%2Epdf&amp;parent=%2Fpersonal%2Fcarlos%5Ftorres%5Fjep%5Fgov%5Fco%2FDocuments%2FDocumentos%2FContractual%2FContractual%20%2D%20Onedrive%2FValidaci%C3%B3n%20p%C3%B3lizas%20CPS%2F%2EVERIFICACI%C3%93N%20DE%20P%C3%93LIZAS%20CONTRATOS%202022&amp;parentview=7</t>
  </si>
  <si>
    <t>gilda.diaz@jep.gov.co</t>
  </si>
  <si>
    <t>https://community.secop.gov.co/Public/Tendering/OpportunityDetail/Index?noticeUID=CO1.NTC.2506413&amp;isFromPublicArea=True&amp;isModal=False</t>
  </si>
  <si>
    <t>JEP-501</t>
  </si>
  <si>
    <t>JEP-CSPO-483-2022</t>
  </si>
  <si>
    <t>Oscar David Getial Vargas</t>
  </si>
  <si>
    <t xml:space="preserve">	302822</t>
  </si>
  <si>
    <t>41-47-101004297</t>
  </si>
  <si>
    <t>06/07/2022 - 31/05/2023</t>
  </si>
  <si>
    <t>oscar.getial@jep.gov.co</t>
  </si>
  <si>
    <t>https://community.secop.gov.co/Public/Tendering/ContractNoticePhases/View?PPI=CO1.PPI.19260134&amp;isFromPublicArea=True&amp;isModal=False</t>
  </si>
  <si>
    <t>JEP-116</t>
  </si>
  <si>
    <t>JEP-CSPO-116-2022</t>
  </si>
  <si>
    <t>German Alexis Parrado Rivera</t>
  </si>
  <si>
    <t>Pablo Cesar Gomez Lugo</t>
  </si>
  <si>
    <t>21-47-101016402
25-47-101002884</t>
  </si>
  <si>
    <t>19/01/2022
24/05/2022</t>
  </si>
  <si>
    <t>19-01-2022 - 30-06-2023
24/05/2022 - 01/07/2023</t>
  </si>
  <si>
    <t>20/01/2022
24/05/2022</t>
  </si>
  <si>
    <t>C:\Users\andres.prietom\JEP Colombia\Carlos Giovanni Torres Peñaranda - Contractual - Onedrive\Validación pólizas CPS\.VERIFICACIÓN DE PÓLIZAS CONTRATOS 2022\Verificación póliza Contrato  JEP-116-2022.pdf</t>
  </si>
  <si>
    <t>En fecha 24/05/2022 se suscribe cesión del contrato.</t>
  </si>
  <si>
    <t>pablo.gomezl@jep.gov.co</t>
  </si>
  <si>
    <t>https://community.secop.gov.co/Public/Tendering/OpportunityDetail/Index?noticeUID=CO1.NTC.2549414&amp;isFromPublicArea=True&amp;isModal=False</t>
  </si>
  <si>
    <t>JEP-538</t>
  </si>
  <si>
    <t>JEP-CSPO-519-2022</t>
  </si>
  <si>
    <t>Laura Daniela Garzon Chavarro</t>
  </si>
  <si>
    <t>21-45-101377159</t>
  </si>
  <si>
    <t>11/07/2022 - 31/05/2023</t>
  </si>
  <si>
    <t>laura.garzonc@jep.gov.co</t>
  </si>
  <si>
    <t>https://community.secop.gov.co/Public/Tendering/ContractNoticePhases/View?PPI=CO1.PPI.19260704&amp;isFromPublicArea=True&amp;isModal=False</t>
  </si>
  <si>
    <t>JEP-199</t>
  </si>
  <si>
    <t>JEP-CSPO-199-2022</t>
  </si>
  <si>
    <t>Carlos Javier Moncayo Valencia</t>
  </si>
  <si>
    <t>41-45-101075637</t>
  </si>
  <si>
    <t>C:\Users\andres.prietom\JEP Colombia\Carlos Giovanni Torres Peñaranda - Contractual - Onedrive\Validación pólizas CPS\.VERIFICACIÓN DE PÓLIZAS CONTRATOS 2022\Verificación póliza Contrato  JEP-199-2022.pdf</t>
  </si>
  <si>
    <t>https://community.secop.gov.co/Public/Tendering/OpportunityDetail/Index?noticeUID=CO1.NTC.2631836&amp;isFromPublicArea=True&amp;isModal=False</t>
  </si>
  <si>
    <t>JEP-619</t>
  </si>
  <si>
    <t>JEP-CSPO-600-2022</t>
  </si>
  <si>
    <t>Angela Janiot Caro Pulgarin</t>
  </si>
  <si>
    <t>02-45-101000544</t>
  </si>
  <si>
    <t>15/07/2022 - 08/06/2023</t>
  </si>
  <si>
    <t>angela.caro@jep.gov.co</t>
  </si>
  <si>
    <t>https://community.secop.gov.co/Public/Tendering/ContractNoticePhases/View?PPI=CO1.PPI.19470737&amp;isFromPublicArea=True&amp;isModal=False</t>
  </si>
  <si>
    <t>JEP-478</t>
  </si>
  <si>
    <t>JEP-CSPO-460-2022</t>
  </si>
  <si>
    <t>Edwin Armando Embus Canencio</t>
  </si>
  <si>
    <t>40-47-101004285</t>
  </si>
  <si>
    <t>01/07/2022 - 31/05/2024</t>
  </si>
  <si>
    <t>edwin.embus@jep.gov.co</t>
  </si>
  <si>
    <t>https://community.secop.gov.co/Public/Tendering/ContractNoticePhases/View?PPI=CO1.PPI.19220923&amp;isFromPublicArea=True&amp;isModal=False</t>
  </si>
  <si>
    <t>JEP-315</t>
  </si>
  <si>
    <t>JEP-CSPO-315-2022</t>
  </si>
  <si>
    <t>Emerson Pulido Noy</t>
  </si>
  <si>
    <t>Prestación de servicios profesionales para apoyar y acompañar al sistema autónomo de asesoría y defensa de la JEP en el poblamiento del Registro de Comparecientes, del que trata el artículo 95 del ASP 001 de 2020, su actualización y la implementación de un modelo de soporte a los usuarios.</t>
  </si>
  <si>
    <t>21-47-101017118</t>
  </si>
  <si>
    <t>https://community.secop.gov.co/Public/Tendering/ContractNoticePhases/View?PPI=CO1.PPI.17041079&amp;isFromPublicArea=True&amp;isModal=False</t>
  </si>
  <si>
    <t>JEP-479</t>
  </si>
  <si>
    <t>JEP-CSPO-461-2022</t>
  </si>
  <si>
    <t>David Leonardo Gamboa Díaz</t>
  </si>
  <si>
    <t>21-47-101021201</t>
  </si>
  <si>
    <t>david.gamboa@jep.gov.co</t>
  </si>
  <si>
    <t>https://community.secop.gov.co/Public/Tendering/ContractNoticePhases/View?PPI=CO1.PPI.19222491&amp;isFromPublicArea=True&amp;isModal=False</t>
  </si>
  <si>
    <t>JEP-480</t>
  </si>
  <si>
    <t>JEP-CSPO-462-2022</t>
  </si>
  <si>
    <t>Sandra Angelica Rocio Cuevas Meléndez</t>
  </si>
  <si>
    <t>Meta</t>
  </si>
  <si>
    <t>21-47-101021565</t>
  </si>
  <si>
    <t>15/07/2023 - 31/05/2023</t>
  </si>
  <si>
    <t>sandra.cuevas@jep.gov.co</t>
  </si>
  <si>
    <t>https://community.secop.gov.co/Public/Tendering/ContractNoticePhases/View?PPI=CO1.PPI.19283365&amp;isFromPublicArea=True&amp;isModal=False</t>
  </si>
  <si>
    <t>JEP-077</t>
  </si>
  <si>
    <t>JEP-CSPO-077-2022</t>
  </si>
  <si>
    <t xml:space="preserve">Cristobalina Mena Moya </t>
  </si>
  <si>
    <t xml:space="preserve">	32122</t>
  </si>
  <si>
    <t xml:space="preserve"> Región de Urabá, Bajo Atrato y
Darién</t>
  </si>
  <si>
    <t>3245046-1</t>
  </si>
  <si>
    <t>14-01-2022 - 04-07-2023</t>
  </si>
  <si>
    <t>https://community.secop.gov.co/Public/Tendering/OpportunityDetail/Index?noticeUID=CO1.NTC.2516092&amp;isFromPublicArea=True&amp;isModal=False</t>
  </si>
  <si>
    <t>JEP-481</t>
  </si>
  <si>
    <t>JEP-CSPO-463-2022</t>
  </si>
  <si>
    <t>Claudia Marcela Rivera Quiroga</t>
  </si>
  <si>
    <t>430 47 994000056569</t>
  </si>
  <si>
    <t>https://community.secop.gov.co/Public/Tendering/ContractNoticePhases/View?PPI=CO1.PPI.19283527&amp;isFromPublicArea=True&amp;isModal=False</t>
  </si>
  <si>
    <t>JEP-029</t>
  </si>
  <si>
    <t>JEP-CSPO-029-2022</t>
  </si>
  <si>
    <t>Omar Alirio Castelblanco Cristancho</t>
  </si>
  <si>
    <t>Prestación de servicios profesionales para apoyar y acompañar al Sistema Autónomo de Asesoría y Defensa de la JEP en la articulación de las actividades relacionadas con los registros de comparecientes y abogados defensores en el sistema VISTA, así como apoyar el seguimiento a la ejecución de los convenios que suscriba la JEP con organizaciones de cooperación internacional u otras entidades del Estado en temas relacionados con este objeto contractual.</t>
  </si>
  <si>
    <t>Karen Lisset Cruz Suarez</t>
  </si>
  <si>
    <t>15-45-101137660
15-45-101140713</t>
  </si>
  <si>
    <t>11/01/2022
17/03/2022</t>
  </si>
  <si>
    <t>07-01-2022 - 30-06-2023
17/03/2022 - 30/06/2023</t>
  </si>
  <si>
    <t>12/01/2022
17/03/2022</t>
  </si>
  <si>
    <t>https://jepcolombia-my.sharepoint.com/personal/carlos_torres_jep_gov_co/_layouts/15/onedrive.aspx?q=029&amp;searchScope=folder&amp;id=%2Fpersonal%2Fcarlos%5Ftorres%5Fjep%5Fgov%5Fco%2FDocuments%2FDocumentos%2FContractual%2FContractual%20%2D%20Onedrive%2FValidaci%C3%B3n%20p%C3%B3lizas%20CPS%2F%2EVERIFICACI%C3%93N%20DE%20P%C3%93LIZAS%20CONTRATOS%202022%2FVerificacio%CC%81n%20po%CC%81liza%20contrato%20JEP%2D029%2D2022%2Epdf&amp;parent=%2Fpersonal%2Fcarlos%5Ftorres%5Fjep%5Fgov%5Fco%2FDocuments%2FDocumentos%2FContractual%2FContractual%20%2D%20Onedrive%2FValidaci%C3%B3n%20p%C3%B3lizas%20CPS%2F%2EVERIFICACI%C3%93N%20DE%20P%C3%93LIZAS%20CONTRATOS%202022&amp;parentview=7</t>
  </si>
  <si>
    <t>en fecha 16/03/2022, se suscribe cesión del contrato.
En fecha del 1 de septiembre de 2022 se publicó la terminación anticipada del contrato JEP-029-2022 con ejecución realizada hasta el 31 de agosto de 2022</t>
  </si>
  <si>
    <t>karen.cruz@jep.gov.co</t>
  </si>
  <si>
    <t>https://community.secop.gov.co/Public/Tendering/OpportunityDetail/Index?noticeUID=CO1.NTC.2504520&amp;isFromPublicArea=True&amp;isModal=False</t>
  </si>
  <si>
    <t>JEP-030</t>
  </si>
  <si>
    <t>JEP-CSPO-030-2022</t>
  </si>
  <si>
    <t>Roxy Reinaldo Barrios Jaimes</t>
  </si>
  <si>
    <t>Prestación de servicios profesionales para apoyar y acompañar al Sistema Autónomo de Asesoría y Defensa de la JEP en la administración de la base de datos del registro de comparecientes, del que trata el artículo 95 del ASP 001 de 2020, su actualización e integración con los demás sistemas de información de la JEP</t>
  </si>
  <si>
    <t>21-45-101357272</t>
  </si>
  <si>
    <t>https://jepcolombia-my.sharepoint.com/personal/carlos_torres_jep_gov_co/_layouts/15/onedrive.aspx?q=030&amp;searchScope=folder&amp;id=%2Fpersonal%2Fcarlos%5Ftorres%5Fjep%5Fgov%5Fco%2FDocuments%2FDocumentos%2FContractual%2FContractual%20%2D%20Onedrive%2FValidaci%C3%B3n%20p%C3%B3lizas%20CPS%2F%2EVERIFICACI%C3%93N%20DE%20P%C3%93LIZAS%20CONTRATOS%202022%2FVerificacio%CC%81n%20po%CC%81liza%20contrato%20JEP%2D030%2D2022%2Epdf&amp;parent=%2Fpersonal%2Fcarlos%5Ftorres%5Fjep%5Fgov%5Fco%2FDocuments%2FDocumentos%2FContractual%2FContractual%20%2D%20Onedrive%2FValidaci%C3%B3n%20p%C3%B3lizas%20CPS%2F%2EVERIFICACI%C3%93N%20DE%20P%C3%93LIZAS%20CONTRATOS%202022&amp;parentview=7</t>
  </si>
  <si>
    <t>roxy.barrios@jep.gov.co</t>
  </si>
  <si>
    <t>https://community.secop.gov.co/Public/Tendering/OpportunityDetail/Index?noticeUID=CO1.NTC.2505662&amp;isFromPublicArea=True&amp;isModal=False</t>
  </si>
  <si>
    <t>JEP-511</t>
  </si>
  <si>
    <t>JEP-CSPO-493-2022</t>
  </si>
  <si>
    <t>Maria Lucia Vargas Pardo</t>
  </si>
  <si>
    <t>360 47 994000024222</t>
  </si>
  <si>
    <t>08/07/2022 - 08/06/2023</t>
  </si>
  <si>
    <t>maria.vargasp@jep.gov.co</t>
  </si>
  <si>
    <t>https://community.secop.gov.co/Public/Tendering/ContractNoticePhases/View?PPI=CO1.PPI.19238990&amp;isFromPublicArea=True&amp;isModal=False</t>
  </si>
  <si>
    <t>JEP-482</t>
  </si>
  <si>
    <t>JEP-CSPO-464-2022</t>
  </si>
  <si>
    <t>Oscar Felipe Bernal Beltran</t>
  </si>
  <si>
    <t>25-47-101003020</t>
  </si>
  <si>
    <t>15/07/2022 - 31/05/2023</t>
  </si>
  <si>
    <t>oscar.bernal@jep.gov.co</t>
  </si>
  <si>
    <t>https://community.secop.gov.co/Public/Tendering/ContractNoticePhases/View?PPI=CO1.PPI.19283454&amp;isFromPublicArea=True&amp;isModal=False</t>
  </si>
  <si>
    <t>JEP-304</t>
  </si>
  <si>
    <t>JEP-CSPO-304-2022</t>
  </si>
  <si>
    <t xml:space="preserve"> Juan Camilo Sierra Bernal</t>
  </si>
  <si>
    <t>86083017_x000D_</t>
  </si>
  <si>
    <t>CV-100020223</t>
  </si>
  <si>
    <t>https://community.secop.gov.co/Public/Tendering/ContractNoticePhases/View?PPI=CO1.PPI.17006108&amp;isFromPublicArea=True&amp;isModal=False</t>
  </si>
  <si>
    <t>JEP-483</t>
  </si>
  <si>
    <t>JEP-CSPO-465-2022</t>
  </si>
  <si>
    <t>Diego Andrés Bernal Cortés</t>
  </si>
  <si>
    <t>21-47-101021589</t>
  </si>
  <si>
    <t>15/07/2022 - 31/05/2022</t>
  </si>
  <si>
    <t>diego.bernal@jep.gov.co</t>
  </si>
  <si>
    <t>https://community.secop.gov.co/Public/Tendering/ContractNoticePhases/View?PPI=CO1.PPI.19283457&amp;isFromPublicArea=True&amp;isModal=False</t>
  </si>
  <si>
    <t>JEP-316</t>
  </si>
  <si>
    <t>JEP-CSPO-316-2022</t>
  </si>
  <si>
    <t>Fabian Arley Arciniegas Duarte</t>
  </si>
  <si>
    <t>80829779_x000D_</t>
  </si>
  <si>
    <t>Prestación de servicios profesionales para apoyar y acompañar al sistema autónomo de asesoría y defensa de la JEP en el proceso de extracción, transformación y carga de la información del Registro de Comparecientes, del que trata el artículo 95 del ASP 001 de 2020 y la integración con los demás sistemas de información de la JEP.</t>
  </si>
  <si>
    <t>33-47-101008234</t>
  </si>
  <si>
    <t>INGENIERÍA DE SOFTWARE</t>
  </si>
  <si>
    <t>https://community.secop.gov.co/Public/Tendering/ContractNoticePhases/View?PPI=CO1.PPI.17043141&amp;isFromPublicArea=True&amp;isModal=False</t>
  </si>
  <si>
    <t>JEP-512</t>
  </si>
  <si>
    <t>JEP-CSPO-494-2022</t>
  </si>
  <si>
    <t xml:space="preserve">Yuli Ximena Ariza Serrano </t>
  </si>
  <si>
    <t>Velez</t>
  </si>
  <si>
    <t>21-45-101376505</t>
  </si>
  <si>
    <t>yuli.ariza@jep.gov.co</t>
  </si>
  <si>
    <t>https://community.secop.gov.co/Public/Tendering/ContractNoticePhases/View?PPI=CO1.PPI.19238661&amp;isFromPublicArea=True&amp;isModal=False</t>
  </si>
  <si>
    <t>JEP-317</t>
  </si>
  <si>
    <t>JEP-CSPO-317-2022</t>
  </si>
  <si>
    <t>Augusto Daniel Chavez Navarrete</t>
  </si>
  <si>
    <t>Prestación de servicios profesionales para apoyar y acompañar al sistema autónomo de asesoría y defensa de la JEP en la gestión y la validación técnica de información del Registro de Comparecientes, del que trata el artículo 95 del ASP 001 de 2020, así como la implementación de un modelo de soporte a los usuarios del inventario.</t>
  </si>
  <si>
    <t>15-47-101008619</t>
  </si>
  <si>
    <t>https://community.secop.gov.co/Public/Tendering/ContractNoticePhases/View?PPI=CO1.PPI.17045253&amp;isFromPublicArea=True&amp;isModal=False</t>
  </si>
  <si>
    <t>JEP-076</t>
  </si>
  <si>
    <t>JEP-CSPO-076-2022</t>
  </si>
  <si>
    <t>Ana Milehidy Castellanos Vargas</t>
  </si>
  <si>
    <t>Prestación de servicios profesionales para acompañar al Departamento SAAD Comparecientes en la articulación, seguimiento y aplicación de los lineamientos para la atención psicosocial a cargo del  departamento.</t>
  </si>
  <si>
    <t>21-45-101357579</t>
  </si>
  <si>
    <t>C:\Users\andres.prietom\JEP Colombia\Carlos Giovanni Torres Peñaranda - Contractual - Onedrive\Validación pólizas CPS\.VERIFICACIÓN DE PÓLIZAS CONTRATOS 2022\Verificación póliza Contrato  JEP-076-2022.pdf</t>
  </si>
  <si>
    <t>TÉCNICO EN SECRETARIADO EJECUTIVO</t>
  </si>
  <si>
    <t>https://community.secop.gov.co/Public/Tendering/OpportunityDetail/Index?noticeUID=CO1.NTC.2516143&amp;isFromPublicArea=True&amp;isModal=False</t>
  </si>
  <si>
    <t>JEP-484</t>
  </si>
  <si>
    <t>JEP-CSPO-466-2022</t>
  </si>
  <si>
    <t>Álvaro Benítez Rondón</t>
  </si>
  <si>
    <t>21-47-101021559</t>
  </si>
  <si>
    <t>14/072022 - 03/06/2023</t>
  </si>
  <si>
    <t>alvaro.benitez@jep.gov.co</t>
  </si>
  <si>
    <t>https://community.secop.gov.co/Public/Tendering/ContractNoticePhases/View?PPI=CO1.PPI.19284225&amp;isFromPublicArea=True&amp;isModal=False</t>
  </si>
  <si>
    <t>JEP-026</t>
  </si>
  <si>
    <t>JEP-CSPO-026-2022</t>
  </si>
  <si>
    <t>Alexander Rios Perez</t>
  </si>
  <si>
    <t>Laura Camila Aguasaco Moreno</t>
  </si>
  <si>
    <t>14-45-101074373
21-45-101388048</t>
  </si>
  <si>
    <t>12/01/2022
11/10/2022</t>
  </si>
  <si>
    <t>08-01-2022 - 30-06-2023
10/10/2022 -  01/07/2023</t>
  </si>
  <si>
    <t>13/01/2022
14/10/2022</t>
  </si>
  <si>
    <t>https://jepcolombia-my.sharepoint.com/personal/carlos_torres_jep_gov_co/_layouts/15/onedrive.aspx?q=026&amp;searchScope=folder&amp;id=%2Fpersonal%2Fcarlos%5Ftorres%5Fjep%5Fgov%5Fco%2FDocuments%2FDocumentos%2FContractual%2FContractual%20%2D%20Onedrive%2FValidaci%C3%B3n%20p%C3%B3lizas%20CPS%2F%2EVERIFICACI%C3%93N%20DE%20P%C3%93LIZAS%20CONTRATOS%202022%2FVerificacio%CC%81n%20po%CC%81liza%20contrato%20JEP%2D026%2D2022%2Epdf&amp;parent=%2Fpersonal%2Fcarlos%5Ftorres%5Fjep%5Fgov%5Fco%2FDocuments%2FDocumentos%2FContractual%2FContractual%20%2D%20Onedrive%2FValidaci%C3%B3n%20p%C3%B3lizas%20CPS%2F%2EVERIFICACI%C3%93N%20DE%20P%C3%93LIZAS%20CONTRATOS%202022&amp;parentview=7</t>
  </si>
  <si>
    <t xml:space="preserve">A partir del 10 de octubre de 2022 se cede el contrato </t>
  </si>
  <si>
    <t>alexander.rios@jep.gov.co</t>
  </si>
  <si>
    <t>https://community.secop.gov.co/Public/Tendering/OpportunityDetail/Index?noticeUID=CO1.NTC.2498193&amp;isFromPublicArea=True&amp;isModal=False</t>
  </si>
  <si>
    <t>JEP-485</t>
  </si>
  <si>
    <t>JEP-CSPO-467-2022</t>
  </si>
  <si>
    <t>Alexander Arias Castrillón</t>
  </si>
  <si>
    <t xml:space="preserve">Catalina Díaz Gómez </t>
  </si>
  <si>
    <t>21-45-101377186</t>
  </si>
  <si>
    <t>alexander.arias@jep.gov.co</t>
  </si>
  <si>
    <t>https://community.secop.gov.co/Public/Tendering/ContractNoticePhases/View?PPI=CO1.PPI.19283463&amp;isFromPublicArea=True&amp;isModal=False</t>
  </si>
  <si>
    <t>JEP-502</t>
  </si>
  <si>
    <t>JEP-CSPO-484-2022</t>
  </si>
  <si>
    <t>German David Alarcon De Lavalle</t>
  </si>
  <si>
    <t xml:space="preserve">Prestar servicios profesionales especializados para apoyar y acompañar al departamento SAAD Comparecientes en el seguimiento y apoyo al equipo jurídico encargado de brindar asesoría jurídica y defensa técnica judicial a los comparecientes ante las diferentes Salas y Secciones de la JEP. </t>
  </si>
  <si>
    <t>21-45-101376347</t>
  </si>
  <si>
    <t>02/07/2022 - 31/05/2023</t>
  </si>
  <si>
    <t>german.alarcon@jep.gov.co</t>
  </si>
  <si>
    <t>https://community.secop.gov.co/Public/Tendering/ContractNoticePhases/View?PPI=CO1.PPI.19258740&amp;isFromPublicArea=True&amp;isModal=False</t>
  </si>
  <si>
    <t>JEP-028</t>
  </si>
  <si>
    <t>JEP-CSPO-028-2022</t>
  </si>
  <si>
    <t>Nohora del Pilar Agudelo Perdomo</t>
  </si>
  <si>
    <t>Prestación de servicios profesionales para apoyar y acompañar al Sistema Autónomo de Asesoría y Defensa de la JEP en los lineamientos jurídicos y conceptuales para el adecuado acopio, validación, procesamiento y análisis de la información del registro de comparecientes, del que trata el artículo 95 del ASP 001 de 2020.</t>
  </si>
  <si>
    <t>15-45-101137656</t>
  </si>
  <si>
    <t>https://jepcolombia-my.sharepoint.com/personal/carlos_torres_jep_gov_co/_layouts/15/onedrive.aspx?q=028&amp;searchScope=folder&amp;id=%2Fpersonal%2Fcarlos%5Ftorres%5Fjep%5Fgov%5Fco%2FDocuments%2FDocumentos%2FContractual%2FContractual%20%2D%20Onedrive%2FValidaci%C3%B3n%20p%C3%B3lizas%20CPS%2F%2EVERIFICACI%C3%93N%20DE%20P%C3%93LIZAS%20CONTRATOS%202022%2FVerificacio%CC%81n%20po%CC%81liza%20contrato%20JEP%2D028%2D2022%2Epdf&amp;parent=%2Fpersonal%2Fcarlos%5Ftorres%5Fjep%5Fgov%5Fco%2FDocuments%2FDocumentos%2FContractual%2FContractual%20%2D%20Onedrive%2FValidaci%C3%B3n%20p%C3%B3lizas%20CPS%2F%2EVERIFICACI%C3%93N%20DE%20P%C3%93LIZAS%20CONTRATOS%202022&amp;parentview=7</t>
  </si>
  <si>
    <t>Se relaciona terminación anticipada del contrato el 25/07/2022</t>
  </si>
  <si>
    <t>https://community.secop.gov.co/Public/Tendering/OpportunityDetail/Index?noticeUID=CO1.NTC.2506686&amp;isFromPublicArea=True&amp;isModal=False</t>
  </si>
  <si>
    <t>JEP-654</t>
  </si>
  <si>
    <t>JEP-CSPO-632-2022</t>
  </si>
  <si>
    <t>María Paula Martinez Mendieta</t>
  </si>
  <si>
    <t>Prestar servicios profesionales para la representación a víctimas con enfoque de género, étnico, diferencial, psicosocial y socio cultural en los asuntos de competencia de la jurisdicción, para el Sistema Autónomo de Asesoría y Defensa de la SE-JEP</t>
  </si>
  <si>
    <t>Departamento SAAD - Víctimas</t>
  </si>
  <si>
    <t>Claudia Liliana Erazo Maldonado</t>
  </si>
  <si>
    <t>BB- Departamento SAAD Representación Víctimas</t>
  </si>
  <si>
    <t>17-47-101003668</t>
  </si>
  <si>
    <t>04/08/2022 - 05/07/2023</t>
  </si>
  <si>
    <t>mariap.martinezm@jep.gov.co</t>
  </si>
  <si>
    <t>https://community.secop.gov.co/Public/Tendering/ContractNoticePhases/View?PPI=CO1.PPI.19762820&amp;isFromPublicArea=True&amp;isModal=False</t>
  </si>
  <si>
    <t>JEP-352</t>
  </si>
  <si>
    <t>JEP-CSPO-352-2022</t>
  </si>
  <si>
    <t xml:space="preserve">Ana Maria Leyton Lopez </t>
  </si>
  <si>
    <t>Prestar servicios profesionales para la representación a víctimas con enfoque de género, étnico, diferencial, psicosocial y socio cultural en los asuntos de competencia de la jurisdicción, para el sistema autónomo de asesoría y defensa de la SE-JEP.</t>
  </si>
  <si>
    <t>41-45-101075666</t>
  </si>
  <si>
    <t>ana.leyton@jep.gov.co</t>
  </si>
  <si>
    <t>https://community.secop.gov.co/Public/Tendering/ContractNoticePhases/View?PPI=CO1.PPI.17092401&amp;isFromPublicArea=True&amp;isModal=False</t>
  </si>
  <si>
    <t>JEP-057</t>
  </si>
  <si>
    <t>JEP-CSPO-057-2022</t>
  </si>
  <si>
    <t>Karen Milena Díaz Barriga</t>
  </si>
  <si>
    <t>Prestación de servicios para apoyar la gestión administrativa del Departamento SAAD Víctimas.</t>
  </si>
  <si>
    <t>21-45-101357073</t>
  </si>
  <si>
    <t>07-01-2022 - 31-12-2022</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</si>
  <si>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057%2D2022%2Epdf&amp;parent=%2Fpersonal%2Fcarlos%5Ftorres%5Fjep%5Fgov%5Fco%2FDocuments%2FDocumentos%2FContractual%2FContractual%20%2D%20Onedrive%2FValidaci%C3%B3n%20p%C3%B3lizas%20CPS%2F%2EVERIFICACI%C3%93N%20DE%20P%C3%93LIZAS%20CONTRATOS%202022</t>
  </si>
  <si>
    <t>https://community.secop.gov.co/Public/Tendering/OpportunityDetail/Index?noticeUID=CO1.NTC.2502745&amp;isFromPublicArea=True&amp;isModal=False</t>
  </si>
  <si>
    <t>JEP-548</t>
  </si>
  <si>
    <t>JEP-CSPO-529-2022</t>
  </si>
  <si>
    <t>Paula De Gamboa Restrepo</t>
  </si>
  <si>
    <t>Andres Mauricio Beltrán Urrego</t>
  </si>
  <si>
    <t xml:space="preserve">21-45-101376321
14-47-101020804
</t>
  </si>
  <si>
    <t xml:space="preserve">Seguros del Estado S.A.
Seguros del Estado S.A.
</t>
  </si>
  <si>
    <t>5/07/2022
29/11/2022</t>
  </si>
  <si>
    <t>05/07/2022 - 30/06/2023
29/11/2022 - 01/07/2023</t>
  </si>
  <si>
    <t>6/07/2022
30/11/2022</t>
  </si>
  <si>
    <t>Cesión de De KAREN MILENA DÍAZ BARRIGA a ANDRES MAURICIO BELTRÁN URREGO - SAAD - Victimas a partir del 29/11/2022</t>
  </si>
  <si>
    <t>karen.diaz@jep.gov.co</t>
  </si>
  <si>
    <t>https://community.secop.gov.co/Public/Tendering/ContractNoticePhases/View?PPI=CO1.PPI.19267483&amp;isFromPublicArea=True&amp;isModal=False</t>
  </si>
  <si>
    <t>JEP-422</t>
  </si>
  <si>
    <t>JEP-CSPO-422-2022</t>
  </si>
  <si>
    <t>Programa de las Naciones Unidas para el Desarrollo - PNUD</t>
  </si>
  <si>
    <t>Promover la participación de las víctimas ante la JEP como parte del SIVJRNR, brindando asesoría y representación jurídica, apoyando el alistamiento e implementación de medidas restaurativas y sanciones propias y propiciando el empoderamiento de las víctimas.</t>
  </si>
  <si>
    <t>NO REQUIERE BALANCE FINAL Y CIERRE</t>
  </si>
  <si>
    <t>Enmienda N°1: En fecha del 26 de octubre de 2023 se aprueba la enmienda "El presente Acuerdo entrará en vigor cuando haya sido  firmado por las partes interesadas, en la fecha de la última firma y finalizará el 31 de enero de 2023"
Enmienda N°2: En fecha del 14 de diciembre de 2023 se adiciona el valor Adicionar la suma de COP$2.325.487.684 correspondientes a contribución de la JEP SEGUNDO. Adicionar la suma de COP$2.420.405.549 correspondiente al nuevo aporte del PNUD (según l avaloración de la JEP) en especie (no-monetario).</t>
  </si>
  <si>
    <t>https://community.secop.gov.co/Public/Tendering/ContractNoticePhases/View?PPI=CO1.PPI.17338736&amp;isFromPublicArea=True&amp;isModal=False</t>
  </si>
  <si>
    <t>JEP-267</t>
  </si>
  <si>
    <t>JEP-CSPO-267-2022</t>
  </si>
  <si>
    <t xml:space="preserve">Maria Paula Martinez Mendieta </t>
  </si>
  <si>
    <t>Prestar servicios profesionales para brindar apoyo a la gestión del proceso de representación judicial a víctimas, a cargo del Departamento del Sistema Autónomo de Asesoría y Defensa SAAD Representación de Víctimas.</t>
  </si>
  <si>
    <t>Estefanía Gómez Vanegas</t>
  </si>
  <si>
    <t>17-47-101003297
36-47-101001510</t>
  </si>
  <si>
    <t>24/01/2022
27/07/2022</t>
  </si>
  <si>
    <t>24-01-2022 - 10-07-2023
26/07/2022 - 10/07/2023</t>
  </si>
  <si>
    <t>26/01/2022
27/07/2022</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</si>
  <si>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267%2D2022%20%2Epdf&amp;parent=%2Fpersonal%2Fcarlos%5Ftorres%5Fjep%5Fgov%5Fco%2FDocuments%2FDocumentos%2FContractual%2FContractual%20%2D%20Onedrive%2FValidaci%C3%B3n%20p%C3%B3lizas%20CPS%2F%2EVERIFICACI%C3%93N%20DE%20P%C3%93LIZAS%20CONTRATOS%202022</t>
  </si>
  <si>
    <t>https://community.secop.gov.co/Public/Tendering/OpportunityDetail/Index?noticeUID=CO1.NTC.2643680&amp;isFromPublicArea=True&amp;isModal=False</t>
  </si>
  <si>
    <t>JEP-243</t>
  </si>
  <si>
    <t>JEP-CSPO-243-2022</t>
  </si>
  <si>
    <t>Juan David Villalba Cruz</t>
  </si>
  <si>
    <t>Prestar servicios profesionales para la representación a víctimas con enfoque diferencial en los asuntos de competencia de la jurisdicción y en articulación con las actividades de representación en territorio para el Sistema Autónomo de Asesoría y Defensa de la SE-JEP.</t>
  </si>
  <si>
    <t>Julián Salazar Gallego</t>
  </si>
  <si>
    <t xml:space="preserve">	21-47-101016677
36-45-101040158
</t>
  </si>
  <si>
    <t>24/01/2022
03/11/2022</t>
  </si>
  <si>
    <t>24-01-2022 - 30-06-2023
01/11/2022 - 30/06/2023</t>
  </si>
  <si>
    <t>28/01/2022
4/11/2022</t>
  </si>
  <si>
    <t>C:\Users\andres.prietom\JEP Colombia\Carlos Giovanni Torres Peñaranda - Contractual - Onedrive\Validación pólizas CPS\.VERIFICACIÓN DE PÓLIZAS CONTRATOS 2022\Verificación póliza contrato JEP-243-2022.pdf</t>
  </si>
  <si>
    <t>Cedente JUAN DAVID VILLALBA CRUZ Cesionario JULIÁN SALAZAR GALLEGO apartir del 1/11/2022</t>
  </si>
  <si>
    <t>https://community.secop.gov.co/Public/Tendering/OpportunityDetail/Index?noticeUID=CO1.NTC.2618559&amp;isFromPublicArea=True&amp;isModal=False</t>
  </si>
  <si>
    <t>JEP-549</t>
  </si>
  <si>
    <t>JEP-CSPO-530-2022</t>
  </si>
  <si>
    <t>Carolina Silva Ortiz</t>
  </si>
  <si>
    <t>Prestar servicios profesionales para acompañar al Departamento de SAAD Víctimas a fin de facilitar la actualización y desarrollo de actividades de capacitación de los abogados registrados en el SAAD conforme a las necesidades de la dependencia.</t>
  </si>
  <si>
    <t>380 47 994000126403</t>
  </si>
  <si>
    <t>11/07/2022 - 03/07/2023</t>
  </si>
  <si>
    <t>Otrosí aclaratorio No. 1 Modificar la Cláusula Sexta “valor del contrato” -$1
A partir del 11 de octubre de 2022 se da por terminado el contrato</t>
  </si>
  <si>
    <t>carolina.silva@jep.gov.co</t>
  </si>
  <si>
    <t>https://community.secop.gov.co/Public/Tendering/ContractNoticePhases/View?PPI=CO1.PPI.19305445&amp;isFromPublicArea=True&amp;isModal=False</t>
  </si>
  <si>
    <t>JEP-348</t>
  </si>
  <si>
    <t>JEP-CSPO-348-2022</t>
  </si>
  <si>
    <t>Maria Camila Sanchez Gomez</t>
  </si>
  <si>
    <t>Prestar servicios profesionales para la representación a víctimas con enfoque diferencial en los asuntos de competencia de la jurisdicción y en articulación con las actividades de representación en territorio para el sistema autónomo de asesoría y defensa de la SE-JEP.</t>
  </si>
  <si>
    <t>$9.107.461</t>
  </si>
  <si>
    <t>21-47-101016918</t>
  </si>
  <si>
    <t>https://jepcolombia-my.sharepoint.com/personal/carlos_torres_jep_gov_co/_layouts/15/onedrive.aspx?q=348&amp;searchScope=folder&amp;id=%2Fpersonal%2Fcarlos%5Ftorres%5Fjep%5Fgov%5Fco%2FDocuments%2FDocumentos%2FContractual%2FContractual%20%2D%20Onedrive%2FValidaci%C3%B3n%20p%C3%B3lizas%20CPS%2F%2EVERIFICACI%C3%93N%20DE%20P%C3%93LIZAS%20CONTRATOS%202022%2FVerificaci%C3%B3n%20p%C3%B3liza%20del%20contrato%20JEP%20348%202022%2EPNG&amp;parent=%2Fpersonal%2Fcarlos%5Ftorres%5Fjep%5Fgov%5Fco%2FDocuments%2FDocumentos%2FContractual%2FContractual%20%2D%20Onedrive%2FValidaci%C3%B3n%20p%C3%B3lizas%20CPS%2F%2EVERIFICACI%C3%93N%20DE%20P%C3%93LIZAS%20CONTRATOS%202022&amp;parentview=7</t>
  </si>
  <si>
    <t>maria.sanchez@jep.gov.co</t>
  </si>
  <si>
    <t>https://community.secop.gov.co/Public/Tendering/ContractNoticePhases/View?PPI=CO1.PPI.17069374&amp;isFromPublicArea=True&amp;isModal=False</t>
  </si>
  <si>
    <t>JEP-334</t>
  </si>
  <si>
    <t>JEP-CSPO-334-2022</t>
  </si>
  <si>
    <t xml:space="preserve">Carolina Saldarriaga Gomez </t>
  </si>
  <si>
    <t>1039457306_x000D_</t>
  </si>
  <si>
    <t>Prestar servicios profesionales para la representación a víctimas con enfoque de género, étnico, diferencial, psicosocial y socio cultural en los asuntos de competencia de la jurisdicción, para el Sistema Autónomo de Asesoría y Defensa de la SE-JEP.</t>
  </si>
  <si>
    <t xml:space="preserve"> Departamento de Antioquia y en la
región del eje cafetero</t>
  </si>
  <si>
    <t>21-47-101016910</t>
  </si>
  <si>
    <t>26-01-2022 -30-06-2023</t>
  </si>
  <si>
    <t>carolina.saldarriaga@jep.gov.co</t>
  </si>
  <si>
    <t>https://community.secop.gov.co/Public/Tendering/ContractNoticePhases/View?PPI=CO1.PPI.17051518&amp;isFromPublicArea=True&amp;isModal=False</t>
  </si>
  <si>
    <t>JEP-550</t>
  </si>
  <si>
    <t>JEP-CSPO-531-2022</t>
  </si>
  <si>
    <t>Andrea Salamanca Rodriguez</t>
  </si>
  <si>
    <t xml:space="preserve">Prestar servicios de apoyo al departamento de SAAD víctimas en el seguimiento logístico, la elaboración de informes técnicos y el apoyo a la supervisión de contratos y convenios a cargo del departamento. </t>
  </si>
  <si>
    <t>380 47 994000126319</t>
  </si>
  <si>
    <t>08/07/2022 - 03/06/2023</t>
  </si>
  <si>
    <t>TECNICO EN CONTABILIDAD SISTEMATIZADA</t>
  </si>
  <si>
    <t>andrea.salamanca@jep.gov.co</t>
  </si>
  <si>
    <t>https://community.secop.gov.co/Public/Tendering/ContractNoticePhases/View?PPI=CO1.PPI.19307870&amp;isFromPublicArea=True&amp;isModal=False</t>
  </si>
  <si>
    <t>JEP-335</t>
  </si>
  <si>
    <t>JEP-CSPO-335-2022</t>
  </si>
  <si>
    <t xml:space="preserve">Ingrid del Pilar Saavedra Rodriguez </t>
  </si>
  <si>
    <t>Departamentos de Meta y Casanare</t>
  </si>
  <si>
    <t>21-47-101016927</t>
  </si>
  <si>
    <t>https://jepcolombia-my.sharepoint.com/personal/carlos_torres_jep_gov_co/_layouts/15/onedrive.aspx?q=335&amp;searchScope=folder&amp;id=%2Fpersonal%2Fcarlos%5Ftorres%5Fjep%5Fgov%5Fco%2FDocuments%2FDocumentos%2FContractual%2FContractual%20%2D%20Onedrive%2FValidaci%C3%B3n%20p%C3%B3lizas%20CPS%2F%2EVERIFICACI%C3%93N%20DE%20P%C3%93LIZAS%20CONTRATOS%202022%2FVerificaci%C3%B3n%20p%C3%B3liza%20contrato%20JEP%2D335%2D2022%20%2Epdf&amp;parent=%2Fpersonal%2Fcarlos%5Ftorres%5Fjep%5Fgov%5Fco%2FDocuments%2FDocumentos%2FContractual%2FContractual%20%2D%20Onedrive%2FValidaci%C3%B3n%20p%C3%B3lizas%20CPS%2F%2EVERIFICACI%C3%93N%20DE%20P%C3%93LIZAS%20CONTRATOS%202022&amp;parentview=7</t>
  </si>
  <si>
    <t>ingrid.saavedra@jep.gov.co</t>
  </si>
  <si>
    <t>https://community.secop.gov.co/Public/Tendering/ContractNoticePhases/View?PPI=CO1.PPI.17051497&amp;isFromPublicArea=True&amp;isModal=False</t>
  </si>
  <si>
    <t>JEP-294</t>
  </si>
  <si>
    <t>JEP-CSPO-294-2022</t>
  </si>
  <si>
    <t>Andrea del Pilar Ruiz Salom</t>
  </si>
  <si>
    <t xml:space="preserve">Prestar servicios profesionales para apoyar y acompañar al Departamento de SAAD Víctimas en la gestión operativa del sistema ViSTA para el registro de abogados/as, ONG y víctimas. </t>
  </si>
  <si>
    <t xml:space="preserve">	21-47-101016929</t>
  </si>
  <si>
    <t>https://community.secop.gov.co/Public/Tendering/ContractNoticePhases/View?PPI=CO1.PPI.17026075&amp;isFromPublicArea=True&amp;isModal=False</t>
  </si>
  <si>
    <t>JEP-337</t>
  </si>
  <si>
    <t>JEP-CSPO-337-2022</t>
  </si>
  <si>
    <t xml:space="preserve">Monica Liliana Parra Caceres </t>
  </si>
  <si>
    <t>Departamentos de Norte de
Santander y Santander</t>
  </si>
  <si>
    <t>3258172–8</t>
  </si>
  <si>
    <t>monica.parra@jep.gov.co</t>
  </si>
  <si>
    <t>https://community.secop.gov.co/Public/Tendering/ContractNoticePhases/View?PPI=CO1.PPI.17051767&amp;isFromPublicArea=True&amp;isModal=False</t>
  </si>
  <si>
    <t>JEP-244</t>
  </si>
  <si>
    <t>JEP-CSPO-244-2022</t>
  </si>
  <si>
    <t>Jenny Liliana Oliveros Leon</t>
  </si>
  <si>
    <t>46455939_x000D_</t>
  </si>
  <si>
    <t xml:space="preserve">	52422</t>
  </si>
  <si>
    <t>380 47 994000123474</t>
  </si>
  <si>
    <t>24/01/2022 - 03/07/0223</t>
  </si>
  <si>
    <t>C:\Users\andres.prietom\JEP Colombia\Carlos Giovanni Torres Peñaranda - Contractual - Onedrive\Validación pólizas CPS\.VERIFICACIÓN DE PÓLIZAS CONTRATOS 2022\Verificación póliza contrato JEP-244-2022 .pdf</t>
  </si>
  <si>
    <t>https://community.secop.gov.co/Public/Tendering/OpportunityDetail/Index?noticeUID=CO1.NTC.2619111&amp;isFromPublicArea=True&amp;isModal=False</t>
  </si>
  <si>
    <t>JEP-353</t>
  </si>
  <si>
    <t>JEP-CSPO-353-2022</t>
  </si>
  <si>
    <t xml:space="preserve">Angela Maria Montaña Apraez </t>
  </si>
  <si>
    <t>Departamentos de Nariño y
Putumayo</t>
  </si>
  <si>
    <t>21-47-101016932</t>
  </si>
  <si>
    <t>angela.montana@jep.gov.co</t>
  </si>
  <si>
    <t>https://community.secop.gov.co/Public/Tendering/ContractNoticePhases/View?PPI=CO1.PPI.17115838&amp;isFromPublicArea=True&amp;isModal=False</t>
  </si>
  <si>
    <t>JEP-336</t>
  </si>
  <si>
    <t>JEP-CSPO-336-2022</t>
  </si>
  <si>
    <t xml:space="preserve">Minerva Machado Perez </t>
  </si>
  <si>
    <t>22506327_x000D_</t>
  </si>
  <si>
    <t>Departamentos de Magdalena,
Atlántico y Magdalena</t>
  </si>
  <si>
    <t>85-47-10-1004665</t>
  </si>
  <si>
    <t>minerva.machado@jep.gov.co</t>
  </si>
  <si>
    <t>https://community.secop.gov.co/Public/Tendering/ContractNoticePhases/View?PPI=CO1.PPI.17051735&amp;isFromPublicArea=True&amp;isModal=False</t>
  </si>
  <si>
    <t>JEP-258</t>
  </si>
  <si>
    <t>JEP-CSPO-258-2022</t>
  </si>
  <si>
    <t xml:space="preserve">David Gerardo Lopez Martinez </t>
  </si>
  <si>
    <t>1057592575_x000D_</t>
  </si>
  <si>
    <t>Prestar servicios profesionales para la representación a víctimas con enfoque de género, étnico, diferencial, psicosocial y socio cultural en los asuntos de competencia de la jurisdicción, para el sistema autónomo de asesoría y defensa de la SE-JEP</t>
  </si>
  <si>
    <t>Jinneth Milena Yepes Hernandéz</t>
  </si>
  <si>
    <t xml:space="preserve">Región del Urabá, Bajo Atrato y Darién
</t>
  </si>
  <si>
    <t xml:space="preserve">	21-47-101016944
36-44-101055313</t>
  </si>
  <si>
    <t>26/01/2022
24/10/2022</t>
  </si>
  <si>
    <t>26-01-2022 - 30-06-2023
21/10/2022 - 30/06/2023</t>
  </si>
  <si>
    <t>27/01/2022
25/10/2022</t>
  </si>
  <si>
    <t>..\Carlos Giovanni Torres Peñaranda - Contractual - Onedrive\Validación pólizas CPS\.VERIFICACIÓN DE PÓLIZAS CONTRATOS 2022\Verificación póliza del contrato JEP 258 2022.PNG</t>
  </si>
  <si>
    <t>En fecha del 21/10/2022 se aprobó la cesión del contrato</t>
  </si>
  <si>
    <t>https://community.secop.gov.co/Public/Tendering/OpportunityDetail/Index?noticeUID=CO1.NTC.2626570&amp;isFromPublicArea=True&amp;isModal=False</t>
  </si>
  <si>
    <t>JEP-254</t>
  </si>
  <si>
    <t>JEP-CSPO-254-2022</t>
  </si>
  <si>
    <t>Johan Sebastian Gonzalez Cortes</t>
  </si>
  <si>
    <t xml:space="preserve">	61122</t>
  </si>
  <si>
    <t>Departamentos de Huila, Tolima y Caquetá</t>
  </si>
  <si>
    <t>NV-100059718</t>
  </si>
  <si>
    <t>C:\Users\andres.prietom\JEP Colombia\Carlos Giovanni Torres Peñaranda - Contractual - Onedrive\Validación pólizas CPS\.VERIFICACIÓN DE PÓLIZAS CONTRATOS 2022\Verificación póliza del contrato JEP 254 2022.PNG</t>
  </si>
  <si>
    <t>https://community.secop.gov.co/Public/Tendering/OpportunityDetail/Index?noticeUID=CO1.NTC.2625483&amp;isFromPublicArea=True&amp;isModal=False</t>
  </si>
  <si>
    <t>JEP-377</t>
  </si>
  <si>
    <t>JEP-CSPO-377-2022</t>
  </si>
  <si>
    <t>Andres Mauricio Chavarro Agudelo</t>
  </si>
  <si>
    <t>Prestar servicios profesionales para apoyar la gestión contractual y financiera del departamento SAAD representación víctimas.</t>
  </si>
  <si>
    <t>21-47-101017022</t>
  </si>
  <si>
    <t>En fecha del 31/08/2022 hoy se publicó el balance y cierre del contrato JEP-377-2022 como resultado de la terminación unilateral del mismo.</t>
  </si>
  <si>
    <t>https://community.secop.gov.co/Public/Tendering/ContractNoticePhases/View?PPI=CO1.PPI.17186214&amp;isFromPublicArea=True&amp;isModal=False</t>
  </si>
  <si>
    <t>JEP-551</t>
  </si>
  <si>
    <t>JEP-CSPO-532-2022</t>
  </si>
  <si>
    <t>Luisa Fernanda Cardenas Morales</t>
  </si>
  <si>
    <t>Prestar servicios profesionales al departamento de Saad representación víctimas para apoyar y acompañar la planeación, fortalecimiento y seguimiento a las actividades misionales del departamento, en cumplimiento del plan operativo del departamento.</t>
  </si>
  <si>
    <t>33-47-101009637</t>
  </si>
  <si>
    <t>07/07/2022 - 10/06/2023</t>
  </si>
  <si>
    <t>luisa.cardenas@jep.gov.co</t>
  </si>
  <si>
    <t>https://community.secop.gov.co/Public/Tendering/ContractNoticePhases/View?PPI=CO1.PPI.19308806&amp;isFromPublicArea=True&amp;isModal=False</t>
  </si>
  <si>
    <t>JEP-552</t>
  </si>
  <si>
    <t>JEP-CSPO-533-2022</t>
  </si>
  <si>
    <t>Alejandra Barrera Salazar</t>
  </si>
  <si>
    <t xml:space="preserve">Prestar servicios profesionales para acompañar al Departamento de SAAD Víctimas a fin de facilitar la actualización y desarrollo de actividades de capacitación de los abogados registrados en el SAAD conforme a las necesidades de la dependencia. </t>
  </si>
  <si>
    <t>21-47-101021436</t>
  </si>
  <si>
    <t>11/07/2022 - 30/06/2023</t>
  </si>
  <si>
    <t>otrosí aclaratorio No. 1  Modificar la Cláusula Sexta “valor del contrato” -$1</t>
  </si>
  <si>
    <t>alejandra.barrera@jep.gov.co</t>
  </si>
  <si>
    <t>https://community.secop.gov.co/Public/Tendering/ContractNoticePhases/View?PPI=CO1.PPI.19306347&amp;isFromPublicArea=True&amp;isModal=False</t>
  </si>
  <si>
    <t>JEP-044</t>
  </si>
  <si>
    <t>JEP-CSPO-044-2022</t>
  </si>
  <si>
    <t>Liliana Marcela Carvajal Prada</t>
  </si>
  <si>
    <t xml:space="preserve">Prestar servicios profesionales para acompañar a la Subdirección de Talento Humano en el proceso de vinculación y desvinculación de servidores públicos con el manejo de los aplicativos dispuestos para ello y en los procesos administrativos, como parte de la gestión del Talento Humano. </t>
  </si>
  <si>
    <t>DD- Subdirección de Talento Humano</t>
  </si>
  <si>
    <t>Paula Helena Russi Sánchez</t>
  </si>
  <si>
    <t>Cumplimiento
Cumplimiento</t>
  </si>
  <si>
    <t>36-47-101001029
460-47-994000056127</t>
  </si>
  <si>
    <t>Seguros del Estado 
Aseguradora Solidaria de Colombia</t>
  </si>
  <si>
    <t>7/01/2022
06/08/2022</t>
  </si>
  <si>
    <t>07-01-2022 - 02-07-2023
06/09/2022 -30/06/2023</t>
  </si>
  <si>
    <t>11/01/2022
06/09/2022</t>
  </si>
  <si>
    <t>https://jepcolombia-my.sharepoint.com/personal/carlos_torres_jep_gov_co/_layouts/15/onedrive.aspx?q=044&amp;searchScope=folder&amp;id=%2Fpersonal%2Fcarlos%5Ftorres%5Fjep%5Fgov%5Fco%2FDocuments%2FDocumentos%2FContractual%2FContractual%20%2D%20Onedrive%2FValidaci%C3%B3n%20p%C3%B3lizas%20CPS%2F%2EVERIFICACI%C3%93N%20DE%20P%C3%93LIZAS%20CONTRATOS%202022%2FVerificaci%C3%B3n%20p%C3%B3liza%20contrato%20JEP%2D044%2D2022%20%2Epdf&amp;parent=%2Fpersonal%2Fcarlos%5Ftorres%5Fjep%5Fgov%5Fco%2FDocuments%2FDocumentos%2FContractual%2FContractual%20%2D%20Onedrive%2FValidaci%C3%B3n%20p%C3%B3lizas%20CPS%2F%2EVERIFICACI%C3%93N%20DE%20P%C3%93LIZAS%20CONTRATOS%202022&amp;parentview=7</t>
  </si>
  <si>
    <t>Cesión del CTO JEP-044-2022 Paula Russi de Talento Humano a partir del 6/09/2022</t>
  </si>
  <si>
    <t>paula.russi@jep.gov.co</t>
  </si>
  <si>
    <t>https://community.secop.gov.co/Public/Tendering/OpportunityDetail/Index?noticeUID=CO1.NTC.2502213&amp;isFromPublicArea=True&amp;isModal=False</t>
  </si>
  <si>
    <t>GESTIÓN_DEL_TALENTO_HUMANO</t>
  </si>
  <si>
    <t>JEP-268</t>
  </si>
  <si>
    <t>JEP-CSPO-268-2022</t>
  </si>
  <si>
    <t xml:space="preserve">Dayana Smith Gaviria Naranjo </t>
  </si>
  <si>
    <t>Prestar servicios profesionales para el apoyo en la gestión y para fortalecer el proceso de seguimiento e implementación de la estrategia de talento humano.</t>
  </si>
  <si>
    <t xml:space="preserve">	48322</t>
  </si>
  <si>
    <t>Maria Teresa Lopez Garcia</t>
  </si>
  <si>
    <t>21-45-101358390
21-45-101373274</t>
  </si>
  <si>
    <t>21/01/2022
07/06/2022</t>
  </si>
  <si>
    <t>24-01-2022 - 01-07-2023
07/06/2022 - 01/07/2023</t>
  </si>
  <si>
    <t>22/01/2022
7/06/2022</t>
  </si>
  <si>
    <t>https://jepcolombia-my.sharepoint.com/personal/carlos_torres_jep_gov_co/_layouts/15/onedrive.aspx?q=268&amp;searchScope=folder&amp;id=%2Fpersonal%2Fcarlos%5Ftorres%5Fjep%5Fgov%5Fco%2FDocuments%2FDocumentos%2FContractual%2FContractual%20%2D%20Onedrive%2FValidaci%C3%B3n%20p%C3%B3lizas%20CPS%2F%2EVERIFICACI%C3%93N%20DE%20P%C3%93LIZAS%20CONTRATOS%202022%2FVerificaci%C3%B3n%20p%C3%B3liza%20contrato%20JEP%2D268%2D2022%20%2Epdf&amp;parent=%2Fpersonal%2Fcarlos%5Ftorres%5Fjep%5Fgov%5Fco%2FDocuments%2FDocumentos%2FContractual%2FContractual%20%2D%20Onedrive%2FValidaci%C3%B3n%20p%C3%B3lizas%20CPS%2F%2EVERIFICACI%C3%93N%20DE%20P%C3%93LIZAS%20CONTRATOS%202022&amp;parentview=7</t>
  </si>
  <si>
    <t>Cesión del contrato</t>
  </si>
  <si>
    <t>TECNÓLOGO EN ADMINISTRACIÓN FINANCIERA</t>
  </si>
  <si>
    <t>https://community.secop.gov.co/Public/Tendering/OpportunityDetail/Index?noticeUID=CO1.NTC.2642561&amp;isFromPublicArea=True&amp;isModal=False</t>
  </si>
  <si>
    <t>JEP-416</t>
  </si>
  <si>
    <t>JEP-CSPO-416-2022</t>
  </si>
  <si>
    <t>CAJA DE COMPENSACION FAMILIAR COMPENSAR</t>
  </si>
  <si>
    <t>Persona Jurídica Prestacion de Servicios  Profesionales</t>
  </si>
  <si>
    <t>Contratar la prestación de servicios de bienestar social para el mejoramiento de las capacidades, competencias, calidad de vida, componente asistencial psicosocial, recreación, deporte y cultura, para el personal adscrito a la Jurisdicción Especial para la Paz.</t>
  </si>
  <si>
    <t>Bogotá y grupos territoriales JEP</t>
  </si>
  <si>
    <t>BERKLEY INTERNATIONAL SEGUROS COLOMBIA</t>
  </si>
  <si>
    <t>28/01/2022 - 1/1/2026</t>
  </si>
  <si>
    <t>Modificacion en la actividad del cine otrosí N1
El 11/04/2023 fue publicado el   balance final y cierre del contrato No  JEP 416-2022, Plan de Bienestar Social laboral, suscrito con Compensar</t>
  </si>
  <si>
    <t>https://community.secop.gov.co/Public/Tendering/ContractNoticePhases/View?PPI=CO1.PPI.17273120&amp;isFromPublicArea=True&amp;isModal=False</t>
  </si>
  <si>
    <t>JEP-698</t>
  </si>
  <si>
    <t>JEP-CSPO-674-2022</t>
  </si>
  <si>
    <t>Angie Natalia Pinzón Mayorga</t>
  </si>
  <si>
    <t>Prestar servicios profesionales para apoyar a la subdirección de talento humano en las actividades relacionadas con el aplicativo contratado para el procesamiento de la nómina de la Jurisdicción Especial para la Paz, como parte del desarrollo e implementación de la estrategia de talento humano de la entidad</t>
  </si>
  <si>
    <t xml:space="preserve">404922	</t>
  </si>
  <si>
    <t>63-45-101039271</t>
  </si>
  <si>
    <t>07/09/2022 - 30/04/2023</t>
  </si>
  <si>
    <t>angie.pinzon@jep.gov.co</t>
  </si>
  <si>
    <t>https://community.secop.gov.co/Public/Tendering/ContractNoticePhases/View?PPI=CO1.PPI.20386943&amp;isFromPublicArea=True&amp;isModal=False</t>
  </si>
  <si>
    <t>JEP-409</t>
  </si>
  <si>
    <t>JEP-CSPO-409-2022</t>
  </si>
  <si>
    <t>Ana Lucia Gutierrez Guingue</t>
  </si>
  <si>
    <t>Prestar servicios profesionales para apoyar a la subdirección de Talento Humano,  en articulación con las subdirecciones de Fortalecimiento Institucional y Planeación, en la elaboración y presentación de los documentos para el análisis jurídico de la planta de personal de las salas de justicia y las  posibles alternativas pertinentes.</t>
  </si>
  <si>
    <t>21-47-101017292</t>
  </si>
  <si>
    <t>31/01/2022 - 01/02/2023</t>
  </si>
  <si>
    <t>https://community.secop.gov.co/Public/Tendering/ContractNoticePhases/View?PPI=CO1.PPI.17209795&amp;isFromPublicArea=True&amp;isModal=False</t>
  </si>
  <si>
    <t>JEP-429</t>
  </si>
  <si>
    <t xml:space="preserve">JEP-IPINF-003-2022 </t>
  </si>
  <si>
    <t xml:space="preserve">CENDIATRA S.A.S. </t>
  </si>
  <si>
    <t>Prestar el servicio de evaluaciones médicas pre-ocupacionales o de pre-ingreso, periódicas (programadas o por cambio de ocupación), post-ocupacionales o de egreso, post-incapacidad o por reintegro, y las pruebas complementarias para las servidoras y servidores de la Jurisdicción Especial para la Paz -JEP(Invitación Pública inferior a 45 SMMLV)</t>
  </si>
  <si>
    <t>310-47-994000006041</t>
  </si>
  <si>
    <t>05/04/2022 - 31/12/2025</t>
  </si>
  <si>
    <t>El 26 de octubre de 2022 mediante otrosí N°1 se hace una adición de $15.000.000
5 de septiembre de 2023 el acta de Balance Final y Cierre Contrato JEP-429-2022 CENDIATRA SAS</t>
  </si>
  <si>
    <t>https://community.secop.gov.co/Public/Tendering/ContractNoticePhases/View?PPI=CO1.PPI.17997989&amp;isFromPublicArea=True&amp;isModal=False</t>
  </si>
  <si>
    <t>JEP-696</t>
  </si>
  <si>
    <t>JEP-CSPO-672-2022</t>
  </si>
  <si>
    <t>Lorena Ximena Casas Villate</t>
  </si>
  <si>
    <t>Prestación de servicios profesionales para apoyar y acompañar la implementación de acciones para reducir el riesgo psicosocial en los trabajadores de la JEP</t>
  </si>
  <si>
    <t>21-47-101022891</t>
  </si>
  <si>
    <t>lorena.casas@jep.gov.co</t>
  </si>
  <si>
    <t>https://community.secop.gov.co/Public/Tendering/ContractNoticePhases/View?PPI=CO1.PPI.20318054&amp;isFromPublicArea=True&amp;isModal=False</t>
  </si>
  <si>
    <t>JEP-293</t>
  </si>
  <si>
    <t>JEP-CSPO-293-2022</t>
  </si>
  <si>
    <t>Sindy Paola Arango Marin</t>
  </si>
  <si>
    <t>Prestar servicios profesionales para apoyar a la Subdirección de Talento Humano en aspectos relacionados con el desarrollo de la estrategia de talento humano y el Sistema de Géstión de Seguridad y Salud en el Trabajo.</t>
  </si>
  <si>
    <t>Lina María Gutierrez Rojas</t>
  </si>
  <si>
    <t>21-47-101017112
21-47-101018368</t>
  </si>
  <si>
    <t>28-01-2022 - 30-06-2023
01/03/2022 - 30/06/2023</t>
  </si>
  <si>
    <t>31/01/20222
08/03/2022</t>
  </si>
  <si>
    <t>Se suscribe Cesión en fecha 01/03/2022</t>
  </si>
  <si>
    <t>INGENIERÍA EN SEGURIDAD Y SALUD PARA EL TRABAJO</t>
  </si>
  <si>
    <t>https://community.secop.gov.co/Public/Tendering/ContractNoticePhases/View?PPI=CO1.PPI.17019286&amp;isFromPublicArea=True&amp;isModal=False</t>
  </si>
  <si>
    <t>JEP-318</t>
  </si>
  <si>
    <t>JEP-CSPO-318-2022</t>
  </si>
  <si>
    <t>Pedro Alfonso Hernandez Martinez</t>
  </si>
  <si>
    <t>Prestar servicios profesionales de asesoría técnica y jurídica para apoyar a la subdirección de talento humano en lo relacionado con el proceso de administración de personal de acuerdo con las necesidades de la jurisdicción.</t>
  </si>
  <si>
    <t>14-47-101014323</t>
  </si>
  <si>
    <t>https://jepcolombia-my.sharepoint.com/personal/carlos_torres_jep_gov_co/_layouts/15/onedrive.aspx?q=318&amp;searchScope=folder&amp;id=%2Fpersonal%2Fcarlos%5Ftorres%5Fjep%5Fgov%5Fco%2FDocuments%2FDocumentos%2FContractual%2FContractual%20%2D%20Onedrive%2FValidaci%C3%B3n%20p%C3%B3lizas%20CPS%2F%2EVERIFICACI%C3%93N%20DE%20P%C3%93LIZAS%20CONTRATOS%202022%2FVerificacio%CC%81n%20po%CC%81liza%20contrato%20JEP%2D318%2D2022%2Epdf&amp;parent=%2Fpersonal%2Fcarlos%5Ftorres%5Fjep%5Fgov%5Fco%2FDocuments%2FDocumentos%2FContractual%2FContractual%20%2D%20Onedrive%2FValidaci%C3%B3n%20p%C3%B3lizas%20CPS%2F%2EVERIFICACI%C3%93N%20DE%20P%C3%93LIZAS%20CONTRATOS%202022&amp;parentview=7</t>
  </si>
  <si>
    <t>https://community.secop.gov.co/Public/Tendering/ContractNoticePhases/View?PPI=CO1.PPI.17020046&amp;isFromPublicArea=True&amp;isModal=False</t>
  </si>
  <si>
    <t>JEP-025</t>
  </si>
  <si>
    <t>JEP-CSPO-025-2022</t>
  </si>
  <si>
    <t>Nathaly Cordoba Guzman</t>
  </si>
  <si>
    <t>Prestar servicios profesionales para acompañar a la Subdirección de Talento Humano en el trámite de los asuntos relacionados con las situaciones administrativas como parte de la gestión del talento humano.</t>
  </si>
  <si>
    <t>Juan Felipe Bustamante Socha</t>
  </si>
  <si>
    <t>63-47-101000748
33-47-101010176</t>
  </si>
  <si>
    <t>7/01/2022
20/10/2022</t>
  </si>
  <si>
    <t>07-01-2022 - 30-06-2023
20/10/2022 - 20/10/2023</t>
  </si>
  <si>
    <t>11/01/2022
20/10/2022</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</si>
  <si>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025%2D2022%20%2Epdf&amp;parent=%2Fpersonal%2Fcarlos%5Ftorres%5Fjep%5Fgov%5Fco%2FDocuments%2FDocumentos%2FContractual%2FContractual%20%2D%20Onedrive%2FValidaci%C3%B3n%20p%C3%B3lizas%20CPS%2F%2EVERIFICACI%C3%93N%20DE%20P%C3%93LIZAS%20CONTRATOS%202022</t>
  </si>
  <si>
    <t>nathaly.cordoba@jep.gov.co</t>
  </si>
  <si>
    <t>https://community.secop.gov.co/Public/Tendering/OpportunityDetail/Index?noticeUID=CO1.NTC.2499117&amp;isFromPublicArea=True&amp;isModal=False</t>
  </si>
  <si>
    <t>JEP-292</t>
  </si>
  <si>
    <t>JEP-CSPO-292-2022</t>
  </si>
  <si>
    <t>Diana Marcela Castañeda Romero</t>
  </si>
  <si>
    <t>52508291_x000D_</t>
  </si>
  <si>
    <t xml:space="preserve">Prestar servicios de apoyo a la Subdirección de Talento Humano en las actividades relacionadas con la preparación y ejecución del contrato para la prestación de servicios de bienestar social, como parte de la gestión del Talento Humano. </t>
  </si>
  <si>
    <t>$3.252.663</t>
  </si>
  <si>
    <t>63-47-101000845</t>
  </si>
  <si>
    <t>ASISTENCIAL</t>
  </si>
  <si>
    <t>https://community.secop.gov.co/Public/Tendering/ContractNoticePhases/View?PPI=CO1.PPI.17021812&amp;isFromPublicArea=True&amp;isModal=False</t>
  </si>
  <si>
    <t>JEP-179</t>
  </si>
  <si>
    <t>JEP-CSPO-179-2022</t>
  </si>
  <si>
    <t>Jeniffer Tatiana Briceño Franco</t>
  </si>
  <si>
    <t>Prestar los servicios de apoyo a la Subdirección de Talento Humano en el desarrollo de los procesos que afectan la nómina de la Jurisdicción Especial para la Paz, como parte del desarrollo e implementación de la estrategia de Talento Humano de la Entidad</t>
  </si>
  <si>
    <t>63-47-101000783</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</si>
  <si>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179%2D2022%20%2Epdf&amp;parent=%2Fpersonal%2Fcarlos%5Ftorres%5Fjep%5Fgov%5Fco%2FDocuments%2FDocumentos%2FContractual%2FContractual%20%2D%20Onedrive%2FValidaci%C3%B3n%20p%C3%B3lizas%20CPS%2F%2EVERIFICACI%C3%93N%20DE%20P%C3%93LIZAS%20CONTRATOS%202022</t>
  </si>
  <si>
    <t>https://community.secop.gov.co/Public/Tendering/OpportunityDetail/Index?noticeUID=CO1.NTC.2576764&amp;isFromPublicArea=True&amp;isModal=False</t>
  </si>
  <si>
    <t>JEP-376</t>
  </si>
  <si>
    <t>JEP-CSPO-376-2022</t>
  </si>
  <si>
    <t xml:space="preserve">Yenifer Mosquera Collazos
</t>
  </si>
  <si>
    <t>Prestar servicios de apoyo a la Subdirección de Talento Humano en aspectos relacionados con la gestión, archivo y digitalización de las historias laborales de la JEP</t>
  </si>
  <si>
    <t>15-47-101008841</t>
  </si>
  <si>
    <t>TÉCNICO LABORAL EN AUXILIAR DE RECURSOS HUMANOS</t>
  </si>
  <si>
    <t>yenifer.mosquera@jep.gov.co</t>
  </si>
  <si>
    <t>https://community.secop.gov.co/Public/Tendering/ContractNoticePhases/View?PPI=CO1.PPI.17139496&amp;isFromPublicArea=True&amp;isModal=False</t>
  </si>
  <si>
    <t>JEP-333</t>
  </si>
  <si>
    <t>JEP-CSPO-333-2022</t>
  </si>
  <si>
    <t>Julian Roberto Pinto Malaver</t>
  </si>
  <si>
    <t>Prestar servicios profesionales para el apoyar jurídicamente en los asuntos relacionados con el procesamiento de la nómina de la jurisdicción especial para la paz, como parte del desarrollo e implementación de la estrategia de talento humano de la entidad.</t>
  </si>
  <si>
    <t>Jose Luis Cubillos Pimentel</t>
  </si>
  <si>
    <t>25-47-101002466
63-47-101000935
63-47-101000935</t>
  </si>
  <si>
    <t>0
0
2</t>
  </si>
  <si>
    <t>26/01/2022
17/03/2022
13/05/2022</t>
  </si>
  <si>
    <t>26-01-2022 -05-07-2023
17/03/2022 - 31/10/2022
17/03/2022 - 20/01/2023</t>
  </si>
  <si>
    <t>27/01/2022
24/04/2022
16/05/2022</t>
  </si>
  <si>
    <t>en fecha 02/03/2022 se suscribió Seción del contrato.</t>
  </si>
  <si>
    <t>https://community.secop.gov.co/Public/Tendering/ContractNoticePhases/View?PPI=CO1.PPI.17047809&amp;isFromPublicArea=True&amp;isModal=False</t>
  </si>
  <si>
    <t>JEP-793</t>
  </si>
  <si>
    <t>JEP-CSPO-764-2022</t>
  </si>
  <si>
    <t>Angela Daniela Torres Chavez</t>
  </si>
  <si>
    <t>Prestación de servicios profesionales, para apoyar y acompañar al grupo de protección a víctimas, testigos y demás intervinientes de la UIA, en el análisis y definición de los niveles de riesgo individual y colectivo de las solicitudes de las medidas de protección.</t>
  </si>
  <si>
    <t>Unidad de Investigación y Acusación</t>
  </si>
  <si>
    <t xml:space="preserve">Oscar Alfonso Tellez Valenzuela </t>
  </si>
  <si>
    <t>I- Unidad de Investigación y Acusación- UIA</t>
  </si>
  <si>
    <t>15-47-101010270</t>
  </si>
  <si>
    <t>18/11/2022 - 31/10/2023</t>
  </si>
  <si>
    <t>Mediante otrosí N°1 se prorroga el plazo de ejecución del
contrato, hasta el 31 de mayo de 2023 y adiciona el valor de $7.589.549
Mediante otro sí N°" se prorroga el plazo gasta el 30/06/2023 Adicionar el valor del contrato en la suma
de $7.589.549</t>
  </si>
  <si>
    <t>angela.torres@jep.gov.co</t>
  </si>
  <si>
    <t>https://community.secop.gov.co/Public/Tendering/ContractNoticePhases/View?PPI=CO1.PPI.21683596&amp;isFromPublicArea=True&amp;isModal=False</t>
  </si>
  <si>
    <t>SOPORTE_PARA_LA_ADMINISTRACIÓN_DE_JUSTICIA</t>
  </si>
  <si>
    <t>Unidad de Investigación y Acusación- UIA</t>
  </si>
  <si>
    <t>JEP-771</t>
  </si>
  <si>
    <t>JEP-CSPO-743-2022</t>
  </si>
  <si>
    <t>Luz Marina Velandia</t>
  </si>
  <si>
    <t>Prestación de servicios profesionales , para apoyar y acompañar al grupo de protección a víctimas, testigos y demás intervinientes de la UIA, en el análisis y definición de los niveles de riesgo individual y colectivo de las solicitudes de las medidas de protección</t>
  </si>
  <si>
    <t xml:space="preserve">	535122</t>
  </si>
  <si>
    <t>15-47-101010298</t>
  </si>
  <si>
    <t>23/11/2022 - 31/10/2023</t>
  </si>
  <si>
    <t>luz.velandia@jep.gov.co</t>
  </si>
  <si>
    <t>https://community.secop.gov.co/Public/Tendering/ContractNoticePhases/View?PPI=CO1.PPI.21639016&amp;isFromPublicArea=True&amp;isModal=False</t>
  </si>
  <si>
    <t>JEP-772</t>
  </si>
  <si>
    <t>JEP-CSPO-744-2022</t>
  </si>
  <si>
    <t>Maria José Rivera Padilla</t>
  </si>
  <si>
    <t>15-47-101010267</t>
  </si>
  <si>
    <t>maria.rivera@jep.gov.co</t>
  </si>
  <si>
    <t>https://community.secop.gov.co/Public/Tendering/ContractNoticePhases/View?PPI=CO1.PPI.21641303&amp;isFromPublicArea=True&amp;isModal=False</t>
  </si>
  <si>
    <t>JEP-773</t>
  </si>
  <si>
    <t>JEP-CSPO-745-2022</t>
  </si>
  <si>
    <t>Nathaly Sanchez Silva</t>
  </si>
  <si>
    <t xml:space="preserve">	2018011001068</t>
  </si>
  <si>
    <t>15-47-101010296</t>
  </si>
  <si>
    <t>nathaly.sanchez@jep.gov.co</t>
  </si>
  <si>
    <t>https://community.secop.gov.co/Public/Tendering/ContractNoticePhases/View?PPI=CO1.PPI.21668595&amp;isFromPublicArea=True&amp;isModal=False</t>
  </si>
  <si>
    <t>JEP-774</t>
  </si>
  <si>
    <t>JEP-CSPO-746-2022</t>
  </si>
  <si>
    <t>Sandra Milena Archila Carmona</t>
  </si>
  <si>
    <t>15-47-101010287</t>
  </si>
  <si>
    <t>22/11/2022 - 31/10/2023</t>
  </si>
  <si>
    <t>sandra.archila@jep.gov.co</t>
  </si>
  <si>
    <t>https://community.secop.gov.co/Public/Tendering/ContractNoticePhases/View?PPI=CO1.PPI.21674393&amp;isFromPublicArea=True&amp;isModal=False</t>
  </si>
  <si>
    <t>JEP-788</t>
  </si>
  <si>
    <t>JEP-CSPO-759-2022</t>
  </si>
  <si>
    <t>Sergio  Jaimes Celis</t>
  </si>
  <si>
    <t>15-47-101010274</t>
  </si>
  <si>
    <t>sergio.jaimes@jep.gov.co</t>
  </si>
  <si>
    <t>https://community.secop.gov.co/Public/Tendering/ContractNoticePhases/View?PPI=CO1.PPI.21636418&amp;isFromPublicArea=True&amp;isModal=False</t>
  </si>
  <si>
    <t>JEP-907</t>
  </si>
  <si>
    <t>JEP-CSPO-875-2022</t>
  </si>
  <si>
    <t>Miguel Alberto Flechas García</t>
  </si>
  <si>
    <t>Prestación de servicios profesionales, para apoyar y acompañar al grupo de protección a víctimas, testigos y demás intervinientes de la UIA, en el análisis y definición de los niveles de riesgo individual y colectivo de las solicitudes de las medidas de protección</t>
  </si>
  <si>
    <t xml:space="preserve">15-47-101010444 </t>
  </si>
  <si>
    <t>13/12/2022 - 31/10/2023</t>
  </si>
  <si>
    <t>miguel.flechas@jep.gov.co</t>
  </si>
  <si>
    <t>https://community.secop.gov.co/Public/Tendering/ContractNoticePhases/View?PPI=CO1.PPI.22053002&amp;isFromPublicArea=True&amp;isModal=False</t>
  </si>
  <si>
    <t>JEP-789</t>
  </si>
  <si>
    <t>JEP-CSPO-760-2022</t>
  </si>
  <si>
    <t>Carlos Ernesto Gomez Andrade</t>
  </si>
  <si>
    <t>15-47-101010273</t>
  </si>
  <si>
    <t>carlos.gomez@jep.gov.co</t>
  </si>
  <si>
    <t>https://community.secop.gov.co/Public/Tendering/ContractNoticePhases/View?PPI=CO1.PPI.21640220&amp;isFromPublicArea=True&amp;isModal=False</t>
  </si>
  <si>
    <t>JEP-794</t>
  </si>
  <si>
    <t>JEP-CSPO-765-2022</t>
  </si>
  <si>
    <t>Daniel Alfonso Rodríguez Aldana</t>
  </si>
  <si>
    <t>15-47-101010336</t>
  </si>
  <si>
    <t>29/11/2022 - 31/102023</t>
  </si>
  <si>
    <t>Mediante otrosí N°1 del 28/04/2023 se Prorroga el plazo de ejecución del
contrato, hasta el 31 de mayo de 2023 y adiciono el valor de $7.589.549
Mediante otrosí N°2 del 31/05/2023  se Prorroga el plazo de ejecución del
contrato, hasta el 30 de junio de 2023 y adiciono el valor de $7.589.549</t>
  </si>
  <si>
    <t>daniel.rodriguez@jep.gov.co</t>
  </si>
  <si>
    <t>https://community.secop.gov.co/Public/Tendering/ContractNoticePhases/View?PPI=CO1.PPI.21705160&amp;isFromPublicArea=True&amp;isModal=False</t>
  </si>
  <si>
    <t>JEP-795</t>
  </si>
  <si>
    <t>JEP-CSPO-766-2022</t>
  </si>
  <si>
    <t>Esteban Belalcazar Peña</t>
  </si>
  <si>
    <t>15-47-101010299</t>
  </si>
  <si>
    <t>23/11/2022 - 23/11/2022</t>
  </si>
  <si>
    <t>esteban.pena@jep.gov.co</t>
  </si>
  <si>
    <t>https://community.secop.gov.co/Public/Tendering/ContractNoticePhases/View?PPI=CO1.PPI.21708533&amp;isFromPublicArea=True&amp;isModal=False</t>
  </si>
  <si>
    <t>JEP-363</t>
  </si>
  <si>
    <t>JEP-CSPO-363-2022</t>
  </si>
  <si>
    <t>Sergio Daniel Quevedo Useche</t>
  </si>
  <si>
    <t xml:space="preserve">Prestación de servicios profesionales , para apoyar y acompañar al grupo de protección a víctimas, testigos y demás intervinientes de la UIA, en el análisis y definición de los niveles de riesgo individual y colectivo de las solicitudes de las medidas de protección. </t>
  </si>
  <si>
    <t>15-47-101008727</t>
  </si>
  <si>
    <t>sergio.quevedo@jep.gov.co</t>
  </si>
  <si>
    <t>https://community.secop.gov.co/Public/Tendering/ContractNoticePhases/View?PPI=CO1.PPI.17180851&amp;isFromPublicArea=True&amp;isModal=False</t>
  </si>
  <si>
    <t>JEP-322</t>
  </si>
  <si>
    <t>JEP-CSPO-322-2022</t>
  </si>
  <si>
    <t>Jose Libardo Gonzalez Franco</t>
  </si>
  <si>
    <t>Prestar servicios profesionales para apoyar y acompañar a la UIA en la implementación de la estrategia de participación social a través del apoyo en la implementación de los mecanismos de atención, orientación y participación de víctimas y el desarrollo de acciones que permitan identificar y valorar las consecuencias e impactos de la violencia sexual y fortalecer a los organizaciones para la réplica de información.</t>
  </si>
  <si>
    <t xml:space="preserve">2018011001068	</t>
  </si>
  <si>
    <t>15-47-101008653</t>
  </si>
  <si>
    <t>https://community.secop.gov.co/Public/Tendering/ContractNoticePhases/View?PPI=CO1.PPI.17112165&amp;isFromPublicArea=True&amp;isModal=False</t>
  </si>
  <si>
    <t>JEP-319</t>
  </si>
  <si>
    <t>JEP-CSPO-319-2022</t>
  </si>
  <si>
    <t>Ana Maria Alejo Rubiano</t>
  </si>
  <si>
    <t>Prestación de servicios profesionales , para apoyar y acompañar al grupo de protección a víctimas, testigos y demás intervinientes de la UIA, en el análisis y definición de los niveles de riesgo individual y colectivo de las solicitudes de las medidas de protección.</t>
  </si>
  <si>
    <t>Oscar Alfonso Tellez Valenzuela</t>
  </si>
  <si>
    <t>15-47-101008649</t>
  </si>
  <si>
    <t>https://community.secop.gov.co/Public/Tendering/ContractNoticePhases/View?PPI=CO1.PPI.17111545&amp;isFromPublicArea=True&amp;isModal=False</t>
  </si>
  <si>
    <t>JEP-325</t>
  </si>
  <si>
    <t>JEP-CSPO-325-2022</t>
  </si>
  <si>
    <t>Julio Cesar Mora Figueroa</t>
  </si>
  <si>
    <t>15-47-101008693</t>
  </si>
  <si>
    <t>https://community.secop.gov.co/Public/Tendering/ContractNoticePhases/View?PPI=CO1.PPI.17119197&amp;isFromPublicArea=True&amp;isModal=False</t>
  </si>
  <si>
    <t>JEP-070</t>
  </si>
  <si>
    <t>JEP-CSPO-070-2022</t>
  </si>
  <si>
    <t>Lised Vanesa Sanchez Angel</t>
  </si>
  <si>
    <t>Servicios profesionales para  apoyar y acompañar al grupo de protección a víctimas, testigos y demás intervinientes de la UIA en la respuesta a derechos de petición, recursos, tutelas y demás requerimientos de naturaleza jurídica o judicial que acompañen el proceso de análisis de riesgo.</t>
  </si>
  <si>
    <t>15-47-101008244</t>
  </si>
  <si>
    <t>https://jepcolombia-my.sharepoint.com/personal/carlos_torres_jep_gov_co/_layouts/15/onedrive.aspx?q=070&amp;searchScope=folder&amp;id=%2Fpersonal%2Fcarlos%5Ftorres%5Fjep%5Fgov%5Fco%2FDocuments%2FDocumentos%2FContractual%2FContractual%20%2D%20Onedrive%2FValidaci%C3%B3n%20p%C3%B3lizas%20CPS%2F%2EVERIFICACI%C3%93N%20DE%20P%C3%93LIZAS%20CONTRATOS%202022%2FVerificaci%C3%B3n%20p%C3%B3liza%20Contrato%20%20JEP%2D070%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</si>
  <si>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https://community.secop.gov.co/Public/Tendering/OpportunityDetail/Index?noticeUID=CO1.NTC.2509262&amp;isFromPublicArea=True&amp;isModal=False</t>
  </si>
  <si>
    <t>JEP-796</t>
  </si>
  <si>
    <t>JEP-CSPO-767-2022</t>
  </si>
  <si>
    <t>Tatiana Paola López Ortiz</t>
  </si>
  <si>
    <t>Prestación de servicios profesionales, de apoyo y acompañamiento, al Grupo de Protección a Víctimas, Testigos y demás intervinientes de la UIA, en la supervisión de las gestiones administrativas, financieras y contractuales, requeridas para el análisis, implementación y ejecución de las medidas de protección individuales y colectivas decididas en la UIA</t>
  </si>
  <si>
    <t>15-47-101010266</t>
  </si>
  <si>
    <t>Mediante Otrosí N°1 se modifica la forma de pago</t>
  </si>
  <si>
    <t>tatiana.lopez@jep.gov.co</t>
  </si>
  <si>
    <t>https://community.secop.gov.co/Public/Tendering/ContractNoticePhases/View?PPI=CO1.PPI.21690855&amp;isFromPublicArea=True&amp;isModal=False</t>
  </si>
  <si>
    <t>JEP-790</t>
  </si>
  <si>
    <t>JEP-CSPO-761-2022</t>
  </si>
  <si>
    <t>Cesar Camilo Montañez Rubiano</t>
  </si>
  <si>
    <t>Prestación de servicios profesionales para apoyar y acompañar al Grupo de Protección a Víctimas, Testigos y demás Intervinientes de la Unidad de Investigación y Acusación en el seguimiento y desarrollo de la Secretaría Técnica del Comité de Evaluación de Riesgo y Definición de Medidas.</t>
  </si>
  <si>
    <t xml:space="preserve">	516722</t>
  </si>
  <si>
    <t>15-47-101010257</t>
  </si>
  <si>
    <t>17/11/2022 - 31/10/2023</t>
  </si>
  <si>
    <t>cesar.montanez@jep.gov.co</t>
  </si>
  <si>
    <t>https://community.secop.gov.co/Public/Tendering/ContractNoticePhases/View?PPI=CO1.PPI.21644157&amp;isFromPublicArea=True&amp;isModal=False</t>
  </si>
  <si>
    <t>JEP-791</t>
  </si>
  <si>
    <t>JEP-CSPO-762-2022</t>
  </si>
  <si>
    <t>Yuliana  Gómez Vázquez</t>
  </si>
  <si>
    <t>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t>
  </si>
  <si>
    <t>15-47-101010247</t>
  </si>
  <si>
    <t>16/11/2022 - 31/10/2023</t>
  </si>
  <si>
    <t>Mediante otrosí N°1 se Prorroga el plazo de ejecución pactado en la
Cláusula Quinta, del contrato, a partir del 01 de mayo de 2023 hasta el 31 de mayo de
2023 y Adiciona el valor del contrato por la suma de 2.235.900</t>
  </si>
  <si>
    <t>yuliana.gomez@jep.gov.co</t>
  </si>
  <si>
    <t>https://community.secop.gov.co/Public/Tendering/ContractNoticePhases/View?PPI=CO1.PPI.21630438&amp;isFromPublicArea=True&amp;isModal=False</t>
  </si>
  <si>
    <t>JEP-775</t>
  </si>
  <si>
    <t>JEP-CSPO-747-2022</t>
  </si>
  <si>
    <t>Juan David Sierra Garzón</t>
  </si>
  <si>
    <t>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t>
  </si>
  <si>
    <t xml:space="preserve">15-47-101010288 </t>
  </si>
  <si>
    <t>juan.sierrag@jep.gov.co</t>
  </si>
  <si>
    <t>https://community.secop.gov.co/Public/Tendering/ContractNoticePhases/View?PPI=CO1.PPI.21687376&amp;isFromPublicArea=True&amp;isModal=False</t>
  </si>
  <si>
    <t>JEP-327</t>
  </si>
  <si>
    <t>JEP-CSPO-327-2022</t>
  </si>
  <si>
    <t>Marlisa Tumarosa Nieto</t>
  </si>
  <si>
    <t xml:space="preserve">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t>
  </si>
  <si>
    <t>15-47-101008674</t>
  </si>
  <si>
    <t>https://community.secop.gov.co/Public/Tendering/ContractNoticePhases/View?PPI=CO1.PPI.17169852&amp;isFromPublicArea=True&amp;isModal=False</t>
  </si>
  <si>
    <t>JEP-328</t>
  </si>
  <si>
    <t>JEP-CSPO-328-2022</t>
  </si>
  <si>
    <t>Paula Andrea Vellojin Ojeda</t>
  </si>
  <si>
    <t>Departamento de Cundinamarca</t>
  </si>
  <si>
    <t xml:space="preserve">	15-47-101008676</t>
  </si>
  <si>
    <t>https://community.secop.gov.co/Public/Tendering/ContractNoticePhases/View?PPI=CO1.PPI.17171275&amp;isFromPublicArea=True&amp;isModal=False</t>
  </si>
  <si>
    <t>JEP-117</t>
  </si>
  <si>
    <t>JEP-CSPO-117-2022</t>
  </si>
  <si>
    <t>Erika Alexandra Fernandez Gomez</t>
  </si>
  <si>
    <t>Diana Karolina Bogota Cruz</t>
  </si>
  <si>
    <t>15-47-101008262
15-47-101009306</t>
  </si>
  <si>
    <t>13/01/2022
21/04/2022</t>
  </si>
  <si>
    <t>13-01-2022 - 30-06-2023
21/04/2022 - 30/06/2023</t>
  </si>
  <si>
    <t>14/01/2022
22/04/2022</t>
  </si>
  <si>
    <t>https://jepcolombia-my.sharepoint.com/personal/carlos_torres_jep_gov_co/_layouts/15/onedrive.aspx?q=117&amp;searchScope=folder&amp;id=%2Fpersonal%2Fcarlos%5Ftorres%5Fjep%5Fgov%5Fco%2FDocuments%2FDocumentos%2FContractual%2FContractual%20%2D%20Onedrive%2FValidaci%C3%B3n%20p%C3%B3lizas%20CPS%2F%2EVERIFICACI%C3%93N%20DE%20P%C3%93LIZAS%20CONTRATOS%202022%2FVerificaci%C3%B3n%20p%C3%B3liza%20Contrato%20%20JEP%2D117%2D2022%2Epdf&amp;parent=%2Fpersonal%2Fcarlos%5Ftorres%5Fjep%5Fgov%5Fco%2FDocuments%2FDocumentos%2FContractual%2FContractual%20%2D%20Onedrive%2FValidaci%C3%B3n%20p%C3%B3lizas%20CPS%2F%2EVERIFICACI%C3%93N%20DE%20P%C3%93LIZAS%20CONTRATOS%202022&amp;parentview=7</t>
  </si>
  <si>
    <t>En fecha 24/04/2022 se suscribe cesión del contrato
El proceso quedo JEP-CSPO-0117-2022</t>
  </si>
  <si>
    <t>diana.bogota@jep.gov.co</t>
  </si>
  <si>
    <t>https://community.secop.gov.co/Public/Tendering/ContractNoticePhases/View?PPI=CO1.PPI.16653186&amp;isFromPublicArea=True&amp;isModal=False</t>
  </si>
  <si>
    <t>JEP-074</t>
  </si>
  <si>
    <t>JEP-CSPO-074-2022</t>
  </si>
  <si>
    <t xml:space="preserve">Jaime Eduardo Fonseca Aranguren </t>
  </si>
  <si>
    <t>1032425804_x000D_</t>
  </si>
  <si>
    <t>Angelica Flórez Torres</t>
  </si>
  <si>
    <t>15-47-101008288
390-47-994000075779</t>
  </si>
  <si>
    <t xml:space="preserve">Seguros del Estado S.A.
Aseguradora Solidaria de Colombia
</t>
  </si>
  <si>
    <t>15/01/2022
30/11/2022</t>
  </si>
  <si>
    <t>14-01-2022 - 30-06-2023
29/11/2022 - 10/07/2023</t>
  </si>
  <si>
    <t>7/01/2022
2/12/2022</t>
  </si>
  <si>
    <t>C:\Users\andres.prietom\JEP Colombia\Carlos Giovanni Torres Peñaranda - Contractual - Onedrive\Validación pólizas CPS\.VERIFICACIÓN DE PÓLIZAS CONTRATOS 2022\Verificación póliza Contrato  JEP-074-2022.pdf</t>
  </si>
  <si>
    <t>En fecha 19/04/2022 se suscribe otrosí 1 por medio del cual se reduce el valor del contrato en  $2.467.210
Se realiza cesión a partir del 29 de noviembre de 2022</t>
  </si>
  <si>
    <t>https://community.secop.gov.co/Public/Tendering/OpportunityDetail/Index?noticeUID=CO1.NTC.2512315&amp;isFromPublicArea=True&amp;isModal=False</t>
  </si>
  <si>
    <t>JEP-776</t>
  </si>
  <si>
    <t>JEP-CSPO-748-2022</t>
  </si>
  <si>
    <t>Francisco Javier Minorta Nova</t>
  </si>
  <si>
    <t>Floridablanca</t>
  </si>
  <si>
    <t>Servicios profesionales de apoyo y acompañamiento al grupo de protección a víctimas, testigos y demás intervinientes de la UIA, para la implementación y seguimiento periódico de las medidas de protección  decididas por el comité de evaluación de riesgo y definición de medidas  de la UIA</t>
  </si>
  <si>
    <t>15-47-101010302</t>
  </si>
  <si>
    <t>francisco.minorta@jep.gov.co</t>
  </si>
  <si>
    <t>https://community.secop.gov.co/Public/Tendering/ContractNoticePhases/View?PPI=CO1.PPI.21689635&amp;isFromPublicArea=True&amp;isModal=False</t>
  </si>
  <si>
    <t>JEP-326</t>
  </si>
  <si>
    <t>JEP-CSPO-326-2022</t>
  </si>
  <si>
    <t>Miguel Alberto Flechas Garcia</t>
  </si>
  <si>
    <t>1010175753_x000D_</t>
  </si>
  <si>
    <t>Servicios profesionales de apoyo y acompañamiento al grupo de protección a víctimas, testigos y demás intervinientes de la UIA, para la implementación y seguimiento periódico de las medidas de protección  decididas por el cómite de evaluación de riesgo y definición de medidas  de la UIA.</t>
  </si>
  <si>
    <t>Walter Arley Garzón Alfonzo</t>
  </si>
  <si>
    <t>15-47-101008675
15-47-101010363</t>
  </si>
  <si>
    <t>27/01/2022
01/12/2022</t>
  </si>
  <si>
    <t>26-01-2022 - 30-06-2023
01/12/2022 - 30/06/2023</t>
  </si>
  <si>
    <t>31/01/2022
2/12/2022</t>
  </si>
  <si>
    <t>El primero de diciembre se cede el contrato</t>
  </si>
  <si>
    <t>https://community.secop.gov.co/Public/Tendering/ContractNoticePhases/View?PPI=CO1.PPI.17163528&amp;isFromPublicArea=True&amp;isModal=False</t>
  </si>
  <si>
    <t>JEP-792</t>
  </si>
  <si>
    <t>JEP-CSPO-763-2022</t>
  </si>
  <si>
    <t>David Augusto Manosalva Gualdron</t>
  </si>
  <si>
    <t>Piedecuesta</t>
  </si>
  <si>
    <t>Servicios profesionales de apoyo y acompañamiento al grupo de protección a víctimas, testigos y demás intervinientes de la UIA, para la implementación y seguimiento periódico de las medidas de protección decididas por el comité de evaluación de riesgo y definición de medidas de la UIA.</t>
  </si>
  <si>
    <t>96-45-101079265</t>
  </si>
  <si>
    <t>Se ejecuta hasta el 5/01/2023</t>
  </si>
  <si>
    <t>david.manosalva@jep.gov.co</t>
  </si>
  <si>
    <t>https://community.secop.gov.co/Public/Tendering/ContractNoticePhases/View?PPI=CO1.PPI.21659258&amp;isFromPublicArea=True&amp;isModal=False</t>
  </si>
  <si>
    <t>JEP-324</t>
  </si>
  <si>
    <t>JEP-CSPO-324-2022</t>
  </si>
  <si>
    <t>Floro Alberto Tunubala Juajibioy</t>
  </si>
  <si>
    <t>15-47-101008694</t>
  </si>
  <si>
    <t>https://community.secop.gov.co/Public/Tendering/ContractNoticePhases/View?PPI=CO1.PPI.17115731&amp;isFromPublicArea=True&amp;isModal=False</t>
  </si>
  <si>
    <t>JEP-777</t>
  </si>
  <si>
    <t>JEP-CSPO-749-2022</t>
  </si>
  <si>
    <t>Tatiana Andrea Niño Martínez</t>
  </si>
  <si>
    <t>Prestación de servicios profesionales, para gestionar y analizar información que permita la actualización del Sistema de Monitoreo de Riesgos y Prevención de Afectaciones a los Derechos Humanos en Colombia de la Unidad de Investigación y Acusación de la JEP</t>
  </si>
  <si>
    <t>15-47-101010219</t>
  </si>
  <si>
    <t xml:space="preserve">Seguros del Estado S.A.  </t>
  </si>
  <si>
    <t>10/11/2022 - 30/06/2023</t>
  </si>
  <si>
    <t>tatiana.nino@jep.gov.co</t>
  </si>
  <si>
    <t>https://community.secop.gov.co/Public/Tendering/ContractNoticePhases/View?PPI=CO1.PPI.21510589&amp;isFromPublicArea=True&amp;isModal=False</t>
  </si>
  <si>
    <t>JEP-329</t>
  </si>
  <si>
    <t>JEP-CSPO-329-2022</t>
  </si>
  <si>
    <t>Ilit Dahab Mora Vargas</t>
  </si>
  <si>
    <t>Prestación de servicios profesionales, para gestionar y analizar información que permita la actualización del Mecanismo Unificado de Monitoreo de Riesgos del Sistema Integral para la Paz bajo la coordinación de la Unidad de Investigación y Acusación de la JEP.</t>
  </si>
  <si>
    <t xml:space="preserve">	64422</t>
  </si>
  <si>
    <t>15-47-101008627</t>
  </si>
  <si>
    <t>ilit.mora@jep.gov.co</t>
  </si>
  <si>
    <t>https://community.secop.gov.co/Public/Tendering/ContractNoticePhases/View?PPI=CO1.PPI.17035712&amp;isFromPublicArea=True&amp;isModal=False</t>
  </si>
  <si>
    <t>JEP-798</t>
  </si>
  <si>
    <t>JEP-CSPO-769-2022</t>
  </si>
  <si>
    <t>Monica Del Pilar Burgos Forero</t>
  </si>
  <si>
    <t>Prestación de servicios profesionales, para gestionar y analizar información que permita la actualización del Sistema de Monitoreo de Riesgos y Prevención de Afectaciones a los Derechos Humanos en Colombia de la Unidad de Investigación y Acusación de la JEP.</t>
  </si>
  <si>
    <t xml:space="preserve">Contratar los servicios de área protegida (asistencia médica, unidad móvil, etc.,) para atender los casos de urgencias y/o emergencias médicas que ocurran a los servidores, servidoras, contratistas y/o visitantes en la sede central en Bogotá D.C. y en los grupos territoriales de la Jurisdicción Especial para la Paz -JEP. </t>
  </si>
  <si>
    <t>monica.burgos@jep.gov.co</t>
  </si>
  <si>
    <t>https://community.secop.gov.co/Public/Tendering/ContractNoticePhases/View?PPI=CO1.PPI.21712382&amp;isFromPublicArea=True&amp;isModal=False</t>
  </si>
  <si>
    <t>JEP-781</t>
  </si>
  <si>
    <t>JEP-CSPO-752-2022</t>
  </si>
  <si>
    <t>Daniel Esteban Pedraza Piñeros</t>
  </si>
  <si>
    <t>15-47-101010224</t>
  </si>
  <si>
    <t>11/11/2022 - 30/06/2023</t>
  </si>
  <si>
    <t>daniel.pedraza@jep.gov.co</t>
  </si>
  <si>
    <t>https://community.secop.gov.co/Public/Tendering/ContractNoticePhases/View?PPI=CO1.PPI.21537631&amp;isFromPublicArea=True&amp;isModal=False</t>
  </si>
  <si>
    <t>JEP-783</t>
  </si>
  <si>
    <t>JEP-CSPO-754-2022</t>
  </si>
  <si>
    <t>Alejandra Sofía Rojas Castro</t>
  </si>
  <si>
    <t>15-47-101010218</t>
  </si>
  <si>
    <t>10/11/2022 - 10/11/2022</t>
  </si>
  <si>
    <t>alejandra.rojas@jep.gov.co</t>
  </si>
  <si>
    <t>https://community.secop.gov.co/Public/Tendering/ContractNoticePhases/View?PPI=CO1.PPI.21543491&amp;isFromPublicArea=True&amp;isModal=False</t>
  </si>
  <si>
    <t>JEP-786</t>
  </si>
  <si>
    <t>JEP-CSPO-757-2022</t>
  </si>
  <si>
    <t>Laura Gaviria Escobar</t>
  </si>
  <si>
    <t>15-47-101010258</t>
  </si>
  <si>
    <t>17/11/2022 - 30/06/2023</t>
  </si>
  <si>
    <t>laura.gaviria@jep.gov.co</t>
  </si>
  <si>
    <t>https://community.secop.gov.co/Public/Tendering/ContractNoticePhases/View?PPI=CO1.PPI.21565386&amp;isFromPublicArea=True&amp;isModal=False</t>
  </si>
  <si>
    <t>JEP-860</t>
  </si>
  <si>
    <t>JEP-CSPO-830-2022</t>
  </si>
  <si>
    <t>Laura Valentina Ojeda Moreno</t>
  </si>
  <si>
    <t>15-47-101010389</t>
  </si>
  <si>
    <t>05/12/2022 - 30/06/2023</t>
  </si>
  <si>
    <t>laura.ojeda@jep.gov.co</t>
  </si>
  <si>
    <t>https://community.secop.gov.co/Public/Tendering/ContractNoticePhases/View?PPI=CO1.PPI.21980632&amp;isFromPublicArea=True&amp;isModal=False</t>
  </si>
  <si>
    <t>JEP-859</t>
  </si>
  <si>
    <t>JEP-CSPO-829-2022</t>
  </si>
  <si>
    <t>Ángel Manuel Benavides González</t>
  </si>
  <si>
    <t>Prestar servicios profesionales que contribuyan al procesamiento y la visualización de datos estadísticos y geoespaciales sobre situaciones, contextos y patrones delictivos que se asocien con la prevención de riesgos de seguridad y el apoyo a las investigaciones dialógicas y adversariales dentro de la Unidad de Investigación y Acusación de la JEP.</t>
  </si>
  <si>
    <t>15-47-101010390</t>
  </si>
  <si>
    <t>INGENIERIA CIVIL</t>
  </si>
  <si>
    <t>angel.benavides@jep.gov.co</t>
  </si>
  <si>
    <t>https://community.secop.gov.co/Public/Tendering/ContractNoticePhases/View?PPI=CO1.PPI.21966270&amp;isFromPublicArea=True&amp;isModal=False</t>
  </si>
  <si>
    <t>JEP-707</t>
  </si>
  <si>
    <t>JEP-CSPO-683-2022</t>
  </si>
  <si>
    <t>INTERNET SOLUTIONS S.A.S.</t>
  </si>
  <si>
    <t>Renovación del servicio de actualización y soporte de 2 licencias ftk, capacitación y bolsa de horas</t>
  </si>
  <si>
    <t>Diana Lucia Pinilla Marín</t>
  </si>
  <si>
    <t>Luis Ernesto Jaimes Amado
Carlos Eduardo Ruiz Silva</t>
  </si>
  <si>
    <t>14-45-10108528</t>
  </si>
  <si>
    <t>El 12/08/2025 se publicó el acta de balance y cierre del contrato</t>
  </si>
  <si>
    <t>https://community.secop.gov.co/Public/Tendering/ContractNoticePhases/View?PPI=CO1.PPI.20601025&amp;isFromPublicArea=True&amp;isModal=False</t>
  </si>
  <si>
    <t>JEP-879</t>
  </si>
  <si>
    <t>JEP-SB-008-2022</t>
  </si>
  <si>
    <t xml:space="preserve">GEOSENSE SAS </t>
  </si>
  <si>
    <t>Adquisición de georadar de penetración para uso forense</t>
  </si>
  <si>
    <t>Edwin Colmenares Melo</t>
  </si>
  <si>
    <t>18-45-101154372</t>
  </si>
  <si>
    <t>05/12/2022 - 19/01/2025</t>
  </si>
  <si>
    <t>https://community.secop.gov.co/Public/Tendering/ContractNoticePhases/View?PPI=CO1.PPI.21289974&amp;isFromPublicArea=True&amp;isModal=False</t>
  </si>
  <si>
    <t>JEP-466</t>
  </si>
  <si>
    <t>JEP-SB-001-2022</t>
  </si>
  <si>
    <t>TECHNOLOGY WORLD GROUP SAS</t>
  </si>
  <si>
    <t>Adquisición de discos duros externos de respaldo para la Unidad de Investigación y Acusación.</t>
  </si>
  <si>
    <t>14-46-101074638</t>
  </si>
  <si>
    <t>29/06/2022 - 30/08/2023</t>
  </si>
  <si>
    <t>Mediante otrosí N°1 se aprueba el 2/09/2022 prorrogar el plazo del contrato JEP-466-2022, hasta el treinta (30) de septiembre de 2022.</t>
  </si>
  <si>
    <t>https://community.secop.gov.co/Public/Tendering/ContractNoticePhases/View?PPI=CO1.PPI.18860189&amp;isFromPublicArea=True&amp;isModal=False</t>
  </si>
  <si>
    <t>JEP-653</t>
  </si>
  <si>
    <t>JEP-SB-003-2022</t>
  </si>
  <si>
    <t>IOCOM LTDA</t>
  </si>
  <si>
    <t>Adquirir una torre forense para la Unidad de Investigación y Acusación</t>
  </si>
  <si>
    <t xml:space="preserve">	71822</t>
  </si>
  <si>
    <t>15-45-101146545</t>
  </si>
  <si>
    <t>10/08/2022 - 20/11/2023</t>
  </si>
  <si>
    <t xml:space="preserve">El 16/11/2024 se publicó el acta de balance final y cierre del contrato JEP-653-2022 IOCOM </t>
  </si>
  <si>
    <t>https://community.secop.gov.co/Public/Tendering/ContractNoticePhases/View?PPI=CO1.PPI.19482143&amp;isFromPublicArea=True&amp;isModal=False</t>
  </si>
  <si>
    <t>JEP-808</t>
  </si>
  <si>
    <t>JEP-IPI-006-2022</t>
  </si>
  <si>
    <t>Renovación de licencia encase</t>
  </si>
  <si>
    <t>380 47 994000129084</t>
  </si>
  <si>
    <t>02/12/2022 - 24/06/2024</t>
  </si>
  <si>
    <t>Mediante Otrosí N°1 se modifica la forma de pago
se publicó el 15 de mayo de 2024 el Balance Final y Cierre del contrato JEP-808-2022 Contratista INTERNET SOLUTIONS S.A.S.</t>
  </si>
  <si>
    <t>https://community.secop.gov.co/Public/Tendering/ContractNoticePhases/View?PPI=CO1.PPI.21646608&amp;isFromPublicArea=True&amp;isModal=False</t>
  </si>
  <si>
    <t>JEP-529</t>
  </si>
  <si>
    <t>JEP-SB-002-2022</t>
  </si>
  <si>
    <t>SISTETRONICS S.A.S.</t>
  </si>
  <si>
    <t>Adquirir una (1) solución de almacenamiento (NAS) para la Unidad de Investigación y Acusación de la JEP.</t>
  </si>
  <si>
    <t>Juan Carlos Leal Blanco (T.I.) y Luis Ernesto Jaimes Amado (UIA)</t>
  </si>
  <si>
    <t>14-47-101017955</t>
  </si>
  <si>
    <t>05/07/2022 - 01/09/2023</t>
  </si>
  <si>
    <t>El plazo de ejecución será máximo de sesenta (60) días calendario, contados a partir de la
suscripción del acta de inicio, previo cumplimiento de los requisitos de perfeccionamiento y
ejecución del contrato
En fecha del 25/04/2023 se publica el balance y cierre del CTO JEP-529-2022</t>
  </si>
  <si>
    <t>https://community.secop.gov.co/Public/Tendering/ContractNoticePhases/View?PPI=CO1.PPI.18957261&amp;isFromPublicArea=True&amp;isModal=False</t>
  </si>
  <si>
    <t>JEP-655</t>
  </si>
  <si>
    <t>JEP-SB-004-2022</t>
  </si>
  <si>
    <t>GRUPO NOVOMARK SAS</t>
  </si>
  <si>
    <t>Adquisición de carpas para los grupos territoriales</t>
  </si>
  <si>
    <t>Yesyd Antonio Tejera Martinez</t>
  </si>
  <si>
    <t xml:space="preserve">	364222</t>
  </si>
  <si>
    <t>21-45-101380714</t>
  </si>
  <si>
    <t>8/08/2022 - 08/09/2023</t>
  </si>
  <si>
    <t>Mediante solicitud de modificación del veintiocho (28) de septiembre de 2022 requiere adicionar  ($4.046.000), de acuerdo con la necesidad de agregar dos (2) carpas al contrato JEP-655-2022 y prorrogar la ejecución del contrato hasta el diez (10) de octubre de 2022
El 31/03/2023 quedó publicada el acta de balance y cierre JEP-655-2022</t>
  </si>
  <si>
    <t>https://community.secop.gov.co/Public/Tendering/ContractNoticePhases/View?PPI=CO1.PPI.19382822&amp;isFromPublicArea=True&amp;isModal=False</t>
  </si>
  <si>
    <t>JEP-089</t>
  </si>
  <si>
    <t>JEP-CSPO-089-2022</t>
  </si>
  <si>
    <t>Luis Alejandro Ballesteros Bejarano</t>
  </si>
  <si>
    <t>Prestación de servicios profesionales para el apoyo al Grupo de Análisis, Contexto y Estadística de la UIA en el desarrollo de actividades asociadas a la programación, manejo de bases de datos y migraciones de sistemas de información para atender las necesidades de la UIA a fin de facilitar la capacidad investigativa.</t>
  </si>
  <si>
    <t>Luz Helena Morales Garay</t>
  </si>
  <si>
    <t>Carlos Arturo Canchéala Espejo</t>
  </si>
  <si>
    <t>9727077 - 0</t>
  </si>
  <si>
    <t xml:space="preserve">15-47-101008299
15-47-101009919 </t>
  </si>
  <si>
    <t>17/01/2022
01/09/2022</t>
  </si>
  <si>
    <t>16-01-2022 - 30-06-2023
01/09/2022 - 30/06/2023</t>
  </si>
  <si>
    <t>18/01/2022
2/09/2022</t>
  </si>
  <si>
    <t>En fecha del 1 de septiembre se publicó la cesión del cto JEP-089-2022 a partir del 1 de sept - Carlos Arturo canchéala espejo- UIA</t>
  </si>
  <si>
    <t>https://community.secop.gov.co/Public/Tendering/OpportunityDetail/Index?noticeUID=CO1.NTC.2516123&amp;isFromPublicArea=True&amp;isModal=False</t>
  </si>
  <si>
    <t>JEP-464</t>
  </si>
  <si>
    <t>JEP-CSPO-447-2022</t>
  </si>
  <si>
    <t>Sebastian Gonzalez Sabogal</t>
  </si>
  <si>
    <t>Prestar servicios profesionales para apoyar y acompañar la gestión del grupo de relacionamiento y comunicaciones como camarógrafo y editor de contenidos audiovisuales con relación a la capacidad investigativa y demás funciones a cargo de la UIA.</t>
  </si>
  <si>
    <t>15-47-101009580</t>
  </si>
  <si>
    <t>CINE Y TELEVISIÓN</t>
  </si>
  <si>
    <t>sebastian.gonzalez@jep.gov.co</t>
  </si>
  <si>
    <t>https://community.secop.gov.co/Public/Tendering/ContractNoticePhases/View?PPI=CO1.PPI.19194247&amp;isFromPublicArea=True&amp;isModal=False</t>
  </si>
  <si>
    <t>JEP-365</t>
  </si>
  <si>
    <t>JEP-CSPO-365-2022</t>
  </si>
  <si>
    <t xml:space="preserve">Raul Fernando Diaz Ochoa </t>
  </si>
  <si>
    <t xml:space="preserve">Prestar servicios profesionales para apoyar y acompañar la gestión del grupo de relacionamiento y comunicaciones en la formación y desarrollo de competencias comunicativas de los servidores de la UIA para un adecuado relacionamiento con las víctimas, organizaciones y grupos de interés, atendiendo el enfoque de genero y diferencial, con relacion a la capacidad investigativa a cargo de la UIA.  </t>
  </si>
  <si>
    <t>36-45-101037729</t>
  </si>
  <si>
    <t>raul.diaz@jep.gov.co</t>
  </si>
  <si>
    <t>https://community.secop.gov.co/Public/Tendering/ContractNoticePhases/View?PPI=CO1.PPI.17213848&amp;isFromPublicArea=True&amp;isModal=False</t>
  </si>
  <si>
    <t>JEP-198</t>
  </si>
  <si>
    <t>JEP-CSPO-198-2022</t>
  </si>
  <si>
    <t>Carol Andrea Puentes Tangarife</t>
  </si>
  <si>
    <t>Prestar servicios profesionales para apoyar técnicamente al Grupo de Análisis, Contexto y Estadística, de acuerdo a los lineamientos impartidos desde el alistamiento para la consolidación de la información a fin de construir el contexto nacional del conflicto armado y la identificación de los fenomenos delincuenciales ocurridos durante y con ocasión del mismo, a fin de facilitar la capacidad investigativa de la UIA.</t>
  </si>
  <si>
    <t xml:space="preserve">	15-45-101138228</t>
  </si>
  <si>
    <t>C:\Users\andres.prietom\JEP Colombia\Carlos Giovanni Torres Peñaranda - Contractual - Onedrive\Validación pólizas CPS\.VERIFICACIÓN DE PÓLIZAS CONTRATOS 2022\Verificación póliza Contrato  JEP-198-2022.pdf</t>
  </si>
  <si>
    <t>https://community.secop.gov.co/Public/Tendering/OpportunityDetail/Index?noticeUID=CO1.NTC.2627078&amp;isFromPublicArea=True&amp;isModal=False</t>
  </si>
  <si>
    <t>JEP-277</t>
  </si>
  <si>
    <t>JEP-CSPO-277-2022</t>
  </si>
  <si>
    <t>Laura Maria Villaquiran Teran</t>
  </si>
  <si>
    <t>21-47-101016851</t>
  </si>
  <si>
    <t>https://community.secop.gov.co/Public/Tendering/OpportunityDetail/Index?noticeUID=CO1.NTC.2663255&amp;isFromPublicArea=True&amp;isModal=False</t>
  </si>
  <si>
    <t>JEP-465</t>
  </si>
  <si>
    <t>JEP-CSPO-448-2022</t>
  </si>
  <si>
    <t>Maria Camila Padilla Parada</t>
  </si>
  <si>
    <t>Prestar los servicios profesionales para apoyar y acompañar al grupo de apoyo legal y administrativo en las actividades logísticas, jurídicas y administrativas para facilitar la capacidad investigativa de la UIA.</t>
  </si>
  <si>
    <t>Rafael Enrique Tejada Gómez</t>
  </si>
  <si>
    <t>15-47-101009579</t>
  </si>
  <si>
    <t>Prorrogar el plazo de ejecución pactado en la
Cláusula Quinta, del contrato, a partir del 01 de diciembre de 2022 hasta el 31 de
diciembre de 2022.
Adicionar el valor del contrato por la suma de $4.626.010</t>
  </si>
  <si>
    <t>maria.padilla@jep.gov.co</t>
  </si>
  <si>
    <t>https://community.secop.gov.co/Public/Tendering/ContractNoticePhases/View?PPI=CO1.PPI.19194819&amp;isFromPublicArea=True&amp;isModal=False</t>
  </si>
  <si>
    <t>JEP-345</t>
  </si>
  <si>
    <t>JEP-CSPO-345-2022</t>
  </si>
  <si>
    <t>Margarita Maria Barreneche Ortiz</t>
  </si>
  <si>
    <t xml:space="preserve">Prestar servicios profesionales para apoyar a la dirección de la UIA en la ejecución y seguimiento a la gestión y desarrollo de las diferentes estrategias entre ellas las de relacionamiento y comunicación y la de participación social a cargo de esta dirección. </t>
  </si>
  <si>
    <t>15-47-101008732</t>
  </si>
  <si>
    <t>Mediante otrosí no. 1de fecha 16/03/2022, se aclaran las obligaciones, el valor y  la forma de pago en la minuta aparece por $120.657.009 se modifica por $120.656.998</t>
  </si>
  <si>
    <t>Adición</t>
  </si>
  <si>
    <t>margarita.barreneche@jep.gov.co</t>
  </si>
  <si>
    <t>https://community.secop.gov.co/Public/Tendering/ContractNoticePhases/View?PPI=CO1.PPI.17166869&amp;isFromPublicArea=True&amp;isModal=False</t>
  </si>
  <si>
    <t>JEP-444</t>
  </si>
  <si>
    <t>JEP-CSPO-427-2022</t>
  </si>
  <si>
    <t>Catalina Leyton Fandiño</t>
  </si>
  <si>
    <t>Prestar los servicios profesionales jurídicos para el apoyo y acompañamiento del grupo de apoyo legal y administrativo en las gestiones precontractuales, contractuales y poscontractuales para facilitar la capacidad investigativa de la UIA.</t>
  </si>
  <si>
    <t>25-47-101002973</t>
  </si>
  <si>
    <t>01/07/2022 - 30/05/2022</t>
  </si>
  <si>
    <t>Firmado con acta de inicio del 01/07/2022
Prorrogar el plazo de ejecución pactado en la
Cláusula Quinta, del contrato, a partir del 01 de diciembre de 2022 hasta el 31 de
diciembre de 2022.
Adicionar el valor del contrato por la suma de $8.240.084</t>
  </si>
  <si>
    <t>catalina.leyton@jep.gov.co</t>
  </si>
  <si>
    <t>https://community.secop.gov.co/Public/Tendering/ContractNoticePhases/View?PPI=CO1.PPI.19180121&amp;isFromPublicArea=True&amp;isModal=False</t>
  </si>
  <si>
    <t>JEP-321</t>
  </si>
  <si>
    <t>JEP-CSPO-321-2022</t>
  </si>
  <si>
    <t xml:space="preserve">Juan Orlando Pantoja Cuero </t>
  </si>
  <si>
    <t xml:space="preserve">Prestar los servicios profesionales para apoyar y acompañar a la Unidad de Investigación y Acusación en el análisis y aplicación del enfoque diferencial y territorial para delitos cometidos contra las comunidades afrodescendientes a fin de facilitar la capacidad investigativa de la UIA. </t>
  </si>
  <si>
    <t>15-47-101008765</t>
  </si>
  <si>
    <t>ZOOTECNÍA</t>
  </si>
  <si>
    <t>https://community.secop.gov.co/Public/Tendering/ContractNoticePhases/View?PPI=CO1.PPI.17111797&amp;isFromPublicArea=True&amp;isModal=False</t>
  </si>
  <si>
    <t>JEP-323</t>
  </si>
  <si>
    <t>JEP-CSPO-323-2022</t>
  </si>
  <si>
    <t>Harold Ismare Guatico</t>
  </si>
  <si>
    <t xml:space="preserve">Prestar los servicios profesionales para apoyar y acompañar a la Unidad de Investigación y Acusación en la implementación, aplicación y seguimiento del enfoque diferencial para delitos cometidos contra pueblos étnicos indigenas a fin de facilitar la capacidad investigativa de la UIA. </t>
  </si>
  <si>
    <t>15-47-101008729</t>
  </si>
  <si>
    <t>https://community.secop.gov.co/Public/Tendering/ContractNoticePhases/View?PPI=CO1.PPI.17112747&amp;isFromPublicArea=True&amp;isModal=False</t>
  </si>
  <si>
    <t>JEP-364</t>
  </si>
  <si>
    <t>JEP-CSPO-364-2022</t>
  </si>
  <si>
    <t>Gloria Cecilia Quiceno Acevedo</t>
  </si>
  <si>
    <t>43034318_x000D_</t>
  </si>
  <si>
    <t xml:space="preserve">Prestación de servicios profesionales para apoyar y acompañar al grupo de atención y orientación a víctimas de la Unidad de Investigación y Acusación en el relacionamiento con las víctimas integrantes de las mesas nacionales y regionales y organizaciones afines, a fin de facilitar la capacidad investigativa de la UIA.  </t>
  </si>
  <si>
    <t>36-45-101037742</t>
  </si>
  <si>
    <t>gloria.quiceno@jep.gov.co</t>
  </si>
  <si>
    <t>https://community.secop.gov.co/Public/Tendering/ContractNoticePhases/View?PPI=CO1.PPI.17174215&amp;isFromPublicArea=True&amp;isModal=False</t>
  </si>
  <si>
    <t>JEP-367</t>
  </si>
  <si>
    <t>JEP-CSPO-367-2022</t>
  </si>
  <si>
    <t xml:space="preserve">Ivette Consuelo Hernandez Avendaño </t>
  </si>
  <si>
    <t xml:space="preserve">Prestar servicios profesionales para apoyar y acompañar la gestión del grupo de relacionamiento y comunicaciones,  en la divulgación del protocolo de comunicaciones con las víctimas teniendo en cuenta el enfoque diferencial y territorial, asi como a los servidores de la UIA, con relacion a la capacidad investigativa a cargo de la Unidad.  </t>
  </si>
  <si>
    <t>36-45-101037728</t>
  </si>
  <si>
    <t>FONOAUDILOGIA</t>
  </si>
  <si>
    <t>ivette.hernandez@jep.gov.co</t>
  </si>
  <si>
    <t>https://community.secop.gov.co/Public/Tendering/ContractNoticePhases/View?PPI=CO1.PPI.17249678&amp;isFromPublicArea=True&amp;isModal=False</t>
  </si>
  <si>
    <t>JEP-073</t>
  </si>
  <si>
    <t>JEP-CSPO-073-2022</t>
  </si>
  <si>
    <t xml:space="preserve">Jorge Alfonso Espinosa Torres </t>
  </si>
  <si>
    <t>Prestar servicios profesionales para el apoyo al Grupo de Análisis, Contexto y Estadística en las tareas de gestión de información, diseño e implementación de modelos de datos, así como el análisis y visualización en entornos geográficos, a fin de la capacidad investigativa a cargo de la UIA.</t>
  </si>
  <si>
    <t>15-47-101008245</t>
  </si>
  <si>
    <t>https://jepcolombia-my.sharepoint.com/personal/carlos_torres_jep_gov_co/_layouts/15/onedrive.aspx?q=073&amp;searchScope=folder&amp;id=%2Fpersonal%2Fcarlos%5Ftorres%5Fjep%5Fgov%5Fco%2FDocuments%2FDocumentos%2FContractual%2FContractual%20%2D%20Onedrive%2FValidaci%C3%B3n%20p%C3%B3lizas%20CPS%2F%2EVERIFICACI%C3%93N%20DE%20P%C3%93LIZAS%20CONTRATOS%202022%2FVerificaci%C3%B3n%20p%C3%B3liza%20Contrato%20%20JEP%2D073%2D2022%2Epdf&amp;parent=%2Fpersonal%2Fcarlos%5Ftorres%5Fjep%5Fgov%5Fco%2FDocuments%2FDocumentos%2FContractual%2FContractual%20%2D%20Onedrive%2FValidaci%C3%B3n%20p%C3%B3lizas%20CPS&amp;parentview=7</t>
  </si>
  <si>
    <t>Mediante otrosí 1del 4 de febrero 2022 se modifica la forma de pago en: prorrata de los días de servicio efectivamente prestados en el mes de enero de
2022, a razón de TRESCIENTOS CINCUENTA Y UN MIL SETECIENTOS
SESENTA Y NUEVE PESOS M/CTE ($351.769)</t>
  </si>
  <si>
    <t>INGENIERÍA CATASTRAL</t>
  </si>
  <si>
    <t>https://community.secop.gov.co/Public/Tendering/OpportunityDetail/Index?noticeUID=CO1.NTC.2511893&amp;isFromPublicArea=True&amp;isModal=False</t>
  </si>
  <si>
    <t>JEP-083</t>
  </si>
  <si>
    <t>JEP-CSPO-083-2022</t>
  </si>
  <si>
    <t>Diego Mauricio Alba Patiño</t>
  </si>
  <si>
    <t xml:space="preserve">Prestar los servicios profesionales para apoyar y acompañar la gestión del grupo de relacionamiento y comunicaciones como diseñador gráfico para la construcción de piezas con relación a la capacidad investigativa y demas funciones a cargo de la UIA. </t>
  </si>
  <si>
    <t>15-47-101008391</t>
  </si>
  <si>
    <t>C:\Users\andres.prietom\JEP Colombia\Carlos Giovanni Torres Peñaranda - Contractual - Onedrive\Validación pólizas CPS\.VERIFICACIÓN DE PÓLIZAS CONTRATOS 2022\Verificación póliza Contrato  JEP-083-2022.pdf</t>
  </si>
  <si>
    <t xml:space="preserve">DISEÑO GRÁFICO
</t>
  </si>
  <si>
    <t>https://community.secop.gov.co/Public/Tendering/OpportunityDetail/Index?noticeUID=CO1.NTC.2555087&amp;isFromPublicArea=True&amp;isModal=False</t>
  </si>
  <si>
    <t>JEP-280</t>
  </si>
  <si>
    <t>JEP-CSPO-280-2022</t>
  </si>
  <si>
    <t>Gialina Estefania Caranton Patarroyo</t>
  </si>
  <si>
    <t>Prestar servicios profesionales para apoyar al Grupo de Apoyo Técnico Forense de la UIA en las actividades relacionadas con el componente ambiental relacionadas con la búsqueda, análisis, procesamiento de información, generación de cartografía, imágenes, documentos, apoyo a visitas en campo, elaboración de informes y todas las demás inherentes o necesarias para la correcta ejecución contractual requeridas para facilitar y fortalecer la capacidad investigativa de la UIA</t>
  </si>
  <si>
    <t>14-47-101015063</t>
  </si>
  <si>
    <t>https://community.secop.gov.co/Public/Tendering/OpportunityDetail/Index?noticeUID=CO1.NTC.2650937&amp;isFromPublicArea=True&amp;isModal=False</t>
  </si>
  <si>
    <t>JEP-613</t>
  </si>
  <si>
    <t>JEP-CSPO-594-2022</t>
  </si>
  <si>
    <t>Blanca Liliana Ardila Orduz</t>
  </si>
  <si>
    <t>Bucaramanga</t>
  </si>
  <si>
    <t>Prestar servicios profesionales para apoyar y acompañar el desarrollo del enfoque territorial de la Unidad de Investigación y Acusación de la JEP y su posicionamiento en las regiones, a través de la ejecución de las actividades necesarias para la planeación estratégica, labores administrativas, financieras y contractuales de los grupos territoriales</t>
  </si>
  <si>
    <t>Jaime Eduardo Fonseca Aranguren</t>
  </si>
  <si>
    <t>15-47-101009668
37-45-101043360</t>
  </si>
  <si>
    <t>19/07/2022
03/12/2022</t>
  </si>
  <si>
    <t>19/07/2022 - 31/05/2023
30/11/2022- 30/06/2023</t>
  </si>
  <si>
    <t>19/07/2022
5/12/2022</t>
  </si>
  <si>
    <t>A partir del 30 de noviembre de 2022 se cede el contrato
Adicionar el valor por $2.631.044 y prorroga hasta el 31 de 12 de 2022</t>
  </si>
  <si>
    <t>blanca.ardila@jep.gov.co</t>
  </si>
  <si>
    <t>https://community.secop.gov.co/Public/Tendering/ContractNoticePhases/View?PPI=CO1.PPI.19428760&amp;isFromPublicArea=True&amp;isModal=False</t>
  </si>
  <si>
    <t>JEP-366</t>
  </si>
  <si>
    <t>JEP-CSPO-366-2022</t>
  </si>
  <si>
    <t>Lizeth Paola Hernandez Peñuela</t>
  </si>
  <si>
    <t xml:space="preserve">Prestar servicios profesionales como comunicadora social para apoyar y acompañar la gestión del grupo de relacionamiento y comunicaciones de la UIA en las actividades institucionales relacionadas con la comunicación interna y externa con relacion a la capacidad investigativa a cargo de la Unidad.  </t>
  </si>
  <si>
    <t>15-47-101008734</t>
  </si>
  <si>
    <t>lizeth.hernandez@jep.gov.co</t>
  </si>
  <si>
    <t>https://community.secop.gov.co/Public/Tendering/ContractNoticePhases/View?PPI=CO1.PPI.17219975&amp;isFromPublicArea=True&amp;isModal=False</t>
  </si>
  <si>
    <t>JEP-279</t>
  </si>
  <si>
    <t>JEP-CSPO-279-2022</t>
  </si>
  <si>
    <t>Eugenia Maria Carmela de las Mercedes Albornoz Ruiz</t>
  </si>
  <si>
    <t>Prestar servicios profesionales para apoyar y acompañar a la UIA en la implementación de la estrategia de participación social en el desarrollo de actividades asociadas a la programación, manejo de base de datos y migraciones de sistemas de información en el proceso de caracterización de usuarios internos y externos de la Unidad.</t>
  </si>
  <si>
    <t>Juan Pablo Jose Carvajal Barreto</t>
  </si>
  <si>
    <t xml:space="preserve">36-45-101037749
36-45-101038128
</t>
  </si>
  <si>
    <t>31/01/2022
11/03/2022</t>
  </si>
  <si>
    <t>28-01-2022 - 30-06-2023
09/03/2022 - 30/06/2023</t>
  </si>
  <si>
    <t>31/01/2022
14/03/2022</t>
  </si>
  <si>
    <t>en fecha 08/03/2022, se suscribió cesión del contrato.</t>
  </si>
  <si>
    <t>https://community.secop.gov.co/Public/Tendering/OpportunityDetail/Index?noticeUID=CO1.NTC.2665865&amp;isFromPublicArea=True&amp;isModal=False</t>
  </si>
  <si>
    <t>JEP-278</t>
  </si>
  <si>
    <t>JEP-CSPO-278-2022</t>
  </si>
  <si>
    <t>Melissa Sofia Echeverry Ladino</t>
  </si>
  <si>
    <t>Prestar servicios profesionales para apoyar y acompañar a la UIA en la implementación de la estrategia de participación social a través de la promoción de diálogos nacionales y territoriales con los pueblos étnicos y la sensibilización y formación de los equipos nacionales y territoriales sobre la implementación del enfoque étnico.</t>
  </si>
  <si>
    <t>$6.649.892</t>
  </si>
  <si>
    <t>36-45-101037716</t>
  </si>
  <si>
    <t>https://community.secop.gov.co/Public/Tendering/OpportunityDetail/Index?noticeUID=CO1.NTC.2667960&amp;isFromPublicArea=True&amp;isModal=False</t>
  </si>
  <si>
    <t>JEP-346</t>
  </si>
  <si>
    <t>JEP-CSPO-346-2022</t>
  </si>
  <si>
    <t>Nancy Liliana Cortes Garcia</t>
  </si>
  <si>
    <t>Prestar servicios profesionales para apoyar y acompañar a la UIA en la implementación de la estrategia de participación social a través de la promoción y el relacionamiento con organizaciones de la sociedad civil y el acompañamiento a los grupos territoriales en la implementación del protocolo de comunicación con las víctimas.</t>
  </si>
  <si>
    <t>$6.649.892,00</t>
  </si>
  <si>
    <t>36-45-101037741</t>
  </si>
  <si>
    <t>En otrosí No. 1 de fecha 29/03/2022 Se aclara vigencia a 31/12/2022 y forma de pago.</t>
  </si>
  <si>
    <t>POLITICA Y RELACIONES INTERNACIONALES</t>
  </si>
  <si>
    <t>https://community.secop.gov.co/Public/Tendering/ContractNoticePhases/View?PPI=CO1.PPI.17168551&amp;isFromPublicArea=True&amp;isModal=False</t>
  </si>
  <si>
    <t>JEP-401</t>
  </si>
  <si>
    <t>JEP-CSPO-401-2022</t>
  </si>
  <si>
    <t>Libardo Cardona Martinez</t>
  </si>
  <si>
    <t>36-45-101037743</t>
  </si>
  <si>
    <t>PERIODISMO Y OPINIÓN PÚBLICA</t>
  </si>
  <si>
    <t>https://community.secop.gov.co/Public/Tendering/ContractNoticePhases/View?PPI=CO1.PPI.17200479&amp;isFromPublicArea=True&amp;isModal=False</t>
  </si>
  <si>
    <t>JEP-341</t>
  </si>
  <si>
    <t>JEP-CSPO-341-2022</t>
  </si>
  <si>
    <t>Daniel Mauricio Castañeda Arredondo</t>
  </si>
  <si>
    <t>Prestar servicios profesionales para apoyar y acompañar a la UIA en la implementación de la estrategia de participación social a través del desarrollo y ejecución de procesos y productos gráficos, creativos y audiovisuales que den soporte a los procesos de participación social de los grupos y equipos.</t>
  </si>
  <si>
    <t>36-45-101037731</t>
  </si>
  <si>
    <t>En fecha 22/02/2022 Mediante Otrosí No.1, se modifican las obligaciones contractuales.</t>
  </si>
  <si>
    <t>https://community.secop.gov.co/Public/Tendering/ContractNoticePhases/View?PPI=CO1.PPI.17084071&amp;isFromPublicArea=True&amp;isModal=False</t>
  </si>
  <si>
    <t>JEP-344</t>
  </si>
  <si>
    <t>JEP-CSPO-344-2022</t>
  </si>
  <si>
    <t>Lina Margarita Martinez Patiño</t>
  </si>
  <si>
    <t xml:space="preserve">Prestar servicios profesionales para UIA en implementación de estrategia de participación social a través de aplicación análisis y socialización de información que resulta de aplicación de instrumentos de caracterización cualitativa y cuantitativa de los usuarios internos y externos. </t>
  </si>
  <si>
    <t>36-45-101037750</t>
  </si>
  <si>
    <t>Mediante otrosí No. 1, suscrito el 14/03/2022, se modifica la claulusla segunda (obligaciones contratista) y la forma de pago.</t>
  </si>
  <si>
    <t>lina.martinez@jep.gov.co</t>
  </si>
  <si>
    <t>https://community.secop.gov.co/Public/Tendering/ContractNoticePhases/View?PPI=CO1.PPI.17111933&amp;isFromPublicArea=True&amp;isModal=False</t>
  </si>
  <si>
    <t>JEP-347</t>
  </si>
  <si>
    <t>JEP-CSPO-347-2022</t>
  </si>
  <si>
    <t>Sthefannie Valentina Taylor Bucheli</t>
  </si>
  <si>
    <t>Prestar servicios profesionales para UIA en implementación de estrategia de participación social a través de aplicación análisis y socialización de información que resulta de aplicación de instrumentos de caracterización cualitativa y cuantitativa de los usuarios internos y externos.</t>
  </si>
  <si>
    <t>36-45-101037730</t>
  </si>
  <si>
    <t>Mediante otrosí aclaratorio No. 1 de fecha 11/03/2022, s emodifica las condifiones de pago.</t>
  </si>
  <si>
    <t>sthefannie.taylor@jep.gov.co</t>
  </si>
  <si>
    <t>https://community.secop.gov.co/Public/Tendering/ContractNoticePhases/View?PPI=CO1.PPI.17169440&amp;isFromPublicArea=True&amp;isModal=False</t>
  </si>
  <si>
    <t>JEP-415</t>
  </si>
  <si>
    <t>JEP-CSPO-415-2022</t>
  </si>
  <si>
    <t>Ana Maria Cristiano Gonzalez</t>
  </si>
  <si>
    <t>Prestar servicios profesionales para apoyar y acompañar a la UIA en la implementación de la estrategia de participación social a través de la generación, promoción y difusión de contenidos informativos, creación de historias y descripción de los procesos de socialización en territorio, para promover las narrativas, mensajes y contenidos desarrollados en la estrategia de participación ante los distintos públicos de interés de la UIA.</t>
  </si>
  <si>
    <t xml:space="preserve">	72422</t>
  </si>
  <si>
    <t>36-45-101037740</t>
  </si>
  <si>
    <t>https://community.secop.gov.co/Public/Tendering/ContractNoticePhases/View?PPI=CO1.PPI.17250103&amp;isFromPublicArea=True&amp;isModal=False</t>
  </si>
  <si>
    <t>JEP-320</t>
  </si>
  <si>
    <t>JEP-CSPO-320-2022</t>
  </si>
  <si>
    <t>Carolina Orjuela Martinez</t>
  </si>
  <si>
    <t>Prestar servicios profesionales para apoyar  a la UIA en la implementación de la estrategia de participación social a través de la orientación, articulación y acompañamiento del proceso de desarrollo y ejecución de la estrategia de participación social en sus tres frentes.</t>
  </si>
  <si>
    <t>36-45-101037727</t>
  </si>
  <si>
    <t>https://community.secop.gov.co/Public/Tendering/ContractNoticePhases/View?PPI=CO1.PPI.17111596&amp;isFromPublicArea=True&amp;isModal=False</t>
  </si>
  <si>
    <t>JEP-109</t>
  </si>
  <si>
    <t>JEP-CSPO-109-2022</t>
  </si>
  <si>
    <t>Carlos Alberto Suarez Martinez</t>
  </si>
  <si>
    <t>Prestación de servicios de apoyo para el seguimiento, acompañamiento y atención a los procesos del departamento de gestión documental.</t>
  </si>
  <si>
    <t>Didier Cortes Benavides</t>
  </si>
  <si>
    <t>DD- Departamento de Gestión Documental</t>
  </si>
  <si>
    <t>15-45-101137939</t>
  </si>
  <si>
    <t>https://jepcolombia-my.sharepoint.com/personal/carlos_torres_jep_gov_co/_layouts/15/onedrive.aspx?q=109&amp;searchScope=folder&amp;id=%2Fpersonal%2Fcarlos%5Ftorres%5Fjep%5Fgov%5Fco%2FDocuments%2FDocumentos%2FContractual%2FContractual%20%2D%20Onedrive%2FValidaci%C3%B3n%20p%C3%B3lizas%20CPS%2F%2EVERIFICACI%C3%93N%20DE%20P%C3%93LIZAS%20CONTRATOS%202022%2FVerificaci%C3%B3n%20p%C3%B3liza%20contrato%20JEP%2D109%2D2022%2Epdf&amp;parent=%2Fpersonal%2Fcarlos%5Ftorres%5Fjep%5Fgov%5Fco%2FDocuments%2FDocumentos%2FContractual%2FContractual%20%2D%20Onedrive%2FValidaci%C3%B3n%20p%C3%B3lizas%20CPS%2F%2EVERIFICACI%C3%93N%20DE%20P%C3%93LIZAS%20CONTRATOS%202022&amp;parentview=7</t>
  </si>
  <si>
    <t>TECNOLOGÍA EN GESTIÓN DE NEGOCIOS</t>
  </si>
  <si>
    <t>https://community.secop.gov.co/Public/Tendering/OpportunityDetail/Index?noticeUID=CO1.NTC.2553506&amp;isFromPublicArea=True&amp;isModal=False</t>
  </si>
  <si>
    <t>GESTIÓN_DOCUMENTAL</t>
  </si>
  <si>
    <t>JEP-239</t>
  </si>
  <si>
    <t>JEP-CSPO-239-2022</t>
  </si>
  <si>
    <t>Dora Sofia Robayo Barbosa</t>
  </si>
  <si>
    <t>Prestar servicios profesionales en el acompañamiento a las actividades relacionadas con la planeación, diseño e implementación funcional de los proyectos del departamento de gestión documental.</t>
  </si>
  <si>
    <t>15-45-101138150</t>
  </si>
  <si>
    <t>https://jepcolombia-my.sharepoint.com/personal/carlos_torres_jep_gov_co/_layouts/15/onedrive.aspx?q=239&amp;searchScope=folder&amp;id=%2Fpersonal%2Fcarlos%5Ftorres%5Fjep%5Fgov%5Fco%2FDocuments%2FDocumentos%2FContractual%2FContractual%20%2D%20Onedrive%2FValidaci%C3%B3n%20p%C3%B3lizas%20CPS%2F%2EVERIFICACI%C3%93N%20DE%20P%C3%93LIZAS%20CONTRATOS%202022%2FVerificaci%C3%B3n%20p%C3%B3liza%20contrato%20JEP%2D239%2D2022%2Epdf&amp;parent=%2Fpersonal%2Fcarlos%5Ftorres%5Fjep%5Fgov%5Fco%2FDocuments%2FDocumentos%2FContractual%2FContractual%20%2D%20Onedrive%2FValidaci%C3%B3n%20p%C3%B3lizas%20CPS%2F%2EVERIFICACI%C3%93N%20DE%20P%C3%93LIZAS%20CONTRATOS%202022&amp;parentview=7</t>
  </si>
  <si>
    <t>BIBLIOTECOLOGÍA Y ARCHIVÍSTA</t>
  </si>
  <si>
    <t>https://community.secop.gov.co/Public/Tendering/OpportunityDetail/Index?noticeUID=CO1.NTC.2613270&amp;isFromPublicArea=True&amp;isModal=False</t>
  </si>
  <si>
    <t>JEP-301</t>
  </si>
  <si>
    <t>JEP-CSPO-301-2022</t>
  </si>
  <si>
    <t>Daniel Camilo Torres Mendieta</t>
  </si>
  <si>
    <t>Prestar servicios profesionales en el departamento de gestión documental para apoyar las actividades relacionadas con la implementación del sistema de archivo de la JEP.</t>
  </si>
  <si>
    <t>21-47-101017074</t>
  </si>
  <si>
    <t>https://jepcolombia-my.sharepoint.com/personal/carlos_torres_jep_gov_co/_layouts/15/onedrive.aspx?q=301&amp;searchScope=folder&amp;id=%2Fpersonal%2Fcarlos%5Ftorres%5Fjep%5Fgov%5Fco%2FDocuments%2FDocumentos%2FContractual%2FContractual%20%2D%20Onedrive%2FValidaci%C3%B3n%20p%C3%B3lizas%20CPS%2F%2EVERIFICACI%C3%93N%20DE%20P%C3%93LIZAS%20CONTRATOS%202022%2FVerificaci%C3%B3n%20p%C3%B3liza%20contrato%20JEP%2D301%2D2022%20%2Epdf&amp;parent=%2Fpersonal%2Fcarlos%5Ftorres%5Fjep%5Fgov%5Fco%2FDocuments%2FDocumentos%2FContractual%2FContractual%20%2D%20Onedrive%2FValidaci%C3%B3n%20p%C3%B3lizas%20CPS&amp;parentview=7</t>
  </si>
  <si>
    <t>A partir del 6 de septiembre de 2022 se aprueba la terminación anticipada</t>
  </si>
  <si>
    <t>https://community.secop.gov.co/Public/Tendering/ContractNoticePhases/View?PPI=CO1.PPI.17026499&amp;isFromPublicArea=True&amp;isModal=False</t>
  </si>
  <si>
    <t>JEP-107</t>
  </si>
  <si>
    <t>JEP-CSPO-107-2022</t>
  </si>
  <si>
    <t>Jennifer Lizeth Barreto Pineda</t>
  </si>
  <si>
    <t>Prestación de servicios profesionales para apoyar las actividades relacionadas con la implementación del sistema de gestión documental y su seguimiento.</t>
  </si>
  <si>
    <t xml:space="preserve">	
2018011001175</t>
  </si>
  <si>
    <t>15-45-101138152</t>
  </si>
  <si>
    <t>C:\Users\andres.prietom\JEP Colombia\Carlos Giovanni Torres Peñaranda - Contractual - Onedrive\Validación pólizas CPS\.VERIFICACIÓN DE PÓLIZAS CONTRATOS 2022\Verificación póliza contrato JEP-107-2022 .pdf</t>
  </si>
  <si>
    <t>AUXILIAR ADMINISTRATIVO</t>
  </si>
  <si>
    <t>https://community.secop.gov.co/Public/Tendering/OpportunityDetail/Index?noticeUID=CO1.NTC.2553020&amp;isFromPublicArea=True&amp;isModal=False</t>
  </si>
  <si>
    <t>JEP-295</t>
  </si>
  <si>
    <t>JEP-CSPO-295-2022</t>
  </si>
  <si>
    <t>Andres Leonardo Tibaduiza Avila</t>
  </si>
  <si>
    <t>Prestación de servicios profesionales para el seguimiento e implementación de los proyectos del departamento de gestión documental.</t>
  </si>
  <si>
    <t>15-45-101138372</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</si>
  <si>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295%2D2022%20%2Epdf&amp;parent=%2Fpersonal%2Fcarlos%5Ftorres%5Fjep%5Fgov%5Fco%2FDocuments%2FDocumentos%2FContractual%2FContractual%20%2D%20Onedrive%2FValidaci%C3%B3n%20p%C3%B3lizas%20CPS%2F%2EVERIFICACI%C3%93N%20DE%20P%C3%93LIZAS%20CONTRATOS%202022</t>
  </si>
  <si>
    <t>https://community.secop.gov.co/Public/Tendering/ContractNoticePhases/View?PPI=CO1.PPI.17026655&amp;isFromPublicArea=True&amp;isModal=False</t>
  </si>
  <si>
    <t>JEP-296</t>
  </si>
  <si>
    <t>JEP-CSPO-296-2022</t>
  </si>
  <si>
    <t xml:space="preserve">Sergio Ivan Forero Avendaño  </t>
  </si>
  <si>
    <t>80845468_x000D_</t>
  </si>
  <si>
    <t>Prestación de servicios de apoyo al Departamento de Gestión Documental  para realizar procesos de organización, almacenamiento y custodia de los documentos fisicos y digitales de la jurisdicción especial para la paz.</t>
  </si>
  <si>
    <t>390-47-994000069775</t>
  </si>
  <si>
    <t>27-01-2022 - 07-07-2023</t>
  </si>
  <si>
    <t>https://community.secop.gov.co/Public/Tendering/ContractNoticePhases/View?PPI=CO1.PPI.17026488&amp;isFromPublicArea=True&amp;isModal=False</t>
  </si>
  <si>
    <t>JEP-106</t>
  </si>
  <si>
    <t>JEP-CSPO-106-2022</t>
  </si>
  <si>
    <t>Rosemberg Arley Peña Castañeda</t>
  </si>
  <si>
    <t>Prestación de servicios  de apoyo al Departamento de Gestión Documental para realizar procesos de digitalización documental, organización y control de calidad de expedientes y documentos judiciales de la Jurisdicción Especial para la Paz.</t>
  </si>
  <si>
    <t>15-45-101137883</t>
  </si>
  <si>
    <t>14-01-2022 - 10-07-2023</t>
  </si>
  <si>
    <t>https://jepcolombia-my.sharepoint.com/personal/carlos_torres_jep_gov_co/_layouts/15/onedrive.aspx?q=106&amp;searchScope=folder&amp;id=%2Fpersonal%2Fcarlos%5Ftorres%5Fjep%5Fgov%5Fco%2FDocuments%2FDocumentos%2FContractual%2FContractual%20%2D%20Onedrive%2FValidaci%C3%B3n%20p%C3%B3lizas%20CPS%2F%2EVERIFICACI%C3%93N%20DE%20P%C3%93LIZAS%20CONTRATOS%202022%2FVerificaci%C3%B3n%20p%C3%B3liza%20contrato%20JEP%2D106%2D2022%20%2Epdf&amp;parent=%2Fpersonal%2Fcarlos%5Ftorres%5Fjep%5Fgov%5Fco%2FDocuments%2FDocumentos%2FContractual%2FContractual%20%2D%20Onedrive%2FValidaci%C3%B3n%20p%C3%B3lizas%20CPS%2F%2EVERIFICACI%C3%93N%20DE%20P%C3%93LIZAS%20CONTRATOS%202022&amp;parentview=7</t>
  </si>
  <si>
    <t>TÉCNICO DOCUMENTAL</t>
  </si>
  <si>
    <t>https://community.secop.gov.co/Public/Tendering/OpportunityDetail/Index?noticeUID=CO1.NTC.2524473&amp;isFromPublicArea=True&amp;isModal=False</t>
  </si>
  <si>
    <t>JEP-240</t>
  </si>
  <si>
    <t>JEP-CSPO-240-2022</t>
  </si>
  <si>
    <t>Dairo Jair Novoa Rincon</t>
  </si>
  <si>
    <t>Prestación de servicios de apoyo al Departamento de Gestión Documental para realizar procesos de digitalización documental y control de calidad en las actividades desarrolladas por el departamento de gestión documental.</t>
  </si>
  <si>
    <t>15-45-101138200</t>
  </si>
  <si>
    <t>C:\Users\andres.prietom\JEP Colombia\Carlos Giovanni Torres Peñaranda - Contractual - Onedrive\Validación pólizas CPS\.VERIFICACIÓN DE PÓLIZAS CONTRATOS 2022\Verificación póliza contrato JEP-240-2022 .pdf</t>
  </si>
  <si>
    <t>TÉCNICO EN ARCHIVO</t>
  </si>
  <si>
    <t>https://community.secop.gov.co/Public/Tendering/OpportunityDetail/Index?noticeUID=CO1.NTC.2614055&amp;isFromPublicArea=True&amp;isModal=False</t>
  </si>
  <si>
    <t>JEP-108</t>
  </si>
  <si>
    <t>JEP-CSPO-108-2022</t>
  </si>
  <si>
    <t xml:space="preserve">Eliana Katerin Imbol Torres </t>
  </si>
  <si>
    <t>Prestar servicios profesionales al Departamento de Gestión Documental en el acompañamiento y seguimiento de la ventanilla única de la jurisdicción especial para la paz.</t>
  </si>
  <si>
    <t>15-45-101137944</t>
  </si>
  <si>
    <t>https://jepcolombia-my.sharepoint.com/personal/carlos_torres_jep_gov_co/_layouts/15/onedrive.aspx?q=108&amp;searchScope=folder&amp;id=%2Fpersonal%2Fcarlos%5Ftorres%5Fjep%5Fgov%5Fco%2FDocuments%2FDocumentos%2FContractual%2FContractual%20%2D%20Onedrive%2FValidaci%C3%B3n%20p%C3%B3lizas%20CPS%2F%2EVERIFICACI%C3%93N%20DE%20P%C3%93LIZAS%20CONTRATOS%202022%2FVerificaci%C3%B3n%20p%C3%B3liza%20contrato%20JEP%2D108%2D2022%2Epdf&amp;parent=%2Fpersonal%2Fcarlos%5Ftorres%5Fjep%5Fgov%5Fco%2FDocuments%2FDocumentos%2FContractual%2FContractual%20%2D%20Onedrive%2FValidaci%C3%B3n%20p%C3%B3lizas%20CPS%2F%2EVERIFICACI%C3%93N%20DE%20P%C3%93LIZAS%20CONTRATOS%202022&amp;parentview=7</t>
  </si>
  <si>
    <t>En fecha del 6 de septiembre de 2022 se publica terminación anticipada por mutuo acuerdo</t>
  </si>
  <si>
    <t>https://community.secop.gov.co/Public/Tendering/OpportunityDetail/Index?noticeUID=CO1.NTC.2552787&amp;isFromPublicArea=True&amp;isModal=False</t>
  </si>
  <si>
    <t>JEP-713</t>
  </si>
  <si>
    <t>JEP-CSPO-689-2022</t>
  </si>
  <si>
    <t>IMPRENTA NACIONAL DE COLOMBIA</t>
  </si>
  <si>
    <t>Publicar en el diario oficial los actos administrativos que le remita la jurisdicción especial para la paz</t>
  </si>
  <si>
    <t>101222; 124</t>
  </si>
  <si>
    <t>Mediante otrosí N°1 del 23/05/2023 se reduce del valor del Contrato Interadministrativo JEP-713-2022 para la vigencia 2022 la suma de $8.387.500 Adicionar al valor del contrato la suma de $22.500.000 para el 2023, así El valor total del contrato asciende a la suma de $ 133.612.500
Mediante otrosí N°2 del 30/04/2024 se adiciona $15.000.000
Mediante otrosí N°3 del 30/10/2024 se adicionó $10.000.000
Mediante otrosí Nº4 del 9/12/2025 se adicionó $$5.000.000</t>
  </si>
  <si>
    <t>https://community.secop.gov.co/Public/Tendering/ContractNoticePhases/View?PPI=CO1.PPI.20795979&amp;isFromPublicArea=True&amp;isModal=False</t>
  </si>
  <si>
    <t>JEP-714</t>
  </si>
  <si>
    <t>JEP-CSPO-690-2022</t>
  </si>
  <si>
    <t>SERVICIOS
POSTALES NACIONALES S.A.S</t>
  </si>
  <si>
    <t>Prestar servicios de entrega de correo certificado y servicios adicionales a nivel urbano, regional, nacional e internacional, de la correspondencia y documentos de la JEP.</t>
  </si>
  <si>
    <t>101422/22; 1423/23; 224/24</t>
  </si>
  <si>
    <t>AXA COLPATRIA SEGUROS S.A.</t>
  </si>
  <si>
    <t>3/10/2022 - 31/07/2029</t>
  </si>
  <si>
    <t>Mediante otrosí N°1 del 5/11/2024 se adicionó un valor de $58.000.000; Mediante otrosí Nº2 del 27/11/2025 se adicionó el valor de $35.000.000</t>
  </si>
  <si>
    <t>https://community.secop.gov.co/Public/Tendering/ContractNoticePhases/View?PPI=CO1.PPI.20800482&amp;isFromPublicArea=True&amp;isModal=False</t>
  </si>
  <si>
    <t>JEP-965</t>
  </si>
  <si>
    <t>JEP-CSPO-930-2022</t>
  </si>
  <si>
    <t>Gestión de Seguridad Electrónica S.A.</t>
  </si>
  <si>
    <t>Prestar el servicio de certificado digital, estampa cronológica, firma digital y correo electrónico certificado de la jurisdicción especial para la paz.</t>
  </si>
  <si>
    <t>127222; 1723; 624; 625</t>
  </si>
  <si>
    <t>21-45-101395435</t>
  </si>
  <si>
    <t>15/12/2022 - 31/07/2029</t>
  </si>
  <si>
    <t>Oficio No. 2-2022-052674 del 15 de noviembre de 2022 emitido por el Ministerio de Hacienda y Crédito Público; Medinate otrosí N°1 del 30/10/2024 se adicionó el valor de $69.905.544; Medinate otrosí N°2 del 1/09/2024 se adicionó el valor de $156.000.000.</t>
  </si>
  <si>
    <t>area.licitaciones@gse.com.co</t>
  </si>
  <si>
    <t>https://community.secop.gov.co/Public/Tendering/ContractNoticePhases/View?PPI=CO1.PPI.22156683&amp;isFromPublicArea=True&amp;isModal=False</t>
  </si>
  <si>
    <t>JEP-435</t>
  </si>
  <si>
    <t>JEP-IPS-005-2022</t>
  </si>
  <si>
    <t>GSE SA</t>
  </si>
  <si>
    <t>Prestar los servicios de organización, digitalización de documentos de archivos de gestión y la digitalización de expedientes judiciales en la Jurisdicción Especial para la Paz.</t>
  </si>
  <si>
    <t>John Jairo Pedraza Torres</t>
  </si>
  <si>
    <t>31/05/2022 - 31/12/2025</t>
  </si>
  <si>
    <t>El 24/03/2023 se publicó el balance y cierre del Contrato JEP-435-2022 suscrito con GSE</t>
  </si>
  <si>
    <t>https://community.secop.gov.co/Public/Tendering/ContractNoticePhases/View?PPI=CO1.PPI.18426841&amp;isFromPublicArea=True&amp;isModal=False</t>
  </si>
  <si>
    <t>JEP-437</t>
  </si>
  <si>
    <t>JEP-IPI-001-2022</t>
  </si>
  <si>
    <t>EOS CONSERVACION Y GESTION DOCUMENTAL S.A.S.</t>
  </si>
  <si>
    <t>Implementar los programas de monitoreo ambiental, saneamiento ambiental y capacitación de acuerdo con los lineamientos y especificaciones técnicas establecidas en el documento sistema integrado de conservación documental-sic de la JEP</t>
  </si>
  <si>
    <t>7/06/2022 - 31/12/2023
7/06/2022 - 31/12/2025</t>
  </si>
  <si>
    <t>El 18/04/2023 se publicó el balance y cierre del Contrato JEP-437-2022 suscrito con EOS</t>
  </si>
  <si>
    <t>https://community.secop.gov.co/Public/Tendering/ContractNoticePhases/View?PPI=CO1.PPI.18554094&amp;isFromPublicArea=True&amp;isModal=False</t>
  </si>
  <si>
    <t>JEP-878</t>
  </si>
  <si>
    <t>JEP-IPS-008-2022</t>
  </si>
  <si>
    <t>LOCKERS COLOMBIA SAS</t>
  </si>
  <si>
    <t>Prestar el servicio integral de almacenamiento, custodia y prestamos de los archivos activos (gestión), semiactivos (archivo central) como de los procesos judiciales de la JEP.</t>
  </si>
  <si>
    <t>NB- 100055556</t>
  </si>
  <si>
    <t>1/12/2022 -31/07/2026</t>
  </si>
  <si>
    <t>https://community.secop.gov.co/Public/Tendering/ContractNoticePhases/View?PPI=CO1.PPI.21478292&amp;isFromPublicArea=True&amp;isModal=False</t>
  </si>
  <si>
    <t>JEP-432</t>
  </si>
  <si>
    <t>JEP-IPS-003-2022</t>
  </si>
  <si>
    <t>Procesos y Servicios SAS</t>
  </si>
  <si>
    <t>Prestar los servicios de administración de la ventanilla única de correspondencia utilizando los medios tecnológicos dispuestos para la gestión documental y judicial recibida y generada por la Jurisdicción Especial para la Paz.</t>
  </si>
  <si>
    <t>100167718
100033157</t>
  </si>
  <si>
    <t>28/04/2022 - 31/12/2025
28/04/2022 - 31/12/2022</t>
  </si>
  <si>
    <t>https://community.secop.gov.co/Public/Tendering/ContractNoticePhases/View?PPI=CO1.PPI.18110683&amp;isFromPublicArea=True&amp;isModal=False</t>
  </si>
  <si>
    <t>JEP-559</t>
  </si>
  <si>
    <t>JEP-CSPO-540-2022</t>
  </si>
  <si>
    <t>Olga Lucía Cardona Castrillón</t>
  </si>
  <si>
    <t>Prestar servicios profesionales para apoyar jurídicamente a la subdirección de comunicaciones en el análisis de la información, revisión de documentos y el acompañamiento a los tramites contractuales para la implementación del plan de posicionamiento y divulgación de la JEP.</t>
  </si>
  <si>
    <t>Hernando Salazar Palacio</t>
  </si>
  <si>
    <t>AA- Subdirección de Comunicaciones</t>
  </si>
  <si>
    <t>11-47-101012451</t>
  </si>
  <si>
    <t>06/07/2022 - 10/06/2023</t>
  </si>
  <si>
    <t>olga.cardona@jep.gov.co</t>
  </si>
  <si>
    <t>https://community.secop.gov.co/Public/Tendering/ContractNoticePhases/View?PPI=CO1.PPI.19295736&amp;isFromPublicArea=True&amp;isModal=False</t>
  </si>
  <si>
    <t>GESTIÓN_DE_LAS_COMUNICACIONES</t>
  </si>
  <si>
    <t>JEP-056</t>
  </si>
  <si>
    <t>JEP-CSPO-056-2022</t>
  </si>
  <si>
    <t>Elizabeth Troncoso Torres</t>
  </si>
  <si>
    <t xml:space="preserve">Apoyar a la subdirección de comunicaciones en los trámites administrativos y contables y de planeación de acuerdo a las necesidades de la dependencia en concordancia con el plan de posicionamiento y divulgación. </t>
  </si>
  <si>
    <t>21-01-2022 - 09-07-2023</t>
  </si>
  <si>
    <t>C:\Users\andres.prietom\JEP Colombia\Carlos Giovanni Torres Peñaranda - Contractual - Onedrive\Validación pólizas CPS\.VERIFICACIÓN DE PÓLIZAS CONTRATOS 2022\Verificación póliza contrato JEP-056-2022.pdf</t>
  </si>
  <si>
    <t>MÁRKETING Y NEGOCIOS INTERNACIONALES</t>
  </si>
  <si>
    <t>https://community.secop.gov.co/Public/Tendering/OpportunityDetail/Index?noticeUID=CO1.NTC.2519693&amp;isFromPublicArea=True&amp;isModal=False</t>
  </si>
  <si>
    <t>JEP-090</t>
  </si>
  <si>
    <t>JEP-CSPO-090-2022</t>
  </si>
  <si>
    <t>Jaime Alberto Barrientos Varela</t>
  </si>
  <si>
    <t xml:space="preserve">Prestar servicios profesionales para apoyar a la Subdirección de Comunicaciones en la producción y distribución de contenidos para la difusión de contenidos públicos e internos en desarrollo de la estrategia y la Politica de Comunicaciones. </t>
  </si>
  <si>
    <t>$9.541.150</t>
  </si>
  <si>
    <t>14-47-101013868</t>
  </si>
  <si>
    <t>12-01-2022 - 07-07-2023</t>
  </si>
  <si>
    <t>https://jepcolombia-my.sharepoint.com/personal/carlos_torres_jep_gov_co/_layouts/15/onedrive.aspx?q=090&amp;searchScope=folder&amp;id=%2Fpersonal%2Fcarlos%5Ftorres%5Fjep%5Fgov%5Fco%2FDocuments%2FDocumentos%2FContractual%2FContractual%20%2D%20Onedrive%2FValidaci%C3%B3n%20p%C3%B3lizas%20CPS%2F%2EVERIFICACI%C3%93N%20DE%20P%C3%93LIZAS%20CONTRATOS%202022%2FVerificaci%C3%B3n%20p%C3%B3liza%20contrato%20JEP%2D090%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</si>
  <si>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https://community.secop.gov.co/Public/Tendering/OpportunityDetail/Index?noticeUID=CO1.NTC.2520753&amp;isFromPublicArea=True&amp;isModal=False</t>
  </si>
  <si>
    <t>JEP-168</t>
  </si>
  <si>
    <t>JEP-CSPO-168-2022</t>
  </si>
  <si>
    <t>Isabella Gomez Cordon</t>
  </si>
  <si>
    <t xml:space="preserve">Prestar servicios profesionales para apoyar a la Subdirección de Comunicaciones en el cubrimiento periodistico y la difusión de las desiciones y audiencias de la Salas y Secciones del Tribunal para la Paz, como parte del desarrollo de la estrategia y la Politica de Comunicaciones. </t>
  </si>
  <si>
    <t xml:space="preserve">2018011000954	</t>
  </si>
  <si>
    <t>11-47-101010888</t>
  </si>
  <si>
    <t>https://jepcolombia-my.sharepoint.com/personal/carlos_torres_jep_gov_co/_layouts/15/onedrive.aspx?q=168&amp;searchScope=folder&amp;id=%2Fpersonal%2Fcarlos%5Ftorres%5Fjep%5Fgov%5Fco%2FDocuments%2FDocumentos%2FContractual%2FContractual%20%2D%20Onedrive%2FValidaci%C3%B3n%20p%C3%B3lizas%20CPS%2F%2EVERIFICACI%C3%93N%20DE%20P%C3%93LIZAS%20CONTRATOS%202022%2FVerificaci%C3%B3n%20p%C3%B3liza%20contrato%20JEP%2D168%2D2022%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</si>
  <si>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https://community.secop.gov.co/Public/Tendering/OpportunityDetail/Index?noticeUID=CO1.NTC.2563637&amp;isFromPublicArea=True&amp;isModal=False</t>
  </si>
  <si>
    <t>JEP-445</t>
  </si>
  <si>
    <t>JEP-CSPO-428-2022</t>
  </si>
  <si>
    <t>TEVEANDINA</t>
  </si>
  <si>
    <t>Prestación de servicios para la administración de los recursos logísticos, humanos y técnicos necesarios para la operación del Sistema de gestión de Medios de la JEP.</t>
  </si>
  <si>
    <t>33-45-101110486</t>
  </si>
  <si>
    <t>01/07/2022 - 30/11/2025</t>
  </si>
  <si>
    <t>Mediante Otrosí N°1 En fecha del 1/11/2022 se solicita prorroga y adicion hasta el 31/12/2022 y $376.000.000</t>
  </si>
  <si>
    <t>https://community.secop.gov.co/Public/Tendering/ContractNoticePhases/View?PPI=CO1.PPI.19194175&amp;isFromPublicArea=True&amp;isModal=False</t>
  </si>
  <si>
    <t>JEP-096</t>
  </si>
  <si>
    <t>JEP-CSPO-096-2022</t>
  </si>
  <si>
    <t>Jose Miguel Baragan Parra</t>
  </si>
  <si>
    <t>1110550069_x000D_</t>
  </si>
  <si>
    <t>Prestar servicios profesionales para apoyar a la subdirección de comunicaciones en la elaboración y difusión de contenidos periodísticos, y en el manejo de las distintas redes sociales de la jurisdicción, en desarrollo de la estrategia y la política de comunicaciones.</t>
  </si>
  <si>
    <t>11-47-101010762</t>
  </si>
  <si>
    <t>13-01-2022 - 10-07-2023</t>
  </si>
  <si>
    <t>C:\Users\andres.prietom\JEP Colombia\Carlos Giovanni Torres Peñaranda - Contractual - Onedrive\Validación pólizas CPS\.VERIFICACIÓN DE PÓLIZAS CONTRATOS 2022\verificacion poliza contrato JEP-096-2022.pdf</t>
  </si>
  <si>
    <t>En fecha 04/06/2022 se suscribe suspensión del contrato desde el 6 al 15 de junio de
2022</t>
  </si>
  <si>
    <t>https://community.secop.gov.co/Public/Tendering/OpportunityDetail/Index?noticeUID=CO1.NTC.2516862&amp;isFromPublicArea=True&amp;isModal=False</t>
  </si>
  <si>
    <t>JEP-169</t>
  </si>
  <si>
    <t>JEP-CSPO-169-2022</t>
  </si>
  <si>
    <t>Jessica Katherine Zea Carvajal</t>
  </si>
  <si>
    <t xml:space="preserve">Prestar servicios profesionales para apoyar y acompañar a la Subdirección de Comunicaciones en el diseño, diagramación, producción y divulgación de piezas comunicativas, web e impresas relacionadas con los servicios de promoción en temáticas de la JEP, en desarrollo de la política y estrategia de comunicaciones en concordancia con el plan de posicionamiento y divulgación. </t>
  </si>
  <si>
    <t>21-47-101016522</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</si>
  <si>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169%2D2022%2Epdf&amp;parent=%2Fpersonal%2Fcarlos%5Ftorres%5Fjep%5Fgov%5Fco%2FDocuments%2FDocumentos%2FContractual%2FContractual%20%2D%20Onedrive%2FValidaci%C3%B3n%20p%C3%B3lizas%20CPS%2F%2EVERIFICACI%C3%93N%20DE%20P%C3%93LIZAS%20CONTRATOS%202022</t>
  </si>
  <si>
    <t>PUBLICIDAD</t>
  </si>
  <si>
    <t>https://community.secop.gov.co/Public/Tendering/OpportunityDetail/Index?noticeUID=CO1.NTC.2563602&amp;isFromPublicArea=True&amp;isModal=False</t>
  </si>
  <si>
    <t>JEP-071</t>
  </si>
  <si>
    <t>JEP-CSPO-071-2022</t>
  </si>
  <si>
    <t>BUHO MEDIA SAS</t>
  </si>
  <si>
    <t>Prestar servicios profesionales para acompañar a la subdirección de comunicaciones en la realización del monitoreo diario de los medios y plataformas de comunicación a nivel internacional, nacional, regional y local en los que circulan información sobre la JEP y los temas asociados a su gestión de acuerdo con la política y estrategia de comunicaciones, con el fin de realizar el análisis de impacto y estrategia de comunicaciones.</t>
  </si>
  <si>
    <t>21-45-101357369</t>
  </si>
  <si>
    <t>12-01-2022 - 31-12-2025</t>
  </si>
  <si>
    <t>https://jepcolombia-my.sharepoint.com/:w:/r/personal/carlos_torres_jep_gov_co/_layouts/15/Doc.aspx?sourcedoc=%7B68FBCD2C-96C2-40BF-81CB-DD78D9E610AC%7D&amp;file=Consulta%20poliza.docx&amp;action=default&amp;mobileredirect=true|</t>
  </si>
  <si>
    <t>https://community.secop.gov.co/Public/Tendering/OpportunityDetail/Index?noticeUID=CO1.NTC.2517009&amp;isFromPublicArea=True&amp;isModal=False</t>
  </si>
  <si>
    <t>JEP-274</t>
  </si>
  <si>
    <t>JEP-CSPO-274-2022</t>
  </si>
  <si>
    <t>Nicole Acuña Cepeda</t>
  </si>
  <si>
    <t>1020826176_x000D_</t>
  </si>
  <si>
    <t>Prestar servicios profesionales para apoyar y acompañar a la Subdirección de Comunicaciones en la elaboración, edición y difusión de contenidos audiovisuales para la divulgación en las distintas redes sociales en desarrollo de la política y estrategia de comunicaciones en concordancia con el plan de posicionamiento y divulgación.</t>
  </si>
  <si>
    <t xml:space="preserve">14-47-101014319 </t>
  </si>
  <si>
    <t>https://community.secop.gov.co/Public/Tendering/OpportunityDetail/Index?noticeUID=CO1.NTC.2676191&amp;isFromPublicArea=True&amp;isModal=False</t>
  </si>
  <si>
    <t>JEP-381</t>
  </si>
  <si>
    <t>JEP-CSPO-381-2022</t>
  </si>
  <si>
    <t>Edwin Fabián Castro Chaparro</t>
  </si>
  <si>
    <t>Prestar servicios para acompañar a la subdirección de comunicaciones en el seguimiento técnico de los proyectos de producción audiovisual del sistema de gestión de medios de la JEP, siguiendo los lineamientos de la política y estrategia de comunicaciones de la entidad. </t>
  </si>
  <si>
    <t>Juan Sebastián Muñoz Villadiego</t>
  </si>
  <si>
    <t>11-47-101011302
11-47-101013007</t>
  </si>
  <si>
    <t>28/01/2022
03/10/2022</t>
  </si>
  <si>
    <t>28-01-2022 - 10-07-2023
03/10/2022 - 10/07/2023</t>
  </si>
  <si>
    <t>31/01/2022
03/10/2022</t>
  </si>
  <si>
    <t xml:space="preserve">En fecha del 3 de octubre aprobada cesión contrato JEP-381-2022 Sub de Comunicaciones   </t>
  </si>
  <si>
    <t>edwin.castroc@jep.gov.co</t>
  </si>
  <si>
    <t>https://community.secop.gov.co/Public/Tendering/ContractNoticePhases/View?PPI=CO1.PPI.17190722&amp;isFromPublicArea=True&amp;isModal=False</t>
  </si>
  <si>
    <t>JEP-273</t>
  </si>
  <si>
    <t>JEP-CSPO-273-2022</t>
  </si>
  <si>
    <t>Vladimir Alexander Gomez Otalora</t>
  </si>
  <si>
    <t>Prestar servicios profesionales para apoyar y acompañar a la subdirección de comunicaciones en la implementación, seguimiento y operación del sistema de gestión de medios de la entidad, en relación con la producción audiovisual de las diligencias y audiencias de la JEP.</t>
  </si>
  <si>
    <t>21-47-101016936</t>
  </si>
  <si>
    <t>25-01-2022 - 30-04-2023</t>
  </si>
  <si>
    <t>Mediante otrosí N°1 se prorroga el plazo hasta el 31/12/2022 y se adiciona el valor de $25.269.594</t>
  </si>
  <si>
    <t>https://community.secop.gov.co/Public/Tendering/OpportunityDetail/Index?noticeUID=CO1.NTC.2642879&amp;isFromPublicArea=True&amp;isModal=False</t>
  </si>
  <si>
    <t>JEP-185</t>
  </si>
  <si>
    <t>JEP-CSPO-185-2022</t>
  </si>
  <si>
    <t>Bertha Durango Benitez</t>
  </si>
  <si>
    <t>Apoyar a la Subdirección de Comunicaciones en la elaboración de piezas comunicativas y periodísticas con enfoque diferencial respecto a las decisiones de las secciones, comisiones y dependencia de enfoque diferencial de la JEP, en desarrollo de la política y estrategia de comunicaciones en concordancia con el plan de posicionamiento y divulgación.</t>
  </si>
  <si>
    <t>21-47-101016601</t>
  </si>
  <si>
    <t>C:\Users\andres.prietom\JEP Colombia\Carlos Giovanni Torres Peñaranda - Contractual - Onedrive\Validación pólizas CPS\.VERIFICACIÓN DE PÓLIZAS CONTRATOS 2022\verificacion poliza contrato JEP-185-2022.pdf</t>
  </si>
  <si>
    <t>https://community.secop.gov.co/Public/Tendering/OpportunityDetail/Index?noticeUID=CO1.NTC.2580907&amp;isFromPublicArea=True&amp;isModal=False</t>
  </si>
  <si>
    <t>JEP-560</t>
  </si>
  <si>
    <t>JEP-CSPO-541-2022</t>
  </si>
  <si>
    <t>Clara Marcela Mejía Múnera</t>
  </si>
  <si>
    <t>Prestar servicios profesionales de apoyo y acompañamiento a la subdirección de comunicaciones en la implementación y ejecución del sistema de medios, asi como en la producción audiovisual, en desarrollo de la política y estrategia de comunicaciones en concordancia con el plan de posicionamiento y divulgación.</t>
  </si>
  <si>
    <t xml:space="preserve">	2018011000954</t>
  </si>
  <si>
    <t>36-47-101001490</t>
  </si>
  <si>
    <t>clara.mejia@jep.gov.co</t>
  </si>
  <si>
    <t>https://community.secop.gov.co/Public/Tendering/ContractNoticePhases/View?PPI=CO1.PPI.19298975&amp;isFromPublicArea=True&amp;isModal=False</t>
  </si>
  <si>
    <t>JEP-184</t>
  </si>
  <si>
    <t>JEP-CSPO-184-2022</t>
  </si>
  <si>
    <t>Oriana Giacometto Dallos</t>
  </si>
  <si>
    <t>1018414190_x000D_</t>
  </si>
  <si>
    <t>Prestar servicios profesionales para apoyar y acompañar a la Subdirección de Comunicaciones en la gestión de las acciones de comunicación interna para la promoción y divulgación en temáticas de la jurisdicción, en desarrollo de la política y estrategia de comunicaciones en concordancia con el plan de posicionamiento y divulgación</t>
  </si>
  <si>
    <t>21-47-101016548</t>
  </si>
  <si>
    <t>C:\Users\andres.prietom\JEP Colombia\Carlos Giovanni Torres Peñaranda - Contractual - Onedrive\Validación pólizas CPS\.VERIFICACIÓN DE PÓLIZAS CONTRATOS 2022\verificacion poliza contrato JEP-184-2022.pdf</t>
  </si>
  <si>
    <t>PROFESIONAL EN DIRECCION Y PRODUCCIÓN DE MEDIOS AUDIOVISUALES</t>
  </si>
  <si>
    <t>https://community.secop.gov.co/Public/Tendering/OpportunityDetail/Index?noticeUID=CO1.NTC.2580178&amp;isFromPublicArea=True&amp;isModal=False</t>
  </si>
  <si>
    <t>JEP-561</t>
  </si>
  <si>
    <t>JEP-CSPO-542-2022</t>
  </si>
  <si>
    <t>Katherin Castro Barrero</t>
  </si>
  <si>
    <t xml:space="preserve">Prestar servicios profesionales para apoyar a la subdirección de comunicaciones en la logística de eventos y diligencias externas e internas relacionadas con el plan de posicionamiento y divulgación de la JEP, así como en el manejo de bases de datos, de acuerdo a la política y estrategia de comunicaciones. </t>
  </si>
  <si>
    <t>11-47-101012481</t>
  </si>
  <si>
    <t>08/07/2022 - 10/06/2023</t>
  </si>
  <si>
    <t>katherin.castro@jep.gov.co</t>
  </si>
  <si>
    <t>https://community.secop.gov.co/Public/Tendering/ContractNoticePhases/View?PPI=CO1.PPI.19300479&amp;isFromPublicArea=True&amp;isModal=False</t>
  </si>
  <si>
    <t>JEP-562</t>
  </si>
  <si>
    <t>JEP-CSPO-543-2022</t>
  </si>
  <si>
    <t>Jorge Daniel Gualteros Sánchez</t>
  </si>
  <si>
    <t xml:space="preserve">Prestar servicios para acompañar a la subdirección de comunicaciones en el seguimiento técnico de los proyectos de producción audiovisual del sistema de gestión de medios de la jep, siguiendo los lineamientos de la política y estrategia de comunicaciones de la entidad. </t>
  </si>
  <si>
    <t>11-47-101012459</t>
  </si>
  <si>
    <t>TECNOLOGÍA EN REALIZACION DE TELEVISION</t>
  </si>
  <si>
    <t>jorge.gualteros@jep.gov.co</t>
  </si>
  <si>
    <t>https://community.secop.gov.co/Public/Tendering/ContractNoticePhases/View?PPI=CO1.PPI.19301191&amp;isFromPublicArea=True&amp;isModal=False</t>
  </si>
  <si>
    <t>JEP-680</t>
  </si>
  <si>
    <t>JEP-IPI-003-2022</t>
  </si>
  <si>
    <t>GRUPO ONE S.A.S</t>
  </si>
  <si>
    <t>Prestar servicios para divulgar el mandato, la misión, principios, valores y resultados del quehacer de la JEP entre sus distintos grupos de interés, para contribuir a la comprensión social de la JEP</t>
  </si>
  <si>
    <t>Hermando Salazar Palacio</t>
  </si>
  <si>
    <t xml:space="preserve">	397122</t>
  </si>
  <si>
    <t>980-47-994000022419</t>
  </si>
  <si>
    <t>01/09/2022 - 30/06/2023</t>
  </si>
  <si>
    <t>La Jurisdicción Especial para la Paz- JEP realizará pagos mensuales al GRUPO ONE S.A.S. por la totalidad de los servicios prestados y autorizados en el mes por el supervisor, de acuerdo con la oferta económica presentada, previa a la correcta presentación de los soportes de cada una de lasp actividades desarrolladas.
El 9/12/2024 se se publicó el acta de balance final y cierre del contrato JEP-680-2022 GRUPO ONE S.A.S</t>
  </si>
  <si>
    <t>https://community.secop.gov.co/Public/Tendering/ContractNoticePhases/View?PPI=CO1.PPI.19679199&amp;isFromPublicArea=True&amp;isModal=False</t>
  </si>
  <si>
    <t>JEP-183</t>
  </si>
  <si>
    <t>JEP-CSPO-183-2022</t>
  </si>
  <si>
    <t>Andres Eduardo Prieto Rico</t>
  </si>
  <si>
    <t>Apoyar a la Subdirección de Comunicaciones en el desarrollo y actualización del portal web e intranet de la JEP, en desarrollo de la política y estrategia de comunicaciones en concordancia con el plan de posicionamiento y divulgación</t>
  </si>
  <si>
    <t>14-47-101014054</t>
  </si>
  <si>
    <t>C:\Users\andres.prietom\JEP Colombia\Carlos Giovanni Torres Peñaranda - Contractual - Onedrive\Validación pólizas CPS\.VERIFICACIÓN DE PÓLIZAS CONTRATOS 2022\verificacion poliza contrato JEP-183-2022.pdf</t>
  </si>
  <si>
    <t>https://community.secop.gov.co/Public/Tendering/OpportunityDetail/Index?noticeUID=CO1.NTC.2576967&amp;isFromPublicArea=True&amp;isModal=False</t>
  </si>
  <si>
    <t>JEP-086</t>
  </si>
  <si>
    <t>JEP-CSPO-086-2022</t>
  </si>
  <si>
    <t>Maria Camila Restrepo Giraldo</t>
  </si>
  <si>
    <t xml:space="preserve">Prestar servicios profesionales para apoyar y acompañar a la Subdirección de Comunicaciones en la producción y actualización de documentos metodológicos, así como en la edición de contenidos y conceptualización de la información generada por la JEP en desarrollo de la política y estrategia de comunicaciones en concordancia con el plan de posicionamiento y divulgación. </t>
  </si>
  <si>
    <t>11-47-101010778</t>
  </si>
  <si>
    <t>C:\Users\andres.prietom\JEP Colombia\Carlos Giovanni Torres Peñaranda - Contractual - Onedrive\Validación pólizas CPS\.VERIFICACIÓN DE PÓLIZAS CONTRATOS 2022\verificacion poliza contrato JEP-086-2022.pdf</t>
  </si>
  <si>
    <t>https://community.secop.gov.co/Public/Tendering/OpportunityDetail/Index?noticeUID=CO1.NTC.2514293&amp;isFromPublicArea=True&amp;isModal=False</t>
  </si>
  <si>
    <t>JEP-382</t>
  </si>
  <si>
    <t>JEP-CSPO-382-2022</t>
  </si>
  <si>
    <t xml:space="preserve">Sebastian Marcelo Diaz Vallejo </t>
  </si>
  <si>
    <t>Prestar servicios profesionales para apoyar a la subdirección de comunicaciones en el seguimiento, clasificación, almacenamiento y sistematización de la información producida en cumplimiento de su actividad misional y del plan de posicionamiento y divulgación de la JEP </t>
  </si>
  <si>
    <t xml:space="preserve">	21-47-101017161</t>
  </si>
  <si>
    <t>CIENCIAS DE LA INFORMACIÓN - BIBLIOTECOLOGÍA</t>
  </si>
  <si>
    <t>sebastian.diaz@jep.gov.co</t>
  </si>
  <si>
    <t>https://community.secop.gov.co/Public/Tendering/ContractNoticePhases/View?PPI=CO1.PPI.17150789&amp;isFromPublicArea=True&amp;isModal=False</t>
  </si>
  <si>
    <t>JEP-256</t>
  </si>
  <si>
    <t>JEP-CSPO-256-2022</t>
  </si>
  <si>
    <t>Javier Ricardo Morales Cifuentes</t>
  </si>
  <si>
    <t>Prestar servicios profesionales para apoyar y acompañar a la Subdirección de Comunicaciones en la elaboración y difusión de contenidos periodísticos relacionados con las decisiones de las salas y secciones del tribunal para la paz de la JEP, según los lineamientos de la política de comunicaciones y siguiendo las instrucciones del supervisor</t>
  </si>
  <si>
    <t>21-47-10106629</t>
  </si>
  <si>
    <t>C:\Users\andres.prietom\JEP Colombia\Carlos Giovanni Torres Peñaranda - Contractual - Onedrive\Validación pólizas CPS\.VERIFICACIÓN DE PÓLIZAS CONTRATOS 2022\verificacion poliza contrato JEP-256-2022.pdf</t>
  </si>
  <si>
    <t>LICENCIATURA EN LETRAS</t>
  </si>
  <si>
    <t>https://community.secop.gov.co/Public/Tendering/OpportunityDetail/Index?noticeUID=CO1.NTC.2627707&amp;isFromPublicArea=True&amp;isModal=False</t>
  </si>
  <si>
    <t>JEP-257</t>
  </si>
  <si>
    <t>JEP-CSPO-257-2022</t>
  </si>
  <si>
    <t>Diego Camilo Carranza Jimenez</t>
  </si>
  <si>
    <t>Prestar servicios profesionales para apoyar y acompañar a la subdirección de comunicaciones en la gestión de los trámites de comunicación interna para la promoción y divulgación en temáticas de la jurisdicción, según los lineamientos de la política y la estrategia de comunicaciones.</t>
  </si>
  <si>
    <t>36-47-101001064</t>
  </si>
  <si>
    <t>..\Carlos Giovanni Torres Peñaranda - Contractual - Onedrive\Validación pólizas CPS\.VERIFICACIÓN DE PÓLIZAS CONTRATOS 2022\verificacion poliza contrato JEP-257-2022.pdf</t>
  </si>
  <si>
    <t>https://community.secop.gov.co/Public/Tendering/OpportunityDetail/Index?noticeUID=CO1.NTC.2640887&amp;isFromPublicArea=True&amp;isModal=False</t>
  </si>
  <si>
    <t>JEP-418</t>
  </si>
  <si>
    <t>JEP-CSPO-418-2022</t>
  </si>
  <si>
    <t xml:space="preserve">Leidy Tatiana Hernandez Lopez </t>
  </si>
  <si>
    <t>Prestación de servicios profesionales para apoyar y acompañar las actividades de validación y estructuración jurídica de la información, para la configuración de la solución tecnológica relativa al módulo de régimen de condicionalidad que integra el sistema ViSTA.</t>
  </si>
  <si>
    <t>$10.245.000</t>
  </si>
  <si>
    <t>63-47-101000875</t>
  </si>
  <si>
    <t>28-01-2022 - 31-01-2023</t>
  </si>
  <si>
    <t>https://community.secop.gov.co/Public/Tendering/ContractNoticePhases/View?PPI=CO1.PPI.17259746&amp;isFromPublicArea=True&amp;isModal=False</t>
  </si>
  <si>
    <t>JEP-385</t>
  </si>
  <si>
    <t>JEP-CSPO-385-2022</t>
  </si>
  <si>
    <t xml:space="preserve">Rosaura Morales Gomez </t>
  </si>
  <si>
    <t>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t>
  </si>
  <si>
    <t>21-47-101017167</t>
  </si>
  <si>
    <t>https://jepcolombia-my.sharepoint.com/personal/carlos_torres_jep_gov_co/Documents/Documentos/Contractual/Contractual%20-%20Onedrive/Validaci%C3%B3n%20p%C3%B3lizas%20CPS/.VERIFICACI%C3%93N%20DE%20P%C3%93LIZAS%20CONTRATOS%202022/Verificaci%C3%B3n%20p%C3%B3liza%20JEP%20385%202022.PNG</t>
  </si>
  <si>
    <t>https://community.secop.gov.co/Public/Tendering/ContractNoticePhases/View?PPI=CO1.PPI.17182280&amp;isFromPublicArea=True&amp;isModal=False</t>
  </si>
  <si>
    <t>JEP-384</t>
  </si>
  <si>
    <t>JEP-CSPO-384-2022</t>
  </si>
  <si>
    <t xml:space="preserve">Piedad Mayerly Camacho Sanchez </t>
  </si>
  <si>
    <t>21-47-101017110</t>
  </si>
  <si>
    <t>El 15 de julio de 2022 se publica e acta de terminación anticipada del contrato</t>
  </si>
  <si>
    <t>https://community.secop.gov.co/Public/Tendering/ContractNoticePhases/View?PPI=CO1.PPI.17177502&amp;isFromPublicArea=True&amp;isModal=False</t>
  </si>
  <si>
    <t>JEP-412</t>
  </si>
  <si>
    <t>JEP-CSPO-412-2022</t>
  </si>
  <si>
    <t xml:space="preserve">Jorge Alejandro Mesa Albarracin </t>
  </si>
  <si>
    <t>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t>
  </si>
  <si>
    <t>39-45-101027432</t>
  </si>
  <si>
    <t>28-01-2022 - 05-02-2023</t>
  </si>
  <si>
    <t>https://community.secop.gov.co/Public/Tendering/ContractNoticePhases/View?PPI=CO1.PPI.17314240&amp;isFromPublicArea=True&amp;isModal=False</t>
  </si>
  <si>
    <t>JEP-411</t>
  </si>
  <si>
    <t>JEP-CSPO-411-2022</t>
  </si>
  <si>
    <t>Cristian Camilo Clavijo Rodriguez</t>
  </si>
  <si>
    <t>390-47-994000069960</t>
  </si>
  <si>
    <t>https://community.secop.gov.co/Public/Tendering/ContractNoticePhases/View?PPI=CO1.PPI.17283032&amp;isFromPublicArea=True&amp;isModal=False</t>
  </si>
  <si>
    <t>JEP-410</t>
  </si>
  <si>
    <t>JEP-CSPO-410-2022</t>
  </si>
  <si>
    <t xml:space="preserve">Maria Camila Rodriguez Alvarez </t>
  </si>
  <si>
    <t>Región de Urabá, Bajo Atrato y
Darién</t>
  </si>
  <si>
    <t>25-47-101002505</t>
  </si>
  <si>
    <t>28-01-2022 - 02-02-2023</t>
  </si>
  <si>
    <t>https://community.secop.gov.co/Public/Tendering/ContractNoticePhases/View?PPI=CO1.PPI.17263338&amp;isFromPublicArea=True&amp;isModal=False</t>
  </si>
  <si>
    <t>JEP-393</t>
  </si>
  <si>
    <t>JEP-CSPO-393-2022</t>
  </si>
  <si>
    <t>Martha Yaneth Ibarra Imbachi </t>
  </si>
  <si>
    <t xml:space="preserve">Prestación de servicios profesionales para brindar asistencia técnica al diseño, implementación y administración de la base de datos que se debe conformar para  la configuración  de la solución tecnológica relativa al módulo de régimen de condicionalidad que integra el sistema ViSTA. </t>
  </si>
  <si>
    <t>21-47-101017106</t>
  </si>
  <si>
    <t>https://community.secop.gov.co/Public/Tendering/ContractNoticePhases/View?PPI=CO1.PPI.17190348&amp;isFromPublicArea=True&amp;isModal=False</t>
  </si>
  <si>
    <t>JEP-394</t>
  </si>
  <si>
    <t>JEP-CSPO-394-2022</t>
  </si>
  <si>
    <t>José Miguel Acosta Imbachi </t>
  </si>
  <si>
    <t xml:space="preserve">Prestación de servicios profesionales para brindar asistencia técnica al poblamiento de la base de datos que se debe conformar para la configuración de la solución tecnológica relativa al módulo de régimen de condicionalidad que integra el sistema ViSTA. </t>
  </si>
  <si>
    <t>21-47-101017165</t>
  </si>
  <si>
    <t>27-01-2022 - 01-02-2023</t>
  </si>
  <si>
    <t>https://community.secop.gov.co/Public/Tendering/ContractNoticePhases/View?PPI=CO1.PPI.17190351&amp;isFromPublicArea=True&amp;isModal=False</t>
  </si>
  <si>
    <t>JEP-395</t>
  </si>
  <si>
    <t>JEP-CSPO-395-2022</t>
  </si>
  <si>
    <t>Hugo Andrés Rojas Sandoval</t>
  </si>
  <si>
    <t xml:space="preserve">Prestación de servicios en materia de gestión y validación técnica de información, para la configuración de la solución tecnológica relativa al módulo de régimen de condicionalidad que integra el sistema ViSTA </t>
  </si>
  <si>
    <t>https://community.secop.gov.co/Public/Tendering/ContractNoticePhases/View?PPI=CO1.PPI.17190353&amp;isFromPublicArea=True&amp;isModal=False</t>
  </si>
  <si>
    <t>JEP-406</t>
  </si>
  <si>
    <t>JEP-CSPO-406-2022</t>
  </si>
  <si>
    <t>David Alejandro Ricon Pinilla</t>
  </si>
  <si>
    <t>Prestación de servicios en materia de gestión y validación técnica de información, para la configuración de la solución tecnológica relativa al módulo de régimen de condicionalidad que integra el sistema ViSTA</t>
  </si>
  <si>
    <t>$3.508.806</t>
  </si>
  <si>
    <t>33-47-101008445</t>
  </si>
  <si>
    <t>28-01-2022 - 10-02-2023</t>
  </si>
  <si>
    <t>https://community.secop.gov.co/Public/Tendering/ContractNoticePhases/View?PPI=CO1.PPI.17214182&amp;isFromPublicArea=True&amp;isModal=False</t>
  </si>
  <si>
    <t>JEP-407</t>
  </si>
  <si>
    <t>JEP-CSPO-407-2022</t>
  </si>
  <si>
    <t>Juan Sebastian Agredo Sichaca</t>
  </si>
  <si>
    <t>Prestación de servicios en materia de gestión y validación técnica de información, para la configuración de la solución tecnológica relativa al módulo de régimen de condicionalidad que integra el sistema ViSTA.</t>
  </si>
  <si>
    <t>60-47-101000796</t>
  </si>
  <si>
    <t>PUBLICIDAD Y MARKETING</t>
  </si>
  <si>
    <t>https://community.secop.gov.co/Public/Tendering/ContractNoticePhases/View?PPI=CO1.PPI.17244578&amp;isFromPublicArea=True&amp;isModal=False</t>
  </si>
  <si>
    <t>JEP-408</t>
  </si>
  <si>
    <t>JEP-CSPO-408-2022</t>
  </si>
  <si>
    <t>Elías Abuchar Duque</t>
  </si>
  <si>
    <t>540 47 994000019479</t>
  </si>
  <si>
    <t>https://community.secop.gov.co/Public/Tendering/ContractNoticePhases/View?PPI=CO1.PPI.17245339&amp;isFromPublicArea=True&amp;isModal=False</t>
  </si>
  <si>
    <t>JEP-397</t>
  </si>
  <si>
    <t>JEP-CSPO-397-2022</t>
  </si>
  <si>
    <t>Yulieth Angelica Rodriguez Forero</t>
  </si>
  <si>
    <t xml:space="preserve">Prestación de servicios en materia de gestión y validación técnica de información, para la configuración de la solución tecnológica relativa al módulo de régimen de condicionalidad que integra el sistema ViSTA. </t>
  </si>
  <si>
    <t>21-47-101017105</t>
  </si>
  <si>
    <t>TECNÓLOGO EN GESTÍON ADMINISTRATIVA</t>
  </si>
  <si>
    <t>https://community.secop.gov.co/Public/Tendering/ContractNoticePhases/View?PPI=CO1.PPI.17184990&amp;isFromPublicArea=True&amp;isModal=False</t>
  </si>
  <si>
    <t>JEP-396</t>
  </si>
  <si>
    <t>JEP-CSPO-396-2022</t>
  </si>
  <si>
    <t xml:space="preserve">Camilo Steven Higuita Parra	</t>
  </si>
  <si>
    <t>1052415116_x000D_</t>
  </si>
  <si>
    <t>21-47-101017168</t>
  </si>
  <si>
    <t>https://community.secop.gov.co/Public/Tendering/ContractNoticePhases/View?PPI=CO1.PPI.17183383&amp;isFromPublicArea=True&amp;isModal=False</t>
  </si>
  <si>
    <t>JEP-414</t>
  </si>
  <si>
    <t>JEP-CSPO-414-2022</t>
  </si>
  <si>
    <t>Carlos Anibal Echandia Chavista</t>
  </si>
  <si>
    <t>21-47-101017130</t>
  </si>
  <si>
    <t>MEDIOS AUDIOVISUALES</t>
  </si>
  <si>
    <t>https://community.secop.gov.co/Public/Tendering/ContractNoticePhases/View?PPI=CO1.PPI.17218574&amp;isFromPublicArea=True&amp;isModal=False</t>
  </si>
  <si>
    <t>JEP-065</t>
  </si>
  <si>
    <t>JEP-CSPO-065-2022</t>
  </si>
  <si>
    <t>Jairo Hernan Araque Ferraro</t>
  </si>
  <si>
    <t>Prestar servicios profesionales en el apoyo y acompañamiento a la Secretaría Ejecutiva en la proyección de conceptos y peticiones de contendio jurídico y demás asuntos relacionados con la Secretaría Ejecutiva propios de su competencia y en el marco de la JEP.</t>
  </si>
  <si>
    <t>Jairo Ernesto Arias</t>
  </si>
  <si>
    <t>E- Dirección de Asuntos Jurídicos</t>
  </si>
  <si>
    <t>11-47-101010896</t>
  </si>
  <si>
    <t>https://community.secop.gov.co/Public/Tendering/OpportunityDetail/Index?noticeUID=CO1.NTC.2584619&amp;isFromPublicArea=True&amp;isModal=False</t>
  </si>
  <si>
    <t>GESTIÓN_JURÍDICA</t>
  </si>
  <si>
    <t>JEP-227</t>
  </si>
  <si>
    <t>JEP-CSPO-227-2022</t>
  </si>
  <si>
    <t>Patricia Yaneth Tovar Sarmiento</t>
  </si>
  <si>
    <t>Prestar servicios profesionales para realizar seguimiento a la actividad del Congreso de la República, a los proyectos de ley, actos legislativos y en general a los debates de asuntos de interés de la JEP.</t>
  </si>
  <si>
    <t>21-47-101016617</t>
  </si>
  <si>
    <t>https://community.secop.gov.co/Public/Tendering/OpportunityDetail/Index?noticeUID=CO1.NTC.2622495&amp;isFromPublicArea=True&amp;isModal=False</t>
  </si>
  <si>
    <t>JEP-228</t>
  </si>
  <si>
    <t>JEP-CSPO-228-2022</t>
  </si>
  <si>
    <t>Blanca Cecilia Buitrago Forero</t>
  </si>
  <si>
    <t>51767710_x000D_</t>
  </si>
  <si>
    <t>Prestación de servicios profesionales como psicólogo para apoyar y acompañar a la Dirección de Asuntos Jurídicos para la prevención del daño antijuridico con enfoque psicosocial en la JEP.</t>
  </si>
  <si>
    <t xml:space="preserve">	38047994000123429</t>
  </si>
  <si>
    <t>https://community.secop.gov.co/Public/Tendering/OpportunityDetail/Index?noticeUID=CO1.NTC.2622300&amp;isFromPublicArea=True&amp;isModal=False</t>
  </si>
  <si>
    <t>JEP-229</t>
  </si>
  <si>
    <t>JEP-CSPO-229-2022</t>
  </si>
  <si>
    <t>Nohemi Moreno Monsalve</t>
  </si>
  <si>
    <t>Prestación de servicios profesionales como abogado para apoyar y acompañar a la Dirección de Asuntos Jurídicos para la prevención del daño antijuridico en la JEP.</t>
  </si>
  <si>
    <t>380-47-994000123447</t>
  </si>
  <si>
    <t>https://community.secop.gov.co/Public/Tendering/OpportunityDetail/Index?noticeUID=CO1.NTC.2622919&amp;isFromPublicArea=True&amp;isModal=False</t>
  </si>
  <si>
    <t>JEP-144</t>
  </si>
  <si>
    <t>JEP-CSPO-144-2022</t>
  </si>
  <si>
    <t>Oscar de Jesus Tolosa</t>
  </si>
  <si>
    <t>Prestación de servicios profesionales para acompañar y apoyar la implementación y ajuste de documentos técnicos en atención a la misión de la Dirección de Asuntos Jurídicos, así como el apoyo y acompañamiento a sus procesos de seguimiento, evaluación y ejercicio de rendición de cuentas internos y externos.</t>
  </si>
  <si>
    <t>21-45-101357473_x000D_</t>
  </si>
  <si>
    <t>https://jepcolombia-my.sharepoint.com/personal/carlos_torres_jep_gov_co/_layouts/15/onedrive.aspx?q=144&amp;searchScope=folder&amp;id=%2Fpersonal%2Fcarlos%5Ftorres%5Fjep%5Fgov%5Fco%2FDocuments%2FDocumentos%2FContractual%2FContractual%20%2D%20Onedrive%2FValidaci%C3%B3n%20p%C3%B3lizas%20CPS%2F%2EVERIFICACI%C3%93N%20DE%20P%C3%93LIZAS%20CONTRATOS%202022%2FVerificaci%C3%B3n%20p%C3%B3liza%20contrato%20JEP%2D144%2D2022%20%2Epdf&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</si>
  <si>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https://community.secop.gov.co/Public/Tendering/OpportunityDetail/Index?noticeUID=CO1.NTC.2536460&amp;isFromPublicArea=True&amp;isModal=False</t>
  </si>
  <si>
    <t>JEP-061</t>
  </si>
  <si>
    <t>JEP-CSPO-061-2022</t>
  </si>
  <si>
    <t>Mario Antonio Toloza Sandoval</t>
  </si>
  <si>
    <t xml:space="preserve">Prestar servicios profesionales en el apoyo y acompañamiento a la Secretaría Ejecutiva en la contestación y seguimiento a peticiones de contenido jurídico y demás asuntos relacionados con la Secretaría Ejecutiva propios de su competencia y en el marco de la JEP. </t>
  </si>
  <si>
    <t>3251039–4</t>
  </si>
  <si>
    <t>https://community.secop.gov.co/Public/Tendering/OpportunityDetail/Index?noticeUID=CO1.NTC.2554460&amp;isFromPublicArea=True&amp;isModal=False</t>
  </si>
  <si>
    <t>JEP-062</t>
  </si>
  <si>
    <t>JEP-CSPO-062-2022</t>
  </si>
  <si>
    <t xml:space="preserve">Jullieth de los Angeles Capador Quintero </t>
  </si>
  <si>
    <t>3252345-8</t>
  </si>
  <si>
    <t>20-01-2022 - 12-07-2023</t>
  </si>
  <si>
    <t>https://community.secop.gov.co/Public/Tendering/OpportunityDetail/Index?noticeUID=CO1.NTC.2585805&amp;isFromPublicArea=True&amp;isModal=False</t>
  </si>
  <si>
    <t>JEP-626</t>
  </si>
  <si>
    <t>JEP-CSPO-607-2022</t>
  </si>
  <si>
    <t>Ana María Pico Cruz</t>
  </si>
  <si>
    <t xml:space="preserve">	Prestar servicios profesionales en el apoyo y acompañamiento a la Secretaría Ejecutiva en la contestación y seguimiento a peticiones de contenido jurídico y demás asuntos relacionados con la Secretaría Ejecutiva propios de su competencia y en el marco de la JEP</t>
  </si>
  <si>
    <t>21-45-101379069</t>
  </si>
  <si>
    <t>26/07/2022 - 01/07/2023</t>
  </si>
  <si>
    <t>ana.pico@jep.gov.co</t>
  </si>
  <si>
    <t>https://community.secop.gov.co/Public/Tendering/ContractNoticePhases/View?PPI=CO1.PPI.19495209&amp;isFromPublicArea=True&amp;isModal=False</t>
  </si>
  <si>
    <t>JEP-627</t>
  </si>
  <si>
    <t>JEP-CSPO-608-2022</t>
  </si>
  <si>
    <t>Carlos Alfonso Parra Malaver</t>
  </si>
  <si>
    <t>Prestar servicios profesionales en el apoyo y acompañamiento a la Secretaría Ejecutiva en la contestación y seguimiento a peticiones de contenido jurídico y demás asuntos relacionados con la Secretaría Ejecutiva propios de su competencia y en el marco de la JEP</t>
  </si>
  <si>
    <t>14-47-101018443</t>
  </si>
  <si>
    <t>28/07/2022 - 05/07/2023</t>
  </si>
  <si>
    <t>carlos.parra@jep.gov.co</t>
  </si>
  <si>
    <t>https://community.secop.gov.co/Public/Tendering/ContractNoticePhases/View?PPI=CO1.PPI.19495024&amp;isFromPublicArea=True&amp;isModal=False</t>
  </si>
  <si>
    <t>JEP-004</t>
  </si>
  <si>
    <t>JEP-CSPO-004-2022</t>
  </si>
  <si>
    <t>Jairo Ernesto Cuellar Jimenez</t>
  </si>
  <si>
    <t>Prestar servicios profesionales a la Subdirección de Contratación para brindar acompañamiento contractual en los trámites, procesos, procedimientos, solicitudes, análisis de documentos y demás actividades asociadas al proceso de gestión contractual, como parte de la asistencia técnica para las decisiones de la justicia transicional y restaurativa</t>
  </si>
  <si>
    <t>$8.500.000,00</t>
  </si>
  <si>
    <t>390-47-994000066434</t>
  </si>
  <si>
    <t>https://jepcolombia-my.sharepoint.com/personal/carlos_torres_jep_gov_co/_layouts/15/onedrive.aspx?q=004&amp;searchScope=folder&amp;id=%2Fpersonal%2Fcarlos%5Ftorres%5Fjep%5Fgov%5Fco%2FDocuments%2FDocumentos%2FContractual%2FContractual%20%2D%20Onedrive%2FValidaci%C3%B3n%20p%C3%B3lizas%20CPS%2F%2EVERIFICACI%C3%93N%20DE%20P%C3%93LIZAS%20CONTRATOS%202022%2FVerificacio%CC%81n%20po%CC%81liza%20contrato%20JEP%2D004%2D2022%2Epdf&amp;parent=%2Fpersonal%2Fcarlos%5Ftorres%5Fjep%5Fgov%5Fco%2FDocuments%2FDocumentos%2FContractual%2FContractual%20%2D%20Onedrive%2FValidaci%C3%B3n%20p%C3%B3lizas%20CPS%2F%2EVERIFICACI%C3%93N%20DE%20P%C3%93LIZAS%20CONTRATOS%202022&amp;parentview=7</t>
  </si>
  <si>
    <t>jairo.cuellar@jep.gov.co</t>
  </si>
  <si>
    <t>https://community.secop.gov.co/Public/Tendering/OpportunityDetail/Index?noticeUID=CO1.NTC.2493518&amp;isFromPublicArea=True&amp;isModal=False</t>
  </si>
  <si>
    <t>JEP-142</t>
  </si>
  <si>
    <t>JEP-CSPO-142-2022</t>
  </si>
  <si>
    <t>Maria Carolina Peña Rodriguez</t>
  </si>
  <si>
    <t xml:space="preserve">Prestar servicios profesionales para desarrollar actividades de apoyo y acompañamiento a la gestión de la Dirección de Asuntos Jurídicos en el seguimiento del cumplimiento de las ordenes judiciales de competencia de la Secretaría Ejecutiva. </t>
  </si>
  <si>
    <t>11-45-101110163</t>
  </si>
  <si>
    <t>20-1-2022 - 30-06-2023</t>
  </si>
  <si>
    <t>https://community.secop.gov.co/Public/Tendering/OpportunityDetail/Index?noticeUID=CO1.NTC.2592255&amp;isFromPublicArea=True&amp;isModal=False</t>
  </si>
  <si>
    <t>JEP-230</t>
  </si>
  <si>
    <t>JEP-CSPO-230-2022</t>
  </si>
  <si>
    <t>Juan David Duque Botero</t>
  </si>
  <si>
    <t>Prestar sus servicios profesionales especializados, para acompañar y apoyar en la elaboración, revisión y control de documentos que se adelanten al interior de la Secretaría Ejecutiva de la JEP, así como apoyar la elaboración de lineamientos para resolver asuntos de carácter jurídico de la Secretaría Ejecutiva.</t>
  </si>
  <si>
    <t>$14.889.977</t>
  </si>
  <si>
    <t>11-45-101110309</t>
  </si>
  <si>
    <t>https://community.secop.gov.co/Public/Tendering/OpportunityDetail/Index?noticeUID=CO1.NTC.2631546&amp;isFromPublicArea=True&amp;isModal=False</t>
  </si>
  <si>
    <t>JEP-143</t>
  </si>
  <si>
    <t>JEP-CSPO-143-2022</t>
  </si>
  <si>
    <t>Camilo Alfonso Sampedro Arrubla</t>
  </si>
  <si>
    <t xml:space="preserve">Prestación de Servicios Profesionales como Abogado, para desarrollar actividades de asesoría y representación judicial de la Jurisdicción Especial para Paz, en asuntos de Derecho Penal y Derecho Procesal Penal, brindándole soporte jurídico a la Secretaría Ejecutiva de la entidad, en el marco de sus funciones y competencias, para coordinar y ejecutar las acciones necesarias con ocasión de los procesos de carácter penal que le sean asignados. </t>
  </si>
  <si>
    <t>Gerardo Barbosa Castillo</t>
  </si>
  <si>
    <t xml:space="preserve">3247391-7
11-45-101116113
</t>
  </si>
  <si>
    <t>Suramericana
Seguros del Estado S.A.</t>
  </si>
  <si>
    <t>17/01/2022
13/08/2022</t>
  </si>
  <si>
    <t>17-01-2022 - 01-07-2023
13/08/2022 - 30/06/2023</t>
  </si>
  <si>
    <t>18/01/2022
13/08/2022</t>
  </si>
  <si>
    <t>https://community.secop.gov.co/Public/Tendering/OpportunityDetail/Index?noticeUID=CO1.NTC.2555183&amp;isFromPublicArea=True&amp;isModal=False</t>
  </si>
  <si>
    <t>JEP-064</t>
  </si>
  <si>
    <t>JEP-CSPO-064-2022</t>
  </si>
  <si>
    <t>Jeyson Hafeth Lopez Chisco</t>
  </si>
  <si>
    <t>Prestar servicios profesionales para apoyar y acompañar en los procesos de mejoramiento de la gestión judicial de la Secretaría General Judicial.</t>
  </si>
  <si>
    <t>Secretaría General Judicial</t>
  </si>
  <si>
    <t xml:space="preserve">Yuly Saenz Berdugo </t>
  </si>
  <si>
    <t>G- Secretaría General Judicial</t>
  </si>
  <si>
    <t>Magistratura 
Secretaría General Judicial</t>
  </si>
  <si>
    <t>CV-100020122</t>
  </si>
  <si>
    <t>19-01-2022 - 04-07-2023</t>
  </si>
  <si>
    <t>https://community.secop.gov.co/Public/Tendering/OpportunityDetail/Index?noticeUID=CO1.NTC.2529185&amp;isFromPublicArea=True&amp;isModal=False</t>
  </si>
  <si>
    <t>JEP-226</t>
  </si>
  <si>
    <t>JEP-CSPO-226-2022</t>
  </si>
  <si>
    <t>Annie Carolina Tellez Arroyave</t>
  </si>
  <si>
    <t xml:space="preserve">1036643972
</t>
  </si>
  <si>
    <t>Magda Katterine Vanegas Romero</t>
  </si>
  <si>
    <t>21-47-101016789
21-47-101020669</t>
  </si>
  <si>
    <t>25/01/2022
01/06/2022</t>
  </si>
  <si>
    <t>25-01-2022 - 30-06-2023
01/06/2022 - 30/06/2023</t>
  </si>
  <si>
    <t>27/01/2022
30/06/2022</t>
  </si>
  <si>
    <t>En fecha 01/06/2022 se suscribe cesión del contrato</t>
  </si>
  <si>
    <t>https://community.secop.gov.co/Public/Tendering/OpportunityDetail/Index?noticeUID=CO1.NTC.2622200&amp;isFromPublicArea=True&amp;isModal=False</t>
  </si>
  <si>
    <t>JEP-063</t>
  </si>
  <si>
    <t>JEP-CSPO-063-2022</t>
  </si>
  <si>
    <t>Jorge Andres Marin Naranjo</t>
  </si>
  <si>
    <t>Paula Daniela Hortua Pacheco</t>
  </si>
  <si>
    <t>21-45-101357812
39-45-101028954</t>
  </si>
  <si>
    <t>17/01/2022
06/10/2022</t>
  </si>
  <si>
    <t>15-01-2022 - 01-07-2023
06/10/2022 - 01/07/2023</t>
  </si>
  <si>
    <t>18/01/2022
7/10/2022</t>
  </si>
  <si>
    <t>En fecha del 06/10/2022 se aprueba la cesión del contrato</t>
  </si>
  <si>
    <t>https://community.secop.gov.co/Public/Tendering/OpportunityDetail/Index?noticeUID=CO1.NTC.2529355&amp;isFromPublicArea=True&amp;isModal=False</t>
  </si>
  <si>
    <t>JEP-516</t>
  </si>
  <si>
    <t>JEP-CSPO-498-2022</t>
  </si>
  <si>
    <t>Esteban Dario Castillo Velasco</t>
  </si>
  <si>
    <t>436 47 994000055700</t>
  </si>
  <si>
    <t>esteban.castillo@jep.gov.co</t>
  </si>
  <si>
    <t>https://community.secop.gov.co/Public/Tendering/ContractNoticePhases/View?PPI=CO1.PPI.19265776&amp;isFromPublicArea=True&amp;isModal=False</t>
  </si>
  <si>
    <t>JEP-517</t>
  </si>
  <si>
    <t>JEP-CSPO-499-2022</t>
  </si>
  <si>
    <t>Laura Camila Carrillo Mariño</t>
  </si>
  <si>
    <t>36-47-101001486</t>
  </si>
  <si>
    <t>laura.carrillo@jep.gov.co</t>
  </si>
  <si>
    <t>https://community.secop.gov.co/Public/Tendering/ContractNoticePhases/View?PPI=CO1.PPI.19266252&amp;isFromPublicArea=True&amp;isModal=False</t>
  </si>
  <si>
    <t>JEP-518</t>
  </si>
  <si>
    <t>JEP-CSPO-500-2022</t>
  </si>
  <si>
    <t>Karen Paola Jimenez Gutierrez</t>
  </si>
  <si>
    <t>Sogamoso</t>
  </si>
  <si>
    <t>11-45-101115033</t>
  </si>
  <si>
    <t>11/07/2022 - 02/06/2023</t>
  </si>
  <si>
    <t>karen.jimenez@jep.gov.co</t>
  </si>
  <si>
    <t>https://community.secop.gov.co/Public/Tendering/ContractNoticePhases/View?PPI=CO1.PPI.19266809&amp;isFromPublicArea=True&amp;isModal=False</t>
  </si>
  <si>
    <t>JEP-519</t>
  </si>
  <si>
    <t>JEP-CSPO-501-2022</t>
  </si>
  <si>
    <t>Kelly Tatiana Riaño Olivella</t>
  </si>
  <si>
    <t xml:space="preserve">308322	</t>
  </si>
  <si>
    <t>21-45-101376881</t>
  </si>
  <si>
    <t>kelly.riano@jep.gov.co</t>
  </si>
  <si>
    <t>https://community.secop.gov.co/Public/Tendering/ContractNoticePhases/View?PPI=CO1.PPI.19268516&amp;isFromPublicArea=True&amp;isModal=False</t>
  </si>
  <si>
    <t>JEP-520</t>
  </si>
  <si>
    <t>JEP-CSPO-502-2022</t>
  </si>
  <si>
    <t>Lady Mariana Sterling Gaitan</t>
  </si>
  <si>
    <t xml:space="preserve">79522	</t>
  </si>
  <si>
    <t>14-47-101018079</t>
  </si>
  <si>
    <t>01/07/2022 - 02/06/2023</t>
  </si>
  <si>
    <t>lady.sterling@jep.gov.co</t>
  </si>
  <si>
    <t>https://community.secop.gov.co/Public/Tendering/ContractNoticePhases/View?PPI=CO1.PPI.19268642&amp;isFromPublicArea=True&amp;isModal=False</t>
  </si>
  <si>
    <t>JEP-521</t>
  </si>
  <si>
    <t>JEP-CSPO-503-2022</t>
  </si>
  <si>
    <t>Francy Lorena Pinto Carrillo</t>
  </si>
  <si>
    <t>14-47-101018083</t>
  </si>
  <si>
    <t>08/07/2022 - 02/06/2023</t>
  </si>
  <si>
    <t>francy.pinto@jep.gov.co</t>
  </si>
  <si>
    <t>https://community.secop.gov.co/Public/Tendering/ContractNoticePhases/View?PPI=CO1.PPI.19268674&amp;isFromPublicArea=True&amp;isModal=False</t>
  </si>
  <si>
    <t>JEP-522</t>
  </si>
  <si>
    <t>JEP-CSPO-504-2022</t>
  </si>
  <si>
    <t>Liliana Homez Alfonso</t>
  </si>
  <si>
    <t>21-45-101376767</t>
  </si>
  <si>
    <t>07/07/2022 - 01/06/2023</t>
  </si>
  <si>
    <t>liliana.homez@jep.gov.co</t>
  </si>
  <si>
    <t>https://community.secop.gov.co/Public/Tendering/ContractNoticePhases/View?PPI=CO1.PPI.19269012&amp;isFromPublicArea=True&amp;isModal=False</t>
  </si>
  <si>
    <t>JEP-523</t>
  </si>
  <si>
    <t>JEP-CSPO-505-2022</t>
  </si>
  <si>
    <t>Maria Fernanda Vallejo Molina</t>
  </si>
  <si>
    <t>21-45-101377260</t>
  </si>
  <si>
    <t>12/07/2022 - 01/06/2023</t>
  </si>
  <si>
    <t>maria.vallejo@jep.gov.co</t>
  </si>
  <si>
    <t>https://community.secop.gov.co/Public/Tendering/ContractNoticePhases/View?PPI=CO1.PPI.19268800&amp;isFromPublicArea=True&amp;isModal=False</t>
  </si>
  <si>
    <t>JEP-524</t>
  </si>
  <si>
    <t>JEP-CSPO-506-2022</t>
  </si>
  <si>
    <t>Natalia Acosta Gómez</t>
  </si>
  <si>
    <t xml:space="preserve">Laura Marcela Yosa Moreno </t>
  </si>
  <si>
    <t>33-47-101009625
33-47-101009967</t>
  </si>
  <si>
    <t>Seguros del Estado S.A
Seguros del Estado S.A.</t>
  </si>
  <si>
    <t>6/07/2022
07/09/2022</t>
  </si>
  <si>
    <t>06/07/2022 - 31/05/2023
07/09/2022 - 31/05/2023</t>
  </si>
  <si>
    <t>El seis (6) de septiembre de dos mil veintidós
(2022), consideró viable y solicitó autorizar dicha cesión del Contrato JEP-524-2022</t>
  </si>
  <si>
    <t>natalia.acosta@jep.gov.co</t>
  </si>
  <si>
    <t>https://community.secop.gov.co/Public/Tendering/ContractNoticePhases/View?PPI=CO1.PPI.19269363&amp;isFromPublicArea=True&amp;isModal=False</t>
  </si>
  <si>
    <t>JEP-525</t>
  </si>
  <si>
    <t>JEP-CSPO-507-2022</t>
  </si>
  <si>
    <t>Rosa Nayibe Guerrero Santacruz</t>
  </si>
  <si>
    <t>21-45-101377791</t>
  </si>
  <si>
    <t>nayibe.guerrero@jep.gov.co</t>
  </si>
  <si>
    <t>https://community.secop.gov.co/Public/Tendering/ContractNoticePhases/View?PPI=CO1.PPI.19268975&amp;isFromPublicArea=True&amp;isModal=False</t>
  </si>
  <si>
    <t>JEP-526</t>
  </si>
  <si>
    <t>JEP-CSPO-508-2022</t>
  </si>
  <si>
    <t>Andres Felipe Mendoza Peñaranda</t>
  </si>
  <si>
    <t>Neiva</t>
  </si>
  <si>
    <t xml:space="preserve">Prestar servicios profesionales para el apoyo y acompañamiento tecnológico y en el procesamiento de información de la Secretaría General Judicial. </t>
  </si>
  <si>
    <t>Magistratura
Secretaría General Judicial (Ing) - SRVR</t>
  </si>
  <si>
    <t xml:space="preserve">	314322</t>
  </si>
  <si>
    <t>NV-100069534</t>
  </si>
  <si>
    <t>12/07/2022 - 30/05/2023</t>
  </si>
  <si>
    <t>andres.mendoza@jep.gov.co</t>
  </si>
  <si>
    <t>https://community.secop.gov.co/Public/Tendering/ContractNoticePhases/View?PPI=CO1.PPI.19269862&amp;isFromPublicArea=True&amp;isModal=False</t>
  </si>
  <si>
    <t>JEP-527</t>
  </si>
  <si>
    <t>JEP-CSPO-509-2022</t>
  </si>
  <si>
    <t>Stefany Llanos Velasquez</t>
  </si>
  <si>
    <t>560 47 994000153286</t>
  </si>
  <si>
    <t>06/07/2022 - 09/06/2023</t>
  </si>
  <si>
    <t>stefany.llanos@jep.gov.co</t>
  </si>
  <si>
    <t>https://community.secop.gov.co/Public/Tendering/ContractNoticePhases/View?PPI=CO1.PPI.19270756&amp;isFromPublicArea=True&amp;isModal=False</t>
  </si>
  <si>
    <t>JEP-528</t>
  </si>
  <si>
    <t>JEP-CSPO-510-2022</t>
  </si>
  <si>
    <t>Carlos Andrés Barco Enríquez</t>
  </si>
  <si>
    <t>436 47 994000055699</t>
  </si>
  <si>
    <t>carlos.barco@jep.gov.co</t>
  </si>
  <si>
    <t>https://community.secop.gov.co/Public/Tendering/ContractNoticePhases/View?PPI=CO1.PPI.19271418&amp;isFromPublicArea=True&amp;isModal=False</t>
  </si>
  <si>
    <t>JEP-563</t>
  </si>
  <si>
    <t>JEP-CSPO-544-2022</t>
  </si>
  <si>
    <t>Lina Maryory Duqie Ballen</t>
  </si>
  <si>
    <t>Silvania</t>
  </si>
  <si>
    <t>14-47-101018098</t>
  </si>
  <si>
    <t>Quedo con el proceso JEP-544-2022</t>
  </si>
  <si>
    <t>lina.duque@jep.gov.co</t>
  </si>
  <si>
    <t>https://community.secop.gov.co/Public/Tendering/ContractNoticePhases/View?PPI=CO1.PPI.19268399&amp;isFromPublicArea=True&amp;isModal=False</t>
  </si>
  <si>
    <t>JEP-564</t>
  </si>
  <si>
    <t>JEP-CSPO-545-2022</t>
  </si>
  <si>
    <t>Andrés Camilo Gómez Calcetero</t>
  </si>
  <si>
    <t>14-47-101018090</t>
  </si>
  <si>
    <t>05/07/2022 - 02/06/2023</t>
  </si>
  <si>
    <t>Quedo con el proceso JEP-545-2022</t>
  </si>
  <si>
    <t>andres.gomezc@jep.gov.co</t>
  </si>
  <si>
    <t>https://community.secop.gov.co/Public/Tendering/ContractNoticePhases/View?PPI=CO1.PPI.19268814&amp;isFromPublicArea=True&amp;isModal=False</t>
  </si>
  <si>
    <t>JEP-565</t>
  </si>
  <si>
    <t>JEP-CSPO-546-2022</t>
  </si>
  <si>
    <t>Angela Julieth Cardozo Veira</t>
  </si>
  <si>
    <t>Yotoco</t>
  </si>
  <si>
    <t>33-47-101009636</t>
  </si>
  <si>
    <t>07/07/2022 - 31/05/2023</t>
  </si>
  <si>
    <t>angela.cardozo@jep.gov.co</t>
  </si>
  <si>
    <t>https://community.secop.gov.co/Public/Tendering/ContractNoticePhases/View?PPI=CO1.PPI.19268816&amp;isFromPublicArea=True&amp;isModal=False</t>
  </si>
  <si>
    <t>JEP-566</t>
  </si>
  <si>
    <t>JEP-CSPO-547-2022</t>
  </si>
  <si>
    <t>Carlos Alberto Jaramillo Portilla</t>
  </si>
  <si>
    <t>11-45-101115173</t>
  </si>
  <si>
    <t>15/07/2022 - 02/06/2023</t>
  </si>
  <si>
    <t>carlos.jaramillo@jep.gov.co</t>
  </si>
  <si>
    <t>https://community.secop.gov.co/Public/Tendering/ContractNoticePhases/View?PPI=CO1.PPI.19268817&amp;isFromPublicArea=True&amp;isModal=False</t>
  </si>
  <si>
    <t>JEP-540</t>
  </si>
  <si>
    <t>JEP-CSPO-521-2022</t>
  </si>
  <si>
    <t xml:space="preserve">Michael Giovanni Caballero Rodriguez
</t>
  </si>
  <si>
    <t>14-47-101018014</t>
  </si>
  <si>
    <t>michael.caballero@jep.gov.co</t>
  </si>
  <si>
    <t>https://community.secop.gov.co/Public/Tendering/ContractNoticePhases/View?PPI=CO1.PPI.19253529&amp;isFromPublicArea=True&amp;isModal=False</t>
  </si>
  <si>
    <t>JEP-541</t>
  </si>
  <si>
    <t>JEP-CSPO-522-2022</t>
  </si>
  <si>
    <t xml:space="preserve">Karen Alejandra Tovar Herrera 
</t>
  </si>
  <si>
    <t>14-47-101018175</t>
  </si>
  <si>
    <t>13/07/2022 - 05/06/2023</t>
  </si>
  <si>
    <t>karen.tovar@jep.gov.co</t>
  </si>
  <si>
    <t>https://community.secop.gov.co/Public/Tendering/ContractNoticePhases/View?PPI=CO1.PPI.19270710&amp;isFromPublicArea=True&amp;isModal=False</t>
  </si>
  <si>
    <t>JEP-542</t>
  </si>
  <si>
    <t>JEP-CSPO-523-2022</t>
  </si>
  <si>
    <t xml:space="preserve">Nelson Yara Jara 
 </t>
  </si>
  <si>
    <t>21-47-101021240</t>
  </si>
  <si>
    <t>Acta de inicio con supervisor encargado</t>
  </si>
  <si>
    <t>nelson.yaraj@jep.gov.co</t>
  </si>
  <si>
    <t>https://community.secop.gov.co/Public/Tendering/ContractNoticePhases/View?PPI=CO1.PPI.19271921&amp;isFromPublicArea=True&amp;isModal=False</t>
  </si>
  <si>
    <t>JEP-543</t>
  </si>
  <si>
    <t>JEP-CSPO-524-2022</t>
  </si>
  <si>
    <t>Duvan Andres Correa Campiño</t>
  </si>
  <si>
    <t>Saravena</t>
  </si>
  <si>
    <t>21-45-101377833</t>
  </si>
  <si>
    <t>duvan.correa@jep.gov.co</t>
  </si>
  <si>
    <t>https://community.secop.gov.co/Public/Tendering/ContractNoticePhases/View?PPI=CO1.PPI.19268714&amp;isFromPublicArea=True&amp;isModal=False</t>
  </si>
  <si>
    <t>JEP-573</t>
  </si>
  <si>
    <t>JEP-CSPO-554-2022</t>
  </si>
  <si>
    <t>Diana Margarita Barahona Uribe</t>
  </si>
  <si>
    <t>14-47-101018235</t>
  </si>
  <si>
    <t>15/07/2022 - 15/06/2023</t>
  </si>
  <si>
    <t>VIGENCIA FUTURA</t>
  </si>
  <si>
    <t>diana.barahona@jep.gov.co</t>
  </si>
  <si>
    <t>https://community.secop.gov.co/Public/Tendering/ContractNoticePhases/View?PPI=CO1.PPI.19272937&amp;isFromPublicArea=True&amp;isModal=False</t>
  </si>
  <si>
    <t>JEP-574</t>
  </si>
  <si>
    <t>JEP-CSPO-555-2022</t>
  </si>
  <si>
    <t>Efren Dario Balaguera Rivera</t>
  </si>
  <si>
    <t>14-47-101018267</t>
  </si>
  <si>
    <t>efren.balaguera@jep.gov.co</t>
  </si>
  <si>
    <t>https://community.secop.gov.co/Public/Tendering/ContractNoticePhases/View?PPI=CO1.PPI.19274845&amp;isFromPublicArea=True&amp;isModal=False</t>
  </si>
  <si>
    <t>JEP-575</t>
  </si>
  <si>
    <t>JEP-CSPO-556-2022</t>
  </si>
  <si>
    <t xml:space="preserve">Maria Cristina Fonseca Lopez </t>
  </si>
  <si>
    <t xml:space="preserve">	326822</t>
  </si>
  <si>
    <t>17-45-101047689</t>
  </si>
  <si>
    <t>15/07/2022 - 10/06/2023</t>
  </si>
  <si>
    <t>maria.fonseca@jep.gov.co</t>
  </si>
  <si>
    <t>https://community.secop.gov.co/Public/Tendering/ContractNoticePhases/View?PPI=CO1.PPI.19275434&amp;isFromPublicArea=True&amp;isModal=False</t>
  </si>
  <si>
    <t>JEP-576</t>
  </si>
  <si>
    <t>JEP-CSPO-557-2022</t>
  </si>
  <si>
    <t>Viviana Maciel Reina Toloza</t>
  </si>
  <si>
    <t>380-47-994000126497</t>
  </si>
  <si>
    <t>15/07/2022 - 30/05/2022</t>
  </si>
  <si>
    <t>viviana.reina@jep.gov.co</t>
  </si>
  <si>
    <t>https://community.secop.gov.co/Public/Tendering/ContractNoticePhases/View?PPI=CO1.PPI.19275478&amp;isFromPublicArea=True&amp;isModal=False</t>
  </si>
  <si>
    <t>JEP-587</t>
  </si>
  <si>
    <t>JEP-CSPO-568-2022</t>
  </si>
  <si>
    <t>Andrea Estefanía Viveros Riascos</t>
  </si>
  <si>
    <t>Prestar servicios profesionales para apoyar y acompañar las salas de justicia y sus respectivas presidencias en los procesos de mejoramiento de la gestión judicial.</t>
  </si>
  <si>
    <t>Carolina Acosta Acosta</t>
  </si>
  <si>
    <t>F- Magistratura</t>
  </si>
  <si>
    <t>Magistratura
Presidencias de la sala - SDSJ</t>
  </si>
  <si>
    <t>Claudia Rocio Saldaña Montoya</t>
  </si>
  <si>
    <t>390-47-994000071992</t>
  </si>
  <si>
    <t>El acta no tiene nombre de supervisor en la primera parte</t>
  </si>
  <si>
    <t>andrea.viveros@jep.gov.co</t>
  </si>
  <si>
    <t>https://community.secop.gov.co/Public/Tendering/ContractNoticePhases/View?PPI=CO1.PPI.19281040&amp;isFromPublicArea=True&amp;isModal=False</t>
  </si>
  <si>
    <t>TRATAMIENTO_ESPECIAL_INDIVIDUAL</t>
  </si>
  <si>
    <t>JEP-447</t>
  </si>
  <si>
    <t>JEP-CSPO-430-2022</t>
  </si>
  <si>
    <t>Andrea Carolina Bello Tocancipa</t>
  </si>
  <si>
    <t xml:space="preserve">Apoyar y acompañar la transcripción de versiones voluntarias rendidas en el marco de los casos priorizados por la Sala de Reconocimiento de Verdad, de Responsabilidad y de Determinación de los Hechos y Conductas. </t>
  </si>
  <si>
    <t>Daniela Alexandra Quinche Pachón</t>
  </si>
  <si>
    <t>Magistratura
Transcriptores</t>
  </si>
  <si>
    <t xml:space="preserve">Julieta Lemaitre Ripoll </t>
  </si>
  <si>
    <t>andrea.bello@jep.gov.co</t>
  </si>
  <si>
    <t>https://community.secop.gov.co/Public/Tendering/ContractNoticePhases/View?PPI=CO1.PPI.19194537&amp;isFromPublicArea=True&amp;isModal=False</t>
  </si>
  <si>
    <t>JUDICIAL_DIALÓGICO</t>
  </si>
  <si>
    <t>JEP-448</t>
  </si>
  <si>
    <t>JEP-CSPO-431-2022</t>
  </si>
  <si>
    <t>Andrés Felipe Ramírez Dueñas</t>
  </si>
  <si>
    <t>Maria Alejandra Cruz Zuluaga</t>
  </si>
  <si>
    <t>Óscar Javier Parra Vera</t>
  </si>
  <si>
    <t xml:space="preserve">328422	</t>
  </si>
  <si>
    <t>36-45-101039269</t>
  </si>
  <si>
    <t>19/07/2022 - 31/05/2023</t>
  </si>
  <si>
    <t>andres.ramirezd@jep.gov.co</t>
  </si>
  <si>
    <t>https://community.secop.gov.co/Public/Tendering/ContractNoticePhases/View?PPI=CO1.PPI.19194538&amp;isFromPublicArea=True&amp;isModal=False</t>
  </si>
  <si>
    <t>JEP-584</t>
  </si>
  <si>
    <t>JEP-CSPO-565-2022</t>
  </si>
  <si>
    <t xml:space="preserve">David Ernesto Quintero Otálvaro
</t>
  </si>
  <si>
    <t>Lily Andrea Rueda Guzmán</t>
  </si>
  <si>
    <t>Magistratura
Presidencias de la sala</t>
  </si>
  <si>
    <t xml:space="preserve">14-47-101017999 </t>
  </si>
  <si>
    <t>david.quintero@jep.gov.co</t>
  </si>
  <si>
    <t>https://community.secop.gov.co/Public/Tendering/ContractNoticePhases/View?PPI=CO1.PPI.19279184&amp;isFromPublicArea=True&amp;isModal=False</t>
  </si>
  <si>
    <t>JEP-449</t>
  </si>
  <si>
    <t>JEP-CSPO-432-2022</t>
  </si>
  <si>
    <t>Liliana Patricia Garnica Gonzalez</t>
  </si>
  <si>
    <t>Camila Andrea Santamaría Chavarro</t>
  </si>
  <si>
    <t>Belkis Florentina Izquierdo Torres</t>
  </si>
  <si>
    <t>11-45-101115296</t>
  </si>
  <si>
    <t>Pendiente de acta de inicio, póliza</t>
  </si>
  <si>
    <t>liliana.garnica@jep.gov.co</t>
  </si>
  <si>
    <t>https://community.secop.gov.co/Public/Tendering/ContractNoticePhases/View?PPI=CO1.PPI.19194539&amp;isFromPublicArea=True&amp;isModal=False</t>
  </si>
  <si>
    <t>JEP-450</t>
  </si>
  <si>
    <t>JEP-CSPO-433-2022</t>
  </si>
  <si>
    <t xml:space="preserve">	Camila Lorena Páez Monsalve</t>
  </si>
  <si>
    <t xml:space="preserve">11-45-101115153 </t>
  </si>
  <si>
    <t>14/07/2022 - 31/05/2023</t>
  </si>
  <si>
    <t>camila.paez@jep.gov.co</t>
  </si>
  <si>
    <t>https://community.secop.gov.co/Public/Tendering/ContractNoticePhases/View?PPI=CO1.PPI.19194540&amp;isFromPublicArea=True&amp;isModal=False</t>
  </si>
  <si>
    <t>JEP-275</t>
  </si>
  <si>
    <t>JEP-CSPO-275-2022</t>
  </si>
  <si>
    <t>Maria Ocampo Jaramillo</t>
  </si>
  <si>
    <t>Ana Cristina Portilla Benavides</t>
  </si>
  <si>
    <t>Gustavo Adolfo Salazar Arbeláez</t>
  </si>
  <si>
    <t>21-45-101358920</t>
  </si>
  <si>
    <t>https://community.secop.gov.co/Public/Tendering/OpportunityDetail/Index?noticeUID=CO1.NTC.2668870&amp;isFromPublicArea=True&amp;isModal=False</t>
  </si>
  <si>
    <t>JUDICIAL_ADVERSARIAL</t>
  </si>
  <si>
    <t>JEP-451</t>
  </si>
  <si>
    <t>JEP-CSPO-434-2022</t>
  </si>
  <si>
    <t>Yinna Fernanda Figueredo Urrea</t>
  </si>
  <si>
    <t>Mariana Sussmann Herrán</t>
  </si>
  <si>
    <t>21-45-101377086
21-45-101383886</t>
  </si>
  <si>
    <t>11/07/2022
06/09/2022</t>
  </si>
  <si>
    <t>11/07/2022 - 01/06/2023
06/09/2022 - 01/06/2023</t>
  </si>
  <si>
    <t>Que la supervisora del
contrato, mediante formato de solicitud de modificación contractual del 5 de septiembre del 2022 consideró viable y solicitó autorizar dicha cesión del Contrato de Prestación de Servicios
Profesionales JEP-451-2022</t>
  </si>
  <si>
    <t>yinna.figueredo@jep.gov.co</t>
  </si>
  <si>
    <t>https://community.secop.gov.co/Public/Tendering/ContractNoticePhases/View?PPI=CO1.PPI.19194541&amp;isFromPublicArea=True&amp;isModal=False</t>
  </si>
  <si>
    <t>JEP-589</t>
  </si>
  <si>
    <t>JEP-CSPO-570-2022</t>
  </si>
  <si>
    <t>María Teresa González Vergara</t>
  </si>
  <si>
    <t>Camilo Castiblanco</t>
  </si>
  <si>
    <t>390-47-994000072018</t>
  </si>
  <si>
    <t>06/072022 - 16/07/2023</t>
  </si>
  <si>
    <t>maria.gonzalezv@jep.gov.co</t>
  </si>
  <si>
    <t>https://community.secop.gov.co/Public/Tendering/ContractNoticePhases/View?PPI=CO1.PPI.19280700&amp;isFromPublicArea=True&amp;isModal=False</t>
  </si>
  <si>
    <t>JEP-582</t>
  </si>
  <si>
    <t>JEP-CSPO-563-2022</t>
  </si>
  <si>
    <t>Maria Camila Orozco Zuluaga</t>
  </si>
  <si>
    <t>Caicedonia</t>
  </si>
  <si>
    <t>Diana Maria Vega Laguna</t>
  </si>
  <si>
    <t>Diana María Vega Laguna</t>
  </si>
  <si>
    <t>390-47-994000072094</t>
  </si>
  <si>
    <t>08/07/2022 - 07/06/2023</t>
  </si>
  <si>
    <t>maria.orozco@jep.gov.co</t>
  </si>
  <si>
    <t>https://community.secop.gov.co/Public/Tendering/ContractNoticePhases/View?PPI=CO1.PPI.19279046&amp;isFromPublicArea=True&amp;isModal=False</t>
  </si>
  <si>
    <t>JEP-452</t>
  </si>
  <si>
    <t>JEP-CSPO-435-2022</t>
  </si>
  <si>
    <t>Daniela Andrea Monroy Jaimes</t>
  </si>
  <si>
    <t>21-45-101377258</t>
  </si>
  <si>
    <t>daniela.monroy@jep.gov.co</t>
  </si>
  <si>
    <t>https://community.secop.gov.co/Public/Tendering/ContractNoticePhases/View?PPI=CO1.PPI.19194543&amp;isFromPublicArea=True&amp;isModal=False</t>
  </si>
  <si>
    <t>JEP-742</t>
  </si>
  <si>
    <t>JEP-CSPO-716-2022</t>
  </si>
  <si>
    <t>Damian Rodriguez Vera</t>
  </si>
  <si>
    <t>Manizalez</t>
  </si>
  <si>
    <t>Apoyar y acompañar la transcripción de versiones voluntarias rendidas en el marco de los casos priorizados por la Sala de Reconocimiento de Verdad, de Responsabilidad y de Determinación de los Hechos y Conductas</t>
  </si>
  <si>
    <t>Lyly Andrea Rueda Guzman</t>
  </si>
  <si>
    <t>18-47-101004884</t>
  </si>
  <si>
    <t>21/10/022 - 31/05/2023</t>
  </si>
  <si>
    <t>cristian.rodriguez@jep.gov.co</t>
  </si>
  <si>
    <t>https://community.secop.gov.co/Public/Tendering/ContractNoticePhases/View?PPI=CO1.PPI.21104469&amp;isFromPublicArea=True&amp;isModal=False</t>
  </si>
  <si>
    <t>JEP-586</t>
  </si>
  <si>
    <t>JEP-CSPO-567-2022</t>
  </si>
  <si>
    <t>Leonardo Rua Ceballos</t>
  </si>
  <si>
    <t xml:space="preserve">	298422</t>
  </si>
  <si>
    <t>14-47-101018001</t>
  </si>
  <si>
    <t>leonardo.rua@jep.gov.co</t>
  </si>
  <si>
    <t>https://community.secop.gov.co/Public/Tendering/ContractNoticePhases/View?PPI=CO1.PPI.19281234&amp;isFromPublicArea=True&amp;isModal=False</t>
  </si>
  <si>
    <t>JEP-583</t>
  </si>
  <si>
    <t>JEP-CSPO-564-2022</t>
  </si>
  <si>
    <t>Viviana Agredo Campo</t>
  </si>
  <si>
    <t>390-47-994000071955</t>
  </si>
  <si>
    <t>viviana.agredo@jep.gov.co</t>
  </si>
  <si>
    <t>https://community.secop.gov.co/Public/Tendering/ContractNoticePhases/View?PPI=CO1.PPI.19279347&amp;isFromPublicArea=True&amp;isModal=False</t>
  </si>
  <si>
    <t>JEP-454</t>
  </si>
  <si>
    <t>JEP-CSPO-437-2022</t>
  </si>
  <si>
    <t>Neila Yarleys Escalante Vivas</t>
  </si>
  <si>
    <t>11-47-101012512</t>
  </si>
  <si>
    <t>neila.escalante@jep.gov.co</t>
  </si>
  <si>
    <t>https://community.secop.gov.co/Public/Tendering/ContractNoticePhases/View?PPI=CO1.PPI.19194545&amp;isFromPublicArea=True&amp;isModal=False</t>
  </si>
  <si>
    <t>JEP-585</t>
  </si>
  <si>
    <t>JEP-CSPO-566-2022</t>
  </si>
  <si>
    <t>Gilberto Andrés Aguilera Romero</t>
  </si>
  <si>
    <t>gilberto.aguilera@jep.gov.co</t>
  </si>
  <si>
    <t>https://community.secop.gov.co/Public/Tendering/ContractNoticePhases/View?PPI=CO1.PPI.19280813&amp;isFromPublicArea=True&amp;isModal=False</t>
  </si>
  <si>
    <t>JEP-455</t>
  </si>
  <si>
    <t>JEP-CSPO-438-2022</t>
  </si>
  <si>
    <t>Daniela Aponte Rodriguez</t>
  </si>
  <si>
    <t>Nadiezhda Natazha Henriquez Chacin</t>
  </si>
  <si>
    <t>Nadiezhda Natazha Henríquez Chacín</t>
  </si>
  <si>
    <t>BCH-100020148</t>
  </si>
  <si>
    <t>daniela.aponte@jep.gov.co</t>
  </si>
  <si>
    <t>https://community.secop.gov.co/Public/Tendering/ContractNoticePhases/View?PPI=CO1.PPI.19194546&amp;isFromPublicArea=True&amp;isModal=False</t>
  </si>
  <si>
    <t>JEP-644</t>
  </si>
  <si>
    <t>JEP-CSPO-623-2022</t>
  </si>
  <si>
    <t>Consuelo Torres Torres</t>
  </si>
  <si>
    <t>Marcela Giraldo Muñoz</t>
  </si>
  <si>
    <t xml:space="preserve">84322	</t>
  </si>
  <si>
    <t>14-47-101018463</t>
  </si>
  <si>
    <t>En fecha del 7 de septiembre de 2022, se autoriza la reducción en un valor de $1.561.288 En consecuencia, se requiere modificar los literales A y B, de la “Clausula Octava. - Forma de Pago”</t>
  </si>
  <si>
    <t>consuelo.torres@jep.gov.co</t>
  </si>
  <si>
    <t>https://community.secop.gov.co/Public/Tendering/ContractNoticePhases/View?PPI=CO1.PPI.19643531&amp;isFromPublicArea=True&amp;isModal=False</t>
  </si>
  <si>
    <t>JEP-459</t>
  </si>
  <si>
    <t>JEP-CSPO-442-2022</t>
  </si>
  <si>
    <t>Laura Melisa Ayala</t>
  </si>
  <si>
    <t>33-47-101009676</t>
  </si>
  <si>
    <t xml:space="preserve">FILOSOFÍA </t>
  </si>
  <si>
    <t>https://community.secop.gov.co/Public/Tendering/ContractNoticePhases/View?PPI=CO1.PPI.19194551&amp;isFromPublicArea=True&amp;isModal=False</t>
  </si>
  <si>
    <t>JEP-457</t>
  </si>
  <si>
    <t>JEP-CSPO-439-2022</t>
  </si>
  <si>
    <t>Jose Luis Rozo Ramirez</t>
  </si>
  <si>
    <t>380 47 994000126297</t>
  </si>
  <si>
    <t>8/07/2022 - 03/06/2023</t>
  </si>
  <si>
    <t>jose.rozo@jep.gov.co</t>
  </si>
  <si>
    <t>https://community.secop.gov.co/Public/Tendering/ContractNoticePhases/View?PPI=CO1.PPI.19194547&amp;isFromPublicArea=True&amp;isModal=False</t>
  </si>
  <si>
    <t>JEP-458</t>
  </si>
  <si>
    <t>JEP-CSPO-441-2022</t>
  </si>
  <si>
    <t>Juliana Isabel Pineda Acevedo</t>
  </si>
  <si>
    <t>Catalina Diaz Gomez</t>
  </si>
  <si>
    <t>juliana.pineda@jep.gov.co</t>
  </si>
  <si>
    <t>https://community.secop.gov.co/Public/Tendering/ContractNoticePhases/View?PPI=CO1.PPI.19194550&amp;isFromPublicArea=True&amp;isModal=False</t>
  </si>
  <si>
    <t>JEP-453</t>
  </si>
  <si>
    <t>JEP-CSPO-436-2022</t>
  </si>
  <si>
    <t>Lizeth Yohana Pinto Espinosa</t>
  </si>
  <si>
    <t>36-47-101001506</t>
  </si>
  <si>
    <t>18/07/2022 - 02/06/2023</t>
  </si>
  <si>
    <t>lizeth.pinto@jep.gov.co</t>
  </si>
  <si>
    <t>https://community.secop.gov.co/Public/Tendering/ContractNoticePhases/View?PPI=CO1.PPI.19194544&amp;isFromPublicArea=True&amp;isModal=False</t>
  </si>
  <si>
    <t>JEP-588</t>
  </si>
  <si>
    <t>JEP-CSPO-569-2022</t>
  </si>
  <si>
    <t xml:space="preserve">Angely Andrea Guerrero Lizcano
</t>
  </si>
  <si>
    <t>Diana Carolina Bernal Cortes</t>
  </si>
  <si>
    <t>390-47-994000071940
21-45-101383743</t>
  </si>
  <si>
    <t>Aseguradora Solidaria de Colombia
Seguros del Estado S.A.</t>
  </si>
  <si>
    <t>5/07/2022
05/09/2022</t>
  </si>
  <si>
    <t>05/07/2022 - 04/06/2023
05/09/2022 - 31/05/2023</t>
  </si>
  <si>
    <t>6/07/2022
06/09/2022</t>
  </si>
  <si>
    <t>Que el Supervisor (a) del contrato, mediante formato de solicitud de modificación contractual
del 5 de septiembre del 2022, consideró viable y solicitó autorizar dicha cesión.</t>
  </si>
  <si>
    <t>angely.guerrero@jep.gov.co</t>
  </si>
  <si>
    <t>https://community.secop.gov.co/Public/Tendering/ContractNoticePhases/View?PPI=CO1.PPI.19281271&amp;isFromPublicArea=True&amp;isModal=False</t>
  </si>
  <si>
    <t>JEP-460</t>
  </si>
  <si>
    <t>JEP-CSPO-443-2022</t>
  </si>
  <si>
    <t>Alejandra Zapata Lopez</t>
  </si>
  <si>
    <t>3378827–8</t>
  </si>
  <si>
    <t>06/07/2022 - 01/06/2023</t>
  </si>
  <si>
    <t>alejandra.zapata@jep.gov.co</t>
  </si>
  <si>
    <t>https://community.secop.gov.co/Public/Tendering/ContractNoticePhases/View?PPI=CO1.PPI.19194552&amp;isFromPublicArea=True&amp;isModal=False</t>
  </si>
  <si>
    <t>JEP-461</t>
  </si>
  <si>
    <t>JEP-CSPO-444-2022</t>
  </si>
  <si>
    <t>Lina Maria Mayo Caicedo</t>
  </si>
  <si>
    <t>36-47-101001493</t>
  </si>
  <si>
    <t>Sin acta de inicio</t>
  </si>
  <si>
    <t>lina.mayoc@jep.gov.co</t>
  </si>
  <si>
    <t>https://community.secop.gov.co/Public/Tendering/ContractNoticePhases/View?PPI=CO1.PPI.19194553&amp;isFromPublicArea=True&amp;isModal=False</t>
  </si>
  <si>
    <t>JEP-358</t>
  </si>
  <si>
    <t>JEP-CSPO-358-2022</t>
  </si>
  <si>
    <t>Avance Juridico Casa Editorial</t>
  </si>
  <si>
    <t>Actualización del Sistema de Información Jurídica de la JEP 
“Jurinfo”</t>
  </si>
  <si>
    <t>Carlos Iván Castro Sabbagh</t>
  </si>
  <si>
    <t>EE- Departamento de Conceptos y Representación Jurídica</t>
  </si>
  <si>
    <t>11-45-101110375</t>
  </si>
  <si>
    <t>https://community.secop.gov.co/Public/Tendering/ContractNoticePhases/View?PPI=CO1.PPI.17139706&amp;isFromPublicArea=True&amp;isModal=False</t>
  </si>
  <si>
    <t>JEP-024</t>
  </si>
  <si>
    <t>JEP-CSPO-024-2022</t>
  </si>
  <si>
    <t>Harold Leibnitz Chaux Campos</t>
  </si>
  <si>
    <t xml:space="preserve">
Prestar servicios profesionales como abogado para desarrollar actividades de asesoría y apoyo jurídico en la gestión del departamento de conceptos y representación jurídica, y en los procesos judiciales en los que tenga representación judicial la jurisdicción especial para la paz.
</t>
  </si>
  <si>
    <t>$9.974.839</t>
  </si>
  <si>
    <t>14-47-101013883</t>
  </si>
  <si>
    <t>https://jepcolombia-my.sharepoint.com/personal/carlos_torres_jep_gov_co/_layouts/15/onedrive.aspx?q=024&amp;searchScope=folder&amp;id=%2Fpersonal%2Fcarlos%5Ftorres%5Fjep%5Fgov%5Fco%2FDocuments%2FDocumentos%2FContractual%2FContractual%20%2D%20Onedrive%2FValidaci%C3%B3n%20p%C3%B3lizas%20CPS%2F%2EVERIFICACI%C3%93N%20DE%20P%C3%93LIZAS%20CONTRATOS%202022%2FVerificaci%C3%B3n%20p%C3%B3liza%20contrato%20JEP%2D024%2D2022%2Epdf&amp;parent=%2Fpersonal%2Fcarlos%5Ftorres%5Fjep%5Fgov%5Fco%2FDocuments%2FDocumentos%2FContractual%2FContractual%20%2D%20Onedrive%2FValidaci%C3%B3n%20p%C3%B3lizas%20CPS%2F%2EVERIFICACI%C3%93N%20DE%20P%C3%93LIZAS%20CONTRATOS%202022&amp;parentview=7</t>
  </si>
  <si>
    <t>harold.chaux@jep.gov.co</t>
  </si>
  <si>
    <t>https://community.secop.gov.co/Public/Tendering/OpportunityDetail/Index?noticeUID=CO1.NTC.2508566&amp;isFromPublicArea=True&amp;isModal=False</t>
  </si>
  <si>
    <t>JEP-577</t>
  </si>
  <si>
    <t>JEP-CSPO-558-2022</t>
  </si>
  <si>
    <t>Yinet Alexandra Zea Galindo</t>
  </si>
  <si>
    <t xml:space="preserve">Prestar servicios profesionales para apoyar en los procesos de mejoramiento de la gestión judicial de las Salas de Justicia y Secciones del Tribunal para la Paz. </t>
  </si>
  <si>
    <t>F -Magistratura</t>
  </si>
  <si>
    <t>Marlith Gineth Nieto Torres</t>
  </si>
  <si>
    <t>Magistratura
SEJUD - Salas y Secciones SRVR</t>
  </si>
  <si>
    <t>560 47 994000153305</t>
  </si>
  <si>
    <t>07/07/2022 - 09/06/2023</t>
  </si>
  <si>
    <t>yinet.zea@jep.gov.co</t>
  </si>
  <si>
    <t>https://community.secop.gov.co/Public/Tendering/ContractNoticePhases/View?PPI=CO1.PPI.19275080&amp;isFromPublicArea=True&amp;isModal=False</t>
  </si>
  <si>
    <t>JEP-579</t>
  </si>
  <si>
    <t>JEP-CSPO-560-2022</t>
  </si>
  <si>
    <t>Karen Liceth Vergel Devia</t>
  </si>
  <si>
    <t>Alba Luz Piedras Ortíz</t>
  </si>
  <si>
    <t>Magistratura SEJUD - Salas y Secciones SAI</t>
  </si>
  <si>
    <t>Leidy Johanna Amado Merchán</t>
  </si>
  <si>
    <t>21-45-101376780</t>
  </si>
  <si>
    <t>07/07/2022 - 01/06/2023
07/09/2022 - 07/07/2023</t>
  </si>
  <si>
    <t>8/07/2022
08/09/2022</t>
  </si>
  <si>
    <t>El 7 de septimebre se publica la cesión a partir del 7 de septiembre</t>
  </si>
  <si>
    <t>karen.vergel@jep.gov.co</t>
  </si>
  <si>
    <t>https://community.secop.gov.co/Public/Tendering/ContractNoticePhases/View?PPI=CO1.PPI.19278327&amp;isFromPublicArea=True&amp;isModal=False</t>
  </si>
  <si>
    <t>JEP-609</t>
  </si>
  <si>
    <t>JEP-CSPO-590-2022</t>
  </si>
  <si>
    <t>Tatiana Mendez Gil</t>
  </si>
  <si>
    <t>Prestar servicios profesionales para apoyar en los procesos de mejoramiento de la gestión judicial de las Salas de Justicia y Secciones del Tribunal para la Paz.</t>
  </si>
  <si>
    <t>Sandra Milena Sánchez Rojas</t>
  </si>
  <si>
    <t>Magistratura
SEJUD - Salas y Secciones SDSJ</t>
  </si>
  <si>
    <t>Camila Vera Delgado
Gabriela Torres Daza</t>
  </si>
  <si>
    <t>1010238244
1018456069</t>
  </si>
  <si>
    <t>18/08/2022
30/09/2022</t>
  </si>
  <si>
    <t xml:space="preserve">21-45-101378428
21-45-101381636
15-47-101010057
</t>
  </si>
  <si>
    <t>21/07/2022
18/08/2022
01/10/2022</t>
  </si>
  <si>
    <t>21/07/2022 - 31/05/2023
18/08/2022 - 01/06/2023
30/09/2022 - 31/05/2023</t>
  </si>
  <si>
    <t>27/07/2022 
19/08/2022
03/10/2022</t>
  </si>
  <si>
    <t>En fehca del 18 de septiembre se realiza cesión del contrato
El 30 de septiembre se cesiono el contrato a Gabriela</t>
  </si>
  <si>
    <t>tatiana.mendez@jep.gov.co</t>
  </si>
  <si>
    <t>https://community.secop.gov.co/Public/Tendering/ContractNoticePhases/View?PPI=CO1.PPI.19391871&amp;isFromPublicArea=True&amp;isModal=False</t>
  </si>
  <si>
    <t>JEP-578</t>
  </si>
  <si>
    <t>JEP-CSPO-559-2022</t>
  </si>
  <si>
    <t>Gabriela Jineth Bonilla Pazos</t>
  </si>
  <si>
    <t>Ipiales</t>
  </si>
  <si>
    <t>Germán Mauricio Márquez Ruiz</t>
  </si>
  <si>
    <t xml:space="preserve">BY-100026463
33-47-101009970
</t>
  </si>
  <si>
    <t>Compañía Mundial de Seguros S.A.
Seguros del Estado S.A</t>
  </si>
  <si>
    <t>6/07/2022
08/09/2022</t>
  </si>
  <si>
    <t>06/07/2022 - 05/06/2023
07/09/2022 - 31/05/2023</t>
  </si>
  <si>
    <t>6/07/2022
09/09/2022</t>
  </si>
  <si>
    <t>En fecha del 7 de septiembre de 2022, se publica la cesión</t>
  </si>
  <si>
    <t>gabriela.bonilla@jep.gov.co</t>
  </si>
  <si>
    <t>https://community.secop.gov.co/Public/Tendering/ContractNoticePhases/View?PPI=CO1.PPI.19275536&amp;isFromPublicArea=True&amp;isModal=False</t>
  </si>
  <si>
    <t>JEP-610</t>
  </si>
  <si>
    <t>JEP-CSPO-591-2022</t>
  </si>
  <si>
    <t>Sandra Patricia Puerto Cantor</t>
  </si>
  <si>
    <t>33-47-101009698</t>
  </si>
  <si>
    <t>sandra.puerto@jep.gov.co</t>
  </si>
  <si>
    <t>https://community.secop.gov.co/Public/Tendering/ContractNoticePhases/View?PPI=CO1.PPI.19392524&amp;isFromPublicArea=True&amp;isModal=False</t>
  </si>
  <si>
    <t>JEP-628</t>
  </si>
  <si>
    <t>JEP-CSPO-609-2022</t>
  </si>
  <si>
    <t>David Leonardo Moreno Salcedo</t>
  </si>
  <si>
    <t>21-45-101379012</t>
  </si>
  <si>
    <t>david.moreno@jep.gov.co</t>
  </si>
  <si>
    <t>https://community.secop.gov.co/Public/Tendering/ContractNoticePhases/View?PPI=CO1.PPI.19504822&amp;isFromPublicArea=True&amp;isModal=False</t>
  </si>
  <si>
    <t>JEP-580</t>
  </si>
  <si>
    <t>JEP-CSPO-561-2022</t>
  </si>
  <si>
    <t>Paula Andrea Guerra Ramirez</t>
  </si>
  <si>
    <t>21-45-101376893</t>
  </si>
  <si>
    <t>En fecha del 10/11/2022 se suspende el contrato hasta el 17/11/2022
Se reactiva el 18 de noviembre de 2022</t>
  </si>
  <si>
    <t>10/11/2022 - 17/11/2022</t>
  </si>
  <si>
    <t>paula.guerra@jep.gov.co</t>
  </si>
  <si>
    <t>https://community.secop.gov.co/Public/Tendering/ContractNoticePhases/View?PPI=CO1.PPI.19278183&amp;isFromPublicArea=True&amp;isModal=False</t>
  </si>
  <si>
    <t>JEP-611</t>
  </si>
  <si>
    <t>JEP-CSPO-592-2022</t>
  </si>
  <si>
    <t>Bryan Stivenz Saenz Becerra</t>
  </si>
  <si>
    <t>21-45-101377777</t>
  </si>
  <si>
    <t>14/07/2022 - 01/06/2023</t>
  </si>
  <si>
    <t>bryan.saenz@jep.gov.co</t>
  </si>
  <si>
    <t>https://community.secop.gov.co/Public/Tendering/ContractNoticePhases/View?PPI=CO1.PPI.19393196&amp;isFromPublicArea=True&amp;isModal=False</t>
  </si>
  <si>
    <t>JEP-581</t>
  </si>
  <si>
    <t>JEP-CSPO-562-2022</t>
  </si>
  <si>
    <t>Karen Dayana Rosero Álvarez</t>
  </si>
  <si>
    <t>21-45-101377574</t>
  </si>
  <si>
    <t>06/07/2022 - 06/06/2023</t>
  </si>
  <si>
    <t>Terminación anticipada, el día 9 de agosto de 2022</t>
  </si>
  <si>
    <t>karen.rosero@jep.gov.co</t>
  </si>
  <si>
    <t>https://community.secop.gov.co/Public/Tendering/ContractNoticePhases/View?PPI=CO1.PPI.19278190&amp;isFromPublicArea=True&amp;isModal=False</t>
  </si>
  <si>
    <t>JEP-489</t>
  </si>
  <si>
    <t>JEP-CSPO-471-2022</t>
  </si>
  <si>
    <t>Jose Manuel Diaz Soto</t>
  </si>
  <si>
    <t>Prestar servicios profesionales para apoyar al GRAI en la formulación e implementación de metodologías de análisis macrocriminal para la identificación de máximos responsables de graves violaciones a los DDHH.</t>
  </si>
  <si>
    <t>Grupo de Análisis de la Información</t>
  </si>
  <si>
    <t>Gloria Marcela Abadia Cubillos</t>
  </si>
  <si>
    <t>H- Grupo de Análisis de la Información- GRAI</t>
  </si>
  <si>
    <t>11-45-101115375</t>
  </si>
  <si>
    <t>22/07/2022 - 30/06/2023</t>
  </si>
  <si>
    <t>Mediante Otrosi N°1 en fecha del 2 de septiembre se solicita Modificar el valor del contrato electrónico en el numeral 3 “bienes y servicios”  de 63.318.550 a 63.318.546</t>
  </si>
  <si>
    <t>jose.diazs@jep.gov.co</t>
  </si>
  <si>
    <t>https://community.secop.gov.co/Public/Tendering/ContractNoticePhases/View?PPI=CO1.PPI.19232045&amp;isFromPublicArea=True&amp;isModal=False</t>
  </si>
  <si>
    <t>Grupo de Análisis de la Información- GRAI</t>
  </si>
  <si>
    <t>JEP-486</t>
  </si>
  <si>
    <t>JEP-CSPO-468-2022</t>
  </si>
  <si>
    <t xml:space="preserve">Sandra Jheraldine Moreno Muñoz </t>
  </si>
  <si>
    <t xml:space="preserve">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 </t>
  </si>
  <si>
    <t>Sandra Jheraldin Moreno Muñoz</t>
  </si>
  <si>
    <t>21-47-101021397</t>
  </si>
  <si>
    <t>11/07/2022 - 20/06/2023</t>
  </si>
  <si>
    <t>jheraldin.moreno@jep.gov.co</t>
  </si>
  <si>
    <t>https://community.secop.gov.co/Public/Tendering/ContractNoticePhases/View?PPI=CO1.PPI.19227675&amp;isFromPublicArea=True&amp;isModal=False</t>
  </si>
  <si>
    <t>JEP-488</t>
  </si>
  <si>
    <t>JEP-CSPO-470-2022</t>
  </si>
  <si>
    <t xml:space="preserve">Gerly Lorena Cortes Lozano </t>
  </si>
  <si>
    <t>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t>
  </si>
  <si>
    <t>Diego Fernando Alvarez Ariza</t>
  </si>
  <si>
    <t>15-45-101145286
15-45-101149985</t>
  </si>
  <si>
    <t>8/07/2022
20/10/2022</t>
  </si>
  <si>
    <t>07/07/2022 - 30/06/2023
20/10/2022 - 30/06/2023</t>
  </si>
  <si>
    <t>En fecha  del 20/10/2022  se realiza la cesion del contrato</t>
  </si>
  <si>
    <t>gerly.cortes@jep.gov.co</t>
  </si>
  <si>
    <t>https://community.secop.gov.co/Public/Tendering/ContractNoticePhases/View?PPI=CO1.PPI.19231708&amp;isFromPublicArea=True&amp;isModal=False</t>
  </si>
  <si>
    <t>JEP-487</t>
  </si>
  <si>
    <t>JEP-CSPO-469-2022</t>
  </si>
  <si>
    <t>Karen Lorena Cordoba Aranguren</t>
  </si>
  <si>
    <t xml:space="preserve"> 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t>
  </si>
  <si>
    <t>15-47-101009590</t>
  </si>
  <si>
    <t>NEGOCIOS INTERNACIONALES</t>
  </si>
  <si>
    <t>lorena.cordoba@jep.gov.co</t>
  </si>
  <si>
    <t>https://community.secop.gov.co/Public/Tendering/ContractNoticePhases/View?PPI=CO1.PPI.19229877&amp;isFromPublicArea=True&amp;isModal=False</t>
  </si>
  <si>
    <t>JEP-532</t>
  </si>
  <si>
    <t>JEP-CSPO-513-2022</t>
  </si>
  <si>
    <t>Angelica Viviana Rodriguez Abreu </t>
  </si>
  <si>
    <t>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t>
  </si>
  <si>
    <t>380 47 994000126284</t>
  </si>
  <si>
    <t>07/07/2022 - 03/07/2023</t>
  </si>
  <si>
    <t>CIENCIAS POLITICAS Y ECONOMICAS</t>
  </si>
  <si>
    <t>angelica.rodriguez@jep.gov.co</t>
  </si>
  <si>
    <t>https://community.secop.gov.co/Public/Tendering/ContractNoticePhases/View?PPI=CO1.PPI.19250633&amp;isFromPublicArea=True&amp;isModal=False</t>
  </si>
  <si>
    <t>JEP-531</t>
  </si>
  <si>
    <t>JEP-CSPO-512-2022</t>
  </si>
  <si>
    <t>Silvia Juliana Quintero Erasso</t>
  </si>
  <si>
    <t>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t>
  </si>
  <si>
    <t>15-47-101009798</t>
  </si>
  <si>
    <t>11/08/2022 - 30/06/2023</t>
  </si>
  <si>
    <t>silvia.quintero@jep.gov.co</t>
  </si>
  <si>
    <t>https://community.secop.gov.co/Public/Tendering/ContractNoticePhases/View?PPI=CO1.PPI.19252572&amp;isFromPublicArea=True&amp;isModal=False</t>
  </si>
  <si>
    <t>JEP-533</t>
  </si>
  <si>
    <t>JEP-CSPO-514-2022</t>
  </si>
  <si>
    <t>Paula Martinez Cortes </t>
  </si>
  <si>
    <t>15-45-101145341</t>
  </si>
  <si>
    <t>08/07/2022 - 10/07/2023</t>
  </si>
  <si>
    <t>CIENCIAS POLITICAS Y DE GOBIERNO</t>
  </si>
  <si>
    <t>paula.martinez@jep.gov.co</t>
  </si>
  <si>
    <t>https://community.secop.gov.co/Public/Tendering/ContractNoticePhases/View?PPI=CO1.PPI.19251406&amp;isFromPublicArea=True&amp;isModal=False</t>
  </si>
  <si>
    <t>JEP-068</t>
  </si>
  <si>
    <t>JEP-CSPO-068-2022</t>
  </si>
  <si>
    <t xml:space="preserve">Marcos Andres Barrera Castiblanco </t>
  </si>
  <si>
    <t>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t>
  </si>
  <si>
    <t>Farid Benavides Vanegas</t>
  </si>
  <si>
    <t xml:space="preserve">14-47-101013845 </t>
  </si>
  <si>
    <t>https://jepcolombia-my.sharepoint.com/personal/carlos_torres_jep_gov_co/_layouts/15/onedrive.aspx?q=068&amp;searchScope=folder&amp;id=%2Fpersonal%2Fcarlos%5Ftorres%5Fjep%5Fgov%5Fco%2FDocuments%2FDocumentos%2FContractual%2FContractual%20%2D%20Onedrive%2FValidaci%C3%B3n%20p%C3%B3lizas%20CPS%2F%2EVERIFICACI%C3%93N%20DE%20P%C3%93LIZAS%20CONTRATOS%202022%2FVerficaci%C3%B3n%20p%C3%B3liza%20contrato%20JEP%20068%202022%2EPNG&amp;parent=%2Fpersonal%2Fcarlos%5Ftorres%5Fjep%5Fgov%5Fco%2FDocuments%2FDocumentos%2FContractual%2FContractual%20%2D%20Onedrive%2FValidaci%C3%B3n%20p%C3%B3lizas%20CPS%2F%2EVERIFICACI%C3%93N%20DE%20P%C3%93LIZAS%20CONTRATOS%202022&amp;parentview=7</t>
  </si>
  <si>
    <t>marcos.barrera@jep.gov.co</t>
  </si>
  <si>
    <t>https://community.secop.gov.co/Public/Tendering/OpportunityDetail/Index?noticeUID=CO1.NTC.2508393&amp;isFromPublicArea=True&amp;isModal=False</t>
  </si>
  <si>
    <t>JEP-067</t>
  </si>
  <si>
    <t>JEP-CSPO-067-2022</t>
  </si>
  <si>
    <t>Eliana Liney Poveda Aguirre</t>
  </si>
  <si>
    <t>33-47-101007968</t>
  </si>
  <si>
    <t>11-01-2022 - 02-07-2023</t>
  </si>
  <si>
    <t>https://jepcolombia-my.sharepoint.com/personal/carlos_torres_jep_gov_co/_layouts/15/onedrive.aspx?q=067&amp;searchScope=folder&amp;id=%2Fpersonal%2Fcarlos%5Ftorres%5Fjep%5Fgov%5Fco%2FDocuments%2FDocumentos%2FContractual%2FContractual%20%2D%20Onedrive%2FValidaci%C3%B3n%20p%C3%B3lizas%20CPS%2F%2EVERIFICACI%C3%93N%20DE%20P%C3%93LIZAS%20CONTRATOS%202022%2Fverificaci%C3%B3n%20p%C3%B3liza%20contrato%20JEP%20067%202022%2EPNG&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</si>
  <si>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https://community.secop.gov.co/Public/Tendering/OpportunityDetail/Index?noticeUID=CO1.NTC.2508357&amp;isFromPublicArea=True&amp;isModal=False</t>
  </si>
  <si>
    <t>JEP-069</t>
  </si>
  <si>
    <t>JEP-CSPO-069-2022</t>
  </si>
  <si>
    <t xml:space="preserve">Angelica Isabel Velasquez Granados </t>
  </si>
  <si>
    <t xml:space="preserve">Prestar servicios profesionales para apoyar al GRAI en la formulación e implementación de metodologías de análisis macrocriminal para la identificación de máximos responsables de graves violaciones a los DDHH. </t>
  </si>
  <si>
    <t>33-47-101007986</t>
  </si>
  <si>
    <t>12-01-2022 - 02-07-2023</t>
  </si>
  <si>
    <t>https://jepcolombia-my.sharepoint.com/personal/carlos_torres_jep_gov_co/_layouts/15/onedrive.aspx?q=069&amp;searchScope=folder&amp;id=%2Fpersonal%2Fcarlos%5Ftorres%5Fjep%5Fgov%5Fco%2FDocuments%2FDocumentos%2FContractual%2FContractual%20%2D%20Onedrive%2FValidaci%C3%B3n%20p%C3%B3lizas%20CPS%2F%2EVERIFICACI%C3%93N%20DE%20P%C3%93LIZAS%20CONTRATOS%202022%2FVerificaci%C3%B3n%20p%C3%B3liza%20contrato%20JEP%20069%202022%2EPNG&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</si>
  <si>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https://community.secop.gov.co/Public/Tendering/OpportunityDetail/Index?noticeUID=CO1.NTC.2509394&amp;isFromPublicArea=True&amp;isModal=False</t>
  </si>
  <si>
    <t>JEP-223</t>
  </si>
  <si>
    <t>JEP-CSPO-223-2022</t>
  </si>
  <si>
    <t>Jorge Ricardo Sarmiento Forero</t>
  </si>
  <si>
    <t>Juliana Gomez Robles</t>
  </si>
  <si>
    <t>14-47-101014277
33-47-101008943</t>
  </si>
  <si>
    <t>23/01/2022
28/02/2022</t>
  </si>
  <si>
    <t>22-01-2022 - 05-07-2023
28/02/2022 - 05/07/2023</t>
  </si>
  <si>
    <t>26/01/2022
01/03/2022</t>
  </si>
  <si>
    <t>https://jepcolombia-my.sharepoint.com/personal/carlos_torres_jep_gov_co/_layouts/15/onedrive.aspx?q=223&amp;searchScope=folder&amp;id=%2Fpersonal%2Fcarlos%5Ftorres%5Fjep%5Fgov%5Fco%2FDocuments%2FDocumentos%2FContractual%2FContractual%20%2D%20Onedrive%2FValidaci%C3%B3n%20p%C3%B3lizas%20CPS%2F%2EVERIFICACI%C3%93N%20DE%20P%C3%93LIZAS%20CONTRATOS%202022%2FVerificaci%C3%B3n%20p%C3%B3liza%20del%20contrato%20JEP%20223%202022%2EPNG&amp;parent=%2Fpersonal%2Fcarlos%5Ftorres%5Fjep%5Fgov%5Fco%2FDocuments%2FDocumentos%2FContractual%2FContractual%20%2D%20Onedrive%2FValidaci%C3%B3n%20p%C3%B3lizas%20CPS%2F%2EVERIFICACI%C3%93N%20DE%20P%C3%93LIZAS%20CONTRATOS%202022&amp;parentview=7</t>
  </si>
  <si>
    <t>Se suscribe Cesión en fecha 28/02/2022</t>
  </si>
  <si>
    <t>https://community.secop.gov.co/Public/Tendering/OpportunityDetail/Index?noticeUID=CO1.NTC.2600515&amp;isFromPublicArea=True&amp;isModal=False</t>
  </si>
  <si>
    <t>JEP-224</t>
  </si>
  <si>
    <t>JEP-CSPO-224-2022</t>
  </si>
  <si>
    <t xml:space="preserve">Luis Eduardo Fernandez Molinares </t>
  </si>
  <si>
    <t>Prestar servicios profesionales para apoyar al GRAI en la formulación e implementación de metodologías de análisis macrocriminal para la identificación de máximos responsables de graves violaciones a los DDHH</t>
  </si>
  <si>
    <t>$10.553.092</t>
  </si>
  <si>
    <t>11-47-101010962</t>
  </si>
  <si>
    <t>22-01-2022 - 03-07-2023</t>
  </si>
  <si>
    <t>https://jepcolombia-my.sharepoint.com/personal/carlos_torres_jep_gov_co/_layouts/15/onedrive.aspx?q=224&amp;searchScope=folder&amp;id=%2Fpersonal%2Fcarlos%5Ftorres%5Fjep%5Fgov%5Fco%2FDocuments%2FDocumentos%2FContractual%2FContractual%20%2D%20Onedrive%2FValidaci%C3%B3n%20p%C3%B3lizas%20CPS%2F%2EVERIFICACI%C3%93N%20DE%20P%C3%93LIZAS%20CONTRATOS%202022%2FVerificaci%C3%B3n%20p%C3%B3liza%20contrato%20JEP%20224%202022%2EPNG&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</si>
  <si>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https://community.secop.gov.co/Public/Tendering/OpportunityDetail/Index?noticeUID=CO1.NTC.2601065&amp;isFromPublicArea=True&amp;isModal=False</t>
  </si>
  <si>
    <t>JEP-155</t>
  </si>
  <si>
    <t>JEP-CSPO-155-2022</t>
  </si>
  <si>
    <t xml:space="preserve">Diana Rocio Rodriguez Benitez </t>
  </si>
  <si>
    <t>33-47-101008159</t>
  </si>
  <si>
    <t>21-01-2022 - 05-07-2023</t>
  </si>
  <si>
    <t>https://jepcolombia-my.sharepoint.com/personal/carlos_torres_jep_gov_co/_layouts/15/onedrive.aspx?q=155&amp;searchScope=folder&amp;id=%2Fpersonal%2Fcarlos%5Ftorres%5Fjep%5Fgov%5Fco%2FDocuments%2FDocumentos%2FContractual%2FContractual%20%2D%20Onedrive%2FValidaci%C3%B3n%20p%C3%B3lizas%20CPS%2F%2EVERIFICACI%C3%93N%20DE%20P%C3%93LIZAS%20CONTRATOS%202022%2FVerificaci%C3%B3n%20p%C3%B3liza%20contrato%20JEP%20155%202022%2EPNG&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</si>
  <si>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https://community.secop.gov.co/Public/Tendering/OpportunityDetail/Index?noticeUID=CO1.NTC.2549792&amp;isFromPublicArea=True&amp;isModal=False</t>
  </si>
  <si>
    <t>JEP-236</t>
  </si>
  <si>
    <t>JEP-CSPO-236-2022</t>
  </si>
  <si>
    <t xml:space="preserve">Mario David Fernandez Mora </t>
  </si>
  <si>
    <t>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t>
  </si>
  <si>
    <t>96-47-101001428</t>
  </si>
  <si>
    <t>https://jepcolombia-my.sharepoint.com/personal/carlos_torres_jep_gov_co/_layouts/15/onedrive.aspx?q=236&amp;searchScope=folder&amp;id=%2Fpersonal%2Fcarlos%5Ftorres%5Fjep%5Fgov%5Fco%2FDocuments%2FDocumentos%2FContractual%2FContractual%20%2D%20Onedrive%2FValidaci%C3%B3n%20p%C3%B3lizas%20CPS%2F%2EVERIFICACI%C3%93N%20DE%20P%C3%93LIZAS%20CONTRATOS%202022%2FVerificaci%C3%B3n%20p%C3%B3liza%20del%20contrato%20JEP%20236%202022%2EPNG&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</si>
  <si>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https://community.secop.gov.co/Public/Tendering/OpportunityDetail/Index?noticeUID=CO1.NTC.2609518&amp;isFromPublicArea=True&amp;isModal=False</t>
  </si>
  <si>
    <t>JEP-154</t>
  </si>
  <si>
    <t>JEP-CSPO-154-2022</t>
  </si>
  <si>
    <t>David Felipe Guarin Hernandez</t>
  </si>
  <si>
    <t xml:space="preserve">17-47-101003270 </t>
  </si>
  <si>
    <t>https://jepcolombia-my.sharepoint.com/personal/carlos_torres_jep_gov_co/_layouts/15/onedrive.aspx?q=154&amp;searchScope=folder&amp;id=%2Fpersonal%2Fcarlos%5Ftorres%5Fjep%5Fgov%5Fco%2FDocuments%2FDocumentos%2FContractual%2FContractual%20%2D%20Onedrive%2FValidaci%C3%B3n%20p%C3%B3lizas%20CPS%2F%2EVERIFICACI%C3%93N%20DE%20P%C3%93LIZAS%20CONTRATOS%202022%2FVerificaci%C3%B3n%20p%C3%B3liza%20JEP%20154%202022%2EPNG&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</si>
  <si>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https://community.secop.gov.co/Public/Tendering/OpportunityDetail/Index?noticeUID=CO1.NTC.2549826&amp;isFromPublicArea=True&amp;isModal=False</t>
  </si>
  <si>
    <t>JEP-156</t>
  </si>
  <si>
    <t>JEP-CSPO-156-2022</t>
  </si>
  <si>
    <t>Adriana Michelle Paez Gil</t>
  </si>
  <si>
    <t>96-47-101001426</t>
  </si>
  <si>
    <t>24/01/2022 - 30/06/2023</t>
  </si>
  <si>
    <t>C:\Users\andres.prietom\JEP Colombia\Carlos Giovanni Torres Peñaranda - Contractual - Onedrive\Validación pólizas CPS\.VERIFICACIÓN DE PÓLIZAS CONTRATOS 2022\Verificación póliza JEP 156 2022.PNG</t>
  </si>
  <si>
    <t>https://community.secop.gov.co/Public/Tendering/OpportunityDetail/Index?noticeUID=CO1.NTC.2550192&amp;isFromPublicArea=True&amp;isModal=False</t>
  </si>
  <si>
    <t>JEP-222</t>
  </si>
  <si>
    <t>JEP-CSPO-222-2022</t>
  </si>
  <si>
    <t xml:space="preserve">Hamilton Guzman Cadena </t>
  </si>
  <si>
    <t xml:space="preserve">	50522</t>
  </si>
  <si>
    <t>96-47-101001427</t>
  </si>
  <si>
    <t>https://jepcolombia-my.sharepoint.com/personal/carlos_torres_jep_gov_co/_layouts/15/onedrive.aspx?q=222&amp;searchScope=folder&amp;id=%2Fpersonal%2Fcarlos%5Ftorres%5Fjep%5Fgov%5Fco%2FDocuments%2FDocumentos%2FContractual%2FContractual%20%2D%20Onedrive%2FValidaci%C3%B3n%20p%C3%B3lizas%20CPS%2F%2EVERIFICACI%C3%93N%20DE%20P%C3%93LIZAS%20CONTRATOS%202022%2FVerificaci%C3%B3n%20p%C3%B3liza%20contrato%20JEP%20222%202022%2EPNG&amp;parent=%2Fpersonal%2Fcarlos%5Ftorres%5Fjep%5Fgov%5Fco%2FDocuments%2FDocumentos%2FContractual%2FContractual%20%2D%20Onedrive%2FValidaci%C3%B3n%20p%C3%B3lizas%20CPS%2F%2EVERIFICACI%C3%93N%20DE%20P%C3%93LIZAS%20CONTRATOS%202022&amp;parentview=7</t>
  </si>
  <si>
    <t>https://community.secop.gov.co/Public/Tendering/OpportunityDetail/Index?noticeUID=CO1.NTC.2598672&amp;isFromPublicArea=True&amp;isModal=False</t>
  </si>
  <si>
    <t>JEP-261</t>
  </si>
  <si>
    <t>JEP-CSPO-261-2022</t>
  </si>
  <si>
    <t xml:space="preserve">Paola Stephania Apolinar Caraballo </t>
  </si>
  <si>
    <t xml:space="preserve">Prestar servicios profesionales para apoyar al GRAI en el trámite y gestión administrativa de solicitudes, requerimientos, correspondencia, informes, entre otras, como mecanismo para el apoyo a la jefatura del GRAI, los equipos técnicos de la dependencia y las líneas de investigación priorizadas, facilitando el desarrollo de tareas y toma de decisiones de la magistratura.
</t>
  </si>
  <si>
    <t>11-47-101011012</t>
  </si>
  <si>
    <t>https://jepcolombia-my.sharepoint.com/personal/carlos_torres_jep_gov_co/Documents/Documentos/Contractual/Contractual%20-%20Onedrive/Validaci%C3%B3n%20p%C3%B3lizas%20CPS/.VERIFICACI%C3%93N%20DE%20P%C3%93LIZAS%20CONTRATOS%202022/Verificaci%C3%B3n%20p%C3%B3liza%20JEP%20261%202022.PNG</t>
  </si>
  <si>
    <t>https://community.secop.gov.co/Public/Tendering/OpportunityDetail/Index?noticeUID=CO1.NTC.2635125&amp;isFromPublicArea=True&amp;isModal=False</t>
  </si>
  <si>
    <t>JEP-631</t>
  </si>
  <si>
    <t>JEP-CSPO-611-2022</t>
  </si>
  <si>
    <t xml:space="preserve">Ana Maria Castañeda Diaz </t>
  </si>
  <si>
    <t>Prestar servicios profesionales al grai para apoyar en las investigaciones mediante insumos que aporten en la implementación de distintas etapas de priorización de nuevos macrocasos en atención a los lineamientos de la magistratura</t>
  </si>
  <si>
    <t>340-47-994000041034</t>
  </si>
  <si>
    <t>ana.castaneda@jep.gov.co</t>
  </si>
  <si>
    <t>https://community.secop.gov.co/Public/Tendering/ContractNoticePhases/View?PPI=CO1.PPI.19515205&amp;isFromPublicArea=True&amp;isModal=False</t>
  </si>
  <si>
    <t>JEP-370</t>
  </si>
  <si>
    <t>JEP-CSPO-370-2022</t>
  </si>
  <si>
    <t>Derly Tatiana Pulzara Velasco</t>
  </si>
  <si>
    <t>Prestar servicios profesionales para apoyar en los procesos de mejoramiento de la gestión judicial de las salas de justicia y secciones del tribunal para la paz.</t>
  </si>
  <si>
    <t>Magistratura
SEJUD - Salas y Secciones</t>
  </si>
  <si>
    <t>66-47-101000238</t>
  </si>
  <si>
    <t>derly.pulzarav@jep.gov.co</t>
  </si>
  <si>
    <t>https://community.secop.gov.co/Public/Tendering/ContractNoticePhases/View?PPI=CO1.PPI.17191553&amp;isFromPublicArea=True&amp;isModal=False</t>
  </si>
  <si>
    <t>JEP-372</t>
  </si>
  <si>
    <t>JEP-CSPO-372-2022</t>
  </si>
  <si>
    <t>Diana Maria Velasco Bolaños</t>
  </si>
  <si>
    <t>11-45-101110408</t>
  </si>
  <si>
    <t>diana.velasco@jep.gov.co</t>
  </si>
  <si>
    <t>https://community.secop.gov.co/Public/Tendering/ContractNoticePhases/View?PPI=CO1.PPI.17209348&amp;isFromPublicArea=True&amp;isModal=False</t>
  </si>
  <si>
    <t>JEP-373</t>
  </si>
  <si>
    <t>JEP-CSPO-373-2022</t>
  </si>
  <si>
    <t>Jhoanny Rico Joya</t>
  </si>
  <si>
    <t xml:space="preserve">	68622</t>
  </si>
  <si>
    <t>21-47-101017031</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</si>
  <si>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373%2D2022%2Epdf&amp;parent=%2Fpersonal%2Fcarlos%5Ftorres%5Fjep%5Fgov%5Fco%2FDocuments%2FDocumentos%2FContractual%2FContractual%20%2D%20Onedrive%2FValidaci%C3%B3n%20p%C3%B3lizas%20CPS%2F%2EVERIFICACI%C3%93N%20DE%20P%C3%93LIZAS%20CONTRATOS%202022</t>
  </si>
  <si>
    <t>jhoanny.rico@jep.gov.co</t>
  </si>
  <si>
    <t>https://community.secop.gov.co/Public/Tendering/ContractNoticePhases/View?PPI=CO1.PPI.17216192&amp;isFromPublicArea=True&amp;isModal=False</t>
  </si>
  <si>
    <t>JEP-374</t>
  </si>
  <si>
    <t>JEP-CSPO-374-2022</t>
  </si>
  <si>
    <t>Marco Alexander Solarte Herrera</t>
  </si>
  <si>
    <t xml:space="preserve">	11-45-101110450</t>
  </si>
  <si>
    <t>marco.solarte@jep.gov.co</t>
  </si>
  <si>
    <t>https://community.secop.gov.co/Public/Tendering/ContractNoticePhases/View?PPI=CO1.PPI.17222764&amp;isFromPublicArea=True&amp;isModal=False</t>
  </si>
  <si>
    <t>JEP-369</t>
  </si>
  <si>
    <t>JEP-CSPO-369-2022</t>
  </si>
  <si>
    <t>Angelica Maria Cuartas Marin</t>
  </si>
  <si>
    <t>David Steved Villegas Bernal</t>
  </si>
  <si>
    <t>11-45-101110404
21-45-101369053</t>
  </si>
  <si>
    <t>28/01/2022
02/05/2022</t>
  </si>
  <si>
    <t>26-1-2022 - 30-06-2023
03/05/2022 - 01/07/2023</t>
  </si>
  <si>
    <t>angelica.cuartas@jep.gov.co</t>
  </si>
  <si>
    <t>https://community.secop.gov.co/Public/Tendering/ContractNoticePhases/View?PPI=CO1.PPI.17189559&amp;isFromPublicArea=True&amp;isModal=False</t>
  </si>
  <si>
    <t>JEP-375</t>
  </si>
  <si>
    <t>JEP-CSPO-375-2022</t>
  </si>
  <si>
    <t>Ricardo Melo Castro</t>
  </si>
  <si>
    <t>Angelica Maria Quevedo Guerrero
 John Anderson Cordoba</t>
  </si>
  <si>
    <t>27091052
87065957</t>
  </si>
  <si>
    <t>28/02/2022
17/08/2023</t>
  </si>
  <si>
    <t xml:space="preserve">3262476–7
41-45-101076277
436-47-994000056087
</t>
  </si>
  <si>
    <t>Suramericana
Seguros del Estado S.A.
Aseguradora Solidaria de Colombia</t>
  </si>
  <si>
    <t>28/01/2022
01/03/2022
17/08/2022</t>
  </si>
  <si>
    <t>27-01-2022 - 30-06-2023
01/03/2022 - 30/06/2023
17/08*/2022 - 30/06/2023</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</si>
  <si>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375%2D2022%2Epdf&amp;parent=%2Fpersonal%2Fcarlos%5Ftorres%5Fjep%5Fgov%5Fco%2FDocuments%2FDocumentos%2FContractual%2FContractual%20%2D%20Onedrive%2FValidaci%C3%B3n%20p%C3%B3lizas%20CPS%2F%2EVERIFICACI%C3%93N%20DE%20P%C3%93LIZAS%20CONTRATOS%202022</t>
  </si>
  <si>
    <t xml:space="preserve">en fecha 28/02/2022 se suscribe cesión del contrato.
En fecha del 16 de Agosto se publica la cesión del contrato a John Anderson Cordoba a partir del 17 de Agosto. </t>
  </si>
  <si>
    <t>https://community.secop.gov.co/Public/Tendering/ContractNoticePhases/View?PPI=CO1.PPI.17226348&amp;isFromPublicArea=True&amp;isModal=False</t>
  </si>
  <si>
    <t>JEP-392</t>
  </si>
  <si>
    <t>JEP-CSPO-392-2022</t>
  </si>
  <si>
    <t>Maomar Montes Mercado</t>
  </si>
  <si>
    <t>Prestación de servicios profesionales para apoyar a la secretaría judicial en la caracterización, resolución de solicitudes y en el impulso de las decisiones judiciales y descongestión de las salas de justicia de la Jurisdicción Especial para la Paz</t>
  </si>
  <si>
    <t>Magistratura
SEJUD - Descongestión Salas</t>
  </si>
  <si>
    <t>Jessika Marcela Martinez Peña</t>
  </si>
  <si>
    <t>390 47 994000069925
3330962–7</t>
  </si>
  <si>
    <t>Aseguradora Solidaria
Suramericana</t>
  </si>
  <si>
    <t>28-01-2022 -06-07-2023
03/05/2022 - 30/06/2023</t>
  </si>
  <si>
    <t>31/01/2022
03/05/2023</t>
  </si>
  <si>
    <t>En fecha 2/05/2022 se suscribe cesión del contrato.</t>
  </si>
  <si>
    <t>https://community.secop.gov.co/Public/Tendering/ContractNoticePhases/View?PPI=CO1.PPI.17231674&amp;isFromPublicArea=True&amp;isModal=False</t>
  </si>
  <si>
    <t>JEP-390</t>
  </si>
  <si>
    <t>JEP-CSPO-390-2022</t>
  </si>
  <si>
    <t xml:space="preserve">Liza Ferananda Claro Rozo </t>
  </si>
  <si>
    <t>66-47101000243</t>
  </si>
  <si>
    <t>28-01-2022 -30-06-2023</t>
  </si>
  <si>
    <t>liza.claro@jep.gov.co</t>
  </si>
  <si>
    <t>https://community.secop.gov.co/Public/Tendering/ContractNoticePhases/View?PPI=CO1.PPI.17229533&amp;isFromPublicArea=True&amp;isModal=False</t>
  </si>
  <si>
    <t>JEP-391</t>
  </si>
  <si>
    <t>JEP-CSPO-391-2022</t>
  </si>
  <si>
    <t>Miguel Angel Villa Ospino</t>
  </si>
  <si>
    <t>Prestar servicios profesionales para apoyar en los procesos de mejoramiento de la Gestión Judicial de las salas de justicia y secciones del tribunal para la paz.</t>
  </si>
  <si>
    <t>600-47-994000064328</t>
  </si>
  <si>
    <t>28-01-2022 -07-07-2023</t>
  </si>
  <si>
    <t>miguel.villao@jep.gov.co</t>
  </si>
  <si>
    <t>https://community.secop.gov.co/Public/Tendering/ContractNoticePhases/View?PPI=CO1.PPI.17231183&amp;isFromPublicArea=True&amp;isModal=False</t>
  </si>
  <si>
    <t>JEP-539</t>
  </si>
  <si>
    <t>JEP-CSPO-520-2022</t>
  </si>
  <si>
    <t>Monica Marcela Niño Diaz</t>
  </si>
  <si>
    <t>Prestar servicios profesionales especializados y acompañamiento jurídico a la secretaría ejecutiva de la JEP, en la expedición de conceptos y demás documentos que le sean solicitados, así como la orientación y apoyo jurídico en los asuntos que se constituyan en temas prioritarios y de alto impacto para el cumplimiento de la misión de la JEP</t>
  </si>
  <si>
    <t>Lech Julián Guerrero Cárdenas</t>
  </si>
  <si>
    <t>A- Despacho Secretaría Ejecutiva</t>
  </si>
  <si>
    <t>21-45-101376156</t>
  </si>
  <si>
    <t>monica.nino@jep.gov.co</t>
  </si>
  <si>
    <t>https://community.secop.gov.co/Public/Tendering/ContractNoticePhases/View?PPI=CO1.PPI.19252552&amp;isFromPublicArea=True&amp;isModal=False</t>
  </si>
  <si>
    <t>JEP-423</t>
  </si>
  <si>
    <t>JEP-CSPO-423-2022</t>
  </si>
  <si>
    <t>Aunar esfuerzos y recursos para continuar facilitando la implementación de medidas de prevención y protección complementarias con el fin de garantizar, la vida, libertad, seguridad e integridad de las personas, grupos y comunidades, que, por su participación en cualquiera de los procesos de interés de la jurisdicción especial para la paz, se encuentren en situación de riesgo; teniendo en cuenta los enfoques diferenciales, de género y territoriales</t>
  </si>
  <si>
    <t xml:space="preserve">se suscribió ENMIENDA No.1 AL ACUERDO DE FINANCIACIÓN JEP-423-2022. Adicionar la suma de COP$1.250.000.000,00 (MIL DOSCIENTOS CINCUENTA MILLONES DE PESOS) correspondiente a la contribución de la JEP. Adicionar la suma de COP$375.000.000,00 (TRESCIENTOS SETENTA Y CINCO MILLONES DE PESOS), correspondiente al nuevo aporte del PNUD (según la valoración de la JEP) en especie (no-monetario).
enmienda No. 2 al Convenio JEP-423-2022 - Prorroga hasta el 28 febrero 2023
</t>
  </si>
  <si>
    <t>https://community.secop.gov.co/Public/Tendering/ContractNoticePhases/View?PPI=CO1.PPI.17345087&amp;isFromPublicArea=True&amp;isModal=False</t>
  </si>
  <si>
    <t>JEP-419</t>
  </si>
  <si>
    <t>JEP-CSPO-419-2022</t>
  </si>
  <si>
    <t>Yohana Paola Castaño Garcia</t>
  </si>
  <si>
    <t>68122 - 76922</t>
  </si>
  <si>
    <t>Daniela Geraldin Basante Eraso</t>
  </si>
  <si>
    <t>980-47-994000020371
980 47 994000020423</t>
  </si>
  <si>
    <t>29/01/2022
03/02/2022</t>
  </si>
  <si>
    <t>28-01-2022 - 01-07-2023
02/02/2022 - 10/07/2023</t>
  </si>
  <si>
    <t>31/01/2022
04/02/2022</t>
  </si>
  <si>
    <t>La póliza de la Cesionaria es: 980 47 994000020423 (Aseguradora Solidaria). expedida el 3/02/2022 y vigencia desde 02/02/2022 al 10/07/2022, la cesión comenzó el 2/02/2022</t>
  </si>
  <si>
    <t>daniela.basante@jep.gov.co</t>
  </si>
  <si>
    <t>https://community.secop.gov.co/Public/Tendering/ContractNoticePhases/View?PPI=CO1.PPI.17260369&amp;isFromPublicArea=True&amp;isModal=False</t>
  </si>
  <si>
    <t>JEP-388</t>
  </si>
  <si>
    <t>JEP-CSPO-388-2022</t>
  </si>
  <si>
    <t xml:space="preserve">Eduardo Jose Rafael Tautiva Prieto	</t>
  </si>
  <si>
    <t>1020784008_x000D_</t>
  </si>
  <si>
    <t>3264525-9</t>
  </si>
  <si>
    <t>https://community.secop.gov.co/Public/Tendering/ContractNoticePhases/View?PPI=CO1.PPI.17227076&amp;isFromPublicArea=True&amp;isModal=False</t>
  </si>
  <si>
    <t>JEP-368</t>
  </si>
  <si>
    <t>JEP-CSPO-368-2022</t>
  </si>
  <si>
    <t>Andrea Patricia Del Pilar Quevedo Rodriguez</t>
  </si>
  <si>
    <t xml:space="preserve">	66622</t>
  </si>
  <si>
    <t>3262748-5</t>
  </si>
  <si>
    <t>https://community.secop.gov.co/Public/Tendering/ContractNoticePhases/View?PPI=CO1.PPI.17187429&amp;isFromPublicArea=True&amp;isModal=False</t>
  </si>
  <si>
    <t>JEP-371</t>
  </si>
  <si>
    <t>JEP-CSPO-371-2022</t>
  </si>
  <si>
    <t>Maria Fernanda Suarez Endo</t>
  </si>
  <si>
    <t>21-47-101017158</t>
  </si>
  <si>
    <t>27-01-2022 - 03-07-2023</t>
  </si>
  <si>
    <t>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371%2D2022%2Epdf&amp;parent=%2Fpersonal%2Fcarlos%5Ftorres%5Fjep%5Fgov%5Fco%2FDocuments%2FDocumentos%2FContractual%2FContractual%20%2D%20Onedrive%2FValidaci%C3%B3n%20p%C3%B3lizas%20CPS%2F%2EVERIFICACI%C3%93N%20DE%20P%C3%93LIZAS%20CONTRATOS%202022</t>
  </si>
  <si>
    <t>maria.suarez@jep.gov.co</t>
  </si>
  <si>
    <t>https://community.secop.gov.co/Public/Tendering/ContractNoticePhases/View?PPI=CO1.PPI.17199915&amp;isFromPublicArea=True&amp;isModal=False</t>
  </si>
  <si>
    <t>JEP-387</t>
  </si>
  <si>
    <t>JEP-CSPO-387-2022</t>
  </si>
  <si>
    <t>Yeimi Lorena Betancourt Garcia</t>
  </si>
  <si>
    <t>3262672-4</t>
  </si>
  <si>
    <t>yeimi.betancourtg@jep.gov.co</t>
  </si>
  <si>
    <t>https://community.secop.gov.co/Public/Tendering/ContractNoticePhases/View?PPI=CO1.PPI.17220648&amp;isFromPublicArea=True&amp;isModal=False</t>
  </si>
  <si>
    <t>JEP-386</t>
  </si>
  <si>
    <t>JEP-CSPO-386-2022</t>
  </si>
  <si>
    <t>Alvaro Javier Arroyo Martínez</t>
  </si>
  <si>
    <t>$40.598.053,00</t>
  </si>
  <si>
    <t>47-45-101004894</t>
  </si>
  <si>
    <t>alvaro.arroyo@jep.gov.co</t>
  </si>
  <si>
    <t>https://community.secop.gov.co/Public/Tendering/ContractNoticePhases/View?PPI=CO1.PPI.17216780&amp;isFromPublicArea=True&amp;isModal=False</t>
  </si>
  <si>
    <t>JEP-389</t>
  </si>
  <si>
    <t>JEP-CSPO-389-2022</t>
  </si>
  <si>
    <t>Andrea del Pilar Lopez Piñeros</t>
  </si>
  <si>
    <t>11-45-101110405</t>
  </si>
  <si>
    <t>27-01-2022 -30-06-2023</t>
  </si>
  <si>
    <t>https://community.secop.gov.co/Public/Tendering/ContractNoticePhases/View?PPI=CO1.PPI.17228251&amp;isFromPublicArea=True&amp;isModal=False</t>
  </si>
  <si>
    <t>JEP-413</t>
  </si>
  <si>
    <t>JEP-CSPO-413-2022</t>
  </si>
  <si>
    <t>Daniel Humberto Gomez Leal</t>
  </si>
  <si>
    <t>Prestar servicios a la subsecretaria ejecutiva en el apoyo a la ejecución de los servicios contratados en cumplimiento de las obligaciones misionales de la subsecretaria ejecutiva.</t>
  </si>
  <si>
    <t>17-45-101046052</t>
  </si>
  <si>
    <t>daniel.gomez@jep.gov.co</t>
  </si>
  <si>
    <t>https://community.secop.gov.co/Public/Tendering/ContractNoticePhases/View?PPI=CO1.PPI.17221402&amp;isFromPublicArea=True&amp;isModal=False</t>
  </si>
  <si>
    <t>JEP-567</t>
  </si>
  <si>
    <t>JEP-CSPO-548-2022</t>
  </si>
  <si>
    <t>Claudia Marcela Pinzon Martinez</t>
  </si>
  <si>
    <t xml:space="preserve">Prestar servicios profesionales para apoyar y acompañar a la Subdirección de Control Interno en la ejecución del plan anual de auditoria en el marco del Sistema del Control Interno Contable, de acuerdo con la normatividad legal vigente. </t>
  </si>
  <si>
    <t>14-47-101018042</t>
  </si>
  <si>
    <t>07/07/2022 - 30/06/2022</t>
  </si>
  <si>
    <t>claudia.pinzon@jep.gov.co</t>
  </si>
  <si>
    <t>https://community.secop.gov.co/Public/Tendering/ContractNoticePhases/View?PPI=CO1.PPI.19272461&amp;isFromPublicArea=True&amp;isModal=False</t>
  </si>
  <si>
    <t>OC-89449-2022</t>
  </si>
  <si>
    <t>JEP-TVEC-003-2022</t>
  </si>
  <si>
    <t>CONTROLES EMPRESARIALES SAS</t>
  </si>
  <si>
    <t>Renovar las licencias de SharePoint, MSDN y connector para la solución de portal web 2022.</t>
  </si>
  <si>
    <t>El 19/11/2024 se publicó el cierre de la OC 89449 Controles Empresariales</t>
  </si>
  <si>
    <t>https://www.colombiacompra.gov.co/tienda-virtual-del-estado-colombiano/ordenes-compra/89449</t>
  </si>
  <si>
    <t>JEP-439</t>
  </si>
  <si>
    <t>JEP-IPINF-009-2022</t>
  </si>
  <si>
    <t>MEGACAD INGENIERIA Y SISTEMAS S.A.S.</t>
  </si>
  <si>
    <t>Adquirir la renovación de las Licencias Adobe Premier y Adobe Audition</t>
  </si>
  <si>
    <t>11-45-101114328</t>
  </si>
  <si>
    <t>17/06/2022 - 17/02/2024</t>
  </si>
  <si>
    <t xml:space="preserve">"El plazo de ejecución del contrato será de hasta dos (2) meses a partir de la firma del acta de inicio y, previo cumplimiento de los requisitos de perfeccionamiento y ejecución"
EL 16 de mayo de 2024 el Balance Final y Cierre del contrato JEP-439-2022 Contratista MEGACAD S.A.S.
</t>
  </si>
  <si>
    <t>https://community.secop.gov.co/Public/Tendering/ContractNoticePhases/View?PPI=CO1.PPI.18860597&amp;isFromPublicArea=True&amp;isModal=False</t>
  </si>
  <si>
    <t>JEP-629</t>
  </si>
  <si>
    <t>OC-93234-2022</t>
  </si>
  <si>
    <t>JEP-TVEC-004-2022</t>
  </si>
  <si>
    <t>BPM Consulting</t>
  </si>
  <si>
    <t>Contratar por medio de acuerdo marco de precios, la prestación del servicio de monitoreo de la jurisdicción especial para la paz realizado a través del canal telefónico</t>
  </si>
  <si>
    <t>12/07/2022 - 15/12/2023</t>
  </si>
  <si>
    <t>En fecha del 16 de diciembre, El detalle de la justificación se encuentra en documento anexo. Se informa que el valor total es de $756.722.862,59 incluido IVA y los
demás impuestos a que haya lugar. El plazo de ejecución es hasta el 28 de febrero de 2023 o hasta agotar recursos lo primero que
ocurra. Se debe realizar reducción del registro presupuestal No. 317022 por valor de $ 128.039.424,93, así mismo se deben adicionar
$ 4.000.000 de la vigencia 2022 amparados con el CDP No. 71622 y $ 226.262.288 respaldados con el cupo de vigencias futuras
aprobadas. Debido a lo anterior, el valor de la orden de compra es de $756.722.862,59 incluido IVA, discriminados así:
$530.460.574,59 vigencia 2022 y $226.262.288 vigencia 2023 radicado 2-2022-055247 del 25 de noviembre de 2022.C
El 24/02/2023 se relaciona la modificacion de la orden de compra Se informa que el valor total es de $ 860.717.339,71 incluido IVA y los
demás impuestos a que haya lugar. El plazo de ejecución es hasta el 31 de marzo de 2023 o hasta agotar recursos lo primero que
ocurra.  Debido a lo anterior, el valor de la orden de compra es de $
860.717.339,71 incluido IVA, discriminados así: $524.507.764,11 para la vigencia 2022 y $ 336.209.575,60 para la vigencia 2023
El 13/09/2023quedo publicada la liquidación de la orden de compra 93234 de 2022.</t>
  </si>
  <si>
    <t>https://www.colombiacompra.gov.co/tienda-virtual-del-estado-colombiano/ordenes-compra/93234</t>
  </si>
  <si>
    <t>JEP-642</t>
  </si>
  <si>
    <t>JEP-IPI-004-2022</t>
  </si>
  <si>
    <t>Meltec Comunicaciones S.A.</t>
  </si>
  <si>
    <t>Prestación del servicio de monitoreo mediante dispositivos electrónicos, para comparecientes sometidos a la Jurisdicción Especial para la Paz</t>
  </si>
  <si>
    <t>33-45-101111213</t>
  </si>
  <si>
    <t>29/07/2022 - 15/12/2025</t>
  </si>
  <si>
    <t>Se pagará mensualmente, desde el inicio de la operación el costo unitario del servicio de  monitoreo de 20 dispositivos electrónicos.
Mediante otrosí N°1 Prorrogar el plazo de ejecución pactado en la
Cláusula Cuarta del contrato hasta el 15 de febrero de 2023, reducir el valor de $100.806.972 y  Adicionar el valor del contrato en la suma de $66.810.950.
Aclaración otrosí número 1 prorroga hasta el 15/02/2023
Se realiza suspensión del 16 al 26 de enero de 2023 
El 9 de febrero de 2023, se suspende hasta el 2 de marzo de 2023</t>
  </si>
  <si>
    <t>1/01/2023 - 5/1/2023
16/01/2023 - 26/01/2023
9/02/2023 - 02/03/2023</t>
  </si>
  <si>
    <t>https://community.secop.gov.co/Public/Tendering/ContractNoticePhases/View?PPI=CO1.PPI.19172829&amp;isFromPublicArea=True&amp;isModal=False</t>
  </si>
  <si>
    <t>JEP-442</t>
  </si>
  <si>
    <t>JEP-CSPO-425-2022</t>
  </si>
  <si>
    <t>Juana Giraldo Pineda</t>
  </si>
  <si>
    <t>La Calera</t>
  </si>
  <si>
    <t xml:space="preserve">Prestar servicios profesionales para apoyar y acompañar al Departamento de Atención al Ciudadano en la proyección, revisión y corrección a PQRSDF, resoluciones, notificaciones y demás relacionadas con base en las normas legales vigentes y los lineamientos jurídicos implementados. </t>
  </si>
  <si>
    <t>390 47 994000071824</t>
  </si>
  <si>
    <t>28/06/2022 - 30/04/2023</t>
  </si>
  <si>
    <t xml:space="preserve">en fecha 30/06/2022 mediante otrosí 1,  se modifica la Cláusula Sexta “valor del
contrato”, precisando el valor total del contrato de acuerdo con los valores establecidos
en la Cláusula Octava de forma de pago,
</t>
  </si>
  <si>
    <t>juana.giraldo@jep.gov.co</t>
  </si>
  <si>
    <t>https://community.secop.gov.co/Public/Tendering/ContractNoticePhases/View?PPI=CO1.PPI.19122317&amp;isFromPublicArea=True&amp;isModal=False</t>
  </si>
  <si>
    <t>JEP-663</t>
  </si>
  <si>
    <t>JEP-CSPO-640-2022</t>
  </si>
  <si>
    <t xml:space="preserve">Adquisición de pólizas para tres (3)  Drones de propiedad de la Jurisdicción Especial para la Paz.   </t>
  </si>
  <si>
    <t>Departamento de Asuntos Jurídicos</t>
  </si>
  <si>
    <t xml:space="preserve">	383922</t>
  </si>
  <si>
    <t>Donde esten los operadores de drones y en Bogotá</t>
  </si>
  <si>
    <t>Vehiculo aéreo no tripulado</t>
  </si>
  <si>
    <t>AVPL-52838746-1</t>
  </si>
  <si>
    <t>Zurich Colombia Seguros S.A.</t>
  </si>
  <si>
    <t>01/09/2022 - 25/03/2023</t>
  </si>
  <si>
    <t>La JEP pagará dentro de los sesenta (60) días calendario siguientes al cumplimiento de los
requisitos de perfeccionamiento del contrato y elaborada el acta de recibido a entera satisfacción de LA JEP.
Mediante otrosí N° 1 Prorrogar el plazo de ejecución pactado en la Cláusula
Quinta, del contrato, a partir de las 00:00 horas del 26 de marzo de 2023 hasta las 24:00 horas del 24 de mayo de 2023y adicionar el valor de : Adicionar el valor del contrato en la suma de ($4.466.047)
El 28/09/2023 , se publica el Acta de Balance Final y Cierre del Contrato JEP-663-2022, suscrito con ZURICH COLOMBIA SEGUROS SA</t>
  </si>
  <si>
    <t>https://community.secop.gov.co/Public/Tendering/ContractNoticePhases/View?PPI=CO1.PPI.20009921&amp;isFromPublicArea=True&amp;isModal=False</t>
  </si>
  <si>
    <t>JEP-440</t>
  </si>
  <si>
    <t>JEP-CSPO-424-2022</t>
  </si>
  <si>
    <t>ORGANIZACIÓN DE ESTADOS IBEROAMERICANOS PARA LA EDUCACIÓN, LA CIENCIA Y LA CULTURA– OEI.</t>
  </si>
  <si>
    <t>Aunar esfuerzos técnicos, administrativos, financieros y de cooperación para el fortalecimiento del Sistema Autónomo de Asesoría y Defensa (SAAD), gestionando el equipo que garantice el derecho de defensa y debido proceso a través de labores de asesoría y defensa judicial integral a los comparecientes exintegrantes FARC EP en el marco de las actuaciones de la JEP, teniendo en cuenta el enfoque diferencial, territorial y de género.</t>
  </si>
  <si>
    <t>NA</t>
  </si>
  <si>
    <t>Mediante otrosí número 1 del 1 de diciembre de 2022 se prorroga el contrato hasta el 06/03/2023 y se adiciona los aportes de la JEP en 2.790.335.931 y los poartes de la OEI $116.883.254
11/09/2023 fue publicado Acta de Balance y Cierre Final del Convenio 440-2022</t>
  </si>
  <si>
    <t>https://community.secop.gov.co/Public/Tendering/ContractNoticePhases/View?PPI=CO1.PPI.19118906&amp;isFromPublicArea=True&amp;isModal=False</t>
  </si>
  <si>
    <t>JEP-462</t>
  </si>
  <si>
    <t>JEP-CSPO-445-2022</t>
  </si>
  <si>
    <t>Fernando Alexei Pardo Florez</t>
  </si>
  <si>
    <t>Prestar asesoria jurídica a la Secretaria Ejecutiva, para el apoyo en la asistencia técnica a las actuaciones y decisiones judiciales, en relación con las actividades que se desprendan de la jurisprudencia emitida por la JEP dentro de la justicia transicional y restaurativa</t>
  </si>
  <si>
    <t>15-47-101009582</t>
  </si>
  <si>
    <t>fernando.pardo@jep.gov.co</t>
  </si>
  <si>
    <t>https://community.secop.gov.co/Public/Tendering/ContractNoticePhases/View?PPI=CO1.PPI.19194554&amp;isFromPublicArea=True&amp;isModal=False</t>
  </si>
  <si>
    <t>ENFOQUE_RESTAURATIVO</t>
  </si>
  <si>
    <t>JEP-463</t>
  </si>
  <si>
    <t>JEP-CSPO-446-2022</t>
  </si>
  <si>
    <t>Prestar asesoría jurídica al despacho del Secretario Ejecutivo, en aspectos legales referidos a los asuntos administrativos, financieros, contractuales, misionales, de ejecución fiscal, auditorías y, en general, concernientes al cumplimiento de la ley en la gestión adelantada por la Secretaría Ejecutiva como parte de la asistencia tecnica a las actuaciones y decisiones judiciales</t>
  </si>
  <si>
    <t>Nicolás Medina Rey</t>
  </si>
  <si>
    <t>980 47 994000021816</t>
  </si>
  <si>
    <t>El 2/08/2023 se publica el acta de balance y cierre</t>
  </si>
  <si>
    <t>https://community.secop.gov.co/Public/Tendering/ContractNoticePhases/View?PPI=CO1.PPI.19194555&amp;isFromPublicArea=True&amp;isModal=False</t>
  </si>
  <si>
    <t>JEP-650</t>
  </si>
  <si>
    <t>JEP-CSPO-629-2022</t>
  </si>
  <si>
    <t>Alvaro Francisco Córdoba Caviedes</t>
  </si>
  <si>
    <t>Prestar servicios profesionales especializados para apoyar y acompañar a las salas y secciones de la JEP, en el análisis y estructuración de información para el trámite y preparación de las versiones voluntarias.</t>
  </si>
  <si>
    <t>Magistratura - Análisis de información versiones voluntarias - Sección NR</t>
  </si>
  <si>
    <t>63-45-101038721</t>
  </si>
  <si>
    <t>04/08/2022 - 30/06/2023</t>
  </si>
  <si>
    <t>alvaro.cordobac@jep.gov.co</t>
  </si>
  <si>
    <t>https://community.secop.gov.co/Public/Tendering/ContractNoticePhases/View?PPI=CO1.PPI.19736947&amp;isFromPublicArea=True&amp;isModal=False</t>
  </si>
  <si>
    <t>JEP-649</t>
  </si>
  <si>
    <t>JEP-CSPO-628-2022</t>
  </si>
  <si>
    <t>Maria del Pilar Escobar Amaya</t>
  </si>
  <si>
    <t>Prestar servicios profesionales especializados para acompañar al despacho de la Subsecretaría Ejecutiva en la articulación con las áreas misionales, Salas y Secciones de la JEP y otras entidades públicas, y en la implementación de las directrices y órdenes judiciales de la JEP en materia de monitoreo, verificación, aplicación de sanciones y demás obligaciones misionales asignadas a la dependencia</t>
  </si>
  <si>
    <t>21-45-101380394</t>
  </si>
  <si>
    <t>05/08/2022 - 01/07/2023</t>
  </si>
  <si>
    <t>maria.escobar@jep.gov.co</t>
  </si>
  <si>
    <t>https://community.secop.gov.co/Public/Tendering/ContractNoticePhases/View?PPI=CO1.PPI.19793611&amp;isFromPublicArea=True&amp;isModal=False</t>
  </si>
  <si>
    <t>JEP-596</t>
  </si>
  <si>
    <t>JEP-CSPO-577-2022</t>
  </si>
  <si>
    <t>Julian Dario Bonilla Montenegro</t>
  </si>
  <si>
    <t xml:space="preserve">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t>
  </si>
  <si>
    <t>Dilia Danyxa Lozano Suarez</t>
  </si>
  <si>
    <t>Magistratura - Relatoria 
Línea Jurisprudencial</t>
  </si>
  <si>
    <t>560-47-994000153305</t>
  </si>
  <si>
    <t>julian.bonillam@jep.gov.co</t>
  </si>
  <si>
    <t>https://community.secop.gov.co/Public/Tendering/ContractNoticePhases/View?PPI=CO1.PPI.19602330&amp;isFromPublicArea=True&amp;isModal=False</t>
  </si>
  <si>
    <t>JEP-597</t>
  </si>
  <si>
    <t>JEP-CSPO-578-2022</t>
  </si>
  <si>
    <t xml:space="preserve">Marco Antonio Sanabria </t>
  </si>
  <si>
    <t xml:space="preserve">Rafael Augusto Malaver Bernal </t>
  </si>
  <si>
    <t>14-45-101083137
11-47-101012836</t>
  </si>
  <si>
    <t>26/07/2022
06/09/2022</t>
  </si>
  <si>
    <t>25/07/2022 - 10/07/2023
06/09/2022 - 05/07/2023</t>
  </si>
  <si>
    <t>28/07/2022
07/09/2022</t>
  </si>
  <si>
    <t>En fecha del 6 de septiembre de 2022 se aprueba la cesión del contrato</t>
  </si>
  <si>
    <t>https://community.secop.gov.co/Public/Tendering/ContractNoticePhases/View?PPI=CO1.PPI.19346822&amp;isFromPublicArea=True&amp;isModal=False</t>
  </si>
  <si>
    <t>JEP-598</t>
  </si>
  <si>
    <t>JEP-CSPO-579-2022</t>
  </si>
  <si>
    <t>Angelica María Rodriguez Rodriguez</t>
  </si>
  <si>
    <t>Luisa Fernanda Torrado Rojas
Laura Juliana Castellanos Otero</t>
  </si>
  <si>
    <t>1016016663
1098720420</t>
  </si>
  <si>
    <t>2
7</t>
  </si>
  <si>
    <t>6/09/2022
1/11/2022</t>
  </si>
  <si>
    <t>63-47-101001084
21-45-101383907
63-45-101040144</t>
  </si>
  <si>
    <t>8/07/2022
06/09/2022
03/11/2022</t>
  </si>
  <si>
    <t>08/07/2022 - 30/06/2023
08/09/2022 - 01/07/2023
03/11/2022 - 30/06/2023</t>
  </si>
  <si>
    <t>25/07/2022
07/09/2022
04/11/2022</t>
  </si>
  <si>
    <t>A partir del seis (06) de septiembre de dos mil veintidós (2022) se realiza cesión del contrato aprobado el 5 de septiembre
A partir del 1/11/2022 se realiza cesión</t>
  </si>
  <si>
    <t>laura.castellanos@jep.gov.co</t>
  </si>
  <si>
    <t>https://community.secop.gov.co/Public/Tendering/ContractNoticePhases/View?PPI=CO1.PPI.19327824&amp;isFromPublicArea=True&amp;isModal=False</t>
  </si>
  <si>
    <t>JEP-599</t>
  </si>
  <si>
    <t>JEP-CSPO-580-2022</t>
  </si>
  <si>
    <t>Diana Marcela Hincapie Cetina</t>
  </si>
  <si>
    <t>63-47-101001081</t>
  </si>
  <si>
    <t>07/07/2022 - 30/06/2023</t>
  </si>
  <si>
    <t>diana.hincapie@jep.gov.co</t>
  </si>
  <si>
    <t>https://community.secop.gov.co/Public/Tendering/ContractNoticePhases/View?PPI=CO1.PPI.19332804&amp;isFromPublicArea=True&amp;isModal=False</t>
  </si>
  <si>
    <t>JEP-600</t>
  </si>
  <si>
    <t>JEP-CSPO-581-2022</t>
  </si>
  <si>
    <t>Nestor Julian Ramirez Sierra</t>
  </si>
  <si>
    <t xml:space="preserve">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t>
  </si>
  <si>
    <t>380-47-994000126419</t>
  </si>
  <si>
    <t>13/07/2022 - 31/12/2023</t>
  </si>
  <si>
    <t>Quedo con número de proceso JEP-CSOP-581-2022</t>
  </si>
  <si>
    <t>nestor.ramirez@jep.gov.co</t>
  </si>
  <si>
    <t>https://community.secop.gov.co/Public/Tendering/ContractNoticePhases/View?PPI=CO1.PPI.19331975&amp;isFromPublicArea=True&amp;isModal=False</t>
  </si>
  <si>
    <t>JEP-601</t>
  </si>
  <si>
    <t>JEP-CSPO-582-2022</t>
  </si>
  <si>
    <t>Laura Angelica Vasquez Maldonado</t>
  </si>
  <si>
    <t xml:space="preserve">Apoyar a la Relatoría General de la JEP en la elaboración e implementación de una estrategia de divulgación del contenido de la jurisprudencia de la JEP.  </t>
  </si>
  <si>
    <t>Magistratura - Relatoria
Estrategia de divulgación</t>
  </si>
  <si>
    <t>63-47-101001093</t>
  </si>
  <si>
    <t>laura.vasquez@jep.gov.co</t>
  </si>
  <si>
    <t>https://community.secop.gov.co/Public/Tendering/ContractNoticePhases/View?PPI=CO1.PPI.19343550&amp;isFromPublicArea=True&amp;isModal=False</t>
  </si>
  <si>
    <t>JEP-558</t>
  </si>
  <si>
    <t>JEP-CSPO-539-2022</t>
  </si>
  <si>
    <t xml:space="preserve">Prestar servicios profesionales para apoyar a la Subsecretaria Ejecutiva en el seguimiento de las herramientas de monitoreo del sistema de gestión de calidad, la proyección y análisis de indicadores, la elaboración de informes técnicos y el monitoreo de los compromisos de la Subsecretaría Ejecutiva y sus departamentos.  </t>
  </si>
  <si>
    <t>11-47-101012499</t>
  </si>
  <si>
    <t>12/07/2022 - 10/07/2023</t>
  </si>
  <si>
    <t>paula.vargas@jep.gov.co</t>
  </si>
  <si>
    <t>https://community.secop.gov.co/Public/Tendering/ContractNoticePhases/View?PPI=CO1.PPI.19350195&amp;isFromPublicArea=True&amp;isModal=False</t>
  </si>
  <si>
    <t>JEP-767</t>
  </si>
  <si>
    <t>JEP-CSPO-739-2022</t>
  </si>
  <si>
    <t>José Humberto Victorino Cubillos</t>
  </si>
  <si>
    <t>Pereira</t>
  </si>
  <si>
    <t>Departamento Gestión Territorial</t>
  </si>
  <si>
    <t>Risaralda, Quindío y
Caldas</t>
  </si>
  <si>
    <t xml:space="preserve">55-47-101007083 </t>
  </si>
  <si>
    <t>jose.victorino@jep.gov.co</t>
  </si>
  <si>
    <t>https://community.secop.gov.co/Public/Tendering/ContractNoticePhases/View?PPI=CO1.PPI.21446898&amp;isFromPublicArea=True&amp;isModal=False</t>
  </si>
  <si>
    <t>JEP-625</t>
  </si>
  <si>
    <t>JEP-CSPO-606-2022</t>
  </si>
  <si>
    <t>Comunicación Celular Comcel S.A</t>
  </si>
  <si>
    <t>Adquisición de servicios de datacenter, seguridad perimetral, conectividad, comunicaciones unificadas, contact center y televisión</t>
  </si>
  <si>
    <t xml:space="preserve">327322	</t>
  </si>
  <si>
    <t>NB-100215629</t>
  </si>
  <si>
    <t>18/07/2022 - 31/12/2023</t>
  </si>
  <si>
    <t xml:space="preserve">Mediante otrosí número 1 se prorroga el plazo hasta el 27 de diciembre de 2022 y ampliación de la garantia. </t>
  </si>
  <si>
    <t>https://community.secop.gov.co/Public/Tendering/ContractNoticePhases/View?PPI=CO1.PPI.19478224&amp;isFromPublicArea=True&amp;isModal=False</t>
  </si>
  <si>
    <t>OC-93875-2022</t>
  </si>
  <si>
    <t>JEP-TVEC-005-2022</t>
  </si>
  <si>
    <t>UT SOFTLINEBEX 2020</t>
  </si>
  <si>
    <t>Suministro de licenciamiento Microsoft para el uso de aplicaciones misionales, junto con sus componentes de plataforma de datos, para almacenar y administrar en la nube y herramientas de análisis de información, para la creación de tableros y visualizaciones de grandes volúmenes de información</t>
  </si>
  <si>
    <t>33-45-101111111</t>
  </si>
  <si>
    <t>26/07/2022 - 27/07/2025</t>
  </si>
  <si>
    <t>EN TRÁMITE</t>
  </si>
  <si>
    <t>En fecha del 4/08/2022 se realiza se realiza prorróga hasta el 12 de Agosto.
En fecha del 8/08/2022 se realiza prorroga hasta el 26 de Agosto
y se reduce el valor
Conforme solicitud del supervisor: Resulta necesario dar por terminada de mutuo acuerdo la Orden de Compra 93875, teniendo en
cuenta que la misma no ha iniciado su ejecución material.</t>
  </si>
  <si>
    <t>https://www.colombiacompra.gov.co/tienda-virtual-del-estado-colombiano/ordenes-compra/93875</t>
  </si>
  <si>
    <t>JEP-568</t>
  </si>
  <si>
    <t>JEP-CSPO-549-2022</t>
  </si>
  <si>
    <t>Antonio Jose Pinzon Laverde </t>
  </si>
  <si>
    <t>Prestar servicios profesionales para la recolección, sistematización, análisis y estructuración de información que alimente la preparación de las versiones voluntarias y la construcción del auto de determinación de hechos y conductas. </t>
  </si>
  <si>
    <t xml:space="preserve">Lily Andrea Rueda Guzmán </t>
  </si>
  <si>
    <t>Magistratura - Análisis de información versiones voluntarias - SRVR</t>
  </si>
  <si>
    <t>14-47-101017986</t>
  </si>
  <si>
    <t>05/07/2022 - 10/07/2023</t>
  </si>
  <si>
    <t>antonio.pinzon@jep.gov.co</t>
  </si>
  <si>
    <t>https://community.secop.gov.co/Public/Tendering/ContractNoticePhases/View?PPI=CO1.PPI.19274800&amp;isFromPublicArea=True&amp;isModal=False</t>
  </si>
  <si>
    <t>JEP-569</t>
  </si>
  <si>
    <t>JEP-CSPO-550-2022</t>
  </si>
  <si>
    <t>Yecid Doncel Barrera </t>
  </si>
  <si>
    <t>21-45-101376576</t>
  </si>
  <si>
    <t>06/07/2022 - 01/07/2023</t>
  </si>
  <si>
    <t>yesid.doncel@jep.gov.co</t>
  </si>
  <si>
    <t>https://community.secop.gov.co/Public/Tendering/ContractNoticePhases/View?PPI=CO1.PPI.19275363&amp;isFromPublicArea=True&amp;isModal=False</t>
  </si>
  <si>
    <t>JEP-570</t>
  </si>
  <si>
    <t>JEP-CSPO-551-2022</t>
  </si>
  <si>
    <t>Jhon Sebastian Vargas Peña </t>
  </si>
  <si>
    <t>14-47-101018007</t>
  </si>
  <si>
    <t>jhon.vargas@jep.gov.co</t>
  </si>
  <si>
    <t>https://community.secop.gov.co/Public/Tendering/ContractNoticePhases/View?PPI=CO1.PPI.19277015&amp;isFromPublicArea=True&amp;isModal=False</t>
  </si>
  <si>
    <t>JEP-606</t>
  </si>
  <si>
    <t>JEP-CSPO-587-2022</t>
  </si>
  <si>
    <t>Santiago Carvajal Casas</t>
  </si>
  <si>
    <t>380-47-994000126262</t>
  </si>
  <si>
    <t>07/07/2022 - 3/07/2023</t>
  </si>
  <si>
    <t>santiago.carvajal@jep.gov.co</t>
  </si>
  <si>
    <t>https://community.secop.gov.co/Public/Tendering/ContractNoticePhases/View?PPI=CO1.PPI.19325569&amp;isFromPublicArea=True&amp;isModal=False</t>
  </si>
  <si>
    <t>JEP-571</t>
  </si>
  <si>
    <t>JEP-CSPO-552-2022</t>
  </si>
  <si>
    <t>Jorge Andres Villa Caballero </t>
  </si>
  <si>
    <t>980-47-994000021836 0</t>
  </si>
  <si>
    <t>05/07/2022 - 01/07/2024</t>
  </si>
  <si>
    <t>jorge.villa@jep.gov.co</t>
  </si>
  <si>
    <t>https://community.secop.gov.co/Public/Tendering/ContractNoticePhases/View?PPI=CO1.PPI.19277092&amp;isFromPublicArea=True&amp;isModal=False</t>
  </si>
  <si>
    <t>JEP-572</t>
  </si>
  <si>
    <t>JEP-CSPO-553-2022</t>
  </si>
  <si>
    <t>Nestor Hernando Nieto Piraquive </t>
  </si>
  <si>
    <t xml:space="preserve">Sibundoy </t>
  </si>
  <si>
    <t>41-45-101077824</t>
  </si>
  <si>
    <t>06/07/2022 - 30/06/2023</t>
  </si>
  <si>
    <t>nestor.nieto@jep.gov.co</t>
  </si>
  <si>
    <t>https://community.secop.gov.co/Public/Tendering/ContractNoticePhases/View?PPI=CO1.PPI.19277816&amp;isFromPublicArea=True&amp;isModal=False</t>
  </si>
  <si>
    <t>JEP-694</t>
  </si>
  <si>
    <t>JEP-CSPO-670-2022</t>
  </si>
  <si>
    <t>Diego Fernando Gómez González</t>
  </si>
  <si>
    <t xml:space="preserve"> Oscar Iván Fernández Burgos</t>
  </si>
  <si>
    <t>21-47-101022907
53-47-101002209</t>
  </si>
  <si>
    <t>12/09/2022
06/10/2022</t>
  </si>
  <si>
    <t>12/09/2022 - 30/06/2023
09/09/2022 - 01/07/2023</t>
  </si>
  <si>
    <t>13/09/2022
07/10/2022</t>
  </si>
  <si>
    <t>En fecha del 6 de octubre de 2022 se aprueba la cesión</t>
  </si>
  <si>
    <t>diego.gomez@jep.gov.co</t>
  </si>
  <si>
    <t>https://community.secop.gov.co/Public/Tendering/ContractNoticePhases/View?PPI=CO1.PPI.20316373&amp;isFromPublicArea=True&amp;isModal=False</t>
  </si>
  <si>
    <t>JEP-688</t>
  </si>
  <si>
    <t>JEP-CSPO-664-2022</t>
  </si>
  <si>
    <t>Ivonne Marcela Rodríguez González</t>
  </si>
  <si>
    <t>25-47-101003179</t>
  </si>
  <si>
    <t>07/09/2022 - 01/072023</t>
  </si>
  <si>
    <t>ivonne.rodriguezg@jep.gov.co</t>
  </si>
  <si>
    <t>https://community.secop.gov.co/Public/Tendering/ContractNoticePhases/View?PPI=CO1.PPI.20270622&amp;isFromPublicArea=True&amp;isModal=False</t>
  </si>
  <si>
    <t>JEP-743</t>
  </si>
  <si>
    <t>JEP-CSPO-717-2022</t>
  </si>
  <si>
    <t xml:space="preserve">Ana Rita Molano Quintero </t>
  </si>
  <si>
    <t>Prestar servicios profesionales de apoyo y acompañamiento en el manejo, ejecución y seguimiento de las operaciones del área de tesorería de la subdirección financiera de la JEP</t>
  </si>
  <si>
    <t xml:space="preserve">63-47-101001268 </t>
  </si>
  <si>
    <t>20/10/2022 - 30/06/2023</t>
  </si>
  <si>
    <t>ana.molano@jep.gov.co</t>
  </si>
  <si>
    <t>https://community.secop.gov.co/Public/Tendering/ContractNoticePhases/View?PPI=CO1.PPI.21100793&amp;isFromPublicArea=True&amp;isModal=False</t>
  </si>
  <si>
    <t>JEP-719</t>
  </si>
  <si>
    <t>JEP-CSPO-694-2022</t>
  </si>
  <si>
    <t>María Fernanda Castañeda</t>
  </si>
  <si>
    <t>Prestar servicios profesionales para apoyar a la Subdirección Financiera de la JEP en la recepción, revisión y liquidación de impuestos de solicitudes de pago, registro de transacciones contables en SIIF Nación y elaboración y análisis de los estados financieros.</t>
  </si>
  <si>
    <t>65-47-101008962</t>
  </si>
  <si>
    <t>01/10/2022 - 10/07/2023</t>
  </si>
  <si>
    <t>maria.castaneda@jep.gov.co</t>
  </si>
  <si>
    <t>https://community.secop.gov.co/Public/Tendering/ContractNoticePhases/View?PPI=CO1.PPI.20880914&amp;isFromPublicArea=True&amp;isModal=False</t>
  </si>
  <si>
    <t>JEP-651</t>
  </si>
  <si>
    <t>JEP-CSPO-630-2022</t>
  </si>
  <si>
    <t>Nicolas Quinche Bustamante</t>
  </si>
  <si>
    <t>Prestar servicios profesionales al GRAI para apoyar en las investigaciones mediante insumos que aporten en la implementación de distintas etapas de priorización de nuevos macrocasos en atención a los lineamientos de la magistratura</t>
  </si>
  <si>
    <t>15-47-101009844</t>
  </si>
  <si>
    <t>nicolas.quinche@jep.gov.co</t>
  </si>
  <si>
    <t>https://community.secop.gov.co/Public/Tendering/ContractNoticePhases/View?PPI=CO1.PPI.19699707&amp;isFromPublicArea=True&amp;isModal=False</t>
  </si>
  <si>
    <t>JEP-716</t>
  </si>
  <si>
    <t>JEP-CSPO-692-2022</t>
  </si>
  <si>
    <t>María Paula Zuluaga Guzmán</t>
  </si>
  <si>
    <t>Prestar servicios profesionales a la Subdirección de Planeación en la presentación de documentos con la sistematización de información e insumos y propuestas en la fase de construcción del Plan Estratégico Cuatrienal (PEC) 2023-2026, así como acompañamiento en sesiones de trabajo</t>
  </si>
  <si>
    <t>Marcos Andrés Barrera Castiblanco</t>
  </si>
  <si>
    <t xml:space="preserve">14-47-101019687 </t>
  </si>
  <si>
    <t>29/09/2022 -  05/07/20</t>
  </si>
  <si>
    <t xml:space="preserve">Mediante otrosí N° se prorroga el contrato hasta el 14/02/2023 y se adicional la suma de $9.350.320, Autorización de vigencia futura mediante oficio No. 2-2022-051335 del 4 de noviembre de 2022. </t>
  </si>
  <si>
    <t>maria.zuluagag@jep.gov.co</t>
  </si>
  <si>
    <t>https://community.secop.gov.co/Public/Tendering/ContractNoticePhases/View?PPI=CO1.PPI.20787502&amp;isFromPublicArea=True&amp;isModal=False</t>
  </si>
  <si>
    <t>JEP-695</t>
  </si>
  <si>
    <t>JEP-CSPO-671-2022</t>
  </si>
  <si>
    <t>Maria del Pílar Indaburo Peñuela</t>
  </si>
  <si>
    <t>Prestar servicios profesionales para apoyar y acompañar a la Subdirección de Recursos Físicos e Infraestructura en la verificación y trámite de los desplazamientos requeridos para la aplicación del enfoque territorial atendiendo los enfoques diferenciales</t>
  </si>
  <si>
    <t>63-45-101039225</t>
  </si>
  <si>
    <t>05/09/2022 - 30/06/2023</t>
  </si>
  <si>
    <t>maria.indaburo@jep.gov.co</t>
  </si>
  <si>
    <t>https://community.secop.gov.co/Public/Tendering/ContractNoticePhases/View?PPI=CO1.PPI.20309308&amp;isFromPublicArea=True&amp;isModal=False</t>
  </si>
  <si>
    <t>JEP-669</t>
  </si>
  <si>
    <t>JEP-CSPO-646-2022</t>
  </si>
  <si>
    <t>Yolvy Lena Padilla Sepúlveda</t>
  </si>
  <si>
    <t>Elaborar la política para la promoción de la salud mental con énfasis en autocuidado emocional, y la prevención de trastornos mentales y de comportamiento en el talento humano de la jurisdicción especial para la paz.</t>
  </si>
  <si>
    <t xml:space="preserve">96222	</t>
  </si>
  <si>
    <t>3424559-6</t>
  </si>
  <si>
    <t>30/08/2022 - 01/07/2023</t>
  </si>
  <si>
    <t>yolvy.padilla@jep.gov.co</t>
  </si>
  <si>
    <t>https://community.secop.gov.co/Public/Tendering/ContractNoticePhases/View?PPI=CO1.PPI.20069645&amp;isFromPublicArea=True&amp;isModal=False</t>
  </si>
  <si>
    <t>JEP-718</t>
  </si>
  <si>
    <t>JEP-CSPO-693-2022</t>
  </si>
  <si>
    <t>Carlos Arturo Orjuela Gongora</t>
  </si>
  <si>
    <t>Prestar servicios profesionales como abogado para desarrollar actividades de asesoría y apoyo jurídico en la gestión del departamento de conceptos y representación jurídica, y en los procesos judiciales en los que tenga representación judicial la Jurisdicción Especial para La Paz.</t>
  </si>
  <si>
    <t xml:space="preserve">103522	</t>
  </si>
  <si>
    <t>CBC-100039680</t>
  </si>
  <si>
    <t>13/10/2022 - 30/06/2023</t>
  </si>
  <si>
    <t>https://community.secop.gov.co/Public/Tendering/ContractNoticePhases/View?PPI=CO1.PPI.20902791&amp;isFromPublicArea=True&amp;isModal=False</t>
  </si>
  <si>
    <t>JEP-637</t>
  </si>
  <si>
    <t>JEP-CSPO-617-2022</t>
  </si>
  <si>
    <t>Diana Carolina Fabra Gutierrez</t>
  </si>
  <si>
    <t>Prestar servicios profesionales en el apoyo y acompañamiento a la Secretaría Ejecutiva en la contestación y seguimiento a peticiones de contenido jurídico, órdenes judiciales y demás asuntos relacionados con la Secretaría Ejecutiva propios de su competencia y en el marco de la JEP</t>
  </si>
  <si>
    <t>21-47-101021802</t>
  </si>
  <si>
    <t>29/07/2022 - 30/06/2023</t>
  </si>
  <si>
    <t>El 5 de septiembre se aprueba terminación anticipada del contrato</t>
  </si>
  <si>
    <t>diana.fabra@jep.gov.co</t>
  </si>
  <si>
    <t>https://community.secop.gov.co/Public/Tendering/ContractNoticePhases/View?PPI=CO1.PPI.19566292&amp;isFromPublicArea=True&amp;isModal=False</t>
  </si>
  <si>
    <t>JEP-638</t>
  </si>
  <si>
    <t>JEP-CSPO-618-2022</t>
  </si>
  <si>
    <t>Yon Federico Cadin Abaunza</t>
  </si>
  <si>
    <t>380-47-994000126767</t>
  </si>
  <si>
    <t>28/07/2022 - 15/07/2023</t>
  </si>
  <si>
    <t>yon.cadin@jep.gov.co</t>
  </si>
  <si>
    <t>https://community.secop.gov.co/Public/Tendering/ContractNoticePhases/View?PPI=CO1.PPI.19566902&amp;isFromPublicArea=True&amp;isModal=False</t>
  </si>
  <si>
    <t>JEP-745</t>
  </si>
  <si>
    <t>JEP-CSPO-719-2022</t>
  </si>
  <si>
    <t>Daniela Villa Hernández</t>
  </si>
  <si>
    <t xml:space="preserve">	Prestación de servicios profesionales para apoyar al departamento de SAAD comparecientes brindando acompañamiento psicosocial en las actuaciones de las personas que comparezcan ante las salas y secciones de la JEP en el marco de la justicia transicional y restaurativa</t>
  </si>
  <si>
    <t>39-45-101029030</t>
  </si>
  <si>
    <t>18/10/2022 - 01/07/2023</t>
  </si>
  <si>
    <t>daniela.villah@jep.gov.co</t>
  </si>
  <si>
    <t>https://community.secop.gov.co/Public/Tendering/ContractNoticePhases/View?PPI=CO1.PPI.21100755&amp;isFromPublicArea=True&amp;isModal=False</t>
  </si>
  <si>
    <t>JEP-633</t>
  </si>
  <si>
    <t>JEP-CSPO-613-2022</t>
  </si>
  <si>
    <t>Santiago Villaneda Franco</t>
  </si>
  <si>
    <t>Prestación de servicios profesionales para apoyar al Departamento de SAAD Comparecientes en el acompañamiento psicosocial a los comparecientes ante las salas y secciones de la JEP</t>
  </si>
  <si>
    <t>21-45-101378615</t>
  </si>
  <si>
    <t>22/07/2022 - 01/07/2023</t>
  </si>
  <si>
    <t>santiago.villaneda@jep.gov.co</t>
  </si>
  <si>
    <t>https://community.secop.gov.co/Public/Tendering/ContractNoticePhases/View?PPI=CO1.PPI.19552669&amp;isFromPublicArea=True&amp;isModal=False</t>
  </si>
  <si>
    <t>JEP-652</t>
  </si>
  <si>
    <t>JEP-CSPO-631-2022</t>
  </si>
  <si>
    <t>Alberto Méndez Cruz</t>
  </si>
  <si>
    <t>Prestación de servicios profesionales de asesoría jurídica, atención integral y defensa técnica judicial en las actuaciones de las personas que comparezcan ante las salas y secciones de la JEP, teniendo en cuenta los enfoques diferenciales en el marco de la justicia transicional y restaurativa.</t>
  </si>
  <si>
    <t>Departamento de Sistema Autónomo de Asesoría y Defensa</t>
  </si>
  <si>
    <t>21-47-101022016</t>
  </si>
  <si>
    <t>03/08/2022 - 30/06/2023</t>
  </si>
  <si>
    <t>alberto.mendez@jep.gov.co</t>
  </si>
  <si>
    <t>https://community.secop.gov.co/Public/Tendering/ContractNoticePhases/View?PPI=CO1.PPI.19695264&amp;isFromPublicArea=True&amp;isModal=False</t>
  </si>
  <si>
    <t>JEP-746</t>
  </si>
  <si>
    <t>JEP-CSPO-720-2022</t>
  </si>
  <si>
    <t>Alexander Ríos Pérez</t>
  </si>
  <si>
    <t>Sabaneta</t>
  </si>
  <si>
    <t>Prestación de servicios profesionales de asesoría jurídica, atención integral y defensa técnica judicial en las actuaciones de las personas que comparezcan ante las salas y secciones de la jep, teniendo en cuenta los enfoques diferenciales en el marco de la justicia transicional y restaurativa</t>
  </si>
  <si>
    <t>14-45-101087105</t>
  </si>
  <si>
    <t>18/10/2022 - 30/06/2023</t>
  </si>
  <si>
    <t>https://community.secop.gov.co/Public/Tendering/ContractNoticePhases/View?PPI=CO1.PPI.21105217&amp;isFromPublicArea=True&amp;isModal=False</t>
  </si>
  <si>
    <t>JEP-632</t>
  </si>
  <si>
    <t>JEP-CSPO-612-2022</t>
  </si>
  <si>
    <t>Laura Melisa Sanchez Camargo</t>
  </si>
  <si>
    <t>36-47-101001508</t>
  </si>
  <si>
    <t>Mediante Otrosí  N1, se reduce el valor del contrato la suma de $5.782.515 y se requiere modificar el literal A en la forma de pago, la cláusula octava contempla una forma de pago a partir del primero (1) de julio que no se dará ya que el contrato inició el 27 de julio de 2022 y de ahí la necesidad de modificar el literal A de la cláusula octava del contrato</t>
  </si>
  <si>
    <t>laura.sanchezc@jep.gov.co</t>
  </si>
  <si>
    <t>https://community.secop.gov.co/Public/Tendering/ContractNoticePhases/View?PPI=CO1.PPI.19550812&amp;isFromPublicArea=True&amp;isModal=False</t>
  </si>
  <si>
    <t>JEP-667</t>
  </si>
  <si>
    <t>JEP-CSPO-644-2022</t>
  </si>
  <si>
    <t xml:space="preserve">Santiago Castro Estévez </t>
  </si>
  <si>
    <t>Prestar servicios profesionales para brindar apoyo a la gestión del proceso de representación judicial a víctimas, a cargo del departamento del Sistema Autónomo De Asesoría y Defensa SAAD representación de víctimas.</t>
  </si>
  <si>
    <t>Lina Rocío Murillo</t>
  </si>
  <si>
    <t>36-45-101039539</t>
  </si>
  <si>
    <t>22/08/2022 - 01/07/2023</t>
  </si>
  <si>
    <t>Se aprueba terminación anticipada del contato al 1/11/2022</t>
  </si>
  <si>
    <t>santiago.castroe@jep.gov.co</t>
  </si>
  <si>
    <t>https://community.secop.gov.co/Public/Tendering/ContractNoticePhases/View?PPI=CO1.PPI.20030989&amp;isFromPublicArea=True&amp;isModal=False</t>
  </si>
  <si>
    <t>JEP-805</t>
  </si>
  <si>
    <t>JEP-CSPO-776-2022</t>
  </si>
  <si>
    <t>Sara Catalina Avila Reyes</t>
  </si>
  <si>
    <t>Prestar servicios profesionales para apoyar y acompañar al departamento de SAAD victimas en la gestión técnica y operativa, a las actuaciones y decisiones judiciales de justicia transicional y restaurativa y a la gestión operativa del sistema vista para el registro de abogados/as, OSC y víctimas</t>
  </si>
  <si>
    <t>21-45-101393600</t>
  </si>
  <si>
    <t>30/11/2022 - 1/07/2023</t>
  </si>
  <si>
    <t>sara.avilan@jep.gov.co</t>
  </si>
  <si>
    <t>https://community.secop.gov.co/Public/Tendering/ContractNoticePhases/View?PPI=CO1.PPI.21881436&amp;isFromPublicArea=True&amp;isModal=False</t>
  </si>
  <si>
    <t>JEP-635</t>
  </si>
  <si>
    <t>JEP-CSPO-615-2022</t>
  </si>
  <si>
    <t>Susana Andrea Gómez Mora</t>
  </si>
  <si>
    <t>San Andres de Tumaco</t>
  </si>
  <si>
    <t>Sandy Tatiana Bernal Almario</t>
  </si>
  <si>
    <t xml:space="preserve">436-47-994000055921
390 - 47 - 994000075098
</t>
  </si>
  <si>
    <t>2/08/2022
01/11/2022</t>
  </si>
  <si>
    <t>29/07/2022 - 30/06/2023
01/11/2022 - 10/07/2023</t>
  </si>
  <si>
    <t>3/08/2022
21/11/2022</t>
  </si>
  <si>
    <t>Cesión a partir del 1/11/2022</t>
  </si>
  <si>
    <t>susana.gomez@jep.gov.co</t>
  </si>
  <si>
    <t>https://community.secop.gov.co/Public/Tendering/ContractNoticePhases/View?PPI=CO1.PPI.19580934&amp;isFromPublicArea=True&amp;isModal=False</t>
  </si>
  <si>
    <t>JEP-636</t>
  </si>
  <si>
    <t>JEP-CSPO-616-2022</t>
  </si>
  <si>
    <t>Eliana Cuevas Mossos</t>
  </si>
  <si>
    <t>33-45-101111247</t>
  </si>
  <si>
    <t>29/07/2022 - 07/07/2023</t>
  </si>
  <si>
    <t>eliana.cuevas@jep.gov.co</t>
  </si>
  <si>
    <t>https://community.secop.gov.co/Public/Tendering/ContractNoticePhases/View?PPI=CO1.PPI.19583210&amp;isFromPublicArea=True&amp;isModal=False</t>
  </si>
  <si>
    <t>JEP-656</t>
  </si>
  <si>
    <t>JEP-CSPO-633-2022</t>
  </si>
  <si>
    <t>Claudia Nancy Quiceno Montoya</t>
  </si>
  <si>
    <t>Prestar servicios profesionales para apoyar y acompañar a la Secretaría Ejecutiva en la asistencia técnica a las actuaciones, mediaciones, encuentros y acercamientos necesarios para los procesos de justicia restaurativa con énfasis en enfoques diferenciales (enfoques de género, étnico-racial, discapacidad, persona mayor, niñez, población sexualmente diversa y enfoque territorial)</t>
  </si>
  <si>
    <t>Ariel Sánchez Meertens</t>
  </si>
  <si>
    <t>21-45-101380166</t>
  </si>
  <si>
    <t>04/08/2022 - 01/07/2023</t>
  </si>
  <si>
    <t>claudia.quicenom@jep.gov.co</t>
  </si>
  <si>
    <t>https://community.secop.gov.co/Public/Tendering/ContractNoticePhases/View?PPI=CO1.PPI.19779248&amp;isFromPublicArea=True&amp;isModal=False</t>
  </si>
  <si>
    <t>JEP-721</t>
  </si>
  <si>
    <t>JEP-CSPO-696-2022</t>
  </si>
  <si>
    <t>Angie Paola Ariza Porras</t>
  </si>
  <si>
    <t>Prestar servicios profesionales para apoyar y acompañar a la Secretaría Ejecutiva en la gestión administrativa del equipo de Justicia Restaurativa, así como en los procesos de sistematización con énfasis en el seguimiento, registro, análisis de indicadores, elaboración de informes técnicos, de las actuaciones, mediaciones, encuentros y acercamientos necesarios para los procesos de justicia restaurativa</t>
  </si>
  <si>
    <t>$8,673.771</t>
  </si>
  <si>
    <t xml:space="preserve">33-47-101010132 </t>
  </si>
  <si>
    <t>11/10/2022 - 05/07/2023</t>
  </si>
  <si>
    <t>angie.ariza@jep.gov.co</t>
  </si>
  <si>
    <t>https://community.secop.gov.co/Public/Tendering/ContractNoticePhases/View?PPI=CO1.PPI.20988411&amp;isFromPublicArea=True&amp;isModal=False</t>
  </si>
  <si>
    <t>JEP-607</t>
  </si>
  <si>
    <t>JEP-CSPO-588-2022</t>
  </si>
  <si>
    <t xml:space="preserve">Prestar servicios profesionales para apoyar y acompañar a la subsecretaría ejecutiva en las etapas de los procesos de gestión contractual desde el punto de vista financiero, tanto en el proceso de monitoreo telefónico como del proceso de monitoreo con dispositivos electrónicos. </t>
  </si>
  <si>
    <t>390-47-994000072158</t>
  </si>
  <si>
    <t>11/07/2022 - 11/02/2023</t>
  </si>
  <si>
    <t>Mediante Otrosí 1 se modifica el El plazo de ejecución será hasta el 10
de agosto de 2022. y se modifica forma de pago</t>
  </si>
  <si>
    <t>https://community.secop.gov.co/Public/Tendering/ContractNoticePhases/View?PPI=CO1.PPI.19357521&amp;isFromPublicArea=True&amp;isModal=False</t>
  </si>
  <si>
    <t>JEP-608</t>
  </si>
  <si>
    <t>JEP-CSPO-589-2022</t>
  </si>
  <si>
    <t xml:space="preserve">Prestar servicios profesionales para apoyar y acompañar a la subsecretaría ejecutiva en las etapas de los procesos de gestión contractual desde el punto de vista jurídico, tanto en el proceso de monitoreo telefónico como del proceso de monitoreo con dispositivos electrónicos. </t>
  </si>
  <si>
    <t>21-45-101377259</t>
  </si>
  <si>
    <t>12/07/2022 - 01/02/2023</t>
  </si>
  <si>
    <t>Mediante Otrosí N1 se hace una prorroga y modifica el pago del contrato</t>
  </si>
  <si>
    <t>sandra.gomez@jep.gov.co</t>
  </si>
  <si>
    <t>https://community.secop.gov.co/Public/Tendering/ContractNoticePhases/View?PPI=CO1.PPI.19357731&amp;isFromPublicArea=True&amp;isModal=False</t>
  </si>
  <si>
    <t>JEP-657</t>
  </si>
  <si>
    <t>JEP-CSPO-634-2022</t>
  </si>
  <si>
    <t>Andres Ricardo Vargas Castillo</t>
  </si>
  <si>
    <t>Prestar servicios profesionales para apoyar en la recolección y sistematización de información que alimente la preparación de las versiones voluntarias, y la construcción del auto de determinación de hechos y conductas y la resolución de conclusiones</t>
  </si>
  <si>
    <t>21-45-101380769</t>
  </si>
  <si>
    <t>09/08/2022 - 01/07/2023</t>
  </si>
  <si>
    <t>andres.vargas@jep.gov.co</t>
  </si>
  <si>
    <t>https://community.secop.gov.co/Public/Tendering/ContractNoticePhases/View?PPI=CO1.PPI.19788847&amp;isFromPublicArea=True&amp;isModal=False</t>
  </si>
  <si>
    <t>JEP-797</t>
  </si>
  <si>
    <t>JEP-CSPO-768-2022</t>
  </si>
  <si>
    <t>Erika Jazmin Garzón Daza</t>
  </si>
  <si>
    <t>Prestar servicios profesionales especializados para apoyar la articulación de las dependencias de la Secretaría Ejecutiva en la atención de las necesidades que surjan para la instrucción de los macrocasos que se adelantan ante las salas y secciones</t>
  </si>
  <si>
    <t>21-45-101392626</t>
  </si>
  <si>
    <t>23/11/2022 - 01/07/2023</t>
  </si>
  <si>
    <t>erika.garzon@jep.gov.co</t>
  </si>
  <si>
    <t>https://community.secop.gov.co/Public/Tendering/ContractNoticePhases/View?PPI=CO1.PPI.21692643&amp;isFromPublicArea=True&amp;isModal=False</t>
  </si>
  <si>
    <t>JEP-735</t>
  </si>
  <si>
    <t>JEP-CSPO-710-2022</t>
  </si>
  <si>
    <t>Edgar Ricardo Serrano Navarro</t>
  </si>
  <si>
    <t>Prestar servicios profesionales especializados para apoyar la articulación de las dependencias de la secretaría ejecutiva en la atención de las necesidades que surjan para la instrucción de los macrocasos que se adelantan ante las salas y secciones</t>
  </si>
  <si>
    <t>14-45-101087542</t>
  </si>
  <si>
    <t>21/10/2022 - 30/06/2023</t>
  </si>
  <si>
    <t>edgar.serrano@jep.gov.co</t>
  </si>
  <si>
    <t>https://community.secop.gov.co/Public/Tendering/ContractNoticePhases/View?PPI=CO1.PPI.20978372&amp;isFromPublicArea=True&amp;isModal=False</t>
  </si>
  <si>
    <t>JEP-738</t>
  </si>
  <si>
    <t>JEP-CSPO-713-2022</t>
  </si>
  <si>
    <t>Julia Victoria Mora Trujillo</t>
  </si>
  <si>
    <t>Prestar servicios profesionales especializados para apoyar la articulación de las dependencias de la Secretaría Ejecutiva en la atención de las necesidades que surjan para la instrucción de los macrocasos que se adelantan ante las Salas y Secciones</t>
  </si>
  <si>
    <t>21-45-101388976</t>
  </si>
  <si>
    <t>19/10/2022 - 01/07/2023</t>
  </si>
  <si>
    <t>julia.morat@jep.gov.co</t>
  </si>
  <si>
    <t>https://community.secop.gov.co/Public/Tendering/ContractNoticePhases/View?PPI=CO1.PPI.21009890&amp;isFromPublicArea=True&amp;isModal=False</t>
  </si>
  <si>
    <t>JEP-731</t>
  </si>
  <si>
    <t>JEP-CSPO-706-2022</t>
  </si>
  <si>
    <t>Juan David Salas Riaño</t>
  </si>
  <si>
    <t xml:space="preserve">	456522</t>
  </si>
  <si>
    <t>63-47-101001253</t>
  </si>
  <si>
    <t>juan.salas@jep.gov.co</t>
  </si>
  <si>
    <t>https://community.secop.gov.co/Public/Tendering/ContractNoticePhases/View?PPI=CO1.PPI.20924013&amp;isFromPublicArea=True&amp;isModal=False</t>
  </si>
  <si>
    <t>JEP-749</t>
  </si>
  <si>
    <t>JEP-CSPO-721-2022</t>
  </si>
  <si>
    <t>Andrea Carolina Estupiñán Chiquillo</t>
  </si>
  <si>
    <t>21-45-101389508</t>
  </si>
  <si>
    <t>24/10/2022 - 01/07/2023</t>
  </si>
  <si>
    <t>andrea.estupinan@jep.gov.co</t>
  </si>
  <si>
    <t>https://community.secop.gov.co/Public/Tendering/ContractNoticePhases/View?PPI=CO1.PPI.21175064&amp;isFromPublicArea=True&amp;isModal=False</t>
  </si>
  <si>
    <t>JEP-710</t>
  </si>
  <si>
    <t>JEP-CSPO-686-2022</t>
  </si>
  <si>
    <t>Elizabeth Gaviota Acevedo Espinosa</t>
  </si>
  <si>
    <t>Prestar servicios profesionales especializados para apoyar la articulación de las dependencias de la secretaría ejecutiva en la atención de los procesos de adopción de medidas cautelares que se adelantan ante las salas y secciones de la JEP.</t>
  </si>
  <si>
    <t>14-44-101163360</t>
  </si>
  <si>
    <t>22/09/2022 - 30/06/2023</t>
  </si>
  <si>
    <t>El área desistió de la terminación anticipada</t>
  </si>
  <si>
    <t>CIENCIAS POLÍTICAS Y RELACIONES INTERNACIONALES</t>
  </si>
  <si>
    <t>elizabeth.acevedo@jep.gov.co</t>
  </si>
  <si>
    <t>https://community.secop.gov.co/Public/Tendering/ContractNoticePhases/View?PPI=CO1.PPI.20678078&amp;isFromPublicArea=True&amp;isModal=False</t>
  </si>
  <si>
    <t>JEP-686</t>
  </si>
  <si>
    <t>JEP-CSPO-662-2022</t>
  </si>
  <si>
    <t>Unidad Nacional de Protección</t>
  </si>
  <si>
    <t>Aunar esfuerzos institucionales, recursos, capacidades y métodos entre la unidad nacional de protección -UNP y la jurisdicción especial para la paz- jep, que permitan implementar con enfoque preventivo, la adecuada protección individual de la vida e integridad de  la secretaria judicial general de la JEP, a quien en razón del cargo o su nivel de riesgo extraordinario y/o extremo, se le asigne un esquema de seguridad</t>
  </si>
  <si>
    <t xml:space="preserve">100922	</t>
  </si>
  <si>
    <t xml:space="preserve">	394222</t>
  </si>
  <si>
    <t>N</t>
  </si>
  <si>
    <t>Sin póliza 11/10/2022
El 5 de junio de 20234 se publica acta de balance y cierre</t>
  </si>
  <si>
    <t>https://community.secop.gov.co/Public/Tendering/ContractNoticePhases/View?PPI=CO1.PPI.20240941&amp;isFromPublicArea=True&amp;isModal=False</t>
  </si>
  <si>
    <t>JEP-664</t>
  </si>
  <si>
    <t>JEP-CSPO-641-2022</t>
  </si>
  <si>
    <t>Giselle Natalia Hernandez Vargas</t>
  </si>
  <si>
    <t xml:space="preserve">Prestar servicios profesionales para apoyar a la Subdirección de Fortalecimiento en la implementación del modelo de gestión del conocimiento de la JEP por medio del diseño gráfico y desarrollo de contenidos de los cursos virtuales. </t>
  </si>
  <si>
    <t xml:space="preserve">373422	</t>
  </si>
  <si>
    <t>11-47-101012722</t>
  </si>
  <si>
    <t>19/08/2022 - 30/06/2023</t>
  </si>
  <si>
    <t>DISEÑO INDUSTRIAL</t>
  </si>
  <si>
    <t>giselle.hernandez@jep.gov.co</t>
  </si>
  <si>
    <t>https://community.secop.gov.co/Public/Tendering/ContractNoticePhases/View?PPI=CO1.PPI.19944737&amp;isFromPublicArea=True&amp;isModal=False</t>
  </si>
  <si>
    <t>JEP-683</t>
  </si>
  <si>
    <t>JEP-CSPO-659-2022</t>
  </si>
  <si>
    <t>Daniel Esteban Sánchez Gonzalez</t>
  </si>
  <si>
    <t>Prestar servicios de apoyo a la gestión en la subdirección de fortalecimiento para la implementación del modelo de gestión del conocimiento de la JEP por medio de la operación de la plataforma de formación virtual y la virtualización de los cursos</t>
  </si>
  <si>
    <t xml:space="preserve">	418422</t>
  </si>
  <si>
    <t>15-45-101148695</t>
  </si>
  <si>
    <t>20/09/2022 - 30/06/2023</t>
  </si>
  <si>
    <t>daniel.sanchez@jep.gov.co</t>
  </si>
  <si>
    <t>https://community.secop.gov.co/Public/Tendering/ContractNoticePhases/View?PPI=CO1.PPI.20237573&amp;isFromPublicArea=True&amp;isModal=False</t>
  </si>
  <si>
    <t>JEP-684</t>
  </si>
  <si>
    <t>JEP-CSPO-660-2022</t>
  </si>
  <si>
    <t>Nicolas Sussmann Herrán</t>
  </si>
  <si>
    <t>Prestar servicios profesionales para apoyar a la Subdirección de Fortalecimiento Institucional en la estructuración y desarrollo de espacios formativos dirigidos a la magistratura.</t>
  </si>
  <si>
    <t>75-45-101048971</t>
  </si>
  <si>
    <t>05/09/2022 - 30/03/2023</t>
  </si>
  <si>
    <t>https://community.secop.gov.co/Public/Tendering/ContractNoticePhases/View?PPI=CO1.PPI.20237185&amp;isFromPublicArea=True&amp;isModal=False</t>
  </si>
  <si>
    <t>JEP-810</t>
  </si>
  <si>
    <t>JEP-CSPO-780-2022</t>
  </si>
  <si>
    <t>Adriana Cristina Romero Beltrán</t>
  </si>
  <si>
    <t>21-45-101393707</t>
  </si>
  <si>
    <t>01/12/2022 - 01/03/2024</t>
  </si>
  <si>
    <t xml:space="preserve">Autorización de
vigencia futura mediante oficio Nro. 2-2022-051335 del cuatro (4) de noviembre de dos mil
veintidós (2022) emitido por el Ministerio de Hacienda y Crédito Público.
Mediante el otrosí número 1 Adicionar dos obligaciones específicas Adicionar el valor del contrato: $27.322.380
</t>
  </si>
  <si>
    <t>adriana.romerob@jep.gov.co</t>
  </si>
  <si>
    <t>https://community.secop.gov.co/Public/Tendering/ContractNoticePhases/View?PPI=CO1.PPI.21953665&amp;isFromPublicArea=True&amp;isModal=False</t>
  </si>
  <si>
    <t>JEP-659</t>
  </si>
  <si>
    <t>JEP-CSPO-636-2022</t>
  </si>
  <si>
    <t>Otoniel Camargo Ramírez</t>
  </si>
  <si>
    <t>Tunja</t>
  </si>
  <si>
    <t xml:space="preserve">Prestar servicios profesionales para apoyar al Departamento de Enfoques Diferenciales en la elaboración y revisión de documentos jurídicos de la dependencia, así como en asesoría , ejecución  y apoyo jurídico en los procedimientos que adelanta la dependencia. </t>
  </si>
  <si>
    <t xml:space="preserve">364922	</t>
  </si>
  <si>
    <t>Juan Gabriel Acosta Castro</t>
  </si>
  <si>
    <t>390-47-994000073198
21-45-101383328</t>
  </si>
  <si>
    <t>Aseguradora Soolidaria de Colombia
Seguros del Estado S.A.</t>
  </si>
  <si>
    <t>16/08/2022
01/09/2022</t>
  </si>
  <si>
    <t>09/08/2022 - 30/06/2023
01/09/2022 - 01/07/2023</t>
  </si>
  <si>
    <t>17/08/2022
01/09/2022</t>
  </si>
  <si>
    <t>En fecha de 1/09/2022 se publica la cesión de contrato 659-2022 entre Otoniel Camargo y Gabriel Acosta</t>
  </si>
  <si>
    <t>juan.acostac@jep.gov.co</t>
  </si>
  <si>
    <t>https://community.secop.gov.co/Public/Tendering/ContractNoticePhases/View?PPI=CO1.PPI.19870737&amp;isFromPublicArea=True&amp;isModal=False</t>
  </si>
  <si>
    <t>JEP-720</t>
  </si>
  <si>
    <t>JEP-CSPO-695-2022</t>
  </si>
  <si>
    <t>Ana Elizabeth Mojica Acevedo</t>
  </si>
  <si>
    <t>Prestar servicios profesionales para apoyar el cumplimiento y seguimiento de las órdenes judiciales emitidas por las Salas y Secciones de la JEP a cargo del Departamento de Enfoques Diferenciales</t>
  </si>
  <si>
    <t xml:space="preserve">	451622</t>
  </si>
  <si>
    <t>21-45-101388077</t>
  </si>
  <si>
    <t>10/10/2022 - 01/07/2023</t>
  </si>
  <si>
    <t>ana.mojica@jep.gov.co</t>
  </si>
  <si>
    <t>https://community.secop.gov.co/Public/Tendering/ContractNoticePhases/View?PPI=CO1.PPI.20908223&amp;isFromPublicArea=True&amp;isModal=False</t>
  </si>
  <si>
    <t>JEP-801</t>
  </si>
  <si>
    <t>JEP-CSPO-772-2022</t>
  </si>
  <si>
    <t>Mabel Concepción Valencia Mosquera</t>
  </si>
  <si>
    <t>Prestar servicios profesionales para apoyar al Departamento de Enfoques Diferenciales  en el desarrollo de la estrategia para la implementación de la perspectiva de interseccionalidad de los enfoques diferenciales, en el marco de los ejes de interés estratégico de la JEP.</t>
  </si>
  <si>
    <t>21-45-101393660</t>
  </si>
  <si>
    <t>01/12/2022 - 01/07/2023</t>
  </si>
  <si>
    <t>diego.ojeda@jep.gov.co</t>
  </si>
  <si>
    <t>https://community.secop.gov.co/Public/Tendering/ContractNoticePhases/View?PPI=CO1.PPI.21737569&amp;isFromPublicArea=True&amp;isModal=False</t>
  </si>
  <si>
    <t>JEP-665</t>
  </si>
  <si>
    <t>JEP-CSPO-642-2022</t>
  </si>
  <si>
    <t>Prestación de servicios profesionales para apoyar y acompañar las actividades de consolidación de los sistemas de información misionales de la JEP, a través de la validación y estructuración jurídica.</t>
  </si>
  <si>
    <t>25-47-101003134</t>
  </si>
  <si>
    <t>leidy.hernandez@jep.gov.co</t>
  </si>
  <si>
    <t>https://community.secop.gov.co/Public/Tendering/ContractNoticePhases/View?PPI=CO1.PPI.19963454&amp;isFromPublicArea=True&amp;isModal=False</t>
  </si>
  <si>
    <t>JEP-670</t>
  </si>
  <si>
    <t>JEP-CSPO-647-2022</t>
  </si>
  <si>
    <t>Rosaura Morales Gómez</t>
  </si>
  <si>
    <t xml:space="preserve">Prestación de servicios profesionales para brindar apoyo y asistencia técnica para la consolidación de los sistemas de información misionales de la JEP, a través de procesos de validación y aplicación de herramientas jurídicas y conceptuales. </t>
  </si>
  <si>
    <t>839-47-101001893</t>
  </si>
  <si>
    <t>30/08/2022 - 30/06/2023</t>
  </si>
  <si>
    <t>rosaura.morales@jep.gov.co</t>
  </si>
  <si>
    <t>https://community.secop.gov.co/Public/Tendering/ContractNoticePhases/View?PPI=CO1.PPI.20087858&amp;isFromPublicArea=True&amp;isModal=False</t>
  </si>
  <si>
    <t>JEP-690</t>
  </si>
  <si>
    <t>JEP-CSPO-666-2022</t>
  </si>
  <si>
    <t>Jenny Juliana Vásquez Sarmiento</t>
  </si>
  <si>
    <t>730-47-994000016193</t>
  </si>
  <si>
    <t>jenny.vasquez@jep.gov.co</t>
  </si>
  <si>
    <t>https://community.secop.gov.co/Public/Tendering/ContractNoticePhases/View?PPI=CO1.PPI.20389057&amp;isFromPublicArea=True&amp;isModal=False</t>
  </si>
  <si>
    <t>JEP-671</t>
  </si>
  <si>
    <t>JEP-CSPO-648-2022</t>
  </si>
  <si>
    <t>Jorge Alejandro Mesa Albarracin</t>
  </si>
  <si>
    <t>Prestación de servicios profesionales para brindar apoyo y asistencia técnica para la consolidación de los sistemas de información misionales de la JEP, a través de procesos de validación y aplicación de herramientas jurídicas y conceptuales.</t>
  </si>
  <si>
    <t xml:space="preserve">37-47-101003586 </t>
  </si>
  <si>
    <t>jorge.mesa@jep.gov.co</t>
  </si>
  <si>
    <t>https://community.secop.gov.co/Public/Tendering/ContractNoticePhases/View?PPI=CO1.PPI.20106438&amp;isFromPublicArea=True&amp;isModal=False</t>
  </si>
  <si>
    <t>JEP-672</t>
  </si>
  <si>
    <t>JEP-CSPO-649-2022</t>
  </si>
  <si>
    <t>Cristian Camilo Clavijo Rodríguez</t>
  </si>
  <si>
    <t xml:space="preserve">	358522</t>
  </si>
  <si>
    <t>05/08/2022- 01/07/2023</t>
  </si>
  <si>
    <t>cristian.clavijo@jep.gov.co</t>
  </si>
  <si>
    <t>https://community.secop.gov.co/Public/Tendering/ContractNoticePhases/View?PPI=CO1.PPI.20112095&amp;isFromPublicArea=True&amp;isModal=False</t>
  </si>
  <si>
    <t>JEP-673</t>
  </si>
  <si>
    <t>JEP-CSPO-650-2022</t>
  </si>
  <si>
    <t>María Camila Rodríguez Álvarez</t>
  </si>
  <si>
    <t>39-47-101001898</t>
  </si>
  <si>
    <t>31/08/2022 - 30/06/2023</t>
  </si>
  <si>
    <t>maria.rodriguez@jep.gov.co</t>
  </si>
  <si>
    <t>https://community.secop.gov.co/Public/Tendering/ContractNoticePhases/View?PPI=CO1.PPI.20117446&amp;isFromPublicArea=True&amp;isModal=False</t>
  </si>
  <si>
    <t>JEP-674</t>
  </si>
  <si>
    <t>JEP-CSPO-651-2022</t>
  </si>
  <si>
    <t xml:space="preserve">Prestación de servicios para apoyar y acompañar la gestión y validación técnica de información para fortalecer y consolidar los sistemas de información misionales de la JEP. </t>
  </si>
  <si>
    <t xml:space="preserve">	391922</t>
  </si>
  <si>
    <t>39-47-101001894</t>
  </si>
  <si>
    <t>hugo.rojas@jep.gov.co</t>
  </si>
  <si>
    <t>https://community.secop.gov.co/Public/Tendering/ContractNoticePhases/View?PPI=CO1.PPI.20160183&amp;isFromPublicArea=True&amp;isModal=False</t>
  </si>
  <si>
    <t>JEP-675</t>
  </si>
  <si>
    <t>JEP-CSPO-652-2027</t>
  </si>
  <si>
    <t>Prestación de servicios para apoyar y acompañar la gestión y validación técnica de información para fortalecer y consolidar los sistemas de información misionales de la JEP.</t>
  </si>
  <si>
    <t>39-47-101001901</t>
  </si>
  <si>
    <t>david.rincon@jep.gov.co</t>
  </si>
  <si>
    <t>https://community.secop.gov.co/Public/Tendering/ContractNoticePhases/View?PPI=CO1.PPI.20162520&amp;isFromPublicArea=True&amp;isModal=False</t>
  </si>
  <si>
    <t>JEP-676</t>
  </si>
  <si>
    <t>JEP-CSPO-653-2028</t>
  </si>
  <si>
    <t>Prestación de servicios para apoyar y acompañar la gestión y validación técnica de información para fortalecer y consolidar los sistemas de información misionales de la JEP</t>
  </si>
  <si>
    <t xml:space="preserve">	408722</t>
  </si>
  <si>
    <t>60-47-101001160</t>
  </si>
  <si>
    <t>09/09/2022 - 20/06/2023</t>
  </si>
  <si>
    <t>juan.agredo@jep.gov.co</t>
  </si>
  <si>
    <t>https://community.secop.gov.co/Public/Tendering/ContractNoticePhases/View?PPI=CO1.PPI.20188576&amp;isFromPublicArea=True&amp;isModal=False</t>
  </si>
  <si>
    <t>JEP-691</t>
  </si>
  <si>
    <t>JEP-CSPO-667-2022</t>
  </si>
  <si>
    <t>Anny Mayerly Guerrero Peña</t>
  </si>
  <si>
    <t>390-47-994000073865</t>
  </si>
  <si>
    <t>Asegurdadora Solidaria de  Colombia</t>
  </si>
  <si>
    <t>09/09/2022 - 10/07/2023</t>
  </si>
  <si>
    <t>anny.guerrero@jep.gov.co</t>
  </si>
  <si>
    <t>https://community.secop.gov.co/Public/Tendering/ContractNoticePhases/View?PPI=CO1.PPI.20389758&amp;isFromPublicArea=True&amp;isModal=False</t>
  </si>
  <si>
    <t>JEP-677</t>
  </si>
  <si>
    <t>JEP-CSPO-654-2022</t>
  </si>
  <si>
    <t>Yulieth Angelica Rodríguez Forero</t>
  </si>
  <si>
    <t>Prestación de servicios para apoyar la gestión documental y el soporte a los procesos administrativos de las actividades de consolidación y fortalecimiento de los sistemas de información misionales de la JEP.</t>
  </si>
  <si>
    <t>39-47-101001886</t>
  </si>
  <si>
    <t>25/08/2022 - 30/06/2023</t>
  </si>
  <si>
    <t>En fecha del 9 de septiembre de 2022 se suscribe el otrosí No. 01 donde se aclara el número del contrato</t>
  </si>
  <si>
    <t>yulieth.rodriguez@jep.gov.co</t>
  </si>
  <si>
    <t>https://community.secop.gov.co/Public/Tendering/ContractNoticePhases/View?PPI=CO1.PPI.20180523&amp;isFromPublicArea=True&amp;isModal=False</t>
  </si>
  <si>
    <t>JEP-692</t>
  </si>
  <si>
    <t>JEP-CSPO-668-2022</t>
  </si>
  <si>
    <t>Camilo Steven Higuita Parra</t>
  </si>
  <si>
    <t>39-47-101001915</t>
  </si>
  <si>
    <t>o</t>
  </si>
  <si>
    <t>TÉCNICO EN SISTEMAS CON ÉNFASIS EN REDES Y TELECOMUNICACIONES</t>
  </si>
  <si>
    <t>camilo.higuitap@jep.gov.co</t>
  </si>
  <si>
    <t>https://community.secop.gov.co/Public/Tendering/ContractNoticePhases/View?PPI=CO1.PPI.20390249&amp;isFromPublicArea=True&amp;isModal=False</t>
  </si>
  <si>
    <t>JEP-678</t>
  </si>
  <si>
    <t>JEP-CSPO-655-2022</t>
  </si>
  <si>
    <t>Mosquera</t>
  </si>
  <si>
    <t xml:space="preserve">	409022</t>
  </si>
  <si>
    <t>21-45-101384622</t>
  </si>
  <si>
    <t>carlos.hechandia@jep.gov.co</t>
  </si>
  <si>
    <t>https://community.secop.gov.co/Public/Tendering/ContractNoticePhases/View?PPI=CO1.PPI.20190746&amp;isFromPublicArea=True&amp;isModal=False</t>
  </si>
  <si>
    <t>JEP-697</t>
  </si>
  <si>
    <t>JEP-CSPO-673-2022</t>
  </si>
  <si>
    <t xml:space="preserve">Prestar servicios profesionales en el Departamento de Gestión Documental para apoyar las actividades relacionadas con la implementación de los instrumentos archivísticos en la Jurisdicción Especial para la Paz. </t>
  </si>
  <si>
    <t>21-47-101022844</t>
  </si>
  <si>
    <t>09/09/2023 - 06/07/2023</t>
  </si>
  <si>
    <t>daniel.torres@jep.gov.co</t>
  </si>
  <si>
    <t>https://community.secop.gov.co/Public/Tendering/ContractNoticePhases/View?PPI=CO1.PPI.20393290&amp;isFromPublicArea=True&amp;isModal=False</t>
  </si>
  <si>
    <t>JEP-703</t>
  </si>
  <si>
    <t>JEP-CSPO-679-2022</t>
  </si>
  <si>
    <t>Eliana Katerin Imbol Torres</t>
  </si>
  <si>
    <t>Prestar servicios profesionales en el Departamento de Gestión Documental para apoyar las actividades relacionadas con el modelo de la Ventanilla única de la Jurisdicción Especial Para la Paz</t>
  </si>
  <si>
    <t>15-45-101148554</t>
  </si>
  <si>
    <t>14/09/2022 - 30/06/2023</t>
  </si>
  <si>
    <t>eliana.imbol@jep.gov.co</t>
  </si>
  <si>
    <t>https://community.secop.gov.co/Public/Tendering/ContractNoticePhases/View?PPI=CO1.PPI.20510282&amp;isFromPublicArea=True&amp;isModal=False</t>
  </si>
  <si>
    <t>JEP-693</t>
  </si>
  <si>
    <t>JEP-CSPO-669-2022</t>
  </si>
  <si>
    <t>Girón</t>
  </si>
  <si>
    <t>Prestación de servicios profesionales para apoyar a la subdirección de talento humano en lo relacionado con el desarrollo de las actividades de la estrategia de salud mental de acuerdo con las necesidades de la jurisdicción.</t>
  </si>
  <si>
    <t>460-47-994000056305</t>
  </si>
  <si>
    <t>07/09/2022 - 30/06/2023</t>
  </si>
  <si>
    <t>liliana.carvajal@jep.gov.co</t>
  </si>
  <si>
    <t>https://community.secop.gov.co/Public/Tendering/ContractNoticePhases/View?PPI=CO1.PPI.20320165&amp;isFromPublicArea=True&amp;isModal=False</t>
  </si>
  <si>
    <t>JEP-800</t>
  </si>
  <si>
    <t>JEP-CSPO-771-2022</t>
  </si>
  <si>
    <t>Diego Luis Ojeda León</t>
  </si>
  <si>
    <t>Prestar servicios profesionales para apoyar a la Subdirección de Planeación en la planeación estratégica y operativa, de manera que se procure su articulación y se fortalezca la integración con información cuantitativa.</t>
  </si>
  <si>
    <t>33-47-101010334</t>
  </si>
  <si>
    <t>22/11/2022 - 30/06/2023</t>
  </si>
  <si>
    <t>https://community.secop.gov.co/Public/Tendering/ContractNoticePhases/View?PPI=CO1.PPI.21753514&amp;isFromPublicArea=True&amp;isModal=False</t>
  </si>
  <si>
    <t>JEP-662</t>
  </si>
  <si>
    <t>JEP-CSPO-639-2022</t>
  </si>
  <si>
    <t>Prestar servicios profesionales para apoyar y acompañar a la Subsecretaría Ejecutiva desde el punto de vista jurídico en el proceso de monitoreo, así como en la revisión y análisis de documentos técnicos para la entrega de informes a las salas y secciones de la JEP</t>
  </si>
  <si>
    <t>21-45-101381186</t>
  </si>
  <si>
    <t>12/08/2022 - 01/07/2023</t>
  </si>
  <si>
    <t>https://community.secop.gov.co/Public/Tendering/ContractNoticePhases/View?PPI=CO1.PPI.19963787&amp;isFromPublicArea=True&amp;isModal=False</t>
  </si>
  <si>
    <t>JEP-699</t>
  </si>
  <si>
    <t>JEP-CSPO-675-2022</t>
  </si>
  <si>
    <t>Nhora Esperanza González Botello</t>
  </si>
  <si>
    <t>Cucúta</t>
  </si>
  <si>
    <t xml:space="preserve">Prestar servicios profesionales para apoyar la gestión contractual y financiera del departamento SAAD representación víctimas. </t>
  </si>
  <si>
    <t xml:space="preserve">		409422</t>
  </si>
  <si>
    <t>14-45-101085402</t>
  </si>
  <si>
    <t>nhora.gonzalez@jep.gov.co</t>
  </si>
  <si>
    <t>https://community.secop.gov.co/Public/Tendering/ContractNoticePhases/View?PPI=CO1.PPI.20428695&amp;isFromPublicArea=True&amp;isModal=False</t>
  </si>
  <si>
    <t>JEP-733</t>
  </si>
  <si>
    <t>JEP-CSPO-708-2022</t>
  </si>
  <si>
    <t>Astrid Paola González Rodríguez</t>
  </si>
  <si>
    <t>Apoyar y acompañar jurídicamente al Departamento de Gestión Territorial en proyectos, procesos y procedimientos a cargo de la dependencia, en el seguimiento a la respuesta y asistencia   técnica a necesidades de la actividad judicial de la JEP en territorio, en particular en lo relacionado con nuevos macrocasos priorizados</t>
  </si>
  <si>
    <t>14-47-101019909</t>
  </si>
  <si>
    <t>11/10/2022 - 10/07/2023</t>
  </si>
  <si>
    <t>astrid.gonzalezr@jep.gov.co</t>
  </si>
  <si>
    <t>https://community.secop.gov.co/Public/Tendering/ContractNoticePhases/View?PPI=CO1.PPI.20973068&amp;isFromPublicArea=True&amp;isModal=False</t>
  </si>
  <si>
    <t>JEP-723</t>
  </si>
  <si>
    <t>JEP-CSPO-698-2022</t>
  </si>
  <si>
    <t>Luis Gabriel Mesa Franco</t>
  </si>
  <si>
    <t>Prestar servicios profesionales para apoyar al Departamento de Atención a Víctimas a nivel nacional en la articulación técnica de la ruta de acreditación administrativa, atendiendo los enfoques diferenciales.</t>
  </si>
  <si>
    <t>21-45-101388102</t>
  </si>
  <si>
    <t>11/10/202 - 30/06/2023</t>
  </si>
  <si>
    <t>luis.mesa@jep.gov.co</t>
  </si>
  <si>
    <t>https://community.secop.gov.co/Public/Tendering/ContractNoticePhases/View?PPI=CO1.PPI.20910403&amp;isFromPublicArea=True&amp;isModal=False</t>
  </si>
  <si>
    <t>JEP-724</t>
  </si>
  <si>
    <t>JEP-CSPO-699-2022</t>
  </si>
  <si>
    <t>Magda Yamile Gómez Mosquera</t>
  </si>
  <si>
    <t>Prestar servicios técnicos para apoyar al Departamento de Atención a Víctimas en las gestiones operativas, técnicas y documentales encaminadas a la acreditación administrativas atendiendo los enfoques diferenciales.</t>
  </si>
  <si>
    <t>21-47-101023775</t>
  </si>
  <si>
    <t>TECNOLOGÍA EN ADMINISTRACIÓN HOSPITALIZARIA</t>
  </si>
  <si>
    <t>magda.gomez@jep.gov.co</t>
  </si>
  <si>
    <t>https://community.secop.gov.co/Public/Tendering/ContractNoticePhases/View?PPI=CO1.PPI.20925076&amp;isFromPublicArea=True&amp;isModal=False</t>
  </si>
  <si>
    <t>JEP-770</t>
  </si>
  <si>
    <t>JEP-CSPO-742-2022</t>
  </si>
  <si>
    <t>Katherine Sabogal Vargas</t>
  </si>
  <si>
    <t xml:space="preserve">Prestar servicios técnicos para apoyar al Departamento de Atención a Víctimas en las gestiones operativas, técnicas y documentales encaminadas a la acreditación administrativas atendiendo los enfoques diferenciales. </t>
  </si>
  <si>
    <t>21-47-101024275</t>
  </si>
  <si>
    <t>jeniffer.sabogal@jep.gov.co</t>
  </si>
  <si>
    <t>https://community.secop.gov.co/Public/Tendering/ContractNoticePhases/View?PPI=CO1.PPI.21484334&amp;isFromPublicArea=True&amp;isModal=False</t>
  </si>
  <si>
    <t>JEP-725</t>
  </si>
  <si>
    <t>JEP-CSPO-700-2022</t>
  </si>
  <si>
    <t>Iván Alexander Zarta Suárez</t>
  </si>
  <si>
    <t xml:space="preserve">	104022</t>
  </si>
  <si>
    <t>21-47-101023664</t>
  </si>
  <si>
    <t>14/10/2022 - 30/06/2023</t>
  </si>
  <si>
    <t>LENGUAS MODERNAS</t>
  </si>
  <si>
    <t>ECNICO EN AUXILIAR ADMINISTRATIVO</t>
  </si>
  <si>
    <t>ivan.zarta@jep.gov.co</t>
  </si>
  <si>
    <t>https://community.secop.gov.co/Public/Tendering/ContractNoticePhases/View?PPI=CO1.PPI.20927450&amp;isFromPublicArea=True&amp;isModal=False</t>
  </si>
  <si>
    <t>JEP-768</t>
  </si>
  <si>
    <t>JEP-CSPO-740-2022</t>
  </si>
  <si>
    <t>Wendys Deyanira Pallares Valencia</t>
  </si>
  <si>
    <t xml:space="preserve">Prestar servicios profesionales para apoyar al Departamento de Atención a Víctimas en la revisión administrativa de solicitudes de acreditación atendiendo los enfoques diferenciales. </t>
  </si>
  <si>
    <t>33-45-101113972</t>
  </si>
  <si>
    <t>10/11/2022 - 03/07/2023</t>
  </si>
  <si>
    <t>wendys.pallares@jep.gov.co</t>
  </si>
  <si>
    <t>https://community.secop.gov.co/Public/Tendering/ContractNoticePhases/View?PPI=CO1.PPI.21501588&amp;isFromPublicArea=True&amp;isModal=False</t>
  </si>
  <si>
    <t>JEP-726</t>
  </si>
  <si>
    <t>JEP-CSPO-701-2022</t>
  </si>
  <si>
    <t>Santiago Bernal Botero</t>
  </si>
  <si>
    <t>Prestar servicios profesionales para apoyar al Departamento de Atención a Víctimas en la revisión administrativa de solicitudes de acreditación atendiendo los enfoques diferenciales.</t>
  </si>
  <si>
    <t xml:space="preserve">	468022</t>
  </si>
  <si>
    <t>21-47-101023772</t>
  </si>
  <si>
    <t>santiago.bernal@jep.gov.co</t>
  </si>
  <si>
    <t>https://community.secop.gov.co/Public/Tendering/ContractNoticePhases/View?PPI=CO1.PPI.20930539&amp;isFromPublicArea=True&amp;isModal=False</t>
  </si>
  <si>
    <t>JEP-727</t>
  </si>
  <si>
    <t>JEP-CSPO-702-2022</t>
  </si>
  <si>
    <t>Angelica Patricia Alvarado Nieto</t>
  </si>
  <si>
    <t>Prestar servicios profesionales para apoyar y acompañar al Departamento de Atención a Víctimas en la gestión administrativa, precontractual y seguimiento contractual a fin de facilitar la asistencia material a víctimas atendiendo los enfoques diferenciales</t>
  </si>
  <si>
    <t xml:space="preserve">104422	</t>
  </si>
  <si>
    <t>21-47-101023667</t>
  </si>
  <si>
    <t>angelica.alvarado@jep.gov.co</t>
  </si>
  <si>
    <t>https://community.secop.gov.co/Public/Tendering/ContractNoticePhases/View?PPI=CO1.PPI.20942825&amp;isFromPublicArea=True&amp;isModal=False</t>
  </si>
  <si>
    <t>JEP-728</t>
  </si>
  <si>
    <t>JEP-CSPO-703-2022</t>
  </si>
  <si>
    <t>Libia Jeannette Vásquez Guarnizo</t>
  </si>
  <si>
    <t>Prestar servicios profesionales para apoyar al Departamento de Atención a Víctimas en el rediseño y fortalecimiento de la línea de acompañamiento y orientación psicosocial en instancias judiciales y no judiciales, atendiendo los enfoques diferenciales y psicosocial.</t>
  </si>
  <si>
    <t>Ana María Ramirez Lopez</t>
  </si>
  <si>
    <t xml:space="preserve">33-47-101010172 </t>
  </si>
  <si>
    <t>06/10/2022 - 30/06/2023</t>
  </si>
  <si>
    <t>libia.vasquez@jep.gov.co</t>
  </si>
  <si>
    <t>https://community.secop.gov.co/Public/Tendering/ContractNoticePhases/View?PPI=CO1.PPI.20953963&amp;isFromPublicArea=True&amp;isModal=False</t>
  </si>
  <si>
    <t>JEP-729</t>
  </si>
  <si>
    <t>JEP-CSPO-704-2022</t>
  </si>
  <si>
    <t>Maria Fernanda Gómez Garrido</t>
  </si>
  <si>
    <t>Prestar servicios profesionales al Departamento de Atención para apoyar y acompañar las acciones de divulgación y acreditación en fase administrativa en la transversalización de los enfoques diferenciales que permita y garanticen la participación de las víctimas en instancias judiciales y no judiciales</t>
  </si>
  <si>
    <t>Ana María Ramirez López</t>
  </si>
  <si>
    <t>33-47-101010168</t>
  </si>
  <si>
    <t>01/10/2022 - 30/06/2023</t>
  </si>
  <si>
    <t>maria.gomezg@jep.gov.co</t>
  </si>
  <si>
    <t>https://community.secop.gov.co/Public/Tendering/ContractNoticePhases/View?PPI=CO1.PPI.20960240&amp;isFromPublicArea=True&amp;isModal=False</t>
  </si>
  <si>
    <t>JEP-730</t>
  </si>
  <si>
    <t>JEP-CSPO-705-2022</t>
  </si>
  <si>
    <t>Jorge Andrés Sánchez Cuaicuan</t>
  </si>
  <si>
    <t>Prestar servicios profesionales para apoyar y acompañar al Departamento de Atención a Víctimas en el fortalecimiento, planificación y construcción de metodologías, materiales y estratégicas de comunicación, para la participación las víctimas y actores estratégicos  en instancias judiciales y no judiciales atendiendo los enfoques diferenciales.</t>
  </si>
  <si>
    <t>NV-100075818</t>
  </si>
  <si>
    <t>19/10/2022 - 30/06/2023</t>
  </si>
  <si>
    <t>Mediante otrosí N°1 del 8/09/2023 se modifica la forma de pago</t>
  </si>
  <si>
    <t>jorge.sanchez@jep.gov.co</t>
  </si>
  <si>
    <t>https://community.secop.gov.co/Public/Tendering/ContractNoticePhases/View?PPI=CO1.PPI.20962350&amp;isFromPublicArea=True&amp;isModal=False</t>
  </si>
  <si>
    <t>JEP-679</t>
  </si>
  <si>
    <t>JEP-CSPO-656-2022</t>
  </si>
  <si>
    <t>Rosa María del Carmen Navarro Ordoñez</t>
  </si>
  <si>
    <t>Prestar servicios profesionales especializados para el acompañamiento y asesoría a la dirección administrativa y financiera en el desarrollo y seguimiento de aspectos administrativos, jurídicos y contractuales</t>
  </si>
  <si>
    <t>11-45-101116476</t>
  </si>
  <si>
    <t>25/08/2022 - 02/072023</t>
  </si>
  <si>
    <t>rosa.navarro@jep.gov.co</t>
  </si>
  <si>
    <t>https://community.secop.gov.co/Public/Tendering/ContractNoticePhases/View?PPI=CO1.PPI.20134039&amp;isFromPublicArea=True&amp;isModal=False</t>
  </si>
  <si>
    <t>JEP-705</t>
  </si>
  <si>
    <t>JEP-CSPO-681-2022</t>
  </si>
  <si>
    <t>Eder Leandro González Tovar</t>
  </si>
  <si>
    <t>Prestar servicios profesionales para apoyar al Departamento de Enfoques Diferenciales en el desarrollo de la estrategia para la implementación del enfoque diferencial étnico- racial con énfasis en pueblo Rrom, en el marco de los ejes de interés estratégico de la JEP.</t>
  </si>
  <si>
    <t xml:space="preserve">	423122</t>
  </si>
  <si>
    <t>390-47-994000074089</t>
  </si>
  <si>
    <t>21/09/2022 - 10/07/2023</t>
  </si>
  <si>
    <t>https://community.secop.gov.co/Public/Tendering/ContractNoticePhases/View?PPI=CO1.PPI.20598934&amp;isFromPublicArea=True&amp;isModal=False</t>
  </si>
  <si>
    <t>JEP-687</t>
  </si>
  <si>
    <t>JEP-CSPO-663-2022</t>
  </si>
  <si>
    <t>María Emma Wills Obregón</t>
  </si>
  <si>
    <t>Prestar servicios profesionales para apoyar a la subdirección de fortalecimiento institucional en la implementación del modelo de gestión del conocimiento por medio de la planeación, verificación, desarrollo, monitoreo y seguimiento de las acciones relacionadas a la sistematización de experiencias institucionales y de los procesos de formación virtual y pedagógicos.</t>
  </si>
  <si>
    <t>21-47-101022732</t>
  </si>
  <si>
    <t>02/09/2022 - 07/07/2023</t>
  </si>
  <si>
    <t>https://community.secop.gov.co/Public/Tendering/ContractNoticePhases/View?PPI=CO1.PPI.20262033&amp;isFromPublicArea=True&amp;isModal=False</t>
  </si>
  <si>
    <t>JEP-766</t>
  </si>
  <si>
    <t>JEP-CSPO-738-2022</t>
  </si>
  <si>
    <t>Prestación de servicios de diseño, edición e impresión de documentos y elementos de comunicación gráfica para la difusión de la misionalidad y para el apoyo a la pedagogía de las actividades realizadas por la JEP entre sus grupos de interés.</t>
  </si>
  <si>
    <t>El 31/12/2024 se pubblicó el acta de balance y cierre</t>
  </si>
  <si>
    <t>https://community.secop.gov.co/Public/Tendering/ContractNoticePhases/View?PPI=CO1.PPI.21539119&amp;isFromPublicArea=True&amp;isModal=False</t>
  </si>
  <si>
    <t>JEP-685</t>
  </si>
  <si>
    <t>JEP-CSPO-661-2022</t>
  </si>
  <si>
    <t>María Camila Molina Álvarez</t>
  </si>
  <si>
    <t>Prestar servicios profesionales para apoyar y acompañar a la Subdirección de Cooperación Internacional en la gestión, seguimiento de proyectos y acciones colaborativas, así como su debida documentación para la conformación el banco de proyectos de la entidad, conforme la gestión documental en la Subdirección.</t>
  </si>
  <si>
    <t>Natalia Alejandra Muñoz Labajos</t>
  </si>
  <si>
    <t xml:space="preserve">101822	</t>
  </si>
  <si>
    <t>21-47-101022793</t>
  </si>
  <si>
    <t>06/09/2022 - 30/07/2023</t>
  </si>
  <si>
    <t>maria.molina@jep.gov.co</t>
  </si>
  <si>
    <t>https://community.secop.gov.co/Public/Tendering/ContractNoticePhases/View?PPI=CO1.PPI.20242993&amp;isFromPublicArea=True&amp;isModal=False</t>
  </si>
  <si>
    <t>JEP-711</t>
  </si>
  <si>
    <t>JEP-CSPO-687-2022</t>
  </si>
  <si>
    <t>Verónica Ramírez Arias</t>
  </si>
  <si>
    <t>Prestar servicios a la Subsecretaría Ejecutiva en el apoyo a la certificación de trabajos, obras y actividades con contenido reparador – restaurador (TOAR), con énfasis en la revisión y análisis de documentos técnicos y jurídicos y en la proyección de respuestas a requerimientos de otras dependencias de la JEP o de entidades externas.</t>
  </si>
  <si>
    <t>380-47-994000127993</t>
  </si>
  <si>
    <t>03/10/2022 - 03/07/2023</t>
  </si>
  <si>
    <t>veronica.ramirez@jep.gov.co</t>
  </si>
  <si>
    <t>https://community.secop.gov.co/Public/Tendering/ContractNoticePhases/View?PPI=CO1.PPI.20769167&amp;isFromPublicArea=True&amp;isModal=False</t>
  </si>
  <si>
    <t>JEP-936</t>
  </si>
  <si>
    <t>JEP-CSPO-902-2022</t>
  </si>
  <si>
    <t>SOFTPLAN SISTEMAS COLOMBIA</t>
  </si>
  <si>
    <t>Renovación del soporte y mantenimiento y bolsa de horas para nuevos desarrollos, ajustes y servicios bajo demanda del sistema Legali</t>
  </si>
  <si>
    <t xml:space="preserve">127522	</t>
  </si>
  <si>
    <t>16/12/2022 - 10/10/2026</t>
  </si>
  <si>
    <t xml:space="preserve">El 1/10/2024 se publicó acta de balance final y cierre del contrato JEP-936-2022. </t>
  </si>
  <si>
    <t>https://community.secop.gov.co/Public/Tendering/ContractNoticePhases/View?PPI=CO1.PPI.22121533&amp;isFromPublicArea=True&amp;isModal=False</t>
  </si>
  <si>
    <t>JEP-979</t>
  </si>
  <si>
    <t>JEP-IPS-010-2022</t>
  </si>
  <si>
    <t>TSG THE IT EXPERTS SAS</t>
  </si>
  <si>
    <t>Proveer los servicios presenciales y/o virtuales de BPO de Mesa de ayuda, basados en metodología ITIL y a través de la Solución Cherwel con la que cuenta la Entidad, servicio de especialistas técnicos y bolsa de repuestos</t>
  </si>
  <si>
    <t>33-45-101114967
33-45-101114967</t>
  </si>
  <si>
    <t>2
3</t>
  </si>
  <si>
    <t>20/12/2022
21/12/2022</t>
  </si>
  <si>
    <t>19/12/2022 - 04/08/2029
19/12/2022 - 04/08/2026</t>
  </si>
  <si>
    <t>Oficio No. 2-2022-052674 del 15 de noviembre de 2022
emitido por el Ministerio de Hacienda y Crédito Público.
Por medio del otrosí N°1 del 13/07/2023 se reduce el valor de $36.203.651,15 y adiciona el valor de $306.949.147,45</t>
  </si>
  <si>
    <t>https://community.secop.gov.co/Public/Tendering/ContractNoticePhases/View?PPI=CO1.PPI.21752745&amp;isFromPublicArea=True&amp;isModal=False</t>
  </si>
  <si>
    <t>JEP-926</t>
  </si>
  <si>
    <t>JEP-SB-005-2022</t>
  </si>
  <si>
    <t>SOLUTION COPY LTDA</t>
  </si>
  <si>
    <t>Proveer a nivel nacional los servicios integrales de outsourcing de impresión, copiado, escaneo y ploteo requeridos por la entidad</t>
  </si>
  <si>
    <t>85822
128322
1023</t>
  </si>
  <si>
    <t xml:space="preserve"> Bogotá D.C., y las ciudades donde la JEP tenga presencia
territorial</t>
  </si>
  <si>
    <t xml:space="preserve">	36-45-101040427</t>
  </si>
  <si>
    <t>07/12/2022 - 31/07/2029</t>
  </si>
  <si>
    <t>carta de autorización de vigencia futura mediante oficio No. 2-2022-052674; del 15 de noviembre de 2022 emitido por el Ministerio de Hacienda y Crédito Público.
Mediante otrosí N°1 del 06/07/2023 se hace una reducción 8.487.832,56 y adición de 420.000.000
Mediante otrosí N°2 del 3/09/2024 se hizo unar educción y una adición del contrato 513713490</t>
  </si>
  <si>
    <t>Reducción y adición</t>
  </si>
  <si>
    <t>https://community.secop.gov.co/Public/Tendering/ContractNoticePhases/View?PPI=CO1.PPI.21764430&amp;isFromPublicArea=True&amp;isModal=False</t>
  </si>
  <si>
    <t>JEP-983</t>
  </si>
  <si>
    <t>JEP-IPS-009-2022</t>
  </si>
  <si>
    <t>UT SOLUCIONES TIC</t>
  </si>
  <si>
    <t>Proveer los servicios de datacenter principal y alterno, conectividad, seguridad interna y perimetral, continuidad del negocio, telefonía contact center y monitoreo entre otros incluyendo servicios de especialistas técnicos de operación y gestión para la JEP y sus grupos territoriales.</t>
  </si>
  <si>
    <t>Dirección TI</t>
  </si>
  <si>
    <t>2043947
2043950</t>
  </si>
  <si>
    <t>27/12/2022 - 21/07/2029
27/12/2022 - 21/07/2026</t>
  </si>
  <si>
    <t>Mediante otrosí Nº1 del 1/12/2025 se adiciono el valor de $2463067172</t>
  </si>
  <si>
    <t>https://www.colombiacompra.gov.co/tienda-virtual-del-estado-colombiano/ordenes-compra/102718</t>
  </si>
  <si>
    <t>JEP-709</t>
  </si>
  <si>
    <t>JEP-CSPO-685-2022</t>
  </si>
  <si>
    <t>Compañía Comercial Curacao S.A</t>
  </si>
  <si>
    <t>Ampliación, adquisición, instalación e integración de flujos de trabajo y puesta en funcionamiento de equipos audiovisuales para complementar el sistema gestión de medios media de la jurisdicción especial para la paz.</t>
  </si>
  <si>
    <t>21-45-101386278</t>
  </si>
  <si>
    <t>23/09/2022 - 31/12/2025</t>
  </si>
  <si>
    <t>El 3/10/2024 se publicó el acta de balance y cierre</t>
  </si>
  <si>
    <t>curacao.secop2@curacao.com.co</t>
  </si>
  <si>
    <t>https://community.secop.gov.co/Public/Tendering/ContractNoticePhases/View?PPI=CO1.PPI.20655840&amp;isFromPublicArea=True&amp;isModal=False</t>
  </si>
  <si>
    <t>JEP-700</t>
  </si>
  <si>
    <t>JEP-CSPO-676-2022</t>
  </si>
  <si>
    <t>Andrés Felipe Bohórquez Forero</t>
  </si>
  <si>
    <t xml:space="preserve">Prestacion de servicios profesionales para apoyar y acompañar las actividades relacionadas con el componente del sistema de gestión documental de la JEP. </t>
  </si>
  <si>
    <t xml:space="preserve">	414322</t>
  </si>
  <si>
    <t>15-47-101009985</t>
  </si>
  <si>
    <t>andres.bohorquez@jep.gov.co</t>
  </si>
  <si>
    <t>https://community.secop.gov.co/Public/Tendering/ContractNoticePhases/View?PPI=CO1.PPI.20497166&amp;isFromPublicArea=True&amp;isModal=False</t>
  </si>
  <si>
    <t>JEP-734</t>
  </si>
  <si>
    <t>JEP-CSPO-709-2022</t>
  </si>
  <si>
    <t>German Andrés Arciniegas Romero</t>
  </si>
  <si>
    <t>Prestar servicios profesionales para apoyar en los procesos de mejoramiento de la gestión judicial de las Salas de Justicia y Secciones del Tribunal para la Paz</t>
  </si>
  <si>
    <t>21-45-101387956</t>
  </si>
  <si>
    <t>10/10/2022 - 01/06/2023</t>
  </si>
  <si>
    <t>german.arciniegas@jep.gov.co</t>
  </si>
  <si>
    <t>https://community.secop.gov.co/Public/Tendering/ContractNoticePhases/View?PPI=CO1.PPI.21012041&amp;isFromPublicArea=True&amp;isModal=False</t>
  </si>
  <si>
    <t>JEP-752</t>
  </si>
  <si>
    <t>JEP-CSPO-724-2022</t>
  </si>
  <si>
    <t>Herney Alberto Sierra Puccini</t>
  </si>
  <si>
    <t>Prestar servicios profesionales para apoyar jurídicamente a la subdirección de talento humano en los asuntos relacionados con el procedimiento de vinculación y desvinculación y actuaciones relacionadas con el desarrollo e implementación de la estrategia de talento humano de la entidad</t>
  </si>
  <si>
    <t>14-47-101020179</t>
  </si>
  <si>
    <t>28/10/2022 - 03/07/2023</t>
  </si>
  <si>
    <t>herney.sierra@jep.gov.co</t>
  </si>
  <si>
    <t>https://community.secop.gov.co/Public/Tendering/ContractNoticePhases/View?PPI=CO1.PPI.21272629&amp;isFromPublicArea=True&amp;isModal=False</t>
  </si>
  <si>
    <t>JEP-981</t>
  </si>
  <si>
    <t>JEP-IPS-011-2022</t>
  </si>
  <si>
    <t>SERVISOFT S.A.</t>
  </si>
  <si>
    <t>Prestar los servicios de ventanilla única de comunicaciones oficiales, organización de archivo de gestión y digitalización certificada con fines probatorios para la jurisdicción especial para la paz-JEP</t>
  </si>
  <si>
    <t>11-45-101120961
11-40-101050951</t>
  </si>
  <si>
    <t>27/12/2022 - 27/08/2029</t>
  </si>
  <si>
    <t>El 20/09/2024 se publicó modificación anexo No. 1 - ESPECIFICACIONES TÉCNICAS MÍNIMAS: Modificar el Anexo Técnico del Contrato JEP-981-2022, exclusivamente sobre el servicio a contratar</t>
  </si>
  <si>
    <t>https://community.secop.gov.co/Public/Tendering/ContractNoticePhases/View?PPI=CO1.PPI.21814036&amp;isFromPublicArea=True&amp;isModal=False</t>
  </si>
  <si>
    <t>JEP-754</t>
  </si>
  <si>
    <t>JEP-CSPO-726-2022</t>
  </si>
  <si>
    <t>Leidy Carolina Pérez Pérez</t>
  </si>
  <si>
    <t>Prestar servicios profesionales para apoyar a la Subdirección Financiera de la JEP en los estudios del sector y del mercado, evaluaciones financieras y económicas de los procesos de contratación de la JEP, así como en la recepción, revisión y liquidación de solicitudes de pago y su adecuada documentación</t>
  </si>
  <si>
    <t>63-47-101001296</t>
  </si>
  <si>
    <t>04/11/2022 - 31/03/2024</t>
  </si>
  <si>
    <t>Mediente otrosí N°1 se modifica el plazo de ejecución al 31/12/2023 y se adiciona el contrato $22.950.802</t>
  </si>
  <si>
    <t>Adición y prorroga</t>
  </si>
  <si>
    <t>COMERCIO EXTERIOR</t>
  </si>
  <si>
    <t>carolina.perez@jep.gov.co</t>
  </si>
  <si>
    <t>https://community.secop.gov.co/Public/Tendering/ContractNoticePhases/View?PPI=CO1.PPI.21475893&amp;isFromPublicArea=True&amp;isModal=False</t>
  </si>
  <si>
    <t>JEP-755</t>
  </si>
  <si>
    <t>JEP-CSPO-727-2022</t>
  </si>
  <si>
    <t>Fanny Salazar Estupiñán</t>
  </si>
  <si>
    <t xml:space="preserve">Prestar servicios profesionales en el apoyo al Departamento de Gestión Documental para la implementación y desarrollo de los componentes del Sistema de Gestión Documental de la JEP. </t>
  </si>
  <si>
    <t>108122
73822</t>
  </si>
  <si>
    <t>15-45-101151049</t>
  </si>
  <si>
    <t>16/11/2022 - 15/05/2024</t>
  </si>
  <si>
    <t>Cesión
El 9/11/2023 se publica la adición por $ 13706727 y prorroga del contrato JEP-755-2022 hasta el 31 de dic del 2023</t>
  </si>
  <si>
    <t>Cesión, Adición y Prórroga</t>
  </si>
  <si>
    <t>No registra 9/11/2023</t>
  </si>
  <si>
    <t>https://community.secop.gov.co/Public/Tendering/ContractNoticePhases/View?PPI=CO1.PPI.21561923&amp;isFromPublicArea=True&amp;isModal=False</t>
  </si>
  <si>
    <t>JEP-756</t>
  </si>
  <si>
    <t>JEP-CSPO-728-2022</t>
  </si>
  <si>
    <t>Cristhiam Mauricio Losada Moncada</t>
  </si>
  <si>
    <t xml:space="preserve">Prestación de servicios profesionales para apoyar y acompañar al Departamento de Gestión Documental en la atención de procesos, trámites y procedimientos de competencia de la dependencia como parte de la gestión jurídica y en apoyo a la actividad contractual.  </t>
  </si>
  <si>
    <t>108322
3323</t>
  </si>
  <si>
    <t>25-47-10-1003336</t>
  </si>
  <si>
    <t>11/11/2022 - 16/05/2024</t>
  </si>
  <si>
    <t>El 3/11/2023 se publica el Otrosi No. 1 al contrato JEP-756-2022 Cristhiam Losada- Gestión Documental (Adición y prorroga hasta el 31 de diciembre)</t>
  </si>
  <si>
    <t>Adición y prórroga</t>
  </si>
  <si>
    <t>cristhiam.losada@jep.gov.co</t>
  </si>
  <si>
    <t>https://community.secop.gov.co/Public/Tendering/ContractNoticePhases/View?PPI=CO1.PPI.21543553&amp;isFromPublicArea=True&amp;isModal=False</t>
  </si>
  <si>
    <t>JEP-762</t>
  </si>
  <si>
    <t>JEP-CSPO-734-2022</t>
  </si>
  <si>
    <t>Angie Natalia Pinzon Mayorga</t>
  </si>
  <si>
    <t>Prestar servicios profesionales para apoyar a la Subdirección de Talento Humano en las actividades relacionadas con el aplicativo contratado para el procesamiento de la nómina de la jurisdicción especial para la paz, como parte del desarrollo e implementación de la estrategia de talento humano de la entidad.</t>
  </si>
  <si>
    <t>390-47-994000075240</t>
  </si>
  <si>
    <t>08/11/2022 - 25/05/2024</t>
  </si>
  <si>
    <t>Terminación anticipada, el día 08/05/2023</t>
  </si>
  <si>
    <t>https://community.secop.gov.co/Public/Tendering/ContractNoticePhases/View?PPI=CO1.PPI.21483340&amp;isFromPublicArea=True&amp;isModal=False</t>
  </si>
  <si>
    <t>JEP-763</t>
  </si>
  <si>
    <t>JEP-CSPO-735-2022</t>
  </si>
  <si>
    <t>Andrea Katherine Franco Vargas</t>
  </si>
  <si>
    <t xml:space="preserve">Prestar servicios de apoyo para el procesamiento de la nómina de la Jurisdiccion Especial para la Paz y su correspondiente archivo, como parte del desarrollo e implementación de la estretagia de Talento Humano de la entidad. </t>
  </si>
  <si>
    <t xml:space="preserve">494422	</t>
  </si>
  <si>
    <t>390-47-994000075241</t>
  </si>
  <si>
    <t>Por mutuo acuerdo se da por terminado anticipadamente el Contrato de Prestación de Servicios No. JEP763-2022 hasta el 6/06/2023</t>
  </si>
  <si>
    <t>TECNOLOGÍA EN LÓGISTICA</t>
  </si>
  <si>
    <t>INGENIERIA INDSUTRAIL</t>
  </si>
  <si>
    <t>andrea.franco@jep.gov.co</t>
  </si>
  <si>
    <t>https://community.secop.gov.co/Public/Tendering/ContractNoticePhases/View?PPI=CO1.PPI.21484029&amp;isFromPublicArea=True&amp;isModal=False</t>
  </si>
  <si>
    <t>JEP-759</t>
  </si>
  <si>
    <t>JEP-CSPO-731-2022
JEP-CSPO-00731-2022</t>
  </si>
  <si>
    <t>Laura Vanesa Paredes Rodriguez</t>
  </si>
  <si>
    <t xml:space="preserve">Prestar servicios profesionales a la Subdirección de Contratación para brindar acompañamiento jurídico y contractual en los diferentes trámites, procesos y solicitudes que le sean asignados, así como en la gestión de las plataformas y herramientas dispuestas para la suscripción y reporte de los procesos contractuales de la JEP. </t>
  </si>
  <si>
    <t>17-45-101048772</t>
  </si>
  <si>
    <t>04/11/2022 - 15/05/2024</t>
  </si>
  <si>
    <t>Autorización de
vigencia futura mediante oficio Nro. 2-2022-051335 del cuatro (4) de noviembre de dos mil
veintidós (2022) emitido por el Ministerio de Hacienda y Crédito Público.
El 11/04/2023 se publicó la terminación anticipada del contrato JEP-759-2022 LAURA PAREDES (Sub.Contratación)</t>
  </si>
  <si>
    <t>laura.paredes@jep.gov.co</t>
  </si>
  <si>
    <t>https://community.secop.gov.co/Public/Tendering/ContractNoticePhases/View?PPI=CO1.PPI.21474334&amp;isFromPublicArea=True&amp;isModal=False</t>
  </si>
  <si>
    <t>JEP-760</t>
  </si>
  <si>
    <t>JEP-CSPO-732-2022</t>
  </si>
  <si>
    <t>Juan Carlos Morales Aragon</t>
  </si>
  <si>
    <t>Prestar servicios de apoyo y acompañamiento a la subdirección de contratación en la organización, digitalización, archivo y seguimiento de los documentos físicos y electrónicos a cargo de la dependencia en articulación con el departamento de gestión documental garantizando el control y actualización del inventario</t>
  </si>
  <si>
    <t>33-47-101010265</t>
  </si>
  <si>
    <t xml:space="preserve">Autorización de
vigencia futura mediante oficio Nro. 2-2022-051335 del cuatro (4) de noviembre de dos mil
veintidós (2022) emitido por el Ministerio de Hacienda y Crédito Público.
terminación anticipada del CTO JEP-760-2022 Juan Carlos Morales Sub Contratación a partir del 21 de febrero.
</t>
  </si>
  <si>
    <t>TÉCNICO EN ASISTENCIA EN ORGANIZACIÓN DE ARCHIVOS</t>
  </si>
  <si>
    <t>juan.morales@jep.gov.co</t>
  </si>
  <si>
    <t>https://community.secop.gov.co/Public/Tendering/ContractNoticePhases/View?PPI=CO1.PPI.21477024&amp;isFromPublicArea=True&amp;isModal=False</t>
  </si>
  <si>
    <t>JEP-761</t>
  </si>
  <si>
    <t>JEP-CSPO-733-2022</t>
  </si>
  <si>
    <t>Angela María Esquivel Bohorquez</t>
  </si>
  <si>
    <t>Prestar servicios profesionales a la Subdirección de Contratación para brindar acompañamiento a la gestión jurídica y contractual en las diferentes etapas de los trámites, procesos, procedimientos, solicitudes y gestión contractual que le sean asignados</t>
  </si>
  <si>
    <t>17-45-101048773</t>
  </si>
  <si>
    <t>Autorización de
vigencia futura mediante oficio Nro. 2-2022-051335 del cuatro (4) de noviembre de dos mil
veintidós (2022) emitido por el Ministerio de Hacienda y Crédito Público.</t>
  </si>
  <si>
    <t>angela.esquivel@jep.gov.co</t>
  </si>
  <si>
    <t>https://community.secop.gov.co/Public/Tendering/ContractNoticePhases/View?PPI=CO1.PPI.21480743&amp;isFromPublicArea=True&amp;isModal=False</t>
  </si>
  <si>
    <t>JEP-757</t>
  </si>
  <si>
    <t>JEP-CSPO-729-2022</t>
  </si>
  <si>
    <t>María Fernanda Daza Ovalle</t>
  </si>
  <si>
    <t xml:space="preserve">Prestación de servicios profesionales para brindar apoyo y acompañamiento al Departamento de Conceptos y Representación Jurídica y a la Dirección de Asuntos Jurídicos en la contestación y seguimiento a acciones constitucionales y peticiones de contenido jurídico, y demás asuntos propios de su competencia y en el marco de la Jurisdicción Especial para la Paz - JEP.  </t>
  </si>
  <si>
    <t xml:space="preserve">Mariana Sterling </t>
  </si>
  <si>
    <t>10/11/2022 - 20/05/2024</t>
  </si>
  <si>
    <t>el 01 de feb quedó publicada la terminación anticipada del CTO JEP-757-2022 María Fernanda Daza</t>
  </si>
  <si>
    <t>maria.daza@jep.gov.co</t>
  </si>
  <si>
    <t>https://community.secop.gov.co/Public/Tendering/ContractNoticePhases/View?PPI=CO1.PPI.21515800&amp;isFromPublicArea=True&amp;isModal=False</t>
  </si>
  <si>
    <t>JEP-758</t>
  </si>
  <si>
    <t>JEP-CSPO-730-2022</t>
  </si>
  <si>
    <t>Yellin Daniela Peña Cárdenas</t>
  </si>
  <si>
    <t>17-45-101048821</t>
  </si>
  <si>
    <t>Terminación anticipada, el 11/07/2023 publicada la terminación del CTO JEP-758</t>
  </si>
  <si>
    <t>daniela.pena@jep.gov.co</t>
  </si>
  <si>
    <t>https://community.secop.gov.co/Public/Tendering/ContractNoticePhases/View?PPI=CO1.PPI.21518256&amp;isFromPublicArea=True&amp;isModal=False</t>
  </si>
  <si>
    <t>JEP-780</t>
  </si>
  <si>
    <t>JEP-CSPO-751-2022</t>
  </si>
  <si>
    <t>Sergio Rafael Ospina Tovar</t>
  </si>
  <si>
    <t>Prestar servicios para apoyar y acompañar a la Subdirección de Cooperación Internacional en las actividades relacionadas con el seguimiento de contratos, generación de reportes y en la implementación del proceso de Cooperación Internacional a fin de facilitar los procesos de gestión integrada</t>
  </si>
  <si>
    <t>21-47-101024310</t>
  </si>
  <si>
    <t>11/11/2022 - 30/06/2024</t>
  </si>
  <si>
    <t>sergio.ospina@jep.gov.co</t>
  </si>
  <si>
    <t>https://community.secop.gov.co/Public/Tendering/ContractNoticePhases/View?PPI=CO1.PPI.21522565&amp;isFromPublicArea=True&amp;isModal=False</t>
  </si>
  <si>
    <t>JEP-897</t>
  </si>
  <si>
    <t>JEP-CSPO-865-2022</t>
  </si>
  <si>
    <t>Prestar servicios profesionales a la Subdirección de Planeación para apoyar la planeación presupuestal y financiera, el seguimiento a la ejecución presupuestal de la vigencia 2023 y la gestión de inversión de la entidad, en articulación con la planeación estratégica y operativa.</t>
  </si>
  <si>
    <t>21-45-101394146</t>
  </si>
  <si>
    <t>5/12/2022 - 16/05/2024</t>
  </si>
  <si>
    <t>El 1/06/2023 se publica el día de hoy la terminación anticipada del CTO JEP-897-2022 Laura Hernandez</t>
  </si>
  <si>
    <t>https://community.secop.gov.co/Public/Tendering/ContractNoticePhases/View?PPI=CO1.PPI.22024273&amp;isFromPublicArea=True&amp;isModal=False</t>
  </si>
  <si>
    <t>JEP-921</t>
  </si>
  <si>
    <t>JEP-CSPO-889-2022</t>
  </si>
  <si>
    <t>Yulieth Liliana Mesa Albarracin</t>
  </si>
  <si>
    <t xml:space="preserve">	21-47-101024969</t>
  </si>
  <si>
    <t>13/12/2022 - 13/06/2024</t>
  </si>
  <si>
    <t xml:space="preserve">El 14/11/2023 se publica adición y prórroga del contrato JEP-921-2022
Mediante otrosí N°2 del 21/12/2023 se publica adición y prórroga del contrato JEP-921-2022 </t>
  </si>
  <si>
    <t>yulieth.mesa@jep.gov.co</t>
  </si>
  <si>
    <t>https://community.secop.gov.co/Public/Tendering/ContractNoticePhases/View?PPI=CO1.PPI.22060449&amp;isFromPublicArea=True&amp;isModal=False</t>
  </si>
  <si>
    <t>JEP-958</t>
  </si>
  <si>
    <t>JEP-CSPO-923-2022</t>
  </si>
  <si>
    <t>Yesid Arnulfo Mejia Chamorro</t>
  </si>
  <si>
    <t>Prestar servicios profesionales para apoyar al Departamento  de  Atención  a  Víctimas  en  la  región  de Nariño, Valle del Cauca, Cauca, para adelantar acciones de divulgación,   difusión,   acompañamiento   y   orientación psicosocial,  a  las  víctimas  en  instancias  judiciales  y  no judiciales, atendiendo los enfoques diferenciales</t>
  </si>
  <si>
    <t>41-45-101079860</t>
  </si>
  <si>
    <t>15/12/2022 - 31/12/2023</t>
  </si>
  <si>
    <t>https://community.secop.gov.co/Public/Tendering/ContractNoticePhases/View?PPI=CO1.PPI.22115458&amp;isFromPublicArea=True&amp;isModal=False</t>
  </si>
  <si>
    <t>JEP-806</t>
  </si>
  <si>
    <t>JEP-CSPO-777-2022</t>
  </si>
  <si>
    <t xml:space="preserve">	2022011000068</t>
  </si>
  <si>
    <t>14-45-101089750</t>
  </si>
  <si>
    <t>02/12/2022 - 25/05/2024</t>
  </si>
  <si>
    <t>Mediante otrosí N°1 del  14/11/2023 se publica adición y prórroga del contrato JEP-806-2023
Mediante otrosí N°2 del 21/12/2023 se publica adición y prorroga del contrato JEP-806-2022</t>
  </si>
  <si>
    <t>https://community.secop.gov.co/Public/Tendering/ContractNoticePhases/View?PPI=CO1.PPI.21916868&amp;isFromPublicArea=True&amp;isModal=False</t>
  </si>
  <si>
    <t>JEP-922</t>
  </si>
  <si>
    <t>JEP-CSPO-890-2022</t>
  </si>
  <si>
    <t>William Alberto Acosta Menendez</t>
  </si>
  <si>
    <t xml:space="preserve">	39-45-101029338</t>
  </si>
  <si>
    <t>13/12/2022 - 15/05/2024</t>
  </si>
  <si>
    <t>Mediante otrosí N°1 el 14/11/2023 se publica adición y prórroga del contrato JEP-922-2022
Mediante otrosí N°2 del 22/12/2023 se adicionó y prorrogo el contrato JEP-922-2022</t>
  </si>
  <si>
    <t>https://community.secop.gov.co/Public/Tendering/ContractNoticePhases/View?PPI=CO1.PPI.22060458&amp;isFromPublicArea=True&amp;isModal=False</t>
  </si>
  <si>
    <t>JEP-835</t>
  </si>
  <si>
    <t>JEP-CSPO-805-2022</t>
  </si>
  <si>
    <t>Alexandra Sandoval Mantilla</t>
  </si>
  <si>
    <t>Magistratura
Presidencias de la sala - SAI</t>
  </si>
  <si>
    <t xml:space="preserve">2022011000068	</t>
  </si>
  <si>
    <t>Adriana Liseth Sinisterra Benitez
Elsa Carolina Giraldo Orejuela</t>
  </si>
  <si>
    <t>1144051211
1.144.043.718</t>
  </si>
  <si>
    <t>1
8</t>
  </si>
  <si>
    <t>8/05/2023
9/08/2023</t>
  </si>
  <si>
    <t>390-45-994000014322</t>
  </si>
  <si>
    <t>Asegura Solidaria de Colombia</t>
  </si>
  <si>
    <t>6/12/2022 - 16/06/2024</t>
  </si>
  <si>
    <t>Se cede el contrato a partir del 8 de mayo de 2023
El 9/08/2023 Se publica la cesión del contrato JEP-835-2022
Mediante otrosí N°1 el 14/11/2023 se publica la adición y prórroga del Cto JEP-835-2022</t>
  </si>
  <si>
    <t>Adición, prórroga y cesión</t>
  </si>
  <si>
    <t>elsa.giraldo@jep.gov.co</t>
  </si>
  <si>
    <t>https://community.secop.gov.co/Public/Tendering/ContractNoticePhases/View?PPI=CO1.PPI.21954605&amp;isFromPublicArea=True&amp;isModal=False</t>
  </si>
  <si>
    <t>JEP-928</t>
  </si>
  <si>
    <t>JEP-CSPO-894-2022</t>
  </si>
  <si>
    <t>Prestar servicios profesionales especializados en enfoque étnico racial para apoyar y acompañar a la Secretaría Ejecutiva de la JEP en la gestión territorial con los pueblos indígenas en la región de Urabá, Bajo Atrato y Darién, a partir de la implementación y seguimiento de los lineamientos del enfoque diferencial, teniendo en cuenta el enfoque territorial.</t>
  </si>
  <si>
    <t>37-47-101003792</t>
  </si>
  <si>
    <t>20/12/2022 - 16/05/2024</t>
  </si>
  <si>
    <t xml:space="preserve">Mediante otrosí N°1 el 14/11/2023 se publica la adición y prórroga del Cto JEP-928-2022 
Mediante otrosí N°2  del 22/12/2023 se adicionó y prorrogo el contrato JEP-928-2022 </t>
  </si>
  <si>
    <t>https://community.secop.gov.co/Public/Tendering/ContractNoticePhases/View?PPI=CO1.PPI.22077013&amp;isFromPublicArea=True&amp;isModal=False</t>
  </si>
  <si>
    <t>JEP-863</t>
  </si>
  <si>
    <t>JEP-CSPO-833-2022</t>
  </si>
  <si>
    <t>Apoyar y acompañar la transcripción de diligencias en el marco de los casos priorizados por la Sala de Reconocimiento de Verdad, de Responsabilidad y de Determinación de los Hechos y Conductas</t>
  </si>
  <si>
    <t>Lily Andrea Rueda Guzman</t>
  </si>
  <si>
    <t>Magistratura
Transcriptores - SRVR</t>
  </si>
  <si>
    <t>Rosita Prieto Romero</t>
  </si>
  <si>
    <t>65-45-101079090</t>
  </si>
  <si>
    <t>21/12/2022 - 15/05/2024</t>
  </si>
  <si>
    <t>Cesión https://jepcolombia.sharepoint.com/:b:/g/SE/DAJ/SDC/EXR62AmNqkJCj1HDSNbdhZIBrkhiuCJFyJsSC8B-moetKg?e=TbqsZW</t>
  </si>
  <si>
    <t>El 10/04/2023 se publicó la cesión del cto JEP-683-2022 CEDENTE – ALEJANDRA ZAPATA y CESIONARIA – ROSITA PRIETO, a partir del 11 de abril de 2023
Mediante otrosí N°1 el 14/11/2023 se publica la adición y prórroga del Cto JEP-863-2022
Mediante otrosí N°2 del 22/12/2023 se adicionó y prorrogo el contrato JEP-863-2022</t>
  </si>
  <si>
    <t>rosita.prieto@jep.gov.co</t>
  </si>
  <si>
    <t>https://community.secop.gov.co/Public/Tendering/ContractNoticePhases/View?PPI=CO1.PPI.21977448&amp;isFromPublicArea=True&amp;isModal=False</t>
  </si>
  <si>
    <t>JEP-816</t>
  </si>
  <si>
    <t>JEP-CSPO-786-2022</t>
  </si>
  <si>
    <t xml:space="preserve">Prestar servicios profesionales para apoyar y acompañar en los procesos de mejoramiento de la gestión judicial de la Secretaría Judicial. </t>
  </si>
  <si>
    <t>Magistratura 
SEJUD - SRVR</t>
  </si>
  <si>
    <t>Freddy Alveiro Amaya Paez</t>
  </si>
  <si>
    <t>14-47-101020878</t>
  </si>
  <si>
    <t>02/12/2022 - 20/05/2024</t>
  </si>
  <si>
    <t>autorización de vigencia futura mediante oficio No. 2-2022-055247 del veinticinco (25) de noviembre de dos mil veintidós (2022) emitido por el Ministerio de Hacienda y Crédito Público. 
El 11/07/2023 Se publica la cesión del CTO JEP-816-2022 a partir del 11 de julio 
Mediante otrosí N°1 el 15/11/2023 se publica la adición y prórroga del contrato JEP-816-2022 (SEJUD) 
Mediante otrosí N°2 se publica la adición y prórroga del contrato JEP-816-2022</t>
  </si>
  <si>
    <t>freddy.amaya@jep.gov.co</t>
  </si>
  <si>
    <t>https://community.secop.gov.co/Public/Tendering/ContractNoticePhases/View?PPI=CO1.PPI.21973592&amp;isFromPublicArea=True&amp;isModal=False</t>
  </si>
  <si>
    <t>JEP-817</t>
  </si>
  <si>
    <t>JEP-CSPO-787-2022</t>
  </si>
  <si>
    <t>Magistratura 
SEJUD - SAR</t>
  </si>
  <si>
    <t xml:space="preserve">	558722</t>
  </si>
  <si>
    <t>Luisa Fernanda Mojica Bohorquez</t>
  </si>
  <si>
    <t>33-47-101010381</t>
  </si>
  <si>
    <t>02/12/2022 - 15/05/2024</t>
  </si>
  <si>
    <t>autorización de vigencia futura mediante
oficio No. 2-2022-055247 del veinticinco (25) de noviembre de dos mil veintidós (2022) emitido por el Ministerio de Hacienda y Crédito Público.
El 11/07/2023 se publica la cesión del CTO JEP-817-2022 a partir del 11 de julio Luisa Fernanda Mojica Bohorquez 
Mediante otrosí N°1 el 15/11/2023 se publica la adición y prórroga del contrato JEP-817-2022 (SEJUD)
Mediante otrosí N°2 se publica la adición y prórroga del contrato JEP-817-2022</t>
  </si>
  <si>
    <t>luisa.mojica@jep.gov.co</t>
  </si>
  <si>
    <t>https://community.secop.gov.co/Public/Tendering/ContractNoticePhases/View?PPI=CO1.PPI.21976102&amp;isFromPublicArea=True&amp;isModal=False</t>
  </si>
  <si>
    <t>JEP-898</t>
  </si>
  <si>
    <t>JEP-CSPO-866-2022</t>
  </si>
  <si>
    <t>Prestar servicios profesionales especializados para acompañar y apoyar a la Subsecretaría Ejecutiva en la orientación estratégica y seguimiento de los sistemas misionales de información de comparecientes, abogados y víctimas, incluyendo la gestión de monitoreo, requeridos para el adecuado desarrollo de la gestión judicial de la JEP.</t>
  </si>
  <si>
    <t>AA- Oficina Asesora de Monitoreo Integral</t>
  </si>
  <si>
    <t>21-45-101394399</t>
  </si>
  <si>
    <t>7/12/2022 - 16/05/2024</t>
  </si>
  <si>
    <t>Mediante otrosí N°1 se solicita  Modificar la “CLÁUSULA OCTAVA-FORMA DE PAGO
El 25 de septimebre de 2023 Se publica la terminación anticipada del contrato JEP-898-2022, se ejecutó hasta el 24 de septiembre de 2023</t>
  </si>
  <si>
    <t>https://community.secop.gov.co/Public/Tendering/ContractNoticePhases/View?PPI=CO1.PPI.22024461&amp;isFromPublicArea=True&amp;isModal=False</t>
  </si>
  <si>
    <t>Subdirección del Sistema de Justicia Restaurativa</t>
  </si>
  <si>
    <t>JEP-937</t>
  </si>
  <si>
    <t>JEP-CSPO-903-2022</t>
  </si>
  <si>
    <t>Prestación de servicios profesionales para apoyar al Departamento de SAAD Comparecientes en la aplicación de los lineamientos para la defensa técnica y brindar la defensa judicial de los comparecientes miembros de Fuerza Pública que comparezcan ante las Salas y Secciones de la JEP. (Contrato o convenio que no requiere pluralidad de ofertas).</t>
  </si>
  <si>
    <t>21-45-101394939</t>
  </si>
  <si>
    <t>15/12/2022 - 15/05/2024</t>
  </si>
  <si>
    <t>Mediante otrosí N°1 el 14/11/2023 se publica la adición y prórroga del Cto JEP-937-2022 Augusto Guzmán Ramírez
Mediante Otrosí N°2 el 27/12/2023 se publica la adición y prórroga del contrato JEP-937-2022 Prorroga hasta el 15 de Abril de 2024</t>
  </si>
  <si>
    <t>augusto.guzman@jep.gov.co</t>
  </si>
  <si>
    <t>https://community.secop.gov.co/Public/Tendering/ContractNoticePhases/View?PPI=CO1.PPI.22098831&amp;isFromPublicArea=True&amp;isModal=False</t>
  </si>
  <si>
    <t>JEP-885</t>
  </si>
  <si>
    <t>JEP-CSPO-853-2022</t>
  </si>
  <si>
    <t>Camila Mendez</t>
  </si>
  <si>
    <t>Daren Marcelo Salazar Alonso</t>
  </si>
  <si>
    <t>Prestar servicios para apoyar y acompañar al Departamento de Atención al Ciudadano en el desarrollo de las actividades relacionadas con recepción, tipificación, asignación y reportes estadísticos de las PQRSDF y solicitudes de acreditación dentro de los sistemas de la entidad, para la implementación del punto 5 del Acuerdo Final con enfoque sistémico.</t>
  </si>
  <si>
    <t>Karen Julieth Garzón Bolaños
Karen Tatiana Bernal Cáceres</t>
  </si>
  <si>
    <t>1018474286
1.012.417.105</t>
  </si>
  <si>
    <t>8/09/2023
7/02/2024</t>
  </si>
  <si>
    <t>21-45-101394674</t>
  </si>
  <si>
    <t>https://jepcolombia.sharepoint.com/:b:/g/SE/DAJ/SDC/EY0_9to8M45GrhX6NgEU72kBZsk6a03BfmRmX2E8eubNtQ?e=0nerO1</t>
  </si>
  <si>
    <t>8 de septiembre se publica la cesión del contrato JEP-885-2022  EL CEDENTE, DAREN MARCELO SALAZAR ALONSO, LA CESIONARIA, Karen Julieth Garzón Bolaños
Mediante otrosí N°1 el 15/11/2023 se publica la adición y prórroga del contrato JEP-885-2022 (Atención al ciudadano)
Mediante otrosí N°2 se publica la adición y prórroga del contrato JEP-885-2022
El 7/02/2024 se publicó la Cesión del contrato JEP-885-2022 CEDENTE Karen Julieth Garzón Bolaños CESIONARIA Karen Tatiana Bernal Cáceres</t>
  </si>
  <si>
    <t>karen.garzon@jep.gov.co</t>
  </si>
  <si>
    <t>https://community.secop.gov.co/Public/Tendering/ContractNoticePhases/View?PPI=CO1.PPI.22069183&amp;isFromPublicArea=True&amp;isModal=False</t>
  </si>
  <si>
    <t>JEP-858</t>
  </si>
  <si>
    <t>JEP-CSPO-828-2022</t>
  </si>
  <si>
    <t>Prestar servicios de apoyo al departamento de SAAD victimas en el seguimiento logístico, la elaboración de informes técnicos, y el apoyo a la supervisión de contratos y convenios a cargo del departamento requeridos para la adecuada representación judicial de las víctimas</t>
  </si>
  <si>
    <t>Carolina Silva Ortiz
A partir del 2 de octubre hasta por el término que dure la situación administrativa de
la titular del cargo</t>
  </si>
  <si>
    <t>380 47 994000128991</t>
  </si>
  <si>
    <t xml:space="preserve">Aseguradora Solidaria de Colombia </t>
  </si>
  <si>
    <t>05/12/2022 - 18/05/2024</t>
  </si>
  <si>
    <t>https://jepcolombia.sharepoint.com/:b:/g/SE/DAJ/SDC/EVdwXF5RL2hCok9oAwYxxU8BLBL_TsVnkJsd8DM-7IBxRg?e=tEzb2L</t>
  </si>
  <si>
    <t>Otrosí N°1 Modificar el literal C) de la “Cláusula Octava –
Forma de pago”, del contrato
Mediante otrosí N°2 del 9/11/2023 se publica la adición y prórroga al Contrato JEP-858-2022 hasta el 31 de diciembre de 2023</t>
  </si>
  <si>
    <t>https://community.secop.gov.co/Public/Tendering/ContractNoticePhases/View?PPI=CO1.PPI.21962299&amp;isFromPublicArea=True&amp;isModal=False</t>
  </si>
  <si>
    <t>JEP-923</t>
  </si>
  <si>
    <t>JEP-CSPO-891-2022</t>
  </si>
  <si>
    <t xml:space="preserve">
	2022011000068</t>
  </si>
  <si>
    <t>21-45-101395083</t>
  </si>
  <si>
    <t>13/12/2022 - 16/05/2024</t>
  </si>
  <si>
    <t xml:space="preserve">Mediante otrosí N°1 el 14/11/2023 se publica adición y prórroga del contrato JEP-923-2022 
Mediante otrosí N°2 del 22/12/2023 se adicionó y prorrogo el contrato JEP-923-2022 </t>
  </si>
  <si>
    <t>https://community.secop.gov.co/Public/Tendering/ContractNoticePhases/View?PPI=CO1.PPI.22060477&amp;isFromPublicArea=True&amp;isModal=False</t>
  </si>
  <si>
    <t>JEP-886</t>
  </si>
  <si>
    <t>JEP-CSPO-854-2022</t>
  </si>
  <si>
    <t xml:space="preserve">Prestar servicios profesionales para apoyar y acompañar al Departamento de Atención al Ciudadano en la elaboración de actos administrativos, respuestas a las PQRSDF y revisión de documentos, con base en las normas legales vigentes y los lineamientos jurídicos, para la implementación del punto 5 del Acuerdo Final con enfoque sistemico. </t>
  </si>
  <si>
    <t>Manuel Alfonso Coca Chinome</t>
  </si>
  <si>
    <t>21-45-101394611</t>
  </si>
  <si>
    <t>09/12/2022 - 15/05/2024</t>
  </si>
  <si>
    <t>Mediante otrosí N°1 el 15/11/2023 se publica la adición y prórroga del contrato JEP-886-2022 (Atención al ciudadano)
Mediante otrosí N°2 se publica la adición y prórroga del contrato JEP-886-2022
El 7/02/2024 se publica la cesión del contrato JEP-886-2022 Cedente Silvia Daniela Higuera Pinto CESIONARIO Manuel Alfonso Coca Chinome</t>
  </si>
  <si>
    <t>Adición, Prórroga y cesión</t>
  </si>
  <si>
    <t>https://community.secop.gov.co/Public/Tendering/ContractNoticePhases/View?PPI=CO1.PPI.22060688&amp;isFromPublicArea=True&amp;isModal=False</t>
  </si>
  <si>
    <t>JEP-924</t>
  </si>
  <si>
    <t>JEP-CSPO-892-2022</t>
  </si>
  <si>
    <t xml:space="preserve">	17-47-101003845</t>
  </si>
  <si>
    <t>https://community.secop.gov.co/Public/Tendering/ContractNoticePhases/View?PPI=CO1.PPI.22060494&amp;isFromPublicArea=True&amp;isModal=False</t>
  </si>
  <si>
    <t>JEP-966</t>
  </si>
  <si>
    <t>JEP-CSPO-931-2022</t>
  </si>
  <si>
    <t>Prestar servicios profesionales a la Subsecretaria Ejecutiva en el apoyo y acompañamiento a la ejecución de los servicios contratados como parte de la asistencia técnica a las actuaciones y decisiones judiciales propias de la justicia transicional y restaurativa en cumplimiento de las obligaciones misionales de la Subsecretaria Ejecutiva.</t>
  </si>
  <si>
    <t>Maria del Pilar Torres Navarrete</t>
  </si>
  <si>
    <t xml:space="preserve">	588622</t>
  </si>
  <si>
    <t>21-45-101395519</t>
  </si>
  <si>
    <t>16/12/2022 - 16/05/2024</t>
  </si>
  <si>
    <t>Mediante otrosí N°1 el 15/11/2023 se publica la adición y prórroga del Cto  JEP-966-2022
Mediante otrosí N°2 el 22/12/2023 se publica la adición y prórroga del Cto  JEP-966-2022</t>
  </si>
  <si>
    <t>Adición y Prórroga</t>
  </si>
  <si>
    <t>https://community.secop.gov.co/Public/Tendering/ContractNoticePhases/View?PPI=CO1.PPI.22123174&amp;isFromPublicArea=True&amp;isModal=False</t>
  </si>
  <si>
    <t>JEP-891</t>
  </si>
  <si>
    <t>JEP-CSPO-859-2022</t>
  </si>
  <si>
    <t xml:space="preserve">Rober Asprilla Gómez </t>
  </si>
  <si>
    <t>Quibdó</t>
  </si>
  <si>
    <t>510 47 994000019409</t>
  </si>
  <si>
    <t>Mediante otrosí N°1 el 14/11/2023 se publica la adición y prórroga del Cto JEP-891-2022 - ROBER ASPRILLA GÓMEZ
Mediante Otrosí N°2 el 27/12/2023 se publica la adición y prórroga del contrato JEP-891-2022 
EL 24/01/2024 se publicó la terminación anticipada del contrato JEP-891-2022 hasta el 23 de enero de 2024</t>
  </si>
  <si>
    <t>Adición y próroga, terminación anticipada</t>
  </si>
  <si>
    <t>rober.asprilla@jep.gov.co</t>
  </si>
  <si>
    <t>https://community.secop.gov.co/Public/Tendering/ContractNoticePhases/View?PPI=CO1.PPI.22023430&amp;isFromPublicArea=True&amp;isModal=False</t>
  </si>
  <si>
    <t>JEP-818</t>
  </si>
  <si>
    <t>JEP-CSPO-788-2022</t>
  </si>
  <si>
    <t>Magistratura
SEJUD - INTEG</t>
  </si>
  <si>
    <t>11-45-101120082</t>
  </si>
  <si>
    <t>05/12/2022 - 20/05/2024</t>
  </si>
  <si>
    <t>autorización de vigencia futura mediante
oficio No. 2-2022-055247 del veinticinco (25) de noviembre de dos mil veintidós (2022) emitido
por el Ministerio de Hacienda y Crédito Público. 
Mediante otrosí N°1 el 15/11/2023 se publica la adición y prórroga del contrato JEP-818-2022 (SEJUD)</t>
  </si>
  <si>
    <t>https://community.secop.gov.co/Public/Tendering/ContractNoticePhases/View?PPI=CO1.PPI.21976193&amp;isFromPublicArea=True&amp;isModal=False</t>
  </si>
  <si>
    <t>JEP-819</t>
  </si>
  <si>
    <t>JEP-CSPO-789-2022</t>
  </si>
  <si>
    <t>Prestar servicios profesionales para apoyar y acompañar en los procesos de mejoramiento de la gestión judicial de la Secretaría Judicial</t>
  </si>
  <si>
    <t xml:space="preserve">Magistratura 
SEJUD -SAI </t>
  </si>
  <si>
    <t>Paula Valentina Sánchez Robles</t>
  </si>
  <si>
    <t>436-47-994000057227</t>
  </si>
  <si>
    <t>05/12/2022 - 15/05/2024</t>
  </si>
  <si>
    <t>autorización de vigencia futura mediante
oficio No. 2-2022-055247 del veinticinco (25) de noviembre de dos mil veintidós (2022) 
El 12/09/2023 se publica la cesión 
Mediante otrosí N°1 el 15/11/2023 se publica la adición y prórroga del contrato JEP-819-2022 (SEJUD)</t>
  </si>
  <si>
    <t>paula.sanchez@jep.gov.co</t>
  </si>
  <si>
    <t>https://community.secop.gov.co/Public/Tendering/ContractNoticePhases/View?PPI=CO1.PPI.21976960&amp;isFromPublicArea=True&amp;isModal=False</t>
  </si>
  <si>
    <t>JEP-864</t>
  </si>
  <si>
    <t>JEP-CSPO-834-2022</t>
  </si>
  <si>
    <t>Sofia Romero Franco</t>
  </si>
  <si>
    <t>21-45-101395866</t>
  </si>
  <si>
    <t>19/12/2022 - 16/05/2024</t>
  </si>
  <si>
    <t>Cesión https://jepcolombia.sharepoint.com/:b:/g/SE/DAJ/SDC/EU59PiSywxVBsVc8gzt6X4IBYA74uOVs6wu9yV9xWkvRdA?e=nslh5y</t>
  </si>
  <si>
    <t>El 31/01/2023 se pública la cesión del contato a partir del 1/08/2023</t>
  </si>
  <si>
    <t>cesión</t>
  </si>
  <si>
    <t>sofia.romero@jep.gov.co</t>
  </si>
  <si>
    <t>https://community.secop.gov.co/Public/Tendering/ContractNoticePhases/View?PPI=CO1.PPI.21977901&amp;isFromPublicArea=True&amp;isModal=False</t>
  </si>
  <si>
    <t>JEP-929</t>
  </si>
  <si>
    <t>JEP-CSPO-895-2022</t>
  </si>
  <si>
    <t>Leiner Stiven Guerrero Sinisterra</t>
  </si>
  <si>
    <t xml:space="preserve">Prestar servicios profesionales especializados en enfoque étnico racial para apoyar y acompañar a la Secretaría Ejecutiva de la JEP en la gestión territorial con las comunidades negras, afrocolombianas, raizales y palenqueras del Departamento de Nariño, a partir de la implementación y seguimiento de los lineamientos del enfoque diferencial, teniendo en cuenta el enfoque territorial. </t>
  </si>
  <si>
    <t>41-47-101004734</t>
  </si>
  <si>
    <t>19/12/2022 - 15/05/2024</t>
  </si>
  <si>
    <t xml:space="preserve">Mediante otrosí número 1 se Modifica la “Cláusula Octava –Forma de pago”
El 14/11/2023 Se publica la adición y prórroga del CTO JEP-929-2022 
Mediante otrosí N°2  del 22/12/2023 se adicionó y prorrogo el contrato JEP-929-2022 </t>
  </si>
  <si>
    <t>https://community.secop.gov.co/Public/Tendering/ContractNoticePhases/View?PPI=CO1.PPI.22099252&amp;isFromPublicArea=True&amp;isModal=False</t>
  </si>
  <si>
    <t>JEP-836</t>
  </si>
  <si>
    <t>JEP-CSPO-806-2022</t>
  </si>
  <si>
    <t>Valle del Cauca</t>
  </si>
  <si>
    <t>Carlos Leonardo Santana Bareño</t>
  </si>
  <si>
    <t>14-47-101020938</t>
  </si>
  <si>
    <t>7/12/2022 - 31/05/2024</t>
  </si>
  <si>
    <t>El 27/04/2023 Se publica la cesión del CTO JEP-836-2022 Leonardo Santana - Magistratura
Mediante otrosí N°1 el 15/11/2023 se publica la adición y prórroga del contrato JEP-836-2022
Mediante Otrosí N°2 el 26/12/2023 se publica la adición y prórroga del contrato JEP-836-2022</t>
  </si>
  <si>
    <t>carlos.santana@jep.gov.co</t>
  </si>
  <si>
    <t>https://community.secop.gov.co/Public/Tendering/ContractNoticePhases/View?PPI=CO1.PPI.21960436&amp;isFromPublicArea=True&amp;isModal=False</t>
  </si>
  <si>
    <t>JEP-954</t>
  </si>
  <si>
    <t>JEP-CSPO-920-2022</t>
  </si>
  <si>
    <t>Nadya Kathitz Quintero Certuche</t>
  </si>
  <si>
    <t>Prestar servicios profesionales para apoyar y acompañar jurídicamente al Departamento de Gestión Territorial en los proyectos, procesos y procedimientos a cargo de la dependencia a partir de la implementación y seguimiento de los lineamientos para la aplicación del enfoque territorial, teniendo en cuenta los enfoques diferenciales.</t>
  </si>
  <si>
    <t>Jineth Zujey Gomez Calvo</t>
  </si>
  <si>
    <t>560 47 994000157673</t>
  </si>
  <si>
    <t>9/12/2022 - 10/06/2024</t>
  </si>
  <si>
    <t>El 29/08/2023 se publica la cesión del CTO 954 22 de la DGT Jineth Zujey Gomez Calvo
EL 11/11/2023 Se publica la adición y prórroga del CTO JEP-954-2022
Mediante Otrosí N°2 el 27/12/2023 se publica la adición y prórroga del contrato JEP-954-2022</t>
  </si>
  <si>
    <t>Cesión, adición y pórroga</t>
  </si>
  <si>
    <t>jineth.gomez@jep.gov.co</t>
  </si>
  <si>
    <t>https://community.secop.gov.co/Public/Tendering/ContractNoticePhases/View?PPI=CO1.PPI.22080065&amp;isFromPublicArea=True&amp;isModal=False</t>
  </si>
  <si>
    <t>JEP-820</t>
  </si>
  <si>
    <t>JEP-CSPO-790-2022</t>
  </si>
  <si>
    <t>Magistratura SEJUD-Salas y Secciones SR</t>
  </si>
  <si>
    <t>Hugo Armando Arenas Rodríguez</t>
  </si>
  <si>
    <t>14-47-101020905</t>
  </si>
  <si>
    <t>autorización de vigencia futura mediante
oficio No. 2-2022-055247 del veinticinco (25) de noviembre de dos mil veintidós (2022) 
el 12/09/2023 se publicó la cesión del contrato JEP-820-2022 Hugo Armando Arenas Rodríguez
Mediante otrosí N°1 el 15/11/2023 se publica la adición y prórroga del contrato JEP-820-2022 (SEJUD)</t>
  </si>
  <si>
    <t>hugo.arenas@jep.gov.co</t>
  </si>
  <si>
    <t>https://community.secop.gov.co/Public/Tendering/ContractNoticePhases/View?PPI=CO1.PPI.21976673&amp;isFromPublicArea=True&amp;isModal=False</t>
  </si>
  <si>
    <t>JEP-821</t>
  </si>
  <si>
    <t>JEP-CSPO-791-2022</t>
  </si>
  <si>
    <t>Eliana Cuevas Mossos
Juan Camilo Pastran Villalba
Laura Melissa Magnussen González</t>
  </si>
  <si>
    <t>52110893
1.023.918.617
1.019.143.625</t>
  </si>
  <si>
    <t>1
1
7</t>
  </si>
  <si>
    <t>8/06/2023
12/09/2023
4/01/2024</t>
  </si>
  <si>
    <t>21-45-101394160</t>
  </si>
  <si>
    <t>05/12/2022 - 16/05/2024</t>
  </si>
  <si>
    <t xml:space="preserve"> autorización de vigencia futura mediante
oficio No. 2-2022-055247 del veinticinco (25) de noviembre de dos mil veintidós (2022) 
El 8-06-2023 se publicó la cesión del contrato JEP-821-2022
El 12/09/2023 Se público la cesión del contrato JEP-821-2022, Juan Camilo Pastran Villalba 1.023.918.617
Mediante otrosí N°1 el 15/11/2023 se publica la adición y prórroga del contrato JEP-821-2022 (SEJUD)
El 04/01/2024 se publica la cesión del contrato Cedente Juan Camilo Pastran Villalba Cesionaria, Laura Melissa Magnussen González</t>
  </si>
  <si>
    <t>juan.pastranav@jep.gov.co</t>
  </si>
  <si>
    <t>https://community.secop.gov.co/Public/Tendering/ContractNoticePhases/View?PPI=CO1.PPI.21977410&amp;isFromPublicArea=True&amp;isModal=False</t>
  </si>
  <si>
    <t>JEP-906</t>
  </si>
  <si>
    <t>JEP-CSPO-874-2022</t>
  </si>
  <si>
    <t xml:space="preserve">Prestar servicios profesionales para apoyar y acompañar en los procesos de mejoramiento de la gestión judicial de la Secretaría General Judicial </t>
  </si>
  <si>
    <t>Magistratura
SEJUD-SeRV</t>
  </si>
  <si>
    <t>Julian David Jaimes Diaz</t>
  </si>
  <si>
    <t>14-46-101081396</t>
  </si>
  <si>
    <t>El 12/09/2023 ACLARAR la cláusula primera del objeto del contrato registrado en la minuta contractual y ceder el contrato a partir del 12/09/2023
Mediante otrosí N°1 el 15/11/2023 se publica la adición y prórroga del contrato JEP-906-2022
Mediante otrosí N°2 el 26/12/2023 se publica la adición y prórroga del contrato JEP-906-2022 hasta e 15 de abril del 2024.</t>
  </si>
  <si>
    <t>julian.jaimes@jep.gov.co</t>
  </si>
  <si>
    <t>https://community.secop.gov.co/Public/Tendering/ContractNoticePhases/View?PPI=CO1.PPI.22041463&amp;isFromPublicArea=True&amp;isModal=False</t>
  </si>
  <si>
    <t>JEP-908</t>
  </si>
  <si>
    <t>JEP-CSPO-876-2022</t>
  </si>
  <si>
    <t>Prestar servicios profesionales para apoyar y acompañar en los procesos de mejoramiento de la gestión judicial de la Secretaría General Judicial</t>
  </si>
  <si>
    <t>Diego Alejandro Dorado Santacruz</t>
  </si>
  <si>
    <t>436 47 994000057275</t>
  </si>
  <si>
    <t xml:space="preserve">Mediante otrosí N° 1 del 29/12/2022  se Modifica la CLÁUSULA SEGUNDA –OBLIGACIONES DEL CONTRATISTA: ESPECIFICAS”
Se publica el día 20/01/2023 otrosí No. 2 al CTP JEP-908-2022 aclaratorio del objeto
El 11/07/2023 se cede el contrato a Diego Alejandro Dorado Santacruz
Mediante otrosí N°3 el 15/11/2023 se publica la adición y prórroga del contrato JEP-908-2022
Mediante Otrosí N°4 el 26/12/2023 se publica la adición y prórroga del contrato JEP-908-2022, hasta el 15 de abril del 2024
</t>
  </si>
  <si>
    <t>diego.dorado@jep.gov.co</t>
  </si>
  <si>
    <t>https://community.secop.gov.co/Public/Tendering/ContractNoticePhases/View?PPI=CO1.PPI.22048156&amp;isFromPublicArea=True&amp;isModal=False</t>
  </si>
  <si>
    <t>JEP-905</t>
  </si>
  <si>
    <t>JEP-CSPO-873-2022</t>
  </si>
  <si>
    <t>Magistratura 
SEJUD - SA</t>
  </si>
  <si>
    <t>Hernan Felipe Orozco Cuellar</t>
  </si>
  <si>
    <t xml:space="preserve">14-47-101020958 </t>
  </si>
  <si>
    <t>09/12/2022 - 20/05/2024</t>
  </si>
  <si>
    <t>Mediante otrosí N°1 el 14/11/2023 se publica la adición y prórroga del Cto JEP-905-2022 
Mediante Otrosí N°2 el 26/12/2023 se publica la adición y prórroga del contrato JEP-905-2022, hasta el 15 de abril de 2024.
El 4/01/2024 se publicó la cesión con efectos desde 04 de enero de 2024. Hernan Felipe Orozco Cuellar</t>
  </si>
  <si>
    <t>https://community.secop.gov.co/Public/Tendering/ContractNoticePhases/View?PPI=CO1.PPI.22038703&amp;isFromPublicArea=True&amp;isModal=False</t>
  </si>
  <si>
    <t>JEP-910</t>
  </si>
  <si>
    <t>JEP-CSPO-878-2022</t>
  </si>
  <si>
    <t>Karen Alejandra Tovar Herrera</t>
  </si>
  <si>
    <t>Freddy Alejandro Cañon Rubiano
David Santiago Ariza Alarcon</t>
  </si>
  <si>
    <t>1032366204
1.024.553.816</t>
  </si>
  <si>
    <t>4
4</t>
  </si>
  <si>
    <t>11/07/2023
12/09/2023</t>
  </si>
  <si>
    <t>14-47-101020964</t>
  </si>
  <si>
    <t>09/12/2022-20/05/2024</t>
  </si>
  <si>
    <t>Cesión 2 https://jepcolombia.sharepoint.com/:b:/g/SE/DAJ/SDC/EVOo1P4BQuNBhP6nuoSyuqQBIT0Ic-AWrGTnUOaFOSGthA?e=FIgL5a
Adición https://jepcolombia.sharepoint.com/:b:/g/SE/DAJ/SDC/EYqsRUPlkmVGvucEDf-IjsMBZb7cCMINgtRYXuFl8qf_KQ?e=lgsNom</t>
  </si>
  <si>
    <t>El 11/07/2023 Se publica cesión del CTO JEP-910-2022, con efectos a partir del 11 de julio de 2023. 
El 12/09/2023 se publica la cesión del contrato JEP-910-2022 
Mediante otrosí N°1 el 15/11/2023 se publica la adición y prórroga del contrato JEP-910-2022
Mediante Otrosí N°2 el 28/12/2023 se publica la adición y prórroga del contrato JEP-910-2022, hasta el 15 de abril de 2024.</t>
  </si>
  <si>
    <t>david.ariza@jep.gov.co</t>
  </si>
  <si>
    <t>https://community.secop.gov.co/Public/Tendering/ContractNoticePhases/View?PPI=CO1.PPI.22052014&amp;isFromPublicArea=True&amp;isModal=False</t>
  </si>
  <si>
    <t>JEP-912</t>
  </si>
  <si>
    <t>JEP-CSPO-880-2022</t>
  </si>
  <si>
    <t>Prestar servicios profesionales para el apoyo y acompañamiento tecnológico y en el procesamiento de información de la Secretaría Judicial.</t>
  </si>
  <si>
    <t>Misael Enrique Martinez Ayala
John Fredy Farfan Mancera</t>
  </si>
  <si>
    <t>79624795
80.036.577</t>
  </si>
  <si>
    <t>2
4</t>
  </si>
  <si>
    <t>4/08/2023
1/12/2023</t>
  </si>
  <si>
    <t xml:space="preserve">14-47-101020981 </t>
  </si>
  <si>
    <t>Cesión https://jepcolombia.sharepoint.com/:b:/g/SE/DAJ/SDC/EQeBG9mvziFPhOrA_DVUeykBNthyC4caY9im7Kj-eEDd5g?e=SrgxyL
Adición
https://jepcolombia.sharepoint.com/:b:/g/SE/DAJ/SDC/EQrcmgKjWhJDiGcQ4vDhaAEBkY6dGp3u3TcuLH_ChBWLPQ?e=hAy3zw</t>
  </si>
  <si>
    <t>El 04/08/2023 se publicó la cesión del contrato JEP-912-2022 entre ANDRÉS FELIPE MENDOZA PEÑARANDA - EL CEDENTE, y, MISAEL ENRIQUE MARTÍNEZ AYALA - EL CESIONARIO, a partir del 4 de agosto de 2023
El 1/12/2023 se publica la cesión del contrato JEP-912-2022, a partir del 1 de diciembre de 2023. John Fredy Farfan Mancera
Mediante otrosí N°1 el 15/11/2023 se publica la adición y prórroga del contrato JEP-912-2022
Mediante Otrosí N°2 el 26/12/2023 se publica la adición y prórroga del contrato JEP-912-2022</t>
  </si>
  <si>
    <t>ESPECIALIZACIÓN TÉCNOLOGICA EN GESTIÓN Y SEGURIDAD BASE DE DATOS</t>
  </si>
  <si>
    <t>john.farfan@jep.gov.co</t>
  </si>
  <si>
    <t>https://community.secop.gov.co/Public/Tendering/ContractNoticePhases/View?PPI=CO1.PPI.22052649&amp;isFromPublicArea=True&amp;isModal=False</t>
  </si>
  <si>
    <t>JEP-877</t>
  </si>
  <si>
    <t>JEP-CSPO-847-2022</t>
  </si>
  <si>
    <t>Prestación de servicios profesionales para apoyar y acompañar al departamento SAAD Comparecientes en las gestiones administrativas relacionadas con los procesos contractuales que se encuentren a su cargo en las distintas etapas (precontractual, contractual y postcontractual</t>
  </si>
  <si>
    <t xml:space="preserve">120822	</t>
  </si>
  <si>
    <t xml:space="preserve">	25-47-101003405</t>
  </si>
  <si>
    <t>06/12/2022 - 15/05/2024</t>
  </si>
  <si>
    <t>Otrosí 1
https://jepcolombia.sharepoint.com/:i:/g/SE/DAJ/SDC/EcbgvKmk0rFJmgqryvRulUABYCsOzDyXW9kkYFBbJ8IUxw?e=4QgmeS</t>
  </si>
  <si>
    <t>Mediante otrosí N1 el 14/11/2023 se publica adición y prórroga del contrato JEP-877-2022
Mediante otrosí N°2 del 21/12/2023 se publica adición y prórroga del contrato JEP-877-2022</t>
  </si>
  <si>
    <t>TECNOLOGO EN GESTIÓN EMPRESARIAL</t>
  </si>
  <si>
    <t>https://community.secop.gov.co/Public/Tendering/ContractNoticePhases/View?PPI=CO1.PPI.21995935&amp;isFromPublicArea=True&amp;isModal=False</t>
  </si>
  <si>
    <t>JEP-938</t>
  </si>
  <si>
    <t>JEP-CSPO-904-2022</t>
  </si>
  <si>
    <t> Lida Tatiana Diaz Velasquez</t>
  </si>
  <si>
    <t>Zulma Pilar Peñalosa Bonilla</t>
  </si>
  <si>
    <t>15/12/2022 - 18/05/2024</t>
  </si>
  <si>
    <t>Mediante otrosí N°1 el 15/11/2023 se publica la adición y prórroga del contrato JEP-938-2022</t>
  </si>
  <si>
    <t>ESPECIALISTA EN DERECHO ADMINISTRATIVO</t>
  </si>
  <si>
    <t>zulma.penalosa@jep.gov.co</t>
  </si>
  <si>
    <t>https://community.secop.gov.co/Public/Tendering/ContractNoticePhases/View?PPI=CO1.PPI.22099248&amp;isFromPublicArea=True&amp;isModal=False</t>
  </si>
  <si>
    <t>JEP-939</t>
  </si>
  <si>
    <t>JEP-CSPO-905-2022</t>
  </si>
  <si>
    <t>Andrea Carolina Perdomo Valbuena</t>
  </si>
  <si>
    <t>Darwin Fernando Quintero Fontecha</t>
  </si>
  <si>
    <t xml:space="preserve">A partir del primero de marzo se cede el contrato a DARWIN FERNANDO QUINTERO FONTECHA
Mediante Otrosí N1 del </t>
  </si>
  <si>
    <t>darwin.quintero@jep.gov.co</t>
  </si>
  <si>
    <t>https://community.secop.gov.co/Public/Tendering/ContractNoticePhases/View?PPI=CO1.PPI.22099310&amp;isFromPublicArea=True&amp;isModal=False</t>
  </si>
  <si>
    <t>JEP-940</t>
  </si>
  <si>
    <t>JEP-CSPO-906-2022</t>
  </si>
  <si>
    <t>21-47-101025031</t>
  </si>
  <si>
    <t>Mediante otrosí N°1 el 15/11/2023 se publica la adición y prórroga del contrato JEP-940-2022</t>
  </si>
  <si>
    <t>gabriel.macia@jep.gov.co</t>
  </si>
  <si>
    <t>https://community.secop.gov.co/Public/Tendering/ContractNoticePhases/View?PPI=CO1.PPI.22098899&amp;isFromPublicArea=True&amp;isModal=False</t>
  </si>
  <si>
    <t>JEP-941</t>
  </si>
  <si>
    <t>JEP-CSPO-907-2022</t>
  </si>
  <si>
    <t>Jenny Mallerly Marquez Supelano</t>
  </si>
  <si>
    <t xml:space="preserve">	560-47-994000157816</t>
  </si>
  <si>
    <t>15/12/2022 - 25/05/2024</t>
  </si>
  <si>
    <t>Mediante otrosí N°1 el 15/11/2023 se publica la adición y prórroga del contrato JEP-941-2023</t>
  </si>
  <si>
    <t>https://community.secop.gov.co/Public/Tendering/ContractNoticePhases/View?PPI=CO1.PPI.22099701&amp;isFromPublicArea=True&amp;isModal=False</t>
  </si>
  <si>
    <t>JEP-942</t>
  </si>
  <si>
    <t>JEP-CSPO-908-2022</t>
  </si>
  <si>
    <t>Jose David Mendez Martinez</t>
  </si>
  <si>
    <t xml:space="preserve">	587822</t>
  </si>
  <si>
    <t>560-47-994000157806</t>
  </si>
  <si>
    <t>Mediante otrosí N°1 el 15/11/2023 se publica la adición y prórroga del contrato JEP-942-2023</t>
  </si>
  <si>
    <t>https://community.secop.gov.co/Public/Tendering/ContractNoticePhases/View?PPI=CO1.PPI.22101101&amp;isFromPublicArea=True&amp;isModal=False</t>
  </si>
  <si>
    <t>JEP-943</t>
  </si>
  <si>
    <t>JEP-CSPO-909-2022</t>
  </si>
  <si>
    <t>Prestación de servicios profesionales para apoyar y acompañar al departamento SAAD Comparecientes en la asistencia técnica a las actuaciones judiciales inherentes a la justicia transicional y restaurativa de la JEP a través de la identificación de las necesidades de la dependencia, articulando los procedimientos, espacios y actividades propias del Sistema Autónomo de Asesoría y Defensa relacionadas con el acopio, compilación, integración e interoperabilidad entre los sistemas de información de la Secretaría Ejecutiva y los demás sistemas misionales dispuestos por la Jurisdicción.</t>
  </si>
  <si>
    <t xml:space="preserve">	21-47-101025029</t>
  </si>
  <si>
    <t>15/12/2022 - 15/05/2023</t>
  </si>
  <si>
    <t>El 8/08/2023 hoy se publicó el otrosí No. 1 al contrato JEP-943-2022, reducción al valor del contrato y modificación en la forma de pago (IVA) en 3.373.135
Mediante otrosí N°2 el 15/11/2023 se publica la adición y prórroga del contrato JEP-943-2022
Mediante Otrosí N°3 el 27/12/2023 se publica la adición y prórroga del contrato JEP-943-2022 Prorroga hasta el 15 de Abril de 2024</t>
  </si>
  <si>
    <t>Reducción, Adición y Prórroga</t>
  </si>
  <si>
    <t>https://community.secop.gov.co/Public/Tendering/ContractNoticePhases/View?PPI=CO1.PPI.22101105&amp;isFromPublicArea=True&amp;isModal=False</t>
  </si>
  <si>
    <t>JEP-916</t>
  </si>
  <si>
    <t>JEP-CSPO-884-2022</t>
  </si>
  <si>
    <t>Andres Erneto Nieto Rico</t>
  </si>
  <si>
    <t>Prestación de servicios para apoyar las actuaciones y decisiones judiciales propias de la justicia transicional y restaurativa de la JEP en la gestión documental y el soporte a los procesos administrativos para la consolidación de información en los sistemas misionales dispuestos por la Jurisdicción.</t>
  </si>
  <si>
    <t>11-47-101013501</t>
  </si>
  <si>
    <t>15/12/2022 - 20/05/2024</t>
  </si>
  <si>
    <t>El 14/11/2023 se publica adición y prórroga del contrato JEP-916-2022</t>
  </si>
  <si>
    <t>https://community.secop.gov.co/Public/Tendering/ContractNoticePhases/View?PPI=CO1.PPI.22084822&amp;isFromPublicArea=True&amp;isModal=False</t>
  </si>
  <si>
    <t>JEP-917</t>
  </si>
  <si>
    <t>JEP-CSPO-885-2022</t>
  </si>
  <si>
    <t>Sandra Carolina Soler Albarracin</t>
  </si>
  <si>
    <t>Prestación de servicios para apoyar y acompañar las actuaciones y decisiones judiciales propias de la justicia transicional y restaurativa de la jep, en la gestión y validación técnica de información para la consolidación en los sistemas misionales dispuestos por la jurisdicción</t>
  </si>
  <si>
    <t>Zulma Rocío Campos Montaña</t>
  </si>
  <si>
    <t>21-47-101025012
21-47-101025012</t>
  </si>
  <si>
    <t>15/12/2022
21/12/2022</t>
  </si>
  <si>
    <t>15/12/2022 - 18/05/2024
15/12/2022 - 18/05/2024</t>
  </si>
  <si>
    <t>15/12/2022
22/12/2022</t>
  </si>
  <si>
    <t>Cesión
https://jepcolombia.sharepoint.com/:b:/g/SE/DAJ/SDC/EcFO3V-2PuFDsGS8C8IbSeUB-SOO_pgFj6WxoT7sUXAfAQ?e=QwhDQ0
Cesión 2
https://jepcolombia.sharepoint.com/:b:/g/SE/DAJ/SDC/ESjAlyMJYkZApz7QzblheJIBc38PdRBdz9cjMVp8KFr1tg?e=h5zf9a
Otrosí 
https://jepcolombia.sharepoint.com/:b:/g/SE/DAJ/SDC/EdV72Ss1F19PjjdAq9-DAJIBaBToNCrbn9TwE5AryJTgRA?e=1xMdBn</t>
  </si>
  <si>
    <t>Otrosí N°1 DEL 21/02/2023 se Aclara que el objeto del contrato es el siguiente: “PRESTACIÓN DE SERVICIOS PARA APOYAR Y ACOMPAÑAR LAS ACTUACIONES
Y DECISIONES JUDICIALES PROPIAS DE LA JUSTICIA TRANSICIONAL Y
RESTAURATIVA DE LA JEP, EN LA GESTIÓN Y VALIDACIÓN TÉCNICA DE
INFORMACIÓN PARA LA CONSOLIDACIÓN EN LOS SISTEMAS MISIONALES
DISPUESTOS POR LA JURISDICCIÓN”
Mediante otrosí N°1 el 14/11/2023 se publica la adición y prórroga del Cto JEP-917-2022</t>
  </si>
  <si>
    <t>zulma.campos@jep.gov.co</t>
  </si>
  <si>
    <t>https://community.secop.gov.co/Public/Tendering/ContractNoticePhases/View?PPI=CO1.PPI.22084836&amp;isFromPublicArea=True&amp;isModal=False</t>
  </si>
  <si>
    <t>JEP-865</t>
  </si>
  <si>
    <t>JEP-CSPO-835-2022</t>
  </si>
  <si>
    <t>36-45-101040513</t>
  </si>
  <si>
    <t>20/12/2022 - 15/05/2024</t>
  </si>
  <si>
    <t>Mediante otrosí N°1 el 14/11/2023 se publica la adición y prórroga del Cto JEP-865-2022
Mediante otrosí N°2 del 22/12/2023 se adicionó y prorrogo el contrato JEP-865-2022</t>
  </si>
  <si>
    <t>https://community.secop.gov.co/Public/Tendering/ContractNoticePhases/View?PPI=CO1.PPI.21977934&amp;isFromPublicArea=True&amp;isModal=False</t>
  </si>
  <si>
    <t>JEP-918</t>
  </si>
  <si>
    <t>JEP-CSPO-886-2022</t>
  </si>
  <si>
    <t>Hector Horacio Perez Prieto</t>
  </si>
  <si>
    <t>Prestación de servicios para acompañar la gestión administrativa del Departamento SAAD Comparecientes en asuntos relacionados con el apoyo a la supervisión de los contratos del Departamento.</t>
  </si>
  <si>
    <t xml:space="preserve">	589622</t>
  </si>
  <si>
    <t>14-45-101090460</t>
  </si>
  <si>
    <t>20/12/202</t>
  </si>
  <si>
    <t xml:space="preserve">Mediante otrosí N°1 El 14/11/2023 se publica adición y prórroga del contrato JEP-918-2022
Mediante otrosí N°2 del 21/12/2023 se publica adición y prórroga del contrato JEP-918-2022 </t>
  </si>
  <si>
    <t>TECNOLOGO EN ADMINISTRACIÓN DE SISTEMAS</t>
  </si>
  <si>
    <t>https://community.secop.gov.co/Public/Tendering/ContractNoticePhases/View?PPI=CO1.PPI.22085069&amp;isFromPublicArea=True&amp;isModal=False</t>
  </si>
  <si>
    <t>JEP-909</t>
  </si>
  <si>
    <t>JEP-CSPO-877-2022</t>
  </si>
  <si>
    <t>Astrid Magdalena Arregoces Quintero</t>
  </si>
  <si>
    <t>11-45-101120249</t>
  </si>
  <si>
    <t>https://jepcolombia.sharepoint.com/:b:/g/SE/DAJ/SDC/EYFTBTyVAFJBrUNZwXK5hwoBKpGvgR-q9YT8EMws1kpVLw?e=6RMJcW</t>
  </si>
  <si>
    <t xml:space="preserve"> A partir del 08 de junio de 2023 se cede el contrato
Mediante otrosí N°1 el 15/11/2023 se publica la adición y prórroga del contrato JEP-909-2022
Mediante otrosí N°2 el 26/12/2023 se publica la adición y prórroga del contrato JEP-909-2022, hasta el 15 de abril de 2024</t>
  </si>
  <si>
    <t>astrid.arregoces@jep.gov.co</t>
  </si>
  <si>
    <t>https://community.secop.gov.co/Public/Tendering/ContractNoticePhases/View?PPI=CO1.PPI.22049712&amp;isFromPublicArea=True&amp;isModal=False</t>
  </si>
  <si>
    <t>JEP-930</t>
  </si>
  <si>
    <t xml:space="preserve">Prestar servicios profesionales especializados en enfoque étnico racial para apoyar y acompañar a la Secretaría Ejecutiva de la JEP en la gestión territorial con las comunidades negras, afrocolombianas, raizales y palenqueras en la región de Urabá, Bajo Atrato y Darién, a partir de la implementación y seguimiento de los lineamientos del enfoque diferencial, teniendo en cuenta el enfoque territorial. </t>
  </si>
  <si>
    <t>Cleiton Murillo Henriquez</t>
  </si>
  <si>
    <t>37-47-101003795</t>
  </si>
  <si>
    <t>22/12/2022 - 16/05/2024</t>
  </si>
  <si>
    <t xml:space="preserve">Mediante otrosí N° se modifica la forma de pago
El 14/04/2023 se publica la cesión del CTO JEP-930-2022 del DED
El 14/11/2023 Se publica la adición. Y prórroga del CTO JEP-930-2022
Mediante otrosí N°2  del 22/12/2023 se adicionó y prorrogo el contrato JEP-930-2022 </t>
  </si>
  <si>
    <t>cleiton.murillo@jep.gov.co</t>
  </si>
  <si>
    <t>https://community.secop.gov.co/Public/Tendering/ContractNoticePhases/View?PPI=CO1.PPI.22076985&amp;isFromPublicArea=True&amp;isModal=False</t>
  </si>
  <si>
    <t>JEP-866</t>
  </si>
  <si>
    <t>JEP-CSPO-836-2022</t>
  </si>
  <si>
    <t>Camila Lorena Paez Monsalve</t>
  </si>
  <si>
    <t>11-45-101120373</t>
  </si>
  <si>
    <t>Mediante otrosí N°1 el 14/11/2023 se publica la adición y prórroga del Cto JEP-866-2022
Mediante otrosí N°2 el 22/122023 se publica la adición y prórroga del Cto JEP-866-2022</t>
  </si>
  <si>
    <t>https://community.secop.gov.co/Public/Tendering/ContractNoticePhases/View?PPI=CO1.PPI.21977939&amp;isFromPublicArea=True&amp;isModal=False</t>
  </si>
  <si>
    <t>JEP-867</t>
  </si>
  <si>
    <t>JEP-CSPO-837-2022</t>
  </si>
  <si>
    <t>Magistratura
Transcriptores - Sección NR</t>
  </si>
  <si>
    <t>Alison Camila González Ibañez</t>
  </si>
  <si>
    <t>21-45-101394361</t>
  </si>
  <si>
    <t>07/12/2022 - 16/05/2024</t>
  </si>
  <si>
    <t>https://jepcolombia.sharepoint.com/:b:/g/SE/DAJ/SDC/EaK_gO5b6y9Hojvs7lXkoAsB7yGtCahXZVpC7nEIBjSlmQ?e=wH4aiA</t>
  </si>
  <si>
    <t>Se cede a partir del 25/05/2023
El 14/11/2023 Se publica la adición y prórroga del contrato JEP-867-2022
Mediante otrosí N°2 del 22/12/2023 se adicionó y prorrogo el contrato JEP-867-2022</t>
  </si>
  <si>
    <t>alison.gonzalez@jep.gov.co</t>
  </si>
  <si>
    <t>https://community.secop.gov.co/Public/Tendering/ContractNoticePhases/View?PPI=CO1.PPI.21977943&amp;isFromPublicArea=True&amp;isModal=False</t>
  </si>
  <si>
    <t>JEP-880</t>
  </si>
  <si>
    <t>JEP-CSPO-848-2022</t>
  </si>
  <si>
    <t>Jorge Enrique Ochoa Gómez</t>
  </si>
  <si>
    <t>Prestar servicios profesionales para el apoyo y acompañamiento a la subdirección de recursos físicos e infraestructura en el recibo, trámite y organización de las autorizaciones de desplazamiento de la JEP requeridas para la implementación del punto 5 del acuerdo final con enfoque sistémico.</t>
  </si>
  <si>
    <t>Departamento de Asuntos Jurídicios</t>
  </si>
  <si>
    <t>GAbriel Amado Pardo</t>
  </si>
  <si>
    <t>63-47-101001553</t>
  </si>
  <si>
    <t>09/12/2022 - 31/05/2024</t>
  </si>
  <si>
    <t>El 7/06/2023 se publico ACTA DE TERMINACIÓN ANTICIPADA DE MUTUO ACUERDO, BALANCE FINAL Y CIERRE DEL CONTRATO JEP-880-2022</t>
  </si>
  <si>
    <t>https://community.secop.gov.co/Public/Tendering/ContractNoticePhases/View?PPI=CO1.PPI.21995718&amp;isFromPublicArea=True&amp;isModal=False</t>
  </si>
  <si>
    <t>JEP-845</t>
  </si>
  <si>
    <t>JEP-CSPO-815-2022</t>
  </si>
  <si>
    <t>Monica Marcela Niño Díaz</t>
  </si>
  <si>
    <t>Prestar servicios profesionales especializados y acompañamiento jurídico a la Secretaría Ejecutiva de la JEP, en la expedición de conceptos y demás documentos que le sean solicitados, así como la orientación y apoyo jurídico en los asuntos que se constituyan en temas priporitarios y de alto impacto para la JEP.</t>
  </si>
  <si>
    <t>Pedro Orlando Mora López</t>
  </si>
  <si>
    <t>21-45-101393667</t>
  </si>
  <si>
    <t>01/12/2022 - 16/05/2024</t>
  </si>
  <si>
    <t>El 13/09/2023 se publica la cesión y otrosí modificando el valor y formado de pago por no ser responsable de IVA
Mediante otrosí N°1 el 15/11/2023 se publica la adición y prórroga del contrato 845-2022 
Mediante Otrosí N°2 el 28/12/2023 se publica la adición y prórroga del contrato JEP-845-2022
El 5/02/2024 se publica la terminación anticipada hasta el 5/02/2024</t>
  </si>
  <si>
    <t xml:space="preserve">Adición, prórroga, cesión y terminación anticipada. </t>
  </si>
  <si>
    <t>pedro.mora@jep.gov.co</t>
  </si>
  <si>
    <t>https://community.secop.gov.co/Public/Tendering/OpportunityDetail/Index?noticeUID=CO1.NTC.3594153&amp;isFromPublicArea=True&amp;isModal=False</t>
  </si>
  <si>
    <t>JEP-884</t>
  </si>
  <si>
    <t>JEP-CSPO-852-2022</t>
  </si>
  <si>
    <t>114522
13023</t>
  </si>
  <si>
    <t>11-47-101013478</t>
  </si>
  <si>
    <t>13/12/2022 - 20/05/2024</t>
  </si>
  <si>
    <t>Mediante otrosí númeor 1 del 6 de marzo de 2022 se Modifica
la “CLÁUSULA SEGUNDA – OBLIGACIONES DEL CONTRATISTA - ESPECIFICAS”, Adicionar el valor del contrato en la suma
de $18.063.117
Mediante otrosí N°2 se Adicionar el valor del contrato en la suma de
QUINCE PESOS M/CTE ($15) $78.562.677
Mediante otrosí N3 del 14/11/2023 Se publica la adición y prórroga del CTO JEP-884-2022
Mediante otrosí N°4  del 22/12/2023 se adicionó y prorrogo el contrato JEP-884-2022</t>
  </si>
  <si>
    <t>alejandro.chaves@jep.gov.co</t>
  </si>
  <si>
    <t>https://community.secop.gov.co/Public/Tendering/ContractNoticePhases/View?PPI=CO1.PPI.22065531&amp;isFromPublicArea=True&amp;isModal=False</t>
  </si>
  <si>
    <t>JEP-960</t>
  </si>
  <si>
    <t>JEP-CSPO-925-2022</t>
  </si>
  <si>
    <t>Prestar servicios profesionales para apoyar y acompañar al Departamento de Atención a Víctimas en la asesoría y orientación a víctimas en la elaboración, seguimiento y apoyo respuesta a órdenes judiciales, peticiones, orientación y asesoría, atendiendo los enfoques diferenciales</t>
  </si>
  <si>
    <t xml:space="preserve">	25-47-101003429</t>
  </si>
  <si>
    <t>15/12/2022 - 01/02/2024</t>
  </si>
  <si>
    <t>https://community.secop.gov.co/Public/Tendering/ContractNoticePhases/View?PPI=CO1.PPI.22105500&amp;isFromPublicArea=True&amp;isModal=False</t>
  </si>
  <si>
    <t>JEP-844</t>
  </si>
  <si>
    <t>JEP-CSPO-814-2022</t>
  </si>
  <si>
    <t>430-47-994000058369</t>
  </si>
  <si>
    <t>30/11/2022 - 16/05/2024</t>
  </si>
  <si>
    <t>El 11/04/2023 se publicó la terminación anticipada del contrato JEP-844-2022 suscrito con NADIA GABRIELA TRIVIÑO LOPEZ - SAAD Comparecientes. A partir del 11 de abril de 2023</t>
  </si>
  <si>
    <t>https://community.secop.gov.co/Public/Tendering/ContractNoticePhases/View?PPI=CO1.PPI.21938510&amp;isFromPublicArea=True&amp;isModal=False</t>
  </si>
  <si>
    <t>JEP-892</t>
  </si>
  <si>
    <t>JEP-CSPO-860-2022</t>
  </si>
  <si>
    <t>CCT-100004436</t>
  </si>
  <si>
    <t>13/12/2022 - 22/05/2024</t>
  </si>
  <si>
    <t>Mediante otrosí N°1 el 14/11/2023 se publica la adición y prórroga del Cto JEP-892-2022 - MYRIAM CECILIA CASTRILLON
Mediante otrosí N°2 el 23/12/2023 se publica la adición y prórroga del contrato JEP-892-2022 - Fecha de terminación del contrato 15/04/2024</t>
  </si>
  <si>
    <t>https://community.secop.gov.co/Public/Tendering/ContractNoticePhases/View?PPI=CO1.PPI.22025637&amp;isFromPublicArea=True&amp;isModal=False</t>
  </si>
  <si>
    <t>JEP-945</t>
  </si>
  <si>
    <t>JEP-CSPO-911-2022</t>
  </si>
  <si>
    <t>Milton Ricardo Medina Sánchez</t>
  </si>
  <si>
    <t>Prestación de servicios profesionales para apoyar y acompañar al departamento SAAD Comparecientes en las gestiones administrativas a su cargo.</t>
  </si>
  <si>
    <t>14-45-101090347</t>
  </si>
  <si>
    <t>Mediante otrosí N°1 el 14/11/2023 se publica la adición y prórroga del Cto JEP-945-2022 Milton Ricardo Medina Sánchez
Mediante Otrosí N°2 el 27/12/2023 se publica la adición y prórroga del contrato JEP-945-2022 Prorroga hasta el 15 de Abril de 2024</t>
  </si>
  <si>
    <t>https://community.secop.gov.co/Public/Tendering/ContractNoticePhases/View?PPI=CO1.PPI.22101302&amp;isFromPublicArea=True&amp;isModal=False</t>
  </si>
  <si>
    <t>JEP-915</t>
  </si>
  <si>
    <t>JEP-CSPO-883-2022</t>
  </si>
  <si>
    <t>Clara Marcela Mejia Munera</t>
  </si>
  <si>
    <t>Prestar servicios profesionales de apoyo y acompañamiento a la subdirección de comunicaciones en la gestión, implementación y ejecución del sistema de medios, y la producción audiovisual de acuerdo a la política y estrategia de comunicaciones</t>
  </si>
  <si>
    <t>11-47-101013490</t>
  </si>
  <si>
    <t>https://community.secop.gov.co/Public/Tendering/ContractNoticePhases/View?PPI=CO1.PPI.22104009&amp;isFromPublicArea=True&amp;isModal=False</t>
  </si>
  <si>
    <t>JEP-893</t>
  </si>
  <si>
    <t>JEP-CSPO-861-2022</t>
  </si>
  <si>
    <t>61-45-101020768</t>
  </si>
  <si>
    <t>Mediante otrosí N°1 el 14/11/2023 se publica la adición y prórroga del Cto JEP-893-2022 - NORMA SULEIZA MAVESOY POLANCO
Mediante otrosí N°2 el 26/12/2023 se publica la adición y prórroga del contrato JEP-893-2022 (Fecha de terminación del contrato     15/04/2024)</t>
  </si>
  <si>
    <t>https://community.secop.gov.co/Public/Tendering/ContractNoticePhases/View?PPI=CO1.PPI.22028693&amp;isFromPublicArea=True&amp;isModal=False</t>
  </si>
  <si>
    <t>JEP-962</t>
  </si>
  <si>
    <t>JEP-CSPO-927-2022</t>
  </si>
  <si>
    <t xml:space="preserve">Prestar servicios profesionales para apoyar y acompañar al Departamento de Atención a Víctimas en la gestión administrativa, precontractual y seguimiento contractual a fin de facilitar la asistencia material a víctimas atendiendo al enfoque territorial. </t>
  </si>
  <si>
    <t xml:space="preserve">25-47-101003434 </t>
  </si>
  <si>
    <t>https://community.secop.gov.co/Public/Tendering/ContractNoticePhases/View?PPI=CO1.PPI.22139457&amp;isFromPublicArea=True&amp;isModal=False</t>
  </si>
  <si>
    <t>JEP-837</t>
  </si>
  <si>
    <t>JEP-CSPO-807-2022</t>
  </si>
  <si>
    <t>Diego Alejandro Duarte Escobar
Daniel Felipe Espitia Moreno</t>
  </si>
  <si>
    <t>1032486189
1.020.798.506</t>
  </si>
  <si>
    <t>6
3</t>
  </si>
  <si>
    <t>1/06/2023
9/08/2023</t>
  </si>
  <si>
    <t xml:space="preserve"> lugares previamente designado por el
supervisor</t>
  </si>
  <si>
    <t>14-47-101020925</t>
  </si>
  <si>
    <t>Se cede a partir del 1/06/2023
el 9/08/2023 se publica la cesión del CTO JEP-837-2022 Daniel Felipe Espitia Moreno
Mediante otrosí N°1 el 14/11/2023 se publica la adición y prórroga del Cto JEP-837-2022
Mediante Otrosí N°2 el 26/12/2023 se publica la adición y prórroga del contrato JEP-837-2022
De mutuo acuerdo se realiza terminación anticipada hasta el 3/04/2024</t>
  </si>
  <si>
    <t>Adición y prórroga, Cesión, terminación anticipada</t>
  </si>
  <si>
    <t>daniel.espitia@jep.gov.co</t>
  </si>
  <si>
    <t>https://community.secop.gov.co/Public/Tendering/ContractNoticePhases/View?PPI=CO1.PPI.21975572&amp;isFromPublicArea=True&amp;isModal=False</t>
  </si>
  <si>
    <t>JEP-894</t>
  </si>
  <si>
    <t>JEP-CSPO-862-2022</t>
  </si>
  <si>
    <t xml:space="preserve">María Helena García Ruiz </t>
  </si>
  <si>
    <t>Chinquirá</t>
  </si>
  <si>
    <t xml:space="preserve">39-45-101029315 </t>
  </si>
  <si>
    <t>Mediante otrosí N°1 el 15/11/2023 se publica la adición y prórroga del contrato JEP-894-2022 - MARIA HELENA GARCIA RUIZ
Mediante otrosí N°2 el 23/12/2023 se publica la adición y prórroga del contrato JEP-894-2022 - Fecha de terminación del contrato 15/04/2024</t>
  </si>
  <si>
    <t>https://community.secop.gov.co/Public/Tendering/ContractNoticePhases/View?PPI=CO1.PPI.22036937&amp;isFromPublicArea=True&amp;isModal=False</t>
  </si>
  <si>
    <t>JEP-822</t>
  </si>
  <si>
    <t>JEP-CSPO-792-2022</t>
  </si>
  <si>
    <t xml:space="preserve">Florencia </t>
  </si>
  <si>
    <t>Magistratura Salas y Secciones SAI</t>
  </si>
  <si>
    <t>Yurany Alexandra Cuellar Pinzón</t>
  </si>
  <si>
    <t>21-45-101394154</t>
  </si>
  <si>
    <t>El 12/09/2023 Se público la cesión del contrato JEP-822-2022 Yurany Alexandra Cuellar Pinzón
Mediante otrosí N°1 el 15/11/2023 se publica la adición y prórroga del contrato JEP-822-2022 (Salas y secciones)
Mediante otrosí N°2 se publica la adición y prórroga del contrato JEP-822-2022</t>
  </si>
  <si>
    <t>yurany.cuellar@jep.gov.co</t>
  </si>
  <si>
    <t>https://community.secop.gov.co/Public/Tendering/ContractNoticePhases/View?PPI=CO1.PPI.21977376&amp;isFromPublicArea=True&amp;isModal=False</t>
  </si>
  <si>
    <t>JEP-838</t>
  </si>
  <si>
    <t>JEP-CSPO-808-2022</t>
  </si>
  <si>
    <t>Magistratura
Presidencias de la sala -SRVR</t>
  </si>
  <si>
    <t>David Felipe Guarín Hernández
Natalia Andrea Gonzalez Barreto</t>
  </si>
  <si>
    <t>11367270
1.032.495.035</t>
  </si>
  <si>
    <t>8
9</t>
  </si>
  <si>
    <t>9/08/2023
26/10/2023</t>
  </si>
  <si>
    <t xml:space="preserve">14-47-101020842 </t>
  </si>
  <si>
    <t>01/12/2022 - 31/05/2024</t>
  </si>
  <si>
    <t>el 8/08/2023 se publica la cesión del CTO JEP-838-2023 a partir del día de mañana 9 de agosto 
El 26/10/2023 fue publicada la cesión del contrato JEP-838-2022 Natalia González a patir del 26/10/2023
Mediante otrosí N°1 el 15/11/2023 se publica la adición y prórroga del contrato JEP-838-2022
Mediante Otrosí N°2 el 26/12/2023 se publica la adición y prórroga del contrato JEP-838-2022</t>
  </si>
  <si>
    <t>felipe.guarin@jep.gov.co</t>
  </si>
  <si>
    <t>https://community.secop.gov.co/Public/Tendering/ContractNoticePhases/View?PPI=CO1.PPI.21952967&amp;isFromPublicArea=True&amp;isModal=False</t>
  </si>
  <si>
    <t>JEP-946</t>
  </si>
  <si>
    <t>JEP-CSPO-912-2022</t>
  </si>
  <si>
    <t>Manuel José Jiménez Vergara</t>
  </si>
  <si>
    <t>63-47-101001369</t>
  </si>
  <si>
    <t>15/12/2022 - 31/05/2024</t>
  </si>
  <si>
    <t xml:space="preserve">Mediante otrosí N°1 el 14/11/2023 se publica la adición y prórroga del Cto JEP-946-2022 Manuel José Jimenez Vergara
Mediante Otrosí N°2 el 27/12/2023 se publica la adición y prórroga del contrato  JEP-946-2022 </t>
  </si>
  <si>
    <t>manuel.jimenez@jep.gov.co</t>
  </si>
  <si>
    <t>https://community.secop.gov.co/Public/Tendering/ContractNoticePhases/View?PPI=CO1.PPI.22101502&amp;isFromPublicArea=True&amp;isModal=False</t>
  </si>
  <si>
    <t>JEP-895</t>
  </si>
  <si>
    <t>JEP-CSPO-863-2022</t>
  </si>
  <si>
    <t xml:space="preserve">Luz Marina Achury Rocha </t>
  </si>
  <si>
    <t>21-45-101394675</t>
  </si>
  <si>
    <t>Mediante otrosí N°1 el 14/11/2023 se publica la adición y prórroga del Cto JEP-895-2022 - LUZ MARINA ACHURY ROCHA
Mediante otrosí N°2 el 23/12/2023 se publica la adición y prórroga del contrato JEP-895-2022 - Fecha de terminación del contrato 15/04/2024</t>
  </si>
  <si>
    <t>https://community.secop.gov.co/Public/Tendering/ContractNoticePhases/View?PPI=CO1.PPI.22038099&amp;isFromPublicArea=True&amp;isModal=False</t>
  </si>
  <si>
    <t>JEP-811</t>
  </si>
  <si>
    <t>JEP-CSPO-781-2022</t>
  </si>
  <si>
    <t>Christian Kamilo López Patiño</t>
  </si>
  <si>
    <t>Prestar Servicios Profesionales Especializados, para acompañar y apoyar en la elaboración, revisión y control de documentos que se adelanten al interior de la subsecretaría ejecutiva de la JEP, así como en el seguimiento jurídico misional de los procesos contractuales sujetos a aprobación de la Secretaría Ejecutiva, como parte de la asistencia técnica a las actuaciones y decisiones judiciales propias de la justicia transicional y restaurativa</t>
  </si>
  <si>
    <t>Diana Rocío Oviedo Calderon</t>
  </si>
  <si>
    <t>21-45-101393663</t>
  </si>
  <si>
    <t>1/12/2022 - 16/05/2024</t>
  </si>
  <si>
    <t>Se cede a partir del 31/05/2023
Mediante otrosí N°1 el 15/11/2023 se publica la adición y prórroga del Cto JEP-811-2022 
Mediante otrosí N°2 del 21/12/2023 se publica adición y prórroga del contrato JEP-811-2022
Mediante otrosí N°3 del 19/02/2024 se modifica el valor del contrato de $126900911 por $185.872.635</t>
  </si>
  <si>
    <t>diana.oviedo@jep.gov.co</t>
  </si>
  <si>
    <t>https://community.secop.gov.co/Public/Tendering/ContractNoticePhases/View?PPI=CO1.PPI.21928164&amp;isFromPublicArea=True&amp;isModal=False</t>
  </si>
  <si>
    <t>JEP-911</t>
  </si>
  <si>
    <t>JEP-CSPO-879-2022</t>
  </si>
  <si>
    <t>Daniel Perez Pereira</t>
  </si>
  <si>
    <t>21-45-101394616</t>
  </si>
  <si>
    <t>09/12/2022-16/05/2024</t>
  </si>
  <si>
    <t>https://jepcolombia.sharepoint.com/:b:/g/SE/DAJ/SDC/EeYJ5caUHEJPgUth-Ei-ksUB6am4AiLS9Qnpy32g6slWmA?e=Pdnobv
Adición https://jepcolombia.sharepoint.com/:b:/g/SE/DAJ/SDC/EdoxgcWq7_xOhf_-WgqJl5wBkjcwMvkZ-D3EWUkC9KorKQ?e=i8XWgu</t>
  </si>
  <si>
    <t>El 11/07/2023 Se publica la cesión del CTO JEP-911-2022, con efectos a partir del 11 de julio de 2023.  Daniel Perez Pereira
Mediante otrosí N°1 el 15/11/2023 se publica la adición y prórroga del contrato JEP-911-2022
Mediante otrosí N°2 el 26/12/2023 se publica la adición y prórroga del contrato JEP-911-2022, hasta el 15 de abril del 2024</t>
  </si>
  <si>
    <t>TECNICO LABORAL EN CRIMINALISTICA</t>
  </si>
  <si>
    <t>daniel.perez@jep.gov.co</t>
  </si>
  <si>
    <t>https://community.secop.gov.co/Public/Tendering/ContractNoticePhases/View?PPI=CO1.PPI.22050795&amp;isFromPublicArea=True&amp;isModal=False</t>
  </si>
  <si>
    <t>JEP-868</t>
  </si>
  <si>
    <t>JEP-CSPO-838-2022</t>
  </si>
  <si>
    <t>Daniela Estefanía Aponte Rodríguez</t>
  </si>
  <si>
    <t xml:space="preserve">576022	</t>
  </si>
  <si>
    <t>33-45-101114806</t>
  </si>
  <si>
    <t>12/12/2022 - 15/05/2024</t>
  </si>
  <si>
    <t>El 17/01/2024 Se publica el balance y cierre del contrato JEP-868-2022</t>
  </si>
  <si>
    <t>https://community.secop.gov.co/Public/Tendering/ContractNoticePhases/View?PPI=CO1.PPI.21978524&amp;isFromPublicArea=True&amp;isModal=False</t>
  </si>
  <si>
    <t>JEP-978</t>
  </si>
  <si>
    <t>JEP-CSPO-942-2022</t>
  </si>
  <si>
    <t>Gabriel Jaime Macia Soto</t>
  </si>
  <si>
    <t>Prestar servicios profesionales para apoyar a la subdirección de comunicaciones en la ejecución de estrategias de posicionamiento y divulgación de la JEP, así como en el manejo de bases de datos, para la gestión de comunicaciones de la jurisdicción</t>
  </si>
  <si>
    <t>11-47-101013544</t>
  </si>
  <si>
    <t>23/12/2022 - 20/05/2024</t>
  </si>
  <si>
    <t>Por mutuo acuerdo 11 de julio de 2023 se publicó la terminación anticipada del contrato JEP-978-2023</t>
  </si>
  <si>
    <t>https://community.secop.gov.co/Public/Tendering/ContractNoticePhases/View?PPI=CO1.PPI.22171079&amp;isFromPublicArea=True&amp;isModal=False</t>
  </si>
  <si>
    <t>JEP-919</t>
  </si>
  <si>
    <t>JEP-CSPO-887-2022</t>
  </si>
  <si>
    <t>Martha Liliana Forero Orozco</t>
  </si>
  <si>
    <t>Prestación de servicios para apoyar la gestión administrativa del departamento SAAD Comparecientes relacionada con la operación logística del Departamento.</t>
  </si>
  <si>
    <t xml:space="preserve">	589522</t>
  </si>
  <si>
    <t xml:space="preserve">	14-47-101021184</t>
  </si>
  <si>
    <t xml:space="preserve">El 4/11/2023 mediant otrosí N1 Se publica la adición y prorroga de los contrato JEP-919-2022 Comparecientes
Mediante otrosí N°2 del 21/12/2023 se publica adición y prórroga del contrato JEP-919-2022 </t>
  </si>
  <si>
    <t>https://community.secop.gov.co/Public/Tendering/ContractNoticePhases/View?PPI=CO1.PPI.22085073&amp;isFromPublicArea=True&amp;isModal=False</t>
  </si>
  <si>
    <t>JEP-825</t>
  </si>
  <si>
    <t>JEP-CSPO-795-2022</t>
  </si>
  <si>
    <t>Karen Lucia Álvarez  Ricardo</t>
  </si>
  <si>
    <t>85-45-101074744</t>
  </si>
  <si>
    <t>01/12/2022 - 05/05/2024</t>
  </si>
  <si>
    <t>Mediante otrosí N°1 el 15/11/2023 se publica la adición y prórroga del contrato JEP-825-2022
Mediante Otrosí N°2 el 28/12/2023 se publica la adición y prórroga del contrato JEP-825-2022</t>
  </si>
  <si>
    <t>https://community.secop.gov.co/Public/Tendering/ContractNoticePhases/View?PPI=CO1.PPI.21944965&amp;isFromPublicArea=True&amp;isModal=False</t>
  </si>
  <si>
    <t>JEP-824</t>
  </si>
  <si>
    <t>JEP-CSPO-794-2022</t>
  </si>
  <si>
    <t>21-45-101394163</t>
  </si>
  <si>
    <t>Mediante otrosí N°1 el 15/11/2023 se publica la adición y prórroga del contrato JEP-824-2022(Salas y secciones)
Mediante otrosí N°2 se publica la adición y prórroga del contrato JEP-824-2022</t>
  </si>
  <si>
    <t>https://community.secop.gov.co/Public/Tendering/ContractNoticePhases/View?PPI=CO1.PPI.21977806&amp;isFromPublicArea=True&amp;isModal=False</t>
  </si>
  <si>
    <t>JEP-812</t>
  </si>
  <si>
    <t>JEP-CSPO-782-2022</t>
  </si>
  <si>
    <t xml:space="preserve">Prestar Servicios Profesionales Especializados, para acompañar y apoyar en la elaboración, revisión y control de documentos técnicos que se adelanten al interior de la Subsecretaría Ejecutiva de la JEP, como parte de la asistencia técnica a las actuaciones y decisiones judiciales propias de la justicia transicional y restaurativa, así como en la elaboración de respuestas técnicas a solicitudes de información y en los procesos de seguimiento, evaluación y rendición de cuentas interna y externa. </t>
  </si>
  <si>
    <t>21-45-101393865</t>
  </si>
  <si>
    <t>02/12/2022 - 16/05/2023</t>
  </si>
  <si>
    <t>Mediante otrosí N°1 el 15/11/2023 se publica la adición y prórroga del JEP-812-2022
Mediante otrosí N°2 el 21/12/2023 se publica adición y prórroga del contrato JEP-812-2022
Por mutuo acuerdo se da terminación anticipada el 08/04/2024</t>
  </si>
  <si>
    <t>Adición y Prórroga, Terminación Anticipada</t>
  </si>
  <si>
    <t>https://community.secop.gov.co/Public/Tendering/ContractNoticePhases/View?PPI=CO1.PPI.21936473&amp;isFromPublicArea=True&amp;isModal=False</t>
  </si>
  <si>
    <t>JEP-869</t>
  </si>
  <si>
    <t>JEP-CSPO-839-2022</t>
  </si>
  <si>
    <t xml:space="preserve"> Lina Paola Manrique Caro</t>
  </si>
  <si>
    <t>380 47 994000129093</t>
  </si>
  <si>
    <t>09/12/2022 - 18/05/2024</t>
  </si>
  <si>
    <t>Mediante otrosí N°1 el 14/11/2023 se publica la adición y prórroga del Cto JEP-869-2022
Mediante otrosí N°2 del 22/12/2023 se adicionó y prorrogo el contrato JEP-869-2022
El 23/01/2024 se publico la cesión del contrato JEP-869-2022, a partir del 23 de enero de 2024  a Lina Paola Manrique Caro</t>
  </si>
  <si>
    <t>Cesión, Adición y prórroga</t>
  </si>
  <si>
    <t>https://community.secop.gov.co/Public/Tendering/ContractNoticePhases/View?PPI=CO1.PPI.21981453&amp;isFromPublicArea=True&amp;isModal=False</t>
  </si>
  <si>
    <t>JEP-887</t>
  </si>
  <si>
    <t>JEP-CSPO-855-2022</t>
  </si>
  <si>
    <t>Jose Fernando Bermeo Noguera</t>
  </si>
  <si>
    <t xml:space="preserve">Prestar servicios profesionales para apoyar y acompañar al Departamento de Atención al Ciudadano en el monitoreo, análisis y almacenamiento de los datos, y uso de herramientas tecnológicas para mejorar el seguimiento y control de las PQRSDF e informes estadísticos para la implementación del punto 5 del Acuerdo Final con enfoque sistemico. </t>
  </si>
  <si>
    <t>Nelson David Barriga Castellanos</t>
  </si>
  <si>
    <t>18-45-101154830</t>
  </si>
  <si>
    <t>16/12/2022 - 20/05/2024</t>
  </si>
  <si>
    <t>partir del 22 de febrero de 2023 se cede el contrato a NELSON DAVID BARRIGA CASTELLANOS
Mediante otrosí N°1 el 15/11/2023 se publica la adición y prórroga del contrato JEP-887-2022 (Atención al ciudadano)
Mediante otrosí N°2 se publica la adición y prórroga del contrato JEP-887-2022</t>
  </si>
  <si>
    <t>nelson.barriga@jep.gov.co</t>
  </si>
  <si>
    <t>https://community.secop.gov.co/Public/Tendering/ContractNoticePhases/View?PPI=CO1.PPI.22148944&amp;isFromPublicArea=True&amp;isModal=False</t>
  </si>
  <si>
    <t>JEP-947</t>
  </si>
  <si>
    <t>JEP-CSPO-913-2022</t>
  </si>
  <si>
    <t>63-47-101001370</t>
  </si>
  <si>
    <t xml:space="preserve">Mediante otrosí N°1 el 15/11/2023 se publica la adición y prórroga del Cto JEP-947-2022
Mediante Otrosí N°2 el 27/12/2023 se publica la adición y prórroga del contrato  JEP-947-2022 </t>
  </si>
  <si>
    <t>https://community.secop.gov.co/Public/Tendering/ContractNoticePhases/View?PPI=CO1.PPI.22101108&amp;isFromPublicArea=True&amp;isModal=False</t>
  </si>
  <si>
    <t>JEP-963</t>
  </si>
  <si>
    <t>JEP-CSPO-928-2022</t>
  </si>
  <si>
    <t>36-45-101040490</t>
  </si>
  <si>
    <t>15/12/2022 - 05/01/2024</t>
  </si>
  <si>
    <t>https://community.secop.gov.co/Public/Tendering/ContractNoticePhases/View?PPI=CO1.PPI.22128552&amp;isFromPublicArea=True&amp;isModal=False</t>
  </si>
  <si>
    <t>JEP-914</t>
  </si>
  <si>
    <t>JEP-CSPO-882-2022</t>
  </si>
  <si>
    <t xml:space="preserve">Jorge Daniel Gualteros Sánchez </t>
  </si>
  <si>
    <t>Prestar servicios para acompañar a la subdirección de comunicaciones en el seguimiento técnico de los proyectos de producción audiovisual del sistema de medios de la JEP, siguiendo los lineamientos del supervisor conforme con la política y estrategia de comunicaciones de la entidad</t>
  </si>
  <si>
    <t xml:space="preserve"> 11 11-47-101013481</t>
  </si>
  <si>
    <t>EL 12/07/2023 SE PUBLICO ACTA DE TERMINACIÓN ANTICIPADA DE MUTUO ACUERDO, BALANCE FINAL Y CIERRE DEL CONTRATO JEP-914-2023</t>
  </si>
  <si>
    <t>https://community.secop.gov.co/Public/Tendering/ContractNoticePhases/View?PPI=CO1.PPI.22045088&amp;isFromPublicArea=True&amp;isModal=False</t>
  </si>
  <si>
    <t>JEP-851</t>
  </si>
  <si>
    <t>JEP-CSPO-821-2022</t>
  </si>
  <si>
    <t>Lady Mariana Sterling  Gaitán</t>
  </si>
  <si>
    <t>Magistratura
SEJUD - SDSJ</t>
  </si>
  <si>
    <t>Paula Alejandra Orozco Rincon</t>
  </si>
  <si>
    <t>25-45-101043734_x000D_</t>
  </si>
  <si>
    <t>El 11/07/2023 se publicó la cesión del cto JEP-851-2022 (LADY MARIANA STERLING GAITÁN - LA CEDENTE, y, PAULA ALEJANDRA OROZCO RINCÓN - LA CESIONARIA) a partir del 11 de julio de 2023 - SEJUD 
Mediante otrosí N°1 el 15/11/2023 se publica la adición y prórroga del contrato JEP-851-2022 - PAULA ALEJANDRA OROZCO RINCON
Mediante otrosí N°2 del 22/12/2023 se adicionó y prorrogo el contrato JEP-851-2022 (Fecha de terminación del contrato     15/04/2024)</t>
  </si>
  <si>
    <t xml:space="preserve">paula.orozco@jep.gov.co
</t>
  </si>
  <si>
    <t>https://community.secop.gov.co/Public/Tendering/OpportunityDetail/Index?noticeUID=CO1.NTC.3596935&amp;isFromPublicArea=True&amp;isModal=False</t>
  </si>
  <si>
    <t>JEP-920</t>
  </si>
  <si>
    <t>JEP-CSPO-888-2022</t>
  </si>
  <si>
    <t>Laura Valentina Gualteros Jimenez</t>
  </si>
  <si>
    <t>Prestación de servicios para apoyar la gestión administrativa relacionada con el desarrollo del sistema autónomo.</t>
  </si>
  <si>
    <t>390-47-994000076196</t>
  </si>
  <si>
    <t>20/12/2022 - 25/05/2024</t>
  </si>
  <si>
    <t xml:space="preserve">Mediante otrosí N°1 el 14/11/2023 se publica la adición y prórroga del cto JEP-920-2023
Mediante otrosí N°2 del 21/12/2023 se publica adición y prórroga del contrato JEP-920-2022 </t>
  </si>
  <si>
    <t>laura.gualteros@jep.gov.co</t>
  </si>
  <si>
    <t>https://community.secop.gov.co/Public/Tendering/ContractNoticePhases/View?PPI=CO1.PPI.22085076&amp;isFromPublicArea=True&amp;isModal=False</t>
  </si>
  <si>
    <t>JEP-839</t>
  </si>
  <si>
    <t>JEP-CSPO-809-2022</t>
  </si>
  <si>
    <t>Juan Camilo Coy Ulloa
Juan David Bedoya Ospina</t>
  </si>
  <si>
    <t>1010230875
 1098310626</t>
  </si>
  <si>
    <t>8/06/2023
6/12/2023</t>
  </si>
  <si>
    <t>14-47-101020844</t>
  </si>
  <si>
    <t>Se cede el contrato a partir del 8/06/2023
Mediante otrosí N°1 el 14/11/2023 se publica la adición y prórroga del Cto JEP-839-2022 
El 6/12/2023 se publica la cesión del contrato a Juan David Bedoya Ospina
Mediante Otrosí N°2 el 26/12/2023 se publica la adición y prórroga del contrato JEP-839-2022</t>
  </si>
  <si>
    <t>juan.coy@jep.gov.co</t>
  </si>
  <si>
    <t xml:space="preserve">https://community.secop.gov.co/Public/Tendering/ContractNoticePhases/View?PPI=CO1.PPI.21954108&amp;isFromPublicArea=True&amp;isModal=False
</t>
  </si>
  <si>
    <t>JEP-814</t>
  </si>
  <si>
    <t>JEP-CSPO-784-2022</t>
  </si>
  <si>
    <t>Karen Lorena Córdoba Aranguren</t>
  </si>
  <si>
    <t>Prestar servicios profesionales para apoyar al GRAI en el seguimiento, radicación y tramites requeridos por la jefatura, así como el apoyo administrativo a los equipos técnicos de la dependencia y de los nuevos macrocasos, para el desarrollo de las actividades y toma de decisiones de jefatura y magistratura, en procura de las garantías de justicia, verdad, reparación y no repetición</t>
  </si>
  <si>
    <t>Paola Stephania Apolinar Caraballo</t>
  </si>
  <si>
    <t>15-45-101151814</t>
  </si>
  <si>
    <t>05/12/2022 - 31/05/2024</t>
  </si>
  <si>
    <t>Autorización de vigencia futura mediante oficio No. 2-2022-055247
Se realiza cesión el 11/01/2023
Mediante otrosí N°1 el 15/11/2023 se publica la adición y prórroga del contrato 814-2022 
Mediante Otrosí N°2 el 28/12/2023 se publica la adición y prórroga del contrato JEP-814-2022</t>
  </si>
  <si>
    <t>paola.apolinar@jep.gov.co</t>
  </si>
  <si>
    <t>https://community.secop.gov.co/Public/Tendering/ContractNoticePhases/View?PPI=CO1.PPI.21936243&amp;isFromPublicArea=True&amp;isModal=False</t>
  </si>
  <si>
    <t>JEP-888</t>
  </si>
  <si>
    <t>JEP-CSPO-856-2022</t>
  </si>
  <si>
    <t>Jenny Patricia Reyes González</t>
  </si>
  <si>
    <t xml:space="preserve">Prestar servicios profesionales para apoyar y acompañar al Departamento de Atención al Ciudadano en los procesos administrativos, financieros y la elaboración de informes necesarios para  la implementación del punto 5 del Acuerdo Final con enfoque sistemico.  </t>
  </si>
  <si>
    <t>Yamiht Fernando Ortiz Vargas</t>
  </si>
  <si>
    <t>21-47-101024820</t>
  </si>
  <si>
    <t>06/12/2022 - 20/05/2023</t>
  </si>
  <si>
    <t>Mediante otrosí número 1 se modifican los literales Los literales B) y C) de la CLÁUSULA OCTAVA.-
FORMA DE PAGO, El valor será no de $86.918.418 sino  hasta por la suma $86.918.393
a partir del 22 de febrero de 2023 LA CEDENTE, JENNY PATRICIA REYES GONZÁLEZ, transfiere a EL CESIONARIO YAMIHT FERNANDO ORTIZ VARGAS
Mediante otrosí N°1 el 15/11/2023 se publica la adición y prórroga del contrato JEP-888-2022 (Atención al ciudadano)
Mediante otrosí N°2 se publica la adición y prórroga del contrato JEP-888-2022</t>
  </si>
  <si>
    <t>yamiht.ortiz@jep.gov.co</t>
  </si>
  <si>
    <t>https://community.secop.gov.co/Public/Tendering/ContractNoticePhases/View?PPI=CO1.PPI.22011387&amp;isFromPublicArea=True&amp;isModal=False</t>
  </si>
  <si>
    <t>JEP-900</t>
  </si>
  <si>
    <t>JEP-CSPO-868-2022</t>
  </si>
  <si>
    <t>Jeison Orlando Pava Reyes</t>
  </si>
  <si>
    <t xml:space="preserve">	584622</t>
  </si>
  <si>
    <t>14-47-101021035</t>
  </si>
  <si>
    <t>Mediante otrosí N°1 el 15/11/2023 se publica la adición y prórroga del contrato JEP-900-2022
El 30/12/2023 se publica la terminación anticipada JEP-900-2022</t>
  </si>
  <si>
    <t>Adición, Prórroga y terminación anticipada</t>
  </si>
  <si>
    <t>jeison.pava@jep.gov.co</t>
  </si>
  <si>
    <t>https://community.secop.gov.co/Public/Tendering/ContractNoticePhases/View?PPI=CO1.PPI.22038253&amp;isFromPublicArea=True&amp;isModal=False</t>
  </si>
  <si>
    <t>JEP-959</t>
  </si>
  <si>
    <t>JEP-CSPO-924-2022</t>
  </si>
  <si>
    <t>Javier Eduardo Pereira Ceron</t>
  </si>
  <si>
    <t>Prestar servicios profesionales para apoyar al Departamento de Atención a Víctimas en la región de Cauca, Valle del Cauca y Nariño, para adelantar acciones de divulgación, difusión, asesoría y orientación a las víctimas en instancias judiciales y no judiciales, atendiendo los enfoques diferenciales y psicosocial</t>
  </si>
  <si>
    <t>40-45-101018540</t>
  </si>
  <si>
    <t>https://community.secop.gov.co/Public/Tendering/ContractNoticePhases/View?PPI=CO1.PPI.22115165&amp;isFromPublicArea=True&amp;isModal=False</t>
  </si>
  <si>
    <t>JEP-852</t>
  </si>
  <si>
    <t>JEP-CSPO-822-2022</t>
  </si>
  <si>
    <t>Jose Miguel Guerra Rosado
Jamer Andrés Martínez Viloria 
Yelixa Del Mar Velásquez Rico</t>
  </si>
  <si>
    <t>1065829789
1.065.621.617
1.033.818.467</t>
  </si>
  <si>
    <t>9
6
9</t>
  </si>
  <si>
    <t>16/02/2023
12/09/2023
04/01/2024</t>
  </si>
  <si>
    <t>14-47-101020876</t>
  </si>
  <si>
    <t>Cesión https://jepcolombia.sharepoint.com/:b:/g/SE/DAJ/SDC/EX2c37VVxaFNt18Cds8O7gABPabhG_N0YX3WgeLzw_h8xQ?e=12fJTp
Adición
https://jepcolombia.sharepoint.com/:b:/g/SE/DAJ/SDC/EesTZovrwM5Gp9hRCHQJyeMB0-Hl-tHSaCpWFq5IAk9sOw?e=56kGNq
Cesión 3
https://jepcolombia.sharepoint.com/:b:/g/SE/DAJ/SDC/EXRgZrQanxpBhGdgZVsqHp4Bw-WPdwZjRe_8dFHsWzstnQ?e=6YHdHC
Adición
https://jepcolombia.sharepoint.com/:b:/g/SE/DAJ/SDC/EXYZbMoSKH1Cq0mJuH169CABqiMQhyPWwm-5Ae7gkO0vpg?e=JZePyH</t>
  </si>
  <si>
    <t>Se cede el contrato a partir del 16 de febrero de 2023 a JOSE MIGUEL GUERRA ROSADO
A partir del 12/09/2023 se cede el contrato a Jamer Andrés Martínez Viloria
Mediante otrosí N°1 el 15/11/2023 se publica la adición y prórroga del contrato JEP-852-2022 - JAMER ANDRES MARTINEZ VILORIA
Mediante otrosí N°2 del 22/12/2023 se adicionó y prorrogo el contrato JEP-852-2022 (Fecha de terminación del contrato     15/04/2024)
El 04/01/2024 se publica la cesión del contrato a Yelixa Del Mar Velásquez Rico</t>
  </si>
  <si>
    <t>jamer.martinez@jep.gov.co</t>
  </si>
  <si>
    <t>https://community.secop.gov.co/Public/Tendering/OpportunityDetail/Index?noticeUID=CO1.NTC.3598119&amp;isFromPublicArea=True&amp;isModal=False</t>
  </si>
  <si>
    <t>JEP-901</t>
  </si>
  <si>
    <t>JEP-CSPO-869-2022</t>
  </si>
  <si>
    <t>Irene Elizabeth Nariño Hernández</t>
  </si>
  <si>
    <t>Barrancabermeja</t>
  </si>
  <si>
    <t>región de Magdalena Medio</t>
  </si>
  <si>
    <t>400 47 994000088441</t>
  </si>
  <si>
    <t>13/12/2022 - 15/052024</t>
  </si>
  <si>
    <t>Mediante otrosí N°1 el 15/11/2023 se publica la adición y prórroga del contrato JEP-901-2022
Mediante Otrosí N°2 el 28/12/2023 se publica la adición y prórroga del contrato JEP-901-2022</t>
  </si>
  <si>
    <t>irene.narino@jep.gov.co</t>
  </si>
  <si>
    <t>https://community.secop.gov.co/Public/Tendering/ContractNoticePhases/View?PPI=CO1.PPI.22039148&amp;isFromPublicArea=True&amp;isModal=False</t>
  </si>
  <si>
    <t>JEP-948</t>
  </si>
  <si>
    <t>JEP-CSPO-914-2022</t>
  </si>
  <si>
    <t>21-47-101025050</t>
  </si>
  <si>
    <t>Mediante otrosí N°1 el 14/11/2023 se publica la adición y prórroga del Cto JEP-948-2022 Cesar Augusto Intriago Romero
Mediante Otrosí No. 2 JEP-948-2022 Adición y Prorroga hasta el 15 de Abril de 2024 CESAR AUGUSTO INTRIAGO ROMERO</t>
  </si>
  <si>
    <t>https://community.secop.gov.co/Public/Tendering/ContractNoticePhases/View?PPI=CO1.PPI.22101507&amp;isFromPublicArea=True&amp;isModal=False</t>
  </si>
  <si>
    <t>JEP-902</t>
  </si>
  <si>
    <t>JEP-CSPO-870-2022</t>
  </si>
  <si>
    <t>Ignacio Mosquera Astorquiza</t>
  </si>
  <si>
    <t>Sandra Liliana Arrieta Ramírez</t>
  </si>
  <si>
    <t>17-47-101003840</t>
  </si>
  <si>
    <t>El 11/04/2023 se publicó la cesión del Contrato JEP-902-2022
Mediante otrosí N°1 el 15/11/2023 se publica la adición y prórroga del contrato 902-2022 
Mediante Otrosí No. 2 JEP-902-2022 Adición y Prorroga hasta el 15 de Abril de 2024</t>
  </si>
  <si>
    <t>sandra.arrieta@jep.gov.co</t>
  </si>
  <si>
    <t>https://community.secop.gov.co/Public/Tendering/ContractNoticePhases/View?PPI=CO1.PPI.22028461&amp;isFromPublicArea=True&amp;isModal=False</t>
  </si>
  <si>
    <t>JEP-889</t>
  </si>
  <si>
    <t>JEP-CSPO-857-2022</t>
  </si>
  <si>
    <t>Maria Alejandra Cerpa Gòmez</t>
  </si>
  <si>
    <t>Prestar servicios profesionales para apoyar y acompañar al Departamento de Atención al Ciudadano en la elaboración de actos administrativos, respuestas a las PQRSDF y revisión de documentos, con base en las normas legales vigentes y los lineamientos jurídicos, para la implementación del punto 5 del Acuerdo Final con enfoque sistemico. (Contrato o convenio que no requiere pluralidad de ofertas).</t>
  </si>
  <si>
    <t>Laura Alejandra Solano Gallardo</t>
  </si>
  <si>
    <t xml:space="preserve">21-47-101024821 </t>
  </si>
  <si>
    <t>07/12/2022 - 20/05/2024</t>
  </si>
  <si>
    <t>Mediante otrosí N°1 el 15/11/2023 se publica la adición y prórroga del contrato JEP-889-2022 (Atención al ciudadano)
Mediante otrosí N°2 se publica la adición y prórroga del contrato JEP-889-2022
El 9/02/2024 se publicó la cesión del contrato 889-2022: CEDENTE María Alejandra Cerpa Gómez CESIONARIA Laura Alejandra Solano Gallardo
Mediante otrosí N°3 se publica la aclaración de la cesión a partir del 9/02/2024+</t>
  </si>
  <si>
    <t>maria.cerpa@jep.gov.co</t>
  </si>
  <si>
    <t>https://community.secop.gov.co/Public/Tendering/ContractNoticePhases/View?PPI=CO1.PPI.22021863&amp;isFromPublicArea=True&amp;isModal=False</t>
  </si>
  <si>
    <t>JEP-931</t>
  </si>
  <si>
    <t>JEP-CSPO-897-2022</t>
  </si>
  <si>
    <t>Ana Yensi Ibargüen</t>
  </si>
  <si>
    <t xml:space="preserve">Prestar servicios profesionales especializados en enfoque étnico racial para apoyar y acompañar a la Secretaría Ejecutiva de la JEP en la gestión territorial con las comunidades negras, afrocolombianas, raizales y palenqueras en los departamentos del Cauca y Valle del Cauca, a partir de la implementación y seguimiento de los lineamientos del enfoque diferencial, teniendo en cuenta el enfoque territorial. </t>
  </si>
  <si>
    <t>Cauca y Valle del Cauca</t>
  </si>
  <si>
    <t>37-47-101003791</t>
  </si>
  <si>
    <t xml:space="preserve">Mediante Otrosí N°1 se Modifica la “Cláusula Octava –Forma de pago”
El 14/11/2023 Se publica la adición y prórroga del CTO JEP-931-2022
Mediante otrosí N°2  del 22/12/2023 se adicionó y prorrogo el contrato JEP-931-2022 </t>
  </si>
  <si>
    <t>Reducción, adición y prórroga</t>
  </si>
  <si>
    <t>https://community.secop.gov.co/Public/Tendering/ContractNoticePhases/View?PPI=CO1.PPI.22079024&amp;isFromPublicArea=True&amp;isModal=False</t>
  </si>
  <si>
    <t>JEP-883</t>
  </si>
  <si>
    <t>JEP-CSPO-851-2022</t>
  </si>
  <si>
    <t>Álvaro Andres Vargas Fuentes</t>
  </si>
  <si>
    <t>25-47-101003399</t>
  </si>
  <si>
    <t>Mediante otrosí N°1 el 15/11/2023 se publica la adición y prórroga del contrato JEP-883-2022
Mediante Otrosí N°2 el 28/12/2023 se publica la adición y prórroga del contrato JEP-883-2022</t>
  </si>
  <si>
    <t>alvaro.vargas@jep.gov.co</t>
  </si>
  <si>
    <t>https://community.secop.gov.co/Public/Tendering/ContractNoticePhases/View?PPI=CO1.PPI.21997846&amp;isFromPublicArea=True&amp;isModal=False</t>
  </si>
  <si>
    <t>JEP-853</t>
  </si>
  <si>
    <t>JEP-CSPO-823-2022</t>
  </si>
  <si>
    <t>Laura Marcela Yosa Moreno</t>
  </si>
  <si>
    <t xml:space="preserve">Manuel Alejandro Bedoya Torres </t>
  </si>
  <si>
    <t xml:space="preserve">33-47-101010400 </t>
  </si>
  <si>
    <t>https://jepcolombia.sharepoint.com/:b:/g/SE/DAJ/SDC/EVDMGmgteF1FiGlrNq_f4x4BnwTiTMMLpNJfdd4wXrciaA?e=8Blvia</t>
  </si>
  <si>
    <t>El 12/09/2023 ha sido cedido de LAURA MARCELA YOSA MORENO - LA CEDENTE, a, Manuel Alejandro Bedoya Torres - EL CESIONARIO 
Mediante otrosí N°1 el 15/11/2023 se publica la adición y prórroga del contrato JEP-853-2022 - MANUEL ALEJANDRO BEDOYA TORRES
Mediante otrosí N°2 del 22/12/2023 se adicionó y prorrogo el contrato JEP-853-2022 (Fecha de terminación del contrato     15/04/2024)</t>
  </si>
  <si>
    <t>manuel.bedoya@jep.gov.co</t>
  </si>
  <si>
    <t>https://community.secop.gov.co/Public/Tendering/OpportunityDetail/Index?noticeUID=CO1.NTC.3598755&amp;isFromPublicArea=True&amp;isModal=False</t>
  </si>
  <si>
    <t>JEP-903</t>
  </si>
  <si>
    <t>JEP-CSPO-871-2022</t>
  </si>
  <si>
    <t>Emirson Rodriguez Paredes</t>
  </si>
  <si>
    <t>Buenaventura</t>
  </si>
  <si>
    <t>21-45-101394938</t>
  </si>
  <si>
    <t>Mediante otrosí N°1 el 15/11/2023 se publica la adición y prórroga del contrato 903-2022  
Mediante Otrosí No. 2 JEP-903-2022 Adición y Prorroga hasta el 15 de Abril de 2024</t>
  </si>
  <si>
    <t>emirson.rodriguez@jep.gov.co</t>
  </si>
  <si>
    <t>https://community.secop.gov.co/Public/Tendering/ContractNoticePhases/View?PPI=CO1.PPI.22042788&amp;isFromPublicArea=True&amp;isModal=False</t>
  </si>
  <si>
    <t>JEP-904</t>
  </si>
  <si>
    <t>JEP-CSPO-872-2022</t>
  </si>
  <si>
    <t>21-45-101394954</t>
  </si>
  <si>
    <t>Mediante otrosí N°1 el 15/11/2023 se publica la adición y prórroga del contrato 904-2022
Mediante Otrosí No. 2 JEP-904-2022 Adición y Prorroga hasta el 15 de Abril de 2024</t>
  </si>
  <si>
    <t>https://community.secop.gov.co/Public/Tendering/ContractNoticePhases/View?PPI=CO1.PPI.22037655&amp;isFromPublicArea=True&amp;isModal=False</t>
  </si>
  <si>
    <t>JEP-896</t>
  </si>
  <si>
    <t>JEP-CSPO-864-2022</t>
  </si>
  <si>
    <t>Gustavo Hernández Guzman</t>
  </si>
  <si>
    <t>24-45-101043826</t>
  </si>
  <si>
    <t>Mediante otrosí N°1 el 15/11/2023 se publica la adición y prórroga del contrato JEP-896-2022 - GUSTAVO HERNANDEZ GUZMAN
Mediante otrosí N°2 el 23/12/2023 se publica la adición y prórroga del contrato JEP-896-2022 - Fecha de terminación del contrato 15/04/2024</t>
  </si>
  <si>
    <t>gustavo.hernandez@jep.gov.co</t>
  </si>
  <si>
    <t>https://community.secop.gov.co/Public/Tendering/ContractNoticePhases/View?PPI=CO1.PPI.22039538&amp;isFromPublicArea=True&amp;isModal=False</t>
  </si>
  <si>
    <t>JEP-854</t>
  </si>
  <si>
    <t>JEP-CSPO-824-2022</t>
  </si>
  <si>
    <t>Yeid Naydu Gomez Mendez
Luis Miguel Gutierrez Cordoba</t>
  </si>
  <si>
    <t>53065422
1.065.829.406</t>
  </si>
  <si>
    <t>7
3</t>
  </si>
  <si>
    <t>4/08/2023
8/112023</t>
  </si>
  <si>
    <t>21-45-101394097</t>
  </si>
  <si>
    <t>02/12/2022 - 16/05/2024</t>
  </si>
  <si>
    <t>El 04/08/2023 publicó la cesión del contrato JEP-854-2022 entre LILIANA HOMEZ ALFONSO - LA CEDENTE, y, YEID NAYDU GOMEZ MENDEZ - LA CESIONARIA, a partir del 4 de agosto de 2023
El 8/11/2023 se publicó la cesión del contrato JEP- 854-2022 entre YEID NAYDU GOMEZ MÉNDEZ, - LA CEDENTE, y, LUIS MIGUEL GUTIERREZ CORDOBA - EL CESIONARIO a partir de hoy 8 de noviembre 
EL 15/11/2023 Se publica la adición y prórroga del CTO JEP-828-2022, se reduce $481.876 y se adiciona $4.933.201.
Mediante otrosí N°2 del 22/12/2023 se adicionó y prorrogo el contrato  JEP-854-2022 (Fecha de terminación del contrato     15/04/2024)</t>
  </si>
  <si>
    <t>Cesión, adición y prorroga</t>
  </si>
  <si>
    <t>luis.gutierrez@jep.gov.co</t>
  </si>
  <si>
    <t>https://community.secop.gov.co/Public/Tendering/OpportunityDetail/Index?noticeUID=CO1.NTC.3603062&amp;isFromPublicArea=True&amp;isModal=False</t>
  </si>
  <si>
    <t>JEP-823</t>
  </si>
  <si>
    <t>JEP-CSPO-793-2022</t>
  </si>
  <si>
    <t>Leidy Johanna Amado Merchan</t>
  </si>
  <si>
    <t>Dayana Lorena Olarte Santamaria</t>
  </si>
  <si>
    <t>21-45-101394170</t>
  </si>
  <si>
    <t>El 12/09/2023 Se público la cesión del contrato JEP-823-2022, Dayana Lorena Olarte Santamaria
Mediante otrosí N°1 el 15/11/2023 se publica la adición y prórroga del contrato 823-2022 
Mediante Otrosí N°2 el 28/12/2023 se publica la adición y prórroga del contrato JEP-823-2022</t>
  </si>
  <si>
    <t>dayana.olarte@jep.gov.co</t>
  </si>
  <si>
    <t>https://community.secop.gov.co/Public/Tendering/ContractNoticePhases/View?PPI=CO1.PPI.21977166&amp;isFromPublicArea=True&amp;isModal=False</t>
  </si>
  <si>
    <t>JEP-840</t>
  </si>
  <si>
    <t>JEP-CSPO-810-2022</t>
  </si>
  <si>
    <t>Antioquia</t>
  </si>
  <si>
    <t>17-45-101049006</t>
  </si>
  <si>
    <t>01/12/2022 - 15/05/2024</t>
  </si>
  <si>
    <t xml:space="preserve">https://community.secop.gov.co/Public/Tendering/ContractNoticePhases/View?PPI=CO1.PPI.21938417&amp;isFromPublicArea=True&amp;isModal=False
</t>
  </si>
  <si>
    <t>JEP-855</t>
  </si>
  <si>
    <t>JEP-CSPO-825-2022</t>
  </si>
  <si>
    <t>Lina Maryory Duque Ballen</t>
  </si>
  <si>
    <t>Sebastián Alzate Galeano
Alexandra María Cortes Aristizábal</t>
  </si>
  <si>
    <t>1088345700
1.023.034.352</t>
  </si>
  <si>
    <t>1
9</t>
  </si>
  <si>
    <t>11/07/2023
04/01/2024</t>
  </si>
  <si>
    <t>14-47-101020918</t>
  </si>
  <si>
    <t>El 11/07/2023 se publicó la cesión del cto JEP-855-2022 (LINA MARYORY DUQUE BALLEN - LA CEDENTE, y, SEBASTIÁN ALZATE GALEANO - EL CESIONARIO) a partir del 11 de julio de 2023 – SEJUD
Mediante otrosí N°1 el 15/11/2023 se publica la adición y prórroga del contrato JEP-855-2022 - MANUEL ALEJANDRO BEDOYA TORRES
Mediante otrosí N°2 el 26/12/2023 se publica la adición y prórroga del contrato JEP-855-2022 (Fecha de terminación del contrato     15/04/2024)
El 4/01/2024 se publico la cesión del contrato a Alexandra María Cortes Aristizábal</t>
  </si>
  <si>
    <t>sebastian.alzate@jep.gov.co</t>
  </si>
  <si>
    <t>https://community.secop.gov.co/Public/Tendering/ContractNoticePhases/View?PPI=CO1.PPI.21990772&amp;isFromPublicArea=True&amp;isModal=False</t>
  </si>
  <si>
    <t>JEP-964</t>
  </si>
  <si>
    <t>JEP-CSPO-929-2022</t>
  </si>
  <si>
    <t>Gina Brigitte Rusinque</t>
  </si>
  <si>
    <t>36-45-101040444</t>
  </si>
  <si>
    <t>13/12/2022 - 05/01/2024</t>
  </si>
  <si>
    <t>https://community.secop.gov.co/Public/Tendering/ContractNoticePhases/View?PPI=CO1.PPI.22111516&amp;isFromPublicArea=True&amp;isModal=False</t>
  </si>
  <si>
    <t>JEP-857</t>
  </si>
  <si>
    <t>JEP-CSPO-827-2022</t>
  </si>
  <si>
    <t>Giannina Melissa Martínez Herrera</t>
  </si>
  <si>
    <t>Prestar servicios profesionales para apoyar y acompañar la subdirección de recursos físicos e infraestructura en las actividades que se deben adelantar para tramitar los desplazamientos requeridos para la implementación del punto 5 del acuerdo final con enfoque sistémico.</t>
  </si>
  <si>
    <t xml:space="preserve">Catherine Sofia Silvera Corpas </t>
  </si>
  <si>
    <t>63-47-101001342</t>
  </si>
  <si>
    <t>06/12/2022 - 31/05/2024</t>
  </si>
  <si>
    <t>El 5 de mayo se publicó la cesión del contrato de prestación de servicios JEP-857-2022 entre GIANNINA MELISSA MARTÍNEZ HERRERA - LA CEDENTE y Catherine Sofia Silvera Corpas - LA CESIONARIA (a partir del 5 de mayo de 2023)
Mediante otrosí N°1 el 14/11/2023 se publica la adición y prórroga del Cto JEP-857-2022</t>
  </si>
  <si>
    <t>catherine.silvera@jep.gov.co</t>
  </si>
  <si>
    <t>https://community.secop.gov.co/Public/Tendering/ContractNoticePhases/View?PPI=CO1.PPI.21960627&amp;isFromPublicArea=True&amp;isModal=False</t>
  </si>
  <si>
    <t>JEP-925</t>
  </si>
  <si>
    <t>JEP-CSPO-893-2022</t>
  </si>
  <si>
    <t>41-47-101004729</t>
  </si>
  <si>
    <t>Mediante otrosí N°1 el 14/11/2023 se publica la adición y prórroga del cto
Mediante otrosí N°2 del 22/12/2023 se adicionó y prorrogo el contrato JEP-925-2022</t>
  </si>
  <si>
    <t>https://community.secop.gov.co/Public/Tendering/ContractNoticePhases/View?PPI=CO1.PPI.22061114&amp;isFromPublicArea=True&amp;isModal=False</t>
  </si>
  <si>
    <t>JEP-949</t>
  </si>
  <si>
    <t>JEP-CSPO-915-2022</t>
  </si>
  <si>
    <t>Laura Daniela Garzón Chavarro</t>
  </si>
  <si>
    <t>Prestación de servicios profesionales para brindar acompañamiento a comparecientes en la preparación de su sometimiento exitoso a través de la defensa judicial que garantiza el Departamento SAAD Comparecientes.(Contrato o convenio que no requiere pluralidad de ofertas).</t>
  </si>
  <si>
    <t>127122
19823</t>
  </si>
  <si>
    <t xml:space="preserve">	21-45-101395716</t>
  </si>
  <si>
    <t xml:space="preserve">Mediante otrosí N°1 el 14/11/2023 se publica la adición y prórroga del Cto JEP-949-2022 Laura Daniela Garzón Chavarro
Mediante Otrosí N°2 el 27/12/2023 se publica la adición y prórroga del contrato  JEP-949-2022 </t>
  </si>
  <si>
    <t>https://community.secop.gov.co/Public/Tendering/ContractNoticePhases/View?PPI=CO1.PPI.22149116&amp;isFromPublicArea=True&amp;isModal=False</t>
  </si>
  <si>
    <t>JEP-870</t>
  </si>
  <si>
    <t>JEP-CSPO-840-2022</t>
  </si>
  <si>
    <t>21-45-101394840</t>
  </si>
  <si>
    <t>12/12/2022 - 16/05/2024</t>
  </si>
  <si>
    <t>Mediante otrosí N°1 el 14/11/2023 se publica la adición y prórroga del Cto JEP-870-2022
Mediante otrosí N°2 del 22/12/2023 se adicionó y prorrogo el contrato JEP-870-2022</t>
  </si>
  <si>
    <t>https://community.secop.gov.co/Public/Tendering/ContractNoticePhases/View?PPI=CO1.PPI.21981254&amp;isFromPublicArea=True&amp;isModal=False</t>
  </si>
  <si>
    <t>JEP-831</t>
  </si>
  <si>
    <t>JEP-CSPO-801-2022</t>
  </si>
  <si>
    <t>German Mauricio Marquez Ruiz</t>
  </si>
  <si>
    <t>Montería</t>
  </si>
  <si>
    <t>Magistratura
Salas y Secciones SRVR</t>
  </si>
  <si>
    <t xml:space="preserve">Karen Dayana Rosero Álvarez </t>
  </si>
  <si>
    <t>33-47-101010409
340 47 994000047761</t>
  </si>
  <si>
    <t>7/12/2022
09/08/2023</t>
  </si>
  <si>
    <t>02/12/2022 - 15/05/2024
09/08/2023 - 15/05/2024</t>
  </si>
  <si>
    <t>12/12/2022
9/08/2023</t>
  </si>
  <si>
    <t>El 9/08/2023 Se publicó la cesión del contrato JEP-831-2022 CEDENTE, GERMÁN MAURICIO MÁRQUEZ RUIZ Y CESIONARIA, Karen Dayana Rosero Álvarez SEJUD
Mediante otrosí N°1 el 14/11/2023 se publica la adición y prórroga del Cto JEP-831-2022
Mediante Otrosí N°2 el 26/12/2023 se publica la adición y prórroga del contrato JEP-831-2022</t>
  </si>
  <si>
    <t>Adición y prórroga, Cesión</t>
  </si>
  <si>
    <t>https://community.secop.gov.co/Public/Tendering/ContractNoticePhases/View?PPI=CO1.PPI.21997473&amp;isFromPublicArea=True&amp;isModal=False</t>
  </si>
  <si>
    <t>JEP-841</t>
  </si>
  <si>
    <t>JEP-CSPO-811-2022</t>
  </si>
  <si>
    <t>Andrea Estefania Viveros Riascos</t>
  </si>
  <si>
    <t>Monica Marcela Vega Vega</t>
  </si>
  <si>
    <t xml:space="preserve">125822	</t>
  </si>
  <si>
    <t>390 45 994000014323</t>
  </si>
  <si>
    <t>06/12/2022 - 16/06/2024</t>
  </si>
  <si>
    <t>Mediante otrosí N°1 el 14/11/2023 se publica la adición y prórroga del Cto JEP-841-2022
Mediante Otrosí N°2 el 26/12/2023 se publica la adición y prórroga del contrato JEP-841-2022</t>
  </si>
  <si>
    <t>https://community.secop.gov.co/Public/Tendering/ContractNoticePhases/View?PPI=CO1.PPI.21976496&amp;isFromPublicArea=True&amp;isModal=False</t>
  </si>
  <si>
    <t>JEP-832</t>
  </si>
  <si>
    <t>JEP-CSPO-802-2022</t>
  </si>
  <si>
    <t xml:space="preserve">124322	</t>
  </si>
  <si>
    <t>560 47 994000157652</t>
  </si>
  <si>
    <t>09/12/2022 - 25/05/2024</t>
  </si>
  <si>
    <t>El 7 de marzo de 2023 se realiza la terminación anticipada del contrato hasta el a partir del siete (7) de marzo de dos mil veintitrés (2023)</t>
  </si>
  <si>
    <t>https://community.secop.gov.co/Public/Tendering/ContractNoticePhases/View?PPI=CO1.PPI.21998684&amp;isFromPublicArea=True&amp;isModal=False</t>
  </si>
  <si>
    <t>JEP-950</t>
  </si>
  <si>
    <t>JEP-CSPO-916-2022</t>
  </si>
  <si>
    <t>Eyver Samuel Escobar Mosquera</t>
  </si>
  <si>
    <t xml:space="preserve">	40-47-101004838</t>
  </si>
  <si>
    <t xml:space="preserve">Mediante otrosí N°1 el 15/11/2023 se publica la adición y prórroga del Cto JEP-950-2022
Mediante Otrosí N°2 el 27/12/2023 se publica la adición y prórroga del contrato  JEP-950-2022 </t>
  </si>
  <si>
    <t>eyver.escobar@jep.gov.co</t>
  </si>
  <si>
    <t>https://community.secop.gov.co/Public/Tendering/ContractNoticePhases/View?PPI=CO1.PPI.22153303&amp;isFromPublicArea=True&amp;isModal=False</t>
  </si>
  <si>
    <t>JEP-833</t>
  </si>
  <si>
    <t>JEP-CSPO-803-2022</t>
  </si>
  <si>
    <t>Jhonatan Camilo Tabares Lopez
Yelixa Del Mar Velasquez Rico
Michel Atalia Quiñones Padilla</t>
  </si>
  <si>
    <t>1053825690
1033818467
1234645709</t>
  </si>
  <si>
    <t>7
9
1</t>
  </si>
  <si>
    <t>12/09/2023
20/10/2023
04/01/2024</t>
  </si>
  <si>
    <t>33-47-101010414
42-45-101057680</t>
  </si>
  <si>
    <t>9/12/2022
12/09/2023</t>
  </si>
  <si>
    <t>8/12/2022 - 15/05/2024
12/09/20223 - 15/05/2024</t>
  </si>
  <si>
    <t>9/12/2022
13/09/2023</t>
  </si>
  <si>
    <t>El 12/09/2023 se publica la cesión del CTO JEP-833-2022 Jhonatan Camilo Tabares Lopez
El 20/10/2023 se publica la cesión (2) del contrato jep-833-2022, la cesionaria, yelixa del mar velasquez rico a partir del 20 de octubre de 2023
Mediante otrosí N°1 el 14/11/2023 se publica la adición y prórroga del Cto JEP-833-2022
Mediante Otrosí N°2 el 26/12/2023 se publica la adición y prórroga del contrato JEP-833-2022
El 40/01/2024 se publicó la cesión del contrato Cedente Yelixa Del Mar Velasquez Rico  Cesionario Michel Atalia Quiñones Padilla</t>
  </si>
  <si>
    <t>Adición , prórroga y cesión</t>
  </si>
  <si>
    <t>yelixa.velasquez@jep.gov.co</t>
  </si>
  <si>
    <t>https://community.secop.gov.co/Public/Tendering/ContractNoticePhases/View?PPI=CO1.PPI.21999444&amp;isFromPublicArea=True&amp;isModal=False</t>
  </si>
  <si>
    <t>JEP-871</t>
  </si>
  <si>
    <t>JEP-CSPO-841-2022</t>
  </si>
  <si>
    <t>Laura Melisa Ayala Ruiz</t>
  </si>
  <si>
    <t>Gustavo Eduardo Avila Avellaneda</t>
  </si>
  <si>
    <t>33-47-101010430</t>
  </si>
  <si>
    <t>13/12/2022 - 15/06/2024</t>
  </si>
  <si>
    <t>https://jepcolombia.sharepoint.com/:b:/g/SE/DAJ/SDC/ESnuou0QScxFtS2504hIzdkBShTmoQZjRM0HH_ucg9mbcQ?e=xVLmdy</t>
  </si>
  <si>
    <t>El 8/06/2023 quedo publicada la cesión del contrato JEP-871-2022, a partir del 8 de junio de 2023  Gustavo Eduardo Avila Avellaneda
Mediante otrosí N°1 el 14/11/2023 se publica la adición y prórroga del Cto JEP-871-2022
Mediante otrosí N°2 del 22/12/2023 se adicionó y prorrogo el contrato JEP-871-2022</t>
  </si>
  <si>
    <t>gustavo.avila@jep.gov.co</t>
  </si>
  <si>
    <t>https://community.secop.gov.co/Public/Tendering/ContractNoticePhases/View?PPI=CO1.PPI.21981282&amp;isFromPublicArea=True&amp;isModal=False</t>
  </si>
  <si>
    <t>JEP-951</t>
  </si>
  <si>
    <t>JEP-CSPO-917-2022</t>
  </si>
  <si>
    <t>430-47-994000058602</t>
  </si>
  <si>
    <t>Mediante otrosí N°1 el 15/11/2023 se publica la adición y prórroga del contrato JEP-951-2022
Mediante Otrosí No. 2 JEP-951-2022 Adición y Prorroga hasta el 15 de Abril de 2024 ANGELA JANIOT CARO PULGARÍN</t>
  </si>
  <si>
    <t>https://community.secop.gov.co/Public/Tendering/ContractNoticePhases/View?PPI=CO1.PPI.22102590&amp;isFromPublicArea=True&amp;isModal=False</t>
  </si>
  <si>
    <t>JEP-967</t>
  </si>
  <si>
    <t>JEP-CSPO-932-2022</t>
  </si>
  <si>
    <t>Prestación   de   servicios   profesionales   en   la   asesoría jurídica, atención integral y defensa técnica judicial a las personas  que  comparezcan  ante  las  salas  y  secciones  de la JEP, teniendo en cuenta los enfoques diferenciales</t>
  </si>
  <si>
    <t>40-47-101004832</t>
  </si>
  <si>
    <t>Mediante otrosí N°1 el 15/11/2023 se publica la adición y prórroga del contrato JEP-967-2022
Mediante otrosí N°2  del 22/12/2023 se adicionó y prorrogo el contrato JEP-967-2022</t>
  </si>
  <si>
    <t>https://community.secop.gov.co/Public/Tendering/ContractNoticePhases/View?PPI=CO1.PPI.22157374&amp;isFromPublicArea=True&amp;isModal=False</t>
  </si>
  <si>
    <t>JEP-847</t>
  </si>
  <si>
    <t>JEP-CSPO-817-2022</t>
  </si>
  <si>
    <t>Tolima</t>
  </si>
  <si>
    <t>Prestar servicios profesionales especializados para acompañar y apoyar a la Subsecretaría Ejecutiva en el proceso de documentación y certificación de trabajos, obras y actividades (TOAR) con contenido reparador, seguimiento al régimen de condicionalidad y sanciones propias, con énfasis en el apoyo financiero y soporte administrativo del proceso</t>
  </si>
  <si>
    <t>3504994–0</t>
  </si>
  <si>
    <t>SURAMERICANA</t>
  </si>
  <si>
    <t>Mediante otrosí N°1 el 15/11/2023 se publica la adición y prórroga del contrato JEP-847-2022
Mediante otrosí N°2 se publica la adición y prórroga del contrato JEP-847-2022</t>
  </si>
  <si>
    <t>https://community.secop.gov.co/Public/Tendering/OpportunityDetail/Index?noticeUID=CO1.NTC.3600100&amp;isFromPublicArea=True&amp;isModal=False</t>
  </si>
  <si>
    <t>JEP-856</t>
  </si>
  <si>
    <t>JEP-CSPO-826-2022</t>
  </si>
  <si>
    <t>María Cristina Fonseca Lopez</t>
  </si>
  <si>
    <t xml:space="preserve">Raul Leonardo Villarraga Lozano
Pablo Cesar Amarillo Fernandez </t>
  </si>
  <si>
    <t>93203623
1.052.391.086</t>
  </si>
  <si>
    <t>4/08/2023
12/09/2023</t>
  </si>
  <si>
    <t>17-45-101049061</t>
  </si>
  <si>
    <t>07/12/2022 - 17/06/2024</t>
  </si>
  <si>
    <t>El 4/08/2023 se publicó la cesión del contrato JEP-856-2022 entre MARÍA CRISTINA FONSECA LÓPEZ, - LA CEDENTE, y, RAÚL LEONARDO VILLARRAGA LOZANO - EL CESIONARIO , a partir del 4 de agosto de 2023
El 12/09/2023 se publica la cesión del contrato a de RAÚL LEONARDO VILLARRAGA LOZANO - EL CEDENTE, a, Pablo Cesar Amarillo Fernandez - EL CESIONARIO a partir del 12 de septiembre de 2023. 
Mediante otrosí N°1 el 15/11/2023 se publica la adición y prórroga del contrato JEP-856-2022 - PABLO CESAR AMARILLO FERNÁNDEZ 
Mediante otrosí N°2 del 22/12/2023 se adicionó y prorrogo el contrato  JEP-856-2022 (Fecha de terminación del contrato     15/04/2024)</t>
  </si>
  <si>
    <t>pablo.amarillo@jep.gov.co</t>
  </si>
  <si>
    <t>https://community.secop.gov.co/Public/Tendering/ContractNoticePhases/View?PPI=CO1.PPI.21998659&amp;isFromPublicArea=True&amp;isModal=False</t>
  </si>
  <si>
    <t>JEP-968</t>
  </si>
  <si>
    <t>JEP-CSPO-933-2022</t>
  </si>
  <si>
    <t>Diana Consuelo Tovar Romero</t>
  </si>
  <si>
    <t>14-45-101090582</t>
  </si>
  <si>
    <t>16/12/2022 - 30/05/2024</t>
  </si>
  <si>
    <t>Mediante otrosí N°1 el 15/11/2023 se publica la adición y prórroga del contrato JEP-968-2022
Mediante otrosí N°2  del 22/12/2023 se adicionó y prorrogo el contrato JEP-968-2022</t>
  </si>
  <si>
    <t>diana.tovar@jep.gov.co</t>
  </si>
  <si>
    <t>https://community.secop.gov.co/Public/Tendering/ContractNoticePhases/View?PPI=CO1.PPI.22164020&amp;isFromPublicArea=True&amp;isModal=False</t>
  </si>
  <si>
    <t>JEP-961</t>
  </si>
  <si>
    <t>JEP-CSPO-926-2022</t>
  </si>
  <si>
    <t>Cesar Orlando Cañon Oliva</t>
  </si>
  <si>
    <t>14-45-101090319</t>
  </si>
  <si>
    <t>15/12/2022 - 30/12/2023</t>
  </si>
  <si>
    <t>https://community.secop.gov.co/Public/Tendering/ContractNoticePhases/View?PPI=CO1.PPI.22107853&amp;isFromPublicArea=True&amp;isModal=False</t>
  </si>
  <si>
    <t>JEP-969</t>
  </si>
  <si>
    <t>JEP-CSPO-934-2022</t>
  </si>
  <si>
    <t>21-47-101025117</t>
  </si>
  <si>
    <t>Mediante otrosí N°1 el 15/11/2023 se publica la adición y prórroga del contrato JEP-969-2022
Mediante otrosí N°2  del 22/12/2023 se adicionó y prorrogo el contrato JEP-969-2022</t>
  </si>
  <si>
    <t>https://community.secop.gov.co/Public/Tendering/ContractNoticePhases/View?PPI=CO1.PPI.22163471&amp;isFromPublicArea=True&amp;isModal=False</t>
  </si>
  <si>
    <t>JEP-970</t>
  </si>
  <si>
    <t>JEP-CSPO-935-2022</t>
  </si>
  <si>
    <t>Darwin Esneyder Arias García</t>
  </si>
  <si>
    <t>valledupar</t>
  </si>
  <si>
    <t>La Guajira</t>
  </si>
  <si>
    <t>47-45-101005903</t>
  </si>
  <si>
    <t>Mediante otrosí N°1 el 15/11/2023 se publica la adición y prórroga del contrato JEP-970-2022
Mediante otrosí N°2  del 22/12/2023 se adicionó y prorrogo el contrato JEP-970-2022</t>
  </si>
  <si>
    <t>darwin.arias@jep.gov.co</t>
  </si>
  <si>
    <t>https://community.secop.gov.co/Public/Tendering/ContractNoticePhases/View?PPI=CO1.PPI.22170502&amp;isFromPublicArea=True&amp;isModal=False</t>
  </si>
  <si>
    <t>JEP-971</t>
  </si>
  <si>
    <t>JEP-CSPO-936-2022</t>
  </si>
  <si>
    <t xml:space="preserve">	21-47-101025093</t>
  </si>
  <si>
    <t>Mediante otrosí N°1 el 15/11/2023 se publica la adición y prórroga del contrato JEP-971-2022
Mediante otrosí N°2  del 22/12/2023 se adicionó y prorrogo el contrato JEP-971-2022</t>
  </si>
  <si>
    <t>https://community.secop.gov.co/Public/Tendering/ContractNoticePhases/View?PPI=CO1.PPI.22156303&amp;isFromPublicArea=True&amp;isModal=False</t>
  </si>
  <si>
    <t>JEP-815</t>
  </si>
  <si>
    <t>JEP-CSPO-785-2022</t>
  </si>
  <si>
    <t>Juan Sebastián Martínez Castelblanco</t>
  </si>
  <si>
    <t>Prestar servicios profesionales para apoyar al GRAI en el seguimiento, radicación y tramites requeridos por la jefatura, así como el apoyo administrativo a los equipos técnicos de la dependencia y de los nuevos macrocasos, para el desarrollo de las actividades y toma de decisiones de jefatura y magistratura, en procura de las garantías de justicia, verdad, reparación y no repetición.</t>
  </si>
  <si>
    <t>15-47-101010387</t>
  </si>
  <si>
    <t>Autorización de vigencia futura mediante oficio No. 2-2022-055247
Mediante otrosí N°1 el 15/11/2023 se publica la adición y prórroga del contrato 815-2022 
Mediante Otrosí N°2 el 28/12/2023 se publica la adición y prórroga del contrato JEP-815-2022
Por mutuo acuerdo se termina el contrato de manera anticipada y se ejecuta hasta el 14 de marzo de 2024.</t>
  </si>
  <si>
    <t>juan.martinezc@jep.gov.co</t>
  </si>
  <si>
    <t>https://community.secop.gov.co/Public/Tendering/ContractNoticePhases/View?PPI=CO1.PPI.21937679&amp;isFromPublicArea=True&amp;isModal=False</t>
  </si>
  <si>
    <t>JEP-842</t>
  </si>
  <si>
    <t>JEP-CSPO-812-2022</t>
  </si>
  <si>
    <t>Alisson Dayana Orjuela Achagua</t>
  </si>
  <si>
    <t>21-45-101394467</t>
  </si>
  <si>
    <t>A partir del 7/03/2023 se cede el contrato
Mediante otrosí N°1 el 14/11/2023 se publica la adición y prórroga del Cto JEP-842-2022
Mediante Otrosí N°2 el 26/12/2023 se publica la adición y prórroga del contrato JEP-842-2022</t>
  </si>
  <si>
    <t>alisson.orjuela@jep.gov.co</t>
  </si>
  <si>
    <t xml:space="preserve">https://community.secop.gov.co/Public/Tendering/OpportunityDetail/Index?noticeUID=CO1.NTC.3600860&amp;isFromPublicArea=True&amp;isModal=False
</t>
  </si>
  <si>
    <t>JEP-972</t>
  </si>
  <si>
    <t>JEP-CSPO-937-2022</t>
  </si>
  <si>
    <t>430 47 994000058630</t>
  </si>
  <si>
    <t>Mediante otrosí N°1 el 15/11/2023 se publica la adición y prórroga del contrato JEP-972-2022
Mediante otrosí N°2  del 22/12/2023 se adicionó y prorrogo el contrato JEP-972-2022</t>
  </si>
  <si>
    <t>claudia.rivera@jep.gov.co</t>
  </si>
  <si>
    <t>https://community.secop.gov.co/Public/Tendering/ContractNoticePhases/View?PPI=CO1.PPI.22139466&amp;isFromPublicArea=True&amp;isModal=False</t>
  </si>
  <si>
    <t>JEP-973</t>
  </si>
  <si>
    <t>JEP-CSPO-938-2022</t>
  </si>
  <si>
    <t>Cesar Arnulfo Pinilla Orejarena</t>
  </si>
  <si>
    <t>400 47 994000088592</t>
  </si>
  <si>
    <t>22/12/2022 - 15/05/2024</t>
  </si>
  <si>
    <t>Mediante otrosí N°1 el 15/11/2023 se publica la adición y prórroga del contrato JEP-973-2022 
Mediante otrosí N°2  del 22/12/2023 se adicionó y prorrogo el contrato JEP-973-2022</t>
  </si>
  <si>
    <t>cesar.pinilla@jep.gov.co</t>
  </si>
  <si>
    <t>https://community.secop.gov.co/Public/Tendering/ContractNoticePhases/View?PPI=CO1.PPI.22157207&amp;isFromPublicArea=True&amp;isModal=False</t>
  </si>
  <si>
    <t>JEP-849</t>
  </si>
  <si>
    <t>JEP-CSPO-819-2022</t>
  </si>
  <si>
    <t xml:space="preserve">David Leonardo Moreno Salcedo </t>
  </si>
  <si>
    <t>Magistratura
Salas y Secciones SDSJ</t>
  </si>
  <si>
    <t xml:space="preserve">561222	</t>
  </si>
  <si>
    <t>Daniel Esteban Burgos Patiño</t>
  </si>
  <si>
    <t>21-47-101024730</t>
  </si>
  <si>
    <t>el 04 de agosto de 2023 quedó publicada la Cesión
Mediante otrosí N°1 el 15/11/2023 se publica la adición y prórroga del contrato JEP-849-2022
Mediante otrosí N°2  del 22/12/2023 se adicionó y prorrogo el contrato JEP-849-2022</t>
  </si>
  <si>
    <t>daniel.burgos@jep.gov.co</t>
  </si>
  <si>
    <t>https://community.secop.gov.co/Public/Tendering/ContractNoticePhases/View?PPI=CO1.PPI.21950197&amp;isFromPublicArea=True&amp;isModal=False</t>
  </si>
  <si>
    <t>JEP-826</t>
  </si>
  <si>
    <t>JEP-CSPO-796-2022</t>
  </si>
  <si>
    <t>Micheal Giovanni Caballero Rodríguez</t>
  </si>
  <si>
    <t>Eliana Yaneth Moscote Arias</t>
  </si>
  <si>
    <t>. 1.123.414.532</t>
  </si>
  <si>
    <t xml:space="preserve">14-47-101020874 </t>
  </si>
  <si>
    <t>Mediante otrosí N°1 se Modifica la Cláusula Segunda “OBLIGACIONES DEL CONTRATISTA”
El 04/08/2023 se publicó la cesión del contrato JEP-826-2022 CEDENTE, MICHAEL GIOVANNI CABALLERO RODRÍGUEZ, LA CESIONARIA, Eliana Yaneth Moscote Arias
Mediante otrosí N°2 el 15/11/2023 se publica la adición y prórroga del contrato JEP-826-2022
Mediante Otrosí N°3 el 26/12/2023 se publica la adición y prórroga del contrato JEP-826-2022</t>
  </si>
  <si>
    <t>eliana.moscote@jep.gov.co</t>
  </si>
  <si>
    <t>https://community.secop.gov.co/Public/Tendering/ContractNoticePhases/View?PPI=CO1.PPI.21960190&amp;isFromPublicArea=True&amp;isModal=False</t>
  </si>
  <si>
    <t>JEP-827</t>
  </si>
  <si>
    <t>JEP-CSPO-797-2022</t>
  </si>
  <si>
    <t>Nelson Yara Jara</t>
  </si>
  <si>
    <t>Laura Daniela Pardo Velandia
Oscar Alfredo Pardo León</t>
  </si>
  <si>
    <t>1233492379
1.136.884.731</t>
  </si>
  <si>
    <t>7/03/2023
12/09/2023</t>
  </si>
  <si>
    <t>14-47-101020875</t>
  </si>
  <si>
    <t>Se cede a partir del 7/03/2023
El 12/09/2023 se publica la cesión del contrato a partir del mismo día
Mediante otrosí N°1 el 15/11/2023 se publica la adición y prórroga del contrato JEP-827-2022
Mediante Otrosí N°2 el 26/12/2023 se publica la adición y prórroga del contrato JEP-827-2022</t>
  </si>
  <si>
    <t>oscar.pardo@jep.gov.co</t>
  </si>
  <si>
    <t>https://community.secop.gov.co/Public/Tendering/ContractNoticePhases/View?PPI=CO1.PPI.21960883&amp;isFromPublicArea=True&amp;isModal=False</t>
  </si>
  <si>
    <t>JEP-913</t>
  </si>
  <si>
    <t>JEP-CSPO-881-2022</t>
  </si>
  <si>
    <t>Olga Lucia Cardona Castrillon</t>
  </si>
  <si>
    <t>Prestar servicios profesionales para apoyar jurídicamente a la subdirección de comunicaciones en el análisis de la información y revisión de documentos expedidos por la dependencia, así como el acompañamiento a los trámites de competencia de la misma, requeridos para la ejecución y gestión de comunicaciones de la JEP</t>
  </si>
  <si>
    <t>11-47-101013477</t>
  </si>
  <si>
    <t xml:space="preserve">El 7/06/2023 se publico se publico TERMINACIÓN ANTICIPADA DE MUTUO ACUERDO, BALANCE FINAL Y CIERRE DEL CONTRATO JEP-913-2022 </t>
  </si>
  <si>
    <t>https://community.secop.gov.co/Public/Tendering/ContractNoticePhases/View?PPI=CO1.PPI.22047405&amp;isFromPublicArea=True&amp;isModal=False</t>
  </si>
  <si>
    <t>JEP-890</t>
  </si>
  <si>
    <t>JEP-CSPO-858-2022</t>
  </si>
  <si>
    <t>Prestar servicios profesionales al departamento de SAAD representación víctimas para apoyar y acompañar la planeación, articulación, fortalecimiento y seguimiento a las actividades de representación a cargo del departamento, así como en su despliegue territorial.</t>
  </si>
  <si>
    <t xml:space="preserve">33-47-101010422 </t>
  </si>
  <si>
    <t>Mediante otrosí N°1 el 15/11/2023 se publica la adición y prórroga del contrato 890-2022
Mediante Otrosí N°2 el 28/12/2023 se publica la adición y prórroga del contrato JEP-890-2022</t>
  </si>
  <si>
    <t>https://community.secop.gov.co/Public/Tendering/ContractNoticePhases/View?PPI=CO1.PPI.22021389&amp;isFromPublicArea=True&amp;isModal=False</t>
  </si>
  <si>
    <t>JEP-872</t>
  </si>
  <si>
    <t>JEP-CSPO-842-2022</t>
  </si>
  <si>
    <t>Liliana Patricia Garnica González</t>
  </si>
  <si>
    <t>11-45-101120549</t>
  </si>
  <si>
    <t>Mediante otrosí N°1 el 15/11/2023 se publica la adición y prórroga del contrato JEP-872-2022
Mediante otrosí N°2 se publica la adición y prórroga del contrato JEP-872-2022</t>
  </si>
  <si>
    <t>https://community.secop.gov.co/Public/Tendering/ContractNoticePhases/View?PPI=CO1.PPI.21981837&amp;isFromPublicArea=True&amp;isModal=False</t>
  </si>
  <si>
    <t>JEP-850</t>
  </si>
  <si>
    <t>JEP-CSPO-820-2022</t>
  </si>
  <si>
    <t>Gabriela Torres Daza</t>
  </si>
  <si>
    <t>Eduar Arbey Tovar Peña</t>
  </si>
  <si>
    <t>15-47-101010380</t>
  </si>
  <si>
    <t>Mediante otrosí N°1 Modificar la CLÁUSULA SÉPTIMA –
DISPONIBILIDAD PRESUPUESTAL
12/09/2023 se publica la cesión del contrato JEP-850-2022 a partir del 12 de septiembre de 2023.  Eduar Arbey Tovar Peña
Mediante otrosí N°2 el 15/11/2023 se publica la adición y prórroga del contrato JEP-850-2022
Mediante Otrosí N°3 el 27/12/2023 se publica la adición y prórroga del contrato JEP-850-2022 Prorroga hasta el 15 de Abril de 2024</t>
  </si>
  <si>
    <t>eduar.tovar@jep.gov.co</t>
  </si>
  <si>
    <t>https://community.secop.gov.co/Public/Tendering/ContractNoticePhases/View?PPI=CO1.PPI.21962514&amp;isFromPublicArea=True&amp;isModal=False</t>
  </si>
  <si>
    <t>JEP-952</t>
  </si>
  <si>
    <t>JEP-CSPO-918-2022</t>
  </si>
  <si>
    <t xml:space="preserve">	360 47 994000024669</t>
  </si>
  <si>
    <t>20/12/2022 - 20/05/2024</t>
  </si>
  <si>
    <t xml:space="preserve">Mediante otrosí N°1 el 15/11/2023 se publica la adición y prórroga del Cto JEP-952-2022
Mediante Otrosí N°2 el 27/12/2023 se publica la adición y prórroga del contrato  JEP-952-2022 </t>
  </si>
  <si>
    <t>https://community.secop.gov.co/Public/Tendering/ContractNoticePhases/View?PPI=CO1.PPI.22156136&amp;isFromPublicArea=True&amp;isModal=False</t>
  </si>
  <si>
    <t>JEP-974</t>
  </si>
  <si>
    <t>JEP-CSPO-939-2022</t>
  </si>
  <si>
    <t>Oscar Felipe Bernal Beltrán</t>
  </si>
  <si>
    <t xml:space="preserve">	25-45-101043872</t>
  </si>
  <si>
    <t>Mediante otrosí N°2 el 15/11/2023 se publica la adición y prórroga del contrato JEP-974-2022
Mediante otrosí N°2  del 22/12/2023 se adicionó y prorrogo el contrato JEP-974-2022</t>
  </si>
  <si>
    <t>https://community.secop.gov.co/Public/Tendering/ContractNoticePhases/View?PPI=CO1.PPI.22162876&amp;isFromPublicArea=True&amp;isModal=False</t>
  </si>
  <si>
    <t>JEP-828</t>
  </si>
  <si>
    <t>JEP-CSPO-798-2022</t>
  </si>
  <si>
    <t>David Alejandro Bernal Escallón</t>
  </si>
  <si>
    <t>21-45-101394050</t>
  </si>
  <si>
    <t>2/12/2022 - 16/06/2014</t>
  </si>
  <si>
    <t>el 11/07/2023 Se publica la cesión del Contrato JEP-828-2022 a partir del 11 de julio de 2023. David Alejandro Bernal Escallón
Mediante otrosí N°1 el 15/11/2023 se publica la adición y prórroga del contrato JEP-828-2022 
Mediante otrosí N°2  del 22/12/2023 se adicionó y prorrogo el contrato CTO JEP-828-2022</t>
  </si>
  <si>
    <t>david.bernale@jep.gov.co</t>
  </si>
  <si>
    <t>https://community.secop.gov.co/Public/Tendering/ContractNoticePhases/View?PPI=CO1.PPI.21971924&amp;isFromPublicArea=True&amp;isModal=False</t>
  </si>
  <si>
    <t>JEP-932</t>
  </si>
  <si>
    <t>JEP-CSPO-898-2022</t>
  </si>
  <si>
    <t>Yilmar Eduardo Barona Mestizo</t>
  </si>
  <si>
    <t xml:space="preserve">Prestar servicios profesionales especializados en enfoque étnico racial para apoyar y acompañar a la Secretaría Ejecutiva de la JEP en la gestión territorial con los pueblos indígenas en los departamentos del Cauca y Valle del Cauca, a partir de la implementación y seguimiento de los lineamientos del enfoque diferencial, teniendo en cuenta el enfoque territorial.  </t>
  </si>
  <si>
    <t>40-47-101004833</t>
  </si>
  <si>
    <t xml:space="preserve">Mediante otrosí N°1 el 14/11/2023 se publica la adición y prórroga del Cto JEP-932-2022
Mediante otrosí N°2  del 22/12/2023 se adicionó y prorrogo el contrato JEP-932-2022 </t>
  </si>
  <si>
    <t>Adición y próroga</t>
  </si>
  <si>
    <t>https://community.secop.gov.co/Public/Tendering/ContractNoticePhases/View?PPI=CO1.PPI.22099016&amp;isFromPublicArea=True&amp;isModal=False</t>
  </si>
  <si>
    <t>JEP-829</t>
  </si>
  <si>
    <t>JEP-CSPO-799-2022</t>
  </si>
  <si>
    <t>Stefany Llanos Velásquez</t>
  </si>
  <si>
    <t>Leidy Andrea Ramírez Segura</t>
  </si>
  <si>
    <t>560 47 994000157600</t>
  </si>
  <si>
    <t>05/12/2022 - 25/05/2024</t>
  </si>
  <si>
    <t>El 12/09/2023 se publica la cesión del JEP-829-2022 LA CEDENTE  STEFANY LLANOS VELÁSQUEZ  CESIONARIA LEIDY ANDREA RAMÍREZ SEGURA
Mediante otrosí N°1 el 15/11/2023 se publica la adición y prórroga del contrato 829-2022 
Mediante Otrosí N°2 el 28/12/2023 se publica la adición y prórroga del contrato JEP-829-2022</t>
  </si>
  <si>
    <t>leidy.ramirez@jep.gov.co</t>
  </si>
  <si>
    <t>https://community.secop.gov.co/Public/Tendering/ContractNoticePhases/View?PPI=CO1.PPI.21980335&amp;isFromPublicArea=True&amp;isModal=False</t>
  </si>
  <si>
    <t>JEP-873</t>
  </si>
  <si>
    <t>JEP-CSPO-843-2022</t>
  </si>
  <si>
    <t>390-47-994000076069</t>
  </si>
  <si>
    <t>13/12/2022 - 30/05/2024</t>
  </si>
  <si>
    <t>Mediante otrosí N°1 el 14/11/2023 se publica la adición y prórroga del Cto JEP-873-2022
Mediante otrosí N°2 del 22/12/2023 se adicionó y prorrogo el contrato JEP-873-2022</t>
  </si>
  <si>
    <t>https://community.secop.gov.co/Public/Tendering/ContractNoticePhases/View?PPI=CO1.PPI.21981854&amp;isFromPublicArea=True&amp;isModal=False</t>
  </si>
  <si>
    <t>JEP-830</t>
  </si>
  <si>
    <t>JEP-CSPO-800-2022</t>
  </si>
  <si>
    <t>Jaime Andres Mera Montufar</t>
  </si>
  <si>
    <t>380 47 994000129003</t>
  </si>
  <si>
    <t xml:space="preserve">El 12/09/2023 se publica la cesión del CTO JEP-830-2022 LA CEDENTE VIVIANA MACIEL REINA TOLOZA  CESIONARIO: Jaime Andres Mera Montufar
Mediante otrosí N°1 el 15/11/2023 se publica la adición y prórroga del contrato JEP-830-2022
Mediante otrosí N°2 del 22/12/2023 se adicionó y prorrogo el contrato JEP-830-2022 </t>
  </si>
  <si>
    <t>jaime.mera@jep.gov.co</t>
  </si>
  <si>
    <t>https://community.secop.gov.co/Public/Tendering/ContractNoticePhases/View?PPI=CO1.PPI.21980470&amp;isFromPublicArea=True&amp;isModal=False</t>
  </si>
  <si>
    <t>JEP-975</t>
  </si>
  <si>
    <t>JEP-CSPO-940-2022</t>
  </si>
  <si>
    <t>25-47-101003446</t>
  </si>
  <si>
    <t>21/12/2022  20/05/2024</t>
  </si>
  <si>
    <t>Mediante otrosí N°1 el 15/11/2023 se publica la adición y prórroga del contrato JEP-975-2022
Mediante otrosí N°2 el 23/12/2023 se publica la adición y prórroga del contrato JEP-975-2022</t>
  </si>
  <si>
    <t>https://community.secop.gov.co/Public/Tendering/ContractNoticePhases/View?PPI=CO1.PPI.22164052&amp;isFromPublicArea=True&amp;isModal=False</t>
  </si>
  <si>
    <t>JEP-953</t>
  </si>
  <si>
    <t>JEP-CSPO-919-2022</t>
  </si>
  <si>
    <t>Yuli Ximena Ariza Serrano</t>
  </si>
  <si>
    <t>21-45-101395914</t>
  </si>
  <si>
    <t xml:space="preserve">Mediante otrosí N°1 el 15/11/2023 se publica la adición y prórroga del contrato JEP-953-2022
Mediante Otrosí N°2 el 27/12/2023 se publica la adición y prórroga del contrato  JEP-953-2022 </t>
  </si>
  <si>
    <t>https://community.secop.gov.co/Public/Tendering/ContractNoticePhases/View?PPI=CO1.PPI.22156744&amp;isFromPublicArea=True&amp;isModal=False</t>
  </si>
  <si>
    <t>JEP-875</t>
  </si>
  <si>
    <t>JEP-CSPO-845-2022</t>
  </si>
  <si>
    <t>Mariana Sussmann</t>
  </si>
  <si>
    <t>Julieta Lemaitre Ripoll</t>
  </si>
  <si>
    <t>Juan Sebastián Gómez Hernández</t>
  </si>
  <si>
    <t>21-45-101395705</t>
  </si>
  <si>
    <t>Mediante otrosí N°1 el 14/11/2023 se publica la adición y prórroga del Cto JEP-875-2022
Mediante otrosí N°2 del 22/12/2023 se adicionó y prorrogo el contrato JEP-875-2022</t>
  </si>
  <si>
    <t>juan.gomezh@jep.gov.co</t>
  </si>
  <si>
    <t>https://community.secop.gov.co/Public/Tendering/ContractNoticePhases/View?PPI=CO1.PPI.21982356&amp;isFromPublicArea=True&amp;isModal=False</t>
  </si>
  <si>
    <t>JEP-843</t>
  </si>
  <si>
    <t>JEP-CSPO-813-2022</t>
  </si>
  <si>
    <t xml:space="preserve">114822	</t>
  </si>
  <si>
    <t>Juan Diego Ángel Delgado</t>
  </si>
  <si>
    <t>390 45 994000014325</t>
  </si>
  <si>
    <t>En fecha del 28/04//2023 se aprueba la Cesión del contrato a partir del 1/05/2023
Mediante otrosí N°1 el 14/11/2023 se publica la adición y prórroga del Cto JEP-843-2022</t>
  </si>
  <si>
    <t>juan.angel@jep.gov.co</t>
  </si>
  <si>
    <t>https://community.secop.gov.co/Public/Tendering/OpportunityDetail/Index?noticeUID=CO1.NTC.3601162&amp;isFromPublicArea=True&amp;isModal=False</t>
  </si>
  <si>
    <t>JEP-813</t>
  </si>
  <si>
    <t>JEP-CSPO-783-2022</t>
  </si>
  <si>
    <t xml:space="preserve">Andrés Eduardo Sierra Izquierdo </t>
  </si>
  <si>
    <t>Prestar servicios profesionales a la Subsecretaría Ejecutiva para apoyar en la elaboración, consolidación, clasificación, sistematización y análisis de la información, relacionada con el seguimiento presupuestal del proyecto de inversión a cargo de la Subsecretaría Ejecutiva y todas las actividades que de allí se deriven, así como en los ejercicios de planeación de las actividades misionales de la dependencia.</t>
  </si>
  <si>
    <t>21-45-101393850</t>
  </si>
  <si>
    <t xml:space="preserve">Mediante otrosí N°1 el 15/11/2023 se publica la adición y prórroga del Cto JEP-813-2022 
Mediante otrosí N°2 el 21/12/2023 se publica adición y prórroga del contrato JEP-813-2022 </t>
  </si>
  <si>
    <t>https://community.secop.gov.co/Public/Tendering/ContractNoticePhases/View?PPI=CO1.PPI.21941228&amp;isFromPublicArea=True&amp;isModal=False</t>
  </si>
  <si>
    <t>JEP-955</t>
  </si>
  <si>
    <t>JEP-CSPO-921-2022</t>
  </si>
  <si>
    <t>Alvaro Benitez Rondon</t>
  </si>
  <si>
    <t xml:space="preserve">	21-47-101025096</t>
  </si>
  <si>
    <t>Mediante otrosí N°1 el 15/11/2023 se publica la adición y prórroga del contrato JEP-955-2022
Mediante otrosí N°2 el 22/12/2023 se adicionó y prorrogo el contrato JEP-955-2022</t>
  </si>
  <si>
    <t>https://community.secop.gov.co/Public/Tendering/ContractNoticePhases/View?PPI=CO1.PPI.22086124&amp;isFromPublicArea=True&amp;isModal=False</t>
  </si>
  <si>
    <t>JEP-848</t>
  </si>
  <si>
    <t>JEP-CSPO-818-2022</t>
  </si>
  <si>
    <t xml:space="preserve">German Andrés Arciniegas Romero </t>
  </si>
  <si>
    <t>Jennifer Yulieth Burgos Perilla</t>
  </si>
  <si>
    <t>15-47-101010382</t>
  </si>
  <si>
    <t>1/12/2022 - 15-05-2023</t>
  </si>
  <si>
    <t>Se cede el contrato a partir del 1/06/2023
Mediante otrosí N°1 el 15/11/2023 se publica la adición y prórroga del contrato JEP-848-2022
Mediante otrosí N°2  del 23/12/2023 se adicionó y prorrogo el contrato CTO JEP-828-2022</t>
  </si>
  <si>
    <t>jennifer.burgos@jep.gov.co</t>
  </si>
  <si>
    <t>https://community.secop.gov.co/Public/Tendering/OpportunityDetail/Index?noticeUID=CO1.NTC.3596485&amp;isFromPublicArea=True&amp;isModal=False</t>
  </si>
  <si>
    <t>JEP-976</t>
  </si>
  <si>
    <t>JEP-CSPO-941-2022</t>
  </si>
  <si>
    <t>Diego Alexander Arias Castrillón</t>
  </si>
  <si>
    <t>Casanare</t>
  </si>
  <si>
    <t xml:space="preserve">15-47-101010518 </t>
  </si>
  <si>
    <t>Mediante otrosí N°1 el 15/11/2023 se publica la adición y prórroga del contrato JEP-976-2022
Mediante otrosí N°2  del 22/12/2023 se adicionó y prorrogo el contrato JEP-976-2022</t>
  </si>
  <si>
    <t>https://community.secop.gov.co/Public/Tendering/ContractNoticePhases/View?PPI=CO1.PPI.22170128&amp;isFromPublicArea=True&amp;isModal=False</t>
  </si>
  <si>
    <t>JEP-876</t>
  </si>
  <si>
    <t>JEP-CSPO-846-2022</t>
  </si>
  <si>
    <t>11-45-101120553</t>
  </si>
  <si>
    <t>Mediante otrosí N°1 el 14/11/2023 se publica la adición y prórroga del Cto JEP-876-2022
Mediante otrosí N°2 del 22/12/2023 se adicionó y prorrogo el contrato JEP-876-2022</t>
  </si>
  <si>
    <t>https://community.secop.gov.co/Public/Tendering/ContractNoticePhases/View?PPI=CO1.PPI.21982389&amp;isFromPublicArea=True&amp;isModal=False</t>
  </si>
  <si>
    <t>JEP-933</t>
  </si>
  <si>
    <t>JEP-CSPO-899-2022</t>
  </si>
  <si>
    <t xml:space="preserve">Prestar servicios profesionales especializados en enfoque étnico racial para apoyar y acompañar a la Secretaría Ejecutiva de la JEP en la gestión territorial con los pueblos étnicos en la región de la Amazonía y Orinoquía, a partir de la implementación y seguimiento de los lineamientos del enfoque diferencial, teniendo en cuenta el enfoque territorial. </t>
  </si>
  <si>
    <t>33-45-101114945</t>
  </si>
  <si>
    <t xml:space="preserve">Mediante Otrosí N°1 se modifica la forma de pago
Se publica la adición y prórroga del CTO JEP-933-2022
Mediante otrosí N°2  del 22/12/2023 se adicionó y prorrogo el contrato JEP-933-2022 </t>
  </si>
  <si>
    <t>https://community.secop.gov.co/Public/Tendering/ContractNoticePhases/View?PPI=CO1.PPI.22085592&amp;isFromPublicArea=True&amp;isModal=False</t>
  </si>
  <si>
    <t>JEP-934</t>
  </si>
  <si>
    <t>JEP-CSPO-900-2022</t>
  </si>
  <si>
    <t xml:space="preserve">Prestar servicios profesionales para apoyar al Departamento de Enfoques Diferenciales en la ejecución de los lineamientos del enfoque diferencial étnico con pueblos indígenas, ajuste e implementación de indicadores que incluya a pueblos indígenas y el acompañamiento a los diálogos de coordinación interjurisdiccional con pueblos indígenas.  </t>
  </si>
  <si>
    <t xml:space="preserve">	590522</t>
  </si>
  <si>
    <t>11-47-101013526</t>
  </si>
  <si>
    <t>Mediante otrosí N°1 el 14/11/2023 se publica la adición y prórroga del Cto JEP-934-2022 
Mediante otrosí N°2  del 22/12/2023 se adicionó y prorrogo el contrato JEP-934-2022 
Suspender la ejecución del Contrato de Prestación de Servicios Profesionales No. JEP – 934 – 2022, desde 1 de febrero hasta el 31 de marzo de 2024
El 1/02/2024 se publica Conforme solicitud del supervisor (a)- Suspender la ejecución del Contrato de Prestación de Servicios Profesionales No. JEP - 934 - 2022, desde 1 de febrero hasta el 31 de marzo de 2024 inclusive</t>
  </si>
  <si>
    <t>Adición y prórroga, suspensión</t>
  </si>
  <si>
    <t>1/02/2024 - 31/03/2024</t>
  </si>
  <si>
    <t>https://community.secop.gov.co/Public/Tendering/ContractNoticePhases/View?PPI=CO1.PPI.22096600&amp;isFromPublicArea=True&amp;isModal=False</t>
  </si>
  <si>
    <t>JEP-809</t>
  </si>
  <si>
    <t>JEP-CSPO-779-2022</t>
  </si>
  <si>
    <t xml:space="preserve">Prestar servicios profesionales para apoyar y acompañar al departamento SAAD Comparecientes en el seguimiento, soporte y articulación de las actividades desarrolladas por el equipo jurídico encargado de brindar asesoría jurídica y defensa técnica judicial a los comparecientes. </t>
  </si>
  <si>
    <t xml:space="preserve">	555322</t>
  </si>
  <si>
    <t>21-45-101393773</t>
  </si>
  <si>
    <t>01/12/2022 - 30/05/2022</t>
  </si>
  <si>
    <t xml:space="preserve">En fehca del 19/04/2023 Se publicó la terminación anticipada del Contrato JEP-809-2022 </t>
  </si>
  <si>
    <t>https://community.secop.gov.co/Public/Tendering/ContractNoticePhases/View?PPI=CO1.PPI.21934918&amp;isFromPublicArea=True&amp;isModal=False</t>
  </si>
  <si>
    <t>JEP-935</t>
  </si>
  <si>
    <t>JEP-CSPO-901-2022</t>
  </si>
  <si>
    <t xml:space="preserve">Prestar servicios profesionales especializados en enfoque étnico racial para apoyar y acompañar a la Secretaría Ejecutiva de la JEP en la gestión territorial con los pueblos indígenas del Departamento de Nariño, a partir de la implementación y seguimiento de los lineamientos del enfoque diferencial, teniendo en cuenta el enfoque territorial.  </t>
  </si>
  <si>
    <t>41-45-101079953</t>
  </si>
  <si>
    <t>1/12/2022 - 15/05/2024</t>
  </si>
  <si>
    <t>Mediante otrosí N°1 Modificar la “Cláusula Octava –Forma de pago”, del contrato de prestación de servicios profesionales JEP-935-2022
Mediante otrosí N°2 el 15/11/2023 se publica la adición y prórroga del Cto JEP-935-2022
Mediante otrosí N°3  del 22/12/2023 se adicionó y prorrogo el contrato JEP-935-2022 
El 27/02/2024 se publica la terminación anticipada del CTO JEP-935-2022</t>
  </si>
  <si>
    <t>Adición, Prórroga, terminación anticipada</t>
  </si>
  <si>
    <t>https://community.secop.gov.co/Public/Tendering/ContractNoticePhases/View?PPI=CO1.PPI.22099004&amp;isFromPublicArea=True&amp;isModal=False</t>
  </si>
  <si>
    <t>JEP-834</t>
  </si>
  <si>
    <t>JEP-CSPO-804-2022</t>
  </si>
  <si>
    <t>Duvan Arley Guacaneme</t>
  </si>
  <si>
    <t xml:space="preserve">Claudia Fernanda Cardenas Caicedo
Daniel Eduardo Prens Molina </t>
  </si>
  <si>
    <t>1130672743
1.065.833.253</t>
  </si>
  <si>
    <t>12/09/2023
11/10/2023</t>
  </si>
  <si>
    <t>21-45-101394508</t>
  </si>
  <si>
    <t>07/12/2022-16/05/2024</t>
  </si>
  <si>
    <t xml:space="preserve">El 12/09/2023 se publica la cesión del JEP- 834-2022  EL CEDENTE:  DUVÁN ARLEY GUACANEME MURCIA  CESIONARIA:  CLAUDIA FERNANDA CARDENAS CAICEDO
El 11/10/2023 se publica la cesión (2) del contrato JEP-834-2022 Cedente Claudia Fernanda Cárdenas Caicedo, CESIONARIO Daniel Eduardo Prens Molina 
Mediante otrosí N°1 el 15/11/2023 se publica la adición y prórroga del JEP-834-2022
Mediante otrosí N°2 del 21/12/2023 se publica adición y prórroga del contrato JEP-834-2022 </t>
  </si>
  <si>
    <t>daniel.prens@jep.gov.co</t>
  </si>
  <si>
    <t>https://community.secop.gov.co/Public/Tendering/ContractNoticePhases/View?PPI=CO1.PPI.21982174&amp;isFromPublicArea=True&amp;isModal=False</t>
  </si>
  <si>
    <t>JEP-704</t>
  </si>
  <si>
    <t>JEP-CSPO-680-2022</t>
  </si>
  <si>
    <t>Andry Falon Diaz García</t>
  </si>
  <si>
    <t>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t>
  </si>
  <si>
    <t>25-47-101003228</t>
  </si>
  <si>
    <t>29/09/2022 - 01/07/2023</t>
  </si>
  <si>
    <t>andry.diaz@jep.gov.co</t>
  </si>
  <si>
    <t>https://community.secop.gov.co/Public/Tendering/ContractNoticePhases/View?PPI=CO1.PPI.20559705&amp;isFromPublicArea=True&amp;isModal=False</t>
  </si>
  <si>
    <t>JEP-980</t>
  </si>
  <si>
    <t>JEP-IPI-007-2022</t>
  </si>
  <si>
    <t>EVALUA SALUD IPS S.A.S</t>
  </si>
  <si>
    <t>Prestar el servicio de evaluaciones médicas pre-ocupacionales o de pre-ingreso, periódicas (programadas o por cambio de ocupación), post-ocupacionales o de egreso, post-incapacidad o por reintegro, y las pruebas complementarias para las servidoras y servidores de la Jurisdicción Especial para la Paz -JEP.</t>
  </si>
  <si>
    <t>129322
1223</t>
  </si>
  <si>
    <t>21-47-101025180</t>
  </si>
  <si>
    <t>20/12/2022 - 30/09/2026</t>
  </si>
  <si>
    <t>Mediante otrosí N°1 del 07/07/2023 se solicitó Adicionar al valor del contrato la suma de ($32.000.000) para la vigencia 2023.
Mediante otrosí N°2 del 29/09/2023 se modifica el plazo de ejecución hasta el 31/10/2023 
El 31/07/2024 se publicó el acta de balance y cierre, aparece una liberación de saldo</t>
  </si>
  <si>
    <t>https://community.secop.gov.co/Public/Tendering/ContractNoticePhases/View?PPI=CO1.PPI.21993465&amp;isFromPublicArea=True&amp;isModal=False</t>
  </si>
  <si>
    <t>JEP-736</t>
  </si>
  <si>
    <t>JEP-CSPO-711-2022</t>
  </si>
  <si>
    <t>Katy Sofía Díaz Nieto</t>
  </si>
  <si>
    <t>Agustin Codazzi</t>
  </si>
  <si>
    <t>33-47-101010122</t>
  </si>
  <si>
    <t>11/10/2022 - 11/07/2023</t>
  </si>
  <si>
    <t>TECNICO PARA MEDIOS IMPRESOS</t>
  </si>
  <si>
    <t>katy.diaz@jep.gov.co</t>
  </si>
  <si>
    <t>https://community.secop.gov.co/Public/Tendering/ContractNoticePhases/View?PPI=CO1.PPI.20982303&amp;isFromPublicArea=True&amp;isModal=False</t>
  </si>
  <si>
    <t>JEP-787</t>
  </si>
  <si>
    <t>JEP-CSPO-758-2022</t>
  </si>
  <si>
    <t>Sandra Rocio Silva González</t>
  </si>
  <si>
    <t>Pedro Julio Mahecha Ávila</t>
  </si>
  <si>
    <t>380-47-994000128636</t>
  </si>
  <si>
    <t>11/11/2022 - 03/07/2023</t>
  </si>
  <si>
    <t>sandra.silva@jep.gov.co</t>
  </si>
  <si>
    <t>https://community.secop.gov.co/Public/Tendering/ContractNoticePhases/View?PPI=CO1.PPI.21594923&amp;isFromPublicArea=True&amp;isModal=False</t>
  </si>
  <si>
    <t>JEP-732</t>
  </si>
  <si>
    <t>JEP-CSPO-707-2022</t>
  </si>
  <si>
    <t>Maria Fernanda Pizarro Londoño</t>
  </si>
  <si>
    <t>Apoyar a la Subdirección de Fortalecimiento institucional en la implementación del modelo de gestión del conocimiento mediante las acciones requeridas para la sistematización de los aprendizajes institucionales, la formación virtual y los procesos pedagógicos con grupos de interés de la entidad</t>
  </si>
  <si>
    <t xml:space="preserve">	454422</t>
  </si>
  <si>
    <t>21-47-101023585</t>
  </si>
  <si>
    <t>maria.pizarrol@jep.gov.co</t>
  </si>
  <si>
    <t>https://community.secop.gov.co/Public/Tendering/ContractNoticePhases/View?PPI=CO1.PPI.20952062&amp;isFromPublicArea=True&amp;isModal=False</t>
  </si>
  <si>
    <t>JEP-737</t>
  </si>
  <si>
    <t>JEP-CSPO-712-2022</t>
  </si>
  <si>
    <t>Teófilo Vásquez Delgado</t>
  </si>
  <si>
    <t>Prestar servicios profesionales para brindar apoyo al GRAI en la elaboración de documentos y análisis de información cualitativa o cuantitativa, en desarrollo de las distintas etapas del plan de investigación de la nueva ronda de macro casos y acorde a los lineamientos de la magistratura</t>
  </si>
  <si>
    <t>14-45-101087049</t>
  </si>
  <si>
    <t>El 24 de noviembre otro si No 1 cto JEP-737-2023 Exoneración del IVA del contratista</t>
  </si>
  <si>
    <t>teofilo.vasquez@jep.gov.co</t>
  </si>
  <si>
    <t>https://community.secop.gov.co/Public/Tendering/ContractNoticePhases/View?PPI=CO1.PPI.20991237&amp;isFromPublicArea=True&amp;isModal=False</t>
  </si>
  <si>
    <t>JEP-740</t>
  </si>
  <si>
    <t>JEP-CSPO-715-2022</t>
  </si>
  <si>
    <t>Prestación de servicios profesionales Especializados para acompañar a la Subsecretaría Ejecutiva de la JEP a través de la jefatura del departamento SAAD Comparecientes en el apoyo de la administración del Registro de Comparecientes y todos sus módulos alojados en el sistema VISTA provisto por la Secretaría Ejecutiva de la JEP, asimismo, apoyar el seguimiento a la ejecución de los convenios que suscriba la JEP con organizaciones de cooperación internacional u otras entidades del Estado en temas relacionados con este objeto contractual.</t>
  </si>
  <si>
    <t>Segurexpo de Colombia S.A.</t>
  </si>
  <si>
    <t>omar.castelblanco@jep.gov.co</t>
  </si>
  <si>
    <t>https://community.secop.gov.co/Public/Tendering/ContractNoticePhases/View?PPI=CO1.PPI.21064403&amp;isFromPublicArea=True&amp;isModal=False</t>
  </si>
  <si>
    <t>JEP-739</t>
  </si>
  <si>
    <t>JEP-CSPO-714-2022</t>
  </si>
  <si>
    <t>Juan Francisco Calderón Huertas</t>
  </si>
  <si>
    <t xml:space="preserve">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t>
  </si>
  <si>
    <t>17-47-101003778</t>
  </si>
  <si>
    <t>13/10/202</t>
  </si>
  <si>
    <t>13/10/2022 - 05/07/2023</t>
  </si>
  <si>
    <t>juan.calderon@jep.gov.co</t>
  </si>
  <si>
    <t>https://community.secop.gov.co/Public/Tendering/ContractNoticePhases/View?PPI=CO1.PPI.21039477&amp;isFromPublicArea=True&amp;isModal=False</t>
  </si>
  <si>
    <t>JEP-751</t>
  </si>
  <si>
    <t>JEP-CSPO-723-2022</t>
  </si>
  <si>
    <t>Prestación de servicios profesionales para apoyar y acompañar al departamento SAAD Comparecientes en las gestiones administrativas relacionadas con los procesos contractuales que se encuentren a su cargo en las distintas etapas</t>
  </si>
  <si>
    <t xml:space="preserve">	482322</t>
  </si>
  <si>
    <t>390-47- 994000074994</t>
  </si>
  <si>
    <t>28/10/2022 - 10/06/2023</t>
  </si>
  <si>
    <t>https://community.secop.gov.co/Public/Tendering/ContractNoticePhases/View?PPI=CO1.PPI.21282899&amp;isFromPublicArea=True&amp;isModal=False</t>
  </si>
  <si>
    <t>JEP-715</t>
  </si>
  <si>
    <t>JEP-CSPO-691-2022</t>
  </si>
  <si>
    <t xml:space="preserve">Prestar servicios profesionales especializados para brindar apoyo a la Subdirección de Contratación en la asesoría y acompañamiento de los temas  jurídicos y contractuales que le sean asignados. </t>
  </si>
  <si>
    <t>15-45-101149150</t>
  </si>
  <si>
    <t>29/09/2022 -  31/05/2023</t>
  </si>
  <si>
    <t>https://community.secop.gov.co/Public/Tendering/ContractNoticePhases/View?PPI=CO1.PPI.20798353&amp;isFromPublicArea=True&amp;isModal=False</t>
  </si>
  <si>
    <t>JEP-769</t>
  </si>
  <si>
    <t>JEP-CSPO-741-2022</t>
  </si>
  <si>
    <t>Erika Andrea Mosquera Oviedo</t>
  </si>
  <si>
    <t>Prestar servicios profesionales para apoyar al Departamento de Atención a Víctimas en la región de Bogotá, Cundinamarca y Boyacá, para adelantar acciones de difusión, asesoría y orientación a las víctimas en instancias judiciales y no judiciales, atendiendo los enfoques diferenciales y psicosocial</t>
  </si>
  <si>
    <t>11-47-101013255</t>
  </si>
  <si>
    <t>11/11/2022 - 10/07/2023</t>
  </si>
  <si>
    <t>erika.mosquera@jep.gov.co</t>
  </si>
  <si>
    <t>https://community.secop.gov.co/Public/Tendering/ContractNoticePhases/View?PPI=CO1.PPI.21502398&amp;isFromPublicArea=True&amp;isModal=False</t>
  </si>
  <si>
    <t>JEP-753</t>
  </si>
  <si>
    <t>JEP-CSPO-725-2022</t>
  </si>
  <si>
    <t>Raúl Andrés González Rojas</t>
  </si>
  <si>
    <t>Prestar servicios profesionales para apoyar y acompañar al Departamento de Atención a Víctimas en las gestiones administrativas requeridas para su adecuado funcionamiento y el cumplimiento sus funciones misionales</t>
  </si>
  <si>
    <t>15-45-101150370</t>
  </si>
  <si>
    <t>27/10/2022 - 30/06/2023</t>
  </si>
  <si>
    <t>Otrosí N°1, Modificaicón clausual octava forma de pago</t>
  </si>
  <si>
    <t>raul.gonzalez@jep.gov.co</t>
  </si>
  <si>
    <t>https://community.secop.gov.co/Public/Tendering/ContractNoticePhases/View?PPI=CO1.PPI.21287554&amp;isFromPublicArea=True&amp;isModal=False</t>
  </si>
  <si>
    <t>OC-100991-2022</t>
  </si>
  <si>
    <t>JEP-TVEC-007-2022</t>
  </si>
  <si>
    <t>PANAMERICANA LIBRERÍA Y PAPELERÍA S.A.</t>
  </si>
  <si>
    <t>Adquisición equipos audiovisuales y accesorios para la Subdirección de Comunicaciones de la jurisdicción especial para la paz, para el normal desarrollo de sus actividades misionales.</t>
  </si>
  <si>
    <t>gobiernovirtual@panamericana.com.co</t>
  </si>
  <si>
    <t>https://www.colombiacompra.gov.co/tienda-virtual-del-estado-colombiano/ordenes-compra/100991</t>
  </si>
  <si>
    <t>JEP-744</t>
  </si>
  <si>
    <t>JEP-CSPO-718-2022</t>
  </si>
  <si>
    <t>Jesus Eduardo Martinez Lopez</t>
  </si>
  <si>
    <t xml:space="preserve">Prestar servicios profesionales para apoyar y acompañar a la Secretaría Ejecutiva en la asistencia técnica a las actuaciones, encuentros y acercamientos necesarios para los procesos de justicia restaurativa con énfasis en mediación y diálogo social, dinámicas del conflicto armado y procesos restaurativos. </t>
  </si>
  <si>
    <t>16’000.165</t>
  </si>
  <si>
    <t>21-47-101023714</t>
  </si>
  <si>
    <t>jesus.martinez@jep.gov.co</t>
  </si>
  <si>
    <t>https://community.secop.gov.co/Public/Tendering/ContractNoticePhases/View?PPI=CO1.PPI.21101154&amp;isFromPublicArea=True&amp;isModal=False</t>
  </si>
  <si>
    <t>JEP-750</t>
  </si>
  <si>
    <t>JEP-CSPO-722-2022</t>
  </si>
  <si>
    <t>Jaime Andrés Ortega Mazorra</t>
  </si>
  <si>
    <t>Chía</t>
  </si>
  <si>
    <t xml:space="preserve">Prestar servicios profesionales para acompañar a la Subdirección de control interno en el análisis de la regulación legal vigente aplicable a la JEP en el marco del sistema de control interno en articulación con el modelo de gestión. </t>
  </si>
  <si>
    <t>47-47-101001719</t>
  </si>
  <si>
    <t>31/10/2022 - 30/06/2023</t>
  </si>
  <si>
    <t>Mediante Otrosí número 1 se aclaran que el pago b) es por $16.480.170 y no por $16.480.169 como
quedó expresado en el contrato.”el primer pago</t>
  </si>
  <si>
    <t>jaime.ortega@jep.gov.co</t>
  </si>
  <si>
    <t>https://community.secop.gov.co/Public/Tendering/ContractNoticePhases/View?PPI=CO1.PPI.21210415&amp;isFromPublicArea=True&amp;isModal=False</t>
  </si>
  <si>
    <t>JEP-765</t>
  </si>
  <si>
    <t>JEP-CSPO-737-2022</t>
  </si>
  <si>
    <t>Julián David Vásquez Daraviña</t>
  </si>
  <si>
    <t xml:space="preserve">Prestar servicios profesionales a la Subdirección de Talento Humano en la implementación de los enfoques diferenciales en los diferentes planes, programas y políticas a partir de la estrategia de talento humano. </t>
  </si>
  <si>
    <t>21-47-101024189</t>
  </si>
  <si>
    <t>4/11/2022 - 30/06/2023</t>
  </si>
  <si>
    <t>julian.vasquez@jep.gov.co</t>
  </si>
  <si>
    <t>https://community.secop.gov.co/Public/Tendering/ContractNoticePhases/View?PPI=CO1.PPI.21454367&amp;isFromPublicArea=True&amp;isModal=False</t>
  </si>
  <si>
    <t>JEP-927</t>
  </si>
  <si>
    <t>JEP-IPINF-013-2022</t>
  </si>
  <si>
    <t>EMERMEDICA S.A. SERVICIOS DE AMBULANCIA PREPAGADOS</t>
  </si>
  <si>
    <t>Bogotá D.C. - Bosa
Medellín y Bucaramanga</t>
  </si>
  <si>
    <t>15-45-101152098</t>
  </si>
  <si>
    <t>12/12/2022 - 12/06/2024</t>
  </si>
  <si>
    <t>Otrsí N°1 Aclaración de los valores asignados a cada vigencia. 2022: $9.815.020 y 2023: $20.037.550.
Mediante otrosí N°2 Prorrogar el plazo de ejecución pactado en la Cláusula Quinta del contrato hasta el 31 de agosto de 2023
Mediate otrosí número 3 publicado el 31/08/2023 se prorroga el plazo del contrato hasta el 31/10/2023 y modificación a la cláusula séptima “Disponibilidad Presupuestal”.
Median 0trosí número 4 publicado el 31/10/2023 se prorroga el plazo del contrato hasta el 20/11/2023
Mediate otrosí número 5 publicado el 31/10/2023 se prorroga el plazo hasta el 20/12/2023 reducción del valor del contrato para la vigencia 2022 en la suma de $9.335.020 y adicionó en un valor del contrato para la vigencia 2023 en la suma de $7.000.0000
El 22/10/2024 se piblicó el acta de balance y cierre</t>
  </si>
  <si>
    <t>https://community.secop.gov.co/Public/Tendering/ContractNoticePhases/View?PPI=CO1.PPI.21833343&amp;isFromPublicArea=True&amp;isModal=False</t>
  </si>
  <si>
    <t>JEP-778</t>
  </si>
  <si>
    <t>JEP-CSPO-750-2022</t>
  </si>
  <si>
    <t>Nelly Quintana Jérez</t>
  </si>
  <si>
    <t>Prestar servicios profesionales para apoyar a la subdirección de fortalecimiento institucional en el análisis y actualización de la documentación de los procesos y procedimientos y dimensionamiento de necesidades, relacionadas con los nuevos macrocasos de la JEP.</t>
  </si>
  <si>
    <t>390-47-994000075370</t>
  </si>
  <si>
    <t>nelly.quintana@jep.gov.co</t>
  </si>
  <si>
    <t>https://community.secop.gov.co/Public/Tendering/ContractNoticePhases/View?PPI=CO1.PPI.21512351&amp;isFromPublicArea=True&amp;isModal=False</t>
  </si>
  <si>
    <t>JEP-804</t>
  </si>
  <si>
    <t>JEP-CSPO-775-2022</t>
  </si>
  <si>
    <t>Unidad Nacional de Protección -UNP-</t>
  </si>
  <si>
    <t>Aunar esfuerzos institucionales, recursos, capacidades y métodos entre la Unidad Nacional de Protección -UNP- y la Jurisdicción Especial Para la Paz -JEP-, que permitan implementar con enfoque preventivo, la adecuada protección individual de la vida e integridad de los servidores públicos de la JEP objeto de medidas de protección, a quienes en razón del cargo o su nivel de riesgo extraordinario y/o extremo, se les asigne un esquema de seguridad</t>
  </si>
  <si>
    <t>Oficina de Seguridad y Protección</t>
  </si>
  <si>
    <t xml:space="preserve">Inversión y Funcionamiento </t>
  </si>
  <si>
    <t>$40.705.769 corresponden a recursos de la vigencia 2022 por funcionamientO Y ($1.343.290.369) corresponden a recursos de la vigencia 2022 por inversión 
Las partes consideran que en atención a la naturaleza del convenio interadministrativo no se exigirán garantías.
Mediante otro sí N°1 : Reducir el valor de los aportes de LA JEP al convenio para la vigencia 2022 en la suma de $62.611.407 y prorrogar 30/11/2023
El aporte de la JEP ascendería ($13.114.304.869) de los cuales: Para la vigencia 2022 ascienden a la suma de ($1.321.384.731) y para la vigencia 2023 a la suma de($11.792.920.138); El 19/06/2025 se publicó el acta de balance y cierre.</t>
  </si>
  <si>
    <t>Reducción; Prórroga; Acta de balance y cierre</t>
  </si>
  <si>
    <t>https://community.secop.gov.co/Public/Tendering/ContractNoticePhases/View?PPI=CO1.PPI.21850718&amp;isFromPublicArea=True&amp;isModal=False</t>
  </si>
  <si>
    <t>JEP-899</t>
  </si>
  <si>
    <t>JEP-CSPO-867-2022</t>
  </si>
  <si>
    <t>Catalina María Cruz Betancur</t>
  </si>
  <si>
    <t>Envigado</t>
  </si>
  <si>
    <t>Prestar servicios profesionales especializados para apoyar y acompañar el despliegue territorial de la Secretaría Ejecutiva en las subregiones Oriente, Occidente, Suroeste y Valle de Aburrá del departamento de Antioquia, en el marco de los lineamientos para la aplicación del enfoque territorial, la justicia restaurativa y teniendo en cuenta los enfoques diferenciales</t>
  </si>
  <si>
    <t>3510650-7</t>
  </si>
  <si>
    <t>09/12/2022 - 30/06/2023</t>
  </si>
  <si>
    <t>https://community.secop.gov.co/Public/Tendering/ContractNoticePhases/View?PPI=CO1.PPI.22027178&amp;isFromPublicArea=True&amp;isModal=False</t>
  </si>
  <si>
    <t>JEP-764</t>
  </si>
  <si>
    <t>JEP-CSPO-736-2022</t>
  </si>
  <si>
    <t>José Luis Cubillos Pimentel</t>
  </si>
  <si>
    <t>Prestar servicios profesionales para apoyar jurídicamente en los asuntos relacionados con el procesamiento de la nómina, contratación y situaciones administrativas de la jurisdicción especial para la paz, como parte del desarrollo e implementación de la estrategia de talento humano de la entidad.</t>
  </si>
  <si>
    <t>63-47-101001290</t>
  </si>
  <si>
    <t>02/11/2022 - 30/06/2023</t>
  </si>
  <si>
    <t>jose.cubillos@jep.gov.co</t>
  </si>
  <si>
    <t>https://community.secop.gov.co/Public/Tendering/ContractNoticePhases/View?PPI=CO1.PPI.21391328&amp;isFromPublicArea=True&amp;isModal=False</t>
  </si>
  <si>
    <t>JEP-881</t>
  </si>
  <si>
    <t>JEP-CSPO-849-2022</t>
  </si>
  <si>
    <t>Adriana Areiza Guzmán</t>
  </si>
  <si>
    <t>Prestar servicios profesionales para acompañar al Departamento de SAAD Víctimas a fin de facilitar la actualización y desarrollo de actividades de capacitación de los abogados registrados en el SAAD conforme a las necesidades de la dependencia</t>
  </si>
  <si>
    <t>390 47 994000076006</t>
  </si>
  <si>
    <t>9/12/2022 - 10/07/2023</t>
  </si>
  <si>
    <t>adriana.areiza@jep.gov.co</t>
  </si>
  <si>
    <t>https://community.secop.gov.co/Public/Tendering/ContractNoticePhases/View?PPI=CO1.PPI.22028840&amp;isFromPublicArea=True&amp;isModal=False</t>
  </si>
  <si>
    <t>JEP-985</t>
  </si>
  <si>
    <t>JEP-SB-009-2022</t>
  </si>
  <si>
    <t>SOFTEC S&amp;T SAS</t>
  </si>
  <si>
    <t>Adquisición de licencias concurrentes y el soporte y mantenimiento para la solución tecnológica de gestión IVANTI NEURONS ITSM - CHERWEL</t>
  </si>
  <si>
    <t>37-45-101043556</t>
  </si>
  <si>
    <t>23/12/2022 - 28/12/2026</t>
  </si>
  <si>
    <t>En secop termina el 29 de diciembre de 2023, pero en el acta el 26/12/2023
El 18/07/2024 se pública el acta de balance y cierre</t>
  </si>
  <si>
    <t>https://community.secop.gov.co/Public/Tendering/ContractNoticePhases/View?PPI=CO1.PPI.22055088&amp;isFromPublicArea=True&amp;isModal=False</t>
  </si>
  <si>
    <t>JEP-799</t>
  </si>
  <si>
    <t>JEP-CSPO-770-2022</t>
  </si>
  <si>
    <t>Mario Felipe Ospina Buitrago</t>
  </si>
  <si>
    <t>Prestar servicios profesionales para apoyar y acompañar  la codificación, análisis y sistematización de información, así como la elaboración de documentos con relación al Caso 06: "Victimización de Miembros de la Unión Patriótica por parte de Agentes Estatales"- de la SRVR</t>
  </si>
  <si>
    <t>Sistematización - documentación caso 6</t>
  </si>
  <si>
    <t>390-47-994000075658</t>
  </si>
  <si>
    <t>24/11/2022 - 01/07/2023</t>
  </si>
  <si>
    <t>mario.ospina@jep.gov.co</t>
  </si>
  <si>
    <t>https://community.secop.gov.co/Public/Tendering/ContractNoticePhases/View?PPI=CO1.PPI.21724604&amp;isFromPublicArea=True&amp;isModal=False</t>
  </si>
  <si>
    <t>JEP-882</t>
  </si>
  <si>
    <t>JEP-CSPO-850-2022</t>
  </si>
  <si>
    <t>Prestar servicios profesionales para brindar apoyo a la gestión del proceso de representación judicial a víctimas, a cargo del Departamento del Sistema Autónomo de Asesoría y Defensa SAAD Representación de Víctimas</t>
  </si>
  <si>
    <t>21-45-101394575</t>
  </si>
  <si>
    <t>08/12/2022 - 10/07/2023</t>
  </si>
  <si>
    <t>Mediante otrosí N°1 se aprueba Modificar la Cláusula Octava FORMA DE PAGO aclarando que el pago se realizará por los servicios efectivamente prestados en el mes de
diciembre de 2022.</t>
  </si>
  <si>
    <t>https://community.secop.gov.co/Public/Tendering/ContractNoticePhases/View?PPI=CO1.PPI.22025326&amp;isFromPublicArea=True&amp;isModal=False</t>
  </si>
  <si>
    <t>JEP-862</t>
  </si>
  <si>
    <t>JEP-CSPO-832-2022</t>
  </si>
  <si>
    <t>Marly Vanesa Castañeda Alza</t>
  </si>
  <si>
    <t>Prestar de servicios para apoyar y acompañar los procesos administrativos y técnicos que se deriven de la sustanciación de los macro casos priorizados por la sala de reconocimiento de verdad y responsabilidad.</t>
  </si>
  <si>
    <t>Subsecretaría Ejecuiva</t>
  </si>
  <si>
    <t>Paola Andrea Acosta Alvarado</t>
  </si>
  <si>
    <t>Alejandro Ramelli Ortega</t>
  </si>
  <si>
    <t>11-45-101120111</t>
  </si>
  <si>
    <t>06/12/2022 - 30/06/2023</t>
  </si>
  <si>
    <t>marly.castaneda@jep.gov.co</t>
  </si>
  <si>
    <t>https://community.secop.gov.co/Public/Tendering/ContractNoticePhases/View?PPI=CO1.PPI.21968598&amp;isFromPublicArea=True&amp;isModal=False</t>
  </si>
  <si>
    <t>JEP-957</t>
  </si>
  <si>
    <t>JEP-CSPO-922-2022</t>
  </si>
  <si>
    <t>https://community.secop.gov.co/Public/Tendering/ContractNoticePhases/View?PPI=CO1.PPI.22122529&amp;isFromPublicArea=True&amp;isModal=False</t>
  </si>
  <si>
    <t>JEP-846</t>
  </si>
  <si>
    <t>JEP-CSPO-816-2022</t>
  </si>
  <si>
    <t xml:space="preserve">Aunar esfuerzos institucionales, recursos, capacidades y métodos, entre la unidad nacional de protección - UNP y la Jurisdicción Especial para la Paz – JEP, para continuar con el apoyo en la implementación de las medidas de protección a Víctimas, Testigos y demás Intervinientes en los procesos que adelanta la JEP, teniendo en cuenta el enfoque diferencial, territorial y de género.  </t>
  </si>
  <si>
    <t>Las partes consideran que en atención a la naturaleza del convenio interadministrativo no se exigirán garantías; El 15/11/2023 Se publica modificacion al contrato JEP-846-2022 UNP-UIA, obligaciones y forma de pago; El 20/01/2025 se publicó el acta de balance y cierre</t>
  </si>
  <si>
    <t>Otra</t>
  </si>
  <si>
    <t>https://community.secop.gov.co/Public/Tendering/ContractNoticePhases/View?PPI=CO1.PPI.21945153&amp;isFromPublicArea=True&amp;isModal=False</t>
  </si>
  <si>
    <t>JEP-977</t>
  </si>
  <si>
    <t>JEP-IPINF-015-2022</t>
  </si>
  <si>
    <t xml:space="preserve">Zurich de Colombia </t>
  </si>
  <si>
    <t>Adquisición de pólizas para Aeronaves No Tripuladas - Drones de propiedad de la Jurisdicción Especial para la Paz.</t>
  </si>
  <si>
    <t>AVPL-70291002-1</t>
  </si>
  <si>
    <t>16/12/2022 - 25/03/2023</t>
  </si>
  <si>
    <t xml:space="preserve">Mediante otrosí N°1 del 23/03/2023 se prorroga y adiciona el contrato, Prorrogar el plazo de ejecución pactado en la Cláusula Quinta, del contrato, a partir de las 00:00 horas del 26 de marzo de 2023 hasta las 24:00 horas del 24 de mayo de 2023 y Adicionar el valor del contrato en la suma de  ($1.565.294)
EL 28/09/2023 se publica el Acta de Balance Final y Cierre del Contrato JEP-977-2022, suscrito con ZURICH COLOMBIA SEGUROS SA </t>
  </si>
  <si>
    <t>https://community.secop.gov.co/Public/Tendering/ContractNoticePhases/View?PPI=CO1.PPI.21967890&amp;isFromPublicArea=True&amp;isModal=False</t>
  </si>
  <si>
    <t>OC-102718-2022</t>
  </si>
  <si>
    <t>JEP-TVEC-010-2022</t>
  </si>
  <si>
    <t>ESRI COLOMBIA SAS</t>
  </si>
  <si>
    <t>Adquisición de Licencias Arcgis Online</t>
  </si>
  <si>
    <t xml:space="preserve">Luis Felipe Rivera García </t>
  </si>
  <si>
    <t>NB-100239775</t>
  </si>
  <si>
    <t>20/12/2022 - 20/12/2026</t>
  </si>
  <si>
    <t>EL 8/09/2025 se publicó el acta de balance y cierre</t>
  </si>
  <si>
    <t>Balance y cierre</t>
  </si>
  <si>
    <t>https://www.colombiacompra.gov.co/tienda-virtual-del-estado-colombiano/ordenes-compra/?number_order=102718&amp;state=&amp;entity=&amp;tool=&amp;date_to&amp;date_from</t>
  </si>
  <si>
    <t>JEP-546</t>
  </si>
  <si>
    <r>
      <t>285</t>
    </r>
    <r>
      <rPr>
        <b/>
        <i/>
        <sz val="12"/>
        <color theme="1"/>
        <rFont val="Palatino Linotype"/>
        <family val="1"/>
      </rPr>
      <t> </t>
    </r>
  </si>
  <si>
    <t>JEP-CSPO-527-2022</t>
  </si>
  <si>
    <t xml:space="preserve">Prestar servicios para apoyar y acompañar al Departamento de Atención al Ciudadano en el desarrollo de las actividades relacionadas con recepción, tipificación, asignación y reportes estadísticos de las PQRSDF dentro de los sistemas de la entidad, para la implementación del punto 5 del Acuerdo Final con enfoque sistémico. 
 </t>
  </si>
  <si>
    <t>21-47-101021275</t>
  </si>
  <si>
    <t>daren.salazar@jep.gov.co</t>
  </si>
  <si>
    <t>https://community.secop.gov.co/Public/Tendering/ContractNoticePhases/View?PPI=CO1.PPI.19287062&amp;isFromPublicArea=True&amp;isModal=False</t>
  </si>
  <si>
    <t>JEP-547</t>
  </si>
  <si>
    <r>
      <t>287</t>
    </r>
    <r>
      <rPr>
        <b/>
        <i/>
        <sz val="12"/>
        <color theme="1"/>
        <rFont val="Palatino Linotype"/>
        <family val="1"/>
      </rPr>
      <t> </t>
    </r>
  </si>
  <si>
    <t>JEP-CSPO-528-2022</t>
  </si>
  <si>
    <t>José Fernando Bermeo Noguera</t>
  </si>
  <si>
    <t>Prestar servicios profesionales para apoyar y acompañar al Departamento de Atención al Ciudadano en el análisis de los datos y uso de herramientas tecnológicas para mejorar el seguimiento y control de las PQRSDF, para la implementación del punto 5 del Acuerdo Final con enfoque sistémico.</t>
  </si>
  <si>
    <t>18-45-101149586</t>
  </si>
  <si>
    <t>08/07/2022 - 05/06/2023</t>
  </si>
  <si>
    <t>jose.bermeo@jep.gov.co</t>
  </si>
  <si>
    <t>https://community.secop.gov.co/Public/Tendering/ContractNoticePhases/View?PPI=CO1.PPI.19287196&amp;isFromPublicArea=True&amp;isModal=False</t>
  </si>
  <si>
    <t>JEP-545</t>
  </si>
  <si>
    <r>
      <t>288</t>
    </r>
    <r>
      <rPr>
        <b/>
        <i/>
        <sz val="12"/>
        <color theme="1"/>
        <rFont val="Palatino Linotype"/>
        <family val="1"/>
      </rPr>
      <t> </t>
    </r>
  </si>
  <si>
    <t>JEP-CSPO-526-2022</t>
  </si>
  <si>
    <t>Jenny Patricia Reyes Gonzalez</t>
  </si>
  <si>
    <t xml:space="preserve">Prestar servicios profesionales para apoyar y acompañar al Departamento de Atención al Ciudadano en los procesos administrativos y financieros para el cumplimiento de las obligaciones misionales de la JEP y la implementación del punto 5 del Acuerdo Final con enfoque sistémico. </t>
  </si>
  <si>
    <t>21-47-101021290</t>
  </si>
  <si>
    <t>jenny.reyesg@jep.gov.co</t>
  </si>
  <si>
    <t>https://community.secop.gov.co/Public/Tendering/ContractNoticePhases/View?PPI=CO1.PPI.19287193&amp;isFromPublicArea=True&amp;isModal=False</t>
  </si>
  <si>
    <t>JEP-544</t>
  </si>
  <si>
    <t>289 </t>
  </si>
  <si>
    <t>JEP-CSPO-525-2022</t>
  </si>
  <si>
    <t>María Alejandra Cerpa Gómez</t>
  </si>
  <si>
    <t xml:space="preserve">Prestar servicios profesionales para apoyar y acompañar al Departamento de Atención al Ciudadano en la elaboración de actos administrativos y respuestas a las PQRSDF, con base en las normas legales vigentes y los lineamientos jurídicos implementados y la implementación del punto 5 del Acuerdo Final con enfoque sistémico. </t>
  </si>
  <si>
    <t>21-45-101376849</t>
  </si>
  <si>
    <t>https://community.secop.gov.co/Public/Tendering/ContractNoticePhases/View?PPI=CO1.PPI.19287329&amp;isFromPublicArea=True&amp;isModal=False</t>
  </si>
  <si>
    <t>JEP-590</t>
  </si>
  <si>
    <r>
      <t>299</t>
    </r>
    <r>
      <rPr>
        <b/>
        <i/>
        <sz val="12"/>
        <color theme="1"/>
        <rFont val="Palatino Linotype"/>
        <family val="1"/>
      </rPr>
      <t> </t>
    </r>
  </si>
  <si>
    <t>JEP-CSPO-571-2022</t>
  </si>
  <si>
    <t>Yulieth Liliana Mesa Albarracín</t>
  </si>
  <si>
    <t>21-47-101021465</t>
  </si>
  <si>
    <t>13/07/2022 - 13/07/2023</t>
  </si>
  <si>
    <t>https://community.secop.gov.co/Public/Tendering/ContractNoticePhases/View?PPI=CO1.PPI.19320235&amp;isFromPublicArea=True&amp;isModal=False</t>
  </si>
  <si>
    <t>JEP-470</t>
  </si>
  <si>
    <t>312 </t>
  </si>
  <si>
    <t>JEP-CSPO-452-2022</t>
  </si>
  <si>
    <t>Rober Asprilla Gómez </t>
  </si>
  <si>
    <t xml:space="preserve">Prestación de servicios profesionales en la asesoría jurídica, atención integral y defensa técnica judicial a las personas que comparezcan ante las salas y secciones de la jep, teniendo en cuenta los enfoques diferenciales </t>
  </si>
  <si>
    <t>510-47-994000018229</t>
  </si>
  <si>
    <t>01/07/2022 - 31/05/2022</t>
  </si>
  <si>
    <t>https://community.secop.gov.co/Public/Tendering/ContractNoticePhases/View?PPI=CO1.PPI.19222866&amp;isFromPublicArea=True&amp;isModal=False</t>
  </si>
  <si>
    <t>JEP-514</t>
  </si>
  <si>
    <t>371 </t>
  </si>
  <si>
    <t>JEP-CSPO-496-2022</t>
  </si>
  <si>
    <t xml:space="preserve">Prestación de servicios profesionales en la asesoría jurídica, atención integral y defensa técnica judicial a las personas que comparezcan ante las salas y secciones de la JEP, teniendo en cuenta los enfoques diferenciales </t>
  </si>
  <si>
    <t>14-47-101017989</t>
  </si>
  <si>
    <t>https://community.secop.gov.co/Public/Tendering/ContractNoticePhases/View?PPI=CO1.PPI.19266975&amp;isFromPublicArea=True&amp;isModal=False</t>
  </si>
  <si>
    <t>JEP-591</t>
  </si>
  <si>
    <t>372 </t>
  </si>
  <si>
    <t>JEP-CSPO-572-2022</t>
  </si>
  <si>
    <t>400-47-994000085525</t>
  </si>
  <si>
    <t>https://community.secop.gov.co/Public/Tendering/ContractNoticePhases/View?PPI=CO1.PPI.19320895&amp;isFromPublicArea=True&amp;isModal=False</t>
  </si>
  <si>
    <t>JEP-593</t>
  </si>
  <si>
    <t>374 </t>
  </si>
  <si>
    <t>JEP-CSPO-574-2022</t>
  </si>
  <si>
    <t xml:space="preserve">Ignacio Mosquera Astorquiza
</t>
  </si>
  <si>
    <t>17-47-101003621</t>
  </si>
  <si>
    <t>ignacio.mosquera@jep.gov.co</t>
  </si>
  <si>
    <t>https://community.secop.gov.co/Public/Tendering/ContractNoticePhases/View?PPI=CO1.PPI.19331562&amp;isFromPublicArea=True&amp;isModal=False</t>
  </si>
  <si>
    <t>JEP-513</t>
  </si>
  <si>
    <t>376 </t>
  </si>
  <si>
    <t>JEP-CSPO-495-2022</t>
  </si>
  <si>
    <t xml:space="preserve">Emirson Rodriguez Paredes </t>
  </si>
  <si>
    <t>21-45-101377257</t>
  </si>
  <si>
    <t>11/07/2022 - 1/06/2023</t>
  </si>
  <si>
    <t>https://community.secop.gov.co/Public/Tendering/ContractNoticePhases/View?PPI=CO1.PPI.19265992&amp;isFromPublicArea=True&amp;isModal=False</t>
  </si>
  <si>
    <t>JEP-594</t>
  </si>
  <si>
    <t>378 </t>
  </si>
  <si>
    <t>JEP-CSPO-575-2022</t>
  </si>
  <si>
    <t>25-45-101042453</t>
  </si>
  <si>
    <t>El día 22 de julio se suspende el contrato por incapacidad</t>
  </si>
  <si>
    <t>22/07/2022 - 07/08/2022</t>
  </si>
  <si>
    <t>https://community.secop.gov.co/Public/Tendering/ContractNoticePhases/View?PPI=CO1.PPI.19331073&amp;isFromPublicArea=True&amp;isModal=False</t>
  </si>
  <si>
    <t>JEP-468</t>
  </si>
  <si>
    <t>386 </t>
  </si>
  <si>
    <t>JEP-CSPO-450-2022</t>
  </si>
  <si>
    <t>Eyver Samuel Escobar Mosquera </t>
  </si>
  <si>
    <t>435-47994000049866</t>
  </si>
  <si>
    <t>https://community.secop.gov.co/Public/Tendering/ContractNoticePhases/View?PPI=CO1.PPI.19222746&amp;isFromPublicArea=True&amp;isModal=False</t>
  </si>
  <si>
    <t>JEP-469</t>
  </si>
  <si>
    <t>390 </t>
  </si>
  <si>
    <t>JEP-CSPO-451-2022</t>
  </si>
  <si>
    <t>14-47-101017970</t>
  </si>
  <si>
    <t>https://community.secop.gov.co/Public/Tendering/ContractNoticePhases/View?PPI=CO1.PPI.19222851&amp;isFromPublicArea=True&amp;isModal=False</t>
  </si>
  <si>
    <t>JEP-592</t>
  </si>
  <si>
    <t>392 </t>
  </si>
  <si>
    <t>JEP-CSPO-573-2022</t>
  </si>
  <si>
    <t>departamento de la Guajira</t>
  </si>
  <si>
    <t>36-47-1010001492</t>
  </si>
  <si>
    <t>https://community.secop.gov.co/Public/Tendering/ContractNoticePhases/View?PPI=CO1.PPI.19322287&amp;isFromPublicArea=True&amp;isModal=False</t>
  </si>
  <si>
    <t>JEP-595</t>
  </si>
  <si>
    <t>396 </t>
  </si>
  <si>
    <t>JEP-CSPO-576-2022</t>
  </si>
  <si>
    <t xml:space="preserve">Bucaramanga </t>
  </si>
  <si>
    <t>400-47-994000085540</t>
  </si>
  <si>
    <t>13/072022</t>
  </si>
  <si>
    <t>12/07/2022 - 31/05/2023</t>
  </si>
  <si>
    <t>https://community.secop.gov.co/Public/Tendering/ContractNoticePhases/View?PPI=CO1.PPI.19331458&amp;isFromPublicArea=True&amp;isModal=False</t>
  </si>
  <si>
    <t>JEP-645</t>
  </si>
  <si>
    <t>JEP-CSPO-624-2022</t>
  </si>
  <si>
    <t>UNIVERSIDAD ICESI</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</si>
  <si>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</si>
  <si>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https://community.secop.gov.co/Public/Tendering/ContractNoticePhases/View?PPI=CO1.PPI.19654772&amp;isFromPublicArea=True&amp;isModal=False</t>
  </si>
  <si>
    <t>JEP-658</t>
  </si>
  <si>
    <t>JEP-CSPO-635-2022</t>
  </si>
  <si>
    <t>Aunar esfuerzos entre LA JURISDICCION ESPECIAL PARA LA PAZ y LA POLICÍA NACIONAL DE COLOMBIA, a través de la Dirección de Investigación Criminal e INTERPOL para disponer los medios institucionales dentro de la capacidad de cada entidad, que fortalezcan los programas de investigación judicial en el marco de los procesos judiciales que la Jurisdicción adelanta, y que faciliten el desarrollo de la capacidad investigativa de la JEP</t>
  </si>
  <si>
    <t>Dirección de la Unidad de Investigación y Acusación</t>
  </si>
  <si>
    <t>Juan Carlos Acevedo Vanegas</t>
  </si>
  <si>
    <t>https://community.secop.gov.co/Public/Tendering/ContractNoticePhases/View?PPI=CO1.PPI.19780792&amp;isFromPublicArea=True&amp;isModal=False</t>
  </si>
  <si>
    <t>JEP-660</t>
  </si>
  <si>
    <t>JEP-CSPO-637-2022</t>
  </si>
  <si>
    <t xml:space="preserve">UNIVERSIDAD EL BOSQUE </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</si>
  <si>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</si>
  <si>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https://community.secop.gov.co/Public/Tendering/ContractNoticePhases/View?PPI=CO1.PPI.20010554&amp;isFromPublicArea=True&amp;isModal=False</t>
  </si>
  <si>
    <t>JEP-682</t>
  </si>
  <si>
    <t>JEP-CSPO-658-2022</t>
  </si>
  <si>
    <t>ARCHIVO GENERAL DE LA NACIÓN</t>
  </si>
  <si>
    <t>Aunar esfuerzos humanos, técnicos y administrativos entre LA COMISIÓN, LA JEP y EL AGN para la dirección, preservación, custodia, máxima divulgación y difusión del Fondo Documental de La COMISIÓN</t>
  </si>
  <si>
    <t>Convenio tripartita publicado en SECOP I</t>
  </si>
  <si>
    <r>
      <rPr>
        <sz val="12"/>
        <color theme="1"/>
        <rFont val="Palatino Linotype"/>
        <family val="1"/>
      </rPr>
      <t xml:space="preserve">Se publica en SECOP I por ser un convenio tripartita </t>
    </r>
    <r>
      <rPr>
        <u/>
        <sz val="12"/>
        <color theme="1"/>
        <rFont val="Palatino Linotype"/>
        <family val="1"/>
      </rPr>
      <t xml:space="preserve">
https://www.contratos.gov.co/consultas/detalleProceso.do?numConstancia=22-22-43640</t>
    </r>
  </si>
  <si>
    <t>JEP-802</t>
  </si>
  <si>
    <t>JEP-CSPO-773-2022</t>
  </si>
  <si>
    <t>Municipio de Bucaramanga</t>
  </si>
  <si>
    <t>890 201 222</t>
  </si>
  <si>
    <t>Aunar, articular y coordinar esfuerzos entre el municipio de Bucaramanga y la jurisdicción especial para la paz -JEP- con el fin de priorizar las estrategias, programas, proyectos y acciones específicas, encaminadas a fortalecer el proceso de implementación del punto quinto (5) del acuerdo de paz (acuerdo sobre las víctimas del conflicto) en el municipio de Bucaramanga</t>
  </si>
  <si>
    <t>El convenio fue cargado en SECOP I, por la Alcaldía de Bucaramanga
En el documento se registra que la fecha en físico del convenio es del 21/11/2022</t>
  </si>
  <si>
    <t>https://community.secop.gov.co/Public/Tendering/ContractNoticePhases/View?PPI=CO1.PPI.19451060&amp;isFromPublicArea=True&amp;isModal=False</t>
  </si>
  <si>
    <t>JEP-861</t>
  </si>
  <si>
    <t>JEP-CSPO-831-2022</t>
  </si>
  <si>
    <t>DISTRITO ESPECIAL DE SANTIAGO DE CALI</t>
  </si>
  <si>
    <t>Aunar esfuerzos entre la gobernación del Valle del Cauca, el Distrito Especial de Santiago de Cali y la Jurisdicción Especial para la Paz para el fortalecimiento y la  priorización de estrategias, programas, proyectos y acciones específicas encaminadas a fortalecer el proceso de implementación del punto 5 del acuerdo de paz.</t>
  </si>
  <si>
    <t>https://www.contratos.gov.co/consultas/detalleProceso.do?numConstancia=22-22-51381&amp;g-recaptcha-response=03AEkXODC7U-0_g9SXgx2ngqh1C2HphajF2DCi6pz0civBz4u53AMawe0PoVqWowrRIiIRPVA3OjfnHabL8KCkQMOnBkcB-gf-tbvZs5BsHWdFOczOLrXigFomNwBNI-lVYBmsDRAODPkZxYGFbaccV_hFy9AXgR0IDSbaT1h8BYvaIYyoV2QW-xH6lludsv7Uboi9_QnSgR_tXvgrBDrIee_9Oc_eli3CdQu7gZR1z3FIIs6JakLTWiupA73SfvdudYhvrOTVgrQiP-iLl80pyuoO14Ps12yyC9r26crE61WCfB5xyrCSwoXWTJFcFxkShFJk-_yyRkH_-nseB3Pkgo9mwKw5xAWKIpvF2_a0nZBCf7_U_zESeyM3E1qh4NT654foLIuSORrajR-VSxcg7vSavtdhZstBT0uuSDKTdLkbv7qB0D6v3dobbJeETL4TsHrxOEwbWZ5Z0ymRXKlK2oNEFsZrn6KMSGwsSiomYYYbR84m0zhhmMfu4ieDV6uuEt6F_t6DnCmSBZwwWtIOD0MjoXJ1F1uFLA</t>
  </si>
  <si>
    <t>JEP-984</t>
  </si>
  <si>
    <t>JEP-CSPO-944-2022</t>
  </si>
  <si>
    <t>ACDI/VOCA</t>
  </si>
  <si>
    <t>Fortalecer a la Jurisdicción Especial para la Paz JEP en el desarrollo del Caso 05 garantizando la implementación del enfoque étnico territorial bajo los principios, parámetros y criterios contenidos en los protocolos de relacionamiento de esta Jurisdicción con los pueblos étnicos víctimas del conflicto armado interno en la región del norte del Cauca y Sur del Valle del Cauca, contribuyendo a la satisfacción de los derechos de las víctimas a la justicia a través de la investigación, juzgamiento y sanción de los máximos responsables de los hechos de los que fueron víctimas</t>
  </si>
  <si>
    <t>Mdgo. Raul Sanchez</t>
  </si>
  <si>
    <t>Raúl Eduardo Sánchez Sánchez</t>
  </si>
  <si>
    <t>El valor es en especie, sólo se registra el proceso
El 25 de octubre se publicó la modificación Nro.1 que prórroga el Convenio JEP-984-2022 ACDI/VOCA hasta el 11 de diciembre de 2023
El contrato aparece en secop en revisión del proveedor pero la abogada Paola Casas envió los documentos por correo</t>
  </si>
  <si>
    <t>https://community.secop.gov.co/Public/Tendering/ContractNoticePhases/View?PPI=CO1.PPI.22299128&amp;isFromPublicArea=True&amp;isModal=False</t>
  </si>
  <si>
    <t>JEP-986</t>
  </si>
  <si>
    <t>JEP-CSPO-945-2022</t>
  </si>
  <si>
    <t>Chemonics</t>
  </si>
  <si>
    <t>Fortalecimiento de la Jurisdicción Especial JEP para la Paz a través del suministro de equipos tecnológicos para mejorar y fortalecer la participación de las víctimas en los procesos judiciales que se adelantan ante la Jurisdicción Especial para la Paz, que permita garantizar la presencia institucional de ella en los territorios</t>
  </si>
  <si>
    <t>El valor es en especie</t>
  </si>
  <si>
    <t>https://community.secop.gov.co/Public/Tendering/ContractNoticePhases/View?PPI=CO1.PPI.22225221&amp;isFromPublicArea=True&amp;isModal=False 
https://community.secop.gov.co/Public/Tendering/ContractNoticePhases/View?PPI=CO1.PPI.22225221&amp;isFromPublicArea=True&amp;isModal=False</t>
  </si>
  <si>
    <t>JEP-987</t>
  </si>
  <si>
    <t>GN1809-2022</t>
  </si>
  <si>
    <t>No registra</t>
  </si>
  <si>
    <t>DEPARTAMENTO DE NARIÑO</t>
  </si>
  <si>
    <t>´Pasto</t>
  </si>
  <si>
    <t>Aunar esfuerzos institucionales que permitan la presencia territorial de La Jurisdicción Especial para la Paz – JEP en el del Departamento de Nariño y el fortalecimiento institucional en el territorio.</t>
  </si>
  <si>
    <t>El 19/12/2022  se suscribió modificatorio No 1, por medio del cual se realiza prórroga al plazo de ejecución hasta el 30 de abril del 2023. 
El 1/05/2023 se suscribió modificatorio No 2 por medio del cual se realiza prórroga al plazo de ejecución hasta el 31 de diciembre del 2023
El 26/12/2023 se suscribió modificatorio No 3 por medio del cual se realiza prórroga al plazo de ejecución hasta el 30 de junio del 2024
El 27/06/2024 se suscribió modificatorio No 4, por medio del cual se realiza prórroga al plazo de ejecución hasta el 31 de diciembre del 2024</t>
  </si>
  <si>
    <t xml:space="preserve">https://www.secop.gov.co/CO1ContractsManagement/Tendering/SalesContractEdit/View?docUniqueIdentifier=CO1.SLCNTR.8792940
 </t>
  </si>
  <si>
    <t>TIENDA VIRTUAL DEL ESTADO COLOMBIANO - ORDEN DE COMPRA</t>
  </si>
  <si>
    <t>NUMERO DE PROCESO</t>
  </si>
  <si>
    <t>ORDEN DE COMPRA</t>
  </si>
  <si>
    <t>JEP-TVEC-001</t>
  </si>
  <si>
    <t>85533-2022</t>
  </si>
  <si>
    <t>Vanessa Jiménez</t>
  </si>
  <si>
    <t>EN EJECUCIÓN</t>
  </si>
  <si>
    <t>JEP-TVEC-002</t>
  </si>
  <si>
    <t>88689-2022</t>
  </si>
  <si>
    <t>29.Adquisición del sistema de Audio que facilite la realización de reuniones mixtas (Presencial y Virtual) en las salas de juntas de la JEP.</t>
  </si>
  <si>
    <t>JEP-TVEC-003</t>
  </si>
  <si>
    <t>89449-2022</t>
  </si>
  <si>
    <t>Ángela Esquivel</t>
  </si>
  <si>
    <t>707. RENOVAR LAS LICENCIAS DE SHAREPOINT, MSDN Y CONNECTOR PARA LA SOLUCIÓN DE PORTAL WEB
2022.</t>
  </si>
  <si>
    <t>JEP-TVEC-004</t>
  </si>
  <si>
    <t xml:space="preserve">710.CONTRATAR POR MEDIO DE ACUERDO MARCO DE PRECIOS, LA PRESTACIÓN DEL SERVICIO DE MONITOREO DE LA JURISDICCIÓN ESPECIAL PARA LA PAZ REALIZADO A TRAVÉS DEL CANAL TELEFÓNICO </t>
  </si>
  <si>
    <t>En fecha 20 de mayo se asigna número de proceso</t>
  </si>
  <si>
    <t>JEP-TVEC-005</t>
  </si>
  <si>
    <t>En fecha 12/07/2022 se asigna número de proceso</t>
  </si>
  <si>
    <t>JEP-TVEC-006</t>
  </si>
  <si>
    <t>Suministro de licenciamiento Microsoft, para cubrir las necesidades de la JEP</t>
  </si>
  <si>
    <t>JEP-TVEC-007</t>
  </si>
  <si>
    <t>JEP-TVEC-008</t>
  </si>
  <si>
    <t>CANCELADO</t>
  </si>
  <si>
    <t>Adquisición de workstatión para la Unidad de Investigación y Acusación.</t>
  </si>
  <si>
    <t>JEP-TVEC-009</t>
  </si>
  <si>
    <t>Adquisición de computadores portátiles para la unidad de investigación y acusación.</t>
  </si>
  <si>
    <t>JEP-TVEC-010</t>
  </si>
  <si>
    <t>1083. Adquisición de Licencias Arcgis Online</t>
  </si>
  <si>
    <t>JEP-TVEC-011</t>
  </si>
  <si>
    <t>CONSECUTIVO DEL PROCESO</t>
  </si>
  <si>
    <t>NÚMERO DEL PROCESO</t>
  </si>
  <si>
    <t>ABOGADA/O</t>
  </si>
  <si>
    <t>FECHA ASIGNACIÓN</t>
  </si>
  <si>
    <t>NÚMERO DE CONTRATO</t>
  </si>
  <si>
    <t>FECHA DE CONTRATO</t>
  </si>
  <si>
    <t>JEP-SB-001</t>
  </si>
  <si>
    <t>Ángela Esquivél</t>
  </si>
  <si>
    <t>JEP-466-2022</t>
  </si>
  <si>
    <t>JEP-SB-002</t>
  </si>
  <si>
    <t>JEP-529-2022</t>
  </si>
  <si>
    <t>JEP-SB-003</t>
  </si>
  <si>
    <t>499.Adquirir una torre forense para la Unidad de Investigación y Acusación.(Subasta a la baja)</t>
  </si>
  <si>
    <t>JEP-653-2022</t>
  </si>
  <si>
    <t>JEP-SB-004</t>
  </si>
  <si>
    <t>503.Adquisición de carpas para los grupos territoriales.(Subasta a la baja)</t>
  </si>
  <si>
    <t>JEP-655-2022</t>
  </si>
  <si>
    <t>JEP-SB-005</t>
  </si>
  <si>
    <t>PROVEER A NIVEL NACIONAL LOS SERVICIOS INTEGRALES DE OUTSOURCING DE IMPRESIÓN, COPIADO, ESCANEO Y PLOTEO REQUERIDOS POR LA ENTIDAD</t>
  </si>
  <si>
    <t>JEP-926-2022</t>
  </si>
  <si>
    <t>JEP-SB-006</t>
  </si>
  <si>
    <t>Suministro e instalación de bienes para el funcionamiento de las oficinas de la Jurisdicción Especial para la Paz</t>
  </si>
  <si>
    <t>JEP-717-2022</t>
  </si>
  <si>
    <t>JEP-SB-007</t>
  </si>
  <si>
    <t>Renovar el licenciamiento de gestión de identidades y accesos (ibm security identity governance and intelligence enterprise edition, ibm security identity access manager virtual enterprise edition).</t>
  </si>
  <si>
    <t>JEP-747-2022</t>
  </si>
  <si>
    <t>JEP-SB-008</t>
  </si>
  <si>
    <t>ADQUISICIÓN DE GEORADAR DE PENETRACIÓN PARA USO FORENSE</t>
  </si>
  <si>
    <t>JEP-879-2022</t>
  </si>
  <si>
    <t>JEP-SB-009</t>
  </si>
  <si>
    <t>JEP-985-2022</t>
  </si>
  <si>
    <t>Invitación pública inferior a 45 SMMLV</t>
  </si>
  <si>
    <t>NUMERO DEL PROCESO</t>
  </si>
  <si>
    <t>FECHA DE SOLICITUD DE PROCESO</t>
  </si>
  <si>
    <t>JEP-IPINF-001</t>
  </si>
  <si>
    <t>JEP-424-2022</t>
  </si>
  <si>
    <t>JEP-IPINF-002</t>
  </si>
  <si>
    <t>Johanna E. Duarte García</t>
  </si>
  <si>
    <t xml:space="preserve">"Prestar el servicio de mantenimiento preventivo, correctivo y soporte para los sistemas ininterrumpidos de potencia (ups) que operan en las instalaciones de la Jurisdicción Especial para la Paz – JEP." </t>
  </si>
  <si>
    <t>JEP-433-2022</t>
  </si>
  <si>
    <t>JEP-IPINF-003</t>
  </si>
  <si>
    <t>442.Prestar el servicio de evaluaciones médicas pre-ocupacionales o de pre-ingreso, periódicas (programadas o por cambio de ocupación), post-ocupacionales o de egreso, post-incapacidad o por reintegro, y las pruebas complementarias para las servidoras y servidores de la Jurisdicción Especial para la Paz -JEP(Invitación Pública inferior a 45 SMMLV)</t>
  </si>
  <si>
    <t>JEP-IPINF-004</t>
  </si>
  <si>
    <t>443.Contratar los servicios de área protegida (asistencia médica, unidad móvil, etc.,) para atender los casos de urgencias y/o emergencias médicas que ocurran a los servidores, servidoras, contratistas y/o visitantes en la sede central en Bogotá D.C. y en los grupos territoriales de la Jurisdicción Especial para la Paz -JEP.(Invitación Pública inferior a 45 SMMLV)</t>
  </si>
  <si>
    <t>fallido</t>
  </si>
  <si>
    <t>JEP-IPINF-005</t>
  </si>
  <si>
    <t>34.Adquirir la renovación de los licencias Creative Cloud.(Invitación Pública inferior a 45 SMMLV)</t>
  </si>
  <si>
    <t>JEP-IPINF-006</t>
  </si>
  <si>
    <t>109.Prestar el servicio de mantenimiento preventivo, correctivo y de soporte para los equipos de aire acondicionado instalados en los pisos 2 y 3 de las instalaciones de la jurisdicción especial para la paz – JEP.(Invitación Pública inferior a 45 SMMLV)</t>
  </si>
  <si>
    <t>JEP-IPINF-007</t>
  </si>
  <si>
    <t>712.Contratar los servicios de área protegida (asistencia médica, unidad móvil, etc.,) para atender los casos de urgencias y/o emergencias médicas que ocurran a los servidores, servidoras, contratistas y/o visitantes en la sede central en Bogotá D.C. y en los grupos territoriales de la Jurisdicción Especial para la Paz -JEP.</t>
  </si>
  <si>
    <t xml:space="preserve">FALLIDO </t>
  </si>
  <si>
    <t>FALLIDO</t>
  </si>
  <si>
    <t>JEP-IPINF-008</t>
  </si>
  <si>
    <t>107. “ADQUISICIÓN DE ÚTILES DE ESCRITORIO, OFICINA Y PAPELERÍA, REQUERIDOS PARA LAS ÁREAS Y PUESTOS DE TRABAJO DE LA JURISDICCIÓN ESPECIAL PARA LA PAZ”.</t>
  </si>
  <si>
    <t>JEP-IPINF-009</t>
  </si>
  <si>
    <t>"ADQUIRIR LA RENOVACIÓN DE LAS LICENCIAS ADOBE PREMIER Y ADOBE AUDITION"</t>
  </si>
  <si>
    <t>JEP-IPINF-010</t>
  </si>
  <si>
    <t>727.Contratar los servicios de área protegida (asistencia médica, unidad móvil, etc.,) para atender los casos de urgencias y/o emergencias médicas que ocurran a los servidores, servidoras, contratistas y/o visitantes en la sede central en Bogotá D.C. y en los grupos territoriales de la Jurisdicción Especial para la Paz -JEP. (Invitación pública inferior a 45 SMMLV).</t>
  </si>
  <si>
    <t>JEP-IPINF-011</t>
  </si>
  <si>
    <t>JEP-748-2022</t>
  </si>
  <si>
    <t>JEP-IPINF-012</t>
  </si>
  <si>
    <t>JEP-IPINF-013</t>
  </si>
  <si>
    <t xml:space="preserve">1059.Contratar los servicios de área protegida (asistencia médica, unidad móvil, etc.,) para atender los casos de urgencias y/o emergencias médicas que ocurran a los servidores, servidoras, contratistas y/o visitantes en la sede central en Bogotá D.C. y en los grupos territoriales de la Jurisdicción Especial para la Paz -JEP. </t>
  </si>
  <si>
    <t>JEP-927-2022</t>
  </si>
  <si>
    <t>JEP-IPINF-014</t>
  </si>
  <si>
    <t>JEP-IPINF-015</t>
  </si>
  <si>
    <t>1081.Adquisición de pólizas para Aeronaves No Tripuladas - Drones de propiedad de la Jurisdicción Especial para la Paz. (Invitación Pública inferior a 45 SMMLV)</t>
  </si>
  <si>
    <t>JEP-IPINF-016</t>
  </si>
  <si>
    <t>Adquisición de elementos necesarios para el desarrollo de las actividades propias de la Subsecretaría Ejecutiva de la JEP en el territorio Nacional</t>
  </si>
  <si>
    <t>Abogado</t>
  </si>
  <si>
    <t>JEP-IPI-001</t>
  </si>
  <si>
    <t>Socialización e implementación del sistema de monitoreo ambiental y saneamiento en las instalaciones de la JEP.(Invitación Pública inferior a 450SMMLV)</t>
  </si>
  <si>
    <t>JEP-IPI-002</t>
  </si>
  <si>
    <t>JEP-IPI-003</t>
  </si>
  <si>
    <t>566.Prestar servicios para divulgar el mandato, la misión, principios, valores y resultados del quehacer de la JEP entre sus distintos grupos de interés, para contribuir a la comprensión social de la JEP. (Invitación Pública inferior a 450SMMLV)</t>
  </si>
  <si>
    <t>15/062022</t>
  </si>
  <si>
    <t>JEP-680-2022</t>
  </si>
  <si>
    <t>JEP-IPI-004</t>
  </si>
  <si>
    <t>711.Prestación del servicio de monitoreo mediante dispositivos electrónicos, para comparecientes sometidos a la Jurisdicción Especial para la Paz. (Invitación Pública inferior a 450SMMLV).</t>
  </si>
  <si>
    <t>JEP-642-2022</t>
  </si>
  <si>
    <t>JEP-IPI-005</t>
  </si>
  <si>
    <t>445.Adquisición de elementos que contribuyan a la debida aplicación y desarrollo del sistema de gestión de seguridad y salud en el trabajo (SG-SST), así como para la protección personal.(Invitación Pública inferior a 450SMMLV)</t>
  </si>
  <si>
    <t>DECIERTO</t>
  </si>
  <si>
    <t>JEP-IPI-006</t>
  </si>
  <si>
    <t>500.Renovación de licencia encase.(Invitación Pública inferior a 450 SMMLV)</t>
  </si>
  <si>
    <t>JEP-808-2022</t>
  </si>
  <si>
    <t>JEP-IPI-007</t>
  </si>
  <si>
    <t>FECHA DE PROCESO</t>
  </si>
  <si>
    <t>JEP-IPS-001-2022</t>
  </si>
  <si>
    <t>JEP-426-2022</t>
  </si>
  <si>
    <t xml:space="preserve">104.Adquirir las pólizas que conforman el programa de seguros de la Jurisdicción Especial para la Paz JEP. (seguro de vida grupo ley 16 de 1988 - UIA, Magistratura; todo riesgo, DRONES) </t>
  </si>
  <si>
    <t>JEP-427-2022</t>
  </si>
  <si>
    <t>JEP-428-2022</t>
  </si>
  <si>
    <t>Prestar los servicios de administración de la ventanilla única de correspondencia utilizando los medios tecnológicos dispuestos para la gestión documental y judicial recibida y generada por la Jurisdicción Especial para la Paz.(Invitación Pública igual o superior a 450SMMLV)</t>
  </si>
  <si>
    <t>Prestar los servicios de organización, digitalización de documentos de archivos de gestión y la digitalización de expedientes judiciales en la Jurisdicción Especial para la Paz</t>
  </si>
  <si>
    <t xml:space="preserve">PRESTAR LOS SERVICIOS DE ADMINISTRACIÓN Y MONITOREO DE LA SOLUCIÓN DE INTEROPERABILIDAD DE LOS SISTEMAS DE INFORMACIÓN DE LA JEP ASÍ COMO LA IMPLEMENTACIÓN DE NUEVOS DESARROLLOS O PARAMETRIZACIONES QUE ESTA SOLUCIÓN REQUIERA. </t>
  </si>
  <si>
    <t>Adquisición de tiquetes aéreos nacionales e internacionales para el desplazamiento de los servidores públicos y contratistas de la JEP (Invitación Pública igual o superior a 450SMMLV)</t>
  </si>
  <si>
    <t>JEP-779-2022</t>
  </si>
  <si>
    <t>JEP-878-2022</t>
  </si>
  <si>
    <t>832.Proveer los servicios presenciales y/o virtuales de BPO de Mesa de ayuda, basados en metodología ITIL y a través de la Solución Cherwel con la que cuenta la Entidad, servicio de especialistas técnicos y bolsa de repuestos. (Invitación Pública igual o superior a 450SMMLV)</t>
  </si>
  <si>
    <t>Etiquetas de fila</t>
  </si>
  <si>
    <t>Cuenta de ESTADO</t>
  </si>
  <si>
    <t>Suma de VALOR TOTAL DEL CONTRATO</t>
  </si>
  <si>
    <t>Total general</t>
  </si>
  <si>
    <t>(Varios elementos)</t>
  </si>
  <si>
    <t>Cuenta de MODALIDAD DE SELECCIÓN</t>
  </si>
  <si>
    <t>Total</t>
  </si>
  <si>
    <t>Total Dirección Administrativa y Financiera</t>
  </si>
  <si>
    <t>Total Dirección de Asuntos Jurídicos</t>
  </si>
  <si>
    <t>Total Dirección de Tecnologías de la Información</t>
  </si>
  <si>
    <t>Total Grupo de Análisis de la Información</t>
  </si>
  <si>
    <t xml:space="preserve">Total Subsecretaría Ejecutiva </t>
  </si>
  <si>
    <t>Total Unidad de Investigación y Acusación</t>
  </si>
  <si>
    <t>(Todas)</t>
  </si>
  <si>
    <t>Firmado</t>
  </si>
  <si>
    <t>Cuenta de NATURALEZA DEL CONTRATISTA</t>
  </si>
  <si>
    <t>Cuenta de ITEM PAA</t>
  </si>
  <si>
    <t>CONTRATOS VIGENCIA 2022</t>
  </si>
  <si>
    <t>MODALIDAD</t>
  </si>
  <si>
    <t>TOTAL CONTRATOS</t>
  </si>
  <si>
    <t xml:space="preserve"> VALOR TOTAL </t>
  </si>
  <si>
    <t>Maria Luisa Moreno Rodriguez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</si>
</sst>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 #,##0;[Red]\-&quot;$&quot;\ #,##0"/>
    <numFmt numFmtId="164" formatCode="&quot;$&quot;#,##0_);[Red]\(&quot;$&quot;#,##0\)"/>
    <numFmt numFmtId="165" formatCode="_-&quot;$&quot;* #,##0_-;\-&quot;$&quot;* #,##0_-;_-&quot;$&quot;* &quot;-&quot;_-;_-@_-"/>
    <numFmt numFmtId="166" formatCode="_-&quot;$&quot;* #,##0.00_-;\-&quot;$&quot;* #,##0.00_-;_-&quot;$&quot;* &quot;-&quot;??_-;_-@_-"/>
    <numFmt numFmtId="167" formatCode="&quot;$&quot;#,##0.00_);[Red]\(&quot;$&quot;#,##0.00\)"/>
    <numFmt numFmtId="168" formatCode="_(&quot;$&quot;* #,##0_);_(&quot;$&quot;* \(#,##0\);_(&quot;$&quot;* &quot;-&quot;_);_(@_)"/>
    <numFmt numFmtId="169" formatCode="_(* #,##0_);_(* \(#,##0\);_(* &quot;-&quot;_);_(@_)"/>
    <numFmt numFmtId="170" formatCode="_(&quot;$&quot;* #,##0.00_);_(&quot;$&quot;* \(#,##0.00\);_(&quot;$&quot;* &quot;-&quot;??_);_(@_)"/>
    <numFmt numFmtId="171" formatCode="_(* #,##0.00_);_(* \(#,##0.00\);_(* &quot;-&quot;??_);_(@_)"/>
    <numFmt numFmtId="172" formatCode="&quot;$&quot;\ #,##0.00"/>
    <numFmt numFmtId="173" formatCode="&quot;$&quot;\ #,##0"/>
    <numFmt numFmtId="174" formatCode="_-* #,##0_-;\-* #,##0_-;_-* &quot;-&quot;??_-;_-@_-"/>
    <numFmt numFmtId="175" formatCode="_(&quot;$&quot;* #,##0_);_(&quot;$&quot;* \(#,##0\);_(&quot;$&quot;* &quot;-&quot;??_);_(@_)"/>
  </numFmts>
  <fonts count="39"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name val="Palatino Linotype"/>
      <family val="1"/>
    </font>
    <font>
      <sz val="12"/>
      <name val="Palatino Linotype"/>
      <family val="1"/>
    </font>
    <font>
      <sz val="11"/>
      <name val="Palatino Linotype"/>
      <family val="1"/>
    </font>
    <font>
      <sz val="12"/>
      <color theme="1"/>
      <name val="Palatino Linotype"/>
      <family val="1"/>
    </font>
    <font>
      <sz val="11"/>
      <color theme="1"/>
      <name val="Palatino Linotype"/>
      <family val="1"/>
    </font>
    <font>
      <sz val="8"/>
      <name val="Calibri"/>
      <family val="2"/>
      <scheme val="minor"/>
    </font>
    <font>
      <b/>
      <sz val="12"/>
      <color theme="1"/>
      <name val="Century Gothic"/>
      <family val="2"/>
    </font>
    <font>
      <sz val="12"/>
      <color theme="1"/>
      <name val="Century Gothic"/>
      <family val="2"/>
    </font>
    <font>
      <sz val="12"/>
      <name val="Century Gothic"/>
      <family val="2"/>
    </font>
    <font>
      <b/>
      <sz val="11"/>
      <name val="Palatino Linotype"/>
      <family val="1"/>
    </font>
    <font>
      <sz val="11"/>
      <color theme="1"/>
      <name val="Century Gothic"/>
      <family val="2"/>
    </font>
    <font>
      <sz val="12"/>
      <color rgb="FFFF0000"/>
      <name val="Palatino Linotype"/>
      <family val="1"/>
    </font>
    <font>
      <u/>
      <sz val="12"/>
      <color theme="10"/>
      <name val="Calibri"/>
      <family val="2"/>
      <scheme val="minor"/>
    </font>
    <font>
      <sz val="12"/>
      <color rgb="FF000000"/>
      <name val="Palatino Linotype"/>
      <family val="1"/>
    </font>
    <font>
      <b/>
      <sz val="9"/>
      <color indexed="81"/>
      <name val="Tahoma"/>
      <family val="2"/>
    </font>
    <font>
      <sz val="9"/>
      <color indexed="81"/>
      <name val="Tahoma"/>
      <family val="2"/>
    </font>
    <font>
      <b/>
      <sz val="11"/>
      <color theme="1"/>
      <name val="Palatino Linotype"/>
      <family val="1"/>
    </font>
    <font>
      <b/>
      <sz val="11"/>
      <color theme="1"/>
      <name val="Century Gothic"/>
      <family val="2"/>
    </font>
    <font>
      <sz val="11.5"/>
      <color rgb="FF242424"/>
      <name val="Segoe UI"/>
      <family val="2"/>
    </font>
    <font>
      <b/>
      <sz val="12"/>
      <color theme="1"/>
      <name val="Calibri"/>
      <family val="2"/>
      <scheme val="minor"/>
    </font>
    <font>
      <b/>
      <i/>
      <sz val="11"/>
      <color theme="1"/>
      <name val="Calibri"/>
      <family val="2"/>
      <scheme val="minor"/>
    </font>
    <font>
      <b/>
      <sz val="12"/>
      <color theme="1"/>
      <name val="Palatino Linotype"/>
      <family val="1"/>
    </font>
    <font>
      <b/>
      <sz val="16"/>
      <name val="Century Gothic"/>
      <family val="2"/>
    </font>
    <font>
      <b/>
      <sz val="16"/>
      <color theme="1"/>
      <name val="Century Gothic"/>
      <family val="2"/>
    </font>
    <font>
      <u/>
      <sz val="11"/>
      <color theme="10"/>
      <name val="Calibri"/>
      <family val="2"/>
      <scheme val="minor"/>
    </font>
    <font>
      <sz val="10"/>
      <name val="Arial"/>
      <family val="2"/>
    </font>
    <font>
      <u/>
      <sz val="12"/>
      <color theme="1"/>
      <name val="Palatino Linotype"/>
      <family val="1"/>
    </font>
    <font>
      <b/>
      <i/>
      <sz val="12"/>
      <color theme="1"/>
      <name val="Palatino Linotype"/>
      <family val="1"/>
    </font>
    <font>
      <sz val="10"/>
      <color theme="1"/>
      <name val="Arial"/>
      <family val="2"/>
    </font>
    <font>
      <b/>
      <sz val="12"/>
      <color theme="0"/>
      <name val="Palatino Linotype"/>
      <family val="1"/>
    </font>
    <font>
      <sz val="10"/>
      <color theme="1"/>
      <name val="Verdana"/>
      <family val="2"/>
    </font>
    <font>
      <sz val="20"/>
      <color theme="1"/>
      <name val="Calibri"/>
      <family val="2"/>
      <scheme val="minor"/>
    </font>
    <font>
      <sz val="14"/>
      <color theme="1"/>
      <name val="Century Gothic"/>
      <family val="2"/>
    </font>
    <font>
      <u/>
      <sz val="12"/>
      <color theme="1"/>
      <name val="Calibri"/>
      <family val="2"/>
      <scheme val="minor"/>
    </font>
    <font>
      <u/>
      <sz val="11"/>
      <color theme="1"/>
      <name val="Calibri"/>
      <family val="2"/>
      <scheme val="minor"/>
    </font>
  </fonts>
  <fills count="31">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theme="7" tint="0.59999389629810485"/>
        <bgColor indexed="64"/>
      </patternFill>
    </fill>
    <fill>
      <patternFill patternType="solid">
        <fgColor theme="4" tint="0.79998168889431442"/>
        <bgColor indexed="64"/>
      </patternFill>
    </fill>
    <fill>
      <patternFill patternType="solid">
        <fgColor theme="2"/>
        <bgColor indexed="64"/>
      </patternFill>
    </fill>
    <fill>
      <patternFill patternType="solid">
        <fgColor rgb="FFFFFF00"/>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rgb="FFFF000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indexed="26"/>
      </patternFill>
    </fill>
    <fill>
      <patternFill patternType="solid">
        <fgColor rgb="FFEDDACF"/>
        <bgColor indexed="64"/>
      </patternFill>
    </fill>
    <fill>
      <patternFill patternType="solid">
        <fgColor theme="7" tint="0.79998168889431442"/>
        <bgColor indexed="64"/>
      </patternFill>
    </fill>
    <fill>
      <patternFill patternType="solid">
        <fgColor rgb="FFFFC000"/>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5" tint="0.39997558519241921"/>
        <bgColor indexed="26"/>
      </patternFill>
    </fill>
    <fill>
      <patternFill patternType="solid">
        <fgColor rgb="FF0070C0"/>
        <bgColor indexed="64"/>
      </patternFill>
    </fill>
    <fill>
      <patternFill patternType="solid">
        <fgColor theme="4" tint="0.79998168889431442"/>
        <bgColor theme="4" tint="0.79998168889431442"/>
      </patternFill>
    </fill>
    <fill>
      <patternFill patternType="solid">
        <fgColor rgb="FF9BC2E6"/>
        <bgColor indexed="64"/>
      </patternFill>
    </fill>
    <fill>
      <patternFill patternType="solid">
        <fgColor theme="5" tint="-0.249977111117893"/>
        <bgColor indexed="64"/>
      </patternFill>
    </fill>
    <fill>
      <patternFill patternType="solid">
        <fgColor rgb="FF00B0F0"/>
        <bgColor indexed="64"/>
      </patternFill>
    </fill>
    <fill>
      <patternFill patternType="solid">
        <fgColor theme="7" tint="-0.249977111117893"/>
        <bgColor indexed="64"/>
      </patternFill>
    </fill>
    <fill>
      <patternFill patternType="solid">
        <fgColor rgb="FFFF6699"/>
        <bgColor indexed="64"/>
      </patternFill>
    </fill>
    <fill>
      <patternFill patternType="solid">
        <fgColor theme="8" tint="0.39997558519241921"/>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indexed="64"/>
      </bottom>
      <diagonal/>
    </border>
    <border>
      <left style="thin">
        <color auto="1"/>
      </left>
      <right style="thin">
        <color auto="1"/>
      </right>
      <top/>
      <bottom style="thin">
        <color auto="1"/>
      </bottom>
      <diagonal/>
    </border>
    <border>
      <left/>
      <right/>
      <top/>
      <bottom style="thin">
        <color auto="1"/>
      </bottom>
      <diagonal/>
    </border>
    <border>
      <left style="thick">
        <color rgb="FFD1D1D1"/>
      </left>
      <right style="thick">
        <color rgb="FFD1D1D1"/>
      </right>
      <top style="thick">
        <color rgb="FFD1D1D1"/>
      </top>
      <bottom style="thick">
        <color rgb="FFD1D1D1"/>
      </bottom>
      <diagonal/>
    </border>
    <border>
      <left style="thick">
        <color rgb="FFD1D1D1"/>
      </left>
      <right style="thick">
        <color rgb="FFD1D1D1"/>
      </right>
      <top/>
      <bottom style="thick">
        <color rgb="FFD1D1D1"/>
      </bottom>
      <diagonal/>
    </border>
    <border>
      <left style="thick">
        <color rgb="FFD1D1D1"/>
      </left>
      <right style="thick">
        <color rgb="FFD1D1D1"/>
      </right>
      <top style="thick">
        <color rgb="FFD1D1D1"/>
      </top>
      <bottom/>
      <diagonal/>
    </border>
    <border>
      <left/>
      <right/>
      <top/>
      <bottom style="thin">
        <color theme="4" tint="0.39997558519241921"/>
      </bottom>
      <diagonal/>
    </border>
    <border>
      <left/>
      <right/>
      <top style="thin">
        <color theme="4" tint="0.39997558519241921"/>
      </top>
      <bottom/>
      <diagonal/>
    </border>
  </borders>
  <cellStyleXfs count="32">
    <xf numFmtId="0" fontId="0" fillId="0" borderId="0"/>
    <xf numFmtId="169"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170" fontId="3" fillId="0" borderId="0" applyFont="0" applyFill="0" applyBorder="0" applyAlignment="0" applyProtection="0"/>
    <xf numFmtId="169" fontId="2" fillId="0" borderId="0" applyFont="0" applyFill="0" applyBorder="0" applyAlignment="0" applyProtection="0"/>
    <xf numFmtId="0" fontId="3" fillId="0" borderId="0"/>
    <xf numFmtId="171" fontId="3" fillId="0" borderId="0" applyFont="0" applyFill="0" applyBorder="0" applyAlignment="0" applyProtection="0"/>
    <xf numFmtId="0" fontId="1" fillId="0" borderId="0"/>
    <xf numFmtId="171"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0" fontId="28" fillId="0" borderId="0" applyNumberForma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6" fontId="1" fillId="0" borderId="0" applyFont="0" applyFill="0" applyBorder="0" applyAlignment="0" applyProtection="0"/>
    <xf numFmtId="0" fontId="29" fillId="0" borderId="0"/>
    <xf numFmtId="169" fontId="29" fillId="0" borderId="0" applyFont="0" applyFill="0" applyBorder="0" applyAlignment="0" applyProtection="0"/>
    <xf numFmtId="169" fontId="2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1" fontId="1" fillId="0" borderId="0" applyFont="0" applyFill="0" applyBorder="0" applyAlignment="0" applyProtection="0"/>
    <xf numFmtId="169" fontId="1" fillId="0" borderId="0" applyFont="0" applyFill="0" applyBorder="0" applyAlignment="0" applyProtection="0"/>
  </cellStyleXfs>
  <cellXfs count="245">
    <xf numFmtId="0" fontId="0" fillId="0" borderId="0" xfId="0"/>
    <xf numFmtId="0" fontId="5" fillId="0" borderId="1" xfId="0" applyFont="1" applyBorder="1" applyAlignment="1">
      <alignment horizontal="center" vertical="center" wrapText="1"/>
    </xf>
    <xf numFmtId="172" fontId="5" fillId="0" borderId="1" xfId="0" applyNumberFormat="1" applyFont="1" applyBorder="1" applyAlignment="1">
      <alignment horizontal="left" vertical="top" wrapText="1"/>
    </xf>
    <xf numFmtId="0" fontId="7" fillId="0" borderId="1" xfId="0" applyFont="1" applyBorder="1" applyAlignment="1">
      <alignment horizontal="center" vertical="center" wrapText="1"/>
    </xf>
    <xf numFmtId="0" fontId="0" fillId="2" borderId="0" xfId="0" applyFill="1"/>
    <xf numFmtId="0" fontId="10" fillId="2" borderId="0" xfId="0" applyFont="1" applyFill="1" applyAlignment="1">
      <alignment horizontal="center" vertical="center" wrapText="1"/>
    </xf>
    <xf numFmtId="0" fontId="11" fillId="2" borderId="1" xfId="0" applyFont="1" applyFill="1" applyBorder="1"/>
    <xf numFmtId="0" fontId="11" fillId="2" borderId="0" xfId="0" applyFont="1" applyFill="1"/>
    <xf numFmtId="0" fontId="11" fillId="2" borderId="1" xfId="0" applyFont="1" applyFill="1" applyBorder="1" applyAlignment="1">
      <alignment wrapText="1"/>
    </xf>
    <xf numFmtId="0" fontId="11" fillId="2" borderId="1" xfId="0" applyFont="1" applyFill="1" applyBorder="1" applyAlignment="1">
      <alignment vertical="center"/>
    </xf>
    <xf numFmtId="0" fontId="11" fillId="2" borderId="0" xfId="0" applyFont="1" applyFill="1" applyAlignment="1">
      <alignment vertical="center"/>
    </xf>
    <xf numFmtId="0" fontId="11" fillId="2" borderId="0" xfId="0" applyFont="1" applyFill="1" applyAlignment="1">
      <alignment vertical="center" wrapText="1"/>
    </xf>
    <xf numFmtId="0" fontId="10" fillId="2" borderId="1" xfId="0" applyFont="1" applyFill="1" applyBorder="1" applyAlignment="1">
      <alignment vertical="center"/>
    </xf>
    <xf numFmtId="0" fontId="11" fillId="4" borderId="1" xfId="0" applyFont="1" applyFill="1" applyBorder="1"/>
    <xf numFmtId="0" fontId="12" fillId="0" borderId="0" xfId="0" applyFont="1"/>
    <xf numFmtId="0" fontId="13" fillId="5" borderId="1" xfId="0" applyFont="1" applyFill="1" applyBorder="1" applyAlignment="1">
      <alignment horizontal="center" vertical="center" wrapText="1"/>
    </xf>
    <xf numFmtId="0" fontId="12" fillId="0" borderId="1" xfId="0" applyFont="1" applyBorder="1"/>
    <xf numFmtId="0" fontId="11" fillId="0" borderId="0" xfId="0" applyFont="1" applyAlignment="1">
      <alignment vertical="center"/>
    </xf>
    <xf numFmtId="0" fontId="8" fillId="0" borderId="1" xfId="0" applyFont="1" applyBorder="1" applyAlignment="1">
      <alignment vertical="center"/>
    </xf>
    <xf numFmtId="0" fontId="8" fillId="0" borderId="1" xfId="0" applyFont="1" applyBorder="1" applyAlignment="1">
      <alignment horizontal="left" vertical="center" wrapText="1"/>
    </xf>
    <xf numFmtId="0" fontId="8" fillId="0" borderId="1" xfId="0" applyFont="1" applyBorder="1" applyAlignment="1">
      <alignment vertical="justify" wrapText="1"/>
    </xf>
    <xf numFmtId="0" fontId="5" fillId="2" borderId="2" xfId="0" applyFont="1" applyFill="1" applyBorder="1" applyAlignment="1" applyProtection="1">
      <alignment horizontal="left" vertical="center" wrapText="1"/>
      <protection locked="0"/>
    </xf>
    <xf numFmtId="0" fontId="7" fillId="0" borderId="1" xfId="0" applyFont="1" applyBorder="1" applyAlignment="1">
      <alignment vertical="top" wrapText="1"/>
    </xf>
    <xf numFmtId="0" fontId="11" fillId="2" borderId="4" xfId="0" applyFont="1" applyFill="1" applyBorder="1" applyAlignment="1">
      <alignment vertical="center"/>
    </xf>
    <xf numFmtId="0" fontId="11" fillId="0" borderId="4" xfId="0" applyFont="1" applyBorder="1" applyAlignment="1">
      <alignment vertical="center"/>
    </xf>
    <xf numFmtId="0" fontId="11" fillId="7" borderId="1" xfId="0" applyFont="1" applyFill="1" applyBorder="1" applyAlignment="1">
      <alignment vertical="center"/>
    </xf>
    <xf numFmtId="0" fontId="11" fillId="7" borderId="1" xfId="0" applyFont="1" applyFill="1" applyBorder="1" applyAlignment="1">
      <alignment vertical="center" wrapText="1"/>
    </xf>
    <xf numFmtId="0" fontId="11" fillId="8" borderId="1" xfId="0" applyFont="1" applyFill="1" applyBorder="1" applyAlignment="1">
      <alignment vertical="center"/>
    </xf>
    <xf numFmtId="0" fontId="11" fillId="8" borderId="1" xfId="0" applyFont="1" applyFill="1" applyBorder="1" applyAlignment="1">
      <alignment vertical="center" wrapText="1"/>
    </xf>
    <xf numFmtId="0" fontId="11" fillId="9" borderId="1" xfId="0" applyFont="1" applyFill="1" applyBorder="1" applyAlignment="1">
      <alignment vertical="center"/>
    </xf>
    <xf numFmtId="0" fontId="11" fillId="9" borderId="1" xfId="0" applyFont="1" applyFill="1" applyBorder="1" applyAlignment="1">
      <alignment vertical="center" wrapText="1"/>
    </xf>
    <xf numFmtId="0" fontId="11" fillId="6" borderId="1" xfId="0" applyFont="1" applyFill="1" applyBorder="1" applyAlignment="1">
      <alignment wrapText="1"/>
    </xf>
    <xf numFmtId="0" fontId="11" fillId="10" borderId="1" xfId="0" applyFont="1" applyFill="1" applyBorder="1"/>
    <xf numFmtId="0" fontId="0" fillId="0" borderId="1" xfId="0"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11" fillId="0" borderId="1" xfId="0" applyFont="1" applyBorder="1" applyAlignment="1">
      <alignment vertical="center"/>
    </xf>
    <xf numFmtId="0" fontId="8" fillId="13" borderId="1" xfId="0" applyFont="1" applyFill="1" applyBorder="1" applyAlignment="1">
      <alignment vertical="center"/>
    </xf>
    <xf numFmtId="0" fontId="11" fillId="13" borderId="1" xfId="0" applyFont="1" applyFill="1" applyBorder="1" applyAlignment="1">
      <alignment horizontal="center" vertical="center"/>
    </xf>
    <xf numFmtId="14" fontId="11" fillId="13" borderId="1" xfId="0" applyNumberFormat="1" applyFont="1" applyFill="1" applyBorder="1" applyAlignment="1">
      <alignment vertical="center"/>
    </xf>
    <xf numFmtId="0" fontId="8" fillId="14" borderId="1" xfId="0" applyFont="1" applyFill="1" applyBorder="1" applyAlignment="1">
      <alignment vertical="center"/>
    </xf>
    <xf numFmtId="0" fontId="5" fillId="2" borderId="1"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14" fontId="0" fillId="0" borderId="1" xfId="0" applyNumberFormat="1" applyBorder="1" applyAlignment="1">
      <alignment horizontal="center" vertical="center"/>
    </xf>
    <xf numFmtId="14" fontId="8" fillId="0" borderId="1" xfId="0" applyNumberFormat="1" applyFont="1" applyBorder="1" applyAlignment="1">
      <alignment horizontal="center" vertical="center"/>
    </xf>
    <xf numFmtId="0" fontId="6" fillId="2" borderId="1" xfId="0" applyFont="1" applyFill="1" applyBorder="1" applyAlignment="1" applyProtection="1">
      <alignment horizontal="center" vertical="center" wrapText="1"/>
      <protection locked="0"/>
    </xf>
    <xf numFmtId="0" fontId="5" fillId="13" borderId="1" xfId="0" applyFont="1" applyFill="1" applyBorder="1" applyAlignment="1">
      <alignment horizontal="center" vertical="center" wrapText="1"/>
    </xf>
    <xf numFmtId="172" fontId="5" fillId="13" borderId="1" xfId="0" applyNumberFormat="1" applyFont="1" applyFill="1" applyBorder="1" applyAlignment="1">
      <alignment horizontal="left" vertical="center" wrapText="1"/>
    </xf>
    <xf numFmtId="0" fontId="6" fillId="13" borderId="1" xfId="0" applyFont="1" applyFill="1" applyBorder="1" applyAlignment="1">
      <alignment horizontal="center" vertical="center" wrapText="1"/>
    </xf>
    <xf numFmtId="0" fontId="8" fillId="13" borderId="1" xfId="0" applyFont="1" applyFill="1" applyBorder="1" applyAlignment="1">
      <alignment horizontal="center" vertical="center"/>
    </xf>
    <xf numFmtId="0" fontId="8" fillId="13" borderId="1" xfId="0" applyFont="1" applyFill="1" applyBorder="1" applyAlignment="1">
      <alignment horizontal="left" vertical="center" wrapText="1"/>
    </xf>
    <xf numFmtId="0" fontId="8" fillId="13" borderId="4" xfId="0" applyFont="1" applyFill="1" applyBorder="1" applyAlignment="1">
      <alignment horizontal="center" vertical="center"/>
    </xf>
    <xf numFmtId="0" fontId="11" fillId="13" borderId="1" xfId="0" applyFont="1" applyFill="1" applyBorder="1" applyAlignment="1">
      <alignment vertical="center"/>
    </xf>
    <xf numFmtId="0" fontId="0" fillId="13" borderId="1" xfId="0" applyFill="1" applyBorder="1" applyAlignment="1">
      <alignment horizontal="center" vertical="center"/>
    </xf>
    <xf numFmtId="14" fontId="0" fillId="13" borderId="1" xfId="0" applyNumberFormat="1" applyFill="1" applyBorder="1" applyAlignment="1">
      <alignment horizontal="center" vertical="center"/>
    </xf>
    <xf numFmtId="0" fontId="5" fillId="13" borderId="1" xfId="0" applyFont="1" applyFill="1" applyBorder="1" applyAlignment="1" applyProtection="1">
      <alignment horizontal="center" vertical="center" wrapText="1"/>
      <protection locked="0"/>
    </xf>
    <xf numFmtId="0" fontId="0" fillId="13" borderId="1" xfId="0" applyFill="1" applyBorder="1"/>
    <xf numFmtId="0" fontId="12" fillId="13" borderId="1" xfId="0" applyFont="1" applyFill="1" applyBorder="1" applyAlignment="1">
      <alignment horizontal="center" vertical="center"/>
    </xf>
    <xf numFmtId="0" fontId="8" fillId="13" borderId="1" xfId="0" applyFont="1" applyFill="1" applyBorder="1" applyAlignment="1">
      <alignment horizontal="center" vertical="center" wrapText="1"/>
    </xf>
    <xf numFmtId="0" fontId="21" fillId="13" borderId="1" xfId="0" applyFont="1" applyFill="1" applyBorder="1" applyAlignment="1">
      <alignment horizontal="center" vertical="center"/>
    </xf>
    <xf numFmtId="0" fontId="10" fillId="13" borderId="1" xfId="0" applyFont="1" applyFill="1" applyBorder="1" applyAlignment="1">
      <alignment horizontal="center" vertical="center"/>
    </xf>
    <xf numFmtId="0" fontId="6" fillId="15" borderId="1" xfId="0" applyFont="1" applyFill="1" applyBorder="1" applyAlignment="1" applyProtection="1">
      <alignment horizontal="center" vertical="center" wrapText="1"/>
      <protection locked="0"/>
    </xf>
    <xf numFmtId="0" fontId="12" fillId="13" borderId="1" xfId="0" applyFont="1" applyFill="1" applyBorder="1" applyAlignment="1">
      <alignment horizontal="left" vertical="top" wrapText="1"/>
    </xf>
    <xf numFmtId="0" fontId="12" fillId="13" borderId="1" xfId="0" applyFont="1" applyFill="1" applyBorder="1" applyAlignment="1">
      <alignment horizontal="center" vertical="center" wrapText="1"/>
    </xf>
    <xf numFmtId="0" fontId="8" fillId="7" borderId="1" xfId="0" applyFont="1" applyFill="1" applyBorder="1" applyAlignment="1">
      <alignment horizontal="center" vertical="center"/>
    </xf>
    <xf numFmtId="14" fontId="11" fillId="13" borderId="1" xfId="0" applyNumberFormat="1" applyFont="1" applyFill="1" applyBorder="1" applyAlignment="1">
      <alignment horizontal="center" vertical="center"/>
    </xf>
    <xf numFmtId="14" fontId="8" fillId="13" borderId="1" xfId="0" applyNumberFormat="1" applyFont="1" applyFill="1" applyBorder="1" applyAlignment="1">
      <alignment horizontal="center" vertical="center"/>
    </xf>
    <xf numFmtId="0" fontId="5" fillId="13" borderId="1" xfId="0" applyFont="1" applyFill="1" applyBorder="1" applyAlignment="1" applyProtection="1">
      <alignment horizontal="left" vertical="center" wrapText="1"/>
      <protection locked="0"/>
    </xf>
    <xf numFmtId="0" fontId="8" fillId="7" borderId="1" xfId="0" applyFont="1" applyFill="1" applyBorder="1" applyAlignment="1">
      <alignment vertical="center"/>
    </xf>
    <xf numFmtId="0" fontId="11" fillId="0" borderId="1" xfId="0" applyFont="1" applyBorder="1" applyAlignment="1">
      <alignment horizontal="center" vertical="center"/>
    </xf>
    <xf numFmtId="14" fontId="11" fillId="0" borderId="1" xfId="0" applyNumberFormat="1" applyFont="1" applyBorder="1" applyAlignment="1">
      <alignment vertical="center"/>
    </xf>
    <xf numFmtId="0" fontId="8" fillId="11" borderId="1" xfId="0" applyFont="1" applyFill="1" applyBorder="1" applyAlignment="1">
      <alignment vertical="center"/>
    </xf>
    <xf numFmtId="0" fontId="0" fillId="0" borderId="1" xfId="0" applyBorder="1" applyAlignment="1">
      <alignment horizontal="center" vertical="center" wrapText="1"/>
    </xf>
    <xf numFmtId="0" fontId="1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0" fillId="0" borderId="0" xfId="0" pivotButton="1"/>
    <xf numFmtId="0" fontId="0" fillId="0" borderId="0" xfId="0" applyAlignment="1">
      <alignment horizontal="left"/>
    </xf>
    <xf numFmtId="170" fontId="0" fillId="0" borderId="0" xfId="0" applyNumberFormat="1"/>
    <xf numFmtId="0" fontId="12" fillId="0" borderId="1" xfId="0" applyFont="1" applyBorder="1" applyAlignment="1">
      <alignment horizontal="center" vertical="center" wrapText="1"/>
    </xf>
    <xf numFmtId="172" fontId="0" fillId="0" borderId="0" xfId="0" applyNumberFormat="1"/>
    <xf numFmtId="173" fontId="0" fillId="0" borderId="0" xfId="0" applyNumberFormat="1"/>
    <xf numFmtId="0" fontId="22" fillId="12" borderId="7" xfId="0" applyFont="1" applyFill="1" applyBorder="1" applyAlignment="1">
      <alignment vertical="center" wrapText="1"/>
    </xf>
    <xf numFmtId="0" fontId="22" fillId="12" borderId="8" xfId="0" applyFont="1" applyFill="1" applyBorder="1" applyAlignment="1">
      <alignment vertical="center" wrapText="1"/>
    </xf>
    <xf numFmtId="0" fontId="11" fillId="7" borderId="0" xfId="0" applyFont="1" applyFill="1"/>
    <xf numFmtId="0" fontId="0" fillId="7" borderId="9" xfId="0" applyFill="1" applyBorder="1" applyAlignment="1">
      <alignment vertical="center" wrapText="1"/>
    </xf>
    <xf numFmtId="0" fontId="11" fillId="7" borderId="0" xfId="0" applyFont="1" applyFill="1" applyAlignment="1">
      <alignment vertical="center"/>
    </xf>
    <xf numFmtId="0" fontId="7" fillId="2" borderId="1" xfId="0" applyFont="1" applyFill="1" applyBorder="1" applyAlignment="1">
      <alignment horizontal="center" vertical="center" wrapText="1"/>
    </xf>
    <xf numFmtId="0" fontId="7" fillId="0" borderId="0" xfId="0" applyFont="1"/>
    <xf numFmtId="0" fontId="14" fillId="0" borderId="1" xfId="0" applyFont="1" applyBorder="1" applyAlignment="1">
      <alignment horizontal="center" vertical="center"/>
    </xf>
    <xf numFmtId="0" fontId="8" fillId="13" borderId="4" xfId="0" applyFont="1" applyFill="1" applyBorder="1" applyAlignment="1">
      <alignment horizontal="left" vertical="center" wrapText="1"/>
    </xf>
    <xf numFmtId="0" fontId="8" fillId="0" borderId="4" xfId="0" applyFont="1" applyBorder="1" applyAlignment="1">
      <alignment horizontal="left" vertical="center" wrapText="1"/>
    </xf>
    <xf numFmtId="14" fontId="6" fillId="3" borderId="1" xfId="0" applyNumberFormat="1" applyFont="1" applyFill="1" applyBorder="1" applyAlignment="1" applyProtection="1">
      <alignment horizontal="center" vertical="center" wrapText="1"/>
      <protection locked="0"/>
    </xf>
    <xf numFmtId="0" fontId="0" fillId="0" borderId="1" xfId="0" applyBorder="1" applyAlignment="1">
      <alignment wrapText="1"/>
    </xf>
    <xf numFmtId="14" fontId="11" fillId="7" borderId="1" xfId="0" applyNumberFormat="1" applyFont="1" applyFill="1" applyBorder="1" applyAlignment="1">
      <alignment vertical="center"/>
    </xf>
    <xf numFmtId="0" fontId="8" fillId="0" borderId="2" xfId="0" applyFont="1" applyBorder="1" applyAlignment="1">
      <alignment horizontal="center" vertical="center" wrapText="1"/>
    </xf>
    <xf numFmtId="0" fontId="8" fillId="2" borderId="1" xfId="0" applyFont="1" applyFill="1" applyBorder="1" applyAlignment="1">
      <alignment horizontal="center" vertical="center"/>
    </xf>
    <xf numFmtId="14" fontId="0" fillId="0" borderId="1" xfId="0" applyNumberFormat="1" applyBorder="1" applyAlignment="1">
      <alignment horizontal="center" vertical="center" wrapText="1"/>
    </xf>
    <xf numFmtId="169" fontId="7" fillId="0" borderId="1" xfId="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left" indent="1"/>
    </xf>
    <xf numFmtId="0" fontId="6" fillId="3" borderId="1" xfId="0" applyFont="1" applyFill="1" applyBorder="1" applyAlignment="1" applyProtection="1">
      <alignment horizontal="center" vertical="center" wrapText="1"/>
      <protection locked="0"/>
    </xf>
    <xf numFmtId="0" fontId="8" fillId="19" borderId="1" xfId="0" applyFont="1" applyFill="1" applyBorder="1" applyAlignment="1">
      <alignment horizontal="center" vertical="center"/>
    </xf>
    <xf numFmtId="0" fontId="6" fillId="22" borderId="1" xfId="0" applyFont="1" applyFill="1" applyBorder="1" applyAlignment="1" applyProtection="1">
      <alignment vertical="center" wrapText="1"/>
      <protection locked="0"/>
    </xf>
    <xf numFmtId="14" fontId="6" fillId="22" borderId="1" xfId="0" applyNumberFormat="1" applyFont="1" applyFill="1" applyBorder="1" applyAlignment="1" applyProtection="1">
      <alignment horizontal="center" vertical="center" wrapText="1"/>
      <protection locked="0"/>
    </xf>
    <xf numFmtId="0" fontId="14" fillId="19" borderId="1" xfId="0" applyFont="1" applyFill="1" applyBorder="1" applyAlignment="1">
      <alignment horizontal="center" vertical="center"/>
    </xf>
    <xf numFmtId="0" fontId="10" fillId="19" borderId="1" xfId="0" applyFont="1" applyFill="1" applyBorder="1" applyAlignment="1">
      <alignment horizontal="center" vertical="center"/>
    </xf>
    <xf numFmtId="0" fontId="8" fillId="19" borderId="1" xfId="0" applyFont="1" applyFill="1" applyBorder="1" applyAlignment="1">
      <alignment horizontal="left" vertical="center" wrapText="1"/>
    </xf>
    <xf numFmtId="0" fontId="8" fillId="19" borderId="4" xfId="0" applyFont="1" applyFill="1" applyBorder="1" applyAlignment="1">
      <alignment horizontal="left" vertical="center" wrapText="1"/>
    </xf>
    <xf numFmtId="0" fontId="20" fillId="19" borderId="4" xfId="0" applyFont="1" applyFill="1" applyBorder="1" applyAlignment="1">
      <alignment horizontal="center" vertical="center"/>
    </xf>
    <xf numFmtId="0" fontId="8" fillId="19" borderId="4" xfId="0" applyFont="1" applyFill="1" applyBorder="1" applyAlignment="1">
      <alignment horizontal="center" vertical="center"/>
    </xf>
    <xf numFmtId="0" fontId="11" fillId="19" borderId="1" xfId="0" applyFont="1" applyFill="1" applyBorder="1" applyAlignment="1">
      <alignment horizontal="center" vertical="center"/>
    </xf>
    <xf numFmtId="0" fontId="7" fillId="16" borderId="1"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175" fontId="7" fillId="0" borderId="1" xfId="6" applyNumberFormat="1" applyFont="1" applyFill="1" applyBorder="1" applyAlignment="1">
      <alignment horizontal="center" vertical="center" wrapText="1"/>
    </xf>
    <xf numFmtId="0" fontId="7" fillId="0" borderId="1" xfId="0" applyFont="1" applyBorder="1" applyAlignment="1">
      <alignment horizontal="center" vertical="center"/>
    </xf>
    <xf numFmtId="0" fontId="22" fillId="12" borderId="0" xfId="0" applyFont="1" applyFill="1" applyAlignment="1">
      <alignment vertical="center" wrapText="1"/>
    </xf>
    <xf numFmtId="0" fontId="24" fillId="0" borderId="0" xfId="0" applyFont="1" applyAlignment="1">
      <alignment horizontal="center"/>
    </xf>
    <xf numFmtId="14" fontId="11" fillId="0" borderId="1" xfId="0" applyNumberFormat="1" applyFont="1" applyBorder="1" applyAlignment="1">
      <alignment horizontal="center" vertical="center"/>
    </xf>
    <xf numFmtId="0" fontId="7" fillId="13" borderId="1" xfId="0" applyFont="1" applyFill="1" applyBorder="1" applyAlignment="1">
      <alignment horizontal="center" vertical="center"/>
    </xf>
    <xf numFmtId="14" fontId="7" fillId="13" borderId="1" xfId="0" applyNumberFormat="1" applyFont="1" applyFill="1" applyBorder="1" applyAlignment="1">
      <alignment horizontal="center" vertical="center"/>
    </xf>
    <xf numFmtId="0" fontId="7" fillId="2" borderId="0" xfId="0" applyFont="1" applyFill="1"/>
    <xf numFmtId="0" fontId="7" fillId="13" borderId="5" xfId="0" applyFont="1" applyFill="1" applyBorder="1" applyAlignment="1">
      <alignment horizontal="center" vertical="center"/>
    </xf>
    <xf numFmtId="0" fontId="7" fillId="0" borderId="1" xfId="0" applyFont="1" applyBorder="1"/>
    <xf numFmtId="0" fontId="7" fillId="13" borderId="1" xfId="0" applyFont="1" applyFill="1" applyBorder="1" applyAlignment="1">
      <alignment wrapText="1"/>
    </xf>
    <xf numFmtId="0" fontId="7" fillId="13"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xf numFmtId="0" fontId="4" fillId="5" borderId="1" xfId="0" applyFont="1" applyFill="1" applyBorder="1" applyAlignment="1">
      <alignment horizontal="center" vertical="center" wrapText="1"/>
    </xf>
    <xf numFmtId="0" fontId="7" fillId="0" borderId="1" xfId="0" applyFont="1" applyBorder="1" applyAlignment="1">
      <alignment wrapText="1"/>
    </xf>
    <xf numFmtId="0" fontId="7" fillId="21" borderId="1" xfId="0" applyFont="1" applyFill="1" applyBorder="1" applyAlignment="1">
      <alignment horizontal="center" vertical="center" wrapText="1"/>
    </xf>
    <xf numFmtId="0" fontId="7" fillId="13" borderId="2" xfId="0" applyFont="1" applyFill="1" applyBorder="1" applyAlignment="1">
      <alignment horizontal="center" vertical="center"/>
    </xf>
    <xf numFmtId="0" fontId="8" fillId="0" borderId="1" xfId="0" applyFont="1" applyBorder="1" applyAlignment="1">
      <alignment horizontal="center" vertical="justify" wrapText="1"/>
    </xf>
    <xf numFmtId="14" fontId="14" fillId="0" borderId="1" xfId="0" applyNumberFormat="1" applyFont="1" applyBorder="1" applyAlignment="1">
      <alignment horizontal="center" vertical="center"/>
    </xf>
    <xf numFmtId="0" fontId="5" fillId="2" borderId="1" xfId="0" applyFont="1" applyFill="1" applyBorder="1" applyAlignment="1" applyProtection="1">
      <alignment horizontal="left" vertical="center" wrapText="1"/>
      <protection locked="0"/>
    </xf>
    <xf numFmtId="0" fontId="11" fillId="0" borderId="1" xfId="0" applyFont="1" applyBorder="1" applyAlignment="1">
      <alignment vertical="center" wrapText="1"/>
    </xf>
    <xf numFmtId="0" fontId="11" fillId="18" borderId="1" xfId="0" applyFont="1" applyFill="1" applyBorder="1" applyAlignment="1">
      <alignment horizontal="center" vertical="center"/>
    </xf>
    <xf numFmtId="14" fontId="7" fillId="2" borderId="1" xfId="0" applyNumberFormat="1" applyFont="1" applyFill="1" applyBorder="1"/>
    <xf numFmtId="14" fontId="7" fillId="2" borderId="1" xfId="0" applyNumberFormat="1" applyFont="1" applyFill="1" applyBorder="1" applyAlignment="1">
      <alignment horizontal="center" vertical="center"/>
    </xf>
    <xf numFmtId="14" fontId="7" fillId="0" borderId="1" xfId="0" applyNumberFormat="1" applyFont="1" applyBorder="1" applyAlignment="1">
      <alignment horizontal="center" vertical="center"/>
    </xf>
    <xf numFmtId="14" fontId="7" fillId="0" borderId="0" xfId="0" applyNumberFormat="1" applyFont="1" applyAlignment="1">
      <alignment horizontal="center" vertical="center"/>
    </xf>
    <xf numFmtId="14" fontId="0" fillId="0" borderId="1" xfId="0" applyNumberFormat="1" applyBorder="1"/>
    <xf numFmtId="0" fontId="7" fillId="7" borderId="1" xfId="0" applyFont="1" applyFill="1" applyBorder="1" applyAlignment="1">
      <alignment horizontal="center" vertical="center" wrapText="1"/>
    </xf>
    <xf numFmtId="0" fontId="1" fillId="0" borderId="0" xfId="0" applyFont="1" applyAlignment="1">
      <alignment horizontal="center"/>
    </xf>
    <xf numFmtId="0" fontId="12" fillId="0" borderId="1" xfId="0" applyFont="1" applyBorder="1" applyAlignment="1">
      <alignment horizontal="center" vertical="center"/>
    </xf>
    <xf numFmtId="0" fontId="12" fillId="7" borderId="1" xfId="0" applyFont="1" applyFill="1" applyBorder="1" applyAlignment="1">
      <alignment horizontal="center" vertical="center"/>
    </xf>
    <xf numFmtId="14" fontId="12" fillId="0" borderId="1" xfId="0" applyNumberFormat="1" applyFont="1" applyBorder="1" applyAlignment="1">
      <alignment horizontal="center" vertical="center"/>
    </xf>
    <xf numFmtId="0" fontId="12" fillId="0" borderId="1" xfId="0" applyFont="1" applyBorder="1" applyAlignment="1">
      <alignment horizontal="center" wrapText="1"/>
    </xf>
    <xf numFmtId="0" fontId="14" fillId="0" borderId="3" xfId="0" applyFont="1" applyBorder="1" applyAlignment="1">
      <alignment horizontal="center" vertical="center"/>
    </xf>
    <xf numFmtId="1" fontId="7" fillId="0" borderId="1" xfId="1" applyNumberFormat="1" applyFont="1" applyFill="1" applyBorder="1" applyAlignment="1">
      <alignment horizontal="center" vertical="center" wrapText="1"/>
    </xf>
    <xf numFmtId="0" fontId="30" fillId="0" borderId="1" xfId="4" applyFont="1" applyFill="1" applyBorder="1" applyAlignment="1">
      <alignment horizontal="center" vertical="center" wrapText="1"/>
    </xf>
    <xf numFmtId="14" fontId="7" fillId="0" borderId="1" xfId="1" applyNumberFormat="1" applyFont="1" applyFill="1" applyBorder="1" applyAlignment="1">
      <alignment horizontal="center" vertical="center" wrapText="1"/>
    </xf>
    <xf numFmtId="172" fontId="7" fillId="0" borderId="1" xfId="2" applyNumberFormat="1" applyFont="1" applyFill="1" applyBorder="1" applyAlignment="1">
      <alignment horizontal="center" vertical="center" wrapText="1"/>
    </xf>
    <xf numFmtId="172" fontId="7" fillId="0" borderId="1" xfId="6" applyNumberFormat="1" applyFont="1" applyFill="1" applyBorder="1" applyAlignment="1">
      <alignment horizontal="center" vertical="center" wrapText="1"/>
    </xf>
    <xf numFmtId="14" fontId="7" fillId="0" borderId="1" xfId="2" applyNumberFormat="1" applyFont="1" applyFill="1" applyBorder="1" applyAlignment="1">
      <alignment horizontal="center" vertical="center" wrapText="1"/>
    </xf>
    <xf numFmtId="173" fontId="34" fillId="0" borderId="1" xfId="2" applyNumberFormat="1" applyFont="1" applyFill="1" applyBorder="1" applyAlignment="1" applyProtection="1">
      <alignment horizontal="center" vertical="center" wrapText="1"/>
      <protection locked="0"/>
    </xf>
    <xf numFmtId="0" fontId="23" fillId="24" borderId="10" xfId="0" applyFont="1" applyFill="1" applyBorder="1"/>
    <xf numFmtId="0" fontId="0" fillId="0" borderId="0" xfId="0" applyAlignment="1">
      <alignment horizontal="left" wrapText="1"/>
    </xf>
    <xf numFmtId="173" fontId="7" fillId="0" borderId="1" xfId="2" applyNumberFormat="1" applyFont="1" applyFill="1" applyBorder="1" applyAlignment="1">
      <alignment horizontal="center" vertical="center" wrapText="1"/>
    </xf>
    <xf numFmtId="0" fontId="23" fillId="24" borderId="11" xfId="0" applyFont="1" applyFill="1" applyBorder="1" applyAlignment="1">
      <alignment horizontal="left"/>
    </xf>
    <xf numFmtId="0" fontId="23" fillId="24" borderId="11" xfId="0" applyFont="1" applyFill="1" applyBorder="1" applyAlignment="1">
      <alignment horizontal="center"/>
    </xf>
    <xf numFmtId="172" fontId="0" fillId="0" borderId="0" xfId="0" applyNumberFormat="1" applyAlignment="1">
      <alignment horizontal="right"/>
    </xf>
    <xf numFmtId="172" fontId="23" fillId="24" borderId="11" xfId="0" applyNumberFormat="1" applyFont="1" applyFill="1" applyBorder="1" applyAlignment="1">
      <alignment horizontal="right"/>
    </xf>
    <xf numFmtId="0" fontId="23" fillId="24" borderId="10" xfId="0" applyFont="1" applyFill="1" applyBorder="1" applyAlignment="1">
      <alignment horizontal="center"/>
    </xf>
    <xf numFmtId="0" fontId="7" fillId="0" borderId="1" xfId="1" applyNumberFormat="1" applyFont="1" applyFill="1" applyBorder="1" applyAlignment="1">
      <alignment horizontal="center" vertical="center" wrapText="1"/>
    </xf>
    <xf numFmtId="0" fontId="11" fillId="17" borderId="1" xfId="0" applyFont="1" applyFill="1" applyBorder="1"/>
    <xf numFmtId="170" fontId="7" fillId="0" borderId="1" xfId="6" applyFont="1" applyFill="1" applyBorder="1" applyAlignment="1">
      <alignment horizontal="center" vertical="center" wrapText="1"/>
    </xf>
    <xf numFmtId="170" fontId="15" fillId="2" borderId="1" xfId="6" applyFont="1" applyFill="1" applyBorder="1" applyAlignment="1">
      <alignment horizontal="center" vertical="center" wrapText="1"/>
    </xf>
    <xf numFmtId="0" fontId="33" fillId="23" borderId="1" xfId="0" applyFont="1" applyFill="1" applyBorder="1" applyAlignment="1">
      <alignment horizontal="center" vertical="center" wrapText="1"/>
    </xf>
    <xf numFmtId="0" fontId="7" fillId="0" borderId="1" xfId="0" applyFont="1" applyBorder="1" applyAlignment="1" applyProtection="1">
      <alignment horizontal="center" vertical="center" wrapText="1"/>
      <protection hidden="1"/>
    </xf>
    <xf numFmtId="172"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0" fontId="36" fillId="0" borderId="1" xfId="0" applyFont="1" applyBorder="1" applyAlignment="1" applyProtection="1">
      <alignment horizontal="center" vertical="center"/>
      <protection locked="0"/>
    </xf>
    <xf numFmtId="1" fontId="7"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0" fontId="7" fillId="0" borderId="1" xfId="0" applyFont="1" applyBorder="1" applyAlignment="1" applyProtection="1">
      <alignment horizontal="center" vertical="center" wrapText="1"/>
      <protection locked="0"/>
    </xf>
    <xf numFmtId="14" fontId="32" fillId="0" borderId="1" xfId="0" applyNumberFormat="1" applyFont="1" applyBorder="1" applyAlignment="1">
      <alignment horizontal="center" vertical="center"/>
    </xf>
    <xf numFmtId="0" fontId="37" fillId="0" borderId="1" xfId="4" applyFont="1" applyFill="1" applyBorder="1" applyAlignment="1">
      <alignment horizontal="center" vertical="center" wrapText="1"/>
    </xf>
    <xf numFmtId="0" fontId="7" fillId="0" borderId="1" xfId="10" applyFont="1" applyBorder="1" applyAlignment="1">
      <alignment horizontal="center" vertical="center" wrapText="1"/>
    </xf>
    <xf numFmtId="0" fontId="30" fillId="0" borderId="1" xfId="5" applyFont="1" applyFill="1" applyBorder="1" applyAlignment="1">
      <alignment horizontal="center" vertical="center" wrapText="1"/>
    </xf>
    <xf numFmtId="3" fontId="7" fillId="0" borderId="1" xfId="1" applyNumberFormat="1" applyFont="1" applyFill="1" applyBorder="1" applyAlignment="1">
      <alignment horizontal="center" vertical="center" wrapText="1"/>
    </xf>
    <xf numFmtId="172" fontId="7" fillId="0" borderId="1" xfId="0" applyNumberFormat="1" applyFont="1" applyBorder="1" applyAlignment="1">
      <alignment horizontal="left" vertical="center" wrapText="1"/>
    </xf>
    <xf numFmtId="6" fontId="7" fillId="0" borderId="1" xfId="0" applyNumberFormat="1" applyFont="1" applyBorder="1" applyAlignment="1">
      <alignment horizontal="center" vertical="center" wrapText="1"/>
    </xf>
    <xf numFmtId="14" fontId="37" fillId="0" borderId="1" xfId="4" applyNumberFormat="1" applyFont="1" applyFill="1" applyBorder="1" applyAlignment="1">
      <alignment horizontal="center" vertical="center" wrapText="1"/>
    </xf>
    <xf numFmtId="0" fontId="37" fillId="0" borderId="1" xfId="4" applyFont="1" applyFill="1" applyBorder="1" applyAlignment="1">
      <alignment horizontal="center" vertical="center"/>
    </xf>
    <xf numFmtId="14" fontId="38" fillId="0" borderId="1" xfId="15" applyNumberFormat="1" applyFont="1" applyFill="1" applyBorder="1" applyAlignment="1">
      <alignment horizontal="center" vertical="center" wrapText="1"/>
    </xf>
    <xf numFmtId="174" fontId="7" fillId="0" borderId="1" xfId="9" applyNumberFormat="1" applyFont="1" applyFill="1" applyBorder="1" applyAlignment="1">
      <alignment horizontal="center" vertical="center" wrapText="1"/>
    </xf>
    <xf numFmtId="0" fontId="8" fillId="0" borderId="1" xfId="0" applyFont="1" applyBorder="1" applyAlignment="1" applyProtection="1">
      <alignment horizontal="center" vertical="center" wrapText="1"/>
      <protection locked="0"/>
    </xf>
    <xf numFmtId="14" fontId="8" fillId="0" borderId="1" xfId="0" applyNumberFormat="1" applyFont="1" applyBorder="1" applyAlignment="1" applyProtection="1">
      <alignment horizontal="center" vertical="center" wrapText="1"/>
      <protection locked="0"/>
    </xf>
    <xf numFmtId="1" fontId="7" fillId="0" borderId="1" xfId="2" applyNumberFormat="1" applyFont="1" applyFill="1" applyBorder="1" applyAlignment="1">
      <alignment horizontal="center" vertical="center" wrapText="1"/>
    </xf>
    <xf numFmtId="0" fontId="16" fillId="0" borderId="1" xfId="4" applyBorder="1" applyAlignment="1">
      <alignment horizontal="center" vertical="center" wrapText="1"/>
    </xf>
    <xf numFmtId="0" fontId="17" fillId="0" borderId="1" xfId="0" applyFont="1" applyBorder="1" applyAlignment="1">
      <alignment horizontal="center" vertical="center" wrapText="1"/>
    </xf>
    <xf numFmtId="0" fontId="5" fillId="12"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170" fontId="5" fillId="0" borderId="1" xfId="6" applyFont="1" applyBorder="1" applyAlignment="1">
      <alignment horizontal="center" vertical="center" wrapText="1"/>
    </xf>
    <xf numFmtId="0" fontId="5" fillId="0" borderId="1" xfId="1" applyNumberFormat="1" applyFont="1" applyFill="1" applyBorder="1" applyAlignment="1">
      <alignment horizontal="center" vertical="center" wrapText="1"/>
    </xf>
    <xf numFmtId="172" fontId="5" fillId="0" borderId="1" xfId="0" applyNumberFormat="1" applyFont="1" applyBorder="1" applyAlignment="1">
      <alignment horizontal="center" vertical="center" wrapText="1"/>
    </xf>
    <xf numFmtId="175" fontId="5" fillId="0" borderId="1" xfId="6" applyNumberFormat="1" applyFont="1" applyFill="1" applyBorder="1" applyAlignment="1">
      <alignment horizontal="center" vertical="center" wrapText="1"/>
    </xf>
    <xf numFmtId="14" fontId="5" fillId="0" borderId="1" xfId="0" applyNumberFormat="1" applyFont="1" applyBorder="1" applyAlignment="1">
      <alignment horizontal="center" vertical="center" wrapText="1"/>
    </xf>
    <xf numFmtId="0" fontId="15" fillId="0" borderId="1" xfId="1" applyNumberFormat="1" applyFont="1" applyFill="1" applyBorder="1" applyAlignment="1">
      <alignment horizontal="center" vertical="center" wrapText="1"/>
    </xf>
    <xf numFmtId="14" fontId="15" fillId="0" borderId="1" xfId="0" applyNumberFormat="1" applyFont="1" applyBorder="1" applyAlignment="1">
      <alignment horizontal="center" vertical="center" wrapText="1"/>
    </xf>
    <xf numFmtId="0" fontId="30" fillId="0" borderId="1" xfId="4" applyFont="1" applyFill="1" applyBorder="1" applyAlignment="1">
      <alignment vertical="center" wrapText="1"/>
    </xf>
    <xf numFmtId="0" fontId="30" fillId="0" borderId="1" xfId="5" applyFont="1" applyFill="1" applyBorder="1" applyAlignment="1">
      <alignment vertical="center" wrapText="1"/>
    </xf>
    <xf numFmtId="0" fontId="7" fillId="17" borderId="1" xfId="0" applyFont="1" applyFill="1" applyBorder="1" applyAlignment="1">
      <alignment horizontal="center" vertical="center" wrapText="1"/>
    </xf>
    <xf numFmtId="0" fontId="37" fillId="0" borderId="1" xfId="4" applyFont="1" applyFill="1" applyBorder="1" applyAlignment="1">
      <alignment vertical="center" wrapText="1"/>
    </xf>
    <xf numFmtId="1" fontId="7" fillId="0" borderId="1" xfId="0" applyNumberFormat="1" applyFont="1" applyBorder="1" applyAlignment="1">
      <alignment horizontal="center" vertical="center"/>
    </xf>
    <xf numFmtId="167" fontId="7" fillId="0" borderId="1" xfId="0" applyNumberFormat="1" applyFont="1" applyBorder="1" applyAlignment="1">
      <alignment horizontal="center" vertical="center" wrapText="1"/>
    </xf>
    <xf numFmtId="0" fontId="0" fillId="0" borderId="0" xfId="0" applyAlignment="1">
      <alignment vertical="center"/>
    </xf>
    <xf numFmtId="173" fontId="7" fillId="0" borderId="1" xfId="2" applyNumberFormat="1" applyFont="1" applyFill="1" applyBorder="1" applyAlignment="1">
      <alignment horizontal="left" vertical="center" wrapText="1"/>
    </xf>
    <xf numFmtId="1" fontId="7" fillId="2" borderId="1" xfId="0" applyNumberFormat="1" applyFont="1" applyFill="1" applyBorder="1" applyAlignment="1">
      <alignment horizontal="center" vertical="center" wrapText="1"/>
    </xf>
    <xf numFmtId="172" fontId="15" fillId="0" borderId="1" xfId="6" applyNumberFormat="1" applyFont="1" applyFill="1" applyBorder="1" applyAlignment="1">
      <alignment horizontal="center" vertical="center" wrapText="1"/>
    </xf>
    <xf numFmtId="14" fontId="0" fillId="0" borderId="0" xfId="0" applyNumberFormat="1" applyAlignment="1">
      <alignment vertical="center"/>
    </xf>
    <xf numFmtId="172" fontId="7" fillId="19" borderId="1" xfId="6" applyNumberFormat="1" applyFont="1" applyFill="1" applyBorder="1" applyAlignment="1">
      <alignment horizontal="center" vertical="center" wrapText="1"/>
    </xf>
    <xf numFmtId="14" fontId="7" fillId="19" borderId="1" xfId="0" applyNumberFormat="1" applyFont="1" applyFill="1" applyBorder="1" applyAlignment="1">
      <alignment horizontal="center" vertical="center" wrapText="1"/>
    </xf>
    <xf numFmtId="0" fontId="7" fillId="19" borderId="1" xfId="0" applyFont="1" applyFill="1" applyBorder="1" applyAlignment="1">
      <alignment horizontal="center" vertical="center" wrapText="1"/>
    </xf>
    <xf numFmtId="0" fontId="7" fillId="2" borderId="1" xfId="0" applyFont="1" applyFill="1" applyBorder="1" applyAlignment="1" applyProtection="1">
      <alignment horizontal="center" vertical="center" wrapText="1"/>
      <protection hidden="1"/>
    </xf>
    <xf numFmtId="0" fontId="0" fillId="0" borderId="0" xfId="0" applyAlignment="1">
      <alignment horizontal="center" vertical="center"/>
    </xf>
    <xf numFmtId="1" fontId="7" fillId="25" borderId="1" xfId="0" applyNumberFormat="1" applyFont="1" applyFill="1" applyBorder="1" applyAlignment="1">
      <alignment horizontal="center" vertical="center" wrapText="1"/>
    </xf>
    <xf numFmtId="1" fontId="7" fillId="20" borderId="1" xfId="0" applyNumberFormat="1" applyFont="1" applyFill="1" applyBorder="1" applyAlignment="1">
      <alignment horizontal="center" vertical="center" wrapText="1"/>
    </xf>
    <xf numFmtId="0" fontId="33" fillId="26" borderId="1" xfId="0" applyFont="1" applyFill="1" applyBorder="1" applyAlignment="1">
      <alignment horizontal="center" vertical="center" wrapText="1"/>
    </xf>
    <xf numFmtId="1" fontId="7" fillId="27" borderId="1" xfId="0" applyNumberFormat="1" applyFont="1" applyFill="1" applyBorder="1" applyAlignment="1">
      <alignment horizontal="center" vertical="center" wrapText="1"/>
    </xf>
    <xf numFmtId="0" fontId="7" fillId="27" borderId="1" xfId="0" applyFont="1" applyFill="1" applyBorder="1" applyAlignment="1" applyProtection="1">
      <alignment horizontal="center" vertical="center" wrapText="1"/>
      <protection hidden="1"/>
    </xf>
    <xf numFmtId="0" fontId="7" fillId="10" borderId="1" xfId="0" applyFont="1" applyFill="1" applyBorder="1" applyAlignment="1">
      <alignment horizontal="center" vertical="center" wrapText="1"/>
    </xf>
    <xf numFmtId="0" fontId="7" fillId="28" borderId="1" xfId="0" applyFont="1" applyFill="1" applyBorder="1" applyAlignment="1" applyProtection="1">
      <alignment horizontal="center" vertical="center" wrapText="1"/>
      <protection hidden="1"/>
    </xf>
    <xf numFmtId="1" fontId="7" fillId="28" borderId="1" xfId="0" applyNumberFormat="1" applyFont="1" applyFill="1" applyBorder="1" applyAlignment="1">
      <alignment horizontal="center" vertical="center" wrapText="1"/>
    </xf>
    <xf numFmtId="1" fontId="7" fillId="29" borderId="1" xfId="0" applyNumberFormat="1" applyFont="1" applyFill="1" applyBorder="1" applyAlignment="1">
      <alignment horizontal="center" vertical="center" wrapText="1"/>
    </xf>
    <xf numFmtId="0" fontId="7" fillId="29" borderId="1" xfId="0" applyFont="1" applyFill="1" applyBorder="1" applyAlignment="1">
      <alignment horizontal="center" vertical="center"/>
    </xf>
    <xf numFmtId="172" fontId="7" fillId="2" borderId="1" xfId="6" applyNumberFormat="1"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1" fontId="7" fillId="30" borderId="1" xfId="0" applyNumberFormat="1" applyFont="1" applyFill="1" applyBorder="1" applyAlignment="1">
      <alignment horizontal="center" vertical="center" wrapText="1"/>
    </xf>
    <xf numFmtId="172" fontId="33" fillId="23" borderId="1" xfId="0" applyNumberFormat="1" applyFont="1" applyFill="1" applyBorder="1" applyAlignment="1">
      <alignment horizontal="center" vertical="center" wrapText="1"/>
    </xf>
    <xf numFmtId="172" fontId="0" fillId="0" borderId="0" xfId="0" applyNumberFormat="1" applyAlignment="1">
      <alignment vertical="center"/>
    </xf>
    <xf numFmtId="0" fontId="26" fillId="0" borderId="0" xfId="0" applyFont="1" applyAlignment="1">
      <alignment horizontal="center"/>
    </xf>
    <xf numFmtId="0" fontId="27" fillId="0" borderId="6" xfId="0" applyFont="1" applyBorder="1" applyAlignment="1">
      <alignment horizontal="center" vertical="center"/>
    </xf>
    <xf numFmtId="0" fontId="11" fillId="0" borderId="6" xfId="0" applyFont="1" applyBorder="1" applyAlignment="1">
      <alignment horizontal="center" vertical="center"/>
    </xf>
    <xf numFmtId="0" fontId="7" fillId="13" borderId="2" xfId="0" applyFont="1" applyFill="1" applyBorder="1" applyAlignment="1">
      <alignment horizontal="center" vertical="center"/>
    </xf>
    <xf numFmtId="0" fontId="7" fillId="13" borderId="5" xfId="0" applyFont="1" applyFill="1" applyBorder="1" applyAlignment="1">
      <alignment horizontal="center" vertical="center"/>
    </xf>
    <xf numFmtId="0" fontId="5" fillId="13" borderId="2" xfId="0" applyFont="1" applyFill="1" applyBorder="1" applyAlignment="1">
      <alignment horizontal="center" vertical="center" wrapText="1"/>
    </xf>
    <xf numFmtId="0" fontId="5" fillId="13" borderId="5" xfId="0" applyFont="1" applyFill="1" applyBorder="1" applyAlignment="1">
      <alignment horizontal="center" vertical="center" wrapText="1"/>
    </xf>
    <xf numFmtId="0" fontId="7" fillId="13" borderId="2" xfId="0" applyFont="1" applyFill="1" applyBorder="1" applyAlignment="1">
      <alignment horizontal="center" vertical="center" wrapText="1"/>
    </xf>
    <xf numFmtId="0" fontId="7" fillId="13" borderId="5" xfId="0" applyFont="1" applyFill="1" applyBorder="1" applyAlignment="1">
      <alignment horizontal="center" vertical="center" wrapText="1"/>
    </xf>
    <xf numFmtId="0" fontId="25" fillId="17" borderId="0" xfId="0" applyFont="1" applyFill="1" applyAlignment="1">
      <alignment horizontal="center" wrapText="1"/>
    </xf>
    <xf numFmtId="0" fontId="35" fillId="0" borderId="0" xfId="0" applyFont="1" applyAlignment="1">
      <alignment horizontal="center"/>
    </xf>
  </cellXfs>
  <cellStyles count="32">
    <cellStyle name="Hipervínculo" xfId="4" builtinId="8"/>
    <cellStyle name="Hipervínculo 2" xfId="15" xr:uid="{8E596BAB-32AC-41C8-924C-A6820390F14C}"/>
    <cellStyle name="Hyperlink" xfId="5" xr:uid="{00000000-000B-0000-0000-000008000000}"/>
    <cellStyle name="Millares" xfId="9" builtinId="3"/>
    <cellStyle name="Millares [0]" xfId="1" builtinId="6"/>
    <cellStyle name="Millares [0] 10" xfId="22" xr:uid="{379B5CBD-1EE5-41DE-B2A0-4AD3046E441A}"/>
    <cellStyle name="Millares [0] 11" xfId="20" xr:uid="{40EE096D-398C-4D2D-AE73-595712DCDE3D}"/>
    <cellStyle name="Millares [0] 11 3" xfId="21" xr:uid="{EE973C8F-CF73-405C-9477-3FFAF8B70FE0}"/>
    <cellStyle name="Millares [0] 2" xfId="3" xr:uid="{FAA3F97A-960C-4D8B-A2B7-1C09613067FC}"/>
    <cellStyle name="Millares [0] 2 2" xfId="16" xr:uid="{C436634E-0944-4A15-9A0C-866545070BC1}"/>
    <cellStyle name="Millares [0] 2 2 2 2" xfId="29" xr:uid="{89B82081-9ADF-416F-9FAB-06F06BF08CCB}"/>
    <cellStyle name="Millares [0] 2 2 3" xfId="27" xr:uid="{D99BDE07-3C93-4E2C-8B55-B9FA97AED200}"/>
    <cellStyle name="Millares [0] 2 2 8" xfId="31" xr:uid="{F2911B1F-921E-4798-81B4-0DC548ECB130}"/>
    <cellStyle name="Millares [0] 3" xfId="7" xr:uid="{8237C2FB-A204-45E7-8856-43D4545DA90A}"/>
    <cellStyle name="Millares [0] 3 2" xfId="17" xr:uid="{2ECB2992-84BC-4FF8-9824-18B7D30FAA8D}"/>
    <cellStyle name="Millares [0] 4" xfId="23" xr:uid="{ED4DE2C2-0F2C-4092-BAF0-3204C846FE8C}"/>
    <cellStyle name="Millares [0] 5" xfId="24" xr:uid="{C9FB60AC-42D1-4C3B-AA46-F8F6609758DB}"/>
    <cellStyle name="Millares [0] 6" xfId="12" xr:uid="{AB4DF5EE-8082-4A9C-BBC3-0F6E7BF76B9C}"/>
    <cellStyle name="Millares [0] 7" xfId="26" xr:uid="{03AD80DC-D492-440D-9C55-81E2498E6D00}"/>
    <cellStyle name="Millares [0] 8" xfId="25" xr:uid="{6E93B085-1B6C-4C34-9AFC-0F4E39586E39}"/>
    <cellStyle name="Millares [0] 9" xfId="28" xr:uid="{005FD3C6-1549-4998-9E3A-782172E627AF}"/>
    <cellStyle name="Millares 13" xfId="30" xr:uid="{0155AF97-1D4E-4D3E-8B59-2F961D7A9D72}"/>
    <cellStyle name="Millares 2" xfId="11" xr:uid="{32768241-6935-46D6-BB4A-DFD07878209D}"/>
    <cellStyle name="Moneda" xfId="6" builtinId="4"/>
    <cellStyle name="Moneda [0]" xfId="2" builtinId="7"/>
    <cellStyle name="Moneda [0] 2" xfId="14" xr:uid="{8C0BFB48-9E9A-45CC-8040-FD1C00899692}"/>
    <cellStyle name="Moneda 10" xfId="18" xr:uid="{8DD26FEB-40E2-4494-BFB7-11469EF0CEC0}"/>
    <cellStyle name="Moneda 2" xfId="13" xr:uid="{16CE498F-FBDB-442C-8F03-36F07DD57C41}"/>
    <cellStyle name="Normal" xfId="0" builtinId="0"/>
    <cellStyle name="Normal 2" xfId="10" xr:uid="{8685EFBE-9BA2-4B83-8258-D96099ECD92F}"/>
    <cellStyle name="Normal 3" xfId="8" xr:uid="{C37F7E04-1056-4446-911A-C983640994A5}"/>
    <cellStyle name="Normal 6" xfId="19" xr:uid="{0BA8F51C-B0D9-4F9A-9773-459EC833A5A3}"/>
  </cellStyles>
  <dxfs count="350">
    <dxf>
      <numFmt numFmtId="172" formatCode="&quot;$&quot;\ #,##0.00"/>
    </dxf>
    <dxf>
      <numFmt numFmtId="170" formatCode="_(&quot;$&quot;* #,##0.00_);_(&quot;$&quot;* \(#,##0.00\);_(&quot;$&quot;* &quot;-&quot;??_);_(@_)"/>
    </dxf>
    <dxf>
      <numFmt numFmtId="173" formatCode="&quot;$&quot;\ #,##0"/>
    </dxf>
    <dxf>
      <alignment horizontal="center"/>
    </dxf>
    <dxf>
      <alignment horizontal="center"/>
    </dxf>
    <dxf>
      <alignment horizontal="center"/>
    </dxf>
    <dxf>
      <alignment horizontal="center"/>
    </dxf>
    <dxf>
      <alignment horizontal="center"/>
    </dxf>
    <dxf>
      <alignment horizontal="center"/>
    </dxf>
    <dxf>
      <fill>
        <patternFill>
          <bgColor theme="5" tint="0.39994506668294322"/>
        </patternFill>
      </fill>
    </dxf>
    <dxf>
      <font>
        <b val="0"/>
        <i val="0"/>
      </font>
      <fill>
        <patternFill>
          <bgColor theme="0"/>
        </patternFill>
      </fill>
    </dxf>
    <dxf>
      <font>
        <color rgb="FF9C0006"/>
      </font>
      <fill>
        <patternFill>
          <bgColor rgb="FFFFC7CE"/>
        </patternFill>
      </fill>
    </dxf>
    <dxf>
      <font>
        <color rgb="FF9C0006"/>
      </font>
      <fill>
        <patternFill>
          <bgColor rgb="FFFFC7CE"/>
        </patternFill>
      </fill>
    </dxf>
    <dxf>
      <font>
        <b val="0"/>
        <i val="0"/>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b val="0"/>
        <i val="0"/>
      </font>
      <fill>
        <patternFill>
          <bgColor theme="0"/>
        </patternFill>
      </fill>
    </dxf>
    <dxf>
      <font>
        <color rgb="FF9C0006"/>
      </font>
      <fill>
        <patternFill>
          <bgColor rgb="FFFFC7CE"/>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b val="0"/>
        <i val="0"/>
      </font>
      <fill>
        <patternFill>
          <bgColor theme="0"/>
        </patternFill>
      </fill>
    </dxf>
    <dxf>
      <font>
        <color rgb="FF9C0006"/>
      </font>
      <fill>
        <patternFill>
          <bgColor rgb="FFFFC7CE"/>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b val="0"/>
        <i val="0"/>
      </font>
      <fill>
        <patternFill>
          <bgColor theme="0"/>
        </patternFill>
      </fill>
    </dxf>
    <dxf>
      <font>
        <color rgb="FF9C0006"/>
      </font>
      <fill>
        <patternFill>
          <bgColor rgb="FFFFC7CE"/>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b val="0"/>
        <i val="0"/>
      </font>
      <fill>
        <patternFill>
          <bgColor theme="0"/>
        </patternFill>
      </fill>
    </dxf>
    <dxf>
      <font>
        <color rgb="FF9C0006"/>
      </font>
      <fill>
        <patternFill>
          <bgColor rgb="FFFFC7CE"/>
        </patternFill>
      </fill>
    </dxf>
    <dxf>
      <font>
        <b val="0"/>
        <i val="0"/>
      </font>
      <fill>
        <patternFill>
          <bgColor theme="0"/>
        </patternFill>
      </fill>
    </dxf>
    <dxf>
      <font>
        <color rgb="FF9C0006"/>
      </font>
      <fill>
        <patternFill>
          <bgColor rgb="FFFFC7CE"/>
        </patternFill>
      </fill>
    </dxf>
    <dxf>
      <font>
        <b val="0"/>
        <i val="0"/>
      </font>
      <fill>
        <patternFill>
          <bgColor theme="0"/>
        </patternFill>
      </fill>
    </dxf>
    <dxf>
      <font>
        <color rgb="FF9C0006"/>
      </font>
      <fill>
        <patternFill>
          <bgColor rgb="FFFFC7CE"/>
        </patternFill>
      </fill>
    </dxf>
    <dxf>
      <font>
        <b val="0"/>
        <i val="0"/>
      </font>
      <fill>
        <patternFill>
          <bgColor theme="0"/>
        </patternFill>
      </fill>
    </dxf>
    <dxf>
      <font>
        <color rgb="FF9C0006"/>
      </font>
      <fill>
        <patternFill>
          <bgColor rgb="FFFFC7CE"/>
        </patternFill>
      </fill>
    </dxf>
    <dxf>
      <font>
        <color theme="1"/>
      </font>
    </dxf>
    <dxf>
      <font>
        <color rgb="FFFF0000"/>
      </font>
    </dxf>
    <dxf>
      <font>
        <color theme="1"/>
      </font>
      <fill>
        <patternFill>
          <bgColor theme="5" tint="0.39994506668294322"/>
        </patternFill>
      </fill>
    </dxf>
    <dxf>
      <font>
        <b val="0"/>
        <i val="0"/>
      </font>
      <fill>
        <patternFill>
          <bgColor theme="0"/>
        </patternFill>
      </fill>
    </dxf>
    <dxf>
      <font>
        <color rgb="FF9C0006"/>
      </font>
      <fill>
        <patternFill>
          <bgColor rgb="FFFFC7CE"/>
        </patternFill>
      </fill>
    </dxf>
    <dxf>
      <font>
        <color theme="1"/>
      </font>
    </dxf>
    <dxf>
      <font>
        <color rgb="FFFF0000"/>
      </font>
    </dxf>
    <dxf>
      <font>
        <color theme="1"/>
      </font>
      <fill>
        <patternFill>
          <bgColor theme="5" tint="0.39994506668294322"/>
        </patternFill>
      </fill>
    </dxf>
    <dxf>
      <font>
        <b val="0"/>
        <i val="0"/>
      </font>
      <fill>
        <patternFill>
          <bgColor theme="0"/>
        </patternFill>
      </fill>
    </dxf>
    <dxf>
      <font>
        <color rgb="FF9C0006"/>
      </font>
      <fill>
        <patternFill>
          <bgColor rgb="FFFFC7CE"/>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b val="0"/>
        <i val="0"/>
      </font>
      <fill>
        <patternFill>
          <bgColor theme="0"/>
        </patternFill>
      </fill>
    </dxf>
    <dxf>
      <font>
        <color rgb="FF9C0006"/>
      </font>
      <fill>
        <patternFill>
          <bgColor rgb="FFFFC7CE"/>
        </patternFill>
      </fill>
    </dxf>
    <dxf>
      <fill>
        <patternFill>
          <bgColor rgb="FF99FF66"/>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
      <font>
        <color theme="1"/>
      </font>
    </dxf>
    <dxf>
      <font>
        <color rgb="FFFF0000"/>
      </font>
    </dxf>
    <dxf>
      <font>
        <color theme="1"/>
      </font>
      <fill>
        <patternFill>
          <bgColor theme="5" tint="0.39994506668294322"/>
        </patternFill>
      </fill>
    </dxf>
  </dxfs>
  <tableStyles count="0" defaultTableStyle="TableStyleMedium2" defaultPivotStyle="PivotStyleLight16"/>
  <colors>
    <mruColors>
      <color rgb="FFFF6699"/>
      <color rgb="FF9BC2E6"/>
      <color rgb="FFBDD7EE"/>
      <color rgb="FFFCE4D6"/>
      <color rgb="FFDDEBF7"/>
      <color rgb="FFA9D08E"/>
      <color rgb="FFBFBFBF"/>
      <color rgb="FFEDDACF"/>
      <color rgb="FFFFFF00"/>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openxmlformats.org/officeDocument/2006/relationships/customXml" Target="../customXml/item2.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 id="{4E8CF86C-A618-456E-A3AD-569998294DD3}"/>
  <namedSheetView name="Vista 1" id="{F34DAE1E-BD36-4EEB-90DD-FF5752DE1BDC}"/>
  <namedSheetView name="Vista 2" id="{733CBE1F-D3C5-4ED4-B936-6C12268E934A}"/>
</namedSheetView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a María Ángel Gordillo" refreshedDate="44880.680347569447" createdVersion="8" refreshedVersion="8" minRefreshableVersion="3" recordCount="617" xr:uid="{300BFE78-EB4F-45BC-A1A6-D3C8160DFA4C}">
  <cacheSource type="worksheet">
    <worksheetSource ref="B1:CC615" sheet="CONTRATOS "/>
  </cacheSource>
  <cacheFields count="74">
    <cacheField name="ITEM PAA" numFmtId="1">
      <sharedItems containsMixedTypes="1" containsNumber="1" containsInteger="1" minValue="1" maxValue="764"/>
    </cacheField>
    <cacheField name="NÚMERO DE CONTRATO " numFmtId="0">
      <sharedItems containsMixedTypes="1" containsNumber="1" containsInteger="1" minValue="85533" maxValue="89449"/>
    </cacheField>
    <cacheField name="NO. DE PROCESO" numFmtId="0">
      <sharedItems/>
    </cacheField>
    <cacheField name="ABOGADO ASIGNADO" numFmtId="0">
      <sharedItems/>
    </cacheField>
    <cacheField name="FECHA DE SOLICITUD DE NÚMERO - RADICADO" numFmtId="0">
      <sharedItems containsDate="1" containsMixedTypes="1" minDate="2022-01-12T00:00:00" maxDate="2022-08-11T00:00:00"/>
    </cacheField>
    <cacheField name="CONTRATISTA" numFmtId="0">
      <sharedItems/>
    </cacheField>
    <cacheField name="NOMBRES DEL CONTRATISTA" numFmtId="0">
      <sharedItems containsBlank="1"/>
    </cacheField>
    <cacheField name="APELLIDOS DEL CONTRATISTA" numFmtId="0">
      <sharedItems containsBlank="1"/>
    </cacheField>
    <cacheField name="MODALIDAD DE SELECCIÓN" numFmtId="0">
      <sharedItems count="6">
        <s v="6. Orden de compra"/>
        <s v="2. Contratos o convenios que no requieren pluralidad de ofertas"/>
        <s v="1. Invitación Pública inferior a 45 SMMLV"/>
        <s v="3. Invitación Pública igual o superior a 450SMMLV"/>
        <s v="4. Invitación Pública inferior a 450SMMLV"/>
        <s v="5. Subasta a la baja"/>
      </sharedItems>
    </cacheField>
    <cacheField name="CLASE DE CONTRATO" numFmtId="0">
      <sharedItems/>
    </cacheField>
    <cacheField name="ID (NIT - CC)" numFmtId="0">
      <sharedItems containsMixedTypes="1" containsNumber="1" containsInteger="1" minValue="354485" maxValue="1233189507"/>
    </cacheField>
    <cacheField name="DIGITO DE VERIFICACIÓN" numFmtId="0">
      <sharedItems containsBlank="1" containsMixedTypes="1" containsNumber="1" containsInteger="1" minValue="0" maxValue="9"/>
    </cacheField>
    <cacheField name="NATURALEZA DEL CONTRATISTA" numFmtId="0">
      <sharedItems/>
    </cacheField>
    <cacheField name="CIUDAD CAMARA O DOMICILIO" numFmtId="0">
      <sharedItems containsBlank="1"/>
    </cacheField>
    <cacheField name="OBJETO CONTRACTUAL" numFmtId="0">
      <sharedItems longText="1"/>
    </cacheField>
    <cacheField name="CATEGORIZACIÓN PERFIL" numFmtId="172">
      <sharedItems containsBlank="1"/>
    </cacheField>
    <cacheField name="ORDENADOR DEL GASTO QUE FIRMA (cargo - nombre)" numFmtId="0">
      <sharedItems/>
    </cacheField>
    <cacheField name="ÁREA QUE ORDENA EL GASTO" numFmtId="0">
      <sharedItems/>
    </cacheField>
    <cacheField name="ÁREA (responsable PAA)" numFmtId="0">
      <sharedItems containsBlank="1" count="18">
        <s v="Dirección de Tecnologías de la Información"/>
        <s v="Dirección de Asuntos Jurídicos"/>
        <s v="Dirección Administrativa y Financiera"/>
        <s v="Secretaría Ejecutiva"/>
        <s v="Subsecretaría Ejecutiva "/>
        <s v="Grupo de Análisis de la Información"/>
        <s v="Unidad de Investigación y Acusación"/>
        <s v="Cancelado"/>
        <s v="Rechazado"/>
        <s v="Departamento de Gestión Documental"/>
        <s v="Magistratura"/>
        <s v="N/A"/>
        <m u="1"/>
        <s v="PND" u="1"/>
        <s v="DAF" u="1"/>
        <s v="Departamento de Asuntos Juridicos" u="1"/>
        <s v="Subsecretaría Ejecutiva" u="1"/>
        <s v="Secretaria Ejecutiva" u="1"/>
      </sharedItems>
    </cacheField>
    <cacheField name="DEPENDENCIA  (responsable PAA)" numFmtId="0">
      <sharedItems/>
    </cacheField>
    <cacheField name="NOMBRE DEL SUPERVISOR" numFmtId="0">
      <sharedItems/>
    </cacheField>
    <cacheField name="ÁREA QUE SUPERVISA" numFmtId="0">
      <sharedItems/>
    </cacheField>
    <cacheField name="DELEGACIÓN DE SUPERVISIÓN" numFmtId="172">
      <sharedItems containsBlank="1"/>
    </cacheField>
    <cacheField name="DESPACHO MAGISTRADO" numFmtId="172">
      <sharedItems/>
    </cacheField>
    <cacheField name="MAGISTRADO" numFmtId="172">
      <sharedItems/>
    </cacheField>
    <cacheField name="FUENTE DE RECURSOS (Destinación del Gasto)" numFmtId="0">
      <sharedItems/>
    </cacheField>
    <cacheField name="VALOR INICIAL DEL CONTRATO" numFmtId="0">
      <sharedItems containsMixedTypes="1" containsNumber="1" minValue="6467619" maxValue="25051908072"/>
    </cacheField>
    <cacheField name="VALOR JEP" numFmtId="172">
      <sharedItems containsMixedTypes="1" containsNumber="1" containsInteger="1" minValue="3614070" maxValue="12177010113"/>
    </cacheField>
    <cacheField name="CONTRAPARTIDA" numFmtId="172">
      <sharedItems containsMixedTypes="1" containsNumber="1" containsInteger="1" minValue="750000000" maxValue="12874897959"/>
    </cacheField>
    <cacheField name="VALOR MES 2022" numFmtId="0">
      <sharedItems containsBlank="1" containsMixedTypes="1" containsNumber="1" containsInteger="1" minValue="0" maxValue="30000000"/>
    </cacheField>
    <cacheField name="CDP" numFmtId="0">
      <sharedItems containsMixedTypes="1" containsNumber="1" containsInteger="1" minValue="23522" maxValue="93522"/>
    </cacheField>
    <cacheField name="CRP" numFmtId="0">
      <sharedItems containsMixedTypes="1" containsNumber="1" containsInteger="1" minValue="3122" maxValue="364822"/>
    </cacheField>
    <cacheField name="CÓDIGO BPIN" numFmtId="0">
      <sharedItems containsMixedTypes="1" containsNumber="1" containsInteger="1" minValue="18011001068" maxValue="2018011001175"/>
    </cacheField>
    <cacheField name="FECHA DE FIRMA (APROBACIÓN EN SECOP)" numFmtId="14">
      <sharedItems containsDate="1" containsMixedTypes="1" minDate="2022-01-03T00:00:00" maxDate="2022-08-12T00:00:00"/>
    </cacheField>
    <cacheField name="FECHA DE INICIO" numFmtId="0">
      <sharedItems containsDate="1" containsMixedTypes="1" minDate="2022-01-04T00:00:00" maxDate="2022-08-13T00:00:00"/>
    </cacheField>
    <cacheField name=" CESIONARIO" numFmtId="0">
      <sharedItems/>
    </cacheField>
    <cacheField name="IDENTIFICACIÓN DEL CESIONARIO" numFmtId="0">
      <sharedItems containsMixedTypes="1" containsNumber="1" minValue="52997.065999999999" maxValue="1098170254"/>
    </cacheField>
    <cacheField name="DIGITO DE VERIFICACIÓN2" numFmtId="0">
      <sharedItems containsMixedTypes="1" containsNumber="1" containsInteger="1" minValue="0" maxValue="9"/>
    </cacheField>
    <cacheField name="FECHA DE CESIÓN" numFmtId="0">
      <sharedItems containsDate="1" containsMixedTypes="1" minDate="2022-01-01T00:00:00" maxDate="2022-10-22T00:00:00"/>
    </cacheField>
    <cacheField name="ADICION O REDUCCIÓN 1" numFmtId="172">
      <sharedItems containsSemiMixedTypes="0" containsString="0" containsNumber="1" containsInteger="1" minValue="-2467210" maxValue="1250000000"/>
    </cacheField>
    <cacheField name="FECHA ADICIÓN O REDUCCIÓN 1" numFmtId="0">
      <sharedItems containsDate="1" containsMixedTypes="1" minDate="2022-02-10T00:00:00" maxDate="2022-11-10T00:00:00"/>
    </cacheField>
    <cacheField name="ADICION O REDUCCIÓN 2" numFmtId="172">
      <sharedItems containsSemiMixedTypes="0" containsString="0" containsNumber="1" containsInteger="1" minValue="0" maxValue="12085450"/>
    </cacheField>
    <cacheField name="FECHA ADICIÓN O REDUCCIÓN 2" numFmtId="0">
      <sharedItems containsDate="1" containsMixedTypes="1" minDate="2022-05-13T00:00:00" maxDate="2022-05-14T00:00:00"/>
    </cacheField>
    <cacheField name="Número de prórrogas" numFmtId="0">
      <sharedItems containsSemiMixedTypes="0" containsString="0" containsNumber="1" containsInteger="1" minValue="0" maxValue="1"/>
    </cacheField>
    <cacheField name="Fecha de la última Prórroga" numFmtId="0">
      <sharedItems containsDate="1" containsMixedTypes="1" minDate="2022-05-13T00:00:00" maxDate="2022-09-03T00:00:00"/>
    </cacheField>
    <cacheField name="PRÓRROGA EN DÍAS" numFmtId="0">
      <sharedItems containsBlank="1" containsMixedTypes="1" containsNumber="1" containsInteger="1" minValue="-348" maxValue="113"/>
    </cacheField>
    <cacheField name="VALOR TOTAL DEL CONTRATO" numFmtId="0">
      <sharedItems containsMixedTypes="1" containsNumber="1" minValue="6467619" maxValue="25051908072"/>
    </cacheField>
    <cacheField name="VALOR. CORRESPONDIENTE A VIGENCIA FUTURA" numFmtId="0">
      <sharedItems/>
    </cacheField>
    <cacheField name="VALOR VIGENCIA FUTURA 2023_x000a_(Valores del contrato)" numFmtId="0">
      <sharedItems/>
    </cacheField>
    <cacheField name="VALOR VIGENCIA FUTURA 2024_x000a_(Valores del contrato)" numFmtId="0">
      <sharedItems/>
    </cacheField>
    <cacheField name="VALOR VIGENCIA FUTURA 2025_x000a_(Valores del contrato)" numFmtId="0">
      <sharedItems/>
    </cacheField>
    <cacheField name="VALOR VIGENCIA FUTURA 2026_x000a_(Valores del contrato)" numFmtId="0">
      <sharedItems/>
    </cacheField>
    <cacheField name="VIGENCIA INICIAL" numFmtId="0">
      <sharedItems containsDate="1" containsMixedTypes="1" minDate="1899-12-31T00:00:00" maxDate="2023-03-27T00:00:00"/>
    </cacheField>
    <cacheField name=" VIGENCIA FINAL" numFmtId="0">
      <sharedItems containsDate="1" containsMixedTypes="1" minDate="2022-01-17T00:00:00" maxDate="2023-03-27T00:00:00"/>
    </cacheField>
    <cacheField name="¿REQUIERE BALANCE Y CIERRE? (si o no)" numFmtId="0">
      <sharedItems containsBlank="1"/>
    </cacheField>
    <cacheField name="LUGAR DE EJECUCIÓN" numFmtId="0">
      <sharedItems/>
    </cacheField>
    <cacheField name="TIPO DE PÓLIZA" numFmtId="0">
      <sharedItems containsBlank="1"/>
    </cacheField>
    <cacheField name="NÚMERO DE POLIZA" numFmtId="0">
      <sharedItems containsBlank="1" containsMixedTypes="1" containsNumber="1" containsInteger="1" minValue="58559" maxValue="3.9047994000069904E+16"/>
    </cacheField>
    <cacheField name="ANEXO DE LA PÓLIZA" numFmtId="0">
      <sharedItems containsBlank="1" containsMixedTypes="1" containsNumber="1" containsInteger="1" minValue="0" maxValue="2"/>
    </cacheField>
    <cacheField name="ASEGURADORA" numFmtId="0">
      <sharedItems containsBlank="1"/>
    </cacheField>
    <cacheField name="FECHA DE EXPEDICIÓN" numFmtId="0">
      <sharedItems containsDate="1" containsBlank="1" containsMixedTypes="1" minDate="2022-01-04T00:00:00" maxDate="2022-08-12T00:00:00"/>
    </cacheField>
    <cacheField name="VIGENCIA (desde - hasta)" numFmtId="0">
      <sharedItems containsDate="1" containsBlank="1" containsMixedTypes="1" minDate="2022-07-07T00:00:00" maxDate="2022-07-08T00:00:00"/>
    </cacheField>
    <cacheField name="VALIDACIÓN (enlace)" numFmtId="0">
      <sharedItems containsBlank="1" longText="1"/>
    </cacheField>
    <cacheField name="OBSERVACIONES" numFmtId="0">
      <sharedItems containsBlank="1" longText="1"/>
    </cacheField>
    <cacheField name="ESTADO" numFmtId="0">
      <sharedItems/>
    </cacheField>
    <cacheField name="ESTADO MODIFICACIONES" numFmtId="0">
      <sharedItems/>
    </cacheField>
    <cacheField name="FECHA DE SUSPENSIÓN (DESDE Y HASTA)" numFmtId="0">
      <sharedItems containsBlank="1"/>
    </cacheField>
    <cacheField name="PROFESIÓN 1" numFmtId="0">
      <sharedItems/>
    </cacheField>
    <cacheField name="PROFESIÓN 2" numFmtId="0">
      <sharedItems containsBlank="1"/>
    </cacheField>
    <cacheField name="GÉNERO" numFmtId="0">
      <sharedItems containsBlank="1"/>
    </cacheField>
    <cacheField name="CORREO INSTITUCIONAL" numFmtId="0">
      <sharedItems/>
    </cacheField>
    <cacheField name="LINKS DEL SECOP II" numFmtId="0">
      <sharedItems/>
    </cacheField>
    <cacheField name="MES" numFmtId="1">
      <sharedItems containsMixedTypes="1" containsNumber="1" containsInteger="1" minValue="1" maxValue="8"/>
    </cacheField>
    <cacheField name="AÑO" numFmtId="1">
      <sharedItems containsMixedTypes="1" containsNumber="1" containsInteger="1" minValue="2022" maxValue="2022"/>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a María Ángel Gordillo" refreshedDate="44880.680348611109" createdVersion="8" refreshedVersion="8" minRefreshableVersion="3" recordCount="722" xr:uid="{D38E9D5A-3C83-4E76-81BB-6454EE872ED6}">
  <cacheSource type="worksheet">
    <worksheetSource ref="B1:CC720" sheet="CONTRATOS "/>
  </cacheSource>
  <cacheFields count="74">
    <cacheField name="ITEM PAA" numFmtId="1">
      <sharedItems containsMixedTypes="1" containsNumber="1" containsInteger="1" minValue="1" maxValue="1050"/>
    </cacheField>
    <cacheField name="NÚMERO DE CONTRATO " numFmtId="0">
      <sharedItems containsMixedTypes="1" containsNumber="1" containsInteger="1" minValue="85533" maxValue="93875"/>
    </cacheField>
    <cacheField name="NO. DE PROCESO" numFmtId="0">
      <sharedItems/>
    </cacheField>
    <cacheField name="ABOGADO ASIGNADO" numFmtId="0">
      <sharedItems/>
    </cacheField>
    <cacheField name="FECHA DE SOLICITUD DE NÚMERO - RADICADO" numFmtId="0">
      <sharedItems containsDate="1" containsMixedTypes="1" minDate="2022-01-12T00:00:00" maxDate="2022-09-30T00:00:00"/>
    </cacheField>
    <cacheField name="CONTRATISTA" numFmtId="0">
      <sharedItems/>
    </cacheField>
    <cacheField name="NOMBRES DEL CONTRATISTA" numFmtId="0">
      <sharedItems containsBlank="1"/>
    </cacheField>
    <cacheField name="APELLIDOS DEL CONTRATISTA" numFmtId="0">
      <sharedItems containsBlank="1"/>
    </cacheField>
    <cacheField name="MODALIDAD DE SELECCIÓN" numFmtId="0">
      <sharedItems count="6">
        <s v="6. Orden de compra"/>
        <s v="2. Contratos o convenios que no requieren pluralidad de ofertas"/>
        <s v="1. Invitación Pública inferior a 45 SMMLV"/>
        <s v="3. Invitación Pública igual o superior a 450SMMLV"/>
        <s v="4. Invitación Pública inferior a 450SMMLV"/>
        <s v="5. Subasta a la baja"/>
      </sharedItems>
    </cacheField>
    <cacheField name="CLASE DE CONTRATO" numFmtId="0">
      <sharedItems/>
    </cacheField>
    <cacheField name="ID (NIT - CC)" numFmtId="0">
      <sharedItems containsMixedTypes="1" containsNumber="1" containsInteger="1" minValue="354485" maxValue="1233189507"/>
    </cacheField>
    <cacheField name="DIGITO DE VERIFICACIÓN" numFmtId="0">
      <sharedItems containsBlank="1" containsMixedTypes="1" containsNumber="1" containsInteger="1" minValue="0" maxValue="9"/>
    </cacheField>
    <cacheField name="NATURALEZA DEL CONTRATISTA" numFmtId="0">
      <sharedItems containsBlank="1" count="6">
        <s v="Persona Jurídica"/>
        <s v="Persona Natural"/>
        <s v="Persona Jurídica Prestacion de Servicios  Profesionales"/>
        <s v="CANCELADO"/>
        <m u="1"/>
        <s v="Perona natural" u="1"/>
      </sharedItems>
    </cacheField>
    <cacheField name="CIUDAD CAMARA O DOMICILIO" numFmtId="0">
      <sharedItems containsBlank="1"/>
    </cacheField>
    <cacheField name="OBJETO CONTRACTUAL" numFmtId="0">
      <sharedItems longText="1"/>
    </cacheField>
    <cacheField name="CATEGORIZACIÓN PERFIL" numFmtId="0">
      <sharedItems containsBlank="1"/>
    </cacheField>
    <cacheField name="ORDENADOR DEL GASTO QUE FIRMA (cargo - nombre)" numFmtId="0">
      <sharedItems/>
    </cacheField>
    <cacheField name="ÁREA QUE ORDENA EL GASTO" numFmtId="0">
      <sharedItems/>
    </cacheField>
    <cacheField name="ÁREA (responsable PAA)" numFmtId="0">
      <sharedItems/>
    </cacheField>
    <cacheField name="DEPENDENCIA  (responsable PAA)" numFmtId="0">
      <sharedItems containsBlank="1" count="36">
        <s v="Dirección de Tecnologías de la Información"/>
        <s v="Subdirección de Contratación"/>
        <s v="Subdirección Financiera"/>
        <s v="Subdirección de Planeación"/>
        <s v="Subdirección de Control Interno"/>
        <s v="Subsecretaría Ejecutiva "/>
        <s v="Departamento de Enfoques Diferenciales "/>
        <s v="Departamento de Atención a Víctimas"/>
        <s v="Departamento de Conceptos y Representación Jurídica"/>
        <s v="Subdirección de Talento Humano"/>
        <s v="Departamento SAAD - Comparecientes"/>
        <s v="Dirección Administrativa y Financiera"/>
        <s v="Subdirección de Recursos Físicos e Infraestructura"/>
        <s v="Departamento de Gestión Territorial"/>
        <s v="Subdirección de Comunicaciones"/>
        <s v="Departamento SAAD - Víctimas"/>
        <s v="Dirección de Asuntos Jurídicos"/>
        <s v="Secretaría General Judicial"/>
        <s v="Departamento de Atención al Ciudadano"/>
        <s v="Grupo de Análisis de la Información"/>
        <s v="Unidad de Investigación y Acusación"/>
        <s v="Cancelado"/>
        <s v="Departamento de Gestión Documental"/>
        <s v="Subdirección de Cooperación Internacional"/>
        <s v="Subdirección de Fortalecimiento Institucional"/>
        <s v="Oficina Asesora de Seguridad y Protección"/>
        <s v="Secretaría Ejecutiva"/>
        <s v="Magistratura"/>
        <m u="1"/>
        <s v="Dirección de la Unidad de Investigación y Acusación" u="1"/>
        <s v="Departamento de Enfoques Diferenciales" u="1"/>
        <s v="Dirección de Tecnología de la Información" u="1"/>
        <s v="Oficina de Seguridad y Protección" u="1"/>
        <s v="Subsecretaría Ejecutiva" u="1"/>
        <s v="Departamento de Asuntos Jurídicos" u="1"/>
        <s v="Secretaria Ejecutiva" u="1"/>
      </sharedItems>
    </cacheField>
    <cacheField name="NOMBRE DEL SUPERVISOR" numFmtId="0">
      <sharedItems/>
    </cacheField>
    <cacheField name="ÁREA QUE SUPERVISA" numFmtId="0">
      <sharedItems/>
    </cacheField>
    <cacheField name="DELEGACIÓN DE SUPERVISIÓN" numFmtId="172">
      <sharedItems containsBlank="1"/>
    </cacheField>
    <cacheField name="DESPACHO MAGISTRADO" numFmtId="0">
      <sharedItems/>
    </cacheField>
    <cacheField name="MAGISTRADO" numFmtId="172">
      <sharedItems/>
    </cacheField>
    <cacheField name="FUENTE DE RECURSOS (Destinación del Gasto)" numFmtId="0">
      <sharedItems containsBlank="1"/>
    </cacheField>
    <cacheField name="VALOR INICIAL DEL CONTRATO" numFmtId="0">
      <sharedItems containsBlank="1" containsMixedTypes="1" containsNumber="1" minValue="0" maxValue="25051908072"/>
    </cacheField>
    <cacheField name="VALOR JEP" numFmtId="0">
      <sharedItems containsMixedTypes="1" containsNumber="1" containsInteger="1" minValue="3614070" maxValue="12177010113"/>
    </cacheField>
    <cacheField name="CONTRAPARTIDA" numFmtId="172">
      <sharedItems containsMixedTypes="1" containsNumber="1" containsInteger="1" minValue="750000000" maxValue="12874897959"/>
    </cacheField>
    <cacheField name="VALOR MES 2022" numFmtId="0">
      <sharedItems containsBlank="1" containsMixedTypes="1" containsNumber="1" containsInteger="1" minValue="0" maxValue="30958792"/>
    </cacheField>
    <cacheField name="CDP" numFmtId="0">
      <sharedItems containsMixedTypes="1" containsNumber="1" containsInteger="1" minValue="23522" maxValue="8102322"/>
    </cacheField>
    <cacheField name="CRP" numFmtId="0">
      <sharedItems containsMixedTypes="1" containsNumber="1" containsInteger="1" minValue="3122" maxValue="460422"/>
    </cacheField>
    <cacheField name="CÓDIGO BPIN" numFmtId="0">
      <sharedItems containsMixedTypes="1" containsNumber="1" containsInteger="1" minValue="18011001068" maxValue="2018011001175"/>
    </cacheField>
    <cacheField name="FECHA DE FIRMA (APROBACIÓN EN SECOP)" numFmtId="0">
      <sharedItems containsDate="1" containsMixedTypes="1" minDate="2022-01-03T00:00:00" maxDate="2022-10-15T00:00:00"/>
    </cacheField>
    <cacheField name="FECHA DE INICIO" numFmtId="0">
      <sharedItems containsDate="1" containsMixedTypes="1" minDate="2022-01-04T00:00:00" maxDate="2022-10-25T00:00:00"/>
    </cacheField>
    <cacheField name=" CESIONARIO" numFmtId="0">
      <sharedItems/>
    </cacheField>
    <cacheField name="IDENTIFICACIÓN DEL CESIONARIO" numFmtId="0">
      <sharedItems containsMixedTypes="1" containsNumber="1" minValue="52997.065999999999" maxValue="1128054124"/>
    </cacheField>
    <cacheField name="DIGITO DE VERIFICACIÓN2" numFmtId="0">
      <sharedItems containsMixedTypes="1" containsNumber="1" containsInteger="1" minValue="0" maxValue="9"/>
    </cacheField>
    <cacheField name="FECHA DE CESIÓN" numFmtId="0">
      <sharedItems containsDate="1" containsMixedTypes="1" minDate="2022-01-01T00:00:00" maxDate="2022-11-02T00:00:00"/>
    </cacheField>
    <cacheField name="ADICION O REDUCCIÓN 1" numFmtId="172">
      <sharedItems containsSemiMixedTypes="0" containsString="0" containsNumber="1" containsInteger="1" minValue="-5782515" maxValue="1250000000"/>
    </cacheField>
    <cacheField name="FECHA ADICIÓN O REDUCCIÓN 1" numFmtId="0">
      <sharedItems containsDate="1" containsMixedTypes="1" minDate="2022-02-10T00:00:00" maxDate="2022-11-10T00:00:00"/>
    </cacheField>
    <cacheField name="ADICION O REDUCCIÓN 2" numFmtId="172">
      <sharedItems containsSemiMixedTypes="0" containsString="0" containsNumber="1" containsInteger="1" minValue="0" maxValue="12085450"/>
    </cacheField>
    <cacheField name="FECHA ADICIÓN O REDUCCIÓN 2" numFmtId="0">
      <sharedItems containsDate="1" containsMixedTypes="1" minDate="2022-05-13T00:00:00" maxDate="2022-05-14T00:00:00"/>
    </cacheField>
    <cacheField name="Número de prórrogas" numFmtId="0">
      <sharedItems containsSemiMixedTypes="0" containsString="0" containsNumber="1" containsInteger="1" minValue="0" maxValue="1"/>
    </cacheField>
    <cacheField name="Fecha de la última Prórroga" numFmtId="0">
      <sharedItems containsDate="1" containsMixedTypes="1" minDate="2022-05-13T00:00:00" maxDate="2022-09-03T00:00:00"/>
    </cacheField>
    <cacheField name="PRÓRROGA EN DÍAS" numFmtId="0">
      <sharedItems containsBlank="1" containsMixedTypes="1" containsNumber="1" containsInteger="1" minValue="-348" maxValue="113"/>
    </cacheField>
    <cacheField name="VALOR TOTAL DEL CONTRATO" numFmtId="0">
      <sharedItems containsMixedTypes="1" containsNumber="1" minValue="0" maxValue="25051908072"/>
    </cacheField>
    <cacheField name="VALOR. CORRESPONDIENTE A VIGENCIA FUTURA" numFmtId="0">
      <sharedItems/>
    </cacheField>
    <cacheField name="VALOR VIGENCIA FUTURA 2023_x000a_(Valores del contrato)" numFmtId="0">
      <sharedItems containsMixedTypes="1" containsNumber="1" containsInteger="1" minValue="30000000" maxValue="127137024"/>
    </cacheField>
    <cacheField name="VALOR VIGENCIA FUTURA 2024_x000a_(Valores del contrato)" numFmtId="0">
      <sharedItems containsMixedTypes="1" containsNumber="1" containsInteger="1" minValue="30000000" maxValue="134765256"/>
    </cacheField>
    <cacheField name="VALOR VIGENCIA FUTURA 2025_x000a_(Valores del contrato)" numFmtId="0">
      <sharedItems containsMixedTypes="1" containsNumber="1" containsInteger="1" minValue="30000000" maxValue="142851180"/>
    </cacheField>
    <cacheField name="VALOR VIGENCIA FUTURA 2026_x000a_(Valores del contrato)" numFmtId="0">
      <sharedItems containsMixedTypes="1" containsNumber="1" containsInteger="1" minValue="17500000" maxValue="88329640"/>
    </cacheField>
    <cacheField name="VIGENCIA INICIAL" numFmtId="0">
      <sharedItems containsDate="1" containsMixedTypes="1" minDate="1899-12-31T00:00:00" maxDate="2027-09-02T00:00:00"/>
    </cacheField>
    <cacheField name=" VIGENCIA FINAL" numFmtId="0">
      <sharedItems containsDate="1" containsMixedTypes="1" minDate="2022-01-17T00:00:00" maxDate="2027-09-02T00:00:00"/>
    </cacheField>
    <cacheField name="¿REQUIERE BALANCE Y CIERRE? (si o no)" numFmtId="0">
      <sharedItems containsBlank="1"/>
    </cacheField>
    <cacheField name="LUGAR DE EJECUCIÓN" numFmtId="0">
      <sharedItems containsBlank="1"/>
    </cacheField>
    <cacheField name="TIPO DE PÓLIZA" numFmtId="0">
      <sharedItems containsBlank="1"/>
    </cacheField>
    <cacheField name="NÚMERO DE POLIZA" numFmtId="0">
      <sharedItems containsBlank="1" containsMixedTypes="1" containsNumber="1" containsInteger="1" minValue="58559" maxValue="3.9047994000069904E+16"/>
    </cacheField>
    <cacheField name="ANEXO DE LA PÓLIZA" numFmtId="0">
      <sharedItems containsBlank="1" containsMixedTypes="1" containsNumber="1" containsInteger="1" minValue="0" maxValue="4"/>
    </cacheField>
    <cacheField name="ASEGURADORA" numFmtId="0">
      <sharedItems containsBlank="1"/>
    </cacheField>
    <cacheField name="FECHA DE EXPEDICIÓN" numFmtId="0">
      <sharedItems containsDate="1" containsBlank="1" containsMixedTypes="1" minDate="2022-01-04T00:00:00" maxDate="2022-10-21T00:00:00"/>
    </cacheField>
    <cacheField name="VIGENCIA (desde - hasta)" numFmtId="0">
      <sharedItems containsDate="1" containsBlank="1" containsMixedTypes="1" minDate="2022-07-07T00:00:00" maxDate="2023-11-30T00:00:00"/>
    </cacheField>
    <cacheField name="VALIDACIÓN (enlace)" numFmtId="0">
      <sharedItems containsBlank="1" longText="1"/>
    </cacheField>
    <cacheField name="OBSERVACIONES" numFmtId="0">
      <sharedItems containsBlank="1" longText="1"/>
    </cacheField>
    <cacheField name="ESTADO" numFmtId="0">
      <sharedItems count="8">
        <s v="Terminado"/>
        <s v="Firmado"/>
        <s v="Cancelado"/>
        <s v="Rechazado"/>
        <s v="En revisión del proveedor"/>
        <s v="En trámite" u="1"/>
        <s v="Pendiente de aprobación" u="1"/>
        <s v="Firmado sin acta" u="1"/>
      </sharedItems>
    </cacheField>
    <cacheField name="ESTADO MODIFICACIONES" numFmtId="0">
      <sharedItems/>
    </cacheField>
    <cacheField name="FECHA DE SUSPENSIÓN (DESDE Y HASTA)" numFmtId="0">
      <sharedItems containsBlank="1"/>
    </cacheField>
    <cacheField name="PROFESIÓN 1" numFmtId="0">
      <sharedItems/>
    </cacheField>
    <cacheField name="PROFESIÓN 2" numFmtId="0">
      <sharedItems containsBlank="1"/>
    </cacheField>
    <cacheField name="GÉNERO" numFmtId="0">
      <sharedItems containsBlank="1"/>
    </cacheField>
    <cacheField name="CORREO INSTITUCIONAL" numFmtId="0">
      <sharedItems/>
    </cacheField>
    <cacheField name="LINKS DEL SECOP II" numFmtId="0">
      <sharedItems/>
    </cacheField>
    <cacheField name="MES" numFmtId="1">
      <sharedItems containsMixedTypes="1" containsNumber="1" containsInteger="1" minValue="1" maxValue="10" count="11">
        <n v="5"/>
        <n v="1"/>
        <e v="#VALUE!"/>
        <n v="2"/>
        <n v="3"/>
        <n v="4"/>
        <n v="6"/>
        <n v="7"/>
        <n v="8"/>
        <n v="9"/>
        <n v="10"/>
      </sharedItems>
    </cacheField>
    <cacheField name="AÑO" numFmtId="1">
      <sharedItems containsMixedTypes="1" containsNumber="1" containsInteger="1" minValue="2022" maxValue="2022"/>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a María Ángel Gordillo" refreshedDate="44880.680349652779" createdVersion="8" refreshedVersion="8" minRefreshableVersion="3" recordCount="644" xr:uid="{6FFD5068-EF99-4E8F-99D4-438AC46F22AC}">
  <cacheSource type="worksheet">
    <worksheetSource ref="C1:CC642" sheet="CONTRATOS "/>
  </cacheSource>
  <cacheFields count="73">
    <cacheField name="NÚMERO DE CONTRATO " numFmtId="0">
      <sharedItems containsMixedTypes="1" containsNumber="1" containsInteger="1" minValue="85533" maxValue="93234"/>
    </cacheField>
    <cacheField name="NO. DE PROCESO" numFmtId="0">
      <sharedItems/>
    </cacheField>
    <cacheField name="ABOGADO ASIGNADO" numFmtId="0">
      <sharedItems/>
    </cacheField>
    <cacheField name="FECHA DE SOLICITUD DE NÚMERO - RADICADO" numFmtId="0">
      <sharedItems containsDate="1" containsMixedTypes="1" minDate="2022-01-12T00:00:00" maxDate="2022-08-11T00:00:00"/>
    </cacheField>
    <cacheField name="CONTRATISTA" numFmtId="0">
      <sharedItems/>
    </cacheField>
    <cacheField name="NOMBRES DEL CONTRATISTA" numFmtId="0">
      <sharedItems containsBlank="1"/>
    </cacheField>
    <cacheField name="APELLIDOS DEL CONTRATISTA" numFmtId="0">
      <sharedItems containsBlank="1"/>
    </cacheField>
    <cacheField name="MODALIDAD DE SELECCIÓN" numFmtId="0">
      <sharedItems count="6">
        <s v="6. Orden de compra"/>
        <s v="2. Contratos o convenios que no requieren pluralidad de ofertas"/>
        <s v="1. Invitación Pública inferior a 45 SMMLV"/>
        <s v="3. Invitación Pública igual o superior a 450SMMLV"/>
        <s v="4. Invitación Pública inferior a 450SMMLV"/>
        <s v="5. Subasta a la baja"/>
      </sharedItems>
    </cacheField>
    <cacheField name="CLASE DE CONTRATO" numFmtId="0">
      <sharedItems/>
    </cacheField>
    <cacheField name="ID (NIT - CC)" numFmtId="0">
      <sharedItems containsMixedTypes="1" containsNumber="1" containsInteger="1" minValue="354485" maxValue="1233189507"/>
    </cacheField>
    <cacheField name="DIGITO DE VERIFICACIÓN" numFmtId="0">
      <sharedItems containsBlank="1" containsMixedTypes="1" containsNumber="1" containsInteger="1" minValue="0" maxValue="9"/>
    </cacheField>
    <cacheField name="NATURALEZA DEL CONTRATISTA" numFmtId="0">
      <sharedItems/>
    </cacheField>
    <cacheField name="CIUDAD CAMARA O DOMICILIO" numFmtId="0">
      <sharedItems containsBlank="1"/>
    </cacheField>
    <cacheField name="OBJETO CONTRACTUAL" numFmtId="0">
      <sharedItems longText="1"/>
    </cacheField>
    <cacheField name="CATEGORIZACIÓN PERFIL" numFmtId="172">
      <sharedItems containsBlank="1"/>
    </cacheField>
    <cacheField name="ORDENADOR DEL GASTO QUE FIRMA (cargo - nombre)" numFmtId="0">
      <sharedItems/>
    </cacheField>
    <cacheField name="ÁREA QUE ORDENA EL GASTO" numFmtId="0">
      <sharedItems/>
    </cacheField>
    <cacheField name="ÁREA (responsable PAA)" numFmtId="0">
      <sharedItems/>
    </cacheField>
    <cacheField name="DEPENDENCIA  (responsable PAA)" numFmtId="0">
      <sharedItems/>
    </cacheField>
    <cacheField name="NOMBRE DEL SUPERVISOR" numFmtId="0">
      <sharedItems/>
    </cacheField>
    <cacheField name="ÁREA QUE SUPERVISA" numFmtId="0">
      <sharedItems/>
    </cacheField>
    <cacheField name="DELEGACIÓN DE SUPERVISIÓN" numFmtId="172">
      <sharedItems containsBlank="1"/>
    </cacheField>
    <cacheField name="DESPACHO MAGISTRADO" numFmtId="172">
      <sharedItems/>
    </cacheField>
    <cacheField name="MAGISTRADO" numFmtId="172">
      <sharedItems/>
    </cacheField>
    <cacheField name="FUENTE DE RECURSOS (Destinación del Gasto)" numFmtId="0">
      <sharedItems/>
    </cacheField>
    <cacheField name="VALOR INICIAL DEL CONTRATO" numFmtId="0">
      <sharedItems containsMixedTypes="1" containsNumber="1" minValue="6467619" maxValue="25051908072"/>
    </cacheField>
    <cacheField name="VALOR JEP" numFmtId="172">
      <sharedItems containsMixedTypes="1" containsNumber="1" containsInteger="1" minValue="3614070" maxValue="12177010113"/>
    </cacheField>
    <cacheField name="CONTRAPARTIDA" numFmtId="172">
      <sharedItems containsMixedTypes="1" containsNumber="1" containsInteger="1" minValue="750000000" maxValue="12874897959"/>
    </cacheField>
    <cacheField name="VALOR MES 2022" numFmtId="0">
      <sharedItems containsBlank="1" containsMixedTypes="1" containsNumber="1" containsInteger="1" minValue="0" maxValue="30000000"/>
    </cacheField>
    <cacheField name="CDP" numFmtId="0">
      <sharedItems containsMixedTypes="1" containsNumber="1" containsInteger="1" minValue="23522" maxValue="96422"/>
    </cacheField>
    <cacheField name="CRP" numFmtId="0">
      <sharedItems containsMixedTypes="1" containsNumber="1" containsInteger="1" minValue="3122" maxValue="364822"/>
    </cacheField>
    <cacheField name="CÓDIGO BPIN" numFmtId="0">
      <sharedItems containsMixedTypes="1" containsNumber="1" containsInteger="1" minValue="18011001068" maxValue="2018011001175"/>
    </cacheField>
    <cacheField name="FECHA DE FIRMA (APROBACIÓN EN SECOP)" numFmtId="14">
      <sharedItems containsDate="1" containsMixedTypes="1" minDate="2022-01-03T00:00:00" maxDate="2022-08-12T00:00:00"/>
    </cacheField>
    <cacheField name="FECHA DE INICIO" numFmtId="0">
      <sharedItems containsDate="1" containsMixedTypes="1" minDate="2022-01-04T00:00:00" maxDate="2022-08-13T00:00:00"/>
    </cacheField>
    <cacheField name=" CESIONARIO" numFmtId="0">
      <sharedItems/>
    </cacheField>
    <cacheField name="IDENTIFICACIÓN DEL CESIONARIO" numFmtId="0">
      <sharedItems containsMixedTypes="1" containsNumber="1" minValue="52997.065999999999" maxValue="1098170254"/>
    </cacheField>
    <cacheField name="DIGITO DE VERIFICACIÓN2" numFmtId="0">
      <sharedItems containsMixedTypes="1" containsNumber="1" containsInteger="1" minValue="0" maxValue="9"/>
    </cacheField>
    <cacheField name="FECHA DE CESIÓN" numFmtId="0">
      <sharedItems containsDate="1" containsMixedTypes="1" minDate="2022-01-01T00:00:00" maxDate="2022-11-02T00:00:00"/>
    </cacheField>
    <cacheField name="ADICION O REDUCCIÓN 1" numFmtId="172">
      <sharedItems containsSemiMixedTypes="0" containsString="0" containsNumber="1" containsInteger="1" minValue="-5782515" maxValue="1250000000"/>
    </cacheField>
    <cacheField name="FECHA ADICIÓN O REDUCCIÓN 1" numFmtId="0">
      <sharedItems containsDate="1" containsMixedTypes="1" minDate="2022-02-10T00:00:00" maxDate="2022-11-10T00:00:00"/>
    </cacheField>
    <cacheField name="ADICION O REDUCCIÓN 2" numFmtId="172">
      <sharedItems containsSemiMixedTypes="0" containsString="0" containsNumber="1" containsInteger="1" minValue="0" maxValue="12085450"/>
    </cacheField>
    <cacheField name="FECHA ADICIÓN O REDUCCIÓN 2" numFmtId="0">
      <sharedItems containsDate="1" containsMixedTypes="1" minDate="2022-05-13T00:00:00" maxDate="2022-05-14T00:00:00"/>
    </cacheField>
    <cacheField name="Número de prórrogas" numFmtId="0">
      <sharedItems containsSemiMixedTypes="0" containsString="0" containsNumber="1" containsInteger="1" minValue="0" maxValue="1"/>
    </cacheField>
    <cacheField name="Fecha de la última Prórroga" numFmtId="0">
      <sharedItems containsDate="1" containsMixedTypes="1" minDate="2022-05-13T00:00:00" maxDate="2022-09-03T00:00:00"/>
    </cacheField>
    <cacheField name="PRÓRROGA EN DÍAS" numFmtId="0">
      <sharedItems containsBlank="1" containsMixedTypes="1" containsNumber="1" containsInteger="1" minValue="-348" maxValue="113"/>
    </cacheField>
    <cacheField name="VALOR TOTAL DEL CONTRATO" numFmtId="0">
      <sharedItems containsMixedTypes="1" containsNumber="1" minValue="6467619" maxValue="25051908072"/>
    </cacheField>
    <cacheField name="VALOR. CORRESPONDIENTE A VIGENCIA FUTURA" numFmtId="0">
      <sharedItems/>
    </cacheField>
    <cacheField name="VALOR VIGENCIA FUTURA 2023_x000a_(Valores del contrato)" numFmtId="0">
      <sharedItems/>
    </cacheField>
    <cacheField name="VALOR VIGENCIA FUTURA 2024_x000a_(Valores del contrato)" numFmtId="0">
      <sharedItems/>
    </cacheField>
    <cacheField name="VALOR VIGENCIA FUTURA 2025_x000a_(Valores del contrato)" numFmtId="0">
      <sharedItems/>
    </cacheField>
    <cacheField name="VALOR VIGENCIA FUTURA 2026_x000a_(Valores del contrato)" numFmtId="0">
      <sharedItems/>
    </cacheField>
    <cacheField name="VIGENCIA INICIAL" numFmtId="0">
      <sharedItems containsDate="1" containsMixedTypes="1" minDate="1899-12-31T00:00:00" maxDate="2023-03-27T00:00:00"/>
    </cacheField>
    <cacheField name=" VIGENCIA FINAL" numFmtId="0">
      <sharedItems containsDate="1" containsMixedTypes="1" minDate="2022-01-17T00:00:00" maxDate="2023-03-27T00:00:00"/>
    </cacheField>
    <cacheField name="¿REQUIERE BALANCE Y CIERRE? (si o no)" numFmtId="0">
      <sharedItems containsBlank="1"/>
    </cacheField>
    <cacheField name="LUGAR DE EJECUCIÓN" numFmtId="0">
      <sharedItems/>
    </cacheField>
    <cacheField name="TIPO DE PÓLIZA" numFmtId="0">
      <sharedItems containsBlank="1"/>
    </cacheField>
    <cacheField name="NÚMERO DE POLIZA" numFmtId="0">
      <sharedItems containsBlank="1" containsMixedTypes="1" containsNumber="1" containsInteger="1" minValue="58559" maxValue="3.9047994000069904E+16"/>
    </cacheField>
    <cacheField name="ANEXO DE LA PÓLIZA" numFmtId="0">
      <sharedItems containsBlank="1" containsMixedTypes="1" containsNumber="1" containsInteger="1" minValue="0" maxValue="2"/>
    </cacheField>
    <cacheField name="ASEGURADORA" numFmtId="0">
      <sharedItems containsBlank="1"/>
    </cacheField>
    <cacheField name="FECHA DE EXPEDICIÓN" numFmtId="0">
      <sharedItems containsDate="1" containsBlank="1" containsMixedTypes="1" minDate="2022-01-04T00:00:00" maxDate="2022-08-12T00:00:00"/>
    </cacheField>
    <cacheField name="VIGENCIA (desde - hasta)" numFmtId="0">
      <sharedItems containsDate="1" containsBlank="1" containsMixedTypes="1" minDate="2022-07-07T00:00:00" maxDate="2022-07-08T00:00:00"/>
    </cacheField>
    <cacheField name="VALIDACIÓN (enlace)" numFmtId="0">
      <sharedItems containsBlank="1" longText="1"/>
    </cacheField>
    <cacheField name="OBSERVACIONES" numFmtId="0">
      <sharedItems containsBlank="1" longText="1"/>
    </cacheField>
    <cacheField name="ESTADO" numFmtId="0">
      <sharedItems count="7">
        <s v="Terminado"/>
        <s v="Firmado"/>
        <s v="Cancelado"/>
        <s v="Rechazado"/>
        <s v="En trámite" u="1"/>
        <s v="Pendiente de aprobación" u="1"/>
        <s v="Firmado sin acta" u="1"/>
      </sharedItems>
    </cacheField>
    <cacheField name="ESTADO MODIFICACIONES" numFmtId="0">
      <sharedItems/>
    </cacheField>
    <cacheField name="FECHA DE SUSPENSIÓN (DESDE Y HASTA)" numFmtId="0">
      <sharedItems containsBlank="1"/>
    </cacheField>
    <cacheField name="PROFESIÓN 1" numFmtId="0">
      <sharedItems/>
    </cacheField>
    <cacheField name="PROFESIÓN 2" numFmtId="0">
      <sharedItems containsBlank="1"/>
    </cacheField>
    <cacheField name="GÉNERO" numFmtId="0">
      <sharedItems containsBlank="1"/>
    </cacheField>
    <cacheField name="CORREO INSTITUCIONAL" numFmtId="0">
      <sharedItems/>
    </cacheField>
    <cacheField name="LINKS DEL SECOP II" numFmtId="0">
      <sharedItems/>
    </cacheField>
    <cacheField name="MES" numFmtId="1">
      <sharedItems containsMixedTypes="1" containsNumber="1" containsInteger="1" minValue="1" maxValue="8"/>
    </cacheField>
    <cacheField name="AÑO" numFmtId="1">
      <sharedItems containsMixedTypes="1" containsNumber="1" containsInteger="1" minValue="2022" maxValue="2022"/>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a María Ángel Gordillo" refreshedDate="44880.884997569447" createdVersion="8" refreshedVersion="8" minRefreshableVersion="3" recordCount="847" xr:uid="{E34E27A1-0F6E-4E94-BF8F-D1052FE84133}">
  <cacheSource type="worksheet">
    <worksheetSource ref="A1:CC842" sheet="CONTRATOS "/>
  </cacheSource>
  <cacheFields count="75">
    <cacheField name="CONSECUTIVO" numFmtId="0">
      <sharedItems containsMixedTypes="1" containsNumber="1" containsInteger="1" minValue="0" maxValue="0"/>
    </cacheField>
    <cacheField name="ITEM PAA" numFmtId="0">
      <sharedItems containsBlank="1" containsMixedTypes="1" containsNumber="1" containsInteger="1" minValue="1" maxValue="1064"/>
    </cacheField>
    <cacheField name="NÚMERO DE CONTRATO " numFmtId="0">
      <sharedItems containsBlank="1" containsMixedTypes="1" containsNumber="1" containsInteger="1" minValue="85533" maxValue="93875"/>
    </cacheField>
    <cacheField name="NO. DE PROCESO" numFmtId="0">
      <sharedItems containsBlank="1"/>
    </cacheField>
    <cacheField name="ABOGADO ASIGNADO" numFmtId="0">
      <sharedItems containsBlank="1"/>
    </cacheField>
    <cacheField name="FECHA DE SOLICITUD DE NÚMERO - RADICADO" numFmtId="0">
      <sharedItems containsDate="1" containsBlank="1" containsMixedTypes="1" minDate="2022-01-12T00:00:00" maxDate="2022-11-16T00:00:00"/>
    </cacheField>
    <cacheField name="CONTRATISTA" numFmtId="0">
      <sharedItems containsBlank="1"/>
    </cacheField>
    <cacheField name="NOMBRES DEL CONTRATISTA" numFmtId="0">
      <sharedItems containsBlank="1"/>
    </cacheField>
    <cacheField name="APELLIDOS DEL CONTRATISTA" numFmtId="0">
      <sharedItems containsBlank="1"/>
    </cacheField>
    <cacheField name="MODALIDAD DE SELECCIÓN" numFmtId="0">
      <sharedItems containsBlank="1" count="7">
        <s v="6. Orden de compra"/>
        <s v="2. Contratos o convenios que no requieren pluralidad de ofertas"/>
        <s v="1. Invitación Pública inferior a 45 SMMLV"/>
        <s v="3. Invitación Pública igual o superior a 450SMMLV"/>
        <s v="4. Invitación Pública inferior a 450SMMLV"/>
        <s v="5. Subasta a la baja"/>
        <m/>
      </sharedItems>
    </cacheField>
    <cacheField name="CLASE DE CONTRATO" numFmtId="0">
      <sharedItems containsBlank="1"/>
    </cacheField>
    <cacheField name="ID (NIT - CC)" numFmtId="0">
      <sharedItems containsBlank="1" containsMixedTypes="1" containsNumber="1" containsInteger="1" minValue="354485" maxValue="1233189507"/>
    </cacheField>
    <cacheField name="DIGITO DE VERIFICACIÓN" numFmtId="0">
      <sharedItems containsBlank="1" containsMixedTypes="1" containsNumber="1" containsInteger="1" minValue="0" maxValue="9"/>
    </cacheField>
    <cacheField name="NATURALEZA DEL CONTRATISTA" numFmtId="0">
      <sharedItems containsBlank="1" count="8">
        <s v="Persona Jurídica"/>
        <s v="Persona Natural"/>
        <s v="Persona Jurídica Prestacion de Servicios  Profesionales"/>
        <s v="CANCELADO"/>
        <m/>
        <s v="Persona Jurídica Prestacion Profesionales" u="1"/>
        <s v="Persona Jurídica Prestacion de Serivios  Profesionales" u="1"/>
        <s v="Perona natural" u="1"/>
      </sharedItems>
    </cacheField>
    <cacheField name="CIUDAD CAMARA O DOMICILIO" numFmtId="0">
      <sharedItems containsBlank="1"/>
    </cacheField>
    <cacheField name="OBJETO CONTRACTUAL" numFmtId="0">
      <sharedItems containsBlank="1" longText="1"/>
    </cacheField>
    <cacheField name="CATEGORIZACIÓN PERFIL" numFmtId="0">
      <sharedItems containsBlank="1"/>
    </cacheField>
    <cacheField name="ORDENADOR DEL GASTO QUE FIRMA (cargo - nombre)" numFmtId="0">
      <sharedItems containsBlank="1"/>
    </cacheField>
    <cacheField name="ÁREA QUE ORDENA EL GASTO" numFmtId="0">
      <sharedItems containsBlank="1"/>
    </cacheField>
    <cacheField name="ÁREA (responsable PAA)" numFmtId="0">
      <sharedItems containsBlank="1"/>
    </cacheField>
    <cacheField name="DEPENDENCIA  (responsable PAA)" numFmtId="0">
      <sharedItems containsBlank="1"/>
    </cacheField>
    <cacheField name="NOMBRE DEL SUPERVISOR" numFmtId="0">
      <sharedItems containsBlank="1"/>
    </cacheField>
    <cacheField name="ÁREA QUE SUPERVISA" numFmtId="0">
      <sharedItems containsBlank="1" count="34">
        <s v="Dirección de Tecnologías de la Información"/>
        <s v="Subdirección de Contratación"/>
        <s v="Subdirección Financiera"/>
        <s v="Subdirección de Planeación"/>
        <s v="Subdirección de Control Interno"/>
        <s v="Subsecretaría Ejecutiva "/>
        <s v="Departamento de Enfoques Diferenciales "/>
        <s v="Departamento de Atención a Víctimas"/>
        <s v="Departamento de Conceptos y Representación Jurídica"/>
        <s v="Subdirección de Talento Humano"/>
        <s v="Departamento SAAD - Comparecientes"/>
        <s v="Dirección Administrativa y Financiera"/>
        <s v="Subdirección de Recursos Físicos e Infraestructura"/>
        <s v="Departamento de Gestión Territorial"/>
        <s v="Subdirección de Comunicaciones"/>
        <s v="Departamento SAAD - Víctimas"/>
        <s v="Dirección de Asuntos Jurídicos"/>
        <s v="Secretaría General Judicial"/>
        <s v="Departamento de Atención al Ciudadano"/>
        <s v="Grupo de Análisis de la Información"/>
        <s v="Unidad de Investigación y Acusación"/>
        <s v="Cancelado"/>
        <s v="Departamento de Gestión Documental"/>
        <s v="Subdirección de Cooperación Internacional"/>
        <s v="Subdirección de Fortalecimiento Institucional"/>
        <s v="Oficina Asesora de Seguridad y Protección"/>
        <s v="Magistratura"/>
        <s v="Secretaría Ejecutiva"/>
        <m/>
        <s v="Departamento Gestión Territorial" u="1"/>
        <s v="PND" u="1"/>
        <s v="Departamento de Enfoques Diferenciales" u="1"/>
        <s v="Oficina de Seguridad y Protección" u="1"/>
        <s v="Subsecretaría Ejecutiva" u="1"/>
      </sharedItems>
    </cacheField>
    <cacheField name="DELEGACIÓN DE SUPERVISIÓN" numFmtId="172">
      <sharedItems containsBlank="1"/>
    </cacheField>
    <cacheField name="DESPACHO MAGISTRADO" numFmtId="0">
      <sharedItems containsBlank="1"/>
    </cacheField>
    <cacheField name="MAGISTRADO" numFmtId="172">
      <sharedItems containsBlank="1"/>
    </cacheField>
    <cacheField name="FUENTE DE RECURSOS (Destinación del Gasto)" numFmtId="0">
      <sharedItems containsBlank="1"/>
    </cacheField>
    <cacheField name="VALOR INICIAL DEL CONTRATO" numFmtId="0">
      <sharedItems containsBlank="1" containsMixedTypes="1" containsNumber="1" minValue="0" maxValue="25051908072"/>
    </cacheField>
    <cacheField name="VALOR JEP" numFmtId="0">
      <sharedItems containsBlank="1" containsMixedTypes="1" containsNumber="1" containsInteger="1" minValue="3614070" maxValue="12177010113"/>
    </cacheField>
    <cacheField name="CONTRAPARTIDA" numFmtId="172">
      <sharedItems containsBlank="1" containsMixedTypes="1" containsNumber="1" containsInteger="1" minValue="750000000" maxValue="12874897959"/>
    </cacheField>
    <cacheField name="VALOR MES 2022" numFmtId="0">
      <sharedItems containsBlank="1" containsMixedTypes="1" containsNumber="1" containsInteger="1" minValue="0" maxValue="30958792"/>
    </cacheField>
    <cacheField name="CDP" numFmtId="0">
      <sharedItems containsBlank="1" containsMixedTypes="1" containsNumber="1" containsInteger="1" minValue="23522" maxValue="8102322"/>
    </cacheField>
    <cacheField name="CRP" numFmtId="0">
      <sharedItems containsBlank="1" containsMixedTypes="1" containsNumber="1" containsInteger="1" minValue="3122" maxValue="493922"/>
    </cacheField>
    <cacheField name="CÓDIGO BPIN" numFmtId="0">
      <sharedItems containsBlank="1" containsMixedTypes="1" containsNumber="1" containsInteger="1" minValue="18011001068" maxValue="2018011001175"/>
    </cacheField>
    <cacheField name="FECHA DE FIRMA (APROBACIÓN EN SECOP)" numFmtId="0">
      <sharedItems containsDate="1" containsBlank="1" containsMixedTypes="1" minDate="2022-01-03T00:00:00" maxDate="2022-11-12T00:00:00"/>
    </cacheField>
    <cacheField name="FECHA DE INICIO" numFmtId="0">
      <sharedItems containsDate="1" containsBlank="1" containsMixedTypes="1" minDate="2022-01-04T00:00:00" maxDate="2022-11-12T00:00:00"/>
    </cacheField>
    <cacheField name=" CESIONARIO" numFmtId="0">
      <sharedItems containsDate="1" containsBlank="1" containsMixedTypes="1" minDate="2022-12-31T00:00:00" maxDate="2023-11-16T00:00:00"/>
    </cacheField>
    <cacheField name="IDENTIFICACIÓN DEL CESIONARIO" numFmtId="0">
      <sharedItems containsDate="1" containsBlank="1" containsMixedTypes="1" minDate="2022-12-31T00:00:00" maxDate="2023-11-16T00:00:00"/>
    </cacheField>
    <cacheField name="DIGITO DE VERIFICACIÓN2" numFmtId="0">
      <sharedItems containsBlank="1" containsMixedTypes="1" containsNumber="1" containsInteger="1" minValue="0" maxValue="9"/>
    </cacheField>
    <cacheField name="FECHA DE CESIÓN" numFmtId="0">
      <sharedItems containsDate="1" containsBlank="1" containsMixedTypes="1" minDate="2022-01-01T00:00:00" maxDate="2022-11-02T00:00:00"/>
    </cacheField>
    <cacheField name="ADICION O REDUCCIÓN 1" numFmtId="172">
      <sharedItems containsString="0" containsBlank="1" containsNumber="1" containsInteger="1" minValue="-5782515" maxValue="1250000000"/>
    </cacheField>
    <cacheField name="FECHA ADICIÓN O REDUCCIÓN 1" numFmtId="0">
      <sharedItems containsDate="1" containsBlank="1" containsMixedTypes="1" minDate="2022-02-10T00:00:00" maxDate="2022-11-10T00:00:00"/>
    </cacheField>
    <cacheField name="ADICION O REDUCCIÓN 2" numFmtId="172">
      <sharedItems containsString="0" containsBlank="1" containsNumber="1" containsInteger="1" minValue="0" maxValue="12085450"/>
    </cacheField>
    <cacheField name="FECHA ADICIÓN O REDUCCIÓN 2" numFmtId="0">
      <sharedItems containsDate="1" containsBlank="1" containsMixedTypes="1" minDate="2022-05-13T00:00:00" maxDate="2022-05-14T00:00:00"/>
    </cacheField>
    <cacheField name="Número de prórrogas" numFmtId="0">
      <sharedItems containsString="0" containsBlank="1" containsNumber="1" containsInteger="1" minValue="0" maxValue="1"/>
    </cacheField>
    <cacheField name="Fecha de la última Prórroga" numFmtId="0">
      <sharedItems containsDate="1" containsBlank="1" containsMixedTypes="1" minDate="2022-05-13T00:00:00" maxDate="2022-09-03T00:00:00"/>
    </cacheField>
    <cacheField name="PRÓRROGA EN DÍAS" numFmtId="0">
      <sharedItems containsBlank="1" containsMixedTypes="1" containsNumber="1" containsInteger="1" minValue="-348" maxValue="113"/>
    </cacheField>
    <cacheField name="VALOR TOTAL DEL CONTRATO" numFmtId="0">
      <sharedItems containsBlank="1" containsMixedTypes="1" containsNumber="1" minValue="0" maxValue="25051908072"/>
    </cacheField>
    <cacheField name="VALOR. CORRESPONDIENTE A VIGENCIA FUTURA" numFmtId="0">
      <sharedItems containsBlank="1"/>
    </cacheField>
    <cacheField name="VALOR VIGENCIA FUTURA 2023_x000a_(Valores del contrato)" numFmtId="0">
      <sharedItems containsBlank="1" containsMixedTypes="1" containsNumber="1" containsInteger="1" minValue="28688470" maxValue="1192983629"/>
    </cacheField>
    <cacheField name="VALOR VIGENCIA FUTURA 2024_x000a_(Valores del contrato)" numFmtId="0">
      <sharedItems containsBlank="1" containsMixedTypes="1" containsNumber="1" containsInteger="1" minValue="30000000" maxValue="134765256"/>
    </cacheField>
    <cacheField name="VALOR VIGENCIA FUTURA 2025_x000a_(Valores del contrato)" numFmtId="0">
      <sharedItems containsBlank="1" containsMixedTypes="1" containsNumber="1" containsInteger="1" minValue="30000000" maxValue="142851180"/>
    </cacheField>
    <cacheField name="VALOR VIGENCIA FUTURA 2026_x000a_(Valores del contrato)" numFmtId="0">
      <sharedItems containsBlank="1" containsMixedTypes="1" containsNumber="1" containsInteger="1" minValue="17500000" maxValue="88329640"/>
    </cacheField>
    <cacheField name="VIGENCIA INICIAL" numFmtId="0">
      <sharedItems containsDate="1" containsBlank="1" containsMixedTypes="1" minDate="1899-12-31T00:00:00" maxDate="2027-09-02T00:00:00"/>
    </cacheField>
    <cacheField name=" VIGENCIA FINAL" numFmtId="0">
      <sharedItems containsDate="1" containsBlank="1" containsMixedTypes="1" minDate="2022-01-17T00:00:00" maxDate="2027-09-02T00:00:00"/>
    </cacheField>
    <cacheField name="¿REQUIERE BALANCE Y CIERRE? (si o no)" numFmtId="0">
      <sharedItems containsBlank="1"/>
    </cacheField>
    <cacheField name="LUGAR DE EJECUCIÓN" numFmtId="0">
      <sharedItems containsBlank="1"/>
    </cacheField>
    <cacheField name="TIPO DE PÓLIZA" numFmtId="0">
      <sharedItems containsBlank="1"/>
    </cacheField>
    <cacheField name="NÚMERO DE POLIZA" numFmtId="0">
      <sharedItems containsBlank="1" containsMixedTypes="1" containsNumber="1" containsInteger="1" minValue="0" maxValue="3.9047994000069904E+16"/>
    </cacheField>
    <cacheField name="ANEXO DE LA PÓLIZA" numFmtId="0">
      <sharedItems containsBlank="1" containsMixedTypes="1" containsNumber="1" containsInteger="1" minValue="0" maxValue="4"/>
    </cacheField>
    <cacheField name="ASEGURADORA" numFmtId="0">
      <sharedItems containsBlank="1" containsMixedTypes="1" containsNumber="1" containsInteger="1" minValue="0" maxValue="0"/>
    </cacheField>
    <cacheField name="FECHA DE EXPEDICIÓN" numFmtId="0">
      <sharedItems containsDate="1" containsBlank="1" containsMixedTypes="1" minDate="2022-01-04T00:00:00" maxDate="2022-11-05T00:00:00"/>
    </cacheField>
    <cacheField name="VIGENCIA (desde - hasta)" numFmtId="0">
      <sharedItems containsDate="1" containsBlank="1" containsMixedTypes="1" minDate="1899-12-31T00:00:00" maxDate="2023-11-30T00:00:00"/>
    </cacheField>
    <cacheField name="VALIDACIÓN (enlace)" numFmtId="0">
      <sharedItems containsBlank="1" longText="1"/>
    </cacheField>
    <cacheField name="OBSERVACIONES" numFmtId="0">
      <sharedItems containsBlank="1" longText="1"/>
    </cacheField>
    <cacheField name="ESTADO" numFmtId="0">
      <sharedItems containsBlank="1" count="9">
        <s v="Terminado"/>
        <s v="Firmado"/>
        <s v="Cancelado"/>
        <s v="Rechazado"/>
        <s v="En revisión del proveedor"/>
        <s v="Firmado sin acta"/>
        <s v="En trámite"/>
        <s v="Pendiente de aprobación"/>
        <m/>
      </sharedItems>
    </cacheField>
    <cacheField name="ESTADO MODIFICACIONES" numFmtId="0">
      <sharedItems containsBlank="1"/>
    </cacheField>
    <cacheField name="FECHA DE SUSPENSIÓN (DESDE Y HASTA)" numFmtId="0">
      <sharedItems containsBlank="1"/>
    </cacheField>
    <cacheField name="PROFESIÓN 1" numFmtId="0">
      <sharedItems containsBlank="1"/>
    </cacheField>
    <cacheField name="PROFESIÓN 2" numFmtId="0">
      <sharedItems containsBlank="1"/>
    </cacheField>
    <cacheField name="GÉNERO" numFmtId="0">
      <sharedItems containsBlank="1"/>
    </cacheField>
    <cacheField name="CORREO INSTITUCIONAL" numFmtId="0">
      <sharedItems containsDate="1" containsBlank="1" containsMixedTypes="1" minDate="2022-12-31T00:00:00" maxDate="2023-01-01T00:00:00"/>
    </cacheField>
    <cacheField name="LINKS DEL SECOP II" numFmtId="0">
      <sharedItems containsBlank="1"/>
    </cacheField>
    <cacheField name="MES" numFmtId="1">
      <sharedItems containsBlank="1" containsMixedTypes="1" containsNumber="1" containsInteger="1" minValue="1" maxValue="11" count="13">
        <n v="5"/>
        <n v="1"/>
        <e v="#VALUE!"/>
        <n v="2"/>
        <n v="3"/>
        <n v="4"/>
        <n v="6"/>
        <n v="7"/>
        <n v="8"/>
        <n v="9"/>
        <n v="10"/>
        <n v="11"/>
        <m/>
      </sharedItems>
    </cacheField>
    <cacheField name="AÑO" numFmtId="1">
      <sharedItems containsBlank="1" containsMixedTypes="1" containsNumber="1" containsInteger="1" minValue="1900" maxValue="2022"/>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ERC" refreshedDate="46128.494579629631" createdVersion="8" refreshedVersion="8" minRefreshableVersion="3" recordCount="975" xr:uid="{764032A8-4E53-478D-B47E-1BF9C45E78C2}">
  <cacheSource type="worksheet">
    <worksheetSource ref="B1:CC976" sheet="CONTRATOS "/>
  </cacheSource>
  <cacheFields count="80">
    <cacheField name="ITEM PAA" numFmtId="0">
      <sharedItems containsMixedTypes="1" containsNumber="1" containsInteger="1" minValue="1" maxValue="1083"/>
    </cacheField>
    <cacheField name="NÚMERO DE CONTRATO " numFmtId="0">
      <sharedItems/>
    </cacheField>
    <cacheField name="NO. DE PROCESO" numFmtId="0">
      <sharedItems/>
    </cacheField>
    <cacheField name="ABOGADO" numFmtId="0">
      <sharedItems/>
    </cacheField>
    <cacheField name="FECHA/SOLICITUD/NÚMERO-RADICADO" numFmtId="14">
      <sharedItems containsDate="1" containsMixedTypes="1" minDate="2022-01-11T00:00:00" maxDate="2022-12-22T00:00:00"/>
    </cacheField>
    <cacheField name="CONTRATISTA" numFmtId="0">
      <sharedItems/>
    </cacheField>
    <cacheField name="MODALIDAD DE SELECCIÓN" numFmtId="0">
      <sharedItems count="6">
        <s v="2. Contratos o convenios que no requieren pluralidad de ofertas"/>
        <s v="5. Subasta a la baja"/>
        <s v="6. Orden de compra"/>
        <s v="1. Invitación Pública inferior a 45 SMMLV"/>
        <s v="3. Invitación Pública igual o superior a 450SMMLV"/>
        <s v="4. Invitación Pública inferior a 450SMMLV"/>
      </sharedItems>
    </cacheField>
    <cacheField name="CLASE DE CONTRATO" numFmtId="0">
      <sharedItems/>
    </cacheField>
    <cacheField name="ID (NIT - CC)" numFmtId="0">
      <sharedItems containsMixedTypes="1" containsNumber="1" containsInteger="1" minValue="354485" maxValue="1233189507"/>
    </cacheField>
    <cacheField name="DIGITO DE VERIFICACIÓN" numFmtId="0">
      <sharedItems containsMixedTypes="1" containsNumber="1" containsInteger="1" minValue="0" maxValue="9"/>
    </cacheField>
    <cacheField name="NATURALEZA DEL CONTRATISTA" numFmtId="0">
      <sharedItems/>
    </cacheField>
    <cacheField name="CIUDAD CAMARA O DOMICILIO" numFmtId="0">
      <sharedItems/>
    </cacheField>
    <cacheField name="OBJETO CONTRACTUAL" numFmtId="0">
      <sharedItems longText="1"/>
    </cacheField>
    <cacheField name="CATEGORIZACIÓN PERFIL" numFmtId="172">
      <sharedItems/>
    </cacheField>
    <cacheField name="ORDENADOR DEL GASTO QUE FIRMA (cargo - nombre)" numFmtId="0">
      <sharedItems/>
    </cacheField>
    <cacheField name="ÁREA QUE ORDENA EL GASTO" numFmtId="0">
      <sharedItems/>
    </cacheField>
    <cacheField name="ÁREA (responsable PAA)" numFmtId="0">
      <sharedItems/>
    </cacheField>
    <cacheField name="DEPENDENCIA  (responsable PAA)" numFmtId="0">
      <sharedItems/>
    </cacheField>
    <cacheField name="NOMBRE DEL SUPERVISOR" numFmtId="0">
      <sharedItems/>
    </cacheField>
    <cacheField name="ÁREA QUE SUPERVISA" numFmtId="0">
      <sharedItems/>
    </cacheField>
    <cacheField name="DELEGACIÓN DE SUPERVISIÓN" numFmtId="172">
      <sharedItems/>
    </cacheField>
    <cacheField name="DESPACHO MAGISTRADO" numFmtId="0">
      <sharedItems/>
    </cacheField>
    <cacheField name="MAGISTRADO" numFmtId="0">
      <sharedItems/>
    </cacheField>
    <cacheField name="FUENTE DE RECURSOS (Destinación del Gasto)" numFmtId="0">
      <sharedItems/>
    </cacheField>
    <cacheField name="VALOR INICIAL DEL CONTRATO" numFmtId="0">
      <sharedItems containsMixedTypes="1" containsNumber="1" minValue="0" maxValue="70201346600"/>
    </cacheField>
    <cacheField name="VALOR JEP" numFmtId="172">
      <sharedItems containsMixedTypes="1" containsNumber="1" containsInteger="1" minValue="3614070" maxValue="31693237931"/>
    </cacheField>
    <cacheField name="CONTRAPARTIDA" numFmtId="172">
      <sharedItems containsMixedTypes="1" containsNumber="1" containsInteger="1" minValue="40705769" maxValue="12874897959"/>
    </cacheField>
    <cacheField name="VALOR MES 2022" numFmtId="0">
      <sharedItems containsMixedTypes="1" containsNumber="1" containsInteger="1" minValue="0" maxValue="30958792"/>
    </cacheField>
    <cacheField name="VALOR MES 2023" numFmtId="0">
      <sharedItems containsMixedTypes="1" containsNumber="1" containsInteger="1" minValue="120469" maxValue="23860701"/>
    </cacheField>
    <cacheField name="CDP" numFmtId="0">
      <sharedItems containsMixedTypes="1" containsNumber="1" containsInteger="1" minValue="23522" maxValue="8102322"/>
    </cacheField>
    <cacheField name="CRP" numFmtId="0">
      <sharedItems containsBlank="1" containsMixedTypes="1" containsNumber="1" containsInteger="1" minValue="3122" maxValue="594922"/>
    </cacheField>
    <cacheField name="CÓDIGO BPIN" numFmtId="0">
      <sharedItems containsMixedTypes="1" containsNumber="1" containsInteger="1" minValue="18011001068" maxValue="2022011000068"/>
    </cacheField>
    <cacheField name="FECHA DE FIRMA (APROBACIÓN EN SECOP)" numFmtId="14">
      <sharedItems containsSemiMixedTypes="0" containsNonDate="0" containsDate="1" containsString="0" minDate="2022-01-03T00:00:00" maxDate="2022-12-29T00:00:00" count="145">
        <d v="2022-01-23T00:00:00"/>
        <d v="2022-01-25T00:00:00"/>
        <d v="2022-01-17T00:00:00"/>
        <d v="2022-01-14T00:00:00"/>
        <d v="2022-06-30T00:00:00"/>
        <d v="2022-01-24T00:00:00"/>
        <d v="2022-01-20T00:00:00"/>
        <d v="2022-09-23T00:00:00"/>
        <d v="2022-01-28T00:00:00"/>
        <d v="2022-10-22T00:00:00"/>
        <d v="2022-01-27T00:00:00"/>
        <d v="2022-01-26T00:00:00"/>
        <d v="2022-04-22T00:00:00"/>
        <d v="2022-11-30T00:00:00"/>
        <d v="2022-04-07T00:00:00"/>
        <d v="2022-12-15T00:00:00"/>
        <d v="2022-06-14T00:00:00"/>
        <d v="2022-01-05T00:00:00"/>
        <d v="2022-01-19T00:00:00"/>
        <d v="2022-11-17T00:00:00"/>
        <d v="2022-11-29T00:00:00"/>
        <d v="2022-11-10T00:00:00"/>
        <d v="2022-01-04T00:00:00"/>
        <d v="2022-06-28T00:00:00"/>
        <d v="2022-01-18T00:00:00"/>
        <d v="2022-09-15T00:00:00"/>
        <d v="2022-01-21T00:00:00"/>
        <d v="2022-01-13T00:00:00"/>
        <d v="2022-01-12T00:00:00"/>
        <d v="2022-01-06T00:00:00"/>
        <d v="2022-07-01T00:00:00"/>
        <d v="2022-10-24T00:00:00"/>
        <d v="2022-10-21T00:00:00"/>
        <d v="2022-03-25T00:00:00"/>
        <d v="2022-08-31T00:00:00"/>
        <d v="2022-01-22T00:00:00"/>
        <d v="2022-09-14T00:00:00"/>
        <d v="2022-01-15T00:00:00"/>
        <d v="2022-10-14T00:00:00"/>
        <d v="2022-01-07T00:00:00"/>
        <d v="2022-07-15T00:00:00"/>
        <d v="2022-02-19T00:00:00"/>
        <d v="2022-05-03T00:00:00"/>
        <d v="2022-02-15T00:00:00"/>
        <d v="2022-06-17T00:00:00"/>
        <d v="2022-06-13T00:00:00"/>
        <d v="2022-11-11T00:00:00"/>
        <d v="2022-06-01T00:00:00"/>
        <d v="2022-01-08T00:00:00"/>
        <d v="2022-07-05T00:00:00"/>
        <d v="2022-07-19T00:00:00"/>
        <d v="2022-07-25T00:00:00"/>
        <d v="2022-07-10T00:00:00"/>
        <d v="2022-07-08T00:00:00"/>
        <d v="2022-08-26T00:00:00"/>
        <d v="2022-05-04T00:00:00"/>
        <d v="2022-01-11T00:00:00"/>
        <d v="2022-01-03T00:00:00"/>
        <d v="2022-07-06T00:00:00"/>
        <d v="2022-07-29T00:00:00"/>
        <d v="2022-08-08T00:00:00"/>
        <d v="2022-08-09T00:00:00"/>
        <d v="2022-08-01T00:00:00"/>
        <d v="2022-07-26T00:00:00"/>
        <d v="2022-07-28T00:00:00"/>
        <d v="2022-07-13T00:00:00"/>
        <d v="2022-08-17T00:00:00"/>
        <d v="2022-07-22T00:00:00"/>
        <d v="2022-07-21T00:00:00"/>
        <d v="2022-09-07T00:00:00"/>
        <d v="2022-07-07T00:00:00"/>
        <d v="2022-07-11T00:00:00"/>
        <d v="2022-10-11T00:00:00"/>
        <d v="2022-07-14T00:00:00"/>
        <d v="2022-07-02T00:00:00"/>
        <d v="2022-08-04T00:00:00"/>
        <d v="2022-04-04T00:00:00"/>
        <d v="2022-09-09T00:00:00"/>
        <d v="2022-11-18T00:00:00"/>
        <d v="2022-11-23T00:00:00"/>
        <d v="2022-11-22T00:00:00"/>
        <d v="2022-12-13T00:00:00"/>
        <d v="2022-11-16T00:00:00"/>
        <d v="2022-11-24T00:00:00"/>
        <d v="2022-12-05T00:00:00"/>
        <d v="2022-09-29T00:00:00"/>
        <d v="2022-08-10T00:00:00"/>
        <d v="2022-10-03T00:00:00"/>
        <d v="2022-09-30T00:00:00"/>
        <d v="2022-06-09T00:00:00"/>
        <d v="2022-12-07T00:00:00"/>
        <d v="2022-04-28T00:00:00"/>
        <d v="2022-09-01T00:00:00"/>
        <d v="2022-10-19T00:00:00"/>
        <d v="2022-08-11T00:00:00"/>
        <d v="2022-05-06T00:00:00"/>
        <d v="2022-07-12T00:00:00"/>
        <d v="2022-08-25T00:00:00"/>
        <d v="2022-06-21T00:00:00"/>
        <d v="2022-08-05T00:00:00"/>
        <d v="2022-07-18T00:00:00"/>
        <d v="2022-09-06T00:00:00"/>
        <d v="2022-10-18T00:00:00"/>
        <d v="2022-10-10T00:00:00"/>
        <d v="2022-08-22T00:00:00"/>
        <d v="2022-09-05T00:00:00"/>
        <d v="2022-08-30T00:00:00"/>
        <d v="2022-10-07T00:00:00"/>
        <d v="2022-08-03T00:00:00"/>
        <d v="2022-07-16T00:00:00"/>
        <d v="2022-10-06T00:00:00"/>
        <d v="2022-10-13T00:00:00"/>
        <d v="2022-10-31T00:00:00"/>
        <d v="2022-09-22T00:00:00"/>
        <d v="2022-08-18T00:00:00"/>
        <d v="2022-09-19T00:00:00"/>
        <d v="2022-12-01T00:00:00"/>
        <d v="2022-08-12T00:00:00"/>
        <d v="2022-10-20T00:00:00"/>
        <d v="2022-10-12T00:00:00"/>
        <d v="2022-09-21T00:00:00"/>
        <d v="2022-09-02T00:00:00"/>
        <d v="2022-12-19T00:00:00"/>
        <d v="2022-12-12T00:00:00"/>
        <d v="2022-12-27T00:00:00"/>
        <d v="2022-10-27T00:00:00"/>
        <d v="2022-12-28T00:00:00"/>
        <d v="2022-11-08T00:00:00"/>
        <d v="2022-11-02T00:00:00"/>
        <d v="2022-11-04T00:00:00"/>
        <d v="2022-12-06T00:00:00"/>
        <d v="2022-12-21T00:00:00"/>
        <d v="2022-12-02T00:00:00"/>
        <d v="2022-12-09T00:00:00"/>
        <d v="2022-12-08T00:00:00"/>
        <d v="2022-12-16T00:00:00"/>
        <d v="2022-12-20T00:00:00"/>
        <d v="2022-12-23T00:00:00"/>
        <d v="2022-09-28T00:00:00"/>
        <d v="2022-10-28T00:00:00"/>
        <d v="2022-11-09T00:00:00"/>
        <d v="2022-12-22T00:00:00"/>
        <d v="2022-09-12T00:00:00"/>
        <d v="2022-11-25T00:00:00"/>
        <d v="2022-10-05T00:00:00" u="1"/>
      </sharedItems>
    </cacheField>
    <cacheField name="FECHA DE INICIO" numFmtId="14">
      <sharedItems containsSemiMixedTypes="0" containsNonDate="0" containsDate="1" containsString="0" minDate="2022-01-04T00:00:00" maxDate="2022-12-30T00:00:00"/>
    </cacheField>
    <cacheField name=" CESIONARIO" numFmtId="0">
      <sharedItems/>
    </cacheField>
    <cacheField name="IDENTIFICACIÓN DEL CESIONARIO" numFmtId="0">
      <sharedItems containsMixedTypes="1" containsNumber="1" containsInteger="1" minValue="11319344" maxValue="1233189507"/>
    </cacheField>
    <cacheField name="DIGITO DE VERIFICACIÓN2" numFmtId="0">
      <sharedItems containsMixedTypes="1" containsNumber="1" containsInteger="1" minValue="0" maxValue="9"/>
    </cacheField>
    <cacheField name="FECHA DE CESIÓN" numFmtId="14">
      <sharedItems containsDate="1" containsMixedTypes="1" minDate="2022-02-02T00:00:00" maxDate="2024-02-10T00:00:00"/>
    </cacheField>
    <cacheField name="ADICION O REDUCCIÓN 1" numFmtId="0">
      <sharedItems containsSemiMixedTypes="0" containsString="0" containsNumber="1" minValue="-62611407" maxValue="4745893233"/>
    </cacheField>
    <cacheField name="FECHA ADICIÓN O REDUCCIÓN 1" numFmtId="0">
      <sharedItems containsDate="1" containsMixedTypes="1" minDate="2022-07-22T00:00:00" maxDate="2025-12-02T00:00:00"/>
    </cacheField>
    <cacheField name="ADICION O REDUCCIÓN 2" numFmtId="0">
      <sharedItems containsSemiMixedTypes="0" containsString="0" containsNumber="1" minValue="-9900000" maxValue="3784697795"/>
    </cacheField>
    <cacheField name="FECHA ADICIÓN O REDUCCIÓN 2" numFmtId="0">
      <sharedItems containsDate="1" containsMixedTypes="1" minDate="2022-05-13T00:00:00" maxDate="2025-11-28T00:00:00"/>
    </cacheField>
    <cacheField name="ADICION O REDUCCIÓN 3" numFmtId="0">
      <sharedItems containsSemiMixedTypes="0" containsString="0" containsNumber="1" minValue="-175561735.78999999" maxValue="344155000"/>
    </cacheField>
    <cacheField name="FECHA ADICIÓN O REDUCCIÓN 3" numFmtId="0">
      <sharedItems containsDate="1" containsMixedTypes="1" minDate="2023-02-09T00:00:00" maxDate="2024-12-24T00:00:00"/>
    </cacheField>
    <cacheField name="ADICION O REDUCCIÓN 4" numFmtId="0">
      <sharedItems containsSemiMixedTypes="0" containsString="0" containsNumber="1" containsInteger="1" minValue="0" maxValue="3249646400"/>
    </cacheField>
    <cacheField name="FECHA ADICIÓN O REDUCCIÓN 4" numFmtId="0">
      <sharedItems containsDate="1" containsMixedTypes="1" minDate="2023-11-14T00:00:00" maxDate="2025-01-18T00:00:00"/>
    </cacheField>
    <cacheField name="ADICION O REDUCCIÓN 5" numFmtId="0">
      <sharedItems containsSemiMixedTypes="0" containsString="0" containsNumber="1" containsInteger="1" minValue="0" maxValue="5000000"/>
    </cacheField>
    <cacheField name="FECHA ADICIÓN O REDUCCIÓN 5" numFmtId="0">
      <sharedItems containsDate="1" containsMixedTypes="1" minDate="2023-12-22T00:00:00" maxDate="2025-12-10T00:00:00"/>
    </cacheField>
    <cacheField name="MODIFICACIONES" numFmtId="0">
      <sharedItems containsSemiMixedTypes="0" containsString="0" containsNumber="1" containsInteger="1" minValue="0" maxValue="5"/>
    </cacheField>
    <cacheField name="FECHA DE LA ÚLTIMA PRÓRROGA" numFmtId="14">
      <sharedItems containsDate="1" containsMixedTypes="1" minDate="2022-05-13T00:00:00" maxDate="2024-12-24T00:00:00"/>
    </cacheField>
    <cacheField name="PRÓRROGA EN DÍAS" numFmtId="0">
      <sharedItems containsSemiMixedTypes="0" containsString="0" containsNumber="1" containsInteger="1" minValue="-348" maxValue="203"/>
    </cacheField>
    <cacheField name="VALOR TOTAL DEL CONTRATO" numFmtId="173">
      <sharedItems containsSemiMixedTypes="0" containsString="0" containsNumber="1" minValue="0" maxValue="75447402800"/>
    </cacheField>
    <cacheField name="VALOR. CORRESPONDIENTE A VIGENCIA FUTURA" numFmtId="0">
      <sharedItems containsSemiMixedTypes="0" containsString="0" containsNumber="1" minValue="0" maxValue="70585715200"/>
    </cacheField>
    <cacheField name="VALOR VIGENCIA FUTURA 2023_x000a_(Valores del contrato)" numFmtId="0">
      <sharedItems containsSemiMixedTypes="0" containsString="0" containsNumber="1" minValue="0" maxValue="18421503100"/>
    </cacheField>
    <cacheField name="VALOR VIGENCIA FUTURA 2024_x000a_(Valores del contrato)" numFmtId="0">
      <sharedItems containsMixedTypes="1" containsNumber="1" containsInteger="1" minValue="-25" maxValue="20893018300"/>
    </cacheField>
    <cacheField name="VALOR VIGENCIA FUTURA 2025_x000a_(Valores del contrato)" numFmtId="0">
      <sharedItems containsMixedTypes="1" containsNumber="1" containsInteger="1" minValue="0" maxValue="19543524000"/>
    </cacheField>
    <cacheField name="VALOR VIGENCIA FUTURA 2026_x000a_(Valores del contrato)" numFmtId="0">
      <sharedItems containsMixedTypes="1" containsNumber="1" minValue="0" maxValue="11727669800"/>
    </cacheField>
    <cacheField name="VIGENCIA INICIAL" numFmtId="14">
      <sharedItems containsSemiMixedTypes="0" containsNonDate="0" containsDate="1" containsString="0" minDate="2022-04-30T00:00:00" maxDate="2027-09-02T00:00:00"/>
    </cacheField>
    <cacheField name=" VIGENCIA FINAL" numFmtId="14">
      <sharedItems containsSemiMixedTypes="0" containsNonDate="0" containsDate="1" containsString="0" minDate="2022-01-17T00:00:00" maxDate="2027-09-02T00:00:00"/>
    </cacheField>
    <cacheField name="ALERTA" numFmtId="0">
      <sharedItems containsSemiMixedTypes="0" containsString="0" containsNumber="1" containsInteger="1" minValue="-1550" maxValue="503"/>
    </cacheField>
    <cacheField name="¿REQUIERE BALANCE Y CIERRE? (si o no)" numFmtId="0">
      <sharedItems containsBlank="1"/>
    </cacheField>
    <cacheField name="FECHA PUBLICACIÓN BALANCE DE CIERRE" numFmtId="14">
      <sharedItems containsDate="1" containsMixedTypes="1" minDate="2022-01-17T00:00:00" maxDate="2025-09-09T00:00:00"/>
    </cacheField>
    <cacheField name="LUGAR DE EJECUCIÓN" numFmtId="0">
      <sharedItems/>
    </cacheField>
    <cacheField name="TIPO DE PÓLIZA" numFmtId="0">
      <sharedItems/>
    </cacheField>
    <cacheField name="NÚMERO DE POLIZA" numFmtId="0">
      <sharedItems containsMixedTypes="1" containsNumber="1" containsInteger="1" minValue="55439" maxValue="390479940000694" longText="1"/>
    </cacheField>
    <cacheField name="ANEXO DE LA PÓLIZA" numFmtId="0">
      <sharedItems containsMixedTypes="1" containsNumber="1" containsInteger="1" minValue="0" maxValue="14586684"/>
    </cacheField>
    <cacheField name="ASEGURADORA" numFmtId="0">
      <sharedItems/>
    </cacheField>
    <cacheField name="FECHA DE EXPEDICIÓN" numFmtId="14">
      <sharedItems containsDate="1" containsMixedTypes="1" minDate="2022-01-04T00:00:00" maxDate="2023-11-02T00:00:00"/>
    </cacheField>
    <cacheField name="VIGENCIA (desde - hasta)" numFmtId="0">
      <sharedItems containsDate="1" containsMixedTypes="1" minDate="2022-07-07T00:00:00" maxDate="2023-11-30T00:00:00"/>
    </cacheField>
    <cacheField name="FECHA DE APROBACIÓN DE LA PÓLIZA" numFmtId="0">
      <sharedItems containsDate="1" containsMixedTypes="1" minDate="1900-01-06T10:40:04" maxDate="1900-01-06T10:40:04"/>
    </cacheField>
    <cacheField name="VALIDACIÓN (enlace)" numFmtId="0">
      <sharedItems longText="1"/>
    </cacheField>
    <cacheField name="OBSERVACIONES" numFmtId="0">
      <sharedItems containsBlank="1" longText="1"/>
    </cacheField>
    <cacheField name="ESTADO" numFmtId="0">
      <sharedItems/>
    </cacheField>
    <cacheField name="ESTADO MODIFICACIONES" numFmtId="0">
      <sharedItems/>
    </cacheField>
    <cacheField name="FECHA DE SUSPENSIÓN (DESDE Y HASTA)" numFmtId="0">
      <sharedItems containsBlank="1"/>
    </cacheField>
    <cacheField name="PROFESIÓN 1" numFmtId="0">
      <sharedItems/>
    </cacheField>
    <cacheField name="PROFESIÓN 2" numFmtId="0">
      <sharedItems/>
    </cacheField>
    <cacheField name="SEXO" numFmtId="0">
      <sharedItems/>
    </cacheField>
    <cacheField name="CORREO INSTITUCIONAL" numFmtId="0">
      <sharedItems/>
    </cacheField>
    <cacheField name="LINKS DEL SECOP II" numFmtId="0">
      <sharedItems longText="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ERC" refreshedDate="46128.495983912035" createdVersion="8" refreshedVersion="8" minRefreshableVersion="3" recordCount="976" xr:uid="{B9552D9E-C993-4E59-9AB5-9289523609DE}">
  <cacheSource type="worksheet">
    <worksheetSource ref="A1:CI977" sheet="CONTRATOS "/>
  </cacheSource>
  <cacheFields count="87">
    <cacheField name="CONSECUTIVO" numFmtId="0">
      <sharedItems containsMixedTypes="1" containsNumber="1" containsInteger="1" minValue="0" maxValue="0"/>
    </cacheField>
    <cacheField name="ITEM PAA" numFmtId="0">
      <sharedItems containsMixedTypes="1" containsNumber="1" containsInteger="1" minValue="1" maxValue="1083"/>
    </cacheField>
    <cacheField name="NÚMERO DE CONTRATO " numFmtId="0">
      <sharedItems/>
    </cacheField>
    <cacheField name="NO. DE PROCESO" numFmtId="0">
      <sharedItems/>
    </cacheField>
    <cacheField name="ABOGADO" numFmtId="0">
      <sharedItems/>
    </cacheField>
    <cacheField name="FECHA/SOLICITUD/NÚMERO-RADICADO" numFmtId="14">
      <sharedItems containsDate="1" containsMixedTypes="1" minDate="2022-01-11T00:00:00" maxDate="2022-12-22T00:00:00"/>
    </cacheField>
    <cacheField name="CONTRATISTA" numFmtId="0">
      <sharedItems/>
    </cacheField>
    <cacheField name="MODALIDAD DE SELECCIÓN" numFmtId="0">
      <sharedItems count="6">
        <s v="2. Contratos o convenios que no requieren pluralidad de ofertas"/>
        <s v="5. Subasta a la baja"/>
        <s v="6. Orden de compra"/>
        <s v="1. Invitación Pública inferior a 45 SMMLV"/>
        <s v="3. Invitación Pública igual o superior a 450SMMLV"/>
        <s v="4. Invitación Pública inferior a 450SMMLV"/>
      </sharedItems>
    </cacheField>
    <cacheField name="CLASE DE CONTRATO" numFmtId="0">
      <sharedItems/>
    </cacheField>
    <cacheField name="ID (NIT - CC)" numFmtId="0">
      <sharedItems containsMixedTypes="1" containsNumber="1" containsInteger="1" minValue="354485" maxValue="1233189507"/>
    </cacheField>
    <cacheField name="DIGITO DE VERIFICACIÓN" numFmtId="0">
      <sharedItems containsMixedTypes="1" containsNumber="1" containsInteger="1" minValue="0" maxValue="9"/>
    </cacheField>
    <cacheField name="NATURALEZA DEL CONTRATISTA" numFmtId="0">
      <sharedItems/>
    </cacheField>
    <cacheField name="CIUDAD CAMARA O DOMICILIO" numFmtId="0">
      <sharedItems/>
    </cacheField>
    <cacheField name="OBJETO CONTRACTUAL" numFmtId="0">
      <sharedItems longText="1"/>
    </cacheField>
    <cacheField name="CATEGORIZACIÓN PERFIL" numFmtId="172">
      <sharedItems/>
    </cacheField>
    <cacheField name="ORDENADOR DEL GASTO QUE FIRMA (cargo - nombre)" numFmtId="0">
      <sharedItems/>
    </cacheField>
    <cacheField name="ÁREA QUE ORDENA EL GASTO" numFmtId="0">
      <sharedItems/>
    </cacheField>
    <cacheField name="ÁREA (responsable PAA)" numFmtId="0">
      <sharedItems/>
    </cacheField>
    <cacheField name="DEPENDENCIA  (responsable PAA)" numFmtId="0">
      <sharedItems/>
    </cacheField>
    <cacheField name="NOMBRE DEL SUPERVISOR" numFmtId="0">
      <sharedItems/>
    </cacheField>
    <cacheField name="ÁREA QUE SUPERVISA" numFmtId="0">
      <sharedItems/>
    </cacheField>
    <cacheField name="DELEGACIÓN DE SUPERVISIÓN" numFmtId="172">
      <sharedItems/>
    </cacheField>
    <cacheField name="DESPACHO MAGISTRADO" numFmtId="0">
      <sharedItems/>
    </cacheField>
    <cacheField name="MAGISTRADO" numFmtId="0">
      <sharedItems/>
    </cacheField>
    <cacheField name="FUENTE DE RECURSOS (Destinación del Gasto)" numFmtId="0">
      <sharedItems/>
    </cacheField>
    <cacheField name="VALOR INICIAL DEL CONTRATO" numFmtId="0">
      <sharedItems containsMixedTypes="1" containsNumber="1" minValue="0" maxValue="70201346600"/>
    </cacheField>
    <cacheField name="VALOR JEP" numFmtId="172">
      <sharedItems containsMixedTypes="1" containsNumber="1" containsInteger="1" minValue="0" maxValue="31693237931"/>
    </cacheField>
    <cacheField name="CONTRAPARTIDA" numFmtId="172">
      <sharedItems containsMixedTypes="1" containsNumber="1" containsInteger="1" minValue="0" maxValue="12874897959"/>
    </cacheField>
    <cacheField name="VALOR MES 2022" numFmtId="0">
      <sharedItems containsMixedTypes="1" containsNumber="1" containsInteger="1" minValue="0" maxValue="30958792"/>
    </cacheField>
    <cacheField name="VALOR MES 2023" numFmtId="0">
      <sharedItems containsMixedTypes="1" containsNumber="1" containsInteger="1" minValue="120469" maxValue="23860701"/>
    </cacheField>
    <cacheField name="CDP" numFmtId="0">
      <sharedItems containsMixedTypes="1" containsNumber="1" containsInteger="1" minValue="23522" maxValue="8102322"/>
    </cacheField>
    <cacheField name="CRP" numFmtId="0">
      <sharedItems containsBlank="1" containsMixedTypes="1" containsNumber="1" containsInteger="1" minValue="3122" maxValue="594922"/>
    </cacheField>
    <cacheField name="CÓDIGO BPIN" numFmtId="0">
      <sharedItems containsMixedTypes="1" containsNumber="1" containsInteger="1" minValue="18011001068" maxValue="2022011000068"/>
    </cacheField>
    <cacheField name="FECHA DE FIRMA (APROBACIÓN EN SECOP)" numFmtId="14">
      <sharedItems containsSemiMixedTypes="0" containsNonDate="0" containsDate="1" containsString="0" minDate="2022-01-03T00:00:00" maxDate="2022-12-29T00:00:00" count="144">
        <d v="2022-01-23T00:00:00"/>
        <d v="2022-01-25T00:00:00"/>
        <d v="2022-01-17T00:00:00"/>
        <d v="2022-01-14T00:00:00"/>
        <d v="2022-06-30T00:00:00"/>
        <d v="2022-01-24T00:00:00"/>
        <d v="2022-01-20T00:00:00"/>
        <d v="2022-09-23T00:00:00"/>
        <d v="2022-01-28T00:00:00"/>
        <d v="2022-10-22T00:00:00"/>
        <d v="2022-01-27T00:00:00"/>
        <d v="2022-01-26T00:00:00"/>
        <d v="2022-04-22T00:00:00"/>
        <d v="2022-11-30T00:00:00"/>
        <d v="2022-04-07T00:00:00"/>
        <d v="2022-12-15T00:00:00"/>
        <d v="2022-06-14T00:00:00"/>
        <d v="2022-01-05T00:00:00"/>
        <d v="2022-01-19T00:00:00"/>
        <d v="2022-11-17T00:00:00"/>
        <d v="2022-11-29T00:00:00"/>
        <d v="2022-11-10T00:00:00"/>
        <d v="2022-01-04T00:00:00"/>
        <d v="2022-06-28T00:00:00"/>
        <d v="2022-01-18T00:00:00"/>
        <d v="2022-09-15T00:00:00"/>
        <d v="2022-01-21T00:00:00"/>
        <d v="2022-01-13T00:00:00"/>
        <d v="2022-01-12T00:00:00"/>
        <d v="2022-01-06T00:00:00"/>
        <d v="2022-07-01T00:00:00"/>
        <d v="2022-10-24T00:00:00"/>
        <d v="2022-10-21T00:00:00"/>
        <d v="2022-03-25T00:00:00"/>
        <d v="2022-08-31T00:00:00"/>
        <d v="2022-01-22T00:00:00"/>
        <d v="2022-09-14T00:00:00"/>
        <d v="2022-01-15T00:00:00"/>
        <d v="2022-10-14T00:00:00"/>
        <d v="2022-01-07T00:00:00"/>
        <d v="2022-07-15T00:00:00"/>
        <d v="2022-02-19T00:00:00"/>
        <d v="2022-05-03T00:00:00"/>
        <d v="2022-02-15T00:00:00"/>
        <d v="2022-06-17T00:00:00"/>
        <d v="2022-06-13T00:00:00"/>
        <d v="2022-11-11T00:00:00"/>
        <d v="2022-06-01T00:00:00"/>
        <d v="2022-01-08T00:00:00"/>
        <d v="2022-07-05T00:00:00"/>
        <d v="2022-07-19T00:00:00"/>
        <d v="2022-07-25T00:00:00"/>
        <d v="2022-07-10T00:00:00"/>
        <d v="2022-07-08T00:00:00"/>
        <d v="2022-08-26T00:00:00"/>
        <d v="2022-05-04T00:00:00"/>
        <d v="2022-01-11T00:00:00"/>
        <d v="2022-01-03T00:00:00"/>
        <d v="2022-07-06T00:00:00"/>
        <d v="2022-07-29T00:00:00"/>
        <d v="2022-08-08T00:00:00"/>
        <d v="2022-08-09T00:00:00"/>
        <d v="2022-08-01T00:00:00"/>
        <d v="2022-07-26T00:00:00"/>
        <d v="2022-07-28T00:00:00"/>
        <d v="2022-07-13T00:00:00"/>
        <d v="2022-08-17T00:00:00"/>
        <d v="2022-07-22T00:00:00"/>
        <d v="2022-07-21T00:00:00"/>
        <d v="2022-09-07T00:00:00"/>
        <d v="2022-07-07T00:00:00"/>
        <d v="2022-07-11T00:00:00"/>
        <d v="2022-10-11T00:00:00"/>
        <d v="2022-07-14T00:00:00"/>
        <d v="2022-07-02T00:00:00"/>
        <d v="2022-08-04T00:00:00"/>
        <d v="2022-04-04T00:00:00"/>
        <d v="2022-09-09T00:00:00"/>
        <d v="2022-11-18T00:00:00"/>
        <d v="2022-11-23T00:00:00"/>
        <d v="2022-11-22T00:00:00"/>
        <d v="2022-12-13T00:00:00"/>
        <d v="2022-11-16T00:00:00"/>
        <d v="2022-11-24T00:00:00"/>
        <d v="2022-12-05T00:00:00"/>
        <d v="2022-09-29T00:00:00"/>
        <d v="2022-08-10T00:00:00"/>
        <d v="2022-10-03T00:00:00"/>
        <d v="2022-09-30T00:00:00"/>
        <d v="2022-06-09T00:00:00"/>
        <d v="2022-12-07T00:00:00"/>
        <d v="2022-04-28T00:00:00"/>
        <d v="2022-09-01T00:00:00"/>
        <d v="2022-10-19T00:00:00"/>
        <d v="2022-08-11T00:00:00"/>
        <d v="2022-05-06T00:00:00"/>
        <d v="2022-07-12T00:00:00"/>
        <d v="2022-08-25T00:00:00"/>
        <d v="2022-06-21T00:00:00"/>
        <d v="2022-08-05T00:00:00"/>
        <d v="2022-07-18T00:00:00"/>
        <d v="2022-09-06T00:00:00"/>
        <d v="2022-10-18T00:00:00"/>
        <d v="2022-10-10T00:00:00"/>
        <d v="2022-08-22T00:00:00"/>
        <d v="2022-09-05T00:00:00"/>
        <d v="2022-08-30T00:00:00"/>
        <d v="2022-10-07T00:00:00"/>
        <d v="2022-08-03T00:00:00"/>
        <d v="2022-07-16T00:00:00"/>
        <d v="2022-10-06T00:00:00"/>
        <d v="2022-10-13T00:00:00"/>
        <d v="2022-10-31T00:00:00"/>
        <d v="2022-09-22T00:00:00"/>
        <d v="2022-08-18T00:00:00"/>
        <d v="2022-09-19T00:00:00"/>
        <d v="2022-12-01T00:00:00"/>
        <d v="2022-08-12T00:00:00"/>
        <d v="2022-10-20T00:00:00"/>
        <d v="2022-10-12T00:00:00"/>
        <d v="2022-09-21T00:00:00"/>
        <d v="2022-09-02T00:00:00"/>
        <d v="2022-12-19T00:00:00"/>
        <d v="2022-12-12T00:00:00"/>
        <d v="2022-12-27T00:00:00"/>
        <d v="2022-10-27T00:00:00"/>
        <d v="2022-12-28T00:00:00"/>
        <d v="2022-11-08T00:00:00"/>
        <d v="2022-11-02T00:00:00"/>
        <d v="2022-11-04T00:00:00"/>
        <d v="2022-12-06T00:00:00"/>
        <d v="2022-12-21T00:00:00"/>
        <d v="2022-12-02T00:00:00"/>
        <d v="2022-12-09T00:00:00"/>
        <d v="2022-12-08T00:00:00"/>
        <d v="2022-12-16T00:00:00"/>
        <d v="2022-12-20T00:00:00"/>
        <d v="2022-12-23T00:00:00"/>
        <d v="2022-09-28T00:00:00"/>
        <d v="2022-10-28T00:00:00"/>
        <d v="2022-11-09T00:00:00"/>
        <d v="2022-12-22T00:00:00"/>
        <d v="2022-09-12T00:00:00"/>
        <d v="2022-11-25T00:00:00"/>
      </sharedItems>
    </cacheField>
    <cacheField name="FECHA DE INICIO" numFmtId="14">
      <sharedItems containsSemiMixedTypes="0" containsNonDate="0" containsDate="1" containsString="0" minDate="2022-01-04T00:00:00" maxDate="2022-12-30T00:00:00"/>
    </cacheField>
    <cacheField name=" CESIONARIO" numFmtId="0">
      <sharedItems/>
    </cacheField>
    <cacheField name="IDENTIFICACIÓN DEL CESIONARIO" numFmtId="0">
      <sharedItems containsMixedTypes="1" containsNumber="1" containsInteger="1" minValue="11319344" maxValue="1233189507"/>
    </cacheField>
    <cacheField name="DIGITO DE VERIFICACIÓN2" numFmtId="0">
      <sharedItems containsMixedTypes="1" containsNumber="1" containsInteger="1" minValue="0" maxValue="9"/>
    </cacheField>
    <cacheField name="FECHA DE CESIÓN" numFmtId="14">
      <sharedItems containsDate="1" containsMixedTypes="1" minDate="2022-02-02T00:00:00" maxDate="2024-02-10T00:00:00"/>
    </cacheField>
    <cacheField name="ADICION O REDUCCIÓN 1" numFmtId="0">
      <sharedItems containsSemiMixedTypes="0" containsString="0" containsNumber="1" minValue="-62611407" maxValue="4745893233"/>
    </cacheField>
    <cacheField name="FECHA ADICIÓN O REDUCCIÓN 1" numFmtId="0">
      <sharedItems containsDate="1" containsMixedTypes="1" minDate="2022-07-22T00:00:00" maxDate="2025-12-02T00:00:00"/>
    </cacheField>
    <cacheField name="ADICION O REDUCCIÓN 2" numFmtId="0">
      <sharedItems containsSemiMixedTypes="0" containsString="0" containsNumber="1" minValue="-9900000" maxValue="3784697795"/>
    </cacheField>
    <cacheField name="FECHA ADICIÓN O REDUCCIÓN 2" numFmtId="0">
      <sharedItems containsDate="1" containsMixedTypes="1" minDate="2022-05-13T00:00:00" maxDate="2025-11-28T00:00:00"/>
    </cacheField>
    <cacheField name="ADICION O REDUCCIÓN 3" numFmtId="0">
      <sharedItems containsSemiMixedTypes="0" containsString="0" containsNumber="1" minValue="-175561735.78999999" maxValue="344155000"/>
    </cacheField>
    <cacheField name="FECHA ADICIÓN O REDUCCIÓN 3" numFmtId="0">
      <sharedItems containsDate="1" containsMixedTypes="1" minDate="2023-02-09T00:00:00" maxDate="2024-12-24T00:00:00"/>
    </cacheField>
    <cacheField name="ADICION O REDUCCIÓN 4" numFmtId="0">
      <sharedItems containsSemiMixedTypes="0" containsString="0" containsNumber="1" containsInteger="1" minValue="0" maxValue="3249646400"/>
    </cacheField>
    <cacheField name="FECHA ADICIÓN O REDUCCIÓN 4" numFmtId="0">
      <sharedItems containsDate="1" containsMixedTypes="1" minDate="2023-11-14T00:00:00" maxDate="2025-01-18T00:00:00"/>
    </cacheField>
    <cacheField name="ADICION O REDUCCIÓN 5" numFmtId="0">
      <sharedItems containsSemiMixedTypes="0" containsString="0" containsNumber="1" containsInteger="1" minValue="0" maxValue="5000000"/>
    </cacheField>
    <cacheField name="FECHA ADICIÓN O REDUCCIÓN 5" numFmtId="0">
      <sharedItems containsDate="1" containsMixedTypes="1" minDate="2023-12-22T00:00:00" maxDate="2025-12-10T00:00:00"/>
    </cacheField>
    <cacheField name="MODIFICACIONES" numFmtId="0">
      <sharedItems containsSemiMixedTypes="0" containsString="0" containsNumber="1" containsInteger="1" minValue="0" maxValue="5"/>
    </cacheField>
    <cacheField name="FECHA DE LA ÚLTIMA PRÓRROGA" numFmtId="14">
      <sharedItems containsDate="1" containsMixedTypes="1" minDate="2022-05-13T00:00:00" maxDate="2024-12-24T00:00:00"/>
    </cacheField>
    <cacheField name="PRÓRROGA EN DÍAS" numFmtId="0">
      <sharedItems containsSemiMixedTypes="0" containsString="0" containsNumber="1" containsInteger="1" minValue="-348" maxValue="731"/>
    </cacheField>
    <cacheField name="VALOR TOTAL DEL CONTRATO" numFmtId="173">
      <sharedItems containsSemiMixedTypes="0" containsString="0" containsNumber="1" minValue="0" maxValue="75447402800" count="451">
        <n v="95859635"/>
        <n v="59328593"/>
        <n v="97507649"/>
        <n v="93936952"/>
        <n v="147078806"/>
        <n v="136346868"/>
        <n v="60542918"/>
        <n v="20817052"/>
        <n v="161391000"/>
        <n v="995848644"/>
        <n v="249120000"/>
        <n v="1972000000"/>
        <n v="200524800"/>
        <n v="4115356863"/>
        <n v="422556812"/>
        <n v="33700800"/>
        <n v="7026586126"/>
        <n v="18300000"/>
        <n v="7797950"/>
        <n v="781318300"/>
        <n v="125933533"/>
        <n v="41200413"/>
        <n v="93320143"/>
        <n v="90438522"/>
        <n v="108985949"/>
        <n v="86496775"/>
        <n v="43368858"/>
        <n v="84328333"/>
        <n v="48910444"/>
        <n v="114239980"/>
        <n v="36429845"/>
        <n v="107036518"/>
        <n v="130570645"/>
        <n v="42284619"/>
        <n v="96683642"/>
        <n v="163312673"/>
        <n v="94760959"/>
        <n v="41200420"/>
        <n v="70633412"/>
        <n v="69419084"/>
        <n v="531480000"/>
        <n v="15899999"/>
        <n v="27499900"/>
        <n v="1616678865"/>
        <n v="121300000"/>
        <n v="385000000"/>
        <n v="90640910"/>
        <n v="128132000"/>
        <n v="50539166"/>
        <n v="91739586"/>
        <n v="92838276"/>
        <n v="268705570"/>
        <n v="90091572"/>
        <n v="85533023"/>
        <n v="84569271"/>
        <n v="55070661"/>
        <n v="110995372"/>
        <n v="60632196"/>
        <n v="36140715"/>
        <n v="106557293"/>
        <n v="41561805"/>
        <n v="73290000"/>
        <n v="47248036"/>
        <n v="67790162"/>
        <n v="75447402800"/>
        <n v="1014374950.51"/>
        <n v="23679371"/>
        <n v="14924255"/>
        <n v="1116695363"/>
        <n v="149380000"/>
        <n v="9797656"/>
        <n v="80000000"/>
        <n v="44930000"/>
        <n v="2016721794"/>
        <n v="6467619"/>
        <n v="43368840"/>
        <n v="10472700"/>
        <n v="54000000"/>
        <n v="67200000"/>
        <n v="101149991"/>
        <n v="108000000"/>
        <n v="15612780"/>
        <n v="52765455"/>
        <n v="65391557"/>
        <n v="144822212"/>
        <n v="106605000"/>
        <n v="126637092"/>
        <n v="21684420"/>
        <n v="152645996"/>
        <n v="222480000"/>
        <n v="39532546"/>
        <n v="121360536"/>
        <n v="118898153"/>
        <n v="115435112"/>
        <n v="184001885"/>
        <n v="62641338"/>
        <n v="81437077"/>
        <n v="82400829"/>
        <n v="211433250"/>
        <n v="31225578"/>
        <n v="113622390"/>
        <n v="20961615"/>
        <n v="86737716"/>
        <n v="50168129"/>
        <n v="25153938"/>
        <n v="19034102"/>
        <n v="23130050"/>
        <n v="36805688"/>
        <n v="30599138"/>
        <n v="8441385724"/>
        <n v="43007433"/>
        <n v="113539676"/>
        <n v="108378785"/>
        <n v="123119381"/>
        <n v="49888641"/>
        <n v="42164150"/>
        <n v="94211621"/>
        <n v="98056987"/>
        <n v="82641767"/>
        <n v="96134304"/>
        <n v="86014899"/>
        <n v="26021315"/>
        <n v="98881008"/>
        <n v="32960336"/>
        <n v="36805702"/>
        <n v="37355040"/>
        <n v="24460027"/>
        <n v="34883019"/>
        <n v="35981695"/>
        <n v="24720252"/>
        <n v="41682274"/>
        <n v="119533400"/>
        <n v="117825780"/>
        <n v="53277744"/>
        <n v="40477584"/>
        <n v="24980452"/>
        <n v="49050177"/>
        <n v="48211713"/>
        <n v="41320867"/>
        <n v="84810209"/>
        <n v="54278510"/>
        <n v="69823860"/>
        <n v="62277668"/>
        <n v="18070350"/>
        <n v="42405088"/>
        <n v="119254742"/>
        <n v="43248371"/>
        <n v="30358200"/>
        <n v="24286560"/>
        <n v="21684429"/>
        <n v="38550095"/>
        <n v="33249441"/>
        <n v="83123643"/>
        <n v="59849018"/>
        <n v="44842440"/>
        <n v="98606325"/>
        <n v="126285302"/>
        <n v="51228600"/>
        <n v="21202544"/>
        <n v="25276044"/>
        <n v="29797801305"/>
        <n v="103825055"/>
        <n v="39899352"/>
        <n v="102610727"/>
        <n v="58461218"/>
        <n v="43127902"/>
        <n v="104735801"/>
        <n v="599051065"/>
        <n v="10408526"/>
        <n v="75999990"/>
        <n v="45067000"/>
        <n v="24286564"/>
        <n v="41441336"/>
        <n v="213271800"/>
        <n v="36971935"/>
        <n v="27139244"/>
        <n v="37080357"/>
        <n v="57600577"/>
        <n v="59993580"/>
        <n v="44814482"/>
        <n v="37586339"/>
        <n v="51088520"/>
        <n v="30917160"/>
        <n v="28681260"/>
        <n v="52736510"/>
        <n v="55512120"/>
        <n v="53044910"/>
        <n v="6505326"/>
        <n v="3252663"/>
        <n v="7228143"/>
        <n v="49999992"/>
        <n v="379612380"/>
        <n v="71687000"/>
        <n v="164521580"/>
        <n v="46210080"/>
        <n v="41506567.200000003"/>
        <n v="20230000"/>
        <n v="27756060"/>
        <n v="41200398"/>
        <n v="120656998"/>
        <n v="49440504"/>
        <n v="120305229"/>
        <n v="32989244"/>
        <n v="47233505"/>
        <n v="76030431"/>
        <n v="118194615"/>
        <n v="96408973"/>
        <n v="46814273"/>
        <n v="55357910"/>
        <n v="163612500"/>
        <n v="615083100"/>
        <n v="1212775856"/>
        <n v="734016517"/>
        <n v="123965680"/>
        <n v="1306708099"/>
        <n v="1504071296"/>
        <n v="77803735"/>
        <n v="111631448"/>
        <n v="76473757"/>
        <n v="1257665220"/>
        <n v="136854451"/>
        <n v="58634693"/>
        <n v="40598053"/>
        <n v="148514276"/>
        <n v="66498930"/>
        <n v="334229171"/>
        <n v="74922116"/>
        <n v="47233516"/>
        <n v="61470000"/>
        <n v="30316098"/>
        <n v="38737236"/>
        <n v="21052836"/>
        <n v="102000000"/>
        <n v="123471150"/>
        <n v="171234727"/>
        <n v="123418027"/>
        <n v="16263315"/>
        <n v="5095837"/>
        <n v="23592665"/>
        <n v="75000000"/>
        <n v="119698068"/>
        <n v="63318546"/>
        <n v="33249460"/>
        <n v="79798704"/>
        <n v="126637104"/>
        <n v="122767623"/>
        <n v="77360409"/>
        <n v="53199110"/>
        <n v="18176364"/>
        <n v="82400845"/>
        <n v="4875000000"/>
        <n v="40718522"/>
        <n v="42886979"/>
        <n v="18925743.710000001"/>
        <n v="12750000"/>
        <n v="860717339.71000004"/>
        <n v="268877632.5"/>
        <n v="28912569"/>
        <n v="19018199"/>
        <n v="9327264185"/>
        <n v="36429840"/>
        <n v="20491440"/>
        <n v="2895001340"/>
        <n v="54316061.370000005"/>
        <n v="48616488"/>
        <n v="32960340"/>
        <n v="16624730"/>
        <n v="28374795"/>
        <n v="40982880"/>
        <n v="47705750"/>
        <n v="50000000"/>
        <n v="38791033"/>
        <n v="18793170"/>
        <n v="37586343"/>
        <n v="6418588"/>
        <n v="78934124"/>
        <n v="26021313"/>
        <n v="8240084"/>
        <n v="30737160"/>
        <n v="34493924"/>
        <n v="104329615"/>
        <n v="37080371"/>
        <n v="12649245"/>
        <n v="4100000"/>
        <n v="126521439"/>
        <n v="40376399"/>
        <n v="11810781"/>
        <n v="51225000"/>
        <n v="25263415"/>
        <n v="20210732"/>
        <n v="17544030"/>
        <n v="14035224"/>
        <n v="18561864"/>
        <n v="12085450"/>
        <n v="34213208"/>
        <n v="20479736"/>
        <n v="24445569"/>
        <n v="8577387"/>
        <n v="5782512"/>
        <n v="7228140"/>
        <n v="10721741"/>
        <n v="15439301"/>
        <n v="21443488"/>
        <n v="71414056"/>
        <n v="21646100"/>
        <n v="12287838"/>
        <n v="5216479276"/>
        <n v="7877022396.3000002"/>
        <n v="3943956151.6500001"/>
        <n v="37607738821"/>
        <n v="842756160"/>
        <n v="27466941"/>
        <n v="18677520"/>
        <n v="15651632062"/>
        <n v="127231239"/>
        <n v="132331416"/>
        <n v="116459844"/>
        <n v="67785521"/>
        <n v="37658587"/>
        <n v="88543950"/>
        <n v="33892730"/>
        <n v="107327078"/>
        <n v="94146536"/>
        <n v="46109498"/>
        <n v="113778196"/>
        <n v="124177780"/>
        <n v="52765437"/>
        <n v="126587160"/>
        <n v="89746262"/>
        <n v="139914695"/>
        <n v="54578911"/>
        <n v="62534585"/>
        <n v="63167045"/>
        <n v="273261828"/>
        <n v="141288040"/>
        <n v="62450267"/>
        <n v="49151346"/>
        <n v="90448848"/>
        <n v="94206782"/>
        <n v="71603870"/>
        <n v="62811674"/>
        <n v="62793592"/>
        <n v="39113268"/>
        <n v="140189364"/>
        <n v="89746268"/>
        <n v="89754942"/>
        <n v="61799725"/>
        <n v="62432185"/>
        <n v="60944396"/>
        <n v="62209316"/>
        <n v="62197257"/>
        <n v="89017672"/>
        <n v="90795798"/>
        <n v="78293775"/>
        <n v="80348036"/>
        <n v="79740872"/>
        <n v="79133708"/>
        <n v="123936842"/>
        <n v="47464780"/>
        <n v="55229443"/>
        <n v="61486515"/>
        <n v="139351596"/>
        <n v="55121021"/>
        <n v="56747351"/>
        <n v="86918393"/>
        <n v="289113219"/>
        <n v="91604556"/>
        <n v="124418718"/>
        <n v="122973090"/>
        <n v="159929916"/>
        <n v="37991119"/>
        <n v="90266687"/>
        <n v="124900594"/>
        <n v="62558677"/>
        <n v="90422820"/>
        <n v="185872635"/>
        <n v="62323762"/>
        <n v="50412668"/>
        <n v="61366046"/>
        <n v="127309974"/>
        <n v="185872614"/>
        <n v="56096819"/>
        <n v="88505921"/>
        <n v="62581258"/>
        <n v="63173081"/>
        <n v="90613643"/>
        <n v="81015756"/>
        <n v="125093319"/>
        <n v="94929596"/>
        <n v="140464033"/>
        <n v="123924767"/>
        <n v="126346222"/>
        <n v="63046576"/>
        <n v="123214028"/>
        <n v="62414116"/>
        <n v="62052709"/>
        <n v="62450254"/>
        <n v="96832979"/>
        <n v="122732152"/>
        <n v="89754948"/>
        <n v="43459180"/>
        <n v="122491214"/>
        <n v="62432172"/>
        <n v="55305333"/>
        <n v="126344803"/>
        <n v="61817794"/>
        <n v="80861556"/>
        <n v="62914061"/>
        <n v="63040540"/>
        <n v="89928423"/>
        <n v="54687333"/>
        <n v="139640026"/>
        <n v="62926107"/>
        <n v="55771553"/>
        <n v="122250276"/>
        <n v="55337859"/>
        <n v="89208495"/>
        <n v="81478356"/>
        <n v="62197270"/>
        <n v="55446287"/>
        <n v="123204780"/>
        <n v="138266681"/>
        <n v="21655516"/>
        <n v="86100000"/>
        <n v="14745401"/>
        <n v="8673763"/>
        <n v="15612789"/>
        <n v="45000000"/>
        <n v="18214920"/>
        <n v="22161489"/>
        <n v="14456286"/>
        <n v="10842210"/>
        <n v="34802026"/>
        <n v="43200428"/>
        <n v="34059018"/>
        <n v="13974407"/>
        <n v="27517550"/>
        <n v="15656147"/>
        <n v="16940196725"/>
        <n v="10245720"/>
        <n v="14035230"/>
        <n v="6649892"/>
        <n v="326060000"/>
        <n v="5969639"/>
        <n v="5204263"/>
        <n v="3614070"/>
        <n v="978168000"/>
        <n v="31742325910"/>
        <n v="4695906"/>
        <n v="11949071"/>
        <n v="0"/>
      </sharedItems>
    </cacheField>
    <cacheField name="VALOR. CORRESPONDIENTE A VIGENCIA FUTURA" numFmtId="0">
      <sharedItems containsSemiMixedTypes="0" containsString="0" containsNumber="1" minValue="0" maxValue="70585715200"/>
    </cacheField>
    <cacheField name="VALOR VIGENCIA FUTURA 2023_x000a_(Valores del contrato)" numFmtId="0">
      <sharedItems containsSemiMixedTypes="0" containsString="0" containsNumber="1" minValue="0" maxValue="18421503100"/>
    </cacheField>
    <cacheField name="VALOR VIGENCIA FUTURA 2024_x000a_(Valores del contrato)" numFmtId="0">
      <sharedItems containsMixedTypes="1" containsNumber="1" containsInteger="1" minValue="-25" maxValue="20893018300"/>
    </cacheField>
    <cacheField name="VALOR VIGENCIA FUTURA 2025_x000a_(Valores del contrato)" numFmtId="0">
      <sharedItems containsMixedTypes="1" containsNumber="1" containsInteger="1" minValue="0" maxValue="19543524000"/>
    </cacheField>
    <cacheField name="VALOR VIGENCIA FUTURA 2026_x000a_(Valores del contrato)" numFmtId="0">
      <sharedItems containsMixedTypes="1" containsNumber="1" minValue="0" maxValue="11727669800"/>
    </cacheField>
    <cacheField name="VIGENCIA INICIAL" numFmtId="14">
      <sharedItems containsSemiMixedTypes="0" containsNonDate="0" containsDate="1" containsString="0" minDate="2022-04-30T00:00:00" maxDate="2027-09-02T00:00:00"/>
    </cacheField>
    <cacheField name=" VIGENCIA FINAL" numFmtId="14">
      <sharedItems containsSemiMixedTypes="0" containsNonDate="0" containsDate="1" containsString="0" minDate="2022-01-17T00:00:00" maxDate="2027-09-02T00:00:00"/>
    </cacheField>
    <cacheField name="ALERTA" numFmtId="0">
      <sharedItems containsSemiMixedTypes="0" containsString="0" containsNumber="1" containsInteger="1" minValue="-1550" maxValue="503"/>
    </cacheField>
    <cacheField name="¿REQUIERE BALANCE Y CIERRE? (si o no)" numFmtId="0">
      <sharedItems containsBlank="1"/>
    </cacheField>
    <cacheField name="FECHA PUBLICACIÓN BALANCE DE CIERRE" numFmtId="14">
      <sharedItems containsDate="1" containsMixedTypes="1" minDate="2022-01-17T00:00:00" maxDate="2025-09-09T00:00:00"/>
    </cacheField>
    <cacheField name="LUGAR DE EJECUCIÓN" numFmtId="0">
      <sharedItems/>
    </cacheField>
    <cacheField name="TIPO DE PÓLIZA" numFmtId="0">
      <sharedItems/>
    </cacheField>
    <cacheField name="NÚMERO DE POLIZA" numFmtId="0">
      <sharedItems containsMixedTypes="1" containsNumber="1" containsInteger="1" minValue="55439" maxValue="390479940000694" longText="1"/>
    </cacheField>
    <cacheField name="ANEXO DE LA PÓLIZA" numFmtId="0">
      <sharedItems containsMixedTypes="1" containsNumber="1" containsInteger="1" minValue="0" maxValue="14586684"/>
    </cacheField>
    <cacheField name="ASEGURADORA" numFmtId="0">
      <sharedItems/>
    </cacheField>
    <cacheField name="FECHA DE EXPEDICIÓN" numFmtId="0">
      <sharedItems containsDate="1" containsMixedTypes="1" minDate="2022-01-04T00:00:00" maxDate="2023-11-02T00:00:00"/>
    </cacheField>
    <cacheField name="VIGENCIA (desde - hasta)" numFmtId="0">
      <sharedItems containsDate="1" containsMixedTypes="1" minDate="2022-07-07T00:00:00" maxDate="2023-11-30T00:00:00"/>
    </cacheField>
    <cacheField name="FECHA DE APROBACIÓN DE LA PÓLIZA" numFmtId="0">
      <sharedItems containsDate="1" containsMixedTypes="1" minDate="1900-01-06T10:40:04" maxDate="1900-01-06T10:40:04"/>
    </cacheField>
    <cacheField name="VALIDACIÓN (enlace)" numFmtId="0">
      <sharedItems longText="1"/>
    </cacheField>
    <cacheField name="OBSERVACIONES" numFmtId="0">
      <sharedItems containsBlank="1" longText="1"/>
    </cacheField>
    <cacheField name="ESTADO" numFmtId="0">
      <sharedItems/>
    </cacheField>
    <cacheField name="ESTADO MODIFICACIONES" numFmtId="0">
      <sharedItems/>
    </cacheField>
    <cacheField name="FECHA DE SUSPENSIÓN (DESDE Y HASTA)" numFmtId="0">
      <sharedItems containsBlank="1"/>
    </cacheField>
    <cacheField name="PROFESIÓN 1" numFmtId="0">
      <sharedItems/>
    </cacheField>
    <cacheField name="PROFESIÓN 2" numFmtId="0">
      <sharedItems/>
    </cacheField>
    <cacheField name="SEXO" numFmtId="0">
      <sharedItems/>
    </cacheField>
    <cacheField name="CORREO INSTITUCIONAL" numFmtId="0">
      <sharedItems/>
    </cacheField>
    <cacheField name="LINKS DEL SECOP II" numFmtId="0">
      <sharedItems longText="1"/>
    </cacheField>
    <cacheField name="TOTAL APORTE JEP" numFmtId="0">
      <sharedItems containsString="0" containsBlank="1" containsNumber="1" containsInteger="1" minValue="16890428058" maxValue="16890428058"/>
    </cacheField>
    <cacheField name="TOTAL APORTE CONTRAPARTIDA" numFmtId="0">
      <sharedItems containsString="0" containsBlank="1" containsNumber="1" containsInteger="1" minValue="49768667" maxValue="49768667"/>
    </cacheField>
    <cacheField name="PROCESOS" numFmtId="0">
      <sharedItems/>
    </cacheField>
    <cacheField name="MAPA DE PROCESOS" numFmtId="0">
      <sharedItems/>
    </cacheField>
    <cacheField name="ORGANO" numFmtId="0">
      <sharedItems/>
    </cacheField>
    <cacheField name="DEPENDENCIA AGREGADA"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7">
  <r>
    <n v="707"/>
    <n v="89449"/>
    <s v="JEP-TVEC-003-2022"/>
    <s v="Ángela Esquivel "/>
    <s v="NR"/>
    <s v="CONTROLES EMPRESARIALES SAS"/>
    <s v="N/A"/>
    <s v="N/A"/>
    <x v="0"/>
    <s v="2. Compraventa "/>
    <n v="800058607"/>
    <n v="2"/>
    <s v="Persona Jurídica"/>
    <s v="N/D"/>
    <s v="Renovar las licencias de SharePoint, MSDN y connector para la solución de portal web 2022."/>
    <s v="Funciones de la dependencia"/>
    <s v="Luis Felipe Rivera García"/>
    <s v="Dirección de Tecnologías de la Información"/>
    <x v="0"/>
    <s v="Dirección de Tecnologías de la Información"/>
    <s v="Luis Felipe Rivera Garcia"/>
    <s v="Dirección de Tecnologías de la Información"/>
    <s v="N/A"/>
    <s v="N/A"/>
    <s v="N/A"/>
    <s v="Inversión"/>
    <n v="18925743.710000001"/>
    <s v="N/A"/>
    <s v="N/A"/>
    <s v="N/A"/>
    <n v="69922"/>
    <n v="217422"/>
    <n v="2018011000870"/>
    <d v="2022-05-06T00:00:00"/>
    <d v="2022-05-06T00:00:00"/>
    <s v="N/A"/>
    <s v="N/A"/>
    <s v="N/A"/>
    <s v="N/A"/>
    <n v="0"/>
    <s v="N/A"/>
    <n v="0"/>
    <s v="N/A"/>
    <n v="0"/>
    <s v="N/A"/>
    <n v="0"/>
    <n v="18925743.710000001"/>
    <s v="NO"/>
    <s v="N/A"/>
    <s v="N/A"/>
    <s v="N/A"/>
    <s v="N/A"/>
    <d v="2022-07-05T00:00:00"/>
    <d v="2022-07-05T00:00:00"/>
    <s v="SI"/>
    <s v="Bogotá D.C"/>
    <s v="N/D"/>
    <s v="N/D"/>
    <s v="N/D"/>
    <s v="N/D"/>
    <s v="N/D"/>
    <s v="N/D"/>
    <s v="PENDIENTE"/>
    <s v="N/A"/>
    <s v="Terminado"/>
    <s v="Ingreso"/>
    <m/>
    <s v="N/A"/>
    <s v="N/A"/>
    <s v="N/A"/>
    <s v="N/A"/>
    <s v="https://www.colombiacompra.gov.co/tienda-virtual-del-estado-colombiano/ordenes-compra/89449"/>
    <n v="5"/>
    <n v="2022"/>
  </r>
  <r>
    <n v="116"/>
    <s v="JEP-001-2022"/>
    <s v="JEP-CSPO-001-2022"/>
    <s v="Carlos Torres"/>
    <s v="N/R"/>
    <s v="Paola Andrea Casas Rodriguez "/>
    <m/>
    <m/>
    <x v="1"/>
    <s v="1. Prestación de servicios"/>
    <n v="1018444989"/>
    <n v="0"/>
    <s v="Persona Natural"/>
    <s v="NA"/>
    <s v="Prestar servicios profesionales para apoyar la gestión jurídica de la subdirección de contratación en los diferentes procesos y trámites que le sean asignados."/>
    <m/>
    <s v="Harvey Danilo Suarez Morales"/>
    <s v="Secretaría Ejecutiva"/>
    <x v="1"/>
    <s v="Subdirección de Contratación"/>
    <s v="Fabio Leonardo Muñoz Sarmiento"/>
    <s v="Subdirección de Contratación"/>
    <s v="N/A"/>
    <s v="N/A"/>
    <s v="N/A"/>
    <s v="Inversión"/>
    <n v="102000000"/>
    <s v="N/A"/>
    <s v="N/A"/>
    <n v="8500000"/>
    <n v="30422"/>
    <n v="24422"/>
    <n v="2018011001175"/>
    <d v="2022-01-05T00:00:00"/>
    <d v="2022-01-05T00:00:00"/>
    <s v="N/A"/>
    <s v="N/A"/>
    <s v="N/A"/>
    <s v="N/A"/>
    <n v="-850009"/>
    <s v="Julio"/>
    <n v="0"/>
    <s v="N/A"/>
    <n v="0"/>
    <s v="N/A"/>
    <n v="0"/>
    <n v="101149991"/>
    <s v="NO"/>
    <s v="N/A"/>
    <s v="N/A"/>
    <s v="N/A"/>
    <s v="N/A"/>
    <d v="2022-12-31T00:00:00"/>
    <d v="2022-12-31T00:00:00"/>
    <s v="NO"/>
    <s v="Bogotá D.C"/>
    <s v="Cumplimiento"/>
    <s v="21-45-101356841"/>
    <n v="0"/>
    <s v="Seguros del Estado "/>
    <d v="2022-01-05T00:00:00"/>
    <s v="05-01-2022 - 01-07-2023"/>
    <s v="https://jepcolombia-my.sharepoint.com/:b:/r/personal/carlos_torres_jep_gov_co/Documents/Documentos/Contractual/Contractual%20-%20Onedrive/Validaci%C3%B3n%20p%C3%B3lizas%20CPS/.VERIFICACI%C3%93N%20DE%20P%C3%93LIZAS%20CONTRATOS%202022/Verificacio%CC%81n%20po%CC%81liza%20contrato%20JEP-001-2022.pdf?csf=1&amp;web=1&amp;e=TEXK4L"/>
    <s v="N/A"/>
    <s v="Firmado"/>
    <s v="Ingreso"/>
    <m/>
    <s v="DERECHO"/>
    <s v="N/A"/>
    <s v="FEMENINO"/>
    <s v="paola.casas@jep.gov.co"/>
    <s v="https://community.secop.gov.co/Public/Tendering/OpportunityDetail/Index?noticeUID=CO1.NTC.2492706&amp;isFromPublicArea=True&amp;isModal=False"/>
    <n v="1"/>
    <n v="2022"/>
  </r>
  <r>
    <n v="117"/>
    <s v="JEP-002-2022"/>
    <s v="JEP-CSPO-002-2022"/>
    <s v="Carlos Torres"/>
    <s v="N/R"/>
    <s v="Johanna Elizabeth Duarte Garcia"/>
    <m/>
    <m/>
    <x v="1"/>
    <s v="1. Prestación de servicios"/>
    <n v="52513699"/>
    <n v="9"/>
    <s v="Persona Natural"/>
    <s v="NA"/>
    <s v="Prestar servicios profesionales para apoyar y acompañar la gestión jurídica de la subdirección de contratación en los diferentes procesos, trámites y gestiones que le sean asignados"/>
    <m/>
    <s v="Harvey Danilo Suarez Morales"/>
    <s v="Secretaría Ejecutiva"/>
    <x v="1"/>
    <s v="Subdirección de Contratación"/>
    <s v="Fabio Leonardo Muñoz Sarmiento"/>
    <s v="Subdirección de Contratación"/>
    <s v="N/A"/>
    <s v="N/A"/>
    <s v="N/A"/>
    <s v="Inversión"/>
    <n v="108000000"/>
    <s v="N/A"/>
    <s v="N/A"/>
    <s v="$9.000.000,00"/>
    <n v="30622"/>
    <n v="25022"/>
    <n v="2018011001175"/>
    <d v="2022-01-06T00:00:00"/>
    <d v="2022-01-07T00:00:00"/>
    <s v="Camila Méndez Quimbayo"/>
    <n v="52997.065999999999"/>
    <n v="3"/>
    <d v="2022-10-07T00:00:00"/>
    <n v="0"/>
    <s v="N/A"/>
    <n v="0"/>
    <s v="N/A"/>
    <n v="0"/>
    <s v="N/A"/>
    <n v="0"/>
    <n v="108000000"/>
    <s v="NO"/>
    <s v="N/A"/>
    <s v="N/A"/>
    <s v="N/A"/>
    <s v="N/A"/>
    <d v="2022-12-31T00:00:00"/>
    <d v="2022-12-31T00:00:00"/>
    <s v="NO"/>
    <s v="Bogotá D.C"/>
    <s v="Cumplimiento"/>
    <s v="21-45-101356918"/>
    <n v="0"/>
    <s v="Seguros del Estado "/>
    <d v="2022-01-06T00:00:00"/>
    <s v="06-01-2022 - 01-07-2023"/>
    <s v="https://jepcolombia-my.sharepoint.com/personal/carlos_torres_jep_gov_co/_layouts/15/onedrive.aspx?q=002&amp;searchScope=folder&amp;id=%2Fpersonal%2Fcarlos%5Ftorres%5Fjep%5Fgov%5Fco%2FDocuments%2FDocumentos%2FContractual%2FContractual%20%2D%20Onedrive%2FValidaci%C3%B3n%20p%C3%B3lizas%20CPS%2F%2EVERIFICACI%C3%93N%20DE%20P%C3%93LIZAS%20CONTRATOS%202022%2FVerificacio%CC%81n%20po%CC%81liza%20contrato%20JEP%2D002%2D2022%2Epdf&amp;parent=%2Fpersonal%2Fcarlos%5Ftorres%5Fjep%5Fgov%5Fco%2FDocuments%2FDocumentos%2FContractual%2FContractual%20%2D%20Onedrive%2FValidaci%C3%B3n%20p%C3%B3lizas%20CPS%2F%2EVERIFICACI%C3%93N%20DE%20P%C3%93LIZAS%20CONTRATOS%202022&amp;parentview=7"/>
    <s v="En fehca del 7/10/2022 se aprobó la cesi+on del contrato"/>
    <s v="Firmado"/>
    <s v="Cesión"/>
    <m/>
    <s v="DERECHO"/>
    <s v="N/A"/>
    <s v="FEMENINO"/>
    <s v="johanna.duarte@jep.gov.co"/>
    <s v="https://community.secop.gov.co/Public/Tendering/OpportunityDetail/Index?noticeUID=CO1.NTC.2492540&amp;isFromPublicArea=True&amp;isModal=False"/>
    <n v="1"/>
    <n v="2022"/>
  </r>
  <r>
    <n v="115"/>
    <s v="JEP-003-2022"/>
    <s v="JEP-CSPO-003-2022"/>
    <s v="Carlos Torres"/>
    <s v="N/R"/>
    <s v="Linda Selene Ramos Fuentes"/>
    <m/>
    <m/>
    <x v="1"/>
    <s v="1. Prestación de servicios"/>
    <n v="1122647365"/>
    <n v="4"/>
    <s v="Persona Natural"/>
    <s v="NA"/>
    <s v="Prestar servicios profesionales a la Dirección de Asuntos Jurídicos en el desarrollo de las actividades de seguimiento y reportes relacionados con la gestión estratégica de planeación de la dependencia para el fortalecimiento institucional de la Jurisdicción Especial para la Paz"/>
    <m/>
    <s v="Harvey Danilo Suarez Morales"/>
    <s v="Secretaría Ejecutiva"/>
    <x v="1"/>
    <s v="Subdirección de Contratación"/>
    <s v="Fabio Leonardo Muñoz Sarmiento"/>
    <s v="Subdirección de Contratación"/>
    <s v="N/A"/>
    <s v="N/A"/>
    <s v="N/A"/>
    <s v="Inversión"/>
    <n v="67200000"/>
    <s v="N/A"/>
    <s v="N/A"/>
    <s v="$5.600.000"/>
    <n v="30522"/>
    <n v="24522"/>
    <n v="2018011001175"/>
    <d v="2022-01-05T00:00:00"/>
    <d v="2022-01-05T00:00:00"/>
    <s v="N/A"/>
    <s v="N/A"/>
    <s v="N/A"/>
    <s v="N/A"/>
    <n v="0"/>
    <s v="N/A"/>
    <n v="0"/>
    <s v="N/A"/>
    <n v="0"/>
    <s v="N/A"/>
    <n v="0"/>
    <n v="67200000"/>
    <s v="NO"/>
    <s v="N/A"/>
    <s v="N/A"/>
    <s v="N/A"/>
    <s v="N/A"/>
    <d v="2022-12-31T00:00:00"/>
    <d v="2022-12-31T00:00:00"/>
    <s v="NO"/>
    <s v="Bogotá D.C"/>
    <s v="Cumplimiento"/>
    <s v="21-45-101356855"/>
    <n v="0"/>
    <s v="Seguros del Estado "/>
    <d v="2022-01-05T00:00:00"/>
    <s v="05-01-2022 - 01-07-2023"/>
    <s v="https://jepcolombia-my.sharepoint.com/personal/carlos_torres_jep_gov_co/_layouts/15/onedrive.aspx?ct=1642598655799&amp;or=OWA%2DNT&amp;cid=87b3df0b%2Da8fd%2Da84e%2Db3f6%2Dda4d6bfbbaa3&amp;id=%2Fpersonal%2Fcarlos%5Ftorres%5Fjep%5Fgov%5Fco%2FDocuments%2FDocumentos%2FContractual%2FContractual%20%2D%20Onedrive%2FValidaci%C3%B3n%20p%C3%B3lizas%20CPS%2F%2EVERIFICACI%C3%93N%20DE%20P%C3%93LIZAS%20CONTRATOS%202022%2FVerificacio%CC%81n%20po%CC%81liza%20contrato%20JEP%2D003%2D2022%2Epdf&amp;parent=%2Fpersonal%2Fcarlos%5Ftorres%5Fjep%5Fgov%5Fco%2FDocuments%2FDocumentos%2FContractual%2FContractual%20%2D%20Onedrive%2FValidaci%C3%B3n%20p%C3%B3lizas%20CPS%2F%2EVERIFICACI%C3%93N%20DE%20P%C3%93LIZAS%20CONTRATOS%202022"/>
    <s v="N/A"/>
    <s v="Firmado"/>
    <s v="Ingreso"/>
    <m/>
    <s v="ADMINISTRACIÓN PÚBLICA"/>
    <s v="N/A"/>
    <s v="FEMENINO"/>
    <s v="Linda.Ramos@jep.gov.co"/>
    <s v="https://community.secop.gov.co/Public/Tendering/OpportunityDetail/Index?noticeUID=CO1.NTC.2493002&amp;isFromPublicArea=True&amp;isModal=False"/>
    <n v="1"/>
    <n v="2022"/>
  </r>
  <r>
    <n v="597"/>
    <s v="JEP-004-2022"/>
    <s v="JEP-CSPO-004-2022"/>
    <s v="Carlos Torres"/>
    <s v="N/R"/>
    <s v="Jairo Ernesto Cuellar Jimenez"/>
    <m/>
    <m/>
    <x v="1"/>
    <s v="1. Prestación de servicios"/>
    <n v="79938281"/>
    <n v="7"/>
    <s v="Persona Natural"/>
    <s v="NA"/>
    <s v="Prestar servicios profesionales a la Subdirección de Contratación para brindar acompañamiento contractual en los trámites, procesos, procedimientos, solicitudes, análisis de documentos y demás actividades asociadas al proceso de gestión contractual, como parte de la asistencia técnica para las decisiones de la justicia transicional y restaurativa"/>
    <m/>
    <s v="Harvey Danilo Suarez Morales"/>
    <s v="Secretaría Ejecutiva"/>
    <x v="1"/>
    <s v="Subdirección de Contratación"/>
    <s v="Fabio Leonardo Muñoz Sarmiento"/>
    <s v="Subdirección de Contratación"/>
    <s v="N/A"/>
    <s v="N/A"/>
    <s v="N/A"/>
    <s v="Inversión"/>
    <n v="102000000"/>
    <s v="N/A"/>
    <s v="N/A"/>
    <s v="$8.500.000,00"/>
    <n v="30822"/>
    <n v="24822"/>
    <n v="2018011001091"/>
    <d v="2022-01-06T00:00:00"/>
    <d v="2022-01-07T00:00:00"/>
    <s v="N/A"/>
    <s v="N/A"/>
    <s v="N/A"/>
    <s v="N/A"/>
    <n v="0"/>
    <s v="N/A"/>
    <n v="0"/>
    <s v="N/A"/>
    <n v="0"/>
    <s v="N/A"/>
    <n v="0"/>
    <n v="102000000"/>
    <s v="NO"/>
    <s v="N/A"/>
    <s v="N/A"/>
    <s v="N/A"/>
    <s v="N/A"/>
    <d v="2022-12-31T00:00:00"/>
    <d v="2022-12-31T00:00:00"/>
    <s v="NO"/>
    <s v="Bogotá D.C"/>
    <s v="Cumplimiento"/>
    <s v="390-47-994000066434"/>
    <n v="0"/>
    <s v="Aseguradora Solidaria"/>
    <d v="2022-01-06T00:00:00"/>
    <s v="06-01-2022 - 10-07-2023"/>
    <s v="https://jepcolombia-my.sharepoint.com/personal/carlos_torres_jep_gov_co/_layouts/15/onedrive.aspx?q=004&amp;searchScope=folder&amp;id=%2Fpersonal%2Fcarlos%5Ftorres%5Fjep%5Fgov%5Fco%2FDocuments%2FDocumentos%2FContractual%2FContractual%20%2D%20Onedrive%2FValidaci%C3%B3n%20p%C3%B3lizas%20CPS%2F%2EVERIFICACI%C3%93N%20DE%20P%C3%93LIZAS%20CONTRATOS%202022%2FVerificacio%CC%81n%20po%CC%81liza%20contrato%20JEP%2D004%2D2022%2Epdf&amp;parent=%2Fpersonal%2Fcarlos%5Ftorres%5Fjep%5Fgov%5Fco%2FDocuments%2FDocumentos%2FContractual%2FContractual%20%2D%20Onedrive%2FValidaci%C3%B3n%20p%C3%B3lizas%20CPS%2F%2EVERIFICACI%C3%93N%20DE%20P%C3%93LIZAS%20CONTRATOS%202022&amp;parentview=7"/>
    <s v="N/A"/>
    <s v="Firmado"/>
    <s v="Ingreso"/>
    <m/>
    <s v="DERECHO"/>
    <s v="N/A"/>
    <s v="MASCULINO"/>
    <s v="jairo.cuellar@jep.gov.co"/>
    <s v="https://community.secop.gov.co/Public/Tendering/OpportunityDetail/Index?noticeUID=CO1.NTC.2493518&amp;isFromPublicArea=True&amp;isModal=False"/>
    <n v="1"/>
    <n v="2022"/>
  </r>
  <r>
    <n v="114"/>
    <s v="JEP-005-2022"/>
    <s v="JEP-CSPO-005-2022"/>
    <s v="Carlos Torres"/>
    <s v="N/R"/>
    <s v="Andres Felipe Prieto Méndez"/>
    <m/>
    <m/>
    <x v="1"/>
    <s v="1. Prestación de servicios"/>
    <n v="80904608"/>
    <n v="9"/>
    <s v="Persona Natural"/>
    <s v="NA"/>
    <s v="Prestar servicios profesionales para acompañar a la subdirección de contratación de la JEP, en la elaboración de informes, reportes y demás requerimientos relacionados con la gestión contractual de la Entidad"/>
    <m/>
    <s v="Harvey Danilo Suarez Morales"/>
    <s v="Secretaría Ejecutiva"/>
    <x v="1"/>
    <s v="Subdirección de Contratación"/>
    <s v="Fabio Leonardo Muñoz Sarmiento"/>
    <s v="Subdirección de Contratación"/>
    <s v="N/A"/>
    <s v="N/A"/>
    <s v="N/A"/>
    <s v="Inversión"/>
    <n v="54000000"/>
    <s v="N/A"/>
    <s v="N/A"/>
    <n v="4500000"/>
    <n v="30722"/>
    <n v="38322"/>
    <n v="2018011001175"/>
    <d v="2022-01-18T00:00:00"/>
    <d v="2022-01-19T00:00:00"/>
    <s v="Ana Maria Angel Gordillo"/>
    <n v="1014189865"/>
    <n v="8"/>
    <d v="2022-06-30T00:00:00"/>
    <n v="0"/>
    <s v="N/A"/>
    <n v="0"/>
    <s v="N/A"/>
    <n v="0"/>
    <s v="N/A"/>
    <n v="0"/>
    <n v="54000000"/>
    <s v="NO"/>
    <s v="N/A"/>
    <s v="N/A"/>
    <s v="N/A"/>
    <s v="N/A"/>
    <d v="2022-12-31T00:00:00"/>
    <d v="2022-12-31T00:00:00"/>
    <s v="NO"/>
    <s v="Bogotá D.C"/>
    <s v="Cumplimiento"/>
    <s v="21-45-101357935"/>
    <n v="0"/>
    <s v="Seguros del Estado "/>
    <d v="2022-01-18T00:00:00"/>
    <s v="18/01/20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005%2D2022%2Epdf&amp;parent=%2Fpersonal%2Fcarlos%5Ftorres%5Fjep%5Fgov%5Fco%2FDocuments%2FDocumentos%2FContractual%2FContractual%20%2D%20Onedrive%2FValidaci%C3%B3n%20p%C3%B3lizas%20CPS%2F%2EVERIFICACI%C3%93N%20DE%20P%C3%93LIZAS%20CONTRATOS%202022"/>
    <s v="En fecha 30/06/2022 se suscribe cesión del contrato"/>
    <s v="Firmado"/>
    <s v="Cesión"/>
    <m/>
    <s v="ADMINISTRACIÓN DE NEGOCIOS INTERNACIONALES"/>
    <s v="N/A"/>
    <s v="MASCULINO"/>
    <s v="ana.angel@jep.gov.co"/>
    <s v="https://community.secop.gov.co/Public/Tendering/OpportunityDetail/Index?noticeUID=CO1.NTC.2493196&amp;isFromPublicArea=True&amp;isModal=False"/>
    <n v="1"/>
    <n v="2022"/>
  </r>
  <r>
    <n v="45"/>
    <s v="JEP-006-2022"/>
    <s v="JEP-CSPO-006-2022"/>
    <s v="Norma Bonilla"/>
    <s v="N/R"/>
    <s v="Diego Fabian Mosquera Hernandez"/>
    <m/>
    <m/>
    <x v="1"/>
    <s v="1. Prestación de servicios"/>
    <n v="80865591"/>
    <n v="4"/>
    <s v="Persona Natural"/>
    <s v="NA"/>
    <s v="Prestar servicios profesionales de apoyo y acompañamiento en el manejo, ejecución y seguimiento de las operaciones que se encuentran a cargo del área de tesorería de la Subdirección Financiera de la JEP"/>
    <m/>
    <s v="Harvey Danilo Suarez Morales"/>
    <s v="Secretaría Ejecutiva"/>
    <x v="2"/>
    <s v="Subdirección Financiera"/>
    <s v="Juan David Olarte Torres"/>
    <s v="Subdirección Financiera"/>
    <s v="N/A"/>
    <s v="N/A"/>
    <s v="N/A"/>
    <s v="Funcionamiento"/>
    <n v="108985949"/>
    <s v="N/A"/>
    <s v="N/A"/>
    <n v="9107461"/>
    <n v="23622"/>
    <n v="23922"/>
    <s v="N/A"/>
    <d v="2022-01-04T00:00:00"/>
    <d v="2022-01-04T00:00:00"/>
    <s v="N/A"/>
    <s v="N/A"/>
    <s v="N/A"/>
    <s v="N/A"/>
    <n v="0"/>
    <s v="N/A"/>
    <n v="0"/>
    <s v="N/A"/>
    <n v="0"/>
    <s v="N/A"/>
    <n v="0"/>
    <n v="108985949"/>
    <s v="NO"/>
    <s v="N/A"/>
    <s v="N/A"/>
    <s v="N/A"/>
    <s v="N/A"/>
    <d v="2022-12-31T00:00:00"/>
    <d v="2022-12-31T00:00:00"/>
    <s v="NO"/>
    <s v="Bogotá D.C"/>
    <s v="Cumplimiento"/>
    <s v="63-47-101000736"/>
    <n v="0"/>
    <s v="Seguros del Estado "/>
    <d v="2022-01-04T00:00:00"/>
    <s v="04-01-2022 - 30-06-2023"/>
    <s v="https://jepcolombia-my.sharepoint.com/personal/carlos_torres_jep_gov_co/_layouts/15/onedrive.aspx?q=006&amp;searchScope=folder&amp;id=%2Fpersonal%2Fcarlos%5Ftorres%5Fjep%5Fgov%5Fco%2FDocuments%2FDocumentos%2FContractual%2FContractual%20%2D%20Onedrive%2FValidaci%C3%B3n%20p%C3%B3lizas%20CPS%2F%2EVERIFICACI%C3%93N%20DE%20P%C3%93LIZAS%20CONTRATOS%202022%2FVerificaci%C3%B3n%20p%C3%B3liza%20contrato%20JEP%2D006%2D2022%20%2Epdf&amp;parent=%2Fpersonal%2Fcarlos%5Ftorres%5Fjep%5Fgov%5Fco%2FDocuments%2FDocumentos%2FContractual%2FContractual%20%2D%20Onedrive%2FValidaci%C3%B3n%20p%C3%B3lizas%20CPS%2F%2EVERIFICACI%C3%93N%20DE%20P%C3%93LIZAS%20CONTRATOS%202022&amp;parentview=7"/>
    <s v="N/A"/>
    <s v="Firmado"/>
    <s v="Ingreso"/>
    <m/>
    <s v="ADMINISTRACIÓN PÚBLICA"/>
    <s v="N/A"/>
    <s v="MASCULINO"/>
    <s v="diego.mosquera@jep.gov.co"/>
    <s v="https://community.secop.gov.co/Public/Tendering/OpportunityDetail/Index?noticeUID=CO1.NTC.2488571&amp;isFromPublicArea=True&amp;isModal=False"/>
    <n v="1"/>
    <n v="2022"/>
  </r>
  <r>
    <n v="44"/>
    <s v="JEP-007-2022"/>
    <s v="JEP-CSPO-007-2022"/>
    <s v="Norma Bonilla"/>
    <s v="N/R"/>
    <s v="Santiago Briñez Darabos"/>
    <m/>
    <m/>
    <x v="1"/>
    <s v="1. Prestación de servicios"/>
    <n v="80882590"/>
    <n v="9"/>
    <s v="Persona Natural"/>
    <s v="NA"/>
    <s v="Prestar servicios profesionales para apoyar y acompañar a la Subdirección Financiera de la Jurisdicción Especial para la Paz en la recepción, revisión y liquidación de impuestos de solicitudes de pago, registro de transacciones contables en el SIIF Nación,  recepción, revisión y liquidación de solicitudes de pago y elaboración y análisis de los Estados Financieros."/>
    <m/>
    <s v="Harvey Danilo Suarez Morales"/>
    <s v="Secretaría Ejecutiva"/>
    <x v="2"/>
    <s v="Subdirección Financiera"/>
    <s v="Juan David Olarte Torres"/>
    <s v="Subdirección Financiera"/>
    <s v="N/A"/>
    <s v="N/A"/>
    <s v="N/A"/>
    <s v="Funcionamiento"/>
    <n v="108985949"/>
    <s v="N/A"/>
    <s v="N/A"/>
    <n v="9107461"/>
    <n v="23522"/>
    <n v="24222"/>
    <s v="N/A"/>
    <d v="2022-01-05T00:00:00"/>
    <d v="2022-01-05T00:00:00"/>
    <s v="N/A"/>
    <s v="N/A"/>
    <s v="N/A"/>
    <s v="N/A"/>
    <n v="0"/>
    <s v="N/A"/>
    <n v="0"/>
    <s v="N/A"/>
    <n v="0"/>
    <s v="N/A"/>
    <n v="0"/>
    <n v="108985949"/>
    <s v="NO"/>
    <s v="N/A"/>
    <s v="N/A"/>
    <s v="N/A"/>
    <s v="N/A"/>
    <d v="2022-12-31T00:00:00"/>
    <d v="2022-12-31T00:00:00"/>
    <s v="NO"/>
    <s v="Bogotá D.C"/>
    <s v="Cumplimiento"/>
    <s v="63-47-101000741"/>
    <n v="0"/>
    <s v="Seguros del Estado "/>
    <d v="2022-01-05T00:00:00"/>
    <s v="05-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07%2D2022%20%2Epdf&amp;parent=%2Fpersonal%2Fcarlos%5Ftorres%5Fjep%5Fgov%5Fco%2FDocuments%2FDocumentos%2FContractual%2FContractual%20%2D%20Onedrive%2FValidaci%C3%B3n%20p%C3%B3lizas%20CPS%2F%2EVERIFICACI%C3%93N%20DE%20P%C3%93LIZAS%20CONTRATOS%202022"/>
    <s v="N/A"/>
    <s v="Firmado"/>
    <s v="Ingreso"/>
    <m/>
    <s v="ADMINISTRACIÓN DE EMPRESAS"/>
    <s v="N/A"/>
    <s v="MASCULINO"/>
    <s v="santiago.brinez@jep.gov.co"/>
    <s v="https://community.secop.gov.co/Public/Tendering/OpportunityDetail/Index?noticeUID=CO1.NTC.2489703&amp;isFromPublicArea=True&amp;isModal=False"/>
    <n v="1"/>
    <n v="2022"/>
  </r>
  <r>
    <n v="46"/>
    <s v="JEP-008-2022"/>
    <s v="JEP-CSPO-008-2022"/>
    <s v="Norma Bonilla"/>
    <s v="N/R"/>
    <s v="Guiselle Rojas Roncancio"/>
    <m/>
    <m/>
    <x v="1"/>
    <s v="1. Prestación de servicios"/>
    <n v="1013617487"/>
    <n v="0"/>
    <s v="Persona Natural"/>
    <s v="NA"/>
    <s v="Prestar servicios profesionales para  la recepción, revisión y liquidación de viáticos, gastos de viaje y gastos de desplazamiento, registro de transacciones en el SIIF  Nación y apoyo en las actividades bancarias del área de tesorería, en el marco de la implementación de la justicia transicional restaurativa."/>
    <m/>
    <s v="Harvey Danilo Suarez Morales"/>
    <s v="Secretaría Ejecutiva"/>
    <x v="2"/>
    <s v="Subdirección Financiera"/>
    <s v="Juan David Olarte Torres"/>
    <s v="Subdirección Financiera"/>
    <s v="N/A"/>
    <s v="N/A"/>
    <s v="N/A"/>
    <s v="Inversión"/>
    <n v="86496780"/>
    <s v="N/A"/>
    <s v="N/A"/>
    <s v="$7.228.143,00"/>
    <n v="23722"/>
    <n v="24122"/>
    <n v="2018011001091"/>
    <d v="2022-01-05T00:00:00"/>
    <d v="2022-01-05T00:00:00"/>
    <s v="N/A"/>
    <s v="N/A"/>
    <s v="N/A"/>
    <s v="N/A"/>
    <n v="-5"/>
    <d v="2022-02-10T00:00:00"/>
    <n v="0"/>
    <s v="N/A"/>
    <n v="0"/>
    <s v="N/A"/>
    <n v="0"/>
    <n v="86496775"/>
    <s v="NO"/>
    <s v="N/A"/>
    <s v="N/A"/>
    <s v="N/A"/>
    <s v="N/A"/>
    <d v="2022-12-31T00:00:00"/>
    <d v="2022-12-31T00:00:00"/>
    <s v="NO"/>
    <s v="Bogotá D.C"/>
    <s v="Cumplimiento"/>
    <s v="63-47-101000738"/>
    <n v="0"/>
    <s v="Seguros del Estado "/>
    <d v="2022-01-04T00:00:00"/>
    <s v="04-01-2022 - 30-06-2023"/>
    <s v="https://jepcolombia-my.sharepoint.com/personal/carlos_torres_jep_gov_co/_layouts/15/onedrive.aspx?q=008&amp;searchScope=folder&amp;id=%2Fpersonal%2Fcarlos%5Ftorres%5Fjep%5Fgov%5Fco%2FDocuments%2FDocumentos%2FContractual%2FContractual%20%2D%20Onedrive%2FValidaci%C3%B3n%20p%C3%B3lizas%20CPS%2F%2EVERIFICACI%C3%93N%20DE%20P%C3%93LIZAS%20CONTRATOS%202022%2FVerificaci%C3%B3n%20p%C3%B3liza%20contrato%20JEP%2D008%2D2022%20%2Epdf&amp;parent=%2Fpersonal%2Fcarlos%5Ftorres%5Fjep%5Fgov%5Fco%2FDocuments%2FDocumentos%2FContractual%2FContractual%20%2D%20Onedrive%2FValidaci%C3%B3n%20p%C3%B3lizas%20CPS%2F%2EVERIFICACI%C3%93N%20DE%20P%C3%93LIZAS%20CONTRATOS%202022&amp;parentview=7"/>
    <s v="mediante otrosí No. 1 del 10/02/2022,se modifico el valor del contrato, reduciendo su valor en $5,0, quedando como nuevo valor totla del contrato $86.496.775)"/>
    <s v="Firmado"/>
    <s v="Adición y Prorróga"/>
    <m/>
    <s v="ECONMÍA"/>
    <s v="N/A"/>
    <s v="FEMENINO"/>
    <s v="guiselle.rojas@jep.gov.co"/>
    <s v="https://community.secop.gov.co/Public/Tendering/ContractNoticePhases/View?PPI=CO1.PPI.16527514&amp;isFromPublicArea=True&amp;isModal=False"/>
    <n v="1"/>
    <n v="2022"/>
  </r>
  <r>
    <n v="57"/>
    <s v="JEP-009-2022"/>
    <s v="JEP-CSPO-009-2022"/>
    <s v="Ángela Esquivel "/>
    <s v="N/R"/>
    <s v="Adriana Del Pilar Acosta Roa "/>
    <m/>
    <m/>
    <x v="1"/>
    <s v="1. Prestación de servicios"/>
    <n v="52839123"/>
    <n v="9"/>
    <s v="Persona Natural"/>
    <s v="NA"/>
    <s v="Prestar servicios profesionales para apoyar a la Subdirección de Planeación en la gestión de inversión, planeación operativa y en la implementación del banco de proyectos que se articule con el Modelo de gestión de la JEP."/>
    <m/>
    <s v="Harvey Danilo Suarez Morales"/>
    <s v="Secretaría Ejecutiva"/>
    <x v="3"/>
    <s v="Subdirección de Planeación"/>
    <s v="Adela del Pilar Parra González_x0009_"/>
    <s v="Subdirección de Planeación"/>
    <s v="N/A"/>
    <s v="N/A"/>
    <s v="N/A"/>
    <s v="Inversión"/>
    <n v="113539676"/>
    <s v="N/A"/>
    <s v="N/A"/>
    <n v="9541150"/>
    <n v="23922"/>
    <n v="24722"/>
    <n v="2018011001175"/>
    <d v="2022-01-06T00:00:00"/>
    <d v="2022-01-06T00:00:00"/>
    <s v="N/A"/>
    <s v="N/A"/>
    <s v="N/A"/>
    <s v="N/A"/>
    <n v="0"/>
    <s v="N/A"/>
    <n v="0"/>
    <s v="N/A"/>
    <n v="0"/>
    <s v="N/A"/>
    <n v="0"/>
    <n v="113539676"/>
    <s v="NO"/>
    <s v="N/A"/>
    <s v="N/A"/>
    <s v="N/A"/>
    <s v="N/A"/>
    <d v="2022-12-31T00:00:00"/>
    <d v="2022-12-31T00:00:00"/>
    <s v="NO"/>
    <s v="Bogotá D.C"/>
    <s v="Cumplimiento"/>
    <s v="33-47-101007926"/>
    <n v="0"/>
    <s v="Seguros del Estado "/>
    <d v="2022-01-06T00:00:00"/>
    <s v="06-01-2022 - 10-07-2023"/>
    <s v="C:\Users\andres.prietom\JEP Colombia\Carlos Giovanni Torres Peñaranda - Contractual - Onedrive\Validación pólizas CPS\.VERIFICACIÓN DE PÓLIZAS CONTRATOS 2022\verificacion poliza contrato JEP- 009-2022.pdf"/>
    <s v="N/A"/>
    <s v="Firmado"/>
    <s v="Ninguna"/>
    <m/>
    <s v="ECONMÍA"/>
    <s v="N/A"/>
    <s v="FEMENINO"/>
    <s v="adriana.acosta@jep.gov.co"/>
    <s v="https://community.secop.gov.co/Public/Tendering/OpportunityDetail/Index?noticeUID=CO1.NTC.2493611&amp;isFromPublicArea=True&amp;isModal=False"/>
    <n v="1"/>
    <n v="2022"/>
  </r>
  <r>
    <n v="38"/>
    <s v="JEP-010-2022"/>
    <s v="JEP-CSPO-010-2022"/>
    <s v="Vanessa Jiménez "/>
    <s v="N/R"/>
    <s v="Lina Alejandra Morales Sarmiento"/>
    <m/>
    <m/>
    <x v="1"/>
    <s v="1. Prestación de servicios"/>
    <s v="43.839.021_x000d_"/>
    <n v="3"/>
    <s v="Persona Natural"/>
    <s v="NA"/>
    <s v="Prestar servicios profesionales para apoyar y acompañar a la Subdirección de Control Interno en la ejecución del Plan Anual de Auditoría, el liderazgo del ciclo de Auditoría Interna de Gestión y el Fortalecimiento del Sistema de Control Interno, de acuerdo con la normatividad legal vigente."/>
    <m/>
    <s v="Harvey Danilo Suarez Morales"/>
    <s v="Secretaría Ejecutiva"/>
    <x v="3"/>
    <s v="Subdirección de Control Interno"/>
    <s v="María Omaira Álvarez Iriarte"/>
    <s v="Subdirección de Control Interno"/>
    <s v="N/A"/>
    <s v="N/A"/>
    <s v="N/A"/>
    <s v="Inversión"/>
    <n v="125933533"/>
    <s v="N/A"/>
    <s v="N/A"/>
    <s v="$10.553.091,00"/>
    <n v="24422"/>
    <n v="24622"/>
    <n v="2018011001175"/>
    <d v="2022-01-05T00:00:00"/>
    <d v="2022-01-06T00:00:00"/>
    <s v="N/A"/>
    <s v="N/A"/>
    <s v="N/A"/>
    <s v="N/A"/>
    <n v="0"/>
    <s v="N/A"/>
    <n v="0"/>
    <s v="N/A"/>
    <n v="0"/>
    <s v="N/A"/>
    <n v="-61"/>
    <n v="125933533"/>
    <s v="NO"/>
    <s v="N/A"/>
    <s v="N/A"/>
    <s v="N/A"/>
    <s v="N/A"/>
    <d v="2022-12-31T00:00:00"/>
    <d v="2022-10-31T00:00:00"/>
    <s v="NO"/>
    <s v="Bogotá D.C"/>
    <s v="Cumplimiento"/>
    <s v="14-47-101013697"/>
    <n v="0"/>
    <s v="Seguros del Estado "/>
    <d v="2022-01-05T00:00:00"/>
    <s v="05-01-2022 - 10-07-2023"/>
    <s v="SD"/>
    <s v="En fecha de 31/10/2022 se aprueba la terminación anticipada del contrato"/>
    <s v="Terminado"/>
    <s v="Terminación anticipada"/>
    <s v="N/A"/>
    <s v="INGENIERÍA DE SISTEMAS"/>
    <s v="N/A"/>
    <s v="FEMENINO"/>
    <s v="lina.morales@jep.gov.co"/>
    <s v="https://community.secop.gov.co/Public/Tendering/ContractNoticePhases/View?PPI=CO1.PPI.16538296&amp;isFromPublicArea=True&amp;isModal=False"/>
    <n v="1"/>
    <n v="2022"/>
  </r>
  <r>
    <n v="122"/>
    <s v="JEP-011-2022"/>
    <s v="JEP-CSPO-011-2022"/>
    <s v="Clara Torres"/>
    <s v="N/R"/>
    <s v="Mateo Merchán Duque"/>
    <m/>
    <m/>
    <x v="1"/>
    <s v="1. Prestación de servicios"/>
    <n v="1018493636"/>
    <n v="5"/>
    <s v="Persona Natural"/>
    <s v="NA"/>
    <s v="Prestación de servicios profesionales para el apoyo en la implementación de las directrices de las salas y secciones de la JEP en materia de monitoreo, verificación y aplicación de sanciones, y apropiación de los fallos."/>
    <m/>
    <s v="Harvey Danilo Suarez Morales"/>
    <s v="Secretaría Ejecutiva"/>
    <x v="4"/>
    <s v="Subsecretaría Ejecutiva "/>
    <s v="Angela María Mora Soto"/>
    <s v="Subsecretaría Ejecutiva "/>
    <s v="N/A"/>
    <s v="N/A"/>
    <s v="N/A"/>
    <s v="Inversión"/>
    <n v="65391557"/>
    <s v="N/A"/>
    <s v="N/A"/>
    <n v="5464476"/>
    <n v="27622"/>
    <n v="25522"/>
    <n v="2018011001091"/>
    <d v="2022-01-07T00:00:00"/>
    <d v="2022-01-07T00:00:00"/>
    <s v="N/A"/>
    <s v="N/A"/>
    <s v="N/A"/>
    <s v="N/A"/>
    <n v="0"/>
    <s v="N/A"/>
    <n v="0"/>
    <s v="N/A"/>
    <n v="0"/>
    <s v="N/A"/>
    <n v="0"/>
    <n v="65391557"/>
    <s v="NO"/>
    <s v="N/A"/>
    <s v="N/A"/>
    <s v="N/A"/>
    <s v="N/A"/>
    <d v="2022-12-31T00:00:00"/>
    <d v="2022-12-31T00:00:00"/>
    <s v="NO"/>
    <s v="Bogotá D.C"/>
    <s v="Cumplimiento"/>
    <s v="21-45-101356996"/>
    <n v="0"/>
    <s v="Seguros del Estado "/>
    <d v="2022-01-07T00:00:00"/>
    <s v="07-01-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11%2D2022%2Epdf&amp;parent=%2Fpersonal%2Fcarlos%5Ftorres%5Fjep%5Fgov%5Fco%2FDocuments%2FDocumentos%2FContractual%2FContractual%20%2D%20Onedrive%2FValidaci%C3%B3n%20p%C3%B3lizas%20CPS%2F%2EVERIFICACI%C3%93N%20DE%20P%C3%93LIZAS%20CONTRATOS%202022"/>
    <s v="N/A"/>
    <s v="Firmado"/>
    <s v="Ninguna"/>
    <s v="N/A"/>
    <s v="DERECHO"/>
    <s v="N/A"/>
    <s v="MASCULINO"/>
    <s v="mateo.merchan@jep.gov.co"/>
    <s v="https://community.secop.gov.co/Public/Tendering/OpportunityDetail/Index?noticeUID=CO1.NTC.2500261&amp;isFromPublicArea=True&amp;isModal=False"/>
    <n v="1"/>
    <n v="2022"/>
  </r>
  <r>
    <n v="154"/>
    <s v="JEP-012-2022"/>
    <s v="JEP-CSPO-012-2022"/>
    <s v="Clara Torres"/>
    <s v="N/R"/>
    <s v="Erika Liliana Perdomo Rojas"/>
    <m/>
    <m/>
    <x v="1"/>
    <s v="1. Prestación de servicios"/>
    <n v="52178385"/>
    <n v="4"/>
    <s v="Persona Natural"/>
    <s v="NA"/>
    <s v="Prestar servicios profesionales a la Subsecretaria Ejecutiva en el apoyo y acompañamiento a la ejecución de los servicios contratados en cumplimiento de las obligaciones misionales de la subsecretaria ejecutiva."/>
    <m/>
    <s v="Harvey Danilo Suarez Morales"/>
    <s v="Secretaría Ejecutiva"/>
    <x v="4"/>
    <s v="Subsecretaría Ejecutiva "/>
    <s v="Angela María Mora Soto"/>
    <s v="Subsecretaría Ejecutiva "/>
    <s v="N/A"/>
    <s v="N/A"/>
    <s v="N/A"/>
    <s v="Inversión"/>
    <n v="50168129"/>
    <s v="N/A"/>
    <s v="N/A"/>
    <s v="$4.192.323,00"/>
    <n v="28122"/>
    <n v="26122"/>
    <n v="2018011001091"/>
    <d v="2022-01-08T00:00:00"/>
    <d v="2022-01-12T00:00:00"/>
    <s v="N/A"/>
    <s v="N/A"/>
    <s v="N/A"/>
    <s v="N/A"/>
    <n v="0"/>
    <s v="N/A"/>
    <n v="0"/>
    <s v="N/A"/>
    <n v="0"/>
    <s v="N/A"/>
    <n v="0"/>
    <n v="50168129"/>
    <s v="NO"/>
    <s v="N/A"/>
    <s v="N/A"/>
    <s v="N/A"/>
    <s v="N/A"/>
    <d v="2022-12-31T00:00:00"/>
    <d v="2022-12-31T00:00:00"/>
    <s v="NO"/>
    <s v="Bogotá D.C"/>
    <s v="Cumplimiento"/>
    <s v="21-45-101357185"/>
    <n v="0"/>
    <s v="Seguros del Estado "/>
    <d v="2022-01-11T00:00:00"/>
    <s v="11-01-2022 - 30-06-2023"/>
    <s v="https://jepcolombia-my.sharepoint.com/personal/carlos_torres_jep_gov_co/_layouts/15/onedrive.aspx?q=012&amp;searchScope=folder&amp;id=%2Fpersonal%2Fcarlos%5Ftorres%5Fjep%5Fgov%5Fco%2FDocuments%2FDocumentos%2FContractual%2FContractual%20%2D%20Onedrive%2FValidaci%C3%B3n%20p%C3%B3lizas%20CPS%2F%2EVERIFICACI%C3%93N%20DE%20P%C3%93LIZAS%20CONTRATOS%202022%2FVerificaci%C3%B3n%20p%C3%B3liza%20contrato%20JEP%2D012%2D2022%2Epdf&amp;parent=%2Fpersonal%2Fcarlos%5Ftorres%5Fjep%5Fgov%5Fco%2FDocuments%2FDocumentos%2FContractual%2FContractual%20%2D%20Onedrive%2FValidaci%C3%B3n%20p%C3%B3lizas%20CPS%2F%2EVERIFICACI%C3%93N%20DE%20P%C3%93LIZAS%20CONTRATOS%202022&amp;parentview=7"/>
    <s v="N/A"/>
    <s v="Firmado"/>
    <s v="Ninguna"/>
    <s v="N/A"/>
    <s v="CONTADURÍA PÚBLICA"/>
    <s v="N/A"/>
    <s v="FEMENINO"/>
    <s v="erika.perdomo@jep.gov.co"/>
    <s v="https://community.secop.gov.co/Public/Tendering/ContractNoticePhases/View?PPI=CO1.PPI.16564870&amp;isFromPublicArea=True&amp;isModal=False"/>
    <n v="1"/>
    <n v="2022"/>
  </r>
  <r>
    <n v="235"/>
    <s v="JEP-013-2022"/>
    <s v="JEP-CSPO-013-2022"/>
    <s v="Clara Torres"/>
    <s v="N/R"/>
    <s v="Rory Johana Rivas Benitez"/>
    <m/>
    <m/>
    <x v="1"/>
    <s v="1. Prestación de servicios"/>
    <n v="35990020"/>
    <n v="1"/>
    <s v="Persona Natural"/>
    <s v="NA"/>
    <s v="Prestar servicios para apoyar y acompañar al Departamento de Enfoques Diferenciales en las tareas operativas necesarias para el cumplimiento de las actividades y funciones en territorio a cargo de esta dependencia."/>
    <m/>
    <s v="Harvey Danilo Suarez Morales"/>
    <s v="Secretaría Ejecutiva"/>
    <x v="4"/>
    <s v="Departamento de Enfoques Diferenciales "/>
    <s v="Maria Elena Tobar Gutiérrez"/>
    <s v="Departamento de Enfoques Diferenciales "/>
    <s v="Olivia de Jesús Clavijo Ortiz"/>
    <s v="N/A"/>
    <s v="N/A"/>
    <s v="Inversión"/>
    <n v="43368840"/>
    <s v="N/A"/>
    <s v="N/A"/>
    <n v="3614070"/>
    <n v="24022"/>
    <n v="25222"/>
    <n v="2018011001091"/>
    <d v="2022-01-06T00:00:00"/>
    <d v="2022-01-12T00:00:00"/>
    <s v="N/A"/>
    <s v="N/A"/>
    <s v="N/A"/>
    <s v="N/A"/>
    <n v="0"/>
    <s v="N/A"/>
    <n v="0"/>
    <s v="N/A"/>
    <n v="0"/>
    <s v="N/A"/>
    <n v="0"/>
    <n v="43368840"/>
    <s v="NO"/>
    <s v="N/A"/>
    <s v="N/A"/>
    <s v="N/A"/>
    <s v="N/A"/>
    <d v="2022-12-31T00:00:00"/>
    <d v="2022-12-31T00:00:00"/>
    <s v="NO"/>
    <s v="Bogotá D.C"/>
    <s v="Cumplimiento"/>
    <s v="36-47-101001024"/>
    <n v="0"/>
    <s v="Seguros del Estado "/>
    <d v="2022-01-06T00:00:00"/>
    <s v="06/01/2022 - 03-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13%2D2022%2Epdf&amp;parent=%2Fpersonal%2Fcarlos%5Ftorres%5Fjep%5Fgov%5Fco%2FDocuments%2FDocumentos%2FContractual%2FContractual%20%2D%20Onedrive%2FValidaci%C3%B3n%20p%C3%B3lizas%20CPS%2F%2EVERIFICACI%C3%93N%20DE%20P%C3%93LIZAS%20CONTRATOS%202022"/>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Firmado"/>
    <s v="Ninguna"/>
    <s v="N/A"/>
    <s v="CONTADURÍA PÚBLICA"/>
    <s v="N/A"/>
    <s v="FEMENINO"/>
    <s v="rory.rivas@jep.gov.co"/>
    <s v="https://community.secop.gov.co/Public/Tendering/OpportunityDetail/Index?noticeUID=CO1.NTC.1636249&amp;isFromPublicArea=True&amp;isModal=False"/>
    <n v="1"/>
    <n v="2022"/>
  </r>
  <r>
    <n v="240"/>
    <s v="JEP-014-2022"/>
    <s v="JEP-CSPO-014-2022"/>
    <s v="Clara Torres"/>
    <s v="Modificado el 13/07/2022"/>
    <s v="Jacobo Diaz Blandón"/>
    <m/>
    <m/>
    <x v="1"/>
    <s v="1. Prestación de servicios"/>
    <n v="1053837194"/>
    <n v="7"/>
    <s v="Persona Natural"/>
    <s v="NA"/>
    <s v="Prestar servicios profesionales para apoyar el cumplimiento y seguimiento de las ordenes judiciales emitidas por las Salas y Secciones de la JEP a cargo del Departamento de Enfoques Diferenciales."/>
    <m/>
    <s v="Harvey Danilo Suarez Morales"/>
    <s v="Secretaría Ejecutiva"/>
    <x v="4"/>
    <s v="Departamento de Enfoques Diferenciales "/>
    <s v="Maria Elena Tobar Gutiérrez"/>
    <s v="Departamento de Enfoques Diferenciales "/>
    <s v="Olivia de Jesús Clavijo Ortiz"/>
    <s v="N/A"/>
    <s v="N/A"/>
    <s v="Inversión"/>
    <n v="86737716"/>
    <s v="N/A"/>
    <s v="N/A"/>
    <s v="$7.228.143"/>
    <n v="24322"/>
    <n v="27922"/>
    <n v="2018011001091"/>
    <d v="2022-01-11T00:00:00"/>
    <d v="2022-01-19T00:00:00"/>
    <s v="Sergio Andres González Rodríguez"/>
    <n v="1014179736"/>
    <n v="3"/>
    <d v="2022-02-21T00:00:00"/>
    <n v="0"/>
    <s v="N/A"/>
    <n v="0"/>
    <s v="N/A"/>
    <n v="0"/>
    <s v="N/A"/>
    <n v="0"/>
    <n v="86737716"/>
    <s v="NO"/>
    <s v="N/A"/>
    <s v="N/A"/>
    <s v="N/A"/>
    <s v="N/A"/>
    <d v="2022-12-31T00:00:00"/>
    <d v="2022-12-31T00:00:00"/>
    <s v="SI"/>
    <s v="Bogotá D.C"/>
    <s v="Cumplimiento"/>
    <s v="33-47-101007983"/>
    <n v="0"/>
    <s v="Seguros del Estado "/>
    <d v="2022-01-12T00:00:00"/>
    <s v="12-01-2022 - 30-06-2023"/>
    <s v="https://jepcolombia-my.sharepoint.com/personal/carlos_torres_jep_gov_co/_layouts/15/onedrive.aspx?q=014&amp;searchScope=folder&amp;id=%2Fpersonal%2Fcarlos%5Ftorres%5Fjep%5Fgov%5Fco%2FDocuments%2FDocumentos%2FContractual%2FContractual%20%2D%20Onedrive%2FValidaci%C3%B3n%20p%C3%B3lizas%20CPS%2F%2EVERIFICACI%C3%93N%20DE%20P%C3%93LIZAS%20CONTRATOS%202022%2FVerificaci%C3%B3n%20p%C3%B3liza%20contrato%20JEP%2D014%2D2022%2Epdf&amp;parent=%2Fpersonal%2Fcarlos%5Ftorres%5Fjep%5Fgov%5Fco%2FDocuments%2FDocumentos%2FContractual%2FContractual%20%2D%20Onedrive%2FValidaci%C3%B3n%20p%C3%B3lizas%20CPS%2F%2EVERIFICACI%C3%93N%20DE%20P%C3%93LIZAS%20CONTRATOS%202022&amp;parentview=7"/>
    <s v="En fecha 21/02/2022 se suscribe cesión del contrato. En fecha 05/04/2022 se suscribe otrosí 1 modificando forma de pago_x000a_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l 11 de julio de 2022 se realiza terminación anticipada del contrato. Queda en el acta lo siguiente &quot;Que se procederá a liberar el valor del contrato no ejecutado, para lo cual deberá hacerse la correspondiente liberación del registro presupuestal&quot;"/>
    <s v="Terminado"/>
    <s v="Cesión"/>
    <s v="N/A"/>
    <s v="DERECHO"/>
    <s v="N/A"/>
    <s v="MASCULINO"/>
    <s v="PND"/>
    <s v="https://community.secop.gov.co/Public/Tendering/ContractNoticePhases/View?PPI=CO1.PPI.11556867&amp;isFromPublicArea=True&amp;isModal=False"/>
    <n v="1"/>
    <n v="2022"/>
  </r>
  <r>
    <n v="169"/>
    <s v="JEP-015-2022"/>
    <s v="JEP-CSPO-015-2022"/>
    <s v="Ángela Esquivel "/>
    <s v="N/R"/>
    <s v="Ingrid Katherine Cely Torres "/>
    <m/>
    <m/>
    <x v="1"/>
    <s v="1. Prestación de servicios"/>
    <n v="1018415347"/>
    <n v="9"/>
    <s v="Persona Natural"/>
    <s v="NA"/>
    <s v="Prestar servicios profesionales al Departamento de Atención a Víctimas para apoyar y acompañar en monitoreo, seguimiento, evaluación y reporte de los procesos y actividades que se desarrollen en instancias judiciales y no judiciales atendiendo los enfoques diferenciales."/>
    <m/>
    <s v="Harvey Danilo Suarez Morales"/>
    <s v="Secretaría Ejecutiva"/>
    <x v="4"/>
    <s v="Departamento de Atención a Víctimas"/>
    <s v="Claudia Viviana Ferro Buitrago"/>
    <s v="Departamento de Atención a Víctimas"/>
    <s v="N/A"/>
    <s v="N/A"/>
    <s v="N/A"/>
    <s v="Inversión"/>
    <n v="113539676"/>
    <s v="N/A"/>
    <s v="N/A"/>
    <n v="9541150"/>
    <n v="26922"/>
    <n v="25122"/>
    <n v="2018011001091"/>
    <d v="2022-01-06T00:00:00"/>
    <d v="2022-01-08T00:00:00"/>
    <s v="N/A"/>
    <s v="N/A"/>
    <s v="N/A"/>
    <s v="N/A"/>
    <n v="0"/>
    <s v="N/A"/>
    <n v="0"/>
    <s v="N/A"/>
    <n v="0"/>
    <s v="N/A"/>
    <n v="0"/>
    <n v="113539676"/>
    <s v="NO"/>
    <s v="N/A"/>
    <s v="N/A"/>
    <s v="N/A"/>
    <s v="N/A"/>
    <d v="2022-12-31T00:00:00"/>
    <d v="2022-12-31T00:00:00"/>
    <s v="NO"/>
    <s v="Nacional"/>
    <s v="Cumplimiento"/>
    <s v="65-47-101006450"/>
    <n v="0"/>
    <s v="Seguros del Estado "/>
    <d v="2022-01-07T00:00:00"/>
    <s v="06-01-2022 - 01-07-2023"/>
    <s v="C:\Users\andres.prietom\JEP Colombia\Carlos Giovanni Torres Peñaranda - Contractual - Onedrive\Validación pólizas CPS\.VERIFICACIÓN DE PÓLIZAS CONTRATOS 2022\verificacion poliza contrato JEP-015-2022.pdf"/>
    <s v="N/A"/>
    <s v="Firmado"/>
    <s v="Ninguna"/>
    <s v="N/A"/>
    <s v="RELACIONES INTERNACIONALES"/>
    <s v="CIENCIAS POLÍTICAS"/>
    <s v="FEMENINO"/>
    <s v="ingrid.cely@jep.gov.co"/>
    <s v="https://community.secop.gov.co/Public/Tendering/OpportunityDetail/Index?noticeUID=CO1.NTC.2494678&amp;isFromPublicArea=True&amp;isModal=False"/>
    <n v="1"/>
    <n v="2022"/>
  </r>
  <r>
    <n v="168"/>
    <s v="JEP-016-2022"/>
    <s v="JEP-CSPO-016-2022"/>
    <s v="Ángela Esquivel "/>
    <s v="N/R"/>
    <s v="Yuly Maritza Gomez Garzon "/>
    <m/>
    <m/>
    <x v="1"/>
    <s v="1. Prestación de servicios"/>
    <s v="52.961.468_x000d_"/>
    <n v="5"/>
    <s v="Persona Natural"/>
    <s v="NA"/>
    <s v="Prestar servicios técnicos para apoyar al Departamento de Atención a Víctimas en las gestiones operativas, técnicas, administrativas y apoyo material a víctimas requeridas para su adecuado funcionamiento"/>
    <m/>
    <s v="Harvey Danilo Suarez Morales"/>
    <s v="Secretaría Ejecutiva"/>
    <x v="4"/>
    <s v="Departamento de Atención a Víctimas"/>
    <s v="Claudia Viviana Ferro Buitrago"/>
    <s v="Departamento de Atención a Víctimas"/>
    <s v="N/A"/>
    <s v="N/A"/>
    <s v="N/A"/>
    <s v="Inversión"/>
    <n v="43007433"/>
    <s v="N/A"/>
    <s v="N/A"/>
    <s v="$3.614.070,00"/>
    <n v="26822"/>
    <n v="25322"/>
    <n v="2018011001091"/>
    <d v="2022-01-06T00:00:00"/>
    <d v="2022-01-08T00:00:00"/>
    <s v="N/A"/>
    <s v="N/A"/>
    <s v="N/A"/>
    <s v="N/A"/>
    <n v="0"/>
    <s v="N/A"/>
    <n v="0"/>
    <s v="N/A"/>
    <n v="0"/>
    <s v="N/A"/>
    <n v="0"/>
    <n v="43007433"/>
    <s v="NO"/>
    <s v="N/A"/>
    <s v="N/A"/>
    <s v="N/A"/>
    <s v="N/A"/>
    <d v="2022-12-31T00:00:00"/>
    <d v="2022-12-31T00:00:00"/>
    <s v="NO"/>
    <s v="Bogotá D.C"/>
    <s v="Cumplimiento"/>
    <s v="65-47-101006449"/>
    <n v="0"/>
    <s v="Seguros del Estado "/>
    <d v="2022-01-07T00:00:00"/>
    <s v="06-01-2022 - 01-07-2023"/>
    <s v="C:\Users\andres.prietom\JEP Colombia\Carlos Giovanni Torres Peñaranda - Contractual - Onedrive\Validación pólizas CPS\.VERIFICACIÓN DE PÓLIZAS CONTRATOS 2022\verificacion poliza contrato JEP-016-2022.pdf"/>
    <s v="N/A"/>
    <s v="Firmado"/>
    <s v="Ninguna"/>
    <s v="N/A"/>
    <s v="ADMINISTRACIÓN DE EMPRESAS"/>
    <s v="N/A"/>
    <s v="FEMENINO"/>
    <s v="yuly.gomez@jep.gov.co"/>
    <s v="https://community.secop.gov.co/Public/Tendering/OpportunityDetail/Index?noticeUID=CO1.NTC.2496545&amp;isFromPublicArea=True&amp;isModal=False"/>
    <n v="1"/>
    <n v="2022"/>
  </r>
  <r>
    <n v="172"/>
    <s v="JEP-017-2022"/>
    <s v="JEP-CSPO-017-2022"/>
    <s v="Ángela Esquivel "/>
    <s v="N/R"/>
    <s v="Mateo Andres Balanta Chaparro "/>
    <m/>
    <m/>
    <x v="1"/>
    <s v="1. Prestación de servicios"/>
    <n v="1018479514"/>
    <n v="7"/>
    <s v="Persona Natural"/>
    <s v="NA"/>
    <s v="Prestar servicios profesionales para apoyar al Departamento de Atención a Víctimas en el monitoreo y seguimiento a la implementación de lineamiento y estrategias de difusión, participación, orientación, asesoría y acompañamiento psicosocial en instancias judiciales y no judiciales atendiendo los enfoques diferenciales"/>
    <m/>
    <s v="Harvey Danilo Suarez Morales"/>
    <s v="Secretaría Ejecutiva"/>
    <x v="4"/>
    <s v="Departamento de Atención a Víctimas"/>
    <s v="Claudia Viviana Ferro Buitrago"/>
    <s v="Departamento de Atención a Víctimas"/>
    <s v="N/A"/>
    <s v="N/A"/>
    <s v="N/A"/>
    <s v="Inversión"/>
    <n v="49888641"/>
    <s v="N/A"/>
    <s v="N/A"/>
    <n v="4192323"/>
    <n v="27122"/>
    <n v="31922"/>
    <n v="2018011001091"/>
    <d v="2022-01-14T00:00:00"/>
    <d v="2022-01-14T00:00:00"/>
    <s v="N/A"/>
    <s v="N/A"/>
    <s v="N/A"/>
    <s v="N/A"/>
    <n v="0"/>
    <s v="N/A"/>
    <n v="0"/>
    <s v="N/A"/>
    <n v="0"/>
    <s v="N/A"/>
    <n v="0"/>
    <n v="49888641"/>
    <s v="NO"/>
    <s v="N/A"/>
    <s v="N/A"/>
    <s v="N/A"/>
    <s v="N/A"/>
    <d v="2022-12-31T00:00:00"/>
    <d v="2022-12-31T00:00:00"/>
    <s v="NO"/>
    <s v="Nacional"/>
    <s v="Cumplimiento"/>
    <s v="36-45-101037578"/>
    <n v="0"/>
    <s v="Seguros del Estado "/>
    <d v="2022-01-07T00:00:00"/>
    <s v="06-01-2022 - 02-07-2023"/>
    <s v="C:\Users\andres.prietom\JEP Colombia\Carlos Giovanni Torres Peñaranda - Contractual - Onedrive\Validación pólizas CPS\.VERIFICACIÓN DE PÓLIZAS CONTRATOS 2022\verificacion poliza contrato JEP-017-2022.pdf"/>
    <s v="N/A"/>
    <s v="Firmado"/>
    <s v="Ninguna"/>
    <s v="N/A"/>
    <s v="SOCIOLOGÍA"/>
    <s v="N/A"/>
    <s v="MASCULINO"/>
    <s v="mateo.balanta@jep.gov.co"/>
    <s v="https://community.secop.gov.co/Public/Tendering/OpportunityDetail/Index?noticeUID=CO1.NTC.2496912&amp;isFromPublicArea=True&amp;isModal=False"/>
    <n v="1"/>
    <n v="2022"/>
  </r>
  <r>
    <n v="176"/>
    <s v="JEP-018-2022"/>
    <s v="JEP-CSPO-018-2022"/>
    <s v="Ángela Esquivel "/>
    <s v="N/R"/>
    <s v="Raul Vidales Bohorquez "/>
    <m/>
    <m/>
    <x v="1"/>
    <s v="1. Prestación de servicios"/>
    <n v="79956103"/>
    <n v="0"/>
    <s v="Persona Natural"/>
    <s v="NA"/>
    <s v="Prestar servicios profesionales para apoyar al Departamento de Atención a Víctimas a nivel nacional en acompañamiento psicosocial, orientación psicosocial y difus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98056987"/>
    <s v="N/A"/>
    <s v="N/A"/>
    <s v="$8.240.084,00"/>
    <n v="27322"/>
    <n v="29422"/>
    <n v="2018011001091"/>
    <d v="2022-01-12T00:00:00"/>
    <d v="2022-01-19T00:00:00"/>
    <s v="N/A"/>
    <s v="N/A"/>
    <s v="N/A"/>
    <s v="N/A"/>
    <n v="0"/>
    <s v="N/A"/>
    <n v="0"/>
    <s v="N/A"/>
    <n v="0"/>
    <s v="N/A"/>
    <n v="0"/>
    <n v="98056987"/>
    <s v="NO"/>
    <s v="N/A"/>
    <s v="N/A"/>
    <s v="N/A"/>
    <s v="N/A"/>
    <d v="2022-12-31T00:00:00"/>
    <d v="2022-12-31T00:00:00"/>
    <s v="NO"/>
    <s v="Nacional"/>
    <s v="Cumplimiento"/>
    <s v="14-44-101143536"/>
    <n v="1"/>
    <s v="Seguros del Estado "/>
    <d v="2022-01-14T00:00:00"/>
    <s v="07-01-2022 - 30-06-2023"/>
    <s v="C:\Users\andres.prietom\JEP Colombia\Carlos Giovanni Torres Peñaranda - Contractual - Onedrive\Validación pólizas CPS\.VERIFICACIÓN DE PÓLIZAS CONTRATOS 2022\verificacion poliza contrato JEP-018-2022.pdf"/>
    <s v="N/A"/>
    <s v="Firmado"/>
    <s v="Ninguna"/>
    <s v="N/A"/>
    <s v="PSICOLOGÍA"/>
    <s v="N/A"/>
    <s v="MASCULINO"/>
    <s v="raul.vidales@jep.gov.co"/>
    <s v="https://community.secop.gov.co/Public/Tendering/OpportunityDetail/Index?noticeUID=CO1.NTC.2497117&amp;isFromPublicArea=True&amp;isModal=False"/>
    <n v="1"/>
    <n v="2022"/>
  </r>
  <r>
    <n v="199"/>
    <s v="JEP-019-2022"/>
    <s v="JEP-CSPO-019-2022"/>
    <s v="Ángela Esquivel "/>
    <s v="N/R"/>
    <s v="Ruth Eslendi Miranda "/>
    <m/>
    <m/>
    <x v="1"/>
    <s v="1. Prestación de servicios"/>
    <n v="39658269"/>
    <n v="0"/>
    <s v="Persona Natural"/>
    <s v="NA"/>
    <s v="Prestar servicios profesionales para apoyar y acompañar al Departamento de Atención a Víctimas en la elaboración, seguimiento y apoyo respuesta a órdenes judiciales, peticiones, orientación y asesoría en la sede principal."/>
    <m/>
    <s v="Harvey Danilo Suarez Morales"/>
    <s v="Secretaría Ejecutiva"/>
    <x v="4"/>
    <s v="Departamento de Atención a Víctimas"/>
    <s v="Claudia Viviana Ferro Buitrago"/>
    <s v="Departamento de Atención a Víctimas"/>
    <s v="N/A"/>
    <s v="N/A"/>
    <s v="N/A"/>
    <s v="Inversión"/>
    <n v="86014899"/>
    <s v="N/A"/>
    <s v="N/A"/>
    <n v="7228143"/>
    <n v="27422"/>
    <n v="29522"/>
    <s v="2018011001091_x0009_"/>
    <d v="2022-01-12T00:00:00"/>
    <d v="2022-01-13T00:00:00"/>
    <s v="N/A"/>
    <s v="N/A"/>
    <s v="N/A"/>
    <s v="N/A"/>
    <n v="0"/>
    <s v="N/A"/>
    <n v="0"/>
    <s v="N/A"/>
    <n v="0"/>
    <s v="N/A"/>
    <n v="0"/>
    <n v="86014899"/>
    <s v="NO"/>
    <s v="N/A"/>
    <s v="N/A"/>
    <s v="N/A"/>
    <s v="N/A"/>
    <d v="2022-12-31T00:00:00"/>
    <d v="2022-12-31T00:00:00"/>
    <s v="NO"/>
    <s v="Bogotá D.C"/>
    <s v="Cumplimiento"/>
    <s v="65-47-101006458"/>
    <n v="0"/>
    <s v="Seguros del Estado "/>
    <d v="2022-01-07T00:00:00"/>
    <s v="07-01-2022 - 01-07-2023"/>
    <s v="C:\Users\andres.prietom\JEP Colombia\Carlos Giovanni Torres Peñaranda - Contractual - Onedrive\Validación pólizas CPS\.VERIFICACIÓN DE PÓLIZAS CONTRATOS 2022\verificacion poliza contrato JEP-019-2022.pdf"/>
    <s v="N/A"/>
    <s v="Firmado"/>
    <s v="Ninguna"/>
    <s v="N/A"/>
    <s v="DERECHO"/>
    <s v="N/A"/>
    <s v="FEMENINO"/>
    <s v="ruth.miranda@jep.gov.co"/>
    <s v="https://community.secop.gov.co/Public/Tendering/OpportunityDetail/Index?noticeUID=CO1.NTC.2497229&amp;isFromPublicArea=True&amp;isModal=False"/>
    <n v="1"/>
    <n v="2022"/>
  </r>
  <r>
    <n v="170"/>
    <s v="JEP-020-2022"/>
    <s v="JEP-CSPO-020-2022"/>
    <s v="Ángela Esquivel "/>
    <s v="N/R"/>
    <s v="Sandra Helena Narvaez Ramirez "/>
    <m/>
    <m/>
    <x v="1"/>
    <s v="1. Prestación de servicios"/>
    <s v="51.859.703_x000d_"/>
    <n v="2"/>
    <s v="Persona Natural"/>
    <s v="NA"/>
    <s v="Prestar servicios profesionales al Departamento de Atención a Víctimas para apoyar y acompañar la implementación de lineamientos de los enfoques diferenciales, que permita y garanticen la participación de las víctimas en instancias judiciales y no judiciales"/>
    <m/>
    <s v="Harvey Danilo Suarez Morales"/>
    <s v="Secretaría Ejecutiva"/>
    <x v="4"/>
    <s v="Departamento de Atención a Víctimas"/>
    <s v="Claudia Viviana Ferro Buitrago"/>
    <s v="Departamento de Atención a Víctimas"/>
    <s v="N/A"/>
    <s v="N/A"/>
    <s v="N/A"/>
    <s v="Inversión"/>
    <n v="108378785"/>
    <s v="N/A"/>
    <s v="N/A"/>
    <s v="$9.107.461,00"/>
    <n v="27022"/>
    <n v="26022"/>
    <n v="2018011001091"/>
    <d v="2022-01-08T00:00:00"/>
    <d v="2022-01-12T00:00:00"/>
    <s v="N/A"/>
    <s v="N/A"/>
    <s v="N/A"/>
    <s v="N/A"/>
    <n v="0"/>
    <s v="N/A"/>
    <n v="0"/>
    <s v="N/A"/>
    <n v="0"/>
    <s v="N/A"/>
    <n v="0"/>
    <n v="108378785"/>
    <s v="NO"/>
    <s v="N/A"/>
    <s v="N/A"/>
    <s v="N/A"/>
    <s v="N/A"/>
    <d v="2022-12-31T00:00:00"/>
    <d v="2022-12-31T00:00:00"/>
    <s v="NO"/>
    <s v="Nacional"/>
    <s v="Cumplimiento"/>
    <s v="65-47-101006466"/>
    <n v="0"/>
    <s v="Seguros del Estado "/>
    <d v="2022-01-07T00:00:00"/>
    <s v="07-01-2022 - 01-07-2023"/>
    <s v="C:\Users\andres.prietom\JEP Colombia\Carlos Giovanni Torres Peñaranda - Contractual - Onedrive\Validación pólizas CPS\.VERIFICACIÓN DE PÓLIZAS CONTRATOS 2022\verificacion poliza contrato JEP-020-2022.pdf"/>
    <s v="N/A"/>
    <s v="Firmado"/>
    <s v="Ninguna"/>
    <s v="N/A"/>
    <s v="CIENCIAS SOCIALES"/>
    <s v="N/A"/>
    <s v="FEMENINO"/>
    <s v="sandra.narvaez@jep.gov.co"/>
    <s v="https://community.secop.gov.co/Public/Tendering/OpportunityDetail/Index?noticeUID=CO1.NTC.2499913&amp;isFromPublicArea=True&amp;isModal=False"/>
    <n v="1"/>
    <n v="2022"/>
  </r>
  <r>
    <n v="55"/>
    <s v="JEP-021-2022"/>
    <s v="JEP-CSPO-021-2022"/>
    <s v="Ángela Esquivel "/>
    <s v="N/R"/>
    <s v="Gynan Daniela Shaker Nieto"/>
    <m/>
    <m/>
    <x v="1"/>
    <s v="1. Prestación de servicios"/>
    <n v="1030640659"/>
    <n v="9"/>
    <s v="Persona Natural"/>
    <s v="NA"/>
    <s v="Prestar servicios técnicos para apoyar a la Subdirección de Planeación en el seguimiento y procesamiento de la información estadística, elaboración de informes, documentos estadísticos y la programación de actividades que hacen parte del proceso de direccionamiento estratégico."/>
    <m/>
    <s v="Harvey Danilo Suarez Morales"/>
    <s v="Secretaría Ejecutiva"/>
    <x v="4"/>
    <s v="Subdirección de Planeación"/>
    <s v="Adela del Pilar Parra González_x0009_"/>
    <s v="Subdirección de Planeación"/>
    <s v="N/A"/>
    <s v="N/A"/>
    <s v="N/A"/>
    <s v="Inversión"/>
    <n v="42284619"/>
    <s v="N/A"/>
    <s v="N/A"/>
    <n v="3614070"/>
    <n v="34922"/>
    <n v="31222"/>
    <n v="2018011001175"/>
    <d v="2022-01-13T00:00:00"/>
    <d v="2022-01-14T00:00:00"/>
    <s v="N/A"/>
    <s v="N/A"/>
    <s v="N/A"/>
    <s v="N/A"/>
    <n v="0"/>
    <s v="N/A"/>
    <n v="0"/>
    <s v="N/A"/>
    <n v="0"/>
    <s v="N/A"/>
    <n v="0"/>
    <n v="42284619"/>
    <s v="NO"/>
    <s v="N/A"/>
    <s v="N/A"/>
    <s v="N/A"/>
    <s v="N/A"/>
    <d v="2022-12-31T00:00:00"/>
    <d v="2022-12-31T00:00:00"/>
    <s v="NO"/>
    <s v="Bogotá D.C"/>
    <s v="Cumplimiento"/>
    <s v="21-45-101357257"/>
    <n v="0"/>
    <s v="Seguros del Estado "/>
    <d v="2022-01-11T00:00:00"/>
    <s v="11-01-2022 - 01-07-2023"/>
    <s v="C:\Users\andres.prietom\JEP Colombia\Carlos Giovanni Torres Peñaranda - Contractual - Onedrive\Validación pólizas CPS\.VERIFICACIÓN DE PÓLIZAS CONTRATOS 2022\verificacion poliza contrato JEP-021-2022.pdf"/>
    <s v="N/A"/>
    <s v="Firmado"/>
    <s v="Ninguna"/>
    <s v="N/A"/>
    <s v="ADMINISTRACIÓN DE EMPRESAS"/>
    <s v="N/A"/>
    <s v="FEMENINO"/>
    <s v="gynan.shaker@jep.gov.co"/>
    <s v="https://community.secop.gov.co/Public/Tendering/OpportunityDetail/Index?noticeUID=CO1.NTC.2519599&amp;isFromPublicArea=True&amp;isModal=False"/>
    <n v="1"/>
    <n v="2022"/>
  </r>
  <r>
    <n v="173"/>
    <s v="JEP-022-2022"/>
    <s v="JEP-CSPO-022-2022"/>
    <s v="Ángela Esquivel "/>
    <s v="N/R"/>
    <s v="Johan Steve Varon Gomez"/>
    <m/>
    <m/>
    <x v="1"/>
    <s v="1. Prestación de servicios"/>
    <n v="1022422027"/>
    <n v="0"/>
    <s v="Persona Natural"/>
    <s v="NA"/>
    <s v="Prestar servicios profesionales para apoyar y acompañar al Departamento de Atención a Víctimas en la gestión, actualización y mantenimiento de las bases de datos que registren las actividades de implementación, difusión, orientación, asesoría, acompañamiento psicosocial y participación en instancias judiciales y no judiciales atendiendo los enfoques diferenciales"/>
    <m/>
    <s v="Harvey Danilo Suarez Morales"/>
    <s v="Secretaría Ejecutiva"/>
    <x v="4"/>
    <s v="Departamento de Atención a Víctimas"/>
    <s v="Claudia Viviana Ferro Buitrago"/>
    <s v="Departamento de Atención a Víctimas"/>
    <s v="N/A"/>
    <s v="N/A"/>
    <s v="N/A"/>
    <s v="Inversión"/>
    <n v="49888641"/>
    <s v="N/A"/>
    <s v="N/A"/>
    <s v="$4.192.323"/>
    <n v="27222"/>
    <n v="27822"/>
    <n v="2018011001091"/>
    <d v="2022-01-11T00:00:00"/>
    <d v="2022-01-13T00:00:00"/>
    <s v="N/A"/>
    <s v="N/A"/>
    <s v="N/A"/>
    <s v="N/A"/>
    <n v="0"/>
    <s v="N/A"/>
    <n v="0"/>
    <s v="N/A"/>
    <n v="0"/>
    <s v="N/A"/>
    <n v="0"/>
    <n v="49888641"/>
    <s v="NO"/>
    <s v="N/A"/>
    <s v="N/A"/>
    <s v="N/A"/>
    <s v="N/A"/>
    <d v="2022-12-31T00:00:00"/>
    <d v="2022-12-31T00:00:00"/>
    <s v="NO"/>
    <s v="Nacional"/>
    <s v="Cumplimiento"/>
    <s v="14-46-101060301"/>
    <n v="0"/>
    <s v="Seguros del Estado "/>
    <d v="2022-01-07T00:00:00"/>
    <s v="06-01-2022 - 30-06-2023"/>
    <s v="C:\Users\andres.prietom\JEP Colombia\Carlos Giovanni Torres Peñaranda - Contractual - Onedrive\Validación pólizas CPS\.VERIFICACIÓN DE PÓLIZAS CONTRATOS 2022\verificacion poliza contrato JEP-022-2022.pdf"/>
    <s v="N/A"/>
    <s v="Firmado"/>
    <s v="Ninguna"/>
    <s v="N/A"/>
    <s v="RELACIONES INTERNACIONALES"/>
    <s v="N/A"/>
    <s v="MASCULINO"/>
    <s v="johan.varong@jep.gov.co"/>
    <s v="https://community.secop.gov.co/Public/Tendering/OpportunityDetail/Index?noticeUID=CO1.NTC.2500041&amp;isFromPublicArea=True&amp;isModal=False"/>
    <n v="1"/>
    <n v="2022"/>
  </r>
  <r>
    <n v="151"/>
    <s v="JEP-023-2022"/>
    <s v="JEP-CSPO-023-2022"/>
    <s v="Clara Torres"/>
    <s v="N/R"/>
    <s v="Jose Nicolas Chavez Patiño "/>
    <m/>
    <m/>
    <x v="1"/>
    <s v="1. Prestación de servicios"/>
    <n v="1098744743"/>
    <n v="4"/>
    <s v="Persona Natural"/>
    <s v="NA"/>
    <s v="Prestar servicios profesionales a la Subsecretaria Ejecutiva en el apoyo y acompañamiento a la ejecución de los servicios contratados en cumplimiento de las obligaciones misionales de la subsecretaria ejecutiva."/>
    <m/>
    <s v="Harvey Danilo Suarez Morales"/>
    <s v="Secretaría Ejecutiva"/>
    <x v="4"/>
    <s v="Subsecretaría Ejecutiva "/>
    <s v="Angela María Mora Soto"/>
    <s v="Subsecretaría Ejecutiva "/>
    <s v="N/A"/>
    <s v="N/A"/>
    <s v="N/A"/>
    <s v="Inversión"/>
    <n v="50168129"/>
    <s v="N/A"/>
    <s v="N/A"/>
    <n v="4192323"/>
    <n v="28022"/>
    <n v="25722"/>
    <n v="2018011001091"/>
    <d v="2022-01-07T00:00:00"/>
    <d v="2022-01-13T00:00:00"/>
    <s v="N/A"/>
    <s v="N/A"/>
    <s v="N/A"/>
    <s v="N/A"/>
    <n v="0"/>
    <s v="N/A"/>
    <n v="0"/>
    <s v="N/A"/>
    <n v="0"/>
    <s v="N/A"/>
    <n v="0"/>
    <n v="50168129"/>
    <s v="NO"/>
    <s v="N/A"/>
    <s v="N/A"/>
    <s v="N/A"/>
    <s v="N/A"/>
    <d v="2022-12-31T00:00:00"/>
    <d v="2022-12-31T00:00:00"/>
    <s v="NO"/>
    <s v="Bogotá D.C"/>
    <s v="Cumplimiento"/>
    <s v="730 47 994000014752"/>
    <n v="0"/>
    <s v="Aseguradora Solidaria"/>
    <d v="2022-01-12T00:00:00"/>
    <s v="07-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23%2D2022%2Epdf&amp;parent=%2Fpersonal%2Fcarlos%5Ftorres%5Fjep%5Fgov%5Fco%2FDocuments%2FDocumentos%2FContractual%2FContractual%20%2D%20Onedrive%2FValidaci%C3%B3n%20p%C3%B3lizas%20CPS%2F%2EVERIFICACI%C3%93N%20DE%20P%C3%93LIZAS%20CONTRATOS%202022"/>
    <s v="N/A"/>
    <s v="Firmado"/>
    <s v="Ninguna"/>
    <s v="N/A"/>
    <s v="ADMINISTRACIÓN DE EMPRESAS"/>
    <s v="N/A"/>
    <s v="MASCULINO"/>
    <s v="jose.chavez@jep.gov.co"/>
    <s v="https://community.secop.gov.co/Public/Tendering/OpportunityDetail/Index?noticeUID=CO1.NTC.2499801&amp;isFromPublicArea=True&amp;isModal=False"/>
    <n v="1"/>
    <n v="2022"/>
  </r>
  <r>
    <n v="658"/>
    <s v="JEP-024-2022"/>
    <s v="JEP-CSPO-024-2022"/>
    <s v="Clara Torres"/>
    <s v="N/R"/>
    <s v="Harold Leibnitz Chaux Campos"/>
    <m/>
    <m/>
    <x v="1"/>
    <s v="1. Prestación de servicios"/>
    <n v="19393097"/>
    <n v="9"/>
    <s v="Persona Natural"/>
    <s v="NA"/>
    <s v="_x000a_Prestar servicios profesionales como abogado para desarrollar actividades de asesoría y apoyo jurídico en la gestión del departamento de conceptos y representación jurídica, y en los procesos judiciales en los que tenga representación judicial la jurisdicción especial para la paz._x000a_"/>
    <m/>
    <s v="Harvey Danilo Suarez Morales"/>
    <s v="Secretaría Ejecutiva"/>
    <x v="1"/>
    <s v="Departamento de Conceptos y Representación Jurídica"/>
    <s v="Carlos Iván Castro Sabbagh"/>
    <s v="Departamento de Conceptos y Representación Jurídica"/>
    <s v="N/A"/>
    <s v="N/A"/>
    <s v="N/A"/>
    <s v="Inversión"/>
    <n v="119698068"/>
    <s v="N/A"/>
    <s v="N/A"/>
    <s v="$9.974.839"/>
    <n v="35922"/>
    <n v="30622"/>
    <n v="2018011001175"/>
    <d v="2022-01-13T00:00:00"/>
    <d v="2022-01-14T00:00:00"/>
    <s v="N/A"/>
    <s v="N/A"/>
    <s v="N/A"/>
    <s v="N/A"/>
    <n v="0"/>
    <s v="N/A"/>
    <n v="0"/>
    <s v="N/A"/>
    <n v="0"/>
    <s v="N/A"/>
    <n v="0"/>
    <n v="119698068"/>
    <s v="NO"/>
    <s v="N/A"/>
    <s v="N/A"/>
    <s v="N/A"/>
    <s v="N/A"/>
    <d v="2022-12-31T00:00:00"/>
    <d v="2022-12-31T00:00:00"/>
    <s v="NO"/>
    <s v="Bogotá D.C"/>
    <s v="Cumplimiento"/>
    <s v="14-47-101013883"/>
    <n v="0"/>
    <s v="Seguros del Estado "/>
    <d v="2022-01-13T00:00:00"/>
    <s v="13-01-2022 - 05-07-2023"/>
    <s v="https://jepcolombia-my.sharepoint.com/personal/carlos_torres_jep_gov_co/_layouts/15/onedrive.aspx?q=024&amp;searchScope=folder&amp;id=%2Fpersonal%2Fcarlos%5Ftorres%5Fjep%5Fgov%5Fco%2FDocuments%2FDocumentos%2FContractual%2FContractual%20%2D%20Onedrive%2FValidaci%C3%B3n%20p%C3%B3lizas%20CPS%2F%2EVERIFICACI%C3%93N%20DE%20P%C3%93LIZAS%20CONTRATOS%202022%2FVerificaci%C3%B3n%20p%C3%B3liza%20contrato%20JEP%2D024%2D2022%2Epdf&amp;parent=%2Fpersonal%2Fcarlos%5Ftorres%5Fjep%5Fgov%5Fco%2FDocuments%2FDocumentos%2FContractual%2FContractual%20%2D%20Onedrive%2FValidaci%C3%B3n%20p%C3%B3lizas%20CPS%2F%2EVERIFICACI%C3%93N%20DE%20P%C3%93LIZAS%20CONTRATOS%202022&amp;parentview=7"/>
    <s v="N/A"/>
    <s v="Firmado"/>
    <s v="Ninguna"/>
    <s v="N/A"/>
    <s v="DERECHO"/>
    <s v="N/A"/>
    <s v="MASCULINO"/>
    <s v="harold.chaux@jep.gov.co"/>
    <s v="https://community.secop.gov.co/Public/Tendering/OpportunityDetail/Index?noticeUID=CO1.NTC.2508566&amp;isFromPublicArea=True&amp;isModal=False"/>
    <n v="1"/>
    <n v="2022"/>
  </r>
  <r>
    <n v="449"/>
    <s v="JEP-025-2022"/>
    <s v="JEP-CSPO-025-2022"/>
    <s v="Norma Bonilla"/>
    <s v="N/R"/>
    <s v="Nathaly Cordoba Guzman"/>
    <s v="Nathaly"/>
    <s v="Cordoba Guzman"/>
    <x v="1"/>
    <s v="1. Prestación de servicios"/>
    <n v="1020814306"/>
    <n v="6"/>
    <s v="Persona Natural"/>
    <s v="NA"/>
    <s v="Prestar servicios profesionales para acompañar a la Subdirección de Talento Humano en el trámite de los asuntos relacionados con las situaciones administrativas como parte de la gestión del talento humano."/>
    <s v="Funciones de la dependencia"/>
    <s v="Harvey Danilo Suarez Morales"/>
    <s v="Secretaría Ejecutiva"/>
    <x v="2"/>
    <s v="Subdirección de Talento Humano"/>
    <s v="Francy Elena Palomino Millán"/>
    <s v="Subdirección de Talento Humano"/>
    <s v="N/A"/>
    <s v="N/A"/>
    <s v="N/A"/>
    <s v="Inversión"/>
    <n v="43368840"/>
    <s v="N/A"/>
    <s v="N/A"/>
    <n v="3614070"/>
    <n v="32922"/>
    <n v="25622"/>
    <n v="2018011001175"/>
    <d v="2022-01-07T00:00:00"/>
    <d v="2022-01-11T00:00:00"/>
    <s v="Juan Felipe Bustamante Socha"/>
    <n v="1026299747"/>
    <n v="2"/>
    <d v="2022-10-20T00:00:00"/>
    <n v="0"/>
    <s v="N/A"/>
    <n v="0"/>
    <s v="N/A"/>
    <n v="0"/>
    <s v="N/A"/>
    <n v="0"/>
    <n v="43368840"/>
    <s v="NO"/>
    <s v="N/A"/>
    <s v="N/A"/>
    <s v="N/A"/>
    <s v="N/A"/>
    <d v="2022-12-31T00:00:00"/>
    <d v="2022-12-31T00:00:00"/>
    <s v="NO"/>
    <s v="Bogotá D.C"/>
    <s v="Cumplimiento"/>
    <s v="63-47-101000748"/>
    <n v="0"/>
    <s v="Seguros del Estado "/>
    <d v="2022-01-07T00:00:00"/>
    <s v="07-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25%2D2022%20%2Epdf&amp;parent=%2Fpersonal%2Fcarlos%5Ftorres%5Fjep%5Fgov%5Fco%2FDocuments%2FDocumentos%2FContractual%2FContractual%20%2D%20Onedrive%2FValidaci%C3%B3n%20p%C3%B3lizas%20CPS%2F%2EVERIFICACI%C3%93N%20DE%20P%C3%93LIZAS%20CONTRATOS%202022"/>
    <s v="Pendiente de que el proveedor acepte la cesión"/>
    <s v="Firmado"/>
    <s v="Cesión"/>
    <s v="N/A"/>
    <s v="DERECHO"/>
    <s v="N/A"/>
    <s v="FEMENINO"/>
    <s v="nathaly.cordoba@jep.gov.co"/>
    <s v="https://community.secop.gov.co/Public/Tendering/OpportunityDetail/Index?noticeUID=CO1.NTC.2499117&amp;isFromPublicArea=True&amp;isModal=False"/>
    <n v="1"/>
    <n v="2022"/>
  </r>
  <r>
    <n v="408"/>
    <s v="JEP-026-2022"/>
    <s v="JEP-CSPO-026-2022"/>
    <s v="Carlos Torres"/>
    <s v="N/R"/>
    <s v="Alexander Rios Perez"/>
    <m/>
    <m/>
    <x v="1"/>
    <s v="1. Prestación de servicios"/>
    <n v="79384403"/>
    <n v="1"/>
    <s v="Persona Natural"/>
    <s v="NA"/>
    <s v="Prestación de servicios profesionales para apoyar y acompañar al departamento SAAD Comparecientes en el trámite de las gestiones administrativas propias del desarrollo del Sistema Autónomo de Asesoría y Defensa"/>
    <s v="Administrativo Transversal"/>
    <s v="Harvey Danilo Suarez Morales"/>
    <s v="Secretaría Ejecutiva"/>
    <x v="4"/>
    <s v="Departamento SAAD - Comparecientes"/>
    <s v="Jorge Alirio Mancera Cortés"/>
    <s v="Departamento SAAD - Comparecientes"/>
    <s v="N/A"/>
    <s v="N/A"/>
    <s v="N/A"/>
    <s v="Inversión"/>
    <n v="86496775"/>
    <s v="N/A"/>
    <s v="N/A"/>
    <s v="$7.228.143"/>
    <n v="26222"/>
    <n v="26522"/>
    <n v="2018011001091"/>
    <d v="2022-01-08T00:00:00"/>
    <d v="2022-01-13T00:00:00"/>
    <s v="Laura Camila Aguasaco Moreno"/>
    <n v="1018428673"/>
    <n v="1"/>
    <d v="2022-10-10T00:00:00"/>
    <n v="0"/>
    <s v="N/A"/>
    <n v="0"/>
    <s v="N/A"/>
    <n v="0"/>
    <s v="N/A"/>
    <n v="0"/>
    <n v="86496775"/>
    <s v="NO"/>
    <s v="N/A"/>
    <s v="N/A"/>
    <s v="N/A"/>
    <s v="N/A"/>
    <d v="2022-12-31T00:00:00"/>
    <d v="2022-12-31T00:00:00"/>
    <s v="NO"/>
    <s v="Bogotá D.C"/>
    <s v="Cumplimiento"/>
    <s v="14-45-101074373"/>
    <n v="0"/>
    <s v="Seguros del Estado "/>
    <d v="2022-01-12T00:00:00"/>
    <s v="08-01-2022 - 30-06-2023"/>
    <s v="https://jepcolombia-my.sharepoint.com/personal/carlos_torres_jep_gov_co/_layouts/15/onedrive.aspx?q=026&amp;searchScope=folder&amp;id=%2Fpersonal%2Fcarlos%5Ftorres%5Fjep%5Fgov%5Fco%2FDocuments%2FDocumentos%2FContractual%2FContractual%20%2D%20Onedrive%2FValidaci%C3%B3n%20p%C3%B3lizas%20CPS%2F%2EVERIFICACI%C3%93N%20DE%20P%C3%93LIZAS%20CONTRATOS%202022%2FVerificacio%CC%81n%20po%CC%81liza%20contrato%20JEP%2D026%2D2022%2Epdf&amp;parent=%2Fpersonal%2Fcarlos%5Ftorres%5Fjep%5Fgov%5Fco%2FDocuments%2FDocumentos%2FContractual%2FContractual%20%2D%20Onedrive%2FValidaci%C3%B3n%20p%C3%B3lizas%20CPS%2F%2EVERIFICACI%C3%93N%20DE%20P%C3%93LIZAS%20CONTRATOS%202022&amp;parentview=7"/>
    <s v="A partir del 10 de octubre de 2022 se cede el contrato "/>
    <s v="Firmado"/>
    <s v="Cesión"/>
    <s v="N/A"/>
    <s v="DERECHO"/>
    <s v="N/A"/>
    <s v="MASCULINO"/>
    <s v="alexander.rios@jep.gov.co"/>
    <s v="https://community.secop.gov.co/Public/Tendering/OpportunityDetail/Index?noticeUID=CO1.NTC.2498193&amp;isFromPublicArea=True&amp;isModal=False"/>
    <n v="1"/>
    <n v="2022"/>
  </r>
  <r>
    <n v="381"/>
    <s v="JEP-027-2022"/>
    <s v="JEP-CSPO-027-2022"/>
    <s v="Carlos Torres"/>
    <s v="N/R"/>
    <s v="Gilda Patricia Diaz Diaz"/>
    <m/>
    <m/>
    <x v="1"/>
    <s v="1. Prestación de servicios"/>
    <n v="52260473"/>
    <n v="4"/>
    <s v="Persona Natural"/>
    <s v="NA"/>
    <s v="Prestación de servicios profesionales para apoyar y acompañar técnicamente al departamento SAAD comparecientes en la articulación de las actividades desarrolladas por la dependencia, en territorio."/>
    <m/>
    <s v="Harvey Danilo Suarez Morales"/>
    <s v="Secretaría Ejecutiva"/>
    <x v="4"/>
    <s v="Departamento SAAD - Comparecientes"/>
    <s v="Jorge Alirio Mancera Cortés"/>
    <s v="Departamento SAAD - Comparecientes"/>
    <s v="N/A"/>
    <s v="N/A"/>
    <s v="N/A"/>
    <s v="Inversión"/>
    <n v="98606325"/>
    <s v="N/A"/>
    <s v="N/A"/>
    <n v="8240084"/>
    <n v="27522"/>
    <n v="32822"/>
    <n v="2018011001091"/>
    <d v="2022-01-14T00:00:00"/>
    <d v="2022-01-17T00:00:00"/>
    <s v="N/A"/>
    <s v="N/A"/>
    <s v="N/A"/>
    <s v="N/A"/>
    <n v="0"/>
    <s v="N/A"/>
    <n v="0"/>
    <s v="N/A"/>
    <n v="0"/>
    <s v="N/A"/>
    <n v="0"/>
    <n v="98606325"/>
    <s v="NO"/>
    <s v="N/A"/>
    <s v="N/A"/>
    <s v="N/A"/>
    <s v="N/A"/>
    <d v="2022-12-31T00:00:00"/>
    <d v="2022-12-31T00:00:00"/>
    <s v="NO"/>
    <s v="Bogotá D.C"/>
    <s v="Cumplimiento"/>
    <s v="21-45-101357686"/>
    <n v="0"/>
    <s v="Seguros del Estado "/>
    <d v="2022-01-14T00:00:00"/>
    <s v="14-01-2022 - 30-06-2023"/>
    <s v="https://jepcolombia-my.sharepoint.com/personal/carlos_torres_jep_gov_co/_layouts/15/onedrive.aspx?q=027&amp;searchScope=folder&amp;id=%2Fpersonal%2Fcarlos%5Ftorres%5Fjep%5Fgov%5Fco%2FDocuments%2FDocumentos%2FContractual%2FContractual%20%2D%20Onedrive%2FValidaci%C3%B3n%20p%C3%B3lizas%20CPS%2F%2EVERIFICACI%C3%93N%20DE%20P%C3%93LIZAS%20CONTRATOS%202022%2FVerificacio%CC%81n%20po%CC%81liza%20contrato%20JEP%2D027%2D2022%2Epdf&amp;parent=%2Fpersonal%2Fcarlos%5Ftorres%5Fjep%5Fgov%5Fco%2FDocuments%2FDocumentos%2FContractual%2FContractual%20%2D%20Onedrive%2FValidaci%C3%B3n%20p%C3%B3lizas%20CPS%2F%2EVERIFICACI%C3%93N%20DE%20P%C3%93LIZAS%20CONTRATOS%202022&amp;parentview=7"/>
    <s v="N/A"/>
    <s v="Firmado"/>
    <s v="Ninguna"/>
    <s v="N/A"/>
    <s v="PSICOLOGÍA"/>
    <s v="N/A"/>
    <s v="FEMENINO"/>
    <s v="gilda.diaz@jep.gov.co"/>
    <s v="https://community.secop.gov.co/Public/Tendering/OpportunityDetail/Index?noticeUID=CO1.NTC.2506413&amp;isFromPublicArea=True&amp;isModal=False"/>
    <n v="1"/>
    <n v="2022"/>
  </r>
  <r>
    <n v="411"/>
    <s v="JEP-028-2022"/>
    <s v="JEP-CSPO-028-2022"/>
    <s v="Carlos Torres"/>
    <s v="N/R"/>
    <s v="Nohora del Pilar Agudelo Perdomo"/>
    <m/>
    <m/>
    <x v="1"/>
    <s v="1. Prestación de servicios"/>
    <n v="36069884"/>
    <n v="2"/>
    <s v="Persona Natural"/>
    <s v="NA"/>
    <s v="Prestación de servicios profesionales para apoyar y acompañar al Sistema Autónomo de Asesoría y Defensa de la JEP en los lineamientos jurídicos y conceptuales para el adecuado acopio, validación, procesamiento y análisis de la información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126285302"/>
    <s v="N/A"/>
    <s v="N/A"/>
    <s v="$10.553.091"/>
    <n v="26322"/>
    <n v="26622"/>
    <n v="2018011001091"/>
    <d v="2022-01-08T00:00:00"/>
    <d v="2022-01-12T00:00:00"/>
    <s v="N/A"/>
    <s v="N/A"/>
    <s v="N/A"/>
    <s v="N/A"/>
    <n v="0"/>
    <s v="N/A"/>
    <n v="0"/>
    <s v="N/A"/>
    <n v="0"/>
    <s v="N/A"/>
    <n v="0"/>
    <n v="126285302"/>
    <s v="NO"/>
    <s v="N/A"/>
    <s v="N/A"/>
    <s v="N/A"/>
    <s v="N/A"/>
    <d v="2022-12-31T00:00:00"/>
    <d v="2022-12-31T00:00:00"/>
    <s v="NO"/>
    <s v="Bogotá D.C"/>
    <s v="Cumplimiento"/>
    <s v="15-45-101137656"/>
    <n v="0"/>
    <s v="Seguros del Estado "/>
    <d v="2022-01-11T00:00:00"/>
    <s v="07-01-2022 - 30-06-2023"/>
    <s v="https://jepcolombia-my.sharepoint.com/personal/carlos_torres_jep_gov_co/_layouts/15/onedrive.aspx?q=028&amp;searchScope=folder&amp;id=%2Fpersonal%2Fcarlos%5Ftorres%5Fjep%5Fgov%5Fco%2FDocuments%2FDocumentos%2FContractual%2FContractual%20%2D%20Onedrive%2FValidaci%C3%B3n%20p%C3%B3lizas%20CPS%2F%2EVERIFICACI%C3%93N%20DE%20P%C3%93LIZAS%20CONTRATOS%202022%2FVerificacio%CC%81n%20po%CC%81liza%20contrato%20JEP%2D028%2D2022%2Epdf&amp;parent=%2Fpersonal%2Fcarlos%5Ftorres%5Fjep%5Fgov%5Fco%2FDocuments%2FDocumentos%2FContractual%2FContractual%20%2D%20Onedrive%2FValidaci%C3%B3n%20p%C3%B3lizas%20CPS%2F%2EVERIFICACI%C3%93N%20DE%20P%C3%93LIZAS%20CONTRATOS%202022&amp;parentview=7"/>
    <s v="Se relaciona terminación anticipada del contrato el 25/07/2022"/>
    <s v="Terminado"/>
    <s v="Terminación anticipada"/>
    <s v="N/A"/>
    <s v="DERECHO"/>
    <s v="N/A"/>
    <s v="FEMENINO"/>
    <s v="PND"/>
    <s v="https://community.secop.gov.co/Public/Tendering/OpportunityDetail/Index?noticeUID=CO1.NTC.2506686&amp;isFromPublicArea=True&amp;isModal=False"/>
    <n v="1"/>
    <n v="2022"/>
  </r>
  <r>
    <n v="397"/>
    <s v="JEP-029-2022"/>
    <s v="JEP-CSPO-029-2022"/>
    <s v="Carlos Torres"/>
    <s v="N/R"/>
    <s v="Omar Alirio Castelblanco Cristancho"/>
    <m/>
    <m/>
    <x v="1"/>
    <s v="1. Prestación de servicios"/>
    <n v="7174615"/>
    <n v="1"/>
    <s v="Persona Natural"/>
    <s v="NA"/>
    <s v="Prestación de servicios profesionales para apoyar y acompañar al Sistema Autónomo de Asesoría y Defensa de la JEP en la articulación de las actividades relacionadas con los registros de comparecientes y abogados defensores en el sistema VISTA, así como apoyar el seguimiento a la ejecución de los convenios que suscriba la JEP con organizaciones de cooperación internacional u otras entidades del Estado en temas relacionados con este objeto contractual."/>
    <m/>
    <s v="Harvey Danilo Suarez Morales"/>
    <s v="Secretaría Ejecutiva"/>
    <x v="4"/>
    <s v="Departamento SAAD - Comparecientes"/>
    <s v="Jorge Alirio Mancera Cortés"/>
    <s v="Departamento SAAD - Comparecientes"/>
    <s v="N/A"/>
    <s v="N/A"/>
    <s v="N/A"/>
    <s v="Inversión"/>
    <n v="126285302"/>
    <s v="N/A"/>
    <s v="N/A"/>
    <n v="10553091"/>
    <n v="26022"/>
    <n v="26722"/>
    <n v="2018011001091"/>
    <d v="2022-01-08T00:00:00"/>
    <d v="2022-01-12T00:00:00"/>
    <s v="Karen Lisset Cruz Suarez"/>
    <n v="53155211"/>
    <n v="6"/>
    <d v="2022-03-16T00:00:00"/>
    <n v="0"/>
    <s v="N/A"/>
    <n v="0"/>
    <s v="N/A"/>
    <n v="0"/>
    <s v="N/A"/>
    <n v="-122"/>
    <n v="126285302"/>
    <s v="NO"/>
    <s v="N/A"/>
    <s v="N/A"/>
    <s v="N/A"/>
    <s v="N/A"/>
    <d v="2022-12-31T00:00:00"/>
    <d v="2022-08-31T00:00:00"/>
    <s v="NO"/>
    <s v="Bogotá D.C"/>
    <s v="Cumplimiento"/>
    <s v="15-45-101137660"/>
    <n v="0"/>
    <s v="Seguros del Estado "/>
    <d v="2022-01-11T00:00:00"/>
    <s v="07-01-2022 - 30-06-2023"/>
    <s v="https://jepcolombia-my.sharepoint.com/personal/carlos_torres_jep_gov_co/_layouts/15/onedrive.aspx?q=029&amp;searchScope=folder&amp;id=%2Fpersonal%2Fcarlos%5Ftorres%5Fjep%5Fgov%5Fco%2FDocuments%2FDocumentos%2FContractual%2FContractual%20%2D%20Onedrive%2FValidaci%C3%B3n%20p%C3%B3lizas%20CPS%2F%2EVERIFICACI%C3%93N%20DE%20P%C3%93LIZAS%20CONTRATOS%202022%2FVerificacio%CC%81n%20po%CC%81liza%20contrato%20JEP%2D029%2D2022%2Epdf&amp;parent=%2Fpersonal%2Fcarlos%5Ftorres%5Fjep%5Fgov%5Fco%2FDocuments%2FDocumentos%2FContractual%2FContractual%20%2D%20Onedrive%2FValidaci%C3%B3n%20p%C3%B3lizas%20CPS%2F%2EVERIFICACI%C3%93N%20DE%20P%C3%93LIZAS%20CONTRATOS%202022&amp;parentview=7"/>
    <s v="en fecha 16/03/2022, se suscribe cesión del contrato._x000a_En fecha del 1 de septiembre de 2022 se publicó la terminación anticipada del contrato JEP-029-2022 con ejecución realizada hasta el 31 de agosto de 2022"/>
    <s v="Terminado"/>
    <s v="Terminación anticipada"/>
    <s v="N/A"/>
    <s v="INGENIERÍA DE SISTEMAS"/>
    <s v="N/A"/>
    <s v="FEMENINO"/>
    <s v="PND"/>
    <s v="https://community.secop.gov.co/Public/Tendering/OpportunityDetail/Index?noticeUID=CO1.NTC.2504520&amp;isFromPublicArea=True&amp;isModal=False"/>
    <n v="1"/>
    <n v="2022"/>
  </r>
  <r>
    <n v="398"/>
    <s v="JEP-030-2022"/>
    <s v="JEP-CSPO-030-2022"/>
    <s v="Carlos Torres"/>
    <s v="N/R"/>
    <s v="Roxy Reinaldo Barrios Jaimes"/>
    <m/>
    <m/>
    <x v="1"/>
    <s v="1. Prestación de servicios"/>
    <n v="79741263"/>
    <n v="7"/>
    <s v="Persona Natural"/>
    <s v="NA"/>
    <s v="Prestación de servicios profesionales para apoyar y acompañar al Sistema Autónomo de Asesoría y Defensa de la JEP en la administración de la base de datos del registro de comparecientes, del que trata el artículo 95 del ASP 001 de 2020, su actualización e integración con los demás sistemas de información de la JEP"/>
    <m/>
    <s v="Harvey Danilo Suarez Morales"/>
    <s v="Secretaría Ejecutiva"/>
    <x v="4"/>
    <s v="Departamento SAAD - Comparecientes"/>
    <s v="Jorge Alirio Mancera Cortés"/>
    <s v="Departamento SAAD - Comparecientes"/>
    <s v="N/A"/>
    <s v="N/A"/>
    <s v="N/A"/>
    <s v="Inversión"/>
    <n v="126285302"/>
    <s v="N/A"/>
    <s v="N/A"/>
    <s v="$10.553.091"/>
    <n v="26122"/>
    <n v="28122"/>
    <n v="2018011001091"/>
    <d v="2022-01-11T00:00:00"/>
    <d v="2022-01-13T00:00:00"/>
    <s v="N/A"/>
    <s v="N/A"/>
    <s v="N/A"/>
    <s v="N/A"/>
    <n v="0"/>
    <s v="N/A"/>
    <n v="0"/>
    <s v="N/A"/>
    <n v="0"/>
    <s v="N/A"/>
    <n v="0"/>
    <n v="126285302"/>
    <s v="NO"/>
    <s v="N/A"/>
    <s v="N/A"/>
    <s v="N/A"/>
    <s v="N/A"/>
    <d v="2022-12-31T00:00:00"/>
    <d v="2022-12-31T00:00:00"/>
    <s v="NO"/>
    <s v="Bogotá D.C"/>
    <s v="Cumplimiento"/>
    <s v="21-45-101357272"/>
    <n v="0"/>
    <s v="Seguros del Estado "/>
    <d v="2022-01-12T00:00:00"/>
    <s v="11-01-2022 - 30-06-2023"/>
    <s v="https://jepcolombia-my.sharepoint.com/personal/carlos_torres_jep_gov_co/_layouts/15/onedrive.aspx?q=030&amp;searchScope=folder&amp;id=%2Fpersonal%2Fcarlos%5Ftorres%5Fjep%5Fgov%5Fco%2FDocuments%2FDocumentos%2FContractual%2FContractual%20%2D%20Onedrive%2FValidaci%C3%B3n%20p%C3%B3lizas%20CPS%2F%2EVERIFICACI%C3%93N%20DE%20P%C3%93LIZAS%20CONTRATOS%202022%2FVerificacio%CC%81n%20po%CC%81liza%20contrato%20JEP%2D030%2D2022%2Epdf&amp;parent=%2Fpersonal%2Fcarlos%5Ftorres%5Fjep%5Fgov%5Fco%2FDocuments%2FDocumentos%2FContractual%2FContractual%20%2D%20Onedrive%2FValidaci%C3%B3n%20p%C3%B3lizas%20CPS%2F%2EVERIFICACI%C3%93N%20DE%20P%C3%93LIZAS%20CONTRATOS%202022&amp;parentview=7"/>
    <s v="N/A"/>
    <s v="Firmado"/>
    <s v="Ninguna"/>
    <s v="N/A"/>
    <s v="INGENIERÍA DE SISTEMAS"/>
    <s v="N/A"/>
    <s v="MASCULINO"/>
    <s v="roxy.barrios@jep.gov.co"/>
    <s v="https://community.secop.gov.co/Public/Tendering/OpportunityDetail/Index?noticeUID=CO1.NTC.2505662&amp;isFromPublicArea=True&amp;isModal=False"/>
    <n v="1"/>
    <n v="2022"/>
  </r>
  <r>
    <n v="3"/>
    <s v="JEP-031-2022"/>
    <s v="JEP-CSPO-031-2022"/>
    <s v="Paola Casas"/>
    <s v="N/R"/>
    <s v="Juan Pablo Bolaños Tamayo"/>
    <m/>
    <m/>
    <x v="1"/>
    <s v="1. Prestación de servicios"/>
    <n v="79953277"/>
    <n v="1"/>
    <s v="Persona Natural"/>
    <s v="NA"/>
    <s v="Prestar servicios profesionales para apoyar y acompañar a la Dirección de Tecnologías de la Información, en el soporte al sistema de gestión judicial legali en cuanto a integraciones con otras herramientas, apoyo a la implementación del módulo del régimen de condicionalidad en el sistema vista y apoyo a las iniciativas emprendidas con herramientas de analítica."/>
    <m/>
    <s v="Harvey Danilo Suarez Morales"/>
    <s v="Secretaría Ejecutiva"/>
    <x v="0"/>
    <s v="Dirección de Tecnologías de la Información"/>
    <s v="Natalia Lorena Arbelaez Mendoza"/>
    <s v="Dirección de Tecnologías de la Información"/>
    <s v="N/A"/>
    <s v="N/A"/>
    <s v="N/A"/>
    <s v="Inversión"/>
    <n v="97507649"/>
    <s v="N/A"/>
    <s v="N/A"/>
    <n v="8240084"/>
    <n v="34122"/>
    <n v="36222"/>
    <n v="2018011000870"/>
    <d v="2022-01-17T00:00:00"/>
    <d v="2022-01-21T00:00:00"/>
    <s v="N/A"/>
    <s v="N/A"/>
    <s v="N/A"/>
    <s v="N/A"/>
    <n v="0"/>
    <s v="N/A"/>
    <n v="0"/>
    <s v="N/A"/>
    <n v="0"/>
    <s v="N/A"/>
    <n v="0"/>
    <n v="97507649"/>
    <s v="NO"/>
    <s v="N/A"/>
    <s v="N/A"/>
    <s v="N/A"/>
    <s v="N/A"/>
    <d v="2022-12-31T00:00:00"/>
    <d v="2022-12-31T00:00:00"/>
    <s v="NO"/>
    <s v="Bogotá D.C"/>
    <s v="Cumplimiento"/>
    <s v="390 47 994000067969"/>
    <n v="0"/>
    <s v="Aseguradora Solidaria"/>
    <d v="2022-01-18T00:00:00"/>
    <s v="18/01/2022 - 10/07/2023"/>
    <s v="SD"/>
    <s v="N/A"/>
    <s v="Firmado"/>
    <s v="Ninguna"/>
    <s v="N/A"/>
    <s v="INGENIERÍA DE SISTEMAS"/>
    <s v="N/A"/>
    <s v="MASCULINO"/>
    <s v="juan.bolanos@jep.gov.co"/>
    <s v="https://community.secop.gov.co/Public/Tendering/OpportunityDetail/Index?noticeUID=CO1.NTC.2523662&amp;isFromPublicArea=True&amp;isModal=False"/>
    <n v="1"/>
    <n v="2022"/>
  </r>
  <r>
    <n v="7"/>
    <s v="JEP-032-2022"/>
    <s v="JEP-CSPO-032-2022"/>
    <s v="Paola Casas"/>
    <s v="N/R"/>
    <s v="Luz Marlenny Cano Romero"/>
    <m/>
    <m/>
    <x v="1"/>
    <s v="1. Prestación de servicios"/>
    <n v="52330149"/>
    <n v="3"/>
    <s v="Persona Natural"/>
    <s v="NA"/>
    <s v="Prestar servicios profesionales para apoyar y acompañar a la dirección de tecnologías de la información (DTI) en el seguimiento al sistema de gestión judicial (legali), así como brindar soporte a los usuarios de esta solución. así mismo, acompañar y apoyar el seguimiento al sistema vista."/>
    <m/>
    <s v="Harvey Danilo Suarez Morales"/>
    <s v="Secretaría Ejecutiva"/>
    <x v="0"/>
    <s v="Dirección de Tecnologías de la Información"/>
    <s v="Natalia Lorena Arbelaez Mendoza"/>
    <s v="Dirección de Tecnologías de la Información"/>
    <s v="N/A"/>
    <s v="N/A"/>
    <s v="N/A"/>
    <s v="Inversión"/>
    <n v="97507649"/>
    <s v="N/A"/>
    <s v="N/A"/>
    <s v="$8.240.084"/>
    <n v="34222"/>
    <n v="36322"/>
    <n v="2018011000870"/>
    <d v="2022-01-17T00:00:00"/>
    <d v="2022-01-21T00:00:00"/>
    <s v="Greecy Andrea Rivera Barbosa_x000a_Jhon Carlos Saavedra Ramos_x000a_"/>
    <s v="67005378_x000a_79900921"/>
    <s v="5_x000a_8"/>
    <s v="10/02/2022_x000a_21/09/2022"/>
    <n v="0"/>
    <s v="N/A"/>
    <n v="0"/>
    <s v="N/A"/>
    <n v="0"/>
    <s v="N/A"/>
    <n v="0"/>
    <n v="97507649"/>
    <s v="NO"/>
    <s v="N/A"/>
    <s v="N/A"/>
    <s v="N/A"/>
    <s v="N/A"/>
    <d v="2022-12-31T00:00:00"/>
    <d v="2022-12-31T00:00:00"/>
    <s v="NO"/>
    <s v="Bogotá D.C"/>
    <s v="Cumplimiento"/>
    <s v="380 47 994000122613"/>
    <n v="0"/>
    <s v="Aseguradora Solidaria"/>
    <d v="2022-01-18T00:00:00"/>
    <s v="18/01/2022 - 03/07/2023"/>
    <s v="SD"/>
    <s v="en fecha 10/02/2022 se suscribe cesión del contrato_x000a_En fecha del 21 de septiembre de 2022 se realiza la cesión del Contrato"/>
    <s v="Firmado"/>
    <s v="Cesión"/>
    <s v="N/A"/>
    <s v="INGENIERÍA DE SISTEMAS"/>
    <s v="N/A"/>
    <s v="FEMENINO"/>
    <s v="greecy.rivera@jep.gov.co"/>
    <s v="https://community.secop.gov.co/Public/Tendering/OpportunityDetail/Index?noticeUID=CO1.NTC.2524200&amp;isFromPublicArea=True&amp;isModal=False"/>
    <n v="1"/>
    <n v="2022"/>
  </r>
  <r>
    <n v="9"/>
    <s v="JEP-033-2022"/>
    <s v="JEP-CSPO-033-2022"/>
    <s v="Paola Casas"/>
    <s v="N/R"/>
    <s v="Luis Leonardo Ulloa Serna "/>
    <m/>
    <m/>
    <x v="1"/>
    <s v="1. Prestación de servicios"/>
    <n v="79714136"/>
    <n v="5"/>
    <s v="Persona Natural"/>
    <s v="NA"/>
    <s v="Prestar servicios profesionales para apoyar y acompañar a la Dirección de Tecnologías de la Información, en el seguimiento a las actividades derivadas del contrato de soporte y mantenimiento del sistema de gestión documental conti, en las actividades relacionadas con los lineamientos de seguridad de la información, para los sistemas conti y protecti y en la estructuración del laboratorio forense para la uia. así mismo, apoyar la atención de requerimientos de definición técnica moodle."/>
    <m/>
    <s v="Harvey Danilo Suarez Morales"/>
    <s v="Secretaría Ejecutiva"/>
    <x v="0"/>
    <s v="Dirección de Tecnologías de la Información"/>
    <s v="Diana Lucia Pinilla Marin"/>
    <s v="Dirección de Tecnologías de la Información"/>
    <s v="N/A"/>
    <s v="N/A"/>
    <s v="N/A"/>
    <s v="Inversión"/>
    <n v="97507649"/>
    <s v="N/A"/>
    <s v="N/A"/>
    <n v="8240084"/>
    <n v="34822"/>
    <n v="32522"/>
    <n v="2018011000870"/>
    <d v="2022-01-14T00:00:00"/>
    <d v="2022-01-20T00:00:00"/>
    <s v="N/A"/>
    <s v="N/A"/>
    <s v="N/A"/>
    <s v="N/A"/>
    <n v="0"/>
    <s v="N/A"/>
    <n v="0"/>
    <s v="N/A"/>
    <n v="0"/>
    <s v="N/A"/>
    <n v="0"/>
    <n v="97507649"/>
    <s v="NO"/>
    <s v="N/A"/>
    <s v="N/A"/>
    <s v="N/A"/>
    <s v="N/A"/>
    <d v="2022-12-31T00:00:00"/>
    <d v="2022-12-31T00:00:00"/>
    <s v="NO"/>
    <s v="Bogotá D.C"/>
    <s v="Cumplimiento"/>
    <s v="380 47 994000121812"/>
    <n v="0"/>
    <s v="Aseguradora Solidaria"/>
    <d v="2022-01-14T00:00:00"/>
    <s v="14-01-2022 - 05-07-2023"/>
    <s v="SD"/>
    <s v="N/A"/>
    <s v="Firmado"/>
    <s v="Ninguna"/>
    <s v="N/A"/>
    <s v="ADMINISTRACIÓN EN INFORMÁTICA"/>
    <s v="N/A"/>
    <s v="MASCULINO"/>
    <s v="PND"/>
    <s v="https://community.secop.gov.co/Public/Tendering/OpportunityDetail/Index?noticeUID=CO1.NTC.2524695&amp;isFromPublicArea=True&amp;isModal=False"/>
    <n v="1"/>
    <n v="2022"/>
  </r>
  <r>
    <n v="10"/>
    <s v="JEP-034-2022"/>
    <s v="JEP-CSPO-034-2022"/>
    <s v="Paola Casas"/>
    <s v="N/R"/>
    <s v="Luz Edith Gonzalez Palencia"/>
    <m/>
    <m/>
    <x v="1"/>
    <s v="1. Prestación de servicios"/>
    <n v="40756342"/>
    <n v="4"/>
    <s v="Persona Natural"/>
    <s v="NA"/>
    <s v="Prestar servicios profesionales en ingeniería de software para apoyar y acompañar a la dirección de tecnologías de la información en la supervisión de soporte y mantenimiento de los sistemas plani y protecti, así como en el seguimiento al desarrollo de las nuevas funcionalidades requeridas como parte de su evolución de los sistemas Conti, Plani y Protecti"/>
    <m/>
    <s v="Harvey Danilo Suarez Morales"/>
    <s v="Secretaría Ejecutiva"/>
    <x v="0"/>
    <s v="Dirección de Tecnologías de la Información"/>
    <s v="Diana Lucia Pinilla Marin"/>
    <s v="Dirección de Tecnologías de la Información"/>
    <s v="N/A"/>
    <s v="N/A"/>
    <s v="N/A"/>
    <s v="Inversión"/>
    <n v="97507649"/>
    <s v="N/A"/>
    <s v="N/A"/>
    <s v="$8.240.084"/>
    <n v="34022"/>
    <n v="32622"/>
    <s v="2018011000870_x0009_"/>
    <d v="2022-01-14T00:00:00"/>
    <d v="2022-01-19T00:00:00"/>
    <s v="N/A"/>
    <s v="N/A"/>
    <s v="N/A"/>
    <s v="N/A"/>
    <n v="0"/>
    <s v="N/A"/>
    <n v="0"/>
    <s v="N/A"/>
    <n v="0"/>
    <s v="N/A"/>
    <n v="0"/>
    <n v="97507649"/>
    <s v="NO"/>
    <s v="N/A"/>
    <s v="N/A"/>
    <s v="N/A"/>
    <s v="N/A"/>
    <d v="2022-12-31T00:00:00"/>
    <d v="2022-12-31T00:00:00"/>
    <s v="NO"/>
    <s v="Bogotá D.C"/>
    <s v="Cumplimiento"/>
    <s v="380-47-994000122058"/>
    <n v="0"/>
    <s v="Aseguradora Solidaria"/>
    <d v="2022-01-17T00:00:00"/>
    <s v="17-01-2022 - 03-07-2023"/>
    <s v="SD"/>
    <s v="N/A"/>
    <s v="Firmado"/>
    <s v="Ninguna"/>
    <s v="N/A"/>
    <s v="INGENIERÍA DE SISTEMAS"/>
    <s v="N/A"/>
    <s v="FEMENINO"/>
    <s v="PND"/>
    <s v="https://community.secop.gov.co/Public/Tendering/OpportunityDetail/Index?noticeUID=CO1.NTC.2524950&amp;isFromPublicArea=True&amp;isModal=False"/>
    <n v="1"/>
    <n v="2022"/>
  </r>
  <r>
    <n v="11"/>
    <s v="JEP-035-2022"/>
    <s v="JEP-CSPO-035-2022"/>
    <s v="Paola Casas"/>
    <s v="N/R"/>
    <s v="Francia Maria Del Pilar Jimenez Franco"/>
    <m/>
    <m/>
    <x v="1"/>
    <s v="1. Prestación de servicios"/>
    <n v="42079385"/>
    <n v="3"/>
    <s v="Persona Natural"/>
    <s v="NA"/>
    <s v="Prestar servicios profesionales para apoyar y acompañar a la Dirección de Tecnología de la Información (DTI), en la identificación de las necesidades de los usuarios finales del sistema de gestión documental conti especialmente en el flujo de órdenes judiciales y flujo de pqrsdf y verificar su correcta implementación y funcionamiento en el sistema, así como en los demás flujos implementados y por implementar, apoyar la estructuración de los estudios de mercados de las diferentes contrataciones."/>
    <m/>
    <s v="Harvey Danilo Suarez Morales"/>
    <s v="Secretaría Ejecutiva"/>
    <x v="0"/>
    <s v="Dirección de Tecnologías de la Información"/>
    <s v="Diana Lucia Pinilla Marin"/>
    <s v="Dirección de Tecnologías de la Información"/>
    <s v="N/A"/>
    <s v="N/A"/>
    <s v="N/A"/>
    <s v="Inversión"/>
    <n v="97507649"/>
    <s v="N/A"/>
    <s v="N/A"/>
    <n v="8240084"/>
    <n v="33922"/>
    <n v="32722"/>
    <s v="2018011000870_x0009_"/>
    <d v="2022-01-14T00:00:00"/>
    <d v="2022-01-20T00:00:00"/>
    <s v="N/A"/>
    <s v="N/A"/>
    <s v="N/A"/>
    <s v="N/A"/>
    <n v="0"/>
    <s v="N/A"/>
    <n v="0"/>
    <s v="N/A"/>
    <n v="0"/>
    <s v="N/A"/>
    <n v="0"/>
    <n v="97507649"/>
    <s v="NO"/>
    <s v="N/A"/>
    <s v="N/A"/>
    <s v="N/A"/>
    <s v="N/A"/>
    <d v="2022-12-31T00:00:00"/>
    <d v="2022-12-31T00:00:00"/>
    <s v="NO"/>
    <s v="Bogotá D.C"/>
    <s v="Cumplimiento"/>
    <s v="15-45-101137888"/>
    <n v="0"/>
    <s v="Seguros del Estado "/>
    <d v="2022-01-17T00:00:00"/>
    <s v="17-01-2022 - 07-07-2023"/>
    <s v="SD"/>
    <s v="N/A"/>
    <s v="Firmado"/>
    <s v="Ninguna"/>
    <s v="N/A"/>
    <s v="ECONMÍA"/>
    <s v="N/A"/>
    <s v="FEMENINO"/>
    <s v="francia.jimenez@jep.gov.co"/>
    <s v="https://community.secop.gov.co/Public/Tendering/OpportunityDetail/Index?noticeUID=CO1.NTC.2528044&amp;isFromPublicArea=True&amp;isModal=False"/>
    <n v="1"/>
    <n v="2022"/>
  </r>
  <r>
    <n v="12"/>
    <s v="JEP-036-2022"/>
    <s v="JEP-CSPO-036-2022"/>
    <s v="Paola Casas"/>
    <s v="N/R"/>
    <s v="Hector Fernando Romero Carvajal"/>
    <m/>
    <m/>
    <x v="1"/>
    <s v="1. Prestación de servicios"/>
    <s v="79.424.137_x000a_"/>
    <n v="8"/>
    <s v="Persona Natural"/>
    <s v="NA"/>
    <s v="Prestar servicios profesionales para apoyar y acompañar a la dirección de tecnologías de la información (DTI), en la evolución del modelo de interoperabilidad entre la JEP y las distintas entidades externas para el intercambio de información de los sistemas de la entidad, así como PMO de apoyo y control, para la gestión de los proyectos tecnológicos de la JEP, y la revisión y verificación de la implementación de los nuevos servicios en el bus de interoperabilidad"/>
    <m/>
    <s v="Harvey Danilo Suarez Morales"/>
    <s v="Secretaría Ejecutiva"/>
    <x v="0"/>
    <s v="Dirección de Tecnologías de la Información"/>
    <s v="Diana Lucia Pinilla Marin"/>
    <s v="Dirección de Tecnologías de la Información"/>
    <s v="N/A"/>
    <s v="N/A"/>
    <s v="N/A"/>
    <s v="Inversión"/>
    <n v="147078806"/>
    <s v="N/A"/>
    <s v="N/A"/>
    <s v="$12.429.196"/>
    <n v="35822"/>
    <n v="36422"/>
    <s v="2018011000870_x0009_"/>
    <d v="2022-01-17T00:00:00"/>
    <d v="2022-01-20T00:00:00"/>
    <s v="N/A"/>
    <s v="N/A"/>
    <s v="N/A"/>
    <s v="N/A"/>
    <n v="0"/>
    <s v="N/A"/>
    <n v="0"/>
    <s v="N/A"/>
    <n v="0"/>
    <s v="N/A"/>
    <n v="0"/>
    <n v="147078806"/>
    <s v="NO"/>
    <s v="N/A"/>
    <s v="N/A"/>
    <s v="N/A"/>
    <s v="N/A"/>
    <d v="2022-12-31T00:00:00"/>
    <d v="2022-12-31T00:00:00"/>
    <s v="NO"/>
    <s v="Bogotá D.C"/>
    <s v="Cumplimiento"/>
    <s v="390-47-994000067873"/>
    <n v="0"/>
    <s v="Aseguradora Solidaria"/>
    <d v="2022-01-18T00:00:00"/>
    <s v="18-01-2022 - 10-07-2023"/>
    <s v="SD"/>
    <s v="N/A"/>
    <s v="Firmado"/>
    <s v="Ninguna"/>
    <s v="N/A"/>
    <s v="INGENIERÍA DE SISTEMAS"/>
    <s v="N/A"/>
    <s v="MASCULINO"/>
    <s v="PND"/>
    <s v="https://community.secop.gov.co/Public/Tendering/OpportunityDetail/Index?noticeUID=CO1.NTC.2528329&amp;isFromPublicArea=True&amp;isModal=False"/>
    <n v="1"/>
    <n v="2022"/>
  </r>
  <r>
    <n v="16"/>
    <s v="JEP-037-2022"/>
    <s v="JEP-CSPO-037-2022"/>
    <s v="Paola Casas"/>
    <s v="N/R"/>
    <s v="Lady Johanna Ruiz Gonzalez"/>
    <m/>
    <m/>
    <x v="1"/>
    <s v="1. Prestación de servicios"/>
    <n v="35253338"/>
    <n v="7"/>
    <s v="Persona Natural"/>
    <s v="NA"/>
    <s v="Prestar servicios profesionales para apoyar y acompañar a la Dirección de Tecnologías de la Información (DTI), en la implementación del régimen de condicionalidad en este sistema; apoyo en el proceso de uso y apropiación del sistema de gestión judicial legali en la entidad, y apoyo y seguimiento en los proyectos de analítica de datos y en el cumplimiento de órdenes judiciales a cargo de la DTI"/>
    <m/>
    <s v="Harvey Danilo Suarez Morales"/>
    <s v="Secretaría Ejecutiva"/>
    <x v="0"/>
    <s v="Dirección de Tecnologías de la Información"/>
    <s v="Natalia Lorena Arbelaez Mendoza"/>
    <s v="Dirección de Tecnologías de la Información"/>
    <s v="N/A"/>
    <s v="N/A"/>
    <s v="N/A"/>
    <s v="Inversión"/>
    <n v="97507649"/>
    <s v="N/A"/>
    <s v="N/A"/>
    <n v="8240084"/>
    <n v="48122"/>
    <n v="44222"/>
    <n v="2018011000870"/>
    <d v="2022-01-20T00:00:00"/>
    <d v="2022-01-24T00:00:00"/>
    <s v="N/A"/>
    <s v="N/A"/>
    <s v="N/A"/>
    <s v="N/A"/>
    <n v="0"/>
    <s v="N/A"/>
    <n v="0"/>
    <s v="N/A"/>
    <n v="0"/>
    <s v="N/A"/>
    <n v="0"/>
    <n v="97507649"/>
    <s v="NO"/>
    <s v="N/A"/>
    <s v="N/A"/>
    <s v="N/A"/>
    <s v="N/A"/>
    <d v="2022-12-31T00:00:00"/>
    <d v="2022-12-31T00:00:00"/>
    <s v="NO"/>
    <s v="Bogotá D.C"/>
    <s v="Cumplimiento"/>
    <s v="3264525–9"/>
    <n v="0"/>
    <s v="Suramericana"/>
    <d v="2022-01-28T00:00:00"/>
    <s v="28/01/2022 - 30/06/2022"/>
    <s v="SD"/>
    <s v="N/A"/>
    <s v="Firmado"/>
    <s v="Ninguna"/>
    <s v="N/A"/>
    <s v="INGENIERÍA DE SISTEMAS"/>
    <s v="N/A"/>
    <s v="FEMENINO"/>
    <s v="PND"/>
    <s v="https://community.secop.gov.co/Public/Tendering/OpportunityDetail/Index?noticeUID=CO1.NTC.2557804&amp;isFromPublicArea=True&amp;isModal=False"/>
    <n v="1"/>
    <n v="2022"/>
  </r>
  <r>
    <n v="17"/>
    <s v="JEP-038-2022"/>
    <s v="JEP-CSPO-038-2022"/>
    <s v="Paola Casas"/>
    <s v="N/R"/>
    <s v="Juan Carlos Leal Blanco"/>
    <m/>
    <m/>
    <x v="1"/>
    <s v="1. Prestación de servicios"/>
    <s v="80.166.567_x000a_"/>
    <n v="8"/>
    <s v="Persona Natural"/>
    <s v="NA"/>
    <s v="Prestar servicios profesionales para apoyar y acompañar a la dirección de tecnologías de la información, en el seguimiento y desarrollo de actividades relativas a los servicios de redes LAN, WLAN y WAN, comunicaciones unificadas y seguridad interna, perimetral y en la nube de la JEP"/>
    <m/>
    <s v="Harvey Danilo Suarez Morales"/>
    <s v="Secretaría Ejecutiva"/>
    <x v="0"/>
    <s v="Dirección de Tecnologías de la Información"/>
    <s v="Nestor Julio Corredor Niampira"/>
    <s v="Dirección de Tecnologías de la Información"/>
    <s v="N/A"/>
    <s v="N/A"/>
    <s v="N/A"/>
    <s v="Inversión"/>
    <n v="97507649"/>
    <s v="N/A"/>
    <s v="N/A"/>
    <s v="$8.240.084"/>
    <n v="34322"/>
    <n v="36522"/>
    <n v="2018011000870"/>
    <d v="2022-01-17T00:00:00"/>
    <d v="2022-01-20T00:00:00"/>
    <s v="Jaime Valderrama Duarte"/>
    <n v="79743493"/>
    <n v="3"/>
    <d v="2022-03-02T00:00:00"/>
    <n v="0"/>
    <s v="N/A"/>
    <n v="0"/>
    <s v="N/A"/>
    <n v="0"/>
    <s v="N/A"/>
    <n v="0"/>
    <n v="97507649"/>
    <s v="NO"/>
    <s v="N/A"/>
    <s v="N/A"/>
    <s v="N/A"/>
    <s v="N/A"/>
    <d v="2022-12-31T00:00:00"/>
    <d v="2022-12-31T00:00:00"/>
    <s v="NO"/>
    <s v="Bogotá D.C"/>
    <s v="Cumplimiento"/>
    <s v="390-47-994000067900"/>
    <n v="0"/>
    <s v="Aseguradora Solidaria"/>
    <d v="2022-01-18T00:00:00"/>
    <s v="18/01/2022 - 10/07/2023"/>
    <s v="SD"/>
    <s v="En fecha 2/03/2022, se suscribió Cesión del contrato."/>
    <s v="Firmado"/>
    <s v="Cesión"/>
    <s v="N/A"/>
    <s v="INGENIERÍA DE SISTEMAS"/>
    <s v="N/A"/>
    <s v="MASCULINO"/>
    <s v="jaime.valderrama@jep.gov.co"/>
    <s v="https://community.secop.gov.co/Public/Tendering/OpportunityDetail/Index?noticeUID=CO1.NTC.2528471&amp;isFromPublicArea=True&amp;isModal=False"/>
    <n v="1"/>
    <n v="2022"/>
  </r>
  <r>
    <n v="49"/>
    <s v="JEP-039-2022"/>
    <s v="JEP-CSPO-039-2022"/>
    <s v="Paola Casas"/>
    <s v="N/R"/>
    <s v="Omar Enrique Cervantes de los Rios"/>
    <m/>
    <m/>
    <x v="1"/>
    <s v="1. Prestación de servicios"/>
    <n v="72294035"/>
    <n v="0"/>
    <s v="Persona Natural"/>
    <s v="NA"/>
    <s v="Prestar servicios profesionales para el acompañamiento a la Dirección Administrativa y Financiera en el seguimiento de las gestiones logísticas requeridas en el desarrollo de diligencias y actuaciones judiciales, dentro de la justicia transicional y restaurativa."/>
    <m/>
    <s v="Harvey Danilo Suarez Morales"/>
    <s v="Secretaría Ejecutiva"/>
    <x v="2"/>
    <s v="Dirección Administrativa y Financiera"/>
    <s v="Ana Lucia Rosales Callejas"/>
    <s v="Dirección Administrativa y Financiera"/>
    <s v="N/A"/>
    <s v="N/A"/>
    <s v="N/A"/>
    <s v="Inversión"/>
    <n v="84328333"/>
    <s v="N/A"/>
    <s v="N/A"/>
    <n v="7228143"/>
    <n v="26722"/>
    <n v="32422"/>
    <n v="2018011001091"/>
    <d v="2022-01-14T00:00:00"/>
    <d v="2022-01-18T00:00:00"/>
    <s v="N/A"/>
    <s v="N/A"/>
    <s v="N/A"/>
    <s v="N/A"/>
    <n v="0"/>
    <s v="N/A"/>
    <n v="0"/>
    <s v="N/A"/>
    <n v="0"/>
    <s v="N/A"/>
    <n v="0"/>
    <n v="84328333"/>
    <s v="NO"/>
    <s v="N/A"/>
    <s v="N/A"/>
    <s v="N/A"/>
    <s v="N/A"/>
    <d v="2022-12-31T00:00:00"/>
    <d v="2022-12-31T00:00:00"/>
    <s v="NO"/>
    <s v="Bogotá D.C"/>
    <s v="Cumplimiento"/>
    <s v="63-47-101000759"/>
    <n v="0"/>
    <s v="Seguros del Estado "/>
    <d v="2022-01-17T00:00:00"/>
    <s v="14-01-2022 - 30-06-2023"/>
    <s v="SD"/>
    <s v="N/A"/>
    <s v="Firmado"/>
    <s v="Ninguna"/>
    <s v="N/A"/>
    <s v="FINANZAS Y NEGOCIOS INTERNACIONALES"/>
    <s v="N/A"/>
    <s v="MASCULINO"/>
    <s v="PND"/>
    <s v="https://community.secop.gov.co/Public/Tendering/OpportunityDetail/Index?noticeUID=CO1.NTC.2529107&amp;isFromPublicArea=True&amp;isModal=False"/>
    <n v="1"/>
    <n v="2022"/>
  </r>
  <r>
    <n v="90"/>
    <s v="JEP-040-2022"/>
    <s v="JEP-CSPO-040-2022"/>
    <s v="Vanessa Jiménez "/>
    <s v="N/R"/>
    <s v="Johanna Andrea Rodriguez Esquivia"/>
    <m/>
    <m/>
    <x v="1"/>
    <s v="1. Prestación de servicios"/>
    <n v="1016023392"/>
    <n v="0"/>
    <s v="Persona Natural"/>
    <s v="NA"/>
    <s v="Prestar servicios profesionales de soporte para acompañar a la subdirección de recursos físicos e infraestructura en las actividades que se deben adelantar con relación al manejo y alistamiento del auditorio y las salas de audiencia de la jurisdicción especial para la paz."/>
    <m/>
    <s v="Harvey Danilo Suarez Morales"/>
    <s v="Secretaría Ejecutiva"/>
    <x v="2"/>
    <s v="Subdirección de Recursos Físicos e Infraestructura"/>
    <s v="Gabriel Amado Pardo"/>
    <s v="Subdirección de Recursos Físicos e Infraestructura"/>
    <s v="Ariadna Lorena Alfonso (Octubre 18 a Noviembre 8)"/>
    <s v="N/A"/>
    <s v="N/A"/>
    <s v="Inversión"/>
    <n v="60632196"/>
    <s v="N/A"/>
    <s v="N/A"/>
    <s v="$5.052.683"/>
    <n v="32222"/>
    <n v="25822"/>
    <n v="2018011001091"/>
    <d v="2022-01-07T00:00:00"/>
    <d v="2022-01-13T00:00:00"/>
    <s v="N/A"/>
    <s v="N/A"/>
    <s v="N/A"/>
    <s v="N/A"/>
    <n v="0"/>
    <s v="N/A"/>
    <n v="0"/>
    <s v="N/A"/>
    <n v="0"/>
    <s v="N/A"/>
    <n v="0"/>
    <n v="60632196"/>
    <s v="NO"/>
    <s v="N/A"/>
    <s v="N/A"/>
    <s v="N/A"/>
    <s v="N/A"/>
    <d v="2022-12-31T00:00:00"/>
    <d v="2022-12-31T00:00:00"/>
    <s v="NO"/>
    <s v="Bogotá D.C"/>
    <s v="Cumplimiento"/>
    <s v="36-45-101037589_x000d_"/>
    <n v="0"/>
    <s v="Seguros del Estado "/>
    <d v="2022-01-12T00:00:00"/>
    <s v="07-01-2022 - 05-07-2023"/>
    <s v="https://jepcolombia-my.sharepoint.com/personal/carlos_torres_jep_gov_co/_layouts/15/onedrive.aspx?q=040&amp;searchScope=folder&amp;id=%2Fpersonal%2Fcarlos%5Ftorres%5Fjep%5Fgov%5Fco%2FDocuments%2FDocumentos%2FContractual%2FContractual%20%2D%20Onedrive%2FValidaci%C3%B3n%20p%C3%B3lizas%20CPS%2F%2EVERIFICACI%C3%93N%20DE%20P%C3%93LIZAS%20CONTRATOS%202022%2FVerificaci%C3%B3n%20p%C3%B3liza%20contrato%20JEP%20040%202022%2EPNG&amp;parent=%2Fpersonal%2Fcarlos%5Ftorres%5Fjep%5Fgov%5Fco%2FDocuments%2FDocumentos%2FContractual%2FContractual%20%2D%20Onedrive%2FValidaci%C3%B3n%20p%C3%B3lizas%20CPS%2F%2EVERIFICACI%C3%93N%20DE%20P%C3%93LIZAS%20CONTRATOS%202022&amp;parentview=7"/>
    <s v="N/A"/>
    <s v="Firmado"/>
    <s v="Ninguna"/>
    <s v="N/A"/>
    <s v="INGENIERÍA LECTRÓNICA"/>
    <s v="INGENIERÍA CIVIL"/>
    <s v="FEMENINO"/>
    <s v="PND"/>
    <s v="https://community.secop.gov.co/Public/Tendering/OpportunityDetail/Index?noticeUID=CO1.NTC.2501862&amp;isFromPublicArea=True&amp;isModal=False"/>
    <n v="1"/>
    <n v="2022"/>
  </r>
  <r>
    <n v="85"/>
    <s v="JEP-041-2022"/>
    <s v="JEP-CSPO-041-2022"/>
    <s v="Vanessa Jiménez "/>
    <s v="N/R"/>
    <s v="Laura Johanna Ochoa Gomez"/>
    <m/>
    <m/>
    <x v="1"/>
    <s v="1. Prestación de servicios"/>
    <n v="53012588"/>
    <n v="3"/>
    <s v="Persona Natural"/>
    <s v="NA"/>
    <s v="Prestar servicios profesionales de apoyo a la Subdirección de Recursos Físicos e Infraestructura en las actividades requeridas para tramitar los desplazamientos de la magistratura para la implementación de la justicia transicional y restaurativa."/>
    <m/>
    <s v="Harvey Danilo Suarez Morales"/>
    <s v="Secretaría Ejecutiva"/>
    <x v="2"/>
    <s v="Subdirección de Recursos Físicos e Infraestructura"/>
    <s v="Gabriel Amado Pardo"/>
    <s v="Subdirección de Recursos Físicos e Infraestructura"/>
    <s v="Ariadna Lorena Alfonso (Octubre 18 a Noviembre 8)"/>
    <s v="N/A"/>
    <s v="N/A"/>
    <s v="Inversión"/>
    <n v="85533023"/>
    <s v="N/A"/>
    <s v="N/A"/>
    <n v="7228143"/>
    <n v="32522"/>
    <n v="28622"/>
    <n v="2018011001091"/>
    <d v="2022-01-12T00:00:00"/>
    <d v="2022-01-17T00:00:00"/>
    <s v="N/A"/>
    <s v="N/A"/>
    <s v="N/A"/>
    <s v="N/A"/>
    <n v="0"/>
    <s v="N/A"/>
    <n v="0"/>
    <s v="N/A"/>
    <n v="0"/>
    <s v="N/A"/>
    <n v="0"/>
    <n v="85533023"/>
    <s v="NO"/>
    <s v="N/A"/>
    <s v="N/A"/>
    <s v="N/A"/>
    <s v="N/A"/>
    <d v="2022-12-31T00:00:00"/>
    <d v="2022-12-31T00:00:00"/>
    <s v="NO"/>
    <s v="Bogotá D.C"/>
    <s v="Cumplimiento"/>
    <s v="14-47-101013844"/>
    <n v="0"/>
    <s v="Seguros del Estado "/>
    <d v="2022-01-12T00:00:00"/>
    <s v="12-01-2022 - 03-07-2023"/>
    <s v="https://jepcolombia-my.sharepoint.com/personal/carlos_torres_jep_gov_co/_layouts/15/onedrive.aspx?q=041&amp;searchScope=folder&amp;id=%2Fpersonal%2Fcarlos%5Ftorres%5Fjep%5Fgov%5Fco%2FDocuments%2FDocumentos%2FContractual%2FContractual%20%2D%20Onedrive%2FValidaci%C3%B3n%20p%C3%B3lizas%20CPS%2F%2EVERIFICACI%C3%93N%20DE%20P%C3%93LIZAS%20CONTRATOS%202022%2FVerificaci%C3%B3n%20p%C3%B3liza%20contrato%20JEP%20041%202022%2EPNG&amp;parent=%2Fpersonal%2Fcarlos%5Ftorres%5Fjep%5Fgov%5Fco%2FDocuments%2FDocumentos%2FContractual%2FContractual%20%2D%20Onedrive%2FValidaci%C3%B3n%20p%C3%B3lizas%20CPS%2F%2EVERIFICACI%C3%93N%20DE%20P%C3%93LIZAS%20CONTRATOS%202022&amp;parentview=7"/>
    <s v="N/A"/>
    <s v="Firmado"/>
    <s v="Ninguna"/>
    <s v="N/A"/>
    <s v="CONTADURÍA PÚBLICA"/>
    <s v="N/A"/>
    <s v="FEMENINO"/>
    <s v="PND"/>
    <s v="https://community.secop.gov.co/Public/Tendering/OpportunityDetail/Index?noticeUID=CO1.NTC.2502603&amp;isFromPublicArea=True&amp;isModal=False"/>
    <n v="1"/>
    <n v="2022"/>
  </r>
  <r>
    <n v="149"/>
    <s v="JEP-042-2022"/>
    <s v="JEP-CSPO-042-2022"/>
    <s v="Mateo Ávila"/>
    <s v="N/R"/>
    <s v="Yeinson Javier Ospina Villamil"/>
    <m/>
    <m/>
    <x v="1"/>
    <s v="1. Prestación de servicios"/>
    <n v="79976774"/>
    <n v="8"/>
    <s v="Persona Natural"/>
    <s v="NA"/>
    <s v="Prestar servicios profesionales para apoyar a la Subsecretaria Ejecutiva en los ejercicios de planeación, articulación, fortalecimiento y seguimiento a las actividades misionales y estratégicas de la misma y sus departamentos"/>
    <m/>
    <s v="Harvey Danilo Suarez Morales"/>
    <s v="Secretaría Ejecutiva"/>
    <x v="4"/>
    <s v="Subsecretaría Ejecutiva "/>
    <s v="Angela María Mora Soto"/>
    <s v="Subsecretaría Ejecutiva "/>
    <s v="N/A"/>
    <s v="N/A"/>
    <s v="N/A"/>
    <s v="Inversión"/>
    <n v="86737716"/>
    <s v="N/A"/>
    <s v="N/A"/>
    <s v="$7.228.143"/>
    <n v="27922"/>
    <n v="26422"/>
    <s v="2018011001091_x0009_"/>
    <d v="2022-01-07T00:00:00"/>
    <d v="2022-01-11T00:00:00"/>
    <s v="N/A"/>
    <s v="N/A"/>
    <s v="N/A"/>
    <s v="N/A"/>
    <n v="0"/>
    <s v="N/A"/>
    <n v="0"/>
    <s v="N/A"/>
    <n v="0"/>
    <s v="N/A"/>
    <n v="-348"/>
    <n v="86737716"/>
    <s v="NO"/>
    <s v="N/A"/>
    <s v="N/A"/>
    <s v="N/A"/>
    <s v="N/A"/>
    <d v="2022-12-31T00:00:00"/>
    <d v="2022-01-17T00:00:00"/>
    <s v="NO"/>
    <s v="Bogotá D.C"/>
    <s v="Cumplimiento"/>
    <s v="21-45-101357014_x000d_"/>
    <n v="0"/>
    <s v="Seguros del Estado "/>
    <d v="2022-01-07T00:00:00"/>
    <s v="07-01-2022 - 01-07-2023"/>
    <s v="PENDIENTE"/>
    <s v="Terminación anticipada, el día 17 de enero de 2022"/>
    <s v="Terminado"/>
    <s v="Terminación anticipada"/>
    <s v="N/A"/>
    <s v="ADMINISTRACIÓN DE EMPRESAS"/>
    <s v="N/A"/>
    <s v="MASCULINO"/>
    <s v="PND"/>
    <s v="https://community.secop.gov.co/Public/Tendering/OpportunityDetail/Index?noticeUID=CO1.NTC.2500951&amp;isFromPublicArea=True&amp;isModal=False"/>
    <n v="1"/>
    <n v="2022"/>
  </r>
  <r>
    <n v="129"/>
    <s v="JEP-043-2022"/>
    <s v="JEP-CSPO-043-2022"/>
    <s v="Mateo Ávila"/>
    <s v="N/R"/>
    <s v="Tania Esperanza Guzman Pardo"/>
    <m/>
    <m/>
    <x v="1"/>
    <s v="1. Prestación de servicios"/>
    <n v="52009798"/>
    <n v="9"/>
    <s v="Persona Natural"/>
    <s v="NA"/>
    <s v="Prestar servicios profesionales especializados para acompañar y apoyar a la Subsecretaría Ejecutiva en la orientación estratégica y seguimiento del proceso de certificación de trabajos, obras y actividades (TOAR), con contenido reparador, seguimiento al régimen de condicionalidad y sanciones propias."/>
    <m/>
    <s v="Harvey Danilo Suarez Morales"/>
    <s v="Secretaría Ejecutiva"/>
    <x v="4"/>
    <s v="Subsecretaría Ejecutiva "/>
    <s v="Angela María Mora Soto"/>
    <s v="Subsecretaría Ejecutiva "/>
    <s v="N/A"/>
    <s v="N/A"/>
    <s v="N/A"/>
    <s v="Inversión"/>
    <n v="222480000"/>
    <s v="N/A"/>
    <s v="N/A"/>
    <n v="18540000"/>
    <n v="27822"/>
    <n v="29322"/>
    <n v="2018011001091"/>
    <d v="2022-01-12T00:00:00"/>
    <d v="2022-01-17T00:00:00"/>
    <s v="N/A"/>
    <s v="N/A"/>
    <s v="N/A"/>
    <s v="N/A"/>
    <n v="0"/>
    <s v="N/A"/>
    <n v="0"/>
    <s v="N/A"/>
    <n v="0"/>
    <s v="N/A"/>
    <n v="-78"/>
    <n v="222480000"/>
    <s v="NO"/>
    <s v="N/A"/>
    <s v="N/A"/>
    <s v="N/A"/>
    <s v="N/A"/>
    <d v="2022-12-31T00:00:00"/>
    <d v="2022-10-14T00:00:00"/>
    <s v="NO"/>
    <s v="Bogotá D.C"/>
    <s v="Cumplimiento"/>
    <s v="21-47-101016177"/>
    <n v="0"/>
    <s v="Seguros del Estado "/>
    <d v="2022-01-13T00:00:00"/>
    <s v="12-01-2022 - 30-07-2023"/>
    <s v="SD"/>
    <s v="Terminación de común acuerdo a partir del 14 de octubre"/>
    <s v="Terminado"/>
    <s v="Terminación anticipada"/>
    <s v="N/A"/>
    <s v="DERECHO"/>
    <s v="N/A"/>
    <s v="FEMENINO"/>
    <s v="PND"/>
    <s v="https://community.secop.gov.co/Public/Tendering/OpportunityDetail/Index?noticeUID=CO1.NTC.2500945&amp;isFromPublicArea=True&amp;isModal=False"/>
    <n v="1"/>
    <n v="2022"/>
  </r>
  <r>
    <n v="436"/>
    <s v="JEP-044-2022"/>
    <s v="JEP-CSPO-044-2022"/>
    <s v="Norma Bonilla"/>
    <s v="N/R"/>
    <s v="Liliana Marcela Carvajal Prada"/>
    <m/>
    <m/>
    <x v="1"/>
    <s v="1. Prestación de servicios"/>
    <n v="1098666278"/>
    <n v="6"/>
    <s v="Persona Natural"/>
    <s v="NA"/>
    <s v="Prestar servicios profesionales para acompañar a la Subdirección de Talento Humano en el proceso de vinculación y desvinculación de servidores públicos con el manejo de los aplicativos dispuestos para ello y en los procesos administrativos, como parte de la gestión del Talento Humano. "/>
    <m/>
    <s v="Harvey Danilo Suarez Morales"/>
    <s v="Secretaría Ejecutiva"/>
    <x v="2"/>
    <s v="Subdirección de Talento Humano"/>
    <s v="Francy Elena Palomino Millán"/>
    <s v="Subdirección de Talento Humano"/>
    <s v="N/A"/>
    <s v="N/A"/>
    <s v="N/A"/>
    <s v="Inversión"/>
    <n v="43127902"/>
    <s v="N/A"/>
    <s v="N/A"/>
    <s v="$3.614.070"/>
    <n v="32622"/>
    <n v="26222"/>
    <n v="2018011001175"/>
    <d v="2022-01-08T00:00:00"/>
    <d v="2022-01-11T00:00:00"/>
    <s v="Paula Helena Russi Sánchez"/>
    <n v="1020810683"/>
    <n v="1"/>
    <d v="2022-09-06T00:00:00"/>
    <n v="0"/>
    <s v="N/A"/>
    <n v="0"/>
    <s v="N/A"/>
    <n v="0"/>
    <s v="N/A"/>
    <n v="0"/>
    <n v="43127902"/>
    <s v="NO"/>
    <s v="N/A"/>
    <s v="N/A"/>
    <s v="N/A"/>
    <s v="N/A"/>
    <d v="2022-12-31T00:00:00"/>
    <d v="2022-12-31T00:00:00"/>
    <s v="NO"/>
    <s v="Bogotá D.C"/>
    <s v="Cumplimiento_x000a_Cumplimiento"/>
    <s v="36-47-101001029_x000a_460-47-994000056127"/>
    <s v="0_x000a_1"/>
    <s v="Seguros del Estado _x000a_Aseguradora Solidaria de Colombia"/>
    <s v="7/01/2022_x000a_06/08/2022"/>
    <s v="07-01-2022 - 02-07-2023_x000a_06/09/2022 -30/06/2023"/>
    <s v="https://jepcolombia-my.sharepoint.com/personal/carlos_torres_jep_gov_co/_layouts/15/onedrive.aspx?q=044&amp;searchScope=folder&amp;id=%2Fpersonal%2Fcarlos%5Ftorres%5Fjep%5Fgov%5Fco%2FDocuments%2FDocumentos%2FContractual%2FContractual%20%2D%20Onedrive%2FValidaci%C3%B3n%20p%C3%B3lizas%20CPS%2F%2EVERIFICACI%C3%93N%20DE%20P%C3%93LIZAS%20CONTRATOS%202022%2FVerificaci%C3%B3n%20p%C3%B3liza%20contrato%20JEP%2D044%2D2022%20%2Epdf&amp;parent=%2Fpersonal%2Fcarlos%5Ftorres%5Fjep%5Fgov%5Fco%2FDocuments%2FDocumentos%2FContractual%2FContractual%20%2D%20Onedrive%2FValidaci%C3%B3n%20p%C3%B3lizas%20CPS%2F%2EVERIFICACI%C3%93N%20DE%20P%C3%93LIZAS%20CONTRATOS%202022&amp;parentview=7"/>
    <s v="Cesión del CTO JEP-044-2022 Paula Russi de Talento Humano a partir del 6/09/2022"/>
    <s v="Firmado"/>
    <s v="Cesión"/>
    <s v="N/A"/>
    <s v="PSICOLOGÍA"/>
    <s v="N/A"/>
    <s v="FEMENINO"/>
    <s v="paula.russi@jep.gov.co"/>
    <s v="https://community.secop.gov.co/Public/Tendering/OpportunityDetail/Index?noticeUID=CO1.NTC.2502213&amp;isFromPublicArea=True&amp;isModal=False"/>
    <n v="1"/>
    <n v="2022"/>
  </r>
  <r>
    <n v="111"/>
    <s v="JEP-045-2022"/>
    <s v="JEP-CSPO-045-2022"/>
    <s v="Vanessa Jiménez "/>
    <s v="N/R"/>
    <s v="John Alexander Calixto Novoa "/>
    <m/>
    <m/>
    <x v="1"/>
    <s v="1. Prestación de servicios"/>
    <n v="80010211"/>
    <n v="1"/>
    <s v="Persona Natural"/>
    <s v="NA"/>
    <s v="Prestación de servicios de apoyo a la Subdirección de Recursos Físicos e Infraestructura en la actualización de inventarios individuales y en la asignación de bienes e insumos en la sede principal de la JEP."/>
    <m/>
    <s v="Harvey Danilo Suarez Morales"/>
    <s v="Secretaría Ejecutiva"/>
    <x v="2"/>
    <s v="Subdirección de Recursos Físicos e Infraestructura"/>
    <s v="Gabriel Amado Pardo"/>
    <s v="Subdirección de Recursos Físicos e Infraestructura"/>
    <s v="Ariadna Lorena Alfonso (Octubre 18 a Noviembre 8)"/>
    <s v="N/A"/>
    <s v="N/A"/>
    <s v="Inversión"/>
    <n v="43368840"/>
    <s v="N/A"/>
    <s v="N/A"/>
    <n v="3614070"/>
    <n v="32322"/>
    <n v="25922"/>
    <n v="2018011001091"/>
    <d v="2022-01-08T00:00:00"/>
    <d v="2022-01-17T00:00:00"/>
    <s v="N/A"/>
    <s v="N/A"/>
    <s v="N/A"/>
    <s v="N/A"/>
    <n v="0"/>
    <s v="N/A"/>
    <n v="0"/>
    <s v="N/A"/>
    <n v="0"/>
    <s v="N/A"/>
    <n v="0"/>
    <n v="43368840"/>
    <s v="NO"/>
    <s v="N/A"/>
    <s v="N/A"/>
    <s v="N/A"/>
    <s v="N/A"/>
    <d v="2022-12-31T00:00:00"/>
    <d v="2022-12-31T00:00:00"/>
    <s v="NO"/>
    <s v="Bogotá D.C"/>
    <s v="Cumplimiento"/>
    <s v="63-47-101000749"/>
    <n v="0"/>
    <s v="Seguros del Estado "/>
    <d v="2022-01-11T00:00:00"/>
    <s v="11-01-2022 - 30-06-2023"/>
    <s v="https://jepcolombia-my.sharepoint.com/personal/carlos_torres_jep_gov_co/_layouts/15/onedrive.aspx?q=045&amp;searchScope=folder&amp;id=%2Fpersonal%2Fcarlos%5Ftorres%5Fjep%5Fgov%5Fco%2FDocuments%2FDocumentos%2FContractual%2FContractual%20%2D%20Onedrive%2FValidaci%C3%B3n%20p%C3%B3lizas%20CPS%2F%2EVERIFICACI%C3%93N%20DE%20P%C3%93LIZAS%20CONTRATOS%202022%2FVerificaci%C3%B3n%20p%C3%B3liza%20JEP%20045%202022%2EPNG&amp;parent=%2Fpersonal%2Fcarlos%5Ftorres%5Fjep%5Fgov%5Fco%2FDocuments%2FDocumentos%2FContractual%2FContractual%20%2D%20Onedrive%2FValidaci%C3%B3n%20p%C3%B3lizas%20CPS%2F%2EVERIFICACI%C3%93N%20DE%20P%C3%93LIZAS%20CONTRATOS%202022&amp;parentview=7"/>
    <s v="N/A"/>
    <s v="Firmado"/>
    <s v="Ninguna"/>
    <s v="N/A"/>
    <s v="TÉCNICO EN MANTENIMIENTO DE COMPUTADORES_x000a_"/>
    <s v="N/A"/>
    <s v="MASCULINO"/>
    <s v="PND"/>
    <s v="https://community.secop.gov.co/Public/Tendering/OpportunityDetail/Index?noticeUID=CO1.NTC.2502467&amp;isFromPublicArea=True&amp;isModal=False"/>
    <n v="1"/>
    <n v="2022"/>
  </r>
  <r>
    <n v="233"/>
    <s v="JEP-046-2022"/>
    <s v="JEP-CSPO-046-2022"/>
    <s v="Clara Torres"/>
    <s v="N/R"/>
    <s v="Jesus David Espinosa Cantuca"/>
    <m/>
    <m/>
    <x v="1"/>
    <s v="1. Prestación de servicios"/>
    <s v="1.124.315.707_x000d_"/>
    <n v="2"/>
    <s v="Persona Natural"/>
    <s v="NA"/>
    <s v="Prestar servicios para apoyar al departamento de enfoques diferenciales en la gestión administrativa y operativa de los procesos y procedimientos de esta dependencia"/>
    <m/>
    <s v="Harvey Danilo Suarez Morales"/>
    <s v="Secretaría Ejecutiva"/>
    <x v="4"/>
    <s v="Departamento de Enfoques Diferenciales "/>
    <s v="Maria Elena Tobar Gutiérrez"/>
    <s v="Departamento de Enfoques Diferenciales "/>
    <s v="Olivia de Jesús Clavijo Ortiz"/>
    <s v="N/A"/>
    <s v="N/A"/>
    <s v="Inversión"/>
    <n v="43368840"/>
    <s v="N/A"/>
    <s v="N/A"/>
    <s v="$3.614.070"/>
    <n v="33122"/>
    <n v="28722"/>
    <n v="2018011001091"/>
    <d v="2022-01-12T00:00:00"/>
    <d v="2022-01-13T00:00:00"/>
    <s v="N/A"/>
    <s v="N/A"/>
    <s v="N/A"/>
    <s v="N/A"/>
    <n v="0"/>
    <s v="N/A"/>
    <n v="0"/>
    <s v="N/A"/>
    <n v="0"/>
    <s v="N/A"/>
    <n v="0"/>
    <n v="43368840"/>
    <s v="NO"/>
    <s v="N/A"/>
    <s v="N/A"/>
    <s v="N/A"/>
    <s v="N/A"/>
    <d v="2022-12-31T00:00:00"/>
    <d v="2022-12-31T00:00:00"/>
    <s v="NO"/>
    <s v="Bogotá D.C"/>
    <s v="Cumplimiento"/>
    <s v="36-47-101001031"/>
    <n v="0"/>
    <s v="Seguros del Estado "/>
    <d v="2022-01-11T00:00:00"/>
    <s v="11-01-2022 - 10-07-2023"/>
    <s v="https://jepcolombia-my.sharepoint.com/personal/carlos_torres_jep_gov_co/_layouts/15/onedrive.aspx?q=046&amp;searchScope=folder&amp;id=%2Fpersonal%2Fcarlos%5Ftorres%5Fjep%5Fgov%5Fco%2FDocuments%2FDocumentos%2FContractual%2FContractual%20%2D%20Onedrive%2FValidaci%C3%B3n%20p%C3%B3lizas%20CPS%2F%2EVERIFICACI%C3%93N%20DE%20P%C3%93LIZAS%20CONTRATOS%202022%2FVerificaci%C3%B3n%20p%C3%B3liza%20contrato%20JEP%2D046%2D2022%2Epdf&amp;parent=%2Fpersonal%2Fcarlos%5Ftorres%5Fjep%5Fgov%5Fco%2FDocuments%2FDocumentos%2FContractual%2FContractual%20%2D%20Onedrive%2FValidaci%C3%B3n%20p%C3%B3lizas%20CPS%2F%2EVERIFICACI%C3%93N%20DE%20P%C3%93LIZAS%20CONTRATOS%202022&amp;parentview=7"/>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Firmado"/>
    <s v="Ninguna"/>
    <s v="N/A"/>
    <s v="INGENIERO AMBIENTAL"/>
    <s v="TENÓLOGO EN SANEAMIENTO AMBIENTAL"/>
    <s v="MASCULINO"/>
    <s v="PND"/>
    <s v="https://community.secop.gov.co/Public/Tendering/OpportunityDetail/Index?noticeUID=CO1.NTC.2509068&amp;isFromPublicArea=True&amp;isModal=False"/>
    <n v="1"/>
    <n v="2022"/>
  </r>
  <r>
    <n v="282"/>
    <s v="JEP-047-2022"/>
    <s v="JEP-CSPO-047-2022"/>
    <s v="Ángela Esquivel "/>
    <s v="N/R"/>
    <s v="Sandra Milena Lopez Lopez"/>
    <m/>
    <m/>
    <x v="1"/>
    <s v="1. Prestación de servicios"/>
    <n v="52215153"/>
    <n v="1"/>
    <s v="Persona Natural"/>
    <s v="NA"/>
    <s v="Prestar servicios profesionales para apoyar y acompañar jurídicamente al Departamento de Gestión Territorial en proyectos, procesos y procedimientos a cargo de la dependencia, en el seguimiento a la respuesta y asistencia técnica a necesidades de la actividad judicial de la JEP en territorio, en particular en lo relacionado con nuevos macrocasos priorizados"/>
    <m/>
    <s v="Harvey Danilo Suarez Morales"/>
    <s v="Secretaría Ejecutiva"/>
    <x v="4"/>
    <s v="Departamento de Gestión Territorial"/>
    <s v="Gloria Cala Navarro"/>
    <s v="Departamento de Gestión Territorial"/>
    <s v="N/A"/>
    <s v="N/A"/>
    <s v="N/A"/>
    <s v="Inversión"/>
    <n v="84328333"/>
    <s v="N/A"/>
    <s v="N/A"/>
    <n v="7228143"/>
    <n v="31822"/>
    <n v="32322"/>
    <n v="2018011001091"/>
    <d v="2022-01-14T00:00:00"/>
    <d v="2022-01-18T00:00:00"/>
    <s v="N/A"/>
    <s v="N/A"/>
    <s v="N/A"/>
    <s v="N/A"/>
    <n v="0"/>
    <s v="N/A"/>
    <n v="0"/>
    <s v="N/A"/>
    <n v="0"/>
    <s v="N/A"/>
    <n v="0"/>
    <n v="84328333"/>
    <s v="NO"/>
    <s v="N/A"/>
    <s v="N/A"/>
    <s v="N/A"/>
    <s v="N/A"/>
    <d v="2022-12-31T00:00:00"/>
    <d v="2022-12-31T00:00:00"/>
    <s v="NO"/>
    <s v="Bogotá D.C"/>
    <s v="Cumplimiento"/>
    <s v="21-45-101357205"/>
    <n v="0"/>
    <s v="Seguros del Estado "/>
    <d v="2022-01-11T00:00:00"/>
    <s v="11-01-2022 - 01-07-2023"/>
    <s v="C:\Users\andres.prietom\JEP Colombia\Carlos Giovanni Torres Peñaranda - Contractual - Onedrive\Validación pólizas CPS\.VERIFICACIÓN DE PÓLIZAS CONTRATOS 2022\verificacion poliza contrato JEP-047-2022.pdf"/>
    <s v="El 13/07/2022 se se publica la terminación anticipada del contrato"/>
    <s v="Terminado"/>
    <s v="Terminación anticipada"/>
    <s v="N/A"/>
    <s v="DERECHO"/>
    <s v="N/A"/>
    <s v="FEMENINO"/>
    <s v="PND"/>
    <s v="https://community.secop.gov.co/Public/Tendering/OpportunityDetail/Index?noticeUID=CO1.NTC.2506479&amp;isFromPublicArea=True&amp;isModal=False"/>
    <n v="1"/>
    <n v="2022"/>
  </r>
  <r>
    <n v="262"/>
    <s v="JEP-048-2022"/>
    <s v="JEP-CSPO-048-2022"/>
    <s v="Paola Casas"/>
    <s v="N/R"/>
    <s v="Iris Briceida Parra Gonzalez"/>
    <m/>
    <m/>
    <x v="1"/>
    <s v="1. Prestación de servicios"/>
    <n v="1121825849"/>
    <n v="7"/>
    <s v="Persona Natural"/>
    <s v="NA"/>
    <s v="Prestar servicios profesionales especializados para apoyar y acompañar el despliegue territorial de la Secretaría Ejecutiva en los departamentos de Meta y Guainía, en el marco de los lineamientos para la aplicación del enfoque territorial, la justicia restaurativa y teniendo en cuenta los enfoques diferenciales."/>
    <m/>
    <s v="Harvey Danilo Suarez Morales"/>
    <s v="Secretaría Ejecutiva"/>
    <x v="4"/>
    <s v="Departamento de Gestión Territorial"/>
    <s v="Gloria Cala Navarro"/>
    <s v="Departamento de Gestión Territorial"/>
    <s v="N/A"/>
    <s v="N/A"/>
    <s v="N/A"/>
    <s v="Inversión"/>
    <n v="119533400"/>
    <s v="N/A"/>
    <s v="N/A"/>
    <s v="$10.245.720"/>
    <n v="31922"/>
    <n v="38122"/>
    <n v="2018011001091"/>
    <d v="2022-01-18T00:00:00"/>
    <d v="2022-01-21T00:00:00"/>
    <s v="N/A"/>
    <s v="N/A"/>
    <s v="N/A"/>
    <s v="N/A"/>
    <n v="0"/>
    <s v="N/A"/>
    <n v="0"/>
    <s v="N/A"/>
    <n v="0"/>
    <s v="N/A"/>
    <n v="0"/>
    <n v="119533400"/>
    <s v="NO"/>
    <s v="N/A"/>
    <s v="N/A"/>
    <s v="N/A"/>
    <s v="N/A"/>
    <d v="2022-12-31T00:00:00"/>
    <d v="2022-12-31T00:00:00"/>
    <s v="NO"/>
    <s v="Meta y Guainía"/>
    <s v="Cumplimiento"/>
    <s v="30-47-101001974"/>
    <n v="0"/>
    <s v="Seguros del Estado "/>
    <d v="2022-01-19T00:00:00"/>
    <s v="19-01-2022 - 07-07-2023"/>
    <s v="SD"/>
    <s v="N/A"/>
    <s v="Firmado"/>
    <s v="Ninguna"/>
    <s v="N/A"/>
    <s v="DERECHO"/>
    <s v="N/A"/>
    <s v="FEMENINO"/>
    <s v="PND"/>
    <s v="https://community.secop.gov.co/Public/Tendering/OpportunityDetail/Index?noticeUID=CO1.NTC.2535386&amp;isFromPublicArea=True&amp;isModal=False"/>
    <n v="1"/>
    <n v="2022"/>
  </r>
  <r>
    <n v="266"/>
    <s v="JEP-049-2022"/>
    <s v="JEP-CSPO-049-2022"/>
    <s v="Paola Casas"/>
    <s v="N/R"/>
    <s v="Marly Yaneth Losada Romero"/>
    <m/>
    <m/>
    <x v="1"/>
    <s v="1. Prestación de servicios"/>
    <n v="36312820"/>
    <n v="3"/>
    <s v="Persona Natural"/>
    <s v="NA"/>
    <s v="Prestar servicios profesionales especializados para apoyar y acompañar el despliegue territorial de la Secretaría Ejecutiva en el dpto. de  Huila, en el marco de los lineamientos para la aplicación del enfoque territorial, la justicia restaurativa y teniendo en cuenta los enfoques diferenciales. "/>
    <m/>
    <s v="Harvey Danilo Suarez Morales"/>
    <s v="Secretaría Ejecutiva"/>
    <x v="4"/>
    <s v="Departamento de Gestión Territorial"/>
    <s v="Gloria Cala Navarro"/>
    <s v="Departamento de Gestión Territorial"/>
    <s v="N/A"/>
    <s v="N/A"/>
    <s v="N/A"/>
    <s v="Inversión"/>
    <n v="119533400"/>
    <s v="N/A"/>
    <s v="N/A"/>
    <n v="10245720"/>
    <n v="32022"/>
    <n v="40022"/>
    <n v="2018011001091"/>
    <d v="2022-01-19T00:00:00"/>
    <d v="2022-01-20T00:00:00"/>
    <s v="N/A"/>
    <s v="N/A"/>
    <s v="N/A"/>
    <s v="N/A"/>
    <n v="0"/>
    <s v="N/A"/>
    <n v="0"/>
    <s v="N/A"/>
    <n v="0"/>
    <s v="N/A"/>
    <n v="0"/>
    <n v="119533400"/>
    <s v="NO"/>
    <s v="N/A"/>
    <s v="N/A"/>
    <s v="N/A"/>
    <s v="N/A"/>
    <d v="2022-12-31T00:00:00"/>
    <d v="2022-12-31T00:00:00"/>
    <s v="NO"/>
    <s v="Huila"/>
    <s v="Cumplimiento"/>
    <s v="3250719-1"/>
    <n v="0"/>
    <s v="Suramericana"/>
    <d v="2022-01-19T00:00:00"/>
    <s v="19-01-2022 - 01-07-2023"/>
    <s v="SD"/>
    <s v="N/A"/>
    <s v="Firmado"/>
    <s v="Ninguna"/>
    <s v="N/A"/>
    <s v="DERECHO"/>
    <s v="N/A"/>
    <s v="FEMENINO"/>
    <s v="PND"/>
    <s v="https://community.secop.gov.co/Public/Tendering/OpportunityDetail/Index?noticeUID=CO1.NTC.2536260&amp;isFromPublicArea=True&amp;isModal=False"/>
    <n v="1"/>
    <n v="2022"/>
  </r>
  <r>
    <n v="265"/>
    <s v="JEP-050-2022"/>
    <s v="JEP-CSPO-050-2022"/>
    <s v="Paola Casas"/>
    <s v="N/R"/>
    <s v="Leidy Alexandra Chicue Gonzalez"/>
    <m/>
    <m/>
    <x v="1"/>
    <s v="1. Prestación de servicios"/>
    <s v="1.014.183.736_x000d_"/>
    <n v="9"/>
    <s v="Persona Natural"/>
    <s v="NA"/>
    <s v="Prestar servicios profesionales especializados para apoyar y acompañar el despliegue territorial de la Secretaría Ejecutiva en el departamento de Caquetá, en el marco de los lineamientos para la aplicación del enfoque territorial, la justicia restaurativa y teniendo en cuenta los enfoques diferenciales."/>
    <m/>
    <s v="Harvey Danilo Suarez Morales"/>
    <s v="Secretaría Ejecutiva"/>
    <x v="4"/>
    <s v="Departamento de Gestión Territorial"/>
    <s v="Gloria Cala Navarro"/>
    <s v="Departamento de Gestión Territorial"/>
    <s v="N/A"/>
    <s v="N/A"/>
    <s v="N/A"/>
    <s v="Inversión"/>
    <n v="119533400"/>
    <s v="N/A"/>
    <s v="N/A"/>
    <s v="$10.245.720"/>
    <n v="32122"/>
    <n v="40122"/>
    <n v="2018011001091"/>
    <d v="2022-01-19T00:00:00"/>
    <d v="2022-01-21T00:00:00"/>
    <s v="N/A"/>
    <s v="N/A"/>
    <s v="N/A"/>
    <s v="N/A"/>
    <n v="0"/>
    <s v="N/A"/>
    <n v="0"/>
    <s v="N/A"/>
    <n v="0"/>
    <s v="N/A"/>
    <n v="0"/>
    <n v="119533400"/>
    <s v="NO"/>
    <s v="N/A"/>
    <s v="N/A"/>
    <s v="N/A"/>
    <s v="N/A"/>
    <d v="2022-12-31T00:00:00"/>
    <d v="2022-12-31T00:00:00"/>
    <s v="NO"/>
    <s v="Caquetá"/>
    <s v="Cumplimiento"/>
    <s v="36-45-101037657"/>
    <n v="0"/>
    <s v="Seguros del Estado "/>
    <d v="2022-01-20T00:00:00"/>
    <s v="20-01-2022 - 10-07-2023"/>
    <s v="SD"/>
    <s v="N/A"/>
    <s v="Firmado"/>
    <s v="Ninguna"/>
    <s v="N/A"/>
    <s v="DERECHO"/>
    <s v="N/A"/>
    <s v="FEMENINO"/>
    <s v="PND"/>
    <s v="https://community.secop.gov.co/Public/Tendering/OpportunityDetail/Index?noticeUID=CO1.NTC.2536398&amp;isFromPublicArea=True&amp;isModal=False"/>
    <n v="1"/>
    <n v="2022"/>
  </r>
  <r>
    <n v="268"/>
    <s v="JEP-051-2022"/>
    <s v="JEP-CSPO-051-2022"/>
    <s v="Paola Casas"/>
    <s v="N/R"/>
    <s v="Edna Carolina Mayorga Sanchez"/>
    <m/>
    <m/>
    <x v="1"/>
    <s v="1. Prestación de servicios"/>
    <n v="53084756"/>
    <n v="2"/>
    <s v="Persona Natural"/>
    <s v="NA"/>
    <s v="Prestar servicios profesionales especializados para apoyar y acompañar el despliegue territorial de la Secretaría Ejecutiva en el departamento de Amazonas, en el marco de los lineamientos para la aplicación del enfoque territorial, la justicia restaurativa y teniendo en cuenta los enfoques diferenciales."/>
    <m/>
    <s v="Harvey Danilo Suarez Morales"/>
    <s v="Secretaría Ejecutiva"/>
    <x v="4"/>
    <s v="Departamento de Gestión Territorial"/>
    <s v="Gloria Cala Navarro"/>
    <s v="Departamento de Gestión Territorial"/>
    <s v="N/A"/>
    <s v="N/A"/>
    <s v="N/A"/>
    <s v="Inversión"/>
    <n v="119533400"/>
    <s v="N/A"/>
    <s v="N/A"/>
    <s v="$10.245.720"/>
    <n v="31722"/>
    <n v="33922"/>
    <n v="2018011001091"/>
    <d v="2022-01-15T00:00:00"/>
    <d v="2022-01-21T00:00:00"/>
    <s v="N/A"/>
    <s v="N/A"/>
    <s v="N/A"/>
    <s v="N/A"/>
    <n v="0"/>
    <s v="N/A"/>
    <n v="0"/>
    <s v="N/A"/>
    <n v="0"/>
    <s v="N/A"/>
    <n v="0"/>
    <n v="119533400"/>
    <s v="NO"/>
    <s v="N/A"/>
    <s v="N/A"/>
    <s v="N/A"/>
    <s v="N/A"/>
    <d v="2022-12-31T00:00:00"/>
    <d v="2022-12-31T00:00:00"/>
    <s v="NO"/>
    <s v="Amazonas"/>
    <s v="Cumplimiento"/>
    <s v="380-47-994000121351"/>
    <n v="0"/>
    <s v="Aseguradora Solidaria"/>
    <d v="2022-01-13T00:00:00"/>
    <s v="13-01-2022 - 04 -07-2023"/>
    <s v="SD"/>
    <s v="N/A"/>
    <s v="Firmado"/>
    <s v="Ninguna"/>
    <m/>
    <s v="ANTROPOLOGÍA"/>
    <s v="ADMINISTRACIÓN PÚBLICA"/>
    <s v="FEMENINO"/>
    <s v="edna.mayorga@jep.gov.co"/>
    <s v="https://community.secop.gov.co/Public/Tendering/OpportunityDetail/Index?noticeUID=CO1.NTC.2537236&amp;isFromPublicArea=True&amp;isModal=False"/>
    <n v="1"/>
    <n v="2022"/>
  </r>
  <r>
    <n v="253"/>
    <s v="JEP-052-2022"/>
    <s v="JEP-CSPO-052-2022"/>
    <s v="Paola Casas"/>
    <s v="N/R"/>
    <s v="Martha  Elena Vasquez Gonzalez"/>
    <m/>
    <m/>
    <x v="1"/>
    <s v="1. Prestación de servicios"/>
    <n v="45557741"/>
    <n v="4"/>
    <s v="Persona Natural"/>
    <s v="NA"/>
    <s v="Prestar servicios profesionales especializados para apoyar y acompañar el despliegue territorial de la Secretaría Ejecutiva en los departamentos de Sucre y Córdoba, en el marco de los lineamientos para la aplicación del enfoque territorial, la justicia restaurativa y teniendo en cuenta los enfoques diferenciales. "/>
    <m/>
    <s v="Harvey Danilo Suarez Morales"/>
    <s v="Secretaría Ejecutiva"/>
    <x v="4"/>
    <s v="Departamento de Gestión Territorial"/>
    <s v="Gloria Cala Navarro"/>
    <s v="Departamento de Gestión Territorial"/>
    <s v="N/A"/>
    <s v="N/A"/>
    <s v="N/A"/>
    <s v="Inversión"/>
    <n v="119533400"/>
    <s v="N/A"/>
    <s v="N/A"/>
    <s v="$10.245.720"/>
    <n v="31522"/>
    <n v="37322"/>
    <s v="2018011001091_x0009_"/>
    <d v="2022-01-18T00:00:00"/>
    <d v="2022-01-20T00:00:00"/>
    <s v="N/A"/>
    <s v="N/A"/>
    <s v="N/A"/>
    <s v="N/A"/>
    <n v="0"/>
    <s v="N/A"/>
    <n v="0"/>
    <s v="N/A"/>
    <n v="0"/>
    <s v="N/A"/>
    <n v="0"/>
    <n v="119533400"/>
    <s v="NO"/>
    <s v="N/A"/>
    <s v="N/A"/>
    <s v="N/A"/>
    <s v="N/A"/>
    <d v="2022-12-31T00:00:00"/>
    <d v="2022-12-31T00:00:00"/>
    <s v="NO"/>
    <s v="Córdoba, Sucre"/>
    <s v="Cumplimiento"/>
    <s v="33-45-101105612"/>
    <n v="0"/>
    <s v="Seguros del Estado "/>
    <d v="2022-01-19T00:00:00"/>
    <s v="18-01-2022 - 30 -06-2023"/>
    <s v="SD"/>
    <s v="N/A"/>
    <s v="Firmado"/>
    <s v="Ninguna"/>
    <s v="N/A"/>
    <s v="TRABAJO SOCIAL_x000a_"/>
    <s v="N/A"/>
    <s v="FEMENINO"/>
    <s v="PND"/>
    <s v="https://community.secop.gov.co/Public/Tendering/OpportunityDetail/Index?noticeUID=CO1.NTC.2537096&amp;isFromPublicArea=True&amp;isModal=False"/>
    <n v="1"/>
    <n v="2022"/>
  </r>
  <r>
    <n v="236"/>
    <s v="JEP-053-2022"/>
    <s v="JEP-CSPO-053-2022"/>
    <s v="Clara Torres"/>
    <s v="N/R"/>
    <s v="Cruz Evelyn Elizabeth Jajoy Jajoy "/>
    <m/>
    <m/>
    <x v="1"/>
    <s v="1. Prestación de servicios"/>
    <n v="1124312689"/>
    <n v="4"/>
    <s v="Persona Natural"/>
    <s v="NA"/>
    <s v="Prestar servicios profesionales especializados en enfoque étnico racial para apoyar y acompañar a la Secretaria Ejecutiva de la  JEP en la la gestión territorial con los pueblos étnicos en la región del Amazónas, en el marco de la misionalidad de la Entidad. "/>
    <m/>
    <s v="Harvey Danilo Suarez Morales"/>
    <s v="Secretaría Ejecutiva"/>
    <x v="4"/>
    <s v="Departamento de Enfoques Diferenciales "/>
    <s v="Maria Elena Tobar Gutiérrez"/>
    <s v="Departamento de Enfoques Diferenciales "/>
    <s v="Olivia de Jesús Clavijo Ortiz"/>
    <s v="N/A"/>
    <s v="N/A"/>
    <s v="Inversión"/>
    <n v="98881008"/>
    <s v="N/A"/>
    <s v="N/A"/>
    <n v="8240084"/>
    <n v="33222"/>
    <n v="28022"/>
    <n v="2018011001091"/>
    <d v="2022-01-11T00:00:00"/>
    <d v="2022-01-14T00:00:00"/>
    <s v="N/A"/>
    <s v="N/A"/>
    <s v="N/A"/>
    <s v="N/A"/>
    <n v="0"/>
    <s v="N/A"/>
    <n v="0"/>
    <s v="N/A"/>
    <n v="0"/>
    <s v="N/A"/>
    <n v="0"/>
    <n v="98881008"/>
    <s v="NO"/>
    <s v="N/A"/>
    <s v="N/A"/>
    <s v="N/A"/>
    <s v="N/A"/>
    <d v="2022-12-31T00:00:00"/>
    <d v="2022-12-31T00:00:00"/>
    <s v="NO"/>
    <s v="Amazonas"/>
    <s v="Cumplimiento"/>
    <s v="436 47 994000054216"/>
    <n v="1"/>
    <s v="Aseguradora Solidaria"/>
    <d v="2022-01-13T00:00:00"/>
    <s v="11-01-2022 - 30-06-2023"/>
    <s v="C:\Users\andres.prietom\JEP Colombia\Carlos Giovanni Torres Peñaranda - Contractual - Onedrive\Validación pólizas CPS\.VERIFICACIÓN DE PÓLIZAS CONTRATOS 2022\Verificación póliza contrato JEP-053-2022.pdf"/>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Firmado"/>
    <s v="Ninguna"/>
    <s v="N/A"/>
    <s v="SOCIOLOGÍA"/>
    <s v="N/A"/>
    <s v="FEMENINO"/>
    <s v="PND"/>
    <s v="https://community.secop.gov.co/Public/Tendering/OpportunityDetail/Index?noticeUID=CO1.NTC.2508743&amp;isFromPublicArea=True&amp;isModal=False"/>
    <n v="1"/>
    <n v="2022"/>
  </r>
  <r>
    <n v="237"/>
    <s v="JEP-054-2022"/>
    <s v="JEP-CSPO-054-2022"/>
    <s v="Clara Torres"/>
    <s v="N/R"/>
    <s v="Rodrigo Castillo Rodallega"/>
    <m/>
    <m/>
    <x v="1"/>
    <s v="1. Prestación de servicios"/>
    <n v="14606687"/>
    <n v="2"/>
    <s v="Persona Natural"/>
    <s v="NA"/>
    <s v="Prestar servicios profesionales especializados en enfoque étnico racial para apoyar y acompañar a la Secretaria Ejecutiva de la  JEP en la la gestión territorial concon los pueblos étnicos en Buenaventura y Dagua, en el marco de la misionalidad de la Entidad."/>
    <m/>
    <s v="Harvey Danilo Suarez Morales"/>
    <s v="Secretaría Ejecutiva"/>
    <x v="4"/>
    <s v="Departamento de Enfoques Diferenciales "/>
    <s v="Maria Elena Tobar Gutiérrez"/>
    <s v="Departamento de Enfoques Diferenciales "/>
    <s v="Olivia de Jesús Clavijo Ortiz"/>
    <s v="N/A"/>
    <s v="N/A"/>
    <s v="Inversión"/>
    <n v="98881008"/>
    <s v="N/A"/>
    <s v="N/A"/>
    <s v="$8.240.084"/>
    <n v="24122"/>
    <n v="31122"/>
    <n v="2018011001091"/>
    <d v="2022-01-13T00:00:00"/>
    <d v="2022-01-25T00:00:00"/>
    <s v="Danny Maria Ramirez Torres"/>
    <n v="31587756"/>
    <n v="1"/>
    <d v="2022-07-01T00:00:00"/>
    <n v="0"/>
    <s v="N/A"/>
    <n v="0"/>
    <s v="N/A"/>
    <n v="0"/>
    <s v="N/A"/>
    <n v="0"/>
    <n v="98881008"/>
    <s v="NO"/>
    <s v="N/A"/>
    <s v="N/A"/>
    <s v="N/A"/>
    <s v="N/A"/>
    <d v="2022-12-31T00:00:00"/>
    <d v="2022-12-31T00:00:00"/>
    <s v="SI"/>
    <s v="Buenaventura y Dagua"/>
    <s v="Cumplimiento"/>
    <s v="_x0009_660-47-994000019976"/>
    <n v="1"/>
    <s v="Aseguradora Solidaria"/>
    <d v="2022-01-24T00:00:00"/>
    <s v="14-01-2022 - 30-06-2023"/>
    <s v="SD"/>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n fecha 01/07/2022 se suscribe cesión del contrato."/>
    <s v="Firmado"/>
    <s v="Cesión"/>
    <s v="N/A"/>
    <s v="MATEMÁTICAS Y FÍSICA"/>
    <s v="N/A"/>
    <s v="MASCULINO"/>
    <s v="danny.ramirez@jep.gov.co"/>
    <s v="https://community.secop.gov.co/Public/Tendering/OpportunityDetail/Index?noticeUID=CO1.NTC.2515224&amp;isFromPublicArea=True&amp;isModal=False"/>
    <n v="1"/>
    <n v="2022"/>
  </r>
  <r>
    <n v="238"/>
    <s v="JEP-055-2022"/>
    <s v="JEP-CSPO-055-2022"/>
    <s v="Clara Torres"/>
    <s v="N/R"/>
    <s v="Gisel Johan Gonzalez Fuentemayor"/>
    <m/>
    <m/>
    <x v="1"/>
    <s v="1. Prestación de servicios"/>
    <n v="1010164588"/>
    <n v="1"/>
    <s v="Persona Natural"/>
    <s v="NA"/>
    <s v="Prestar servicios profesionales especializados en enfoque étnico racial para apoyar y acompañar a la Secretaria Ejecutiva de la  JEP en la la gestión territorial con los pueblos étnicos  en Región de la Sierra Nevada de Santa Marta y Guajira, en el marco de la misionalidad de la Entidad. "/>
    <m/>
    <s v="Harvey Danilo Suarez Morales"/>
    <s v="Secretaría Ejecutiva"/>
    <x v="4"/>
    <s v="Departamento de Enfoques Diferenciales "/>
    <s v="Maria Elena Tobar Gutiérrez"/>
    <s v="Departamento de Enfoques Diferenciales "/>
    <s v="Olivia de Jesús Clavijo Ortiz"/>
    <s v="N/A"/>
    <s v="N/A"/>
    <s v="Inversión"/>
    <n v="98881008"/>
    <s v="N/A"/>
    <s v="N/A"/>
    <n v="8240084"/>
    <n v="24222"/>
    <n v="43722"/>
    <n v="2018011001091"/>
    <d v="2022-01-20T00:00:00"/>
    <d v="2022-01-22T00:00:00"/>
    <s v="N/A"/>
    <s v="N/A"/>
    <s v="N/A"/>
    <s v="N/A"/>
    <n v="0"/>
    <s v="N/A"/>
    <n v="0"/>
    <s v="N/A"/>
    <n v="0"/>
    <s v="N/A"/>
    <n v="0"/>
    <n v="98881008"/>
    <s v="NO"/>
    <s v="N/A"/>
    <s v="N/A"/>
    <s v="N/A"/>
    <s v="N/A"/>
    <d v="2022-12-31T00:00:00"/>
    <d v="2022-12-31T00:00:00"/>
    <s v="NO"/>
    <s v="Sierra Nevada de Santa Marta y Guajira"/>
    <s v="Cumplimiento"/>
    <s v="41-47-101003787"/>
    <n v="0"/>
    <s v="Seguros del Estado "/>
    <d v="2022-01-20T00:00:00"/>
    <s v="20-01-2022 - 30-06-2023"/>
    <s v="C:\Users\andres.prietom\JEP Colombia\Carlos Giovanni Torres Peñaranda - Contractual - Onedrive\Validación pólizas CPS\.VERIFICACIÓN DE PÓLIZAS CONTRATOS 2022\Verificación póliza contrato JEP-055-2022.pdf"/>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Firmado"/>
    <s v="Ninguna"/>
    <s v="N/A"/>
    <s v="RELACIONES INTERNACIONALES"/>
    <s v="N/A"/>
    <s v="FEMENINO"/>
    <s v="PND"/>
    <s v="https://community.secop.gov.co/Public/Tendering/OpportunityDetail/Index?noticeUID=CO1.NTC.2509124&amp;isFromPublicArea=True&amp;isModal=False"/>
    <n v="1"/>
    <n v="2022"/>
  </r>
  <r>
    <n v="550"/>
    <s v="JEP-056-2022"/>
    <s v="JEP-CSPO-056-2022"/>
    <s v="Clara Torres"/>
    <s v="N/R"/>
    <s v="Elizabeth Troncoso Torres"/>
    <m/>
    <m/>
    <x v="1"/>
    <s v="1. Prestación de servicios"/>
    <n v="1032425840"/>
    <n v="2"/>
    <s v="Persona Natural"/>
    <s v="NA"/>
    <s v="Apoyar a la subdirección de comunicaciones en los trámites administrativos y contables y de planeación de acuerdo a las necesidades de la dependencia en concordancia con el plan de posicionamiento y divulgación. "/>
    <m/>
    <s v="Harvey Danilo Suarez Morales"/>
    <s v="Secretaría Ejecutiva"/>
    <x v="4"/>
    <s v="Subdirección de Comunicaciones"/>
    <s v="Hernando Salazar Palacio"/>
    <s v="Subdirección de Comunicaciones"/>
    <s v="N/A"/>
    <s v="N/A"/>
    <s v="N/A"/>
    <s v="Inversión"/>
    <n v="77803735"/>
    <s v="N/A"/>
    <s v="N/A"/>
    <s v="$6.649.892"/>
    <n v="35722"/>
    <n v="46322"/>
    <n v="2018011000954"/>
    <d v="2022-01-21T00:00:00"/>
    <d v="2022-01-24T00:00:00"/>
    <s v="N/A"/>
    <s v="N/A"/>
    <s v="N/A"/>
    <s v="N/A"/>
    <n v="0"/>
    <s v="N/A"/>
    <n v="0"/>
    <s v="N/A"/>
    <n v="0"/>
    <s v="N/A"/>
    <n v="0"/>
    <n v="77803735"/>
    <s v="NO"/>
    <s v="N/A"/>
    <s v="N/A"/>
    <s v="N/A"/>
    <s v="N/A"/>
    <d v="2022-12-31T00:00:00"/>
    <d v="2022-12-31T00:00:00"/>
    <s v="NO"/>
    <s v="Bogotá D.C"/>
    <s v="Cumplimiento"/>
    <n v="1447101013841"/>
    <n v="2"/>
    <s v="Seguros del Estado "/>
    <d v="2022-01-21T00:00:00"/>
    <s v="21-01-2022 - 09-07-2023"/>
    <s v="C:\Users\andres.prietom\JEP Colombia\Carlos Giovanni Torres Peñaranda - Contractual - Onedrive\Validación pólizas CPS\.VERIFICACIÓN DE PÓLIZAS CONTRATOS 2022\Verificación póliza contrato JEP-056-2022.pdf"/>
    <s v="N/A"/>
    <s v="Firmado"/>
    <s v="Ninguna"/>
    <s v="N/A"/>
    <s v="MÁRKETING Y NEGOCIOS INTERNACIONALES"/>
    <s v="N/A"/>
    <s v="FEMENINO"/>
    <s v="PND"/>
    <s v="https://community.secop.gov.co/Public/Tendering/OpportunityDetail/Index?noticeUID=CO1.NTC.2519693&amp;isFromPublicArea=True&amp;isModal=False"/>
    <n v="1"/>
    <n v="2022"/>
  </r>
  <r>
    <n v="415"/>
    <s v="JEP-057-2022"/>
    <s v="JEP-CSPO-057-2022"/>
    <s v="Norma Bonilla"/>
    <s v="N/R"/>
    <s v="Karen Milena Diaz Barriga"/>
    <m/>
    <m/>
    <x v="1"/>
    <s v="1. Prestación de servicios"/>
    <n v="1019039354"/>
    <n v="1"/>
    <s v="Persona Natural"/>
    <s v="NA"/>
    <s v="Prestación de servicios para apoyar la gestión administrativa del Departamento SAAD Víctimas."/>
    <m/>
    <s v="Harvey Danilo Suarez Morales"/>
    <s v="Secretaría Ejecutiva"/>
    <x v="4"/>
    <s v="Departamento SAAD - Víctimas"/>
    <s v="Claudia Liliana Erazo Maldonado"/>
    <s v="Departamento SAAD - Víctimas"/>
    <s v="N/A"/>
    <s v="N/A"/>
    <s v="N/A"/>
    <s v="Inversión"/>
    <n v="21202544"/>
    <s v="N/A"/>
    <s v="N/A"/>
    <n v="3614070"/>
    <n v="35022"/>
    <n v="26322"/>
    <n v="2018011001091"/>
    <d v="2022-01-08T00:00:00"/>
    <d v="2022-01-11T00:00:00"/>
    <s v="N/A"/>
    <s v="N/A"/>
    <s v="N/A"/>
    <s v="N/A"/>
    <n v="0"/>
    <s v="N/A"/>
    <n v="0"/>
    <s v="N/A"/>
    <n v="0"/>
    <s v="N/A"/>
    <n v="0"/>
    <n v="21202544"/>
    <s v="NO"/>
    <s v="N/A"/>
    <s v="N/A"/>
    <s v="N/A"/>
    <s v="N/A"/>
    <d v="2022-06-30T00:00:00"/>
    <d v="2022-06-30T00:00:00"/>
    <s v="NO"/>
    <s v="Bogotá D.C"/>
    <s v="Cumplimiento"/>
    <s v="21-45-101357073"/>
    <n v="0"/>
    <s v="Seguros del Estado "/>
    <d v="2022-01-07T00:00:00"/>
    <s v="07-01-2022 - 31-12-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57%2D2022%2Epdf&amp;parent=%2Fpersonal%2Fcarlos%5Ftorres%5Fjep%5Fgov%5Fco%2FDocuments%2FDocumentos%2FContractual%2FContractual%20%2D%20Onedrive%2FValidaci%C3%B3n%20p%C3%B3lizas%20CPS%2F%2EVERIFICACI%C3%93N%20DE%20P%C3%93LIZAS%20CONTRATOS%202022"/>
    <s v="N/A"/>
    <s v="Terminado"/>
    <s v="Ninguna"/>
    <s v="N/A"/>
    <s v="DERECHO"/>
    <s v="N/A"/>
    <s v="FEMENINO"/>
    <s v="PND"/>
    <s v="https://community.secop.gov.co/Public/Tendering/OpportunityDetail/Index?noticeUID=CO1.NTC.2502745&amp;isFromPublicArea=True&amp;isModal=False"/>
    <n v="1"/>
    <n v="2022"/>
  </r>
  <r>
    <n v="302"/>
    <s v="JEP-058-2022"/>
    <s v="JEP-CSPO-058-2022"/>
    <s v="Carlos Torres"/>
    <s v="N/R"/>
    <s v="Albert Diomar De Jesus Barros Zuñiga"/>
    <m/>
    <m/>
    <x v="1"/>
    <s v="1. Prestación de servicios"/>
    <n v="1140842597"/>
    <n v="7"/>
    <s v="Persona Natural"/>
    <s v="NA"/>
    <s v="Prestación de servicios profesionales para apoyar al departamento SAAD comparecientes en las actividades administrativa propias del desarrollo del Sistema Autónomo de Asesoría y Defensa "/>
    <m/>
    <s v="Harvey Danilo Suarez Morales"/>
    <s v="Secretaría Ejecutiva"/>
    <x v="4"/>
    <s v="Departamento SAAD - Comparecientes"/>
    <s v="Jorge Alirio Mancera Cortés"/>
    <s v="Departamento SAAD - Comparecientes"/>
    <s v="N/A"/>
    <s v="N/A"/>
    <s v="N/A"/>
    <s v="Inversión"/>
    <n v="62277668"/>
    <s v="N/A"/>
    <s v="N/A"/>
    <s v="$5.204.263"/>
    <n v="33022"/>
    <n v="28222"/>
    <n v="2018011001091"/>
    <d v="2022-01-11T00:00:00"/>
    <d v="2022-01-14T00:00:00"/>
    <s v="N/A"/>
    <s v="N/A"/>
    <s v="N/A"/>
    <s v="N/A"/>
    <n v="0"/>
    <s v="N/A"/>
    <n v="0"/>
    <s v="N/A"/>
    <n v="0"/>
    <s v="N/A"/>
    <n v="0"/>
    <n v="62277668"/>
    <s v="NO"/>
    <s v="N/A"/>
    <s v="N/A"/>
    <s v="N/A"/>
    <s v="N/A"/>
    <d v="2022-12-31T00:00:00"/>
    <d v="2022-12-31T00:00:00"/>
    <s v="NO"/>
    <s v="Bogotá D.C"/>
    <s v="Cumplimiento"/>
    <s v="21-45-101357513"/>
    <n v="0"/>
    <s v="Seguros del Estado "/>
    <d v="2022-01-13T00:00:00"/>
    <s v="11-01-2022 - 01-07-2023"/>
    <s v="https://jepcolombia-my.sharepoint.com/personal/carlos_torres_jep_gov_co/_layouts/15/onedrive.aspx?q=058&amp;searchScope=folder&amp;id=%2Fpersonal%2Fcarlos%5Ftorres%5Fjep%5Fgov%5Fco%2FDocuments%2FDocumentos%2FContractual%2FContractual%20%2D%20Onedrive%2FValidaci%C3%B3n%20p%C3%B3lizas%20CPS%2F%2EVERIFICACI%C3%93N%20DE%20P%C3%93LIZAS%20CONTRATOS%202022%2FVerificacio%CC%81n%20po%CC%81liza%20contrato%20JEP%2D058%2D2022%2Epdf&amp;parent=%2Fpersonal%2Fcarlos%5Ftorres%5Fjep%5Fgov%5Fco%2FDocuments%2FDocumentos%2FContractual%2FContractual%20%2D%20Onedrive%2FValidaci%C3%B3n%20p%C3%B3lizas%20CPS%2F%2EVERIFICACI%C3%93N%20DE%20P%C3%93LIZAS%20CONTRATOS%202022&amp;parentview=7"/>
    <s v="N/A"/>
    <s v="Firmado"/>
    <s v="Ninguna"/>
    <s v="N/A"/>
    <s v="DERECHO"/>
    <s v="N/A"/>
    <s v="MASCULINO"/>
    <s v="PND"/>
    <s v="https://community.secop.gov.co/Public/Tendering/OpportunityDetail/Index?noticeUID=CO1.NTC.2508582&amp;isFromPublicArea=True&amp;isModal=False"/>
    <n v="1"/>
    <n v="2022"/>
  </r>
  <r>
    <n v="359"/>
    <s v="JEP-059-2022"/>
    <s v="JEP-CSPO-059-2022"/>
    <s v="Carlos Torres"/>
    <s v="N/R"/>
    <s v="Dirley Andrea Lopez Jimenez"/>
    <m/>
    <m/>
    <x v="1"/>
    <s v="1. Prestación de servicios"/>
    <n v="1014220341"/>
    <n v="2"/>
    <s v="Persona Natural"/>
    <s v="NA"/>
    <s v="Prestación de servicios profesionales para apoyar y acompañar al departamento SAAD Comparecientes en el trámite de las gestiones administrativas propias del desarrollo del Sistema Autónomo de Asesoría y Defensa. "/>
    <m/>
    <s v="Harvey Danilo Suarez Morales"/>
    <s v="Secretaría Ejecutiva"/>
    <x v="4"/>
    <s v="Departamento SAAD - Comparecientes"/>
    <s v="Jorge Alirio Mancera Cortés"/>
    <s v="Departamento SAAD - Comparecientes"/>
    <s v="N/A"/>
    <s v="N/A"/>
    <s v="N/A"/>
    <s v="Inversión"/>
    <n v="86496775"/>
    <s v="N/A"/>
    <s v="N/A"/>
    <n v="7228143"/>
    <n v="35322"/>
    <n v="28322"/>
    <n v="2018011001091"/>
    <d v="2022-01-11T00:00:00"/>
    <d v="2022-01-13T00:00:00"/>
    <s v="N/A"/>
    <s v="N/A"/>
    <s v="N/A"/>
    <s v="N/A"/>
    <n v="0"/>
    <s v="N/A"/>
    <n v="0"/>
    <s v="N/A"/>
    <n v="0"/>
    <s v="N/A"/>
    <n v="0"/>
    <n v="86496775"/>
    <s v="NO"/>
    <s v="N/A"/>
    <s v="N/A"/>
    <s v="N/A"/>
    <s v="N/A"/>
    <d v="2022-12-31T00:00:00"/>
    <d v="2022-12-31T00:00:00"/>
    <s v="NO"/>
    <s v="Bogotá D.C"/>
    <s v="Cumplimiento"/>
    <s v="21-45-101357189"/>
    <n v="0"/>
    <s v="Seguros del Estado "/>
    <d v="2022-01-11T00:00:00"/>
    <s v="11-01-2022 - 01-07-2023"/>
    <s v="https://jepcolombia-my.sharepoint.com/personal/carlos_torres_jep_gov_co/_layouts/15/onedrive.aspx?q=059&amp;searchScope=folder&amp;id=%2Fpersonal%2Fcarlos%5Ftorres%5Fjep%5Fgov%5Fco%2FDocuments%2FDocumentos%2FContractual%2FContractual%20%2D%20Onedrive%2FValidaci%C3%B3n%20p%C3%B3lizas%20CPS%2F%2EVERIFICACI%C3%93N%20DE%20P%C3%93LIZAS%20CONTRATOS%202022%2FVerificacio%CC%81n%20po%CC%81liza%20contrato%20JEP%2D059%2D2022%2Epdf&amp;parent=%2Fpersonal%2Fcarlos%5Ftorres%5Fjep%5Fgov%5Fco%2FDocuments%2FDocumentos%2FContractual%2FContractual%20%2D%20Onedrive%2FValidaci%C3%B3n%20p%C3%B3lizas%20CPS%2F%2EVERIFICACI%C3%93N%20DE%20P%C3%93LIZAS%20CONTRATOS%202022&amp;parentview=7"/>
    <s v="N/A"/>
    <s v="Firmado"/>
    <s v="Ninguna"/>
    <s v="N/A"/>
    <s v="DERECHO"/>
    <s v="N/A"/>
    <s v="FEMENINO"/>
    <s v="PND"/>
    <s v="https://community.secop.gov.co/Public/Tendering/OpportunityDetail/Index?noticeUID=CO1.NTC.2508843&amp;isFromPublicArea=True&amp;isModal=False"/>
    <n v="1"/>
    <n v="2022"/>
  </r>
  <r>
    <n v="320"/>
    <s v="JEP-060-2022"/>
    <s v="JEP-CSPO-060-2022"/>
    <s v="Carlos Torres"/>
    <s v="N/R"/>
    <s v="Lorrin Giselle Moreno Ochoa "/>
    <m/>
    <m/>
    <x v="1"/>
    <s v="1. Prestación de servicios"/>
    <s v="1.030.595.688_x000d_"/>
    <n v="1"/>
    <s v="Persona Natural"/>
    <s v="NA"/>
    <s v="Prestación de servicios para apoyar y acompañar al sistema autónomo de asesoría y defensa, en materia de gestión y validación técnica de información en el proceso de consolidación del registro de comparecientes, del que trata el artículo 95 del ASP 001 de 2020. "/>
    <m/>
    <s v="Harvey Danilo Suarez Morales"/>
    <s v="Secretaría Ejecutiva"/>
    <x v="4"/>
    <s v="Departamento SAAD - Comparecientes"/>
    <s v="Jorge Alirio Mancera Cortés"/>
    <s v="Departamento SAAD - Comparecientes"/>
    <s v="N/A"/>
    <s v="N/A"/>
    <s v="N/A"/>
    <s v="Inversión"/>
    <s v="$ 43.248.371,00"/>
    <s v="N/A"/>
    <s v="N/A"/>
    <s v="$3.614.070"/>
    <n v="35222"/>
    <n v="30522"/>
    <s v="2018011001091_x0009_"/>
    <d v="2022-01-12T00:00:00"/>
    <d v="2022-01-13T00:00:00"/>
    <s v="N/A"/>
    <s v="N/A"/>
    <s v="N/A"/>
    <s v="N/A"/>
    <n v="0"/>
    <s v="N/A"/>
    <n v="0"/>
    <s v="N/A"/>
    <n v="0"/>
    <s v="N/A"/>
    <n v="0"/>
    <n v="43248371"/>
    <s v="NO"/>
    <s v="N/A"/>
    <s v="N/A"/>
    <s v="N/A"/>
    <s v="N/A"/>
    <d v="2022-12-31T00:00:00"/>
    <d v="2022-12-31T00:00:00"/>
    <s v="NO"/>
    <s v="Bogotá D.C"/>
    <s v="Cumplimiento"/>
    <s v="25-47-101002339"/>
    <n v="0"/>
    <s v="Seguros del Estado "/>
    <d v="2022-01-12T00:00:00"/>
    <s v="12-01-2022 - 01-07-2023"/>
    <s v="https://jepcolombia-my.sharepoint.com/personal/carlos_torres_jep_gov_co/_layouts/15/onedrive.aspx?q=060&amp;searchScope=folder&amp;id=%2Fpersonal%2Fcarlos%5Ftorres%5Fjep%5Fgov%5Fco%2FDocuments%2FDocumentos%2FContractual%2FContractual%20%2D%20Onedrive%2FValidaci%C3%B3n%20p%C3%B3lizas%20CPS%2F%2EVERIFICACI%C3%93N%20DE%20P%C3%93LIZAS%20CONTRATOS%202022%2FVerificacio%CC%81n%20po%CC%81liza%20contrato%20JEP%2D060%2D2022%2Epdf&amp;parent=%2Fpersonal%2Fcarlos%5Ftorres%5Fjep%5Fgov%5Fco%2FDocuments%2FDocumentos%2FContractual%2FContractual%20%2D%20Onedrive%2FValidaci%C3%B3n%20p%C3%B3lizas%20CPS%2F%2EVERIFICACI%C3%93N%20DE%20P%C3%93LIZAS%20CONTRATOS%202022&amp;parentview=7"/>
    <s v="N/A"/>
    <s v="Firmado"/>
    <s v="Ninguna"/>
    <s v="N/A"/>
    <s v="TÉCNICO EN DIGITACIÓN DE SISTEMAS_x000a_"/>
    <s v="N/A"/>
    <s v="FEMENINO"/>
    <s v="PND"/>
    <s v="https://community.secop.gov.co/Public/Tendering/OpportunityDetail/Index?noticeUID=CO1.NTC.2510845&amp;isFromPublicArea=True&amp;isModal=False"/>
    <n v="1"/>
    <n v="2022"/>
  </r>
  <r>
    <n v="593"/>
    <s v="JEP-061-2022"/>
    <s v="JEP-CSPO-061-2022"/>
    <s v="Paola Casas"/>
    <s v="N/R"/>
    <s v="Mario Antonio Toloza Sandoval"/>
    <m/>
    <m/>
    <x v="1"/>
    <s v="1. Prestación de servicios"/>
    <n v="88218808"/>
    <n v="1"/>
    <s v="Persona Natural"/>
    <s v="NA"/>
    <s v="Prestar servicios profesionales en el apoyo y acompañamiento a la Secretaría Ejecutiva en la contestación y seguimiento a peticiones de contenido jurídico y demás asuntos relacionados con la Secretaría Ejecutiva propios de su competencia y en el marco de la JEP. "/>
    <m/>
    <s v="Harvey Danilo Suarez Morales"/>
    <s v="Secretaría Ejecutiva"/>
    <x v="1"/>
    <s v="Dirección de Asuntos Jurídicos"/>
    <s v="Jairo Ernesto Arias"/>
    <s v="Dirección de Asuntos Jurídicos"/>
    <s v="N/A"/>
    <s v="N/A"/>
    <s v="N/A"/>
    <s v="Inversión"/>
    <n v="84569271"/>
    <s v="N/A"/>
    <s v="N/A"/>
    <n v="7228143"/>
    <n v="33822"/>
    <n v="38222"/>
    <n v="2018011001175"/>
    <d v="2022-01-18T00:00:00"/>
    <d v="2022-01-24T00:00:00"/>
    <s v="N/A"/>
    <s v="N/A"/>
    <s v="N/A"/>
    <s v="N/A"/>
    <n v="0"/>
    <s v="N/A"/>
    <n v="0"/>
    <s v="N/A"/>
    <n v="0"/>
    <s v="N/A"/>
    <n v="0"/>
    <n v="84569271"/>
    <s v="NO"/>
    <s v="N/A"/>
    <s v="N/A"/>
    <s v="N/A"/>
    <s v="N/A"/>
    <d v="2022-12-31T00:00:00"/>
    <d v="2022-12-31T00:00:00"/>
    <s v="NO"/>
    <s v="Bogotá D.C"/>
    <s v="Cumplimiento"/>
    <s v="3251039–4"/>
    <n v="0"/>
    <s v="Suramericana"/>
    <d v="2022-01-18T00:00:00"/>
    <s v="18-01-2022 - 10-07-2023"/>
    <s v="SD"/>
    <s v="N/A"/>
    <s v="Firmado"/>
    <s v="Ninguna"/>
    <s v="N/A"/>
    <s v="DERECHO"/>
    <s v="N/A"/>
    <s v="MASCULINO"/>
    <s v="PND"/>
    <s v="https://community.secop.gov.co/Public/Tendering/OpportunityDetail/Index?noticeUID=CO1.NTC.2554460&amp;isFromPublicArea=True&amp;isModal=False"/>
    <n v="1"/>
    <n v="2022"/>
  </r>
  <r>
    <n v="594"/>
    <s v="JEP-062-2022"/>
    <s v="JEP-CSPO-062-2022"/>
    <s v="Paola Casas"/>
    <s v="N/R"/>
    <s v="Jullieth de los Angeles Capador Quintero "/>
    <m/>
    <m/>
    <x v="1"/>
    <s v="1. Prestación de servicios"/>
    <n v="1136880857"/>
    <n v="4"/>
    <s v="Persona Natural"/>
    <s v="NA"/>
    <s v="Prestar servicios profesionales en el apoyo y acompañamiento a la Secretaría Ejecutiva en la contestación y seguimiento a peticiones de contenido jurídico y demás asuntos relacionados con la Secretaría Ejecutiva propios de su competencia y en el marco de la JEP. "/>
    <m/>
    <s v="Harvey Danilo Suarez Morales"/>
    <s v="Secretaría Ejecutiva"/>
    <x v="1"/>
    <s v="Dirección de Asuntos Jurídicos"/>
    <s v="Jairo Ernesto Arias"/>
    <s v="Dirección de Asuntos Jurídicos"/>
    <s v="N/A"/>
    <s v="N/A"/>
    <s v="N/A"/>
    <s v="Inversión"/>
    <n v="84569271"/>
    <s v="N/A"/>
    <s v="N/A"/>
    <s v="$7.228.143"/>
    <n v="37322"/>
    <n v="42622"/>
    <s v="2018011001091_x0009_"/>
    <d v="2022-01-20T00:00:00"/>
    <d v="2022-01-24T00:00:00"/>
    <s v="N/A"/>
    <s v="N/A"/>
    <s v="N/A"/>
    <s v="N/A"/>
    <n v="0"/>
    <s v="N/A"/>
    <n v="0"/>
    <s v="N/A"/>
    <n v="0"/>
    <s v="N/A"/>
    <n v="0"/>
    <n v="84569271"/>
    <s v="NO"/>
    <s v="N/A"/>
    <s v="N/A"/>
    <s v="N/A"/>
    <s v="N/A"/>
    <d v="2022-12-31T00:00:00"/>
    <d v="2022-12-31T00:00:00"/>
    <s v="NO"/>
    <s v="Bogotá D.C"/>
    <s v="Cumplimiento"/>
    <s v="3252345-8"/>
    <n v="0"/>
    <s v="Suramericana"/>
    <d v="2022-01-20T00:00:00"/>
    <s v="20-01-2022 - 12-07-2023"/>
    <s v="SD"/>
    <s v="N/A"/>
    <s v="Firmado"/>
    <s v="Ninguna"/>
    <s v="N/A"/>
    <s v="DERECHO"/>
    <s v="N/A"/>
    <s v="FEMENINO"/>
    <s v="PND"/>
    <s v="https://community.secop.gov.co/Public/Tendering/OpportunityDetail/Index?noticeUID=CO1.NTC.2585805&amp;isFromPublicArea=True&amp;isModal=False"/>
    <n v="1"/>
    <n v="2022"/>
  </r>
  <r>
    <n v="604"/>
    <s v="JEP-063-2022"/>
    <s v="JEP-CSPO-063-2022"/>
    <s v="Paola Casas"/>
    <s v="N/R"/>
    <s v="Jorge Andres Marin Naranjo"/>
    <m/>
    <m/>
    <x v="1"/>
    <s v="1. Prestación de servicios"/>
    <n v="1010186531"/>
    <n v="5"/>
    <s v="Persona Natural"/>
    <s v="NA"/>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42284619"/>
    <s v="N/A"/>
    <s v="N/A"/>
    <n v="3614070"/>
    <n v="36422"/>
    <n v="34022"/>
    <n v="2018011001091"/>
    <d v="2022-01-15T00:00:00"/>
    <d v="2022-01-19T00:00:00"/>
    <s v="Paula Hortua"/>
    <s v="N/A"/>
    <s v="N/A"/>
    <s v="N/A"/>
    <n v="0"/>
    <s v="N/A"/>
    <n v="0"/>
    <s v="N/A"/>
    <n v="0"/>
    <s v="N/A"/>
    <n v="0"/>
    <n v="42284619"/>
    <s v="NO"/>
    <s v="N/A"/>
    <s v="N/A"/>
    <s v="N/A"/>
    <s v="N/A"/>
    <d v="2022-12-31T00:00:00"/>
    <d v="2022-12-31T00:00:00"/>
    <s v="NO"/>
    <s v="Bogotá D.C"/>
    <s v="Cumplimiento"/>
    <s v="21-45-101357812"/>
    <n v="0"/>
    <s v="Seguros del Estado"/>
    <d v="2022-01-17T00:00:00"/>
    <s v="15-01-2022 - 01-07-2023"/>
    <s v="SD"/>
    <s v="N/A"/>
    <s v="Firmado"/>
    <s v="Ingreso"/>
    <s v="N/A"/>
    <s v="DERECHO"/>
    <s v="N/A"/>
    <s v="MASCULINO"/>
    <s v="PND"/>
    <s v="https://community.secop.gov.co/Public/Tendering/OpportunityDetail/Index?noticeUID=CO1.NTC.2529355&amp;isFromPublicArea=True&amp;isModal=False"/>
    <n v="1"/>
    <n v="2022"/>
  </r>
  <r>
    <n v="602"/>
    <s v="JEP-064-2022"/>
    <s v="JEP-CSPO-064-2022"/>
    <s v="Paola Casas"/>
    <s v="N/R"/>
    <s v="Jeyson Hafeth Lopez Chisco"/>
    <m/>
    <m/>
    <x v="1"/>
    <s v="1. Prestación de servicios"/>
    <n v="17268171"/>
    <n v="4"/>
    <s v="Persona Natural"/>
    <s v="NA"/>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42284619"/>
    <s v="N/A"/>
    <s v="N/A"/>
    <s v="$3.614.070"/>
    <n v="36622"/>
    <n v="39522"/>
    <n v="2018011001091"/>
    <d v="2022-01-19T00:00:00"/>
    <d v="2022-01-25T00:00:00"/>
    <s v="N/A"/>
    <s v="N/A"/>
    <s v="N/A"/>
    <s v="N/A"/>
    <n v="0"/>
    <s v="N/A"/>
    <n v="0"/>
    <s v="N/A"/>
    <n v="0"/>
    <s v="N/A"/>
    <n v="0"/>
    <n v="42284619"/>
    <s v="NO"/>
    <s v="N/A"/>
    <s v="N/A"/>
    <s v="N/A"/>
    <s v="N/A"/>
    <d v="2022-12-31T00:00:00"/>
    <d v="2022-12-31T00:00:00"/>
    <s v="NO"/>
    <s v="Bogotá D.C"/>
    <s v="Cumplimiento"/>
    <s v="CV-100020122"/>
    <n v="0"/>
    <s v="Seguros Mundial"/>
    <d v="2022-01-24T00:00:00"/>
    <s v="19-01-2022 - 04-07-2023"/>
    <s v="SD"/>
    <s v="N/A"/>
    <s v="Firmado"/>
    <s v="Ingreso"/>
    <s v="N/A"/>
    <s v="DERECHO"/>
    <s v="N/A"/>
    <s v="MASCULINO"/>
    <s v="PND"/>
    <s v="https://community.secop.gov.co/Public/Tendering/OpportunityDetail/Index?noticeUID=CO1.NTC.2529185&amp;isFromPublicArea=True&amp;isModal=False"/>
    <n v="1"/>
    <n v="2022"/>
  </r>
  <r>
    <n v="587"/>
    <s v="JEP-065-2022"/>
    <s v="JEP-CSPO-065-2022"/>
    <s v="Paola Casas"/>
    <s v="N/R"/>
    <s v="Jairo Hernan Araque Ferraro"/>
    <m/>
    <m/>
    <x v="1"/>
    <s v="1. Prestación de servicios"/>
    <n v="71787507"/>
    <n v="8"/>
    <s v="Persona Natural"/>
    <s v="NA"/>
    <s v="Prestar servicios profesionales en el apoyo y acompañamiento a la Secretaría Ejecutiva en la proyección de conceptos y peticiones de contendio jurídico y demás asuntos relacionados con la Secretaría Ejecutiva propios de su competencia y en el marco de la JEP."/>
    <m/>
    <s v="Harvey Danilo Suarez Morales"/>
    <s v="Secretaría Ejecutiva"/>
    <x v="1"/>
    <s v="Dirección de Asuntos Jurídicos"/>
    <s v="Jairo Ernesto Arias"/>
    <s v="Dirección de Asuntos Jurídicos"/>
    <s v="N/A"/>
    <s v="N/A"/>
    <s v="N/A"/>
    <s v="Inversión"/>
    <n v="96408973"/>
    <s v="N/A"/>
    <s v="N/A"/>
    <n v="8240084"/>
    <n v="33622"/>
    <n v="41622"/>
    <n v="2018011001091"/>
    <d v="2022-01-19T00:00:00"/>
    <d v="2022-01-24T00:00:00"/>
    <s v="N/A"/>
    <s v="N/A"/>
    <s v="N/A"/>
    <s v="N/A"/>
    <n v="0"/>
    <s v="N/A"/>
    <n v="0"/>
    <s v="N/A"/>
    <n v="0"/>
    <s v="N/A"/>
    <n v="0"/>
    <n v="96408973"/>
    <s v="NO"/>
    <s v="N/A"/>
    <s v="N/A"/>
    <s v="N/A"/>
    <s v="N/A"/>
    <d v="2022-12-31T00:00:00"/>
    <d v="2022-12-31T00:00:00"/>
    <s v="NO"/>
    <s v="Bogotá D.C"/>
    <s v="Cumplimiento"/>
    <s v="11-47-101010896"/>
    <n v="0"/>
    <s v="Seguros del Estado"/>
    <d v="2022-01-20T00:00:00"/>
    <s v="20-01-2022 - 30-06-2023"/>
    <s v="SD"/>
    <s v="N/A"/>
    <s v="Firmado"/>
    <s v="Ingreso"/>
    <s v="N/A"/>
    <s v="DERECHO"/>
    <s v="N/A"/>
    <s v="MASCULINO"/>
    <s v="PND"/>
    <s v="https://community.secop.gov.co/Public/Tendering/OpportunityDetail/Index?noticeUID=CO1.NTC.2584619&amp;isFromPublicArea=True&amp;isModal=False"/>
    <n v="1"/>
    <n v="2022"/>
  </r>
  <r>
    <n v="290"/>
    <s v="JEP-066-2022"/>
    <s v="JEP-CSPO-066-2022"/>
    <s v="Norma Bonilla"/>
    <s v="N/R"/>
    <s v="Nicolle Stefani Salazar Hurtado "/>
    <m/>
    <m/>
    <x v="1"/>
    <s v="1. Prestación de servicios"/>
    <n v="1082937775"/>
    <n v="0"/>
    <s v="Persona Natural"/>
    <s v="NA"/>
    <s v="Prestar servicios para apoyar y acompañar al Departamento de Atención al Ciudadano en la gestión de los diferentes canales, registros de PQRSDF, manejo de bases de datos correspondientes y encuestas de satisfacción de los sujetos de derecho y ciudadania en general para la implementación del punto 5 del Acuerdo Final con enfoque sistemico. "/>
    <m/>
    <s v="Harvey Danilo Suarez Morales"/>
    <s v="Secretaría Ejecutiva"/>
    <x v="4"/>
    <s v="Departamento de Atención al Ciudadano"/>
    <s v="Constanza Eugenia Cañon Charry_x0009_"/>
    <s v="Departamento de Atención al Ciudadano"/>
    <s v="N/A"/>
    <s v="N/A"/>
    <s v="N/A"/>
    <s v="Inversión"/>
    <n v="49050177"/>
    <s v="N/A"/>
    <s v="N/A"/>
    <s v="$4.192.323"/>
    <n v="30222"/>
    <n v="30822"/>
    <s v="2018011001091_x0009_"/>
    <d v="2022-01-13T00:00:00"/>
    <d v="2022-01-13T00:00:00"/>
    <s v="N/A"/>
    <s v="N/A"/>
    <s v="N/A"/>
    <s v="N/A"/>
    <n v="0"/>
    <s v="N/A"/>
    <n v="0"/>
    <s v="N/A"/>
    <n v="0"/>
    <s v="N/A"/>
    <n v="0"/>
    <n v="49050177"/>
    <s v="NO"/>
    <s v="N/A"/>
    <s v="N/A"/>
    <s v="N/A"/>
    <s v="N/A"/>
    <d v="2022-12-31T00:00:00"/>
    <d v="2022-12-31T00:00:00"/>
    <s v="NO"/>
    <s v="Bogotá D.C"/>
    <s v="Cumplimiento"/>
    <s v="21-45-101357231"/>
    <n v="2"/>
    <s v="Seguros del Estado"/>
    <d v="2022-01-13T00:00:00"/>
    <s v="13-01-2022 - 02-07-2023"/>
    <s v="SD"/>
    <s v="N/A"/>
    <s v="Firmado"/>
    <s v="Ingreso"/>
    <s v="N/A"/>
    <s v="DERECHO"/>
    <s v="N/A"/>
    <s v="FEMENINO"/>
    <s v="PND"/>
    <s v="https://community.secop.gov.co/Public/Tendering/OpportunityDetail/Index?noticeUID=CO1.NTC.2518765&amp;isFromPublicArea=True&amp;isModal=False"/>
    <n v="1"/>
    <n v="2022"/>
  </r>
  <r>
    <n v="676"/>
    <s v="JEP-067-2022"/>
    <s v="JEP-CSPO-067-2022"/>
    <s v="Vanessa Jiménez "/>
    <s v="N/R"/>
    <s v="Eliana Liney Poveda Aguirre"/>
    <m/>
    <m/>
    <x v="1"/>
    <s v="1. Prestación de servicios"/>
    <n v="1026563306"/>
    <n v="1"/>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x v="5"/>
    <s v="Grupo de Análisis de la Información"/>
    <s v="Farid Benavides Vanegas"/>
    <s v="Grupo de Análisis de la Información"/>
    <s v="N/A"/>
    <s v="N/A"/>
    <s v="N/A"/>
    <s v="Inversión"/>
    <n v="79798704"/>
    <s v="N/A"/>
    <s v="N/A"/>
    <n v="6649892"/>
    <n v="31322"/>
    <n v="27722"/>
    <n v="2018011001091"/>
    <d v="2022-01-11T00:00:00"/>
    <d v="2022-01-12T00:00:00"/>
    <s v="N/A"/>
    <s v="N/A"/>
    <s v="N/A"/>
    <s v="N/A"/>
    <n v="0"/>
    <s v="N/A"/>
    <n v="0"/>
    <s v="N/A"/>
    <n v="0"/>
    <s v="N/A"/>
    <n v="0"/>
    <n v="79798704"/>
    <s v="NO"/>
    <s v="N/A"/>
    <s v="N/A"/>
    <s v="N/A"/>
    <s v="N/A"/>
    <d v="2022-12-31T00:00:00"/>
    <d v="2022-12-31T00:00:00"/>
    <s v="NO"/>
    <s v="Bogotá D.C"/>
    <s v="Cumplimiento"/>
    <s v="33-47-101007968"/>
    <n v="0"/>
    <s v="Seguros del Estado"/>
    <d v="2022-01-11T00:00:00"/>
    <s v="11-01-2022 - 02-07-2023"/>
    <s v="https://jepcolombia-my.sharepoint.com/personal/carlos_torres_jep_gov_co/_layouts/15/onedrive.aspx?q=067&amp;searchScope=folder&amp;id=%2Fpersonal%2Fcarlos%5Ftorres%5Fjep%5Fgov%5Fco%2FDocuments%2FDocumentos%2FContractual%2FContractual%20%2D%20Onedrive%2FValidaci%C3%B3n%20p%C3%B3lizas%20CPS%2F%2EVERIFICACI%C3%93N%20DE%20P%C3%93LIZAS%20CONTRATOS%202022%2Fverificaci%C3%B3n%20p%C3%B3liza%20contrato%20JEP%20067%202022%2EPNG&amp;parent=%2Fpersonal%2Fcarlos%5Ftorres%5Fjep%5Fgov%5Fco%2FDocuments%2FDocumentos%2FContractual%2FContractual%20%2D%20Onedrive%2FValidaci%C3%B3n%20p%C3%B3lizas%20CPS%2F%2EVERIFICACI%C3%93N%20DE%20P%C3%93LIZAS%20CONTRATOS%202022&amp;parentview=7"/>
    <s v="N/A"/>
    <s v="Firmado"/>
    <s v="Ingreso"/>
    <s v="N/A"/>
    <s v="COMUNICACIÓN SOCIAL"/>
    <s v="N/A"/>
    <s v="FEMENINO"/>
    <s v="PND"/>
    <s v="https://community.secop.gov.co/Public/Tendering/OpportunityDetail/Index?noticeUID=CO1.NTC.2508357&amp;isFromPublicArea=True&amp;isModal=False"/>
    <n v="1"/>
    <n v="2022"/>
  </r>
  <r>
    <n v="675"/>
    <s v="JEP-068-2022"/>
    <s v="JEP-CSPO-068-2022"/>
    <s v="Vanessa Jiménez "/>
    <s v="N/R"/>
    <s v="Marcos Andres Barrera Castiblanco "/>
    <m/>
    <m/>
    <x v="1"/>
    <s v="1. Prestación de servicios"/>
    <n v="1018451750"/>
    <n v="7"/>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x v="5"/>
    <s v="Grupo de Análisis de la Información"/>
    <s v="Farid Benavides Vanegas"/>
    <s v="Grupo de Análisis de la Información"/>
    <s v="N/A"/>
    <s v="N/A"/>
    <s v="N/A"/>
    <s v="Inversión"/>
    <n v="79798704"/>
    <s v="N/A"/>
    <s v="N/A"/>
    <s v="$6.649.892"/>
    <n v="29822"/>
    <n v="28522"/>
    <n v="2018011001091"/>
    <d v="2022-01-12T00:00:00"/>
    <d v="2022-01-13T00:00:00"/>
    <s v="N/A"/>
    <s v="N/A"/>
    <s v="N/A"/>
    <s v="N/A"/>
    <n v="0"/>
    <s v="N/A"/>
    <n v="0"/>
    <s v="N/A"/>
    <n v="0"/>
    <s v="N/A"/>
    <n v="0"/>
    <n v="79798704"/>
    <s v="NO"/>
    <s v="N/A"/>
    <s v="N/A"/>
    <s v="N/A"/>
    <s v="N/A"/>
    <d v="2022-12-31T00:00:00"/>
    <d v="2022-12-31T00:00:00"/>
    <s v="NO"/>
    <s v="Bogotá D.C"/>
    <s v="Cumplimiento"/>
    <s v="14-47-101013845 "/>
    <n v="0"/>
    <s v="Seguros del Estado"/>
    <d v="2022-01-12T00:00:00"/>
    <s v="12-01-2022 - 30-06-2023"/>
    <s v="https://jepcolombia-my.sharepoint.com/personal/carlos_torres_jep_gov_co/_layouts/15/onedrive.aspx?q=068&amp;searchScope=folder&amp;id=%2Fpersonal%2Fcarlos%5Ftorres%5Fjep%5Fgov%5Fco%2FDocuments%2FDocumentos%2FContractual%2FContractual%20%2D%20Onedrive%2FValidaci%C3%B3n%20p%C3%B3lizas%20CPS%2F%2EVERIFICACI%C3%93N%20DE%20P%C3%93LIZAS%20CONTRATOS%202022%2FVerficaci%C3%B3n%20p%C3%B3liza%20contrato%20JEP%20068%202022%2EPNG&amp;parent=%2Fpersonal%2Fcarlos%5Ftorres%5Fjep%5Fgov%5Fco%2FDocuments%2FDocumentos%2FContractual%2FContractual%20%2D%20Onedrive%2FValidaci%C3%B3n%20p%C3%B3lizas%20CPS%2F%2EVERIFICACI%C3%93N%20DE%20P%C3%93LIZAS%20CONTRATOS%202022&amp;parentview=7"/>
    <s v="N/A"/>
    <s v="Firmado"/>
    <s v="Ingreso"/>
    <m/>
    <s v="ADMINISTRACIÓN PÚBLICA"/>
    <s v="N/A"/>
    <s v="MASCULINO"/>
    <s v="marcos.barrera@jep.gov.co"/>
    <s v="https://community.secop.gov.co/Public/Tendering/OpportunityDetail/Index?noticeUID=CO1.NTC.2508393&amp;isFromPublicArea=True&amp;isModal=False"/>
    <n v="1"/>
    <n v="2022"/>
  </r>
  <r>
    <n v="677"/>
    <s v="JEP-069-2022"/>
    <s v="JEP-CSPO-069-2022"/>
    <s v="Vanessa Jiménez "/>
    <s v="N/R"/>
    <s v="Angelica Isabel Velasquez Granados "/>
    <m/>
    <m/>
    <x v="1"/>
    <s v="1. Prestación de servicios"/>
    <n v="35263272"/>
    <n v="2"/>
    <s v="Persona Natural"/>
    <s v="NA"/>
    <s v="Prestar servicios profesionales para apoyar al GRAI en la formulación e implementación de metodologías de análisis macrocriminal para la identificación de máximos responsables de graves violaciones a los DDHH. "/>
    <m/>
    <s v="Harvey Danilo Suarez Morales"/>
    <s v="Secretaría Ejecutiva"/>
    <x v="5"/>
    <s v="Grupo de Análisis de la Información"/>
    <s v="Farid Benavides Vanegas"/>
    <s v="Grupo de Análisis de la Información"/>
    <s v="N/A"/>
    <s v="N/A"/>
    <s v="N/A"/>
    <s v="Inversión"/>
    <n v="126637104"/>
    <s v="N/A"/>
    <s v="N/A"/>
    <n v="10553092"/>
    <n v="31422"/>
    <n v="28422"/>
    <n v="2018011001091"/>
    <d v="2022-01-12T00:00:00"/>
    <d v="2022-01-13T00:00:00"/>
    <s v="N/A"/>
    <s v="N/A"/>
    <s v="N/A"/>
    <s v="N/A"/>
    <n v="0"/>
    <s v="N/A"/>
    <n v="0"/>
    <s v="N/A"/>
    <n v="0"/>
    <s v="N/A"/>
    <n v="0"/>
    <n v="126637104"/>
    <s v="NO"/>
    <s v="N/A"/>
    <s v="N/A"/>
    <s v="N/A"/>
    <s v="N/A"/>
    <d v="2022-12-31T00:00:00"/>
    <d v="2022-12-31T00:00:00"/>
    <s v="NO"/>
    <s v="Bogotá D.C"/>
    <s v="Cumplimiento"/>
    <s v="33-47-101007986"/>
    <n v="0"/>
    <s v="Seguros del Estado"/>
    <d v="2022-01-12T00:00:00"/>
    <s v="12-01-2022 - 02-07-2023"/>
    <s v="https://jepcolombia-my.sharepoint.com/personal/carlos_torres_jep_gov_co/_layouts/15/onedrive.aspx?q=069&amp;searchScope=folder&amp;id=%2Fpersonal%2Fcarlos%5Ftorres%5Fjep%5Fgov%5Fco%2FDocuments%2FDocumentos%2FContractual%2FContractual%20%2D%20Onedrive%2FValidaci%C3%B3n%20p%C3%B3lizas%20CPS%2F%2EVERIFICACI%C3%93N%20DE%20P%C3%93LIZAS%20CONTRATOS%202022%2FVerificaci%C3%B3n%20p%C3%B3liza%20contrato%20JEP%20069%202022%2EPNG&amp;parent=%2Fpersonal%2Fcarlos%5Ftorres%5Fjep%5Fgov%5Fco%2FDocuments%2FDocumentos%2FContractual%2FContractual%20%2D%20Onedrive%2FValidaci%C3%B3n%20p%C3%B3lizas%20CPS%2F%2EVERIFICACI%C3%93N%20DE%20P%C3%93LIZAS%20CONTRATOS%202022&amp;parentview=7"/>
    <s v="N/A"/>
    <s v="Firmado"/>
    <s v="Ingreso"/>
    <s v="N/A"/>
    <s v="COMUNICACIÓN SOLCIAL Y PERIODISMO"/>
    <s v="N/A"/>
    <s v="FEMENINO"/>
    <s v="PND"/>
    <s v="https://community.secop.gov.co/Public/Tendering/OpportunityDetail/Index?noticeUID=CO1.NTC.2509394&amp;isFromPublicArea=True&amp;isModal=False"/>
    <n v="1"/>
    <n v="2022"/>
  </r>
  <r>
    <n v="469"/>
    <s v="JEP-070-2022"/>
    <s v="JEP-CSPO-070-2022"/>
    <s v="Jairo Cuellar"/>
    <s v="N/R"/>
    <s v="Lised Vanesa Sanchez Angel"/>
    <m/>
    <m/>
    <x v="1"/>
    <s v="1. Prestación de servicios"/>
    <n v="1018479292"/>
    <n v="7"/>
    <s v="Persona Natural"/>
    <s v="NA"/>
    <s v="Servicios profesionales para  apoyar y acompañar al grupo de protección a víctimas, testigos y demás intervinientes de la UIA en la respuesta a derechos de petición, recursos, tutelas y demás requerimientos de naturaleza jurídica o judicial que acompañen el proceso de análisis de riesgo."/>
    <m/>
    <s v="Harvey Danilo Suarez Morales"/>
    <s v="Secretaría Ejecutiva"/>
    <x v="6"/>
    <s v="Unidad de Investigación y Acusación"/>
    <s v="Oscar Alfonso Tellez Valenzuela"/>
    <s v="Unidad de Investigación y Acusación"/>
    <s v="N/A"/>
    <s v="N/A"/>
    <s v="N/A"/>
    <s v="Inversión"/>
    <n v="86737716"/>
    <s v="N/A"/>
    <s v="N/A"/>
    <s v="$7.228.143,00"/>
    <n v="33522"/>
    <n v="29922"/>
    <s v="2018011001068_x0009_"/>
    <d v="2022-01-12T00:00:00"/>
    <d v="2022-01-13T00:00:00"/>
    <s v="N/A"/>
    <s v="N/A"/>
    <s v="N/A"/>
    <s v="N/A"/>
    <n v="0"/>
    <s v="N/A"/>
    <n v="0"/>
    <s v="N/A"/>
    <n v="0"/>
    <s v="N/A"/>
    <n v="0"/>
    <n v="86737716"/>
    <s v="NO"/>
    <s v="N/A"/>
    <s v="N/A"/>
    <s v="N/A"/>
    <s v="N/A"/>
    <d v="2022-12-31T00:00:00"/>
    <d v="2022-12-31T00:00:00"/>
    <s v="NO"/>
    <s v="Bogotá D.C"/>
    <s v="Cumplimiento "/>
    <s v="15-47-101008244"/>
    <n v="0"/>
    <s v="Seguros del Estado"/>
    <d v="2022-01-13T00:00:00"/>
    <s v="12-01-2022 - 30-06-2023"/>
    <s v="https://jepcolombia-my.sharepoint.com/personal/carlos_torres_jep_gov_co/_layouts/15/onedrive.aspx?q=070&amp;searchScope=folder&amp;id=%2Fpersonal%2Fcarlos%5Ftorres%5Fjep%5Fgov%5Fco%2FDocuments%2FDocumentos%2FContractual%2FContractual%20%2D%20Onedrive%2FValidaci%C3%B3n%20p%C3%B3lizas%20CPS%2F%2EVERIFICACI%C3%93N%20DE%20P%C3%93LIZAS%20CONTRATOS%202022%2FVerificaci%C3%B3n%20p%C3%B3liza%20Contrato%20%20JEP%2D070%2D2022%2Epdf&amp;parent=%2Fpersonal%2Fcarlos%5Ftorres%5Fjep%5Fgov%5Fco%2FDocuments%2FDocumentos%2FContractual%2FContractual%20%2D%20Onedrive%2FValidaci%C3%B3n%20p%C3%B3lizas%20CPS%2F%2EVERIFICACI%C3%93N%20DE%20P%C3%93LIZAS%20CONTRATOS%202022&amp;parentview=7"/>
    <s v="N/A"/>
    <s v="Firmado"/>
    <s v="Ingreso"/>
    <s v="N/A"/>
    <s v="DERECHO"/>
    <s v="N/A"/>
    <s v="FEMENINO"/>
    <s v="PND"/>
    <s v="https://community.secop.gov.co/Public/Tendering/OpportunityDetail/Index?noticeUID=CO1.NTC.2509262&amp;isFromPublicArea=True&amp;isModal=False"/>
    <n v="1"/>
    <n v="2022"/>
  </r>
  <r>
    <n v="556"/>
    <s v="JEP-071-2022"/>
    <s v="JEP-CSPO-071-2022"/>
    <s v="John Maldonado"/>
    <s v="N/R"/>
    <s v="BUHO MEDIA SAS"/>
    <s v="N/A"/>
    <s v="N/A"/>
    <x v="1"/>
    <s v="1. Prestación de servicios"/>
    <n v="900224814"/>
    <n v="5"/>
    <s v="Persona Jurídica Prestacion de Servicios  Profesionales"/>
    <s v="Bogotá"/>
    <s v="Prestar servicios profesionales para acompañar a la subdirección de comunicaciones en la realización del monitoreo diario de los medios y plataformas de comunicación a nivel internacional, nacional, regional y local en los que circulan información sobre la JEP y los temas asociados a su gestión de acuerdo con la política y estrategia de comunicaciones, con el fin de realizar el análisis de impacto y estrategia de comunicaciones."/>
    <m/>
    <s v="Harvey Danilo Suarez Morales"/>
    <s v="Secretaría Ejecutiva"/>
    <x v="3"/>
    <s v="Subdirección de Comunicaciones"/>
    <s v="Hernando Salazar Palacio"/>
    <s v="Subdirección de Comunicaciones"/>
    <s v="N/A"/>
    <s v="N/A"/>
    <s v="N/A"/>
    <s v="Inversión"/>
    <n v="136854451"/>
    <s v="N/A"/>
    <s v="N/A"/>
    <n v="11696963"/>
    <n v="34422"/>
    <n v="28822"/>
    <n v="2018011000954"/>
    <d v="2022-01-12T00:00:00"/>
    <d v="2022-01-13T00:00:00"/>
    <s v="N/A"/>
    <s v="N/A"/>
    <s v="N/A"/>
    <s v="N/A"/>
    <n v="0"/>
    <s v="N/A"/>
    <n v="0"/>
    <s v="N/A"/>
    <n v="0"/>
    <s v="N/A"/>
    <n v="0"/>
    <n v="136854451"/>
    <s v="NO"/>
    <s v="N/A"/>
    <s v="N/A"/>
    <s v="N/A"/>
    <s v="N/A"/>
    <d v="2022-12-31T00:00:00"/>
    <d v="2022-12-31T00:00:00"/>
    <s v="NO"/>
    <s v="Bogotá D.C"/>
    <s v="Cumplimiento"/>
    <s v="21-45-101357369"/>
    <n v="0"/>
    <s v="Seguros del Estado"/>
    <d v="2022-01-12T00:00:00"/>
    <s v="12-01-2022 - 31-12-2025"/>
    <s v="https://jepcolombia-my.sharepoint.com/:w:/r/personal/carlos_torres_jep_gov_co/_layouts/15/Doc.aspx?sourcedoc=%7B68FBCD2C-96C2-40BF-81CB-DD78D9E610AC%7D&amp;file=Consulta%20poliza.docx&amp;action=default&amp;mobileredirect=true|"/>
    <s v="N/A"/>
    <s v="Firmado"/>
    <s v="Ingreso"/>
    <s v="N/A"/>
    <s v="PND"/>
    <s v="N/A"/>
    <s v="N/A"/>
    <s v="N/A"/>
    <s v="https://community.secop.gov.co/Public/Tendering/OpportunityDetail/Index?noticeUID=CO1.NTC.2517009&amp;isFromPublicArea=True&amp;isModal=False"/>
    <n v="1"/>
    <n v="2022"/>
  </r>
  <r>
    <n v="56"/>
    <s v="JEP-072-2022"/>
    <s v="JEP-CSPO-072-2022"/>
    <s v="Ángela Esquivel "/>
    <s v="N/R"/>
    <s v="Adriana Sofia Borda Plata"/>
    <m/>
    <m/>
    <x v="1"/>
    <s v="1. Prestación de servicios"/>
    <n v="39681453"/>
    <n v="6"/>
    <s v="Persona Natural"/>
    <s v="NA"/>
    <s v="Prestación de servicios profesionales para apoyar a la Subdirección de Planeación en la actualización, desarrollo e implementación del Modelo de gestión de la entidad, así como en la construcción y seguimiento de instrumentos de planeación y gestión asociados."/>
    <m/>
    <s v="Harvey Danilo Suarez Morales"/>
    <s v="Secretaría Ejecutiva"/>
    <x v="3"/>
    <s v="Subdirección de Planeación"/>
    <s v="Adela del Pilar Parra González_x0009_"/>
    <s v="Subdirección de Planeación"/>
    <s v="N/A"/>
    <s v="N/A"/>
    <s v="N/A"/>
    <s v="Inversión"/>
    <n v="96683642"/>
    <s v="N/A"/>
    <s v="N/A"/>
    <s v="$8.240.084"/>
    <n v="37022"/>
    <n v="29622"/>
    <s v="2018011001175_x0009_"/>
    <d v="2022-01-12T00:00:00"/>
    <d v="2022-01-13T00:00:00"/>
    <s v="N/A"/>
    <s v="N/A"/>
    <s v="N/A"/>
    <s v="N/A"/>
    <n v="0"/>
    <s v="N/A"/>
    <n v="0"/>
    <s v="N/A"/>
    <n v="0"/>
    <s v="N/A"/>
    <n v="0"/>
    <n v="96683642"/>
    <s v="NO"/>
    <s v="N/A"/>
    <s v="N/A"/>
    <s v="N/A"/>
    <s v="N/A"/>
    <d v="2022-12-31T00:00:00"/>
    <d v="2022-12-31T00:00:00"/>
    <s v="NO"/>
    <s v="Bogotá D.C"/>
    <s v="Cumplimiento"/>
    <s v="380-47-994000120762"/>
    <n v="0"/>
    <s v="Aseguradora Solidaria"/>
    <d v="2022-01-11T00:00:00"/>
    <s v="11-01-2022 - 01-07-2023"/>
    <s v="C:\Users\andres.prietom\JEP Colombia\Carlos Giovanni Torres Peñaranda - Contractual - Onedrive\Validación pólizas CPS\.VERIFICACIÓN DE PÓLIZAS CONTRATOS 2022\verificacion poliza contrato JEP-072-2022.pdf"/>
    <s v="En fecha 16/05/2022 mediante otrosí 1, se modifica el pago de aportes a pensión._x000a_En fecha del 26 de septiembr se suspende el contrato hasta el 26 de octubre"/>
    <s v="Firmado"/>
    <s v="Suspensión"/>
    <s v="26/09/2022 - 26/10/2022"/>
    <s v="DERECHO"/>
    <s v="N/A"/>
    <s v="FEMENINO"/>
    <s v="PND"/>
    <s v="https://community.secop.gov.co/Public/Tendering/OpportunityDetail/Index?noticeUID=CO1.NTC.2511909&amp;isFromPublicArea=True&amp;isModal=False"/>
    <n v="1"/>
    <n v="2022"/>
  </r>
  <r>
    <n v="517"/>
    <s v="JEP-073-2022"/>
    <s v="JEP-CSPO-073-2022"/>
    <s v="Jairo Cuellar"/>
    <s v="N/R"/>
    <s v="Jorge Alfonso Espinosa Torres "/>
    <m/>
    <m/>
    <x v="1"/>
    <s v="1. Prestación de servicios"/>
    <n v="1020728010"/>
    <n v="3"/>
    <s v="Persona Natural"/>
    <s v="NA"/>
    <s v="Prestar servicios profesionales para el apoyo al Grupo de Análisis, Contexto y Estadística en las tareas de gestión de información, diseño e implementación de modelos de datos, así como el análisis y visualización en entornos geográficos, a fin de la capacidad investigativa a cargo de la UIA."/>
    <m/>
    <s v="Harvey Danilo Suarez Morales"/>
    <s v="Secretaría Ejecutiva"/>
    <x v="6"/>
    <s v="Unidad de Investigación y Acusación"/>
    <s v="Luz Helena Morales Garay"/>
    <s v="Unidad de Investigación y Acusación"/>
    <s v="N/A"/>
    <s v="N/A"/>
    <s v="N/A"/>
    <s v="Inversión"/>
    <n v="126637092"/>
    <s v="N/A"/>
    <s v="N/A"/>
    <n v="10553091"/>
    <n v="26522"/>
    <n v="30022"/>
    <n v="2018011001091"/>
    <d v="2022-01-12T00:00:00"/>
    <d v="2022-01-13T00:00:00"/>
    <s v="N/A"/>
    <s v="N/A"/>
    <s v="N/A"/>
    <s v="N/A"/>
    <n v="0"/>
    <s v="N/A"/>
    <n v="0"/>
    <s v="N/A"/>
    <n v="0"/>
    <s v="N/A"/>
    <n v="0"/>
    <n v="126637092"/>
    <s v="NO"/>
    <s v="N/A"/>
    <s v="N/A"/>
    <s v="N/A"/>
    <s v="N/A"/>
    <d v="2022-12-31T00:00:00"/>
    <d v="2022-12-31T00:00:00"/>
    <s v="NO"/>
    <s v="Bogotá D.C"/>
    <s v="Cumplimiento"/>
    <s v="15-47-101008245"/>
    <n v="0"/>
    <s v="Seguros del Estado"/>
    <d v="2022-01-13T00:00:00"/>
    <s v="12-01-2022 - 30-06-2023"/>
    <s v="https://jepcolombia-my.sharepoint.com/personal/carlos_torres_jep_gov_co/_layouts/15/onedrive.aspx?q=073&amp;searchScope=folder&amp;id=%2Fpersonal%2Fcarlos%5Ftorres%5Fjep%5Fgov%5Fco%2FDocuments%2FDocumentos%2FContractual%2FContractual%20%2D%20Onedrive%2FValidaci%C3%B3n%20p%C3%B3lizas%20CPS%2F%2EVERIFICACI%C3%93N%20DE%20P%C3%93LIZAS%20CONTRATOS%202022%2FVerificaci%C3%B3n%20p%C3%B3liza%20Contrato%20%20JEP%2D073%2D2022%2Epdf&amp;parent=%2Fpersonal%2Fcarlos%5Ftorres%5Fjep%5Fgov%5Fco%2FDocuments%2FDocumentos%2FContractual%2FContractual%20%2D%20Onedrive%2FValidaci%C3%B3n%20p%C3%B3lizas%20CPS&amp;parentview=7"/>
    <s v="Mediante otrosí 1del 4 de febrero 2022 se modifica la forma de pago en: prorrata de los días de servicio efectivamente prestados en el mes de enero de_x000a_2022, a razón de TRESCIENTOS CINCUENTA Y UN MIL SETECIENTOS_x000a_SESENTA Y NUEVE PESOS M/CTE ($351.769)"/>
    <s v="Firmado"/>
    <s v="Ingreso"/>
    <s v="N/A"/>
    <s v="INGENIERÍA CATASTRAL"/>
    <s v="N/A"/>
    <s v="MASCULINO"/>
    <s v="PND"/>
    <s v="https://community.secop.gov.co/Public/Tendering/OpportunityDetail/Index?noticeUID=CO1.NTC.2511893&amp;isFromPublicArea=True&amp;isModal=False"/>
    <n v="1"/>
    <n v="2022"/>
  </r>
  <r>
    <n v="477"/>
    <s v="JEP-074-2022"/>
    <s v="JEP-CSPO-074-2022"/>
    <s v="Jairo Cuellar"/>
    <s v="N/R"/>
    <s v="Jaime Eduardo Fonseca Aranguren "/>
    <m/>
    <m/>
    <x v="1"/>
    <s v="1. Prestación de servicios"/>
    <s v="1.032.425.804_x000d_"/>
    <n v="7"/>
    <s v="Persona Natural"/>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m/>
    <s v="Harvey Danilo Suarez Morales"/>
    <s v="Secretaría Ejecutiva"/>
    <x v="6"/>
    <s v="Unidad de Investigación y Acusación"/>
    <s v="Oscar Alfonso Tellez Valenzuela"/>
    <s v="Unidad de Investigación y Acusación"/>
    <s v="N/A"/>
    <s v="N/A"/>
    <s v="N/A"/>
    <s v="Inversión"/>
    <n v="55512120"/>
    <s v="N/A"/>
    <s v="N/A"/>
    <s v="$4.626.010"/>
    <n v="29722"/>
    <n v="32022"/>
    <n v="2018011001068"/>
    <d v="2022-01-14T00:00:00"/>
    <d v="2022-01-18T00:00:00"/>
    <s v="N/A"/>
    <s v="N/A"/>
    <s v="N/A"/>
    <s v="N/A"/>
    <n v="-2467210"/>
    <s v="N/A"/>
    <n v="0"/>
    <s v="N/A"/>
    <n v="0"/>
    <s v="N/A"/>
    <n v="0"/>
    <n v="53044910"/>
    <s v="NO"/>
    <s v="N/A"/>
    <s v="N/A"/>
    <s v="N/A"/>
    <s v="N/A"/>
    <d v="2022-12-31T00:00:00"/>
    <d v="2022-12-31T00:00:00"/>
    <s v="NO"/>
    <s v="Bogotá D.C"/>
    <s v="Cumplimiento"/>
    <s v="15-47-101008288"/>
    <n v="0"/>
    <s v="Seguros del Estado"/>
    <d v="2022-01-15T00:00:00"/>
    <s v="14-01-2022 - 30-06-2023"/>
    <s v="C:\Users\andres.prietom\JEP Colombia\Carlos Giovanni Torres Peñaranda - Contractual - Onedrive\Validación pólizas CPS\.VERIFICACIÓN DE PÓLIZAS CONTRATOS 2022\Verificación póliza Contrato  JEP-074-2022.pdf"/>
    <s v="En fecha 19/04/2022 se suscribe otrosí 1 por medio del cual se reduce el valor del contrato en  $2.467.210"/>
    <s v="Firmado"/>
    <s v="Adición y Prorróga"/>
    <s v="N/A"/>
    <s v="ECONMÍA"/>
    <s v="N/A"/>
    <s v="MASCULINO"/>
    <s v="PND"/>
    <s v="https://community.secop.gov.co/Public/Tendering/OpportunityDetail/Index?noticeUID=CO1.NTC.2512315&amp;isFromPublicArea=True&amp;isModal=False"/>
    <n v="1"/>
    <n v="2022"/>
  </r>
  <r>
    <s v="N/A"/>
    <s v="JEP-075-2022"/>
    <s v="JEP-CSPO-075-2022"/>
    <s v="Jairo Cuellar"/>
    <s v="N/R"/>
    <s v="CANCELADO"/>
    <m/>
    <m/>
    <x v="1"/>
    <s v="1. Prestación de servicios"/>
    <n v="52739813"/>
    <n v="3"/>
    <s v="Persona Natural"/>
    <s v="NA"/>
    <s v="CANCELADO"/>
    <m/>
    <s v="Cancelado"/>
    <s v="Cancelado"/>
    <x v="7"/>
    <s v="Cancelado"/>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LADO"/>
    <s v="Cancelado"/>
    <s v="Ninguna"/>
    <m/>
    <s v="N/A"/>
    <s v="N/A"/>
    <s v="N/A"/>
    <s v="N/A"/>
    <s v="N/A"/>
    <e v="#VALUE!"/>
    <e v="#VALUE!"/>
  </r>
  <r>
    <n v="406"/>
    <s v="JEP-076-2022"/>
    <s v="JEP-CSPO-076-2022"/>
    <s v="Jairo Cuellar"/>
    <s v="N/R"/>
    <s v="Ana Milehidy Castellanos Vargas"/>
    <m/>
    <m/>
    <x v="1"/>
    <s v="1. Prestación de servicios"/>
    <n v="52508358"/>
    <n v="2"/>
    <s v="Persona Natural"/>
    <s v="NA"/>
    <s v="Prestación de servicios profesionales para acompañar al Departamento SAAD Comparecientes en la articulación, seguimiento y aplicación de los lineamientos para la atención psicosocial a cargo del  departamento."/>
    <m/>
    <s v="Harvey Danilo Suarez Morales"/>
    <s v="Secretaría Ejecutiva"/>
    <x v="4"/>
    <s v="Departamento SAAD - Comparecientes"/>
    <s v="Jorge Alirio Mancera Cortés"/>
    <s v="Departamento SAAD - Comparecientes"/>
    <s v="N/A"/>
    <s v="N/A"/>
    <s v="N/A"/>
    <s v="Inversión"/>
    <n v="98606325"/>
    <s v="N/A"/>
    <s v="N/A"/>
    <n v="8240084"/>
    <n v="27722"/>
    <n v="31522"/>
    <n v="2018011001091"/>
    <d v="2022-01-13T00:00:00"/>
    <d v="2022-01-17T00:00:00"/>
    <s v="N/A"/>
    <s v="N/A"/>
    <s v="N/A"/>
    <s v="N/A"/>
    <n v="0"/>
    <s v="N/A"/>
    <n v="0"/>
    <s v="N/A"/>
    <n v="0"/>
    <s v="N/A"/>
    <n v="0"/>
    <n v="98606325"/>
    <s v="NO"/>
    <s v="N/A"/>
    <s v="N/A"/>
    <s v="N/A"/>
    <s v="N/A"/>
    <d v="2022-12-31T00:00:00"/>
    <d v="2022-12-31T00:00:00"/>
    <s v="NO"/>
    <s v="Cundinamarca"/>
    <s v="Cumplimiento"/>
    <s v="21-45-101357579"/>
    <n v="0"/>
    <s v="Seguros del Estado"/>
    <d v="2022-01-14T00:00:00"/>
    <s v="13-01-2022 - 30-06-2023"/>
    <s v="C:\Users\andres.prietom\JEP Colombia\Carlos Giovanni Torres Peñaranda - Contractual - Onedrive\Validación pólizas CPS\.VERIFICACIÓN DE PÓLIZAS CONTRATOS 2022\Verificación póliza Contrato  JEP-076-2022.pdf"/>
    <s v="N/A"/>
    <s v="Firmado"/>
    <s v="Ingreso"/>
    <s v="N/A"/>
    <s v="TRABAJO SOCIAL"/>
    <s v="TÉCNICO EN SECRETARIADO EJECUTIVO"/>
    <s v="FEMENINO"/>
    <s v="PND"/>
    <s v="https://community.secop.gov.co/Public/Tendering/OpportunityDetail/Index?noticeUID=CO1.NTC.2516143&amp;isFromPublicArea=True&amp;isModal=False"/>
    <n v="1"/>
    <n v="2022"/>
  </r>
  <r>
    <n v="394"/>
    <s v="JEP-077-2022"/>
    <s v="JEP-CSPO-077-2022"/>
    <s v="Jairo Cuellar"/>
    <s v="N/R"/>
    <s v="Cristobalina Mena Moya "/>
    <m/>
    <m/>
    <x v="1"/>
    <s v="1. Prestación de servicios"/>
    <n v="39315076"/>
    <n v="4"/>
    <s v="Persona Natural"/>
    <s v="NA"/>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x v="4"/>
    <s v="Departamento SAAD - Comparecientes"/>
    <s v="Jorge Alirio Mancera Cortés"/>
    <s v="Departamento SAAD - Comparecientes"/>
    <s v="N/A"/>
    <s v="N/A"/>
    <s v="N/A"/>
    <s v="Inversión"/>
    <n v="86496775"/>
    <s v="N/A"/>
    <s v="N/A"/>
    <n v="7228143"/>
    <n v="25922"/>
    <s v="_x0009_32122"/>
    <n v="2018011001091"/>
    <d v="2022-01-14T00:00:00"/>
    <d v="2022-01-18T00:00:00"/>
    <s v="N/A"/>
    <s v="N/A"/>
    <s v="N/A"/>
    <s v="N/A"/>
    <n v="0"/>
    <s v="N/A"/>
    <n v="0"/>
    <s v="N/A"/>
    <n v="0"/>
    <s v="N/A"/>
    <n v="0"/>
    <n v="86496775"/>
    <s v="NO"/>
    <s v="N/A"/>
    <s v="N/A"/>
    <s v="N/A"/>
    <s v="N/A"/>
    <d v="2022-12-31T00:00:00"/>
    <d v="2022-12-31T00:00:00"/>
    <s v="NO"/>
    <s v=" Región de Urabá, Bajo Atrato y_x000a_Darién"/>
    <s v="Cumplimiento"/>
    <s v="3245046-1"/>
    <n v="0"/>
    <s v="Suramericana"/>
    <d v="2022-01-17T00:00:00"/>
    <s v="14-01-2022 - 04-07-2023"/>
    <s v="SD"/>
    <s v="N/A"/>
    <s v="Firmado"/>
    <s v="Ingreso"/>
    <s v="N/A"/>
    <s v="DERECHO"/>
    <s v="N/A"/>
    <s v="FEMENINO"/>
    <s v="PND"/>
    <s v="https://community.secop.gov.co/Public/Tendering/OpportunityDetail/Index?noticeUID=CO1.NTC.2516092&amp;isFromPublicArea=True&amp;isModal=False"/>
    <n v="1"/>
    <n v="2022"/>
  </r>
  <r>
    <s v="N/A"/>
    <s v="JEP-078-2022"/>
    <s v="JEP-CSPO-078-2022"/>
    <s v="Jairo Cuellar"/>
    <s v="N/R"/>
    <s v="CANCELADO"/>
    <m/>
    <m/>
    <x v="1"/>
    <s v="1. Prestación de servicios"/>
    <s v="CANCELADO"/>
    <s v="N/A"/>
    <s v="Persona Natural"/>
    <s v="NA"/>
    <s v="CANCELADO"/>
    <m/>
    <s v="Cancelado"/>
    <s v="Cancelado"/>
    <x v="7"/>
    <s v="Cancelado"/>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LADO"/>
    <s v="Cancelado"/>
    <s v="Ninguna"/>
    <m/>
    <s v="N/A"/>
    <s v="N/A"/>
    <s v="N/A"/>
    <s v="N/A"/>
    <s v="N/A"/>
    <e v="#VALUE!"/>
    <e v="#VALUE!"/>
  </r>
  <r>
    <n v="370"/>
    <s v="JEP-079-2022"/>
    <s v="JEP-CSPO-079-2022"/>
    <s v="Jairo Cuellar"/>
    <s v="N/R"/>
    <s v="Jessica Andrea Angarita Meneses"/>
    <m/>
    <m/>
    <x v="1"/>
    <s v="1. Prestación de servicios"/>
    <n v="1032450021"/>
    <n v="2"/>
    <s v="Persona Natural"/>
    <s v="NA"/>
    <s v="Prestación de servicios profesionales para apoyar al Departamento de SAAD Comparecientes en el acompañamiento psicosocial a los comparecientes ante las salas y secciones de la JEP."/>
    <m/>
    <s v="Harvey Danilo Suarez Morales"/>
    <s v="Secretaría Ejecutiva"/>
    <x v="4"/>
    <s v="Departamento SAAD - Comparecientes"/>
    <s v="Jorge Alirio Mancera Cortés"/>
    <s v="Departamento SAAD - Comparecientes"/>
    <s v="N/A"/>
    <s v="N/A"/>
    <s v="N/A"/>
    <s v="Inversión"/>
    <n v="86496775"/>
    <s v="N/A"/>
    <s v="N/A"/>
    <n v="7228143"/>
    <n v="33322"/>
    <n v="31622"/>
    <n v="2018011001091"/>
    <d v="2022-01-13T00:00:00"/>
    <d v="2022-01-17T00:00:00"/>
    <s v="N/A"/>
    <s v="N/A"/>
    <s v="N/A"/>
    <s v="N/A"/>
    <n v="0"/>
    <s v="N/A"/>
    <n v="0"/>
    <s v="N/A"/>
    <n v="0"/>
    <s v="N/A"/>
    <n v="0"/>
    <n v="86496775"/>
    <s v="NO"/>
    <s v="N/A"/>
    <s v="N/A"/>
    <s v="N/A"/>
    <s v="N/A"/>
    <d v="2022-12-31T00:00:00"/>
    <d v="2022-12-31T00:00:00"/>
    <s v="NO"/>
    <s v="Cundinamarca"/>
    <s v="Cumplimiento"/>
    <s v="21-45-101357580"/>
    <n v="0"/>
    <s v="Seguros del Estado"/>
    <d v="2022-01-14T00:00:00"/>
    <s v="13-01-2022 - 30-06-2023"/>
    <s v="C:\Users\andres.prietom\JEP Colombia\Carlos Giovanni Torres Peñaranda - Contractual - Onedrive\Validación pólizas CPS\.VERIFICACIÓN DE PÓLIZAS CONTRATOS 2022\Verificación póliza Contrato  JEP-079-2022.pdf"/>
    <s v="N/A"/>
    <s v="Firmado"/>
    <s v="Ingreso"/>
    <s v="N/A"/>
    <s v="PSICOLOGÍA"/>
    <s v="N/A"/>
    <s v="FEMENINO"/>
    <s v="PND"/>
    <s v="https://community.secop.gov.co/Public/Tendering/OpportunityDetail/Index?noticeUID=CO1.NTC.2517534&amp;isFromPublicArea=True&amp;isModal=False"/>
    <n v="1"/>
    <n v="2022"/>
  </r>
  <r>
    <n v="364"/>
    <s v="JEP-080-2022"/>
    <s v="JEP-CSPO-080-2022"/>
    <s v="Jairo Cuellar"/>
    <s v="N/R"/>
    <s v="Jonattan Pumarejo Sanchez"/>
    <m/>
    <m/>
    <x v="1"/>
    <s v="1. Prestación de servicios"/>
    <s v="1.065.592.349_x000a_"/>
    <n v="1"/>
    <s v="Persona Natural"/>
    <s v="NA"/>
    <s v="Prestación de servicios profesionales para apoyar al Departamento de SAAD Comparecientes en el acompañamiento psicosocial a los comparecientes ante las salas y secciones de la JEP."/>
    <m/>
    <s v="Harvey Danilo Suarez Morales"/>
    <s v="Secretaría Ejecutiva"/>
    <x v="4"/>
    <s v="Departamento SAAD - Comparecientes"/>
    <s v="Jorge Alirio Mancera Cortés"/>
    <s v="Departamento SAAD - Comparecientes"/>
    <s v="N/A"/>
    <s v="N/A"/>
    <s v="N/A"/>
    <s v="Inversión"/>
    <n v="86496775"/>
    <s v="N/A"/>
    <s v="N/A"/>
    <s v="$7.228.143"/>
    <n v="25522"/>
    <n v="46222"/>
    <n v="2018011001091"/>
    <d v="2022-01-19T00:00:00"/>
    <d v="2022-01-21T00:00:00"/>
    <s v="Nasly Alexandra Cañas de la Hoz"/>
    <n v="26668491"/>
    <n v="5"/>
    <d v="2022-05-06T00:00:00"/>
    <n v="0"/>
    <s v="N/A"/>
    <n v="0"/>
    <s v="N/A"/>
    <n v="0"/>
    <s v="N/A"/>
    <n v="0"/>
    <n v="86496775"/>
    <s v="NO"/>
    <s v="N/A"/>
    <s v="N/A"/>
    <s v="N/A"/>
    <s v="N/A"/>
    <d v="2022-12-31T00:00:00"/>
    <d v="2022-12-31T00:00:00"/>
    <s v="NO"/>
    <s v="Cesar – Guajira_x000a_"/>
    <s v="Cumplimiento"/>
    <s v="21-45-101358069"/>
    <n v="0"/>
    <s v="Seguros del Estado"/>
    <d v="2022-01-19T00:00:00"/>
    <s v="19-01-2022 - 30-06-2023"/>
    <s v="C:\Users\andres.prietom\JEP Colombia\Carlos Giovanni Torres Peñaranda - Contractual - Onedrive\Validación pólizas CPS\.VERIFICACIÓN DE PÓLIZAS CONTRATOS 2022\Verificación póliza Contrato  JEP-080-2022.pdf"/>
    <s v="En fecha 06/05/2022, se suscribe cesión del contrato."/>
    <s v="Firmado"/>
    <s v="Cesión"/>
    <s v="N/A"/>
    <s v="PSICOLOGÍA"/>
    <s v="N/A"/>
    <s v="MASCULINO"/>
    <s v="PND"/>
    <s v="https://community.secop.gov.co/Public/Tendering/OpportunityDetail/Index?noticeUID=CO1.NTC.2526491&amp;isFromPublicArea=True&amp;isModal=False"/>
    <n v="1"/>
    <n v="2022"/>
  </r>
  <r>
    <n v="355"/>
    <s v="JEP-081-2022"/>
    <s v="JEP-CSPO-081-2022"/>
    <s v="Jairo Cuellar"/>
    <s v="N/R"/>
    <s v="Maria Andrea Ortiz Cardona"/>
    <m/>
    <m/>
    <x v="1"/>
    <s v="1. Prestación de servicios"/>
    <n v="53054296"/>
    <n v="8"/>
    <s v="Persona Natural"/>
    <s v="NA"/>
    <s v="Prestación de servicios profesionales para apoyar al Departamento de SAAD Comparecientes en el acompañamiento psicosocial a los comparecientes ante las salas y secciones de la JEP."/>
    <m/>
    <s v="Harvey Danilo Suarez Morales"/>
    <s v="Secretaría Ejecutiva"/>
    <x v="4"/>
    <s v="Departamento SAAD - Comparecientes"/>
    <s v="Jorge Alirio Mancera Cortés"/>
    <s v="Departamento SAAD - Comparecientes"/>
    <s v="N/A"/>
    <s v="N/A"/>
    <s v="N/A"/>
    <s v="Inversión"/>
    <n v="86496775"/>
    <s v="N/A"/>
    <s v="N/A"/>
    <n v="7228143"/>
    <n v="25422"/>
    <n v="31722"/>
    <n v="2018011001091"/>
    <d v="2022-01-14T00:00:00"/>
    <d v="2022-01-17T00:00:00"/>
    <s v="N/A"/>
    <s v="N/A"/>
    <s v="N/A"/>
    <s v="N/A"/>
    <n v="0"/>
    <s v="N/A"/>
    <n v="0"/>
    <s v="N/A"/>
    <n v="0"/>
    <s v="N/A"/>
    <n v="0"/>
    <n v="86496775"/>
    <s v="NO"/>
    <s v="N/A"/>
    <s v="N/A"/>
    <s v="N/A"/>
    <s v="N/A"/>
    <d v="2022-12-31T00:00:00"/>
    <d v="2022-12-31T00:00:00"/>
    <s v="NO"/>
    <s v="Cundinamarca"/>
    <s v="Cumplimiento "/>
    <s v="21-45-101357630"/>
    <n v="0"/>
    <s v="Seguros del Estado"/>
    <d v="2022-01-14T00:00:00"/>
    <s v="14-01-2022 - 30-06-2023"/>
    <s v="C:\Users\andres.prietom\JEP Colombia\Carlos Giovanni Torres Peñaranda - Contractual - Onedrive\Validación pólizas CPS\.VERIFICACIÓN DE PÓLIZAS CONTRATOS 2022\Verificación póliza Contrato  JEP-081-2022.pdf"/>
    <s v="N/A"/>
    <s v="Firmado"/>
    <s v="Ingreso"/>
    <s v="N/A"/>
    <s v="PSICOLOGÍA"/>
    <s v="N/A"/>
    <s v="FEMENINO"/>
    <s v="PND"/>
    <s v="https://community.secop.gov.co/Public/Tendering/OpportunityDetail/Index?noticeUID=CO1.NTC.2526962&amp;isFromPublicArea=True&amp;isModal=False"/>
    <n v="1"/>
    <n v="2022"/>
  </r>
  <r>
    <n v="353"/>
    <s v="JEP-082-2022"/>
    <s v="JEP-CSPO-082-2022"/>
    <s v="Jairo Cuellar"/>
    <s v="N/R"/>
    <s v="Mario Andres Palacios Cabrera "/>
    <m/>
    <m/>
    <x v="1"/>
    <s v="1. Prestación de servicios"/>
    <s v="12.750.698_x000d_"/>
    <n v="1"/>
    <s v="Persona Natural"/>
    <s v="NA"/>
    <s v="Prestación de servicios profesionales para apoyar al Departamento de SAAD Comparecientes en el acompañamiento psicosocial a los comparecientes ante las salas y secciones de la JEP."/>
    <m/>
    <s v="Harvey Danilo Suarez Morales"/>
    <s v="Secretaría Ejecutiva"/>
    <x v="4"/>
    <s v="Departamento SAAD - Comparecientes"/>
    <s v="Jorge Alirio Mancera Cortés"/>
    <s v="Departamento SAAD - Comparecientes"/>
    <s v="N/A"/>
    <s v="N/A"/>
    <s v="N/A"/>
    <s v="Inversión"/>
    <n v="86496775"/>
    <s v="N/A"/>
    <s v="N/A"/>
    <s v="$7.228.143"/>
    <n v="25622"/>
    <n v="32222"/>
    <n v="2018011001068"/>
    <d v="2022-01-14T00:00:00"/>
    <d v="2022-01-17T00:00:00"/>
    <s v="N/A"/>
    <s v="N/A"/>
    <s v="N/A"/>
    <s v="N/A"/>
    <n v="0"/>
    <s v="N/A"/>
    <n v="0"/>
    <s v="N/A"/>
    <n v="0"/>
    <s v="N/A"/>
    <n v="0"/>
    <n v="86496775"/>
    <s v="NO"/>
    <s v="N/A"/>
    <s v="N/A"/>
    <s v="N/A"/>
    <s v="N/A"/>
    <d v="2022-12-31T00:00:00"/>
    <d v="2022-12-31T00:00:00"/>
    <s v="NO"/>
    <s v="Nariño_x000a_"/>
    <s v="Cumplimiento "/>
    <s v="41-47-101003736 "/>
    <n v="0"/>
    <s v="Seguros del Estado"/>
    <d v="2022-01-14T00:00:00"/>
    <s v="14-01-2022 - 30-06-2023"/>
    <s v="C:\Users\andres.prietom\JEP Colombia\Carlos Giovanni Torres Peñaranda - Contractual - Onedrive\Validación pólizas CPS\.VERIFICACIÓN DE PÓLIZAS CONTRATOS 2022\Verificación póliza Contrato  JEP-082-2022.pdf"/>
    <s v="N/A"/>
    <s v="Firmado"/>
    <s v="Ingreso"/>
    <s v="N/A"/>
    <s v="PSICOLOGÍA"/>
    <s v="N/A"/>
    <s v="MASCULINO"/>
    <s v="PND"/>
    <s v="https://community.secop.gov.co/Public/Tendering/OpportunityDetail/Index?noticeUID=CO1.NTC.2539412&amp;isFromPublicArea=True&amp;isModal=False"/>
    <n v="1"/>
    <n v="2022"/>
  </r>
  <r>
    <n v="518"/>
    <s v="JEP-083-2022"/>
    <s v="JEP-CSPO-083-2022"/>
    <s v="Jairo Cuellar"/>
    <d v="2022-01-13T00:00:00"/>
    <s v="Diego Mauricio Alba Patiño"/>
    <m/>
    <m/>
    <x v="1"/>
    <s v="1. Prestación de servicios"/>
    <n v="11257560"/>
    <n v="7"/>
    <s v="Persona Natural"/>
    <s v="NA"/>
    <s v="Prestar los servicios profesionales para apoyar y acompañar la gestión del grupo de relacionamiento y comunicaciones como diseñador gráfico para la construcción de piezas con relación a la capacidad investigativa y demas funciones a cargo de la UIA. "/>
    <m/>
    <s v="Harvey Danilo Suarez Morales"/>
    <s v="Secretaría Ejecutiva"/>
    <x v="6"/>
    <s v="Unidad de Investigación y Acusación"/>
    <s v="Luz Helena Morales Garay"/>
    <s v="Unidad de Investigación y Acusación"/>
    <s v="N/A"/>
    <s v="N/A"/>
    <s v="N/A"/>
    <s v="Inversión"/>
    <n v="55512120"/>
    <s v="N/A"/>
    <s v="N/A"/>
    <n v="4626010"/>
    <n v="26622"/>
    <n v="37222"/>
    <n v="2018011001091"/>
    <d v="2022-01-18T00:00:00"/>
    <d v="2022-01-19T00:00:00"/>
    <s v="N/A"/>
    <s v="N/A"/>
    <s v="N/A"/>
    <s v="N/A"/>
    <n v="0"/>
    <s v="N/A"/>
    <n v="0"/>
    <s v="N/A"/>
    <n v="0"/>
    <s v="N/A"/>
    <n v="0"/>
    <n v="55512120"/>
    <s v="NO"/>
    <s v="N/A"/>
    <s v="N/A"/>
    <s v="N/A"/>
    <s v="N/A"/>
    <d v="2022-12-31T00:00:00"/>
    <d v="2022-12-31T00:00:00"/>
    <s v="NO"/>
    <s v="Bogotá D.C"/>
    <s v="Cumplimiento"/>
    <s v="15-47-101008391"/>
    <n v="0"/>
    <s v="Seguros del Estado"/>
    <d v="2022-01-18T00:00:00"/>
    <s v="18-01-2022 - 30-06-2023"/>
    <s v="C:\Users\andres.prietom\JEP Colombia\Carlos Giovanni Torres Peñaranda - Contractual - Onedrive\Validación pólizas CPS\.VERIFICACIÓN DE PÓLIZAS CONTRATOS 2022\Verificación póliza Contrato  JEP-083-2022.pdf"/>
    <s v="N/A"/>
    <s v="Firmado"/>
    <s v="Ingreso"/>
    <s v="N/A"/>
    <s v="DISEÑO GRÁFICO_x000a_"/>
    <s v="N/A"/>
    <s v="MASCULINO"/>
    <s v="PND"/>
    <s v="https://community.secop.gov.co/Public/Tendering/OpportunityDetail/Index?noticeUID=CO1.NTC.2555087&amp;isFromPublicArea=True&amp;isModal=False"/>
    <n v="1"/>
    <n v="2022"/>
  </r>
  <r>
    <n v="304"/>
    <s v="JEP-084-2022"/>
    <s v="JEP-CSPO-084-2022"/>
    <s v="Jairo Cuellar"/>
    <s v="N/R"/>
    <s v="Vianney Esther Sobrino Camacho"/>
    <m/>
    <m/>
    <x v="1"/>
    <s v="1. Prestación de servicios"/>
    <n v="32791986"/>
    <n v="6"/>
    <s v="Persona Natural"/>
    <s v="NA"/>
    <s v="Prestación de servicios profesionales para apoyar al Departamento de SAAD Comparecientes en el acompañamiento psicosocial a los comparecientes ante las salas y secciones de la JEP."/>
    <m/>
    <s v="Harvey Danilo Suarez Morales"/>
    <s v="Secretaría Ejecutiva"/>
    <x v="4"/>
    <s v="Departamento SAAD - Comparecientes"/>
    <s v="Jorge Alirio Mancera Cortés"/>
    <s v="Departamento SAAD - Comparecientes"/>
    <s v="N/A"/>
    <s v="N/A"/>
    <s v="N/A"/>
    <s v="Inversión"/>
    <n v="86496775"/>
    <s v="N/A"/>
    <s v="N/A"/>
    <s v="$7.228.143"/>
    <n v="25722"/>
    <n v="42222"/>
    <s v="2018011001091_x0009_"/>
    <d v="2022-01-20T00:00:00"/>
    <d v="2022-01-21T00:00:00"/>
    <s v="N/A"/>
    <s v="N/A"/>
    <s v="N/A"/>
    <s v="N/A"/>
    <n v="0"/>
    <s v="N/A"/>
    <n v="0"/>
    <s v="N/A"/>
    <n v="0"/>
    <s v="N/A"/>
    <n v="0"/>
    <n v="86496775"/>
    <s v="NO"/>
    <s v="N/A"/>
    <s v="N/A"/>
    <s v="N/A"/>
    <s v="N/A"/>
    <d v="2022-12-31T00:00:00"/>
    <d v="2022-12-31T00:00:00"/>
    <s v="NO"/>
    <s v="Bogotá D.C"/>
    <s v="Cumplimiento "/>
    <s v="21-45-101358220"/>
    <n v="0"/>
    <s v="Seguros del Estado"/>
    <d v="2022-01-20T00:00:00"/>
    <s v="20-01-2022 - 30-06-2023"/>
    <s v="C:\Users\andres.prietom\JEP Colombia\Carlos Giovanni Torres Peñaranda - Contractual - Onedrive\Validación pólizas CPS\.VERIFICACIÓN DE PÓLIZAS CONTRATOS 2022\Verificación póliza Contrato  JEP-084-2022.pdf"/>
    <s v="N/A"/>
    <s v="Firmado"/>
    <s v="Ingreso"/>
    <s v="N/A"/>
    <s v="PSICOLOGÍA"/>
    <s v="N/A"/>
    <s v="FEMENINO"/>
    <s v="PND"/>
    <s v="https://community.secop.gov.co/Public/Tendering/OpportunityDetail/Index?noticeUID=CO1.NTC.2544344&amp;isFromPublicArea=True&amp;isModal=False"/>
    <n v="1"/>
    <n v="2022"/>
  </r>
  <r>
    <n v="278"/>
    <s v="JEP-085-2022"/>
    <s v="JEP-CSPO-085-2022"/>
    <s v="Ángela Esquivel "/>
    <s v="N/R"/>
    <s v="Maribel Rodriguez Acevedo"/>
    <m/>
    <m/>
    <x v="1"/>
    <s v="1. Prestación de servicios"/>
    <n v="52644977"/>
    <n v="3"/>
    <s v="Persona Natural"/>
    <s v="NA"/>
    <s v="Prestar servicios profesionales especializados para apoyar y acompañar al Departamento de Gestión Territorial en las actividades desplegadas en los departamentos de Valle del Cauca, Risaralda, Quindío y Caldas, en el marco de las funciones de la dependencia, los lineamientos para la aplicación del enfoque territorial y la justicia restaurativa, teniendo en cuenta los enfoques diferenciales. _x000a_"/>
    <m/>
    <s v="Harvey Danilo Suarez Morales"/>
    <s v="Secretaría Ejecutiva"/>
    <x v="4"/>
    <s v="Departamento de Gestión Territorial"/>
    <s v="Gloria Cala Navarro"/>
    <s v="Departamento de Gestión Territorial"/>
    <s v="N/A"/>
    <s v="N/A"/>
    <s v="N/A"/>
    <s v="Inversión"/>
    <n v="84328333"/>
    <s v="N/A"/>
    <s v="N/A"/>
    <n v="7228143"/>
    <n v="31622"/>
    <n v="35222"/>
    <n v="2018011001091"/>
    <d v="2022-01-17T00:00:00"/>
    <d v="2022-01-21T00:00:00"/>
    <s v="N/A"/>
    <s v="N/A"/>
    <s v="N/A"/>
    <s v="N/A"/>
    <n v="0"/>
    <s v="N/A"/>
    <n v="0"/>
    <s v="N/A"/>
    <n v="0"/>
    <s v="N/A"/>
    <n v="0"/>
    <n v="84328333"/>
    <s v="NO"/>
    <s v="N/A"/>
    <s v="N/A"/>
    <s v="N/A"/>
    <s v="N/A"/>
    <d v="2022-12-31T00:00:00"/>
    <d v="2022-12-31T00:00:00"/>
    <s v="NO"/>
    <s v="Valle del Cauca, Risaralda, Quindío y Caldas"/>
    <s v="Cumplimiento"/>
    <s v="45-45-101104686"/>
    <n v="0"/>
    <s v="Seguros del Estado"/>
    <d v="2022-01-19T00:00:00"/>
    <s v="11-01-2022 - 30-06-2023"/>
    <s v="C:\Users\andres.prietom\JEP Colombia\Carlos Giovanni Torres Peñaranda - Contractual - Onedrive\Validación pólizas CPS\.VERIFICACIÓN DE PÓLIZAS CONTRATOS 2022\verificacion poliza contrato JEP-085-2022.pdf"/>
    <s v="N/A"/>
    <s v="Firmado"/>
    <s v="Ingreso"/>
    <s v="N/A"/>
    <s v="PSICOLOGÍA"/>
    <s v="N/A"/>
    <s v="FEMENINO"/>
    <s v="PND"/>
    <s v="https://community.secop.gov.co/Public/Tendering/OpportunityDetail/Index?noticeUID=CO1.NTC.2514267&amp;isFromPublicArea=True&amp;isModal=False"/>
    <n v="1"/>
    <n v="2022"/>
  </r>
  <r>
    <n v="568"/>
    <s v="JEP-086-2022"/>
    <s v="JEP-CSPO-086-2022"/>
    <s v="Ángela Esquivel "/>
    <s v="N/R"/>
    <s v="Maria Camila Restrepo Giraldo"/>
    <m/>
    <m/>
    <x v="1"/>
    <s v="1. Prestación de servicios"/>
    <n v="1151948076"/>
    <n v="8"/>
    <s v="Persona Natural"/>
    <s v="NA"/>
    <s v="Prestar servicios profesionales para apoyar y acompañar a la Subdirección de Comunicaciones en la producción y actualización de documentos metodológicos, así como en la edición de contenidos y conceptualización de la información generada por la JEP en desarrollo de la política y estrategia de comunicaciones en concordancia con el plan de posicionamiento y divulgación. "/>
    <m/>
    <s v="Harvey Danilo Suarez Morales"/>
    <s v="Secretaría Ejecutiva"/>
    <x v="3"/>
    <s v="Subdirección de Comunicaciones"/>
    <s v="Hernando Salazar Palacio"/>
    <s v="Subdirección de Comunicaciones"/>
    <s v="N/A"/>
    <s v="N/A"/>
    <s v="N/A"/>
    <s v="Inversión"/>
    <n v="111631448"/>
    <s v="N/A"/>
    <s v="N/A"/>
    <s v="$9.541.150"/>
    <n v="34522"/>
    <n v="33022"/>
    <s v="2018011000954_x0009_"/>
    <d v="2022-01-13T00:00:00"/>
    <d v="2022-01-18T00:00:00"/>
    <s v="N/A"/>
    <s v="N/A"/>
    <s v="N/A"/>
    <s v="N/A"/>
    <n v="0"/>
    <s v="N/A"/>
    <n v="0"/>
    <s v="N/A"/>
    <n v="0"/>
    <s v="N/A"/>
    <n v="0"/>
    <n v="111631448"/>
    <s v="NO"/>
    <s v="N/A"/>
    <s v="N/A"/>
    <s v="N/A"/>
    <s v="N/A"/>
    <d v="2022-12-31T00:00:00"/>
    <d v="2022-12-31T00:00:00"/>
    <s v="NO"/>
    <s v="Bogotá D.C"/>
    <s v="Cumplimiento "/>
    <s v="11-47-101010778"/>
    <n v="0"/>
    <s v="Seguros del Estado"/>
    <d v="2022-01-14T00:00:00"/>
    <s v="13-01-2022 - 30-06-2023"/>
    <s v="C:\Users\andres.prietom\JEP Colombia\Carlos Giovanni Torres Peñaranda - Contractual - Onedrive\Validación pólizas CPS\.VERIFICACIÓN DE PÓLIZAS CONTRATOS 2022\verificacion poliza contrato JEP-086-2022.pdf"/>
    <s v="N/A"/>
    <s v="Firmado"/>
    <s v="Ingreso"/>
    <s v="N/A"/>
    <s v="COMUNICACIÓN SOCIAL Y PERIODISMO"/>
    <s v="N/A"/>
    <s v="FEMENINO"/>
    <s v="PND"/>
    <s v="https://community.secop.gov.co/Public/Tendering/OpportunityDetail/Index?noticeUID=CO1.NTC.2514293&amp;isFromPublicArea=True&amp;isModal=False"/>
    <n v="1"/>
    <n v="2022"/>
  </r>
  <r>
    <n v="126"/>
    <s v="JEP-087-2022"/>
    <s v="JEP-CSPO-087-2022"/>
    <s v="Mateo Ávila"/>
    <s v="N/R"/>
    <s v="Andrea Carolina Triviño Sandoval"/>
    <m/>
    <m/>
    <x v="1"/>
    <s v="1. Prestación de servicios"/>
    <n v="1015399064"/>
    <n v="1"/>
    <s v="Persona Natural"/>
    <s v="NA"/>
    <s v="Prestar servicios profesionales especializados para apoyar y acompañar a la Secretaría Ejecutiva en la articulación y seguimiento de las actividades relacionadas con el despliegue territorial de la secretaría ejecutiva, teniendo en cuenta los enfoques diferencial, territorial y de género."/>
    <m/>
    <s v="Harvey Danilo Suarez Morales"/>
    <s v="Secretaría Ejecutiva"/>
    <x v="4"/>
    <s v="Subsecretaría Ejecutiva "/>
    <s v="Angela María Mora Soto"/>
    <s v="Subsecretaría Ejecutiva "/>
    <s v="N/A"/>
    <s v="N/A"/>
    <s v="N/A"/>
    <s v="Inversión"/>
    <n v="126637092"/>
    <s v="N/A"/>
    <s v="N/A"/>
    <n v="10553091"/>
    <n v="32422"/>
    <n v="29222"/>
    <n v="2018011001091"/>
    <d v="2022-01-12T00:00:00"/>
    <d v="2022-01-13T00:00:00"/>
    <s v="N/A"/>
    <s v="N/A"/>
    <s v="N/A"/>
    <s v="N/A"/>
    <n v="0"/>
    <s v="N/A"/>
    <n v="0"/>
    <s v="N/A"/>
    <n v="0"/>
    <s v="N/A"/>
    <n v="0"/>
    <n v="126637092"/>
    <s v="NO"/>
    <s v="N/A"/>
    <s v="N/A"/>
    <s v="N/A"/>
    <s v="N/A"/>
    <d v="2022-12-31T00:00:00"/>
    <d v="2022-12-31T00:00:00"/>
    <s v="NO"/>
    <s v="Bogotá D.C"/>
    <s v="Cumplimiento"/>
    <s v="63-47-101000753"/>
    <n v="0"/>
    <s v="Seguros del Estado"/>
    <d v="2022-01-12T00:00:00"/>
    <s v="12-01-2022 - 30-06-2023"/>
    <s v="SD"/>
    <s v="N/A"/>
    <s v="Firmado"/>
    <s v="Ingreso"/>
    <s v="N/A"/>
    <s v="GOBIERNO Y RELACIONES INTERNACIONALES"/>
    <s v="N/A"/>
    <s v="FEMENINO"/>
    <s v="PND"/>
    <s v="https://community.secop.gov.co/Public/Tendering/OpportunityDetail/Index?noticeUID=CO1.NTC.2515835&amp;isFromPublicArea=True&amp;isModal=False"/>
    <n v="1"/>
    <n v="2022"/>
  </r>
  <r>
    <n v="155"/>
    <s v="JEP-088-2022"/>
    <s v="JEP-CSPO-088-2022"/>
    <s v="Mateo Ávila"/>
    <s v="N/R"/>
    <s v="Juan Pablo Ospina Becerra"/>
    <m/>
    <m/>
    <x v="1"/>
    <s v="1. Prestación de servicios"/>
    <n v="1032487369"/>
    <n v="1"/>
    <s v="Persona Natural"/>
    <s v="NA"/>
    <s v="Prestar servicios profesionales para apoyar a la Subsecretaria Ejecutiva en el seguimiento, registro, análisis de indicadores, elaboración de informes técnicos, y sistemas de calidad y apoyo a la supervisión de los proyectos a cargo del despacho."/>
    <m/>
    <s v="Harvey Danilo Suarez Morales"/>
    <s v="Secretaría Ejecutiva"/>
    <x v="4"/>
    <s v="Subsecretaría Ejecutiva "/>
    <s v="Angela María Mora Soto"/>
    <s v="Subsecretaría Ejecutiva "/>
    <s v="N/A"/>
    <s v="N/A"/>
    <s v="N/A"/>
    <s v="Inversión"/>
    <n v="25153938"/>
    <s v="N/A"/>
    <s v="N/A"/>
    <s v="$4.192.323"/>
    <n v="24822"/>
    <n v="45322"/>
    <n v="2018011001091"/>
    <d v="2022-01-20T00:00:00"/>
    <d v="2022-01-24T00:00:00"/>
    <s v="Paula Nataly Vargas Pulido"/>
    <n v="1030603018"/>
    <n v="0"/>
    <d v="2022-02-22T00:00:00"/>
    <n v="0"/>
    <s v="N/A"/>
    <n v="0"/>
    <s v="N/A"/>
    <n v="0"/>
    <s v="N/A"/>
    <n v="0"/>
    <n v="25153938"/>
    <s v="NO"/>
    <s v="N/A"/>
    <s v="N/A"/>
    <s v="N/A"/>
    <s v="N/A"/>
    <d v="2022-06-30T00:00:00"/>
    <d v="2022-06-30T00:00:00"/>
    <s v="NO"/>
    <s v="Bogotá D.C"/>
    <s v="Cumplimiento"/>
    <s v="21-45-101358335"/>
    <n v="0"/>
    <s v="Seguros del Estado"/>
    <d v="2022-01-21T00:00:00"/>
    <s v="21-01-2022 - 01-01-2023"/>
    <s v="SD"/>
    <s v="En fecha 22/02/2022 se suscribe cesión del contrato"/>
    <s v="Terminado"/>
    <s v="Cesión"/>
    <s v="N/A"/>
    <s v="ADMINISTRACIÓN DE EMPRESAS"/>
    <s v="N/A"/>
    <s v="FEMENINO"/>
    <s v="PND"/>
    <s v="https://community.secop.gov.co/Public/Tendering/OpportunityDetail/Index?noticeUID=CO1.NTC.2515940&amp;isFromPublicArea=True&amp;isModal=False"/>
    <n v="1"/>
    <n v="2022"/>
  </r>
  <r>
    <n v="505"/>
    <s v="JEP-089-2022"/>
    <s v="JEP-CSPO-089-2022"/>
    <s v="Mateo Ávila"/>
    <s v="N/R"/>
    <s v="Luis Alejandro Ballesteros Bejarano"/>
    <m/>
    <m/>
    <x v="1"/>
    <s v="1. Prestación de servicios"/>
    <n v="1030539002"/>
    <n v="1"/>
    <s v="Persona Natural"/>
    <s v="NA"/>
    <s v="Prestación de servicios profesionales para el apoyo al Grupo de Análisis, Contexto y Estadística de la UIA en el desarrollo de actividades asociadas a la programación, manejo de bases de datos y migraciones de sistemas de información para atender las necesidades de la UIA a fin de facilitar la capacidad investigativa."/>
    <m/>
    <s v="Harvey Danilo Suarez Morales"/>
    <s v="Secretaría Ejecutiva"/>
    <x v="6"/>
    <s v="Unidad de Investigación y Acusación"/>
    <s v="Luz Helena Morales Garay"/>
    <s v="Unidad de Investigación y Acusación"/>
    <s v="N/A"/>
    <s v="N/A"/>
    <s v="N/A"/>
    <s v="Inversión"/>
    <n v="86737716"/>
    <s v="N/A"/>
    <s v="N/A"/>
    <n v="7228143"/>
    <n v="26422"/>
    <n v="33422"/>
    <n v="2018011001091"/>
    <d v="2022-01-14T00:00:00"/>
    <d v="2022-01-18T00:00:00"/>
    <s v="Carlos Arturo Canchéala Espejo"/>
    <s v="9727077 - 0"/>
    <s v="N/A"/>
    <d v="2022-08-30T00:00:00"/>
    <n v="0"/>
    <s v="N/A"/>
    <n v="0"/>
    <s v="N/A"/>
    <n v="0"/>
    <s v="N/A"/>
    <n v="0"/>
    <n v="86737716"/>
    <s v="NO"/>
    <s v="N/A"/>
    <s v="N/A"/>
    <s v="N/A"/>
    <s v="N/A"/>
    <d v="2022-12-31T00:00:00"/>
    <d v="2022-12-31T00:00:00"/>
    <s v="NO"/>
    <s v="Bogotá D.C"/>
    <s v="Cumplimiento"/>
    <s v="15-47-101008299"/>
    <n v="0"/>
    <s v="Seguros del Estado"/>
    <d v="2022-01-17T00:00:00"/>
    <s v="16-01-2022 - 30-06-2023"/>
    <s v="SD"/>
    <s v="En fecha del 1 de septiembre se publicó la cesión del cto JEP-089-2022 a partir del 1 de sept - Carlos Arturo canchéala espejo- UIA"/>
    <s v="Firmado"/>
    <s v="Cesión"/>
    <s v="N/A"/>
    <s v="INGENIERÍA ELECTRÓNICA Y DE TELECOMUNICACIONES"/>
    <s v="N/A"/>
    <s v="MASCULINO"/>
    <s v="NR"/>
    <s v="https://community.secop.gov.co/Public/Tendering/OpportunityDetail/Index?noticeUID=CO1.NTC.2516123&amp;isFromPublicArea=True&amp;isModal=False"/>
    <n v="1"/>
    <n v="2022"/>
  </r>
  <r>
    <n v="551"/>
    <s v="JEP-090-2022"/>
    <s v="JEP-CSPO-090-2022"/>
    <s v="Clara Torres"/>
    <s v="N/R"/>
    <s v="Jaime Alberto Barrientos Varela"/>
    <m/>
    <m/>
    <x v="1"/>
    <s v="1. Prestación de servicios"/>
    <n v="79557408"/>
    <n v="1"/>
    <s v="Persona Natural"/>
    <s v="NA"/>
    <s v="Prestar servicios profesionales para apoyar a la Subdirección de Comunicaciones en la producción y distribución de contenidos para la difusión de contenidos públicos e internos en desarrollo de la estrategia y la Politica de Comunicaciones. "/>
    <m/>
    <s v="Harvey Danilo Suarez Morales"/>
    <s v="Secretaría Ejecutiva"/>
    <x v="3"/>
    <s v="Subdirección de Comunicaciones"/>
    <s v="Hernando Salazar Palacio"/>
    <s v="Subdirección de Comunicaciones"/>
    <s v="N/A"/>
    <s v="N/A"/>
    <s v="N/A"/>
    <s v="Inversión"/>
    <n v="111631448"/>
    <s v="N/A"/>
    <s v="N/A"/>
    <s v="$9.541.150"/>
    <n v="34622"/>
    <n v="29722"/>
    <n v="2018011000954"/>
    <d v="2022-01-12T00:00:00"/>
    <d v="2022-01-13T00:00:00"/>
    <s v="N/A"/>
    <s v="N/A"/>
    <s v="N/A"/>
    <s v="N/A"/>
    <n v="0"/>
    <s v="N/A"/>
    <n v="0"/>
    <s v="N/A"/>
    <n v="0"/>
    <s v="N/A"/>
    <n v="0"/>
    <n v="111631448"/>
    <s v="NO"/>
    <s v="N/A"/>
    <s v="N/A"/>
    <s v="N/A"/>
    <s v="N/A"/>
    <d v="2022-12-31T00:00:00"/>
    <d v="2022-12-31T00:00:00"/>
    <s v="NO"/>
    <s v="Bogotá D.C"/>
    <s v="Cumplimiento"/>
    <s v="14-47-101013868"/>
    <n v="0"/>
    <s v="Seguros del Estado"/>
    <d v="2022-01-13T00:00:00"/>
    <s v="12-01-2022 - 07-07-2023"/>
    <s v="https://jepcolombia-my.sharepoint.com/personal/carlos_torres_jep_gov_co/_layouts/15/onedrive.aspx?q=090&amp;searchScope=folder&amp;id=%2Fpersonal%2Fcarlos%5Ftorres%5Fjep%5Fgov%5Fco%2FDocuments%2FDocumentos%2FContractual%2FContractual%20%2D%20Onedrive%2FValidaci%C3%B3n%20p%C3%B3lizas%20CPS%2F%2EVERIFICACI%C3%93N%20DE%20P%C3%93LIZAS%20CONTRATOS%202022%2FVerificaci%C3%B3n%20p%C3%B3liza%20contrato%20JEP%2D090%2D2022%2Epdf&amp;parent=%2Fpersonal%2Fcarlos%5Ftorres%5Fjep%5Fgov%5Fco%2FDocuments%2FDocumentos%2FContractual%2FContractual%20%2D%20Onedrive%2FValidaci%C3%B3n%20p%C3%B3lizas%20CPS%2F%2EVERIFICACI%C3%93N%20DE%20P%C3%93LIZAS%20CONTRATOS%202022&amp;parentview=7"/>
    <s v="N/A"/>
    <s v="Firmado"/>
    <s v="Ingreso"/>
    <s v="N/A"/>
    <s v="COMUNICACIÓN SOCIAL Y PERIODISMO"/>
    <s v="N/A"/>
    <s v="MASCULINO"/>
    <s v="PND"/>
    <s v="https://community.secop.gov.co/Public/Tendering/OpportunityDetail/Index?noticeUID=CO1.NTC.2520753&amp;isFromPublicArea=True&amp;isModal=False"/>
    <n v="1"/>
    <n v="2022"/>
  </r>
  <r>
    <n v="202"/>
    <s v="JEP-091-2022"/>
    <s v="JEP-CSPO-091-2022"/>
    <s v="Clara Torres"/>
    <s v="N/R"/>
    <s v="Violeta Florez Botero"/>
    <m/>
    <m/>
    <x v="1"/>
    <s v="1. Prestación de servicios"/>
    <n v="43976503"/>
    <n v="8"/>
    <s v="Persona Natural"/>
    <s v="NA"/>
    <s v="Prestar servicios profesionales para apoyar al Departamento de Atención a Víctimas en la región de Antioquia, para adelantar acciones de difusión, asesoría y orientac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4328333"/>
    <s v="N/A"/>
    <s v="N/A"/>
    <n v="7228143"/>
    <n v="40122"/>
    <n v="39222"/>
    <n v="2018011001091"/>
    <d v="2022-01-19T00:00:00"/>
    <d v="2022-01-21T00:00:00"/>
    <s v="N/A"/>
    <s v="N/A"/>
    <s v="N/A"/>
    <s v="N/A"/>
    <n v="0"/>
    <s v="N/A"/>
    <n v="0"/>
    <s v="N/A"/>
    <n v="0"/>
    <s v="N/A"/>
    <n v="0"/>
    <n v="84328333"/>
    <s v="NO"/>
    <s v="N/A"/>
    <s v="N/A"/>
    <s v="N/A"/>
    <s v="N/A"/>
    <d v="2022-12-31T00:00:00"/>
    <d v="2022-12-31T00:00:00"/>
    <s v="NO"/>
    <s v="Medellín con desplazamiento en la región de Antioquia"/>
    <s v="Cumplimiento"/>
    <s v="65-47-101006611"/>
    <n v="0"/>
    <s v="Seguros del Estado"/>
    <d v="2022-01-21T00:00:00"/>
    <s v="19-01-2022 - 01- 07-2023"/>
    <s v="C:\Users\andres.prietom\JEP Colombia\Carlos Giovanni Torres Peñaranda - Contractual - Onedrive\Validación pólizas CPS\.VERIFICACIÓN DE PÓLIZAS CONTRATOS 2022\Verificación póliza contrato JEP-091-2022.pdf"/>
    <s v="N/A"/>
    <s v="Firmado"/>
    <s v="Ingreso"/>
    <s v="N/A"/>
    <s v="DERECHO"/>
    <s v="N/A"/>
    <s v="FEMENINO"/>
    <s v="PND"/>
    <s v="https://community.secop.gov.co/Public/Tendering/OpportunityDetail/Index?noticeUID=CO1.NTC.2532402&amp;isFromPublicArea=True&amp;isModal=False"/>
    <n v="1"/>
    <n v="2022"/>
  </r>
  <r>
    <n v="204"/>
    <s v="JEP-092-2022"/>
    <s v="JEP-CSPO-092-2022"/>
    <s v="Clara Torres"/>
    <s v="N/R"/>
    <s v="German Nelinho Martinez Hernandez"/>
    <m/>
    <m/>
    <x v="1"/>
    <s v="1. Prestación de servicios"/>
    <n v="92538191"/>
    <n v="3"/>
    <s v="Persona Natural"/>
    <s v="NA"/>
    <s v="Prestar servicios profesionales para apoyar al Departamento de Atención a Víctimas en la región de Sucre, Magdalena, Bolívar, Córdoba, Atlántico, La Guajira y Cesár, para adelantar acciones de difusión, asesoría y orientac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4328333"/>
    <s v="N/A"/>
    <s v="N/A"/>
    <s v="$7.228.143"/>
    <n v="40222"/>
    <n v="33222"/>
    <s v="2018011001091_x0009_"/>
    <d v="2022-01-15T00:00:00"/>
    <d v="2022-01-19T00:00:00"/>
    <s v="N/A"/>
    <s v="N/A"/>
    <s v="N/A"/>
    <s v="N/A"/>
    <n v="0"/>
    <s v="N/A"/>
    <n v="0"/>
    <s v="N/A"/>
    <n v="0"/>
    <s v="N/A"/>
    <n v="0"/>
    <n v="84328333"/>
    <s v="NO"/>
    <s v="N/A"/>
    <s v="N/A"/>
    <s v="N/A"/>
    <s v="N/A"/>
    <d v="2022-12-31T00:00:00"/>
    <d v="2022-12-31T00:00:00"/>
    <s v="NO"/>
    <s v=" ciudad de Corozal_x000a_con desplazamiento en la región de Sucre, Magdalena, Bolívar, Córdoba, Atlántico, La_x000a_Guajira y Cesár"/>
    <s v="Cumplimiento"/>
    <s v="36-47-101001037"/>
    <n v="2"/>
    <s v="Seguros del Estado"/>
    <d v="2022-01-18T00:00:00"/>
    <s v="15-01-2022 - 05-07-2023"/>
    <s v="C:\Users\andres.prietom\JEP Colombia\Carlos Giovanni Torres Peñaranda - Contractual - Onedrive\Validación pólizas CPS\.VERIFICACIÓN DE PÓLIZAS CONTRATOS 2022\Verificación póliza contrato JEP-092-2022.pdf"/>
    <s v="N/A"/>
    <s v="Firmado"/>
    <s v="Ingreso"/>
    <s v="N/A"/>
    <s v="DERECHO"/>
    <s v="N/A"/>
    <s v="MASCULINO"/>
    <s v="PND"/>
    <s v="https://community.secop.gov.co/Public/Tendering/OpportunityDetail/Index?noticeUID=CO1.NTC.2540422&amp;isFromPublicArea=True&amp;isModal=False"/>
    <n v="1"/>
    <n v="2022"/>
  </r>
  <r>
    <n v="213"/>
    <s v="JEP-093-2022"/>
    <s v="JEP-CSPO-093-2022"/>
    <s v="Clara Torres"/>
    <s v="N/R"/>
    <s v="Eliana Carolina Amador Ladino "/>
    <m/>
    <m/>
    <x v="1"/>
    <s v="1. Prestación de servicios"/>
    <n v="1121854055"/>
    <n v="1"/>
    <s v="Persona Natural"/>
    <s v="NA"/>
    <s v="Prestar servicios profesionales para apoyar al Departamento de Atención a Víctimas en la región de Meta, Arauca, Guaviare y Casanare, para adelantar acciones de difusión, asesoría y orientac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4328333"/>
    <s v="N/A"/>
    <s v="N/A"/>
    <n v="7228143"/>
    <n v="40522"/>
    <n v="3122"/>
    <s v="_x0009__x000a_2018011001091"/>
    <d v="2022-01-15T00:00:00"/>
    <d v="2022-01-18T00:00:00"/>
    <s v="N/A"/>
    <s v="N/A"/>
    <s v="N/A"/>
    <s v="N/A"/>
    <n v="0"/>
    <s v="N/A"/>
    <n v="0"/>
    <s v="N/A"/>
    <n v="0"/>
    <s v="N/A"/>
    <n v="0"/>
    <n v="84328333"/>
    <s v="NO"/>
    <s v="N/A"/>
    <s v="N/A"/>
    <s v="N/A"/>
    <s v="N/A"/>
    <d v="2022-12-31T00:00:00"/>
    <d v="2022-12-31T00:00:00"/>
    <s v="NO"/>
    <s v="Villavicencio con desplazamiento en la región de Meta, Arauca, Guaviare y Casanare"/>
    <s v="Cumplimiento"/>
    <s v="30-47-101001958"/>
    <n v="0"/>
    <s v="Seguros del Estado"/>
    <d v="2022-01-13T00:00:00"/>
    <s v="13-01-20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3%2D2022%2Epdf&amp;parent=%2Fpersonal%2Fcarlos%5Ftorres%5Fjep%5Fgov%5Fco%2FDocuments%2FDocumentos%2FContractual%2FContractual%20%2D%20Onedrive%2FValidaci%C3%B3n%20p%C3%B3lizas%20CPS%2F%2EVERIFICACI%C3%93N%20DE%20P%C3%93LIZAS%20CONTRATOS%202022"/>
    <s v="N/A"/>
    <s v="Firmado"/>
    <s v="Ingreso"/>
    <s v="N/A"/>
    <s v="DERECHO"/>
    <s v="N/A"/>
    <s v="FEMENINO"/>
    <s v="PND"/>
    <s v="https://community.secop.gov.co/Public/Tendering/OpportunityDetail/Index?noticeUID=CO1.NTC.2533490&amp;isFromPublicArea=True&amp;isModal=False"/>
    <n v="1"/>
    <n v="2022"/>
  </r>
  <r>
    <n v="215"/>
    <s v="JEP-094-2022"/>
    <s v="JEP-CSPO-094-2022"/>
    <s v="Clara Torres"/>
    <s v="N/R"/>
    <s v="Laura Annick Mendez Garcia"/>
    <m/>
    <m/>
    <x v="1"/>
    <s v="1. Prestación de servicios"/>
    <n v="1090362331"/>
    <n v="4"/>
    <s v="Persona Natural"/>
    <s v="NA"/>
    <s v="Prestar servicios profesionales para apoyar al Departamento de Atención a Víctimas en la región de Norte de Santander, Santander y región que conforma el Magdalena Medio, para adelantar acciones de difusión, asesoría y orientac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4328333"/>
    <s v="N/A"/>
    <s v="N/A"/>
    <s v="$7.228.143"/>
    <n v="40622"/>
    <n v="37022"/>
    <n v="2018011001091"/>
    <d v="2022-01-18T00:00:00"/>
    <d v="2022-01-19T00:00:00"/>
    <s v="N/A"/>
    <s v="N/A"/>
    <s v="N/A"/>
    <s v="N/A"/>
    <n v="0"/>
    <s v="N/A"/>
    <n v="0"/>
    <s v="N/A"/>
    <n v="0"/>
    <s v="N/A"/>
    <n v="0"/>
    <n v="84328333"/>
    <s v="NO"/>
    <s v="N/A"/>
    <s v="N/A"/>
    <s v="N/A"/>
    <s v="N/A"/>
    <d v="2022-12-31T00:00:00"/>
    <d v="2022-12-31T00:00:00"/>
    <s v="NO"/>
    <s v="ciudad de Cúcuta_x000a_con desplazamiento en la región de Norte de Santander, Santander y región que_x000a_conforma el Magdalena Medio"/>
    <s v="Cumplimiento"/>
    <s v="36-47-101001035"/>
    <n v="2"/>
    <s v="Seguros del Estado"/>
    <d v="2022-01-19T00:00:00"/>
    <s v="18-01-2022 - 09-07-2023"/>
    <s v="https://jepcolombia-my.sharepoint.com/personal/carlos_torres_jep_gov_co/_layouts/15/onedrive.aspx?q=094&amp;searchScope=folder&amp;id=%2Fpersonal%2Fcarlos%5Ftorres%5Fjep%5Fgov%5Fco%2FDocuments%2FDocumentos%2FContractual%2FContractual%20%2D%20Onedrive%2FValidaci%C3%B3n%20p%C3%B3lizas%20CPS%2F%2EVERIFICACI%C3%93N%20DE%20P%C3%93LIZAS%20CONTRATOS%202022%2FVerificaci%C3%B3n%20p%C3%B3liza%20contrato%20JEP%2D094%2D2022%2Epdf&amp;parent=%2Fpersonal%2Fcarlos%5Ftorres%5Fjep%5Fgov%5Fco%2FDocuments%2FDocumentos%2FContractual%2FContractual%20%2D%20Onedrive%2FValidaci%C3%B3n%20p%C3%B3lizas%20CPS%2F%2EVERIFICACI%C3%93N%20DE%20P%C3%93LIZAS%20CONTRATOS%202022&amp;parentview=7"/>
    <s v="N/A"/>
    <s v="Firmado"/>
    <s v="Ingreso"/>
    <s v="N/A"/>
    <s v="DERECHO"/>
    <s v="N/A"/>
    <s v="FEMENINO"/>
    <s v="PND"/>
    <s v="https://community.secop.gov.co/Public/Tendering/OpportunityDetail/Index?noticeUID=CO1.NTC.2536703&amp;isFromPublicArea=True&amp;isModal=False"/>
    <n v="1"/>
    <n v="2022"/>
  </r>
  <r>
    <n v="230"/>
    <s v="JEP-095-2022"/>
    <s v="JEP-CSPO-095-2022"/>
    <s v="Clara Torres"/>
    <s v="N/R"/>
    <s v="Paula Andrea Moreno Serrano"/>
    <m/>
    <m/>
    <x v="1"/>
    <s v="1. Prestación de servicios"/>
    <n v="52258958"/>
    <n v="8"/>
    <s v="Persona Natural"/>
    <s v="NA"/>
    <s v="Prestar servicios profesionales para apoyar al Departamento de Enfoques Diferenciales  en el desarrollo de la estrategia para la implementación de la perspectiva de interseccionalidad de los enfoques diferenciales, en el marco de los ejes de interés estratégico de la JEP. "/>
    <m/>
    <s v="Harvey Danilo Suarez Morales"/>
    <s v="Secretaría Ejecutiva"/>
    <x v="4"/>
    <s v="Departamento de Enfoques Diferenciales "/>
    <s v="Maria Elena Tobar Gutiérrez"/>
    <s v="Departamento de Enfoques Diferenciales "/>
    <s v="Olivia de Jesús Clavijo Ortiz"/>
    <s v="N/A"/>
    <s v="N/A"/>
    <s v="Inversión"/>
    <n v="98881008"/>
    <s v="N/A"/>
    <s v="N/A"/>
    <n v="8240084"/>
    <n v="24522"/>
    <n v="29822"/>
    <n v="2018011001091"/>
    <d v="2022-01-12T00:00:00"/>
    <d v="2022-01-17T00:00:00"/>
    <s v="N/A"/>
    <s v="N/A"/>
    <s v="N/A"/>
    <s v="N/A"/>
    <n v="0"/>
    <s v="N/A"/>
    <n v="0"/>
    <s v="N/A"/>
    <n v="0"/>
    <s v="N/A"/>
    <n v="0"/>
    <n v="98881008"/>
    <s v="NO"/>
    <s v="N/A"/>
    <s v="N/A"/>
    <s v="N/A"/>
    <s v="N/A"/>
    <d v="2022-12-31T00:00:00"/>
    <d v="2022-12-31T00:00:00"/>
    <s v="NO"/>
    <s v="Bogotá D.C"/>
    <s v="Cumplimiento"/>
    <s v="21-45-101357431"/>
    <n v="0"/>
    <s v="Seguros del Estado"/>
    <d v="2022-01-13T00:00:00"/>
    <s v="31-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5%2D2022%2Epdf&amp;parent=%2Fpersonal%2Fcarlos%5Ftorres%5Fjep%5Fgov%5Fco%2FDocuments%2FDocumentos%2FContractual%2FContractual%20%2D%20Onedrive%2FValidaci%C3%B3n%20p%C3%B3lizas%20CPS%2F%2EVERIFICACI%C3%93N%20DE%20P%C3%93LIZAS%20CONTRATOS%202022"/>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l 15 de julio de 2022 se publica el acta de terminación anticipada del contrato "/>
    <s v="Terminado"/>
    <s v="Terminación anticipada"/>
    <s v="N/A"/>
    <s v="SOCIOLOGÍA"/>
    <s v="N/A"/>
    <s v="MASCULINO"/>
    <s v="PND"/>
    <s v="https://community.secop.gov.co/Public/Tendering/OpportunityDetail/Index?noticeUID=CO1.NTC.2523020&amp;isFromPublicArea=True&amp;isModal=False"/>
    <n v="1"/>
    <n v="2022"/>
  </r>
  <r>
    <n v="554"/>
    <s v="JEP-096-2022"/>
    <s v="JEP-CSPO-096-2022"/>
    <s v="Ángela Esquivel "/>
    <s v="N/R"/>
    <s v="Jose Miguel Baragan Parra"/>
    <m/>
    <m/>
    <x v="1"/>
    <s v="1. Prestación de servicios"/>
    <s v="1.110.550.069_x000d_"/>
    <n v="7"/>
    <s v="Persona Natural"/>
    <s v="NA"/>
    <s v="Prestar servicios profesionales para apoyar a la subdirección de comunicaciones en la elaboración y difusión de contenidos periodísticos, y en el manejo de las distintas redes sociales de la jurisdicción, en desarrollo de la estrategia y la política de comunicaciones."/>
    <m/>
    <s v="Harvey Danilo Suarez Morales"/>
    <s v="Secretaría Ejecutiva"/>
    <x v="3"/>
    <s v="Subdirección de Comunicaciones"/>
    <s v="Hernando Salazar Palacio"/>
    <s v="Subdirección de Comunicaciones"/>
    <s v="N/A"/>
    <s v="N/A"/>
    <s v="N/A"/>
    <s v="Inversión"/>
    <n v="77803735"/>
    <s v="N/A"/>
    <s v="N/A"/>
    <s v="$6.649.892"/>
    <n v="34722"/>
    <n v="31422"/>
    <n v="2018011000954"/>
    <d v="2022-01-13T00:00:00"/>
    <d v="2022-01-17T00:00:00"/>
    <s v="N/A"/>
    <s v="N/A"/>
    <s v="N/A"/>
    <s v="N/A"/>
    <n v="0"/>
    <s v="N/A"/>
    <n v="0"/>
    <s v="N/A"/>
    <n v="0"/>
    <s v="N/A"/>
    <n v="0"/>
    <n v="77803735"/>
    <s v="NO"/>
    <s v="N/A"/>
    <s v="N/A"/>
    <s v="N/A"/>
    <s v="N/A"/>
    <d v="2022-12-31T00:00:00"/>
    <d v="2022-12-31T00:00:00"/>
    <s v="NO"/>
    <s v="Bogotá D.C"/>
    <s v="Cumplimiento"/>
    <s v="11-47-101010762"/>
    <n v="0"/>
    <s v="Seguros del Estado"/>
    <d v="2022-01-14T00:00:00"/>
    <s v="13-01-2022 - 10-07-2023"/>
    <s v="C:\Users\andres.prietom\JEP Colombia\Carlos Giovanni Torres Peñaranda - Contractual - Onedrive\Validación pólizas CPS\.VERIFICACIÓN DE PÓLIZAS CONTRATOS 2022\verificacion poliza contrato JEP-096-2022.pdf"/>
    <s v="En fecha 04/06/2022 se suscribe suspensión del contrato desde el 6 al 15 de junio de_x000a_2022"/>
    <s v="Firmado"/>
    <s v="Ingreso"/>
    <s v="N/A"/>
    <s v="PERIODISMO Y OPINIÓN PÚBLICA"/>
    <s v="N/A"/>
    <s v="MASCULINO"/>
    <s v="PND"/>
    <s v="https://community.secop.gov.co/Public/Tendering/OpportunityDetail/Index?noticeUID=CO1.NTC.2516862&amp;isFromPublicArea=True&amp;isModal=False"/>
    <n v="1"/>
    <n v="2022"/>
  </r>
  <r>
    <n v="208"/>
    <s v="JEP-097-2022"/>
    <s v="JEP-CSPO-097-2022"/>
    <s v="Clara Torres"/>
    <s v="N/R"/>
    <s v="Ferney Parra Camacho"/>
    <m/>
    <m/>
    <x v="1"/>
    <s v="1. Prestación de servicios"/>
    <n v="17689694"/>
    <n v="0"/>
    <s v="Persona Natural"/>
    <s v="NA"/>
    <s v="Prestar servicios profesionales para apoyar al Departamento de Atención a Víctimas en la región de  Caquetá, Huila, Putumayo y Tolima, para adelantar acciones de difusión, asesoría y orientac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4328333"/>
    <s v="N/A"/>
    <s v="N/A"/>
    <n v="7228143"/>
    <n v="40322"/>
    <n v="35422"/>
    <n v="2018011001091"/>
    <d v="2022-01-13T00:00:00"/>
    <d v="2022-01-18T00:00:00"/>
    <s v="N/A"/>
    <s v="N/A"/>
    <s v="N/A"/>
    <s v="N/A"/>
    <n v="0"/>
    <s v="N/A"/>
    <n v="0"/>
    <s v="N/A"/>
    <n v="0"/>
    <s v="N/A"/>
    <n v="0"/>
    <n v="84328333"/>
    <s v="NO"/>
    <s v="N/A"/>
    <s v="N/A"/>
    <s v="N/A"/>
    <s v="N/A"/>
    <d v="2022-12-31T00:00:00"/>
    <d v="2022-12-31T00:00:00"/>
    <s v="NO"/>
    <s v="Florencia con desplazamiento en la región de Caquetá, Huila, Putumayo y Tolima"/>
    <s v="Cumplimiento"/>
    <s v="61-47-101003106"/>
    <n v="0"/>
    <s v="Seguros del Estado"/>
    <d v="2022-01-13T00:00:00"/>
    <s v="13-07-2022 - 10-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7%2D2022%2Epdf&amp;parent=%2Fpersonal%2Fcarlos%5Ftorres%5Fjep%5Fgov%5Fco%2FDocuments%2FDocumentos%2FContractual%2FContractual%20%2D%20Onedrive%2FValidaci%C3%B3n%20p%C3%B3lizas%20CPS%2F%2EVERIFICACI%C3%93N%20DE%20P%C3%93LIZAS%20CONTRATOS%202022"/>
    <s v="N/A"/>
    <s v="Firmado"/>
    <s v="Ingreso"/>
    <s v="N/A"/>
    <s v="DERECHO"/>
    <s v="N/A"/>
    <s v="MASCULINO"/>
    <s v="PND"/>
    <s v="https://community.secop.gov.co/Public/Tendering/OpportunityDetail/Index?noticeUID=CO1.NTC.2536822&amp;isFromPublicArea=True&amp;isModal=False"/>
    <n v="1"/>
    <n v="2022"/>
  </r>
  <r>
    <n v="211"/>
    <s v="JEP-098-2022"/>
    <s v="JEP-CSPO-098-2022"/>
    <s v="Clara Torres"/>
    <s v="N/R"/>
    <s v="Salomon Gutierrez Gamba"/>
    <m/>
    <m/>
    <x v="1"/>
    <s v="1. Prestación de servicios"/>
    <n v="18223146"/>
    <n v="1"/>
    <s v="Persona Natural"/>
    <s v="NA"/>
    <s v="Prestar servicios profesionales para apoyar al Departamento de Atención a Víctimas en la región de Guaviare, Meta, Casanare y Arauca, para adelantar acciones de difusión, asesoría y orientac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4328333"/>
    <s v="N/A"/>
    <s v="N/A"/>
    <s v="$7.228.143"/>
    <n v="40422"/>
    <n v="39322"/>
    <n v="2018011001091"/>
    <d v="2022-01-19T00:00:00"/>
    <d v="2022-01-20T00:00:00"/>
    <s v="N/A"/>
    <s v="N/A"/>
    <s v="N/A"/>
    <s v="N/A"/>
    <n v="0"/>
    <s v="N/A"/>
    <n v="0"/>
    <s v="N/A"/>
    <n v="0"/>
    <s v="N/A"/>
    <n v="0"/>
    <n v="84328333"/>
    <s v="NO"/>
    <s v="N/A"/>
    <s v="N/A"/>
    <s v="N/A"/>
    <s v="N/A"/>
    <d v="2022-12-31T00:00:00"/>
    <d v="2022-12-31T00:00:00"/>
    <s v="NO"/>
    <s v="San José_x000a_de Guaviare con desplazamiento en la región de Guaviare, Meta, Casanare y Arauca"/>
    <s v="Cumplimiento"/>
    <s v="30-47-101001966"/>
    <n v="1"/>
    <s v="Seguros del Estado"/>
    <d v="2022-01-19T00:00:00"/>
    <s v="14-01-2022 - 01-07-2023"/>
    <s v="C:\Users\andres.prietom\JEP Colombia\Carlos Giovanni Torres Peñaranda - Contractual - Onedrive\Validación pólizas CPS\.VERIFICACIÓN DE PÓLIZAS CONTRATOS 2022\Verificación póliza contrato JEP-098-2022.pdf"/>
    <s v="N/A"/>
    <s v="Firmado"/>
    <s v="Ingreso"/>
    <s v="N/A"/>
    <s v="DERECHO"/>
    <s v="N/A"/>
    <s v="MASCULINO"/>
    <s v="PND"/>
    <s v="https://community.secop.gov.co/Public/Tendering/OpportunityDetail/Index?noticeUID=CO1.NTC.2540931&amp;isFromPublicArea=True&amp;isModal=False"/>
    <n v="1"/>
    <n v="2022"/>
  </r>
  <r>
    <s v="N/A"/>
    <s v="JEP-099-2022"/>
    <s v="JEP-CSPO-099-2022"/>
    <s v="Mateo Ávila"/>
    <s v="N/R"/>
    <s v="CANCELADO"/>
    <m/>
    <m/>
    <x v="1"/>
    <s v="1. Prestación de servicios"/>
    <n v="51848419"/>
    <m/>
    <s v="Persona Natural"/>
    <s v="NA"/>
    <s v="CANCELADO"/>
    <m/>
    <s v="Cancelado"/>
    <s v="Cancelado"/>
    <x v="7"/>
    <s v="Cancelado"/>
    <s v="N/A"/>
    <s v="Cancelado"/>
    <s v="N/A"/>
    <s v="N/A"/>
    <s v="N/A"/>
    <s v="Cancelado"/>
    <s v="Cancelado"/>
    <s v="N/A"/>
    <s v="N/A"/>
    <s v="N/A"/>
    <s v="N/A"/>
    <s v="N/A"/>
    <s v="N/A"/>
    <s v="N/A"/>
    <s v="N/A"/>
    <s v="N/A"/>
    <s v="N/A"/>
    <s v="N/A"/>
    <s v="N/A"/>
    <n v="0"/>
    <s v="N/A"/>
    <n v="0"/>
    <s v="N/A"/>
    <n v="0"/>
    <s v="N/A"/>
    <m/>
    <s v="Cancelado"/>
    <s v="NO"/>
    <s v="N/A"/>
    <s v="N/A"/>
    <s v="N/A"/>
    <s v="N/A"/>
    <s v="N/A"/>
    <s v="N/A"/>
    <s v="NO"/>
    <s v="N/A"/>
    <s v="N/A"/>
    <s v="N/A"/>
    <s v="N/A"/>
    <s v="N/A"/>
    <s v="N/A"/>
    <s v="N/A"/>
    <m/>
    <s v="CANCELADO"/>
    <s v="Cancelado"/>
    <s v="Ninguna"/>
    <m/>
    <s v="N/A"/>
    <s v="N/A"/>
    <s v="N/A"/>
    <s v="N/A"/>
    <s v="N/A"/>
    <e v="#VALUE!"/>
    <e v="#VALUE!"/>
  </r>
  <r>
    <n v="102"/>
    <s v="JEP-100-2022"/>
    <s v="JEP-CSPO-100-2022"/>
    <s v="Vanessa Jiménez "/>
    <s v="N/R"/>
    <s v="Jose Alejandro Montaño Rodriguez"/>
    <m/>
    <m/>
    <x v="1"/>
    <s v="1. Prestación de servicios"/>
    <n v="19460742"/>
    <n v="9"/>
    <s v="Persona Natural"/>
    <s v="NA"/>
    <s v="Prestar servicios de apoyo a la subdirección de recursos físicos e infraestructura en la gestión de los documentos que se generen en el grupo de almacén e inventarios."/>
    <m/>
    <s v="Harvey Danilo Suarez Morales"/>
    <s v="Secretaría Ejecutiva"/>
    <x v="2"/>
    <s v="Subdirección de Recursos Físicos e Infraestructura"/>
    <s v="Gabriel Amado Pardo"/>
    <s v="Subdirección de Recursos Físicos e Infraestructura"/>
    <s v="Ariadna Lorena Alfonso (Octubre 18 a Noviembre 8)"/>
    <s v="N/A"/>
    <s v="N/A"/>
    <s v="Funcionamiento"/>
    <n v="23679371"/>
    <s v="N/A"/>
    <s v="N/A"/>
    <s v="$2.023.879"/>
    <n v="31122"/>
    <n v="58122"/>
    <s v="N/A"/>
    <d v="2022-01-25T00:00:00"/>
    <d v="2022-01-27T00:00:00"/>
    <s v="N/A"/>
    <s v="N/A"/>
    <s v="N/A"/>
    <s v="N/A"/>
    <n v="0"/>
    <s v="N/A"/>
    <n v="0"/>
    <s v="N/A"/>
    <n v="0"/>
    <s v="N/A"/>
    <n v="0"/>
    <n v="23679371"/>
    <s v="NO"/>
    <s v="N/A"/>
    <s v="N/A"/>
    <s v="N/A"/>
    <s v="N/A"/>
    <d v="2022-12-31T00:00:00"/>
    <d v="2022-12-31T00:00:00"/>
    <s v="NO"/>
    <s v="Bogotá D.C"/>
    <s v="Cumplimiento"/>
    <s v="63-47-101000823"/>
    <n v="0"/>
    <s v="Seguros del Estado"/>
    <d v="2022-01-26T00:00:00"/>
    <s v="25/01/2022 - 30/06/2023"/>
    <s v="C:\Users\andres.prietom\JEP Colombia\Carlos Giovanni Torres Peñaranda - Contractual - Onedrive\Validación pólizas CPS\.VERIFICACIÓN DE PÓLIZAS CONTRATOS 2022\Verificación póliza JEP 100 2022.PNG"/>
    <s v="N/A"/>
    <s v="Firmado"/>
    <s v="Ingreso"/>
    <s v="N/A"/>
    <s v="N/A"/>
    <s v="N/A"/>
    <s v="MASCULINO"/>
    <s v="PND"/>
    <s v="https://community.secop.gov.co/Public/Tendering/OpportunityDetail/Index?noticeUID=CO1.NTC.2520648&amp;isFromPublicArea=True&amp;isModal=False"/>
    <n v="1"/>
    <n v="2022"/>
  </r>
  <r>
    <n v="91"/>
    <s v="JEP-101-2022"/>
    <s v="JEP-CSPO-101-2022"/>
    <s v="Vanessa Jiménez "/>
    <s v="N/R"/>
    <s v="Yazmin Liliana Moreno Cruz "/>
    <m/>
    <m/>
    <x v="1"/>
    <s v="1. Prestación de servicios"/>
    <n v="52100858"/>
    <n v="0"/>
    <s v="Persona Natural"/>
    <s v="NA"/>
    <s v="Prestar servicios de apoyo a la subdirección de recursos físicos e infraestructura en las actividades requeridas para tramitar los desplazamientos de la UIA para la implementación de la justicia transicional y restaurativa."/>
    <m/>
    <s v="Harvey Danilo Suarez Morales"/>
    <s v="Secretaría Ejecutiva"/>
    <x v="2"/>
    <s v="Subdirección de Recursos Físicos e Infraestructura"/>
    <s v="Gabriel Amado Pardo"/>
    <s v="Subdirección de Recursos Físicos e Infraestructura"/>
    <s v="Ariadna Lorena Alfonso (Octubre 18 a Noviembre 8)"/>
    <s v="N/A"/>
    <s v="N/A"/>
    <s v="Inversión"/>
    <n v="42284619"/>
    <s v="N/A"/>
    <s v="N/A"/>
    <n v="3614070"/>
    <n v="44022"/>
    <n v="31322"/>
    <n v="2018011001091"/>
    <d v="2022-01-13T00:00:00"/>
    <d v="2022-01-17T00:00:00"/>
    <s v="N/A"/>
    <s v="N/A"/>
    <s v="N/A"/>
    <s v="N/A"/>
    <n v="0"/>
    <s v="N/A"/>
    <n v="0"/>
    <s v="N/A"/>
    <n v="0"/>
    <s v="N/A"/>
    <n v="0"/>
    <n v="42284619"/>
    <s v="NO"/>
    <s v="N/A"/>
    <s v="N/A"/>
    <s v="N/A"/>
    <s v="N/A"/>
    <d v="2022-12-31T00:00:00"/>
    <d v="2022-12-31T00:00:00"/>
    <s v="NO"/>
    <s v="Bogotá D.C"/>
    <s v="Cumplimiento"/>
    <s v="63-47-101000758"/>
    <n v="0"/>
    <s v="Seguros del Estado"/>
    <d v="2022-01-13T00:00:00"/>
    <s v="13-01-2022 - 30-06-2023"/>
    <s v="https://jepcolombia-my.sharepoint.com/personal/carlos_torres_jep_gov_co/_layouts/15/onedrive.aspx?q=101&amp;searchScope=folder&amp;id=%2Fpersonal%2Fcarlos%5Ftorres%5Fjep%5Fgov%5Fco%2FDocuments%2FDocumentos%2FContractual%2FContractual%20%2D%20Onedrive%2FValidaci%C3%B3n%20p%C3%B3lizas%20CPS%2F%2EVERIFICACI%C3%93N%20DE%20P%C3%93LIZAS%20CONTRATOS%202022%2FVerificaci%C3%B3n%20de%20p%C3%B3liza%20contrato%20JEP%20101%202022%2EPNG&amp;parent=%2Fpersonal%2Fcarlos%5Ftorres%5Fjep%5Fgov%5Fco%2FDocuments%2FDocumentos%2FContractual%2FContractual%20%2D%20Onedrive%2FValidaci%C3%B3n%20p%C3%B3lizas%20CPS%2F%2EVERIFICACI%C3%93N%20DE%20P%C3%93LIZAS%20CONTRATOS%202022&amp;parentview=7"/>
    <s v="N/A"/>
    <s v="Firmado"/>
    <s v="Ingreso"/>
    <s v="N/A"/>
    <s v="AUXILIAR BANCARIO"/>
    <s v="N/A"/>
    <s v="FEMENINO"/>
    <s v="PND"/>
    <s v="https://community.secop.gov.co/Public/Tendering/OpportunityDetail/Index?noticeUID=CO1.NTC.2520976&amp;isFromPublicArea=True&amp;isModal=False"/>
    <n v="1"/>
    <n v="2022"/>
  </r>
  <r>
    <n v="86"/>
    <s v="JEP-102-2022"/>
    <s v="JEP-CSPO-102-2022"/>
    <s v="Vanessa Jiménez "/>
    <s v="N/R"/>
    <s v="Judy Paola Gil Silva"/>
    <m/>
    <m/>
    <x v="1"/>
    <s v="1. Prestación de servicios"/>
    <s v="1.010. 170.767"/>
    <n v="6"/>
    <s v="Persona Natural"/>
    <s v="NA"/>
    <s v="Prestar servicios profesionales para apoyar a la subdirección de recursos físicos e infraestructura en el seguimiento y organización de la operación del almacén, así como en la actualización y migración de información al módulo de inventarios, para el seguimiento y control de los bienes e insumos para los grupos territoriales y la sede principal de la JEP"/>
    <m/>
    <s v="Harvey Danilo Suarez Morales"/>
    <s v="Secretaría Ejecutiva"/>
    <x v="2"/>
    <s v="Subdirección de Recursos Físicos e Infraestructura"/>
    <s v="Gabriel Amado Pardo"/>
    <s v="Subdirección de Recursos Físicos e Infraestructura"/>
    <s v="Ariadna Lorena Alfonso (Octubre 18 a Noviembre 8)"/>
    <s v="N/A"/>
    <s v="N/A"/>
    <s v="Inversión"/>
    <n v="84569271"/>
    <s v="N/A"/>
    <s v="N/A"/>
    <s v="$ 7.228.143"/>
    <n v="43922"/>
    <n v="41522"/>
    <s v="2018011001091_x0009_"/>
    <d v="2022-01-20T00:00:00"/>
    <d v="2022-01-24T00:00:00"/>
    <s v="N/A"/>
    <s v="N/A"/>
    <s v="N/A"/>
    <s v="N/A"/>
    <n v="0"/>
    <s v="N/A"/>
    <n v="0"/>
    <s v="N/A"/>
    <n v="0"/>
    <s v="N/A"/>
    <n v="0"/>
    <n v="84569271"/>
    <s v="NO"/>
    <s v="N/A"/>
    <s v="N/A"/>
    <s v="N/A"/>
    <s v="N/A"/>
    <d v="2022-12-31T00:00:00"/>
    <d v="2022-12-31T00:00:00"/>
    <s v="NO"/>
    <s v="Bogotá D.C"/>
    <s v="Cumplimiento"/>
    <s v="63-47-101000781"/>
    <n v="0"/>
    <s v="Seguros del Estado"/>
    <d v="2022-01-20T00:00:00"/>
    <s v="20-01-2022 - 30-06-2023"/>
    <s v="C:\Users\andres.prietom\JEP Colombia\Carlos Giovanni Torres Peñaranda - Contractual - Onedrive\Validación pólizas CPS\.VERIFICACIÓN DE PÓLIZAS CONTRATOS 2022\Verificación póliza contrato JEP 102 2022.PNG"/>
    <s v="N/A"/>
    <s v="Firmado"/>
    <s v="Ingreso"/>
    <s v="N/A"/>
    <s v="ADMINISTRACIÓN DE EMPRESAS"/>
    <s v="N/A"/>
    <s v="FEMENINO"/>
    <s v="PND"/>
    <s v="https://community.secop.gov.co/Public/Tendering/OpportunityDetail/Index?noticeUID=CO1.NTC.2524811&amp;isFromPublicArea=True&amp;isModal=False"/>
    <n v="1"/>
    <n v="2022"/>
  </r>
  <r>
    <n v="93"/>
    <s v="JEP-103-2022"/>
    <s v="JEP-CSPO-103-2022"/>
    <s v="Vanessa Jiménez "/>
    <s v="N/R"/>
    <s v="Maria del Pilar Indaburo Peñuela"/>
    <m/>
    <m/>
    <x v="1"/>
    <s v="1. Prestación de servicios"/>
    <n v="53076752"/>
    <n v="1"/>
    <s v="Persona Natural"/>
    <s v="NA"/>
    <s v="Prestar servicios profesionales para apoyar y acompañar a la subdirección de recursos físicos e infraestructura en la verificación y tramite de desplazamientos requeridos para la implementación de la justicia transicional y restaurativa."/>
    <m/>
    <s v="Harvey Danilo Suarez Morales"/>
    <s v="Secretaría Ejecutiva"/>
    <x v="2"/>
    <s v="Subdirección de Recursos Físicos e Infraestructura"/>
    <s v="Gabriel Amado Pardo"/>
    <s v="Subdirección de Recursos Físicos e Infraestructura"/>
    <s v="Ariadna Lorena Alfonso (Octubre 18 a Noviembre 8)"/>
    <s v="N/A"/>
    <s v="N/A"/>
    <s v="Inversión"/>
    <n v="106557293"/>
    <s v="N/A"/>
    <s v="N/A"/>
    <n v="9107461"/>
    <n v="43622"/>
    <n v="33722"/>
    <n v="2018011001091"/>
    <d v="2022-01-15T00:00:00"/>
    <d v="2022-01-18T00:00:00"/>
    <s v="N/A"/>
    <s v="N/A"/>
    <s v="N/A"/>
    <s v="N/A"/>
    <n v="0"/>
    <s v="N/A"/>
    <n v="0"/>
    <s v="N/A"/>
    <n v="0"/>
    <s v="N/A"/>
    <n v="-122"/>
    <n v="106557293"/>
    <s v="NO"/>
    <s v="N/A"/>
    <s v="N/A"/>
    <s v="N/A"/>
    <s v="N/A"/>
    <d v="2022-12-31T00:00:00"/>
    <d v="2022-08-31T00:00:00"/>
    <s v="NO"/>
    <s v="Bogotá D.C"/>
    <s v="Cumplimiento"/>
    <s v="63-47-101000760"/>
    <n v="0"/>
    <s v="Seguros del Estado"/>
    <d v="2022-01-17T00:00:00"/>
    <s v="15-01-2022 - 30-06-2023"/>
    <s v="https://jepcolombia-my.sharepoint.com/personal/carlos_torres_jep_gov_co/_layouts/15/onedrive.aspx?q=103&amp;searchScope=folder&amp;id=%2Fpersonal%2Fcarlos%5Ftorres%5Fjep%5Fgov%5Fco%2FDocuments%2FDocumentos%2FContractual%2FContractual%20%2D%20Onedrive%2FValidaci%C3%B3n%20p%C3%B3lizas%20CPS%2F%2EVERIFICACI%C3%93N%20DE%20P%C3%93LIZAS%20CONTRATOS%202022%2FVerifcaci%C3%B3n%20p%C3%B3liza%20contrato%20JEP%20103%202022%2EPNG&amp;parent=%2Fpersonal%2Fcarlos%5Ftorres%5Fjep%5Fgov%5Fco%2FDocuments%2FDocumentos%2FContractual%2FContractual%20%2D%20Onedrive%2FValidaci%C3%B3n%20p%C3%B3lizas%20CPS%2F%2EVERIFICACI%C3%93N%20DE%20P%C3%93LIZAS%20CONTRATOS%202022&amp;parentview=7"/>
    <s v="En fecha del 31/08/2022 se publica terminación del contrato JEP 103 2022"/>
    <s v="Terminado"/>
    <s v="Terminación anticipada"/>
    <s v="N/A"/>
    <s v="ADMINISTRACIÓN DE EMPRESAS"/>
    <s v="N/A"/>
    <s v="FEMENINO"/>
    <s v="PND"/>
    <s v="https://community.secop.gov.co/Public/Tendering/OpportunityDetail/Index?noticeUID=CO1.NTC.2527475&amp;isFromPublicArea=True&amp;isModal=False"/>
    <n v="1"/>
    <n v="2022"/>
  </r>
  <r>
    <n v="110"/>
    <s v="JEP-104-2022"/>
    <s v="JEP-CSPO-104-2022"/>
    <s v="Vanessa Jiménez "/>
    <s v="N/R"/>
    <s v="Luis Pablo Varon Ramirez"/>
    <m/>
    <m/>
    <x v="1"/>
    <s v="1. Prestación de servicios"/>
    <n v="93239252"/>
    <n v="5"/>
    <s v="Persona Natural"/>
    <s v="NA"/>
    <s v="Prestación de servicios a la subdirección de recursos físicos e infraestructura para realizar mantenimiento preventivo y locativo que requiera la JEP."/>
    <m/>
    <s v="Harvey Danilo Suarez Morales"/>
    <s v="Secretaría Ejecutiva"/>
    <x v="2"/>
    <s v="Subdirección de Recursos Físicos e Infraestructura"/>
    <s v="Gabriel Amado Pardo"/>
    <s v="Subdirección de Recursos Físicos e Infraestructura"/>
    <s v="Ariadna Lorena Alfonso (Octubre 18 a Noviembre 8)"/>
    <s v="N/A"/>
    <s v="N/A"/>
    <s v="Funcionamiento"/>
    <n v="42284619"/>
    <s v="N/A"/>
    <s v="N/A"/>
    <s v="$3.614.070"/>
    <n v="43822"/>
    <n v="47522"/>
    <s v="N/A"/>
    <d v="2022-01-21T00:00:00"/>
    <d v="2022-01-25T00:00:00"/>
    <s v="N/A"/>
    <s v="N/A"/>
    <s v="N/A"/>
    <s v="N/A"/>
    <n v="0"/>
    <s v="N/A"/>
    <n v="0"/>
    <s v="N/A"/>
    <n v="0"/>
    <s v="N/A"/>
    <n v="0"/>
    <n v="42284619"/>
    <s v="NO"/>
    <s v="N/A"/>
    <s v="N/A"/>
    <s v="N/A"/>
    <s v="N/A"/>
    <d v="2022-12-31T00:00:00"/>
    <d v="2022-12-31T00:00:00"/>
    <s v="NO"/>
    <s v="Bogotá D.C"/>
    <s v="Cumplimiento"/>
    <s v="63-47-101000799"/>
    <n v="0"/>
    <s v="Seguros del Estado"/>
    <d v="2022-01-24T00:00:00"/>
    <s v="21-01-2022 - 30-06-2023"/>
    <s v="C:\Users\andres.prietom\JEP Colombia\Carlos Giovanni Torres Peñaranda - Contractual - Onedrive\Validación pólizas CPS\.VERIFICACIÓN DE PÓLIZAS CONTRATOS 2022\Verificación póliza JEP 104 2022.PNG"/>
    <s v="N/A"/>
    <s v="Firmado"/>
    <s v="Ingreso"/>
    <s v="N/A"/>
    <s v="TÉCNICO EN ELECTRICIDAD"/>
    <s v="TÉCNICO EN ELECTRÓNICA Y MICROPROCESADORES"/>
    <s v="MASCULINO"/>
    <s v="PND"/>
    <s v="https://community.secop.gov.co/Public/Tendering/OpportunityDetail/Index?noticeUID=CO1.NTC.2528917&amp;isFromPublicArea=True&amp;isModal=False"/>
    <n v="1"/>
    <n v="2022"/>
  </r>
  <r>
    <n v="87"/>
    <s v="JEP-105-2022"/>
    <s v="JEP-CSPO-105-2022"/>
    <s v="Vanessa Jiménez "/>
    <s v="N/R"/>
    <s v="Elkin Javier Mondragon Vargas"/>
    <m/>
    <m/>
    <x v="1"/>
    <s v="1. Prestación de servicios"/>
    <n v="80122895"/>
    <n v="1"/>
    <s v="Persona Natural"/>
    <s v="NA"/>
    <s v="Prestación de servicios para apoyar a la subdirección de recursos físicos e infraestructura en las actividades administrativas, logísticas del grupo de almacén e inventarios necesarias para el desarrollo de las operaciones de actualización de inventarios individuales y asignación de bienes en los grupos territoriales y la sede principal de la JEP."/>
    <m/>
    <s v="Harvey Danilo Suarez Morales"/>
    <s v="Secretaría Ejecutiva"/>
    <x v="2"/>
    <s v="Subdirección de Recursos Físicos e Infraestructura"/>
    <s v="Gabriel Amado Pardo"/>
    <s v="Subdirección de Recursos Físicos e Infraestructura"/>
    <s v="Ariadna Lorena Alfonso (Octubre 18 a Noviembre 8)"/>
    <s v="N/A"/>
    <s v="N/A"/>
    <s v="Inversión"/>
    <n v="42284619"/>
    <s v="N/A"/>
    <s v="N/A"/>
    <n v="3614070"/>
    <n v="43722"/>
    <n v="33822"/>
    <n v="2018011001091"/>
    <d v="2022-01-15T00:00:00"/>
    <d v="2022-01-18T00:00:00"/>
    <s v="N/A"/>
    <s v="N/A"/>
    <s v="N/A"/>
    <s v="N/A"/>
    <n v="0"/>
    <s v="N/A"/>
    <n v="0"/>
    <s v="N/A"/>
    <n v="0"/>
    <s v="N/A"/>
    <n v="0"/>
    <n v="42284619"/>
    <s v="NO"/>
    <s v="N/A"/>
    <s v="N/A"/>
    <s v="N/A"/>
    <s v="N/A"/>
    <d v="2022-12-31T00:00:00"/>
    <d v="2022-12-31T00:00:00"/>
    <s v="NO"/>
    <s v="Bogotá D.C"/>
    <s v="Cumplimiento"/>
    <s v="63-47-101000762"/>
    <n v="0"/>
    <s v="Seguros del Estado"/>
    <d v="2022-01-17T00:00:00"/>
    <s v="15-01-2022 - 30-06-2023"/>
    <s v="https://jepcolombia-my.sharepoint.com/personal/carlos_torres_jep_gov_co/_layouts/15/onedrive.aspx?q=105&amp;searchScope=folder&amp;id=%2Fpersonal%2Fcarlos%5Ftorres%5Fjep%5Fgov%5Fco%2FDocuments%2FDocumentos%2FContractual%2FContractual%20%2D%20Onedrive%2FValidaci%C3%B3n%20p%C3%B3lizas%20CPS%2F%2EVERIFICACI%C3%93N%20DE%20P%C3%93LIZAS%20CONTRATOS%202022%2FVerificaci%C3%B3n%20p%C3%B3liza%20contrato%20JEP%20105%202022%2EPNG&amp;parent=%2Fpersonal%2Fcarlos%5Ftorres%5Fjep%5Fgov%5Fco%2FDocuments%2FDocumentos%2FContractual%2FContractual%20%2D%20Onedrive%2FValidaci%C3%B3n%20p%C3%B3lizas%20CPS%2F%2EVERIFICACI%C3%93N%20DE%20P%C3%93LIZAS%20CONTRATOS%202022&amp;parentview=7"/>
    <s v="N/A"/>
    <s v="Firmado"/>
    <s v="Ingreso"/>
    <s v="N/A"/>
    <s v="ALMACENISTA"/>
    <s v="N/A"/>
    <s v="MASCULINO"/>
    <s v="PND"/>
    <s v="https://community.secop.gov.co/Public/Tendering/OpportunityDetail/Index?noticeUID=CO1.NTC.2529599&amp;isFromPublicArea=True&amp;isModal=False"/>
    <n v="1"/>
    <n v="2022"/>
  </r>
  <r>
    <n v="537"/>
    <s v="JEP-106-2022"/>
    <s v="JEP-CSPO-106-2022"/>
    <s v="Norma Bonilla"/>
    <s v="N/R"/>
    <s v="Rosemberg Arley Peña Castañeda"/>
    <m/>
    <m/>
    <x v="1"/>
    <s v="1. Prestación de servicios"/>
    <n v="700030153"/>
    <n v="6"/>
    <s v="Persona Natural"/>
    <s v="NA"/>
    <s v="Prestación de servicios  de apoyo al Departamento de Gestión Documental para realizar procesos de digitalización documental, organización y control de calidad de expedientes y documentos judiciales de la Jurisdicción Especial para la Paz."/>
    <m/>
    <s v="Harvey Danilo Suarez Morales"/>
    <s v="Secretaría Ejecutiva"/>
    <x v="2"/>
    <s v="Departamento de Gestión Documental"/>
    <s v="Didier Cortes Benavides"/>
    <s v="Departamento de Gestión Documental"/>
    <s v="N/A"/>
    <s v="N/A"/>
    <s v="N/A"/>
    <s v="Inversión"/>
    <n v="43248371"/>
    <s v="N/A"/>
    <s v="N/A"/>
    <s v="$3.614.070"/>
    <n v="41622"/>
    <n v="33322"/>
    <n v="2018011001175"/>
    <d v="2022-01-14T00:00:00"/>
    <d v="2022-01-19T00:00:00"/>
    <s v="N/A"/>
    <s v="N/A"/>
    <s v="N/A"/>
    <s v="N/A"/>
    <n v="0"/>
    <s v="N/A"/>
    <n v="0"/>
    <s v="N/A"/>
    <n v="0"/>
    <s v="N/A"/>
    <n v="0"/>
    <n v="43248371"/>
    <s v="NO"/>
    <s v="N/A"/>
    <s v="N/A"/>
    <s v="N/A"/>
    <s v="N/A"/>
    <d v="2022-12-31T00:00:00"/>
    <d v="2022-12-31T00:00:00"/>
    <s v="NO"/>
    <s v="Bogotá D.C"/>
    <s v="Cumplimiento"/>
    <s v="15-45-101137883"/>
    <n v="0"/>
    <s v="Seguros del Estado"/>
    <d v="2022-01-17T00:00:00"/>
    <s v="14-01-2022 - 10-07-2023"/>
    <s v="https://jepcolombia-my.sharepoint.com/personal/carlos_torres_jep_gov_co/_layouts/15/onedrive.aspx?q=106&amp;searchScope=folder&amp;id=%2Fpersonal%2Fcarlos%5Ftorres%5Fjep%5Fgov%5Fco%2FDocuments%2FDocumentos%2FContractual%2FContractual%20%2D%20Onedrive%2FValidaci%C3%B3n%20p%C3%B3lizas%20CPS%2F%2EVERIFICACI%C3%93N%20DE%20P%C3%93LIZAS%20CONTRATOS%202022%2FVerificaci%C3%B3n%20p%C3%B3liza%20contrato%20JEP%2D106%2D2022%20%2Epdf&amp;parent=%2Fpersonal%2Fcarlos%5Ftorres%5Fjep%5Fgov%5Fco%2FDocuments%2FDocumentos%2FContractual%2FContractual%20%2D%20Onedrive%2FValidaci%C3%B3n%20p%C3%B3lizas%20CPS%2F%2EVERIFICACI%C3%93N%20DE%20P%C3%93LIZAS%20CONTRATOS%202022&amp;parentview=7"/>
    <s v="N/A"/>
    <s v="Firmado"/>
    <s v="Ingreso"/>
    <s v="N/A"/>
    <s v="TÉCNICO DOCUMENTAL"/>
    <s v="N/A"/>
    <s v="MASCULINO"/>
    <s v="PND"/>
    <s v="https://community.secop.gov.co/Public/Tendering/OpportunityDetail/Index?noticeUID=CO1.NTC.2524473&amp;isFromPublicArea=True&amp;isModal=False"/>
    <n v="1"/>
    <n v="2022"/>
  </r>
  <r>
    <n v="534"/>
    <s v="JEP-107-2022"/>
    <s v="JEP-CSPO-107-2022"/>
    <s v="Norma Bonilla"/>
    <s v="N/R"/>
    <s v="Jennifer Lizeth Barreto Pineda"/>
    <m/>
    <m/>
    <x v="1"/>
    <s v="1. Prestación de servicios"/>
    <n v="1026261093"/>
    <n v="1"/>
    <s v="Persona Natural"/>
    <s v="NA"/>
    <s v="Prestación de servicios profesionales para apoyar las actividades relacionadas con la implementación del sistema de gestión documental y su seguimiento."/>
    <m/>
    <s v="Harvey Danilo Suarez Morales"/>
    <s v="Secretaría Ejecutiva"/>
    <x v="2"/>
    <s v="Departamento de Gestión Documental"/>
    <s v="Didier Cortes Benavides"/>
    <s v="Departamento de Gestión Documental"/>
    <s v="N/A"/>
    <s v="N/A"/>
    <s v="N/A"/>
    <s v="Inversión"/>
    <n v="86496775"/>
    <s v="N/A"/>
    <s v="N/A"/>
    <n v="7228143"/>
    <n v="41422"/>
    <n v="49222"/>
    <s v="_x0009__x000a_2018011001175"/>
    <d v="2022-01-22T00:00:00"/>
    <d v="2022-01-28T00:00:00"/>
    <s v="N/A"/>
    <s v="N/A"/>
    <s v="N/A"/>
    <s v="N/A"/>
    <n v="0"/>
    <s v="N/A"/>
    <n v="0"/>
    <s v="N/A"/>
    <n v="0"/>
    <s v="N/A"/>
    <n v="0"/>
    <n v="86496775"/>
    <s v="NO"/>
    <s v="N/A"/>
    <s v="N/A"/>
    <s v="N/A"/>
    <s v="N/A"/>
    <d v="2022-12-31T00:00:00"/>
    <d v="2022-12-31T00:00:00"/>
    <s v="NO"/>
    <s v="Bogotá D.C"/>
    <s v="Cumplimiento"/>
    <s v="15-45-101138152"/>
    <n v="0"/>
    <s v="Seguros del Estado"/>
    <d v="2022-01-23T00:00:00"/>
    <s v="19-01-2022 - 30-06-2023"/>
    <s v="C:\Users\andres.prietom\JEP Colombia\Carlos Giovanni Torres Peñaranda - Contractual - Onedrive\Validación pólizas CPS\.VERIFICACIÓN DE PÓLIZAS CONTRATOS 2022\Verificación póliza contrato JEP-107-2022 .pdf"/>
    <s v="N/A"/>
    <s v="Firmado"/>
    <s v="Ingreso"/>
    <s v="N/A"/>
    <s v="AUXILIAR ADMINISTRATIVO"/>
    <s v="N/A"/>
    <s v="FEMENINO"/>
    <s v="PND"/>
    <s v="https://community.secop.gov.co/Public/Tendering/OpportunityDetail/Index?noticeUID=CO1.NTC.2553020&amp;isFromPublicArea=True&amp;isModal=False"/>
    <n v="1"/>
    <n v="2022"/>
  </r>
  <r>
    <n v="539"/>
    <s v="JEP-108-2022"/>
    <s v="JEP-CSPO-108-2022"/>
    <s v="Norma Bonilla"/>
    <s v="N/R"/>
    <s v="Eliana Katerin Imbol Torres "/>
    <m/>
    <m/>
    <x v="1"/>
    <s v="1. Prestación de servicios"/>
    <n v="1016019889"/>
    <n v="3"/>
    <s v="Persona Natural"/>
    <s v="NA"/>
    <s v="Prestar servicios profesionales al Departamento de Gestión Documental en el acompañamiento y seguimiento de la ventanilla única de la jurisdicción especial para la paz."/>
    <m/>
    <s v="Harvey Danilo Suarez Morales"/>
    <s v="Secretaría Ejecutiva"/>
    <x v="2"/>
    <s v="Departamento de Gestión Documental"/>
    <s v="Didier Cortes Benavides"/>
    <s v="Departamento de Gestión Documental"/>
    <s v="N/A"/>
    <s v="N/A"/>
    <s v="N/A"/>
    <s v="Inversión"/>
    <n v="55357910"/>
    <s v="N/A"/>
    <s v="N/A"/>
    <s v="$4.626.010"/>
    <n v="41322"/>
    <n v="36022"/>
    <n v="2018011001175"/>
    <d v="2022-01-18T00:00:00"/>
    <d v="2022-01-19T00:00:00"/>
    <s v="N/A"/>
    <s v="N/A"/>
    <s v="N/A"/>
    <s v="N/A"/>
    <n v="0"/>
    <s v="N/A"/>
    <n v="0"/>
    <s v="N/A"/>
    <n v="0"/>
    <s v="N/A"/>
    <n v="-116"/>
    <n v="55357910"/>
    <s v="NO"/>
    <s v="N/A"/>
    <s v="N/A"/>
    <s v="N/A"/>
    <s v="N/A"/>
    <d v="2022-12-31T00:00:00"/>
    <d v="2022-09-06T00:00:00"/>
    <s v="NO"/>
    <s v="Bogotá D.C"/>
    <s v="Cumplimiento"/>
    <s v="15-45-101137944"/>
    <n v="0"/>
    <s v="Seguros del Estado"/>
    <d v="2022-01-18T00:00:00"/>
    <s v="18-01-2022 - 30-06-2023"/>
    <s v="https://jepcolombia-my.sharepoint.com/personal/carlos_torres_jep_gov_co/_layouts/15/onedrive.aspx?q=108&amp;searchScope=folder&amp;id=%2Fpersonal%2Fcarlos%5Ftorres%5Fjep%5Fgov%5Fco%2FDocuments%2FDocumentos%2FContractual%2FContractual%20%2D%20Onedrive%2FValidaci%C3%B3n%20p%C3%B3lizas%20CPS%2F%2EVERIFICACI%C3%93N%20DE%20P%C3%93LIZAS%20CONTRATOS%202022%2FVerificaci%C3%B3n%20p%C3%B3liza%20contrato%20JEP%2D108%2D2022%2Epdf&amp;parent=%2Fpersonal%2Fcarlos%5Ftorres%5Fjep%5Fgov%5Fco%2FDocuments%2FDocumentos%2FContractual%2FContractual%20%2D%20Onedrive%2FValidaci%C3%B3n%20p%C3%B3lizas%20CPS%2F%2EVERIFICACI%C3%93N%20DE%20P%C3%93LIZAS%20CONTRATOS%202022&amp;parentview=7"/>
    <s v="En fecha del 6 de septiembre de 2022 se publica terminación anticipada por mutuo acuerdo"/>
    <s v="Terminado"/>
    <s v="Terminación anticipada"/>
    <s v="N/A"/>
    <s v="DERECHO"/>
    <s v="N/A"/>
    <s v="FEMENINO"/>
    <s v="PND"/>
    <s v="https://community.secop.gov.co/Public/Tendering/OpportunityDetail/Index?noticeUID=CO1.NTC.2552787&amp;isFromPublicArea=True&amp;isModal=False"/>
    <n v="1"/>
    <n v="2022"/>
  </r>
  <r>
    <n v="531"/>
    <s v="JEP-109-2022"/>
    <s v="JEP-CSPO-109-2022"/>
    <s v="Norma Bonilla"/>
    <s v="N/R"/>
    <s v="Carlos Alberto Suarez Martinez"/>
    <m/>
    <m/>
    <x v="1"/>
    <s v="1. Prestación de servicios"/>
    <n v="79759887"/>
    <n v="1"/>
    <s v="Persona Natural"/>
    <s v="NA"/>
    <s v="Prestación de servicios de apoyo para el seguimiento, acompañamiento y atención a los procesos del departamento de gestión documental."/>
    <m/>
    <s v="Harvey Danilo Suarez Morales"/>
    <s v="Secretaría Ejecutiva"/>
    <x v="2"/>
    <s v="Departamento de Gestión Documental"/>
    <s v="Didier Cortes Benavides"/>
    <s v="Departamento de Gestión Documental"/>
    <s v="N/A"/>
    <s v="N/A"/>
    <s v="N/A"/>
    <s v="Inversión"/>
    <n v="43248371"/>
    <s v="N/A"/>
    <s v="N/A"/>
    <n v="3614070"/>
    <n v="41522"/>
    <n v="36122"/>
    <n v="2018011001175"/>
    <d v="2022-01-17T00:00:00"/>
    <d v="2022-01-19T00:00:00"/>
    <s v="N/A"/>
    <s v="N/A"/>
    <s v="N/A"/>
    <s v="N/A"/>
    <n v="0"/>
    <s v="N/A"/>
    <n v="0"/>
    <s v="N/A"/>
    <n v="0"/>
    <s v="N/A"/>
    <n v="0"/>
    <n v="43248371"/>
    <s v="NO"/>
    <s v="N/A"/>
    <s v="N/A"/>
    <s v="N/A"/>
    <s v="N/A"/>
    <d v="2022-12-31T00:00:00"/>
    <d v="2022-12-31T00:00:00"/>
    <s v="NO"/>
    <s v="Bogotá D.C"/>
    <s v="Cumplimiento"/>
    <s v="15-45-101137939"/>
    <n v="0"/>
    <s v="Seguros del Estado"/>
    <d v="2022-01-18T00:00:00"/>
    <s v="19-01-2022 - 30-06-2023"/>
    <s v="https://jepcolombia-my.sharepoint.com/personal/carlos_torres_jep_gov_co/_layouts/15/onedrive.aspx?q=109&amp;searchScope=folder&amp;id=%2Fpersonal%2Fcarlos%5Ftorres%5Fjep%5Fgov%5Fco%2FDocuments%2FDocumentos%2FContractual%2FContractual%20%2D%20Onedrive%2FValidaci%C3%B3n%20p%C3%B3lizas%20CPS%2F%2EVERIFICACI%C3%93N%20DE%20P%C3%93LIZAS%20CONTRATOS%202022%2FVerificaci%C3%B3n%20p%C3%B3liza%20contrato%20JEP%2D109%2D2022%2Epdf&amp;parent=%2Fpersonal%2Fcarlos%5Ftorres%5Fjep%5Fgov%5Fco%2FDocuments%2FDocumentos%2FContractual%2FContractual%20%2D%20Onedrive%2FValidaci%C3%B3n%20p%C3%B3lizas%20CPS%2F%2EVERIFICACI%C3%93N%20DE%20P%C3%93LIZAS%20CONTRATOS%202022&amp;parentview=7"/>
    <s v="N/A"/>
    <s v="Firmado"/>
    <s v="Ingreso"/>
    <s v="N/A"/>
    <s v="TECNOLOGÍA EN GESTIÓN DE NEGOCIOS"/>
    <s v="N/A"/>
    <s v="MASCULINO"/>
    <s v="PND"/>
    <s v="https://community.secop.gov.co/Public/Tendering/OpportunityDetail/Index?noticeUID=CO1.NTC.2553506&amp;isFromPublicArea=True&amp;isModal=False"/>
    <n v="1"/>
    <n v="2022"/>
  </r>
  <r>
    <n v="183"/>
    <s v="JEP-110-2022"/>
    <s v="JEP-CSPO-110-2022"/>
    <s v="Carlos Torres"/>
    <s v="N/R"/>
    <s v="Jorge Enrique Escobar Hernandez"/>
    <m/>
    <m/>
    <x v="1"/>
    <s v="1. Prestación de servicios"/>
    <n v="16698501"/>
    <n v="2"/>
    <s v="Persona Natural"/>
    <s v="NA"/>
    <s v="Prestar servicios profesionales para apoyar al Departamento de Atención a Víctimas en la región de Bogotá, Cundinamarca y Boyacá, para adelantar acciones de difusión, acompañamiento y orientación psicosocial,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4328333"/>
    <s v="N/A"/>
    <s v="N/A"/>
    <s v="$7.228.143"/>
    <n v="41122"/>
    <n v="30922"/>
    <s v="2018011001091_x0009_"/>
    <d v="2022-01-13T00:00:00"/>
    <d v="2022-01-18T00:00:00"/>
    <s v="N/A"/>
    <s v="N/A"/>
    <s v="N/A"/>
    <s v="N/A"/>
    <n v="0"/>
    <s v="N/A"/>
    <n v="0"/>
    <s v="N/A"/>
    <n v="0"/>
    <s v="N/A"/>
    <n v="0"/>
    <n v="84328333"/>
    <s v="NO"/>
    <s v="N/A"/>
    <s v="N/A"/>
    <s v="N/A"/>
    <s v="N/A"/>
    <d v="2022-12-31T00:00:00"/>
    <d v="2022-12-31T00:00:00"/>
    <s v="NO"/>
    <s v="Bogotá D.C"/>
    <s v="Cumplimiento"/>
    <s v="11-47-101010741"/>
    <n v="0"/>
    <s v="Seguros del Estado"/>
    <d v="2022-01-12T00:00:00"/>
    <s v="12-01-2022 - 10-07-2023"/>
    <s v="https://jepcolombia-my.sharepoint.com/personal/carlos_torres_jep_gov_co/_layouts/15/onedrive.aspx?q=110&amp;searchScope=folder&amp;id=%2Fpersonal%2Fcarlos%5Ftorres%5Fjep%5Fgov%5Fco%2FDocuments%2FDocumentos%2FContractual%2FContractual%20%2D%20Onedrive%2FValidaci%C3%B3n%20p%C3%B3lizas%20CPS%2F%2EVERIFICACI%C3%93N%20DE%20P%C3%93LIZAS%20CONTRATOS%202022%2FVerifcacio%CC%81n%20po%CC%81liza%20contrato%20JEP%20110%202022%2Epdf&amp;parent=%2Fpersonal%2Fcarlos%5Ftorres%5Fjep%5Fgov%5Fco%2FDocuments%2FDocumentos%2FContractual%2FContractual%20%2D%20Onedrive%2FValidaci%C3%B3n%20p%C3%B3lizas%20CPS%2F%2EVERIFICACI%C3%93N%20DE%20P%C3%93LIZAS%20CONTRATOS%202022&amp;parentview=7"/>
    <s v="N/A"/>
    <s v="Firmado"/>
    <s v="Ingreso"/>
    <s v="N/A"/>
    <s v="PSICOLOGÍA"/>
    <s v="N/A"/>
    <s v="MASCULINO"/>
    <s v="PND"/>
    <s v="https://community.secop.gov.co/Public/Tendering/OpportunityDetail/Index?noticeUID=CO1.NTC.2523415&amp;isFromPublicArea=True&amp;isModal=False"/>
    <n v="1"/>
    <n v="2022"/>
  </r>
  <r>
    <n v="181"/>
    <s v="JEP-111-2022"/>
    <s v="JEP-CSPO-111-2022"/>
    <s v="Carlos Torres"/>
    <s v="N/R"/>
    <s v="Belkis Morales Gonzalez"/>
    <m/>
    <m/>
    <x v="1"/>
    <s v="1. Prestación de servicios"/>
    <n v="45545301"/>
    <n v="5"/>
    <s v="Persona Natural"/>
    <s v="NA"/>
    <s v="Prestar servicios profesionales para apoyar al Departamento de Atención a Víctimas en la región de Cesár, Magdalena, Bolívar, Sucre, Córdoba, Atlántico y La Guajira, para adelantar acciones de difusión, acompañamiento y orientación psicosocial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4328333"/>
    <s v="N/A"/>
    <s v="N/A"/>
    <n v="7228143"/>
    <n v="41022"/>
    <n v="33522"/>
    <n v="2018011001091"/>
    <d v="2022-01-15T00:00:00"/>
    <d v="2022-01-18T00:00:00"/>
    <s v="N/A"/>
    <s v="N/A"/>
    <s v="N/A"/>
    <s v="N/A"/>
    <n v="0"/>
    <s v="N/A"/>
    <n v="0"/>
    <s v="N/A"/>
    <n v="0"/>
    <s v="N/A"/>
    <n v="0"/>
    <n v="84328333"/>
    <s v="NO"/>
    <s v="N/A"/>
    <s v="N/A"/>
    <s v="N/A"/>
    <s v="N/A"/>
    <d v="2022-12-31T00:00:00"/>
    <d v="2022-12-31T00:00:00"/>
    <s v="NO"/>
    <s v="Valledupar con_x000a_desplazamiento en la región de Cesar, Magdalena, Bolívar, Sucre, Córdoba, Atlántico y_x000a_La Guajira"/>
    <s v="Cumplimiento"/>
    <s v="36-47-101001036"/>
    <n v="0"/>
    <s v="Seguros del Estado"/>
    <d v="2022-01-13T00:00:00"/>
    <s v="13-01-2022 - 03-07-2023"/>
    <s v="https://jepcolombia-my.sharepoint.com/personal/carlos_torres_jep_gov_co/_layouts/15/onedrive.aspx?q=111&amp;searchScope=folder&amp;id=%2Fpersonal%2Fcarlos%5Ftorres%5Fjep%5Fgov%5Fco%2FDocuments%2FDocumentos%2FContractual%2FContractual%20%2D%20Onedrive%2FValidaci%C3%B3n%20p%C3%B3lizas%20CPS%2F%2EVERIFICACI%C3%93N%20DE%20P%C3%93LIZAS%20CONTRATOS%202022%2FVerifcacio%CC%81n%20po%CC%81liza%20contrato%20JEP%20111%202022%2Epdf&amp;parent=%2Fpersonal%2Fcarlos%5Ftorres%5Fjep%5Fgov%5Fco%2FDocuments%2FDocumentos%2FContractual%2FContractual%20%2D%20Onedrive%2FValidaci%C3%B3n%20p%C3%B3lizas%20CPS%2F%2EVERIFICACI%C3%93N%20DE%20P%C3%93LIZAS%20CONTRATOS%202022&amp;parentview=7"/>
    <s v="N/A"/>
    <s v="Firmado"/>
    <s v="Ingreso"/>
    <s v="N/A"/>
    <s v="COMUNICACIÓN SOCIAL"/>
    <s v="N/A"/>
    <s v="FEMENINO"/>
    <s v="PND"/>
    <s v="https://community.secop.gov.co/Public/Tendering/OpportunityDetail/Index?noticeUID=CO1.NTC.2531319&amp;isFromPublicArea=True&amp;isModal=False"/>
    <n v="1"/>
    <n v="2022"/>
  </r>
  <r>
    <n v="179"/>
    <s v="JEP-112-2022"/>
    <s v="JEP-CSPO-112-2022"/>
    <s v="Carlos Torres"/>
    <s v="N/R"/>
    <s v="Carmen Elena Paternostro Perez "/>
    <m/>
    <m/>
    <x v="1"/>
    <s v="1. Prestación de servicios"/>
    <n v="64548382"/>
    <n v="4"/>
    <s v="Persona Natural"/>
    <s v="NA"/>
    <s v="Prestar servicios profesionales para apoyar al Departamento de Atención a Víctimas en la región de Magdalena, Atlántico, Bolívar, Sucre, Córdoba, La Guajira y Cesár, para adelantar acciones de difusión, acompañamiento y orientación psicosocial a las víctimas en instancias judiciales y no judiciales, atendiendo los enfoques diferenciales y psicosocial. "/>
    <m/>
    <s v="Harvey Danilo Suarez Morales"/>
    <s v="Secretaría Ejecutiva"/>
    <x v="4"/>
    <s v="Departamento de Atención a Víctimas"/>
    <s v="Claudia Viviana Ferro Buitrago"/>
    <s v="Departamento de Atención a Víctimas"/>
    <s v="N/A"/>
    <s v="N/A"/>
    <s v="N/A"/>
    <s v="Inversión"/>
    <n v="84328333"/>
    <s v="N/A"/>
    <s v="N/A"/>
    <s v="$7.228.143"/>
    <n v="40922"/>
    <n v="32922"/>
    <n v="2018011001091"/>
    <d v="2022-01-14T00:00:00"/>
    <d v="2022-01-17T00:00:00"/>
    <s v="N/A"/>
    <s v="N/A"/>
    <s v="N/A"/>
    <s v="N/A"/>
    <n v="0"/>
    <s v="N/A"/>
    <n v="0"/>
    <s v="N/A"/>
    <n v="0"/>
    <s v="N/A"/>
    <n v="0"/>
    <n v="84328333"/>
    <s v="NO"/>
    <s v="N/A"/>
    <s v="N/A"/>
    <s v="N/A"/>
    <s v="N/A"/>
    <d v="2022-12-31T00:00:00"/>
    <d v="2022-12-31T00:00:00"/>
    <s v="NO"/>
    <s v="Santa Marta con_x000a_desplazamiento en la región de Magdalena, Atlántico, Bolívar, Sucre, Córdoba, La_x000a_Guajira y Cesar"/>
    <s v="Cumplimiento"/>
    <s v="46-45-101005335"/>
    <n v="0"/>
    <s v="Seguros del Estado"/>
    <d v="2022-01-14T00:00:00"/>
    <s v="13-01-2022 - 30-06-2023"/>
    <s v="https://jepcolombia-my.sharepoint.com/personal/carlos_torres_jep_gov_co/_layouts/15/onedrive.aspx?q=112&amp;searchScope=folder&amp;id=%2Fpersonal%2Fcarlos%5Ftorres%5Fjep%5Fgov%5Fco%2FDocuments%2FDocumentos%2FContractual%2FContractual%20%2D%20Onedrive%2FValidaci%C3%B3n%20p%C3%B3lizas%20CPS%2F%2EVERIFICACI%C3%93N%20DE%20P%C3%93LIZAS%20CONTRATOS%202022%2FVerificacio%CC%81n%20po%CC%81liza%20contrato%20JEP%2D112%2D2022%2Epdf&amp;parent=%2Fpersonal%2Fcarlos%5Ftorres%5Fjep%5Fgov%5Fco%2FDocuments%2FDocumentos%2FContractual%2FContractual%20%2D%20Onedrive%2FValidaci%C3%B3n%20p%C3%B3lizas%20CPS%2F%2EVERIFICACI%C3%93N%20DE%20P%C3%93LIZAS%20CONTRATOS%202022&amp;parentview=7"/>
    <s v="N/A"/>
    <s v="Firmado"/>
    <s v="Ingreso"/>
    <s v="N/A"/>
    <s v="PSICOLOGÍA"/>
    <s v="N/A"/>
    <s v="FEMENINO"/>
    <s v="PND"/>
    <s v="https://community.secop.gov.co/Public/Tendering/OpportunityDetail/Index?noticeUID=CO1.NTC.2529796&amp;isFromPublicArea=True&amp;isModal=False"/>
    <n v="1"/>
    <n v="2022"/>
  </r>
  <r>
    <n v="190"/>
    <s v="JEP-113-2022"/>
    <s v="JEP-CSPO-113-2022"/>
    <s v="Carlos Torres"/>
    <s v="N/R"/>
    <s v="Alvaro Hernan Guzman Vargas"/>
    <m/>
    <m/>
    <x v="1"/>
    <s v="1. Prestación de servicios"/>
    <n v="86048786"/>
    <n v="0"/>
    <s v="Persona Natural"/>
    <s v="NA"/>
    <s v="Prestar servicios profesionales para apoyar al Departamento de Atención a Víctimas en la región de Meta, Arauca, Guaviare y Casanare, para adelantar acciones de difusión, acompañamiento y orientación psicosocial a las víctimas en instancias judiciales y no judiciales, atendiendo los enfoques diferenciales y psicosocial. "/>
    <m/>
    <s v="Harvey Danilo Suarez Morales"/>
    <s v="Secretaría Ejecutiva"/>
    <x v="4"/>
    <s v="Departamento de Atención a Víctimas"/>
    <s v="Claudia Viviana Ferro Buitrago"/>
    <s v="Departamento de Atención a Víctimas"/>
    <s v="N/A"/>
    <s v="N/A"/>
    <s v="N/A"/>
    <s v="Inversión"/>
    <n v="84328333"/>
    <s v="N/A"/>
    <s v="N/A"/>
    <n v="7228143"/>
    <n v="41222"/>
    <n v="33622"/>
    <n v="2018011001091"/>
    <d v="2022-01-15T00:00:00"/>
    <d v="2022-01-17T00:00:00"/>
    <s v="N/A"/>
    <s v="N/A"/>
    <s v="N/A"/>
    <s v="N/A"/>
    <n v="0"/>
    <s v="N/A"/>
    <n v="0"/>
    <s v="N/A"/>
    <n v="0"/>
    <s v="N/A"/>
    <n v="0"/>
    <n v="84328333"/>
    <s v="NO"/>
    <s v="N/A"/>
    <s v="N/A"/>
    <s v="N/A"/>
    <s v="N/A"/>
    <d v="2022-12-31T00:00:00"/>
    <d v="2022-12-31T00:00:00"/>
    <s v="NO"/>
    <s v="Villavicencio con_x000a_desplazamiento en la región de Meta, Arauca, Guaviare y Casanare"/>
    <s v="Cumplimiento"/>
    <s v="30-47-101001960"/>
    <n v="0"/>
    <s v="Seguros del Estado"/>
    <d v="2022-01-13T00:00:00"/>
    <s v="13/01/2022 - 01/07/2023"/>
    <s v="https://jepcolombia-my.sharepoint.com/personal/carlos_torres_jep_gov_co/_layouts/15/onedrive.aspx?q=113&amp;searchScope=folder&amp;id=%2Fpersonal%2Fcarlos%5Ftorres%5Fjep%5Fgov%5Fco%2FDocuments%2FDocumentos%2FContractual%2FContractual%20%2D%20Onedrive%2FValidaci%C3%B3n%20p%C3%B3lizas%20CPS%2F%2EVERIFICACI%C3%93N%20DE%20P%C3%93LIZAS%20CONTRATOS%202022%2FVerificacio%CC%81n%20po%CC%81liza%20contrato%20JEP%2D113%2D2022%2Epdf&amp;parent=%2Fpersonal%2Fcarlos%5Ftorres%5Fjep%5Fgov%5Fco%2FDocuments%2FDocumentos%2FContractual%2FContractual%20%2D%20Onedrive%2FValidaci%C3%B3n%20p%C3%B3lizas%20CPS%2F%2EVERIFICACI%C3%93N%20DE%20P%C3%93LIZAS%20CONTRATOS%202022&amp;parentview=7"/>
    <s v="N/A"/>
    <s v="Firmado"/>
    <s v="Ingreso"/>
    <s v="N/A"/>
    <s v="PSICOLOGÍA"/>
    <s v="N/A"/>
    <s v="MASCULINO"/>
    <s v="PND"/>
    <s v="https://community.secop.gov.co/Public/Tendering/OpportunityDetail/Index?noticeUID=CO1.NTC.2529206&amp;isFromPublicArea=True&amp;isModal=False"/>
    <n v="1"/>
    <n v="2022"/>
  </r>
  <r>
    <n v="27"/>
    <s v="JEP-114-2022"/>
    <s v="JEP-CSPO-114-2022"/>
    <s v="John Maldonado"/>
    <s v="N/R"/>
    <s v="Servisoft SA"/>
    <s v="N/A"/>
    <s v="N/A"/>
    <x v="1"/>
    <s v="1. Prestación de servicios"/>
    <n v="800240660"/>
    <n v="2"/>
    <s v="Persona Jurídica"/>
    <s v="SABANETA"/>
    <s v="Renovación servicios de actualización, soporte y mantenimiento licencias y bolsa de horas para nuevos desarrollos del sistema CONTI"/>
    <m/>
    <s v="Luis Felipe Rivera García"/>
    <s v="Dirección de Tecnologías de la Información"/>
    <x v="0"/>
    <s v="Dirección de Tecnologías de la Información"/>
    <s v="Diana Lucia Pinilla Marin"/>
    <s v="Dirección de Tecnologías de la Información"/>
    <s v="N/A"/>
    <s v="N/A"/>
    <s v="N/A"/>
    <s v="Inversión"/>
    <n v="345444812"/>
    <s v="N/A"/>
    <s v="N/A"/>
    <n v="0"/>
    <n v="55822"/>
    <n v="44322"/>
    <s v="2018011000870_x0009_"/>
    <d v="2022-01-20T00:00:00"/>
    <d v="2022-01-25T00:00:00"/>
    <s v="N/A"/>
    <s v="N/A"/>
    <s v="N/A"/>
    <s v="N/A"/>
    <n v="0"/>
    <s v="N/A"/>
    <n v="0"/>
    <s v="N/A"/>
    <n v="0"/>
    <s v="N/A"/>
    <n v="0"/>
    <n v="345444812"/>
    <s v="NO"/>
    <s v="N/A"/>
    <s v="N/A"/>
    <s v="N/A"/>
    <s v="N/A"/>
    <d v="2022-12-31T00:00:00"/>
    <d v="2022-12-31T00:00:00"/>
    <s v="NO"/>
    <s v="Bogotá D.C"/>
    <s v="Cumplimiento"/>
    <s v="11-45-101110212"/>
    <n v="0"/>
    <s v="Seguros del Estado"/>
    <d v="2022-01-24T00:00:00"/>
    <s v="20/01/2022 - 31/12/2025"/>
    <s v="PENDIENTE"/>
    <s v="El documento de validación de garantía en word, es incorrecto."/>
    <s v="Firmado"/>
    <s v="Ingreso"/>
    <s v="N/A"/>
    <s v="N/A"/>
    <s v="N/A"/>
    <s v="N/A"/>
    <s v="N/A"/>
    <s v="https://community.secop.gov.co/Public/Tendering/OpportunityDetail/Index?noticeUID=CO1.NTC.2592318&amp;isFromPublicArea=True&amp;isModal=False"/>
    <n v="1"/>
    <n v="2022"/>
  </r>
  <r>
    <n v="201"/>
    <s v="JEP-115-2022"/>
    <s v="JEP-CSPO-115-2022"/>
    <s v="Clara Torres"/>
    <s v="N/R"/>
    <s v="Andrea Ramirez Parra"/>
    <m/>
    <m/>
    <x v="1"/>
    <s v="1. Prestación de servicios"/>
    <n v="1017214967"/>
    <n v="9"/>
    <s v="Persona Natural"/>
    <s v="NA"/>
    <s v="Prestar servicios profesionales para apoyar al Departamento de Atención a Víctimas en la región de Antioquia, para adelantar acciones de difusión, asesoría y orientac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4328333"/>
    <s v="N/A"/>
    <s v="N/A"/>
    <n v="7228143"/>
    <n v="40022"/>
    <n v="39422"/>
    <n v="2018011001091"/>
    <d v="2022-01-19T00:00:00"/>
    <d v="2022-01-19T00:00:00"/>
    <s v="N/A"/>
    <s v="N/A"/>
    <s v="N/A"/>
    <s v="N/A"/>
    <n v="0"/>
    <s v="N/A"/>
    <n v="0"/>
    <s v="N/A"/>
    <n v="0"/>
    <s v="N/A"/>
    <n v="0"/>
    <n v="84328333"/>
    <s v="NO"/>
    <s v="N/A"/>
    <s v="N/A"/>
    <s v="N/A"/>
    <s v="N/A"/>
    <d v="2022-12-31T00:00:00"/>
    <d v="2022-12-31T00:00:00"/>
    <s v="NO"/>
    <s v="Medellín con desplazamiento en la región de Antioquia"/>
    <s v="Cumplimiento"/>
    <s v="65-47-101006509"/>
    <n v="2"/>
    <s v="Seguros del Estado"/>
    <d v="2022-01-19T00:00:00"/>
    <s v="19-01-2022 - 06-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15%2D2022%2Epdf&amp;parent=%2Fpersonal%2Fcarlos%5Ftorres%5Fjep%5Fgov%5Fco%2FDocuments%2FDocumentos%2FContractual%2FContractual%20%2D%20Onedrive%2FValidaci%C3%B3n%20p%C3%B3lizas%20CPS%2F%2EVERIFICACI%C3%93N%20DE%20P%C3%93LIZAS%20CONTRATOS%202022"/>
    <s v="N/A"/>
    <s v="Firmado"/>
    <s v="Ingreso"/>
    <s v="N/A"/>
    <s v="DERECHO"/>
    <s v="N/A"/>
    <s v="FEMENINO"/>
    <s v="PND"/>
    <s v="https://community.secop.gov.co/Public/Tendering/OpportunityDetail/Index?noticeUID=CO1.NTC.2531365&amp;isFromPublicArea=True&amp;isModal=False"/>
    <n v="1"/>
    <n v="2022"/>
  </r>
  <r>
    <n v="383"/>
    <s v="JEP-116-2022"/>
    <s v="JEP-CSPO-116-2022"/>
    <s v="Jairo Cuellar"/>
    <s v="N/R"/>
    <s v="German Alexis Parrado Rivera"/>
    <m/>
    <m/>
    <x v="1"/>
    <s v="1. Prestación de servicios"/>
    <n v="79755003"/>
    <n v="1"/>
    <s v="Persona Natural"/>
    <s v="NA"/>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x v="4"/>
    <s v="Departamento SAAD - Comparecientes"/>
    <s v="Jorge Alirio Mancera Cortés"/>
    <s v="Departamento SAAD - Comparecientes"/>
    <s v="N/A"/>
    <s v="N/A"/>
    <s v="N/A"/>
    <s v="Inversión"/>
    <n v="86496775"/>
    <s v="N/A"/>
    <s v="N/A"/>
    <s v="$7.228.143"/>
    <n v="35122"/>
    <n v="39722"/>
    <n v="2018011001091"/>
    <d v="2022-01-19T00:00:00"/>
    <d v="2022-01-20T00:00:00"/>
    <s v="Pablo Cesar Gomez Lugo"/>
    <n v="13503636"/>
    <n v="0"/>
    <d v="2022-05-24T00:00:00"/>
    <n v="0"/>
    <s v="N/A"/>
    <n v="0"/>
    <s v="N/A"/>
    <n v="0"/>
    <s v="N/A"/>
    <n v="0"/>
    <n v="86496775"/>
    <s v="NO"/>
    <s v="N/A"/>
    <s v="N/A"/>
    <s v="N/A"/>
    <s v="N/A"/>
    <d v="2022-12-31T00:00:00"/>
    <d v="2022-12-31T00:00:00"/>
    <s v="NO"/>
    <s v="Cundinamarca"/>
    <s v="Cumplimiento"/>
    <s v="21-47-101016402"/>
    <n v="0"/>
    <s v="Seguros del Estado"/>
    <d v="2022-01-19T00:00:00"/>
    <s v="19-01-2022 - 30-06-2023"/>
    <s v="C:\Users\andres.prietom\JEP Colombia\Carlos Giovanni Torres Peñaranda - Contractual - Onedrive\Validación pólizas CPS\.VERIFICACIÓN DE PÓLIZAS CONTRATOS 2022\Verificación póliza Contrato  JEP-116-2022.pdf"/>
    <s v="En fecha 24/05/2022 se suscribe cesión del contrato."/>
    <s v="Firmado"/>
    <s v="Cesión"/>
    <s v="N/A"/>
    <s v="DERECHO"/>
    <s v="N/A"/>
    <s v="MASCULINO"/>
    <s v="pablo.gomezl@jep.gov.co"/>
    <s v="https://community.secop.gov.co/Public/Tendering/OpportunityDetail/Index?noticeUID=CO1.NTC.2549414&amp;isFromPublicArea=True&amp;isModal=False"/>
    <n v="1"/>
    <n v="2022"/>
  </r>
  <r>
    <n v="476"/>
    <s v="JEP-117-2022"/>
    <s v="JEP-CSPO-117-2022"/>
    <s v="Jairo Cuellar"/>
    <s v="N/R"/>
    <s v="Erika Alexandra Fernandez Gomez"/>
    <m/>
    <m/>
    <x v="1"/>
    <s v="1. Prestación de servicios"/>
    <n v="52739813"/>
    <n v="3"/>
    <s v="Persona Natural"/>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m/>
    <s v="Harvey Danilo Suarez Morales"/>
    <s v="Secretaría Ejecutiva"/>
    <x v="6"/>
    <s v="Unidad de Investigación y Acusación"/>
    <s v="Oscar Alfonso Tellez Valenzuela"/>
    <s v="Unidad de Investigación y Acusación"/>
    <s v="N/A"/>
    <s v="N/A"/>
    <s v="N/A"/>
    <s v="Inversión"/>
    <n v="55512120"/>
    <s v="N/A"/>
    <s v="N/A"/>
    <n v="4626010"/>
    <n v="29622"/>
    <n v="31022"/>
    <n v="2018011001068"/>
    <d v="2022-01-13T00:00:00"/>
    <d v="2022-01-14T00:00:00"/>
    <s v="Diana Karolina Bogota Cruz"/>
    <n v="1012327306"/>
    <n v="8"/>
    <d v="2022-04-21T00:00:00"/>
    <n v="0"/>
    <s v="N/A"/>
    <n v="0"/>
    <s v="N/A"/>
    <n v="0"/>
    <s v="N/A"/>
    <n v="0"/>
    <n v="55512120"/>
    <s v="NO"/>
    <s v="N/A"/>
    <s v="N/A"/>
    <s v="N/A"/>
    <s v="N/A"/>
    <d v="2022-12-31T00:00:00"/>
    <d v="2022-12-31T00:00:00"/>
    <s v="NO"/>
    <s v="Bogotá D.C"/>
    <s v="Cumplimiento"/>
    <s v="15-47-101008262"/>
    <n v="0"/>
    <s v="Seguros del Estado"/>
    <d v="2022-01-13T00:00:00"/>
    <s v="13-01-2022 - 30-06-2023"/>
    <s v="https://jepcolombia-my.sharepoint.com/personal/carlos_torres_jep_gov_co/_layouts/15/onedrive.aspx?q=117&amp;searchScope=folder&amp;id=%2Fpersonal%2Fcarlos%5Ftorres%5Fjep%5Fgov%5Fco%2FDocuments%2FDocumentos%2FContractual%2FContractual%20%2D%20Onedrive%2FValidaci%C3%B3n%20p%C3%B3lizas%20CPS%2F%2EVERIFICACI%C3%93N%20DE%20P%C3%93LIZAS%20CONTRATOS%202022%2FVerificaci%C3%B3n%20p%C3%B3liza%20Contrato%20%20JEP%2D117%2D2022%2Epdf&amp;parent=%2Fpersonal%2Fcarlos%5Ftorres%5Fjep%5Fgov%5Fco%2FDocuments%2FDocumentos%2FContractual%2FContractual%20%2D%20Onedrive%2FValidaci%C3%B3n%20p%C3%B3lizas%20CPS%2F%2EVERIFICACI%C3%93N%20DE%20P%C3%93LIZAS%20CONTRATOS%202022&amp;parentview=7"/>
    <s v="En fecha 24/04/2022 se suscribe cesión del contrato"/>
    <s v="Firmado"/>
    <s v="Cesión"/>
    <s v="N/A"/>
    <s v="ADMINISTRACIÓN DE EMPRESAS"/>
    <s v="N/A"/>
    <s v="FEMENINO"/>
    <s v="diana.bogota@jep.gov.co"/>
    <s v="https://community.secop.gov.co/Public/Tendering/OpportunityDetail/Index?noticeUID=CO1.NTC.2527586&amp;isFromPublicArea=True&amp;isModal=False"/>
    <n v="1"/>
    <n v="2022"/>
  </r>
  <r>
    <n v="203"/>
    <s v="JEP-118-2022"/>
    <s v="JEP-CSPO-118-2022"/>
    <s v="Clara Torres"/>
    <s v="N/R"/>
    <s v="Astrid Marina Cruz Jimenez"/>
    <m/>
    <m/>
    <x v="1"/>
    <s v="1. Prestación de servicios"/>
    <s v="55.221.469_x000d_"/>
    <n v="9"/>
    <s v="Persona Natural"/>
    <s v="NA"/>
    <s v="Prestar servicios profesionales para apoyar al Departamento de Atención a Víctimas en la región de Atlántico, Magdalena, Bolívar, Sucre, Córdoba, La Guajira y Cesár, para adelantar acciones de difusión, asesoría y orientac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4328333"/>
    <s v="N/A"/>
    <s v="N/A"/>
    <s v="$7.228.143"/>
    <n v="41922"/>
    <n v="35522"/>
    <n v="2018011001091"/>
    <d v="2022-01-17T00:00:00"/>
    <d v="2022-01-20T00:00:00"/>
    <s v="N/A"/>
    <s v="N/A"/>
    <s v="N/A"/>
    <s v="N/A"/>
    <n v="0"/>
    <s v="N/A"/>
    <n v="0"/>
    <s v="N/A"/>
    <n v="0"/>
    <s v="N/A"/>
    <n v="0"/>
    <n v="84328333"/>
    <s v="NO"/>
    <s v="N/A"/>
    <s v="N/A"/>
    <s v="N/A"/>
    <s v="N/A"/>
    <d v="2022-12-31T00:00:00"/>
    <d v="2022-12-31T00:00:00"/>
    <s v="NO"/>
    <s v="Barranquilla con desplazamiento en la región de Atlántico, Magdalena, Bolívar, Sucre,_x000a_Córdoba, La Guajira y Cesar"/>
    <s v="Cumplimiento"/>
    <s v="18-47-101003568"/>
    <n v="2"/>
    <s v="Seguros del Estado"/>
    <d v="2022-01-20T00:00:00"/>
    <s v="17-01-2022 - 08-07-2023"/>
    <s v="C:\Users\andres.prietom\JEP Colombia\Carlos Giovanni Torres Peñaranda - Contractual - Onedrive\Validación pólizas CPS\.VERIFICACIÓN DE PÓLIZAS CONTRATOS 2022\Verificación póliza contrato JEP-118-2022.pdf"/>
    <s v="N/A"/>
    <s v="Firmado"/>
    <s v="Ingreso"/>
    <s v="N/A"/>
    <s v="DERECHO"/>
    <s v="N/A"/>
    <s v="FEMENINO"/>
    <s v="PND"/>
    <s v="https://community.secop.gov.co/Public/Tendering/OpportunityDetail/Index?noticeUID=CO1.NTC.2545210&amp;isFromPublicArea=True&amp;isModal=False"/>
    <n v="1"/>
    <n v="2022"/>
  </r>
  <r>
    <n v="209"/>
    <s v="JEP-119-2022"/>
    <s v="JEP-CSPO-119-2022"/>
    <s v="Clara Torres"/>
    <s v="N/R"/>
    <s v="Carlos Raul Rojas Pedraza"/>
    <m/>
    <m/>
    <x v="1"/>
    <s v="1. Prestación de servicios"/>
    <n v="1115854910"/>
    <n v="0"/>
    <s v="Persona Natural"/>
    <s v="NA"/>
    <s v="Prestar servicios profesionales para apoyar al Departamento de Atención a Víctimas en la región de Casanare, Arauca, Meta y Guaviare, para adelantar acciones de difusión, asesoría y orientac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4328333"/>
    <s v="N/A"/>
    <s v="N/A"/>
    <n v="7228143"/>
    <n v="42022"/>
    <n v="35922"/>
    <n v="2018011001091"/>
    <d v="2022-01-03T00:00:00"/>
    <d v="2022-01-19T00:00:00"/>
    <s v="N/A"/>
    <s v="N/A"/>
    <s v="N/A"/>
    <s v="N/A"/>
    <n v="0"/>
    <s v="N/A"/>
    <n v="0"/>
    <s v="N/A"/>
    <n v="0"/>
    <s v="N/A"/>
    <n v="0"/>
    <n v="84328333"/>
    <s v="NO"/>
    <s v="N/A"/>
    <s v="N/A"/>
    <s v="N/A"/>
    <s v="N/A"/>
    <d v="2022-12-31T00:00:00"/>
    <d v="2022-12-31T00:00:00"/>
    <s v="NO"/>
    <s v="Yopal_x000a_con desplazamiento en la región de Casanare, Arauca, Meta y Guaviare"/>
    <s v="Cumplimiento"/>
    <s v="57-47-101000451"/>
    <n v="2"/>
    <s v="Seguros del Estado"/>
    <d v="2022-01-19T00:00:00"/>
    <s v="17-01-2022 - 04-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19%2D2022%2Epdf&amp;parent=%2Fpersonal%2Fcarlos%5Ftorres%5Fjep%5Fgov%5Fco%2FDocuments%2FDocumentos%2FContractual%2FContractual%20%2D%20Onedrive%2FValidaci%C3%B3n%20p%C3%B3lizas%20CPS%2F%2EVERIFICACI%C3%93N%20DE%20P%C3%93LIZAS%20CONTRATOS%202022"/>
    <s v="N/A"/>
    <s v="Firmado"/>
    <s v="Ingreso"/>
    <s v="N/A"/>
    <s v="DERECHO"/>
    <s v="N/A"/>
    <s v="MASCULINO"/>
    <s v="PND"/>
    <s v="https://community.secop.gov.co/Public/Tendering/OpportunityDetail/Index?noticeUID=CO1.NTC.2550336&amp;isFromPublicArea=True&amp;isModal=False"/>
    <n v="1"/>
    <n v="2022"/>
  </r>
  <r>
    <n v="216"/>
    <s v="JEP-120-2022"/>
    <s v="JEP-CSPO-120-2022"/>
    <s v="Clara Torres"/>
    <s v="N/R"/>
    <s v="Sandra Yolima Bastidas Madroñero"/>
    <m/>
    <m/>
    <x v="1"/>
    <s v="1. Prestación de servicios"/>
    <s v="69.007.417_x000d_"/>
    <n v="0"/>
    <s v="Persona Natural"/>
    <s v="NA"/>
    <s v="Prestar servicios profesionales para apoyar al Departamento de Atención a Víctimas en la región de Putumayo, Huila, Caquetá y Tolima, para adelantar acciones de difusión, asesoría y orientac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4328333"/>
    <s v="N/A"/>
    <s v="N/A"/>
    <s v="$7.228.143"/>
    <n v="42122"/>
    <n v="45022"/>
    <s v="2018011001091_x0009_"/>
    <d v="2022-01-20T00:00:00"/>
    <d v="2022-01-21T00:00:00"/>
    <s v="N/A"/>
    <s v="N/A"/>
    <s v="N/A"/>
    <s v="N/A"/>
    <n v="0"/>
    <s v="N/A"/>
    <n v="0"/>
    <s v="N/A"/>
    <n v="0"/>
    <s v="N/A"/>
    <n v="0"/>
    <n v="84328333"/>
    <s v="NO"/>
    <s v="N/A"/>
    <s v="N/A"/>
    <s v="N/A"/>
    <s v="N/A"/>
    <d v="2022-12-31T00:00:00"/>
    <d v="2022-12-31T00:00:00"/>
    <s v="NO"/>
    <s v="Mocoa_x000a_con desplazamiento en la región de Putumayo, Huila, Caquetá y Tolima"/>
    <m/>
    <s v="41-45-101075446"/>
    <n v="0"/>
    <s v="Seguros del Estado"/>
    <d v="2022-01-20T00:00:00"/>
    <s v="20-01-2022 - 30-06-2023"/>
    <s v="C:\Users\andres.prietom\JEP Colombia\Carlos Giovanni Torres Peñaranda - Contractual - Onedrive\Validación pólizas CPS\.VERIFICACIÓN DE PÓLIZAS CONTRATOS 2022\Verificación póliza contrato JEP-120-2022.pdf"/>
    <s v="N/A"/>
    <s v="Firmado"/>
    <s v="Ingreso"/>
    <s v="N/A"/>
    <s v="DERECHO"/>
    <s v="N/A"/>
    <s v="FEMENINO"/>
    <s v="PND"/>
    <s v="https://community.secop.gov.co/Public/Tendering/OpportunityDetail/Index?noticeUID=CO1.NTC.2550290&amp;isFromPublicArea=True&amp;isModal=False"/>
    <n v="1"/>
    <n v="2022"/>
  </r>
  <r>
    <n v="219"/>
    <s v="JEP-121-2022"/>
    <s v="JEP-CSPO-121-2022"/>
    <s v="Clara Torres"/>
    <s v="N/R"/>
    <s v="Fanny del Socorro Torres Granda"/>
    <m/>
    <m/>
    <x v="1"/>
    <s v="1. Prestación de servicios"/>
    <n v="59664558"/>
    <n v="1"/>
    <s v="Persona Natural"/>
    <s v="NA"/>
    <s v="Prestar servicios profesionales para apoyar al Departamento de Atención a Víctimas en la región de Valle del Cauca, Cauca y Nariño, para adelantar acciones de difusión, asesoría y orientac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4328333"/>
    <s v="N/A"/>
    <s v="N/A"/>
    <n v="7228143"/>
    <n v="42822"/>
    <n v="43222"/>
    <n v="2018011001091"/>
    <d v="2022-01-20T00:00:00"/>
    <d v="2022-01-20T00:00:00"/>
    <s v="N/A"/>
    <s v="N/A"/>
    <s v="N/A"/>
    <s v="N/A"/>
    <n v="0"/>
    <s v="N/A"/>
    <n v="0"/>
    <s v="N/A"/>
    <n v="0"/>
    <s v="N/A"/>
    <n v="0"/>
    <n v="84328333"/>
    <s v="NO"/>
    <s v="N/A"/>
    <s v="N/A"/>
    <s v="N/A"/>
    <s v="N/A"/>
    <d v="2022-12-31T00:00:00"/>
    <d v="2022-12-31T00:00:00"/>
    <s v="NO"/>
    <s v="Cali con_x000a_desplazamiento en la región de Valle del Cauca, Cauca y Nariño"/>
    <s v="Cumplimiento"/>
    <s v="15-47-101008284"/>
    <n v="0"/>
    <s v="Seguros del Estado"/>
    <d v="2022-01-20T00:00:00"/>
    <s v="20-01-2022 - 06-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21%2D2022%2Epdf&amp;parent=%2Fpersonal%2Fcarlos%5Ftorres%5Fjep%5Fgov%5Fco%2FDocuments%2FDocumentos%2FContractual%2FContractual%20%2D%20Onedrive%2FValidaci%C3%B3n%20p%C3%B3lizas%20CPS%2F%2EVERIFICACI%C3%93N%20DE%20P%C3%93LIZAS%20CONTRATOS%202022"/>
    <s v="N/A"/>
    <s v="Firmado"/>
    <s v="Ingreso"/>
    <s v="N/A"/>
    <s v="DERECHO"/>
    <s v="N/A"/>
    <s v="FEMENINO"/>
    <s v="PND"/>
    <s v="https://community.secop.gov.co/Public/Tendering/OpportunityDetail/Index?noticeUID=CO1.NTC.2550829&amp;isFromPublicArea=True&amp;isModal=False"/>
    <n v="1"/>
    <n v="2022"/>
  </r>
  <r>
    <n v="220"/>
    <s v="JEP-122-2022"/>
    <s v="JEP-CSPO-122-2022"/>
    <s v="Clara Torres"/>
    <s v="N/R"/>
    <s v="Maria Fernanda Carabali Balanta"/>
    <m/>
    <m/>
    <x v="1"/>
    <s v="1. Prestación de servicios"/>
    <s v="1.130.620.696_x000d_"/>
    <n v="9"/>
    <s v="Persona Natural"/>
    <s v="NA"/>
    <s v="Prestar servicios profesionales para apoyar al Departamento de Atención a Víctimas en la región de Valle del Cauca, Cauca y Nariño, para adelantar acciones de difusión, asesoría y orientac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4328333"/>
    <s v="N/A"/>
    <s v="N/A"/>
    <s v="$7.228.143"/>
    <n v="42322"/>
    <n v="35322"/>
    <n v="2018011001091"/>
    <d v="2022-01-17T00:00:00"/>
    <d v="2022-01-19T00:00:00"/>
    <s v="N/A"/>
    <s v="N/A"/>
    <s v="N/A"/>
    <s v="N/A"/>
    <n v="0"/>
    <s v="N/A"/>
    <n v="0"/>
    <s v="N/A"/>
    <n v="0"/>
    <s v="N/A"/>
    <n v="0"/>
    <n v="84328333"/>
    <s v="NO"/>
    <s v="N/A"/>
    <s v="N/A"/>
    <s v="N/A"/>
    <s v="N/A"/>
    <d v="2022-12-31T00:00:00"/>
    <d v="2022-12-31T00:00:00"/>
    <s v="NO"/>
    <s v="Buenaventura con desplazamiento en la región de Valle del Cauca, Cauca y Nariño"/>
    <s v="Cumplimiento"/>
    <s v="14-47-101013911_x000d_"/>
    <n v="2"/>
    <s v="Seguros del Estado"/>
    <d v="2022-01-18T00:00:00"/>
    <s v="17-01-2022 - 03-07-2023"/>
    <s v="https://jepcolombia-my.sharepoint.com/personal/carlos_torres_jep_gov_co/_layouts/15/onedrive.aspx?q=122&amp;searchScope=folder&amp;id=%2Fpersonal%2Fcarlos%5Ftorres%5Fjep%5Fgov%5Fco%2FDocuments%2FDocumentos%2FContractual%2FContractual%20%2D%20Onedrive%2FValidaci%C3%B3n%20p%C3%B3lizas%20CPS%2F%2EVERIFICACI%C3%93N%20DE%20P%C3%93LIZAS%20CONTRATOS%202022%2FVerificaci%C3%B3n%20p%C3%B3liza%20contrato%20JEP%2D122%2D2022%2Epdf&amp;parent=%2Fpersonal%2Fcarlos%5Ftorres%5Fjep%5Fgov%5Fco%2FDocuments%2FDocumentos%2FContractual%2FContractual%20%2D%20Onedrive%2FValidaci%C3%B3n%20p%C3%B3lizas%20CPS%2F%2EVERIFICACI%C3%93N%20DE%20P%C3%93LIZAS%20CONTRATOS%202022&amp;parentview=7"/>
    <s v="N/A"/>
    <s v="Firmado"/>
    <s v="Ingreso"/>
    <s v="N/A"/>
    <s v="DERECHO"/>
    <s v="N/A"/>
    <s v="FEMENINO"/>
    <s v="PND"/>
    <s v="https://community.secop.gov.co/Public/Tendering/OpportunityDetail/Index?noticeUID=CO1.NTC.2550935&amp;isFromPublicArea=True&amp;isModal=False"/>
    <n v="1"/>
    <n v="2022"/>
  </r>
  <r>
    <n v="174"/>
    <s v="JEP-123-2022"/>
    <s v="JEP-CSPO-123-2022"/>
    <s v="Ángela Esquivel "/>
    <s v="N/R"/>
    <s v="Adriana Amaya Grimaldos"/>
    <m/>
    <m/>
    <x v="1"/>
    <s v="1. Prestación de servicios"/>
    <n v="52550685"/>
    <n v="3"/>
    <s v="Persona Natural"/>
    <s v="NA"/>
    <s v="Prestar servicios técnicos para apoyar y acompañar al Departamento de Atención a Víctimas para fortalecer a través de estrategias de comunicación, planificación y diseño de materiales, la participación de las víctimas y actores estratégicos en instancias judiciales y no judiciales atendiendo los enfoques diferenciales."/>
    <m/>
    <s v="Harvey Danilo Suarez Morales"/>
    <s v="Secretaría Ejecutiva"/>
    <x v="4"/>
    <s v="Departamento de Atención a Víctimas"/>
    <s v="Claudia Viviana Ferro Buitrago"/>
    <s v="Departamento de Atención a Víctimas"/>
    <s v="N/A"/>
    <s v="N/A"/>
    <s v="N/A"/>
    <s v="Inversión"/>
    <n v="42164150"/>
    <s v="N/A"/>
    <s v="N/A"/>
    <n v="3614070"/>
    <n v="40722"/>
    <n v="37122"/>
    <n v="2018011001091"/>
    <d v="2022-01-18T00:00:00"/>
    <d v="2022-01-21T00:00:00"/>
    <s v="N/A"/>
    <s v="N/A"/>
    <s v="N/A"/>
    <s v="N/A"/>
    <n v="0"/>
    <s v="N/A"/>
    <n v="0"/>
    <s v="N/A"/>
    <n v="0"/>
    <s v="N/A"/>
    <n v="0"/>
    <n v="42164150"/>
    <s v="NO"/>
    <s v="N/A"/>
    <s v="N/A"/>
    <s v="N/A"/>
    <s v="N/A"/>
    <d v="2022-12-31T00:00:00"/>
    <d v="2022-12-31T00:00:00"/>
    <s v="NO"/>
    <s v="Bogotá D.C"/>
    <s v="Cumplimiento"/>
    <s v="11-47-101010776"/>
    <n v="2"/>
    <s v="Seguros del Estado"/>
    <d v="2022-01-20T00:00:00"/>
    <s v="18-01-2022 - 06-07-2023"/>
    <s v="C:\Users\andres.prietom\JEP Colombia\Carlos Giovanni Torres Peñaranda - Contractual - Onedrive\Validación pólizas CPS\.VERIFICACIÓN DE PÓLIZAS CONTRATOS 2022\verificacion poliza contrato JEP-123-2022.pdf"/>
    <s v="N/A"/>
    <s v="Firmado"/>
    <s v="Ingreso"/>
    <s v="N/A"/>
    <s v="TECNOLOGÍA EN DISEÑO PUBLICITARIO"/>
    <s v="N/A"/>
    <s v="FEMENINO"/>
    <s v="PND"/>
    <s v="https://community.secop.gov.co/Public/Tendering/OpportunityDetail/Index?noticeUID=CO1.NTC.2539793&amp;isFromPublicArea=True&amp;isModal=False"/>
    <n v="1"/>
    <n v="2022"/>
  </r>
  <r>
    <n v="171"/>
    <s v="JEP-124-2022"/>
    <s v="JEP-CSPO-124-2022"/>
    <s v="Ángela Esquivel "/>
    <s v="N/R"/>
    <s v="Zully Johana Laverde Morales"/>
    <m/>
    <m/>
    <x v="1"/>
    <s v="1. Prestación de servicios"/>
    <n v="52738318"/>
    <n v="4"/>
    <s v="Persona Natural"/>
    <s v="NA"/>
    <s v="Prestar servicios profesionales especializados para acompañar y apoyar al Departamento de Atención a Víctimas en los procesos y actividades de orientación, fortalecimiento y facilitación para la participación en instancias judiciales y no judiciales, de las víctimas del conflicto que se encuentran en el exterior, retornadas y/o en zonas de frontera, sus organizaciones y actores estratégicos, garantizando los enfoques diferenciales"/>
    <m/>
    <s v="Harvey Danilo Suarez Morales"/>
    <s v="Secretaría Ejecutiva"/>
    <x v="4"/>
    <s v="Departamento de Atención a Víctimas"/>
    <s v="Claudia Viviana Ferro Buitrago"/>
    <s v="Departamento de Atención a Víctimas"/>
    <s v="N/A"/>
    <s v="N/A"/>
    <s v="N/A"/>
    <s v="Inversión"/>
    <n v="123119381"/>
    <s v="N/A"/>
    <s v="N/A"/>
    <s v="$10.553.091"/>
    <n v="39922"/>
    <n v="35622"/>
    <n v="2018011001091"/>
    <d v="2022-01-17T00:00:00"/>
    <d v="2022-01-19T00:00:00"/>
    <s v="N/A"/>
    <s v="N/A"/>
    <s v="N/A"/>
    <s v="N/A"/>
    <n v="0"/>
    <s v="N/A"/>
    <n v="0"/>
    <s v="N/A"/>
    <n v="0"/>
    <s v="N/A"/>
    <n v="0"/>
    <n v="123119381"/>
    <s v="NO"/>
    <s v="N/A"/>
    <s v="N/A"/>
    <s v="N/A"/>
    <s v="N/A"/>
    <d v="2022-12-31T00:00:00"/>
    <d v="2022-12-31T00:00:00"/>
    <s v="NO"/>
    <s v="Nacional e internacional_x000a_"/>
    <s v="Cumplimiento"/>
    <s v="11-47-101010749"/>
    <n v="1"/>
    <s v="Seguros del Estado"/>
    <d v="2022-01-13T00:00:00"/>
    <s v="12-01-2022 - 10-07-2023"/>
    <s v="C:\Users\andres.prietom\JEP Colombia\Carlos Giovanni Torres Peñaranda - Contractual - Onedrive\Validación pólizas CPS\.VERIFICACIÓN DE PÓLIZAS CONTRATOS 2022\verificacion poliza contrato JEP-124-2022.pdf"/>
    <s v="N/A"/>
    <s v="Firmado"/>
    <s v="Ingreso"/>
    <s v="N/A"/>
    <s v="GOBIERNO Y RELACIONES INTERNACIONALES"/>
    <s v="N/A"/>
    <s v="FEMENINO"/>
    <s v="PND"/>
    <s v="https://community.secop.gov.co/Public/Tendering/OpportunityDetail/Index?noticeUID=CO1.NTC.2529649&amp;isFromPublicArea=True&amp;isModal=False"/>
    <n v="1"/>
    <n v="2022"/>
  </r>
  <r>
    <s v="N/A"/>
    <s v="JEP-125-2022"/>
    <s v="JEP-CSPO-125-2022"/>
    <s v="Mateo Ávila"/>
    <s v="N/R"/>
    <s v="CANCELADO"/>
    <m/>
    <m/>
    <x v="1"/>
    <s v="1. Prestación de servicios"/>
    <s v="CANCELADO"/>
    <m/>
    <s v="Persona Natural"/>
    <s v="NA"/>
    <s v="Prestar servicios profesionales para apoyar y acompañar a la Subsecretaría Ejecutiva en la certificación de trabajos, obras y actividades (TOAR), con contenido reparador, seguimiento al régimen de condicionalidad y sanciones propias con énfasis en la consolidación y análisis de indicadores, en la elaboración de informes técnicos y en la aplicación de sistemas de calidad para apoyar las actividades de certificación de TOAR."/>
    <m/>
    <s v="Cancelado"/>
    <s v="Cancelado"/>
    <x v="7"/>
    <s v="Cancelado"/>
    <s v="N/A"/>
    <s v="Cancelado"/>
    <s v="N/A"/>
    <s v="N/A"/>
    <s v="N/A"/>
    <s v="Cancelado"/>
    <s v="Cancelado"/>
    <s v="N/A"/>
    <s v="N/A"/>
    <s v="N/A"/>
    <s v="N/A"/>
    <s v="N/A"/>
    <s v="N/A"/>
    <s v="N/A"/>
    <s v="N/A"/>
    <s v="N/A"/>
    <s v="N/A"/>
    <s v="N/A"/>
    <s v="N/A"/>
    <n v="0"/>
    <s v="N/A"/>
    <n v="0"/>
    <s v="N/A"/>
    <n v="0"/>
    <s v="N/A"/>
    <m/>
    <s v="Cancelado"/>
    <s v="NO"/>
    <s v="N/A"/>
    <s v="N/A"/>
    <s v="N/A"/>
    <s v="N/A"/>
    <s v="N/A"/>
    <s v="N/A"/>
    <s v="NO"/>
    <s v="N/A"/>
    <s v="N/A"/>
    <s v="N/A"/>
    <s v="N/A"/>
    <s v="N/A"/>
    <s v="N/A"/>
    <s v="N/A"/>
    <s v="N/A"/>
    <s v="CANCELADO"/>
    <s v="Cancelado"/>
    <s v="Ninguna"/>
    <s v="N/A"/>
    <s v="PND"/>
    <s v="N/A"/>
    <m/>
    <s v="N/A"/>
    <s v="CANCELADO"/>
    <e v="#VALUE!"/>
    <e v="#VALUE!"/>
  </r>
  <r>
    <n v="192"/>
    <s v="JEP-126-2022"/>
    <s v="JEP-CSPO-126-2022"/>
    <s v="Carlos Torres"/>
    <s v="N/R"/>
    <s v="Olga Esperanza Luna Andrade"/>
    <m/>
    <m/>
    <x v="1"/>
    <s v="1. Prestación de servicios"/>
    <n v="68297471"/>
    <n v="8"/>
    <s v="Persona Natural"/>
    <s v="NA"/>
    <s v="Prestar servicios profesionales para apoyar al Departamento de Atención a Víctimas en la región de Arauca, Casanare, Meta y Guaviare, para adelantar acciones de difusión, acompañamiento y orientación psicosocial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4328333"/>
    <s v="N/A"/>
    <s v="N/A"/>
    <s v="$7.228.143"/>
    <n v="45122"/>
    <n v="36722"/>
    <n v="2018011001091"/>
    <d v="2022-01-17T00:00:00"/>
    <d v="2022-01-18T00:00:00"/>
    <s v="N/A"/>
    <s v="N/A"/>
    <s v="N/A"/>
    <s v="N/A"/>
    <n v="0"/>
    <s v="N/A"/>
    <n v="0"/>
    <s v="N/A"/>
    <n v="0"/>
    <s v="N/A"/>
    <n v="0"/>
    <n v="84328333"/>
    <s v="NO"/>
    <s v="N/A"/>
    <s v="N/A"/>
    <s v="N/A"/>
    <s v="N/A"/>
    <d v="2022-12-31T00:00:00"/>
    <d v="2022-12-31T00:00:00"/>
    <s v="NO"/>
    <s v="Arauca con_x000a_desplazamiento en la región de Arauca, Casanare, Meta y Guaviare"/>
    <s v="Cumplimiento"/>
    <s v="17-47-101003218"/>
    <n v="1"/>
    <s v="Seguros del Estado"/>
    <d v="2022-01-18T00:00:00"/>
    <s v="13-01-2022 - 05-07-2023"/>
    <s v="https://jepcolombia-my.sharepoint.com/personal/carlos_torres_jep_gov_co/_layouts/15/onedrive.aspx?q=126&amp;searchScope=folder&amp;id=%2Fpersonal%2Fcarlos%5Ftorres%5Fjep%5Fgov%5Fco%2FDocuments%2FDocumentos%2FContractual%2FContractual%20%2D%20Onedrive%2FValidaci%C3%B3n%20p%C3%B3lizas%20CPS%2F%2EVERIFICACI%C3%93N%20DE%20P%C3%93LIZAS%20CONTRATOS%202022%2FVerificacio%CC%81n%20po%CC%81liza%20contrato%20JEP%2D126%2D2022%2Epdf&amp;parent=%2Fpersonal%2Fcarlos%5Ftorres%5Fjep%5Fgov%5Fco%2FDocuments%2FDocumentos%2FContractual%2FContractual%20%2D%20Onedrive%2FValidaci%C3%B3n%20p%C3%B3lizas%20CPS%2F%2EVERIFICACI%C3%93N%20DE%20P%C3%93LIZAS%20CONTRATOS%202022&amp;parentview=7"/>
    <s v="N/A"/>
    <s v="Firmado"/>
    <s v="Ingreso"/>
    <s v="N/A"/>
    <s v="PSICOLOGÍA"/>
    <s v="N/A"/>
    <s v="FEMENINO"/>
    <s v="PND"/>
    <s v="https://community.secop.gov.co/Public/Tendering/OpportunityDetail/Index?noticeUID=CO1.NTC.2544653&amp;isFromPublicArea=True&amp;isModal=False"/>
    <n v="1"/>
    <n v="2022"/>
  </r>
  <r>
    <n v="188"/>
    <s v="JEP-127-2022"/>
    <s v="JEP-CSPO-127-2022"/>
    <s v="Carlos Torres"/>
    <s v="N/R"/>
    <s v="Heidy Johana Fonseca Perez"/>
    <m/>
    <m/>
    <x v="1"/>
    <s v="1. Prestación de servicios"/>
    <n v="1120558251"/>
    <n v="4"/>
    <s v="Persona Natural"/>
    <s v="NA"/>
    <s v="Prestar servicios profesionales para apoyar al Departamento de Atención a Víctimas en la región de Guaviare, Meta, Casanare y Arauca, para adelantar acciones de difusión, acompañamiento y orientación psicosocial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4328333"/>
    <s v="N/A"/>
    <s v="N/A"/>
    <n v="7228143"/>
    <n v="42622"/>
    <n v="36822"/>
    <n v="2018011001091"/>
    <d v="2022-01-17T00:00:00"/>
    <d v="2022-01-20T00:00:00"/>
    <s v="N/A"/>
    <s v="N/A"/>
    <s v="N/A"/>
    <s v="N/A"/>
    <n v="0"/>
    <s v="N/A"/>
    <n v="0"/>
    <s v="N/A"/>
    <n v="0"/>
    <s v="N/A"/>
    <n v="0"/>
    <n v="84328333"/>
    <s v="NO"/>
    <s v="N/A"/>
    <s v="N/A"/>
    <s v="N/A"/>
    <s v="N/A"/>
    <d v="2022-12-31T00:00:00"/>
    <d v="2022-12-31T00:00:00"/>
    <s v="NO"/>
    <s v="San José de Guaviare con_x000a_desplazamiento en la región de Guaviare, Meta, Casanare y Arauca"/>
    <s v="Cumplimiento"/>
    <s v="30-47-101001965"/>
    <n v="1"/>
    <s v="Seguros del Estado"/>
    <d v="2022-01-18T00:00:00"/>
    <s v="14-01-2022 - 01-07-2023"/>
    <s v="https://jepcolombia-my.sharepoint.com/personal/carlos_torres_jep_gov_co/_layouts/15/onedrive.aspx?q=127&amp;searchScope=folder&amp;id=%2Fpersonal%2Fcarlos%5Ftorres%5Fjep%5Fgov%5Fco%2FDocuments%2FDocumentos%2FContractual%2FContractual%20%2D%20Onedrive%2FValidaci%C3%B3n%20p%C3%B3lizas%20CPS%2F%2EVERIFICACI%C3%93N%20DE%20P%C3%93LIZAS%20CONTRATOS%202022%2FVerificacio%CC%81n%20po%CC%81liza%20contrato%20JEP%2D127%2D2022%2Epdf&amp;parent=%2Fpersonal%2Fcarlos%5Ftorres%5Fjep%5Fgov%5Fco%2FDocuments%2FDocumentos%2FContractual%2FContractual%20%2D%20Onedrive%2FValidaci%C3%B3n%20p%C3%B3lizas%20CPS%2F%2EVERIFICACI%C3%93N%20DE%20P%C3%93LIZAS%20CONTRATOS%202022&amp;parentview=7"/>
    <s v="N/A"/>
    <s v="Firmado"/>
    <s v="Ingreso"/>
    <s v="N/A"/>
    <s v="PSICOLOGÍA"/>
    <s v="N/A"/>
    <s v="FEMENINO"/>
    <s v="PND"/>
    <s v="https://community.secop.gov.co/Public/Tendering/OpportunityDetail/Index?noticeUID=CO1.NTC.2553058&amp;isFromPublicArea=True&amp;isModal=False"/>
    <n v="1"/>
    <n v="2022"/>
  </r>
  <r>
    <n v="193"/>
    <s v="JEP-128-2022"/>
    <s v="JEP-CSPO-128-2022"/>
    <s v="Carlos Torres"/>
    <s v="N/R"/>
    <s v="Sonia Patricia Jojoa Gomez"/>
    <m/>
    <m/>
    <x v="1"/>
    <s v="1. Prestación de servicios"/>
    <n v="36754917"/>
    <n v="5"/>
    <s v="Persona Natural"/>
    <s v="NA"/>
    <s v="Prestar servicios profesionales para apoyar al Departamento de Atención a Víctimas en la región de Putumayo, Huila, Caquetá y Tolima, para adelantar acciones de difusión, acompañamiento y orientación psicosocial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4328333"/>
    <s v="N/A"/>
    <s v="N/A"/>
    <s v="$7.228.143"/>
    <n v="42722"/>
    <n v="38422"/>
    <s v="2018011001091_x0009_"/>
    <d v="2022-01-18T00:00:00"/>
    <d v="2022-01-20T00:00:00"/>
    <s v="N/A"/>
    <s v="N/A"/>
    <s v="N/A"/>
    <s v="N/A"/>
    <n v="0"/>
    <s v="N/A"/>
    <n v="0"/>
    <s v="N/A"/>
    <n v="0"/>
    <s v="N/A"/>
    <n v="0"/>
    <n v="84328333"/>
    <s v="NO"/>
    <s v="N/A"/>
    <s v="N/A"/>
    <s v="N/A"/>
    <s v="N/A"/>
    <d v="2022-12-31T00:00:00"/>
    <d v="2022-12-31T00:00:00"/>
    <s v="NO"/>
    <s v="Mocoa con desplazamiento_x000a_en la región de Putumayo, Huila, Caquetá y Tolima"/>
    <s v="Cumplimiento"/>
    <s v="41-45-101075270"/>
    <n v="1"/>
    <s v="Seguros del Estado"/>
    <d v="2022-01-19T00:00:00"/>
    <s v="14-01-2022 - 30-06-2023"/>
    <s v="https://jepcolombia-my.sharepoint.com/personal/carlos_torres_jep_gov_co/_layouts/15/onedrive.aspx?q=128&amp;searchScope=folder&amp;id=%2Fpersonal%2Fcarlos%5Ftorres%5Fjep%5Fgov%5Fco%2FDocuments%2FDocumentos%2FContractual%2FContractual%20%2D%20Onedrive%2FValidaci%C3%B3n%20p%C3%B3lizas%20CPS%2F%2EVERIFICACI%C3%93N%20DE%20P%C3%93LIZAS%20CONTRATOS%202022%2FVerificacio%CC%81n%20po%CC%81liza%20contrato%20JEP%2D128%2D2022%2Epdf&amp;parent=%2Fpersonal%2Fcarlos%5Ftorres%5Fjep%5Fgov%5Fco%2FDocuments%2FDocumentos%2FContractual%2FContractual%20%2D%20Onedrive%2FValidaci%C3%B3n%20p%C3%B3lizas%20CPS%2F%2EVERIFICACI%C3%93N%20DE%20P%C3%93LIZAS%20CONTRATOS%202022&amp;parentview=7"/>
    <s v="N/A"/>
    <s v="Firmado"/>
    <s v="Ingreso"/>
    <s v="N/A"/>
    <s v="PSICOLOGÍA"/>
    <s v="N/A"/>
    <s v="FEMENINO"/>
    <s v="PND"/>
    <s v="https://community.secop.gov.co/Public/Tendering/OpportunityDetail/Index?noticeUID=CO1.NTC.2555843&amp;isFromPublicArea=True&amp;isModal=False"/>
    <n v="1"/>
    <n v="2022"/>
  </r>
  <r>
    <n v="177"/>
    <s v="JEP-129-2022"/>
    <s v="JEP-CSPO-129-2022"/>
    <s v="Carlos Torres"/>
    <s v="N/R"/>
    <s v="Carolina Gomez Garcia"/>
    <m/>
    <m/>
    <x v="1"/>
    <s v="1. Prestación de servicios"/>
    <n v="32105576"/>
    <n v="9"/>
    <s v="Persona Natural"/>
    <s v="NA"/>
    <s v="Prestar servicios profesionales para apoyar al Departamento de Atención a Víctimas en la región de Antioquia, para adelantar acciones de difusión, acompañamiento y orientación psicosocial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4328333"/>
    <s v="N/A"/>
    <s v="N/A"/>
    <n v="7228143"/>
    <n v="40822"/>
    <n v="41922"/>
    <n v="2018011001091"/>
    <d v="2022-01-19T00:00:00"/>
    <d v="2022-01-21T00:00:00"/>
    <s v="N/A"/>
    <s v="N/A"/>
    <s v="N/A"/>
    <s v="N/A"/>
    <n v="0"/>
    <s v="N/A"/>
    <n v="0"/>
    <s v="N/A"/>
    <n v="0"/>
    <s v="N/A"/>
    <n v="0"/>
    <n v="84328333"/>
    <s v="NO"/>
    <s v="N/A"/>
    <s v="N/A"/>
    <s v="N/A"/>
    <s v="N/A"/>
    <d v="2022-12-31T00:00:00"/>
    <d v="2022-12-31T00:00:00"/>
    <s v="NO"/>
    <s v="Medellín con_x000a_desplazamiento en la región de Antioquia"/>
    <s v="Cumplimiento"/>
    <s v="65-47-101006604"/>
    <n v="0"/>
    <s v="Seguros del Estado"/>
    <d v="2022-01-20T00:00:00"/>
    <s v="19-01-20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129%2D2022%2Epdf&amp;parent=%2Fpersonal%2Fcarlos%5Ftorres%5Fjep%5Fgov%5Fco%2FDocuments%2FDocumentos%2FContractual%2FContractual%20%2D%20Onedrive%2FValidaci%C3%B3n%20p%C3%B3lizas%20CPS%2F%2EVERIFICACI%C3%93N%20DE%20P%C3%93LIZAS%20CONTRATOS%202022"/>
    <s v="N/A"/>
    <s v="Firmado"/>
    <s v="Ingreso"/>
    <s v="N/A"/>
    <s v="PSICOLOGÍA"/>
    <s v="N/A"/>
    <s v="FEMENINO"/>
    <s v="PND"/>
    <s v="https://community.secop.gov.co/Public/Tendering/OpportunityDetail/Index?noticeUID=CO1.NTC.2556892&amp;isFromPublicArea=True&amp;isModal=False"/>
    <n v="1"/>
    <n v="2022"/>
  </r>
  <r>
    <n v="185"/>
    <s v="JEP-130-2022"/>
    <s v="JEP-CSPO-130-2022"/>
    <s v="Carlos Torres"/>
    <s v="N/R"/>
    <s v="Claudia Patricia Rincon Vacca"/>
    <m/>
    <m/>
    <x v="1"/>
    <s v="1. Prestación de servicios"/>
    <n v="1118536542"/>
    <n v="0"/>
    <s v="Persona Natural"/>
    <s v="NA"/>
    <s v="Prestar servicios profesionales para apoyar al Departamento de Atención a Víctimas en la región de Casanare, Arauca, Meta y Guaviare, para adelantar acciones de difusión, acompañamiento y orientación psicosocial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4328333"/>
    <s v="N/A"/>
    <s v="N/A"/>
    <s v="$7.228.143"/>
    <n v="42922"/>
    <n v="42022"/>
    <n v="2018011001091"/>
    <d v="2022-01-19T00:00:00"/>
    <d v="2022-01-20T00:00:00"/>
    <s v="N/A"/>
    <s v="N/A"/>
    <s v="N/A"/>
    <s v="N/A"/>
    <n v="0"/>
    <s v="N/A"/>
    <n v="0"/>
    <s v="N/A"/>
    <n v="0"/>
    <s v="N/A"/>
    <n v="0"/>
    <n v="84328333"/>
    <s v="NO"/>
    <s v="N/A"/>
    <s v="N/A"/>
    <s v="N/A"/>
    <s v="N/A"/>
    <d v="2022-12-31T00:00:00"/>
    <d v="2022-12-31T00:00:00"/>
    <s v="NO"/>
    <s v="Yopal con desplazamiento_x000a_en la región de Casanare, Arauca, Meta y Guaviare"/>
    <s v="Cumplimiento"/>
    <s v="605-47-994000092984"/>
    <n v="1"/>
    <s v="Aseguradora Solidaria "/>
    <d v="2022-01-20T00:00:00"/>
    <s v="19-01-2022 - 01-07-2023"/>
    <s v="https://jepcolombia-my.sharepoint.com/personal/carlos_torres_jep_gov_co/_layouts/15/onedrive.aspx?q=130&amp;searchScope=folder&amp;id=%2Fpersonal%2Fcarlos%5Ftorres%5Fjep%5Fgov%5Fco%2FDocuments%2FDocumentos%2FContractual%2FContractual%20%2D%20Onedrive%2FValidaci%C3%B3n%20p%C3%B3lizas%20CPS%2F%2EVERIFICACI%C3%93N%20DE%20P%C3%93LIZAS%20CONTRATOS%202022%2FVerificacio%CC%81n%20po%CC%81liza%20contrato%20JEP%2D130%2D2022%2Epdf&amp;parent=%2Fpersonal%2Fcarlos%5Ftorres%5Fjep%5Fgov%5Fco%2FDocuments%2FDocumentos%2FContractual%2FContractual%20%2D%20Onedrive%2FValidaci%C3%B3n%20p%C3%B3lizas%20CPS%2F%2EVERIFICACI%C3%93N%20DE%20P%C3%93LIZAS%20CONTRATOS%202022&amp;parentview=7"/>
    <s v="N/A"/>
    <s v="Firmado"/>
    <s v="Ingreso"/>
    <s v="N/A"/>
    <s v="PSICOLOGÍA"/>
    <s v="N/A"/>
    <s v="FEMENINO"/>
    <s v="PND"/>
    <s v="https://community.secop.gov.co/Public/Tendering/OpportunityDetail/Index?noticeUID=CO1.NTC.2558147&amp;isFromPublicArea=True&amp;isModal=False"/>
    <n v="1"/>
    <n v="2022"/>
  </r>
  <r>
    <n v="180"/>
    <s v="JEP-131-2022"/>
    <s v="JEP-CSPO-131-2022"/>
    <s v="Carlos Torres"/>
    <s v="N/R"/>
    <s v="Jhon Jarlis Leudo Mendez"/>
    <m/>
    <m/>
    <x v="1"/>
    <s v="1. Prestación de servicios"/>
    <n v="3837190"/>
    <n v="5"/>
    <s v="Persona Natural"/>
    <s v="NA"/>
    <s v="Prestar servicios profesionales para apoyar al Departamento de Atención a Víctimas en la región de Sucre, Magdalena, Bolívar, Córdoba, Atlántico y La Guajira, para adelantar acciones de difusión, acompañamiento y orientación psicosocial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4328333"/>
    <s v="N/A"/>
    <s v="N/A"/>
    <n v="7228143"/>
    <n v="42422"/>
    <n v="42122"/>
    <n v="2018011001091"/>
    <d v="2022-01-19T00:00:00"/>
    <d v="2022-01-21T00:00:00"/>
    <s v="N/A"/>
    <s v="N/A"/>
    <s v="N/A"/>
    <s v="N/A"/>
    <n v="0"/>
    <s v="N/A"/>
    <n v="0"/>
    <s v="N/A"/>
    <n v="0"/>
    <s v="N/A"/>
    <n v="0"/>
    <n v="84328333"/>
    <s v="NO"/>
    <s v="N/A"/>
    <s v="N/A"/>
    <s v="N/A"/>
    <s v="N/A"/>
    <d v="2022-12-31T00:00:00"/>
    <d v="2022-12-31T00:00:00"/>
    <s v="NO"/>
    <s v="Corozal, con_x000a_desplazamiento en la región de Sucre, Magdalena, Bolívar, Córdoba, Atlántico y La_x000a_Guajira"/>
    <s v="Cumplimiento"/>
    <s v="36-47-101001043"/>
    <n v="2"/>
    <s v="Seguros del Estado"/>
    <d v="2022-01-20T00:00:00"/>
    <s v="19-01-2022 - 08-07-2023"/>
    <s v="https://jepcolombia-my.sharepoint.com/personal/carlos_torres_jep_gov_co/_layouts/15/onedrive.aspx?q=131&amp;searchScope=folder&amp;id=%2Fpersonal%2Fcarlos%5Ftorres%5Fjep%5Fgov%5Fco%2FDocuments%2FDocumentos%2FContractual%2FContractual%20%2D%20Onedrive%2FValidaci%C3%B3n%20p%C3%B3lizas%20CPS%2F%2EVERIFICACI%C3%93N%20DE%20P%C3%93LIZAS%20CONTRATOS%202022%2FVerificacio%CC%81n%20po%CC%81liza%20contrato%20JEP%2D131%2D2022%2Epdf&amp;parent=%2Fpersonal%2Fcarlos%5Ftorres%5Fjep%5Fgov%5Fco%2FDocuments%2FDocumentos%2FContractual%2FContractual%20%2D%20Onedrive%2FValidaci%C3%B3n%20p%C3%B3lizas%20CPS&amp;parentview=7"/>
    <s v="N/A"/>
    <s v="Firmado"/>
    <s v="Ingreso"/>
    <s v="N/A"/>
    <s v="PSICOLOGÍA"/>
    <s v="N/A"/>
    <s v="MASCULINO"/>
    <s v="PND"/>
    <s v="https://community.secop.gov.co/Public/Tendering/OpportunityDetail/Index?noticeUID=CO1.NTC.2562944&amp;isFromPublicArea=True&amp;isModal=False"/>
    <n v="1"/>
    <n v="2022"/>
  </r>
  <r>
    <n v="315"/>
    <s v="JEP-132-2022"/>
    <s v="JEP-CSPO-132-2022"/>
    <s v="Vanessa Jiménez "/>
    <s v="N/R"/>
    <s v="Raul Stewark Moreno Ochoa"/>
    <m/>
    <m/>
    <x v="1"/>
    <s v="1. Prestación de servicios"/>
    <n v="1014190960"/>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42405088"/>
    <s v="N/A"/>
    <s v="N/A"/>
    <s v="$3.614.070"/>
    <n v="36722"/>
    <n v="35722"/>
    <n v="2018011001091"/>
    <d v="2022-01-17T00:00:00"/>
    <d v="2022-01-19T00:00:00"/>
    <s v="Nicolas Esteban Sanabria Oviedo"/>
    <n v="1015474879"/>
    <n v="6"/>
    <d v="2022-02-10T00:00:00"/>
    <n v="0"/>
    <s v="N/A"/>
    <n v="0"/>
    <s v="N/A"/>
    <n v="0"/>
    <s v="N/A"/>
    <n v="0"/>
    <n v="42405088"/>
    <s v="NO"/>
    <s v="N/A"/>
    <s v="N/A"/>
    <s v="N/A"/>
    <s v="N/A"/>
    <d v="2022-12-31T00:00:00"/>
    <d v="2022-12-31T00:00:00"/>
    <s v="NO"/>
    <s v="Bogotá D.C"/>
    <s v="Cumplimiento"/>
    <s v="25-47-101002366"/>
    <n v="0"/>
    <s v="Seguros del Estado"/>
    <d v="2022-01-18T00:00:00"/>
    <s v="18-01-2022 - 01-07-2023"/>
    <s v="https://jepcolombia-my.sharepoint.com/personal/carlos_torres_jep_gov_co/_layouts/15/onedrive.aspx?q=132&amp;searchScope=folder&amp;id=%2Fpersonal%2Fcarlos%5Ftorres%5Fjep%5Fgov%5Fco%2FDocuments%2FDocumentos%2FContractual%2FContractual%20%2D%20Onedrive%2FValidaci%C3%B3n%20p%C3%B3lizas%20CPS%2F%2EVERIFICACI%C3%93N%20DE%20P%C3%93LIZAS%20CONTRATOS%202022%2FVerificaci%C3%B3n%20p%C3%B3liza%20JEP%20132%202022%2EPNG&amp;parent=%2Fpersonal%2Fcarlos%5Ftorres%5Fjep%5Fgov%5Fco%2FDocuments%2FDocumentos%2FContractual%2FContractual%20%2D%20Onedrive%2FValidaci%C3%B3n%20p%C3%B3lizas%20CPS%2F%2EVERIFICACI%C3%93N%20DE%20P%C3%93LIZAS%20CONTRATOS%202022&amp;parentview=7"/>
    <s v="en fecha 10/02/2022 se suscribe la cesión del contrato"/>
    <s v="Firmado"/>
    <s v="Cesión"/>
    <s v="N/A"/>
    <s v="AUXILIAR EN INGENIERÍA CIVIL"/>
    <s v="N/A"/>
    <s v="MASCULINO"/>
    <s v="nicolas.sanabria@jep.gov.co"/>
    <s v="https://community.secop.gov.co/Public/Tendering/OpportunityDetail/Index?noticeUID=CO1.NTC.2540705&amp;isFromPublicArea=True&amp;isModal=False"/>
    <n v="1"/>
    <n v="2022"/>
  </r>
  <r>
    <n v="60"/>
    <s v="JEP-133-2022"/>
    <s v="JEP-CSPO-133-2022"/>
    <s v="Vanessa Jiménez "/>
    <s v="N/R"/>
    <s v="Lorena Soler Niño "/>
    <m/>
    <m/>
    <x v="1"/>
    <s v="1. Prestación de servicios"/>
    <n v="53160544"/>
    <n v="3"/>
    <s v="Persona Natural"/>
    <s v="NA"/>
    <s v="Prestar servicios profesionales para apoyar y acompañar a la Subdirección de Cooperación Internacional  en el seguimiento de proyectos, acuerdos y acciones colaborativas que contribuyan a las decisiones judiciales de la justicia transicional restaurativa."/>
    <m/>
    <s v="Harvey Danilo Suarez Morales"/>
    <s v="Secretaría Ejecutiva"/>
    <x v="3"/>
    <s v="Subdirección de Cooperación Internacional"/>
    <s v="Magda Liliana Marquez Ramirez"/>
    <s v="Subdirección de Cooperación Internacional"/>
    <s v="N/A"/>
    <s v="N/A"/>
    <s v="N/A"/>
    <s v="Inversión"/>
    <n v="70633412"/>
    <s v="N/A"/>
    <s v="N/A"/>
    <n v="6071640"/>
    <n v="47922"/>
    <n v="39822"/>
    <n v="2018011001091"/>
    <d v="2022-01-19T00:00:00"/>
    <d v="2022-01-20T00:00:00"/>
    <s v="N/A"/>
    <s v="N/A"/>
    <s v="N/A"/>
    <s v="N/A"/>
    <n v="0"/>
    <s v="N/A"/>
    <n v="0"/>
    <s v="N/A"/>
    <n v="0"/>
    <s v="N/A"/>
    <n v="0"/>
    <n v="70633412"/>
    <s v="NO"/>
    <s v="N/A"/>
    <s v="N/A"/>
    <s v="N/A"/>
    <s v="N/A"/>
    <d v="2022-12-31T00:00:00"/>
    <d v="2022-12-31T00:00:00"/>
    <s v="NO"/>
    <s v="Bogotá D.C"/>
    <s v="Cumplimiento"/>
    <s v="62-45-101020602"/>
    <n v="0"/>
    <s v="Seguros del Estado"/>
    <d v="2022-01-19T00:00:00"/>
    <s v="19-01-2022 - 30-06-2023"/>
    <s v="SD"/>
    <s v="N/A"/>
    <s v="Firmado"/>
    <s v="Ingreso"/>
    <s v="N/A"/>
    <s v="RELACIONES INTERNACIONALES"/>
    <s v="N/A"/>
    <s v="FEMENINO"/>
    <s v="PND"/>
    <s v="https://community.secop.gov.co/Public/Tendering/OpportunityDetail/Index?noticeUID=CO1.NTC.2542309&amp;isFromPublicArea=True&amp;isModal=False"/>
    <n v="1"/>
    <n v="2022"/>
  </r>
  <r>
    <n v="50"/>
    <s v="JEP-134-2022"/>
    <s v="JEP-CSPO-134-2022"/>
    <s v="Paola Casas"/>
    <s v="N/R"/>
    <s v="Yuly Aracely Rodriguez Rivera"/>
    <m/>
    <m/>
    <x v="1"/>
    <s v="1. Prestación de servicios"/>
    <n v="33367474"/>
    <n v="3"/>
    <s v="Persona Natural"/>
    <s v="NA"/>
    <s v="Prestar servicios profesionales para el acompañamiento a la dirección administrativa y financiera en la planeación, ejecución y seguimiento de las actividades operativas y logísticas requeridas en las diligencias y actuaciones judiciales, dentro de la justicia transcional y restaurativa."/>
    <m/>
    <s v="Harvey Danilo Suarez Morales"/>
    <s v="Secretaría Ejecutiva"/>
    <x v="2"/>
    <s v="Dirección Administrativa y Financiera"/>
    <s v="Ana Lucia Rosales Callejas"/>
    <s v="Dirección Administrativa y Financiera"/>
    <s v="N/A"/>
    <s v="N/A"/>
    <s v="N/A"/>
    <s v="Inversión"/>
    <n v="48910444"/>
    <s v="N/A"/>
    <s v="N/A"/>
    <n v="4192324"/>
    <n v="35522"/>
    <n v="37422"/>
    <s v="2018011001091_x0009_"/>
    <d v="2022-01-18T00:00:00"/>
    <d v="2022-01-21T00:00:00"/>
    <s v="N/A"/>
    <s v="N/A"/>
    <s v="N/A"/>
    <s v="N/A"/>
    <n v="0"/>
    <s v="N/A"/>
    <n v="0"/>
    <s v="N/A"/>
    <n v="0"/>
    <s v="N/A"/>
    <n v="0"/>
    <n v="48910444"/>
    <s v="NO"/>
    <s v="N/A"/>
    <s v="N/A"/>
    <s v="N/A"/>
    <s v="N/A"/>
    <d v="2022-12-31T00:00:00"/>
    <d v="2022-12-31T00:00:00"/>
    <s v="NO"/>
    <s v="Bogotá D.C"/>
    <s v="Cumplimiento"/>
    <s v="15-45-101137989"/>
    <n v="0"/>
    <s v="Seguros del Estado"/>
    <d v="2022-01-19T00:00:00"/>
    <s v="18-01-2022 - 30-06-2023"/>
    <s v="SD"/>
    <s v="N/A"/>
    <s v="Firmado"/>
    <s v="Ingreso"/>
    <s v="N/A"/>
    <s v="ECONMÍA"/>
    <s v="N/A"/>
    <s v="FEMENINO"/>
    <s v="PND"/>
    <s v="https://community.secop.gov.co/Public/Tendering/OpportunityDetail/Index?noticeUID=CO1.NTC.2558550&amp;isFromPublicArea=True&amp;isModal=False"/>
    <n v="1"/>
    <n v="2022"/>
  </r>
  <r>
    <n v="264"/>
    <s v="JEP-135-2022"/>
    <s v="JEP-CSPO-135-2022"/>
    <s v="Paola Casas"/>
    <s v="N/R"/>
    <s v="Claudia Marcela Duarte Acuña"/>
    <m/>
    <m/>
    <x v="1"/>
    <s v="1. Prestación de servicios"/>
    <n v="39762099"/>
    <n v="1"/>
    <s v="Persona Natural"/>
    <s v="NA"/>
    <s v="Prestar servicios profesionales especializados para apoyar y acompañar el despliegue territorial de la Secretaría Ejecutiva en los departamentos del Guaviare y Vaupés, en el marco de los lineamientos para la aplicación del enfoque territorial, la justicia restaurativa y teniendo en cuenta los enfoques diferenciales. "/>
    <m/>
    <s v="Harvey Danilo Suarez Morales"/>
    <s v="Secretaría Ejecutiva"/>
    <x v="4"/>
    <s v="Departamento de Gestión Territorial"/>
    <s v="Gloria Cala Navarro"/>
    <s v="Departamento de Gestión Territorial"/>
    <s v="N/A"/>
    <s v="N/A"/>
    <s v="N/A"/>
    <s v="Inversión"/>
    <n v="119533400"/>
    <s v="N/A"/>
    <s v="N/A"/>
    <n v="10245720"/>
    <n v="37822"/>
    <n v="41822"/>
    <n v="2018011001091"/>
    <d v="2022-01-19T00:00:00"/>
    <d v="2022-01-21T00:00:00"/>
    <s v="N/A"/>
    <s v="N/A"/>
    <s v="N/A"/>
    <s v="N/A"/>
    <n v="0"/>
    <s v="N/A"/>
    <n v="0"/>
    <s v="N/A"/>
    <n v="0"/>
    <s v="N/A"/>
    <n v="0"/>
    <n v="119533400"/>
    <s v="NO"/>
    <s v="N/A"/>
    <s v="N/A"/>
    <s v="N/A"/>
    <s v="N/A"/>
    <d v="2022-12-31T00:00:00"/>
    <d v="2022-12-31T00:00:00"/>
    <s v="NO"/>
    <s v="Guaviare y_x000a_Vaupés"/>
    <s v="Cumplimiento"/>
    <s v="620 47 994000044734"/>
    <n v="0"/>
    <s v="Aseguradora Solidaria"/>
    <d v="2022-01-20T00:00:00"/>
    <s v="19-1-2022 - 30-06-2023"/>
    <s v="SD"/>
    <s v="N/A"/>
    <s v="Firmado"/>
    <s v="Ingreso"/>
    <s v="N/A"/>
    <s v="DERECHO"/>
    <s v="FILOSOFÍA"/>
    <s v="FEMENINO"/>
    <s v="PND"/>
    <s v="https://community.secop.gov.co/Public/Tendering/OpportunityDetail/Index?noticeUID=CO1.NTC.2577671&amp;isFromPublicArea=True&amp;isModal=False"/>
    <n v="1"/>
    <n v="2022"/>
  </r>
  <r>
    <n v="261"/>
    <s v="JEP-136-2022"/>
    <s v="JEP-CSPO-136-2022"/>
    <s v="Paola Casas"/>
    <s v="N/R"/>
    <s v="Helen Tatyana Garcia Rodriguez"/>
    <m/>
    <m/>
    <x v="1"/>
    <s v="1. Prestación de servicios"/>
    <n v="1032397017"/>
    <n v="6"/>
    <s v="Persona Natural"/>
    <s v="NA"/>
    <s v="Prestar servicios profesionales especializados para apoyar y acompañar el despliegue territorial de la Secretaría Ejecutiva en el departamento de Arauca, en el marco de los lineamientos para la aplicación del enfoque territorial, la justicia restaurativa y teniendo en cuenta los enfoques diferenciales. "/>
    <m/>
    <s v="Harvey Danilo Suarez Morales"/>
    <s v="Secretaría Ejecutiva"/>
    <x v="4"/>
    <s v="Departamento de Gestión Territorial"/>
    <s v="Gloria Cala Navarro"/>
    <s v="Departamento de Gestión Territorial"/>
    <s v="N/A"/>
    <s v="N/A"/>
    <s v="N/A"/>
    <s v="Inversión"/>
    <n v="119533400"/>
    <s v="N/A"/>
    <s v="N/A"/>
    <s v="$10.245.720"/>
    <n v="38422"/>
    <n v="40222"/>
    <s v="2018011001091_x0009_"/>
    <d v="2022-01-19T00:00:00"/>
    <d v="2022-01-21T00:00:00"/>
    <s v="N/A"/>
    <s v="N/A"/>
    <s v="N/A"/>
    <s v="N/A"/>
    <n v="0"/>
    <s v="N/A"/>
    <n v="0"/>
    <s v="N/A"/>
    <n v="0"/>
    <s v="N/A"/>
    <n v="0"/>
    <n v="119533400"/>
    <s v="NO"/>
    <s v="N/A"/>
    <s v="N/A"/>
    <s v="N/A"/>
    <s v="N/A"/>
    <d v="2022-12-31T00:00:00"/>
    <d v="2022-12-31T00:00:00"/>
    <s v="NO"/>
    <s v="Arauca"/>
    <s v="Cumplimiento"/>
    <s v="17-47-101003274 "/>
    <n v="0"/>
    <s v="Seguros del Estado"/>
    <d v="2022-01-20T00:00:00"/>
    <s v="20-01-2022 - 01-07-2023"/>
    <s v="SD"/>
    <s v="N/A"/>
    <s v="Firmado"/>
    <s v="Ingreso"/>
    <s v="N/A"/>
    <s v="DERECHO"/>
    <s v="N/A"/>
    <s v="FEMENINO"/>
    <s v="PND"/>
    <s v="https://community.secop.gov.co/Public/Tendering/OpportunityDetail/Index?noticeUID=CO1.NTC.2578212&amp;isFromPublicArea=True&amp;isModal=False"/>
    <n v="1"/>
    <n v="2022"/>
  </r>
  <r>
    <n v="255"/>
    <s v="JEP-137-2022"/>
    <s v="JEP-CSPO-137-2022"/>
    <s v="Paola Casas"/>
    <s v="N/R"/>
    <s v="Andres David Franco Rodriguez"/>
    <m/>
    <m/>
    <x v="1"/>
    <s v="1. Prestación de servicios"/>
    <n v="1015997016"/>
    <n v="1"/>
    <s v="Persona Natural"/>
    <s v="NA"/>
    <s v="Prestar servicios profesionales especializados para apoyar y acompañar el despliegue territorial de la Secretaría Ejecutiva en el departamento de Magdalena, en el marco de los lineamientos para la aplicación del enfoque territorial, la justicia restaurativa y teniendo en cuenta los enfoques diferenciales."/>
    <m/>
    <s v="Harvey Danilo Suarez Morales"/>
    <s v="Secretaría Ejecutiva"/>
    <x v="4"/>
    <s v="Departamento de Gestión Territorial"/>
    <s v="Gloria Cala Navarro"/>
    <s v="Departamento de Gestión Territorial"/>
    <s v="N/A"/>
    <s v="N/A"/>
    <s v="N/A"/>
    <s v="Inversión"/>
    <n v="119533400"/>
    <s v="N/A"/>
    <s v="N/A"/>
    <n v="10245720"/>
    <n v="37722"/>
    <s v="_x0009_48622"/>
    <n v="2018011001091"/>
    <d v="2022-01-21T00:00:00"/>
    <d v="2022-01-24T00:00:00"/>
    <s v="N/A"/>
    <s v="N/A"/>
    <s v="N/A"/>
    <s v="N/A"/>
    <n v="0"/>
    <s v="N/A"/>
    <n v="0"/>
    <s v="N/A"/>
    <n v="0"/>
    <s v="N/A"/>
    <n v="0"/>
    <n v="119533400"/>
    <s v="NO"/>
    <s v="N/A"/>
    <s v="N/A"/>
    <s v="N/A"/>
    <s v="N/A"/>
    <d v="2022-12-31T00:00:00"/>
    <d v="2022-12-31T00:00:00"/>
    <s v="NO"/>
    <s v="Magdalena"/>
    <s v="Cumplimiento"/>
    <s v="560 47 994000150566"/>
    <n v="0"/>
    <s v="Aseguradora Solidaria"/>
    <d v="2022-01-21T00:00:00"/>
    <s v="21-01-2022 - 10-07-2023"/>
    <s v="SD"/>
    <s v="N/A"/>
    <s v="Firmado"/>
    <s v="Ingreso"/>
    <s v="N/A"/>
    <s v="CIENCIAS POLÍTICAS"/>
    <s v="N/A"/>
    <s v="MASCULINO"/>
    <s v="PND"/>
    <s v="https://community.secop.gov.co/Public/Tendering/OpportunityDetail/Index?noticeUID=CO1.NTC.2578183&amp;isFromPublicArea=True&amp;isModal=False"/>
    <n v="1"/>
    <n v="2022"/>
  </r>
  <r>
    <n v="252"/>
    <s v="JEP-138-2022"/>
    <s v="JEP-CSPO-138-2022"/>
    <s v="Paola Casas"/>
    <s v="N/R"/>
    <s v="Lina Cristina Gutierrez Moreno"/>
    <m/>
    <m/>
    <x v="1"/>
    <s v="1. Prestación de servicios"/>
    <n v="42155313"/>
    <n v="9"/>
    <s v="Persona Natural"/>
    <s v="NA"/>
    <s v="Prestar servicios profesionales especializados para apoyar y acompañar el despliegue territorial de la Secretaría Ejecutiva en la región de Urabá, Bajo Atrato y Darién, en el marco de los lineamientos para la aplicación del enfoque territorial, la justicia restaurativa y teniendo en cuenta los enfoques diferenciales. "/>
    <m/>
    <s v="Harvey Danilo Suarez Morales"/>
    <s v="Secretaría Ejecutiva"/>
    <x v="4"/>
    <s v="Departamento de Gestión Territorial"/>
    <s v="Gloria Cala Navarro"/>
    <s v="Departamento de Gestión Territorial"/>
    <s v="N/A"/>
    <s v="N/A"/>
    <s v="N/A"/>
    <s v="Inversión"/>
    <n v="119533400"/>
    <s v="N/A"/>
    <s v="N/A"/>
    <s v="$10.245.720"/>
    <n v="37622"/>
    <n v="40322"/>
    <n v="2018011001091"/>
    <d v="2022-01-19T00:00:00"/>
    <d v="2022-01-21T00:00:00"/>
    <s v="N/A"/>
    <s v="N/A"/>
    <s v="N/A"/>
    <s v="N/A"/>
    <n v="0"/>
    <s v="N/A"/>
    <n v="0"/>
    <s v="N/A"/>
    <n v="0"/>
    <s v="N/A"/>
    <n v="0"/>
    <n v="119533400"/>
    <s v="NO"/>
    <s v="N/A"/>
    <s v="N/A"/>
    <s v="N/A"/>
    <s v="N/A"/>
    <d v="2022-12-31T00:00:00"/>
    <d v="2022-12-31T00:00:00"/>
    <s v="NO"/>
    <s v="Urabá, Bajo Atrato y_x000a_Darién."/>
    <s v="Cumplimiento"/>
    <s v="39-45-101027276_x000d_"/>
    <n v="0"/>
    <s v="Seguros del Estado"/>
    <d v="2022-01-19T00:00:00"/>
    <s v="19-01-2022 - 05-07-2023"/>
    <s v="SD"/>
    <s v="N/A"/>
    <s v="Firmado"/>
    <s v="Ingreso"/>
    <s v="N/A"/>
    <s v="ETNOEDUCACIÓN Y DESARROLLO COMUNICARIO"/>
    <s v="N/A"/>
    <s v="FEMENINO"/>
    <s v="PND"/>
    <s v="https://community.secop.gov.co/Public/Tendering/OpportunityDetail/Index?noticeUID=CO1.NTC.2578441&amp;isFromPublicArea=True&amp;isModal=False"/>
    <n v="1"/>
    <n v="2022"/>
  </r>
  <r>
    <n v="14"/>
    <s v="JEP-139-2022"/>
    <s v="JEP-CSPO-139-2022"/>
    <s v="Paola Casas"/>
    <s v="N/R"/>
    <s v="Derly Jimenez Urrego"/>
    <m/>
    <m/>
    <x v="1"/>
    <s v="1. Prestación de servicios"/>
    <n v="52809139"/>
    <n v="8"/>
    <s v="Persona Natural"/>
    <s v="NA"/>
    <s v="Prestar los servicios profesionales para apoyar y acompañar a la Dirección de Tecnologías de la Información, en los aspectos técnicos y administrativos de las actividades de supervisión,  operación y procesos contractuales  asociados con el servicio de Mesa de Ayuda y la herramienta ITSM. Así mismo apoyar el seguimiento a cumplimiento de los lineamientos de Gobierno Digital."/>
    <m/>
    <s v="Harvey Danilo Suarez Morales"/>
    <s v="Secretaría Ejecutiva"/>
    <x v="0"/>
    <s v="Dirección de Tecnologías de la Información"/>
    <s v="Alicia Mercedes Arenas Valderrama"/>
    <s v="Dirección de Tecnologías de la Información"/>
    <s v="N/A"/>
    <s v="N/A"/>
    <s v="N/A"/>
    <s v="Inversión"/>
    <n v="60542918"/>
    <s v="N/A"/>
    <s v="N/A"/>
    <n v="5204263"/>
    <n v="43222"/>
    <n v="52722"/>
    <n v="2018011000870"/>
    <d v="2022-01-24T00:00:00"/>
    <d v="2022-01-27T00:00:00"/>
    <s v="N/A"/>
    <s v="N/A"/>
    <s v="N/A"/>
    <s v="N/A"/>
    <n v="0"/>
    <s v="N/A"/>
    <n v="0"/>
    <s v="N/A"/>
    <n v="0"/>
    <s v="N/A"/>
    <n v="0"/>
    <n v="60542918"/>
    <s v="NO"/>
    <s v="N/A"/>
    <s v="N/A"/>
    <s v="N/A"/>
    <s v="N/A"/>
    <d v="2022-12-31T00:00:00"/>
    <d v="2022-12-31T00:00:00"/>
    <s v="NO"/>
    <s v="Bogotá D.C "/>
    <s v="Cumplimiento"/>
    <s v="390 47 994000069132"/>
    <n v="0"/>
    <s v="Aseguradora Solidaria "/>
    <d v="2022-01-24T00:00:00"/>
    <s v="24-01-2022 - 10-07-2023"/>
    <s v="SD"/>
    <s v="N/A"/>
    <s v="Firmado"/>
    <s v="Ingreso"/>
    <s v="N/A"/>
    <s v="TECNOLOGÍA EN CIENCIAS DE LA EDUCACIÓN"/>
    <s v="N/A"/>
    <s v="FEMENINO"/>
    <s v="PND"/>
    <s v="https://community.secop.gov.co/Public/Tendering/OpportunityDetail/Index?noticeUID=CO1.NTC.2639674&amp;isFromPublicArea=True&amp;isModal=False"/>
    <n v="1"/>
    <n v="2022"/>
  </r>
  <r>
    <n v="5"/>
    <s v="JEP-140-2022"/>
    <s v="JEP-CSPO-140-2022"/>
    <s v="Paola Casas"/>
    <s v="N/R"/>
    <s v="Javier Fajardo Rueda"/>
    <m/>
    <m/>
    <x v="1"/>
    <s v="1. Prestación de servicios"/>
    <s v="79.333.001_x000a_"/>
    <n v="4"/>
    <s v="Persona Natural"/>
    <s v="NA"/>
    <s v="Prestar servicios profesionales para apoyar y acompañar a la Dirección de Tecnologías de la Información, en el soporte, mantenimiento y ajustes del sistema de contratación (SICO); en el soporte y acompañamiento, a los usuarios de las herramientas de analítica de datos, en la integración de LEGALi con Migración Colombia y a la solución Yachay."/>
    <m/>
    <s v="Harvey Danilo Suarez Morales"/>
    <s v="Secretaría Ejecutiva"/>
    <x v="0"/>
    <s v="Dirección de Tecnologías de la Información"/>
    <s v="Natalia Lorena Arbelaez Mendoza"/>
    <s v="Dirección de Tecnologías de la Información"/>
    <s v="N/A"/>
    <s v="N/A"/>
    <s v="N/A"/>
    <s v="Inversión"/>
    <n v="95859635"/>
    <s v="N/A"/>
    <s v="N/A"/>
    <s v="$8.240.084"/>
    <n v="43522"/>
    <n v="52822"/>
    <n v="2018011000870"/>
    <d v="2022-01-23T00:00:00"/>
    <d v="2022-01-27T00:00:00"/>
    <s v="N/A"/>
    <s v="N/A"/>
    <s v="N/A"/>
    <s v="N/A"/>
    <n v="0"/>
    <s v="N/A"/>
    <n v="0"/>
    <s v="N/A"/>
    <n v="0"/>
    <s v="N/A"/>
    <n v="0"/>
    <n v="95859635"/>
    <s v="NO"/>
    <s v="N/A"/>
    <s v="N/A"/>
    <s v="N/A"/>
    <s v="N/A"/>
    <d v="2022-12-31T00:00:00"/>
    <d v="2022-12-31T00:00:00"/>
    <s v="NO"/>
    <s v="Bogotá D.C"/>
    <s v="Cumplimiento"/>
    <s v="_x0009_2145101358847"/>
    <n v="0"/>
    <s v="Seguros del Estado"/>
    <d v="2022-01-26T00:00:00"/>
    <s v="26-01-2022 - 01-07-2023"/>
    <s v="SD"/>
    <s v="N/A"/>
    <s v="Firmado"/>
    <s v="Ingreso"/>
    <s v="N/A"/>
    <s v="INGENIERÍA DE SISTEMAS"/>
    <s v="N/A"/>
    <s v="MASCULINO"/>
    <s v="PND"/>
    <s v="https://community.secop.gov.co/Public/Tendering/OpportunityDetail/Index?noticeUID=CO1.NTC.2639845&amp;isFromPublicArea=True&amp;isModal=False"/>
    <n v="1"/>
    <n v="2022"/>
  </r>
  <r>
    <n v="1"/>
    <s v="JEP-141-2022"/>
    <s v="JEP-CSPO-141-2022"/>
    <s v="Paola Casas"/>
    <s v="N/R"/>
    <s v="Jhon Henry Munevar"/>
    <m/>
    <m/>
    <x v="1"/>
    <s v="1. Prestación de servicios"/>
    <n v="80258280"/>
    <n v="5"/>
    <s v="Persona Natural"/>
    <s v="NA"/>
    <s v="Prestar los servicios profesionales para apoyar y acompañar a la Dirección de Tecnologías de la Información, en el seguimiento, administración y soporte a los usuarios del sistema ViSTA, apoyo y seguimiento en la implementación del módulo del Régimen de condicionalidad en dicha herramienta, así como del sistema del Informe para los diferentes macro casos."/>
    <m/>
    <s v="Harvey Danilo Suarez Morales"/>
    <s v="Secretaría Ejecutiva"/>
    <x v="0"/>
    <s v="Dirección de Tecnologías de la Información"/>
    <s v="Natalia Lorena Arbelaez Mendoza"/>
    <s v="Dirección de Tecnologías de la Información"/>
    <s v="N/A"/>
    <s v="N/A"/>
    <s v="N/A"/>
    <s v="Inversión"/>
    <n v="95859635"/>
    <s v="N/A"/>
    <s v="N/A"/>
    <n v="8240084"/>
    <n v="43422"/>
    <n v="53022"/>
    <n v="2018011000870"/>
    <d v="2022-01-23T00:00:00"/>
    <d v="2022-02-02T00:00:00"/>
    <s v="N/A"/>
    <s v="N/A"/>
    <s v="N/A"/>
    <s v="N/A"/>
    <n v="0"/>
    <s v="N/A"/>
    <n v="0"/>
    <s v="N/A"/>
    <n v="0"/>
    <s v="N/A"/>
    <n v="0"/>
    <n v="95859635"/>
    <s v="NO"/>
    <s v="N/A"/>
    <s v="N/A"/>
    <s v="N/A"/>
    <s v="N/A"/>
    <d v="2022-12-31T00:00:00"/>
    <d v="2022-12-31T00:00:00"/>
    <s v="NO"/>
    <s v="Bogotá D.C"/>
    <s v="Cumplimiento"/>
    <s v="11-47-101011029"/>
    <n v="0"/>
    <s v="Seguros del Estado"/>
    <d v="2022-01-25T00:00:00"/>
    <s v="21-1-2022 - 05-07-2023"/>
    <s v="SD"/>
    <s v="N/A"/>
    <s v="Firmado"/>
    <s v="Ingreso"/>
    <s v="N/A"/>
    <s v="INGENIERÍA DE SISTEMAS"/>
    <s v="N/A"/>
    <s v="MASCULINO"/>
    <s v="PND"/>
    <s v="https://community.secop.gov.co/Public/Tendering/OpportunityDetail/Index?noticeUID=CO1.NTC.2639860&amp;isFromPublicArea=True&amp;isModal=False"/>
    <n v="1"/>
    <n v="2022"/>
  </r>
  <r>
    <n v="599"/>
    <s v="JEP-142-2022"/>
    <s v="JEP-CSPO-142-2022"/>
    <s v="Paola Casas"/>
    <s v="N/R"/>
    <s v="Maria Carolina Peña Rodriguez"/>
    <m/>
    <m/>
    <x v="1"/>
    <s v="1. Prestación de servicios"/>
    <n v="39776922"/>
    <n v="8"/>
    <s v="Persona Natural"/>
    <s v="NA"/>
    <s v="Prestar servicios profesionales para desarrollar actividades de apoyo y acompañamiento a la gestión de la Dirección de Asuntos Jurídicos en el seguimiento del cumplimiento de las ordenes judiciales de competencia de la Secretaría Ejecutiva. "/>
    <m/>
    <s v="Harvey Danilo Suarez Morales"/>
    <s v="Secretaría Ejecutiva"/>
    <x v="1"/>
    <s v="Subsecretaría Ejecutiva "/>
    <s v="Angela María Mora Soto"/>
    <s v="Subsecretaría Ejecutiva "/>
    <s v="N/A"/>
    <s v="N/A"/>
    <s v="N/A"/>
    <s v="Inversión"/>
    <n v="123471150"/>
    <s v="N/A"/>
    <s v="N/A"/>
    <s v="$10.553.091"/>
    <n v="39122"/>
    <n v="41722"/>
    <n v="2018011001091"/>
    <d v="2022-01-19T00:00:00"/>
    <d v="2022-01-26T00:00:00"/>
    <s v="N/A"/>
    <s v="N/A"/>
    <s v="N/A"/>
    <s v="N/A"/>
    <n v="0"/>
    <s v="N/A"/>
    <n v="0"/>
    <s v="N/A"/>
    <n v="0"/>
    <s v="N/A"/>
    <n v="0"/>
    <n v="123471150"/>
    <s v="NO"/>
    <s v="N/A"/>
    <s v="N/A"/>
    <s v="N/A"/>
    <s v="N/A"/>
    <d v="2022-12-31T00:00:00"/>
    <d v="2022-12-31T00:00:00"/>
    <s v="NO"/>
    <s v="Bogotá D.C"/>
    <s v="Cumplimiento"/>
    <s v="11-45-101110163"/>
    <n v="0"/>
    <s v="Seguros del Estado"/>
    <d v="2022-01-20T00:00:00"/>
    <s v="20-1-2022 - 30-06-2023"/>
    <s v="SD"/>
    <s v="N/A"/>
    <s v="Firmado"/>
    <s v="Ingreso"/>
    <s v="N/A"/>
    <s v="DERECHO"/>
    <s v="N/A"/>
    <s v="FEMENINO"/>
    <s v="PND"/>
    <s v="https://community.secop.gov.co/Public/Tendering/OpportunityDetail/Index?noticeUID=CO1.NTC.2592255&amp;isFromPublicArea=True&amp;isModal=False"/>
    <n v="1"/>
    <n v="2022"/>
  </r>
  <r>
    <n v="601"/>
    <s v="JEP-143-2022"/>
    <s v="JEP-CSPO-143-2022"/>
    <s v="Paola Casas"/>
    <s v="N/R"/>
    <s v="Camilo Alfonso Sampedro Arrubla"/>
    <m/>
    <m/>
    <x v="1"/>
    <s v="1. Prestación de servicios"/>
    <n v="79238834"/>
    <n v="6"/>
    <s v="Persona Natural"/>
    <s v="NA"/>
    <s v="Prestación de Servicios Profesionales como Abogado, para desarrollar actividades de asesoría y representación judicial de la Jurisdicción Especial para Paz, en asuntos de Derecho Penal y Derecho Procesal Penal, brindándole soporte jurídico a la Secretaría Ejecutiva de la entidad, en el marco de sus funciones y competencias, para coordinar y ejecutar las acciones necesarias con ocasión de los procesos de carácter penal que le sean asignados. "/>
    <m/>
    <s v="Harvey Danilo Suarez Morales"/>
    <s v="Secretaría Ejecutiva"/>
    <x v="1"/>
    <s v="Dirección de Asuntos Jurídicos"/>
    <s v="Jairo Ernesto Arias"/>
    <s v="Dirección de Asuntos Jurídicos"/>
    <s v="N/A"/>
    <s v="N/A"/>
    <s v="N/A"/>
    <s v="Inversión"/>
    <n v="123418027"/>
    <s v="N/A"/>
    <s v="N/A"/>
    <n v="10609000"/>
    <n v="39322"/>
    <n v="36622"/>
    <n v="2018011001175"/>
    <d v="2022-01-17T00:00:00"/>
    <d v="2022-01-20T00:00:00"/>
    <s v="Gerardo Barbosa Castillo"/>
    <n v="79378794"/>
    <n v="1"/>
    <d v="2022-08-12T00:00:00"/>
    <n v="0"/>
    <s v="N/A"/>
    <n v="0"/>
    <s v="N/A"/>
    <n v="0"/>
    <s v="N/A"/>
    <n v="0"/>
    <n v="123418027"/>
    <s v="NO"/>
    <s v="N/A"/>
    <s v="N/A"/>
    <s v="N/A"/>
    <s v="N/A"/>
    <d v="2022-12-31T00:00:00"/>
    <d v="2022-12-31T00:00:00"/>
    <s v="NO"/>
    <s v="Bogotá D.C"/>
    <s v="Cumplimiento"/>
    <s v="3247391-7"/>
    <n v="0"/>
    <s v="Suramericana"/>
    <d v="2022-01-17T00:00:00"/>
    <s v="17-01-2022 - 01-07-2023"/>
    <s v="SD"/>
    <s v="N/A"/>
    <s v="Firmado"/>
    <s v="Cesión"/>
    <s v="N/A"/>
    <s v="DERECHO"/>
    <s v="N/A"/>
    <s v="MASCULINO"/>
    <s v="PND"/>
    <s v="https://community.secop.gov.co/Public/Tendering/OpportunityDetail/Index?noticeUID=CO1.NTC.2555183&amp;isFromPublicArea=True&amp;isModal=False"/>
    <n v="1"/>
    <n v="2022"/>
  </r>
  <r>
    <n v="592"/>
    <s v="JEP-144-2022"/>
    <s v="JEP-CSPO-144-2022"/>
    <s v="Norma Bonilla"/>
    <s v="N/R"/>
    <s v="Oscar de Jesus Tolosa"/>
    <m/>
    <m/>
    <x v="1"/>
    <s v="1. Prestación de servicios"/>
    <n v="19456829"/>
    <n v="5"/>
    <s v="Persona Natural"/>
    <s v="NA"/>
    <s v="Prestación de servicios profesionales para acompañar y apoyar la implementación y ajuste de documentos técnicos en atención a la misión de la Dirección de Asuntos Jurídicos, así como el apoyo y acompañamiento a sus procesos de seguimiento, evaluación y ejercicio de rendición de cuentas internos y externos."/>
    <m/>
    <s v="Harvey Danilo Suarez Morales"/>
    <s v="Secretaría Ejecutiva"/>
    <x v="1"/>
    <s v="Subsecretaría Ejecutiva "/>
    <s v="Angela María Mora Soto"/>
    <s v="Subsecretaría Ejecutiva "/>
    <s v="N/A"/>
    <s v="N/A"/>
    <s v="N/A"/>
    <s v="Inversión"/>
    <n v="111631448"/>
    <s v="N/A"/>
    <s v="N/A"/>
    <s v="$9.541.150"/>
    <n v="38922"/>
    <n v="30722"/>
    <n v="2018011001175"/>
    <d v="2022-01-13T00:00:00"/>
    <d v="2022-01-13T00:00:00"/>
    <s v="N/A"/>
    <s v="N/A"/>
    <s v="N/A"/>
    <s v="N/A"/>
    <n v="0"/>
    <s v="N/A"/>
    <n v="0"/>
    <s v="N/A"/>
    <n v="0"/>
    <s v="N/A"/>
    <n v="0"/>
    <n v="111631448"/>
    <s v="NO"/>
    <s v="N/A"/>
    <s v="N/A"/>
    <s v="N/A"/>
    <s v="N/A"/>
    <d v="2022-12-31T00:00:00"/>
    <d v="2022-12-31T00:00:00"/>
    <s v="NO"/>
    <s v="Bogotá D.C"/>
    <s v="Cumplimiento"/>
    <s v="21-45-101357473_x000d_"/>
    <n v="0"/>
    <s v="Seguros del Estado"/>
    <d v="2022-01-13T00:00:00"/>
    <s v="13-01-2022 - 01-07-2023"/>
    <s v="https://jepcolombia-my.sharepoint.com/personal/carlos_torres_jep_gov_co/_layouts/15/onedrive.aspx?q=144&amp;searchScope=folder&amp;id=%2Fpersonal%2Fcarlos%5Ftorres%5Fjep%5Fgov%5Fco%2FDocuments%2FDocumentos%2FContractual%2FContractual%20%2D%20Onedrive%2FValidaci%C3%B3n%20p%C3%B3lizas%20CPS%2F%2EVERIFICACI%C3%93N%20DE%20P%C3%93LIZAS%20CONTRATOS%202022%2FVerificaci%C3%B3n%20p%C3%B3liza%20contrato%20JEP%2D144%2D2022%20%2Epdf&amp;parent=%2Fpersonal%2Fcarlos%5Ftorres%5Fjep%5Fgov%5Fco%2FDocuments%2FDocumentos%2FContractual%2FContractual%20%2D%20Onedrive%2FValidaci%C3%B3n%20p%C3%B3lizas%20CPS%2F%2EVERIFICACI%C3%93N%20DE%20P%C3%93LIZAS%20CONTRATOS%202022&amp;parentview=7"/>
    <s v="N/A"/>
    <s v="Firmado"/>
    <s v="Ingreso"/>
    <s v="N/A"/>
    <s v="DERECHO"/>
    <s v="N/A"/>
    <s v="MASCULINO"/>
    <s v="PND"/>
    <s v="https://community.secop.gov.co/Public/Tendering/OpportunityDetail/Index?noticeUID=CO1.NTC.2536460&amp;isFromPublicArea=True&amp;isModal=False"/>
    <n v="1"/>
    <n v="2022"/>
  </r>
  <r>
    <n v="8"/>
    <s v="JEP-145-2022"/>
    <s v="JEP-CSPO-145-2022"/>
    <s v="Paola Casas"/>
    <s v="N/R"/>
    <s v="Nestor Eduardo Rodriguez Valbuena"/>
    <m/>
    <m/>
    <x v="1"/>
    <s v="1. Prestación de servicios"/>
    <n v="79432056"/>
    <n v="3"/>
    <s v="Persona Natural"/>
    <s v="NA"/>
    <s v="Prestar servicios profesionales para apoyar y acompañar a la Dirección de Tecnologías de la Información, en el soporte de ViSTA y  apoyar y acompañar el seguimiento a la implementaciòn del módulo del régimen de condicionalidad en este sistema. Así mismo, brindar apoyo y soporte del sistema SICO, Votaciones y apoyo y seguimiento en los proyectos de analítica de datos."/>
    <m/>
    <s v="Harvey Danilo Suarez Morales"/>
    <s v="Secretaría Ejecutiva"/>
    <x v="0"/>
    <s v="Dirección de Tecnologías de la Información"/>
    <s v="Natalia Lorena Arbelaez Mendoza"/>
    <s v="Dirección de Tecnologías de la Información"/>
    <s v="N/A"/>
    <s v="N/A"/>
    <s v="N/A"/>
    <s v="Inversión"/>
    <n v="95859635"/>
    <s v="N/A"/>
    <s v="N/A"/>
    <n v="8240084"/>
    <n v="43322"/>
    <n v="52922"/>
    <n v="2018011000870"/>
    <d v="2022-01-23T00:00:00"/>
    <d v="2022-01-25T00:00:00"/>
    <s v="N/A"/>
    <s v="N/A"/>
    <s v="N/A"/>
    <s v="N/A"/>
    <n v="0"/>
    <s v="N/A"/>
    <n v="0"/>
    <s v="N/A"/>
    <n v="0"/>
    <s v="N/A"/>
    <n v="0"/>
    <n v="95859635"/>
    <s v="NO"/>
    <s v="N/A"/>
    <s v="N/A"/>
    <s v="N/A"/>
    <s v="N/A"/>
    <d v="2022-12-31T00:00:00"/>
    <d v="2022-12-31T00:00:00"/>
    <s v="NO"/>
    <s v="Bogotá D.C"/>
    <s v="Cumplimiento"/>
    <s v="21-47-101016627"/>
    <n v="0"/>
    <s v="Seguros del Estado"/>
    <d v="2022-01-24T00:00:00"/>
    <s v="24-01-2022 - 02-07-2023"/>
    <s v="SD"/>
    <s v="N/A"/>
    <s v="Firmado"/>
    <s v="Ingreso"/>
    <s v="N/A"/>
    <s v="INGENIERÍA DE SISTEMAS"/>
    <s v="N/A"/>
    <s v="MASCULINO"/>
    <s v="PND"/>
    <s v="https://community.secop.gov.co/Public/Tendering/OpportunityDetail/Index?noticeUID=CO1.NTC.2640137&amp;isFromPublicArea=True&amp;isModal=False"/>
    <n v="1"/>
    <n v="2022"/>
  </r>
  <r>
    <n v="279"/>
    <s v="JEP-146-2022"/>
    <s v="JEP-CSPO-146-2022"/>
    <s v="Ángela Esquivel "/>
    <d v="2022-01-13T00:00:00"/>
    <s v="Laura Milena Romero Tinoco"/>
    <m/>
    <m/>
    <x v="1"/>
    <s v="1. Prestación de servicios"/>
    <n v="1047403390"/>
    <n v="1"/>
    <s v="Persona Natural"/>
    <s v="NA"/>
    <s v="Prestar servicios profesionales para apoyar y acompañar al Departamento de Gestión Territorial en el desarrollo de las acciones de carácter técnico y administrativo derivadas del cumplimiento de las actividades y funciones a cargo de la dependencia, en el marco del despliegue territorial de la Entidad."/>
    <m/>
    <s v="Harvey Danilo Suarez Morales"/>
    <s v="Secretaría Ejecutiva"/>
    <x v="4"/>
    <s v="Departamento de Gestión Territorial"/>
    <s v="Gloria Cala Navarro"/>
    <s v="Departamento de Gestión Territorial"/>
    <s v="N/A"/>
    <s v="N/A"/>
    <s v="N/A"/>
    <s v="Inversión"/>
    <n v="84328333"/>
    <s v="N/A"/>
    <s v="N/A"/>
    <s v="$7.228.143"/>
    <n v="38322"/>
    <n v="37922"/>
    <n v="2018011001091"/>
    <d v="2022-01-18T00:00:00"/>
    <d v="2022-01-19T00:00:00"/>
    <s v="Juan David Acosta Gonzalez"/>
    <n v="1019036824"/>
    <n v="8"/>
    <d v="2022-09-30T00:00:00"/>
    <n v="0"/>
    <s v="N/A"/>
    <n v="0"/>
    <s v="N/A"/>
    <n v="0"/>
    <s v="N/A"/>
    <n v="0"/>
    <n v="84328333"/>
    <s v="NO"/>
    <s v="N/A"/>
    <s v="N/A"/>
    <s v="N/A"/>
    <s v="N/A"/>
    <d v="2022-12-31T00:00:00"/>
    <d v="2022-12-31T00:00:00"/>
    <s v="NO"/>
    <s v="Bogotá D.C"/>
    <s v="Cumplimiento"/>
    <s v="33-45-101105567"/>
    <n v="0"/>
    <s v="Seguros del Estado "/>
    <d v="2022-01-18T00:00:00"/>
    <s v="18-01-2022 - 30-06-2023"/>
    <s v="C:\Users\andres.prietom\JEP Colombia\Carlos Giovanni Torres Peñaranda - Contractual - Onedrive\Validación pólizas CPS\.VERIFICACIÓN DE PÓLIZAS CONTRATOS 2022\verificacion poliza contrato JEP-146-2022.pdf"/>
    <s v="En fecha del 30 de septiembre de 2022 se aprueba la Cesión a Juan David Acosta González "/>
    <s v="Firmado"/>
    <s v="Cesión"/>
    <s v="N/A"/>
    <s v="CIENCIAS POLÍTICAS"/>
    <s v="N/A"/>
    <s v="FEMENINO"/>
    <s v="PND"/>
    <s v="https://community.secop.gov.co/Public/Tendering/OpportunityDetail/Index?noticeUID=CO1.NTC.2544947&amp;isFromPublicArea=True&amp;isModal=False"/>
    <n v="1"/>
    <n v="2022"/>
  </r>
  <r>
    <n v="197"/>
    <s v="JEP-147-2022"/>
    <s v="JEP-CSPO-147-2022"/>
    <s v="Ángela Esquivel "/>
    <d v="2022-01-13T00:00:00"/>
    <s v="Helga Natalia Bermudez Perez"/>
    <m/>
    <m/>
    <x v="1"/>
    <s v="1. Prestación de servicios"/>
    <n v="53069762"/>
    <n v="4"/>
    <s v="Persona Natural"/>
    <s v="NA"/>
    <s v="Prestar servicios profesionales para apoyar al Departamento de Atención a Víctimas a nivel nacional en la difusión, orientación, asesoría y acompañamiento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96134304"/>
    <s v="N/A"/>
    <s v="N/A"/>
    <n v="8240084"/>
    <n v="42522"/>
    <n v="39622"/>
    <n v="2018011001091"/>
    <d v="2022-01-19T00:00:00"/>
    <d v="2022-01-21T00:00:00"/>
    <s v="N/A"/>
    <s v="N/A"/>
    <s v="N/A"/>
    <s v="N/A"/>
    <n v="0"/>
    <s v="N/A"/>
    <n v="0"/>
    <s v="N/A"/>
    <n v="0"/>
    <s v="N/A"/>
    <n v="0"/>
    <n v="96134304"/>
    <s v="NO"/>
    <s v="N/A"/>
    <s v="N/A"/>
    <s v="N/A"/>
    <s v="N/A"/>
    <d v="2022-12-31T00:00:00"/>
    <d v="2022-12-31T00:00:00"/>
    <s v="NO"/>
    <s v="Nacional_x000a_"/>
    <s v="Cumplimiento"/>
    <s v="14-45-101074664"/>
    <n v="0"/>
    <s v="Seguros del Estado"/>
    <d v="2022-01-20T00:00:00"/>
    <s v="19-01-2022 - 30-06-2023"/>
    <s v="C:\Users\andres.prietom\JEP Colombia\Carlos Giovanni Torres Peñaranda - Contractual - Onedrive\Validación pólizas CPS\.VERIFICACIÓN DE PÓLIZAS CONTRATOS 2022\verificacion poliza contrato JEP-147-2022.pdf"/>
    <s v="N/A"/>
    <s v="Firmado"/>
    <s v="Ingreso"/>
    <s v="N/A"/>
    <s v="TRABAJO SOCIAL"/>
    <s v="N/A"/>
    <s v="FEMENINO"/>
    <s v="PND"/>
    <s v="https://community.secop.gov.co/Public/Tendering/OpportunityDetail/Index?noticeUID=CO1.NTC.2545960&amp;isFromPublicArea=True&amp;isModal=False"/>
    <n v="1"/>
    <n v="2022"/>
  </r>
  <r>
    <n v="277"/>
    <s v="JEP-148-2022"/>
    <s v="JEP-CSPO-148-2022"/>
    <s v="Ángela Esquivel "/>
    <d v="2022-01-13T00:00:00"/>
    <s v="Sandra Viviana Alfaro Yara"/>
    <m/>
    <m/>
    <x v="1"/>
    <s v="1. Prestación de servicios"/>
    <n v="52842454"/>
    <n v="2"/>
    <s v="Persona Natural"/>
    <s v="NA"/>
    <s v="Prestar servicios profesionales especializados para apoyar y acompañar el despliegue territorial de la Secretaría Ejecutiva en las subregiones Oriente, Occidente, Suroeste y Valle de Aburrá del departamento de Antioquia, en el marco de los lineamientos para la aplicación del enfoque territorial, la justicia restaurativa y teniendo en cuenta los enfoques diferenciales."/>
    <m/>
    <s v="Harvey Danilo Suarez Morales"/>
    <s v="Secretaría Ejecutiva"/>
    <x v="4"/>
    <s v="Departamento de Gestión Territorial"/>
    <s v="Gloria Cala Navarro"/>
    <s v="Departamento de Gestión Territorial"/>
    <s v="N/A"/>
    <s v="N/A"/>
    <s v="N/A"/>
    <s v="Inversión"/>
    <n v="119533400"/>
    <s v="N/A"/>
    <s v="N/A"/>
    <s v="$10.245.720"/>
    <n v="38222"/>
    <n v="38022"/>
    <s v="2018011001091_x0009_"/>
    <d v="2022-01-18T00:00:00"/>
    <d v="2022-01-20T00:00:00"/>
    <s v="N/A"/>
    <s v="N/A"/>
    <s v="N/A"/>
    <s v="N/A"/>
    <n v="0"/>
    <s v="N/A"/>
    <n v="0"/>
    <s v="N/A"/>
    <n v="0"/>
    <s v="N/A"/>
    <n v="0"/>
    <n v="119533400"/>
    <s v="NO"/>
    <s v="N/A"/>
    <s v="N/A"/>
    <s v="N/A"/>
    <s v="N/A"/>
    <d v="2022-12-31T00:00:00"/>
    <d v="2022-12-31T00:00:00"/>
    <s v="NO"/>
    <s v="subregiones Oriente, Occidente,_x000a_Suroeste y Valle de Aburrá del departamento de Antioquia."/>
    <s v="Cumplimiento "/>
    <s v="515-47-994000009716"/>
    <n v="0"/>
    <s v="Aseguradora Solidaria "/>
    <d v="2022-01-19T00:00:00"/>
    <s v="14-01-2022 - 01-07-2023"/>
    <s v="C:\Users\andres.prietom\JEP Colombia\Carlos Giovanni Torres Peñaranda - Contractual - Onedrive\Validación pólizas CPS\.VERIFICACIÓN DE PÓLIZAS CONTRATOS 2022\verificacion poliza contrato JEP-148-2022.pdf"/>
    <s v="En fecha del 22/09/2022 se encuentra en flujo de aprobación la terminación anticipada del CTO JEP-148-2022 del DGT a partir del día de hoy"/>
    <s v="Terminado"/>
    <s v="Terminación anticipada"/>
    <s v="N/A"/>
    <s v="DERECHO"/>
    <s v="N/A"/>
    <s v="FEMENINO"/>
    <s v="PND"/>
    <s v="https://community.secop.gov.co/Public/Tendering/OpportunityDetail/Index?noticeUID=CO1.NTC.2548046&amp;isFromPublicArea=True&amp;isModal=False"/>
    <n v="1"/>
    <n v="2022"/>
  </r>
  <r>
    <n v="84"/>
    <s v="JEP-149-2022"/>
    <s v="JEP-CSPO-149-2022"/>
    <s v="Vanessa Jiménez "/>
    <d v="2022-01-13T00:00:00"/>
    <s v="Fredy Leonardo Estupiñan Rincon "/>
    <m/>
    <m/>
    <x v="1"/>
    <s v="1. Prestación de servicios"/>
    <n v="1049604163"/>
    <n v="4"/>
    <s v="Persona Natural"/>
    <s v="NA"/>
    <s v="Prestar servicios profesionales para apoyar y acompañar a la subdirección de fortalecimiento institucional en la planeación, verificación, seguimiento y apropiación de las actividades del modelo de gestión del conocimiento."/>
    <m/>
    <s v="Harvey Danilo Suarez Morales"/>
    <s v="Secretaría Ejecutiva"/>
    <x v="3"/>
    <s v="Subdirección de Fortalecimiento Institucional"/>
    <s v="Luz Amanda Granados Urrea_x0009_"/>
    <s v="Subdirección de Fortalecimiento Institucional"/>
    <s v="N/A"/>
    <s v="N/A"/>
    <s v="N/A"/>
    <s v="Inversión"/>
    <n v="91739586"/>
    <s v="N/A"/>
    <s v="N/A"/>
    <n v="8240084"/>
    <n v="49722"/>
    <n v="35822"/>
    <n v="2018011001091"/>
    <d v="2022-01-17T00:00:00"/>
    <d v="2022-01-20T00:00:00"/>
    <s v="N/A"/>
    <s v="N/A"/>
    <s v="N/A"/>
    <s v="N/A"/>
    <n v="0"/>
    <s v="N/A"/>
    <n v="0"/>
    <s v="N/A"/>
    <n v="0"/>
    <s v="N/A"/>
    <n v="0"/>
    <n v="91739586"/>
    <s v="NO"/>
    <s v="N/A"/>
    <s v="N/A"/>
    <s v="N/A"/>
    <s v="N/A"/>
    <d v="2022-12-15T00:00:00"/>
    <d v="2022-12-15T00:00:00"/>
    <s v="NO"/>
    <s v="Bogotá D.C"/>
    <s v="Cumplimiento"/>
    <s v="15-45-101137988"/>
    <n v="2"/>
    <s v="Seguros del Estado"/>
    <d v="2022-01-19T00:00:00"/>
    <s v="17-01-2022 - 18-06-2023"/>
    <s v="https://jepcolombia-my.sharepoint.com/personal/carlos_torres_jep_gov_co/Documents/Documentos/Contractual/Contractual%20-%20Onedrive/Validaci%C3%B3n%20p%C3%B3lizas%20CPS/.VERIFICACI%C3%93N%20DE%20P%C3%93LIZAS%20CONTRATOS%202022/Verificaci%C3%B3n%20p%C3%B3liza%20JEP%20149%202022.PNG"/>
    <s v="N/A"/>
    <s v="Firmado"/>
    <s v="Ingreso"/>
    <s v="N/A"/>
    <s v="INGENIERÍA INDUSTRIAL "/>
    <s v="N/A"/>
    <s v="MASCULINO"/>
    <s v="PND"/>
    <s v="https://community.secop.gov.co/Public/Tendering/OpportunityDetail/Index?noticeUID=CO1.NTC.2547095&amp;isFromPublicArea=True&amp;isModal=False"/>
    <n v="1"/>
    <n v="2022"/>
  </r>
  <r>
    <n v="75"/>
    <s v="JEP-150-2022"/>
    <s v="JEP-CSPO-150-2022"/>
    <s v="Vanessa Jiménez "/>
    <d v="2022-01-13T00:00:00"/>
    <s v="Andres Fernando Suarez"/>
    <m/>
    <m/>
    <x v="1"/>
    <s v="1. Prestación de servicios"/>
    <n v="7702707"/>
    <n v="7"/>
    <s v="Persona Natural"/>
    <s v="NA"/>
    <s v="Prestar servicios profesionales para apoyar a la Subdirección de Fortalecimiento Institucional en la implementación del modelo de gestión del conocimiento mediante el acompañamiento y generación de contenidos para las acciones pedagógicas de la JEP, con énfasis en los procesos de formación virtual y capacitación interna."/>
    <m/>
    <s v="Harvey Danilo Suarez Morales"/>
    <s v="Secretaría Ejecutiva"/>
    <x v="3"/>
    <s v="Subdirección de Fortalecimiento Institucional"/>
    <s v="Luz Amanda Granados Urrea_x0009_"/>
    <s v="Subdirección de Fortalecimiento Institucional"/>
    <s v="N/A"/>
    <s v="N/A"/>
    <s v="N/A"/>
    <s v="Inversión"/>
    <n v="111240000"/>
    <s v="N/A"/>
    <s v="N/A"/>
    <s v="$12.360.000"/>
    <n v="49622"/>
    <n v="42522"/>
    <s v="2018011001091_x0009_"/>
    <d v="2022-01-20T00:00:00"/>
    <d v="2022-01-21T00:00:00"/>
    <s v="N/A"/>
    <s v="N/A"/>
    <s v="N/A"/>
    <s v="N/A"/>
    <n v="16892000"/>
    <d v="2022-10-05T00:00:00"/>
    <n v="0"/>
    <s v="N/A"/>
    <n v="0"/>
    <s v="N/A"/>
    <n v="50"/>
    <n v="128132000"/>
    <s v="NO"/>
    <s v="N/A"/>
    <s v="N/A"/>
    <s v="N/A"/>
    <s v="N/A"/>
    <d v="2022-10-11T00:00:00"/>
    <d v="2022-11-30T00:00:00"/>
    <s v="NO"/>
    <s v="Bogotá D.C "/>
    <s v="Cumplimiento "/>
    <s v="33-47-101008125"/>
    <n v="0"/>
    <s v="Seguros del Estado"/>
    <d v="2022-01-20T00:00:00"/>
    <s v="20-01-2022 - 21-04-2023"/>
    <s v="https://jepcolombia-my.sharepoint.com/personal/carlos_torres_jep_gov_co/_layouts/15/onedrive.aspx?q=150&amp;searchScope=folder&amp;id=%2Fpersonal%2Fcarlos%5Ftorres%5Fjep%5Fgov%5Fco%2FDocuments%2FDocumentos%2FContractual%2FContractual%20%2D%20Onedrive%2FValidaci%C3%B3n%20p%C3%B3lizas%20CPS%2F%2EVERIFICACI%C3%93N%20DE%20P%C3%93LIZAS%20CONTRATOS%202022%2FVerificaci%C3%B3n%20p%C3%B3liza%20JEP%20150%202022%2EPNG&amp;parent=%2Fpersonal%2Fcarlos%5Ftorres%5Fjep%5Fgov%5Fco%2FDocuments%2FDocumentos%2FContractual%2FContractual%20%2D%20Onedrive%2FValidaci%C3%B3n%20p%C3%B3lizas%20CPS%2F%2EVERIFICACI%C3%93N%20DE%20P%C3%93LIZAS%20CONTRATOS%202022&amp;parentview=7"/>
    <s v="Mediante Otrosí N° 1 del 29 de septiembre de 2022 se aprueba la Prorroga, adición y modificación de la forma del pago del contrato."/>
    <s v="Firmado"/>
    <s v="Adición y Prorróga"/>
    <s v="N/A"/>
    <s v="SOCIOLOGÍA"/>
    <s v="N/A"/>
    <s v="MASCULINO"/>
    <s v="PND"/>
    <s v="https://community.secop.gov.co/Public/Tendering/OpportunityDetail/Index?noticeUID=CO1.NTC.2558125&amp;isFromPublicArea=True&amp;isModal=False"/>
    <n v="1"/>
    <n v="2022"/>
  </r>
  <r>
    <n v="77"/>
    <s v="JEP-151-2022"/>
    <s v="JEP-CSPO-151-2022"/>
    <s v="Vanessa Jiménez "/>
    <d v="2022-01-13T00:00:00"/>
    <s v="Maria Andrea Rocha Solano "/>
    <m/>
    <m/>
    <x v="1"/>
    <s v="1. Prestación de servicios"/>
    <n v="1020725841"/>
    <n v="3"/>
    <s v="Persona Natural"/>
    <s v="NA"/>
    <s v="Prestar servicios profesionales para apoyar a la Subdirección de Fortalecimiento Institucional en la implementación del modelo de gestión del conocimiento mediante la planeación, seguimiento y evaluación de la implementación del programa pedagógico de la JEP con colegios y universidades."/>
    <m/>
    <s v="Harvey Danilo Suarez Morales"/>
    <s v="Secretaría Ejecutiva"/>
    <x v="3"/>
    <s v="Subdirección de Fortalecimiento Institucional"/>
    <s v="Luz Amanda Granados Urrea_x0009_"/>
    <s v="Subdirección de Fortalecimiento Institucional"/>
    <s v="N/A"/>
    <s v="N/A"/>
    <s v="N/A"/>
    <s v="Inversión"/>
    <n v="91739586"/>
    <s v="N/A"/>
    <s v="N/A"/>
    <n v="8240084"/>
    <n v="49522"/>
    <n v="36922"/>
    <n v="2018011001091"/>
    <d v="2022-01-18T00:00:00"/>
    <d v="2022-01-19T00:00:00"/>
    <s v="N/A"/>
    <s v="N/A"/>
    <s v="N/A"/>
    <s v="N/A"/>
    <n v="0"/>
    <s v="N/A"/>
    <n v="0"/>
    <s v="N/A"/>
    <n v="0"/>
    <s v="N/A"/>
    <n v="0"/>
    <n v="91739586"/>
    <s v="NO"/>
    <s v="N/A"/>
    <s v="N/A"/>
    <s v="N/A"/>
    <s v="N/A"/>
    <d v="2022-12-15T00:00:00"/>
    <d v="2022-12-15T00:00:00"/>
    <s v="NO"/>
    <s v="Bogotá D.C"/>
    <s v="Cumplimiento"/>
    <s v="33-47-101008094"/>
    <n v="0"/>
    <s v="Seguros del Estado"/>
    <d v="2022-01-18T00:00:00"/>
    <s v="18-01-2022 - 30-06-2023"/>
    <s v="https://jepcolombia-my.sharepoint.com/personal/carlos_torres_jep_gov_co/Documents/Documentos/Contractual/Contractual%20-%20Onedrive/Validaci%C3%B3n%20p%C3%B3lizas%20CPS/.VERIFICACI%C3%93N%20DE%20P%C3%93LIZAS%20CONTRATOS%202022/verificaci%C3%B3n%20p%C3%B3liza%20contrato%20JEP%20151%202022.PNG"/>
    <s v="N/A"/>
    <s v="Firmado"/>
    <s v="Ingreso"/>
    <s v="N/A"/>
    <s v="CIENCIAS POLÍTICAS"/>
    <s v="N/A"/>
    <s v="FEMENINO"/>
    <s v="PND"/>
    <s v="https://community.secop.gov.co/Public/Tendering/OpportunityDetail/Index?noticeUID=CO1.NTC.2548849&amp;isFromPublicArea=True&amp;isModal=False"/>
    <n v="1"/>
    <n v="2022"/>
  </r>
  <r>
    <n v="96"/>
    <s v="JEP-152-2022"/>
    <s v="JEP-CSPO-152-2022"/>
    <s v="Vanessa Jiménez "/>
    <d v="2022-01-13T00:00:00"/>
    <s v="Yamile Rodriguez"/>
    <m/>
    <m/>
    <x v="1"/>
    <s v="1. Prestación de servicios"/>
    <n v="39654064"/>
    <n v="1"/>
    <s v="Persona Natural"/>
    <s v="NA"/>
    <s v="Prestar servicios profesionales para apoyar y acompañar a la subdirección de recursos físicos e infraestructura  en las actividades de sensibilización, socialización y de concientización  requerida para el cumplimiento del plan de gestión ambiental (piga) como parte del proceso de fortalecimiento institucional de la JEP."/>
    <m/>
    <s v="Harvey Danilo Suarez Morales"/>
    <s v="Secretaría Ejecutiva"/>
    <x v="2"/>
    <s v="Subdirección de Recursos Físicos e Infraestructura"/>
    <s v="Gabriel Amado Pardo "/>
    <s v="Subdirección de Recursos Físicos e Infraestructura"/>
    <s v="Ariadna Lorena Alfonso (Octubre 18 a Noviembre 8)"/>
    <s v="N/A"/>
    <s v="N/A"/>
    <s v="Inversión"/>
    <n v="73290000"/>
    <s v="N/A"/>
    <s v="N/A"/>
    <s v="$6.300.000"/>
    <n v="52722"/>
    <n v="48722"/>
    <n v="2018011001091"/>
    <d v="2022-01-22T00:00:00"/>
    <d v="2022-01-24T00:00:00"/>
    <s v="N/A"/>
    <s v="N/A"/>
    <s v="N/A"/>
    <s v="N/A"/>
    <n v="0"/>
    <s v="N/A"/>
    <n v="0"/>
    <s v="N/A"/>
    <n v="0"/>
    <s v="N/A"/>
    <n v="0"/>
    <n v="73290000"/>
    <s v="NO"/>
    <s v="N/A"/>
    <s v="N/A"/>
    <s v="N/A"/>
    <s v="N/A"/>
    <d v="2022-12-31T00:00:00"/>
    <d v="2022-12-31T00:00:00"/>
    <s v="NO"/>
    <s v="Bogotá D.C "/>
    <s v="Cumplimiento"/>
    <s v="63-47-101000796"/>
    <n v="0"/>
    <s v="Seguros del Estado "/>
    <d v="2022-01-22T00:00:00"/>
    <s v="22-01-2022 - 30-06-2023"/>
    <s v="https://jepcolombia-my.sharepoint.com/personal/carlos_torres_jep_gov_co/_layouts/15/onedrive.aspx?q=152&amp;searchScope=folder&amp;id=%2Fpersonal%2Fcarlos%5Ftorres%5Fjep%5Fgov%5Fco%2FDocuments%2FDocumentos%2FContractual%2FContractual%20%2D%20Onedrive%2FValidaci%C3%B3n%20p%C3%B3lizas%20CPS%2F%2EVERIFICACI%C3%93N%20DE%20P%C3%93LIZAS%20CONTRATOS%202022%2FVerificaci%C3%B3n%20p%C3%B3liza%20del%20contrato%20JEP%20152%202022%2EPNG&amp;parent=%2Fpersonal%2Fcarlos%5Ftorres%5Fjep%5Fgov%5Fco%2FDocuments%2FDocumentos%2FContractual%2FContractual%20%2D%20Onedrive%2FValidaci%C3%B3n%20p%C3%B3lizas%20CPS%2F%2EVERIFICACI%C3%93N%20DE%20P%C3%93LIZAS%20CONTRATOS%202022&amp;parentview=7"/>
    <s v="N/A"/>
    <s v="Firmado"/>
    <s v="Ingreso"/>
    <s v="N/A"/>
    <s v="LICENCIADO PARA LA EDUCACIÓN BÁSICA_x000a_EN CIENCIAS NATURALES Y EDUCACIÓN AMBIENTAL"/>
    <s v="N/A"/>
    <s v="FEMENINO"/>
    <s v="PND"/>
    <s v="https://community.secop.gov.co/Public/Tendering/OpportunityDetail/Index?noticeUID=CO1.NTC.2594130&amp;isFromPublicArea=True&amp;isModal=False"/>
    <n v="1"/>
    <n v="2022"/>
  </r>
  <r>
    <n v="89"/>
    <s v="JEP-153-2022"/>
    <s v="JEP-CSPO-153-2022"/>
    <s v="Vanessa Jiménez "/>
    <d v="2022-01-13T00:00:00"/>
    <s v="Reyes Eduardo Sanchez Salamanca"/>
    <m/>
    <m/>
    <x v="1"/>
    <s v="1. Prestación de servicios"/>
    <n v="80418166"/>
    <n v="0"/>
    <s v="Persona Natural"/>
    <s v="NA"/>
    <s v="Prestar servicios profesionales para apoyar y acompañar a la subdirección de recursos físicos e infraestructura en los proyectos relacionados con el seguimiento, mejoramiento y dotación en las instalaciones físicas de los grupos territoriales, así como de la sede principal de la JEP en Bogotá."/>
    <m/>
    <s v="Harvey Danilo Suarez Morales"/>
    <s v="Secretaría Ejecutiva"/>
    <x v="2"/>
    <s v="Subdirección de Recursos Físicos e Infraestructura"/>
    <s v="Gabriel Amado Pardo"/>
    <s v="Subdirección de Recursos Físicos e Infraestructura"/>
    <s v="Ariadna Lorena Alfonso (Octubre 18 a Noviembre 8)"/>
    <s v="N/A"/>
    <s v="N/A"/>
    <s v="Inversión"/>
    <n v="110995372"/>
    <s v="N/A"/>
    <s v="N/A"/>
    <n v="9541150"/>
    <n v="52622"/>
    <s v="_x0009_48822"/>
    <n v="2018011001091"/>
    <d v="2022-01-22T00:00:00"/>
    <d v="2022-01-24T00:00:00"/>
    <s v="N/A"/>
    <s v="N/A"/>
    <s v="N/A"/>
    <s v="N/A"/>
    <n v="0"/>
    <s v="N/A"/>
    <n v="0"/>
    <s v="N/A"/>
    <n v="0"/>
    <s v="N/A"/>
    <n v="0"/>
    <n v="110995372"/>
    <s v="NO"/>
    <s v="N/A"/>
    <s v="N/A"/>
    <s v="N/A"/>
    <s v="N/A"/>
    <d v="2022-12-31T00:00:00"/>
    <d v="2022-12-31T00:00:00"/>
    <s v="NO"/>
    <s v="Bogotá D.C"/>
    <s v="Cumplimiento"/>
    <s v="63-47-101000797"/>
    <n v="0"/>
    <s v="Seguros del Estado"/>
    <d v="2022-01-22T00:00:00"/>
    <s v="22-01-2022 - 30-06-2023"/>
    <s v="C:\Users\andres.prietom\JEP Colombia\Carlos Giovanni Torres Peñaranda - Contractual - Onedrive\Validación pólizas CPS\.VERIFICACIÓN DE PÓLIZAS CONTRATOS 2022\Verificación póliza JEP 153 2022.PNG"/>
    <s v="N/A"/>
    <s v="Firmado"/>
    <s v="Ingreso"/>
    <s v="N/A"/>
    <s v="ARQUITECTURA"/>
    <s v="N/A"/>
    <s v="MASCULINO"/>
    <s v="PND"/>
    <s v="https://community.secop.gov.co/Public/Tendering/OpportunityDetail/Index?noticeUID=CO1.NTC.2595058&amp;isFromPublicArea=True&amp;isModal=False"/>
    <n v="1"/>
    <n v="2022"/>
  </r>
  <r>
    <n v="682"/>
    <s v="JEP-154-2022"/>
    <s v="JEP-CSPO-154-2022"/>
    <s v="Vanessa Jiménez "/>
    <d v="2022-01-13T00:00:00"/>
    <s v="David Felipe Guarin Hernandez"/>
    <m/>
    <m/>
    <x v="1"/>
    <s v="1. Prestación de servicios"/>
    <n v="11367270"/>
    <n v="8"/>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x v="5"/>
    <s v="Grupo de Análisis de la Información"/>
    <s v="Farid Benavides Vanegas"/>
    <s v="Grupo de Análisis de la Información"/>
    <s v="N/A"/>
    <s v="N/A"/>
    <s v="N/A"/>
    <s v="Inversión"/>
    <n v="77360409"/>
    <s v="N/A"/>
    <s v="N/A"/>
    <s v="$6.649.892"/>
    <n v="38722"/>
    <n v="37522"/>
    <n v="2018011001091"/>
    <d v="2022-01-18T00:00:00"/>
    <d v="2022-01-20T00:00:00"/>
    <s v="N/A"/>
    <s v="N/A"/>
    <s v="N/A"/>
    <s v="N/A"/>
    <n v="0"/>
    <s v="N/A"/>
    <n v="0"/>
    <s v="N/A"/>
    <n v="0"/>
    <s v="N/A"/>
    <n v="0"/>
    <n v="77360409"/>
    <s v="NO"/>
    <s v="N/A"/>
    <s v="N/A"/>
    <s v="N/A"/>
    <s v="N/A"/>
    <d v="2022-12-31T00:00:00"/>
    <d v="2022-12-31T00:00:00"/>
    <s v="NO"/>
    <s v="Bogotá D.C"/>
    <s v="Cumplimiento"/>
    <s v="17-47-101003270 "/>
    <n v="0"/>
    <s v="Seguros del Estado"/>
    <d v="2022-01-19T00:00:00"/>
    <s v="18-01-2022 - 05-07-2023"/>
    <s v="https://jepcolombia-my.sharepoint.com/personal/carlos_torres_jep_gov_co/_layouts/15/onedrive.aspx?q=154&amp;searchScope=folder&amp;id=%2Fpersonal%2Fcarlos%5Ftorres%5Fjep%5Fgov%5Fco%2FDocuments%2FDocumentos%2FContractual%2FContractual%20%2D%20Onedrive%2FValidaci%C3%B3n%20p%C3%B3lizas%20CPS%2F%2EVERIFICACI%C3%93N%20DE%20P%C3%93LIZAS%20CONTRATOS%202022%2FVerificaci%C3%B3n%20p%C3%B3liza%20JEP%20154%202022%2EPNG&amp;parent=%2Fpersonal%2Fcarlos%5Ftorres%5Fjep%5Fgov%5Fco%2FDocuments%2FDocumentos%2FContractual%2FContractual%20%2D%20Onedrive%2FValidaci%C3%B3n%20p%C3%B3lizas%20CPS%2F%2EVERIFICACI%C3%93N%20DE%20P%C3%93LIZAS%20CONTRATOS%202022&amp;parentview=7"/>
    <s v="N/A"/>
    <s v="Firmado"/>
    <s v="Ingreso"/>
    <s v="N/A"/>
    <s v="DERECHO"/>
    <s v="N/A"/>
    <s v="MASCULINO"/>
    <s v="PND"/>
    <s v="https://community.secop.gov.co/Public/Tendering/OpportunityDetail/Index?noticeUID=CO1.NTC.2549826&amp;isFromPublicArea=True&amp;isModal=False"/>
    <n v="1"/>
    <n v="2022"/>
  </r>
  <r>
    <n v="680"/>
    <s v="JEP-155-2022"/>
    <s v="JEP-CSPO-155-2022"/>
    <s v="Vanessa Jiménez "/>
    <d v="2022-01-13T00:00:00"/>
    <s v="Diana Rocio Rodriguez Benitez "/>
    <m/>
    <m/>
    <x v="1"/>
    <s v="1. Prestación de servicios"/>
    <n v="1032438994"/>
    <n v="4"/>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x v="5"/>
    <s v="Grupo de Análisis de la Información"/>
    <s v="Farid Benavides Vanegas"/>
    <s v="Grupo de Análisis de la Información"/>
    <s v="N/A"/>
    <s v="N/A"/>
    <s v="N/A"/>
    <s v="Inversión"/>
    <n v="77360409"/>
    <s v="N/A"/>
    <s v="N/A"/>
    <n v="6649892"/>
    <n v="38622"/>
    <n v="46922"/>
    <n v="2018011001091"/>
    <d v="2022-01-21T00:00:00"/>
    <d v="2022-01-24T00:00:00"/>
    <s v="N/A"/>
    <s v="N/A"/>
    <s v="N/A"/>
    <s v="N/A"/>
    <n v="0"/>
    <s v="N/A"/>
    <n v="0"/>
    <s v="N/A"/>
    <n v="0"/>
    <s v="N/A"/>
    <n v="0"/>
    <n v="77360409"/>
    <s v="NO"/>
    <s v="N/A"/>
    <s v="N/A"/>
    <s v="N/A"/>
    <s v="N/A"/>
    <d v="2022-12-31T00:00:00"/>
    <d v="2022-12-31T00:00:00"/>
    <s v="NO"/>
    <s v="Bogotá D.C"/>
    <s v="Cumplimiento"/>
    <s v="33-47-101008159"/>
    <n v="0"/>
    <s v="Seguros del Estado"/>
    <d v="2022-01-21T00:00:00"/>
    <s v="21-01-2022 - 05-07-2023"/>
    <s v="https://jepcolombia-my.sharepoint.com/personal/carlos_torres_jep_gov_co/_layouts/15/onedrive.aspx?q=155&amp;searchScope=folder&amp;id=%2Fpersonal%2Fcarlos%5Ftorres%5Fjep%5Fgov%5Fco%2FDocuments%2FDocumentos%2FContractual%2FContractual%20%2D%20Onedrive%2FValidaci%C3%B3n%20p%C3%B3lizas%20CPS%2F%2EVERIFICACI%C3%93N%20DE%20P%C3%93LIZAS%20CONTRATOS%202022%2FVerificaci%C3%B3n%20p%C3%B3liza%20contrato%20JEP%20155%202022%2EPNG&amp;parent=%2Fpersonal%2Fcarlos%5Ftorres%5Fjep%5Fgov%5Fco%2FDocuments%2FDocumentos%2FContractual%2FContractual%20%2D%20Onedrive%2FValidaci%C3%B3n%20p%C3%B3lizas%20CPS%2F%2EVERIFICACI%C3%93N%20DE%20P%C3%93LIZAS%20CONTRATOS%202022&amp;parentview=7"/>
    <s v="N/A"/>
    <s v="Firmado"/>
    <s v="Ingreso"/>
    <s v="N/A"/>
    <s v="CIENCIAS POLÍTICAS"/>
    <s v="N/A"/>
    <s v="FEMENINO"/>
    <s v="PND"/>
    <s v="https://community.secop.gov.co/Public/Tendering/OpportunityDetail/Index?noticeUID=CO1.NTC.2549792&amp;isFromPublicArea=True&amp;isModal=False"/>
    <n v="1"/>
    <n v="2022"/>
  </r>
  <r>
    <n v="683"/>
    <s v="JEP-156-2022"/>
    <s v="JEP-CSPO-156-2022"/>
    <s v="Vanessa Jiménez "/>
    <d v="2022-01-13T00:00:00"/>
    <s v="Adriana Michelle Paez Gil"/>
    <m/>
    <m/>
    <x v="1"/>
    <s v="1. Prestación de servicios"/>
    <n v="1032449508"/>
    <n v="5"/>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x v="5"/>
    <s v="Grupo de Análisis de la Información"/>
    <s v="Farid Benavides Vanegas"/>
    <s v="Grupo de Análisis de la Información"/>
    <s v="N/A"/>
    <s v="N/A"/>
    <s v="N/A"/>
    <s v="Inversión"/>
    <n v="77360409"/>
    <s v="N/A"/>
    <s v="N/A"/>
    <s v="$6.649.892"/>
    <n v="38822"/>
    <n v="51922"/>
    <s v="2018011001091_x0009_"/>
    <d v="2022-01-24T00:00:00"/>
    <d v="2022-01-25T00:00:00"/>
    <s v="N/A"/>
    <s v="N/A"/>
    <s v="N/A"/>
    <s v="N/A"/>
    <n v="0"/>
    <s v="N/A"/>
    <n v="0"/>
    <s v="N/A"/>
    <n v="0"/>
    <s v="N/A"/>
    <n v="0"/>
    <n v="77360409"/>
    <s v="NO"/>
    <s v="N/A"/>
    <s v="N/A"/>
    <s v="N/A"/>
    <s v="N/A"/>
    <d v="2022-12-31T00:00:00"/>
    <d v="2022-12-31T00:00:00"/>
    <s v="NO"/>
    <s v="Bogotá D.C"/>
    <s v="Cumplimiento"/>
    <s v="96-47-101001426"/>
    <n v="0"/>
    <s v="Seguros del Estado"/>
    <d v="2022-01-24T00:00:00"/>
    <s v="24/01/2022 - 30/06/2023"/>
    <s v="C:\Users\andres.prietom\JEP Colombia\Carlos Giovanni Torres Peñaranda - Contractual - Onedrive\Validación pólizas CPS\.VERIFICACIÓN DE PÓLIZAS CONTRATOS 2022\Verificación póliza JEP 156 2022.PNG"/>
    <s v="N/A"/>
    <s v="Firmado"/>
    <s v="Ingreso"/>
    <s v="N/A"/>
    <s v="FILOSOFÍA "/>
    <s v="N/A"/>
    <s v="FEMENINO"/>
    <s v="PND"/>
    <s v="https://community.secop.gov.co/Public/Tendering/OpportunityDetail/Index?noticeUID=CO1.NTC.2550192&amp;isFromPublicArea=True&amp;isModal=False"/>
    <n v="1"/>
    <n v="2022"/>
  </r>
  <r>
    <n v="198"/>
    <s v="JEP-157-2022"/>
    <s v="JEP-CSPO-157-2022"/>
    <s v="Ángela Esquivel "/>
    <d v="2022-01-13T00:00:00"/>
    <s v="Edson Jhair Rico Carvajal"/>
    <m/>
    <m/>
    <x v="1"/>
    <s v="1. Prestación de servicios"/>
    <n v="1032365294"/>
    <n v="2"/>
    <s v="Persona Natural"/>
    <s v="NA"/>
    <s v="Prestar servicios profesionales para apoyar al Departamento de Atención a Víctimas a nivel nacional en la difusión, orientación, asesoría y acompañamiento a las víctimas en instancias judiciales y no judiciales, atendiendo los enfoques diferenciales y psicosocial. "/>
    <m/>
    <s v="Harvey Danilo Suarez Morales"/>
    <s v="Secretaría Ejecutiva"/>
    <x v="4"/>
    <s v="Departamento de Atención a Víctimas"/>
    <s v="Claudia Viviana Ferro Buitrago"/>
    <s v="Departamento de Atención a Víctimas"/>
    <s v="N/A"/>
    <s v="N/A"/>
    <s v="N/A"/>
    <s v="Inversión"/>
    <n v="96134304"/>
    <s v="N/A"/>
    <s v="N/A"/>
    <n v="8240084"/>
    <n v="42222"/>
    <n v="42322"/>
    <n v="2018011001091"/>
    <d v="2022-01-20T00:00:00"/>
    <d v="2022-01-20T00:00:00"/>
    <s v="N/A"/>
    <s v="N/A"/>
    <s v="N/A"/>
    <s v="N/A"/>
    <n v="0"/>
    <s v="N/A"/>
    <n v="0"/>
    <s v="N/A"/>
    <n v="0"/>
    <s v="N/A"/>
    <n v="0"/>
    <n v="96134304"/>
    <s v="NO"/>
    <s v="N/A"/>
    <s v="N/A"/>
    <s v="N/A"/>
    <s v="N/A"/>
    <d v="2022-12-31T00:00:00"/>
    <d v="2022-12-31T00:00:00"/>
    <s v="NO"/>
    <s v="Nacional_x000a_"/>
    <s v="Cumplimiento"/>
    <s v="63-45-10-1035721"/>
    <n v="1"/>
    <s v="Seguros del Estado"/>
    <d v="2022-01-20T00:00:00"/>
    <s v="14-01-2022 - 30-06-2023"/>
    <s v="C:\Users\andres.prietom\JEP Colombia\Carlos Giovanni Torres Peñaranda - Contractual - Onedrive\Validación pólizas CPS\.VERIFICACIÓN DE PÓLIZAS CONTRATOS 2022\verificacion poliza contrato JEP-157-2022.pdf"/>
    <s v="N/A"/>
    <s v="Firmado"/>
    <s v="Ingreso"/>
    <s v="N/A"/>
    <s v="DERECHO"/>
    <s v="N/A"/>
    <s v="MASCULINO"/>
    <s v="PND"/>
    <s v="https://community.secop.gov.co/Public/Tendering/OpportunityDetail/Index?noticeUID=CO1.NTC.2548652&amp;isFromPublicArea=True&amp;isModal=False"/>
    <n v="1"/>
    <n v="2022"/>
  </r>
  <r>
    <n v="337"/>
    <s v="JEP-158-2022"/>
    <s v="JEP-CSPO-158-2022"/>
    <s v="Jairo Cuellar"/>
    <d v="2022-01-13T00:00:00"/>
    <s v="Diana Marcela Ortega de la Victoria"/>
    <m/>
    <m/>
    <x v="1"/>
    <s v="1. Prestación de servicios"/>
    <s v="49.605.693_x000d_"/>
    <n v="1"/>
    <s v="Persona Natural"/>
    <s v="NA"/>
    <s v="Prestación de servicios profesionales para apoyar al Departamento de SAAD Comparecientes en el acompañamiento psicosocial a los comparecientes ante las salas y secciones de la JEP."/>
    <m/>
    <s v="Harvey Danilo Suarez Morales"/>
    <s v="Secretaría Ejecutiva"/>
    <x v="4"/>
    <s v="Departamento SAAD - Comparecientes"/>
    <s v="Jorge Alirio Mancera Cortés"/>
    <s v="Departamento SAAD - Comparecientes"/>
    <s v="N/A"/>
    <s v="N/A"/>
    <s v="N/A"/>
    <s v="Inversión"/>
    <n v="84810209"/>
    <s v="N/A"/>
    <s v="N/A"/>
    <s v="$7.228.143"/>
    <n v="39422"/>
    <n v="46422"/>
    <n v="2018011001091"/>
    <d v="2022-01-21T00:00:00"/>
    <d v="2022-01-24T00:00:00"/>
    <s v="N/A"/>
    <s v="N/A"/>
    <s v="N/A"/>
    <s v="N/A"/>
    <n v="0"/>
    <s v="N/A"/>
    <n v="0"/>
    <s v="N/A"/>
    <n v="0"/>
    <s v="N/A"/>
    <n v="0"/>
    <n v="84810209"/>
    <s v="NO"/>
    <s v="N/A"/>
    <s v="N/A"/>
    <s v="N/A"/>
    <s v="N/A"/>
    <d v="2022-12-31T00:00:00"/>
    <d v="2022-12-31T00:00:00"/>
    <s v="NO"/>
    <s v="Santander y Norte de_x000a_Santander"/>
    <s v="Cumplimiento "/>
    <s v="49-45-101008526"/>
    <n v="0"/>
    <s v="Seguros del Estado"/>
    <d v="2022-01-21T00:00:00"/>
    <s v="21-01-2022 - 30-06-2023"/>
    <s v="C:\Users\andres.prietom\JEP Colombia\Carlos Giovanni Torres Peñaranda - Contractual - Onedrive\Validación pólizas CPS\.VERIFICACIÓN DE PÓLIZAS CONTRATOS 2022\Verificación póliza Contrato  JEP-158-2022.pdf"/>
    <s v="N/A"/>
    <s v="Firmado"/>
    <s v="Ingreso"/>
    <s v="N/A"/>
    <s v="PSICOLOGÍA "/>
    <s v="N/A"/>
    <s v="FEMENINO"/>
    <s v="PND"/>
    <s v="https://community.secop.gov.co/Public/Tendering/OpportunityDetail/Index?noticeUID=CO1.NTC.2592483&amp;isFromPublicArea=True&amp;isModal=False"/>
    <n v="1"/>
    <n v="2022"/>
  </r>
  <r>
    <n v="294"/>
    <s v="JEP-159-2022"/>
    <s v="JEP-CSPO-159-2022"/>
    <s v="Jairo Cuellar"/>
    <d v="2022-01-13T00:00:00"/>
    <s v="Yuly Dayana Guauña Chantre"/>
    <m/>
    <m/>
    <x v="1"/>
    <s v="1. Prestación de servicios"/>
    <n v="1061688616"/>
    <n v="2"/>
    <s v="Persona Natural"/>
    <s v="NA"/>
    <s v="Prestación de servicios profesionales para apoyar al Departamento de SAAD Comparecientes en el acompañamiento psicosocial a los comparecientes ante las salas y secciones de la JEP."/>
    <m/>
    <s v="Harvey Danilo Suarez Morales"/>
    <s v="Secretaría Ejecutiva"/>
    <x v="4"/>
    <s v="Departamento SAAD - Comparecientes"/>
    <s v="Jorge Alirio Mancera Cortés"/>
    <s v="Departamento SAAD - Comparecientes"/>
    <s v="N/A"/>
    <s v="N/A"/>
    <s v="N/A"/>
    <s v="Inversión"/>
    <n v="84810209"/>
    <s v="N/A"/>
    <s v="N/A"/>
    <n v="7228143"/>
    <n v="36222"/>
    <n v="44122"/>
    <n v="2018011001091"/>
    <d v="2022-01-20T00:00:00"/>
    <d v="2022-01-21T00:00:00"/>
    <s v="N/A"/>
    <s v="N/A"/>
    <s v="N/A"/>
    <s v="N/A"/>
    <n v="0"/>
    <s v="N/A"/>
    <n v="0"/>
    <s v="N/A"/>
    <n v="0"/>
    <s v="N/A"/>
    <n v="0"/>
    <n v="84810209"/>
    <s v="NO"/>
    <s v="N/A"/>
    <s v="N/A"/>
    <s v="N/A"/>
    <s v="N/A"/>
    <d v="2022-12-31T00:00:00"/>
    <d v="2022-12-31T00:00:00"/>
    <s v="NO"/>
    <s v="Cauca"/>
    <s v="Cumplimiento"/>
    <s v="435 47 994000048176"/>
    <n v="0"/>
    <s v="Aseguradora Solidaria"/>
    <d v="2022-01-20T00:00:00"/>
    <s v="20-01-2022 - 01-07-2023"/>
    <s v="C:\Users\andres.prietom\JEP Colombia\Carlos Giovanni Torres Peñaranda - Contractual - Onedrive\Validación pólizas CPS\.VERIFICACIÓN DE PÓLIZAS CONTRATOS 2022\Verificación póliza Contrato  JEP-159-2022.pdf"/>
    <s v="N/A"/>
    <s v="Firmado"/>
    <s v="Ingreso"/>
    <s v="N/A"/>
    <s v="PSICOLOGÍA "/>
    <s v="N/A"/>
    <s v="FEMENINO"/>
    <s v="PND"/>
    <s v="https://community.secop.gov.co/Public/Tendering/OpportunityDetail/Index?noticeUID=CO1.NTC.2575209&amp;isFromPublicArea=True&amp;isModal=False"/>
    <n v="1"/>
    <n v="2022"/>
  </r>
  <r>
    <s v="N/A"/>
    <s v="JEP-160-2022"/>
    <s v="JEP-CSPO-160-2022"/>
    <s v="Jairo Cuellar"/>
    <d v="2022-01-13T00:00:00"/>
    <s v="CANCELADO"/>
    <m/>
    <m/>
    <x v="1"/>
    <s v="1. Prestación de servicios"/>
    <s v="CANCELADO"/>
    <s v="N/A"/>
    <s v="Persona Natural"/>
    <s v="NA"/>
    <s v="CANCELADO"/>
    <m/>
    <s v="Cancelado"/>
    <s v="Cancelado"/>
    <x v="7"/>
    <s v="Cancelado"/>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LADO"/>
    <s v="Cancelado"/>
    <s v="Ninguna"/>
    <s v="N/A"/>
    <s v="PND"/>
    <s v="N/A"/>
    <m/>
    <s v="N/A"/>
    <s v="CANCELADO"/>
    <e v="#VALUE!"/>
    <e v="#VALUE!"/>
  </r>
  <r>
    <n v="297"/>
    <s v="JEP-161-2022"/>
    <s v="JEP-CSPO-161-2022"/>
    <s v="Jairo Cuellar"/>
    <d v="2022-01-13T00:00:00"/>
    <s v="Rocio del Pilar Ramirez Poveda"/>
    <m/>
    <m/>
    <x v="1"/>
    <s v="1. Prestación de servicios"/>
    <n v="43988037"/>
    <n v="9"/>
    <s v="Persona Natural"/>
    <s v="NA"/>
    <s v="Prestación de servicios profesionales para apoyar al Departamento de SAAD Comparecientes en el acompañamiento psicosocial a los comparecientes ante las salas y secciones de la JEP."/>
    <m/>
    <s v="Harvey Danilo Suarez Morales"/>
    <s v="Secretaría Ejecutiva"/>
    <x v="4"/>
    <s v="Departamento SAAD - Comparecientes"/>
    <s v="Jorge Alirio Mancera Cortés"/>
    <s v="Departamento SAAD - Comparecientes"/>
    <s v="N/A"/>
    <s v="N/A"/>
    <s v="N/A"/>
    <s v="Inversión"/>
    <n v="84810209"/>
    <s v="N/A"/>
    <s v="N/A"/>
    <n v="7228143"/>
    <n v="36022"/>
    <n v="51622"/>
    <n v="2018011001091"/>
    <d v="2022-01-21T00:00:00"/>
    <d v="2022-01-24T00:00:00"/>
    <s v="Oscar Andrés Abello Lozada"/>
    <n v="14296260"/>
    <n v="1"/>
    <d v="2022-09-01T00:00:00"/>
    <n v="0"/>
    <s v="N/A"/>
    <n v="0"/>
    <s v="N/A"/>
    <n v="0"/>
    <s v="N/A"/>
    <n v="0"/>
    <n v="84810209"/>
    <s v="NO"/>
    <s v="N/A"/>
    <s v="N/A"/>
    <s v="N/A"/>
    <s v="N/A"/>
    <d v="2022-12-31T00:00:00"/>
    <d v="2022-12-31T00:00:00"/>
    <s v="NO"/>
    <s v="Tolima - Huila"/>
    <s v="Cumplimiento"/>
    <s v="21-47-101016624"/>
    <n v="0"/>
    <s v="Seguros del Estado"/>
    <d v="2022-01-24T00:00:00"/>
    <s v="21-01-2022 - 02-07-2023"/>
    <s v="C:\Users\andres.prietom\JEP Colombia\Carlos Giovanni Torres Peñaranda - Contractual - Onedrive\Validación pólizas CPS\.VERIFICACIÓN DE PÓLIZAS CONTRATOS 2022\Verificación póliza Contrato  JEP-161-2022.pdf"/>
    <s v="1 de septiembre de 2022 la cesión del contrato JEP-161-2022 ROCIO DEL PILAR RAMÍREZ POVEDA a OSCAR ANDRÉS ABELLO LOZADA"/>
    <s v="Firmado"/>
    <s v="Cesión"/>
    <s v="N/A"/>
    <s v="PSICOLOGÍA "/>
    <s v="N/A"/>
    <s v="FEMENINO"/>
    <s v="PND"/>
    <s v="https://community.secop.gov.co/Public/Tendering/OpportunityDetail/Index?noticeUID=CO1.NTC.2578124&amp;isFromPublicArea=True&amp;isModal=False"/>
    <n v="1"/>
    <n v="2022"/>
  </r>
  <r>
    <n v="296"/>
    <s v="JEP-162-2022"/>
    <s v="JEP-CSPO-162-2022"/>
    <s v="Jairo Cuellar"/>
    <d v="2022-01-13T00:00:00"/>
    <s v="Lilian Patricia Guevara Hurtado"/>
    <m/>
    <m/>
    <x v="1"/>
    <s v="1. Prestación de servicios"/>
    <s v="52.702.411_x000a_"/>
    <n v="6"/>
    <s v="Persona Natural"/>
    <s v="NA"/>
    <s v="Prestación de servicios profesionales para apoyar al Departamento de SAAD Comparecientes en el acompañamiento psicosocial a los comparecientes ante las salas y secciones de la JEP."/>
    <m/>
    <s v="Harvey Danilo Suarez Morales"/>
    <s v="Secretaría Ejecutiva"/>
    <x v="4"/>
    <s v="Departamento SAAD - Comparecientes"/>
    <s v="Jorge Alirio Mancera Cortés"/>
    <s v="Departamento SAAD - Comparecientes"/>
    <s v="N/A"/>
    <s v="N/A"/>
    <s v="N/A"/>
    <s v="Inversión"/>
    <n v="84810209"/>
    <s v="N/A"/>
    <s v="N/A"/>
    <s v="$7.228.143"/>
    <n v="36122"/>
    <n v="51522"/>
    <n v="2018011001091"/>
    <d v="2022-01-21T00:00:00"/>
    <d v="2022-01-28T00:00:00"/>
    <s v="Karen Nataly Villamizar Diaz"/>
    <n v="53017009"/>
    <n v="3"/>
    <d v="2022-05-02T00:00:00"/>
    <n v="0"/>
    <s v="N/A"/>
    <n v="0"/>
    <s v="N/A"/>
    <n v="0"/>
    <s v="N/A"/>
    <n v="0"/>
    <n v="84810209"/>
    <s v="NO"/>
    <s v="N/A"/>
    <s v="N/A"/>
    <s v="N/A"/>
    <s v="N/A"/>
    <d v="2022-12-31T00:00:00"/>
    <d v="2022-12-31T00:00:00"/>
    <s v="NO"/>
    <s v="Cundinamarca"/>
    <s v="Cumplimiento"/>
    <s v="21-47-101016615"/>
    <n v="0"/>
    <s v="Seguros del Estado"/>
    <d v="2022-01-24T00:00:00"/>
    <s v="21-01-2022 - 02-07-2023"/>
    <s v="C:\Users\andres.prietom\JEP Colombia\Carlos Giovanni Torres Peñaranda - Contractual - Onedrive\Validación pólizas CPS\.VERIFICACIÓN DE PÓLIZAS CONTRATOS 2022\Verificación póliza Contrato  JEP-162-2022.pdf"/>
    <s v="En fecha 2/05/2022 se suscribe Cesión del contrato."/>
    <s v="Firmado"/>
    <s v="Cesión"/>
    <s v="N/A"/>
    <s v="PSICOLOGÍA "/>
    <s v="N/A"/>
    <s v="FEMENINO"/>
    <s v="PND"/>
    <s v="https://community.secop.gov.co/Public/Tendering/OpportunityDetail/Index?noticeUID=CO1.NTC.2579023&amp;isFromPublicArea=True&amp;isModal=False"/>
    <n v="1"/>
    <n v="2022"/>
  </r>
  <r>
    <n v="316"/>
    <s v="JEP-163-2022"/>
    <s v="JEP-CSPO-163-2022"/>
    <s v="Jairo Cuellar"/>
    <d v="2022-01-13T00:00:00"/>
    <s v="Anyi Marieth Aguirre Bustos"/>
    <m/>
    <m/>
    <x v="1"/>
    <s v="1. Prestación de servicios"/>
    <n v="52735382"/>
    <n v="2"/>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42405088"/>
    <s v="N/A"/>
    <s v="N/A"/>
    <n v="3614070"/>
    <n v="36922"/>
    <n v="45722"/>
    <n v="2018011001091"/>
    <d v="2022-01-20T00:00:00"/>
    <d v="2022-01-25T00:00:00"/>
    <s v="N/A"/>
    <s v="N/A"/>
    <s v="N/A"/>
    <s v="N/A"/>
    <n v="0"/>
    <s v="N/A"/>
    <n v="0"/>
    <s v="N/A"/>
    <n v="0"/>
    <s v="N/A"/>
    <n v="0"/>
    <n v="42405088"/>
    <s v="NO"/>
    <s v="N/A"/>
    <s v="N/A"/>
    <s v="N/A"/>
    <s v="N/A"/>
    <d v="2022-12-31T00:00:00"/>
    <d v="2022-12-31T00:00:00"/>
    <s v="NO"/>
    <s v="Bogotá D.C"/>
    <s v="Cumplimiento"/>
    <s v="14-47-101014283"/>
    <n v="0"/>
    <s v="Seguros del Estado"/>
    <d v="2022-01-21T00:00:00"/>
    <s v="20-01-2022 - 30-06-2023"/>
    <s v="C:\Users\andres.prietom\JEP Colombia\Carlos Giovanni Torres Peñaranda - Contractual - Onedrive\Validación pólizas CPS\.VERIFICACIÓN DE PÓLIZAS CONTRATOS 2022\Verificación póliza Contrato  JEP-163-2022.pdf"/>
    <s v="N/A"/>
    <s v="Firmado"/>
    <s v="Ingreso"/>
    <s v="N/A"/>
    <s v="TÉCNICO PROFESIONAL EN GESTIÓN CONTABLE Y FINANCIERA_x000d_"/>
    <s v="N/A"/>
    <s v="FEMENINO"/>
    <s v="PND"/>
    <s v="https://community.secop.gov.co/Public/Tendering/OpportunityDetail/Index?noticeUID=CO1.NTC.2580275&amp;isFromPublicArea=True&amp;isModal=False"/>
    <n v="1"/>
    <n v="2022"/>
  </r>
  <r>
    <n v="317"/>
    <s v="JEP-164-2022"/>
    <s v="JEP-CSPO-164-2022"/>
    <s v="Jairo Cuellar"/>
    <d v="2022-01-13T00:00:00"/>
    <s v="Tania Carolina Tellez Jimenez"/>
    <m/>
    <m/>
    <x v="1"/>
    <s v="1. Prestación de servicios"/>
    <n v="1030602068"/>
    <n v="4"/>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42405088"/>
    <s v="N/A"/>
    <s v="N/A"/>
    <s v="$3.614.070"/>
    <n v="39822"/>
    <n v="45822"/>
    <n v="2018011001091"/>
    <d v="2022-01-20T00:00:00"/>
    <d v="2022-01-24T00:00:00"/>
    <s v="N/A"/>
    <s v="N/A"/>
    <s v="N/A"/>
    <s v="N/A"/>
    <n v="0"/>
    <s v="N/A"/>
    <n v="0"/>
    <s v="N/A"/>
    <n v="0"/>
    <s v="N/A"/>
    <n v="0"/>
    <n v="42405088"/>
    <s v="NO"/>
    <s v="N/A"/>
    <s v="N/A"/>
    <s v="N/A"/>
    <s v="N/A"/>
    <d v="2022-12-31T00:00:00"/>
    <d v="2022-12-31T00:00:00"/>
    <s v="NO"/>
    <s v="Bogotá D.C"/>
    <s v="Cumplimiento "/>
    <s v="21-47-101016538"/>
    <n v="0"/>
    <s v="Seguros del Estado"/>
    <d v="2022-01-21T00:00:00"/>
    <s v="20-01-2022 - 30-06-2023"/>
    <s v="https://jepcolombia-my.sharepoint.com/personal/carlos_torres_jep_gov_co/_layouts/15/onedrive.aspx?q=164&amp;searchScope=folder&amp;id=%2Fpersonal%2Fcarlos%5Ftorres%5Fjep%5Fgov%5Fco%2FDocuments%2FDocumentos%2FContractual%2FContractual%20%2D%20Onedrive%2FValidaci%C3%B3n%20p%C3%B3lizas%20CPS%2F%2EVERIFICACI%C3%93N%20DE%20P%C3%93LIZAS%20CONTRATOS%202022%2FVerificaci%C3%B3n%20p%C3%B3liza%20Contrato%20%20JEP%2D164%2D2022%2Epdf&amp;parent=%2Fpersonal%2Fcarlos%5Ftorres%5Fjep%5Fgov%5Fco%2FDocuments%2FDocumentos%2FContractual%2FContractual%20%2D%20Onedrive%2FValidaci%C3%B3n%20p%C3%B3lizas%20CPS%2F%2EVERIFICACI%C3%93N%20DE%20P%C3%93LIZAS%20CONTRATOS%202022&amp;parentview=7"/>
    <s v="N/A"/>
    <s v="Firmado"/>
    <s v="Ingreso"/>
    <s v="N/A"/>
    <s v="TECNOLOGO EN GESTION DE MERCADEO "/>
    <s v="PSICOLOGÍA "/>
    <s v="FEMENINO"/>
    <s v="PND"/>
    <s v="https://community.secop.gov.co/Public/Tendering/OpportunityDetail/Index?noticeUID=CO1.NTC.2583318&amp;isFromPublicArea=True&amp;isModal=False"/>
    <n v="1"/>
    <n v="2022"/>
  </r>
  <r>
    <n v="318"/>
    <s v="JEP-165-2022"/>
    <s v="JEP-CSPO-165-2022"/>
    <s v="Jairo Cuellar"/>
    <d v="2022-01-13T00:00:00"/>
    <s v="Yennifer Paola Galvis Pardo"/>
    <m/>
    <m/>
    <x v="1"/>
    <s v="1. Prestación de servicios"/>
    <n v="1090363170"/>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42405088"/>
    <s v="N/A"/>
    <s v="N/A"/>
    <n v="3614070"/>
    <n v="39722"/>
    <n v="45922"/>
    <n v="2018011001091"/>
    <d v="2022-01-20T00:00:00"/>
    <d v="2022-01-31T00:00:00"/>
    <s v="N/A"/>
    <s v="N/A"/>
    <s v="N/A"/>
    <s v="N/A"/>
    <n v="0"/>
    <s v="N/A"/>
    <n v="0"/>
    <s v="N/A"/>
    <n v="0"/>
    <s v="N/A"/>
    <n v="0"/>
    <n v="42405088"/>
    <s v="NO"/>
    <s v="N/A"/>
    <s v="N/A"/>
    <s v="N/A"/>
    <s v="N/A"/>
    <d v="2022-12-31T00:00:00"/>
    <d v="2022-12-31T00:00:00"/>
    <s v="NO"/>
    <s v="Bogotá D.C"/>
    <s v="Cumplimiento"/>
    <s v="42-45-101050756"/>
    <n v="0"/>
    <s v="Seguros del Estado"/>
    <d v="2022-01-25T00:00:00"/>
    <s v="20/01/2022 - 30-06-2023"/>
    <s v="C:\Users\andres.prietom\JEP Colombia\Carlos Giovanni Torres Peñaranda - Contractual - Onedrive\Validación pólizas CPS\.VERIFICACIÓN DE PÓLIZAS CONTRATOS 2022"/>
    <s v="validar de nuevo, toda vez que el número de validación no es igual a la póliza: 42-44-101137776"/>
    <s v="Firmado"/>
    <s v="Ingreso"/>
    <s v="N/A"/>
    <s v="TECNÓLOGO EN CONTABILIDAD Y FINANZAS_x000d_"/>
    <s v="N/A"/>
    <s v="FEMENINO"/>
    <s v="PND"/>
    <s v="https://community.secop.gov.co/Public/Tendering/OpportunityDetail/Index?noticeUID=CO1.NTC.2584390&amp;isFromPublicArea=True&amp;isModal=False"/>
    <n v="1"/>
    <n v="2022"/>
  </r>
  <r>
    <n v="319"/>
    <s v="JEP-166-2022"/>
    <s v="JEP-CSPO-166-2022"/>
    <s v="Jairo Cuellar"/>
    <d v="2022-01-13T00:00:00"/>
    <s v="Berenice Buitrago Garcia"/>
    <m/>
    <m/>
    <x v="1"/>
    <s v="1. Prestación de servicios"/>
    <s v="52.242.873_x000d_"/>
    <n v="0"/>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42405088"/>
    <s v="N/A"/>
    <s v="N/A"/>
    <s v="$3.614.070"/>
    <n v="39222"/>
    <n v="46022"/>
    <s v="2018011001091_x0009_"/>
    <d v="2022-01-20T00:00:00"/>
    <d v="2022-01-24T00:00:00"/>
    <s v="N/A"/>
    <s v="N/A"/>
    <s v="N/A"/>
    <s v="N/A"/>
    <n v="0"/>
    <s v="N/A"/>
    <n v="0"/>
    <s v="N/A"/>
    <n v="0"/>
    <s v="N/A"/>
    <n v="0"/>
    <n v="42405088"/>
    <s v="NO"/>
    <s v="N/A"/>
    <s v="N/A"/>
    <s v="N/A"/>
    <s v="N/A"/>
    <d v="2022-12-31T00:00:00"/>
    <d v="2022-12-31T00:00:00"/>
    <s v="NO"/>
    <s v="Bogotá D.C"/>
    <s v="Cumplimiento"/>
    <s v="21-47-101016609"/>
    <n v="0"/>
    <s v="Seguros del Estado"/>
    <d v="2022-01-24T00:00:00"/>
    <s v="20-01-2022 - 30-06-2023"/>
    <s v="https://jepcolombia-my.sharepoint.com/personal/carlos_torres_jep_gov_co/_layouts/15/onedrive.aspx?q=166&amp;searchScope=folder&amp;id=%2Fpersonal%2Fcarlos%5Ftorres%5Fjep%5Fgov%5Fco%2FDocuments%2FDocumentos%2FContractual%2FContractual%20%2D%20Onedrive%2FValidaci%C3%B3n%20p%C3%B3lizas%20CPS%2F%2EVERIFICACI%C3%93N%20DE%20P%C3%93LIZAS%20CONTRATOS%202022%2FVerificaci%C3%B3n%20p%C3%B3liza%20Contrato%20%20JEP%2D166%2D2022%2Epdf&amp;parent=%2Fpersonal%2Fcarlos%5Ftorres%5Fjep%5Fgov%5Fco%2FDocuments%2FDocumentos%2FContractual%2FContractual%20%2D%20Onedrive%2FValidaci%C3%B3n%20p%C3%B3lizas%20CPS%2F%2EVERIFICACI%C3%93N%20DE%20P%C3%93LIZAS%20CONTRATOS%202022&amp;parentview=7"/>
    <s v="N/A"/>
    <s v="Firmado"/>
    <s v="Ingreso"/>
    <s v="N/A"/>
    <s v="TECNÓLOGO EN ANALISIS Y DESARROLLO DE SISTEMAS DE INFORMACIÓN _x000d_"/>
    <s v="N/A"/>
    <s v="FEMENINO"/>
    <s v="PND"/>
    <s v="https://community.secop.gov.co/Public/Tendering/OpportunityDetail/Index?noticeUID=CO1.NTC.2587876&amp;isFromPublicArea=True&amp;isModal=False"/>
    <n v="1"/>
    <n v="2022"/>
  </r>
  <r>
    <n v="276"/>
    <s v="JEP-167-2022"/>
    <s v="JEP-CSPO-167-2022"/>
    <s v="Ángela Esquivel "/>
    <d v="2022-01-14T00:00:00"/>
    <s v="Breatriz Elena Herrera Gonzalez"/>
    <m/>
    <m/>
    <x v="1"/>
    <s v="1. Prestación de servicios"/>
    <n v="43019138"/>
    <n v="8"/>
    <s v="Persona Natural"/>
    <s v="NA"/>
    <s v="Prestar servicios profesionales especializados para apoyar y acompañar el despliegue territorial de la Secretaría Ejecutiva en las subregiones Norte, Nordeste y Bajo Cauca del departamento de Antioquia, en el marco de los lineamientos para la aplicación del enfoque territorial, la justicia restaurativa y teniendo en cuenta los enfoques diferenciales."/>
    <m/>
    <s v="Harvey Danilo Suarez Morales"/>
    <s v="Secretaría Ejecutiva"/>
    <x v="4"/>
    <s v="Departamento de Gestión Territorial"/>
    <s v="Gloria Cala Navarro"/>
    <s v="Departamento de Gestión Territorial"/>
    <s v="N/A"/>
    <s v="N/A"/>
    <s v="N/A"/>
    <s v="Inversión"/>
    <n v="119533400"/>
    <s v="N/A"/>
    <s v="N/A"/>
    <n v="10245720"/>
    <n v="37522"/>
    <s v="_x0009_48422"/>
    <n v="2018011001091"/>
    <d v="2022-01-22T00:00:00"/>
    <d v="2022-01-25T00:00:00"/>
    <s v="N/A"/>
    <s v="N/A"/>
    <s v="N/A"/>
    <s v="N/A"/>
    <n v="0"/>
    <s v="N/A"/>
    <n v="0"/>
    <s v="N/A"/>
    <n v="0"/>
    <s v="N/A"/>
    <n v="0"/>
    <n v="119533400"/>
    <s v="NO"/>
    <s v="N/A"/>
    <s v="N/A"/>
    <s v="N/A"/>
    <s v="N/A"/>
    <d v="2022-12-31T00:00:00"/>
    <d v="2022-12-31T00:00:00"/>
    <s v="NO"/>
    <s v="Subregiones Norte, Nordeste y Bajo_x000a_Cauca del departamento de Antioquia"/>
    <s v="Cumplimiento"/>
    <s v="3249071-4"/>
    <n v="0"/>
    <s v="Suramericana"/>
    <d v="2022-01-24T00:00:00"/>
    <s v="22-01-2022 - 05-07-2023"/>
    <s v="..\Carlos Giovanni Torres Peñaranda - Contractual - Onedrive\Validación pólizas CPS\.VERIFICACIÓN DE PÓLIZAS CONTRATOS 2022\verificacion poliza contrato JEP-167-2022.pdf"/>
    <s v="validar de nuevo, toda vez que el número de validación no es igual a la póliza: 012003249071"/>
    <s v="Firmado"/>
    <s v="Ingreso"/>
    <s v="N/A"/>
    <s v="LICENCIATURA EN ADMINISTRACIÓN EDUCATIVA"/>
    <s v="N/A"/>
    <s v="FEMENINO"/>
    <s v="PND"/>
    <s v="https://community.secop.gov.co/Public/Tendering/OpportunityDetail/Index?noticeUID=CO1.NTC.2554362&amp;isFromPublicArea=True&amp;isModal=False"/>
    <n v="1"/>
    <n v="2022"/>
  </r>
  <r>
    <n v="552"/>
    <s v="JEP-168-2022"/>
    <s v="JEP-CSPO-168-2022"/>
    <s v="Clara Torres"/>
    <d v="2022-01-13T00:00:00"/>
    <s v="Isabella Gomez Cordon"/>
    <m/>
    <m/>
    <x v="1"/>
    <s v="1. Prestación de servicios"/>
    <n v="1088319362"/>
    <n v="3"/>
    <s v="Persona Natural"/>
    <s v="NA"/>
    <s v="Prestar servicios profesionales para apoyar a la Subdirección de Comunicaciones en el cubrimiento periodistico y la difusión de las desiciones y audiencias de la Salas y Secciones del Tribunal para la Paz, como parte del desarrollo de la estrategia y la Politica de Comunicaciones. "/>
    <m/>
    <s v="Harvey Danilo Suarez Morales"/>
    <s v="Secretaría Ejecutiva"/>
    <x v="3"/>
    <s v="Subdirección de Comunicaciones"/>
    <s v="Hernando Salazar Palacio"/>
    <s v="Subdirección de Comunicaciones"/>
    <s v="N/A"/>
    <s v="N/A"/>
    <s v="N/A"/>
    <s v="Inversión"/>
    <n v="76473757"/>
    <s v="N/A"/>
    <s v="N/A"/>
    <s v="$6.649.892"/>
    <n v="44622"/>
    <n v="37622"/>
    <s v="2018011000954_x0009_"/>
    <d v="2022-01-18T00:00:00"/>
    <d v="2022-01-24T00:00:00"/>
    <s v="N/A"/>
    <s v="N/A"/>
    <s v="N/A"/>
    <s v="N/A"/>
    <n v="0"/>
    <s v="N/A"/>
    <n v="0"/>
    <s v="N/A"/>
    <n v="0"/>
    <s v="N/A"/>
    <n v="0"/>
    <n v="76473757"/>
    <s v="NO"/>
    <s v="N/A"/>
    <s v="N/A"/>
    <s v="N/A"/>
    <s v="N/A"/>
    <d v="2022-12-31T00:00:00"/>
    <d v="2022-12-31T00:00:00"/>
    <s v="NO"/>
    <s v="Bogotá D.C"/>
    <s v="Cumplimiento"/>
    <s v="11-47-101010888"/>
    <n v="0"/>
    <s v="Seguros del Estado"/>
    <d v="2022-01-20T00:00:00"/>
    <s v="18-01-2022 - 10-07-2023"/>
    <s v="https://jepcolombia-my.sharepoint.com/personal/carlos_torres_jep_gov_co/_layouts/15/onedrive.aspx?q=168&amp;searchScope=folder&amp;id=%2Fpersonal%2Fcarlos%5Ftorres%5Fjep%5Fgov%5Fco%2FDocuments%2FDocumentos%2FContractual%2FContractual%20%2D%20Onedrive%2FValidaci%C3%B3n%20p%C3%B3lizas%20CPS%2F%2EVERIFICACI%C3%93N%20DE%20P%C3%93LIZAS%20CONTRATOS%202022%2FVerificaci%C3%B3n%20p%C3%B3liza%20contrato%20JEP%2D168%2D2022%2Epdf&amp;parent=%2Fpersonal%2Fcarlos%5Ftorres%5Fjep%5Fgov%5Fco%2FDocuments%2FDocumentos%2FContractual%2FContractual%20%2D%20Onedrive%2FValidaci%C3%B3n%20p%C3%B3lizas%20CPS%2F%2EVERIFICACI%C3%93N%20DE%20P%C3%93LIZAS%20CONTRATOS%202022&amp;parentview=7"/>
    <s v="N/A"/>
    <s v="Firmado"/>
    <s v="Ingreso"/>
    <s v="N/A"/>
    <s v="COMUNICACIÓN SOCIAL Y PERIODISMO"/>
    <s v="N/A"/>
    <s v="FEMENINO"/>
    <s v="PND"/>
    <s v="https://community.secop.gov.co/Public/Tendering/OpportunityDetail/Index?noticeUID=CO1.NTC.2563637&amp;isFromPublicArea=True&amp;isModal=False"/>
    <n v="1"/>
    <n v="2022"/>
  </r>
  <r>
    <n v="555"/>
    <s v="JEP-169-2022"/>
    <s v="JEP-CSPO-169-2022"/>
    <s v="Clara Torres"/>
    <d v="2022-01-13T00:00:00"/>
    <s v="Jessica Katherine Zea Carvajal"/>
    <m/>
    <m/>
    <x v="1"/>
    <s v="1. Prestación de servicios"/>
    <n v="1012366613"/>
    <n v="0"/>
    <s v="Persona Natural"/>
    <s v="NA"/>
    <s v="Prestar servicios profesionales para apoyar y acompañar a la Subdirección de Comunicaciones en el diseño, diagramación, producción y divulgación de piezas comunicativas, web e impresas relacionadas con los servicios de promoción en temáticas de la JEP, en desarrollo de la política y estrategia de comunicaciones en concordancia con el plan de posicionamiento y divulgación. "/>
    <m/>
    <s v="Harvey Danilo Suarez Morales"/>
    <s v="Secretaría Ejecutiva"/>
    <x v="3"/>
    <s v="Subdirección de Comunicaciones"/>
    <s v="Hernando Salazar Palacio"/>
    <s v="Subdirección de Comunicaciones"/>
    <s v="N/A"/>
    <s v="N/A"/>
    <s v="N/A"/>
    <s v="Inversión"/>
    <n v="48211713"/>
    <s v="N/A"/>
    <s v="N/A"/>
    <n v="4192323"/>
    <n v="44722"/>
    <n v="37722"/>
    <n v="2018011000954"/>
    <d v="2022-01-18T00:00:00"/>
    <d v="2022-01-24T00:00:00"/>
    <s v="N/A"/>
    <s v="N/A"/>
    <s v="N/A"/>
    <s v="N/A"/>
    <n v="0"/>
    <s v="N/A"/>
    <n v="0"/>
    <s v="N/A"/>
    <n v="0"/>
    <s v="N/A"/>
    <n v="0"/>
    <n v="48211713"/>
    <s v="NO"/>
    <s v="N/A"/>
    <s v="N/A"/>
    <s v="N/A"/>
    <s v="N/A"/>
    <d v="2022-12-31T00:00:00"/>
    <d v="2022-12-31T00:00:00"/>
    <s v="NO"/>
    <s v="Bogotá D.C"/>
    <s v="Cumplimiento"/>
    <s v="21-47-101016522"/>
    <n v="0"/>
    <s v="Seguros del Estado"/>
    <d v="2022-01-21T00:00:00"/>
    <s v="18-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69%2D2022%2Epdf&amp;parent=%2Fpersonal%2Fcarlos%5Ftorres%5Fjep%5Fgov%5Fco%2FDocuments%2FDocumentos%2FContractual%2FContractual%20%2D%20Onedrive%2FValidaci%C3%B3n%20p%C3%B3lizas%20CPS%2F%2EVERIFICACI%C3%93N%20DE%20P%C3%93LIZAS%20CONTRATOS%202022"/>
    <s v="N/A"/>
    <s v="Firmado"/>
    <s v="Ingreso"/>
    <s v="N/A"/>
    <s v="PUBLICIDAD"/>
    <s v="N/A"/>
    <s v="FEMENINO"/>
    <s v="PND"/>
    <s v="https://community.secop.gov.co/Public/Tendering/OpportunityDetail/Index?noticeUID=CO1.NTC.2563602&amp;isFromPublicArea=True&amp;isModal=False"/>
    <n v="1"/>
    <n v="2022"/>
  </r>
  <r>
    <n v="251"/>
    <s v="JEP-170-2022"/>
    <s v="JEP-CSPO-170-2022"/>
    <s v="Clara Torres"/>
    <d v="2022-01-12T00:00:00"/>
    <s v="Brayam Giovanny Forrero Cañon"/>
    <m/>
    <m/>
    <x v="1"/>
    <s v="1. Prestación de servicios"/>
    <n v="1018438700"/>
    <n v="5"/>
    <s v="Persona Natural"/>
    <s v="NA"/>
    <s v="Prestar servicios profesionales para apoyar las actividades administrativas y misionales relacionadas con la transversalización del enfoque de género en la JEP. "/>
    <m/>
    <s v="Harvey Danilo Suarez Morales"/>
    <s v="Secretaría Ejecutiva"/>
    <x v="4"/>
    <s v="Departamento de Enfoques Diferenciales "/>
    <s v="Maria Elena Tobar Gutiérrez"/>
    <s v="Departamento de Enfoques Diferenciales "/>
    <s v="N/A"/>
    <s v="N/A"/>
    <s v="N/A"/>
    <s v="Inversión"/>
    <n v="41682274"/>
    <s v="N/A"/>
    <s v="N/A"/>
    <s v="$3.614.070"/>
    <n v="45322"/>
    <n v="43622"/>
    <s v="2018011001091_x0009_"/>
    <d v="2022-01-20T00:00:00"/>
    <d v="2022-01-22T00:00:00"/>
    <s v="N/A"/>
    <s v="N/A"/>
    <s v="N/A"/>
    <s v="N/A"/>
    <n v="0"/>
    <s v="N/A"/>
    <n v="0"/>
    <s v="N/A"/>
    <n v="0"/>
    <s v="N/A"/>
    <n v="0"/>
    <n v="41682274"/>
    <s v="NO"/>
    <s v="N/A"/>
    <s v="N/A"/>
    <s v="N/A"/>
    <s v="N/A"/>
    <d v="2022-12-31T00:00:00"/>
    <d v="2022-12-31T00:00:00"/>
    <s v="NO"/>
    <s v="Bogotá D.C"/>
    <s v="Cumplimiento"/>
    <s v="33-47-101008139"/>
    <n v="0"/>
    <s v="Seguros del Estado "/>
    <d v="2022-01-20T00:00:00"/>
    <s v="20-01-2022 - 30-06-2023"/>
    <s v="https://jepcolombia-my.sharepoint.com/personal/carlos_torres_jep_gov_co/_layouts/15/onedrive.aspx?q=170&amp;searchScope=folder&amp;id=%2Fpersonal%2Fcarlos%5Ftorres%5Fjep%5Fgov%5Fco%2FDocuments%2FDocumentos%2FContractual%2FContractual%20%2D%20Onedrive%2FValidaci%C3%B3n%20p%C3%B3lizas%20CPS%2F%2EVERIFICACI%C3%93N%20DE%20P%C3%93LIZAS%20CONTRATOS%202022%2FVerificaci%C3%B3n%20p%C3%B3liza%20contrato%20JEP%2D170%2D2022%2Epdf&amp;parent=%2Fpersonal%2Fcarlos%5Ftorres%5Fjep%5Fgov%5Fco%2FDocuments%2FDocumentos%2FContractual%2FContractual%20%2D%20Onedrive%2FValidaci%C3%B3n%20p%C3%B3lizas%20CPS%2F%2EVERIFICACI%C3%93N%20DE%20P%C3%93LIZAS%20CONTRATOS%202022&amp;parentview=7"/>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Firmado"/>
    <s v="Ingreso"/>
    <s v="N/A"/>
    <s v="MERCADEO"/>
    <s v="N/A"/>
    <s v="MASCULINO"/>
    <s v="PND"/>
    <s v="https://community.secop.gov.co/Public/Tendering/OpportunityDetail/Index?noticeUID=CO1.NTC.2558809&amp;isFromPublicArea=True&amp;isModal=False"/>
    <n v="1"/>
    <n v="2022"/>
  </r>
  <r>
    <n v="73"/>
    <s v="JEP-171-2022"/>
    <s v="JEP-CSPO-171-2022"/>
    <s v="Vanessa Jiménez "/>
    <d v="2022-01-13T00:00:00"/>
    <s v="Daniela Muñoz Morales"/>
    <m/>
    <m/>
    <x v="1"/>
    <s v="1. Prestación de servicios"/>
    <n v="1015431377"/>
    <n v="6"/>
    <s v="Persona Natural"/>
    <s v="NA"/>
    <s v="Prestar servicios profesionales para acompañar a la Subdirección de Fortalecimiento Institucional en la implementación del modelo de gestión del conocimiento mediante el apoyo en el diseño apropiación y evaluación de herramientas pedagógicas para el desarrollo del programa pedagógico de la JEP."/>
    <m/>
    <s v="Harvey Danilo Suarez Morales"/>
    <s v="Secretaría Ejecutiva"/>
    <x v="3"/>
    <s v="Subdirección de Fortalecimiento Institucional"/>
    <s v="Luz Amanda Granados Urrea_x0009_"/>
    <s v="Subdirección de Fortalecimiento Institucional"/>
    <s v="N/A"/>
    <s v="N/A"/>
    <s v="N/A"/>
    <s v="Inversión"/>
    <n v="90640910"/>
    <s v="N/A"/>
    <s v="N/A"/>
    <n v="8240084"/>
    <n v="49222"/>
    <n v="41422"/>
    <n v="2018011001091"/>
    <d v="2022-01-20T00:00:00"/>
    <d v="2022-01-21T00:00:00"/>
    <s v="N/A"/>
    <s v="N/A"/>
    <s v="N/A"/>
    <s v="N/A"/>
    <n v="0"/>
    <s v="N/A"/>
    <n v="0"/>
    <s v="N/A"/>
    <n v="0"/>
    <s v="N/A"/>
    <n v="0"/>
    <n v="90640910"/>
    <s v="NO"/>
    <s v="N/A"/>
    <s v="N/A"/>
    <s v="N/A"/>
    <s v="N/A"/>
    <d v="2022-12-15T00:00:00"/>
    <d v="2022-12-15T00:00:00"/>
    <s v="NO"/>
    <s v="Bogotá D.C"/>
    <s v="Cumplimiento"/>
    <s v="21-47-101016446"/>
    <n v="0"/>
    <s v="Seguros del Estado"/>
    <d v="2022-01-20T00:00:00"/>
    <s v="20-01-2022 - 25-06-2023"/>
    <s v="https://jepcolombia-my.sharepoint.com/personal/carlos_torres_jep_gov_co/_layouts/15/onedrive.aspx?q=171&amp;searchScope=folder&amp;id=%2Fpersonal%2Fcarlos%5Ftorres%5Fjep%5Fgov%5Fco%2FDocuments%2FDocumentos%2FContractual%2FContractual%20%2D%20Onedrive%2FValidaci%C3%B3n%20p%C3%B3lizas%20CPS%2F%2EVERIFICACI%C3%93N%20DE%20P%C3%93LIZAS%20CONTRATOS%202022%2FVerificaci%C3%B3n%20p%C3%B3liza%20JEP%20171%202022%2EPNG&amp;parent=%2Fpersonal%2Fcarlos%5Ftorres%5Fjep%5Fgov%5Fco%2FDocuments%2FDocumentos%2FContractual%2FContractual%20%2D%20Onedrive%2FValidaci%C3%B3n%20p%C3%B3lizas%20CPS%2F%2EVERIFICACI%C3%93N%20DE%20P%C3%93LIZAS%20CONTRATOS%202022&amp;parentview=7"/>
    <s v="N/A"/>
    <s v="Firmado"/>
    <s v="Ingreso"/>
    <s v="N/A"/>
    <s v="PSICOLOGÍA"/>
    <s v="N/A"/>
    <s v="FEMENINO"/>
    <s v="PND"/>
    <s v="https://community.secop.gov.co/Public/Tendering/OpportunityDetail/Index?noticeUID=CO1.NTC.2556905&amp;isFromPublicArea=True&amp;isModal=False"/>
    <n v="1"/>
    <n v="2022"/>
  </r>
  <r>
    <n v="79"/>
    <s v="JEP-172-2022"/>
    <s v="JEP-CSPO-172-2022"/>
    <s v="Vanessa Jiménez "/>
    <d v="2022-01-13T00:00:00"/>
    <s v="Marcia Rojas Moreno "/>
    <m/>
    <m/>
    <x v="1"/>
    <s v="1. Prestación de servicios"/>
    <n v="1010224989"/>
    <n v="8"/>
    <s v="Persona Natural"/>
    <s v="NA"/>
    <s v="Prestar servicios profesionales para apoyar a la Subdirección de Fortalecimiento Institucional en la implementación del modelo de gestión del conocimiento mediante la planeación, diseño, construcción y seguimiento de los procesos de formación virtual y el monitoreo de las acciones pedagógicas con universidades."/>
    <m/>
    <s v="Harvey Danilo Suarez Morales"/>
    <s v="Secretaría Ejecutiva"/>
    <x v="3"/>
    <s v="Subdirección de Fortalecimiento Institucional"/>
    <s v="Luz Amanda Granados Urrea_x0009_"/>
    <s v="Subdirección de Fortalecimiento Institucional"/>
    <s v="N/A"/>
    <s v="N/A"/>
    <s v="N/A"/>
    <s v="Inversión"/>
    <n v="90091572"/>
    <s v="N/A"/>
    <s v="N/A"/>
    <s v="$8.240.084"/>
    <n v="49122"/>
    <n v="49622"/>
    <s v="2018011001091_x0009_"/>
    <d v="2022-01-22T00:00:00"/>
    <d v="2022-01-24T00:00:00"/>
    <s v="N/A"/>
    <s v="N/A"/>
    <s v="N/A"/>
    <s v="N/A"/>
    <n v="0"/>
    <s v="N/A"/>
    <n v="0"/>
    <s v="N/A"/>
    <n v="0"/>
    <s v="N/A"/>
    <n v="0"/>
    <n v="90091572"/>
    <s v="NO"/>
    <s v="N/A"/>
    <s v="N/A"/>
    <s v="N/A"/>
    <s v="N/A"/>
    <d v="2022-12-15T00:00:00"/>
    <d v="2022-12-15T00:00:00"/>
    <s v="NO"/>
    <s v="Bogotá D.C"/>
    <s v="Cumplimiento"/>
    <s v="21-47-101016596"/>
    <n v="0"/>
    <s v="Seguros del Estado "/>
    <d v="2022-01-22T00:00:00"/>
    <s v="22-01-2022 - 20-06-2023"/>
    <s v="https://jepcolombia-my.sharepoint.com/personal/carlos_torres_jep_gov_co/_layouts/15/onedrive.aspx?q=172&amp;searchScope=folder&amp;id=%2Fpersonal%2Fcarlos%5Ftorres%5Fjep%5Fgov%5Fco%2FDocuments%2FDocumentos%2FContractual%2FContractual%20%2D%20Onedrive%2FValidaci%C3%B3n%20p%C3%B3lizas%20CPS%2F%2EVERIFICACI%C3%93N%20DE%20P%C3%93LIZAS%20CONTRATOS%202022%2FVerificaci%C3%B3n%20p%C3%B3liza%20del%20contrato%20JEP%20172%202022%2EPNG&amp;parent=%2Fpersonal%2Fcarlos%5Ftorres%5Fjep%5Fgov%5Fco%2FDocuments%2FDocumentos%2FContractual%2FContractual%20%2D%20Onedrive%2FValidaci%C3%B3n%20p%C3%B3lizas%20CPS%2F%2EVERIFICACI%C3%93N%20DE%20P%C3%93LIZAS%20CONTRATOS%202022&amp;parentview=7"/>
    <s v="N/A"/>
    <s v="Firmado"/>
    <s v="Ingreso"/>
    <s v="N/A"/>
    <s v="DERECHO"/>
    <s v="N/A"/>
    <s v="FEMENINO"/>
    <s v="PND"/>
    <s v="https://community.secop.gov.co/Public/Tendering/OpportunityDetail/Index?noticeUID=CO1.NTC.2578090&amp;isFromPublicArea=True&amp;isModal=False"/>
    <n v="1"/>
    <n v="2022"/>
  </r>
  <r>
    <n v="144"/>
    <s v="JEP-173-2022"/>
    <s v="JEP-CSPO-173-2022"/>
    <s v="Mateo Ávila"/>
    <d v="2022-01-13T00:00:00"/>
    <s v="Bruce David Ochoa Ochoa"/>
    <m/>
    <m/>
    <x v="1"/>
    <s v="1. Prestación de servicios"/>
    <n v="80213071"/>
    <n v="9"/>
    <s v="Persona Natural"/>
    <m/>
    <s v="Prestar servicios profesionales para apoyar y acompañar a la Subsecretaría Ejecutiva en la certificación de trabajos, obras y actividades (TOAR), con contenido reparador, seguimiento al régimen de condicionalidad y sanciones propias con énfasis en la consolidación y análisis de indicadores, en la elaboración de informes técnicos y en la aplicación de sistemas de calidad para apoyar las actividades de certificación de TOAR."/>
    <s v="Funciones de la dependencia"/>
    <s v="Harvey Danilo Suarez Morales"/>
    <s v="Secretaría Ejecutiva"/>
    <x v="4"/>
    <s v="Subsecretaría Ejecutiva "/>
    <s v="Angela María Mora Soto"/>
    <s v="Subsecretaría Ejecutiva "/>
    <s v="N/A"/>
    <s v="N/A"/>
    <s v="N/A"/>
    <s v="Inversión"/>
    <n v="126637092"/>
    <s v="N/A"/>
    <s v="N/A"/>
    <n v="10553091"/>
    <n v="35622"/>
    <n v="37822"/>
    <n v="2018011001091"/>
    <d v="2022-01-18T00:00:00"/>
    <d v="2022-01-19T00:00:00"/>
    <s v="N/A"/>
    <s v="N/A"/>
    <s v="N/A"/>
    <s v="N/A"/>
    <n v="0"/>
    <s v="N/A"/>
    <n v="0"/>
    <s v="N/A"/>
    <n v="0"/>
    <s v="N/A"/>
    <n v="-71"/>
    <n v="126637092"/>
    <s v="NO"/>
    <s v="N/A"/>
    <s v="N/A"/>
    <s v="N/A"/>
    <s v="N/A"/>
    <d v="2022-12-31T00:00:00"/>
    <d v="2022-10-21T00:00:00"/>
    <s v="NO"/>
    <s v="Bogotá D.C"/>
    <s v="Cumplimiento"/>
    <s v="380 47 994000122736"/>
    <n v="0"/>
    <s v="Aseguradora Solidaria"/>
    <d v="2022-01-19T00:00:00"/>
    <s v="19-01-2022 - 03-07-2023"/>
    <s v="SD"/>
    <s v="En fecha 26/04/2022 se suscribe otrosí No. 1- cambió de régimen tributario y forma de pago_x000a_En fecha del 21/10/2022 se aprueba terminación anticipada del contrato"/>
    <s v="Terminado"/>
    <s v="Terminación anticipada"/>
    <s v="N/A"/>
    <s v="CIENCIAS POLÍTICAS"/>
    <s v="N/A"/>
    <s v="MASCULINO"/>
    <s v="PND"/>
    <s v="https://community.secop.gov.co/Public/Tendering/OpportunityDetail/Index?noticeUID=CO1.NTC.2564183&amp;isFromPublicArea=True&amp;isModal=False"/>
    <n v="1"/>
    <n v="2022"/>
  </r>
  <r>
    <n v="260"/>
    <s v="JEP-174-2022"/>
    <s v="JEP-CSPO-174-2022"/>
    <s v="Paola Casas"/>
    <d v="2022-01-14T00:00:00"/>
    <s v="Paula Andrea Cañon Rodriguez"/>
    <m/>
    <m/>
    <x v="1"/>
    <s v="1. Prestación de servicios"/>
    <n v="1019031092"/>
    <n v="0"/>
    <s v="Persona Natural"/>
    <s v="NA"/>
    <s v="Prestar servicios profesionales especializados para apoyar y acompañar el despliegue territorial de la Secretaría Ejecutiva en el departamento de Boyacá y Cundinamarca, en el marco de los lineamientos para la aplicación del enfoque territorial, la justicia restaurativa y teniendo en cuenta los enfoques diferenciales. "/>
    <m/>
    <s v="Harvey Danilo Suarez Morales"/>
    <s v="Secretaría Ejecutiva"/>
    <x v="4"/>
    <s v="Departamento de Gestión Territorial"/>
    <s v="Gloria Cala Navarro"/>
    <s v="Departamento de Gestión Territorial"/>
    <s v="N/A"/>
    <s v="N/A"/>
    <s v="N/A"/>
    <s v="Inversión"/>
    <n v="117825780"/>
    <s v="N/A"/>
    <s v="N/A"/>
    <s v="$10.245.720"/>
    <n v="29022"/>
    <n v="53122"/>
    <s v="2018011001091_x0009_"/>
    <d v="2022-01-23T00:00:00"/>
    <d v="2022-01-25T00:00:00"/>
    <s v="N/A"/>
    <s v="N/A"/>
    <s v="N/A"/>
    <s v="N/A"/>
    <n v="0"/>
    <s v="N/A"/>
    <n v="0"/>
    <s v="N/A"/>
    <n v="0"/>
    <s v="N/A"/>
    <n v="0"/>
    <n v="117825780"/>
    <s v="NO"/>
    <s v="N/A"/>
    <s v="N/A"/>
    <s v="N/A"/>
    <s v="N/A"/>
    <d v="2022-12-31T00:00:00"/>
    <d v="2022-12-31T00:00:00"/>
    <s v="NO"/>
    <s v="Boyacá y_x000a_Cundinamarca"/>
    <s v="Cumplimiento "/>
    <s v="39-45-101027333"/>
    <n v="0"/>
    <s v="Seguros del Estado"/>
    <d v="2022-01-24T00:00:00"/>
    <s v="23-01-2022 - 05-07-2023"/>
    <s v="SD"/>
    <s v="N/A"/>
    <s v="Firmado"/>
    <s v="Ingreso"/>
    <s v="N/A"/>
    <s v="DERECHO"/>
    <s v="N/A"/>
    <s v="FEMENINO"/>
    <s v="PND"/>
    <s v="https://community.secop.gov.co/Public/Tendering/OpportunityDetail/Index?noticeUID=CO1.NTC.2640307&amp;isFromPublicArea=True&amp;isModal=False"/>
    <n v="1"/>
    <n v="2022"/>
  </r>
  <r>
    <n v="259"/>
    <s v="JEP-175-2022"/>
    <s v="JEP-CSPO-175-2022"/>
    <s v="Paola Casas"/>
    <d v="2022-01-14T00:00:00"/>
    <s v="Gladys Stella Macias Gonzalez"/>
    <m/>
    <m/>
    <x v="1"/>
    <s v="1. Prestación de servicios"/>
    <n v="42770090"/>
    <n v="9"/>
    <s v="Persona Natural"/>
    <s v="NA"/>
    <s v="Prestar servicios profesionales especializados para apoyar y acompañar el despliegue territorial de la Secretaría Ejecutiva en la región del Magdalena Medio, en el marco de los lineamientos para la aplicación del enfoque territorial, la justicia restaurativa y teniendo en cuenta los enfoques diferenciales."/>
    <m/>
    <s v="Harvey Danilo Suarez Morales"/>
    <s v="Secretaría Ejecutiva"/>
    <x v="4"/>
    <s v="Departamento de Gestión Territorial"/>
    <s v="Gloria Cala Navarro"/>
    <s v="Departamento de Gestión Territorial"/>
    <s v="N/A"/>
    <s v="N/A"/>
    <s v="N/A"/>
    <s v="Inversión"/>
    <n v="117825780"/>
    <s v="N/A"/>
    <s v="N/A"/>
    <n v="10245720"/>
    <n v="28822"/>
    <s v="_x0009_53222"/>
    <n v="2018011001091"/>
    <d v="2022-01-24T00:00:00"/>
    <d v="2022-01-25T00:00:00"/>
    <s v="N/A"/>
    <s v="N/A"/>
    <s v="N/A"/>
    <s v="N/A"/>
    <n v="0"/>
    <s v="N/A"/>
    <n v="0"/>
    <s v="N/A"/>
    <n v="0"/>
    <s v="N/A"/>
    <n v="0"/>
    <n v="117825780"/>
    <s v="NO"/>
    <s v="N/A"/>
    <s v="N/A"/>
    <s v="N/A"/>
    <s v="N/A"/>
    <d v="2022-12-31T00:00:00"/>
    <d v="2022-12-31T00:00:00"/>
    <s v="NO"/>
    <s v="Magdalena Medio"/>
    <s v="Cumplimiento"/>
    <s v="515-47-994000009731"/>
    <n v="0"/>
    <s v="Aseguradora Solidaria"/>
    <d v="2022-01-24T00:00:00"/>
    <s v="24-01-2022 - 01-07-2023"/>
    <s v="SD"/>
    <s v="N/A"/>
    <s v="Firmado"/>
    <s v="Ingreso"/>
    <s v="N/A"/>
    <s v="LICENCIATURA EN EDUCACIÓN PREESCOLAR "/>
    <s v="N/A"/>
    <s v="FEMENINO"/>
    <s v="PND"/>
    <s v="https://community.secop.gov.co/Public/Tendering/OpportunityDetail/Index?noticeUID=CO1.NTC.2640234&amp;isFromPublicArea=True&amp;isModal=False"/>
    <n v="1"/>
    <n v="2022"/>
  </r>
  <r>
    <n v="258"/>
    <s v="JEP-176-2022"/>
    <s v="JEP-CSPO-176-2022"/>
    <s v="Paola Casas"/>
    <d v="2022-01-14T00:00:00"/>
    <s v="Carolina Rubio Sguerra"/>
    <m/>
    <m/>
    <x v="1"/>
    <s v="1. Prestación de servicios"/>
    <s v="37.722.005_x000d_"/>
    <n v="1"/>
    <s v="Persona Natural"/>
    <s v="NA"/>
    <s v="Prestar servicios profesionales especializados para apoyar y acompañar el despliegue territorial de la Secretaría Ejecutiva en el departamento de Santander, en el marco de los lineamientos para la aplicación del enfoque territorial, la justicia restaurativa y teniendo en cuenta los enfoques diferenciales. "/>
    <m/>
    <s v="Harvey Danilo Suarez Morales"/>
    <s v="Secretaría Ejecutiva"/>
    <x v="4"/>
    <s v="Departamento de Gestión Territorial"/>
    <s v="Gloria Cala Navarro"/>
    <s v="Departamento de Gestión Territorial"/>
    <s v="N/A"/>
    <s v="N/A"/>
    <s v="N/A"/>
    <s v="Inversión"/>
    <n v="117825780"/>
    <s v="N/A"/>
    <s v="N/A"/>
    <s v="$10.245.720"/>
    <n v="28222"/>
    <n v="53322"/>
    <s v="2018011001091_x0009_"/>
    <d v="2022-01-24T00:00:00"/>
    <d v="2022-01-25T00:00:00"/>
    <s v="N/A"/>
    <s v="N/A"/>
    <s v="N/A"/>
    <s v="N/A"/>
    <n v="0"/>
    <s v="N/A"/>
    <n v="0"/>
    <s v="N/A"/>
    <n v="0"/>
    <s v="N/A"/>
    <n v="0"/>
    <n v="117825780"/>
    <s v="NO"/>
    <s v="N/A"/>
    <s v="N/A"/>
    <s v="N/A"/>
    <s v="N/A"/>
    <d v="2022-12-31T00:00:00"/>
    <d v="2022-12-31T00:00:00"/>
    <s v="NO"/>
    <s v="Departamento de Santander"/>
    <s v="Cumplimiento "/>
    <s v="515-47-994000009730"/>
    <n v="0"/>
    <s v="Aseguradora Solidaria"/>
    <d v="2022-01-24T00:00:00"/>
    <s v="24-01-2022 - 01-07-2023"/>
    <s v="SD"/>
    <s v="N/A"/>
    <s v="Firmado"/>
    <s v="Ingreso"/>
    <s v="N/A"/>
    <s v="COMUNICACIÓN SOCIAL"/>
    <s v="N/A"/>
    <s v="FEMENINO"/>
    <s v="PND"/>
    <s v="https://community.secop.gov.co/Public/Tendering/OpportunityDetail/Index?noticeUID=CO1.NTC.2640239&amp;isFromPublicArea=True&amp;isModal=False"/>
    <n v="1"/>
    <n v="2022"/>
  </r>
  <r>
    <n v="257"/>
    <s v="JEP-177-2022"/>
    <s v="JEP-CSPO-177-2022"/>
    <s v="Paola Casas"/>
    <d v="2022-01-14T00:00:00"/>
    <s v="Jhon Jairo Rojas Rojas"/>
    <m/>
    <m/>
    <x v="1"/>
    <s v="1. Prestación de servicios"/>
    <n v="88272793"/>
    <n v="9"/>
    <s v="Persona Natural"/>
    <s v="NA"/>
    <s v="Prestar servicios profesionales especializados para apoyar y acompañar el despliegue territorial de la Secretaría Ejecutiva en el departamento de Norte de Santander, en el marco de los lineamientos para la aplicación del enfoque territorial, la justicia restaurativa y teniendo en cuenta los enfoques diferenciales. "/>
    <m/>
    <s v="Harvey Danilo Suarez Morales"/>
    <s v="Secretaría Ejecutiva"/>
    <x v="4"/>
    <s v="Departamento de Gestión Territorial"/>
    <s v="Gloria Cala Navarro"/>
    <s v="Departamento de Gestión Territorial"/>
    <s v="N/A"/>
    <s v="N/A"/>
    <s v="N/A"/>
    <s v="Inversión"/>
    <n v="117825780"/>
    <s v="N/A"/>
    <s v="N/A"/>
    <n v="10245720"/>
    <n v="28322"/>
    <n v="53422"/>
    <n v="2018011001091"/>
    <d v="2022-01-23T00:00:00"/>
    <d v="2022-01-25T00:00:00"/>
    <s v="N/A"/>
    <s v="N/A"/>
    <s v="N/A"/>
    <s v="N/A"/>
    <n v="0"/>
    <s v="N/A"/>
    <n v="0"/>
    <s v="N/A"/>
    <n v="0"/>
    <s v="N/A"/>
    <n v="0"/>
    <n v="117825780"/>
    <s v="NO"/>
    <s v="N/A"/>
    <s v="N/A"/>
    <s v="N/A"/>
    <s v="N/A"/>
    <d v="2022-12-31T00:00:00"/>
    <d v="2022-12-31T00:00:00"/>
    <s v="NO"/>
    <s v="Departamento de Norte de_x000a_Santander"/>
    <s v="Cumplimiento "/>
    <s v="49-45-101008528"/>
    <n v="0"/>
    <s v="Seguros del Estado"/>
    <d v="2022-01-24T00:00:00"/>
    <s v="24-01-2022 - 30-06-2023"/>
    <s v="SD"/>
    <s v="N/A"/>
    <s v="Firmado"/>
    <s v="Ingreso"/>
    <s v="N/A"/>
    <s v="PSICOLOGÍA"/>
    <s v="N/A"/>
    <s v="MASCULINO"/>
    <s v="PND"/>
    <s v="https://community.secop.gov.co/Public/Tendering/OpportunityDetail/Index?noticeUID=CO1.NTC.2640241&amp;isFromPublicArea=True&amp;isModal=False"/>
    <n v="1"/>
    <n v="2022"/>
  </r>
  <r>
    <n v="254"/>
    <s v="JEP-178-2022"/>
    <s v="JEP-CSPO-178-2022"/>
    <s v="Paola Casas"/>
    <d v="2022-01-14T00:00:00"/>
    <s v="Carlos Mario Gonzalez Luna"/>
    <m/>
    <m/>
    <x v="1"/>
    <s v="1. Prestación de servicios"/>
    <n v="1140846280"/>
    <n v="6"/>
    <s v="Persona Natural"/>
    <s v="NA"/>
    <s v="Prestar servicios profesionales especializados para apoyar y acompañar el despliegue territorial de la Secretaría Ejecutiva en los departamentos de Atlántico y Bolívar, en el marco de los lineamientos para la aplicación del enfoque territorial, la justicia restaurativa y teniendo en cuenta los enfoques diferenciales. "/>
    <m/>
    <s v="Harvey Danilo Suarez Morales"/>
    <s v="Secretaría Ejecutiva"/>
    <x v="4"/>
    <s v="Departamento de Gestión Territorial"/>
    <s v="Gloria Cala Navarro"/>
    <s v="Departamento de Gestión Territorial"/>
    <s v="N/A"/>
    <s v="N/A"/>
    <s v="N/A"/>
    <s v="Inversión"/>
    <n v="117825780"/>
    <s v="N/A"/>
    <s v="N/A"/>
    <s v="$10.245.720"/>
    <n v="28922"/>
    <n v="53522"/>
    <s v="2018011001091_x0009_"/>
    <d v="2022-01-23T00:00:00"/>
    <d v="2022-01-26T00:00:00"/>
    <s v="N/A"/>
    <s v="N/A"/>
    <s v="N/A"/>
    <s v="N/A"/>
    <n v="0"/>
    <s v="N/A"/>
    <n v="0"/>
    <s v="N/A"/>
    <n v="0"/>
    <s v="N/A"/>
    <n v="0"/>
    <n v="117825780"/>
    <s v="NO"/>
    <s v="N/A"/>
    <s v="N/A"/>
    <s v="N/A"/>
    <s v="N/A"/>
    <d v="2022-12-31T00:00:00"/>
    <d v="2022-12-31T00:00:00"/>
    <s v="NO"/>
    <s v="Departamentos de Atlántico y_x000a_Bolívar"/>
    <s v="Cumplimiento "/>
    <s v="_x0009_39-45-101027353"/>
    <n v="0"/>
    <s v="Seguros del Estado"/>
    <d v="2022-01-24T00:00:00"/>
    <s v="24-01-2022 - 05-07-2023"/>
    <s v="SD"/>
    <s v="N/A"/>
    <s v="Firmado"/>
    <s v="Ingreso"/>
    <s v="N/A"/>
    <s v="DERECHO"/>
    <s v="N/A"/>
    <s v="MASCULINO"/>
    <s v="PND"/>
    <s v="https://community.secop.gov.co/Public/Tendering/OpportunityDetail/Index?noticeUID=CO1.NTC.2640089&amp;isFromPublicArea=True&amp;isModal=False"/>
    <n v="1"/>
    <n v="2022"/>
  </r>
  <r>
    <n v="451"/>
    <s v="JEP-179-2022"/>
    <s v="JEP-CSPO-179-2022"/>
    <s v="Norma Bonilla"/>
    <s v="12 de enero 2022"/>
    <s v="Jeniffer Tatiana Briceño Franco"/>
    <m/>
    <m/>
    <x v="1"/>
    <s v="1. Prestación de servicios"/>
    <n v="1010213787"/>
    <n v="1"/>
    <s v="Persona Natural"/>
    <s v="NA"/>
    <s v="Prestar los servicios de apoyo a la Subdirección de Talento Humano en el desarrollo de los procesos que afectan la nómina de la Jurisdicción Especial para la Paz, como parte del desarrollo e implementación de la estrategia de Talento Humano de la Entidad"/>
    <m/>
    <s v="Harvey Danilo Suarez Morales"/>
    <s v="Secretaría Ejecutiva"/>
    <x v="2"/>
    <s v="Subdirección de Talento Humano"/>
    <s v="Francy Elena Palomino Millán"/>
    <s v="Subdirección de Talento Humano"/>
    <s v="N/A"/>
    <s v="N/A"/>
    <s v="N/A"/>
    <s v="Inversión"/>
    <n v="27139244"/>
    <s v="N/A"/>
    <s v="N/A"/>
    <n v="2313004"/>
    <n v="47522"/>
    <n v="44022"/>
    <n v="2018011001175"/>
    <d v="2022-01-20T00:00:00"/>
    <d v="2022-01-21T00:00:00"/>
    <s v="N/A"/>
    <s v="N/A"/>
    <s v="N/A"/>
    <s v="N/A"/>
    <n v="0"/>
    <s v="N/A"/>
    <n v="0"/>
    <s v="N/A"/>
    <n v="0"/>
    <s v="N/A"/>
    <n v="0"/>
    <n v="27139244"/>
    <s v="NO"/>
    <s v="N/A"/>
    <s v="N/A"/>
    <s v="N/A"/>
    <s v="N/A"/>
    <d v="2022-12-31T00:00:00"/>
    <d v="2022-12-31T00:00:00"/>
    <s v="NO"/>
    <s v="Bogotá D.C"/>
    <s v="Cumplimiento"/>
    <s v="63-47-101000783"/>
    <n v="0"/>
    <s v="Seguros del Estado"/>
    <d v="2022-01-20T00:00:00"/>
    <s v="20-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79%2D2022%20%2Epdf&amp;parent=%2Fpersonal%2Fcarlos%5Ftorres%5Fjep%5Fgov%5Fco%2FDocuments%2FDocumentos%2FContractual%2FContractual%20%2D%20Onedrive%2FValidaci%C3%B3n%20p%C3%B3lizas%20CPS%2F%2EVERIFICACI%C3%93N%20DE%20P%C3%93LIZAS%20CONTRATOS%202022"/>
    <s v="N/A"/>
    <s v="Firmado"/>
    <s v="Ingreso"/>
    <s v="N/A"/>
    <s v="DERECHO"/>
    <s v="N/A"/>
    <s v="FEMENINO"/>
    <s v="PND"/>
    <s v="https://community.secop.gov.co/Public/Tendering/OpportunityDetail/Index?noticeUID=CO1.NTC.2576764&amp;isFromPublicArea=True&amp;isModal=False"/>
    <n v="1"/>
    <n v="2022"/>
  </r>
  <r>
    <n v="295"/>
    <s v="JEP-180-2022"/>
    <s v="JEP-CSPO-180-2022"/>
    <s v="Carlos Torres"/>
    <s v="11 de enero 2022"/>
    <s v="Silvio Esteban Carvajal Ordoñez"/>
    <m/>
    <m/>
    <x v="1"/>
    <s v="1. Prestación de servicios"/>
    <n v="1018452569"/>
    <n v="4"/>
    <s v="Persona Natural"/>
    <s v="NA"/>
    <s v="Apoyar y acompañar al departamento de SAAD comparecientes en la gestión operativa del sistema vista, para el registro de abogados /as y comparecientes. "/>
    <m/>
    <s v="Harvey Danilo Suarez Morales"/>
    <s v="Secretaría Ejecutiva"/>
    <x v="4"/>
    <s v="Departamento SAAD - Comparecientes"/>
    <s v="Jorge Alirio Mancera Cortés"/>
    <s v="Departamento SAAD - Comparecientes"/>
    <s v="N/A"/>
    <s v="N/A"/>
    <s v="N/A"/>
    <s v="Inversión"/>
    <n v="54278510"/>
    <s v="N/A"/>
    <s v="N/A"/>
    <s v="$4.626.010"/>
    <n v="39022"/>
    <n v="44422"/>
    <n v="2018011001091"/>
    <d v="2022-01-20T00:00:00"/>
    <d v="2022-01-21T00:00:00"/>
    <s v="N/A"/>
    <s v="N/A"/>
    <s v="N/A"/>
    <s v="N/A"/>
    <n v="0"/>
    <s v="N/A"/>
    <n v="0"/>
    <s v="N/A"/>
    <n v="0"/>
    <s v="N/A"/>
    <n v="0"/>
    <n v="54278510"/>
    <s v="NO"/>
    <s v="N/A"/>
    <s v="N/A"/>
    <s v="N/A"/>
    <s v="N/A"/>
    <d v="2022-12-31T00:00:00"/>
    <d v="2022-12-31T00:00:00"/>
    <s v="NO"/>
    <s v="Bogotá D.C"/>
    <s v="Cumplimiento "/>
    <s v="15-47-101008462"/>
    <n v="0"/>
    <s v="Seguros del Estado"/>
    <d v="2022-01-20T00:00:00"/>
    <s v="20-01-2022 - 30-06-2023"/>
    <s v="https://jepcolombia-my.sharepoint.com/personal/carlos_torres_jep_gov_co/_layouts/15/onedrive.aspx?q=180&amp;searchScope=folder&amp;id=%2Fpersonal%2Fcarlos%5Ftorres%5Fjep%5Fgov%5Fco%2FDocuments%2FDocumentos%2FContractual%2FContractual%20%2D%20Onedrive%2FValidaci%C3%B3n%20p%C3%B3lizas%20CPS%2F%2EVERIFICACI%C3%93N%20DE%20P%C3%93LIZAS%20CONTRATOS%202022%2FVerificacio%CC%81n%20po%CC%81liza%20contrato%20JEP%2D180%2D2022%2Epdf&amp;parent=%2Fpersonal%2Fcarlos%5Ftorres%5Fjep%5Fgov%5Fco%2FDocuments%2FDocumentos%2FContractual%2FContractual%20%2D%20Onedrive%2FValidaci%C3%B3n%20p%C3%B3lizas%20CPS%2F%2EVERIFICACI%C3%93N%20DE%20P%C3%93LIZAS%20CONTRATOS%202022&amp;parentview=7"/>
    <s v="N/A"/>
    <s v="Firmado"/>
    <s v="Ingreso"/>
    <s v="N/A"/>
    <s v="DERECHO"/>
    <s v="N/A"/>
    <s v="MASCULINO"/>
    <s v="PND"/>
    <s v="https://community.secop.gov.co/Public/Tendering/OpportunityDetail/Index?noticeUID=CO1.NTC.2568252&amp;isFromPublicArea=True&amp;isModal=False"/>
    <n v="1"/>
    <n v="2022"/>
  </r>
  <r>
    <n v="310"/>
    <s v="JEP-181-2022"/>
    <s v="JEP-CSPO-181-2022"/>
    <s v="Carlos Torres"/>
    <s v="11 de enero 2022"/>
    <s v="Edwin Andres Mosquera Ortiz"/>
    <m/>
    <m/>
    <x v="1"/>
    <s v="1. Prestación de servicios"/>
    <n v="79218238"/>
    <n v="0"/>
    <s v="Persona Natural"/>
    <s v="NA"/>
    <s v="Prestación de servicios para apoyar y acompañar al sistema autónomo de asesoría y defensa, en materia de gestión y validación técnica de información en el proceso de consolidación del registro de comparecientes, del que trata el artículo 95 del ASP 001 de 2020. "/>
    <m/>
    <s v="Harvey Danilo Suarez Morales"/>
    <s v="Secretaría Ejecutiva"/>
    <x v="4"/>
    <s v="Departamento SAAD - Comparecientes"/>
    <s v="Jorge Alirio Mancera Cortés"/>
    <s v="Departamento SAAD - Comparecientes"/>
    <s v="N/A"/>
    <s v="N/A"/>
    <s v="N/A"/>
    <s v="Inversión"/>
    <n v="42405088"/>
    <s v="N/A"/>
    <s v="N/A"/>
    <n v="3614070"/>
    <n v="36322"/>
    <n v="44522"/>
    <n v="2018011001091"/>
    <d v="2022-01-20T00:00:00"/>
    <d v="2022-01-24T00:00:00"/>
    <s v="N/A"/>
    <s v="N/A"/>
    <s v="N/A"/>
    <s v="N/A"/>
    <n v="0"/>
    <s v="N/A"/>
    <n v="0"/>
    <s v="N/A"/>
    <n v="0"/>
    <s v="N/A"/>
    <n v="0"/>
    <n v="42405088"/>
    <s v="NO"/>
    <s v="N/A"/>
    <s v="N/A"/>
    <s v="N/A"/>
    <s v="N/A"/>
    <d v="2022-12-31T00:00:00"/>
    <d v="2022-12-31T00:00:00"/>
    <s v="NO"/>
    <s v="Bogotá D.C"/>
    <s v="Cumplimiento"/>
    <s v="14-47-101014230"/>
    <n v="0"/>
    <s v="Seguros del Estado"/>
    <d v="2022-01-21T00:00:00"/>
    <s v="20-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181%2D2022%2Epdf&amp;parent=%2Fpersonal%2Fcarlos%5Ftorres%5Fjep%5Fgov%5Fco%2FDocuments%2FDocumentos%2FContractual%2FContractual%20%2D%20Onedrive%2FValidaci%C3%B3n%20p%C3%B3lizas%20CPS%2F%2EVERIFICACI%C3%93N%20DE%20P%C3%93LIZAS%20CONTRATOS%202022"/>
    <s v="N/A"/>
    <s v="Firmado"/>
    <s v="Ingreso"/>
    <s v="N/A"/>
    <s v="TÉCNICO EN PROGRAMACIÓN DE SOFWARE"/>
    <s v="N/A"/>
    <s v="MASCULINO"/>
    <s v="PND"/>
    <s v="https://community.secop.gov.co/Public/Tendering/OpportunityDetail/Index?noticeUID=CO1.NTC.2568300&amp;isFromPublicArea=True&amp;isModal=False"/>
    <n v="1"/>
    <n v="2022"/>
  </r>
  <r>
    <n v="311"/>
    <s v="JEP-182-2022"/>
    <s v="JEP-CSPO-182-2022"/>
    <s v="Carlos Torres"/>
    <s v="11 de enero 2022"/>
    <s v="Katherine Andrea Guzman Cajamarca"/>
    <m/>
    <m/>
    <x v="1"/>
    <s v="1. Prestación de servicios"/>
    <n v="1014224835"/>
    <n v="7"/>
    <s v="Persona Natural"/>
    <s v="NA"/>
    <s v="Prestación de servicios para apoyar y acompañar al sistema autónomo de asesoría y defensa, en materia de gestión y validación técnica de información en el proceso de consolidación del registro de comparecientes, del que trata el artículo 95 del ASP 001 de 2020. "/>
    <m/>
    <s v="Harvey Danilo Suarez Morales"/>
    <s v="Secretaría Ejecutiva"/>
    <x v="4"/>
    <s v="Departamento SAAD - Comparecientes"/>
    <s v="Jorge Alirio Mancera Cortés"/>
    <s v="Departamento SAAD - Comparecientes"/>
    <s v="N/A"/>
    <s v="N/A"/>
    <s v="N/A"/>
    <s v="Inversión"/>
    <n v="42405088"/>
    <s v="N/A"/>
    <s v="N/A"/>
    <s v="$3.614.070"/>
    <n v="36822"/>
    <n v="38522"/>
    <s v="2018011001091_x0009_"/>
    <d v="2022-01-18T00:00:00"/>
    <d v="2022-01-21T00:00:00"/>
    <s v="N/A"/>
    <s v="N/A"/>
    <s v="N/A"/>
    <s v="N/A"/>
    <n v="0"/>
    <s v="N/A"/>
    <n v="0"/>
    <s v="N/A"/>
    <n v="0"/>
    <s v="N/A"/>
    <n v="0"/>
    <n v="42405088"/>
    <s v="NO"/>
    <s v="N/A"/>
    <s v="N/A"/>
    <s v="N/A"/>
    <s v="N/A"/>
    <d v="2022-12-31T00:00:00"/>
    <d v="2022-12-31T00:00:00"/>
    <s v="NO"/>
    <s v="Bogotá D.C"/>
    <s v="Cumplimiento "/>
    <s v="15-47-101008402"/>
    <n v="0"/>
    <s v="Seguros del Estado "/>
    <d v="2022-01-19T00:00:00"/>
    <s v="18-01-2022 - 05-07-2023"/>
    <s v="https://jepcolombia-my.sharepoint.com/personal/carlos_torres_jep_gov_co/_layouts/15/onedrive.aspx?q=182&amp;searchScope=folder&amp;id=%2Fpersonal%2Fcarlos%5Ftorres%5Fjep%5Fgov%5Fco%2FDocuments%2FDocumentos%2FContractual%2FContractual%20%2D%20Onedrive%2FValidaci%C3%B3n%20p%C3%B3lizas%20CPS%2F%2EVERIFICACI%C3%93N%20DE%20P%C3%93LIZAS%20CONTRATOS%202022%2FVerificacio%CC%81n%20po%CC%81liza%20contrato%20JEP%2D182%2D2022%2Epdf&amp;parent=%2Fpersonal%2Fcarlos%5Ftorres%5Fjep%5Fgov%5Fco%2FDocuments%2FDocumentos%2FContractual%2FContractual%20%2D%20Onedrive%2FValidaci%C3%B3n%20p%C3%B3lizas%20CPS%2F%2EVERIFICACI%C3%93N%20DE%20P%C3%93LIZAS%20CONTRATOS%202022&amp;parentview=7"/>
    <s v="N/A"/>
    <s v="Firmado"/>
    <s v="Ingreso"/>
    <s v="N/A"/>
    <s v="TÉCNICO EN DOCUMENTACION Y REGISTRO DE OPERACIONES CONTABLES"/>
    <s v="N/A"/>
    <s v="FEMENINO"/>
    <s v="PND"/>
    <s v="https://community.secop.gov.co/Public/Tendering/OpportunityDetail/Index?noticeUID=CO1.NTC.2572279&amp;isFromPublicArea=True&amp;isModal=False"/>
    <n v="1"/>
    <n v="2022"/>
  </r>
  <r>
    <n v="567"/>
    <s v="JEP-183-2022"/>
    <s v="JEP-CSPO-183-2022"/>
    <s v="Ángela Esquivel "/>
    <s v="13 de enero 2022"/>
    <s v="Andres Eduardo Prieto Rico"/>
    <m/>
    <m/>
    <x v="1"/>
    <s v="1. Prestación de servicios"/>
    <n v="1010172612"/>
    <n v="2"/>
    <s v="Persona Natural"/>
    <s v="NA"/>
    <s v="Apoyar a la Subdirección de Comunicaciones en el desarrollo y actualización del portal web e intranet de la JEP, en desarrollo de la política y estrategia de comunicaciones en concordancia con el plan de posicionamiento y divulgación"/>
    <m/>
    <s v="Harvey Danilo Suarez Morales"/>
    <s v="Secretaría Ejecutiva"/>
    <x v="3"/>
    <s v="Subdirección de Comunicaciones"/>
    <s v="Hernando Salazar Palacio"/>
    <s v="Subdirección de Comunicaciones"/>
    <s v="N/A"/>
    <s v="N/A"/>
    <s v="N/A"/>
    <s v="Inversión"/>
    <n v="41561805"/>
    <s v="N/A"/>
    <s v="N/A"/>
    <n v="3614070"/>
    <n v="44322"/>
    <n v="46722"/>
    <n v="2018011000954"/>
    <d v="2022-01-21T00:00:00"/>
    <d v="2022-01-24T00:00:00"/>
    <s v="N/A"/>
    <s v="N/A"/>
    <s v="N/A"/>
    <s v="N/A"/>
    <n v="0"/>
    <s v="N/A"/>
    <n v="0"/>
    <s v="N/A"/>
    <n v="0"/>
    <s v="N/A"/>
    <n v="0"/>
    <n v="41561805"/>
    <s v="NO"/>
    <s v="N/A"/>
    <s v="N/A"/>
    <s v="N/A"/>
    <s v="N/A"/>
    <d v="2022-12-31T00:00:00"/>
    <d v="2022-12-31T00:00:00"/>
    <s v="NO"/>
    <s v="Bogotá D.C"/>
    <s v="Cumplimiento"/>
    <s v="14-47-101014054"/>
    <n v="2"/>
    <s v="Seguros del Estado"/>
    <d v="2022-01-21T00:00:00"/>
    <s v="21-01-2022 - 03-07-2023"/>
    <s v="C:\Users\andres.prietom\JEP Colombia\Carlos Giovanni Torres Peñaranda - Contractual - Onedrive\Validación pólizas CPS\.VERIFICACIÓN DE PÓLIZAS CONTRATOS 2022\verificacion poliza contrato JEP-183-2022.pdf"/>
    <s v="N/A"/>
    <s v="Firmado"/>
    <s v="Ingreso"/>
    <s v="N/A"/>
    <s v="DISEÑO GRAFICO _x000d_"/>
    <s v="N/A"/>
    <s v="MASCULINO"/>
    <s v="PND"/>
    <s v="https://community.secop.gov.co/Public/Tendering/OpportunityDetail/Index?noticeUID=CO1.NTC.2576967&amp;isFromPublicArea=True&amp;isModal=False"/>
    <n v="1"/>
    <n v="2022"/>
  </r>
  <r>
    <n v="563"/>
    <s v="JEP-184-2022"/>
    <s v="JEP-CSPO-184-2022"/>
    <s v="Ángela Esquivel "/>
    <s v="13 de enero 2022"/>
    <s v="Oriana Giacometto Dallos"/>
    <m/>
    <m/>
    <x v="1"/>
    <s v="1. Prestación de servicios"/>
    <s v="1.018.414.190_x000d_"/>
    <n v="5"/>
    <s v="Persona Natural"/>
    <s v="NA"/>
    <s v="Prestar servicios profesionales para apoyar y acompañar a la Subdirección de Comunicaciones en la gestión de las acciones de comunicación interna para la promoción y divulgación en temáticas de la jurisdicción, en desarrollo de la política y estrategia de comunicaciones en concordancia con el plan de posicionamiento y divulgación"/>
    <m/>
    <s v="Harvey Danilo Suarez Morales"/>
    <s v="Secretaría Ejecutiva"/>
    <x v="3"/>
    <s v="Subdirección de Comunicaciones"/>
    <s v="Hernando Salazar Palacio"/>
    <s v="Subdirección de Comunicaciones"/>
    <s v="N/A"/>
    <s v="N/A"/>
    <s v="N/A"/>
    <s v="Inversión"/>
    <n v="41561805"/>
    <s v="N/A"/>
    <s v="N/A"/>
    <s v="$3.614.070"/>
    <n v="44822"/>
    <n v="43822"/>
    <n v="2018011000954"/>
    <d v="2022-01-20T00:00:00"/>
    <d v="2022-01-24T00:00:00"/>
    <s v="N/A"/>
    <s v="N/A"/>
    <s v="N/A"/>
    <s v="N/A"/>
    <n v="0"/>
    <s v="N/A"/>
    <n v="0"/>
    <s v="N/A"/>
    <n v="0"/>
    <s v="N/A"/>
    <n v="0"/>
    <n v="41561805"/>
    <s v="NO"/>
    <s v="N/A"/>
    <s v="N/A"/>
    <s v="N/A"/>
    <s v="N/A"/>
    <d v="2022-12-31T00:00:00"/>
    <d v="2022-12-31T00:00:00"/>
    <s v="NO"/>
    <s v="Bogotá D.C"/>
    <s v="Cumplimiento "/>
    <s v="21-47-101016548"/>
    <n v="0"/>
    <s v="Seguros del Estado"/>
    <d v="2022-01-21T00:00:00"/>
    <s v="20-01-2022 - 30-06-2023"/>
    <s v="C:\Users\andres.prietom\JEP Colombia\Carlos Giovanni Torres Peñaranda - Contractual - Onedrive\Validación pólizas CPS\.VERIFICACIÓN DE PÓLIZAS CONTRATOS 2022\verificacion poliza contrato JEP-184-2022.pdf"/>
    <s v="N/A"/>
    <s v="Firmado"/>
    <s v="Ingreso"/>
    <s v="N/A"/>
    <s v="PROFESIONAL EN DIRECCION Y PRODUCCIÓN DE MEDIOS AUDIOVISUALES"/>
    <s v="N/A"/>
    <s v="FEMENINO"/>
    <s v="PND"/>
    <s v="https://community.secop.gov.co/Public/Tendering/OpportunityDetail/Index?noticeUID=CO1.NTC.2580178&amp;isFromPublicArea=True&amp;isModal=False"/>
    <n v="1"/>
    <n v="2022"/>
  </r>
  <r>
    <n v="560"/>
    <s v="JEP-185-2022"/>
    <s v="JEP-CSPO-185-2022"/>
    <s v="Ángela Esquivel "/>
    <s v="13 de enero 2022"/>
    <s v="Bertha Durango Benitez"/>
    <m/>
    <m/>
    <x v="1"/>
    <s v="1. Prestación de servicios"/>
    <n v="32357043"/>
    <n v="6"/>
    <s v="Persona Natural"/>
    <s v="NA"/>
    <s v="Apoyar a la Subdirección de Comunicaciones en la elaboración de piezas comunicativas y periodísticas con enfoque diferencial respecto a las decisiones de las secciones, comisiones y dependencia de enfoque diferencial de la JEP, en desarrollo de la política y estrategia de comunicaciones en concordancia con el plan de posicionamiento y divulgación."/>
    <m/>
    <s v="Harvey Danilo Suarez Morales"/>
    <s v="Secretaría Ejecutiva"/>
    <x v="3"/>
    <s v="Subdirección de Comunicaciones"/>
    <s v="Hernando Salazar Palacio"/>
    <s v="Subdirección de Comunicaciones"/>
    <s v="N/A"/>
    <s v="N/A"/>
    <s v="N/A"/>
    <s v="Inversión"/>
    <n v="59849018"/>
    <s v="N/A"/>
    <s v="N/A"/>
    <n v="5204263"/>
    <n v="44522"/>
    <n v="43922"/>
    <n v="2018011000954"/>
    <d v="2022-01-20T00:00:00"/>
    <d v="2022-01-24T00:00:00"/>
    <s v="N/A"/>
    <s v="N/A"/>
    <s v="N/A"/>
    <s v="N/A"/>
    <n v="0"/>
    <s v="N/A"/>
    <n v="0"/>
    <s v="N/A"/>
    <n v="0"/>
    <s v="N/A"/>
    <n v="0"/>
    <n v="59849018"/>
    <s v="NO"/>
    <s v="N/A"/>
    <s v="N/A"/>
    <s v="N/A"/>
    <s v="N/A"/>
    <d v="2022-12-31T00:00:00"/>
    <d v="2022-12-31T00:00:00"/>
    <s v="NO"/>
    <s v="Bogotá D.C "/>
    <s v="Cumplimiento"/>
    <s v="21-47-101016601"/>
    <n v="0"/>
    <s v="Seguros del Estado "/>
    <d v="2022-01-23T00:00:00"/>
    <s v="20-01-2022 - 30-06-2023"/>
    <s v="C:\Users\andres.prietom\JEP Colombia\Carlos Giovanni Torres Peñaranda - Contractual - Onedrive\Validación pólizas CPS\.VERIFICACIÓN DE PÓLIZAS CONTRATOS 2022\verificacion poliza contrato JEP-185-2022.pdf"/>
    <s v="N/A"/>
    <s v="Firmado"/>
    <s v="Ingreso"/>
    <s v="N/A"/>
    <s v="COMUNICACIÓN SOCIAL  Y PERIODISMO"/>
    <s v="N/A"/>
    <s v="FEMENINO"/>
    <s v="PND"/>
    <s v="https://community.secop.gov.co/Public/Tendering/OpportunityDetail/Index?noticeUID=CO1.NTC.2580907&amp;isFromPublicArea=True&amp;isModal=False"/>
    <n v="1"/>
    <n v="2022"/>
  </r>
  <r>
    <n v="272"/>
    <s v="JEP-186-2022"/>
    <s v="JEP-CSPO-186-2022"/>
    <s v="Ángela Esquivel "/>
    <s v="12 de enero de 2022"/>
    <s v="Julieth Balanta Zuñiga"/>
    <m/>
    <m/>
    <x v="1"/>
    <s v="1. Prestación de servicios"/>
    <s v="1.130.602.963_x000d_"/>
    <n v="4"/>
    <s v="Persona Natural"/>
    <s v="NA"/>
    <s v="Prestar servicios profesionales especializados para apoyar y acompañar el despliegue territorial de la Secretaría Ejecutiva en la región del Pacífico Medio, en el marco de los lineamientos para la aplicación del enfoque territorial, la justicia restaurativa y teniendo en cuenta los enfoques diferenciales."/>
    <m/>
    <s v="Harvey Danilo Suarez Morales"/>
    <s v="Secretaría Ejecutiva"/>
    <x v="4"/>
    <s v="Departamento de Gestión Territorial"/>
    <s v="Gloria Cala Navarro"/>
    <s v="Departamento de Gestión Territorial"/>
    <s v="N/A"/>
    <s v="N/A"/>
    <s v="N/A"/>
    <s v="Inversión"/>
    <n v="119533400"/>
    <s v="N/A"/>
    <s v="N/A"/>
    <s v="$10.245.720"/>
    <n v="38022"/>
    <n v="40522"/>
    <s v="2018011001091_x0009_"/>
    <d v="2022-01-19T00:00:00"/>
    <d v="2022-01-20T00:00:00"/>
    <s v="N/A"/>
    <s v="N/A"/>
    <s v="N/A"/>
    <s v="N/A"/>
    <n v="0"/>
    <s v="N/A"/>
    <n v="0"/>
    <s v="N/A"/>
    <n v="0"/>
    <s v="N/A"/>
    <n v="0"/>
    <n v="119533400"/>
    <s v="NO"/>
    <s v="N/A"/>
    <s v="N/A"/>
    <s v="N/A"/>
    <s v="N/A"/>
    <d v="2022-12-31T00:00:00"/>
    <d v="2022-12-31T00:00:00"/>
    <s v="NO"/>
    <s v="Región del Pacífico Medio"/>
    <s v="Cumplimiento"/>
    <s v="45-47-101004001"/>
    <n v="0"/>
    <s v="Seguros del Estado "/>
    <d v="2022-01-19T00:00:00"/>
    <s v="19-01-2022 - 30-06-2023"/>
    <s v="C:\Users\andres.prietom\JEP Colombia\Carlos Giovanni Torres Peñaranda - Contractual - Onedrive\Validación pólizas CPS\.VERIFICACIÓN DE PÓLIZAS CONTRATOS 2022\verificacion poliza contrato JEP-186-2022.pdf"/>
    <s v="N/A"/>
    <s v="Firmado"/>
    <s v="Ingreso"/>
    <s v="N/A"/>
    <s v="DERECHO"/>
    <s v="N/A"/>
    <s v="FEMENINO"/>
    <s v="PND"/>
    <s v="https://community.secop.gov.co/Public/Tendering/OpportunityDetail/Index?noticeUID=CO1.NTC.2577286&amp;isFromPublicArea=True&amp;isModal=False"/>
    <n v="1"/>
    <n v="2022"/>
  </r>
  <r>
    <n v="269"/>
    <s v="JEP-187-2022"/>
    <s v="JEP-CSPO-187-2022"/>
    <s v="Ángela Esquivel "/>
    <s v="12 de enero de 2022"/>
    <s v="Laura Ines Badillo Ramirez"/>
    <m/>
    <m/>
    <x v="1"/>
    <s v="1. Prestación de servicios"/>
    <n v="37746718"/>
    <n v="6"/>
    <s v="Persona Natural"/>
    <s v="NA"/>
    <s v="Prestar servicios profesionales especializados para apoyar y acompañar el despliegue territorial de la Secretaría Ejecutiva en el departamento de Putumayo, en el marco de los lineamientos para la aplicación del enfoque territorial, la justicia restaurativa y teniendo en cuenta los enfoques diferenciales."/>
    <m/>
    <s v="Harvey Danilo Suarez Morales"/>
    <s v="Secretaría Ejecutiva"/>
    <x v="4"/>
    <s v="Departamento de Gestión Territorial"/>
    <s v="Gloria Cala Navarro"/>
    <s v="Departamento de Gestión Territorial"/>
    <s v="N/A"/>
    <s v="N/A"/>
    <s v="N/A"/>
    <s v="Inversión"/>
    <n v="119533400"/>
    <s v="N/A"/>
    <s v="N/A"/>
    <n v="10245720"/>
    <n v="38122"/>
    <n v="40422"/>
    <n v="2018011001091"/>
    <d v="2022-01-19T00:00:00"/>
    <d v="2022-01-21T00:00:00"/>
    <s v="N/A"/>
    <s v="N/A"/>
    <s v="N/A"/>
    <s v="N/A"/>
    <n v="0"/>
    <s v="N/A"/>
    <n v="0"/>
    <s v="N/A"/>
    <n v="0"/>
    <s v="N/A"/>
    <n v="0"/>
    <n v="119533400"/>
    <s v="NO"/>
    <s v="N/A"/>
    <s v="N/A"/>
    <s v="N/A"/>
    <s v="N/A"/>
    <d v="2022-12-31T00:00:00"/>
    <d v="2022-12-31T00:00:00"/>
    <s v="NO"/>
    <s v="Putumayo"/>
    <s v="Cumplimiento"/>
    <s v="11-47-101010886"/>
    <n v="0"/>
    <s v="Seguros del Estado "/>
    <d v="2022-01-19T00:00:00"/>
    <s v="19-01-2022 - 03-07-2023"/>
    <s v="C:\Users\andres.prietom\JEP Colombia\Carlos Giovanni Torres Peñaranda - Contractual - Onedrive\Validación pólizas CPS\.VERIFICACIÓN DE PÓLIZAS CONTRATOS 2022\verificacion poliza contrato JEP-187-2022.pdf"/>
    <s v="N/A"/>
    <s v="Firmado"/>
    <s v="Ingreso"/>
    <s v="N/A"/>
    <s v="CIENCIAS SOCIALES"/>
    <s v="N/A"/>
    <s v="FEMENINO"/>
    <s v="PND"/>
    <s v="https://community.secop.gov.co/Public/Tendering/OpportunityDetail/Index?noticeUID=CO1.NTC.2578038&amp;isFromPublicArea=True&amp;isModal=False"/>
    <n v="1"/>
    <n v="2022"/>
  </r>
  <r>
    <n v="273"/>
    <s v="JEP-188-2022"/>
    <s v="JEP-CSPO-188-2022"/>
    <s v="Ángela Esquivel "/>
    <s v="12 de enero de 2022"/>
    <s v="Thiame Adelisa Carabali Hinestroza"/>
    <m/>
    <m/>
    <x v="1"/>
    <s v="1. Prestación de servicios"/>
    <s v="1.062.309.206_x000d_"/>
    <n v="5"/>
    <s v="Persona Natural"/>
    <s v="NA"/>
    <s v="Prestar servicios profesionales especializados para apoyar y acompañar el despliegue territorial de la Secretaría Ejecutiva en el departamento del Valle del Cauca, en el marco de los lineamientos para la aplicación del enfoque territorial, la justicia restaurativa y teniendo en cuenta los enfoques diferenciales."/>
    <m/>
    <s v="Harvey Danilo Suarez Morales"/>
    <s v="Secretaría Ejecutiva"/>
    <x v="4"/>
    <s v="Departamento de Gestión Territorial"/>
    <s v="Gloria Cala Navarro"/>
    <s v="Departamento de Gestión Territorial"/>
    <s v="N/A"/>
    <s v="N/A"/>
    <s v="N/A"/>
    <s v="Inversión"/>
    <n v="119533400"/>
    <s v="N/A"/>
    <s v="N/A"/>
    <s v="$10.245.720"/>
    <n v="37922"/>
    <n v="42422"/>
    <n v="2018011001091"/>
    <d v="2022-01-19T00:00:00"/>
    <d v="2022-01-21T00:00:00"/>
    <s v="N/A"/>
    <s v="N/A"/>
    <s v="N/A"/>
    <s v="N/A"/>
    <n v="0"/>
    <s v="N/A"/>
    <n v="0"/>
    <s v="N/A"/>
    <n v="0"/>
    <s v="N/A"/>
    <n v="0"/>
    <n v="119533400"/>
    <s v="NO"/>
    <s v="N/A"/>
    <s v="N/A"/>
    <s v="N/A"/>
    <s v="N/A"/>
    <d v="2022-12-31T00:00:00"/>
    <d v="2022-12-31T00:00:00"/>
    <s v="NO"/>
    <s v=" Departamento del Valle del Cauca"/>
    <s v="Cumplimiento"/>
    <s v="45-45-101104745"/>
    <n v="0"/>
    <s v="Seguros del Estado "/>
    <d v="2022-01-20T00:00:00"/>
    <s v="20-01-2022 - 30-06-2023"/>
    <s v="C:\Users\andres.prietom\JEP Colombia\Carlos Giovanni Torres Peñaranda - Contractual - Onedrive\Validación pólizas CPS\.VERIFICACIÓN DE PÓLIZAS CONTRATOS 2022\verificacion poliza contrato JEP-188-2022.pdf"/>
    <s v="N/A"/>
    <s v="Firmado"/>
    <s v="Ingreso"/>
    <s v="N/A"/>
    <s v="DERECHO"/>
    <s v="N/A"/>
    <s v="FEMENINO"/>
    <s v="PND"/>
    <s v="https://community.secop.gov.co/Public/Tendering/OpportunityDetail/Index?noticeUID=CO1.NTC.2578959&amp;isFromPublicArea=True&amp;isModal=False"/>
    <n v="1"/>
    <n v="2022"/>
  </r>
  <r>
    <n v="76"/>
    <s v="JEP-189-2022"/>
    <s v="JEP-CSPO-189-2022"/>
    <s v="Ángela Esquivel "/>
    <s v="14 de enero de 2022"/>
    <s v="Nelly Quintana Jerez"/>
    <m/>
    <m/>
    <x v="1"/>
    <s v="1. Prestación de servicios"/>
    <n v="53045693"/>
    <n v="0"/>
    <s v="Persona Natural"/>
    <s v="NA"/>
    <s v="Prestar servicios profesionales para apoyar a la Subdirección de Fortalecimiento Institucional, en articulación con las subdirecciones de Talento Humano y de Planeación, en la identificación de las necesidades con visión prospectiva de las salas de justicia y de posibles alternativas para atenderlas "/>
    <m/>
    <s v="Harvey Danilo Suarez Morales"/>
    <s v="Secretaría Ejecutiva"/>
    <x v="3"/>
    <s v="Subdirección de Fortalecimiento Institucional"/>
    <s v="Luz Amanda Granados Urrea_x0009_"/>
    <s v="Subdirección de Fortalecimiento Institucional"/>
    <s v="N/A"/>
    <s v="N/A"/>
    <s v="N/A"/>
    <s v="Inversión"/>
    <n v="50539166"/>
    <s v="N/A"/>
    <s v="N/A"/>
    <n v="8240084"/>
    <n v="52822"/>
    <n v="47622"/>
    <n v="2018011001175"/>
    <d v="2022-01-21T00:00:00"/>
    <d v="2022-01-24T00:00:00"/>
    <s v="N/A"/>
    <s v="N/A"/>
    <s v="N/A"/>
    <s v="N/A"/>
    <n v="0"/>
    <s v="N/A"/>
    <n v="0"/>
    <s v="N/A"/>
    <n v="0"/>
    <s v="N/A"/>
    <n v="0"/>
    <n v="50539166"/>
    <s v="NO"/>
    <s v="N/A"/>
    <s v="N/A"/>
    <s v="N/A"/>
    <s v="N/A"/>
    <d v="2022-07-15T00:00:00"/>
    <d v="2022-07-15T00:00:00"/>
    <s v="NO"/>
    <s v="Bogotá D.C "/>
    <s v="Cumplimiento"/>
    <s v="390-47-994000068660"/>
    <n v="0"/>
    <s v="Aseguradora Solidaria"/>
    <d v="2022-07-22T00:00:00"/>
    <s v="21-01-2022 - 25-01-2023"/>
    <s v="C:\Users\andres.prietom\JEP Colombia\Carlos Giovanni Torres Peñaranda - Contractual - Onedrive\Validación pólizas CPS\.VERIFICACIÓN DE PÓLIZAS CONTRATOS 2022\verificacion poliza contrato JEP-189-2022.pdf"/>
    <s v="N/A"/>
    <s v="Terminado"/>
    <s v="Ingreso"/>
    <s v="N/A"/>
    <s v="INGENIERÍA INDUSTRIAL"/>
    <s v="N/A"/>
    <s v="FEMENINO"/>
    <s v="PND"/>
    <s v="https://community.secop.gov.co/Public/Tendering/OpportunityDetail/Index?noticeUID=CO1.NTC.2581323&amp;isFromPublicArea=True&amp;isModal=False"/>
    <n v="1"/>
    <n v="2022"/>
  </r>
  <r>
    <n v="205"/>
    <s v="JEP-190-2022"/>
    <s v="JEP-CSPO-190-2023"/>
    <s v="Clara Torres"/>
    <s v="14 de enero de 2022"/>
    <s v="Carlos David Araujo Daza"/>
    <m/>
    <m/>
    <x v="1"/>
    <s v="1. Prestación de servicios"/>
    <s v="1.018.422.826_x000d_"/>
    <n v="4"/>
    <s v="Persona Natural"/>
    <s v="NA"/>
    <s v="Prestar servicios profesionales para apoyar al Departamento de Atención a Víctimas en la región de Cesar, Magdalena, Bolívar, Sucre, Córdoba, Atlántico y la Guajira, para adelantar acciones de difusión, asesoría y orientac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2641767"/>
    <s v="N/A"/>
    <s v="N/A"/>
    <s v="$7.228.143"/>
    <n v="55022"/>
    <n v="43322"/>
    <s v="2018011001091_x0009_"/>
    <d v="2022-01-20T00:00:00"/>
    <d v="2022-01-21T00:00:00"/>
    <s v="N/A"/>
    <s v="N/A"/>
    <s v="N/A"/>
    <s v="N/A"/>
    <n v="0"/>
    <s v="N/A"/>
    <n v="0"/>
    <s v="N/A"/>
    <n v="0"/>
    <s v="N/A"/>
    <n v="0"/>
    <n v="82641767"/>
    <s v="NO"/>
    <s v="N/A"/>
    <s v="N/A"/>
    <s v="N/A"/>
    <s v="N/A"/>
    <d v="2022-12-31T00:00:00"/>
    <d v="2022-12-31T00:00:00"/>
    <s v="NO"/>
    <s v="Valledupar con desplazamiento en la región de Cesar, Magdalena, Bolívar, Sucre,_x000a_Córdoba, Atlántico y la Guajira"/>
    <s v="Cumplimiento "/>
    <s v="33-47-101008140"/>
    <n v="0"/>
    <s v="Seguros del Estado "/>
    <d v="2022-01-20T00:00:00"/>
    <s v="20-01-2022 - 20-07-2023"/>
    <s v="https://jepcolombia-my.sharepoint.com/personal/carlos_torres_jep_gov_co/_layouts/15/onedrive.aspx?q=190&amp;searchScope=folder&amp;id=%2Fpersonal%2Fcarlos%5Ftorres%5Fjep%5Fgov%5Fco%2FDocuments%2FDocumentos%2FContractual%2FContractual%20%2D%20Onedrive%2FValidaci%C3%B3n%20p%C3%B3lizas%20CPS%2F%2EVERIFICACI%C3%93N%20DE%20P%C3%93LIZAS%20CONTRATOS%202022%2FVerificaci%C3%B3n%20p%C3%B3liza%20contrato%20JEP%2D190%2D2022%2Epdf&amp;parent=%2Fpersonal%2Fcarlos%5Ftorres%5Fjep%5Fgov%5Fco%2FDocuments%2FDocumentos%2FContractual%2FContractual%20%2D%20Onedrive%2FValidaci%C3%B3n%20p%C3%B3lizas%20CPS%2F%2EVERIFICACI%C3%93N%20DE%20P%C3%93LIZAS%20CONTRATOS%202022&amp;parentview=7"/>
    <s v="N/A"/>
    <s v="Firmado"/>
    <s v="Ingreso"/>
    <s v="N/A"/>
    <s v="DERECHO"/>
    <s v="N/A"/>
    <s v="MASCULINO"/>
    <s v="PND"/>
    <s v="https://community.secop.gov.co/Public/Tendering/OpportunityDetail/Index?noticeUID=CO1.NTC.2591867&amp;isFromPublicArea=True&amp;isModal=False"/>
    <n v="1"/>
    <n v="2022"/>
  </r>
  <r>
    <n v="206"/>
    <s v="JEP-191-2022"/>
    <s v="JEP-CSPO-191-2024"/>
    <s v="Clara Torres"/>
    <s v="14 de enero de 2022"/>
    <s v="Karen Jorley Torres Capacho"/>
    <m/>
    <m/>
    <x v="1"/>
    <s v="1. Prestación de servicios"/>
    <n v="28215946"/>
    <n v="8"/>
    <s v="Persona Natural"/>
    <s v="NA"/>
    <s v="Prestar servicios profesionales para apoyar al Departamento de Atención a Víctimas en la región de Santander, Norte de Santander y región que conforma el Magdalena Medio, para adelantar acciones de difusión, asesoría y orientac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2641767"/>
    <s v="N/A"/>
    <s v="N/A"/>
    <n v="7228143"/>
    <n v="54922"/>
    <n v="47422"/>
    <n v="2018011001091"/>
    <d v="2022-01-21T00:00:00"/>
    <d v="2022-01-24T00:00:00"/>
    <s v="N/A"/>
    <s v="N/A"/>
    <s v="N/A"/>
    <s v="N/A"/>
    <n v="0"/>
    <s v="N/A"/>
    <n v="0"/>
    <s v="N/A"/>
    <n v="0"/>
    <s v="N/A"/>
    <n v="-121"/>
    <n v="82641767"/>
    <s v="NO"/>
    <s v="N/A"/>
    <s v="N/A"/>
    <s v="N/A"/>
    <s v="N/A"/>
    <d v="2022-12-31T00:00:00"/>
    <d v="2022-09-01T00:00:00"/>
    <s v="NO"/>
    <s v="Barrancabermeja con desplazamiento en la región de Santander, Norte de Santander y_x000a_región que conforma el Magdalena Medio"/>
    <s v="Cumplimiento"/>
    <s v="475-47-994000051868"/>
    <n v="0"/>
    <s v="Aseguradora Solidaria"/>
    <d v="2022-01-22T00:00:00"/>
    <s v="21-01-20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1%2D2022%2Epdf&amp;parent=%2Fpersonal%2Fcarlos%5Ftorres%5Fjep%5Fgov%5Fco%2FDocuments%2FDocumentos%2FContractual%2FContractual%20%2D%20Onedrive%2FValidaci%C3%B3n%20p%C3%B3lizas%20CPS%2F%2EVERIFICACI%C3%93N%20DE%20P%C3%93LIZAS%20CONTRATOS%202022"/>
    <s v="En fecha 31 de agosto de 2022 se relaciona terminación del contrato No. JEP-192-2022, a partir del 1 de septiembre."/>
    <s v="Terminado"/>
    <s v="Terminación anticipada"/>
    <s v="N/A"/>
    <s v="DERECHO"/>
    <s v="N/A"/>
    <s v="FEMENINO"/>
    <s v="PND"/>
    <s v="https://community.secop.gov.co/Public/Tendering/OpportunityDetail/Index?noticeUID=CO1.NTC.2593363&amp;isFromPublicArea=True&amp;isModal=False"/>
    <n v="1"/>
    <n v="2022"/>
  </r>
  <r>
    <n v="207"/>
    <s v="JEP-192-2022"/>
    <s v="JEP-CSPO-192-2022"/>
    <s v="Clara Torres"/>
    <s v="14 de enero de 2022"/>
    <s v="Fernando Puerto Chavez"/>
    <m/>
    <m/>
    <x v="1"/>
    <s v="1. Prestación de servicios"/>
    <n v="16636937"/>
    <n v="4"/>
    <s v="Persona Natural"/>
    <s v="NA"/>
    <s v="Prestar servicios profesionales para apoyar al Departamento de Atención a Víctimas en la región de Bogotá, Cundinamarca y Boyacá, para adelantar acciones de difusión, asesoría y orientac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2641767"/>
    <s v="N/A"/>
    <s v="N/A"/>
    <s v="$7.228.143"/>
    <n v="54822"/>
    <s v="_x0009_47322"/>
    <s v="2018011001091_x0009_"/>
    <d v="2022-01-21T00:00:00"/>
    <d v="2022-01-25T00:00:00"/>
    <s v="N/A"/>
    <s v="N/A"/>
    <s v="N/A"/>
    <s v="N/A"/>
    <n v="0"/>
    <s v="N/A"/>
    <n v="0"/>
    <s v="N/A"/>
    <n v="0"/>
    <s v="N/A"/>
    <n v="0"/>
    <n v="82641767"/>
    <s v="NO"/>
    <s v="N/A"/>
    <s v="N/A"/>
    <s v="N/A"/>
    <s v="N/A"/>
    <d v="2022-12-31T00:00:00"/>
    <d v="2022-12-31T00:00:00"/>
    <s v="NO"/>
    <s v="Bogotá_x000a_con desplazamiento en la región de Bogotá, Cundinamarca y Boyacá"/>
    <s v="Cumplimiento"/>
    <s v="36-45-101037690"/>
    <n v="0"/>
    <s v="Seguros del Estado "/>
    <d v="2022-01-25T00:00:00"/>
    <s v="21/01/2022 - 04/07/2023"/>
    <s v="SD"/>
    <s v="En fecha del 30 de agosto de realiza una terminación anctipada por mututo acuerdo"/>
    <s v="Terminado"/>
    <s v="Terminación anticipada"/>
    <s v="N/A"/>
    <s v="SOCIOLOGÍA"/>
    <s v="N/A"/>
    <s v="MASCULINO"/>
    <s v="PND"/>
    <s v="https://community.secop.gov.co/Public/Tendering/OpportunityDetail/Index?noticeUID=CO1.NTC.2594148&amp;isFromPublicArea=True&amp;isModal=False"/>
    <n v="1"/>
    <n v="2022"/>
  </r>
  <r>
    <n v="210"/>
    <s v="JEP-193-2022"/>
    <s v="JEP-CSPO-193-2022"/>
    <s v="Clara Torres"/>
    <s v="14 de enero de 2022"/>
    <s v="Kelly Johana Palacios Sanchez"/>
    <m/>
    <m/>
    <x v="1"/>
    <s v="1. Prestación de servicios"/>
    <n v="1077439409"/>
    <n v="5"/>
    <s v="Persona Natural"/>
    <s v="NA"/>
    <s v="Prestar servicios profesionales para apoyar al Departamento de Atención a Víctimas en la región de Chóco, Urabá Chocoano y Antioqueño, para adelantar acciones de difusión, asesoría y orientac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2641767"/>
    <s v="N/A"/>
    <s v="N/A"/>
    <n v="7228143"/>
    <n v="54722"/>
    <n v="44922"/>
    <n v="2018011001091"/>
    <d v="2022-01-20T00:00:00"/>
    <d v="2022-01-21T00:00:00"/>
    <s v="N/A"/>
    <s v="N/A"/>
    <s v="N/A"/>
    <s v="N/A"/>
    <n v="0"/>
    <s v="N/A"/>
    <n v="0"/>
    <s v="N/A"/>
    <n v="0"/>
    <s v="N/A"/>
    <n v="0"/>
    <n v="82641767"/>
    <s v="NO"/>
    <s v="N/A"/>
    <s v="N/A"/>
    <s v="N/A"/>
    <s v="N/A"/>
    <d v="2022-12-31T00:00:00"/>
    <d v="2022-12-31T00:00:00"/>
    <s v="NO"/>
    <s v="Quibdó_x000a_con desplazamiento en la región de Chocó y Urabá Chocoano y Antioqueño"/>
    <s v="Cumplimiento"/>
    <s v="65-45-101073124"/>
    <n v="0"/>
    <s v="Seguros del Estado "/>
    <d v="2022-01-21T00:00:00"/>
    <s v="18-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3%2D2022%2Epdf&amp;parent=%2Fpersonal%2Fcarlos%5Ftorres%5Fjep%5Fgov%5Fco%2FDocuments%2FDocumentos%2FContractual%2FContractual%20%2D%20Onedrive%2FValidaci%C3%B3n%20p%C3%B3lizas%20CPS%2F%2EVERIFICACI%C3%93N%20DE%20P%C3%93LIZAS%20CONTRATOS%202022"/>
    <s v="N/A"/>
    <s v="Firmado"/>
    <s v="Ingreso"/>
    <s v="N/A"/>
    <s v="DERECHO"/>
    <s v="N/A"/>
    <s v="FEMENINO"/>
    <s v="PND"/>
    <s v="https://community.secop.gov.co/Public/Tendering/OpportunityDetail/Index?noticeUID=CO1.NTC.2595411&amp;isFromPublicArea=True&amp;isModal=False"/>
    <n v="1"/>
    <n v="2022"/>
  </r>
  <r>
    <n v="212"/>
    <s v="JEP-194-2022"/>
    <s v="JEP-CSPO-194-2022"/>
    <s v="Clara Torres"/>
    <s v="14 de enero de 2022"/>
    <s v="Martha Cristina Muñoz Cordoba"/>
    <m/>
    <m/>
    <x v="1"/>
    <s v="1. Prestación de servicios"/>
    <s v="37.081.653_x000d_"/>
    <n v="0"/>
    <s v="Persona Natural"/>
    <s v="NA"/>
    <s v="Prestar servicios profesionales para apoyar al Departamento de Atención a Víctimas en la región de Huila, Caquetá, Putumayo y Tolima, para adelantar acciones de difusión, asesoría y orientac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2641767"/>
    <s v="N/A"/>
    <s v="N/A"/>
    <s v="$7.228.143"/>
    <n v="54622"/>
    <n v="45122"/>
    <s v="2018011001091_x0009_"/>
    <d v="2022-01-20T00:00:00"/>
    <d v="2022-01-22T00:00:00"/>
    <s v="N/A"/>
    <s v="N/A"/>
    <s v="N/A"/>
    <s v="N/A"/>
    <n v="0"/>
    <s v="N/A"/>
    <n v="0"/>
    <s v="N/A"/>
    <n v="0"/>
    <s v="N/A"/>
    <n v="0"/>
    <n v="82641767"/>
    <s v="NO"/>
    <s v="N/A"/>
    <s v="N/A"/>
    <s v="N/A"/>
    <s v="N/A"/>
    <d v="2022-12-31T00:00:00"/>
    <d v="2022-12-31T00:00:00"/>
    <s v="NO"/>
    <s v="Neiva_x000a_con desplazamiento en la región de Huila, Caquetá, Putumayo y Tolima"/>
    <s v="Cumplimiento"/>
    <s v="380-47-994000122706"/>
    <n v="2"/>
    <s v="Aseguradora Solidaria"/>
    <d v="2022-01-21T00:00:00"/>
    <s v="20-01-2022 - 03-07-2023"/>
    <s v="https://jepcolombia-my.sharepoint.com/personal/carlos_torres_jep_gov_co/_layouts/15/onedrive.aspx?q=194&amp;searchScope=folder&amp;id=%2Fpersonal%2Fcarlos%5Ftorres%5Fjep%5Fgov%5Fco%2FDocuments%2FDocumentos%2FContractual%2FContractual%20%2D%20Onedrive%2FValidaci%C3%B3n%20p%C3%B3lizas%20CPS%2F%2EVERIFICACI%C3%93N%20DE%20P%C3%93LIZAS%20CONTRATOS%202022%2FVerificaci%C3%B3n%20p%C3%B3liza%20contrato%20JEP%2D194%2D2022%2Epdf&amp;parent=%2Fpersonal%2Fcarlos%5Ftorres%5Fjep%5Fgov%5Fco%2FDocuments%2FDocumentos%2FContractual%2FContractual%20%2D%20Onedrive%2FValidaci%C3%B3n%20p%C3%B3lizas%20CPS%2F%2EVERIFICACI%C3%93N%20DE%20P%C3%93LIZAS%20CONTRATOS%202022&amp;parentview=7"/>
    <s v="N/A"/>
    <s v="Firmado"/>
    <s v="Ingreso"/>
    <s v="N/A"/>
    <s v="DERECHO"/>
    <s v="N/A"/>
    <s v="FEMENINO"/>
    <s v="PND"/>
    <s v="https://community.secop.gov.co/Public/Tendering/OpportunityDetail/Index?noticeUID=CO1.NTC.2597277&amp;isFromPublicArea=True&amp;isModal=False"/>
    <n v="1"/>
    <n v="2022"/>
  </r>
  <r>
    <n v="214"/>
    <s v="JEP-195-2022"/>
    <s v="JEP-CSPO-195-2022"/>
    <s v="Clara Torres"/>
    <s v="14 de enero de 2022"/>
    <s v="Eybar Edmundo Insuasty Alvarado"/>
    <m/>
    <m/>
    <x v="1"/>
    <s v="1. Prestación de servicios"/>
    <n v="12979996"/>
    <n v="6"/>
    <s v="Persona Natural"/>
    <s v="NA"/>
    <s v="Prestar servicios profesionales para apoyar al Departamento de Atención a Víctimas en la región de Nariño, Valle del Cauca, Cauca, para adelantar acciones de difusión, asesoría y orientac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2641767"/>
    <s v="N/A"/>
    <s v="N/A"/>
    <n v="7228143"/>
    <n v="54522"/>
    <n v="44722"/>
    <n v="2018011001091"/>
    <d v="2022-01-20T00:00:00"/>
    <d v="2022-01-21T00:00:00"/>
    <s v="N/A"/>
    <s v="N/A"/>
    <s v="N/A"/>
    <s v="N/A"/>
    <n v="0"/>
    <s v="N/A"/>
    <n v="0"/>
    <s v="N/A"/>
    <n v="0"/>
    <s v="N/A"/>
    <n v="0"/>
    <n v="82641767"/>
    <s v="NO"/>
    <s v="N/A"/>
    <s v="N/A"/>
    <s v="N/A"/>
    <s v="N/A"/>
    <d v="2022-12-31T00:00:00"/>
    <d v="2022-12-31T00:00:00"/>
    <s v="NO"/>
    <s v="Pasto_x000a_con desplazamiento en la región de Nariño, Valle del Cauca, Cauca"/>
    <s v="Cumplimiento "/>
    <s v="41-45-101075500"/>
    <n v="0"/>
    <s v="Seguros del Estado"/>
    <d v="2022-01-21T00:00:00"/>
    <s v="20-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5%2D2022%2Epdf&amp;parent=%2Fpersonal%2Fcarlos%5Ftorres%5Fjep%5Fgov%5Fco%2FDocuments%2FDocumentos%2FContractual%2FContractual%20%2D%20Onedrive%2FValidaci%C3%B3n%20p%C3%B3lizas%20CPS%2F%2EVERIFICACI%C3%93N%20DE%20P%C3%93LIZAS%20CONTRATOS%202022"/>
    <s v="N/A"/>
    <s v="Firmado"/>
    <s v="Ingreso"/>
    <s v="N/A"/>
    <s v="DERECHO"/>
    <s v="N/A"/>
    <s v="MASCULINO"/>
    <s v="PND"/>
    <s v="https://community.secop.gov.co/Public/Tendering/OpportunityDetail/Index?noticeUID=CO1.NTC.2598996&amp;isFromPublicArea=True&amp;isModal=False"/>
    <n v="1"/>
    <n v="2022"/>
  </r>
  <r>
    <n v="217"/>
    <s v="JEP-196-2022"/>
    <s v="JEP-CSPO-196-2022"/>
    <s v="Clara Torres"/>
    <s v="14 de enero de 2022"/>
    <s v="Daniel Camilo Agudelo Tolosa"/>
    <m/>
    <m/>
    <x v="1"/>
    <s v="1. Prestación de servicios"/>
    <n v="1026574769"/>
    <n v="3"/>
    <s v="Persona Natural"/>
    <s v="NA"/>
    <s v="Prestar servicios profesionales para apoyar al Departamento de Atención a Víctimas en la región de Santander, Norte de Santander y región que conforma el Magdalena Medio, para adelantar acciones de difusión, asesoría y orientación a las víctimas en instancias judiciales y no judiciales, atendiendo los enfoques diferenciales y psicosocial._x0009_Daniel Camilo Agudelo Tolosa"/>
    <m/>
    <s v="Harvey Danilo Suarez Morales"/>
    <s v="Secretaría Ejecutiva"/>
    <x v="4"/>
    <s v="Departamento de Atención a Víctimas"/>
    <s v="Claudia Viviana Ferro Buitrago"/>
    <s v="Departamento de Atención a Víctimas"/>
    <s v="N/A"/>
    <s v="N/A"/>
    <s v="N/A"/>
    <s v="Inversión"/>
    <n v="82641767"/>
    <s v="N/A"/>
    <s v="N/A"/>
    <s v="$7.228.143"/>
    <n v="54422"/>
    <n v="45222"/>
    <s v="2018011001091_x0009_"/>
    <d v="2022-01-20T00:00:00"/>
    <d v="2022-01-21T00:00:00"/>
    <s v="Leonardo Ariza"/>
    <n v="1098170254"/>
    <n v="1"/>
    <d v="2022-03-17T00:00:00"/>
    <n v="0"/>
    <s v="N/A"/>
    <n v="0"/>
    <s v="N/A"/>
    <n v="0"/>
    <s v="N/A"/>
    <n v="0"/>
    <n v="82641767"/>
    <s v="NO"/>
    <s v="N/A"/>
    <s v="N/A"/>
    <s v="N/A"/>
    <s v="N/A"/>
    <d v="2022-12-31T00:00:00"/>
    <d v="2022-12-31T00:00:00"/>
    <s v="NO"/>
    <s v="Bucaramanga con desplazamiento en la región de Santander, Norte de Santander y_x000a_región que conforma el Magdalena Medio"/>
    <s v="Cumplimiento "/>
    <n v="380004544"/>
    <n v="0"/>
    <s v="Seguros Mundial"/>
    <d v="2022-01-21T00:00:00"/>
    <s v="20-01-2022 - 30-06-2023"/>
    <s v="https://jepcolombia-my.sharepoint.com/personal/carlos_torres_jep_gov_co/_layouts/15/onedrive.aspx?q=196&amp;searchScope=folder&amp;id=%2Fpersonal%2Fcarlos%5Ftorres%5Fjep%5Fgov%5Fco%2FDocuments%2FDocumentos%2FContractual%2FContractual%20%2D%20Onedrive%2FValidaci%C3%B3n%20p%C3%B3lizas%20CPS%2F%2EVERIFICACI%C3%93N%20DE%20P%C3%93LIZAS%20CONTRATOS%202022%2FVerificaci%C3%B3n%20p%C3%B3liza%20contrato%20JEP%2D196%2D2022%2Epdf&amp;parent=%2Fpersonal%2Fcarlos%5Ftorres%5Fjep%5Fgov%5Fco%2FDocuments%2FDocumentos%2FContractual%2FContractual%20%2D%20Onedrive%2FValidaci%C3%B3n%20p%C3%B3lizas%20CPS%2F%2EVERIFICACI%C3%93N%20DE%20P%C3%93LIZAS%20CONTRATOS%202022&amp;parentview=7"/>
    <s v="En fecha 17/03/2022 se suscribió cesión del contrato"/>
    <s v="Firmado"/>
    <s v="Cesión"/>
    <s v="N/A"/>
    <s v="DERECHO"/>
    <s v="N/A"/>
    <s v="MASCULINO"/>
    <s v="PND"/>
    <s v="https://community.secop.gov.co/Public/Tendering/OpportunityDetail/Index?noticeUID=CO1.NTC.2600550&amp;isFromPublicArea=True&amp;isModal=False"/>
    <n v="1"/>
    <n v="2022"/>
  </r>
  <r>
    <n v="218"/>
    <s v="JEP-197-2022"/>
    <s v="JEP-CSPO-197-2022"/>
    <s v="Clara Torres"/>
    <s v="14 de enero de 2022"/>
    <s v="Ester Yolima Bedoya Jaramillo"/>
    <m/>
    <m/>
    <x v="1"/>
    <s v="1. Prestación de servicios"/>
    <n v="1020412134"/>
    <n v="0"/>
    <s v="Persona Natural"/>
    <s v="NA"/>
    <s v="Prestar servicios profesionales para apoyar al Departamento de Atención a Víctimas en la región de Urabá Antioqueño y Urabá Chcoano, para adelantar acciones de difusión, asesoría y orientac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2641767"/>
    <s v="N/A"/>
    <s v="N/A"/>
    <n v="7228143"/>
    <n v="54322"/>
    <n v="44822"/>
    <n v="2018011001091"/>
    <d v="2022-01-20T00:00:00"/>
    <d v="2022-01-21T00:00:00"/>
    <s v="N/A"/>
    <s v="N/A"/>
    <s v="N/A"/>
    <s v="N/A"/>
    <n v="0"/>
    <s v="N/A"/>
    <n v="0"/>
    <s v="N/A"/>
    <n v="0"/>
    <s v="N/A"/>
    <n v="0"/>
    <n v="82641767"/>
    <s v="NO"/>
    <s v="N/A"/>
    <s v="N/A"/>
    <s v="N/A"/>
    <s v="N/A"/>
    <d v="2022-12-31T00:00:00"/>
    <d v="2022-12-31T00:00:00"/>
    <s v="NO"/>
    <s v="Apartadó con desplazamiento en la región de Urabá Antioqueño y Urabá Chocoano"/>
    <s v="Cumplimiento "/>
    <s v="65-47-101006615"/>
    <n v="0"/>
    <s v="Seguros del Estado"/>
    <d v="2022-01-21T00:00:00"/>
    <s v="20-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7%2D2022%2Epdf&amp;parent=%2Fpersonal%2Fcarlos%5Ftorres%5Fjep%5Fgov%5Fco%2FDocuments%2FDocumentos%2FContractual%2FContractual%20%2D%20Onedrive%2FValidaci%C3%B3n%20p%C3%B3lizas%20CPS%2F%2EVERIFICACI%C3%93N%20DE%20P%C3%93LIZAS%20CONTRATOS%202022"/>
    <s v="N/A"/>
    <s v="Firmado"/>
    <s v="Ingreso"/>
    <s v="N/A"/>
    <s v="CIENCIAS SOCIALES "/>
    <s v="N/A"/>
    <s v="FEMENINO"/>
    <s v="PND"/>
    <s v="https://community.secop.gov.co/Public/Tendering/OpportunityDetail/Index?noticeUID=CO1.NTC.2603139&amp;isFromPublicArea=True&amp;isModal=False"/>
    <n v="1"/>
    <n v="2022"/>
  </r>
  <r>
    <n v="508"/>
    <s v="JEP-198-2022"/>
    <s v="JEP-CSPO-198-2022"/>
    <s v="Jairo Cuellar"/>
    <s v="14 de enero de 2022"/>
    <s v="Carol Andrea Puentes Tangarife"/>
    <m/>
    <m/>
    <x v="1"/>
    <s v="1. Prestación de servicios"/>
    <n v="1152201545"/>
    <n v="8"/>
    <s v="Persona Natural"/>
    <s v="NA"/>
    <s v="Prestar servicios profesionales para apoyar técnicamente al Grupo de Análisis, Contexto y Estadística, de acuerdo a los lineamientos impartidos desde el alistamiento para la consolidación de la información a fin de construir el contexto nacional del conflicto armado y la identificación de los fenomenos delincuenciales ocurridos durante y con ocasión del mismo, a fin de facilitar la capacidad investigativa de la UIA."/>
    <m/>
    <s v="Harvey Danilo Suarez Morales"/>
    <s v="Secretaría Ejecutiva"/>
    <x v="6"/>
    <s v="Unidad de Investigación y Acusación"/>
    <s v="Luz Helena Morales Garay"/>
    <s v="Unidad de Investigación y Acusación"/>
    <s v="N/A"/>
    <s v="N/A"/>
    <s v="N/A"/>
    <s v="Inversión"/>
    <n v="43368840"/>
    <s v="N/A"/>
    <s v="N/A"/>
    <s v="$3.614.070"/>
    <n v="29922"/>
    <n v="51722"/>
    <s v="2018011001091_x0009_"/>
    <d v="2022-01-22T00:00:00"/>
    <d v="2022-01-28T00:00:00"/>
    <s v="N/A"/>
    <s v="N/A"/>
    <s v="N/A"/>
    <s v="N/A"/>
    <n v="0"/>
    <s v="N/A"/>
    <n v="0"/>
    <s v="N/A"/>
    <n v="0"/>
    <s v="N/A"/>
    <n v="0"/>
    <n v="43368840"/>
    <s v="NO"/>
    <s v="N/A"/>
    <s v="N/A"/>
    <s v="N/A"/>
    <s v="N/A"/>
    <d v="2022-12-31T00:00:00"/>
    <d v="2022-12-31T00:00:00"/>
    <s v="NO"/>
    <s v="Bogotá D.C "/>
    <s v="Cumplimiento "/>
    <s v="_x0009_15-45-101138228"/>
    <n v="0"/>
    <s v="Seguros del Estado"/>
    <d v="2022-01-25T00:00:00"/>
    <s v="22-01-2022 - 30-06-2023"/>
    <s v="C:\Users\andres.prietom\JEP Colombia\Carlos Giovanni Torres Peñaranda - Contractual - Onedrive\Validación pólizas CPS\.VERIFICACIÓN DE PÓLIZAS CONTRATOS 2022\Verificación póliza Contrato  JEP-198-2022.pdf"/>
    <s v="N/A"/>
    <s v="Firmado"/>
    <s v="Ingreso"/>
    <s v="N/A"/>
    <s v="DERECHO"/>
    <s v="N/A"/>
    <s v="FEMENINO"/>
    <s v="PND"/>
    <s v="https://community.secop.gov.co/Public/Tendering/OpportunityDetail/Index?noticeUID=CO1.NTC.2627078&amp;isFromPublicArea=True&amp;isModal=False"/>
    <n v="1"/>
    <n v="2022"/>
  </r>
  <r>
    <n v="385"/>
    <s v="JEP-199-2022"/>
    <s v="JEP-CSPO-199-2022"/>
    <s v="Jairo Cuellar"/>
    <s v="12 de enero de 2022"/>
    <s v="Carlos Javier Moncayo Valencia"/>
    <m/>
    <m/>
    <x v="1"/>
    <s v="1. Prestación de servicios"/>
    <n v="98385759"/>
    <n v="1"/>
    <s v="Persona Natural"/>
    <s v="NA"/>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x v="4"/>
    <s v="Departamento SAAD - Comparecientes"/>
    <s v="Jorge Alirio Mancera Cortés"/>
    <s v="Departamento SAAD - Comparecientes"/>
    <s v="N/A"/>
    <s v="N/A"/>
    <s v="N/A"/>
    <s v="Inversión"/>
    <n v="84810209"/>
    <s v="N/A"/>
    <s v="N/A"/>
    <n v="7228143"/>
    <n v="47022"/>
    <n v="63922"/>
    <n v="2018011001091"/>
    <d v="2022-01-25T00:00:00"/>
    <d v="2022-01-28T00:00:00"/>
    <s v="N/A"/>
    <s v="N/A"/>
    <s v="N/A"/>
    <s v="N/A"/>
    <n v="0"/>
    <s v="N/A"/>
    <n v="0"/>
    <s v="N/A"/>
    <n v="0"/>
    <s v="N/A"/>
    <n v="0"/>
    <n v="84810209"/>
    <s v="NO"/>
    <s v="N/A"/>
    <s v="N/A"/>
    <s v="N/A"/>
    <s v="N/A"/>
    <d v="2022-12-31T00:00:00"/>
    <d v="2022-12-31T00:00:00"/>
    <s v="NO"/>
    <s v="Putumayo"/>
    <s v="Cumplimiento"/>
    <s v="41-45-101075637"/>
    <n v="0"/>
    <s v="Seguros del Estado"/>
    <d v="2022-01-27T00:00:00"/>
    <s v="25-01-2022 - 30-06-2023"/>
    <s v="C:\Users\andres.prietom\JEP Colombia\Carlos Giovanni Torres Peñaranda - Contractual - Onedrive\Validación pólizas CPS\.VERIFICACIÓN DE PÓLIZAS CONTRATOS 2022\Verificación póliza Contrato  JEP-199-2022.pdf"/>
    <s v="N/A"/>
    <s v="Firmado"/>
    <s v="Ingreso"/>
    <s v="N/A"/>
    <s v="DERECHO"/>
    <s v="N/A"/>
    <s v="MASCULINO"/>
    <s v="PND"/>
    <s v="https://community.secop.gov.co/Public/Tendering/OpportunityDetail/Index?noticeUID=CO1.NTC.2631836&amp;isFromPublicArea=True&amp;isModal=False"/>
    <n v="1"/>
    <n v="2022"/>
  </r>
  <r>
    <n v="338"/>
    <s v="JEP-200-2022"/>
    <s v="JEP-CSPO-200-2022"/>
    <s v="Jairo Cuellar"/>
    <s v="13 de enero de 2022"/>
    <s v="Andres Eduardo Charry Angarita"/>
    <m/>
    <m/>
    <x v="1"/>
    <s v="1. Prestación de servicios"/>
    <n v="11225969"/>
    <n v="8"/>
    <s v="Persona Natural"/>
    <s v="NA"/>
    <s v="Prestación de servicios profesionales para apoyar al Departamento de SAAD Comparecientes en el acompañamiento psicosocial a los comparecientes ante las salas y secciones de la JEP."/>
    <m/>
    <s v="Harvey Danilo Suarez Morales"/>
    <s v="Secretaría Ejecutiva"/>
    <x v="4"/>
    <s v="Departamento SAAD - Comparecientes"/>
    <s v="Jorge Alirio Mancera Cortés"/>
    <s v="Departamento SAAD - Comparecientes"/>
    <s v="N/A"/>
    <s v="N/A"/>
    <s v="N/A"/>
    <s v="Inversión"/>
    <n v="84810209"/>
    <s v="N/A"/>
    <s v="N/A"/>
    <s v="$7.228.143"/>
    <n v="39622"/>
    <n v="51322"/>
    <s v="2018011001091_x0009_"/>
    <d v="2022-01-21T00:00:00"/>
    <d v="2022-01-24T00:00:00"/>
    <s v="N/A"/>
    <s v="N/A"/>
    <s v="N/A"/>
    <s v="N/A"/>
    <n v="0"/>
    <s v="N/A"/>
    <n v="0"/>
    <s v="N/A"/>
    <n v="0"/>
    <s v="N/A"/>
    <n v="0"/>
    <n v="84810209"/>
    <s v="NO"/>
    <s v="N/A"/>
    <s v="N/A"/>
    <s v="N/A"/>
    <s v="N/A"/>
    <d v="2022-12-31T00:00:00"/>
    <d v="2022-12-31T00:00:00"/>
    <s v="NO"/>
    <s v="Antioquia_x000a_"/>
    <s v="Cumplimiento"/>
    <s v="21-47-101016621"/>
    <n v="0"/>
    <s v="Seguros del Estado"/>
    <d v="2022-01-24T00:00:00"/>
    <s v="19-01-2022 - 05-01-2023"/>
    <s v="https://jepcolombia-my.sharepoint.com/personal/carlos_torres_jep_gov_co/_layouts/15/onedrive.aspx?ct=1643207861196&amp;or=OWA%2DNT&amp;cid=f62c3057%2D4325%2Da3b8%2De9d3%2De5cdeb2a2c86&amp;id=%2Fpersonal%2Fcarlos%5Ftorres%5Fjep%5Fgov%5Fco%2FDocuments%2FDocumentos%2FContractual%2FContractual%20%2D%20Onedrive%2FValidaci%C3%B3n%20p%C3%B3lizas%20CPS%2F%2EVERIFICACI%C3%93N%20DE%20P%C3%93LIZAS%20CONTRATOS%202022%2FVerificaci%C3%B3n%20p%C3%B3liza%20contrato%20JEP%2D242%2D2022%2Epdf&amp;parent=%2Fpersonal%2Fcarlos%5Ftorres%5Fjep%5Fgov%5Fco%2FDocuments%2FDocumentos%2FContractual%2FContractual%20%2D%20Onedrive%2FValidaci%C3%B3n%20p%C3%B3lizas%20CPS%2F%2EVERIFICACI%C3%93N%20DE%20P%C3%93LIZAS%20CONTRATOS%202022"/>
    <s v="N/A"/>
    <s v="Firmado"/>
    <s v="Ingreso"/>
    <s v="N/A"/>
    <s v="PSICOLOGÍA "/>
    <s v="N/A"/>
    <s v="MASCULINO"/>
    <s v="PND"/>
    <s v="https://community.secop.gov.co/Public/Tendering/OpportunityDetail/Index?noticeUID=CO1.NTC.2637269&amp;isFromPublicArea=True&amp;isModal=False"/>
    <n v="1"/>
    <n v="2022"/>
  </r>
  <r>
    <n v="39"/>
    <s v="JEP-201-2022"/>
    <s v="JEP-CSPO-201-2022"/>
    <s v="Vanessa Jiménez "/>
    <d v="2022-01-14T00:00:00"/>
    <s v="Caludia Marcela Pinzon Martinez"/>
    <m/>
    <m/>
    <x v="1"/>
    <s v="1. Prestación de servicios"/>
    <n v="53077880"/>
    <n v="9"/>
    <s v="Persona Natural"/>
    <s v="NA"/>
    <s v="Prestar servicios profesionales para apoyar y acompañar a la Subdirección de Control Interno en la ejecución del plan anual de auditoria en el marco del Sistema del Control Interno Contable, de acuerdo con la normatividad legal vigente."/>
    <m/>
    <s v="Harvey Danilo Suarez Morales"/>
    <s v="Secretaría Ejecutiva"/>
    <x v="3"/>
    <s v="Subdirección de Control Interno"/>
    <s v="María Omaira Álvarez Iriarte"/>
    <s v="Subdirección de Control Interno"/>
    <s v="N/A"/>
    <s v="N/A"/>
    <s v="N/A"/>
    <s v="Inversión"/>
    <n v="41200413"/>
    <s v="N/A"/>
    <s v="N/A"/>
    <n v="7228143"/>
    <n v="37422"/>
    <n v="39922"/>
    <n v="2018011001175"/>
    <d v="2022-01-19T00:00:00"/>
    <d v="2022-01-20T00:00:00"/>
    <s v="N/A"/>
    <s v="N/A"/>
    <s v="N/A"/>
    <s v="N/A"/>
    <n v="0"/>
    <s v="N/A"/>
    <n v="0"/>
    <s v="N/A"/>
    <n v="0"/>
    <s v="N/A"/>
    <n v="0"/>
    <n v="41200413"/>
    <s v="NO"/>
    <s v="N/A"/>
    <s v="N/A"/>
    <s v="N/A"/>
    <s v="N/A"/>
    <d v="2022-06-30T00:00:00"/>
    <d v="2022-06-30T00:00:00"/>
    <s v="NO"/>
    <s v="Bogotá D.C"/>
    <s v="Cumplimiento"/>
    <s v="14-47-101014120"/>
    <n v="0"/>
    <s v="Seguros del Estado"/>
    <d v="2022-01-19T00:00:00"/>
    <s v="19-01-2022 - 05-01-2023"/>
    <s v="https://jepcolombia-my.sharepoint.com/personal/carlos_torres_jep_gov_co/Documents/Documentos/Contractual/Contractual%20-%20Onedrive/Validaci%C3%B3n%20p%C3%B3lizas%20CPS/.VERIFICACI%C3%93N%20DE%20P%C3%93LIZAS%20CONTRATOS%202022/Verificaci%C3%B3n%20p%C3%B3liza%20contrato%20JEP%20201%202022.PNG"/>
    <s v="N/A"/>
    <s v="Terminado"/>
    <s v="Ingreso"/>
    <s v="N/A"/>
    <s v="CONTADURÍA PÚBLICA"/>
    <s v="N/A"/>
    <s v="FEMENINO"/>
    <s v="PND"/>
    <s v="https://community.secop.gov.co/Public/Tendering/OpportunityDetail/Index?noticeUID=CO1.NTC.2584387&amp;isFromPublicArea=True&amp;isModal=False"/>
    <n v="1"/>
    <n v="2022"/>
  </r>
  <r>
    <s v="N/A"/>
    <s v="JEP-202-2022"/>
    <s v="JEP-CSPO-202-2022"/>
    <s v="Ángela Esquivel "/>
    <d v="2022-01-14T00:00:00"/>
    <s v="CANCELADO"/>
    <m/>
    <m/>
    <x v="1"/>
    <s v="1. Prestación de servicios"/>
    <s v="CANCELADO"/>
    <s v="N/A"/>
    <s v="Persona Natural"/>
    <s v="NA"/>
    <s v="CANCELADO"/>
    <m/>
    <s v="Cancelado"/>
    <s v="Cancelado"/>
    <x v="7"/>
    <s v="Cancelado"/>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ADO"/>
    <s v="Cancelado"/>
    <s v="Ninguna"/>
    <m/>
    <s v="N/A"/>
    <s v="N/A"/>
    <s v="N/A"/>
    <s v="N/A"/>
    <s v="N/A"/>
    <e v="#VALUE!"/>
    <e v="#VALUE!"/>
  </r>
  <r>
    <n v="182"/>
    <s v="JEP-203-2022"/>
    <s v="JEP-CSPO-203-2022"/>
    <s v="Carlos Torres"/>
    <d v="2022-01-14T00:00:00"/>
    <s v="Viviana Paola Camargo Duarte"/>
    <m/>
    <m/>
    <x v="1"/>
    <s v="1. Prestación de servicios"/>
    <n v="37577241"/>
    <n v="1"/>
    <s v="Persona Natural"/>
    <s v="NA"/>
    <s v="Prestar servicios profesionales para apoyar al Departamento de Atención a Víctimas en la región de Santander, Norte de Santander y región que conforma el Magdalena Medio, para adelantar acciones de difusión, acompañamiento y orientación psicosocial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2641767"/>
    <s v="N/A"/>
    <s v="N/A"/>
    <n v="7228143"/>
    <n v="51622"/>
    <n v="47822"/>
    <n v="2018011001091"/>
    <d v="2022-01-21T00:00:00"/>
    <d v="2022-01-26T00:00:00"/>
    <s v="N/A"/>
    <s v="N/A"/>
    <s v="N/A"/>
    <s v="N/A"/>
    <n v="0"/>
    <s v="N/A"/>
    <n v="0"/>
    <s v="N/A"/>
    <n v="0"/>
    <s v="N/A"/>
    <n v="0"/>
    <n v="82641767"/>
    <s v="NO"/>
    <s v="N/A"/>
    <s v="N/A"/>
    <s v="N/A"/>
    <s v="N/A"/>
    <d v="2022-12-31T00:00:00"/>
    <d v="2022-12-31T00:00:00"/>
    <s v="NO"/>
    <s v=" Barrancabermeja con_x000a_desplazamiento en la región de Santander, Norte de Santander y región que conforma el_x000a_Magdalena Medio"/>
    <s v="Cumplimiento"/>
    <s v="56-45-101000994"/>
    <n v="2"/>
    <s v="Seguros del Estado"/>
    <d v="2022-01-24T00:00:00"/>
    <s v="21-01-2022 - 03-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3%2D2022%2Epdf&amp;parent=%2Fpersonal%2Fcarlos%5Ftorres%5Fjep%5Fgov%5Fco%2FDocuments%2FDocumentos%2FContractual%2FContractual%20%2D%20Onedrive%2FValidaci%C3%B3n%20p%C3%B3lizas%20CPS%2F%2EVERIFICACI%C3%93N%20DE%20P%C3%93LIZAS%20CONTRATOS%202022"/>
    <s v="N/A"/>
    <s v="Firmado"/>
    <s v="Ingreso"/>
    <s v="N/A"/>
    <s v="PSICOLOGÍA "/>
    <s v="N/A"/>
    <s v="FEMENINO"/>
    <s v="PND"/>
    <s v="https://community.secop.gov.co/Public/Tendering/OpportunityDetail/Index?noticeUID=CO1.NTC.2599030&amp;isFromPublicArea=True&amp;isModal=False"/>
    <n v="1"/>
    <n v="2022"/>
  </r>
  <r>
    <n v="184"/>
    <s v="JEP-204-2022"/>
    <s v="JEP-CSPO-204-2022"/>
    <s v="Carlos Torres"/>
    <d v="2022-01-14T00:00:00"/>
    <s v="Fabiola Morales Murcia"/>
    <m/>
    <m/>
    <x v="1"/>
    <s v="1. Prestación de servicios"/>
    <n v="51843728"/>
    <n v="6"/>
    <s v="Persona Natural"/>
    <s v="NA"/>
    <s v="Prestar servicios profesionales para apoyar al Departamento de Atención a Víctimas en la región de Caquetá, Huila, Putumayo y Tolima, para adelantar acciones de difusión, acompañamiento y orientación psicosocial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2641767"/>
    <s v="N/A"/>
    <s v="N/A"/>
    <s v="$7.228.143"/>
    <n v="51722"/>
    <n v="47922"/>
    <s v="2018011001091_x0009_"/>
    <d v="2022-01-21T00:00:00"/>
    <d v="2022-01-24T00:00:00"/>
    <s v="N/A"/>
    <s v="N/A"/>
    <s v="N/A"/>
    <s v="N/A"/>
    <n v="0"/>
    <s v="N/A"/>
    <n v="0"/>
    <s v="N/A"/>
    <n v="0"/>
    <s v="N/A"/>
    <n v="0"/>
    <n v="82641767"/>
    <s v="NO"/>
    <s v="N/A"/>
    <s v="N/A"/>
    <s v="N/A"/>
    <s v="N/A"/>
    <d v="2022-12-31T00:00:00"/>
    <d v="2022-12-31T00:00:00"/>
    <s v="NO"/>
    <s v="Florencia con_x000a_desplazamiento en la región de Caquetá, Huila, Putumayo y Tolima"/>
    <s v="Cumplimiento "/>
    <s v="33-47-101008164"/>
    <n v="0"/>
    <s v="Seguros del Estado"/>
    <d v="2022-01-21T00:00:00"/>
    <s v="21-01-2022 - 04-07-2023"/>
    <s v="https://jepcolombia-my.sharepoint.com/personal/carlos_torres_jep_gov_co/_layouts/15/onedrive.aspx?q=204&amp;searchScope=folder&amp;id=%2Fpersonal%2Fcarlos%5Ftorres%5Fjep%5Fgov%5Fco%2FDocuments%2FDocumentos%2FContractual%2FContractual%20%2D%20Onedrive%2FValidaci%C3%B3n%20p%C3%B3lizas%20CPS%2F%2EVERIFICACI%C3%93N%20DE%20P%C3%93LIZAS%20CONTRATOS%202022%2FVerificacio%CC%81n%20po%CC%81liza%20contrato%20JEP%2D204%2D2022%2Epdf&amp;parent=%2Fpersonal%2Fcarlos%5Ftorres%5Fjep%5Fgov%5Fco%2FDocuments%2FDocumentos%2FContractual%2FContractual%20%2D%20Onedrive%2FValidaci%C3%B3n%20p%C3%B3lizas%20CPS%2F%2EVERIFICACI%C3%93N%20DE%20P%C3%93LIZAS%20CONTRATOS%202022&amp;parentview=7"/>
    <s v="N/A"/>
    <s v="Firmado"/>
    <s v="Ingreso"/>
    <s v="N/A"/>
    <s v="PSICOLOGÍA SOCIAL COMUNITARIA "/>
    <s v="N/A"/>
    <s v="FEMENINO"/>
    <s v="PND"/>
    <s v="https://community.secop.gov.co/Public/Tendering/OpportunityDetail/Index?noticeUID=CO1.NTC.2599934&amp;isFromPublicArea=True&amp;isModal=False"/>
    <n v="1"/>
    <n v="2022"/>
  </r>
  <r>
    <n v="187"/>
    <s v="JEP-205-2022"/>
    <s v="JEP-CSPO-205-2022"/>
    <s v="Carlos Torres"/>
    <d v="2022-01-14T00:00:00"/>
    <s v="Sofi Paola Malfitano Cordoba"/>
    <m/>
    <m/>
    <x v="1"/>
    <s v="1. Prestación de servicios"/>
    <n v="35895987"/>
    <n v="1"/>
    <s v="Persona Natural"/>
    <s v="NA"/>
    <s v="Prestar servicios profesionales para apoyar al Departamento de Atención a Víctimas en la región de Chocó, Urabá Chocoano y Antioqueño, para adelantar acciones de difusión, acompañamiento y orientación psicosocial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2641767"/>
    <s v="N/A"/>
    <s v="N/A"/>
    <n v="7228143"/>
    <n v="51922"/>
    <n v="48522"/>
    <n v="2018011001091"/>
    <d v="2022-01-22T00:00:00"/>
    <d v="2022-01-24T00:00:00"/>
    <s v="N/A"/>
    <s v="N/A"/>
    <s v="N/A"/>
    <s v="N/A"/>
    <n v="0"/>
    <s v="N/A"/>
    <n v="0"/>
    <s v="N/A"/>
    <n v="0"/>
    <s v="N/A"/>
    <n v="0"/>
    <n v="82641767"/>
    <s v="NO"/>
    <s v="N/A"/>
    <s v="N/A"/>
    <s v="N/A"/>
    <s v="N/A"/>
    <d v="2022-12-31T00:00:00"/>
    <d v="2022-12-31T00:00:00"/>
    <s v="NO"/>
    <s v="Quibdó con_x000a_desplazamiento en la región de Chocó, Urabá Chocoano y Antioqueño"/>
    <s v="Cumplimiento"/>
    <s v="65-45-101073191"/>
    <n v="0"/>
    <s v="Seguros del Estado"/>
    <d v="2022-01-22T00:00:00"/>
    <s v="22-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5%2D2022%2Epdf&amp;parent=%2Fpersonal%2Fcarlos%5Ftorres%5Fjep%5Fgov%5Fco%2FDocuments%2FDocumentos%2FContractual%2FContractual%20%2D%20Onedrive%2FValidaci%C3%B3n%20p%C3%B3lizas%20CPS%2F%2EVERIFICACI%C3%93N%20DE%20P%C3%93LIZAS%20CONTRATOS%202022"/>
    <s v="N/A"/>
    <s v="Firmado"/>
    <s v="Ingreso"/>
    <s v="N/A"/>
    <s v="PSICOLOGÍA "/>
    <s v="N/A"/>
    <s v="FEMENINO"/>
    <s v="PND"/>
    <s v="https://community.secop.gov.co/Public/Tendering/OpportunityDetail/Index?noticeUID=CO1.NTC.2603424&amp;isFromPublicArea=True&amp;isModal=False"/>
    <n v="1"/>
    <n v="2022"/>
  </r>
  <r>
    <n v="191"/>
    <s v="JEP-206-2022"/>
    <s v="JEP-CSPO-206-2022"/>
    <s v="Carlos Torres"/>
    <d v="2022-01-14T00:00:00"/>
    <s v="Angelica Maria Camacho Pinto"/>
    <m/>
    <m/>
    <x v="1"/>
    <s v="1. Prestación de servicios"/>
    <n v="37293616"/>
    <n v="8"/>
    <s v="Persona Natural"/>
    <s v="NA"/>
    <s v="Prestar servicios profesionales para apoyar al Departamento de Atención a Víctimas en la región de Norte de Santander, Santander y región que conforma el Magdalena Medio, para adelantar acciones de difusión, acompañamiento y orientación psicosocial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2641767"/>
    <s v="N/A"/>
    <s v="N/A"/>
    <s v="$7.228.143"/>
    <n v="52122"/>
    <n v="48022"/>
    <s v="2018011001091_x0009_"/>
    <d v="2022-01-21T00:00:00"/>
    <d v="2022-01-24T00:00:00"/>
    <s v="N/A"/>
    <s v="N/A"/>
    <s v="N/A"/>
    <s v="N/A"/>
    <n v="0"/>
    <s v="N/A"/>
    <n v="0"/>
    <s v="N/A"/>
    <n v="0"/>
    <s v="N/A"/>
    <n v="0"/>
    <n v="82641767"/>
    <s v="NO"/>
    <s v="N/A"/>
    <s v="N/A"/>
    <s v="N/A"/>
    <s v="N/A"/>
    <d v="2022-12-31T00:00:00"/>
    <d v="2022-12-31T00:00:00"/>
    <s v="NO"/>
    <s v="Cúcuta con_x000a_desplazamiento en la región de Norte de Santander, Santander y región que conforma el_x000a_Magdalena"/>
    <s v="Cumplimiento "/>
    <s v="475-47-994000051833"/>
    <n v="0"/>
    <s v="Aseguradora Solidaria"/>
    <d v="2022-01-21T00:00:00"/>
    <s v="21-01-2022 - 01-07-2023"/>
    <s v="https://jepcolombia-my.sharepoint.com/personal/carlos_torres_jep_gov_co/_layouts/15/onedrive.aspx?q=206&amp;searchScope=folder&amp;id=%2Fpersonal%2Fcarlos%5Ftorres%5Fjep%5Fgov%5Fco%2FDocuments%2FDocumentos%2FContractual%2FContractual%20%2D%20Onedrive%2FValidaci%C3%B3n%20p%C3%B3lizas%20CPS%2F%2EVERIFICACI%C3%93N%20DE%20P%C3%93LIZAS%20CONTRATOS%202022%2FVerificacio%CC%81n%20po%CC%81liza%20contrato%20JEP%2D206%2D2022%2Epdf&amp;parent=%2Fpersonal%2Fcarlos%5Ftorres%5Fjep%5Fgov%5Fco%2FDocuments%2FDocumentos%2FContractual%2FContractual%20%2D%20Onedrive%2FValidaci%C3%B3n%20p%C3%B3lizas%20CPS%2F%2EVERIFICACI%C3%93N%20DE%20P%C3%93LIZAS%20CONTRATOS%202022&amp;parentview=7"/>
    <s v="N/A"/>
    <s v="Firmado"/>
    <s v="Ingreso"/>
    <s v="N/A"/>
    <s v="PSICOLOGÍA"/>
    <s v="N/A"/>
    <s v="FEMENINO"/>
    <s v="angelica.camacho@jep.gov.co"/>
    <s v="https://community.secop.gov.co/Public/Tendering/OpportunityDetail/Index?noticeUID=CO1.NTC.2605153&amp;isFromPublicArea=True&amp;isModal=False"/>
    <n v="1"/>
    <n v="2022"/>
  </r>
  <r>
    <n v="189"/>
    <s v="JEP-207-2022"/>
    <s v="JEP-CSPO-207-2022"/>
    <s v="Carlos Torres"/>
    <d v="2022-01-14T00:00:00"/>
    <s v="Maria del Pilar Orjuela Trujillo"/>
    <m/>
    <m/>
    <x v="1"/>
    <s v="1. Prestación de servicios"/>
    <n v="52538435"/>
    <n v="1"/>
    <s v="Persona Natural"/>
    <s v="NA"/>
    <s v="Prestar servicios profesionales para apoyar al Departamento de Atención a Víctimas en la región de Tolima, Huila, Caquetá y Putumayo, para adelantar acciones de difusión, acompañamiento y orientación psicosocial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2641767"/>
    <s v="N/A"/>
    <s v="N/A"/>
    <n v="7228143"/>
    <n v="52022"/>
    <n v="50722"/>
    <n v="2018011001091"/>
    <d v="2022-01-23T00:00:00"/>
    <d v="2022-01-26T00:00:00"/>
    <s v="N/A"/>
    <s v="N/A"/>
    <s v="N/A"/>
    <s v="N/A"/>
    <n v="0"/>
    <s v="N/A"/>
    <n v="0"/>
    <s v="N/A"/>
    <n v="0"/>
    <s v="N/A"/>
    <n v="0"/>
    <n v="82641767"/>
    <s v="NO"/>
    <s v="N/A"/>
    <s v="N/A"/>
    <s v="N/A"/>
    <s v="N/A"/>
    <d v="2022-12-31T00:00:00"/>
    <d v="2022-12-31T00:00:00"/>
    <s v="NO"/>
    <s v="Ibagué con desplazamiento_x000a_en la región de Tolima, Huila, Caquetá y Putumayo"/>
    <s v="Cumplimiento"/>
    <s v="380-47-994000123812"/>
    <n v="0"/>
    <s v="Aseguradora Solidaria"/>
    <d v="2022-01-25T00:00:00"/>
    <s v="23/01/2022 - 03-07-2023"/>
    <s v="https://jepcolombia-my.sharepoint.com/personal/carlos_torres_jep_gov_co/_layouts/15/onedrive.aspx?q=207&amp;searchScope=folder&amp;id=%2Fpersonal%2Fcarlos%5Ftorres%5Fjep%5Fgov%5Fco%2FDocuments%2FDocumentos%2FContractual%2FContractual%20%2D%20Onedrive%2FValidaci%C3%B3n%20p%C3%B3lizas%20CPS%2F%2EVERIFICACI%C3%93N%20DE%20P%C3%93LIZAS%20CONTRATOS%202022%2FVerificacio%CC%81n%20po%CC%81liza%20contrato%20JEP%2D207%2D2022%2Epdf&amp;parent=%2Fpersonal%2Fcarlos%5Ftorres%5Fjep%5Fgov%5Fco%2FDocuments%2FDocumentos%2FContractual%2FContractual%20%2D%20Onedrive%2FValidaci%C3%B3n%20p%C3%B3lizas%20CPS%2F%2EVERIFICACI%C3%93N%20DE%20P%C3%93LIZAS%20CONTRATOS%202022&amp;parentview=7"/>
    <s v="N/A"/>
    <s v="Firmado"/>
    <s v="Ingreso"/>
    <s v="N/A"/>
    <s v="CIENCIAS POLÍTICAS"/>
    <s v="N/A"/>
    <s v="FEMENINO"/>
    <s v="PND"/>
    <s v="https://community.secop.gov.co/Public/Tendering/OpportunityDetail/Index?noticeUID=CO1.NTC.2629478&amp;isFromPublicArea=True&amp;isModal=False"/>
    <n v="1"/>
    <n v="2022"/>
  </r>
  <r>
    <n v="195"/>
    <s v="JEP-208-2022"/>
    <s v="JEP-CSPO-208-2022"/>
    <s v="Carlos Torres"/>
    <d v="2022-01-14T00:00:00"/>
    <s v="Marglevis Arguelles Galvis"/>
    <m/>
    <m/>
    <x v="1"/>
    <s v="1. Prestación de servicios"/>
    <n v="39301978"/>
    <n v="1"/>
    <s v="Persona Natural"/>
    <s v="NA"/>
    <s v="Prestar servicios profesionales para apoyar al Departamento de Atención a Víctimas en la región de Urabá Antioqueño y Urabá Chocoano, para adelantar acciones de difusión, acompañamiento y orientación psicosocial a las víctimas en instancias judiciales y no judiciales, atendiendo los enfoques étnico, diferencial y psicosocial."/>
    <m/>
    <s v="Harvey Danilo Suarez Morales"/>
    <s v="Secretaría Ejecutiva"/>
    <x v="4"/>
    <s v="Departamento de Atención a Víctimas"/>
    <s v="Claudia Viviana Ferro Buitrago"/>
    <s v="Departamento de Atención a Víctimas"/>
    <s v="N/A"/>
    <s v="N/A"/>
    <s v="N/A"/>
    <s v="Inversión"/>
    <n v="82641767"/>
    <s v="N/A"/>
    <s v="N/A"/>
    <s v="$7.228.143"/>
    <n v="52322"/>
    <n v="50822"/>
    <s v="2018011001091_x0009_"/>
    <d v="2022-01-23T00:00:00"/>
    <d v="2022-01-24T00:00:00"/>
    <s v="N/A"/>
    <s v="N/A"/>
    <s v="N/A"/>
    <s v="N/A"/>
    <n v="0"/>
    <s v="N/A"/>
    <n v="0"/>
    <s v="N/A"/>
    <n v="0"/>
    <s v="N/A"/>
    <n v="0"/>
    <n v="82641767"/>
    <s v="NO"/>
    <s v="N/A"/>
    <s v="N/A"/>
    <s v="N/A"/>
    <s v="N/A"/>
    <d v="2022-12-31T00:00:00"/>
    <d v="2022-12-31T00:00:00"/>
    <s v="NO"/>
    <s v="Apartadó con_x000a_desplazamiento en la región de Urabá Antioqueño y Urabá Chocoano"/>
    <s v="Cumplimiento"/>
    <s v="14-47-101014301"/>
    <n v="0"/>
    <s v="Seguros del Estado"/>
    <d v="2022-01-24T00:00:00"/>
    <s v="23-01-2022 - 30-06-2023"/>
    <s v="https://jepcolombia-my.sharepoint.com/personal/carlos_torres_jep_gov_co/_layouts/15/onedrive.aspx?q=208&amp;searchScope=folder&amp;id=%2Fpersonal%2Fcarlos%5Ftorres%5Fjep%5Fgov%5Fco%2FDocuments%2FDocumentos%2FContractual%2FContractual%20%2D%20Onedrive%2FValidaci%C3%B3n%20p%C3%B3lizas%20CPS%2F%2EVERIFICACI%C3%93N%20DE%20P%C3%93LIZAS%20CONTRATOS%202022%2FVerificacio%CC%81n%20po%CC%81liza%20contrato%20JEP%2D208%2D2022%2Epdf&amp;parent=%2Fpersonal%2Fcarlos%5Ftorres%5Fjep%5Fgov%5Fco%2FDocuments%2FDocumentos%2FContractual%2FContractual%20%2D%20Onedrive%2FValidaci%C3%B3n%20p%C3%B3lizas%20CPS%2F%2EVERIFICACI%C3%93N%20DE%20P%C3%93LIZAS%20CONTRATOS%202022&amp;parentview=7"/>
    <s v="N/A"/>
    <s v="Firmado"/>
    <s v="Ingreso"/>
    <s v="N/A"/>
    <s v="CIENCIAS POLÍTICAS"/>
    <s v="N/A"/>
    <s v="FEMENINO"/>
    <s v="PND"/>
    <s v="https://community.secop.gov.co/Public/Tendering/OpportunityDetail/Index?noticeUID=CO1.NTC.2639767&amp;isFromPublicArea=True&amp;isModal=False"/>
    <n v="1"/>
    <n v="2022"/>
  </r>
  <r>
    <n v="196"/>
    <s v="JEP-209-2022"/>
    <s v="JEP-CSPO-209-2022"/>
    <s v="Carlos Torres"/>
    <d v="2022-01-14T00:00:00"/>
    <s v="Natalia Zambrano Fernandez"/>
    <m/>
    <m/>
    <x v="1"/>
    <s v="1. Prestación de servicios"/>
    <n v="1130603927"/>
    <n v="3"/>
    <s v="Persona Natural"/>
    <s v="NA"/>
    <s v="Prestar servicios profesionales para apoyar al Departamento de Atención a Víctimas en la región de Valle del Cauca, Cauca y Nariño, para adelantar acciones de difusión, acompañamiento y orientación psicosocial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2641767"/>
    <s v="N/A"/>
    <s v="N/A"/>
    <n v="7228143"/>
    <n v="52422"/>
    <n v="50922"/>
    <n v="2018011001091"/>
    <d v="2022-01-23T00:00:00"/>
    <d v="2022-01-24T00:00:00"/>
    <s v="N/A"/>
    <s v="N/A"/>
    <s v="N/A"/>
    <s v="N/A"/>
    <n v="0"/>
    <s v="N/A"/>
    <n v="0"/>
    <s v="N/A"/>
    <n v="0"/>
    <s v="N/A"/>
    <n v="0"/>
    <n v="82641767"/>
    <s v="NO"/>
    <s v="N/A"/>
    <s v="N/A"/>
    <s v="N/A"/>
    <s v="N/A"/>
    <d v="2022-12-31T00:00:00"/>
    <d v="2022-12-31T00:00:00"/>
    <s v="NO"/>
    <s v="Cali con desplazamiento_x000a_en la región de Valle del Cauca, Cauca y Nariño"/>
    <s v="Cumplimiento"/>
    <s v="14-47-101014275"/>
    <n v="0"/>
    <s v="Seguros del Estado"/>
    <d v="2022-01-23T00:00:00"/>
    <s v="23-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9%2D2022%2Epdf&amp;parent=%2Fpersonal%2Fcarlos%5Ftorres%5Fjep%5Fgov%5Fco%2FDocuments%2FDocumentos%2FContractual%2FContractual%20%2D%20Onedrive%2FValidaci%C3%B3n%20p%C3%B3lizas%20CPS%2F%2EVERIFICACI%C3%93N%20DE%20P%C3%93LIZAS%20CONTRATOS%202022"/>
    <s v="N/A"/>
    <s v="Firmado"/>
    <s v="Ingreso"/>
    <s v="N/A"/>
    <s v="PSICOLOGÍA "/>
    <s v="N/A"/>
    <s v="FEMENINO"/>
    <s v="PND"/>
    <s v="https://community.secop.gov.co/Public/Tendering/OpportunityDetail/Index?noticeUID=CO1.NTC.2642258&amp;isFromPublicArea=True&amp;isModal=False"/>
    <n v="1"/>
    <n v="2022"/>
  </r>
  <r>
    <n v="178"/>
    <s v="JEP-210-2022"/>
    <s v="JEP-CSPO-210-2022"/>
    <s v="Carlos Torres"/>
    <d v="2022-01-14T00:00:00"/>
    <s v="Diego Alexis Ibarra Piedrahita"/>
    <m/>
    <m/>
    <x v="1"/>
    <s v="1. Prestación de servicios"/>
    <n v="71788874"/>
    <n v="0"/>
    <s v="Persona Natural"/>
    <s v="NA"/>
    <s v="Prestar servicios profesionales para apoyar al Departamento de Atención a Víctimas en la región de Antioquia, para adelantar acciones de difusión, acompañamiento y orientación psicosocial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2641767"/>
    <s v="N/A"/>
    <s v="N/A"/>
    <s v="$7.228.143"/>
    <n v="51522"/>
    <n v="51022"/>
    <s v="2018011001091_x0009_"/>
    <d v="2022-01-23T00:00:00"/>
    <d v="2022-01-24T00:00:00"/>
    <s v="N/A"/>
    <s v="N/A"/>
    <s v="N/A"/>
    <s v="N/A"/>
    <n v="0"/>
    <s v="N/A"/>
    <n v="0"/>
    <s v="N/A"/>
    <n v="0"/>
    <s v="N/A"/>
    <n v="0"/>
    <n v="82641767"/>
    <s v="NO"/>
    <s v="N/A"/>
    <s v="N/A"/>
    <s v="N/A"/>
    <s v="N/A"/>
    <d v="2022-12-31T00:00:00"/>
    <d v="2022-12-31T00:00:00"/>
    <s v="NO"/>
    <s v="Medellín con_x000a_desplazamiento en la región de Antioquia"/>
    <s v="Cumplimiento"/>
    <s v="21-47-101016612"/>
    <n v="0"/>
    <s v="Seguros del Estado "/>
    <d v="2022-01-24T00:00:00"/>
    <s v="23-01-2022 - 10-07-2023"/>
    <s v="https://jepcolombia-my.sharepoint.com/personal/carlos_torres_jep_gov_co/_layouts/15/onedrive.aspx?q=210&amp;searchScope=folder&amp;id=%2Fpersonal%2Fcarlos%5Ftorres%5Fjep%5Fgov%5Fco%2FDocuments%2FDocumentos%2FContractual%2FContractual%20%2D%20Onedrive%2FValidaci%C3%B3n%20p%C3%B3lizas%20CPS%2F%2EVERIFICACI%C3%93N%20DE%20P%C3%93LIZAS%20CONTRATOS%202022%2FVerificacio%CC%81n%20po%CC%81liza%20contrato%20JEP%2D210%2D2022%2Epdf&amp;parent=%2Fpersonal%2Fcarlos%5Ftorres%5Fjep%5Fgov%5Fco%2FDocuments%2FDocumentos%2FContractual%2FContractual%20%2D%20Onedrive%2FValidaci%C3%B3n%20p%C3%B3lizas%20CPS%2F%2EVERIFICACI%C3%93N%20DE%20P%C3%93LIZAS%20CONTRATOS%202022&amp;parentview=7"/>
    <s v="N/A"/>
    <s v="Firmado"/>
    <s v="Ingreso"/>
    <s v="N/A"/>
    <s v="HISTORIA"/>
    <s v="N/A"/>
    <s v="MASCULINO"/>
    <s v="PND"/>
    <s v="https://community.secop.gov.co/Public/Tendering/OpportunityDetail/Index?noticeUID=CO1.NTC.2645587&amp;isFromPublicArea=True&amp;isModal=False"/>
    <n v="1"/>
    <n v="2022"/>
  </r>
  <r>
    <n v="186"/>
    <s v="JEP-211-2022"/>
    <s v="JEP-CSPO-211-2022"/>
    <s v="Carlos Torres"/>
    <d v="2022-01-14T00:00:00"/>
    <s v="Carlos Andres Otero Cardona"/>
    <m/>
    <m/>
    <x v="1"/>
    <s v="1. Prestación de servicios"/>
    <n v="91495390"/>
    <n v="2"/>
    <s v="Persona Natural"/>
    <s v="NA"/>
    <s v="Prestar servicios profesionales para apoyar al Departamento de Atención a Víctimas en la región de Cauca, Valle del Cauca y Nariño, para adelantar acciones de difusión, acompañamiento y orientación psicosocial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2641767"/>
    <s v="N/A"/>
    <s v="N/A"/>
    <n v="7228143"/>
    <n v="51822"/>
    <n v="51122"/>
    <n v="2018011001091"/>
    <d v="2022-01-23T00:00:00"/>
    <d v="2022-01-24T00:00:00"/>
    <s v="N/A"/>
    <s v="N/A"/>
    <s v="N/A"/>
    <s v="N/A"/>
    <n v="0"/>
    <s v="N/A"/>
    <n v="0"/>
    <s v="N/A"/>
    <n v="0"/>
    <s v="N/A"/>
    <n v="0"/>
    <n v="82641767"/>
    <s v="NO"/>
    <s v="N/A"/>
    <s v="N/A"/>
    <s v="N/A"/>
    <s v="N/A"/>
    <d v="2022-12-31T00:00:00"/>
    <d v="2022-12-31T00:00:00"/>
    <s v="NO"/>
    <s v="Popayán con_x000a_desplazamiento en la región de Cauca, Valle del Cauca y Nariño"/>
    <s v="Cumplimiento "/>
    <s v="435 47 994000048210"/>
    <n v="0"/>
    <s v="Aseguradora Solidaria"/>
    <d v="2022-01-24T00:00:00"/>
    <s v="23-01-2022 - 30-06-2023"/>
    <s v="https://jepcolombia-my.sharepoint.com/personal/carlos_torres_jep_gov_co/_layouts/15/onedrive.aspx?q=211&amp;searchScope=folder&amp;id=%2Fpersonal%2Fcarlos%5Ftorres%5Fjep%5Fgov%5Fco%2FDocuments%2FDocumentos%2FContractual%2FContractual%20%2D%20Onedrive%2FValidaci%C3%B3n%20p%C3%B3lizas%20CPS%2F%2EVERIFICACI%C3%93N%20DE%20P%C3%93LIZAS%20CONTRATOS%202022%2FVerificacio%CC%81n%20po%CC%81liza%20contrato%20JEP%2D211%2D2022%2Epdf&amp;parent=%2Fpersonal%2Fcarlos%5Ftorres%5Fjep%5Fgov%5Fco%2FDocuments%2FDocumentos%2FContractual%2FContractual%20%2D%20Onedrive%2FValidaci%C3%B3n%20p%C3%B3lizas%20CPS%2F%2EVERIFICACI%C3%93N%20DE%20P%C3%93LIZAS%20CONTRATOS%202022&amp;parentview=7"/>
    <s v="N/A"/>
    <s v="Firmado"/>
    <s v="Ingreso"/>
    <s v="N/A"/>
    <s v="PSICOLOGÍA "/>
    <s v="N/A"/>
    <s v="MASCULINO"/>
    <s v="PND"/>
    <s v="https://community.secop.gov.co/Public/Tendering/OpportunityDetail/Index?noticeUID=CO1.NTC.2649455&amp;isFromPublicArea=True&amp;isModal=False"/>
    <n v="1"/>
    <n v="2022"/>
  </r>
  <r>
    <n v="74"/>
    <s v="JEP-212-2022"/>
    <s v="JEP-CSPO-212-2022"/>
    <s v="Vanessa Jiménez "/>
    <d v="2022-01-14T00:00:00"/>
    <s v="Diana Liseth Vivas Pulido "/>
    <m/>
    <m/>
    <x v="1"/>
    <s v="1. Prestación de servicios"/>
    <n v="53051656"/>
    <n v="2"/>
    <s v="Persona Natural"/>
    <s v="NA"/>
    <s v="Prestar servicios profesionales para apoyar y acompañar a la Subdirección de Fortalecimiento Institucional en la administración del Sistema de Gestión de calidad de la JEP."/>
    <m/>
    <s v="Harvey Danilo Suarez Morales"/>
    <s v="Secretaría Ejecutiva"/>
    <x v="3"/>
    <s v="Subdirección de Fortalecimiento Institucional"/>
    <s v="Luz Amanda Granados Urrea_x0009_"/>
    <s v="Subdirección de Fortalecimiento Institucional"/>
    <s v="N/A"/>
    <s v="N/A"/>
    <s v="N/A"/>
    <s v="Inversión"/>
    <n v="90640910"/>
    <s v="N/A"/>
    <s v="N/A"/>
    <s v="$8.240.084"/>
    <n v="49422"/>
    <n v="50422"/>
    <n v="2018011001175"/>
    <d v="2022-01-23T00:00:00"/>
    <d v="2022-01-27T00:00:00"/>
    <s v="Monica Viviana Marin Aguilar"/>
    <n v="67001394"/>
    <n v="5"/>
    <d v="2022-03-14T00:00:00"/>
    <n v="0"/>
    <s v="N/A"/>
    <n v="0"/>
    <s v="N/A"/>
    <n v="0"/>
    <s v="N/A"/>
    <n v="0"/>
    <n v="90640910"/>
    <s v="NO"/>
    <s v="N/A"/>
    <s v="N/A"/>
    <s v="N/A"/>
    <s v="N/A"/>
    <d v="2022-12-15T00:00:00"/>
    <d v="2022-12-15T00:00:00"/>
    <s v="NO"/>
    <s v="Bogotá D.C"/>
    <s v="Cumplimiento "/>
    <s v="_x0009_NB-100194835"/>
    <n v="0"/>
    <s v="Seguros Mundial"/>
    <d v="2022-01-25T00:00:00"/>
    <s v="23-01-2022 - 15-06-2023"/>
    <s v="C:\Users\andres.prietom\JEP Colombia\Carlos Giovanni Torres Peñaranda - Contractual - Onedrive\Validación pólizas CPS\.VERIFICACIÓN DE PÓLIZAS CONTRATOS 2022\Verificación póliza del contrato JEP 212 2022.PNG"/>
    <s v="en fecha 14/03/2022, se suscribe cesión del contrato"/>
    <s v="Firmado"/>
    <s v="Cesión"/>
    <s v="N/A"/>
    <s v="INGENIERÍA INDUSTRIAL"/>
    <s v="N/A"/>
    <s v="FEMENINO"/>
    <s v="PND"/>
    <s v="https://community.secop.gov.co/Public/Tendering/OpportunityDetail/Index?noticeUID=CO1.NTC.2585904&amp;isFromPublicArea=True&amp;isModal=False"/>
    <n v="1"/>
    <n v="2022"/>
  </r>
  <r>
    <n v="283"/>
    <s v="JEP-213-2022"/>
    <s v="JEP-CSPO-213-2022"/>
    <s v="Ángela Esquivel "/>
    <d v="2022-01-13T00:00:00"/>
    <s v="Juan David Acosta Gonzalez"/>
    <m/>
    <m/>
    <x v="1"/>
    <s v="1. Prestación de servicios"/>
    <n v="1019036824"/>
    <n v="8"/>
    <s v="Persona Natural"/>
    <s v="NA"/>
    <s v="Prestar servicios para apoyar y acompañar al Departamento de Gestión Territorial en la organización y sistematización de la información producida por la dependencia, teniendo en cuenta los enfoques diferenciales."/>
    <m/>
    <s v="Harvey Danilo Suarez Morales"/>
    <s v="Secretaría Ejecutiva"/>
    <x v="4"/>
    <s v="Departamento de Gestión Territorial"/>
    <s v="Gloria Cala Navarro"/>
    <s v="Departamento de Gestión Territorial"/>
    <s v="N/A"/>
    <s v="N/A"/>
    <s v="N/A"/>
    <s v="Inversión"/>
    <n v="41561805"/>
    <s v="N/A"/>
    <s v="N/A"/>
    <n v="3614070"/>
    <n v="28522"/>
    <n v="46122"/>
    <n v="2018011001091"/>
    <d v="2022-01-20T00:00:00"/>
    <d v="2022-01-24T00:00:00"/>
    <s v="Rodrigo "/>
    <n v="1032437437"/>
    <n v="8"/>
    <d v="2022-09-29T00:00:00"/>
    <n v="0"/>
    <s v="N/A"/>
    <n v="0"/>
    <s v="N/A"/>
    <n v="0"/>
    <s v="N/A"/>
    <n v="0"/>
    <n v="41561805"/>
    <s v="NO"/>
    <s v="N/A"/>
    <s v="N/A"/>
    <s v="N/A"/>
    <s v="N/A"/>
    <d v="2022-12-31T00:00:00"/>
    <d v="2022-12-31T00:00:00"/>
    <s v="NO"/>
    <s v="Bogotá D.C"/>
    <s v="Cumplimiento "/>
    <s v="33-47-101008155"/>
    <n v="0"/>
    <s v="Seguros del Estado"/>
    <d v="2022-01-21T00:00:00"/>
    <s v="20-01-2022 - 30-06-2023"/>
    <s v="C:\Users\andres.prietom\JEP Colombia\Carlos Giovanni Torres Peñaranda - Contractual - Onedrive\Validación pólizas CPS\.VERIFICACIÓN DE PÓLIZAS CONTRATOS 2022\verificacion poliza contrato JEP-213-2022.pdf"/>
    <s v="En fehca del 26 de septiembre se encuentra en flujo de aprobación la cesión del CTO JEP-213-2022 Rodrigo Torrejano de DGT"/>
    <s v="Firmado"/>
    <s v="Cesión"/>
    <s v="N/A"/>
    <s v="CIENCIAS POLÍTICAS"/>
    <s v="N/A"/>
    <s v="MASCULINO"/>
    <s v="PND"/>
    <s v="https://community.secop.gov.co/Public/Tendering/OpportunityDetail/Index?noticeUID=CO1.NTC.2588520&amp;isFromPublicArea=True&amp;isModal=False"/>
    <n v="1"/>
    <n v="2022"/>
  </r>
  <r>
    <n v="280"/>
    <s v="JEP-214-2022"/>
    <s v="JEP-CSPO-214-2022"/>
    <s v="Ángela Esquivel "/>
    <d v="2022-01-13T00:00:00"/>
    <s v="Jorge Enrique Gil Cepeda"/>
    <m/>
    <m/>
    <x v="1"/>
    <s v="1. Prestación de servicios"/>
    <s v="1.015.414.202_x000d_"/>
    <n v="4"/>
    <s v="Persona Natural"/>
    <s v="NA"/>
    <s v="Prestar servicios profesionales especializados para apoyar y acompañar al  Departamento de Gestión Territorial en las labores de planeación, seguimiento y monitoreo relacionadas con el despliegue territorial que apoya la dependencia, en el marco de los lineamientos para la aplicación del enfoque territorial en la entidad, teniendo en cuenta los enfoques diferenciales."/>
    <m/>
    <s v="Harvey Danilo Suarez Morales"/>
    <s v="Secretaría Ejecutiva"/>
    <x v="4"/>
    <s v="Departamento de Gestión Territorial"/>
    <s v="Gloria Cala Navarro"/>
    <s v="Departamento de Gestión Territorial"/>
    <s v="N/A"/>
    <s v="N/A"/>
    <s v="N/A"/>
    <s v="Inversión"/>
    <n v="94760959"/>
    <s v="N/A"/>
    <s v="N/A"/>
    <s v="$8.240.084"/>
    <n v="29122"/>
    <n v="49922"/>
    <s v="2018011001091_x0009_"/>
    <d v="2022-01-21T00:00:00"/>
    <d v="2022-01-24T00:00:00"/>
    <s v="N/A"/>
    <s v="N/A"/>
    <s v="N/A"/>
    <s v="N/A"/>
    <n v="0"/>
    <s v="N/A"/>
    <n v="0"/>
    <s v="N/A"/>
    <n v="0"/>
    <s v="N/A"/>
    <n v="0"/>
    <n v="94760959"/>
    <s v="NO"/>
    <s v="N/A"/>
    <s v="N/A"/>
    <s v="N/A"/>
    <s v="N/A"/>
    <d v="2022-12-31T00:00:00"/>
    <d v="2022-12-31T00:00:00"/>
    <s v="NO"/>
    <s v="Bogotá D.C"/>
    <s v="Cumplimiento "/>
    <s v="33-47-101008175"/>
    <n v="0"/>
    <s v="Seguros del Estado "/>
    <d v="2022-01-22T00:00:00"/>
    <s v="21-01-2022 - 10-07-2023"/>
    <s v="C:\Users\andres.prietom\JEP Colombia\Carlos Giovanni Torres Peñaranda - Contractual - Onedrive\Validación pólizas CPS\.VERIFICACIÓN DE PÓLIZAS CONTRATOS 2022\verificacion poliza contrato JEP-214-2022.pdf"/>
    <s v="N/A"/>
    <s v="Firmado"/>
    <s v="Ingreso"/>
    <s v="N/A"/>
    <s v="CIENCIAS POLÍTICAS"/>
    <s v="N/A"/>
    <s v="MASCULINO"/>
    <s v="PND"/>
    <s v="https://community.secop.gov.co/Public/Tendering/OpportunityDetail/Index?noticeUID=CO1.NTC.2589266&amp;isFromPublicArea=True&amp;isModal=False"/>
    <n v="1"/>
    <n v="2022"/>
  </r>
  <r>
    <n v="275"/>
    <s v="JEP-215-2022"/>
    <s v="JEP-CSPO-215-2022"/>
    <s v="Ángela Esquivel "/>
    <d v="2022-01-13T00:00:00"/>
    <s v="Edainis Parra Guerrero"/>
    <m/>
    <m/>
    <x v="1"/>
    <s v="1. Prestación de servicios"/>
    <n v="51903216"/>
    <n v="5"/>
    <s v="Persona Natural"/>
    <s v="NA"/>
    <s v="Prestar servicios profesionales especializados para apoyar y acompañar el despliegue territorial de la Secretaría Ejecutiva en el departamento de Chocó, en el marco de los lineamientos para la aplicación del enfoque territorial, la justicia restaurativa y teniendo en cuenta los enfoques diferenciales."/>
    <m/>
    <s v="Harvey Danilo Suarez Morales"/>
    <s v="Secretaría Ejecutiva"/>
    <x v="4"/>
    <s v="Departamento de Gestión Territorial"/>
    <s v="Gloria Cala Navarro"/>
    <s v="Departamento de Gestión Territorial"/>
    <s v="N/A"/>
    <s v="N/A"/>
    <s v="N/A"/>
    <s v="Inversión"/>
    <n v="117825780"/>
    <s v="N/A"/>
    <s v="N/A"/>
    <n v="10245720"/>
    <n v="28622"/>
    <n v="46522"/>
    <n v="2018011001091"/>
    <d v="2022-01-21T00:00:00"/>
    <d v="2022-01-24T00:00:00"/>
    <s v="N/A"/>
    <s v="N/A"/>
    <s v="N/A"/>
    <s v="N/A"/>
    <n v="0"/>
    <s v="N/A"/>
    <n v="0"/>
    <s v="N/A"/>
    <n v="0"/>
    <s v="N/A"/>
    <n v="0"/>
    <n v="117825780"/>
    <s v="NO"/>
    <s v="N/A"/>
    <s v="N/A"/>
    <s v="N/A"/>
    <s v="N/A"/>
    <d v="2022-12-31T00:00:00"/>
    <d v="2022-12-31T00:00:00"/>
    <s v="NO"/>
    <s v="Chocó"/>
    <s v="Cumplimiento "/>
    <s v="39-45-101027309"/>
    <n v="0"/>
    <s v="Seguros del Estado"/>
    <d v="2022-01-21T00:00:00"/>
    <s v="21-1-2022 - 05-07-2023"/>
    <s v="C:\Users\andres.prietom\JEP Colombia\Carlos Giovanni Torres Peñaranda - Contractual - Onedrive\Validación pólizas CPS\.VERIFICACIÓN DE PÓLIZAS CONTRATOS 2022\verificacion poliza contratos JEP-215-2022.pdf"/>
    <s v="N/A"/>
    <s v="Firmado"/>
    <s v="Ingreso"/>
    <s v="N/A"/>
    <s v="TRABAJO SOCIAL"/>
    <s v="N/A"/>
    <s v="FEMENINO"/>
    <s v="PND"/>
    <s v="https://community.secop.gov.co/Public/Tendering/OpportunityDetail/Index?noticeUID=CO1.NTC.2589346&amp;isFromPublicArea=True&amp;isModal=False"/>
    <n v="1"/>
    <n v="2022"/>
  </r>
  <r>
    <n v="271"/>
    <s v="JEP-216-2022"/>
    <s v="JEP-CSPO-216-2022"/>
    <s v="Ángela Esquivel "/>
    <d v="2022-01-13T00:00:00"/>
    <s v="Ana Maria Otero Alvarez"/>
    <m/>
    <m/>
    <x v="1"/>
    <s v="1. Prestación de servicios"/>
    <n v="25274099"/>
    <n v="5"/>
    <s v="Persona Natural"/>
    <s v="NA"/>
    <s v="Prestar servicios profesionales especializados para apoyar y acompañar el despliegue territorial de la Secretaría Ejecutiva en el departamento del Cauca, en el marco de los lineamientos para la aplicación del enfoque territorial, la justicia restaurativa y teniendo en cuenta los enfoques diferenciales."/>
    <m/>
    <s v="Harvey Danilo Suarez Morales"/>
    <s v="Secretaría Ejecutiva"/>
    <x v="4"/>
    <s v="Departamento de Gestión Territorial"/>
    <s v="Gloria Cala Navarro"/>
    <s v="Departamento de Gestión Territorial"/>
    <s v="N/A"/>
    <s v="N/A"/>
    <s v="N/A"/>
    <s v="Inversión"/>
    <n v="117825780"/>
    <s v="N/A"/>
    <s v="N/A"/>
    <s v="$10.245.720"/>
    <n v="28722"/>
    <n v="54322"/>
    <n v="2018011001091"/>
    <d v="2022-01-20T00:00:00"/>
    <d v="2022-01-24T00:00:00"/>
    <s v="N/A"/>
    <s v="N/A"/>
    <s v="N/A"/>
    <s v="N/A"/>
    <n v="0"/>
    <s v="N/A"/>
    <n v="0"/>
    <s v="N/A"/>
    <n v="0"/>
    <s v="N/A"/>
    <n v="0"/>
    <n v="117825780"/>
    <s v="NO"/>
    <s v="N/A"/>
    <s v="N/A"/>
    <s v="N/A"/>
    <s v="N/A"/>
    <d v="2022-12-31T00:00:00"/>
    <d v="2022-12-31T00:00:00"/>
    <s v="NO"/>
    <s v="Cauca"/>
    <s v="Cumplimiento "/>
    <s v="40-47-101003558"/>
    <n v="0"/>
    <s v="Seguros del Estado"/>
    <d v="2022-01-21T00:00:00"/>
    <s v="21-01-2022 - 01-07-2023"/>
    <s v="C:\Users\andres.prietom\JEP Colombia\Carlos Giovanni Torres Peñaranda - Contractual - Onedrive\Validación pólizas CPS\.VERIFICACIÓN DE PÓLIZAS CONTRATOS 2022\verificacion poliza contrato JEP-216-2022.pdf"/>
    <s v="N/A"/>
    <s v="Firmado"/>
    <s v="Ingreso"/>
    <s v="N/A"/>
    <s v="CIENCIAS POLÍTICAS"/>
    <s v="N/A"/>
    <s v="FEMENINO"/>
    <s v="PND"/>
    <s v="https://community.secop.gov.co/Public/Tendering/OpportunityDetail/Index?noticeUID=CO1.NTC.2589627&amp;isFromPublicArea=True&amp;isModal=False"/>
    <n v="1"/>
    <n v="2022"/>
  </r>
  <r>
    <n v="270"/>
    <s v="JEP-217-2022"/>
    <s v="JEP-CSPO-217-2022"/>
    <s v="Ángela Esquivel "/>
    <d v="2022-01-13T00:00:00"/>
    <s v="Efren Edmundo Quiroz Cabrera"/>
    <m/>
    <m/>
    <x v="1"/>
    <s v="1. Prestación de servicios"/>
    <n v="98380342"/>
    <n v="1"/>
    <s v="Persona Natural"/>
    <s v="NA"/>
    <s v="Prestar servicios profesionales especializados para apoyar y acompañar el despliegue territorial de la Secretaría Ejecutiva en el departamento de Nariño, en el marco de los lineamientos para la aplicación del enfoque territorial, la justicia restaurativa y teniendo en cuenta los enfoques diferenciales."/>
    <m/>
    <s v="Harvey Danilo Suarez Morales"/>
    <s v="Secretaría Ejecutiva"/>
    <x v="4"/>
    <s v="Departamento de Gestión Territorial"/>
    <s v="Gloria Cala Navarro"/>
    <s v="Departamento de Gestión Territorial"/>
    <s v="N/A"/>
    <s v="N/A"/>
    <s v="N/A"/>
    <s v="Inversión"/>
    <n v="117825780"/>
    <s v="N/A"/>
    <s v="N/A"/>
    <n v="10245720"/>
    <n v="28422"/>
    <n v="46622"/>
    <n v="2018011001091"/>
    <d v="2022-01-21T00:00:00"/>
    <d v="2022-01-24T00:00:00"/>
    <s v="N/A"/>
    <s v="N/A"/>
    <s v="N/A"/>
    <s v="N/A"/>
    <n v="0"/>
    <s v="N/A"/>
    <n v="0"/>
    <s v="N/A"/>
    <n v="0"/>
    <s v="N/A"/>
    <n v="0"/>
    <n v="117825780"/>
    <s v="NO"/>
    <s v="N/A"/>
    <s v="N/A"/>
    <s v="N/A"/>
    <s v="N/A"/>
    <d v="2022-12-31T00:00:00"/>
    <d v="2022-12-31T00:00:00"/>
    <s v="NO"/>
    <s v="Nariño"/>
    <s v="Cumplimiento "/>
    <s v="41-45-101075512"/>
    <n v="0"/>
    <s v="Seguros del Estado"/>
    <d v="2022-01-21T00:00:00"/>
    <s v="21-01-2022 - 01-07-2023"/>
    <s v="C:\Users\andres.prietom\JEP Colombia\Carlos Giovanni Torres Peñaranda - Contractual - Onedrive\Validación pólizas CPS\.VERIFICACIÓN DE PÓLIZAS CONTRATOS 2022\verificacion contrato poliza JEP-217-2022.pdf"/>
    <s v="N/A"/>
    <s v="Firmado"/>
    <s v="Ingreso"/>
    <s v="N/A"/>
    <s v="DERECHO"/>
    <s v="N/A"/>
    <s v="MASCULINO"/>
    <s v="PND"/>
    <s v="https://community.secop.gov.co/Public/Tendering/OpportunityDetail/Index?noticeUID=CO1.NTC.2589760&amp;isFromPublicArea=True&amp;isModal=False"/>
    <n v="1"/>
    <n v="2022"/>
  </r>
  <r>
    <n v="175"/>
    <s v="JEP-218-2022"/>
    <s v="JEP-CSPO-218-2022"/>
    <s v="Ángela Esquivel "/>
    <d v="2022-01-17T00:00:00"/>
    <s v="Claudia Ivette Galvis Vela"/>
    <m/>
    <m/>
    <x v="1"/>
    <s v="1. Prestación de servicios"/>
    <n v="51784171"/>
    <n v="0"/>
    <s v="Persona Natural"/>
    <s v="NA"/>
    <s v="Prestar servicios profesionales para apoyar al Departamento de Atención a Víctimas a nivel nacional en acompañamiento psicosocial, orientación psicosocial y difus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94211621"/>
    <s v="N/A"/>
    <s v="N/A"/>
    <s v="$8.240.084"/>
    <n v="51422"/>
    <n v="49822"/>
    <s v="2018011001091_x0009_"/>
    <d v="2022-01-23T00:00:00"/>
    <d v="2022-01-25T00:00:00"/>
    <s v="N/A"/>
    <s v="N/A"/>
    <s v="N/A"/>
    <s v="N/A"/>
    <n v="0"/>
    <s v="N/A"/>
    <n v="0"/>
    <s v="N/A"/>
    <n v="0"/>
    <s v="N/A"/>
    <n v="0"/>
    <n v="94211621"/>
    <s v="NO"/>
    <s v="N/A"/>
    <s v="N/A"/>
    <s v="N/A"/>
    <s v="N/A"/>
    <d v="2022-12-31T00:00:00"/>
    <d v="2022-12-31T00:00:00"/>
    <s v="NO"/>
    <s v="Nacional"/>
    <s v="Cumplimiento "/>
    <s v="14-45-101074798_x000d_"/>
    <n v="0"/>
    <s v="Seguros del Estado"/>
    <d v="2022-01-24T00:00:00"/>
    <s v="24-01-2022 - 24-07-2023"/>
    <s v="C:\Users\andres.prietom\JEP Colombia\Carlos Giovanni Torres Peñaranda - Contractual - Onedrive\Validación pólizas CPS\.VERIFICACIÓN DE PÓLIZAS CONTRATOS 2022\verificacion poliza contrato JEP-218-2022.pdf"/>
    <s v="N/A"/>
    <s v="Firmado"/>
    <s v="Ingreso"/>
    <s v="N/A"/>
    <s v="PSICOLOGÍA "/>
    <s v="N/A"/>
    <s v="FEMENINO"/>
    <s v="PND"/>
    <s v="https://community.secop.gov.co/Public/Tendering/OpportunityDetail/Index?noticeUID=CO1.NTC.2590339&amp;isFromPublicArea=True&amp;isModal=False"/>
    <n v="1"/>
    <n v="2022"/>
  </r>
  <r>
    <n v="200"/>
    <s v="JEP-219-2022"/>
    <s v="JEP-CSPO-219-2022"/>
    <s v="Ángela Esquivel "/>
    <d v="2022-01-17T00:00:00"/>
    <s v="Ilva Juliana Ospina Garcia"/>
    <m/>
    <m/>
    <x v="1"/>
    <s v="1. Prestación de servicios"/>
    <n v="1032454987"/>
    <n v="1"/>
    <s v="Persona Natural"/>
    <s v="NA"/>
    <s v="Prestar servicios profesionales para apoyar y acompañar al Departamento de Atención a Víctimas en la elaboración, seguimiento y apoyo respuesta a órdenes judiciales, peticiones, orientación y asesoría en la sede principal."/>
    <m/>
    <s v="Harvey Danilo Suarez Morales"/>
    <s v="Secretaría Ejecutiva"/>
    <x v="4"/>
    <s v="Departamento de Atención a Víctimas"/>
    <s v="Claudia Viviana Ferro Buitrago"/>
    <s v="Departamento de Atención a Víctimas"/>
    <s v="N/A"/>
    <s v="N/A"/>
    <s v="N/A"/>
    <s v="Inversión"/>
    <n v="82641767"/>
    <s v="N/A"/>
    <s v="N/A"/>
    <n v="7228143"/>
    <n v="52522"/>
    <n v="46822"/>
    <n v="2018011001091"/>
    <d v="2022-01-21T00:00:00"/>
    <d v="2022-01-24T00:00:00"/>
    <s v="N/A"/>
    <s v="N/A"/>
    <s v="N/A"/>
    <s v="N/A"/>
    <n v="0"/>
    <s v="N/A"/>
    <n v="0"/>
    <s v="N/A"/>
    <n v="0"/>
    <s v="N/A"/>
    <n v="0"/>
    <n v="82641767"/>
    <s v="NO"/>
    <s v="N/A"/>
    <s v="N/A"/>
    <s v="N/A"/>
    <s v="N/A"/>
    <d v="2022-12-31T00:00:00"/>
    <d v="2022-12-31T00:00:00"/>
    <s v="NO"/>
    <s v="Bogotá D.C"/>
    <s v="Cumplimiento "/>
    <s v="380-47-994000122412"/>
    <n v="0"/>
    <s v="Aseguradora Solidaria"/>
    <d v="2022-01-18T00:00:00"/>
    <s v="18-01-2022 - 03-07-2023"/>
    <s v="C:\Users\andres.prietom\JEP Colombia\Carlos Giovanni Torres Peñaranda - Contractual - Onedrive\Validación pólizas CPS\.VERIFICACIÓN DE PÓLIZAS CONTRATOS 2022\verificacion poliza contrato JEP-219-2022.pdf"/>
    <s v="N/A"/>
    <s v="Firmado"/>
    <s v="Ingreso"/>
    <s v="N/A"/>
    <s v="DERECHO"/>
    <s v="N/A"/>
    <s v="FEMENINO"/>
    <s v="PND"/>
    <s v="https://community.secop.gov.co/Public/Tendering/OpportunityDetail/Index?noticeUID=CO1.NTC.2590065&amp;isFromPublicArea=True&amp;isModal=False"/>
    <n v="1"/>
    <n v="2022"/>
  </r>
  <r>
    <n v="313"/>
    <s v="JEP-220-2022"/>
    <s v="JEP-CSPO-220-2022"/>
    <s v="Jairo Cuellar"/>
    <s v="14 de enero de 2022"/>
    <s v="Sandra Del Pilar Ramirez Barrios"/>
    <m/>
    <m/>
    <x v="1"/>
    <s v="1. Prestación de servicios"/>
    <n v="51848419"/>
    <n v="8"/>
    <s v="Persona Natural"/>
    <s v="NA"/>
    <s v="Prestación de servicios profesionales para brindar asistencia técnica a las actuaciones y decisiones judiciales propias de la justicia transicional y restaurativa de la JEP, a través de la disposción de lineamientos para el adecuado acopio, validación, procesamiento, gestión y análisis de la información en la consolidación del Registro de Comparecientes."/>
    <m/>
    <s v="Harvey Danilo Suarez Morales"/>
    <s v="Secretaría Ejecutiva"/>
    <x v="4"/>
    <s v="Departamento SAAD - Comparecientes"/>
    <s v="Jorge Alirio Mancera Cortés"/>
    <s v="Departamento SAAD - Comparecientes"/>
    <s v="N/A"/>
    <s v="N/A"/>
    <s v="N/A"/>
    <s v="Inversión"/>
    <n v="119254742"/>
    <s v="N/A"/>
    <s v="N/A"/>
    <s v="$13.299.786"/>
    <n v="33422"/>
    <n v="45522"/>
    <s v="2018011001091_x0009_"/>
    <d v="2022-01-20T00:00:00"/>
    <d v="2022-01-24T00:00:00"/>
    <s v="N/A"/>
    <s v="N/A"/>
    <s v="N/A"/>
    <s v="N/A"/>
    <n v="0"/>
    <s v="N/A"/>
    <n v="0"/>
    <s v="N/A"/>
    <n v="0"/>
    <s v="N/A"/>
    <n v="31"/>
    <n v="119254742"/>
    <s v="NO"/>
    <s v="N/A"/>
    <s v="N/A"/>
    <s v="N/A"/>
    <s v="N/A"/>
    <d v="2022-09-30T00:00:00"/>
    <d v="2022-10-31T00:00:00"/>
    <s v="NO"/>
    <s v="Bogotá D.C"/>
    <s v="Cumplimiento "/>
    <s v="21-45-101358350"/>
    <n v="0"/>
    <s v="Seguros del Estado "/>
    <d v="2022-01-21T00:00:00"/>
    <s v="20-01-2022 - 01-04-2023"/>
    <s v="https://jepcolombia-my.sharepoint.com/personal/carlos_torres_jep_gov_co/_layouts/15/onedrive.aspx?q=220&amp;searchScope=folder&amp;id=%2Fpersonal%2Fcarlos%5Ftorres%5Fjep%5Fgov%5Fco%2FDocuments%2FDocumentos%2FContractual%2FContractual%20%2D%20Onedrive%2FValidaci%C3%B3n%20p%C3%B3lizas%20CPS%2F%2EVERIFICACI%C3%93N%20DE%20P%C3%93LIZAS%20CONTRATOS%202022%2FVerificaci%C3%B3n%20p%C3%B3liza%20Contrato%20%20JEP%2D220%2D2022%2Epdf&amp;parent=%2Fpersonal%2Fcarlos%5Ftorres%5Fjep%5Fgov%5Fco%2FDocuments%2FDocumentos%2FContractual%2FContractual%20%2D%20Onedrive%2FValidaci%C3%B3n%20p%C3%B3lizas%20CPS%2F%2EVERIFICACI%C3%93N%20DE%20P%C3%93LIZAS%20CONTRATOS%202022&amp;parentview=7"/>
    <s v="Se suspende a partir del 22/07/2022 hasta el 7 de agosto de 2022_x000a_Suspender la ejecución del Contrato de Prestación de Servicios_x000a_Profesionales JEP-220-2022, desde el 8 de agosto de 2022 hasta el 8 de septiembre de 2022_x000a_En fecha del 9 de septiembre se aprueba reinicio del contrato._x000a_Se aprueba terminación 31/10/2022"/>
    <s v="Terminado"/>
    <s v="Suspensión"/>
    <s v="08/08/2022 - 08/09/2022"/>
    <s v="INGENIERÍA DE SISTEMAS"/>
    <s v="N/A"/>
    <s v="FEMENINO"/>
    <s v="PND"/>
    <s v="https://community.secop.gov.co/Public/Tendering/OpportunityDetail/Index?noticeUID=CO1.NTC.2597036&amp;isFromPublicArea=True&amp;isModal=False"/>
    <n v="1"/>
    <n v="2022"/>
  </r>
  <r>
    <n v="379"/>
    <s v="JEP-221-2022"/>
    <s v="JEP-CSPO-221-2022"/>
    <s v="Jairo Cuellar"/>
    <s v="14 de enero de 2022"/>
    <s v="Gladys Celeide Prada Pardo"/>
    <m/>
    <m/>
    <x v="1"/>
    <s v="1. Prestación de servicios"/>
    <n v="60335962"/>
    <n v="7"/>
    <s v="Persona Natural"/>
    <s v="Bogotá D.C. "/>
    <s v="Prestar servicios profesionales para apoyar y acompañar al Sistema Autónomo de Asesoría y Defensa de la JEP en la implementación del Registro de Comparecientes, del que trata el artículo 95 del ASP 001 de 2020, su actualización e integración con los demás sistemas de información de la JEP y la gestión del monitoreo de la Jurisdicción Especial para la Paz."/>
    <m/>
    <s v="Harvey Danilo Suarez Morales"/>
    <s v="Secretaría Ejecutiva"/>
    <x v="4"/>
    <s v="Departamento SAAD - Comparecientes"/>
    <s v="Jorge Alirio Mancera Cortés"/>
    <s v="Departamento SAAD - Comparecientes"/>
    <s v="N/A"/>
    <s v="N/A"/>
    <s v="N/A"/>
    <s v="Inversión"/>
    <n v="119254742"/>
    <s v="N/A"/>
    <s v="N/A"/>
    <n v="13299786"/>
    <n v="25822"/>
    <n v="39122"/>
    <n v="2018011001091"/>
    <d v="2022-01-19T00:00:00"/>
    <d v="2022-01-20T00:00:00"/>
    <s v="N/A"/>
    <s v="N/A"/>
    <s v="N/A"/>
    <s v="N/A"/>
    <n v="0"/>
    <s v="N/A"/>
    <n v="0"/>
    <s v="N/A"/>
    <n v="0"/>
    <s v="N/A"/>
    <n v="0"/>
    <n v="119254742"/>
    <s v="NO"/>
    <s v="N/A"/>
    <s v="N/A"/>
    <s v="N/A"/>
    <s v="N/A"/>
    <d v="2022-09-30T00:00:00"/>
    <d v="2022-09-30T00:00:00"/>
    <s v="NO"/>
    <s v="Bogotá D.C"/>
    <s v="Cumplimiento "/>
    <s v="21-45-101358074"/>
    <n v="0"/>
    <s v="Seguros del Estado"/>
    <d v="2022-01-19T00:00:00"/>
    <s v="19-01-2022 - 01-04-2023"/>
    <s v="https://jepcolombia-my.sharepoint.com/personal/carlos_torres_jep_gov_co/_layouts/15/onedrive.aspx?q=221&amp;searchScope=folder&amp;id=%2Fpersonal%2Fcarlos%5Ftorres%5Fjep%5Fgov%5Fco%2FDocuments%2FDocumentos%2FContractual%2FContractual%20%2D%20Onedrive%2FValidaci%C3%B3n%20p%C3%B3lizas%20CPS%2F%2EVERIFICACI%C3%93N%20DE%20P%C3%93LIZAS%20CONTRATOS%202022%2FVerificaci%C3%B3n%20p%C3%B3liza%20Contrato%20%20JEP%2D221%2D2022%2Epdf&amp;parent=%2Fpersonal%2Fcarlos%5Ftorres%5Fjep%5Fgov%5Fco%2FDocuments%2FDocumentos%2FContractual%2FContractual%20%2D%20Onedrive%2FValidaci%C3%B3n%20p%C3%B3lizas%20CPS%2F%2EVERIFICACI%C3%93N%20DE%20P%C3%93LIZAS%20CONTRATOS%202022&amp;parentview=7"/>
    <s v="N/A"/>
    <s v="Terminado"/>
    <s v="Ingreso"/>
    <s v="N/A"/>
    <s v="DERECHO"/>
    <s v="N/A"/>
    <s v="FEMENINO"/>
    <s v="PND"/>
    <s v="https://community.secop.gov.co/Public/Tendering/OpportunityDetail/Index?noticeUID=CO1.NTC.2597459&amp;isFromPublicArea=True&amp;isModal=False"/>
    <n v="1"/>
    <n v="2022"/>
  </r>
  <r>
    <n v="684"/>
    <s v="JEP-222-2022"/>
    <s v="JEP-CSPO-222-2022"/>
    <s v="Vanessa Jiménez "/>
    <s v="14 de enero de 2022"/>
    <s v="Hamilton Guzman Cadena "/>
    <m/>
    <m/>
    <x v="1"/>
    <s v="1. Prestación de servicios"/>
    <n v="1032490806"/>
    <n v="8"/>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x v="5"/>
    <s v="Grupo de Análisis de la Información"/>
    <s v="Farid Benavides Vanegas"/>
    <s v="Grupo de Análisis de la Información"/>
    <s v="N/A"/>
    <s v="N/A"/>
    <s v="N/A"/>
    <s v="Inversión"/>
    <n v="77360409"/>
    <s v="N/A"/>
    <s v="N/A"/>
    <s v="$6.649.892"/>
    <n v="46322"/>
    <s v="_x0009_50522"/>
    <s v="2018011001091_x0009_"/>
    <d v="2022-01-23T00:00:00"/>
    <d v="2022-01-25T00:00:00"/>
    <s v="N/A"/>
    <s v="N/A"/>
    <s v="N/A"/>
    <s v="N/A"/>
    <n v="0"/>
    <s v="N/A"/>
    <n v="0"/>
    <s v="N/A"/>
    <n v="0"/>
    <s v="N/A"/>
    <n v="0"/>
    <n v="77360409"/>
    <s v="NO"/>
    <s v="N/A"/>
    <s v="N/A"/>
    <s v="N/A"/>
    <s v="N/A"/>
    <d v="2022-12-31T00:00:00"/>
    <d v="2022-12-31T00:00:00"/>
    <s v="NO"/>
    <s v="Bogotá D.C"/>
    <s v="Cumplimiento "/>
    <s v="96-47-101001427"/>
    <n v="0"/>
    <s v="Seguros del Estado "/>
    <d v="2022-01-24T00:00:00"/>
    <s v="23-01-2022 - 30-06-2023"/>
    <s v="https://jepcolombia-my.sharepoint.com/personal/carlos_torres_jep_gov_co/_layouts/15/onedrive.aspx?q=222&amp;searchScope=folder&amp;id=%2Fpersonal%2Fcarlos%5Ftorres%5Fjep%5Fgov%5Fco%2FDocuments%2FDocumentos%2FContractual%2FContractual%20%2D%20Onedrive%2FValidaci%C3%B3n%20p%C3%B3lizas%20CPS%2F%2EVERIFICACI%C3%93N%20DE%20P%C3%93LIZAS%20CONTRATOS%202022%2FVerificaci%C3%B3n%20p%C3%B3liza%20contrato%20JEP%20222%202022%2EPNG&amp;parent=%2Fpersonal%2Fcarlos%5Ftorres%5Fjep%5Fgov%5Fco%2FDocuments%2FDocumentos%2FContractual%2FContractual%20%2D%20Onedrive%2FValidaci%C3%B3n%20p%C3%B3lizas%20CPS%2F%2EVERIFICACI%C3%93N%20DE%20P%C3%93LIZAS%20CONTRATOS%202022&amp;parentview=7"/>
    <s v="N/A"/>
    <s v="Firmado"/>
    <s v="Ingreso"/>
    <s v="N/A"/>
    <s v="CIENCIAS POLÍTICAS"/>
    <s v="N/A"/>
    <s v="MASCULINO"/>
    <s v="PND"/>
    <s v="https://community.secop.gov.co/Public/Tendering/OpportunityDetail/Index?noticeUID=CO1.NTC.2598672&amp;isFromPublicArea=True&amp;isModal=False"/>
    <n v="1"/>
    <n v="2022"/>
  </r>
  <r>
    <n v="678"/>
    <s v="JEP-223-2022"/>
    <s v="JEP-CSPO-223-2022"/>
    <s v="Vanessa Jiménez "/>
    <s v="14 de enero de 2022"/>
    <s v="Jorge Ricardo Sarmiento Forero"/>
    <m/>
    <m/>
    <x v="1"/>
    <s v="1. Prestación de servicios"/>
    <n v="1019010430"/>
    <n v="7"/>
    <s v="Persona Natural"/>
    <s v="NA"/>
    <s v="Prestar servicios profesionales para apoyar al GRAI en la formulación e implementación de metodologías de análisis macrocriminal para la identificación de máximos responsables de graves violaciones a los DDHH."/>
    <m/>
    <s v="Harvey Danilo Suarez Morales"/>
    <s v="Secretaría Ejecutiva"/>
    <x v="5"/>
    <s v="Grupo de Análisis de la Información"/>
    <s v="Farid Benavides Vanegas"/>
    <s v="Grupo de Análisis de la Información"/>
    <s v="N/A"/>
    <s v="N/A"/>
    <s v="N/A"/>
    <s v="Inversión"/>
    <n v="122767623"/>
    <s v="N/A"/>
    <s v="N/A"/>
    <n v="10553092"/>
    <n v="46122"/>
    <n v="49722"/>
    <n v="2018011001091"/>
    <d v="2022-01-22T00:00:00"/>
    <d v="2022-01-26T00:00:00"/>
    <s v="Juliana Gomez Robles"/>
    <n v="1020788992"/>
    <n v="7"/>
    <d v="2022-02-28T00:00:00"/>
    <n v="0"/>
    <s v="N/A"/>
    <n v="0"/>
    <s v="N/A"/>
    <n v="0"/>
    <s v="N/A"/>
    <n v="0"/>
    <n v="122767623"/>
    <s v="NO"/>
    <s v="N/A"/>
    <s v="N/A"/>
    <s v="N/A"/>
    <s v="N/A"/>
    <d v="2022-12-31T00:00:00"/>
    <d v="2022-12-31T00:00:00"/>
    <s v="NO"/>
    <s v="Bogotá D.C"/>
    <s v="Cumplimiento "/>
    <s v="14-47-101014277"/>
    <n v="0"/>
    <s v="Seguros del Estado"/>
    <d v="2022-01-23T00:00:00"/>
    <s v="22-01-2022 - 05-07-2023"/>
    <s v="https://jepcolombia-my.sharepoint.com/personal/carlos_torres_jep_gov_co/_layouts/15/onedrive.aspx?q=223&amp;searchScope=folder&amp;id=%2Fpersonal%2Fcarlos%5Ftorres%5Fjep%5Fgov%5Fco%2FDocuments%2FDocumentos%2FContractual%2FContractual%20%2D%20Onedrive%2FValidaci%C3%B3n%20p%C3%B3lizas%20CPS%2F%2EVERIFICACI%C3%93N%20DE%20P%C3%93LIZAS%20CONTRATOS%202022%2FVerificaci%C3%B3n%20p%C3%B3liza%20del%20contrato%20JEP%20223%202022%2EPNG&amp;parent=%2Fpersonal%2Fcarlos%5Ftorres%5Fjep%5Fgov%5Fco%2FDocuments%2FDocumentos%2FContractual%2FContractual%20%2D%20Onedrive%2FValidaci%C3%B3n%20p%C3%B3lizas%20CPS%2F%2EVERIFICACI%C3%93N%20DE%20P%C3%93LIZAS%20CONTRATOS%202022&amp;parentview=7"/>
    <s v="Se suscribe Cesión en fecha 28/02/2022"/>
    <s v="Firmado"/>
    <s v="Cesión"/>
    <s v="N/A"/>
    <s v="SOCIOLOGIA"/>
    <s v="N/A"/>
    <s v="FEMENINO"/>
    <s v="PND"/>
    <s v="https://community.secop.gov.co/Public/Tendering/OpportunityDetail/Index?noticeUID=CO1.NTC.2600515&amp;isFromPublicArea=True&amp;isModal=False"/>
    <n v="1"/>
    <n v="2022"/>
  </r>
  <r>
    <n v="679"/>
    <s v="JEP-224-2022"/>
    <s v="JEP-CSPO-224-2022"/>
    <s v="Vanessa Jiménez "/>
    <s v="14 de enero de 2022"/>
    <s v="Luis Eduardo Fernandez Molinares "/>
    <m/>
    <m/>
    <x v="1"/>
    <s v="1. Prestación de servicios"/>
    <n v="1020726392"/>
    <n v="2"/>
    <s v="Persona Natural"/>
    <s v="NA"/>
    <s v="Prestar servicios profesionales para apoyar al GRAI en la formulación e implementación de metodologías de análisis macrocriminal para la identificación de máximos responsables de graves violaciones a los DDHH"/>
    <m/>
    <s v="Harvey Danilo Suarez Morales"/>
    <s v="Secretaría Ejecutiva"/>
    <x v="5"/>
    <s v="Grupo de Análisis de la Información"/>
    <s v="Farid Benavides Vanegas"/>
    <s v="Grupo de Análisis de la Información"/>
    <s v="N/A"/>
    <s v="N/A"/>
    <s v="N/A"/>
    <s v="Inversión"/>
    <n v="122767623"/>
    <s v="N/A"/>
    <s v="N/A"/>
    <s v="$10.553.092"/>
    <n v="46222"/>
    <n v="48922"/>
    <s v="2018011001091_x0009_"/>
    <d v="2022-01-22T00:00:00"/>
    <d v="2022-01-24T00:00:00"/>
    <s v="N/A"/>
    <s v="N/A"/>
    <s v="N/A"/>
    <s v="N/A"/>
    <n v="0"/>
    <s v="N/A"/>
    <n v="0"/>
    <s v="N/A"/>
    <n v="0"/>
    <s v="N/A"/>
    <n v="0"/>
    <n v="122767623"/>
    <s v="NO"/>
    <s v="N/A"/>
    <s v="N/A"/>
    <s v="N/A"/>
    <s v="N/A"/>
    <d v="2022-12-31T00:00:00"/>
    <d v="2022-12-31T00:00:00"/>
    <s v="NO"/>
    <s v="Bogotá D.C"/>
    <s v="Cumplimiento "/>
    <s v="11-47-101010962"/>
    <n v="0"/>
    <s v="Seguros del Estado"/>
    <d v="2022-01-22T00:00:00"/>
    <s v="22-01-2022 - 03-07-2023"/>
    <s v="https://jepcolombia-my.sharepoint.com/personal/carlos_torres_jep_gov_co/_layouts/15/onedrive.aspx?q=224&amp;searchScope=folder&amp;id=%2Fpersonal%2Fcarlos%5Ftorres%5Fjep%5Fgov%5Fco%2FDocuments%2FDocumentos%2FContractual%2FContractual%20%2D%20Onedrive%2FValidaci%C3%B3n%20p%C3%B3lizas%20CPS%2F%2EVERIFICACI%C3%93N%20DE%20P%C3%93LIZAS%20CONTRATOS%202022%2FVerificaci%C3%B3n%20p%C3%B3liza%20contrato%20JEP%20224%202022%2EPNG&amp;parent=%2Fpersonal%2Fcarlos%5Ftorres%5Fjep%5Fgov%5Fco%2FDocuments%2FDocumentos%2FContractual%2FContractual%20%2D%20Onedrive%2FValidaci%C3%B3n%20p%C3%B3lizas%20CPS%2F%2EVERIFICACI%C3%93N%20DE%20P%C3%93LIZAS%20CONTRATOS%202022&amp;parentview=7"/>
    <s v="N/A"/>
    <s v="Firmado"/>
    <s v="Ingreso"/>
    <s v="N/A"/>
    <s v="DERECHO"/>
    <s v="N/A"/>
    <s v="MASCULINO"/>
    <s v="PND"/>
    <s v="https://community.secop.gov.co/Public/Tendering/OpportunityDetail/Index?noticeUID=CO1.NTC.2601065&amp;isFromPublicArea=True&amp;isModal=False"/>
    <n v="1"/>
    <n v="2022"/>
  </r>
  <r>
    <n v="64"/>
    <s v="JEP-225-2022"/>
    <s v="JEP-CSPO-225-2022"/>
    <s v="Ángela Esquivel "/>
    <s v="18 de enero de 2022"/>
    <s v="Leonardo Rivera Perez"/>
    <m/>
    <m/>
    <x v="1"/>
    <s v="1. Prestación de servicios"/>
    <n v="19617609"/>
    <n v="3"/>
    <s v="Persona Natural"/>
    <s v="NA"/>
    <s v="Prestar servicios profesionales a la Oficina Asesora de Seguridad y protección, para apoyar y acompañar la elaboración y seguimiento de los estudios de viabilidad de desplazamiento a territorio y seguridad física"/>
    <s v="Administrativo Transversal"/>
    <s v="Harvey Danilo Suarez Morales"/>
    <s v="Secretaría Ejecutiva"/>
    <x v="2"/>
    <s v="Oficina Asesora de Seguridad y Protección"/>
    <s v="Gabriel Amado Pardo"/>
    <s v="Oficina de Seguridad y Protección"/>
    <s v="Ariadna Lorena Alfonso (Octubre 18 a Noviembre 8)"/>
    <s v="N/A"/>
    <s v="N/A"/>
    <s v="Inversión"/>
    <n v="60542918"/>
    <s v="N/A"/>
    <s v="N/A"/>
    <n v="5204263"/>
    <n v="44122"/>
    <n v="47722"/>
    <n v="2018011001091"/>
    <d v="2022-01-21T00:00:00"/>
    <d v="2022-01-25T00:00:00"/>
    <s v="N/A"/>
    <s v="N/A"/>
    <s v="N/A"/>
    <s v="N/A"/>
    <n v="0"/>
    <s v="N/A"/>
    <n v="0"/>
    <s v="N/A"/>
    <n v="0"/>
    <s v="N/A"/>
    <n v="0"/>
    <n v="60542918"/>
    <s v="NO"/>
    <s v="N/A"/>
    <s v="N/A"/>
    <s v="N/A"/>
    <s v="N/A"/>
    <d v="2022-12-31T00:00:00"/>
    <d v="2022-12-31T00:00:00"/>
    <s v="NO"/>
    <s v="Bogotá D.C"/>
    <s v="Cumplimiento"/>
    <s v="21-47-101016638"/>
    <n v="0"/>
    <s v="Seguros del Estado"/>
    <d v="2022-01-24T00:00:00"/>
    <s v="24-01-2022 - 02-07-2023"/>
    <s v="C:\Users\andres.prietom\JEP Colombia\Carlos Giovanni Torres Peñaranda - Contractual - Onedrive\Validación pólizas CPS\.VERIFICACIÓN DE PÓLIZAS CONTRATOS 2022\verificacion poliza contrato JEP-225-2022.pdf"/>
    <s v="N/A"/>
    <s v="Firmado"/>
    <s v="Ingreso"/>
    <s v="N/A"/>
    <s v="INGENIERÍA EN TELECOMUNICACIONES"/>
    <s v="N/A"/>
    <s v="MASCULINO"/>
    <s v="PND"/>
    <s v="https://community.secop.gov.co/Public/Tendering/OpportunityDetail/Index?noticeUID=CO1.NTC.2594689&amp;isFromPublicArea=True&amp;isModal=False"/>
    <n v="1"/>
    <n v="2022"/>
  </r>
  <r>
    <n v="603"/>
    <s v="JEP-226-2022"/>
    <s v="JEP-CSPO-226-2022"/>
    <s v="Paola Casas"/>
    <s v="17 de enero de 2022"/>
    <s v="Annie Carolina Tellez Arroyave"/>
    <m/>
    <m/>
    <x v="1"/>
    <s v="1. Prestación de servicios"/>
    <s v="1.036.643.972_x000a_"/>
    <n v="5"/>
    <s v="Persona Natural"/>
    <s v="NA"/>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42284619"/>
    <s v="N/A"/>
    <s v="N/A"/>
    <s v="$3.614.070"/>
    <n v="36522"/>
    <n v="60822"/>
    <s v="2018011001091_x0009_"/>
    <d v="2022-01-24T00:00:00"/>
    <d v="2022-01-27T00:00:00"/>
    <s v="Magda Katterine Vanegas Romero"/>
    <n v="1014201325"/>
    <n v="3"/>
    <d v="2022-06-01T00:00:00"/>
    <n v="0"/>
    <s v="N/A"/>
    <n v="0"/>
    <s v="N/A"/>
    <n v="0"/>
    <s v="N/A"/>
    <n v="0"/>
    <n v="42284619"/>
    <s v="NO"/>
    <s v="N/A"/>
    <s v="N/A"/>
    <s v="N/A"/>
    <s v="N/A"/>
    <d v="2022-12-31T00:00:00"/>
    <d v="2022-12-31T00:00:00"/>
    <s v="NO"/>
    <s v="Bogotá D.C"/>
    <s v="Cumplimiento"/>
    <s v="21-47-101016789"/>
    <n v="0"/>
    <s v="Seguros del Estado"/>
    <d v="2022-01-25T00:00:00"/>
    <s v="25-01-2022 - 30-06-2023"/>
    <s v="SD"/>
    <s v="En fecha 01/06/2022 se suscribe cesión del contrato"/>
    <s v="Firmado"/>
    <s v="Cesión"/>
    <s v="N/A"/>
    <s v="DERECHO"/>
    <s v="CIENCIAS POLÍTICAS"/>
    <s v="FEMENINO"/>
    <s v="PND"/>
    <s v="https://community.secop.gov.co/Public/Tendering/OpportunityDetail/Index?noticeUID=CO1.NTC.2622200&amp;isFromPublicArea=True&amp;isModal=False"/>
    <n v="1"/>
    <n v="2022"/>
  </r>
  <r>
    <n v="588"/>
    <s v="JEP-227-2022"/>
    <s v="JEP-CSPO-227-2022"/>
    <s v="Paola Casas"/>
    <s v="17 de enero de 2022"/>
    <s v="Patricia Yaneth Tovar Sarmiento"/>
    <m/>
    <m/>
    <x v="1"/>
    <s v="1. Prestación de servicios"/>
    <n v="39755934"/>
    <n v="6"/>
    <s v="Persona Natural"/>
    <s v="NA"/>
    <s v="Prestar servicios profesionales para realizar seguimiento a la actividad del Congreso de la República, a los proyectos de ley, actos legislativos y en general a los debates de asuntos de interés de la JEP."/>
    <m/>
    <s v="Harvey Danilo Suarez Morales"/>
    <s v="Secretaría Ejecutiva"/>
    <x v="1"/>
    <s v="Dirección de Asuntos Jurídicos"/>
    <s v="Jairo Ernesto Arias"/>
    <s v="Dirección de Asuntos Jurídicos"/>
    <s v="N/A"/>
    <s v="N/A"/>
    <s v="N/A"/>
    <s v="Inversión"/>
    <n v="69823860"/>
    <s v="N/A"/>
    <s v="N/A"/>
    <n v="6071640"/>
    <n v="56922"/>
    <n v="50122"/>
    <n v="2018011001091"/>
    <d v="2022-01-23T00:00:00"/>
    <d v="2022-01-27T00:00:00"/>
    <s v="N/A"/>
    <s v="N/A"/>
    <s v="N/A"/>
    <s v="N/A"/>
    <n v="0"/>
    <s v="N/A"/>
    <n v="0"/>
    <s v="N/A"/>
    <n v="0"/>
    <s v="N/A"/>
    <n v="0"/>
    <n v="69823860"/>
    <s v="NO"/>
    <s v="N/A"/>
    <s v="N/A"/>
    <s v="N/A"/>
    <s v="N/A"/>
    <d v="2022-12-31T00:00:00"/>
    <d v="2022-12-31T00:00:00"/>
    <s v="NO"/>
    <s v="Bogotá D.C"/>
    <s v="Cumplimiento"/>
    <s v="21-47-101016617"/>
    <n v="0"/>
    <s v="Seguros del Estado"/>
    <d v="2022-01-24T00:00:00"/>
    <s v="24-01-2022 - 02-07-2023"/>
    <s v="SD"/>
    <s v="N/A"/>
    <s v="Firmado"/>
    <s v="Ingreso"/>
    <s v="N/A"/>
    <s v="COMUNICACIÓN SOCIAL Y PERIODISMO "/>
    <s v="N/A"/>
    <s v="FEMENINO"/>
    <s v="PND"/>
    <s v="https://community.secop.gov.co/Public/Tendering/OpportunityDetail/Index?noticeUID=CO1.NTC.2622495&amp;isFromPublicArea=True&amp;isModal=False"/>
    <n v="1"/>
    <n v="2022"/>
  </r>
  <r>
    <n v="589"/>
    <s v="JEP-228-2022"/>
    <s v="JEP-CSPO-228-2022"/>
    <s v="Paola Casas"/>
    <s v="17 de enero de 2022"/>
    <s v="Blanca Cecilia Buitrago Forero"/>
    <m/>
    <m/>
    <x v="1"/>
    <s v="1. Prestación de servicios"/>
    <s v="51.767.710_x000d_"/>
    <n v="9"/>
    <s v="Persona Natural"/>
    <s v="NA"/>
    <s v="Prestación de servicios profesionales como psicólogo para apoyar y acompañar a la Dirección de Asuntos Jurídicos para la prevención del daño antijuridico con enfoque psicosocial en la JEP."/>
    <m/>
    <s v="Harvey Danilo Suarez Morales"/>
    <s v="Secretaría Ejecutiva"/>
    <x v="1"/>
    <s v="Dirección de Asuntos Jurídicos"/>
    <s v="Jairo Ernesto Arias"/>
    <s v="Dirección de Asuntos Jurídicos"/>
    <s v="N/A"/>
    <s v="N/A"/>
    <s v="N/A"/>
    <s v="Inversión"/>
    <n v="76473757"/>
    <s v="N/A"/>
    <s v="N/A"/>
    <s v="$6.649.892"/>
    <n v="56722"/>
    <n v="50222"/>
    <s v="2018011001175_x0009_"/>
    <d v="2022-01-23T00:00:00"/>
    <d v="2022-01-26T00:00:00"/>
    <s v="N/A"/>
    <s v="N/A"/>
    <s v="N/A"/>
    <s v="N/A"/>
    <n v="0"/>
    <s v="N/A"/>
    <n v="0"/>
    <s v="N/A"/>
    <n v="0"/>
    <s v="N/A"/>
    <n v="0"/>
    <n v="76473757"/>
    <s v="NO"/>
    <s v="N/A"/>
    <s v="N/A"/>
    <s v="N/A"/>
    <s v="N/A"/>
    <d v="2022-12-31T00:00:00"/>
    <d v="2022-12-31T00:00:00"/>
    <s v="NO"/>
    <s v="Bogotá D.C"/>
    <s v="Cumplimiento"/>
    <s v="_x0009_38047994000123429"/>
    <n v="0"/>
    <s v="Aseguradora Solidaria"/>
    <d v="2022-01-24T00:00:00"/>
    <s v="24-01-2022 - 03-07-2023"/>
    <s v="SD"/>
    <s v="N/A"/>
    <s v="Firmado"/>
    <s v="Ingreso"/>
    <s v="N/A"/>
    <s v="PSICOLOGÍA"/>
    <s v="N/A"/>
    <s v="FEMENINO"/>
    <s v="PND"/>
    <s v="https://community.secop.gov.co/Public/Tendering/OpportunityDetail/Index?noticeUID=CO1.NTC.2622300&amp;isFromPublicArea=True&amp;isModal=False"/>
    <n v="1"/>
    <n v="2022"/>
  </r>
  <r>
    <n v="590"/>
    <s v="JEP-229-2022"/>
    <s v="JEP-CSPO-229-2022"/>
    <s v="Paola Casas"/>
    <s v="17 de enero de 2022"/>
    <s v="Nohemi Moreno Monsalve"/>
    <m/>
    <m/>
    <x v="1"/>
    <s v="1. Prestación de servicios"/>
    <n v="60280267"/>
    <n v="8"/>
    <s v="Persona Natural"/>
    <s v="NA"/>
    <s v="Prestación de servicios profesionales como abogado para apoyar y acompañar a la Dirección de Asuntos Jurídicos para la prevención del daño antijuridico en la JEP."/>
    <m/>
    <s v="Harvey Danilo Suarez Morales"/>
    <s v="Secretaría Ejecutiva"/>
    <x v="1"/>
    <s v="Dirección de Asuntos Jurídicos"/>
    <s v="Jairo Ernesto Arias"/>
    <s v="Dirección de Asuntos Jurídicos"/>
    <s v="N/A"/>
    <s v="N/A"/>
    <s v="N/A"/>
    <s v="Inversión"/>
    <n v="94760959"/>
    <s v="N/A"/>
    <s v="N/A"/>
    <n v="8240084"/>
    <n v="56622"/>
    <n v="49022"/>
    <n v="2018011001175"/>
    <d v="2022-01-22T00:00:00"/>
    <d v="2022-01-27T00:00:00"/>
    <s v="N/A"/>
    <s v="N/A"/>
    <s v="N/A"/>
    <s v="N/A"/>
    <n v="0"/>
    <s v="N/A"/>
    <n v="0"/>
    <s v="N/A"/>
    <n v="0"/>
    <s v="N/A"/>
    <n v="0"/>
    <n v="94760959"/>
    <s v="NO"/>
    <s v="N/A"/>
    <s v="N/A"/>
    <s v="N/A"/>
    <s v="N/A"/>
    <d v="2022-12-31T00:00:00"/>
    <d v="2022-12-31T00:00:00"/>
    <s v="NO"/>
    <s v="Bogotá D.C"/>
    <s v="Cumplimiento"/>
    <s v="380-47-994000123447"/>
    <n v="0"/>
    <s v="Aseguradora Solidaria"/>
    <d v="2022-01-24T00:00:00"/>
    <s v="24-01-2022 - 03-07-2023"/>
    <s v="SD"/>
    <s v="N/A"/>
    <s v="Firmado"/>
    <s v="Ingreso"/>
    <s v="N/A"/>
    <s v="DERECHO"/>
    <s v="N/A"/>
    <s v="FEMENINO"/>
    <s v="PND"/>
    <s v="https://community.secop.gov.co/Public/Tendering/OpportunityDetail/Index?noticeUID=CO1.NTC.2622919&amp;isFromPublicArea=True&amp;isModal=False"/>
    <n v="1"/>
    <n v="2022"/>
  </r>
  <r>
    <n v="600"/>
    <s v="JEP-230-2022"/>
    <s v="JEP-CSPO-230-2022"/>
    <s v="Paola Casas"/>
    <s v="17 de enero de 2022"/>
    <s v="Juan David Duque Botero"/>
    <m/>
    <m/>
    <x v="1"/>
    <s v="1. Prestación de servicios"/>
    <n v="79941784"/>
    <n v="0"/>
    <s v="Persona Natural"/>
    <s v="NA"/>
    <s v="Prestar sus servicios profesionales especializados, para acompañar y apoyar en la elaboración, revisión y control de documentos que se adelanten al interior de la Secretaría Ejecutiva de la JEP, así como apoyar la elaboración de lineamientos para resolver asuntos de carácter jurídico de la Secretaría Ejecutiva."/>
    <m/>
    <s v="Harvey Danilo Suarez Morales"/>
    <s v="Secretaría Ejecutiva"/>
    <x v="1"/>
    <s v="Subdirección de Contratación"/>
    <s v="Fabio Leonardo Muñoz Sarmiento"/>
    <s v="Subdirección de Contratación"/>
    <s v="N/A"/>
    <s v="N/A"/>
    <s v="N/A"/>
    <s v="Inversión"/>
    <n v="171234727"/>
    <s v="N/A"/>
    <s v="N/A"/>
    <s v="$14.889.977"/>
    <n v="56322"/>
    <n v="49122"/>
    <s v="2018011001175_x0009_"/>
    <d v="2022-01-22T00:00:00"/>
    <d v="2022-01-28T00:00:00"/>
    <s v="N/A"/>
    <s v="N/A"/>
    <s v="N/A"/>
    <s v="N/A"/>
    <n v="0"/>
    <s v="N/A"/>
    <n v="0"/>
    <s v="N/A"/>
    <n v="0"/>
    <s v="N/A"/>
    <n v="0"/>
    <n v="171234727"/>
    <s v="NO"/>
    <s v="N/A"/>
    <s v="N/A"/>
    <s v="N/A"/>
    <s v="N/A"/>
    <d v="2022-12-31T00:00:00"/>
    <d v="2022-12-31T00:00:00"/>
    <s v="NO"/>
    <s v="Bogotá D.C"/>
    <s v="Cumplimiento"/>
    <s v="11-45-101110309"/>
    <n v="0"/>
    <s v="Seguros del Estado"/>
    <d v="2022-01-26T00:00:00"/>
    <s v="24-01-2022 - 30-06-2023"/>
    <s v="SD"/>
    <s v="N/A"/>
    <s v="Firmado"/>
    <s v="Ingreso"/>
    <s v="N/A"/>
    <s v="DERECHO"/>
    <s v="N/A"/>
    <s v="MASCULINO"/>
    <s v="PND"/>
    <s v="https://community.secop.gov.co/Public/Tendering/OpportunityDetail/Index?noticeUID=CO1.NTC.2631546&amp;isFromPublicArea=True&amp;isModal=False"/>
    <n v="1"/>
    <n v="2022"/>
  </r>
  <r>
    <n v="58"/>
    <s v="JEP-231-2022"/>
    <s v="JEP-CSPO-231-2022"/>
    <s v="Ángela Esquivel "/>
    <s v="17 de enero de 2022"/>
    <s v="Isaias Hernan Contreras Nieto"/>
    <m/>
    <m/>
    <x v="1"/>
    <s v="1. Prestación de servicios"/>
    <n v="11050296"/>
    <n v="7"/>
    <s v="Persona Natural"/>
    <s v="NA"/>
    <s v="Prestar servicios profesionales para apoyar a la Subdirección de Planeación, en la implementación del plan de trabajo para el año 2022 sobre medidas reparadoras y restaurativas y otras necesidades presupuestales y la programación y seguimiento presupuestal. "/>
    <m/>
    <s v="Harvey Danilo Suarez Morales"/>
    <s v="Secretaría Ejecutiva"/>
    <x v="3"/>
    <s v="Subdirección de Planeación"/>
    <s v="Adela del Pilar Parra González_x0009_"/>
    <s v="Subdirección de Planeación"/>
    <s v="N/A"/>
    <s v="N/A"/>
    <s v="N/A"/>
    <s v="Inversión"/>
    <n v="94760959"/>
    <s v="N/A"/>
    <s v="N/A"/>
    <n v="8240084"/>
    <n v="51222"/>
    <n v="48122"/>
    <n v="2018011001175"/>
    <d v="2022-01-21T00:00:00"/>
    <d v="2022-01-25T00:00:00"/>
    <s v="N/A"/>
    <s v="N/A"/>
    <s v="N/A"/>
    <s v="N/A"/>
    <n v="0"/>
    <s v="N/A"/>
    <n v="0"/>
    <s v="N/A"/>
    <n v="0"/>
    <s v="N/A"/>
    <n v="0"/>
    <n v="94760959"/>
    <s v="NO"/>
    <s v="N/A"/>
    <s v="N/A"/>
    <s v="N/A"/>
    <s v="N/A"/>
    <d v="2022-12-31T00:00:00"/>
    <d v="2022-12-31T00:00:00"/>
    <s v="NO"/>
    <s v="Bogotá D.C"/>
    <s v="Cumplimiento"/>
    <s v="21-45-101358333"/>
    <n v="0"/>
    <s v="Seguros del Estado"/>
    <d v="2022-01-21T00:00:00"/>
    <s v="21-01-2022 - 01-07-2023"/>
    <s v="C:\Users\andres.prietom\JEP Colombia\Carlos Giovanni Torres Peñaranda - Contractual - Onedrive\Validación pólizas CPS\.VERIFICACIÓN DE PÓLIZAS CONTRATOS 2022\verificacion poliza contrato JEP-231-2022.pdf"/>
    <s v="N/A"/>
    <s v="Firmado"/>
    <s v="Ingreso"/>
    <s v="N/A"/>
    <s v="ECONOMÍA"/>
    <s v="N/A"/>
    <s v="MASCULINO"/>
    <s v="PND"/>
    <s v="https://community.secop.gov.co/Public/Tendering/OpportunityDetail/Index?noticeUID=CO1.NTC.2598341&amp;isFromPublicArea=True&amp;isModal=False"/>
    <n v="1"/>
    <n v="2022"/>
  </r>
  <r>
    <s v="N/A"/>
    <s v="JEP-232-2022"/>
    <s v="JEP-CSPO-232-2022"/>
    <s v="Ángela Esquivel "/>
    <s v="17 de enero de 2022"/>
    <s v="CANCELADO"/>
    <m/>
    <m/>
    <x v="1"/>
    <s v="1. Prestación de servicios"/>
    <s v="CANCELADO"/>
    <s v="N/A"/>
    <s v="Persona Natural"/>
    <s v="NA"/>
    <s v="CANCELADO"/>
    <m/>
    <s v="Cancelado"/>
    <s v="Cancelado"/>
    <x v="7"/>
    <s v="Cancelado"/>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LADO"/>
    <s v="Cancelado"/>
    <s v="Ninguna"/>
    <m/>
    <s v="N/A"/>
    <s v="N/A"/>
    <s v="N/A"/>
    <s v="N/A"/>
    <s v="N/A"/>
    <e v="#VALUE!"/>
    <e v="#VALUE!"/>
  </r>
  <r>
    <n v="333"/>
    <s v="JEP-233-2022"/>
    <s v="JEP-CSPO-233-2022"/>
    <s v="Jairo Cuellar"/>
    <s v="18 de enero de 2022"/>
    <s v="Daniel Felipe Bernal Suarez"/>
    <m/>
    <m/>
    <x v="1"/>
    <s v="1. Prestación de servicios"/>
    <n v="1015481589"/>
    <n v="4"/>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41561805"/>
    <s v="N/A"/>
    <s v="N/A"/>
    <n v="3614070"/>
    <n v="48522"/>
    <n v="54422"/>
    <n v="2018011001091"/>
    <d v="2022-01-24T00:00:00"/>
    <d v="2022-01-28T00:00:00"/>
    <s v="N/A"/>
    <s v="N/A"/>
    <s v="N/A"/>
    <s v="N/A"/>
    <n v="0"/>
    <s v="N/A"/>
    <n v="0"/>
    <s v="N/A"/>
    <n v="0"/>
    <s v="N/A"/>
    <n v="0"/>
    <n v="41561805"/>
    <s v="NO"/>
    <s v="N/A"/>
    <s v="N/A"/>
    <s v="N/A"/>
    <s v="N/A"/>
    <d v="2022-12-31T00:00:00"/>
    <d v="2022-12-31T00:00:00"/>
    <s v="NO"/>
    <s v="Bogotá D.C"/>
    <s v="Cumplimiento"/>
    <s v="25-47-101002415"/>
    <n v="0"/>
    <s v="Seguros del Estado"/>
    <d v="2022-01-24T00:00:00"/>
    <s v="24-01-2022 - 05-07-2023"/>
    <s v="C:\Users\andres.prietom\JEP Colombia\Carlos Giovanni Torres Peñaranda - Contractual - Onedrive\Validación pólizas CPS\.VERIFICACIÓN DE PÓLIZAS CONTRATOS 2022\Verificación póliza Contrato  JEP-233-2022.pdf"/>
    <s v="N/A"/>
    <s v="Firmado"/>
    <s v="Ingreso"/>
    <s v="N/A"/>
    <s v="DERECHO"/>
    <s v="N/A"/>
    <s v="MASCULINO"/>
    <s v="PND"/>
    <s v="https://community.secop.gov.co/Public/Tendering/OpportunityDetail/Index?noticeUID=CO1.NTC.2659801&amp;isFromPublicArea=True&amp;isModal=False"/>
    <n v="1"/>
    <n v="2022"/>
  </r>
  <r>
    <n v="332"/>
    <s v="JEP-234-2022"/>
    <s v="JEP-CSPO-234-2022"/>
    <s v="Jairo Cuellar"/>
    <s v="18 de enero de 2022"/>
    <s v="Danny Adalberto Guarnizo Molina"/>
    <m/>
    <m/>
    <x v="1"/>
    <s v="1. Prestación de servicios"/>
    <n v="1018497526"/>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41561805"/>
    <s v="N/A"/>
    <s v="N/A"/>
    <s v="$3.614.070"/>
    <n v="50722"/>
    <n v="54522"/>
    <s v="2018011001091_x0009_"/>
    <d v="2022-01-24T00:00:00"/>
    <d v="2022-01-28T00:00:00"/>
    <s v="N/A"/>
    <s v="N/A"/>
    <s v="N/A"/>
    <s v="N/A"/>
    <n v="0"/>
    <s v="N/A"/>
    <n v="0"/>
    <s v="N/A"/>
    <n v="0"/>
    <s v="N/A"/>
    <n v="0"/>
    <n v="41561805"/>
    <s v="NO"/>
    <s v="N/A"/>
    <s v="N/A"/>
    <s v="N/A"/>
    <s v="N/A"/>
    <d v="2022-12-31T00:00:00"/>
    <d v="2022-12-31T00:00:00"/>
    <s v="NO"/>
    <s v="Bogotá D.C"/>
    <s v="Cumplimiento"/>
    <s v="_x0009_21-47-101016664"/>
    <n v="0"/>
    <s v="Seguros del Estado"/>
    <d v="2022-01-24T00:00:00"/>
    <s v="24-01-2022 - 01-07-2023"/>
    <s v="C:\Users\andres.prietom\JEP Colombia\Carlos Giovanni Torres Peñaranda - Contractual - Onedrive\Validación pólizas CPS\.VERIFICACIÓN DE PÓLIZAS CONTRATOS 2022\Verificación póliza Contrato  JEP-234-2022.pdf"/>
    <s v="N/A"/>
    <s v="Firmado"/>
    <s v="Ingreso"/>
    <s v="N/A"/>
    <s v="PUBLICIDAD Y MERCADEO"/>
    <s v="N/A"/>
    <s v="MASCULINO"/>
    <s v="PND"/>
    <s v="https://community.secop.gov.co/Public/Tendering/OpportunityDetail/Index?noticeUID=CO1.NTC.2660421&amp;isFromPublicArea=True&amp;isModal=False"/>
    <n v="1"/>
    <n v="2022"/>
  </r>
  <r>
    <n v="321"/>
    <s v="JEP-235-2022"/>
    <s v="JEP-CSPO-235-2022"/>
    <s v="Jairo Cuellar"/>
    <s v="18 de enero de 2022"/>
    <s v="Leidy Zulay Velez Murillo"/>
    <m/>
    <m/>
    <x v="1"/>
    <s v="1. Prestación de servicios"/>
    <n v="66989660"/>
    <n v="6"/>
    <s v="Persona Natural"/>
    <s v="NA"/>
    <s v="Prestación de servicios profesionales para apoyar al Departamento de SAAD Comparecientes en el acompañamiento psicosocial a los comparecientes ante las salas y secciones de la JEP."/>
    <m/>
    <s v="Harvey Danilo Suarez Morales"/>
    <s v="Secretaría Ejecutiva"/>
    <x v="4"/>
    <s v="Departamento SAAD - Comparecientes"/>
    <s v="Jorge Alirio Mancera Cortés"/>
    <s v="Departamento SAAD - Comparecientes"/>
    <s v="N/A"/>
    <s v="N/A"/>
    <s v="N/A"/>
    <s v="Inversión"/>
    <n v="84810209"/>
    <s v="N/A"/>
    <s v="N/A"/>
    <n v="7228143"/>
    <n v="39522"/>
    <n v="51422"/>
    <n v="2018011001091"/>
    <d v="2022-01-21T00:00:00"/>
    <d v="2022-01-28T00:00:00"/>
    <s v="N/A"/>
    <s v="N/A"/>
    <s v="N/A"/>
    <s v="N/A"/>
    <n v="0"/>
    <s v="N/A"/>
    <n v="0"/>
    <s v="N/A"/>
    <n v="0"/>
    <s v="N/A"/>
    <n v="0"/>
    <n v="84810209"/>
    <s v="NO"/>
    <s v="N/A"/>
    <s v="N/A"/>
    <s v="N/A"/>
    <s v="N/A"/>
    <d v="2022-12-31T00:00:00"/>
    <d v="2022-12-31T00:00:00"/>
    <s v="NO"/>
    <s v=" Departamentos de chocó y el Valle_x000a_del Cauca"/>
    <s v="Cumplimiento"/>
    <s v="41-47-101003807"/>
    <n v="0"/>
    <s v="Seguros del Estado"/>
    <d v="2022-01-22T00:00:00"/>
    <s v="21-01-2022 - 30-06-2023"/>
    <s v="C:\Users\andres.prietom\JEP Colombia\Carlos Giovanni Torres Peñaranda - Contractual - Onedrive\Validación pólizas CPS\.VERIFICACIÓN DE PÓLIZAS CONTRATOS 2022\Verificación póliza Contrato  JEP-235-2022.pdf"/>
    <s v="N/A"/>
    <s v="Firmado"/>
    <s v="Ingreso"/>
    <s v="N/A"/>
    <s v="PSICOLOGÍA"/>
    <s v="N/A"/>
    <s v="FEMENINO"/>
    <s v="PND"/>
    <s v="https://community.secop.gov.co/Public/Tendering/OpportunityDetail/Index?noticeUID=CO1.NTC.2623661&amp;isFromPublicArea=True&amp;isModal=False"/>
    <n v="1"/>
    <n v="2022"/>
  </r>
  <r>
    <n v="681"/>
    <s v="JEP-236-2022"/>
    <s v="JEP-CSPO-236-2022"/>
    <s v="Vanessa Jiménez "/>
    <s v="14 de enero de 2022"/>
    <s v="Mario David Fernandez Mora "/>
    <m/>
    <m/>
    <x v="1"/>
    <s v="1. Prestación de servicios"/>
    <n v="1032372403"/>
    <n v="8"/>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x v="5"/>
    <s v="Grupo de Análisis de la Información"/>
    <s v="Farid Benavides Vanegas"/>
    <s v="Grupo de Análisis de la Información"/>
    <s v="N/A"/>
    <s v="N/A"/>
    <s v="N/A"/>
    <s v="Inversión"/>
    <n v="77360409"/>
    <s v="N/A"/>
    <s v="N/A"/>
    <s v="$6.649.892"/>
    <n v="43022"/>
    <n v="53822"/>
    <s v="2018011001091_x0009_"/>
    <d v="2022-01-24T00:00:00"/>
    <d v="2022-01-25T00:00:00"/>
    <s v="N/A"/>
    <s v="N/A"/>
    <s v="N/A"/>
    <s v="N/A"/>
    <n v="0"/>
    <s v="N/A"/>
    <n v="0"/>
    <s v="N/A"/>
    <n v="0"/>
    <s v="N/A"/>
    <n v="0"/>
    <n v="77360409"/>
    <s v="NO"/>
    <s v="N/A"/>
    <s v="N/A"/>
    <s v="N/A"/>
    <s v="N/A"/>
    <d v="2022-12-31T00:00:00"/>
    <d v="2022-12-31T00:00:00"/>
    <s v="NO"/>
    <s v="Bogotá D.C"/>
    <s v="Cumplimiento "/>
    <s v="96-47-101001428"/>
    <n v="0"/>
    <s v="Seguros del Estado"/>
    <d v="2022-01-24T00:00:00"/>
    <s v="24-01-2022 - 30-06-2023"/>
    <s v="https://jepcolombia-my.sharepoint.com/personal/carlos_torres_jep_gov_co/_layouts/15/onedrive.aspx?q=236&amp;searchScope=folder&amp;id=%2Fpersonal%2Fcarlos%5Ftorres%5Fjep%5Fgov%5Fco%2FDocuments%2FDocumentos%2FContractual%2FContractual%20%2D%20Onedrive%2FValidaci%C3%B3n%20p%C3%B3lizas%20CPS%2F%2EVERIFICACI%C3%93N%20DE%20P%C3%93LIZAS%20CONTRATOS%202022%2FVerificaci%C3%B3n%20p%C3%B3liza%20del%20contrato%20JEP%20236%202022%2EPNG&amp;parent=%2Fpersonal%2Fcarlos%5Ftorres%5Fjep%5Fgov%5Fco%2FDocuments%2FDocumentos%2FContractual%2FContractual%20%2D%20Onedrive%2FValidaci%C3%B3n%20p%C3%B3lizas%20CPS%2F%2EVERIFICACI%C3%93N%20DE%20P%C3%93LIZAS%20CONTRATOS%202022&amp;parentview=7"/>
    <s v="N/A"/>
    <s v="Firmado"/>
    <s v="Ingreso"/>
    <s v="N/A"/>
    <s v="CIENCIAS POLÍTICAS"/>
    <s v="N/A"/>
    <s v="MASCULINO"/>
    <s v="PND"/>
    <s v="https://community.secop.gov.co/Public/Tendering/OpportunityDetail/Index?noticeUID=CO1.NTC.2609518&amp;isFromPublicArea=True&amp;isModal=False"/>
    <n v="1"/>
    <n v="2022"/>
  </r>
  <r>
    <n v="83"/>
    <s v="JEP-237-2022"/>
    <s v="JEP-CSPO-237-2022"/>
    <s v="Vanessa Jiménez "/>
    <s v="17 de enero de 2022"/>
    <s v="Juliana Franco Calvo"/>
    <m/>
    <m/>
    <x v="1"/>
    <s v="1. Prestación de servicios"/>
    <n v="1136882149"/>
    <n v="7"/>
    <s v="Persona Natural"/>
    <s v="NA"/>
    <s v="_x0009_Prestar servicios profesionales para apoyar a la Subdirección de Fortalecimiento Institucional en la implementación del modelo de gestión del conocimiento por medio de la planeación, verificación, desarrollo, monitoreo y seguimiento de las acciones relacionadas a la sistematización de experiencias institucionales y de los procesos de formación virtual y pedagogicos"/>
    <m/>
    <s v="Harvey Danilo Suarez Morales"/>
    <s v="Secretaría Ejecutiva"/>
    <x v="3"/>
    <s v="Subdirección de Fortalecimiento Institucional"/>
    <s v="Luz Amanda Granados Urrea_x0009_"/>
    <s v="Subdirección de Fortalecimiento Institucional"/>
    <s v="N/A"/>
    <s v="N/A"/>
    <s v="N/A"/>
    <s v="Inversión"/>
    <n v="90091572"/>
    <s v="N/A"/>
    <s v="N/A"/>
    <n v="8240084"/>
    <n v="51322"/>
    <n v="69222"/>
    <n v="2018011001091"/>
    <d v="2022-01-28T00:00:00"/>
    <d v="2022-01-31T00:00:00"/>
    <s v="N/A"/>
    <s v="N/A"/>
    <s v="N/A"/>
    <s v="N/A"/>
    <n v="0"/>
    <s v="N/A"/>
    <n v="0"/>
    <s v="N/A"/>
    <n v="0"/>
    <s v="N/A"/>
    <n v="-167"/>
    <n v="90091572"/>
    <s v="NO"/>
    <s v="N/A"/>
    <s v="N/A"/>
    <s v="N/A"/>
    <s v="N/A"/>
    <d v="2022-12-15T00:00:00"/>
    <d v="2022-07-01T00:00:00"/>
    <s v="NO"/>
    <s v="Bogotá D.C"/>
    <s v="Cumplimiento "/>
    <s v="380- 47- 994000124652"/>
    <n v="0"/>
    <s v="Aseguradora Solidaria"/>
    <d v="2022-01-28T00:00:00"/>
    <s v="28-01-2022 - 30-06-2023"/>
    <s v="C:\Users\andres.prietom\JEP Colombia\Carlos Giovanni Torres Peñaranda - Contractual - Onedrive\Validación pólizas CPS\.VERIFICACIÓN DE PÓLIZAS CONTRATOS 2022\Verificación póliza JEP 237 2022.PNG"/>
    <s v="en fecha 30/06/2022 se suscribe terminación del contrato a partir del  01/07/2022"/>
    <s v="Terminado"/>
    <s v="Terminación anticipada"/>
    <s v="N/A"/>
    <s v="DERECHO"/>
    <s v="N/A"/>
    <s v="FEMENINO"/>
    <s v="PND"/>
    <s v="https://community.secop.gov.co/Public/Tendering/OpportunityDetail/Index?noticeUID=CO1.NTC.2610228&amp;isFromPublicArea=True&amp;isModal=False"/>
    <n v="1"/>
    <n v="2022"/>
  </r>
  <r>
    <n v="97"/>
    <s v="JEP-238-2022"/>
    <s v="JEP-CSPO-238-2022"/>
    <s v="Vanessa Jiménez "/>
    <s v="17 de enero de 2022"/>
    <s v="Oscar Orlando Torres Luque"/>
    <m/>
    <m/>
    <x v="1"/>
    <s v="1. Prestación de servicios"/>
    <n v="79782376"/>
    <n v="6"/>
    <s v="Persona Natural"/>
    <s v="NA"/>
    <s v="Prestar servicios profesionales para apoyar y acompañar a la Subdirección de Recursos Físicos e Infraestructura en las actividades que se deben adelantar con relación al cumplimiento del Plan Institucional de Gestión Ambiental (PIGA), sus modificaciones y la coordinación con la Secretaria Distrital de Ambiente, como parte del proceso de fortalecimiento institucional de la JEP."/>
    <m/>
    <s v="Harvey Danilo Suarez Morales"/>
    <s v="Secretaría Ejecutiva"/>
    <x v="2"/>
    <s v="Subdirección de Recursos Físicos e Infraestructura"/>
    <s v="Gabriel Amado Pardo"/>
    <s v="Subdirección de Recursos Físicos e Infraestructura"/>
    <s v="Ariadna Lorena Alfonso (Octubre 18 a Noviembre 8)"/>
    <s v="N/A"/>
    <s v="N/A"/>
    <s v="Inversión"/>
    <n v="47248036"/>
    <s v="N/A"/>
    <s v="N/A"/>
    <s v="$ 4.108.526"/>
    <n v="54222"/>
    <n v="55422"/>
    <s v="2018011001091_x0009_"/>
    <d v="2022-01-25T00:00:00"/>
    <d v="2022-01-27T00:00:00"/>
    <s v="N/A"/>
    <s v="N/A"/>
    <s v="N/A"/>
    <s v="N/A"/>
    <n v="0"/>
    <s v="N/A"/>
    <n v="0"/>
    <s v="N/A"/>
    <n v="0"/>
    <s v="N/A"/>
    <n v="0"/>
    <n v="47248036"/>
    <s v="NO"/>
    <s v="N/A"/>
    <s v="N/A"/>
    <s v="N/A"/>
    <s v="N/A"/>
    <d v="2022-12-31T00:00:00"/>
    <d v="2022-12-31T00:00:00"/>
    <s v="NO"/>
    <s v="Bogotá D.C"/>
    <s v="Cumplimiento"/>
    <s v="21-45-101358674"/>
    <n v="0"/>
    <s v="Seguros del Estado "/>
    <d v="2022-01-25T00:00:00"/>
    <s v="25/01/2022 - 05/07/2023"/>
    <s v="C:\Users\andres.prietom\JEP Colombia\Carlos Giovanni Torres Peñaranda - Contractual - Onedrive\Validación pólizas CPS\.VERIFICACIÓN DE PÓLIZAS CONTRATOS 2022\Verificación póliza del contrato JEP 238 2022.PNG"/>
    <s v="N/A"/>
    <s v="Firmado"/>
    <s v="Ingreso"/>
    <s v="N/A"/>
    <s v="INGENIERÍA AMBIENTAL"/>
    <s v="N/A"/>
    <s v="MASCULINO"/>
    <s v="PND"/>
    <s v="https://community.secop.gov.co/Public/Tendering/OpportunityDetail/Index?noticeUID=CO1.NTC.2611035&amp;isFromPublicArea=True&amp;isModal=False"/>
    <n v="1"/>
    <n v="2022"/>
  </r>
  <r>
    <n v="532"/>
    <s v="JEP-239-2022"/>
    <s v="JEP-CSPO-239-2022"/>
    <s v="Norma Bonilla"/>
    <s v="18 de enero de 2022"/>
    <s v="Dora Sofia Robayo Barbosa"/>
    <m/>
    <m/>
    <x v="1"/>
    <s v="1. Prestación de servicios"/>
    <n v="39702035"/>
    <n v="2"/>
    <s v="Persona Natural"/>
    <s v="NA"/>
    <s v="Prestar servicios profesionales en el acompañamiento a las actividades relacionadas con la planeación, diseño e implementación funcional de los proyectos del departamento de gestión documental."/>
    <m/>
    <s v="Harvey Danilo Suarez Morales"/>
    <s v="Secretaría Ejecutiva"/>
    <x v="2"/>
    <s v="Departamento de Gestión Documental"/>
    <s v="Didier Cortes Benavides"/>
    <s v="Departamento de Gestión Documental"/>
    <s v="N/A"/>
    <s v="N/A"/>
    <s v="N/A"/>
    <s v="Inversión"/>
    <n v="96408973"/>
    <s v="N/A"/>
    <s v="N/A"/>
    <n v="8240084"/>
    <n v="47622"/>
    <n v="49322"/>
    <n v="2018011001175"/>
    <d v="2022-01-22T00:00:00"/>
    <d v="2022-01-27T00:00:00"/>
    <s v="N/A"/>
    <s v="N/A"/>
    <s v="N/A"/>
    <s v="N/A"/>
    <n v="0"/>
    <s v="N/A"/>
    <n v="0"/>
    <s v="N/A"/>
    <n v="0"/>
    <s v="N/A"/>
    <n v="0"/>
    <n v="96408973"/>
    <s v="NO"/>
    <s v="N/A"/>
    <s v="N/A"/>
    <s v="N/A"/>
    <s v="N/A"/>
    <d v="2022-12-31T00:00:00"/>
    <d v="2022-12-31T00:00:00"/>
    <s v="NO"/>
    <s v="Bogotá D.C"/>
    <s v="Cumplimiento"/>
    <s v="15-45-101138150"/>
    <n v="0"/>
    <s v="Seguros del Estado "/>
    <d v="2022-01-22T00:00:00"/>
    <s v="20-01-2022 - 30-06-2023"/>
    <s v="https://jepcolombia-my.sharepoint.com/personal/carlos_torres_jep_gov_co/_layouts/15/onedrive.aspx?q=239&amp;searchScope=folder&amp;id=%2Fpersonal%2Fcarlos%5Ftorres%5Fjep%5Fgov%5Fco%2FDocuments%2FDocumentos%2FContractual%2FContractual%20%2D%20Onedrive%2FValidaci%C3%B3n%20p%C3%B3lizas%20CPS%2F%2EVERIFICACI%C3%93N%20DE%20P%C3%93LIZAS%20CONTRATOS%202022%2FVerificaci%C3%B3n%20p%C3%B3liza%20contrato%20JEP%2D239%2D2022%2Epdf&amp;parent=%2Fpersonal%2Fcarlos%5Ftorres%5Fjep%5Fgov%5Fco%2FDocuments%2FDocumentos%2FContractual%2FContractual%20%2D%20Onedrive%2FValidaci%C3%B3n%20p%C3%B3lizas%20CPS%2F%2EVERIFICACI%C3%93N%20DE%20P%C3%93LIZAS%20CONTRATOS%202022&amp;parentview=7"/>
    <s v="N/A"/>
    <s v="Firmado"/>
    <s v="Ingreso"/>
    <s v="N/A"/>
    <s v="BIBLIOTECOLOGÍA Y ARCHIVÍSTA"/>
    <s v="N/A"/>
    <s v="FEMENINO"/>
    <s v="PND"/>
    <s v="https://community.secop.gov.co/Public/Tendering/OpportunityDetail/Index?noticeUID=CO1.NTC.2613270&amp;isFromPublicArea=True&amp;isModal=False"/>
    <n v="1"/>
    <n v="2022"/>
  </r>
  <r>
    <n v="538"/>
    <s v="JEP-240-2022"/>
    <s v="JEP-CSPO-240-2022"/>
    <s v="Norma Bonilla"/>
    <s v="18 de enero de 2022"/>
    <s v="Dairo Jair Novoa Rincon"/>
    <m/>
    <m/>
    <x v="1"/>
    <s v="1. Prestación de servicios"/>
    <n v="1014214391"/>
    <n v="6"/>
    <s v="Persona Natural"/>
    <s v="NA"/>
    <s v="Prestación de servicios de apoyo al Departamento de Gestión Documental para realizar procesos de digitalización documental y control de calidad en las actividades desarrolladas por el departamento de gestión documental."/>
    <m/>
    <s v="Harvey Danilo Suarez Morales"/>
    <s v="Secretaría Ejecutiva"/>
    <x v="2"/>
    <s v="Departamento de Gestión Documental"/>
    <s v="Didier Cortes Benavides"/>
    <s v="Departamento de Gestión Documental"/>
    <s v="N/A"/>
    <s v="N/A"/>
    <s v="N/A"/>
    <s v="Inversión"/>
    <n v="42284619"/>
    <s v="N/A"/>
    <s v="N/A"/>
    <s v="$3.614.070"/>
    <n v="41822"/>
    <n v="52122"/>
    <s v="2018011001175_x0009_"/>
    <d v="2022-01-23T00:00:00"/>
    <d v="2022-01-27T00:00:00"/>
    <s v="N/A"/>
    <s v="N/A"/>
    <s v="N/A"/>
    <s v="N/A"/>
    <n v="0"/>
    <s v="N/A"/>
    <n v="0"/>
    <s v="N/A"/>
    <n v="0"/>
    <s v="N/A"/>
    <n v="0"/>
    <n v="42284619"/>
    <s v="NO"/>
    <s v="N/A"/>
    <s v="N/A"/>
    <s v="N/A"/>
    <s v="N/A"/>
    <d v="2022-12-31T00:00:00"/>
    <d v="2022-12-31T00:00:00"/>
    <s v="NO"/>
    <s v="Bogotá D.C"/>
    <s v="Cumplimiento"/>
    <s v="15-45-101138200"/>
    <n v="0"/>
    <s v="Seguros del Estado "/>
    <d v="2022-01-24T00:00:00"/>
    <s v="23-01-2022 - 30-06-2023"/>
    <s v="C:\Users\andres.prietom\JEP Colombia\Carlos Giovanni Torres Peñaranda - Contractual - Onedrive\Validación pólizas CPS\.VERIFICACIÓN DE PÓLIZAS CONTRATOS 2022\Verificación póliza contrato JEP-240-2022 .pdf"/>
    <s v="N/A"/>
    <s v="Firmado"/>
    <s v="Ingreso"/>
    <s v="N/A"/>
    <s v="TÉCNICO EN ARCHIVO"/>
    <s v="N/A"/>
    <s v="MASCULINO"/>
    <s v="PND"/>
    <s v="https://community.secop.gov.co/Public/Tendering/OpportunityDetail/Index?noticeUID=CO1.NTC.2614055&amp;isFromPublicArea=True&amp;isModal=False"/>
    <n v="1"/>
    <n v="2022"/>
  </r>
  <r>
    <n v="292"/>
    <s v="JEP-241-2022"/>
    <s v="JEP-CSPO-241-2022"/>
    <s v="Norma Bonilla"/>
    <s v="18 de enero de 2022"/>
    <s v="Martha Elmy Niño Vargas"/>
    <m/>
    <m/>
    <x v="1"/>
    <s v="1. Prestación de servicios"/>
    <n v="51560588"/>
    <n v="6"/>
    <s v="Persona Natural"/>
    <s v="NA"/>
    <s v="Prestar servicios profesionales para apoyar y acompañar al Departamento de Atención al Ciudadano en lo relacionado con los temas de participación ciudadana, Sistema Nacional de Servicio al Ciudadano y en la articulación con las entidades del SIVJRNR, para la implementación del punto 5 del Acuerdo Final con enfoque sistemico. "/>
    <m/>
    <s v="Harvey Danilo Suarez Morales"/>
    <s v="Secretaría Ejecutiva"/>
    <x v="4"/>
    <s v="Departamento de Atención al Ciudadano"/>
    <s v="Constanza Eugenia Cañon Charry_x0009_"/>
    <s v="Departamento de Atención al Ciudadano"/>
    <s v="N/A"/>
    <s v="N/A"/>
    <s v="N/A"/>
    <s v="Inversión"/>
    <n v="92838276"/>
    <s v="N/A"/>
    <s v="N/A"/>
    <n v="8240084"/>
    <n v="50922"/>
    <n v="55322"/>
    <n v="2018011001091"/>
    <d v="2022-01-25T00:00:00"/>
    <d v="2022-01-27T00:00:00"/>
    <s v="N/A"/>
    <s v="N/A"/>
    <s v="N/A"/>
    <s v="N/A"/>
    <n v="0"/>
    <s v="N/A"/>
    <n v="0"/>
    <s v="N/A"/>
    <n v="0"/>
    <s v="N/A"/>
    <n v="0"/>
    <n v="92838276"/>
    <s v="NO"/>
    <s v="N/A"/>
    <s v="N/A"/>
    <s v="N/A"/>
    <s v="N/A"/>
    <d v="2022-12-31T00:00:00"/>
    <d v="2022-12-31T00:00:00"/>
    <s v="NO"/>
    <s v="Bogotá D.C"/>
    <s v="Cumplimiento"/>
    <s v="21-47-101016793"/>
    <n v="0"/>
    <s v="Seguros del Estado "/>
    <d v="2022-01-25T00:00:00"/>
    <s v="25-01-2022 - 30-06-2023"/>
    <s v="https://jepcolombia-my.sharepoint.com/personal/carlos_torres_jep_gov_co/_layouts/15/onedrive.aspx?q=241&amp;searchScope=folder&amp;id=%2Fpersonal%2Fcarlos%5Ftorres%5Fjep%5Fgov%5Fco%2FDocuments%2FDocumentos%2FContractual%2FContractual%20%2D%20Onedrive%2FValidaci%C3%B3n%20p%C3%B3lizas%20CPS%2F%2EVERIFICACI%C3%93N%20DE%20P%C3%93LIZAS%20CONTRATOS%202022%2FVerificaci%C3%B3n%20p%C3%B3liza%20contrato%20JEP%2D241%2D2022%2Epdf&amp;parent=%2Fpersonal%2Fcarlos%5Ftorres%5Fjep%5Fgov%5Fco%2FDocuments%2FDocumentos%2FContractual%2FContractual%20%2D%20Onedrive%2FValidaci%C3%B3n%20p%C3%B3lizas%20CPS%2F%2EVERIFICACI%C3%93N%20DE%20P%C3%93LIZAS%20CONTRATOS%202022&amp;parentview=7"/>
    <s v="N/A"/>
    <s v="Firmado"/>
    <s v="Ingreso"/>
    <s v="N/A"/>
    <s v="ADMINISTRACIÓN DE EMPRESAS"/>
    <s v="N/A"/>
    <s v="FEMENINO"/>
    <s v="PND"/>
    <s v="https://community.secop.gov.co/Public/Tendering/OpportunityDetail/Index?noticeUID=CO1.NTC.2615777&amp;isFromPublicArea=True&amp;isModal=False"/>
    <n v="1"/>
    <n v="2022"/>
  </r>
  <r>
    <n v="293"/>
    <s v="JEP-242-2022"/>
    <s v="JEP-CSPO-242-2022"/>
    <s v="Norma Bonilla"/>
    <s v="18 de enero de 2022"/>
    <s v="Juan Sebastian Moreno Fajardo"/>
    <m/>
    <m/>
    <x v="1"/>
    <s v="1. Prestación de servicios"/>
    <n v="1013669647"/>
    <n v="5"/>
    <s v="Persona Natural"/>
    <s v="NA"/>
    <s v="Prestar servicios profesionales para apoyar y acompañar al Departamento de Atención al Ciudadano en el desarrollo de las actividades relacionadas con recepción, tipificación, asignación y reportes estadísticos de las PQRSDF dentro de los sistemas de la entidad, para la implementación del punto 5 del Acuerdo Final con enfoque sistemico."/>
    <m/>
    <s v="Harvey Danilo Suarez Morales"/>
    <s v="Secretaría Ejecutiva"/>
    <x v="4"/>
    <s v="Departamento de Atención al Ciudadano"/>
    <s v="Constanza Eugenia Cañon Charry_x0009_"/>
    <s v="Departamento de Atención al Ciudadano"/>
    <s v="N/A"/>
    <s v="N/A"/>
    <s v="N/A"/>
    <s v="Inversión"/>
    <n v="41320867"/>
    <s v="N/A"/>
    <s v="N/A"/>
    <s v="$3.614.070"/>
    <n v="53122"/>
    <n v="50622"/>
    <s v="2018011001091_x0009_"/>
    <d v="2022-01-23T00:00:00"/>
    <d v="2022-01-26T00:00:00"/>
    <s v="N/A"/>
    <s v="N/A"/>
    <s v="N/A"/>
    <s v="N/A"/>
    <n v="0"/>
    <s v="N/A"/>
    <n v="0"/>
    <s v="N/A"/>
    <n v="0"/>
    <s v="N/A"/>
    <n v="0"/>
    <n v="41320867"/>
    <s v="NO"/>
    <s v="N/A"/>
    <s v="N/A"/>
    <s v="N/A"/>
    <s v="N/A"/>
    <d v="2022-12-31T00:00:00"/>
    <d v="2022-12-31T00:00:00"/>
    <s v="NO"/>
    <s v="Bogotá D.C"/>
    <s v="Cumplimiento"/>
    <s v="_x0009_340-47-994000040832"/>
    <n v="0"/>
    <s v="Aseguradora Solidaria"/>
    <d v="2022-01-24T00:00:00"/>
    <s v="24/01/2022 - 01/07/0223"/>
    <s v="C:\Users\andres.prietom\JEP Colombia\Carlos Giovanni Torres Peñaranda - Contractual - Onedrive\Validación pólizas CPS\.VERIFICACIÓN DE PÓLIZAS CONTRATOS 2022\Verificación póliza contrato JEP-242-2022.pdf"/>
    <s v="N/A"/>
    <s v="Firmado"/>
    <s v="Ingreso"/>
    <s v="N/A"/>
    <s v="DERECHO"/>
    <s v="N/A"/>
    <s v="MASCULINO"/>
    <s v="PND"/>
    <s v="https://community.secop.gov.co/Public/Tendering/OpportunityDetail/Index?noticeUID=CO1.NTC.2616407&amp;isFromPublicArea=True&amp;isModal=False"/>
    <n v="1"/>
    <n v="2022"/>
  </r>
  <r>
    <n v="419"/>
    <s v="JEP-243-2022"/>
    <s v="JEP-CSPO-243-2022"/>
    <s v="Norma Bonilla"/>
    <s v="18 de enero de 2022"/>
    <s v="Juan David Villalba Cruz"/>
    <m/>
    <m/>
    <x v="1"/>
    <s v="1. Prestación de servicios"/>
    <n v="1020758960"/>
    <n v="3"/>
    <s v="Persona Natural"/>
    <s v="NA"/>
    <s v="Prestar servicios profesionales para la representación a víctimas con enfoque diferencial en los asuntos de competencia de la jurisdicción y en articulación con las actividades de representación en territorio para el Sistema Autónomo de Asesoría y Defensa de la SE-JEP."/>
    <m/>
    <s v="Harvey Danilo Suarez Morales"/>
    <s v="Secretaría Ejecutiva"/>
    <x v="4"/>
    <s v="Departamento SAAD - Víctimas"/>
    <s v="Claudia Liliana Erazo Maldonado"/>
    <s v="Departamento SAAD - Víctimas"/>
    <s v="N/A"/>
    <s v="N/A"/>
    <s v="N/A"/>
    <s v="Inversión"/>
    <n v="103825055"/>
    <s v="N/A"/>
    <s v="N/A"/>
    <n v="9107461"/>
    <n v="55422"/>
    <n v="52322"/>
    <n v="2018011001091"/>
    <d v="2022-01-23T00:00:00"/>
    <d v="2022-01-28T00:00:00"/>
    <s v="Julián Salazar Gallego"/>
    <n v="1019045407"/>
    <n v="8"/>
    <d v="2022-01-01T00:00:00"/>
    <n v="0"/>
    <s v="N/A"/>
    <n v="0"/>
    <s v="N/A"/>
    <n v="0"/>
    <s v="N/A"/>
    <n v="0"/>
    <n v="103825055"/>
    <s v="NO"/>
    <s v="N/A"/>
    <s v="N/A"/>
    <s v="N/A"/>
    <s v="N/A"/>
    <d v="2022-12-31T00:00:00"/>
    <d v="2022-12-31T00:00:00"/>
    <s v="NO"/>
    <s v="Bogotá D.C"/>
    <s v="Cumplimiento"/>
    <s v="_x0009_21-47-101016677"/>
    <n v="0"/>
    <s v="Seguros del Estado "/>
    <d v="2022-01-24T00:00:00"/>
    <s v="24-01-2022 - 30-06-2023"/>
    <s v="C:\Users\andres.prietom\JEP Colombia\Carlos Giovanni Torres Peñaranda - Contractual - Onedrive\Validación pólizas CPS\.VERIFICACIÓN DE PÓLIZAS CONTRATOS 2022\Verificación póliza contrato JEP-243-2022.pdf"/>
    <s v="Cedente JUAN DAVID VILLALBA CRUZ Cesionario JULIÁN SALAZAR GALLEGO apartir del 1/11/2022"/>
    <s v="Firmado"/>
    <s v="Cesión"/>
    <s v="N/A"/>
    <s v="DERECHO"/>
    <s v="N/A"/>
    <s v="MASCULINO"/>
    <s v="PND"/>
    <s v="https://community.secop.gov.co/Public/Tendering/OpportunityDetail/Index?noticeUID=CO1.NTC.2618559&amp;isFromPublicArea=True&amp;isModal=False"/>
    <n v="1"/>
    <n v="2022"/>
  </r>
  <r>
    <n v="428"/>
    <s v="JEP-244-2022"/>
    <s v="JEP-CSPO-244-2022"/>
    <s v="Norma Bonilla"/>
    <s v="18 de enero de 2022"/>
    <s v="Jenny Liliana Oliveros Leon"/>
    <m/>
    <m/>
    <x v="1"/>
    <s v="1. Prestación de servicios"/>
    <s v="46.455.939_x000d_"/>
    <n v="0"/>
    <s v="Persona Natural"/>
    <s v="NA"/>
    <s v="Prestar servicios profesionales para la representación a víctimas con enfoque diferencial en los asuntos de competencia de la jurisdicción y en articulación con las actividades de representación en territorio para el Sistema Autónomo de Asesoría y Defensa de la SE-JEP."/>
    <m/>
    <s v="Harvey Danilo Suarez Morales"/>
    <s v="Secretaría Ejecutiva"/>
    <x v="4"/>
    <s v="Departamento SAAD - Víctimas"/>
    <s v="Claudia Liliana Erazo Maldonado"/>
    <s v="Departamento SAAD - Víctimas"/>
    <s v="N/A"/>
    <s v="N/A"/>
    <s v="N/A"/>
    <s v="Inversión"/>
    <n v="103825055"/>
    <s v="N/A"/>
    <s v="N/A"/>
    <s v="$9.107.461"/>
    <n v="38522"/>
    <s v="_x0009_52422"/>
    <s v="2018011001091_x0009_"/>
    <d v="2022-01-23T00:00:00"/>
    <d v="2022-01-27T00:00:00"/>
    <s v="N/A"/>
    <s v="N/A"/>
    <s v="N/A"/>
    <s v="N/A"/>
    <n v="0"/>
    <s v="N/A"/>
    <n v="0"/>
    <s v="N/A"/>
    <n v="0"/>
    <s v="N/A"/>
    <n v="0"/>
    <n v="103825055"/>
    <s v="NO"/>
    <s v="N/A"/>
    <s v="N/A"/>
    <s v="N/A"/>
    <s v="N/A"/>
    <d v="2022-12-31T00:00:00"/>
    <d v="2022-12-31T00:00:00"/>
    <s v="NO"/>
    <s v="Bogotá D.C"/>
    <s v="Cumplimiento"/>
    <s v="380 47 994000123474"/>
    <n v="0"/>
    <s v="Aseguradora Solidaria"/>
    <d v="2022-01-24T00:00:00"/>
    <s v="24/01/2022 - 03/07/0223"/>
    <s v="C:\Users\andres.prietom\JEP Colombia\Carlos Giovanni Torres Peñaranda - Contractual - Onedrive\Validación pólizas CPS\.VERIFICACIÓN DE PÓLIZAS CONTRATOS 2022\Verificación póliza contrato JEP-244-2022 .pdf"/>
    <s v="N/A"/>
    <s v="Firmado"/>
    <s v="Ingreso"/>
    <s v="N/A"/>
    <s v="CIENCIAS POLÍTICAS"/>
    <s v="N/A"/>
    <s v="FEMENINO"/>
    <s v="PND"/>
    <s v="https://community.secop.gov.co/Public/Tendering/OpportunityDetail/Index?noticeUID=CO1.NTC.2619111&amp;isFromPublicArea=True&amp;isModal=False"/>
    <n v="1"/>
    <n v="2022"/>
  </r>
  <r>
    <n v="229"/>
    <s v="JEP-245-2022"/>
    <s v="JEP-CSPO-245-2022"/>
    <s v="Clara Torres"/>
    <s v="18 de enero de 2022"/>
    <s v="Carolina Lozano Rodriguez "/>
    <m/>
    <m/>
    <x v="1"/>
    <s v="1. Prestación de servicios"/>
    <n v="52793399"/>
    <n v="4"/>
    <s v="Persona Natural"/>
    <s v="NA"/>
    <s v="Prestar servicios profesionales para apoyar al Departamento de Enfoques Diferenciales  en el desarrollo de la estrategia para la implementación del enfoque diferencial de niños, niñas y adolescentes, en el marco de los ejes de interés estratégico de la JEP. "/>
    <m/>
    <s v="Harvey Danilo Suarez Morales"/>
    <s v="Secretaría Ejecutiva"/>
    <x v="4"/>
    <s v="Departamento de Enfoques Diferenciales "/>
    <s v="Maria Elena Tobar Gutiérrez"/>
    <s v="Departamento de Enfoques Diferenciales "/>
    <s v="Olivia de Jesús Clavijo Ortiz"/>
    <s v="N/A"/>
    <s v="N/A"/>
    <s v="Inversión"/>
    <n v="94760959"/>
    <s v="N/A"/>
    <s v="N/A"/>
    <n v="8240084"/>
    <n v="24722"/>
    <n v="49422"/>
    <n v="2018011001091"/>
    <d v="2022-01-22T00:00:00"/>
    <d v="2022-01-27T00:00:00"/>
    <s v="N/A"/>
    <s v="N/A"/>
    <s v="N/A"/>
    <s v="N/A"/>
    <n v="0"/>
    <s v="N/A"/>
    <n v="0"/>
    <s v="N/A"/>
    <n v="0"/>
    <s v="N/A"/>
    <n v="0"/>
    <n v="94760959"/>
    <s v="NO"/>
    <s v="N/A"/>
    <s v="N/A"/>
    <s v="N/A"/>
    <s v="N/A"/>
    <d v="2022-12-31T00:00:00"/>
    <d v="2022-12-31T00:00:00"/>
    <s v="NO"/>
    <s v="Bogotá D.C"/>
    <s v="Cumplimiento"/>
    <s v="380-47-994000124158"/>
    <n v="0"/>
    <s v="Aseguradora Solidaria"/>
    <d v="2022-01-26T00:00:00"/>
    <s v="21-01-2022 - 10-07-2023"/>
    <s v="SD"/>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Firmado"/>
    <s v="Ingreso"/>
    <s v="N/A"/>
    <s v="TRABAJO SOCIAL"/>
    <s v="N/A"/>
    <s v="FEMENINO"/>
    <s v="PND"/>
    <s v="https://community.secop.gov.co/Public/Tendering/OpportunityDetail/Index?noticeUID=CO1.NTC.2629792&amp;isFromPublicArea=True&amp;isModal=False"/>
    <n v="1"/>
    <n v="2022"/>
  </r>
  <r>
    <n v="231"/>
    <s v="JEP-246-2022"/>
    <s v="JEP-CSPO-246-2022"/>
    <s v="Clara Torres"/>
    <s v="18 de enero de 2022"/>
    <s v="Maria del Pilar Zuluaga Guerrero"/>
    <m/>
    <m/>
    <x v="1"/>
    <s v="1. Prestación de servicios"/>
    <n v="39764093"/>
    <n v="5"/>
    <s v="Persona Natural"/>
    <s v="NA"/>
    <s v="Prestar servicios profesionales para apoyar al Departamento de Enfoques Diferenciales  en el desarrollo de la estrategia para la implementación del enfoque diferencial de persona mayor, en el marco de los ejes de interés estratégico de la JEP. "/>
    <m/>
    <s v="Harvey Danilo Suarez Morales"/>
    <s v="Secretaría Ejecutiva"/>
    <x v="4"/>
    <s v="Departamento de Enfoques Diferenciales "/>
    <s v="Maria Elena Tobar Gutiérrez"/>
    <s v="Departamento de Enfoques Diferenciales "/>
    <s v="Olivia de Jesús Clavijo Ortiz"/>
    <s v="N/A"/>
    <s v="N/A"/>
    <s v="Inversión"/>
    <n v="94760959"/>
    <s v="N/A"/>
    <s v="N/A"/>
    <s v="$8.240.084"/>
    <n v="46022"/>
    <n v="49522"/>
    <n v="2018011001091"/>
    <d v="2022-01-22T00:00:00"/>
    <d v="2022-01-25T00:00:00"/>
    <s v="N/A"/>
    <s v="N/A"/>
    <s v="N/A"/>
    <s v="N/A"/>
    <n v="0"/>
    <s v="N/A"/>
    <n v="0"/>
    <s v="N/A"/>
    <n v="0"/>
    <s v="N/A"/>
    <n v="0"/>
    <n v="94760959"/>
    <s v="NO"/>
    <s v="N/A"/>
    <s v="N/A"/>
    <s v="N/A"/>
    <s v="N/A"/>
    <d v="2022-12-31T00:00:00"/>
    <d v="2022-12-31T00:00:00"/>
    <s v="NO"/>
    <s v="Bogotá D.C"/>
    <s v="Cumplimiento "/>
    <s v="33-45-101105731"/>
    <n v="0"/>
    <s v="Seguros del Estado "/>
    <d v="2022-01-24T00:00:00"/>
    <s v="24-01-2022 - 30-06-2023"/>
    <s v="SD"/>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Firmado"/>
    <s v="Ingreso"/>
    <s v="N/A"/>
    <s v="GERONTOLOGÍA"/>
    <s v="N/A"/>
    <s v="FEMENINO"/>
    <s v="PND"/>
    <s v="https://community.secop.gov.co/Public/Tendering/OpportunityDetail/Index?noticeUID=CO1.NTC.2633500&amp;isFromPublicArea=True&amp;isModal=False"/>
    <n v="1"/>
    <n v="2022"/>
  </r>
  <r>
    <n v="232"/>
    <s v="JEP-247-2022"/>
    <s v="JEP-CSPO-247-2022"/>
    <s v="Clara Torres"/>
    <s v="18 de enero de 2022"/>
    <s v="Nelly Patricia Beltran Nova "/>
    <m/>
    <m/>
    <x v="1"/>
    <s v="1. Prestación de servicios"/>
    <n v="51683576"/>
    <n v="6"/>
    <s v="Persona Natural"/>
    <s v="NA"/>
    <s v="Prestar servicios profesionales para apoyar al Departamento de Enfoques Diferenciales  en el desarrollo de la estrategia para la implementación del enfoque diferencial de persona con discapacidad, en el marco de los ejes de interés estratégico de la JEP."/>
    <m/>
    <s v="Harvey Danilo Suarez Morales"/>
    <s v="Secretaría Ejecutiva"/>
    <x v="4"/>
    <s v="Departamento de Enfoques Diferenciales "/>
    <s v="Maria Elena Tobar Gutiérrez"/>
    <s v="Departamento de Enfoques Diferenciales "/>
    <s v="Olivia de Jesús Clavijo Ortiz"/>
    <s v="N/A"/>
    <s v="N/A"/>
    <s v="Inversión"/>
    <n v="94760959"/>
    <s v="N/A"/>
    <s v="N/A"/>
    <n v="8240084"/>
    <n v="24922"/>
    <n v="52622"/>
    <n v="2018011001091"/>
    <d v="2022-01-23T00:00:00"/>
    <d v="2022-01-25T00:00:00"/>
    <s v="N/A"/>
    <s v="N/A"/>
    <s v="N/A"/>
    <s v="N/A"/>
    <n v="0"/>
    <s v="N/A"/>
    <n v="0"/>
    <s v="N/A"/>
    <n v="0"/>
    <s v="N/A"/>
    <n v="0"/>
    <n v="94760959"/>
    <s v="NO"/>
    <s v="N/A"/>
    <s v="N/A"/>
    <s v="N/A"/>
    <s v="N/A"/>
    <d v="2022-12-31T00:00:00"/>
    <d v="2022-12-31T00:00:00"/>
    <s v="NO"/>
    <s v="Bogotá D.C"/>
    <s v="Cumplimiento"/>
    <s v="33-45-101105763"/>
    <n v="0"/>
    <s v="Seguros del Estado "/>
    <d v="2022-01-24T00:00:00"/>
    <s v="23-01-2022 - 30-06-2023"/>
    <s v="SD"/>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Firmado"/>
    <s v="Ingreso"/>
    <s v="N/A"/>
    <s v="SOCIOLOGÍA"/>
    <s v="N/A"/>
    <s v="FEMENINO"/>
    <s v="PND"/>
    <s v="https://community.secop.gov.co/Public/Tendering/OpportunityDetail/Index?noticeUID=CO1.NTC.2634312&amp;isFromPublicArea=True&amp;isModal=False"/>
    <n v="1"/>
    <n v="2022"/>
  </r>
  <r>
    <n v="234"/>
    <s v="JEP-248-2022"/>
    <s v="JEP-CSPO-248-2022"/>
    <s v="Clara Torres"/>
    <s v="18 de enero de 2022"/>
    <s v="Ismael Enrique Aldana Fernandez "/>
    <m/>
    <m/>
    <x v="1"/>
    <s v="1. Prestación de servicios"/>
    <n v="80089157"/>
    <n v="1"/>
    <s v="Persona Natural"/>
    <s v="NA"/>
    <s v="Prestar servicios profesionales para apoyar al Departamento de Enfoques Diferenciales  en el desarrollo de la estrategia para la implementación del enfoque diferencial étnico- racial con énfasis en pueblos Negros, afrocolombianos, Palenqueros, Raizales en el marco de los ejes de interés estratégico de la JEP."/>
    <m/>
    <s v="Harvey Danilo Suarez Morales"/>
    <s v="Secretaría Ejecutiva"/>
    <x v="4"/>
    <s v="Departamento de Enfoques Diferenciales "/>
    <s v="Maria Elena Tobar Gutiérrez"/>
    <s v="Departamento de Enfoques Diferenciales "/>
    <s v="Olivia de Jesús Clavijo Ortiz"/>
    <s v="N/A"/>
    <s v="N/A"/>
    <s v="Inversión"/>
    <n v="94760959"/>
    <s v="N/A"/>
    <s v="N/A"/>
    <s v="$8.240.084"/>
    <n v="25122"/>
    <n v="50022"/>
    <s v="2018011001091_x0009_"/>
    <d v="2022-01-23T00:00:00"/>
    <d v="2022-01-24T00:00:00"/>
    <s v="N/A"/>
    <s v="N/A"/>
    <s v="N/A"/>
    <s v="N/A"/>
    <n v="0"/>
    <s v="N/A"/>
    <n v="0"/>
    <s v="N/A"/>
    <n v="0"/>
    <s v="N/A"/>
    <n v="0"/>
    <n v="94760959"/>
    <s v="NO"/>
    <s v="N/A"/>
    <s v="N/A"/>
    <s v="N/A"/>
    <s v="N/A"/>
    <d v="2022-12-31T00:00:00"/>
    <d v="2022-12-31T00:00:00"/>
    <s v="NO"/>
    <s v="Bogotá D.C"/>
    <s v="Cumplimiento"/>
    <s v="18-47-101003686"/>
    <n v="0"/>
    <s v="Seguros del Estado "/>
    <d v="2022-01-24T00:00:00"/>
    <s v="20-01-2022 - 30-06-2023"/>
    <s v="SD"/>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Firmado"/>
    <s v="Ingreso"/>
    <s v="N/A"/>
    <s v="DERECHO"/>
    <s v="N/A"/>
    <s v="MASCULINO"/>
    <s v="PND"/>
    <s v="https://community.secop.gov.co/Public/Tendering/OpportunityDetail/Index?noticeUID=CO1.NTC.2620535&amp;isFromPublicArea=True&amp;isModal=False"/>
    <n v="1"/>
    <n v="2022"/>
  </r>
  <r>
    <n v="63"/>
    <s v="JEP-249-2022"/>
    <s v="JEP-CSPO-249-2022"/>
    <s v="John Maldonado"/>
    <s v="19 de enero de 2022"/>
    <s v="Policía Nacional de Colombia"/>
    <s v="N/A"/>
    <s v="N/A"/>
    <x v="1"/>
    <s v="5. Convenio interadministrativo "/>
    <n v="800141397"/>
    <n v="5"/>
    <s v="Persona Jurídica"/>
    <m/>
    <s v="La Jurisdicción Especial para la Paz y la Policía Nacional, a través de la dirección de protección y servicios especiales colaborarán mutuamente acorde con las recomendaciones que esta última imparta, con la finalidad de fortalecer la seguridad en las instalaciones de la Jurisdicción Especial para la Paz"/>
    <s v="Funciones de la dependencia"/>
    <s v="Ana Lucia Rosales Callejas"/>
    <s v="Dirección Administrativa y Financiera"/>
    <x v="2"/>
    <s v="Oficina Asesora de Seguridad y Protección"/>
    <s v="Gabriel Amado Pardo"/>
    <s v="Oficina de Seguridad y Protección"/>
    <s v="Ariadna Lorena Alfonso (Octubre 18 a Noviembre 8)"/>
    <s v="N/A"/>
    <s v="N/A"/>
    <s v="Inversión"/>
    <n v="531480000"/>
    <s v="N/A"/>
    <s v="N/A"/>
    <n v="0"/>
    <n v="44922"/>
    <n v="62722"/>
    <n v="2018011001091"/>
    <d v="2022-01-26T00:00:00"/>
    <d v="2022-01-27T00:00:00"/>
    <s v="N/A"/>
    <s v="N/A"/>
    <s v="N/A"/>
    <s v="N/A"/>
    <n v="0"/>
    <s v="N/A"/>
    <n v="0"/>
    <s v="N/A"/>
    <n v="0"/>
    <s v="N/A"/>
    <n v="0"/>
    <n v="531480000"/>
    <s v="NO"/>
    <s v="N/A"/>
    <s v="N/A"/>
    <s v="N/A"/>
    <s v="N/A"/>
    <d v="2022-12-31T00:00:00"/>
    <d v="2022-12-31T00:00:00"/>
    <s v="NO"/>
    <s v="Sede de la JEP en Bogotá D.C"/>
    <s v="N/A"/>
    <s v="N/A"/>
    <s v="N/A"/>
    <s v="N/A"/>
    <s v="N/A"/>
    <s v="N/A"/>
    <s v="N/A"/>
    <s v="N/A"/>
    <s v="Firmado"/>
    <s v="Ingreso"/>
    <s v="N/A"/>
    <s v="PND"/>
    <s v="N/A"/>
    <s v="N/A"/>
    <s v="N/A"/>
    <s v="https://community.secop.gov.co/Public/Tendering/OpportunityDetail/Index?noticeUID=CO1.NTC.2711649&amp;isFromPublicArea=True&amp;isModal=False"/>
    <n v="1"/>
    <n v="2022"/>
  </r>
  <r>
    <n v="123"/>
    <s v="JEP-250-2022"/>
    <s v="JEP-CSPO-250-2022"/>
    <s v="Vanessa Jiménez "/>
    <s v="19 de enero de 2022"/>
    <s v="Juan Pablo Monge Castañeda"/>
    <m/>
    <m/>
    <x v="1"/>
    <s v="1. Prestación de servicios"/>
    <n v="80074464"/>
    <n v="2"/>
    <s v="Persona Natural"/>
    <s v="NA"/>
    <s v="Prestación de servicios profesionales especializados para el seguimiento de los planes y actividades propias de la subsecretaria, así como al proyecto de inversión a cargo de la subsecretaria y la articulación con los departamentos que la componen."/>
    <m/>
    <s v="Harvey Danilo Suarez Morales"/>
    <s v="Secretaría Ejecutiva"/>
    <x v="4"/>
    <s v="Subsecretaría Ejecutiva "/>
    <s v="Angela María Mora Soto"/>
    <s v="Subsecretaría Ejecutiva "/>
    <s v="N/A"/>
    <s v="N/A"/>
    <s v="N/A"/>
    <s v="Inversión"/>
    <n v="144822212"/>
    <s v="N/A"/>
    <s v="N/A"/>
    <s v="$12.666.666"/>
    <n v="35422"/>
    <n v="44622"/>
    <n v="2018011001091"/>
    <d v="2022-01-20T00:00:00"/>
    <d v="2022-01-21T00:00:00"/>
    <s v="N/A"/>
    <s v="N/A"/>
    <s v="N/A"/>
    <s v="N/A"/>
    <n v="0"/>
    <s v="N/A"/>
    <n v="0"/>
    <s v="N/A"/>
    <n v="0"/>
    <s v="N/A"/>
    <n v="0"/>
    <n v="144822212"/>
    <s v="NO"/>
    <s v="N/A"/>
    <s v="N/A"/>
    <s v="N/A"/>
    <s v="N/A"/>
    <d v="2022-12-31T00:00:00"/>
    <d v="2022-12-31T00:00:00"/>
    <s v="NO"/>
    <s v="Bogotá D.C"/>
    <s v="Cumplimiento"/>
    <s v="21-47-101016496"/>
    <n v="0"/>
    <s v="Seguros del Estado "/>
    <d v="2022-01-20T00:00:00"/>
    <s v="20-01-2022 - 02-07-2023"/>
    <s v="https://jepcolombia-my.sharepoint.com/personal/carlos_torres_jep_gov_co/_layouts/15/onedrive.aspx?q=250&amp;searchScope=folder&amp;id=%2Fpersonal%2Fcarlos%5Ftorres%5Fjep%5Fgov%5Fco%2FDocuments%2FDocumentos%2FContractual%2FContractual%20%2D%20Onedrive%2FValidaci%C3%B3n%20p%C3%B3lizas%20CPS%2F%2EVERIFICACI%C3%93N%20DE%20P%C3%93LIZAS%20CONTRATOS%202022%2FVerificaci%C3%B3n%20p%C3%B3liza%20contrato%20JEP%20250%202022%2E%2EPNG&amp;parent=%2Fpersonal%2Fcarlos%5Ftorres%5Fjep%5Fgov%5Fco%2FDocuments%2FDocumentos%2FContractual%2FContractual%20%2D%20Onedrive%2FValidaci%C3%B3n%20p%C3%B3lizas%20CPS%2F%2EVERIFICACI%C3%93N%20DE%20P%C3%93LIZAS%20CONTRATOS%202022&amp;parentview=7"/>
    <s v="N/A"/>
    <s v="Firmado"/>
    <s v="Ingreso"/>
    <s v="N/A"/>
    <s v="GOBIERNO Y RELACIONES INTERNACIONALES"/>
    <s v="N/A"/>
    <s v="MASCULINO"/>
    <s v="PND"/>
    <s v="https://community.secop.gov.co/Public/Tendering/OpportunityDetail/Index?noticeUID=CO1.NTC.2619571&amp;isFromPublicArea=True&amp;isModal=False"/>
    <n v="1"/>
    <n v="2022"/>
  </r>
  <r>
    <n v="342"/>
    <s v="JEP-251-2022"/>
    <s v="JEP-CSPO-251-2022"/>
    <s v="Jairo Cuellar"/>
    <s v="18 de enero de 2022"/>
    <s v="Jorge Eliecer Corredor Fonseca"/>
    <m/>
    <m/>
    <x v="1"/>
    <s v="1. Prestación de servicios"/>
    <n v="19441797"/>
    <n v="2"/>
    <s v="Persona Natural"/>
    <s v="NA"/>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x v="4"/>
    <s v="Departamento SAAD - Comparecientes"/>
    <s v="Jorge Alirio Mancera Cortés"/>
    <s v="Departamento SAAD - Comparecientes"/>
    <s v="N/A"/>
    <s v="N/A"/>
    <s v="N/A"/>
    <s v="Inversión"/>
    <n v="83123643"/>
    <s v="N/A"/>
    <s v="N/A"/>
    <n v="7228143"/>
    <n v="50222"/>
    <s v="_x0009_54622"/>
    <n v="2018011001091"/>
    <d v="2022-01-24T00:00:00"/>
    <d v="2022-01-28T00:00:00"/>
    <s v="N/A"/>
    <s v="N/A"/>
    <s v="N/A"/>
    <s v="N/A"/>
    <n v="0"/>
    <s v="N/A"/>
    <n v="0"/>
    <s v="N/A"/>
    <n v="0"/>
    <s v="N/A"/>
    <n v="0"/>
    <n v="83123643"/>
    <s v="NO"/>
    <s v="N/A"/>
    <s v="N/A"/>
    <s v="N/A"/>
    <s v="N/A"/>
    <d v="2022-12-31T00:00:00"/>
    <d v="2022-12-31T00:00:00"/>
    <s v="NO"/>
    <s v="Urabá, Bajo Atrato y_x000a_Darién"/>
    <s v="Cumplimiento"/>
    <s v="21-45-101358626"/>
    <n v="0"/>
    <s v="Seguros del Estado "/>
    <d v="2022-01-24T00:00:00"/>
    <s v="24-01-2022 - 01-07-2023"/>
    <s v="C:\Users\andres.prietom\JEP Colombia\Carlos Giovanni Torres Peñaranda - Contractual - Onedrive\Validación pólizas CPS\.VERIFICACIÓN DE PÓLIZAS CONTRATOS 2022\Verificación póliza Contrato  JEP-251-2022.pdf"/>
    <s v="N/A"/>
    <s v="Firmado"/>
    <s v="Ingreso"/>
    <s v="N/A"/>
    <s v="DERECHO"/>
    <s v="N/A"/>
    <s v="MASCULINO"/>
    <s v="PND"/>
    <s v="https://community.secop.gov.co/Public/Tendering/OpportunityDetail/Index?noticeUID=CO1.NTC.2662224&amp;isFromPublicArea=True&amp;isModal=False"/>
    <n v="1"/>
    <n v="2022"/>
  </r>
  <r>
    <s v="N/A"/>
    <s v="JEP-252-2022"/>
    <s v="JEP-CSPO-252-2022"/>
    <s v="Jairo Cuellar"/>
    <s v="18 de enero de 2022"/>
    <s v="CANCELADO"/>
    <m/>
    <m/>
    <x v="1"/>
    <s v="1. Prestación de servicios"/>
    <s v="CANCELADO"/>
    <s v="N/A"/>
    <s v="Persona Natural"/>
    <s v="NA"/>
    <s v="CANCELADO"/>
    <m/>
    <s v="Cancelado"/>
    <s v="Cancelado"/>
    <x v="7"/>
    <s v="Cancelado"/>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LADO"/>
    <s v="Cancelado"/>
    <s v="Ninguna"/>
    <s v="N/A"/>
    <s v="PND"/>
    <s v="N/A"/>
    <m/>
    <s v="N/A"/>
    <s v="CANCELADO"/>
    <e v="#VALUE!"/>
    <e v="#VALUE!"/>
  </r>
  <r>
    <n v="331"/>
    <s v="JEP-253-2022"/>
    <s v="JEP-CSPO-253-2022"/>
    <s v="Jairo Cuellar"/>
    <s v="18 de enero de 2022"/>
    <s v="Sergio Andres Valero Linares "/>
    <m/>
    <m/>
    <x v="1"/>
    <s v="1. Prestación de servicios"/>
    <n v="1022993928"/>
    <n v="0"/>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41561805"/>
    <s v="N/A"/>
    <s v="N/A"/>
    <n v="3614070"/>
    <n v="50522"/>
    <n v="54722"/>
    <n v="2018011001091"/>
    <d v="2022-01-24T00:00:00"/>
    <d v="2022-01-28T00:00:00"/>
    <s v="N/A"/>
    <s v="N/A"/>
    <s v="N/A"/>
    <s v="N/A"/>
    <n v="0"/>
    <s v="N/A"/>
    <n v="0"/>
    <s v="N/A"/>
    <n v="0"/>
    <s v="N/A"/>
    <n v="0"/>
    <n v="41561805"/>
    <s v="NO"/>
    <s v="N/A"/>
    <s v="N/A"/>
    <s v="N/A"/>
    <s v="N/A"/>
    <d v="2022-12-31T00:00:00"/>
    <d v="2022-12-31T00:00:00"/>
    <s v="NO"/>
    <s v="Bogotá D.C"/>
    <s v="Cumplimiento"/>
    <s v="25-47-101002417"/>
    <n v="0"/>
    <s v="Seguros del Estado "/>
    <d v="2022-01-24T00:00:00"/>
    <s v="24-01-2022 - 01-07-2023"/>
    <s v="C:\Users\andres.prietom\JEP Colombia\Carlos Giovanni Torres Peñaranda - Contractual - Onedrive\Validación pólizas CPS\.VERIFICACIÓN DE PÓLIZAS CONTRATOS 2022\Verificación póliza Contrato  JEP-253-2022.pdf"/>
    <s v="N/A"/>
    <s v="Firmado"/>
    <s v="Ingreso"/>
    <s v="N/A"/>
    <s v="INGENIERÍA DE SISTEMAS"/>
    <s v="N/A"/>
    <s v="MASCULINO"/>
    <s v="PND"/>
    <s v="https://community.secop.gov.co/Public/Tendering/OpportunityDetail/Index?noticeUID=CO1.NTC.2664388&amp;isFromPublicArea=True&amp;isModal=False"/>
    <n v="1"/>
    <n v="2022"/>
  </r>
  <r>
    <n v="432"/>
    <s v="JEP-254-2022"/>
    <s v="JEP-CSPO-254-2022"/>
    <s v="Vanessa Jiménez "/>
    <s v="19 de enero de 2022"/>
    <s v="Johan Sebastian Gonzalez Cortes"/>
    <m/>
    <m/>
    <x v="1"/>
    <s v="1. Prestación de servicios"/>
    <n v="1075273256"/>
    <n v="3"/>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x v="4"/>
    <s v="Departamento SAAD - Víctimas"/>
    <s v="Claudia Liliana Erazo Maldonado"/>
    <s v="Departamento SAAD - Víctimas"/>
    <s v="N/A"/>
    <s v="N/A"/>
    <s v="N/A"/>
    <s v="Inversión"/>
    <n v="82400829"/>
    <s v="N/A"/>
    <s v="N/A"/>
    <s v="$7.228.143"/>
    <n v="45722"/>
    <s v="_x0009_61122"/>
    <s v="2018011001091_x0009_"/>
    <d v="2022-01-26T00:00:00"/>
    <d v="2022-01-28T00:00:00"/>
    <s v="N/A"/>
    <s v="N/A"/>
    <s v="N/A"/>
    <s v="N/A"/>
    <n v="0"/>
    <s v="N/A"/>
    <n v="0"/>
    <s v="N/A"/>
    <n v="0"/>
    <s v="N/A"/>
    <n v="0"/>
    <n v="82400829"/>
    <s v="NO"/>
    <s v="N/A"/>
    <s v="N/A"/>
    <s v="N/A"/>
    <s v="N/A"/>
    <d v="2022-12-31T00:00:00"/>
    <d v="2022-12-31T00:00:00"/>
    <s v="NO"/>
    <s v="Departamentos de Huila, Tolima y Caquetá"/>
    <s v="Cumplimiento"/>
    <s v="NV-100059718"/>
    <n v="0"/>
    <s v="Seguros Mundial"/>
    <d v="2022-01-26T00:00:00"/>
    <s v="26-01-2022 - 30-06-2023"/>
    <s v="C:\Users\andres.prietom\JEP Colombia\Carlos Giovanni Torres Peñaranda - Contractual - Onedrive\Validación pólizas CPS\.VERIFICACIÓN DE PÓLIZAS CONTRATOS 2022\Verificación póliza del contrato JEP 254 2022.PNG"/>
    <s v="N/A"/>
    <s v="Firmado"/>
    <s v="Ingreso"/>
    <s v="N/A"/>
    <s v="DERECHO"/>
    <s v="N/A"/>
    <s v="MASCULINO"/>
    <s v="PND"/>
    <s v="https://community.secop.gov.co/Public/Tendering/OpportunityDetail/Index?noticeUID=CO1.NTC.2625483&amp;isFromPublicArea=True&amp;isModal=False"/>
    <n v="1"/>
    <n v="2022"/>
  </r>
  <r>
    <n v="98"/>
    <s v="JEP-255-2022"/>
    <s v="JEP-CSPO-255-2022"/>
    <s v="Vanessa Jiménez "/>
    <s v="19 de enero de 2022"/>
    <s v="Ana Maria Mancipe Montenegro "/>
    <m/>
    <m/>
    <x v="1"/>
    <s v="1. Prestación de servicios"/>
    <n v="1019081258"/>
    <n v="1"/>
    <s v="Persona Natural"/>
    <s v="NA"/>
    <s v="Prestar servicios profesionales para apoyar jurídicamente a la Subdirección de Recursos Físicos e Infraestructura en el análisis de la información y revisión de documentos expedidos por la dependencia, así como en el acompañamiento a los tramites de competencia de la misma relacionados con los grupos territoriales para la implementación del enfoque territorial y diferencial de la JEP"/>
    <m/>
    <s v="Harvey Danilo Suarez Morales"/>
    <s v="Secretaría Ejecutiva"/>
    <x v="2"/>
    <s v="Subdirección de Recursos Físicos e Infraestructura"/>
    <s v="Gabriel Amado Pardo"/>
    <s v="Subdirección de Recursos Físicos e Infraestructura"/>
    <s v="Ariadna Lorena Alfonso (Octubre 18 a Noviembre 8)"/>
    <s v="N/A"/>
    <s v="N/A"/>
    <s v="Inversión"/>
    <n v="67790162"/>
    <s v="N/A"/>
    <s v="N/A"/>
    <n v="5894797"/>
    <n v="58922"/>
    <n v="50322"/>
    <n v="2018011001091"/>
    <d v="2022-01-23T00:00:00"/>
    <d v="2022-01-24T00:00:00"/>
    <s v="N/A"/>
    <s v="N/A"/>
    <s v="N/A"/>
    <s v="N/A"/>
    <n v="0"/>
    <s v="N/A"/>
    <n v="0"/>
    <s v="N/A"/>
    <n v="0"/>
    <s v="N/A"/>
    <n v="0"/>
    <n v="67790162"/>
    <s v="NO"/>
    <s v="N/A"/>
    <s v="N/A"/>
    <s v="N/A"/>
    <s v="N/A"/>
    <d v="2022-12-31T00:00:00"/>
    <d v="2022-12-31T00:00:00"/>
    <s v="NO"/>
    <s v="Bogotá D.C"/>
    <s v="Cumplimiento"/>
    <s v="63-47-101000798"/>
    <n v="0"/>
    <s v="Seguros del Estado "/>
    <d v="2022-01-23T00:00:00"/>
    <s v="23-01-2022 - 30-06-2023"/>
    <s v="https://jepcolombia-my.sharepoint.com/personal/carlos_torres_jep_gov_co/Documents/Documentos/Contractual/Contractual%20-%20Onedrive/Validaci%C3%B3n%20p%C3%B3lizas%20CPS/.VERIFICACI%C3%93N%20DE%20P%C3%93LIZAS%20CONTRATOS%202022/Verificaci%C3%B3n%20p%C3%B3liza%20contrato%20JEP%20255%202022.PNG"/>
    <s v="N/A"/>
    <s v="Firmado"/>
    <s v="Ingreso"/>
    <s v="N/A"/>
    <s v="DERECHO"/>
    <s v="N/A"/>
    <s v="FEMENINO"/>
    <s v="PND"/>
    <s v="https://community.secop.gov.co/Public/Tendering/OpportunityDetail/Index?noticeUID=CO1.NTC.2627936&amp;isFromPublicArea=True&amp;isModal=False"/>
    <n v="1"/>
    <n v="2022"/>
  </r>
  <r>
    <n v="570"/>
    <s v="JEP-256-2022"/>
    <s v="JEP-CSPO-256-2022"/>
    <s v="Ángela Esquivel "/>
    <s v="19 de enero de 2022"/>
    <s v="Javier Ricardo Morales Cifuentes"/>
    <m/>
    <m/>
    <x v="1"/>
    <s v="1. Prestación de servicios"/>
    <n v="1126238765"/>
    <n v="7"/>
    <s v="Persona Natural"/>
    <s v="NA"/>
    <s v="Prestar servicios profesionales para apoyar y acompañar a la Subdirección de Comunicaciones en la elaboración y difusión de contenidos periodísticos relacionados con las decisiones de las salas y secciones del tribunal para la paz de la JEP, según los lineamientos de la política de comunicaciones y siguiendo las instrucciones del supervisor"/>
    <m/>
    <s v="Harvey Danilo Suarez Morales"/>
    <s v="Secretaría Ejecutiva"/>
    <x v="3"/>
    <s v="Subdirección de Comunicaciones"/>
    <s v="Hernando Salazar Palacio"/>
    <s v="Subdirección de Comunicaciones"/>
    <s v="N/A"/>
    <s v="N/A"/>
    <s v="N/A"/>
    <s v="Inversión"/>
    <n v="74922116"/>
    <s v="N/A"/>
    <s v="N/A"/>
    <s v="$6.649.892"/>
    <n v="44422"/>
    <n v="54822"/>
    <n v="2018011000954"/>
    <d v="2022-01-24T00:00:00"/>
    <d v="2022-02-04T00:00:00"/>
    <s v="N/A"/>
    <s v="N/A"/>
    <s v="N/A"/>
    <s v="N/A"/>
    <n v="0"/>
    <s v="N/A"/>
    <n v="0"/>
    <s v="N/A"/>
    <n v="0"/>
    <s v="N/A"/>
    <n v="0"/>
    <n v="74922116"/>
    <s v="NO"/>
    <s v="N/A"/>
    <s v="N/A"/>
    <s v="N/A"/>
    <s v="N/A"/>
    <d v="2022-12-31T00:00:00"/>
    <d v="2022-12-31T00:00:00"/>
    <s v="NO"/>
    <s v="Bogotá D.C"/>
    <s v="Cumplimiento"/>
    <s v="21-47-10106629"/>
    <n v="0"/>
    <s v="Seguros del Estado "/>
    <d v="2022-01-24T00:00:00"/>
    <s v="24-01-2022 - 30-06-2023"/>
    <s v="C:\Users\andres.prietom\JEP Colombia\Carlos Giovanni Torres Peñaranda - Contractual - Onedrive\Validación pólizas CPS\.VERIFICACIÓN DE PÓLIZAS CONTRATOS 2022\verificacion poliza contrato JEP-256-2022.pdf"/>
    <s v="N/A"/>
    <s v="Firmado"/>
    <s v="Ingreso"/>
    <s v="N/A"/>
    <s v="LICENCIATURA EN LETRAS"/>
    <s v="N/A"/>
    <s v="MASCULINO"/>
    <s v="PND"/>
    <s v="https://community.secop.gov.co/Public/Tendering/OpportunityDetail/Index?noticeUID=CO1.NTC.2627707&amp;isFromPublicArea=True&amp;isModal=False"/>
    <n v="1"/>
    <n v="2022"/>
  </r>
  <r>
    <n v="571"/>
    <s v="JEP-257-2022"/>
    <s v="JEP-CSPO-257-2022"/>
    <s v="Ángela Esquivel "/>
    <s v="19 de enero de 2022"/>
    <s v="Diego Camilo Carranza Jimenez"/>
    <m/>
    <m/>
    <x v="1"/>
    <s v="1. Prestación de servicios"/>
    <n v="1032430650"/>
    <n v="1"/>
    <s v="Persona Natural"/>
    <s v="NA"/>
    <s v="Prestar servicios profesionales para apoyar y acompañar a la subdirección de comunicaciones en la gestión de los trámites de comunicación interna para la promoción y divulgación en temáticas de la jurisdicción, según los lineamientos de la política y la estrategia de comunicaciones"/>
    <m/>
    <s v="Harvey Danilo Suarez Morales"/>
    <s v="Secretaría Ejecutiva"/>
    <x v="3"/>
    <s v="Subdirección de Comunicaciones"/>
    <s v="Hernando Salazar Palacio"/>
    <s v="Subdirección de Comunicaciones"/>
    <s v="N/A"/>
    <s v="N/A"/>
    <s v="N/A"/>
    <s v="Inversión"/>
    <n v="47233516"/>
    <s v="N/A"/>
    <s v="N/A"/>
    <n v="4192324"/>
    <n v="60022"/>
    <n v="55022"/>
    <n v="2018011000954"/>
    <d v="2022-01-25T00:00:00"/>
    <d v="2022-01-27T00:00:00"/>
    <s v="N/A"/>
    <s v="N/A"/>
    <s v="N/A"/>
    <s v="N/A"/>
    <n v="0"/>
    <s v="N/A"/>
    <n v="0"/>
    <s v="N/A"/>
    <n v="0"/>
    <s v="N/A"/>
    <n v="0"/>
    <n v="47233516"/>
    <s v="NO"/>
    <s v="N/A"/>
    <s v="N/A"/>
    <s v="N/A"/>
    <s v="N/A"/>
    <d v="2022-12-31T00:00:00"/>
    <d v="2022-12-31T00:00:00"/>
    <s v="NO"/>
    <s v="Bogotá D.C"/>
    <s v="Cumplimiento"/>
    <s v="36-47-101001064"/>
    <n v="0"/>
    <s v="Seguros del Estado "/>
    <d v="2022-01-25T00:00:00"/>
    <s v="25-01-2022 - 10-07-2023"/>
    <s v="..\Carlos Giovanni Torres Peñaranda - Contractual - Onedrive\Validación pólizas CPS\.VERIFICACIÓN DE PÓLIZAS CONTRATOS 2022\verificacion poliza contrato JEP-257-2022.pdf"/>
    <s v="N/A"/>
    <s v="Firmado"/>
    <s v="Ingreso"/>
    <s v="N/A"/>
    <s v="COMUNICACIÓN SOCIAL"/>
    <s v="N/A"/>
    <s v="MASCULINO"/>
    <s v="PND"/>
    <s v="https://community.secop.gov.co/Public/Tendering/OpportunityDetail/Index?noticeUID=CO1.NTC.2640887&amp;isFromPublicArea=True&amp;isModal=False"/>
    <n v="1"/>
    <n v="2022"/>
  </r>
  <r>
    <n v="431"/>
    <s v="JEP-258-2022"/>
    <s v="JEP-CSPO-258-2022"/>
    <s v="Vanessa Jiménez "/>
    <s v="19 de enero de 2022"/>
    <s v="David Gerardo Lopez Martinez "/>
    <s v="David Gerardo"/>
    <s v="Lopez Martinez "/>
    <x v="1"/>
    <s v="1. Prestación de servicios"/>
    <s v="1.057.592.575_x000d_"/>
    <n v="0"/>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x v="4"/>
    <s v="Departamento SAAD - Víctimas"/>
    <s v="Claudia Liliana Erazo Maldonado"/>
    <s v="Departamento SAAD - Víctimas"/>
    <s v="N/A"/>
    <s v="N/A"/>
    <s v="N/A"/>
    <s v="Inversión"/>
    <n v="82400829"/>
    <s v="N/A"/>
    <s v="N/A"/>
    <s v="$7.228.143"/>
    <n v="45822"/>
    <n v="61222"/>
    <s v="2018011001091_x0009_"/>
    <d v="2022-01-26T00:00:00"/>
    <d v="2022-01-28T00:00:00"/>
    <s v="Jinneth Milena Yepes Hernandéz"/>
    <n v="1032442437"/>
    <n v="9"/>
    <d v="2022-10-21T00:00:00"/>
    <n v="0"/>
    <s v="N/A"/>
    <n v="0"/>
    <s v="N/A"/>
    <n v="0"/>
    <s v="N/A"/>
    <n v="0"/>
    <n v="82400829"/>
    <s v="NO"/>
    <s v="N/A"/>
    <s v="N/A"/>
    <s v="N/A"/>
    <s v="N/A"/>
    <d v="2022-12-31T00:00:00"/>
    <d v="2022-12-31T00:00:00"/>
    <s v="NO"/>
    <s v="Región del Urabá, Bajo Atrato y Darién_x000a_"/>
    <s v="Cumplimiento"/>
    <s v="_x0009_21-47-101016944"/>
    <n v="0"/>
    <s v="Seguros del Estado "/>
    <d v="2022-01-26T00:00:00"/>
    <s v="26-01-2022 - 30-06-2023"/>
    <s v="..\Carlos Giovanni Torres Peñaranda - Contractual - Onedrive\Validación pólizas CPS\.VERIFICACIÓN DE PÓLIZAS CONTRATOS 2022\Verificación póliza del contrato JEP 258 2022.PNG"/>
    <s v="En fecha del 21/10/2022 se aprobó la cesión del contrato"/>
    <s v="Firmado"/>
    <s v="Cesión"/>
    <s v="N/A"/>
    <s v="INGENIERÍA DE SISTEMAS"/>
    <s v="N/A"/>
    <s v="MASCULINO"/>
    <s v="PND"/>
    <s v="https://community.secop.gov.co/Public/Tendering/OpportunityDetail/Index?noticeUID=CO1.NTC.2626570&amp;isFromPublicArea=True&amp;isModal=False"/>
    <n v="1"/>
    <n v="2022"/>
  </r>
  <r>
    <n v="54"/>
    <s v="JEP-259-2022"/>
    <s v="JEP-CSPO-259-2022"/>
    <s v="Ángela Esquivel "/>
    <s v="19 de enero de 2022"/>
    <s v="Libia Isabel Barrera Pineda"/>
    <m/>
    <m/>
    <x v="1"/>
    <s v="1. Prestación de servicios"/>
    <n v="53910522"/>
    <n v="0"/>
    <s v="Persona Natural"/>
    <s v="NA"/>
    <s v="Prestación de servicios profesionales para apoyar a la Subdirección de Planeación en el proceso de direccionamiento estratégico y su seguimiento en el año 2022, con énfasis en planeación institucional, programación presupuestal, tablero de control y plan estadístico institucional"/>
    <m/>
    <s v="Harvey Danilo Suarez Morales"/>
    <s v="Secretaría Ejecutiva"/>
    <x v="3"/>
    <s v="Subdirección de Planeación"/>
    <s v="Adela del Pilar Parra González_x0009_"/>
    <s v="Subdirección de Planeación"/>
    <s v="N/A"/>
    <s v="N/A"/>
    <s v="N/A"/>
    <s v="Inversión"/>
    <n v="130570645"/>
    <s v="N/A"/>
    <s v="N/A"/>
    <n v="11353970"/>
    <n v="51122"/>
    <n v="48222"/>
    <n v="2018011001175"/>
    <d v="2022-01-21T00:00:00"/>
    <d v="2022-01-25T00:00:00"/>
    <s v="N/A"/>
    <s v="N/A"/>
    <s v="N/A"/>
    <s v="N/A"/>
    <n v="0"/>
    <s v="N/A"/>
    <n v="0"/>
    <s v="N/A"/>
    <n v="0"/>
    <s v="N/A"/>
    <n v="0"/>
    <n v="130570645"/>
    <s v="NO"/>
    <s v="N/A"/>
    <s v="N/A"/>
    <s v="N/A"/>
    <s v="N/A"/>
    <d v="2022-12-31T00:00:00"/>
    <d v="2022-12-31T00:00:00"/>
    <s v="NO"/>
    <s v="Bogotá D.C"/>
    <s v="Cumplimiento"/>
    <s v="14-47-101014206"/>
    <n v="0"/>
    <s v="Seguros del Estado "/>
    <d v="2022-01-21T00:00:00"/>
    <s v="20-01-2022 - 10-07-2023"/>
    <s v="..\Carlos Giovanni Torres Peñaranda - Contractual - Onedrive\Validación pólizas CPS\.VERIFICACIÓN DE PÓLIZAS CONTRATOS 2022\verificacion poliza contrato JEP-259-2022.pdf"/>
    <s v="N/A"/>
    <s v="Firmado"/>
    <s v="Ingreso"/>
    <s v="N/A"/>
    <s v="ECONOMÍA"/>
    <s v="N/A"/>
    <s v="FEMENINO"/>
    <s v="PND"/>
    <s v="https://community.secop.gov.co/Public/Tendering/OpportunityDetail/Index?noticeUID=CO1.NTC.2633492&amp;isFromPublicArea=True&amp;isModal=False"/>
    <n v="1"/>
    <n v="2022"/>
  </r>
  <r>
    <n v="52"/>
    <s v="JEP-260-2022"/>
    <s v="JEP-CSPO-260-2022"/>
    <s v="Ángela Esquivel "/>
    <s v="20 de enero de 2022"/>
    <s v="Maria Paula Zuluaga Guzman"/>
    <m/>
    <m/>
    <x v="1"/>
    <s v="1. Prestación de servicios"/>
    <n v="1020806744"/>
    <n v="5"/>
    <s v="Persona Natural"/>
    <s v="NA"/>
    <s v="Prestar servicios profesionales para apoyar a la Subdirección de Planeación, en articulación con las de Fortalecimiento Institucional y Talento Humano, en la elaboración y presentación de documentos con la sistematización de información e insumos de efectos o impactos, relacionados con necesidades de las salas de justicia y alternativas, de acuerdo con el mapa de procesos."/>
    <m/>
    <s v="Harvey Danilo Suarez Morales"/>
    <s v="Secretaría Ejecutiva"/>
    <x v="3"/>
    <s v="Subdirección de Planeación"/>
    <s v="Adela del Pilar Parra González_x0009_"/>
    <s v="Subdirección de Planeación"/>
    <s v="N/A"/>
    <s v="N/A"/>
    <s v="N/A"/>
    <s v="Inversión"/>
    <n v="32989249"/>
    <s v="N/A"/>
    <s v="N/A"/>
    <s v="$6.071.641"/>
    <n v="37122"/>
    <n v="51822"/>
    <s v="2018011001091_x0009_"/>
    <d v="2022-01-23T00:00:00"/>
    <d v="2022-01-26T00:00:00"/>
    <s v="N/A"/>
    <s v="N/A"/>
    <s v="N/A"/>
    <s v="N/A"/>
    <n v="3440596"/>
    <d v="2022-06-30T00:00:00"/>
    <n v="0"/>
    <s v="N/A"/>
    <n v="1"/>
    <d v="2022-06-30T00:00:00"/>
    <n v="24"/>
    <n v="36429845"/>
    <s v="NO"/>
    <s v="N/A"/>
    <s v="N/A"/>
    <s v="N/A"/>
    <s v="N/A"/>
    <d v="2022-06-30T00:00:00"/>
    <d v="2022-07-24T00:00:00"/>
    <s v="NO"/>
    <s v="Bogotá D.C"/>
    <s v="Cumplimiento"/>
    <s v="14-47-101014312"/>
    <n v="0"/>
    <s v="Seguros del Estado "/>
    <d v="2022-01-24T00:00:00"/>
    <s v="24-01-2022 - 15-01-2023"/>
    <s v="..\Carlos Giovanni Torres Peñaranda - Contractual - Onedrive\Validación pólizas CPS\.VERIFICACIÓN DE PÓLIZAS CONTRATOS 2022\verificacion poliza contrato JEP-260-2022.pdf"/>
    <s v="en fecha 30/06/2022 mediante otrosí 1. se prorroga el plazo hasta el 24/07/2022 y se adiciona $3.440.596"/>
    <s v="Terminado"/>
    <s v="Adición y Prorróga"/>
    <s v="N/A"/>
    <s v="GOBIERNO Y RELACIONES INTERNACIONALES"/>
    <s v="N/A"/>
    <s v="FEMENINO"/>
    <s v="PND"/>
    <s v="https://community.secop.gov.co/Public/Tendering/OpportunityDetail/Index?noticeUID=CO1.NTC.2636361&amp;isFromPublicArea=True&amp;isModal=False"/>
    <n v="1"/>
    <n v="2022"/>
  </r>
  <r>
    <n v="685"/>
    <s v="JEP-261-2022"/>
    <s v="JEP-CSPO-261-2022"/>
    <s v="Vanessa Jiménez "/>
    <s v="20 de enero de 2022"/>
    <s v="Paola Stephania Apolinar Caraballo "/>
    <m/>
    <m/>
    <x v="1"/>
    <s v="1. Prestación de servicios"/>
    <n v="1073245952"/>
    <n v="5"/>
    <s v="Persona Natural"/>
    <s v="NA"/>
    <s v="Prestar servicios profesionales para apoyar al GRAI en el trámite y gestión administrativa de solicitudes, requerimientos, correspondencia, informes, entre otras, como mecanismo para el apoyo a la jefatura del GRAI, los equipos técnicos de la dependencia y las líneas de investigación priorizadas, facilitando el desarrollo de tareas y toma de decisiones de la magistratura._x000a_"/>
    <m/>
    <s v="Harvey Danilo Suarez Morales"/>
    <s v="Secretaría Ejecutiva"/>
    <x v="5"/>
    <s v="Grupo de Análisis de la Información"/>
    <s v="Farid Benavides Vanegas"/>
    <s v="Grupo de Análisis de la Información"/>
    <s v="N/A"/>
    <s v="N/A"/>
    <s v="N/A"/>
    <s v="Inversión"/>
    <n v="53199110"/>
    <s v="N/A"/>
    <s v="N/A"/>
    <n v="4626010"/>
    <n v="43122"/>
    <n v="52022"/>
    <n v="2018011001091"/>
    <d v="2022-01-24T00:00:00"/>
    <d v="2022-01-25T00:00:00"/>
    <s v="N/A"/>
    <s v="N/A"/>
    <s v="N/A"/>
    <s v="N/A"/>
    <n v="0"/>
    <s v="N/A"/>
    <n v="0"/>
    <s v="N/A"/>
    <n v="0"/>
    <s v="N/A"/>
    <n v="0"/>
    <n v="53199110"/>
    <s v="NO"/>
    <s v="N/A"/>
    <s v="N/A"/>
    <s v="N/A"/>
    <s v="N/A"/>
    <d v="2022-12-31T00:00:00"/>
    <d v="2022-12-31T00:00:00"/>
    <s v="NO"/>
    <s v="Bogotá D.C"/>
    <s v="Cumplimiento "/>
    <s v="11-47-101011012"/>
    <n v="0"/>
    <s v="Seguros del Estado "/>
    <d v="2022-01-24T00:00:00"/>
    <s v="24-01-2022 - 30-06-2023"/>
    <s v="https://jepcolombia-my.sharepoint.com/personal/carlos_torres_jep_gov_co/Documents/Documentos/Contractual/Contractual%20-%20Onedrive/Validaci%C3%B3n%20p%C3%B3lizas%20CPS/.VERIFICACI%C3%93N%20DE%20P%C3%93LIZAS%20CONTRATOS%202022/Verificaci%C3%B3n%20p%C3%B3liza%20JEP%20261%202022.PNG"/>
    <s v="N/A"/>
    <s v="Firmado"/>
    <s v="Ingreso"/>
    <s v="N/A"/>
    <s v="GOBIERNO Y RELACIONES INTERNACIONALES"/>
    <s v="N/A"/>
    <s v="FEMENINO"/>
    <s v="PND"/>
    <s v="https://community.secop.gov.co/Public/Tendering/OpportunityDetail/Index?noticeUID=CO1.NTC.2635125&amp;isFromPublicArea=True&amp;isModal=False"/>
    <n v="1"/>
    <n v="2022"/>
  </r>
  <r>
    <n v="345"/>
    <s v="JEP-262-2022"/>
    <s v="JEP-CSPO-262-2022"/>
    <s v="Vanessa Jiménez "/>
    <s v="18 de enero de 2022"/>
    <s v="Cesar Alonso Mendez Zorrilla"/>
    <m/>
    <m/>
    <x v="1"/>
    <s v="1. Prestación de servicios"/>
    <n v="79723023"/>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41561805"/>
    <s v="N/A"/>
    <s v="N/A"/>
    <s v="$3.614.070"/>
    <n v="49922"/>
    <n v="53722"/>
    <s v="2018011001091_x0009_"/>
    <d v="2022-01-24T00:00:00"/>
    <d v="2022-01-25T00:00:00"/>
    <s v="N/A"/>
    <s v="N/A"/>
    <s v="N/A"/>
    <s v="N/A"/>
    <n v="0"/>
    <s v="N/A"/>
    <n v="0"/>
    <s v="N/A"/>
    <n v="0"/>
    <s v="N/A"/>
    <n v="0"/>
    <n v="41561805"/>
    <s v="NO"/>
    <s v="N/A"/>
    <s v="N/A"/>
    <s v="N/A"/>
    <s v="N/A"/>
    <d v="2022-12-31T00:00:00"/>
    <d v="2022-12-31T00:00:00"/>
    <s v="NO"/>
    <s v="Bogotá D.C"/>
    <s v="Cumplimiento "/>
    <s v="_x0009_21-47-101016652"/>
    <n v="0"/>
    <s v="Seguros del Estado "/>
    <d v="2022-01-24T00:00:00"/>
    <s v="24-01-2022 - 30-06-2023"/>
    <s v="..\Carlos Giovanni Torres Peñaranda - Contractual - Onedrive\Validación pólizas CPS\.VERIFICACIÓN DE PÓLIZAS CONTRATOS 2022\Verificación póliza JEP 262 2022.PNG"/>
    <s v="N/A"/>
    <s v="Firmado"/>
    <s v="Ingreso"/>
    <s v="N/A"/>
    <s v="N/A"/>
    <s v="N/A"/>
    <s v="MASCULINO"/>
    <s v="PND"/>
    <s v="https://community.secop.gov.co/Public/Tendering/OpportunityDetail/Index?noticeUID=CO1.NTC.2642149&amp;isFromPublicArea=True&amp;isModal=False"/>
    <n v="1"/>
    <n v="2022"/>
  </r>
  <r>
    <n v="346"/>
    <s v="JEP-263-2022"/>
    <s v="JEP-CSPO-263-2022"/>
    <s v="Vanessa Jiménez "/>
    <s v="18 de enero de 2022"/>
    <s v="Haspper Huertas Castiblanco "/>
    <m/>
    <m/>
    <x v="1"/>
    <s v="1. Prestación de servicios"/>
    <n v="79824531"/>
    <n v="3"/>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41561805"/>
    <s v="N/A"/>
    <s v="N/A"/>
    <n v="3614070"/>
    <n v="46822"/>
    <n v="53622"/>
    <n v="2018011001091"/>
    <d v="2022-01-24T00:00:00"/>
    <d v="2022-01-25T00:00:00"/>
    <s v="N/A"/>
    <s v="N/A"/>
    <s v="N/A"/>
    <s v="N/A"/>
    <n v="0"/>
    <s v="N/A"/>
    <n v="0"/>
    <s v="N/A"/>
    <n v="0"/>
    <s v="N/A"/>
    <n v="0"/>
    <n v="41561805"/>
    <s v="NO"/>
    <s v="N/A"/>
    <s v="N/A"/>
    <s v="N/A"/>
    <s v="N/A"/>
    <d v="2022-12-31T00:00:00"/>
    <d v="2022-12-31T00:00:00"/>
    <s v="NO"/>
    <s v="Bogotá D.C"/>
    <s v="Cumplimiento "/>
    <s v="21-45-101358638"/>
    <n v="0"/>
    <s v="Seguros del Estado "/>
    <d v="2022-01-24T00:00:00"/>
    <s v="24-01-2022 - 30-06-2023"/>
    <s v="https://jepcolombia-my.sharepoint.com/personal/carlos_torres_jep_gov_co/_layouts/15/onedrive.aspx?q=263&amp;searchScope=folder&amp;id=%2Fpersonal%2Fcarlos%5Ftorres%5Fjep%5Fgov%5Fco%2FDocuments%2FDocumentos%2FContractual%2FContractual%20%2D%20Onedrive%2FValidaci%C3%B3n%20p%C3%B3lizas%20CPS%2F%2EVERIFICACI%C3%93N%20DE%20P%C3%93LIZAS%20CONTRATOS%202022%2FVerificaci%C3%B3n%20p%C3%B3liza%20del%20contrato%20JEP%20263%202022%2EPNG&amp;parent=%2Fpersonal%2Fcarlos%5Ftorres%5Fjep%5Fgov%5Fco%2FDocuments%2FDocumentos%2FContractual%2FContractual%20%2D%20Onedrive%2FValidaci%C3%B3n%20p%C3%B3lizas%20CPS&amp;parentview=7"/>
    <s v="N/A"/>
    <s v="Firmado"/>
    <s v="Ingreso"/>
    <s v="N/A"/>
    <s v="TÉCNICO ADMINISTRATIVO"/>
    <s v="N/A"/>
    <s v="MASCULINO"/>
    <s v="PND"/>
    <s v="https://community.secop.gov.co/Public/Tendering/OpportunityDetail/Index?noticeUID=CO1.NTC.2642479&amp;isFromPublicArea=True&amp;isModal=False"/>
    <n v="1"/>
    <n v="2022"/>
  </r>
  <r>
    <n v="347"/>
    <s v="JEP-264-2022"/>
    <s v="JEP-CSPO-264-2022"/>
    <s v="Vanessa Jiménez "/>
    <s v="18 de enero de 2022"/>
    <s v="Dina Isabel Cruz Muñoz "/>
    <m/>
    <m/>
    <x v="1"/>
    <s v="1. Prestación de servicios"/>
    <n v="1022960049"/>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41561805"/>
    <s v="N/A"/>
    <s v="N/A"/>
    <s v="$3.614.070"/>
    <n v="46722"/>
    <n v="56622"/>
    <s v="2018011001091_x0009_"/>
    <d v="2022-01-24T00:00:00"/>
    <d v="2022-01-27T00:00:00"/>
    <s v="N/A"/>
    <s v="N/A"/>
    <s v="N/A"/>
    <s v="N/A"/>
    <n v="0"/>
    <s v="N/A"/>
    <n v="0"/>
    <s v="N/A"/>
    <n v="0"/>
    <s v="N/A"/>
    <n v="0"/>
    <n v="41561805"/>
    <s v="NO"/>
    <s v="N/A"/>
    <s v="N/A"/>
    <s v="N/A"/>
    <s v="N/A"/>
    <d v="2022-12-31T00:00:00"/>
    <d v="2022-12-31T00:00:00"/>
    <s v="NO"/>
    <s v="Bogotá D.C"/>
    <s v="Cumplimiento "/>
    <s v="21-47-101016763"/>
    <n v="0"/>
    <s v="Seguros del Estado "/>
    <d v="2022-01-25T00:00:00"/>
    <s v="24-01-2022 - 30-06-2023"/>
    <s v="SD"/>
    <s v="N/A"/>
    <s v="Firmado"/>
    <s v="Ingreso"/>
    <s v="N/A"/>
    <s v="TÉCNICO ADMINISTRATIVO"/>
    <s v="N/A"/>
    <s v="FEMENINO"/>
    <s v="PND"/>
    <s v="https://community.secop.gov.co/Public/Tendering/OpportunityDetail/Index?noticeUID=CO1.NTC.2642900&amp;isFromPublicArea=True&amp;isModal=False"/>
    <n v="1"/>
    <n v="2022"/>
  </r>
  <r>
    <n v="360"/>
    <s v="JEP-265-2022"/>
    <s v="JEP-CSPO-265-2022"/>
    <s v="Vanessa Jiménez "/>
    <s v="18 de enero de 2022"/>
    <s v="Juan Carlos Camargo Perez "/>
    <m/>
    <m/>
    <x v="1"/>
    <s v="1. Prestación de servicios"/>
    <n v="88179540"/>
    <n v="5"/>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41561805"/>
    <s v="N/A"/>
    <s v="N/A"/>
    <n v="3614070"/>
    <n v="46622"/>
    <n v="61522"/>
    <s v="2018011001091_x0009_"/>
    <d v="2022-01-25T00:00:00"/>
    <d v="2022-01-27T00:00:00"/>
    <s v="N/A"/>
    <s v="N/A"/>
    <s v="N/A"/>
    <s v="N/A"/>
    <n v="0"/>
    <s v="N/A"/>
    <n v="0"/>
    <s v="N/A"/>
    <n v="0"/>
    <s v="N/A"/>
    <n v="0"/>
    <n v="41561805"/>
    <s v="NO"/>
    <s v="N/A"/>
    <s v="N/A"/>
    <s v="N/A"/>
    <s v="N/A"/>
    <d v="2022-12-31T00:00:00"/>
    <d v="2022-12-31T00:00:00"/>
    <s v="NO"/>
    <s v="Bogotá D.C"/>
    <s v="Cumplimiento "/>
    <s v="14-45-101074938"/>
    <n v="0"/>
    <s v="Seguros del Estado "/>
    <d v="2022-01-26T00:00:00"/>
    <s v="25-01-2022 - 30-06-2023"/>
    <s v="https://jepcolombia-my.sharepoint.com/personal/carlos_torres_jep_gov_co/_layouts/15/onedrive.aspx?q=265&amp;searchScope=folder&amp;id=%2Fpersonal%2Fcarlos%5Ftorres%5Fjep%5Fgov%5Fco%2FDocuments%2FDocumentos%2FContractual%2FContractual%20%2D%20Onedrive%2FValidaci%C3%B3n%20p%C3%B3lizas%20CPS%2F%2EVERIFICACI%C3%93N%20DE%20P%C3%93LIZAS%20CONTRATOS%202022%2FVerificaci%C3%B3n%20p%C3%B3liza%20del%20contrato%20JEP%20265%202022%2EPNG&amp;parent=%2Fpersonal%2Fcarlos%5Ftorres%5Fjep%5Fgov%5Fco%2FDocuments%2FDocumentos%2FContractual%2FContractual%20%2D%20Onedrive%2FValidaci%C3%B3n%20p%C3%B3lizas%20CPS&amp;parentview=7"/>
    <s v="N/A"/>
    <s v="Firmado"/>
    <s v="Ingreso"/>
    <s v="N/A"/>
    <s v="TÉCNICO EN SISTEMAS"/>
    <s v="N/A"/>
    <s v="MASCULINO"/>
    <s v="PND"/>
    <s v="https://community.secop.gov.co/Public/Tendering/OpportunityDetail/Index?noticeUID=CO1.NTC.2643617&amp;isFromPublicArea=True&amp;isModal=False"/>
    <n v="1"/>
    <n v="2022"/>
  </r>
  <r>
    <n v="82"/>
    <s v="JEP-266-2022"/>
    <s v="JEP-CSPO-266-2022"/>
    <s v="Vanessa Jiménez "/>
    <s v="19 de enero de 2022"/>
    <s v="Felipe Andres Lozano Ortega"/>
    <m/>
    <m/>
    <x v="1"/>
    <s v="1. Prestación de servicios"/>
    <n v="80073716"/>
    <n v="9"/>
    <s v="Persona Natural"/>
    <s v="NA"/>
    <s v="Prestar servicios profesionales para apoyar a la Subdirección de Fortalecimiento Institucional en la implementación del modelo de gestión del conocimiento de la JEP, a través de acciones comunicativas y de divulgación que permitan fortalecer la cultura organizacional entre las áreas de la entidad y la apropiación de conocimiento"/>
    <m/>
    <s v="Harvey Danilo Suarez Morales"/>
    <s v="Secretaría Ejecutiva"/>
    <x v="3"/>
    <s v="Subdirección de Fortalecimiento Institucional"/>
    <s v="Luz Amanda Granados Urrea_x0009_"/>
    <s v="Subdirección de Fortalecimiento Institucional"/>
    <s v="N/A"/>
    <s v="N/A"/>
    <s v="N/A"/>
    <s v="Inversión"/>
    <n v="90640910"/>
    <s v="N/A"/>
    <s v="N/A"/>
    <s v="$8.240.084"/>
    <n v="49322"/>
    <s v="_x0009_57922"/>
    <s v="2018011001091_x0009_"/>
    <d v="2022-01-25T00:00:00"/>
    <d v="2022-01-27T00:00:00"/>
    <s v="N/A"/>
    <s v="N/A"/>
    <s v="N/A"/>
    <s v="N/A"/>
    <n v="0"/>
    <s v="N/A"/>
    <n v="0"/>
    <s v="N/A"/>
    <n v="0"/>
    <s v="N/A"/>
    <n v="0"/>
    <n v="90640910"/>
    <s v="NO"/>
    <s v="N/A"/>
    <s v="N/A"/>
    <s v="N/A"/>
    <s v="N/A"/>
    <d v="2022-12-15T00:00:00"/>
    <d v="2022-12-15T00:00:00"/>
    <s v="NO"/>
    <s v="Bogotá D.C"/>
    <s v="Cumplimiento "/>
    <s v="21-47-101016861"/>
    <n v="0"/>
    <s v="Seguros del Estado "/>
    <d v="2022-01-25T00:00:00"/>
    <s v="25-01-2022 - 16-06-2023"/>
    <s v="SD"/>
    <s v="N/A"/>
    <s v="Firmado"/>
    <s v="Ingreso"/>
    <s v="N/A"/>
    <s v="COMUNICACIÓN SOCIAL"/>
    <s v="N/A"/>
    <s v="MASCULINO"/>
    <s v="PND"/>
    <s v="https://community.secop.gov.co/Public/Tendering/OpportunityDetail/Index?noticeUID=CO1.NTC.2644203&amp;isFromPublicArea=True&amp;isModal=False"/>
    <n v="1"/>
    <n v="2022"/>
  </r>
  <r>
    <n v="418"/>
    <s v="JEP-267-2022"/>
    <s v="JEP-CSPO-267-2022"/>
    <s v="Norma Bonilla"/>
    <s v="20 de enero de 2022"/>
    <s v="Maria Paula Martinez Mendieta "/>
    <m/>
    <m/>
    <x v="1"/>
    <s v="1. Prestación de servicios"/>
    <n v="1010209811"/>
    <n v="3"/>
    <s v="Persona Natural"/>
    <s v="NA"/>
    <s v="Prestar servicios profesionales para brindar apoyo a la gestión del proceso de representación judicial a víctimas, a cargo del Departamento del Sistema Autónomo de Asesoría y Defensa SAAD Representación de Víctimas."/>
    <m/>
    <s v="Harvey Danilo Suarez Morales"/>
    <s v="Secretaría Ejecutiva"/>
    <x v="4"/>
    <s v="Departamento SAAD - Víctimas"/>
    <s v="Claudia Liliana Erazo Maldonado"/>
    <s v="Departamento SAAD - Víctimas"/>
    <s v="N/A"/>
    <s v="N/A"/>
    <s v="N/A"/>
    <s v="Inversión"/>
    <n v="59328593"/>
    <s v="N/A"/>
    <s v="N/A"/>
    <n v="5204263"/>
    <n v="55322"/>
    <n v="52222"/>
    <n v="2018011001091"/>
    <d v="2022-01-23T00:00:00"/>
    <d v="2022-01-27T00:00:00"/>
    <s v="Estefanía Gómez Vanegas"/>
    <n v="1075284315"/>
    <n v="7"/>
    <d v="2022-07-26T00:00:00"/>
    <n v="0"/>
    <s v="N/A"/>
    <n v="0"/>
    <s v="N/A"/>
    <n v="0"/>
    <s v="N/A"/>
    <n v="0"/>
    <n v="59328593"/>
    <s v="NO"/>
    <s v="N/A"/>
    <s v="N/A"/>
    <s v="N/A"/>
    <s v="N/A"/>
    <d v="2022-12-31T00:00:00"/>
    <d v="2022-12-31T00:00:00"/>
    <s v="NO"/>
    <s v="Bogotá D.C"/>
    <s v="Cumplimiento "/>
    <s v="17-47-101003297"/>
    <n v="0"/>
    <s v="Seguros del Estado "/>
    <d v="2022-01-24T00:00:00"/>
    <s v="24-01-2022 - 10-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267%2D2022%20%2Epdf&amp;parent=%2Fpersonal%2Fcarlos%5Ftorres%5Fjep%5Fgov%5Fco%2FDocuments%2FDocumentos%2FContractual%2FContractual%20%2D%20Onedrive%2FValidaci%C3%B3n%20p%C3%B3lizas%20CPS%2F%2EVERIFICACI%C3%93N%20DE%20P%C3%93LIZAS%20CONTRATOS%202022"/>
    <s v="N/A"/>
    <s v="Firmado"/>
    <s v="Cesión"/>
    <s v="N/A"/>
    <s v="DERECHO"/>
    <s v="N/A"/>
    <s v="FEMENINO"/>
    <s v="PND"/>
    <s v="https://community.secop.gov.co/Public/Tendering/OpportunityDetail/Index?noticeUID=CO1.NTC.2643680&amp;isFromPublicArea=True&amp;isModal=False"/>
    <n v="1"/>
    <n v="2022"/>
  </r>
  <r>
    <n v="437"/>
    <s v="JEP-268-2022"/>
    <s v="JEP-CSPO-268-2022"/>
    <s v="Norma Bonilla"/>
    <s v="18 de enero de 2022"/>
    <s v="Dayana Smith Gaviria Naranjo "/>
    <m/>
    <m/>
    <x v="1"/>
    <s v="1. Prestación de servicios"/>
    <n v="1020733772"/>
    <n v="7"/>
    <s v="Persona Natural"/>
    <s v="NA"/>
    <s v="Prestar servicios profesionales para el apoyo en la gestión y para fortalecer el proceso de seguimiento e implementación de la estrategia de talento humano."/>
    <m/>
    <s v="Harvey Danilo Suarez Morales"/>
    <s v="Secretaría Ejecutiva"/>
    <x v="2"/>
    <s v="Subdirección de Talento Humano"/>
    <s v="Francy Elena Palomino Millán"/>
    <s v="Subdirección de Talento Humano"/>
    <s v="N/A"/>
    <s v="N/A"/>
    <s v="N/A"/>
    <s v="Inversión"/>
    <n v="104735801"/>
    <s v="N/A"/>
    <s v="N/A"/>
    <s v="$9.107.461"/>
    <n v="50822"/>
    <s v="_x0009_48322"/>
    <n v="2018011001175"/>
    <d v="2022-01-21T00:00:00"/>
    <d v="2022-01-24T00:00:00"/>
    <s v="Maria Teresa Lopez Garcia"/>
    <n v="1053789636"/>
    <n v="4"/>
    <d v="2022-06-07T00:00:00"/>
    <n v="0"/>
    <s v="N/A"/>
    <n v="0"/>
    <s v="N/A"/>
    <n v="0"/>
    <s v="N/A"/>
    <n v="0"/>
    <n v="104735801"/>
    <s v="NO"/>
    <s v="N/A"/>
    <s v="N/A"/>
    <s v="N/A"/>
    <s v="N/A"/>
    <d v="2022-12-31T00:00:00"/>
    <d v="2022-12-31T00:00:00"/>
    <s v="NO"/>
    <s v="Bogotá D.C"/>
    <s v="Cumplimiento "/>
    <s v="21-45-101358390"/>
    <n v="0"/>
    <s v="Seguros del Estado "/>
    <d v="2022-01-21T00:00:00"/>
    <s v="24-01-2022 - 01-07-2023"/>
    <s v="https://jepcolombia-my.sharepoint.com/personal/carlos_torres_jep_gov_co/_layouts/15/onedrive.aspx?q=268&amp;searchScope=folder&amp;id=%2Fpersonal%2Fcarlos%5Ftorres%5Fjep%5Fgov%5Fco%2FDocuments%2FDocumentos%2FContractual%2FContractual%20%2D%20Onedrive%2FValidaci%C3%B3n%20p%C3%B3lizas%20CPS%2F%2EVERIFICACI%C3%93N%20DE%20P%C3%93LIZAS%20CONTRATOS%202022%2FVerificaci%C3%B3n%20p%C3%B3liza%20contrato%20JEP%2D268%2D2022%20%2Epdf&amp;parent=%2Fpersonal%2Fcarlos%5Ftorres%5Fjep%5Fgov%5Fco%2FDocuments%2FDocumentos%2FContractual%2FContractual%20%2D%20Onedrive%2FValidaci%C3%B3n%20p%C3%B3lizas%20CPS%2F%2EVERIFICACI%C3%93N%20DE%20P%C3%93LIZAS%20CONTRATOS%202022&amp;parentview=7"/>
    <s v="Cesión del contrato"/>
    <s v="Firmado"/>
    <s v="Cesión"/>
    <s v="N/A"/>
    <s v="ADMINISTRACIÓN DE EMPRESAS"/>
    <s v="TECNÓLOGO EN ADMINISTRACIÓN FINANCIERA"/>
    <s v="FEMENINO"/>
    <s v="PND"/>
    <s v="https://community.secop.gov.co/Public/Tendering/OpportunityDetail/Index?noticeUID=CO1.NTC.2642561&amp;isFromPublicArea=True&amp;isModal=False"/>
    <n v="1"/>
    <n v="2022"/>
  </r>
  <r>
    <n v="291"/>
    <s v="JEP-269-2022"/>
    <s v="JEP-CSPO-269-2022"/>
    <s v="Norma Bonilla"/>
    <s v="20 de enero de 2022"/>
    <s v="Leidy Carolina Martinez Cruz "/>
    <m/>
    <m/>
    <x v="1"/>
    <s v="1. Prestación de servicios"/>
    <n v="1015453405"/>
    <n v="9"/>
    <s v="Persona Natural"/>
    <s v="NA"/>
    <s v="Prestar servicios para apoyar y acompañar al Departamento de Atención al Ciudadano en la gestión de los diferentes canales, registros de PQRSDF, manejo de bases de datos correspondientes y encuestas de satisfacción de los sujetos de derecho y ciudadania en general para la implementación del punto 5 del Acuerdo Final con enfoque sistemico. "/>
    <m/>
    <s v="Harvey Danilo Suarez Morales"/>
    <s v="Secretaría Ejecutiva"/>
    <x v="4"/>
    <s v="Departamento de Atención al Ciudadano"/>
    <s v="Constanza Eugenia Cañon Charry_x0009_"/>
    <s v="Departamento de Atención al Ciudadano"/>
    <s v="N/A"/>
    <s v="N/A"/>
    <s v="N/A"/>
    <s v="Inversión"/>
    <n v="48211713"/>
    <s v="N/A"/>
    <s v="N/A"/>
    <n v="4192323"/>
    <n v="30322"/>
    <n v="55222"/>
    <n v="2018011001091"/>
    <d v="2022-01-25T00:00:00"/>
    <d v="2022-01-26T00:00:00"/>
    <s v="N/A"/>
    <s v="N/A"/>
    <s v="N/A"/>
    <s v="N/A"/>
    <n v="0"/>
    <s v="N/A"/>
    <n v="0"/>
    <s v="N/A"/>
    <n v="0"/>
    <s v="N/A"/>
    <n v="0"/>
    <n v="48211713"/>
    <s v="NO"/>
    <s v="N/A"/>
    <s v="N/A"/>
    <s v="N/A"/>
    <s v="N/A"/>
    <d v="2022-12-31T00:00:00"/>
    <d v="2022-12-31T00:00:00"/>
    <s v="NO"/>
    <s v="Bogotá D.C"/>
    <s v="Cumplimiento "/>
    <s v="21-47-101016779"/>
    <n v="0"/>
    <s v="Seguros del Estado "/>
    <d v="2022-01-25T00:00:00"/>
    <s v="25-01-2022 - 30-06-2023"/>
    <s v="https://jepcolombia-my.sharepoint.com/personal/carlos_torres_jep_gov_co/_layouts/15/onedrive.aspx?q=269&amp;searchScope=folder&amp;id=%2Fpersonal%2Fcarlos%5Ftorres%5Fjep%5Fgov%5Fco%2FDocuments%2FDocumentos%2FContractual%2FContractual%20%2D%20Onedrive%2FValidaci%C3%B3n%20p%C3%B3lizas%20CPS%2F%2EVERIFICACI%C3%93N%20DE%20P%C3%93LIZAS%20CONTRATOS%202022%2FVerificaci%C3%B3n%20p%C3%B3liza%20contrato%20JEP%2D269%2D2022%20%2Epdf&amp;parent=%2Fpersonal%2Fcarlos%5Ftorres%5Fjep%5Fgov%5Fco%2FDocuments%2FDocumentos%2FContractual%2FContractual%20%2D%20Onedrive%2FValidaci%C3%B3n%20p%C3%B3lizas%20CPS&amp;parentview=7"/>
    <s v="Ninguna"/>
    <s v="Firmado"/>
    <s v="Ingreso"/>
    <s v="N/A"/>
    <s v="PSICOLGÍA"/>
    <s v="N/A"/>
    <s v="FEMENINO"/>
    <s v="PND"/>
    <s v="https://community.secop.gov.co/Public/Tendering/OpportunityDetail/Index?noticeUID=CO1.NTC.2644084&amp;isFromPublicArea=True&amp;isModal=False"/>
    <n v="1"/>
    <n v="2022"/>
  </r>
  <r>
    <n v="145"/>
    <s v="JEP-270-2022"/>
    <s v="JEP-CSPO-270-2022"/>
    <s v="Clara Torres"/>
    <s v="20 de enero de 2022"/>
    <s v="Manuel Eduardo Osorio Lozano"/>
    <m/>
    <m/>
    <x v="1"/>
    <s v="1. Prestación de servicios"/>
    <s v="79.341.487_x000d_"/>
    <n v="3"/>
    <s v="Persona Natural"/>
    <s v="NA"/>
    <s v="Prestar servicios profesionales para apoyar a la subsecretaria ejecutiva en la identificación, apoyo a la gestión e impulso de trabajos, obras y actividades (toar), con contenido reparador, seguimiento al régimen de condicionalidad y sanciones propias a través de la implementación de acciones de articulación interinstitucional con la alcaldía del municipio de medellín (antioquia) para la promoción de escenarios de realización de toar y sanciones propias."/>
    <m/>
    <s v="Harvey Danilo Suarez Morales"/>
    <s v="Secretaría Ejecutiva"/>
    <x v="4"/>
    <s v="Subsecretaría Ejecutiva "/>
    <s v="Angela María Mora Soto"/>
    <s v="Subsecretaría Ejecutiva "/>
    <s v="N/A"/>
    <s v="N/A"/>
    <s v="N/A"/>
    <s v="Inversión"/>
    <n v="211433250"/>
    <s v="N/A"/>
    <s v="N/A"/>
    <s v="$18.385.500"/>
    <n v="53322"/>
    <n v="54922"/>
    <s v="2018011001091_x0009_"/>
    <d v="2022-01-24T00:00:00"/>
    <d v="2022-01-27T00:00:00"/>
    <s v="N/A"/>
    <s v="N/A"/>
    <s v="N/A"/>
    <s v="N/A"/>
    <n v="0"/>
    <s v="N/A"/>
    <n v="0"/>
    <s v="N/A"/>
    <n v="0"/>
    <s v="N/A"/>
    <n v="0"/>
    <n v="211433250"/>
    <s v="NO"/>
    <s v="N/A"/>
    <s v="N/A"/>
    <s v="N/A"/>
    <s v="N/A"/>
    <d v="2022-12-31T00:00:00"/>
    <d v="2022-12-31T00:00:00"/>
    <s v="NO"/>
    <s v="Medellín"/>
    <s v="Cumplimiento "/>
    <s v="380-47-994000123864"/>
    <n v="0"/>
    <s v="Aseguradora Solidaria "/>
    <d v="2022-01-25T00:00:00"/>
    <s v="25-01-2022 - 03-07-2023"/>
    <s v="SD"/>
    <s v="Ninguna"/>
    <s v="Firmado"/>
    <s v="Ingreso"/>
    <s v="N/A"/>
    <s v="DERECHO"/>
    <s v="N/A"/>
    <s v="MASCULINO"/>
    <s v="PND"/>
    <s v="https://community.secop.gov.co/Public/Tendering/OpportunityDetail/Index?noticeUID=CO1.NTC.2668687&amp;isFromPublicArea=True&amp;isModal=False"/>
    <n v="1"/>
    <n v="2022"/>
  </r>
  <r>
    <n v="81"/>
    <s v="JEP-271-2022"/>
    <s v="JEP-CSPO-271-2022"/>
    <s v="Vanessa Jiménez "/>
    <s v="20 de enero de 2022"/>
    <s v="Julieth del Carmen Barrera Caparroso"/>
    <m/>
    <m/>
    <x v="1"/>
    <s v="1. Prestación de servicios"/>
    <n v="1143344862"/>
    <n v="9"/>
    <s v="Persona Natural"/>
    <s v="NA"/>
    <s v="Prestar servicios profesionales para apoyar y acompañar_x000a_a la Subdirección de Fortalecimiento Institucional en la_x000a_planeación, seguimiento a la ejecución de los convenios y_x000a_contratos a cargo de la dependencia"/>
    <m/>
    <s v="Harvey Danilo Suarez Morales"/>
    <s v="Secretaría Ejecutiva"/>
    <x v="3"/>
    <s v="Subdirección de Fortalecimiento Institucional"/>
    <s v="Luz Amanda Granados Urrea_x0009_"/>
    <s v="Subdirección de Fortalecimiento Institucional"/>
    <s v="N/A"/>
    <s v="N/A"/>
    <s v="N/A"/>
    <s v="Inversión"/>
    <n v="90091572"/>
    <s v="N/A"/>
    <s v="N/A"/>
    <n v="8240084"/>
    <n v="49022"/>
    <n v="52522"/>
    <n v="2018011001091"/>
    <d v="2022-01-24T00:00:00"/>
    <d v="2022-01-26T00:00:00"/>
    <s v="N/A"/>
    <s v="N/A"/>
    <s v="N/A"/>
    <s v="N/A"/>
    <n v="0"/>
    <s v="N/A"/>
    <n v="0"/>
    <s v="N/A"/>
    <n v="0"/>
    <s v="N/A"/>
    <n v="0"/>
    <n v="90091572"/>
    <s v="NO"/>
    <s v="N/A"/>
    <s v="N/A"/>
    <s v="N/A"/>
    <s v="N/A"/>
    <d v="2022-12-15T00:00:00"/>
    <d v="2022-12-15T00:00:00"/>
    <s v="NO"/>
    <s v="Bogotá D.C "/>
    <s v="Cumplimiento "/>
    <s v="75-45-101046576"/>
    <n v="0"/>
    <s v="Seguros del Estado "/>
    <d v="2022-01-24T00:00:00"/>
    <s v="24-01-2022 - 15-06-2023"/>
    <s v="https://jepcolombia-my.sharepoint.com/personal/carlos_torres_jep_gov_co/Documents/Documentos/Contractual/Contractual%20-%20Onedrive/Validaci%C3%B3n%20p%C3%B3lizas%20CPS/.VERIFICACI%C3%93N%20DE%20P%C3%93LIZAS%20CONTRATOS%202022/verficiaci%C3%B3n%20p%C3%B3liza%20del%20contrato%20JEP%20271%202022.PNG"/>
    <s v="Ninguna"/>
    <s v="Firmado"/>
    <s v="Ingreso"/>
    <s v="N/A"/>
    <s v="DERECHO"/>
    <s v="N/A"/>
    <s v="FEMENINO"/>
    <s v="PND"/>
    <s v="https://community.secop.gov.co/Public/Tendering/OpportunityDetail/Index?noticeUID=CO1.NTC.2647108&amp;isFromPublicArea=True&amp;isModal=False"/>
    <n v="1"/>
    <n v="2022"/>
  </r>
  <r>
    <n v="130"/>
    <s v="JEP-272-2022"/>
    <s v="JEP-CSPO-272-2022"/>
    <s v="Clara Torres"/>
    <s v="20 de enero de 2022"/>
    <s v="Alejando Barreiro Jaramillo "/>
    <m/>
    <m/>
    <x v="1"/>
    <s v="1. Prestación de servicios"/>
    <n v="1018499109"/>
    <n v="2"/>
    <s v="Persona Natural"/>
    <s v="NA"/>
    <s v="Prestar servicios a la Subsecretaría Ejecutiva en el apoyo a la certificación de trabajos, obras y actividades con contenido reparador – restaurador (TOAR), con énfasis en la revisión y análisis de documentos técnicos y jurídicos y en la proyección de respuestas a requerimientos de otras dependencias de la JEP o de entidades externas. "/>
    <m/>
    <s v="Harvey Danilo Suarez Morales"/>
    <s v="Secretaría Ejecutiva"/>
    <x v="4"/>
    <s v="Subsecretaría Ejecutiva "/>
    <s v="Angela María Mora Soto"/>
    <s v="Subsecretaría Ejecutiva "/>
    <s v="N/A"/>
    <s v="N/A"/>
    <s v="N/A"/>
    <s v="Inversión"/>
    <n v="41561805"/>
    <s v="N/A"/>
    <s v="N/A"/>
    <s v="$3.614.070"/>
    <n v="54122"/>
    <n v="58222"/>
    <s v="2018011001091_x0009_"/>
    <d v="2022-01-25T00:00:00"/>
    <d v="2022-01-27T00:00:00"/>
    <s v="N/A"/>
    <s v="N/A"/>
    <s v="N/A"/>
    <s v="N/A"/>
    <n v="0"/>
    <s v="N/A"/>
    <n v="0"/>
    <s v="N/A"/>
    <n v="0"/>
    <s v="N/A"/>
    <n v="-176"/>
    <n v="41561805"/>
    <s v="NO"/>
    <s v="N/A"/>
    <s v="N/A"/>
    <s v="N/A"/>
    <s v="N/A"/>
    <d v="2022-12-31T00:00:00"/>
    <d v="2022-07-08T00:00:00"/>
    <s v="NO"/>
    <s v="Bogotá D.C "/>
    <s v="Cumplimiento "/>
    <n v="390479940000694"/>
    <n v="0"/>
    <s v="Aseguradora Solidaria "/>
    <d v="2022-01-26T00:00:00"/>
    <s v="25-01-2022 - 10-07-2023"/>
    <s v="SD"/>
    <s v="El día 5 de agosto de 2022, quedo publicada el acta de terminación anticipada del contrato No. JEP-272-2022, a partir del 8 de agosto."/>
    <s v="Terminado"/>
    <s v="Terminación anticipada"/>
    <s v="N/A"/>
    <s v="DERECHO"/>
    <s v="N/A"/>
    <s v="MASCULINO"/>
    <s v="PND"/>
    <s v="https://community.secop.gov.co/Public/Tendering/OpportunityDetail/Index?noticeUID=CO1.NTC.2675365&amp;isFromPublicArea=True&amp;isModal=False"/>
    <n v="1"/>
    <n v="2022"/>
  </r>
  <r>
    <n v="559"/>
    <s v="JEP-273-2022"/>
    <s v="JEP-CSPO-273-2022"/>
    <s v="Ángela Esquivel "/>
    <s v="20 de enero de 2022"/>
    <s v="Vladimir Alexander Gomez Otalora"/>
    <s v="Vladimir Alexander"/>
    <s v="Gomez Otalora"/>
    <x v="1"/>
    <s v="1. Prestación de servicios"/>
    <n v="79804036"/>
    <n v="3"/>
    <s v="Persona Natural"/>
    <s v="NA"/>
    <s v="Prestar servicios profesionales para apoyar y acompañar a la subdirección de comunicaciones en la implementación, seguimiento y operación del sistema de gestión de medios de la entidad, en relación con la producción audiovisual de las diligencias y audiencias de la JEP."/>
    <s v="Funciones de la dependencia"/>
    <s v="Harvey Danilo Suarez Morales"/>
    <s v="Secretaría Ejecutiva"/>
    <x v="3"/>
    <s v="Subdirección de Comunicaciones"/>
    <s v="Hernando Salazar Palacio"/>
    <s v="Subdirección de Comunicaciones"/>
    <s v="N/A"/>
    <s v="N/A"/>
    <s v="N/A"/>
    <s v="Inversión"/>
    <n v="123244682"/>
    <s v="N/A"/>
    <s v="N/A"/>
    <n v="13299786"/>
    <n v="60122"/>
    <n v="55122"/>
    <n v="2018011000954"/>
    <d v="2022-01-25T00:00:00"/>
    <d v="2022-01-27T00:00:00"/>
    <s v="N/A"/>
    <s v="N/A"/>
    <s v="N/A"/>
    <s v="N/A"/>
    <n v="25269594"/>
    <d v="2022-10-13T00:00:00"/>
    <n v="0"/>
    <s v="N/A"/>
    <n v="0"/>
    <s v="N/A"/>
    <n v="61"/>
    <n v="148514276"/>
    <s v="NO"/>
    <s v="N/A"/>
    <s v="N/A"/>
    <s v="N/A"/>
    <s v="N/A"/>
    <d v="2022-10-31T00:00:00"/>
    <d v="2022-12-31T00:00:00"/>
    <s v="NO"/>
    <s v="Bogotá D.C "/>
    <s v="Cumplimiento "/>
    <s v="21-47-101016936"/>
    <n v="0"/>
    <s v="Seguros del Estado "/>
    <d v="2022-01-26T00:00:00"/>
    <s v="25-01-2022 - 30-04-2023"/>
    <s v="PENDIENTE"/>
    <s v="Mediante otrosí N°1 se prorroga el plazo hasta el 31/12/2022 y se adiciona el valor de $25.269.594"/>
    <s v="Firmado"/>
    <s v="Adición y Prorróga"/>
    <s v="N/A"/>
    <s v="INGENIERÍA ELECTRÓNICA "/>
    <s v="N/A"/>
    <s v="MASCULINO"/>
    <s v="PND"/>
    <s v="https://community.secop.gov.co/Public/Tendering/OpportunityDetail/Index?noticeUID=CO1.NTC.2642879&amp;isFromPublicArea=True&amp;isModal=False"/>
    <n v="1"/>
    <n v="2022"/>
  </r>
  <r>
    <n v="557"/>
    <s v="JEP-274-2022"/>
    <s v="JEP-CSPO-274-2022"/>
    <s v="Clara Torres"/>
    <s v="20 de enero de 2022"/>
    <s v="Nicole Acuña Cepeda"/>
    <m/>
    <m/>
    <x v="1"/>
    <s v="1. Prestación de servicios"/>
    <s v="1.020.826.176_x000d_"/>
    <n v="7"/>
    <s v="Persona Natural"/>
    <s v="NA"/>
    <s v="Prestar servicios profesionales para apoyar y acompañar a la Subdirección de Comunicaciones en la elaboración, edición y difusión de contenidos audiovisuales para la divulgación en las distintas redes sociales en desarrollo de la política y estrategia de comunicaciones en concordancia con el plan de posicionamiento y divulgación."/>
    <m/>
    <s v="Harvey Danilo Suarez Morales"/>
    <s v="Secretaría Ejecutiva"/>
    <x v="3"/>
    <s v="Subdirección de Comunicaciones"/>
    <s v="Hernando Salazar Palacio"/>
    <s v="Subdirección de Comunicaciones"/>
    <s v="N/A"/>
    <s v="N/A"/>
    <s v="N/A"/>
    <s v="Inversión"/>
    <n v="58634693"/>
    <s v="N/A"/>
    <s v="N/A"/>
    <s v="$5.204.263"/>
    <n v="59722"/>
    <n v="56722"/>
    <n v="2018011000954"/>
    <d v="2022-01-24T00:00:00"/>
    <d v="2022-01-26T00:00:00"/>
    <s v="N/A"/>
    <s v="N/A"/>
    <s v="N/A"/>
    <s v="N/A"/>
    <n v="0"/>
    <s v="N/A"/>
    <n v="0"/>
    <s v="N/A"/>
    <n v="0"/>
    <s v="N/A"/>
    <n v="0"/>
    <n v="58634693"/>
    <s v="NO"/>
    <s v="N/A"/>
    <s v="N/A"/>
    <s v="N/A"/>
    <s v="N/A"/>
    <d v="2022-12-31T00:00:00"/>
    <d v="2022-12-31T00:00:00"/>
    <s v="NO"/>
    <s v="Bogotá D.C "/>
    <s v="Cumplimiento "/>
    <s v="14-47-101014319 "/>
    <n v="0"/>
    <s v="Seguros del Estado "/>
    <d v="2022-01-24T00:00:00"/>
    <s v="24-01-2022 - 01-07-2023"/>
    <s v="PENDIENTE"/>
    <s v="Ninguna"/>
    <s v="Firmado"/>
    <s v="Ingreso"/>
    <s v="N/A"/>
    <s v="PERIODISMO Y OPINIÓN PÚBLICA"/>
    <s v="N/A"/>
    <s v="FEMENINO"/>
    <s v="PND"/>
    <s v="https://community.secop.gov.co/Public/Tendering/OpportunityDetail/Index?noticeUID=CO1.NTC.2676191&amp;isFromPublicArea=True&amp;isModal=False"/>
    <n v="1"/>
    <n v="2022"/>
  </r>
  <r>
    <n v="636"/>
    <s v="JEP-275-2022"/>
    <s v="JEP-CSPO-275-2022"/>
    <s v="Clara Torres"/>
    <s v="20 de enero de 2022"/>
    <s v="Maria Ocampo Jaramillo"/>
    <m/>
    <m/>
    <x v="1"/>
    <s v="1. Prestación de servicios"/>
    <n v="1020825608"/>
    <n v="2"/>
    <s v="Persona Natural"/>
    <s v="NA"/>
    <s v="Apoyar y acompañar la transcripción de versiones voluntarias rendidas en el marco de los casos priorizados por la Sala de Reconocimiento de Verdad, de Responsabilidad y de Determinación de los Hechos y Conductas. "/>
    <m/>
    <s v="Harvey Danilo Suarez Morales"/>
    <s v="Secretaría Ejecutiva"/>
    <x v="1"/>
    <s v="Secretaría General Judicial"/>
    <s v="Ana Cristina Portilla Benavides"/>
    <s v="Magistratura"/>
    <s v="N/A"/>
    <s v="Magistratura_x000a_Transcriptores"/>
    <s v="N/A"/>
    <s v="Inversión"/>
    <n v="37080357"/>
    <s v="N/A"/>
    <s v="N/A"/>
    <n v="3252663"/>
    <n v="46922"/>
    <n v="61022"/>
    <n v="2018011001091"/>
    <d v="2022-01-26T00:00:00"/>
    <d v="2022-01-28T00:00:00"/>
    <s v="N/A"/>
    <s v="N/A"/>
    <s v="N/A"/>
    <s v="N/A"/>
    <n v="0"/>
    <s v="N/A"/>
    <n v="0"/>
    <s v="N/A"/>
    <n v="0"/>
    <s v="N/A"/>
    <n v="0"/>
    <n v="37080357"/>
    <s v="NO"/>
    <s v="N/A"/>
    <s v="N/A"/>
    <s v="N/A"/>
    <s v="N/A"/>
    <d v="2022-12-31T00:00:00"/>
    <d v="2022-12-31T00:00:00"/>
    <s v="NO"/>
    <s v="Bogotá D.C "/>
    <s v="Cumplimiento "/>
    <s v="21-45-101358920"/>
    <n v="0"/>
    <s v="Seguros del Estado"/>
    <d v="2022-01-26T00:00:00"/>
    <s v="26-01-2022 - 01-07-2023"/>
    <s v="PENDIENTE"/>
    <s v="Ninguna"/>
    <s v="Firmado"/>
    <s v="Ingreso"/>
    <s v="N/A"/>
    <s v="CIENCIAS POLÍTICAS"/>
    <s v="N/A"/>
    <s v="FEMENINO"/>
    <s v="PND"/>
    <s v="https://community.secop.gov.co/Public/Tendering/OpportunityDetail/Index?noticeUID=CO1.NTC.2668870&amp;isFromPublicArea=True&amp;isModal=False"/>
    <n v="1"/>
    <n v="2022"/>
  </r>
  <r>
    <n v="24"/>
    <s v="JEP-276-2022"/>
    <s v="JEP-CSPO-276-2022"/>
    <s v="Vanessa Jiménez "/>
    <s v="20 de enero de 2022"/>
    <s v="SAS Institute Colombia S.A.S."/>
    <s v="N/A"/>
    <s v="N/A"/>
    <x v="1"/>
    <s v="2. Compraventa "/>
    <n v="830048654"/>
    <n v="5"/>
    <s v="Persona Jurídica"/>
    <s v="Bogotá"/>
    <s v="Adquisición del licenciamiento de Visual Investigator En Sas incluido el soporte, mantenimiento y acompañamiento especializado y renovación del soporte mantenimiento y apoyo técnico funcional por 2 años."/>
    <m/>
    <s v="Luis Felipe Rivera García"/>
    <s v="Dirección de Tecnologías de la Información"/>
    <x v="0"/>
    <s v="Dirección de Tecnologías de la Información"/>
    <s v="Diana Lucia Pinilla Marin"/>
    <s v="Dirección de Tecnologías de la Información"/>
    <s v="N/A"/>
    <s v="N/A"/>
    <s v="N/A"/>
    <s v="Inversión"/>
    <n v="1972000000"/>
    <s v="N/A"/>
    <s v="N/A"/>
    <n v="0"/>
    <n v="55122"/>
    <n v="65722"/>
    <n v="2018011000870"/>
    <d v="2022-01-27T00:00:00"/>
    <d v="2022-04-20T00:00:00"/>
    <s v="N/A"/>
    <s v="N/A"/>
    <s v="N/A"/>
    <s v="N/A"/>
    <n v="0"/>
    <s v="N/A"/>
    <n v="0"/>
    <s v="N/A"/>
    <n v="0"/>
    <s v="N/A"/>
    <n v="0"/>
    <n v="1972000000"/>
    <s v="NO"/>
    <s v="N/A"/>
    <s v="N/A"/>
    <s v="N/A"/>
    <s v="N/A"/>
    <d v="2022-05-20T00:00:00"/>
    <d v="2022-05-20T00:00:00"/>
    <s v="NO"/>
    <s v="Bogotá D.C "/>
    <s v="Cumplimiento "/>
    <m/>
    <m/>
    <m/>
    <m/>
    <m/>
    <s v="PENDIENTE"/>
    <s v="Ninguna"/>
    <s v="Terminado"/>
    <s v="Ingreso"/>
    <s v="N/A"/>
    <s v="PND"/>
    <s v="N/A"/>
    <s v="N/A"/>
    <s v="PND"/>
    <s v="https://community.secop.gov.co/Public/Tendering/OpportunityDetail/Index?noticeUID=CO1.NTC.2736611&amp;isFromPublicArea=True&amp;isModal=False"/>
    <n v="1"/>
    <n v="2022"/>
  </r>
  <r>
    <n v="509"/>
    <s v="JEP-277-2022"/>
    <s v="JEP-CSPO-277-2022"/>
    <s v="Ángela Esquivel "/>
    <s v="20 de enero de 2022"/>
    <s v="Laura Maria Villaquiran Teran"/>
    <m/>
    <m/>
    <x v="1"/>
    <s v="1. Prestación de servicios"/>
    <n v="1018451596"/>
    <n v="9"/>
    <s v="Persona Natural"/>
    <s v="NA"/>
    <s v="Prestar servicios profesionales para apoyar técnicamente al Grupo de Análisis, Contexto y Estadística, de acuerdo a los lineamientos impartidos desde el alistamiento para la consolidación de la información a fin de construir el contexto nacional del conflicto armado y la identificación de los fenomenos delincuenciales ocurridos durante y con ocasión del mismo, a fin de facilitar la capacidad investigativa de la UIA."/>
    <m/>
    <s v="Harvey Danilo Suarez Morales"/>
    <s v="Secretaría Ejecutiva"/>
    <x v="6"/>
    <s v="Unidad de Investigación y Acusación"/>
    <s v="Luz Helena Morales Garay"/>
    <s v="Unidad de Investigación y Acusación"/>
    <s v="N/A"/>
    <s v="N/A"/>
    <s v="N/A"/>
    <s v="Inversión"/>
    <n v="41200398"/>
    <s v="N/A"/>
    <s v="N/A"/>
    <n v="3614070"/>
    <n v="58722"/>
    <n v="58022"/>
    <n v="2018011001091"/>
    <d v="2022-01-25T00:00:00"/>
    <d v="2022-01-27T00:00:00"/>
    <s v="N/A"/>
    <s v="N/A"/>
    <s v="N/A"/>
    <s v="N/A"/>
    <n v="0"/>
    <s v="N/A"/>
    <n v="0"/>
    <s v="N/A"/>
    <n v="0"/>
    <s v="N/A"/>
    <n v="0"/>
    <n v="41200398"/>
    <s v="NO"/>
    <s v="N/A"/>
    <s v="N/A"/>
    <s v="N/A"/>
    <s v="N/A"/>
    <d v="2022-12-31T00:00:00"/>
    <d v="2022-12-31T00:00:00"/>
    <s v="NO"/>
    <s v="Bogotá D.C "/>
    <s v="Cumplimiento"/>
    <s v="21-47-101016851"/>
    <n v="0"/>
    <s v="Seguros del Estado"/>
    <d v="2022-01-25T00:00:00"/>
    <s v="25-01-2022 - 30-06-2023"/>
    <s v="PENDIENTE"/>
    <s v="Ninguna"/>
    <s v="Firmado"/>
    <s v="Ingreso"/>
    <s v="N/A"/>
    <s v="GOBIERNO Y RELACIONES INTERNACIONALES"/>
    <s v="N/A"/>
    <s v="FEMENINO"/>
    <s v="PND"/>
    <s v="https://community.secop.gov.co/Public/Tendering/OpportunityDetail/Index?noticeUID=CO1.NTC.2663255&amp;isFromPublicArea=True&amp;isModal=False"/>
    <n v="1"/>
    <n v="2022"/>
  </r>
  <r>
    <n v="523"/>
    <s v="JEP-278-2022"/>
    <s v="JEP-CSPO-278-2022"/>
    <s v="Ángela Esquivel "/>
    <s v="20 de enero de 2022"/>
    <s v="Melissa Sofia Echeverry Ladino"/>
    <m/>
    <m/>
    <x v="1"/>
    <s v="1. Prestación de servicios"/>
    <n v="1032471543"/>
    <n v="5"/>
    <s v="Persona Natural"/>
    <s v="NA"/>
    <s v="Prestar servicios profesionales para apoyar y acompañar a la UIA en la implementación de la estrategia de participación social a través de la promoción de diálogos nacionales y territoriales con los pueblos étnicos y la sensibilización y formación de los equipos nacionales y territoriales sobre la implementación del enfoque étnico."/>
    <m/>
    <s v="Harvey Danilo Suarez Morales"/>
    <s v="Secretaría Ejecutiva"/>
    <x v="6"/>
    <s v="Unidad de Investigación y Acusación"/>
    <s v="Luz Helena Morales Garay"/>
    <s v="Unidad de Investigación y Acusación"/>
    <s v="N/A"/>
    <s v="N/A"/>
    <s v="N/A"/>
    <s v="Inversión"/>
    <n v="76030431"/>
    <s v="N/A"/>
    <s v="N/A"/>
    <s v="$6.649.892"/>
    <n v="58522"/>
    <n v="63122"/>
    <n v="2018011001091"/>
    <d v="2022-01-26T00:00:00"/>
    <d v="2022-01-31T00:00:00"/>
    <s v="N/A"/>
    <s v="N/A"/>
    <s v="N/A"/>
    <s v="N/A"/>
    <n v="0"/>
    <s v="N/A"/>
    <n v="0"/>
    <s v="N/A"/>
    <n v="0"/>
    <s v="N/A"/>
    <n v="0"/>
    <n v="76030431"/>
    <s v="NO"/>
    <s v="N/A"/>
    <s v="N/A"/>
    <s v="N/A"/>
    <s v="N/A"/>
    <d v="2022-12-31T00:00:00"/>
    <d v="2022-12-31T00:00:00"/>
    <s v="NO"/>
    <s v="Bogotá D.C "/>
    <s v="Cumplimiento"/>
    <s v="36-45-101037716"/>
    <n v="0"/>
    <s v="Seguros del Estado"/>
    <d v="2022-01-27T00:00:00"/>
    <s v="26-01-2022 - 30-06-2023"/>
    <s v="PENDIENTE"/>
    <s v="Ninguna"/>
    <s v="Firmado"/>
    <s v="Ingreso"/>
    <s v="N/A"/>
    <s v="COMUNICACIÓN SOCIAL Y PERIODISMO"/>
    <s v="N/A"/>
    <s v="FEMENINO"/>
    <s v="PND"/>
    <s v="https://community.secop.gov.co/Public/Tendering/OpportunityDetail/Index?noticeUID=CO1.NTC.2667960&amp;isFromPublicArea=True&amp;isModal=False"/>
    <n v="1"/>
    <n v="2022"/>
  </r>
  <r>
    <n v="522"/>
    <s v="JEP-279-2022"/>
    <s v="JEP-CSPO-279-2022"/>
    <s v="Ángela Esquivel "/>
    <s v="20 de enero de 2022"/>
    <s v="Eugenia Maria Carmela de las Mercedes Albornoz Ruiz"/>
    <m/>
    <m/>
    <x v="1"/>
    <s v="1. Prestación de servicios"/>
    <n v="65698138"/>
    <n v="1"/>
    <s v="Persona Natural"/>
    <s v="NA"/>
    <s v="Prestar servicios profesionales para apoyar y acompañar a la UIA en la implementación de la estrategia de participación social en el desarrollo de actividades asociadas a la programación, manejo de base de datos y migraciones de sistemas de información en el proceso de caracterización de usuarios internos y externos de la Unidad."/>
    <m/>
    <s v="Harvey Danilo Suarez Morales"/>
    <s v="Secretaría Ejecutiva"/>
    <x v="6"/>
    <s v="Unidad de Investigación y Acusación"/>
    <s v="Luz Helena Morales Garay"/>
    <s v="Unidad de Investigación y Acusación"/>
    <s v="N/A"/>
    <s v="N/A"/>
    <s v="N/A"/>
    <s v="Inversión"/>
    <n v="94211621"/>
    <s v="N/A"/>
    <s v="N/A"/>
    <n v="8240084"/>
    <n v="58322"/>
    <n v="71022"/>
    <n v="2018011001091"/>
    <d v="2022-01-28T00:00:00"/>
    <d v="2022-01-31T00:00:00"/>
    <s v="Juan Pablo Jose Carvajal Barreto"/>
    <n v="11319344"/>
    <n v="1"/>
    <d v="2022-03-08T00:00:00"/>
    <n v="0"/>
    <s v="N/A"/>
    <n v="0"/>
    <s v="N/A"/>
    <n v="0"/>
    <s v="N/A"/>
    <n v="0"/>
    <n v="94211621"/>
    <s v="NO"/>
    <s v="N/A"/>
    <s v="N/A"/>
    <s v="N/A"/>
    <s v="N/A"/>
    <d v="2022-12-31T00:00:00"/>
    <d v="2022-12-31T00:00:00"/>
    <s v="NO"/>
    <s v="Bogotá D.C"/>
    <s v="Cumplimiento "/>
    <s v="36-45-101037749"/>
    <n v="0"/>
    <s v="Seguros del Estado"/>
    <d v="2022-01-31T00:00:00"/>
    <s v="28-01-2022 - 30-06-2023"/>
    <s v="PENDIENTE"/>
    <s v="en fecha 08/03/2022, se suscribió cesión del contrato."/>
    <s v="Firmado"/>
    <s v="Cesión"/>
    <s v="N/A"/>
    <s v="INGENIERÍA DE SISTEMAS"/>
    <s v="N/A"/>
    <s v="MASCULINO"/>
    <s v="PND"/>
    <s v="https://community.secop.gov.co/Public/Tendering/OpportunityDetail/Index?noticeUID=CO1.NTC.2665865&amp;isFromPublicArea=True&amp;isModal=False"/>
    <n v="1"/>
    <n v="2022"/>
  </r>
  <r>
    <n v="519"/>
    <s v="JEP-280-2022"/>
    <s v="JEP-CSPO-280-2022"/>
    <s v="Ángela Esquivel "/>
    <s v="20 de enero de 2022"/>
    <s v="Gialina Estefania Caranton Patarroyo"/>
    <m/>
    <m/>
    <x v="1"/>
    <s v="1. Prestación de servicios"/>
    <n v="1020759202"/>
    <n v="3"/>
    <s v="Persona Natural"/>
    <s v="NA"/>
    <s v="Prestar servicios profesionales para apoyar al Grupo de Apoyo Técnico Forense de la UIA en las actividades relacionadas con el componente ambiental relacionadas con la búsqueda, análisis, procesamiento de información, generación de cartografía, imágenes, documentos, apoyo a visitas en campo, elaboración de informes y todas las demás inherentes o necesarias para la correcta ejecución contractual requeridas para facilitar y fortalecer la capacidad investigativa de la UIA"/>
    <m/>
    <s v="Harvey Danilo Suarez Morales"/>
    <s v="Secretaría Ejecutiva"/>
    <x v="6"/>
    <s v="Unidad de Investigación y Acusación"/>
    <s v="Oscar Alfonso Tellez Valenzuela"/>
    <s v="Unidad de Investigación y Acusación"/>
    <s v="N/A"/>
    <s v="N/A"/>
    <s v="N/A"/>
    <s v="Inversión"/>
    <n v="120305229"/>
    <s v="N/A"/>
    <s v="N/A"/>
    <s v="$10.553.091"/>
    <n v="57822"/>
    <n v="70922"/>
    <s v="2018011001091_x0009_"/>
    <d v="2022-01-28T00:00:00"/>
    <d v="2022-01-31T00:00:00"/>
    <s v="N/A"/>
    <s v="N/A"/>
    <s v="N/A"/>
    <s v="N/A"/>
    <n v="0"/>
    <s v="N/A"/>
    <n v="0"/>
    <s v="N/A"/>
    <n v="0"/>
    <s v="N/A"/>
    <n v="0"/>
    <n v="120305229"/>
    <s v="NO"/>
    <s v="N/A"/>
    <s v="N/A"/>
    <s v="N/A"/>
    <s v="N/A"/>
    <d v="2022-12-31T00:00:00"/>
    <d v="2022-12-31T00:00:00"/>
    <s v="NO"/>
    <s v="Bogotá D.C "/>
    <s v="Cumplimiento "/>
    <s v="14-47-101015063"/>
    <n v="0"/>
    <s v="Seguros del Estado"/>
    <d v="2022-01-31T00:00:00"/>
    <s v="28-01-2022 - 10-07-2023"/>
    <s v="PENDIENTE"/>
    <s v="Ninguna"/>
    <s v="Firmado"/>
    <s v="Ingreso"/>
    <s v="N/A"/>
    <s v="INGENIERÍA AMBIENTAL"/>
    <s v="N/A"/>
    <s v="FEMENINO"/>
    <s v="PND"/>
    <s v="https://community.secop.gov.co/Public/Tendering/OpportunityDetail/Index?noticeUID=CO1.NTC.2650937&amp;isFromPublicArea=True&amp;isModal=False"/>
    <n v="1"/>
    <n v="2022"/>
  </r>
  <r>
    <n v="2"/>
    <s v="JEP-281-2022"/>
    <s v="JEP-CSPO-281-2022"/>
    <s v="Paola Casas"/>
    <s v="19 de enero de 2022"/>
    <s v="Judy Marcela Cortes Fonseca"/>
    <m/>
    <m/>
    <x v="1"/>
    <s v="1. Prestación de servicios"/>
    <n v="52814557"/>
    <n v="3"/>
    <s v="Persona Natural"/>
    <s v="NA"/>
    <s v="Prestar los servicios profesionales para apoyar a la Dirección de Tecnologías de la Información, en la revisión y actualización documental de los procesos contractuales del área, incluyendo el apoyo en el seguimiento de  indicadores y estadísticas en la supervisión de los contratos de la DTI. Igualmente, brindar apoyo en la organización de información de las herramientas del Sistema de Seguridad Informática y de otros sistemas de información, a cargo del área."/>
    <m/>
    <s v="Harvey Danilo Suarez Morales"/>
    <s v="Secretaría Ejecutiva"/>
    <x v="0"/>
    <s v="Dirección de Tecnologías de la Información"/>
    <s v="Guillermo Velazques Yaya"/>
    <s v="Dirección de Tecnologías de la Información"/>
    <s v="N/A"/>
    <s v="N/A"/>
    <s v="N/A"/>
    <s v="Inversión"/>
    <n v="59328593"/>
    <s v="N/A"/>
    <s v="N/A"/>
    <n v="5204263"/>
    <n v="55622"/>
    <n v="60622"/>
    <n v="2018011000870"/>
    <d v="2022-01-25T00:00:00"/>
    <d v="2022-01-28T00:00:00"/>
    <s v="N/A"/>
    <s v="N/A"/>
    <s v="N/A"/>
    <s v="N/A"/>
    <n v="0"/>
    <s v="N/A"/>
    <n v="0"/>
    <s v="N/A"/>
    <n v="0"/>
    <s v="N/A"/>
    <n v="0"/>
    <n v="59328593"/>
    <s v="NO"/>
    <s v="N/A"/>
    <s v="N/A"/>
    <s v="N/A"/>
    <s v="N/A"/>
    <d v="2022-12-31T00:00:00"/>
    <d v="2022-12-31T00:00:00"/>
    <s v="NO"/>
    <s v="Bogotá D.C"/>
    <s v="Cumplimiento "/>
    <s v="390-47-994000069673"/>
    <n v="0"/>
    <s v="Aseguradora Solidaria "/>
    <d v="2022-01-26T00:00:00"/>
    <s v="26-01-2022 - 10-07-2023"/>
    <s v="PENDIENTE"/>
    <s v="Ninguna"/>
    <s v="Firmado"/>
    <s v="Ingreso"/>
    <s v="N/A"/>
    <s v="ECONOMÍA"/>
    <s v="N/A"/>
    <s v="FEMENINO"/>
    <s v="PND"/>
    <s v="https://community.secop.gov.co/Public/Tendering/OpportunityDetail/Index?noticeUID=CO1.NTC.2690509&amp;isFromPublicArea=True&amp;isModal=False"/>
    <n v="1"/>
    <n v="2022"/>
  </r>
  <r>
    <n v="4"/>
    <s v="JEP-282-2022"/>
    <s v="JEP-CSPO-282-2022"/>
    <s v="Paola Casas"/>
    <s v="19 de enero de 2022"/>
    <s v="Carlos Alberto Alvira Oliveros"/>
    <m/>
    <m/>
    <x v="1"/>
    <s v="1. Prestación de servicios"/>
    <s v="79.516.233_x000a_"/>
    <n v="2"/>
    <s v="Persona Natural"/>
    <s v="NA"/>
    <s v="Prestar servicios profesionales para apoyar y acompañar a la Dirección de Tecnologías de la Información, en la estabilización del  Sistema Protecti, identificación de las nuevas necesidades de los usuarios del Sistema de Gestión Documental CONTi, y el  seguimiento a las acciones derivadas del contrato de soporte y mantenimiento tanto de este sistema como del  portal WEB , asi como el  seguimiento de las integraciones realizadas entre estas herramientos y otros sistemas y  la identificación de las nuevas necesidades de conexión a través del bus de integración para dichos sistemas"/>
    <m/>
    <s v="Harvey Danilo Suarez Morales"/>
    <s v="Secretaría Ejecutiva"/>
    <x v="0"/>
    <s v="Dirección de Tecnologías de la Información"/>
    <s v="Diana Lucia Pinilla Marin"/>
    <s v="Dirección de Tecnologías de la Información"/>
    <s v="N/A"/>
    <s v="N/A"/>
    <s v="N/A"/>
    <s v="Inversión"/>
    <n v="93936952"/>
    <s v="N/A"/>
    <s v="N/A"/>
    <s v="$8.240.084"/>
    <n v="56122"/>
    <n v="60522"/>
    <n v="2018011000870"/>
    <d v="2022-01-25T00:00:00"/>
    <d v="2022-01-27T00:00:00"/>
    <s v="N/A"/>
    <s v="N/A"/>
    <s v="N/A"/>
    <s v="N/A"/>
    <n v="0"/>
    <s v="N/A"/>
    <n v="0"/>
    <s v="N/A"/>
    <n v="0"/>
    <s v="N/A"/>
    <n v="0"/>
    <n v="93936952"/>
    <s v="NO"/>
    <s v="N/A"/>
    <s v="N/A"/>
    <s v="N/A"/>
    <s v="N/A"/>
    <d v="2022-12-31T00:00:00"/>
    <d v="2022-12-31T00:00:00"/>
    <s v="NO"/>
    <s v="Bogotá D.C"/>
    <s v="Cumplimiento "/>
    <s v="21-47-101016860"/>
    <n v="0"/>
    <s v="Seguros del Estado"/>
    <d v="2022-01-25T00:00:00"/>
    <s v="25-01-2022 - 30-06-2023"/>
    <s v="PENDIENTE"/>
    <s v="Ninguna"/>
    <s v="Firmado"/>
    <s v="Ingreso"/>
    <s v="N/A"/>
    <s v="INGENIERÍA DE SISTEMAS"/>
    <s v="N/A"/>
    <s v="MASCULINO"/>
    <s v="PND"/>
    <s v="https://community.secop.gov.co/Public/Tendering/OpportunityDetail/Index?noticeUID=CO1.NTC.2694139&amp;isFromPublicArea=True&amp;isModal=False"/>
    <n v="1"/>
    <n v="2022"/>
  </r>
  <r>
    <n v="6"/>
    <s v="JEP-283-2022"/>
    <s v="JEP-CSPO-283-2022"/>
    <s v="Paola Casas"/>
    <s v="19 de enero de 2022"/>
    <s v="Yolanda Ninco Bermudez"/>
    <m/>
    <m/>
    <x v="1"/>
    <s v="1. Prestación de servicios"/>
    <n v="39736758"/>
    <n v="5"/>
    <s v="Persona Natural"/>
    <s v="NA"/>
    <s v="Prestar servicios profesionales para apoyar y acompañar a la Dirección de Tecnologías de la Infomación (DTI)  en el seguimiento al sistema de gestión judicial (LEGALi) , así como brindar soporte a los usuarios  de esta solución. Así mismo, acompanar y apoyar el seguimiento al cumplimiento de Órdenes judiciales a cargo de la DTI ."/>
    <m/>
    <s v="Harvey Danilo Suarez Morales"/>
    <s v="Secretaría Ejecutiva"/>
    <x v="0"/>
    <s v="Dirección de Tecnologías de la Información"/>
    <s v="Natalia Lorena Arbelaez Mendoza"/>
    <s v="Dirección de Tecnologías de la Información"/>
    <s v="N/A"/>
    <s v="N/A"/>
    <s v="N/A"/>
    <s v="Inversión"/>
    <n v="93936952"/>
    <s v="N/A"/>
    <s v="N/A"/>
    <n v="8240084"/>
    <n v="59022"/>
    <n v="60422"/>
    <n v="2018011000870"/>
    <d v="2022-01-25T00:00:00"/>
    <d v="2022-01-27T00:00:00"/>
    <s v="Juan Pablo Avellaneda Hortúa"/>
    <s v="6,771,833"/>
    <n v="8"/>
    <d v="2022-09-20T00:00:00"/>
    <n v="0"/>
    <s v="N/A"/>
    <n v="0"/>
    <s v="N/A"/>
    <n v="0"/>
    <s v="N/A"/>
    <n v="0"/>
    <n v="93936952"/>
    <s v="NO"/>
    <s v="N/A"/>
    <s v="N/A"/>
    <s v="N/A"/>
    <s v="N/A"/>
    <d v="2022-12-31T00:00:00"/>
    <d v="2022-12-31T00:00:00"/>
    <s v="NO"/>
    <s v="Bogotá D.C"/>
    <s v="Cumplimiento "/>
    <s v="21-47-101016833"/>
    <n v="0"/>
    <s v="Seguros del Estado "/>
    <d v="2022-01-25T00:00:00"/>
    <s v="25-01-2022 - 01-07-2023"/>
    <s v="PENDIENTE"/>
    <s v="En fecha del 13 de septiembre de 2022 se realiza cesión con fecha de inicio del 20 de septiembre"/>
    <s v="Firmado"/>
    <s v="Cesión"/>
    <s v="N/A"/>
    <s v="INGENIERÍA DE SISTEMAS"/>
    <s v="N/A"/>
    <s v="FEMENINO"/>
    <s v="yolanda.ninco@jep.gov.co"/>
    <s v="https://community.secop.gov.co/Public/Tendering/OpportunityDetail/Index?noticeUID=CO1.NTC.2694754&amp;isFromPublicArea=True&amp;isModal=False"/>
    <n v="1"/>
    <n v="2022"/>
  </r>
  <r>
    <n v="15"/>
    <s v="JEP-284-2022"/>
    <s v="JEP-CSPO-284-2022"/>
    <s v="Paola Casas"/>
    <s v="19 de enero de 2022"/>
    <s v="Carlos Orlando Camargo Muñoz"/>
    <m/>
    <m/>
    <x v="1"/>
    <s v="1. Prestación de servicios"/>
    <n v="80064018"/>
    <n v="8"/>
    <s v="Persona Natural"/>
    <s v="NA"/>
    <s v="Prestar los servicios profesionales para apoyar y acompañar a la Dirección de Tecnologías de la Información, en los aspectos técnicos y administrativos de las actividades de supervisión, operación y procesos contractuales asociados con el  servicio de impresión y la mejora y seguimiento a la gestión de los procesos ITIL. Así mismo apoyar el seguimiento al desarrollo del Plan Estrategico de Teconologías de la información (PETI)."/>
    <m/>
    <s v="Harvey Danilo Suarez Morales"/>
    <s v="Secretaría Ejecutiva"/>
    <x v="0"/>
    <s v="Dirección de Tecnologías de la Información"/>
    <s v="Alicia Mercedes Arenas Valderrama"/>
    <s v="Dirección de Tecnologías de la Información"/>
    <s v="N/A"/>
    <s v="N/A"/>
    <s v="N/A"/>
    <s v="Inversión"/>
    <n v="59328593"/>
    <s v="N/A"/>
    <s v="N/A"/>
    <s v="$5.204.263"/>
    <n v="56222"/>
    <s v="_x0009_60322"/>
    <n v="2018011000870"/>
    <d v="2022-01-25T00:00:00"/>
    <d v="2022-02-03T00:00:00"/>
    <s v="N/A"/>
    <s v="N/A"/>
    <s v="N/A"/>
    <s v="N/A"/>
    <n v="0"/>
    <s v="N/A"/>
    <n v="0"/>
    <s v="N/A"/>
    <n v="0"/>
    <s v="N/A"/>
    <n v="0"/>
    <n v="59328593"/>
    <s v="NO"/>
    <s v="N/A"/>
    <s v="N/A"/>
    <s v="N/A"/>
    <s v="N/A"/>
    <d v="2022-12-31T00:00:00"/>
    <d v="2022-12-31T00:00:00"/>
    <s v="NO"/>
    <s v="Bogotá D.C "/>
    <s v="Cumplimiento "/>
    <s v="_x0009_390 47 994000069446"/>
    <n v="0"/>
    <s v="Aseguradora Solidaria "/>
    <d v="2022-01-26T00:00:00"/>
    <s v="25-01-2022 - 10-07-2023"/>
    <s v="PENDIENTE"/>
    <s v="Ninguna"/>
    <s v="Firmado"/>
    <s v="Ingreso"/>
    <s v="N/A"/>
    <s v="INGENIERÍA DE SISTEMAS"/>
    <s v="N/A"/>
    <s v="MASCULINO"/>
    <s v="PND"/>
    <s v="https://community.secop.gov.co/Public/Tendering/OpportunityDetail/Index?noticeUID=CO1.NTC.2695090&amp;isFromPublicArea=True&amp;isModal=False"/>
    <n v="1"/>
    <n v="2022"/>
  </r>
  <r>
    <n v="18"/>
    <s v="JEP-285-2022"/>
    <s v="JEP-CSPO-285-2022"/>
    <s v="Paola Casas"/>
    <s v="19 de enero de 2022"/>
    <s v="Orlando Perez Gomez"/>
    <m/>
    <m/>
    <x v="1"/>
    <s v="1. Prestación de servicios"/>
    <n v="80150682"/>
    <n v="7"/>
    <s v="Persona Natural"/>
    <s v="NA"/>
    <s v="Prestar servicios profesionales para apoyar y dar soporte en la administración de sistemas operativos y bases de datos en los sistemas de información de la Jurisdicción Especial para la Paz que se encuentran a cargo de la Dirección de Tecnologías de la Información."/>
    <m/>
    <s v="Harvey Danilo Suarez Morales"/>
    <s v="Secretaría Ejecutiva"/>
    <x v="0"/>
    <s v="Dirección de Tecnologías de la Información"/>
    <s v="Nestor Julio Corredor Niampira"/>
    <s v="Dirección de Tecnologías de la Información"/>
    <s v="N/A"/>
    <s v="N/A"/>
    <s v="N/A"/>
    <s v="Inversión"/>
    <n v="93936952"/>
    <s v="N/A"/>
    <s v="N/A"/>
    <n v="8240084"/>
    <n v="56022"/>
    <n v="60222"/>
    <n v="2018011001091"/>
    <d v="2022-01-25T00:00:00"/>
    <d v="2022-01-28T00:00:00"/>
    <s v="N/A"/>
    <s v="N/A"/>
    <s v="N/A"/>
    <s v="N/A"/>
    <n v="0"/>
    <s v="N/A"/>
    <n v="0"/>
    <s v="N/A"/>
    <n v="0"/>
    <s v="N/A"/>
    <n v="0"/>
    <n v="93936952"/>
    <s v="NO"/>
    <s v="N/A"/>
    <s v="N/A"/>
    <s v="N/A"/>
    <s v="N/A"/>
    <d v="2022-12-31T00:00:00"/>
    <d v="2022-12-31T00:00:00"/>
    <s v="NO"/>
    <s v="Bogotá D.C"/>
    <s v="Cumplimiento "/>
    <s v="380 47 994000124182"/>
    <n v="0"/>
    <s v="Aseguradora Solidaria "/>
    <d v="2022-01-26T00:00:00"/>
    <s v="26-01-2022 - 30-06-2023"/>
    <s v="PENDIENTE"/>
    <s v="Ninguna"/>
    <s v="Firmado"/>
    <s v="Ingreso"/>
    <s v="N/A"/>
    <s v="INGENIERÍA DE SISTEMAS"/>
    <s v="N/A"/>
    <s v="MASCULINO"/>
    <s v="PND"/>
    <s v="https://community.secop.gov.co/Public/Tendering/OpportunityDetail/Index?noticeUID=CO1.NTC.2696011&amp;isFromPublicArea=True&amp;isModal=False"/>
    <n v="1"/>
    <n v="2022"/>
  </r>
  <r>
    <n v="263"/>
    <s v="JEP-286-2022"/>
    <s v="JEP-CSPO-286-2022"/>
    <s v="Paola Casas"/>
    <s v="19 de enero de 2022"/>
    <s v="Daniel Alberto Gordon Ramirez"/>
    <m/>
    <m/>
    <x v="1"/>
    <s v="1. Prestación de servicios"/>
    <n v="1107050314"/>
    <n v="0"/>
    <s v="Persona Natural"/>
    <s v="NA"/>
    <s v="Prestar servicios profesionales especializados para apoyar y acompañar el despliegue territorial de la Secretaría Ejecutiva en los departamentos de Vichada y Casanare, en el marco de los lineamientos para la aplicación del enfoque territorial, la justicia restaurativa y teniendo en cuenta los enfoques diferenciales."/>
    <m/>
    <s v="Harvey Danilo Suarez Morales"/>
    <s v="Secretaría Ejecutiva"/>
    <x v="4"/>
    <s v="Departamento de Gestión Territorial"/>
    <s v="Gloria Cala Navarro"/>
    <s v="Departamento de Gestión Territorial"/>
    <s v="N/A"/>
    <s v="N/A"/>
    <s v="N/A"/>
    <s v="Inversión"/>
    <n v="115435112"/>
    <s v="N/A"/>
    <s v="N/A"/>
    <s v="$10.245.720"/>
    <n v="29522"/>
    <n v="60722"/>
    <s v="2018011001091_x0009_"/>
    <d v="2022-01-25T00:00:00"/>
    <d v="2022-01-27T00:00:00"/>
    <s v="N/A"/>
    <s v="N/A"/>
    <s v="N/A"/>
    <s v="N/A"/>
    <n v="0"/>
    <s v="N/A"/>
    <n v="0"/>
    <s v="N/A"/>
    <n v="0"/>
    <s v="N/A"/>
    <n v="0"/>
    <n v="115435112"/>
    <s v="NO"/>
    <s v="N/A"/>
    <s v="N/A"/>
    <s v="N/A"/>
    <s v="N/A"/>
    <d v="2022-12-31T00:00:00"/>
    <d v="2022-12-31T00:00:00"/>
    <s v="NO"/>
    <s v="Departamentos de Vichada y_x000a_Casanare"/>
    <s v="Cumplimiento "/>
    <s v="560-47-994000150789"/>
    <n v="0"/>
    <s v="Aseguradora Solidaria "/>
    <d v="2022-01-25T00:00:00"/>
    <s v="25-01-2022 - 10-07-2023"/>
    <s v="PENDIENTE"/>
    <s v="Ninguna"/>
    <s v="Firmado"/>
    <s v="Ingreso"/>
    <s v="N/A"/>
    <s v="COMUNICACIÓN SOCIAL Y PERIODISMO"/>
    <s v="N/A"/>
    <s v="MASCULINO"/>
    <s v="PND"/>
    <s v="https://community.secop.gov.co/Public/Tendering/ContractNoticePhases/View?PPI=CO1.PPI.17013842&amp;isFromPublicArea=True&amp;isModal=False"/>
    <n v="1"/>
    <n v="2022"/>
  </r>
  <r>
    <n v="267"/>
    <s v="JEP-287-2022"/>
    <s v="JEP-CSPO-287-2022"/>
    <s v="Ángela Esquivel "/>
    <s v="21 de enero de 2022"/>
    <s v="Gionanny Alejandro Perez Suarez"/>
    <m/>
    <m/>
    <x v="1"/>
    <s v="1. Prestación de servicios"/>
    <n v="80844471"/>
    <n v="9"/>
    <s v="Persona Natural"/>
    <s v="NA"/>
    <s v="Prestar servicios profesionales especializados para apoyar y acompañar el despliegue territorial de la Secretaría Ejecutiva en el departamento de Tolima, en el marco de los lineamientos para la aplicación del enfoque territorial, la justicia restaurativa y teniendo en cuenta los enfoques diferenciales"/>
    <m/>
    <s v="Harvey Danilo Suarez Morales"/>
    <s v="Secretaría Ejecutiva"/>
    <x v="4"/>
    <s v="Departamento de Gestión Territorial"/>
    <s v="Gloria Cala Navarro"/>
    <s v="Departamento de Gestión Territorial"/>
    <s v="N/A"/>
    <s v="N/A"/>
    <s v="N/A"/>
    <s v="Inversión"/>
    <n v="115435112"/>
    <s v="N/A"/>
    <s v="N/A"/>
    <n v="10245720"/>
    <n v="29222"/>
    <n v="68422"/>
    <s v="2018011001091_x0009_"/>
    <d v="2022-01-28T00:00:00"/>
    <d v="2022-02-01T00:00:00"/>
    <s v="Yery Lili Ospina Moreno"/>
    <n v="65777306"/>
    <n v="1"/>
    <d v="2022-10-13T00:00:00"/>
    <n v="0"/>
    <s v="N/A"/>
    <n v="0"/>
    <s v="N/A"/>
    <n v="0"/>
    <s v="N/A"/>
    <n v="0"/>
    <n v="115435112"/>
    <s v="NO"/>
    <s v="N/A"/>
    <s v="N/A"/>
    <s v="N/A"/>
    <s v="N/A"/>
    <d v="2022-12-31T00:00:00"/>
    <d v="2022-12-31T00:00:00"/>
    <s v="NO"/>
    <s v="Departamento del Tolima"/>
    <s v="Cumplimiento "/>
    <s v="11-47-101011290"/>
    <n v="0"/>
    <s v="Seguros del Estado "/>
    <d v="2022-01-28T00:00:00"/>
    <s v="28-01-2022 - 18-07-2023"/>
    <s v="PENDIENTE"/>
    <s v="En fecha del 13 de octubre de 2022 se aprueba la cesión del contrato"/>
    <s v="Firmado"/>
    <s v="Cesión"/>
    <s v="N/A"/>
    <s v="SOCIOLOGÍA"/>
    <s v="N/A"/>
    <s v="MASCULINO"/>
    <s v="PND"/>
    <s v="https://community.secop.gov.co/Public/Tendering/ContractNoticePhases/View?PPI=CO1.PPI.16983380&amp;isFromPublicArea=True&amp;isModal=False"/>
    <n v="1"/>
    <n v="2022"/>
  </r>
  <r>
    <n v="95"/>
    <s v="JEP-288-2022"/>
    <s v="JEP-CSPO-288-2022"/>
    <s v="Vanessa Jiménez "/>
    <s v="19 de enero de 2022"/>
    <s v="Wendy Dayanna Sanchez Quintero"/>
    <m/>
    <m/>
    <x v="1"/>
    <s v="1. Prestación de servicios"/>
    <n v="1005248995"/>
    <n v="8"/>
    <s v="Persona Natural"/>
    <s v="NA"/>
    <s v="Prestación de servicios de apoyo a la gestión del grupo de almacén e Inventarios de la Sudirección de recursos_x000a_Físicos e Infraestructura"/>
    <m/>
    <s v="Harvey Danilo Suarez Morales"/>
    <s v="Secretaría Ejecutiva"/>
    <x v="2"/>
    <s v="Subdirección de Recursos Físicos e Infraestructura"/>
    <s v="Gabriel Amado Pardo"/>
    <s v="Subdirección de Recursos Físicos e Infraestructura"/>
    <s v="Ariadna Lorena Alfonso (Octubre 18 a Noviembre 8)"/>
    <s v="N/A"/>
    <s v="N/A"/>
    <s v="Funcionamiento"/>
    <n v="41561805"/>
    <s v="N/A"/>
    <s v="N/A"/>
    <s v="$3.614.070"/>
    <n v="32722"/>
    <n v="61622"/>
    <s v="N/A"/>
    <d v="2022-01-25T00:00:00"/>
    <d v="2022-01-28T00:00:00"/>
    <s v="Joao Nasser Campos Pinzón "/>
    <n v="79914639"/>
    <n v="6"/>
    <d v="2022-09-07T00:00:00"/>
    <n v="0"/>
    <s v="N/A"/>
    <n v="0"/>
    <s v="N/A"/>
    <n v="0"/>
    <s v="N/A"/>
    <n v="0"/>
    <n v="41561805"/>
    <s v="NO"/>
    <s v="N/A"/>
    <s v="N/A"/>
    <s v="N/A"/>
    <s v="N/A"/>
    <d v="2022-12-31T00:00:00"/>
    <d v="2022-12-31T00:00:00"/>
    <s v="NO"/>
    <s v="Bogotá D.C"/>
    <s v="Cumplimiento "/>
    <s v="63-47-101000820"/>
    <n v="0"/>
    <s v="Seguros del Estado "/>
    <d v="2022-01-26T00:00:00"/>
    <s v="25-01-2022 - 30-06-2023"/>
    <s v="PENDIENTE"/>
    <s v="En fecha del 6 de septiembre de 2022 se publica cesión del contrato"/>
    <s v="Firmado"/>
    <s v="Cesión"/>
    <s v="N/A"/>
    <s v="TECNOLOGÍA EN GESTIÓN EMPRESARIAL"/>
    <s v="N/A"/>
    <s v="FEMENINO"/>
    <s v="PND"/>
    <s v="https://community.secop.gov.co/Public/Tendering/ContractNoticePhases/View?PPI=CO1.PPI.16978933&amp;isFromPublicArea=True&amp;isModal=False"/>
    <n v="1"/>
    <n v="2022"/>
  </r>
  <r>
    <n v="194"/>
    <s v="JEP-289-2022"/>
    <s v="JEP-CSPO-289-2022"/>
    <s v="Clara Torres"/>
    <s v="20 de enero de 2022"/>
    <s v="Elsa Viviana Atuesta Rojas"/>
    <m/>
    <m/>
    <x v="1"/>
    <s v="1. Prestación de servicios"/>
    <n v="63543703"/>
    <n v="9"/>
    <s v="Persona Natural"/>
    <s v="NA"/>
    <s v="Prestar servicios profesionales para apoyar al Departamento de Atención a Víctimas en la región de Santander, Norte de Santander y región que conforma el Magdalena Medio, para adelantar acciones de difusión, acompañamiento y orientación psicosocial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82641767"/>
    <s v="N/A"/>
    <s v="N/A"/>
    <n v="7728143"/>
    <n v="52222"/>
    <n v="51222"/>
    <n v="2018011001091"/>
    <d v="2022-01-23T00:00:00"/>
    <d v="2022-01-24T00:00:00"/>
    <s v="N/A"/>
    <s v="N/A"/>
    <s v="N/A"/>
    <s v="N/A"/>
    <n v="0"/>
    <s v="N/A"/>
    <n v="0"/>
    <s v="N/A"/>
    <n v="0"/>
    <s v="N/A"/>
    <n v="0"/>
    <n v="82641767"/>
    <s v="NO"/>
    <s v="N/A"/>
    <s v="N/A"/>
    <s v="N/A"/>
    <s v="N/A"/>
    <d v="2022-12-31T00:00:00"/>
    <d v="2022-12-31T00:00:00"/>
    <s v="NO"/>
    <s v="Bucaramanga con_x000a_Región de Santander, Norte de Santander y región que conforma el_x000a_Magdalena Medio"/>
    <s v="Cumplimiento "/>
    <s v="49-47-101005275"/>
    <n v="0"/>
    <s v="Seguros del Estado "/>
    <d v="2022-01-24T00:00:00"/>
    <s v="23-01-2022 - 30-06-2023"/>
    <s v="https://jepcolombia-my.sharepoint.com/personal/carlos_torres_jep_gov_co/_layouts/15/onedrive.aspx?q=289&amp;searchScope=folder&amp;id=%2Fpersonal%2Fcarlos%5Ftorres%5Fjep%5Fgov%5Fco%2FDocuments%2FDocumentos%2FContractual%2FContractual%20%2D%20Onedrive%2FValidaci%C3%B3n%20p%C3%B3lizas%20CPS%2F%2EVERIFICACI%C3%93N%20DE%20P%C3%93LIZAS%20CONTRATOS%202022%2FVerificacio%CC%81n%20po%CC%81liza%20contrato%20JEP%2D289%2D2022%2Epdf&amp;parent=%2Fpersonal%2Fcarlos%5Ftorres%5Fjep%5Fgov%5Fco%2FDocuments%2FDocumentos%2FContractual%2FContractual%20%2D%20Onedrive%2FValidaci%C3%B3n%20p%C3%B3lizas%20CPS&amp;parentview=7"/>
    <s v="Ninguna"/>
    <s v="Firmado"/>
    <s v="Ingreso"/>
    <s v="N/A"/>
    <s v="PSICOLOGÍA"/>
    <s v="N/A"/>
    <s v="FEMENINO"/>
    <s v="PND"/>
    <s v="https://community.secop.gov.co/Public/Tendering/ContractNoticePhases/View?PPI=CO1.PPI.16980400&amp;isFromPublicArea=True&amp;isModal=False"/>
    <n v="1"/>
    <n v="2022"/>
  </r>
  <r>
    <n v="328"/>
    <s v="JEP-290-2022"/>
    <s v="JEP-CSPO-290-2022"/>
    <s v="Vanessa Jiménez "/>
    <s v="21 de enero de 2022"/>
    <s v="Andry Falon Diaz Garcia "/>
    <m/>
    <m/>
    <x v="1"/>
    <s v="1. Prestación de servicios"/>
    <n v="63539301"/>
    <n v="6"/>
    <s v="Persona Natural"/>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69823860"/>
    <s v="N/A"/>
    <s v="N/A"/>
    <s v="$6.071.640"/>
    <n v="47422"/>
    <n v="61722"/>
    <n v="2018011001091"/>
    <d v="2022-01-25T00:00:00"/>
    <d v="2022-01-27T00:00:00"/>
    <s v="N/A"/>
    <s v="N/A"/>
    <s v="N/A"/>
    <s v="N/A"/>
    <n v="0"/>
    <s v="N/A"/>
    <n v="0"/>
    <s v="N/A"/>
    <n v="0"/>
    <s v="N/A"/>
    <n v="0"/>
    <n v="69823860"/>
    <s v="NO"/>
    <s v="N/A"/>
    <s v="N/A"/>
    <s v="N/A"/>
    <s v="N/A"/>
    <d v="2022-12-31T00:00:00"/>
    <d v="2022-12-31T00:00:00"/>
    <s v="NO"/>
    <s v="Bogotá D.C "/>
    <s v="Cumplimiento "/>
    <s v="_x0009_25-45-101040965"/>
    <n v="0"/>
    <s v="Seguros del Estado "/>
    <d v="2022-01-26T00:00:00"/>
    <s v="25/01/2022 - 01/07/2023"/>
    <s v="PENDIENTE"/>
    <s v="Ninguna"/>
    <s v="Firmado"/>
    <s v="Ingreso"/>
    <s v="N/A"/>
    <s v="DERECHO"/>
    <s v="N/A"/>
    <s v="FEMENINO"/>
    <s v="PND"/>
    <s v="https://community.secop.gov.co/Public/Tendering/ContractNoticePhases/View?PPI=CO1.PPI.17036964&amp;isFromPublicArea=True&amp;isModal=False"/>
    <n v="1"/>
    <n v="2022"/>
  </r>
  <r>
    <n v="366"/>
    <s v="JEP-291-2022"/>
    <s v="JEP-CSPO-291-2022"/>
    <s v="Vanessa Jiménez "/>
    <s v="21 de enero de 2022"/>
    <s v="Jenny Lorena Moreno Rodriguez "/>
    <m/>
    <m/>
    <x v="1"/>
    <s v="1. Prestación de servicios"/>
    <n v="53043931"/>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41561805"/>
    <s v="N/A"/>
    <s v="N/A"/>
    <n v="3614070"/>
    <n v="46522"/>
    <n v="61822"/>
    <n v="2018011001091"/>
    <d v="2022-01-26T00:00:00"/>
    <d v="2022-01-27T00:00:00"/>
    <s v="N/A"/>
    <s v="N/A"/>
    <s v="N/A"/>
    <s v="N/A"/>
    <n v="0"/>
    <s v="N/A"/>
    <n v="0"/>
    <s v="N/A"/>
    <n v="0"/>
    <s v="N/A"/>
    <n v="0"/>
    <n v="41561805"/>
    <s v="NO"/>
    <s v="N/A"/>
    <s v="N/A"/>
    <s v="N/A"/>
    <s v="N/A"/>
    <d v="2022-12-31T00:00:00"/>
    <d v="2022-12-31T00:00:00"/>
    <s v="NO"/>
    <s v="Bogotá D.C"/>
    <s v="Cumplimiento "/>
    <s v="25-47-101002457"/>
    <n v="0"/>
    <s v="Seguros del Estado "/>
    <d v="2022-01-26T00:00:00"/>
    <s v="26-01-2022 - 01-07-2023"/>
    <s v="PENDIENTE"/>
    <s v="Ninguna"/>
    <s v="Firmado"/>
    <s v="Ingreso"/>
    <s v="N/A"/>
    <s v="ADMINISTRACIÓN DE EMPRESAS"/>
    <s v="N/A"/>
    <s v="FEMENINO"/>
    <s v="PND"/>
    <s v="https://community.secop.gov.co/Public/Tendering/ContractNoticePhases/View?PPI=CO1.PPI.17037912&amp;isFromPublicArea=True&amp;isModal=False"/>
    <n v="1"/>
    <n v="2022"/>
  </r>
  <r>
    <n v="450"/>
    <s v="JEP-292-2022"/>
    <s v="JEP-CSPO-292-2022"/>
    <s v="Norma Bonilla"/>
    <s v="21 de enero de 2022"/>
    <s v="Diana Marcela Castañeda Romero"/>
    <m/>
    <m/>
    <x v="1"/>
    <s v="1. Prestación de servicios"/>
    <s v="52.508.291_x000d_"/>
    <n v="8"/>
    <s v="Persona Natural"/>
    <s v="NA"/>
    <s v="Prestar servicios de apoyo a la Subdirección de Talento Humano en las actividades relacionadas con la preparación y ejecución del contrato para la prestación de servicios de bienestar social, como parte de la gestión del Talento Humano. (Contratos o convenio que no requieren pluralidad de ofertas)"/>
    <m/>
    <s v="Harvey Danilo Suarez Morales"/>
    <s v="Secretaría Ejecutiva"/>
    <x v="2"/>
    <s v="Subdirección de Talento Humano"/>
    <s v="Francy Elena Palomino Millán"/>
    <s v="Subdirección de Talento Humano"/>
    <s v="N/A"/>
    <s v="N/A"/>
    <s v="N/A"/>
    <s v="Inversión"/>
    <n v="36971935"/>
    <s v="N/A"/>
    <s v="N/A"/>
    <s v="$3.252.663"/>
    <n v="63022"/>
    <n v="62922"/>
    <n v="2018011001175"/>
    <d v="2022-01-26T00:00:00"/>
    <d v="2022-01-31T00:00:00"/>
    <s v="N/A"/>
    <s v="N/A"/>
    <s v="N/A"/>
    <s v="N/A"/>
    <n v="0"/>
    <s v="N/A"/>
    <n v="0"/>
    <s v="N/A"/>
    <n v="0"/>
    <s v="N/A"/>
    <n v="0"/>
    <n v="36971935"/>
    <s v="NO"/>
    <s v="N/A"/>
    <s v="N/A"/>
    <s v="N/A"/>
    <s v="N/A"/>
    <d v="2022-12-31T00:00:00"/>
    <d v="2022-12-31T00:00:00"/>
    <s v="NO"/>
    <s v="Bogotá D.C "/>
    <s v="Cumplimiento "/>
    <s v="63-47-101000845"/>
    <n v="0"/>
    <s v="Seguros del Estado "/>
    <d v="2022-01-27T00:00:00"/>
    <s v="26-01-2022 - 30-06-2023"/>
    <s v="PENDIENTE"/>
    <s v="Ninguna"/>
    <s v="Firmado"/>
    <s v="Ingreso"/>
    <s v="N/A"/>
    <s v="ASISTENCIAL"/>
    <s v="N/A"/>
    <s v="FEMENINO"/>
    <s v="PND"/>
    <s v="https://community.secop.gov.co/Public/Tendering/ContractNoticePhases/View?PPI=CO1.PPI.17021812&amp;isFromPublicArea=True&amp;isModal=False"/>
    <n v="1"/>
    <n v="2022"/>
  </r>
  <r>
    <n v="447"/>
    <s v="JEP-293-2022"/>
    <s v="JEP-CSPO-293-2022"/>
    <s v="Norma Bonilla"/>
    <s v="21 de enero de 2022"/>
    <s v="Sindy Paola Arango Marin"/>
    <m/>
    <m/>
    <x v="1"/>
    <s v="1. Prestación de servicios"/>
    <n v="1023884620"/>
    <n v="4"/>
    <s v="Persona Natural"/>
    <s v="NA"/>
    <s v="Prestar servicios profesionales para apoyar a la Subdirección de Talento Humano en aspectos relacionados con el desarrollo de la estrategia de talento humano y el Sistema de Géstión de Seguridad y Salud en el Trabajo."/>
    <m/>
    <s v="Harvey Danilo Suarez Morales"/>
    <s v="Secretaría Ejecutiva"/>
    <x v="2"/>
    <s v="Subdirección de Talento Humano"/>
    <s v="Francy Elena Palomino Millán"/>
    <s v="Subdirección de Talento Humano"/>
    <s v="N/A"/>
    <s v="N/A"/>
    <s v="N/A"/>
    <s v="Inversión"/>
    <n v="41441336"/>
    <s v="N/A"/>
    <s v="N/A"/>
    <n v="3614070"/>
    <n v="52922"/>
    <n v="70022"/>
    <n v="2018011001175"/>
    <d v="2022-01-28T00:00:00"/>
    <d v="2022-01-31T00:00:00"/>
    <s v="Lina María Gutierrez Rojas"/>
    <n v="40047344"/>
    <n v="7"/>
    <d v="2022-03-01T00:00:00"/>
    <n v="0"/>
    <s v="N/A"/>
    <n v="0"/>
    <s v="N/A"/>
    <n v="0"/>
    <s v="N/A"/>
    <n v="0"/>
    <n v="41441336"/>
    <s v="NO"/>
    <s v="N/A"/>
    <s v="N/A"/>
    <s v="N/A"/>
    <s v="N/A"/>
    <d v="2022-12-31T00:00:00"/>
    <d v="2022-12-31T00:00:00"/>
    <s v="NO"/>
    <s v="Bogotá D.C"/>
    <s v="Cumplimiento "/>
    <s v="21-47-101017112"/>
    <n v="0"/>
    <s v="Seguros del Estado "/>
    <d v="2022-01-28T00:00:00"/>
    <s v="28-01-2022 - 30-06-2023"/>
    <s v="PENDIENTE"/>
    <s v="Se suscribe Cesión en fecha 01/03/2022"/>
    <s v="Firmado"/>
    <s v="Cesión"/>
    <s v="N/A"/>
    <s v="INGENIERÍA EN SEGURIDAD Y SALUD PARA EL TRABAJO"/>
    <s v="N/A"/>
    <s v="FEMENINO"/>
    <s v="PND"/>
    <s v="https://community.secop.gov.co/Public/Tendering/ContractNoticePhases/View?PPI=CO1.PPI.17019286&amp;isFromPublicArea=True&amp;isModal=False"/>
    <n v="1"/>
    <n v="2022"/>
  </r>
  <r>
    <n v="425"/>
    <s v="JEP-294-2022"/>
    <s v="JEP-CSPO-294-2022"/>
    <s v="Norma Bonilla"/>
    <s v="21 de enero de 2022"/>
    <s v="Andrea del Pilar Ruiz Salom"/>
    <m/>
    <m/>
    <x v="1"/>
    <s v="1. Prestación de servicios"/>
    <n v="1136884777"/>
    <n v="1"/>
    <s v="Persona Natural"/>
    <s v="NA"/>
    <s v="Prestar servicios profesionales para apoyar y acompañar al Departamento de SAAD Víctimas en la gestión operativa del sistema ViSTA para el registro de abogados/as, ONG y víctimas. "/>
    <m/>
    <s v="Harvey Danilo Suarez Morales"/>
    <s v="Secretaría Ejecutiva"/>
    <x v="4"/>
    <s v="Departamento SAAD - Víctimas"/>
    <s v="Claudia Liliana Erazo Maldonado"/>
    <s v="Departamento SAAD - Víctimas"/>
    <s v="N/A"/>
    <s v="N/A"/>
    <s v="N/A"/>
    <s v="Inversión"/>
    <n v="59328593"/>
    <s v="N/A"/>
    <s v="N/A"/>
    <s v="$5.204.263"/>
    <n v="60222"/>
    <n v="61322"/>
    <n v="2018011001091"/>
    <d v="2022-01-26T00:00:00"/>
    <d v="2022-01-28T00:00:00"/>
    <s v="N/A"/>
    <s v="N/A"/>
    <s v="N/A"/>
    <s v="N/A"/>
    <n v="0"/>
    <s v="N/A"/>
    <n v="0"/>
    <s v="N/A"/>
    <n v="0"/>
    <s v="N/A"/>
    <n v="0"/>
    <n v="59328593"/>
    <s v="NO"/>
    <s v="N/A"/>
    <s v="N/A"/>
    <s v="N/A"/>
    <s v="N/A"/>
    <d v="2022-12-31T00:00:00"/>
    <d v="2022-12-31T00:00:00"/>
    <s v="NO"/>
    <s v="Bogotá D.C"/>
    <s v="Cumplimiento "/>
    <s v="_x0009_21-47-101016929"/>
    <n v="0"/>
    <s v="Seguros del Estado "/>
    <d v="2022-01-26T00:00:00"/>
    <s v="26-01-2022 - 30-06-2023"/>
    <s v="PENDIENTE"/>
    <s v="Ninguna"/>
    <s v="Firmado"/>
    <s v="Ingreso"/>
    <s v="N/A"/>
    <s v="INGENERÍA INDUSTRIAL"/>
    <s v="N/A"/>
    <s v="FEMENINO"/>
    <s v="PND"/>
    <s v="https://community.secop.gov.co/Public/Tendering/ContractNoticePhases/View?PPI=CO1.PPI.17026075&amp;isFromPublicArea=True&amp;isModal=False"/>
    <n v="1"/>
    <n v="2022"/>
  </r>
  <r>
    <n v="535"/>
    <s v="JEP-295-2022"/>
    <s v="JEP-CSPO-295-2022"/>
    <s v="Norma Bonilla"/>
    <s v="20 de enero de 2022"/>
    <s v="Andres Leonardo Tibaduiza Avila"/>
    <m/>
    <m/>
    <x v="1"/>
    <s v="1. Prestación de servicios"/>
    <n v="79818380"/>
    <n v="3"/>
    <s v="Persona Natural"/>
    <s v="NA"/>
    <s v="Prestación de servicios profesionales para el seguimiento e implementación de los proyectos del departamento de gestión documental."/>
    <m/>
    <s v="Harvey Danilo Suarez Morales"/>
    <s v="Secretaría Ejecutiva"/>
    <x v="2"/>
    <s v="Departamento de Gestión Documental"/>
    <s v="Didier Cortes Benavides"/>
    <s v="Departamento de Gestión Documental"/>
    <s v="N/A"/>
    <s v="N/A"/>
    <s v="N/A"/>
    <s v="Inversión"/>
    <n v="96408973"/>
    <s v="N/A"/>
    <s v="N/A"/>
    <n v="8240084"/>
    <n v="47822"/>
    <n v="65522"/>
    <n v="2018011001175"/>
    <d v="2022-01-27T00:00:00"/>
    <d v="2022-01-28T00:00:00"/>
    <s v="N/A"/>
    <s v="N/A"/>
    <s v="N/A"/>
    <s v="N/A"/>
    <n v="0"/>
    <s v="N/A"/>
    <n v="0"/>
    <s v="N/A"/>
    <n v="0"/>
    <s v="N/A"/>
    <n v="0"/>
    <n v="96408973"/>
    <s v="NO"/>
    <s v="N/A"/>
    <s v="N/A"/>
    <s v="N/A"/>
    <s v="N/A"/>
    <d v="2022-12-31T00:00:00"/>
    <d v="2022-12-31T00:00:00"/>
    <s v="NO"/>
    <s v="Bogotá D.C"/>
    <s v="Cumplimiento "/>
    <s v="15-45-101138372"/>
    <n v="0"/>
    <s v="Seguros del Estado "/>
    <d v="2022-01-27T00:00:00"/>
    <s v="27-01-20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295%2D2022%20%2Epdf&amp;parent=%2Fpersonal%2Fcarlos%5Ftorres%5Fjep%5Fgov%5Fco%2FDocuments%2FDocumentos%2FContractual%2FContractual%20%2D%20Onedrive%2FValidaci%C3%B3n%20p%C3%B3lizas%20CPS%2F%2EVERIFICACI%C3%93N%20DE%20P%C3%93LIZAS%20CONTRATOS%202022"/>
    <s v="Ninguna"/>
    <s v="Firmado"/>
    <s v="Ingreso"/>
    <s v="N/A"/>
    <s v="BIBLIOTECOLOGÍA Y ARCHIVÍSTA"/>
    <s v="N/A"/>
    <s v="MASCULINO"/>
    <s v="PND"/>
    <s v="https://community.secop.gov.co/Public/Tendering/ContractNoticePhases/View?PPI=CO1.PPI.17026655&amp;isFromPublicArea=True&amp;isModal=False"/>
    <n v="1"/>
    <n v="2022"/>
  </r>
  <r>
    <n v="536"/>
    <s v="JEP-296-2022"/>
    <s v="JEP-CSPO-296-2022"/>
    <s v="Norma Bonilla"/>
    <s v="19 de enero de 2022"/>
    <s v="Sergio Ivan Forero Avendaño  "/>
    <m/>
    <m/>
    <x v="1"/>
    <s v="1. Prestación de servicios"/>
    <s v="80.845.468_x000d_"/>
    <n v="0"/>
    <s v="Persona Natural"/>
    <s v="NA"/>
    <s v="Prestación de servicios de apoyo al Departamento de Gestión Documental  para realizar procesos de organización, almacenamiento y custodia de los documentos fisicos y digitales de la jurisdicción especial para la paz."/>
    <m/>
    <s v="Harvey Danilo Suarez Morales"/>
    <s v="Secretaría Ejecutiva"/>
    <x v="2"/>
    <s v="Departamento de Gestión Documental"/>
    <s v="Didier Cortes Benavides"/>
    <s v="Departamento de Gestión Documental"/>
    <s v="N/A"/>
    <s v="N/A"/>
    <s v="N/A"/>
    <s v="Inversión"/>
    <n v="42164150"/>
    <s v="N/A"/>
    <s v="N/A"/>
    <s v="$3.614.070"/>
    <n v="41722"/>
    <n v="65622"/>
    <s v="2018011001175_x0009_"/>
    <d v="2022-01-27T00:00:00"/>
    <d v="2022-01-28T00:00:00"/>
    <s v="N/A"/>
    <s v="N/A"/>
    <s v="N/A"/>
    <s v="N/A"/>
    <n v="0"/>
    <s v="N/A"/>
    <n v="0"/>
    <s v="N/A"/>
    <n v="0"/>
    <s v="N/A"/>
    <n v="0"/>
    <n v="42164150"/>
    <s v="NO"/>
    <s v="N/A"/>
    <s v="N/A"/>
    <s v="N/A"/>
    <s v="N/A"/>
    <d v="2022-12-31T00:00:00"/>
    <d v="2022-12-31T00:00:00"/>
    <s v="NO"/>
    <s v="Bogotá D.C "/>
    <s v="Cumplimiento "/>
    <s v="390-47-994000069775"/>
    <n v="0"/>
    <s v="Aseguradora Solidaria"/>
    <d v="2022-01-27T00:00:00"/>
    <s v="27-01-2022 - 07-07-2023"/>
    <s v="PENDIENTE"/>
    <s v="Ninguna"/>
    <s v="Firmado"/>
    <s v="Ingreso"/>
    <s v="N/A"/>
    <s v="TECNOLOGÍA EN GESTIÓN DOCUMENTAL"/>
    <s v="N/A"/>
    <s v="MASCULINO"/>
    <s v="PND"/>
    <s v="https://community.secop.gov.co/Public/Tendering/ContractNoticePhases/View?PPI=CO1.PPI.17026488&amp;isFromPublicArea=True&amp;isModal=False"/>
    <n v="1"/>
    <n v="2022"/>
  </r>
  <r>
    <n v="61"/>
    <s v="JEP-297-2022"/>
    <s v="JEP-CSPO-297-2022"/>
    <s v="Vanessa Jiménez "/>
    <s v="21 de enero de 2022"/>
    <s v="Leidy Tatiana Suarez Garzon "/>
    <m/>
    <m/>
    <x v="1"/>
    <s v="1. Prestación de servicios"/>
    <n v="26422539"/>
    <n v="3"/>
    <s v="Persona Natural"/>
    <s v="NA"/>
    <s v="Prestar servicios profesionales para apoyar y acompañar a la subdirección de cooperación internacional en la gestión y seguimiento de proyectos, acuerdos y acciones colaborativas que contribuyan a la planeación integrada."/>
    <m/>
    <s v="Harvey Danilo Suarez Morales"/>
    <s v="Secretaría Ejecutiva"/>
    <x v="3"/>
    <s v="Subdirección de Cooperación Internacional"/>
    <s v="Liliana Marquez Ramirez"/>
    <s v="Subdirección de Cooperación Internacional"/>
    <s v="N/A"/>
    <s v="N/A"/>
    <s v="Liliana Marquez Ramirez"/>
    <s v="Inversión"/>
    <n v="69419084"/>
    <s v="N/A"/>
    <s v="N/A"/>
    <n v="6071640"/>
    <n v="58822"/>
    <n v="61922"/>
    <n v="2018011001175"/>
    <d v="2022-01-25T00:00:00"/>
    <d v="2022-01-29T00:00:00"/>
    <s v="N/A"/>
    <s v="N/A"/>
    <s v="N/A"/>
    <s v="N/A"/>
    <n v="0"/>
    <s v="N/A"/>
    <n v="0"/>
    <s v="N/A"/>
    <n v="0"/>
    <s v="N/A"/>
    <n v="0"/>
    <n v="69419084"/>
    <s v="NO"/>
    <s v="N/A"/>
    <s v="N/A"/>
    <s v="N/A"/>
    <s v="N/A"/>
    <d v="2022-12-31T00:00:00"/>
    <d v="2022-12-31T00:00:00"/>
    <s v="NO"/>
    <s v="Bogotá D.C"/>
    <s v="Cumplimiento "/>
    <s v="21-47-101017152"/>
    <n v="0"/>
    <s v="Seguros del Estado "/>
    <d v="2022-01-28T00:00:00"/>
    <s v="25-01-2022 - 30-06-2023"/>
    <s v="https://jepcolombia-my.sharepoint.com/personal/carlos_torres_jep_gov_co/Documents/Documentos/Contractual/Contractual%20-%20Onedrive/Validaci%C3%B3n%20p%C3%B3lizas%20CPS/.VERIFICACI%C3%93N%20DE%20P%C3%93LIZAS%20CONTRATOS%202022/Verificaci%C3%B3n%20de%20la%20p%C3%B3liza%20JEP%20297%202022.PNG"/>
    <s v="Ninguna"/>
    <s v="Firmado"/>
    <s v="Ingreso"/>
    <s v="N/A"/>
    <s v="ADMINISTRACIÓN BANCARIA Y FINANCIERA"/>
    <s v="N/A"/>
    <s v="FEMENINO"/>
    <s v="PND"/>
    <s v="https://community.secop.gov.co/Public/Tendering/ContractNoticePhases/View?PPI=CO1.PPI.17038555&amp;isFromPublicArea=True&amp;isModal=False"/>
    <n v="1"/>
    <n v="2022"/>
  </r>
  <r>
    <n v="298"/>
    <s v="JEP-298-2022"/>
    <s v="JEP-CSPO-298-2022"/>
    <s v="Vanessa Jiménez "/>
    <s v="21 de enero de 2022"/>
    <s v="Manuela Troncoso Castro "/>
    <m/>
    <m/>
    <x v="1"/>
    <s v="1. Prestación de servicios"/>
    <n v="1110504810"/>
    <n v="3"/>
    <s v="Persona Natural"/>
    <s v="NA"/>
    <s v="Prestación de servicios profesionales para brindar asistencia técnica a las actuaciones y decisiones judiciales propias de la justicia transicional y restaurativa JEP con los procesos de validación de información que permitan fortalecer la calidad y oportunidad de respuesta del registro de comparecientes, del que trata el artículo 95 del ASP 001 de 2020._x000a_"/>
    <m/>
    <s v="Harvey Danilo Suarez Morales"/>
    <s v="Secretaría Ejecutiva"/>
    <x v="4"/>
    <s v="Departamento SAAD - Comparecientes"/>
    <s v="Jorge Alirio Mancera Cortés"/>
    <s v="Departamento SAAD - Comparecientes"/>
    <s v="N/A"/>
    <s v="N/A"/>
    <s v="N/A"/>
    <s v="Inversión"/>
    <n v="69823860"/>
    <s v="N/A"/>
    <s v="N/A"/>
    <s v="$6.071.640"/>
    <n v="47322"/>
    <n v="62022"/>
    <s v="2018011001091_x0009_"/>
    <d v="2022-01-25T00:00:00"/>
    <d v="2022-01-27T00:00:00"/>
    <s v="N/A"/>
    <s v="N/A"/>
    <s v="N/A"/>
    <s v="N/A"/>
    <n v="0"/>
    <s v="N/A"/>
    <n v="0"/>
    <s v="N/A"/>
    <n v="0"/>
    <s v="N/A"/>
    <n v="0"/>
    <n v="69823860"/>
    <s v="NO"/>
    <s v="N/A"/>
    <s v="N/A"/>
    <s v="N/A"/>
    <s v="N/A"/>
    <d v="2022-12-31T00:00:00"/>
    <d v="2022-12-31T00:00:00"/>
    <s v="NO"/>
    <s v="Bogotá D.C "/>
    <s v="Cumplimiento "/>
    <n v="21471010169000"/>
    <n v="0"/>
    <s v="Seguros del Estado "/>
    <d v="2022-01-26T00:00:00"/>
    <s v="25-01-2022 - 01-07-2023"/>
    <s v="PENDIENTE"/>
    <s v="Ninguna"/>
    <s v="Firmado"/>
    <s v="Ingreso"/>
    <s v="N/A"/>
    <s v="DERECHO"/>
    <s v="N/A"/>
    <s v="FEMENINO"/>
    <s v="PND"/>
    <s v="https://community.secop.gov.co/Public/Tendering/ContractNoticePhases/View?PPI=CO1.PPI.17040787&amp;isFromPublicArea=True&amp;isModal=False"/>
    <n v="1"/>
    <n v="2022"/>
  </r>
  <r>
    <n v="326"/>
    <s v="JEP-299-2022"/>
    <s v="JEP-CSPO-299-2022"/>
    <s v="Vanessa Jiménez "/>
    <s v="21 de enero de 2022"/>
    <s v="Laura Katherine Benavides Angel "/>
    <m/>
    <m/>
    <x v="1"/>
    <s v="1. Prestación de servicios"/>
    <n v="1032375111"/>
    <n v="6"/>
    <s v="Persona Natural"/>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_x000a_"/>
    <m/>
    <s v="Harvey Danilo Suarez Morales"/>
    <s v="Secretaría Ejecutiva"/>
    <x v="4"/>
    <s v="Departamento SAAD - Comparecientes"/>
    <s v="Jorge Alirio Mancera Cortés"/>
    <s v="Departamento SAAD - Comparecientes"/>
    <s v="N/A"/>
    <s v="N/A"/>
    <s v="N/A"/>
    <s v="Inversión"/>
    <n v="69823860"/>
    <s v="N/A"/>
    <s v="N/A"/>
    <n v="6071640"/>
    <n v="48322"/>
    <n v="62122"/>
    <n v="2018011001091"/>
    <d v="2022-01-26T00:00:00"/>
    <d v="2022-01-27T00:00:00"/>
    <s v="N/A"/>
    <s v="N/A"/>
    <s v="N/A"/>
    <s v="N/A"/>
    <n v="0"/>
    <s v="N/A"/>
    <n v="0"/>
    <s v="N/A"/>
    <n v="0"/>
    <s v="N/A"/>
    <n v="0"/>
    <n v="69823860"/>
    <s v="NO"/>
    <s v="N/A"/>
    <s v="N/A"/>
    <s v="N/A"/>
    <s v="N/A"/>
    <d v="2022-12-31T00:00:00"/>
    <d v="2022-12-31T00:00:00"/>
    <s v="NO"/>
    <s v="Bogotá D.C"/>
    <s v="Cumplimiento "/>
    <s v="25-47-101002451"/>
    <n v="0"/>
    <s v="Seguros del Estado "/>
    <d v="2022-01-26T00:00:00"/>
    <s v="26-01-2022 - 01-07-2023"/>
    <s v="https://jepcolombia-my.sharepoint.com/personal/carlos_torres_jep_gov_co/_layouts/15/onedrive.aspx?q=299&amp;searchScope=folder&amp;id=%2Fpersonal%2Fcarlos%5Ftorres%5Fjep%5Fgov%5Fco%2FDocuments%2FDocumentos%2FContractual%2FContractual%20%2D%20Onedrive%2FValidaci%C3%B3n%20p%C3%B3lizas%20CPS%2F%2EVERIFICACI%C3%93N%20DE%20P%C3%93LIZAS%20CONTRATOS%202022%2FVerificaci%C3%B3n%20de%20la%20p%C3%B3liza%20JEP%20299%202022%2EPNG&amp;parent=%2Fpersonal%2Fcarlos%5Ftorres%5Fjep%5Fgov%5Fco%2FDocuments%2FDocumentos%2FContractual%2FContractual%20%2D%20Onedrive%2FValidaci%C3%B3n%20p%C3%B3lizas%20CPS&amp;parentview=7"/>
    <s v="Ninguna"/>
    <s v="Firmado"/>
    <s v="Ingreso"/>
    <s v="N/A"/>
    <s v="DERECHO"/>
    <s v="N/A"/>
    <s v="FEMENINO"/>
    <s v="PND"/>
    <s v="https://community.secop.gov.co/Public/Tendering/ContractNoticePhases/View?PPI=CO1.PPI.17041867&amp;isFromPublicArea=True&amp;isModal=False"/>
    <n v="1"/>
    <n v="2022"/>
  </r>
  <r>
    <n v="330"/>
    <s v="JEP-300-2022"/>
    <s v="JEP-CSPO-300-2022"/>
    <s v="Vanessa Jiménez "/>
    <s v="21 de enero de 2022"/>
    <s v="Diana Carolina Nope Enciso "/>
    <m/>
    <m/>
    <x v="1"/>
    <s v="1. Prestación de servicios"/>
    <n v="1032430023"/>
    <n v="1"/>
    <s v="Persona Natural"/>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69823860"/>
    <s v="N/A"/>
    <s v="N/A"/>
    <s v="$6.071.640"/>
    <n v="48422"/>
    <n v="62222"/>
    <s v="2018011001091_x0009_"/>
    <d v="2022-01-25T00:00:00"/>
    <d v="2022-01-28T00:00:00"/>
    <s v="N/A"/>
    <s v="N/A"/>
    <s v="N/A"/>
    <s v="N/A"/>
    <n v="0"/>
    <s v="N/A"/>
    <n v="0"/>
    <s v="N/A"/>
    <n v="0"/>
    <s v="N/A"/>
    <n v="0"/>
    <n v="69823860"/>
    <s v="NO"/>
    <s v="N/A"/>
    <s v="N/A"/>
    <s v="N/A"/>
    <s v="N/A"/>
    <d v="2022-12-31T00:00:00"/>
    <d v="2022-12-31T00:00:00"/>
    <s v="NO"/>
    <s v="Bogotá D.C"/>
    <s v="Cumplimiento "/>
    <s v="_x0009_15-47-101008636"/>
    <n v="0"/>
    <s v="Seguros del Estado "/>
    <d v="2022-01-26T00:00:00"/>
    <s v="25-01-2022 - 05-07-2023"/>
    <s v="PENDIENTE"/>
    <s v="Ninguna"/>
    <s v="Firmado"/>
    <s v="Ingreso"/>
    <s v="N/A"/>
    <s v="DERECHO"/>
    <s v="N/A"/>
    <s v="FEMENINO"/>
    <s v="PND"/>
    <s v="https://community.secop.gov.co/Public/Tendering/ContractNoticePhases/View?PPI=CO1.PPI.17043387&amp;isFromPublicArea=True&amp;isModal=False"/>
    <n v="1"/>
    <n v="2022"/>
  </r>
  <r>
    <n v="533"/>
    <s v="JEP-301-2022"/>
    <s v="JEP-CSPO-301-2022"/>
    <s v="Norma Bonilla"/>
    <s v="21 de enero de 2022"/>
    <s v="Daniel Camilo Torres Mendieta"/>
    <m/>
    <m/>
    <x v="1"/>
    <s v="1. Prestación de servicios"/>
    <n v="1013642067"/>
    <n v="6"/>
    <s v="Persona Natural"/>
    <s v="NA"/>
    <s v="Prestar servicios profesionales en el departamento de gestión documental para apoyar las actividades relacionadas con la implementación del sistema de archivo de la JEP."/>
    <m/>
    <s v="Harvey Danilo Suarez Morales"/>
    <s v="Secretaría Ejecutiva"/>
    <x v="2"/>
    <s v="Departamento de Gestión Documental"/>
    <s v="Didier Cortes Benavides"/>
    <s v="Departamento de Gestión Documental"/>
    <s v="N/A"/>
    <s v="N/A"/>
    <s v="N/A"/>
    <s v="Inversión"/>
    <n v="46814273"/>
    <s v="N/A"/>
    <s v="N/A"/>
    <n v="4192323"/>
    <n v="47722"/>
    <n v="66822"/>
    <n v="2018011001175"/>
    <d v="2022-01-27T00:00:00"/>
    <d v="2022-01-28T00:00:00"/>
    <s v="N/A"/>
    <s v="N/A"/>
    <s v="N/A"/>
    <s v="N/A"/>
    <n v="0"/>
    <s v="N/A"/>
    <n v="0"/>
    <s v="N/A"/>
    <n v="0"/>
    <s v="N/A"/>
    <n v="0"/>
    <n v="46814273"/>
    <s v="NO"/>
    <s v="N/A"/>
    <s v="N/A"/>
    <s v="N/A"/>
    <s v="N/A"/>
    <d v="2022-12-31T00:00:00"/>
    <d v="2022-12-31T00:00:00"/>
    <s v="NO"/>
    <s v="Bogotá D.C "/>
    <s v="Cumplimiento "/>
    <s v="21-47-101017074"/>
    <n v="0"/>
    <s v="Seguros del Estado "/>
    <d v="2022-01-27T00:00:00"/>
    <s v="27-01-2022 - 05-07-2023"/>
    <s v="https://jepcolombia-my.sharepoint.com/personal/carlos_torres_jep_gov_co/_layouts/15/onedrive.aspx?q=301&amp;searchScope=folder&amp;id=%2Fpersonal%2Fcarlos%5Ftorres%5Fjep%5Fgov%5Fco%2FDocuments%2FDocumentos%2FContractual%2FContractual%20%2D%20Onedrive%2FValidaci%C3%B3n%20p%C3%B3lizas%20CPS%2F%2EVERIFICACI%C3%93N%20DE%20P%C3%93LIZAS%20CONTRATOS%202022%2FVerificaci%C3%B3n%20p%C3%B3liza%20contrato%20JEP%2D301%2D2022%20%2Epdf&amp;parent=%2Fpersonal%2Fcarlos%5Ftorres%5Fjep%5Fgov%5Fco%2FDocuments%2FDocumentos%2FContractual%2FContractual%20%2D%20Onedrive%2FValidaci%C3%B3n%20p%C3%B3lizas%20CPS&amp;parentview=7"/>
    <s v="A partir del 6 de septiembre de 2022 se aprueba la terminación anticipada"/>
    <s v="Terminado"/>
    <s v="Terminación anticipada"/>
    <s v="N/A"/>
    <s v="BIBLIOTECOLOGÍA Y ARCHIVÍSTA"/>
    <s v="N/A"/>
    <s v="MASCULINO"/>
    <s v="PND"/>
    <s v="https://community.secop.gov.co/Public/Tendering/ContractNoticePhases/View?PPI=CO1.PPI.17026499&amp;isFromPublicArea=True&amp;isModal=False"/>
    <n v="1"/>
    <n v="2022"/>
  </r>
  <r>
    <n v="307"/>
    <s v="JEP-302-2022"/>
    <s v="JEP-CSPO-302-2022"/>
    <s v="Carlos Torres"/>
    <s v="18 de enero de 2022"/>
    <s v="Camilo Ernesto Villegas Rondon"/>
    <m/>
    <m/>
    <x v="1"/>
    <s v="1. Prestación de servicios"/>
    <n v="79730756"/>
    <n v="9"/>
    <s v="Persona Natural"/>
    <s v="NA"/>
    <s v="Prestación de servicios profesionales para apoyar y acompañar al sistema autónomo de asesoría y defensa de la JEP en los procesos de validación de información aplicando herramientas jurídicas y conceptuales que permitan fortalecer la calidad de la información y la oportunidad de respuesta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69823860"/>
    <s v="N/A"/>
    <s v="N/A"/>
    <n v="6071640"/>
    <n v="51022"/>
    <n v="58522"/>
    <n v="2018011001091"/>
    <d v="2022-01-25T00:00:00"/>
    <d v="2022-01-27T00:00:00"/>
    <s v="N/A"/>
    <s v="N/A"/>
    <s v="N/A"/>
    <s v="N/A"/>
    <n v="0"/>
    <s v="N/A"/>
    <n v="0"/>
    <s v="N/A"/>
    <n v="0"/>
    <s v="N/A"/>
    <n v="0"/>
    <n v="69823860"/>
    <s v="NO"/>
    <s v="N/A"/>
    <s v="N/A"/>
    <s v="N/A"/>
    <s v="N/A"/>
    <d v="2022-12-31T00:00:00"/>
    <d v="2022-12-31T00:00:00"/>
    <s v="NO"/>
    <s v="Bogotá D.C "/>
    <s v="Cumplimiento "/>
    <s v="33-47-101008273"/>
    <n v="0"/>
    <s v="Seguros del Estado "/>
    <d v="2022-01-25T00:00:00"/>
    <s v="25-01-2022 - 10-07-2023"/>
    <s v="PENDIENTE"/>
    <s v="Ninguna"/>
    <s v="Firmado"/>
    <s v="Ingreso"/>
    <s v="N/A"/>
    <s v="DERECHO"/>
    <s v="N/A"/>
    <s v="MASCULINO"/>
    <s v="PND"/>
    <s v="https://community.secop.gov.co/Public/Tendering/ContractNoticePhases/View?PPI=CO1.PPI.17002087&amp;isFromPublicArea=True&amp;isModal=False"/>
    <n v="1"/>
    <n v="2022"/>
  </r>
  <r>
    <n v="367"/>
    <s v="JEP-303-2022"/>
    <s v="JEP-CSPO-303-2022"/>
    <s v="Carlos Torres"/>
    <s v="18 de enero de 2022"/>
    <s v="Juan Sebastian Aguiego Gomez"/>
    <m/>
    <m/>
    <x v="1"/>
    <s v="1. Prestación de servicios"/>
    <n v="1024541009"/>
    <n v="5"/>
    <s v="Persona Natural"/>
    <s v="NA"/>
    <s v="Prestación de servicios profesionales para apoyar y acompañar al sistema autónomo de asesoría y defensa de la JEP en los procesos de validación de información aplicando herramientas jurídicas y conceptuales que permitan fortalecer la calidad de la información y la oportunidad de respuesta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69823860"/>
    <s v="N/A"/>
    <s v="N/A"/>
    <n v="6071640"/>
    <n v="49822"/>
    <n v="53922"/>
    <n v="2018011001091"/>
    <d v="2022-01-24T00:00:00"/>
    <d v="2022-01-27T00:00:00"/>
    <s v="N/A"/>
    <s v="N/A"/>
    <s v="N/A"/>
    <s v="N/A"/>
    <n v="0"/>
    <s v="N/A"/>
    <n v="0"/>
    <s v="N/A"/>
    <n v="0"/>
    <s v="N/A"/>
    <n v="0"/>
    <n v="69823860"/>
    <s v="NO"/>
    <s v="N/A"/>
    <s v="N/A"/>
    <s v="N/A"/>
    <s v="N/A"/>
    <d v="2022-12-31T00:00:00"/>
    <d v="2022-12-31T00:00:00"/>
    <s v="NO"/>
    <s v="Bogotá D.C "/>
    <s v="Cumplimiento "/>
    <s v="14-47-101014441"/>
    <n v="0"/>
    <s v="Seguros del Estado "/>
    <d v="2022-01-25T00:00:00"/>
    <s v="24-01-2022 - 05-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03%2D2022%2Epdf&amp;parent=%2Fpersonal%2Fcarlos%5Ftorres%5Fjep%5Fgov%5Fco%2FDocuments%2FDocumentos%2FContractual%2FContractual%20%2D%20Onedrive%2FValidaci%C3%B3n%20p%C3%B3lizas%20CPS%2F%2EVERIFICACI%C3%93N%20DE%20P%C3%93LIZAS%20CONTRATOS%202022"/>
    <s v="Ninguna"/>
    <s v="Firmado"/>
    <s v="Ingreso"/>
    <s v="N/A"/>
    <s v="DERECHO"/>
    <s v="N/A"/>
    <s v="MASCULINO"/>
    <s v="PND"/>
    <s v="https://community.secop.gov.co/Public/Tendering/ContractNoticePhases/View?PPI=CO1.PPI.17004828&amp;isFromPublicArea=True&amp;isModal=False"/>
    <n v="1"/>
    <n v="2022"/>
  </r>
  <r>
    <n v="401"/>
    <s v="JEP-304-2022"/>
    <s v="JEP-CSPO-304-2022"/>
    <s v="Carlos Torres"/>
    <s v="18 de enero de 2022"/>
    <s v=" Juan Camilo Sierra Bernal"/>
    <m/>
    <m/>
    <x v="1"/>
    <s v="1. Prestación de servicios"/>
    <s v="86.083.017_x000d_"/>
    <n v="3"/>
    <s v="Persona Natural"/>
    <s v="NA"/>
    <s v="Prestación de servicios profesionales para apoyar y acompañar al sistema autónomo de asesoría y defensa de la JEP en los procesos de validación de información aplicando herramientas jurídicas y conceptuales que permitan fortalecer la calidad de la información y la oportunidad de respuesta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69823860"/>
    <s v="N/A"/>
    <s v="N/A"/>
    <s v="$6.071.640"/>
    <n v="48822"/>
    <n v="54022"/>
    <s v="2018011001091_x0009_"/>
    <d v="2022-01-23T00:00:00"/>
    <d v="2022-01-26T00:00:00"/>
    <s v="N/A"/>
    <s v="N/A"/>
    <s v="N/A"/>
    <s v="N/A"/>
    <n v="0"/>
    <s v="N/A"/>
    <n v="0"/>
    <s v="N/A"/>
    <n v="0"/>
    <s v="N/A"/>
    <n v="0"/>
    <n v="69823860"/>
    <s v="NO"/>
    <s v="N/A"/>
    <s v="N/A"/>
    <s v="N/A"/>
    <s v="N/A"/>
    <d v="2022-12-31T00:00:00"/>
    <d v="2022-12-31T00:00:00"/>
    <s v="NO"/>
    <s v="Bogotá D.C "/>
    <s v="Cumplimiento "/>
    <s v="CV-100020223"/>
    <n v="0"/>
    <s v="Seguros Mundial"/>
    <d v="2022-01-25T00:00:00"/>
    <s v="23-01-2022 - 30-06-2023"/>
    <s v="PENDIENTE"/>
    <s v="Ninguna"/>
    <s v="Firmado"/>
    <s v="Ingreso"/>
    <s v="N/A"/>
    <s v="DERECHO"/>
    <s v="N/A"/>
    <s v="MASCULINO"/>
    <s v="PND"/>
    <s v="https://community.secop.gov.co/Public/Tendering/ContractNoticePhases/View?PPI=CO1.PPI.17006108&amp;isFromPublicArea=True&amp;isModal=False"/>
    <n v="1"/>
    <n v="2022"/>
  </r>
  <r>
    <n v="305"/>
    <s v="JEP-305-2022"/>
    <s v="JEP-CSPO-305-2022"/>
    <s v="Carlos Torres"/>
    <s v="18 de enero de 2022"/>
    <s v="Diana Maria Noreña Casallas"/>
    <m/>
    <m/>
    <x v="1"/>
    <s v="1. Prestación de servicios"/>
    <n v="53006948"/>
    <n v="7"/>
    <s v="Persona Natural"/>
    <s v="NA"/>
    <s v="Prestación de servicios profesionales para brindar asistencia técnica a las actuaciones y decisiones judiciales propias de la justicia transicional y restaurativa JEP con los procesos de validación de información que permitan fortalecer la calidad y oportunidad de respuesta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69823860"/>
    <s v="N/A"/>
    <s v="N/A"/>
    <n v="6071640"/>
    <n v="47222"/>
    <n v="54122"/>
    <n v="2018011001091"/>
    <d v="2022-01-24T00:00:00"/>
    <d v="2022-01-25T00:00:00"/>
    <s v="N/A"/>
    <s v="N/A"/>
    <s v="N/A"/>
    <s v="N/A"/>
    <n v="0"/>
    <s v="N/A"/>
    <n v="0"/>
    <s v="N/A"/>
    <n v="0"/>
    <s v="N/A"/>
    <n v="0"/>
    <n v="69823860"/>
    <s v="NO"/>
    <s v="N/A"/>
    <s v="N/A"/>
    <s v="N/A"/>
    <s v="N/A"/>
    <d v="2022-12-31T00:00:00"/>
    <d v="2022-12-31T00:00:00"/>
    <s v="NO"/>
    <s v="Bogotá D.C "/>
    <s v="Cumplimiento "/>
    <s v="390-47-994000069095"/>
    <n v="0"/>
    <s v="Aseguradora Solidaria"/>
    <d v="2022-01-24T00:00:00"/>
    <s v="24-01-2022 - 30-06-2023"/>
    <s v="https://jepcolombia-my.sharepoint.com/personal/carlos_torres_jep_gov_co/_layouts/15/onedrive.aspx?q=305&amp;searchScope=folder&amp;id=%2Fpersonal%2Fcarlos%5Ftorres%5Fjep%5Fgov%5Fco%2FDocuments%2FDocumentos%2FContractual%2FContractual%20%2D%20Onedrive%2FValidaci%C3%B3n%20p%C3%B3lizas%20CPS%2F%2EVERIFICACI%C3%93N%20DE%20P%C3%93LIZAS%20CONTRATOS%202022%2FVerificacio%CC%81n%20po%CC%81liza%20contrato%20JEP%2D305%2D2022%2Epdf&amp;parent=%2Fpersonal%2Fcarlos%5Ftorres%5Fjep%5Fgov%5Fco%2FDocuments%2FDocumentos%2FContractual%2FContractual%20%2D%20Onedrive%2FValidaci%C3%B3n%20p%C3%B3lizas%20CPS&amp;parentview=7"/>
    <s v="Ninguna"/>
    <s v="Firmado"/>
    <s v="Ingreso"/>
    <s v="N/A"/>
    <s v="DERECHO"/>
    <s v="N/A"/>
    <s v="FEMENINO"/>
    <s v="PND"/>
    <s v="https://community.secop.gov.co/Public/Tendering/ContractNoticePhases/View?PPI=CO1.PPI.17007179&amp;isFromPublicArea=True&amp;isModal=False"/>
    <n v="1"/>
    <n v="2022"/>
  </r>
  <r>
    <n v="344"/>
    <s v="JEP-306-2022"/>
    <s v="JEP-CSPO-306-2022"/>
    <s v="Carlos Torres"/>
    <s v="18 de enero de 2022"/>
    <s v="Lorelis Osorio Gomez"/>
    <m/>
    <m/>
    <x v="1"/>
    <s v="1. Prestación de servicios"/>
    <n v="39410368"/>
    <n v="6"/>
    <s v="Persona Natural"/>
    <s v="NA"/>
    <s v="Prestación de servicios profesionales para brindar asistencia técnica a las actuaciones y decisiones judiciales propias de la justicia transicional y restaurativa JEP con los procesos de validación de información que permitan fortalecer la calidad y oportunidad de respuesta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69823860"/>
    <s v="N/A"/>
    <s v="N/A"/>
    <s v="$6.071.640"/>
    <n v="50022"/>
    <n v="56422"/>
    <n v="2018011001091"/>
    <d v="2022-01-24T00:00:00"/>
    <d v="2022-01-27T00:00:00"/>
    <s v="N/A"/>
    <s v="N/A"/>
    <s v="N/A"/>
    <s v="N/A"/>
    <n v="0"/>
    <s v="N/A"/>
    <n v="0"/>
    <s v="N/A"/>
    <n v="0"/>
    <s v="N/A"/>
    <n v="0"/>
    <n v="69823860"/>
    <s v="NO"/>
    <s v="N/A"/>
    <s v="N/A"/>
    <s v="N/A"/>
    <s v="N/A"/>
    <d v="2022-12-31T00:00:00"/>
    <d v="2022-12-31T00:00:00"/>
    <s v="NO"/>
    <s v="Bogotá D.C "/>
    <s v="Cumplimiento "/>
    <s v="25-47-101002435_x000d_"/>
    <n v="0"/>
    <s v="Seguros del Estado "/>
    <d v="2022-01-25T00:00:00"/>
    <s v="24-01-2022 - 01-07-2023"/>
    <s v="https://jepcolombia-my.sharepoint.com/personal/carlos_torres_jep_gov_co/_layouts/15/onedrive.aspx?q=306&amp;searchScope=folder&amp;id=%2Fpersonal%2Fcarlos%5Ftorres%5Fjep%5Fgov%5Fco%2FDocuments%2FDocumentos%2FContractual%2FContractual%20%2D%20Onedrive%2FValidaci%C3%B3n%20p%C3%B3lizas%20CPS%2F%2EVERIFICACI%C3%93N%20DE%20P%C3%93LIZAS%20CONTRATOS%202022%2FVerificacio%CC%81n%20po%CC%81liza%20contrato%20JEP%2D306%2D2022%2Epdf&amp;parent=%2Fpersonal%2Fcarlos%5Ftorres%5Fjep%5Fgov%5Fco%2FDocuments%2FDocumentos%2FContractual%2FContractual%20%2D%20Onedrive%2FValidaci%C3%B3n%20p%C3%B3lizas%20CPS%2F%2EVERIFICACI%C3%93N%20DE%20P%C3%93LIZAS%20CONTRATOS%202022&amp;parentview=7"/>
    <s v="Ninguna"/>
    <s v="Firmado"/>
    <s v="Ingreso"/>
    <s v="N/A"/>
    <s v="DERECHO"/>
    <s v="N/A"/>
    <s v="FEMENINO"/>
    <s v="PND"/>
    <s v="https://community.secop.gov.co/Public/Tendering/ContractNoticePhases/View?PPI=CO1.PPI.17008626&amp;isFromPublicArea=True&amp;isModal=False"/>
    <n v="1"/>
    <n v="2022"/>
  </r>
  <r>
    <n v="341"/>
    <s v="JEP-307-2022"/>
    <s v="JEP-CSPO-307-2022"/>
    <s v="Carlos Torres"/>
    <s v="18 de enero de 2022"/>
    <s v="William Galindo Chavez"/>
    <m/>
    <m/>
    <x v="1"/>
    <s v="1. Prestación de servicios"/>
    <n v="72153872"/>
    <n v="4"/>
    <s v="Persona Natural"/>
    <s v="NA"/>
    <s v="Prestación de servicios profesionales para apoyar al departamento SAAD comparecientes en las actividades administrativa propias del desarrollo del Sistema Autónomo de Asesoría y Defensa."/>
    <m/>
    <s v="Harvey Danilo Suarez Morales"/>
    <s v="Secretaría Ejecutiva"/>
    <x v="4"/>
    <s v="Departamento SAAD - Comparecientes"/>
    <s v="Jorge Alirio Mancera Cortés"/>
    <s v="Departamento SAAD - Comparecientes"/>
    <s v="N/A"/>
    <s v="N/A"/>
    <s v="N/A"/>
    <s v="Inversión"/>
    <n v="59849018"/>
    <s v="N/A"/>
    <s v="N/A"/>
    <n v="5204263"/>
    <n v="50322"/>
    <n v="54222"/>
    <n v="2018011001091"/>
    <d v="2022-01-24T00:00:00"/>
    <d v="2022-01-25T00:00:00"/>
    <s v="N/A"/>
    <s v="N/A"/>
    <s v="N/A"/>
    <s v="N/A"/>
    <n v="0"/>
    <s v="N/A"/>
    <n v="0"/>
    <s v="N/A"/>
    <n v="0"/>
    <s v="N/A"/>
    <n v="0"/>
    <n v="59849018"/>
    <s v="NO"/>
    <s v="N/A"/>
    <s v="N/A"/>
    <s v="N/A"/>
    <s v="N/A"/>
    <d v="2022-12-31T00:00:00"/>
    <d v="2022-12-31T00:00:00"/>
    <s v="NO"/>
    <s v="Bogotá D.C "/>
    <s v="Cumplimiento "/>
    <s v="21-47-101016634"/>
    <n v="0"/>
    <s v="Seguros del Estado "/>
    <d v="2022-01-24T00:00:00"/>
    <s v="24-01-2022 - 02-07-2023"/>
    <s v="https://jepcolombia-my.sharepoint.com/personal/carlos_torres_jep_gov_co/_layouts/15/onedrive.aspx?q=307&amp;searchScope=folder&amp;id=%2Fpersonal%2Fcarlos%5Ftorres%5Fjep%5Fgov%5Fco%2FDocuments%2FDocumentos%2FContractual%2FContractual%20%2D%20Onedrive%2FValidaci%C3%B3n%20p%C3%B3lizas%20CPS%2F%2EVERIFICACI%C3%93N%20DE%20P%C3%93LIZAS%20CONTRATOS%202022%2FVerificacio%CC%81n%20po%CC%81liza%20contrato%20JEP%2D307%2D2022%2Epdf&amp;parent=%2Fpersonal%2Fcarlos%5Ftorres%5Fjep%5Fgov%5Fco%2FDocuments%2FDocumentos%2FContractual%2FContractual%20%2D%20Onedrive%2FValidaci%C3%B3n%20p%C3%B3lizas%20CPS&amp;parentview=7"/>
    <s v="Ninguna"/>
    <s v="Firmado"/>
    <s v="Ingreso"/>
    <s v="N/A"/>
    <s v="ADMINISTRACIÓN DE EMPRESAS"/>
    <s v="N/A"/>
    <s v="MASCULINO"/>
    <s v="PND"/>
    <s v="https://community.secop.gov.co/Public/Tendering/ContractNoticePhases/View?PPI=CO1.PPI.17010158&amp;isFromPublicArea=True&amp;isModal=False"/>
    <n v="1"/>
    <n v="2022"/>
  </r>
  <r>
    <n v="339"/>
    <s v="JEP-308-2022"/>
    <s v="JEP-CSPO-308-2022"/>
    <s v="Carlos Torres"/>
    <s v="18 de enero de 2022"/>
    <s v="Diego Alejandro Bastidas Acevedo"/>
    <m/>
    <m/>
    <x v="1"/>
    <s v="1. Prestación de servicios"/>
    <n v="1030539030"/>
    <n v="6"/>
    <s v="Persona Natural"/>
    <s v="NA"/>
    <s v="Prestación de servicios para acompañar la gestión administrativa del departamento SAAD comparecientes en asuntos relacionados con la ejecución de los contratos suscritos para el desarrollo del sistema autónomo."/>
    <m/>
    <s v="Harvey Danilo Suarez Morales"/>
    <s v="Secretaría Ejecutiva"/>
    <x v="4"/>
    <s v="Departamento SAAD - Comparecientes"/>
    <s v="Jorge Alirio Mancera Cortés"/>
    <s v="Departamento SAAD - Comparecientes"/>
    <s v="N/A"/>
    <s v="N/A"/>
    <s v="N/A"/>
    <s v="Inversión"/>
    <n v="33249441"/>
    <s v="N/A"/>
    <s v="N/A"/>
    <s v="$2.891.256"/>
    <n v="50622"/>
    <n v="56522"/>
    <s v="2018011001091_x0009_"/>
    <d v="2022-01-24T00:00:00"/>
    <d v="2022-01-27T00:00:00"/>
    <s v="N/A"/>
    <s v="N/A"/>
    <s v="N/A"/>
    <s v="N/A"/>
    <n v="0"/>
    <s v="N/A"/>
    <n v="0"/>
    <s v="N/A"/>
    <n v="0"/>
    <s v="N/A"/>
    <n v="0"/>
    <n v="33249441"/>
    <s v="NO"/>
    <s v="N/A"/>
    <s v="N/A"/>
    <s v="N/A"/>
    <s v="N/A"/>
    <d v="2022-12-31T00:00:00"/>
    <d v="2022-12-31T00:00:00"/>
    <s v="NO"/>
    <s v="Bogotá D.C "/>
    <s v="Cumplimiento "/>
    <s v="21-47-101016905"/>
    <n v="0"/>
    <s v="Seguros del Estado "/>
    <d v="2022-01-26T00:00:00"/>
    <s v="24-01-2022 - 02-07-2023"/>
    <s v="https://jepcolombia-my.sharepoint.com/personal/carlos_torres_jep_gov_co/_layouts/15/onedrive.aspx?q=308&amp;searchScope=folder&amp;id=%2Fpersonal%2Fcarlos%5Ftorres%5Fjep%5Fgov%5Fco%2FDocuments%2FDocumentos%2FContractual%2FContractual%20%2D%20Onedrive%2FValidaci%C3%B3n%20p%C3%B3lizas%20CPS%2F%2EVERIFICACI%C3%93N%20DE%20P%C3%93LIZAS%20CONTRATOS%202022%2FVerificacio%CC%81n%20po%CC%81liza%20contrato%20JEP%2D308%2D2022%2Epdf&amp;parent=%2Fpersonal%2Fcarlos%5Ftorres%5Fjep%5Fgov%5Fco%2FDocuments%2FDocumentos%2FContractual%2FContractual%20%2D%20Onedrive%2FValidaci%C3%B3n%20p%C3%B3lizas%20CPS%2F%2EVERIFICACI%C3%93N%20DE%20P%C3%93LIZAS%20CONTRATOS%202022&amp;parentview=7"/>
    <s v="Ninguna"/>
    <s v="Firmado"/>
    <s v="Ingreso"/>
    <s v="N/A"/>
    <s v="TÉCNICO EN COMERCIO EXTERIOR"/>
    <s v="N/A"/>
    <s v="MASCULINO"/>
    <s v="PND"/>
    <s v="https://community.secop.gov.co/Public/Tendering/ContractNoticePhases/View?PPI=CO1.PPI.17014346&amp;isFromPublicArea=True&amp;isModal=False"/>
    <n v="1"/>
    <n v="2022"/>
  </r>
  <r>
    <n v="358"/>
    <s v="JEP-309-2022"/>
    <s v="JEP-CSPO-309-2022"/>
    <s v="Carlos Torres"/>
    <s v="18 de enero de 2022"/>
    <s v=" Sirio Antonio Gomez Blanco"/>
    <m/>
    <m/>
    <x v="1"/>
    <s v="1. Prestación de servicios"/>
    <n v="80773415"/>
    <n v="0"/>
    <s v="Persona Natural"/>
    <s v="NA"/>
    <s v="Prestación de servicios para apoyar y acompañar al sistema autónomo de asesoría y defensa, en materia de gestión y validación técnica de información en el proceso de consolidación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43368840"/>
    <s v="N/A"/>
    <s v="N/A"/>
    <n v="3614070"/>
    <n v="46422"/>
    <n v="58622"/>
    <n v="2018011001091"/>
    <d v="2022-01-25T00:00:00"/>
    <d v="2022-01-27T00:00:00"/>
    <s v="N/A"/>
    <s v="N/A"/>
    <s v="N/A"/>
    <s v="N/A"/>
    <n v="0"/>
    <s v="N/A"/>
    <n v="0"/>
    <s v="N/A"/>
    <n v="0"/>
    <s v="N/A"/>
    <n v="0"/>
    <n v="43368840"/>
    <s v="NO"/>
    <s v="N/A"/>
    <s v="N/A"/>
    <s v="N/A"/>
    <s v="N/A"/>
    <d v="2022-12-31T00:00:00"/>
    <d v="2022-12-31T00:00:00"/>
    <s v="NO"/>
    <s v="Bogotá D.C"/>
    <s v="Cumplimiento "/>
    <s v="25-47-101002443"/>
    <n v="0"/>
    <s v="Seguros del Estado "/>
    <d v="2022-01-25T00:00:00"/>
    <s v="25-01-2022 - 01-07-2023"/>
    <s v="https://jepcolombia-my.sharepoint.com/personal/carlos_torres_jep_gov_co/_layouts/15/onedrive.aspx?q=309&amp;searchScope=folder&amp;id=%2Fpersonal%2Fcarlos%5Ftorres%5Fjep%5Fgov%5Fco%2FDocuments%2FDocumentos%2FContractual%2FContractual%20%2D%20Onedrive%2FValidaci%C3%B3n%20p%C3%B3lizas%20CPS%2F%2EVERIFICACI%C3%93N%20DE%20P%C3%93LIZAS%20CONTRATOS%202022%2FVerificacio%CC%81n%20po%CC%81liza%20contrato%20JEP%2D309%2D2022%2Epdf&amp;parent=%2Fpersonal%2Fcarlos%5Ftorres%5Fjep%5Fgov%5Fco%2FDocuments%2FDocumentos%2FContractual%2FContractual%20%2D%20Onedrive%2FValidaci%C3%B3n%20p%C3%B3lizas%20CPS&amp;parentview=7"/>
    <s v="En fecha 20/05/2022 se suscribe la terminación anticipada del contrato."/>
    <s v="Terminado"/>
    <s v="Retiro"/>
    <s v="N/A"/>
    <s v="TECNOLOGÍA EN GESTIÓN DOCUMENTAL"/>
    <s v="N/A"/>
    <s v="MASCULINO"/>
    <s v="PND"/>
    <s v="https://community.secop.gov.co/Public/Tendering/ContractNoticePhases/View?PPI=CO1.PPI.17015594&amp;isFromPublicArea=True&amp;isModal=False"/>
    <n v="1"/>
    <n v="2022"/>
  </r>
  <r>
    <n v="239"/>
    <s v="JEP-310-2022"/>
    <s v="JEP-CSPO-310-2022"/>
    <s v="Clara Torres"/>
    <s v="21 de enero de 2022"/>
    <s v="Cecilia Cuesta Morales"/>
    <m/>
    <m/>
    <x v="1"/>
    <s v="1. Prestación de servicios"/>
    <n v="55223404"/>
    <n v="1"/>
    <s v="Persona Natural"/>
    <s v="NA"/>
    <s v="Prestar servicios profesionales para apoyar al Departamento de Enfoques Diferenciales  en el desarrollo de la estrategia para la implementación del enfoque diferencial étnico- racial con énfasis en pueblo Rrom, en el marco de los ejes de interés estratégico de la JEP. "/>
    <m/>
    <s v="Harvey Danilo Suarez Morales"/>
    <s v="Secretaría Ejecutiva"/>
    <x v="4"/>
    <s v="Departamento de Enfoques Diferenciales "/>
    <s v="Maria Elena Tobar Gutiérrez"/>
    <s v="Departamento de Enfoques Diferenciales "/>
    <s v="Olivia de Jesús Clavijo Ortiz"/>
    <s v="N/A"/>
    <s v="N/A"/>
    <s v="Inversión"/>
    <n v="94760959"/>
    <s v="N/A"/>
    <s v="N/A"/>
    <s v="$8.240.084"/>
    <n v="24622"/>
    <n v="57022"/>
    <s v="2018011001091_x0009_"/>
    <d v="2022-01-25T00:00:00"/>
    <d v="2022-01-28T00:00:00"/>
    <s v="N/A"/>
    <s v="N/A"/>
    <s v="N/A"/>
    <s v="N/A"/>
    <n v="0"/>
    <s v="N/A"/>
    <n v="0"/>
    <s v="N/A"/>
    <n v="0"/>
    <s v="N/A"/>
    <n v="0"/>
    <n v="94760959"/>
    <s v="NO"/>
    <s v="N/A"/>
    <s v="N/A"/>
    <s v="N/A"/>
    <s v="N/A"/>
    <d v="2022-12-31T00:00:00"/>
    <d v="2022-12-31T00:00:00"/>
    <s v="NO"/>
    <s v="Bogotá D.C"/>
    <s v="Cumplimiento "/>
    <s v="380-47-994000124234"/>
    <n v="0"/>
    <s v="Aseguradora Solidaria"/>
    <d v="2022-01-26T00:00:00"/>
    <s v="25-01-2022 - 03-07-2023"/>
    <s v="PENDIENTE"/>
    <s v="Se suspende contrato desde el 19 de mayo de 2022 y hasta el 8 de junio_x000a_de 2022, inclusive._x000a_En fecha 09/06/2022 se suspende el contrato hasta el día 24/06/2022 inclusive._x000a_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l 22/07/2022 quedo publicada la terminación anticipada  JEP-310-2022_x000a_"/>
    <s v="Firmado"/>
    <s v="Ingreso"/>
    <s v="N/A"/>
    <s v="PSICOLOGÍA"/>
    <s v="N/A"/>
    <s v="FEMENINO"/>
    <s v="PND"/>
    <s v="https://community.secop.gov.co/Public/Tendering/ContractNoticePhases/View?PPI=CO1.PPI.17040708&amp;isFromPublicArea=True&amp;isModal=False"/>
    <n v="1"/>
    <n v="2022"/>
  </r>
  <r>
    <n v="128"/>
    <s v="JEP-311-2022"/>
    <s v="JEP-CSPO-311-2022"/>
    <s v="Clara Torres"/>
    <s v="21 de enero de 2022"/>
    <s v="Ramon Jose Mendoza Espinosa"/>
    <m/>
    <m/>
    <x v="1"/>
    <s v="1. Prestación de servicios"/>
    <n v="73213909"/>
    <n v="1"/>
    <s v="Persona Natural"/>
    <s v="NA"/>
    <s v="Prestar servicios profesionales especializados para acompañar al despacho de la Subsecretaría Ejecutiva en la articulación y seguimiento de la formulación y ejecución de los servicios requeridos para el cumplimiento de las obligaciones misionales asigandas a la dependencia. "/>
    <m/>
    <s v="Harvey Danilo Suarez Morales"/>
    <s v="Secretaría Ejecutiva"/>
    <x v="4"/>
    <s v="Subsecretaría Ejecutiva "/>
    <s v="Angela María Mora Soto"/>
    <s v="Subsecretaría Ejecutiva "/>
    <s v="N/A"/>
    <s v="N/A"/>
    <s v="N/A"/>
    <s v="Inversión"/>
    <n v="152645996"/>
    <s v="N/A"/>
    <s v="N/A"/>
    <n v="13390000"/>
    <n v="63322"/>
    <n v="58322"/>
    <n v="2018011001091"/>
    <d v="2022-01-25T00:00:00"/>
    <d v="2022-01-28T00:00:00"/>
    <s v="N/A"/>
    <s v="N/A"/>
    <s v="N/A"/>
    <s v="N/A"/>
    <n v="0"/>
    <s v="N/A"/>
    <n v="0"/>
    <s v="N/A"/>
    <n v="0"/>
    <s v="N/A"/>
    <n v="0"/>
    <n v="152645996"/>
    <s v="NO"/>
    <s v="N/A"/>
    <s v="N/A"/>
    <s v="N/A"/>
    <s v="N/A"/>
    <d v="2022-12-31T00:00:00"/>
    <d v="2022-12-31T00:00:00"/>
    <s v="NO"/>
    <s v="Bogotá D.C"/>
    <s v="Cumplimiento "/>
    <s v="3257763-6"/>
    <n v="0"/>
    <s v="Suramericana"/>
    <d v="2022-01-26T00:00:00"/>
    <s v="26-01-2022 - 07-07-2023"/>
    <s v="PENDIENTE"/>
    <s v="Ninguna"/>
    <s v="Firmado"/>
    <s v="Ingreso"/>
    <s v="N/A"/>
    <s v="DERECHO"/>
    <s v="N/A"/>
    <s v="MASCULINO"/>
    <s v="PND"/>
    <s v="https://community.secop.gov.co/Public/Tendering/ContractNoticePhases/View?PPI=CO1.PPI.17080688&amp;isFromPublicArea=True&amp;isModal=False"/>
    <n v="1"/>
    <n v="2022"/>
  </r>
  <r>
    <s v="N/A"/>
    <s v="JEP-312-2022"/>
    <s v="JEP-CSPO-312-2022"/>
    <s v="Clara Torres"/>
    <s v="21 de enero de 2022"/>
    <s v="CANCELADO"/>
    <m/>
    <m/>
    <x v="1"/>
    <s v="1. Prestación de servicios"/>
    <s v="CANCELADO"/>
    <s v="N/A"/>
    <s v="Persona Natural"/>
    <s v="NA"/>
    <s v="CANCELADO"/>
    <m/>
    <s v="Cancelado"/>
    <s v="Cancelado"/>
    <x v="7"/>
    <s v="Cancelado"/>
    <s v="N/A"/>
    <s v="Cancelado"/>
    <s v="N/A"/>
    <s v="N/A"/>
    <s v="N/A"/>
    <s v="Cancelado"/>
    <s v="Cancelado"/>
    <s v="N/A"/>
    <s v="N/A"/>
    <s v="N/A"/>
    <s v="N/A"/>
    <s v="N/A"/>
    <s v="N/A"/>
    <s v="N/A"/>
    <s v="N/A"/>
    <s v="N/A"/>
    <s v="N/A"/>
    <s v="N/A"/>
    <s v="N/A"/>
    <n v="0"/>
    <s v="N/A"/>
    <n v="0"/>
    <s v="N/A"/>
    <n v="0"/>
    <s v="N/A"/>
    <s v="N/A"/>
    <s v="Cancelado"/>
    <s v="NO"/>
    <s v="N/A"/>
    <s v="N/A"/>
    <s v="N/A"/>
    <s v="N/A"/>
    <n v="0"/>
    <s v="N/A"/>
    <s v="NO"/>
    <s v="N/A"/>
    <s v="N/A"/>
    <s v="N/A"/>
    <s v="N/A"/>
    <s v="N/A"/>
    <s v="N/A"/>
    <s v="N/A"/>
    <s v="N/A"/>
    <s v="CANCELADO"/>
    <s v="Cancelado"/>
    <s v="Ninguna"/>
    <m/>
    <s v="N/A"/>
    <s v="N/A"/>
    <s v="N/A"/>
    <s v="N/A"/>
    <s v="N/A"/>
    <e v="#VALUE!"/>
    <e v="#VALUE!"/>
  </r>
  <r>
    <n v="125"/>
    <s v="JEP-313-2022"/>
    <s v="JEP-CSPO-313-2022"/>
    <s v="Jairo Cuellar"/>
    <s v="21 de enero de 2022"/>
    <s v="Julieth Milena Perea Meneses"/>
    <s v="Julieth Milena"/>
    <s v="Perea Meneses"/>
    <x v="1"/>
    <s v="1. Prestación de servicios"/>
    <n v="1144149195"/>
    <n v="2"/>
    <s v="Persona Natural"/>
    <s v="NA"/>
    <s v="Prestación de servicios profesionales para apoyar y acompañar a la Subsecretaría Ejecutiva en la identificación, formulación y sistematización de los criterios y elementos técnicos, operativos y jurídicos esenciales para la adaptación  del modelo de monitoreo a comparecientes."/>
    <m/>
    <s v="Harvey Danilo Suarez Morales"/>
    <s v="Secretaría Ejecutiva"/>
    <x v="4"/>
    <s v="Departamento SAAD - Comparecientes"/>
    <s v="Jorge Alirio Mancera Cortés"/>
    <s v="Departamento SAAD - Comparecientes"/>
    <s v="N/A"/>
    <s v="N/A"/>
    <s v="N/A"/>
    <s v="Inversión"/>
    <n v="106605000"/>
    <s v="N/A"/>
    <s v="N/A"/>
    <n v="9270000"/>
    <n v="47122"/>
    <n v="64122"/>
    <n v="18011001091"/>
    <d v="2022-01-25T00:00:00"/>
    <d v="2022-01-28T00:00:00"/>
    <s v="Leonardo Narvaez Ballesteros"/>
    <n v="17348522"/>
    <n v="1"/>
    <d v="2022-03-03T00:00:00"/>
    <n v="0"/>
    <s v="N/A"/>
    <n v="0"/>
    <s v="N/A"/>
    <n v="0"/>
    <s v="N/A"/>
    <n v="-85"/>
    <n v="106605000"/>
    <s v="NO"/>
    <s v="N/A"/>
    <s v="N/A"/>
    <s v="N/A"/>
    <s v="N/A"/>
    <d v="2022-12-31T00:00:00"/>
    <d v="2022-10-07T00:00:00"/>
    <s v="NO"/>
    <s v="Bogotá D.C"/>
    <s v="Cumplimiento "/>
    <s v="25-47-101002453"/>
    <n v="0"/>
    <s v="Seguros del Estado "/>
    <d v="2022-01-26T00:00:00"/>
    <s v="25-01-2022 - 05-07-2023"/>
    <s v="PENDIENTE"/>
    <s v="en fecha 03/03/2022 se suscribió Seción del contrato._x000a_En fecha del 7/10/2022 se aprueba la terminación anticipada del contrato"/>
    <s v="Terminado"/>
    <s v="Terminación anticipada"/>
    <s v="N/A"/>
    <s v="ECONOMÍA"/>
    <s v="N/A"/>
    <s v="MASCULINO"/>
    <s v="PND"/>
    <s v="https://community.secop.gov.co/Public/Tendering/ContractNoticePhases/View?PPI=CO1.PPI.17039048&amp;isFromPublicArea=True&amp;isModal=False"/>
    <n v="1"/>
    <n v="2022"/>
  </r>
  <r>
    <n v="343"/>
    <s v="JEP-314-2022"/>
    <s v="JEP-CSPO-314-2022"/>
    <s v="Jairo Cuellar"/>
    <s v="21 de enero de 2022"/>
    <s v="Santiago Carrillo Pulido"/>
    <m/>
    <m/>
    <x v="1"/>
    <s v="1. Prestación de servicios"/>
    <n v="1018452963"/>
    <n v="3"/>
    <s v="Persona Natural"/>
    <s v="NA"/>
    <s v="Prestación de servicios profesionales para apoyar y acompañar al sistema autónomo de asesoría y defensa de la JEP en la validación y actualización de la información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59849018"/>
    <s v="N/A"/>
    <s v="N/A"/>
    <s v="$5.204.263"/>
    <n v="50122"/>
    <n v="64522"/>
    <s v="2018011001091_x0009_"/>
    <d v="2022-01-24T00:00:00"/>
    <d v="2022-01-31T00:00:00"/>
    <s v="N/A"/>
    <s v="N/A"/>
    <s v="N/A"/>
    <s v="N/A"/>
    <n v="0"/>
    <s v="N/A"/>
    <n v="0"/>
    <s v="N/A"/>
    <n v="0"/>
    <s v="N/A"/>
    <n v="0"/>
    <n v="59849018"/>
    <s v="NO"/>
    <s v="N/A"/>
    <s v="N/A"/>
    <s v="N/A"/>
    <s v="N/A"/>
    <d v="2022-12-31T00:00:00"/>
    <d v="2022-12-31T00:00:00"/>
    <s v="NO"/>
    <s v="Bogotá D.C "/>
    <s v="Cumplimiento "/>
    <s v="380-47-994000123953"/>
    <n v="0"/>
    <s v="Aseguradora Solidaria"/>
    <d v="2022-01-25T00:00:00"/>
    <s v="24-01-2022 - 03-07-2023"/>
    <s v="PENDIENTE"/>
    <s v="Ninguna"/>
    <s v="Firmado"/>
    <s v="Ingreso"/>
    <s v="N/A"/>
    <s v="ECONOMÍA"/>
    <s v="N/A"/>
    <s v="MASCULINO"/>
    <s v="PND"/>
    <s v="https://community.secop.gov.co/Public/Tendering/ContractNoticePhases/View?PPI=CO1.PPI.17040073&amp;isFromPublicArea=True&amp;isModal=False"/>
    <n v="1"/>
    <n v="2022"/>
  </r>
  <r>
    <n v="389"/>
    <s v="JEP-315-2022"/>
    <s v="JEP-CSPO-315-2022"/>
    <s v="Jairo Cuellar"/>
    <s v="21 de enero de 2022"/>
    <s v="Emerson Pulido Noy"/>
    <m/>
    <m/>
    <x v="1"/>
    <s v="1. Prestación de servicios"/>
    <n v="1032389299"/>
    <n v="2"/>
    <s v="Persona Natural"/>
    <s v="NA"/>
    <s v="Prestación de servicios profesionales para apoyar y acompañar al sistema autónomo de asesoría y defensa de la JEP en el poblamiento del Registro de Comparecientes, del que trata el artículo 95 del ASP 001 de 2020, su actualización y la implementación de un modelo de soporte a los usuarios."/>
    <m/>
    <s v="Harvey Danilo Suarez Morales"/>
    <s v="Secretaría Ejecutiva"/>
    <x v="4"/>
    <s v="Departamento SAAD - Comparecientes"/>
    <s v="Jorge Alirio Mancera Cortés"/>
    <s v="Departamento SAAD - Comparecientes"/>
    <s v="N/A"/>
    <s v="N/A"/>
    <s v="N/A"/>
    <s v="Inversión"/>
    <n v="83123643"/>
    <s v="N/A"/>
    <s v="N/A"/>
    <n v="7228143"/>
    <n v="48922"/>
    <n v="72522"/>
    <s v="2018011001091_x0009_"/>
    <d v="2022-01-28T00:00:00"/>
    <d v="2022-02-01T00:00:00"/>
    <s v="N/A"/>
    <s v="N/A"/>
    <s v="N/A"/>
    <s v="N/A"/>
    <n v="0"/>
    <s v="N/A"/>
    <n v="0"/>
    <s v="N/A"/>
    <n v="0"/>
    <s v="N/A"/>
    <n v="0"/>
    <n v="83123643"/>
    <s v="NO"/>
    <s v="N/A"/>
    <s v="N/A"/>
    <s v="N/A"/>
    <s v="N/A"/>
    <d v="2022-12-31T00:00:00"/>
    <d v="2022-12-31T00:00:00"/>
    <s v="NO"/>
    <s v="Bogotá D.C"/>
    <s v="Cumplimiento "/>
    <s v="21-47-101017118"/>
    <n v="0"/>
    <s v="Seguros del Estado "/>
    <d v="2022-01-28T00:00:00"/>
    <s v="28-01-2022 - 01-07-2023"/>
    <s v="PENDIENTE"/>
    <s v="Ninguna"/>
    <s v="Firmado"/>
    <s v="Ingreso"/>
    <s v="N/A"/>
    <s v="INGENIERÍA DE SISTEMAS"/>
    <s v="N/A"/>
    <s v="MASCULINO"/>
    <s v="PND"/>
    <s v="https://community.secop.gov.co/Public/Tendering/ContractNoticePhases/View?PPI=CO1.PPI.17041079&amp;isFromPublicArea=True&amp;isModal=False"/>
    <n v="1"/>
    <n v="2022"/>
  </r>
  <r>
    <n v="403"/>
    <s v="JEP-316-2022"/>
    <s v="JEP-CSPO-316-2022"/>
    <s v="Jairo Cuellar"/>
    <s v="21 de enero de 2022"/>
    <s v="Fabian Arley Arciniegas Duarte"/>
    <m/>
    <m/>
    <x v="1"/>
    <s v="1. Prestación de servicios"/>
    <s v="80.829.779_x000d_"/>
    <n v="9"/>
    <s v="Persona Natural"/>
    <s v="NA"/>
    <s v="Prestación de servicios profesionales para apoyar y acompañar al sistema autónomo de asesoría y defensa de la JEP en el proceso de extracción, transformación y carga de la información del Registro de Comparecientes, del que trata el artículo 95 del ASP 001 de 2020 y la integración con los demás sistemas de información de la JEP."/>
    <m/>
    <s v="Harvey Danilo Suarez Morales"/>
    <s v="Secretaría Ejecutiva"/>
    <x v="4"/>
    <s v="Departamento SAAD - Comparecientes"/>
    <s v="Jorge Alirio Mancera Cortés"/>
    <s v="Departamento SAAD - Comparecientes"/>
    <s v="N/A"/>
    <s v="N/A"/>
    <s v="N/A"/>
    <s v="Inversión"/>
    <n v="83123643"/>
    <s v="N/A"/>
    <s v="N/A"/>
    <s v="$7.228.143"/>
    <n v="48622"/>
    <n v="64222"/>
    <s v="2018011001091_x0009_"/>
    <d v="2022-01-24T00:00:00"/>
    <d v="2022-01-28T00:00:00"/>
    <s v="N/A"/>
    <s v="N/A"/>
    <s v="N/A"/>
    <s v="N/A"/>
    <n v="0"/>
    <s v="N/A"/>
    <n v="0"/>
    <s v="N/A"/>
    <n v="0"/>
    <s v="N/A"/>
    <n v="0"/>
    <n v="83123643"/>
    <s v="NO"/>
    <s v="N/A"/>
    <s v="N/A"/>
    <s v="N/A"/>
    <s v="N/A"/>
    <d v="2022-12-31T00:00:00"/>
    <d v="2022-12-31T00:00:00"/>
    <s v="NO"/>
    <s v="Bogotá D.C "/>
    <s v="Cumplimiento "/>
    <s v="33-47-101008234"/>
    <n v="0"/>
    <s v="Seguros del Estado "/>
    <d v="2022-01-25T00:00:00"/>
    <s v="24-01-2022 - 10-07-2023"/>
    <s v="PENDIENTE"/>
    <s v="Ninguna"/>
    <s v="Firmado"/>
    <s v="Ingreso"/>
    <s v="N/A"/>
    <s v="INGENIERÍA DE SOFTWARE"/>
    <s v="N/A"/>
    <s v="MASCULINO"/>
    <s v="PND"/>
    <s v="https://community.secop.gov.co/Public/Tendering/ContractNoticePhases/View?PPI=CO1.PPI.17043141&amp;isFromPublicArea=True&amp;isModal=False"/>
    <n v="1"/>
    <n v="2022"/>
  </r>
  <r>
    <n v="405"/>
    <s v="JEP-317-2022"/>
    <s v="JEP-CSPO-317-2022"/>
    <s v="Jairo Cuellar"/>
    <s v="21 de enero de 2022"/>
    <s v="Augusto Daniel Chavez Navarrete"/>
    <m/>
    <m/>
    <x v="1"/>
    <s v="1. Prestación de servicios"/>
    <n v="80763439"/>
    <n v="4"/>
    <s v="Persona Natural"/>
    <s v="NA"/>
    <s v="Prestación de servicios profesionales para apoyar y acompañar al sistema autónomo de asesoría y defensa de la JEP en la gestión y la validación técnica de información del Registro de Comparecientes, del que trata el artículo 95 del ASP 001 de 2020, así como la implementación de un modelo de soporte a los usuarios del inventario."/>
    <m/>
    <s v="Harvey Danilo Suarez Morales"/>
    <s v="Secretaría Ejecutiva"/>
    <x v="4"/>
    <s v="Departamento SAAD - Comparecientes"/>
    <s v="Jorge Alirio Mancera Cortés"/>
    <s v="Departamento SAAD - Comparecientes"/>
    <s v="N/A"/>
    <s v="N/A"/>
    <s v="N/A"/>
    <s v="Inversión"/>
    <n v="59849018"/>
    <s v="N/A"/>
    <s v="N/A"/>
    <n v="5204263"/>
    <n v="48722"/>
    <n v="64322"/>
    <n v="2018011001091"/>
    <d v="2022-01-25T00:00:00"/>
    <d v="2022-01-28T00:00:00"/>
    <s v="N/A"/>
    <s v="N/A"/>
    <s v="N/A"/>
    <s v="N/A"/>
    <n v="0"/>
    <s v="N/A"/>
    <n v="0"/>
    <s v="N/A"/>
    <n v="0"/>
    <s v="N/A"/>
    <n v="0"/>
    <n v="59849018"/>
    <s v="NO"/>
    <s v="N/A"/>
    <s v="N/A"/>
    <s v="N/A"/>
    <s v="N/A"/>
    <d v="2022-12-31T00:00:00"/>
    <d v="2022-12-31T00:00:00"/>
    <s v="NO"/>
    <s v="Bogotá D.C"/>
    <s v="Cumplimiento "/>
    <s v="15-47-101008619"/>
    <n v="0"/>
    <s v="Seguros del Estado "/>
    <d v="2022-01-25T00:00:00"/>
    <s v="25-01-2022 - 05-07-2023"/>
    <s v="PENDIENTE"/>
    <s v="Ninguna"/>
    <s v="Firmado"/>
    <s v="Ingreso"/>
    <s v="N/A"/>
    <s v="ADMINISTRACIÓN DE EMPRESAS"/>
    <s v="N/A"/>
    <s v="MASCULINO"/>
    <s v="PND"/>
    <s v="https://community.secop.gov.co/Public/Tendering/ContractNoticePhases/View?PPI=CO1.PPI.17045253&amp;isFromPublicArea=True&amp;isModal=False"/>
    <n v="1"/>
    <n v="2022"/>
  </r>
  <r>
    <n v="448"/>
    <s v="JEP-318-2022"/>
    <s v="JEP-CSPO-318-2022"/>
    <s v="Carlos Torres"/>
    <s v="21 de enero de 2022"/>
    <s v="Pedro Alfonso Hernandez Martinez"/>
    <m/>
    <m/>
    <x v="1"/>
    <s v="1. Prestación de servicios"/>
    <n v="19362157"/>
    <n v="1"/>
    <s v="Persona Natural"/>
    <s v="NA"/>
    <s v="Prestar servicios profesionales de asesoría técnica y jurídica para apoyar a la subdirección de talento humano en lo relacionado con el proceso de administración de personal de acuerdo con las necesidades de la jurisdicción."/>
    <m/>
    <s v="Harvey Danilo Suarez Morales"/>
    <s v="Secretaría Ejecutiva"/>
    <x v="2"/>
    <s v="Subdirección de Talento Humano"/>
    <s v="Francy Elena Palomino Millán"/>
    <s v="Subdirección de Talento Humano"/>
    <s v="N/A"/>
    <s v="N/A"/>
    <s v="N/A"/>
    <s v="Inversión"/>
    <n v="213271800"/>
    <s v="N/A"/>
    <s v="N/A"/>
    <s v="$18.385.500"/>
    <n v="48022"/>
    <n v="58722"/>
    <s v="2018011001175_x0009_"/>
    <d v="2022-01-26T00:00:00"/>
    <d v="2022-01-26T00:00:00"/>
    <s v="N/A"/>
    <s v="N/A"/>
    <s v="N/A"/>
    <s v="N/A"/>
    <n v="0"/>
    <s v="N/A"/>
    <n v="0"/>
    <s v="N/A"/>
    <n v="0"/>
    <s v="N/A"/>
    <n v="0"/>
    <n v="213271800"/>
    <s v="NO"/>
    <s v="N/A"/>
    <s v="N/A"/>
    <s v="N/A"/>
    <s v="N/A"/>
    <d v="2022-12-31T00:00:00"/>
    <d v="2022-12-31T00:00:00"/>
    <s v="NO"/>
    <s v="Bogotá D.C"/>
    <s v="Cumplimiento "/>
    <s v="14-47-101014323"/>
    <n v="2"/>
    <s v="Seguros del Estado "/>
    <d v="2022-01-26T00:00:00"/>
    <s v="25-01-2022 - 03-07-2023"/>
    <s v="https://jepcolombia-my.sharepoint.com/personal/carlos_torres_jep_gov_co/_layouts/15/onedrive.aspx?q=318&amp;searchScope=folder&amp;id=%2Fpersonal%2Fcarlos%5Ftorres%5Fjep%5Fgov%5Fco%2FDocuments%2FDocumentos%2FContractual%2FContractual%20%2D%20Onedrive%2FValidaci%C3%B3n%20p%C3%B3lizas%20CPS%2F%2EVERIFICACI%C3%93N%20DE%20P%C3%93LIZAS%20CONTRATOS%202022%2FVerificacio%CC%81n%20po%CC%81liza%20contrato%20JEP%2D318%2D2022%2Epdf&amp;parent=%2Fpersonal%2Fcarlos%5Ftorres%5Fjep%5Fgov%5Fco%2FDocuments%2FDocumentos%2FContractual%2FContractual%20%2D%20Onedrive%2FValidaci%C3%B3n%20p%C3%B3lizas%20CPS%2F%2EVERIFICACI%C3%93N%20DE%20P%C3%93LIZAS%20CONTRATOS%202022&amp;parentview=7"/>
    <s v="Ninguna"/>
    <s v="Firmado"/>
    <s v="Ingreso"/>
    <s v="N/A"/>
    <s v="DERECHO"/>
    <s v="N/A"/>
    <s v="MASCULINO"/>
    <s v="PND"/>
    <s v="https://community.secop.gov.co/Public/Tendering/ContractNoticePhases/View?PPI=CO1.PPI.17020046&amp;isFromPublicArea=True&amp;isModal=False"/>
    <n v="1"/>
    <n v="2022"/>
  </r>
  <r>
    <n v="467"/>
    <s v="JEP-319-2022"/>
    <s v="JEP-CSPO-319-2022"/>
    <s v="Jairo Cuellar"/>
    <s v="21 de enero de 2022"/>
    <s v="Ana Maria Alejo Rubiano"/>
    <m/>
    <m/>
    <x v="1"/>
    <s v="1. Prestación de servicios"/>
    <n v="53003684"/>
    <n v="4"/>
    <s v="Persona Natural"/>
    <s v="NA"/>
    <s v="Prestación de servicios profesionales , para apoyar y acompañar al grupo de protección a víctimas, testigos y demás intervinientes de la UIA, en el análisis y definición de los niveles de riesgo individual y colectivo de las solicitudes de las medidas de protección."/>
    <m/>
    <s v="Harvey Danilo Suarez Morales"/>
    <s v="Secretaría Ejecutiva"/>
    <x v="6"/>
    <s v="Unidad de Investigación y Acusación"/>
    <s v="Oscar Alfonso Tellez Valenzuela"/>
    <s v="Unidad de Investigación y Acusación"/>
    <s v="N/A"/>
    <s v="N/A"/>
    <s v="N/A"/>
    <s v="Inversión"/>
    <n v="82400829"/>
    <s v="N/A"/>
    <s v="N/A"/>
    <n v="7228143"/>
    <n v="59322"/>
    <n v="64622"/>
    <n v="18011001068"/>
    <d v="2022-01-25T00:00:00"/>
    <d v="2022-01-31T00:00:00"/>
    <s v="N/A"/>
    <s v="N/A"/>
    <s v="N/A"/>
    <s v="N/A"/>
    <n v="0"/>
    <s v="N/A"/>
    <n v="0"/>
    <s v="N/A"/>
    <n v="0"/>
    <s v="N/A"/>
    <n v="0"/>
    <n v="82400829"/>
    <s v="NO"/>
    <s v="N/A"/>
    <s v="N/A"/>
    <s v="N/A"/>
    <s v="N/A"/>
    <d v="2022-12-31T00:00:00"/>
    <d v="2022-12-31T00:00:00"/>
    <s v="NO"/>
    <s v="Bogotá D.C"/>
    <s v="Cumplimiento"/>
    <s v="15-47-101008649"/>
    <n v="0"/>
    <s v="Seguros del Estado"/>
    <d v="2022-01-26T00:00:00"/>
    <s v="25-01-2022 - 30-06-2023"/>
    <s v="PENDIENTE"/>
    <s v="Ninguna"/>
    <s v="Firmado"/>
    <s v="Ingreso"/>
    <s v="N/A"/>
    <s v="DERECHO"/>
    <s v="N/A"/>
    <s v="FEMENINO"/>
    <s v="PND"/>
    <s v="https://community.secop.gov.co/Public/Tendering/ContractNoticePhases/View?PPI=CO1.PPI.17111545&amp;isFromPublicArea=True&amp;isModal=False"/>
    <n v="1"/>
    <n v="2022"/>
  </r>
  <r>
    <n v="530"/>
    <s v="JEP-320-2022"/>
    <s v="JEP-CSPO-320-2022"/>
    <s v="Jairo Cuellar"/>
    <s v="21 de enero de 2022"/>
    <s v="Carolina Orjuela Martinez"/>
    <m/>
    <m/>
    <x v="1"/>
    <s v="1. Prestación de servicios"/>
    <s v="52.262.885_x000d_"/>
    <n v="4"/>
    <s v="Persona Natural"/>
    <s v="NA"/>
    <s v="Prestar servicios profesionales para apoyar  a la UIA en la implementación de la estrategia de participación social a través de la orientación, articulación y acompañamiento del proceso de desarrollo y ejecución de la estrategia de participación social en sus tres frentes."/>
    <m/>
    <s v="Harvey Danilo Suarez Morales"/>
    <s v="Secretaría Ejecutiva"/>
    <x v="6"/>
    <s v="Unidad de Investigación y Acusación"/>
    <s v="Luz Helena Morales Garay"/>
    <s v="Unidad de Investigación y Acusación"/>
    <s v="N/A"/>
    <s v="N/A"/>
    <s v="N/A"/>
    <s v="Inversión"/>
    <n v="118194615"/>
    <s v="N/A"/>
    <s v="N/A"/>
    <s v="$10.553.091"/>
    <n v="57122"/>
    <n v="73822"/>
    <s v="2018011001091_x0009_"/>
    <d v="2022-01-28T00:00:00"/>
    <d v="2022-02-01T00:00:00"/>
    <s v="N/A"/>
    <s v="N/A"/>
    <s v="N/A"/>
    <s v="N/A"/>
    <n v="0"/>
    <s v="N/A"/>
    <n v="0"/>
    <s v="N/A"/>
    <n v="0"/>
    <s v="N/A"/>
    <n v="0"/>
    <n v="118194615"/>
    <s v="NO"/>
    <s v="N/A"/>
    <s v="N/A"/>
    <s v="N/A"/>
    <s v="N/A"/>
    <d v="2022-12-31T00:00:00"/>
    <d v="2022-12-31T00:00:00"/>
    <s v="NO"/>
    <s v="Bogotá D.C"/>
    <s v="Cumplimiento"/>
    <s v="36-45-101037727"/>
    <n v="0"/>
    <s v="Seguros del Estado"/>
    <d v="2022-01-28T00:00:00"/>
    <s v="28-01-2022 - 30-06-2023"/>
    <s v="PENDIENTE"/>
    <s v="Ninguna"/>
    <s v="Firmado"/>
    <s v="Ingreso"/>
    <s v="N/A"/>
    <s v="COMUNICACIÓN SOCIAL Y PERIODISMO"/>
    <s v="N/A"/>
    <s v="FEMENINO"/>
    <s v="PND"/>
    <s v="https://community.secop.gov.co/Public/Tendering/ContractNoticePhases/View?PPI=CO1.PPI.17111596&amp;isFromPublicArea=True&amp;isModal=False"/>
    <n v="1"/>
    <n v="2022"/>
  </r>
  <r>
    <n v="513"/>
    <s v="JEP-321-2022"/>
    <s v="JEP-CSPO-321-2022"/>
    <s v="Jairo Cuellar"/>
    <s v="20 de enero de 2022"/>
    <s v="Juan Orlando Pantoja Cuero "/>
    <m/>
    <m/>
    <x v="1"/>
    <s v="1. Prestación de servicios"/>
    <n v="10385556"/>
    <n v="1"/>
    <s v="Persona Natural"/>
    <s v="NA"/>
    <s v="Prestar los servicios profesionales para apoyar y acompañar a la Unidad de Investigación y Acusación en el análisis y aplicación del enfoque diferencial y territorial para delitos cometidos contra las comunidades afrodescendientes a fin de facilitar la capacidad investigativa de la UIA. "/>
    <m/>
    <s v="Harvey Danilo Suarez Morales"/>
    <s v="Secretaría Ejecutiva"/>
    <x v="6"/>
    <s v="Unidad de Investigación y Acusación"/>
    <s v="Oscar Alfonso Tellez Valenzuela "/>
    <s v="Unidad de Investigación y Acusación"/>
    <s v="N/A"/>
    <s v="N/A"/>
    <s v="N/A"/>
    <s v="Inversión"/>
    <n v="93936952"/>
    <s v="N/A"/>
    <s v="N/A"/>
    <n v="8240084"/>
    <n v="57522"/>
    <n v="72722"/>
    <n v="2018011001091"/>
    <d v="2022-01-28T00:00:00"/>
    <d v="2022-01-31T00:00:00"/>
    <s v="N/A"/>
    <s v="N/A"/>
    <s v="N/A"/>
    <s v="N/A"/>
    <n v="0"/>
    <s v="N/A"/>
    <n v="0"/>
    <s v="N/A"/>
    <n v="0"/>
    <s v="N/A"/>
    <n v="0"/>
    <n v="93936952"/>
    <s v="NO"/>
    <s v="N/A"/>
    <s v="N/A"/>
    <s v="N/A"/>
    <s v="N/A"/>
    <d v="2022-12-31T00:00:00"/>
    <d v="2022-12-31T00:00:00"/>
    <s v="NO"/>
    <s v="Bogotá D.C"/>
    <s v="Cumplimiento"/>
    <s v="15-47-101008765"/>
    <n v="0"/>
    <s v="Seguros del Estado"/>
    <d v="2022-01-28T00:00:00"/>
    <s v="28-01-2022 - 30-06-2023"/>
    <s v="PENDIENTE"/>
    <s v="Ninguna"/>
    <s v="Firmado"/>
    <s v="Ingreso"/>
    <s v="N/A"/>
    <s v="ZOOTECNÍA"/>
    <s v="N/A"/>
    <s v="MASCULINO"/>
    <s v="PND"/>
    <s v="https://community.secop.gov.co/Public/Tendering/ContractNoticePhases/View?PPI=CO1.PPI.17111797&amp;isFromPublicArea=True&amp;isModal=False"/>
    <n v="1"/>
    <n v="2022"/>
  </r>
  <r>
    <n v="466"/>
    <s v="JEP-322-2022"/>
    <s v="JEP-CSPO-322-2022"/>
    <s v="Jairo Cuellar"/>
    <s v="20 de enero de 2022"/>
    <s v="Jose Libardo Gonzalez Franco"/>
    <m/>
    <m/>
    <x v="1"/>
    <s v="1. Prestación de servicios"/>
    <n v="80377709"/>
    <n v="2"/>
    <s v="Persona Natural"/>
    <s v="NA"/>
    <s v="Prestar servicios profesionales para apoyar y acompañar a la UIA en la implementación de la estrategia de participación social a través del apoyo en la implementación de los mecanismos de atención, orientación y participación de víctimas y el desarrollo de acciones que permitan identificar y valorar las consecuencias e impactos de la violencia sexual y fortalecer a los organizaciones para la réplica de información."/>
    <m/>
    <s v="Harvey Danilo Suarez Morales"/>
    <s v="Secretaría Ejecutiva"/>
    <x v="6"/>
    <s v="Unidad de Investigación y Acusación"/>
    <s v="Oscar Alfonso Tellez Valenzuela "/>
    <s v="Unidad de Investigación y Acusación"/>
    <s v="N/A"/>
    <s v="N/A"/>
    <s v="N/A"/>
    <s v="Inversión"/>
    <n v="82400829"/>
    <s v="N/A"/>
    <s v="N/A"/>
    <s v="$7.228.143"/>
    <n v="59122"/>
    <n v="64722"/>
    <s v="2018011001068_x0009_"/>
    <d v="2022-01-26T00:00:00"/>
    <d v="2022-01-31T00:00:00"/>
    <s v="N/A"/>
    <s v="N/A"/>
    <s v="N/A"/>
    <s v="N/A"/>
    <n v="0"/>
    <s v="N/A"/>
    <n v="0"/>
    <s v="N/A"/>
    <n v="0"/>
    <s v="N/A"/>
    <n v="0"/>
    <n v="82400829"/>
    <s v="NO"/>
    <s v="N/A"/>
    <s v="N/A"/>
    <s v="N/A"/>
    <s v="N/A"/>
    <d v="2022-12-31T00:00:00"/>
    <d v="2022-12-31T00:00:00"/>
    <s v="NO"/>
    <s v="Bogotá D.C"/>
    <s v="Cumplimiento"/>
    <s v="15-47-101008653"/>
    <n v="0"/>
    <s v="Seguros del Estado"/>
    <d v="2022-01-26T00:00:00"/>
    <s v="26-01-2022 - 30-06-2023"/>
    <s v="PENDIENTE"/>
    <s v="Ninguna"/>
    <s v="Firmado"/>
    <s v="Ingreso"/>
    <s v="N/A"/>
    <s v="INGENIERÍA INDUSTRIAL"/>
    <s v="N/A"/>
    <s v="MASCULINO"/>
    <s v="PND"/>
    <s v="https://community.secop.gov.co/Public/Tendering/ContractNoticePhases/View?PPI=CO1.PPI.17112165&amp;isFromPublicArea=True&amp;isModal=False"/>
    <n v="1"/>
    <n v="2022"/>
  </r>
  <r>
    <n v="514"/>
    <s v="JEP-323-2022"/>
    <s v="JEP-CSPO-323-2022"/>
    <s v="Jairo Cuellar"/>
    <s v="20 de enero de 2022"/>
    <s v="Harold Ismare Guatico"/>
    <m/>
    <m/>
    <x v="1"/>
    <s v="1. Prestación de servicios"/>
    <n v="11815228"/>
    <n v="0"/>
    <s v="Persona Natural"/>
    <s v="NA"/>
    <s v="Prestar los servicios profesionales para apoyar y acompañar a la Unidad de Investigación y Acusación en la implementación, aplicación y seguimiento del enfoque diferencial para delitos cometidos contra pueblos étnicos indigenas a fin de facilitar la capacidad investigativa de la UIA. "/>
    <m/>
    <s v="Harvey Danilo Suarez Morales"/>
    <s v="Secretaría Ejecutiva"/>
    <x v="6"/>
    <s v="Unidad de Investigación y Acusación"/>
    <s v="Oscar Alfonso Tellez Valenzuela "/>
    <s v="Unidad de Investigación y Acusación"/>
    <s v="N/A"/>
    <s v="N/A"/>
    <s v="N/A"/>
    <s v="Inversión"/>
    <n v="98881008"/>
    <s v="N/A"/>
    <s v="N/A"/>
    <n v="8240084"/>
    <n v="57322"/>
    <n v="72822"/>
    <n v="2018011001091"/>
    <d v="2022-01-28T00:00:00"/>
    <d v="2022-01-31T00:00:00"/>
    <s v="N/A"/>
    <s v="N/A"/>
    <s v="N/A"/>
    <s v="N/A"/>
    <n v="0"/>
    <s v="N/A"/>
    <n v="0"/>
    <s v="N/A"/>
    <n v="0"/>
    <s v="N/A"/>
    <n v="0"/>
    <n v="98881008"/>
    <s v="NO"/>
    <s v="N/A"/>
    <s v="N/A"/>
    <s v="N/A"/>
    <s v="N/A"/>
    <d v="2022-12-31T00:00:00"/>
    <d v="2022-12-31T00:00:00"/>
    <s v="NO"/>
    <s v="Bogotá D.C"/>
    <s v="Cumplimiento"/>
    <s v="15-47-101008729"/>
    <n v="0"/>
    <s v="Seguros del Estado"/>
    <d v="2022-01-28T00:00:00"/>
    <s v="28-01-2022 - 30-06-2023"/>
    <s v="PENDIENTE"/>
    <s v="Ninguna"/>
    <s v="Firmado"/>
    <s v="Ingreso"/>
    <s v="N/A"/>
    <s v="DERECHO"/>
    <s v="N/A"/>
    <s v="MASCULINO"/>
    <s v="PND"/>
    <s v="https://community.secop.gov.co/Public/Tendering/ContractNoticePhases/View?PPI=CO1.PPI.17112747&amp;isFromPublicArea=True&amp;isModal=False"/>
    <n v="1"/>
    <n v="2022"/>
  </r>
  <r>
    <n v="481"/>
    <s v="JEP-324-2022"/>
    <s v="JEP-CSPO-324-2022"/>
    <s v="Jairo Cuellar"/>
    <s v="19 de enero de 2022"/>
    <s v="Floro Alberto Tunubala Juajibioy"/>
    <m/>
    <m/>
    <x v="1"/>
    <s v="1. Prestación de servicios"/>
    <n v="1032458271"/>
    <n v="3"/>
    <s v="Persona Natural"/>
    <s v="NA"/>
    <s v="Servicios profesionales de apoyo y acompañamiento al grupo de protección a víctimas, testigos y demás intervinientes de la UIA, para la implementación y seguimiento periódico de las medidas de protección  decididas por el cómite de evaluación de riesgo y definición de medidas  de la UIA."/>
    <m/>
    <s v="Harvey Danilo Suarez Morales"/>
    <s v="Secretaría Ejecutiva"/>
    <x v="6"/>
    <s v="Unidad de Investigación y Acusación"/>
    <s v="Oscar Alfonso Tellez Valenzuela "/>
    <s v="Unidad de Investigación y Acusación"/>
    <s v="N/A"/>
    <s v="N/A"/>
    <s v="N/A"/>
    <s v="Inversión"/>
    <n v="52736510"/>
    <s v="N/A"/>
    <s v="N/A"/>
    <s v="$4.626.010"/>
    <n v="33722"/>
    <n v="64822"/>
    <n v="2018011001068"/>
    <d v="2022-01-26T00:00:00"/>
    <d v="2022-01-31T00:00:00"/>
    <s v="N/A"/>
    <s v="N/A"/>
    <s v="N/A"/>
    <s v="N/A"/>
    <n v="0"/>
    <s v="N/A"/>
    <n v="0"/>
    <s v="N/A"/>
    <n v="0"/>
    <s v="N/A"/>
    <n v="0"/>
    <n v="52736510"/>
    <s v="NO"/>
    <s v="N/A"/>
    <s v="N/A"/>
    <s v="N/A"/>
    <s v="N/A"/>
    <d v="2022-12-31T00:00:00"/>
    <d v="2022-12-31T00:00:00"/>
    <s v="NO"/>
    <s v="Bogotá D.C"/>
    <s v="Cumplimiento"/>
    <s v="15-47-101008694"/>
    <n v="0"/>
    <s v="Seguros del Estado"/>
    <d v="2022-01-27T00:00:00"/>
    <s v="26-01-2022 - 30-06-2023"/>
    <s v="PENDIENTE"/>
    <s v="Ninguna"/>
    <s v="Firmado"/>
    <s v="Ingreso"/>
    <s v="N/A"/>
    <s v="DERECHO"/>
    <s v="N/A"/>
    <s v="MASCULINO"/>
    <s v="PND"/>
    <s v="https://community.secop.gov.co/Public/Tendering/ContractNoticePhases/View?PPI=CO1.PPI.17115731&amp;isFromPublicArea=True&amp;isModal=False"/>
    <n v="1"/>
    <n v="2022"/>
  </r>
  <r>
    <n v="468"/>
    <s v="JEP-325-2022"/>
    <s v="JEP-CSPO-325-2022"/>
    <s v="Jairo Cuellar"/>
    <s v="19 de enero de 2022"/>
    <s v="Julio Cesar Mora Figueroa"/>
    <m/>
    <m/>
    <x v="1"/>
    <s v="1. Prestación de servicios"/>
    <n v="91013610"/>
    <n v="0"/>
    <s v="Persona Natural"/>
    <s v="NA"/>
    <s v="Prestación de servicios profesionales , para apoyar y acompañar al grupo de protección a víctimas, testigos y demás intervinientes de la UIA, en el análisis y definición de los niveles de riesgo individual y colectivo de las solicitudes de las medidas de protección."/>
    <m/>
    <s v="Harvey Danilo Suarez Morales"/>
    <s v="Secretaría Ejecutiva"/>
    <x v="6"/>
    <s v="Unidad de Investigación y Acusación"/>
    <s v="Oscar Alfonso Tellez Valenzuela "/>
    <s v="Unidad de Investigación y Acusación"/>
    <s v="N/A"/>
    <s v="N/A"/>
    <s v="N/A"/>
    <s v="Inversión"/>
    <n v="82400829"/>
    <s v="N/A"/>
    <s v="N/A"/>
    <n v="7228143"/>
    <n v="57022"/>
    <n v="64922"/>
    <n v="2018011001068"/>
    <d v="2022-01-26T00:00:00"/>
    <d v="2022-01-31T00:00:00"/>
    <s v="N/A"/>
    <s v="N/A"/>
    <s v="N/A"/>
    <s v="N/A"/>
    <n v="0"/>
    <s v="N/A"/>
    <n v="0"/>
    <s v="N/A"/>
    <n v="0"/>
    <s v="N/A"/>
    <n v="0"/>
    <n v="82400829"/>
    <s v="NO"/>
    <s v="N/A"/>
    <s v="N/A"/>
    <s v="N/A"/>
    <s v="N/A"/>
    <d v="2022-12-31T00:00:00"/>
    <d v="2022-12-31T00:00:00"/>
    <s v="NO"/>
    <s v="Bogotá D.C"/>
    <s v="Cumplimiento"/>
    <s v="15-47-101008693"/>
    <n v="0"/>
    <s v="Seguros del Estado"/>
    <d v="2022-01-27T00:00:00"/>
    <s v="26-01-2022 - 30-06-2023"/>
    <s v="PENDIENTE"/>
    <s v="Ninguna"/>
    <s v="Firmado"/>
    <s v="Ingreso"/>
    <s v="N/A"/>
    <s v="DERECHO"/>
    <s v="N/A"/>
    <s v="MASCULINO"/>
    <s v="PND"/>
    <s v="https://community.secop.gov.co/Public/Tendering/ContractNoticePhases/View?PPI=CO1.PPI.17119197&amp;isFromPublicArea=True&amp;isModal=False"/>
    <n v="1"/>
    <n v="2022"/>
  </r>
  <r>
    <n v="479"/>
    <s v="JEP-326-2022"/>
    <s v="JEP-CSPO-326-2022"/>
    <s v="Jairo Cuellar"/>
    <s v="19 de enero de 2022"/>
    <s v="Miguel Alberto Flechas Garcia"/>
    <m/>
    <m/>
    <x v="1"/>
    <s v="1. Prestación de servicios"/>
    <s v="1.010.175.753_x000d_"/>
    <n v="6"/>
    <s v="Persona Natural"/>
    <s v="NA"/>
    <s v="Servicios profesionales de apoyo y acompañamiento al grupo de protección a víctimas, testigos y demás intervinientes de la UIA, para la implementación y seguimiento periódico de las medidas de protección  decididas por el cómite de evaluación de riesgo y definición de medidas  de la UIA."/>
    <m/>
    <s v="Harvey Danilo Suarez Morales"/>
    <s v="Secretaría Ejecutiva"/>
    <x v="6"/>
    <s v="Unidad de Investigación y Acusación"/>
    <s v="Oscar Alfonso Tellez Valenzuela "/>
    <s v="Unidad de Investigación y Acusación"/>
    <s v="N/A"/>
    <s v="N/A"/>
    <s v="N/A"/>
    <s v="Inversión"/>
    <n v="52736510"/>
    <s v="N/A"/>
    <s v="N/A"/>
    <s v="$4.626.010"/>
    <n v="55522"/>
    <n v="65022"/>
    <s v="2018011001068_x0009_"/>
    <d v="2022-01-26T00:00:00"/>
    <d v="2022-01-31T00:00:00"/>
    <s v="N/A"/>
    <s v="N/A"/>
    <s v="N/A"/>
    <s v="N/A"/>
    <n v="0"/>
    <s v="N/A"/>
    <n v="0"/>
    <s v="N/A"/>
    <n v="0"/>
    <s v="N/A"/>
    <n v="0"/>
    <n v="52736510"/>
    <s v="NO"/>
    <s v="N/A"/>
    <s v="N/A"/>
    <s v="N/A"/>
    <s v="N/A"/>
    <d v="2022-12-31T00:00:00"/>
    <d v="2022-12-31T00:00:00"/>
    <s v="NO"/>
    <s v="Bogotá D.C"/>
    <s v="Cumplimiento"/>
    <s v="15-47-101008675"/>
    <n v="0"/>
    <s v="Seguros del Estado"/>
    <d v="2022-01-27T00:00:00"/>
    <s v="26-01-2022 - 30-06-2023"/>
    <s v="PENDIENTE"/>
    <s v="Ninguna"/>
    <s v="Firmado"/>
    <s v="Ingreso"/>
    <s v="N/A"/>
    <s v="PSICOLOGÍA"/>
    <s v="N/A"/>
    <s v="MASCULINO"/>
    <s v="PND"/>
    <s v="https://community.secop.gov.co/Public/Tendering/ContractNoticePhases/View?PPI=CO1.PPI.17163528&amp;isFromPublicArea=True&amp;isModal=False"/>
    <n v="1"/>
    <n v="2022"/>
  </r>
  <r>
    <n v="474"/>
    <s v="JEP-327-2022"/>
    <s v="JEP-CSPO-327-2022"/>
    <s v="Jairo Cuellar"/>
    <s v="19 de enero de 2022"/>
    <s v="Marlisa Tumarosa Nieto"/>
    <m/>
    <m/>
    <x v="1"/>
    <s v="1. Prestación de servicios"/>
    <n v="1023873412"/>
    <n v="1"/>
    <s v="Persona Natural"/>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m/>
    <s v="Harvey Danilo Suarez Morales"/>
    <s v="Secretaría Ejecutiva"/>
    <x v="6"/>
    <s v="Unidad de Investigación y Acusación"/>
    <s v="Oscar Alfonso Tellez Valenzuela "/>
    <s v="Unidad de Investigación y Acusación"/>
    <s v="N/A"/>
    <s v="N/A"/>
    <s v="N/A"/>
    <s v="Inversión"/>
    <n v="52736510"/>
    <s v="N/A"/>
    <s v="N/A"/>
    <n v="4626010"/>
    <n v="56822"/>
    <n v="65122"/>
    <n v="2018011001068"/>
    <d v="2022-01-26T00:00:00"/>
    <d v="2022-01-31T00:00:00"/>
    <s v="N/A"/>
    <s v="N/A"/>
    <s v="N/A"/>
    <s v="N/A"/>
    <n v="0"/>
    <s v="N/A"/>
    <n v="0"/>
    <s v="N/A"/>
    <n v="0"/>
    <s v="N/A"/>
    <n v="0"/>
    <n v="52736510"/>
    <s v="NO"/>
    <s v="N/A"/>
    <s v="N/A"/>
    <s v="N/A"/>
    <s v="N/A"/>
    <d v="2022-12-31T00:00:00"/>
    <d v="2022-12-31T00:00:00"/>
    <s v="NO"/>
    <s v="Bogotá D.C "/>
    <s v="Cumplimiento"/>
    <s v="15-47-101008674"/>
    <n v="0"/>
    <s v="Seguros del Estado"/>
    <d v="2022-01-27T00:00:00"/>
    <s v="26-01-2022 - 30-06-2023"/>
    <s v="PENDIENTE"/>
    <s v="Ninguna"/>
    <s v="Firmado"/>
    <s v="Ingreso"/>
    <s v="N/A"/>
    <s v="ADMINISTRACIÓN DE EMPRESAS"/>
    <s v="N/A"/>
    <s v="FEMENINO"/>
    <s v="PND"/>
    <s v="https://community.secop.gov.co/Public/Tendering/ContractNoticePhases/View?PPI=CO1.PPI.17169852&amp;isFromPublicArea=True&amp;isModal=False"/>
    <n v="1"/>
    <n v="2022"/>
  </r>
  <r>
    <n v="475"/>
    <s v="JEP-328-2022"/>
    <s v="JEP-CSPO-328-2022"/>
    <s v="Jairo Cuellar"/>
    <s v="19 de enero de 2022"/>
    <s v="Paula Andrea Vellojin Ojeda"/>
    <m/>
    <m/>
    <x v="1"/>
    <s v="1. Prestación de servicios"/>
    <n v="1068666462"/>
    <n v="6"/>
    <s v="Persona Natural"/>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m/>
    <s v="Harvey Danilo Suarez Morales"/>
    <s v="Secretaría Ejecutiva"/>
    <x v="6"/>
    <s v="Unidad de Investigación y Acusación"/>
    <s v="Oscar Alfonso Tellez Valenzuela "/>
    <s v="Unidad de Investigación y Acusación"/>
    <s v="N/A"/>
    <s v="N/A"/>
    <s v="N/A"/>
    <s v="Inversión"/>
    <n v="52736510"/>
    <s v="N/A"/>
    <s v="N/A"/>
    <s v="$4.626.010"/>
    <n v="56522"/>
    <n v="65222"/>
    <s v="2018011001068_x0009_"/>
    <d v="2022-01-26T00:00:00"/>
    <d v="2022-01-31T00:00:00"/>
    <s v="N/A"/>
    <s v="N/A"/>
    <s v="N/A"/>
    <s v="N/A"/>
    <n v="0"/>
    <s v="N/A"/>
    <n v="0"/>
    <s v="N/A"/>
    <n v="0"/>
    <s v="N/A"/>
    <n v="0"/>
    <n v="52736510"/>
    <s v="NO"/>
    <s v="N/A"/>
    <s v="N/A"/>
    <s v="N/A"/>
    <s v="N/A"/>
    <d v="2022-12-31T00:00:00"/>
    <d v="2022-12-31T00:00:00"/>
    <s v="NO"/>
    <s v="Departamento de Cundinamarca"/>
    <s v="Cumplimiento"/>
    <s v="_x0009_15-47-101008676"/>
    <n v="0"/>
    <s v="Seguros del Estado"/>
    <d v="2022-01-27T00:00:00"/>
    <s v="26-01-2022 - 30-06-2023"/>
    <s v="PENDIENTE"/>
    <s v="Ninguna"/>
    <s v="Firmado"/>
    <s v="Ingreso"/>
    <s v="N/A"/>
    <s v="DERECHO"/>
    <s v="N/A"/>
    <s v="FEMENINO"/>
    <s v="PND"/>
    <s v="https://community.secop.gov.co/Public/Tendering/ContractNoticePhases/View?PPI=CO1.PPI.17171275&amp;isFromPublicArea=True&amp;isModal=False"/>
    <n v="1"/>
    <n v="2022"/>
  </r>
  <r>
    <n v="483"/>
    <s v="JEP-329-2022"/>
    <s v="JEP-CSPO-329-2022"/>
    <s v="Laura Paredes"/>
    <s v="20 de enero de 2022"/>
    <s v="Ilit Dahab Mora Vargas"/>
    <m/>
    <m/>
    <x v="1"/>
    <s v="1. Prestación de servicios"/>
    <n v="1018511123"/>
    <n v="7"/>
    <s v="Persona Natural"/>
    <s v="NA"/>
    <s v="Prestación de servicios profesionales, para gestionar y analizar información que permita la actualización del Mecanismo Unificado de Monitoreo de Riesgos del Sistema Integral para la Paz bajo la coordinación de la Unidad de Investigación y Acusación de la JEP."/>
    <m/>
    <s v="Harvey Danilo Suarez Morales"/>
    <s v="Secretaría Ejecutiva"/>
    <x v="6"/>
    <s v="Unidad de Investigación y Acusación"/>
    <s v="Oscar Alfonso Tellez Valenzuela "/>
    <s v="Unidad de Investigación y Acusación"/>
    <s v="N/A"/>
    <s v="N/A"/>
    <s v="N/A"/>
    <s v="Inversión"/>
    <n v="37080357"/>
    <s v="N/A"/>
    <s v="N/A"/>
    <n v="3252663"/>
    <n v="56422"/>
    <s v="_x0009_64422"/>
    <n v="2018011001068"/>
    <d v="2022-01-25T00:00:00"/>
    <d v="2022-01-31T00:00:00"/>
    <s v="N/A"/>
    <s v="N/A"/>
    <s v="N/A"/>
    <s v="N/A"/>
    <n v="0"/>
    <s v="N/A"/>
    <n v="0"/>
    <s v="N/A"/>
    <n v="0"/>
    <s v="N/A"/>
    <n v="0"/>
    <n v="37080357"/>
    <s v="NO"/>
    <s v="N/A"/>
    <s v="N/A"/>
    <s v="N/A"/>
    <s v="N/A"/>
    <d v="2022-12-31T00:00:00"/>
    <d v="2022-12-31T00:00:00"/>
    <s v="NO"/>
    <s v="Bogotá D.C "/>
    <s v="Cumplimiento"/>
    <s v="15-47-101008627"/>
    <n v="0"/>
    <s v="Seguros del Estado"/>
    <d v="2022-01-26T00:00:00"/>
    <s v="25-01-2022 - 30-06-2023"/>
    <s v="PENDIENTE"/>
    <s v="Ninguna"/>
    <s v="Firmado"/>
    <s v="Ingreso"/>
    <s v="N/A"/>
    <s v="RELACIONES INTERNACIONES"/>
    <s v="N/A"/>
    <s v="FEMENINO"/>
    <s v="ilit.mora@jep.gov.co"/>
    <s v="https://community.secop.gov.co/Public/Tendering/ContractNoticePhases/View?PPI=CO1.PPI.17035712&amp;isFromPublicArea=True&amp;isModal=False"/>
    <n v="1"/>
    <n v="2022"/>
  </r>
  <r>
    <n v="530"/>
    <s v="JEP-330-2022"/>
    <s v="JEP-CSPO-330-2022"/>
    <s v="Laura Paredes"/>
    <s v="20 de enero de 2022"/>
    <s v="Carolina Orjuela"/>
    <m/>
    <m/>
    <x v="1"/>
    <s v="1. Prestación de servicios"/>
    <n v="52262885"/>
    <n v="4"/>
    <s v="Persona Natural"/>
    <s v="NA"/>
    <s v="Prestar servicios profesionales para apoyar a la UIA en la implementación de la estrategia de participación social a través de la orientación, articulación y acompañamiento del proceso de desarrollo y ejecución de la estrategia de participación social en sus tres frentes."/>
    <m/>
    <s v="Harvey Danilo Suarez Morales"/>
    <s v="Secretaría Ejecutiva"/>
    <x v="8"/>
    <s v="Cancelado"/>
    <s v="N/A"/>
    <s v="Cancelado"/>
    <s v="N/A"/>
    <s v="N/A"/>
    <s v="N/A"/>
    <s v="Cancelado"/>
    <s v="Cancelado"/>
    <s v="N/A"/>
    <s v="N/A"/>
    <n v="0"/>
    <s v="N/A"/>
    <s v="N/A"/>
    <s v="N/A"/>
    <s v="N/A"/>
    <s v="N/A"/>
    <s v="N/A"/>
    <s v="N/A"/>
    <s v="N/A"/>
    <s v="N/A"/>
    <n v="0"/>
    <s v="N/A"/>
    <n v="0"/>
    <s v="N/A"/>
    <n v="0"/>
    <s v="N/A"/>
    <s v="N/A"/>
    <s v="Cancelado"/>
    <s v="NO"/>
    <s v="N/A"/>
    <s v="N/A"/>
    <s v="N/A"/>
    <s v="N/A"/>
    <s v="N/A"/>
    <s v="N/A"/>
    <s v="NO"/>
    <s v="N/A"/>
    <s v="N/A"/>
    <s v="N/A"/>
    <s v="N/A"/>
    <s v="N/A"/>
    <s v="N/A"/>
    <s v="N/A"/>
    <s v="N/A"/>
    <s v="Rechazado"/>
    <s v="Rechazado"/>
    <s v="Ninguna"/>
    <s v="N/A"/>
    <s v="CANCELADO"/>
    <s v="N/A"/>
    <m/>
    <s v="PND"/>
    <s v="CANCELADO"/>
    <e v="#VALUE!"/>
    <e v="#VALUE!"/>
  </r>
  <r>
    <n v="327"/>
    <s v="JEP-331-2022"/>
    <s v="JEP-CSPO-331-2022"/>
    <s v="Vanessa Jiménez "/>
    <s v="21 de enero de 2022"/>
    <s v="Astrid Carolina Villegas Linares "/>
    <m/>
    <m/>
    <x v="1"/>
    <s v="1. Prestación de servicios"/>
    <n v="700187832"/>
    <n v="3"/>
    <s v="Persona Natural"/>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m/>
    <s v="Harvey Danilo Suarez Morales"/>
    <s v="Secretaría Ejecutiva"/>
    <x v="4"/>
    <s v="Departamento SAAD - Comparecientes"/>
    <s v="Jorge Alirio Mancera Cortés"/>
    <s v="Departamento SAAD - Comparecientes"/>
    <s v="N/A"/>
    <s v="N/A"/>
    <s v="N/A"/>
    <s v="Inversión"/>
    <n v="69823860"/>
    <s v="N/A"/>
    <s v="N/A"/>
    <n v="6071640"/>
    <n v="48222"/>
    <n v="62322"/>
    <n v="2018011001091"/>
    <d v="2022-01-26T00:00:00"/>
    <d v="2022-01-28T00:00:00"/>
    <s v="N/A"/>
    <s v="N/A"/>
    <s v="N/A"/>
    <s v="N/A"/>
    <n v="0"/>
    <s v="N/A"/>
    <n v="0"/>
    <s v="N/A"/>
    <n v="0"/>
    <s v="N/A"/>
    <n v="0"/>
    <n v="69823860"/>
    <s v="NO"/>
    <s v="N/A"/>
    <s v="N/A"/>
    <s v="N/A"/>
    <s v="N/A"/>
    <d v="2022-12-31T00:00:00"/>
    <d v="2022-12-31T00:00:00"/>
    <s v="NO"/>
    <s v="Bogotá D.C "/>
    <s v="Cumplimiento"/>
    <s v="21-47-101016902"/>
    <n v="0"/>
    <s v="Seguros del Estado"/>
    <d v="2022-01-26T00:00:00"/>
    <s v="26-01-2022 - 02-07-2023"/>
    <s v="https://jepcolombia-my.sharepoint.com/personal/carlos_torres_jep_gov_co/Documents/Documentos/Contractual/Contractual%20-%20Onedrive/Validaci%C3%B3n%20p%C3%B3lizas%20CPS/.VERIFICACI%C3%93N%20DE%20P%C3%93LIZAS%20CONTRATOS%202022/Verificaci%C3%B3n%20p%C3%B3liza%20contrato%20JEP%20331%202022.PNG"/>
    <s v="Ninguna"/>
    <s v="Firmado"/>
    <s v="Ingreso"/>
    <s v="N/A"/>
    <s v="DERECHO"/>
    <s v="N/A"/>
    <s v="FEMENINO"/>
    <s v="astrid.villegas@jep.gov.co"/>
    <s v="https://community.secop.gov.co/Public/Tendering/ContractNoticePhases/View?PPI=CO1.PPI.17044797&amp;isFromPublicArea=True&amp;isModal=False"/>
    <n v="1"/>
    <n v="2022"/>
  </r>
  <r>
    <n v="137"/>
    <s v="JEP-332-2022"/>
    <s v="JEP-CSPO-332-2022"/>
    <s v="Laura Paredes"/>
    <s v="19 de enero de 2022"/>
    <s v="Josefina Garces Velasco"/>
    <m/>
    <m/>
    <x v="1"/>
    <s v="1. Prestación de servicios"/>
    <n v="51910412"/>
    <n v="1"/>
    <s v="Persona Natural"/>
    <s v="NA"/>
    <s v="Prestar servicios profesionales especializados para acompañar y apoyar a la subsecretaría ejecutiva en la certificación de trabajos, obras y actividades (TOAR), con contenido reparador, seguimiento al régimen de condicionalidad y sanciones propias con énfasis en metodologías de relacionamiento psicosocial con víctimas y comparecientes y de articulación con instituciones del SIP y entidades públicas, nacionales y territoriales. "/>
    <m/>
    <s v="Harvey Danilo Suarez Morales"/>
    <s v="Secretaría Ejecutiva"/>
    <x v="4"/>
    <s v="Subsecretaría Ejecutiva "/>
    <s v="Angela María Mora Soto"/>
    <s v="Subsecretaría Ejecutiva "/>
    <s v="N/A"/>
    <s v="N/A"/>
    <s v="N/A"/>
    <s v="Inversión"/>
    <n v="184001885"/>
    <s v="N/A"/>
    <s v="N/A"/>
    <s v="$16.000.165"/>
    <n v="53722"/>
    <n v="69522"/>
    <s v="2018011001091_x0009_"/>
    <d v="2022-01-28T00:00:00"/>
    <d v="2022-01-31T00:00:00"/>
    <s v="N/A"/>
    <s v="N/A"/>
    <s v="N/A"/>
    <s v="N/A"/>
    <n v="0"/>
    <s v="N/A"/>
    <n v="0"/>
    <s v="N/A"/>
    <n v="0"/>
    <s v="N/A"/>
    <n v="0"/>
    <n v="184001885"/>
    <s v="NO"/>
    <s v="N/A"/>
    <s v="N/A"/>
    <s v="N/A"/>
    <s v="N/A"/>
    <d v="2022-12-31T00:00:00"/>
    <d v="2022-12-31T00:00:00"/>
    <s v="NO"/>
    <s v="Bogotá D.C "/>
    <s v="Cumplimiento"/>
    <s v="_x0009_21-47-101017107"/>
    <n v="0"/>
    <s v="Seguros del Estado"/>
    <d v="2022-01-28T00:00:00"/>
    <s v="28-01-2022 - 10-07-2023"/>
    <s v="PENDIENTE"/>
    <s v="Ninguna"/>
    <s v="Firmado"/>
    <s v="Ingreso"/>
    <s v="N/A"/>
    <s v="PSICOLOGÍA"/>
    <s v="N/A"/>
    <s v="FEMENINO"/>
    <s v="josefina.garces@jep.gov.co"/>
    <s v="https://community.secop.gov.co/Public/Tendering/ContractNoticePhases/View?PPI=CO1.PPI.17046800&amp;isFromPublicArea=True&amp;isModal=False"/>
    <n v="1"/>
    <n v="2022"/>
  </r>
  <r>
    <n v="454"/>
    <s v="JEP-333-2022"/>
    <s v="JEP-CSPO-333-2022"/>
    <s v="Norma Bonilla"/>
    <s v="23 de enero de 2022"/>
    <s v="Julian Roberto Pinto Malaver"/>
    <m/>
    <m/>
    <x v="1"/>
    <s v="1. Prestación de servicios"/>
    <n v="1052385243"/>
    <n v="5"/>
    <s v="Persona Natural"/>
    <s v="NA"/>
    <s v="Prestar servicios profesionales para el apoyar jurídicamente en los asuntos relacionados con el procesamiento de la nómina de la jurisdicción especial para la paz, como parte del desarrollo e implementación de la estrategia de talento humano de la entidad."/>
    <m/>
    <s v="Harvey Danilo Suarez Morales"/>
    <s v="Secretaría Ejecutiva"/>
    <x v="2"/>
    <s v="Subdirección de Talento Humano"/>
    <s v="Francy Elena Palomino Millán"/>
    <s v="Subdirección de Talento Humano"/>
    <s v="N/A"/>
    <s v="N/A"/>
    <s v="N/A"/>
    <s v="Funcionamiento"/>
    <n v="57600577"/>
    <s v="N/A"/>
    <s v="N/A"/>
    <n v="5052683"/>
    <n v="32822"/>
    <n v="63022"/>
    <s v="N/A"/>
    <d v="2022-01-26T00:00:00"/>
    <d v="2022-01-28T00:00:00"/>
    <s v="Jose Luis Cubillos Pimentel"/>
    <n v="1018464073"/>
    <n v="5"/>
    <d v="2022-03-02T00:00:00"/>
    <n v="0"/>
    <s v="N/A"/>
    <n v="0"/>
    <s v="N/A"/>
    <n v="0"/>
    <s v="N/A"/>
    <n v="-61"/>
    <n v="57600577"/>
    <s v="NO"/>
    <s v="N/A"/>
    <s v="N/A"/>
    <s v="N/A"/>
    <s v="N/A"/>
    <d v="2022-12-31T00:00:00"/>
    <d v="2022-10-31T00:00:00"/>
    <s v="NO"/>
    <s v="Bogotá D.C"/>
    <s v="Cumplimiento"/>
    <s v="25-47-101002466"/>
    <n v="0"/>
    <s v="Seguros del Estado"/>
    <d v="2022-01-26T00:00:00"/>
    <s v="26-01-2022 -05-07-2023"/>
    <s v="PENDIENTE"/>
    <s v="en fecha 02/03/2022 se suscribió Seción del contrato."/>
    <s v="Terminado"/>
    <s v="Terminación anticipada"/>
    <s v="N/A"/>
    <s v="DERECHO"/>
    <s v="N/A"/>
    <s v="MASCULINO"/>
    <s v="NR"/>
    <s v="https://community.secop.gov.co/Public/Tendering/ContractNoticePhases/View?PPI=CO1.PPI.17047809&amp;isFromPublicArea=True&amp;isModal=False"/>
    <n v="1"/>
    <n v="2022"/>
  </r>
  <r>
    <n v="422"/>
    <s v="JEP-334-2022"/>
    <s v="JEP-CSPO-334-2022"/>
    <s v="Norma Bonilla"/>
    <s v="21 de enero de 2022"/>
    <s v="Carolina Saldarriaga Gomez "/>
    <m/>
    <m/>
    <x v="1"/>
    <s v="1. Prestación de servicios"/>
    <s v="1.039.457.306_x000d_"/>
    <n v="3"/>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x v="4"/>
    <s v="Departamento SAAD - Víctimas"/>
    <s v="Claudia Liliana Erazo Maldonado"/>
    <s v="Departamento SAAD - Víctimas"/>
    <s v="N/A"/>
    <s v="N/A"/>
    <s v="N/A"/>
    <s v="Inversión"/>
    <n v="82400829"/>
    <s v="N/A"/>
    <s v="N/A"/>
    <s v="$7.228.143"/>
    <n v="45422"/>
    <n v="59722"/>
    <s v="2018011001091_x0009_"/>
    <d v="2022-01-26T00:00:00"/>
    <d v="2022-01-31T00:00:00"/>
    <s v="N/A"/>
    <s v="N/A"/>
    <s v="N/A"/>
    <s v="N/A"/>
    <n v="0"/>
    <s v="N/A"/>
    <n v="0"/>
    <s v="N/A"/>
    <n v="0"/>
    <s v="N/A"/>
    <n v="0"/>
    <n v="82400829"/>
    <s v="NO"/>
    <s v="N/A"/>
    <s v="N/A"/>
    <s v="N/A"/>
    <s v="N/A"/>
    <d v="2022-12-31T00:00:00"/>
    <d v="2022-12-31T00:00:00"/>
    <s v="NO"/>
    <s v=" Departamento de Antioquia y en la_x000a_región del eje cafetero"/>
    <s v="Cumplimiento"/>
    <s v="21-47-101016910"/>
    <n v="0"/>
    <s v="Seguros del Estado"/>
    <d v="2022-01-26T00:00:00"/>
    <s v="26-01-2022 -30-06-2023"/>
    <s v="PENDIENTE"/>
    <s v="Ninguna"/>
    <s v="Firmado"/>
    <s v="Ingreso"/>
    <s v="N/A"/>
    <s v="DERECHO"/>
    <s v="N/A"/>
    <s v="FEMENINO"/>
    <s v="carolina.saldarriaga@jep.gov.co"/>
    <s v="https://community.secop.gov.co/Public/Tendering/ContractNoticePhases/View?PPI=CO1.PPI.17051518&amp;isFromPublicArea=True&amp;isModal=False"/>
    <n v="1"/>
    <n v="2022"/>
  </r>
  <r>
    <n v="424"/>
    <s v="JEP-335-2022"/>
    <s v="JEP-CSPO-335-2022"/>
    <s v="Norma Bonilla"/>
    <s v="22 de enero de 2022"/>
    <s v="Ingrid del Pilar Saavedra Rodriguez "/>
    <m/>
    <m/>
    <x v="1"/>
    <s v="1. Prestación de servicios"/>
    <n v="51950495"/>
    <n v="3"/>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x v="4"/>
    <s v="Departamento SAAD - Víctimas"/>
    <s v="Claudia Liliana Erazo Maldonado"/>
    <s v="Departamento SAAD - Víctimas"/>
    <s v="N/A"/>
    <s v="N/A"/>
    <s v="N/A"/>
    <s v="Inversión"/>
    <n v="82400829"/>
    <s v="N/A"/>
    <s v="N/A"/>
    <n v="7228143"/>
    <n v="45622"/>
    <n v="59822"/>
    <n v="2018011001091"/>
    <d v="2022-01-26T00:00:00"/>
    <d v="2022-01-31T00:00:00"/>
    <s v="N/A"/>
    <s v="N/A"/>
    <s v="N/A"/>
    <s v="N/A"/>
    <n v="0"/>
    <s v="N/A"/>
    <n v="0"/>
    <s v="N/A"/>
    <n v="0"/>
    <s v="N/A"/>
    <n v="0"/>
    <n v="82400829"/>
    <s v="NO"/>
    <s v="N/A"/>
    <s v="N/A"/>
    <s v="N/A"/>
    <s v="N/A"/>
    <d v="2022-12-31T00:00:00"/>
    <d v="2022-12-31T00:00:00"/>
    <s v="NO"/>
    <s v="Departamentos de Meta y Casanare"/>
    <s v="Cumplimiento "/>
    <s v="21-47-101016927"/>
    <n v="0"/>
    <s v="Seguros del Estado "/>
    <d v="2022-01-26T00:00:00"/>
    <s v="26-01-2022 - 30-06-2023"/>
    <s v="https://jepcolombia-my.sharepoint.com/personal/carlos_torres_jep_gov_co/_layouts/15/onedrive.aspx?q=335&amp;searchScope=folder&amp;id=%2Fpersonal%2Fcarlos%5Ftorres%5Fjep%5Fgov%5Fco%2FDocuments%2FDocumentos%2FContractual%2FContractual%20%2D%20Onedrive%2FValidaci%C3%B3n%20p%C3%B3lizas%20CPS%2F%2EVERIFICACI%C3%93N%20DE%20P%C3%93LIZAS%20CONTRATOS%202022%2FVerificaci%C3%B3n%20p%C3%B3liza%20contrato%20JEP%2D335%2D2022%20%2Epdf&amp;parent=%2Fpersonal%2Fcarlos%5Ftorres%5Fjep%5Fgov%5Fco%2FDocuments%2FDocumentos%2FContractual%2FContractual%20%2D%20Onedrive%2FValidaci%C3%B3n%20p%C3%B3lizas%20CPS%2F%2EVERIFICACI%C3%93N%20DE%20P%C3%93LIZAS%20CONTRATOS%202022&amp;parentview=7"/>
    <s v="Ninguna"/>
    <s v="Firmado"/>
    <s v="Ingreso"/>
    <s v="N/A"/>
    <s v="DERECHO"/>
    <s v="N/A"/>
    <s v="FEMENINO"/>
    <s v="ingrid.saavedra@jep.gov.co"/>
    <s v="https://community.secop.gov.co/Public/Tendering/ContractNoticePhases/View?PPI=CO1.PPI.17051497&amp;isFromPublicArea=True&amp;isModal=False"/>
    <n v="1"/>
    <n v="2022"/>
  </r>
  <r>
    <n v="430"/>
    <s v="JEP-336-2022"/>
    <s v="JEP-CSPO-336-2022"/>
    <s v="Norma Bonilla"/>
    <s v="22 de enero de 2022"/>
    <s v="Minerva Machado Perez "/>
    <m/>
    <m/>
    <x v="1"/>
    <s v="1. Prestación de servicios"/>
    <s v="22.506.327_x000d_"/>
    <n v="6"/>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x v="4"/>
    <s v="Departamento SAAD - Víctimas"/>
    <s v="Claudia Liliana Erazo Maldonado"/>
    <s v="Departamento SAAD - Víctimas"/>
    <s v="N/A"/>
    <s v="N/A"/>
    <s v="N/A"/>
    <s v="Inversión"/>
    <n v="82400829"/>
    <s v="N/A"/>
    <s v="N/A"/>
    <s v="$7.228.143"/>
    <n v="45922"/>
    <n v="59922"/>
    <s v="2018011001091_x0009_"/>
    <d v="2022-01-26T00:00:00"/>
    <d v="2022-01-28T00:00:00"/>
    <s v="N/A"/>
    <s v="N/A"/>
    <s v="N/A"/>
    <s v="N/A"/>
    <n v="0"/>
    <s v="N/A"/>
    <n v="0"/>
    <s v="N/A"/>
    <n v="0"/>
    <s v="N/A"/>
    <n v="0"/>
    <n v="82400829"/>
    <s v="NO"/>
    <s v="N/A"/>
    <s v="N/A"/>
    <s v="N/A"/>
    <s v="N/A"/>
    <d v="2022-12-31T00:00:00"/>
    <d v="2022-12-31T00:00:00"/>
    <s v="NO"/>
    <s v="Departamentos de Magdalena,_x000a_Atlántico y Magdalena"/>
    <s v="Cumplimiento "/>
    <s v="85-47-10-1004665"/>
    <n v="0"/>
    <s v="Seguros del Estado "/>
    <d v="2022-01-26T00:00:00"/>
    <s v="26-01-2022 - 30-06-2023"/>
    <s v="PENDIENTE"/>
    <s v="Ninguna"/>
    <s v="Firmado"/>
    <s v="Ingreso"/>
    <s v="N/A"/>
    <s v="DERECHO"/>
    <s v="N/A"/>
    <s v="FEMENINO"/>
    <s v="minerva.machado@jep.gov.co"/>
    <s v="https://community.secop.gov.co/Public/Tendering/ContractNoticePhases/View?PPI=CO1.PPI.17051735&amp;isFromPublicArea=True&amp;isModal=False"/>
    <n v="1"/>
    <n v="2022"/>
  </r>
  <r>
    <n v="427"/>
    <s v="JEP-337-2022"/>
    <s v="JEP-CSPO-337-2022"/>
    <s v="Norma Bonilla"/>
    <s v="22 de enero de 2022"/>
    <s v="Monica Liliana Parra Caceres "/>
    <m/>
    <m/>
    <x v="1"/>
    <s v="1. Prestación de servicios"/>
    <n v="1098632575"/>
    <n v="2"/>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x v="4"/>
    <s v="Departamento SAAD - Víctimas"/>
    <s v="Claudia Liliana Erazo Maldonado"/>
    <s v="Departamento SAAD - Víctimas"/>
    <s v="N/A"/>
    <s v="N/A"/>
    <s v="N/A"/>
    <s v="Inversión"/>
    <n v="82400829"/>
    <s v="N/A"/>
    <s v="N/A"/>
    <n v="7228143"/>
    <n v="45522"/>
    <n v="60022"/>
    <s v="2018011001091_x0009_"/>
    <d v="2022-01-26T00:00:00"/>
    <d v="2022-01-31T00:00:00"/>
    <s v="N/A"/>
    <s v="N/A"/>
    <s v="N/A"/>
    <s v="N/A"/>
    <n v="0"/>
    <s v="N/A"/>
    <n v="0"/>
    <s v="N/A"/>
    <n v="0"/>
    <s v="N/A"/>
    <n v="0"/>
    <n v="82400829"/>
    <s v="NO"/>
    <s v="N/A"/>
    <s v="N/A"/>
    <s v="N/A"/>
    <s v="N/A"/>
    <d v="2022-12-31T00:00:00"/>
    <d v="2022-12-31T00:00:00"/>
    <s v="NO"/>
    <s v="Departamentos de Norte de_x000a_Santander y Santander"/>
    <s v="Cumplimiento "/>
    <s v="3258172–8"/>
    <n v="0"/>
    <s v="Suramericana"/>
    <d v="2022-01-28T00:00:00"/>
    <s v="26-01-2022 - 01-07-2023"/>
    <s v="PENDIENTE"/>
    <s v="Ninguna"/>
    <s v="Firmado"/>
    <s v="Ingreso"/>
    <s v="N/A"/>
    <s v="DERECHO"/>
    <s v="N/A"/>
    <s v="FEMENINO"/>
    <s v="monica.parra@jep.gov.co"/>
    <s v="https://community.secop.gov.co/Public/Tendering/ContractNoticePhases/View?PPI=CO1.PPI.17051767&amp;isFromPublicArea=True&amp;isModal=False"/>
    <n v="1"/>
    <n v="2022"/>
  </r>
  <r>
    <n v="138"/>
    <s v="JEP-338-2022"/>
    <s v="JEP-CSPO-338-2022"/>
    <s v="Laura Paredes"/>
    <s v="19 de enero de 2022"/>
    <s v="Jhon Alexander Riaño Martinez"/>
    <m/>
    <m/>
    <x v="1"/>
    <s v="1. Prestación de servicios"/>
    <n v="1057581440"/>
    <n v="8"/>
    <s v="Persona Natural"/>
    <s v="NA"/>
    <s v="Prestar servicios profesionales especializados para acompañar y apoyar a la subsecretaría ejecutiva en la certificación de trabajos, obras y actividades (TOAR), con contenido reparador, seguimiento al régimen de condicionalidad y sanciones propias con énfasis en metodologías de relacionamiento psicosocial con víctimas y comparecientes y de articulación con instituciones del SIP y entidades públicas, nacionales y territoriales. "/>
    <m/>
    <s v="Harvey Danilo Suarez Morales"/>
    <s v="Secretaría Ejecutiva"/>
    <x v="4"/>
    <s v="Subsecretaría Ejecutiva "/>
    <s v="Angela María Mora Soto"/>
    <s v="Subsecretaría Ejecutiva "/>
    <s v="N/A"/>
    <s v="N/A"/>
    <s v="N/A"/>
    <s v="Inversión"/>
    <n v="121360536"/>
    <s v="N/A"/>
    <s v="N/A"/>
    <s v="$10.553.091"/>
    <n v="53622"/>
    <n v="71622"/>
    <s v="2018011001091_x0009_"/>
    <d v="2022-01-27T00:00:00"/>
    <d v="2022-01-31T00:00:00"/>
    <s v="N/A"/>
    <s v="N/A"/>
    <s v="N/A"/>
    <s v="N/A"/>
    <n v="0"/>
    <s v="N/A"/>
    <n v="0"/>
    <s v="N/A"/>
    <n v="0"/>
    <s v="N/A"/>
    <n v="-71"/>
    <n v="121360536"/>
    <s v="NO"/>
    <s v="N/A"/>
    <s v="N/A"/>
    <s v="N/A"/>
    <s v="N/A"/>
    <d v="2022-12-31T00:00:00"/>
    <d v="2022-10-21T00:00:00"/>
    <s v="NO"/>
    <s v="Bogotá D.C"/>
    <s v="Cumplimiento "/>
    <s v="21-45-101359066"/>
    <n v="0"/>
    <s v="Seguros del Estado "/>
    <d v="2022-01-27T00:00:00"/>
    <s v="27-01-2022 - 30-06-2023"/>
    <s v="PENDIENTE"/>
    <s v="En fecha del 21 de octubre de 2022 se aprueb la terminación anticipada del contrato"/>
    <s v="Terminado"/>
    <s v="Terminación anticipada"/>
    <s v="N/A"/>
    <s v="ECONOMÍA"/>
    <s v="N/A"/>
    <s v="MASCULINO"/>
    <s v="jhon.riano@jep.gov.co"/>
    <s v="https://community.secop.gov.co/Public/Tendering/ContractNoticePhases/View?PPI=CO1.PPI.17058091&amp;isFromPublicArea=True&amp;isModal=False"/>
    <n v="1"/>
    <n v="2022"/>
  </r>
  <r>
    <n v="140"/>
    <s v="JEP-339-2022"/>
    <s v="JEP-CSPO-339-2022"/>
    <s v="Laura Paredes"/>
    <s v="19 de enero de 2022"/>
    <s v="Camilo Julio Castillo Beltran"/>
    <m/>
    <m/>
    <x v="1"/>
    <s v="1. Prestación de servicios"/>
    <n v="354485"/>
    <n v="8"/>
    <s v="Persona Natural"/>
    <s v="NA"/>
    <s v="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
    <m/>
    <s v="Harvey Danilo Suarez Morales"/>
    <s v="Secretaría Ejecutiva"/>
    <x v="4"/>
    <s v="Subsecretaría Ejecutiva "/>
    <s v="Angela María Mora Soto"/>
    <s v="Subsecretaría Ejecutiva "/>
    <s v="N/A"/>
    <s v="N/A"/>
    <s v="N/A"/>
    <s v="Inversión"/>
    <n v="184001885"/>
    <s v="N/A"/>
    <s v="N/A"/>
    <n v="16000165"/>
    <n v="53422"/>
    <n v="65922"/>
    <s v="_x0009__x000a_2018011001091"/>
    <d v="2022-01-27T00:00:00"/>
    <d v="2022-01-31T00:00:00"/>
    <s v="N/A"/>
    <s v="N/A"/>
    <s v="N/A"/>
    <s v="N/A"/>
    <n v="0"/>
    <s v="N/A"/>
    <n v="0"/>
    <s v="N/A"/>
    <n v="0"/>
    <s v="N/A"/>
    <n v="0"/>
    <n v="184001885"/>
    <s v="NO"/>
    <s v="N/A"/>
    <s v="N/A"/>
    <s v="N/A"/>
    <s v="N/A"/>
    <d v="2022-12-31T00:00:00"/>
    <d v="2022-12-31T00:00:00"/>
    <s v="NO"/>
    <s v="Bogotá D.C"/>
    <s v="Cumplimiento "/>
    <s v="21-47-101017040"/>
    <n v="0"/>
    <s v="Seguros del Estado "/>
    <d v="2022-01-27T00:00:00"/>
    <s v="27-01-2022 - 30-06-2023"/>
    <s v="PENDIENTE"/>
    <s v="Ninguna"/>
    <s v="Firmado"/>
    <s v="Ingreso"/>
    <s v="N/A"/>
    <s v="DERECHO"/>
    <s v="N/A"/>
    <s v="MASCULINO"/>
    <s v="NR"/>
    <s v="https://community.secop.gov.co/Public/Tendering/ContractNoticePhases/View?PPI=CO1.PPI.17058430&amp;isFromPublicArea=True&amp;isModal=False"/>
    <n v="1"/>
    <n v="2022"/>
  </r>
  <r>
    <n v="132"/>
    <s v="JEP-340-2022"/>
    <s v="JEP-CSPO-340-2022"/>
    <s v="Laura Paredes"/>
    <s v="20 de enero de 2022"/>
    <s v="Claudia Esperanza Pardo Torres"/>
    <m/>
    <m/>
    <x v="1"/>
    <s v="1. Prestación de servicios"/>
    <n v="53073545"/>
    <n v="8"/>
    <s v="Persona Natural"/>
    <s v="NA"/>
    <s v="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
    <m/>
    <s v="Harvey Danilo Suarez Morales"/>
    <s v="Secretaría Ejecutiva"/>
    <x v="4"/>
    <s v="Subsecretaría Ejecutiva "/>
    <s v="Angela María Mora Soto"/>
    <s v="Subsecretaría Ejecutiva "/>
    <s v="N/A"/>
    <s v="N/A"/>
    <s v="N/A"/>
    <s v="Inversión"/>
    <n v="121360536"/>
    <s v="N/A"/>
    <s v="N/A"/>
    <s v="$10.553.091"/>
    <n v="53922"/>
    <n v="69422"/>
    <s v="2018011001091_x0009_"/>
    <d v="2022-01-28T00:00:00"/>
    <d v="2022-01-31T00:00:00"/>
    <s v="N/A"/>
    <s v="N/A"/>
    <s v="N/A"/>
    <s v="N/A"/>
    <n v="0"/>
    <s v="N/A"/>
    <n v="0"/>
    <s v="N/A"/>
    <n v="0"/>
    <s v="N/A"/>
    <n v="0"/>
    <n v="121360536"/>
    <s v="NO"/>
    <s v="N/A"/>
    <s v="N/A"/>
    <s v="N/A"/>
    <s v="N/A"/>
    <d v="2022-12-31T00:00:00"/>
    <d v="2022-12-31T00:00:00"/>
    <s v="NO"/>
    <s v="Bogotá D.C "/>
    <s v="Cumplimiento "/>
    <s v="21-47-101017109"/>
    <n v="0"/>
    <s v="Seguros del Estado "/>
    <d v="2022-01-28T00:00:00"/>
    <s v="28-01-2022 - 30-06-2023"/>
    <s v="PENDIENTE"/>
    <s v="Ninguna"/>
    <s v="Firmado"/>
    <s v="Ingreso"/>
    <s v="N/A"/>
    <s v="INGENIERÍA CATASTRAL Y GEODESTA"/>
    <s v="N/A"/>
    <s v="FEMENINO"/>
    <s v="NR"/>
    <s v="https://community.secop.gov.co/Public/Tendering/ContractNoticePhases/View?PPI=CO1.PPI.17077436&amp;isFromPublicArea=True&amp;isModal=False"/>
    <n v="1"/>
    <n v="2022"/>
  </r>
  <r>
    <n v="526"/>
    <s v="JEP-341-2022"/>
    <s v="JEP-CSPO-341-2022"/>
    <s v="Laura Paredes"/>
    <s v="20 de enero de 2022"/>
    <s v="Daniel Mauricio Castañeda Arredondo"/>
    <m/>
    <m/>
    <x v="1"/>
    <s v="1. Prestación de servicios"/>
    <n v="1020732641"/>
    <n v="6"/>
    <s v="Persona Natural"/>
    <s v="NA"/>
    <s v="Prestar servicios profesionales para apoyar y acompañar a la UIA en la implementación de la estrategia de participación social a través del desarrollo y ejecución de procesos y productos gráficos, creativos y audiovisuales que den soporte a los procesos de participación social de los grupos y equipos."/>
    <m/>
    <s v="Harvey Danilo Suarez Morales"/>
    <s v="Secretaría Ejecutiva"/>
    <x v="6"/>
    <s v="Unidad de Investigación y Acusación"/>
    <s v="Luz Helena Morales Garay"/>
    <s v="Unidad de Investigación y Acusación"/>
    <s v="N/A"/>
    <s v="N/A"/>
    <s v="N/A"/>
    <s v="Inversión"/>
    <n v="76030431"/>
    <s v="N/A"/>
    <s v="N/A"/>
    <n v="6649892"/>
    <n v="59822"/>
    <n v="67122"/>
    <n v="2018011001091"/>
    <d v="2022-01-28T00:00:00"/>
    <d v="2022-01-31T00:00:00"/>
    <s v="N/A"/>
    <s v="N/A"/>
    <s v="N/A"/>
    <s v="N/A"/>
    <n v="0"/>
    <s v="N/A"/>
    <n v="0"/>
    <s v="N/A"/>
    <n v="0"/>
    <s v="N/A"/>
    <n v="0"/>
    <n v="76030431"/>
    <s v="NO"/>
    <s v="N/A"/>
    <s v="N/A"/>
    <s v="N/A"/>
    <s v="N/A"/>
    <d v="2022-12-31T00:00:00"/>
    <d v="2022-12-31T00:00:00"/>
    <s v="NO"/>
    <s v="Bogotá D.C"/>
    <s v="Cumplimiento "/>
    <s v="36-45-101037731"/>
    <n v="0"/>
    <s v="Seguros del Estado "/>
    <d v="2022-01-28T00:00:00"/>
    <s v="28-01-2022 - 30-06-2023"/>
    <s v="PENDIENTE"/>
    <s v="En fecha 22/02/2022 Mediante Otrosí No.1, se modifican las obligaciones contractuales."/>
    <s v="Firmado"/>
    <s v="Ingreso"/>
    <s v="N/A"/>
    <s v="DISEÑO GRÁFICO"/>
    <s v="N/A"/>
    <s v="MASCULINO"/>
    <s v="NR"/>
    <s v="https://community.secop.gov.co/Public/Tendering/ContractNoticePhases/View?PPI=CO1.PPI.17084071&amp;isFromPublicArea=True&amp;isModal=False"/>
    <n v="1"/>
    <n v="2022"/>
  </r>
  <r>
    <n v="153"/>
    <s v="JEP-342-2022"/>
    <s v="JEP-CSPO-342-2022"/>
    <s v="Laura Paredes"/>
    <s v="20 de enero de 2022"/>
    <s v="Ernesto Pineda Guevara"/>
    <m/>
    <m/>
    <x v="1"/>
    <s v="1. Prestación de servicios"/>
    <n v="79389654"/>
    <n v="4"/>
    <s v="Persona Natural"/>
    <s v="NA"/>
    <s v="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
    <m/>
    <s v="Harvey Danilo Suarez Morales"/>
    <s v="Secretaría Ejecutiva"/>
    <x v="4"/>
    <s v="Subsecretaría Ejecutiva "/>
    <s v="Angela María Mora Soto"/>
    <s v="Subsecretaría Ejecutiva "/>
    <s v="N/A"/>
    <s v="N/A"/>
    <s v="N/A"/>
    <s v="Inversión"/>
    <n v="121360536"/>
    <s v="N/A"/>
    <s v="N/A"/>
    <s v="$10.553.091"/>
    <n v="53222"/>
    <n v="67222"/>
    <n v="2018011001091"/>
    <d v="2022-01-27T00:00:00"/>
    <d v="2022-02-01T00:00:00"/>
    <s v="N/A"/>
    <s v="N/A"/>
    <s v="N/A"/>
    <s v="N/A"/>
    <n v="0"/>
    <s v="N/A"/>
    <n v="0"/>
    <s v="N/A"/>
    <n v="0"/>
    <s v="N/A"/>
    <n v="-184"/>
    <n v="121360536"/>
    <s v="NO"/>
    <s v="N/A"/>
    <s v="N/A"/>
    <s v="N/A"/>
    <s v="N/A"/>
    <d v="2022-12-31T00:00:00"/>
    <d v="2022-06-30T00:00:00"/>
    <s v="NO"/>
    <s v="Bogotá D.C"/>
    <s v="Cumplimiento "/>
    <s v="17-47-101003372"/>
    <n v="0"/>
    <s v="Seguros del Estado "/>
    <d v="2022-01-31T00:00:00"/>
    <s v="27-01-2022 - 15-07-2023"/>
    <s v="PENDIENTE"/>
    <s v="En fecha 30/06/2022 se suscribe terminación anticipada del contrato."/>
    <s v="Terminado"/>
    <s v="Terminación anticipada"/>
    <m/>
    <s v="DERECHO"/>
    <s v="N/A"/>
    <s v="MASCULINO"/>
    <s v="ernesto.pineda@jep.gov.co"/>
    <s v="https://community.secop.gov.co/Public/Tendering/ContractNoticePhases/View?PPI=CO1.PPI.17079699&amp;isFromPublicArea=True&amp;isModal=False"/>
    <n v="1"/>
    <n v="2022"/>
  </r>
  <r>
    <n v="139"/>
    <s v="JEP-343-2022"/>
    <s v="JEP-CSPO-343-2022"/>
    <s v="Laura Paredes"/>
    <s v="20 de enero de 2022"/>
    <s v="Lenin Jhonathan Davila Pardo"/>
    <m/>
    <m/>
    <x v="1"/>
    <s v="1. Prestación de servicios"/>
    <n v="79958221"/>
    <n v="0"/>
    <s v="Persona Natural"/>
    <s v="NA"/>
    <s v="Prestar servicios profesionales a la subsecretaria ejecutiva en el apoyo a la certificación de trabajos, obras y actividades (TOAR), con contenido reparador, seguimiento al régimen de condicionalidad y sanciones propias, con énfasis en el levantamiento y análisis de información cualitativa y etnográfica, para la elaboración de documentos, en el marco del procedimiento de certificación de toar, de seguimiento del régimen de condicionalidad y de apoyo a la generación de escenarios para el cumplimiento de sanciones propias. "/>
    <m/>
    <s v="Harvey Danilo Suarez Morales"/>
    <s v="Secretaría Ejecutiva"/>
    <x v="4"/>
    <s v="Subsecretaría Ejecutiva "/>
    <s v="Angela María Mora Soto"/>
    <s v="Subsecretaría Ejecutiva "/>
    <s v="N/A"/>
    <s v="N/A"/>
    <s v="N/A"/>
    <s v="Inversión"/>
    <n v="62641338"/>
    <s v="N/A"/>
    <s v="N/A"/>
    <n v="5447073"/>
    <n v="53522"/>
    <n v="71422"/>
    <n v="2018011001091"/>
    <d v="2022-01-28T00:00:00"/>
    <d v="2022-02-01T00:00:00"/>
    <s v="N/A"/>
    <s v="N/A"/>
    <s v="N/A"/>
    <s v="N/A"/>
    <n v="0"/>
    <s v="N/A"/>
    <n v="0"/>
    <s v="N/A"/>
    <n v="0"/>
    <s v="N/A"/>
    <n v="0"/>
    <n v="62641338"/>
    <s v="NO"/>
    <s v="N/A"/>
    <s v="N/A"/>
    <s v="N/A"/>
    <s v="N/A"/>
    <d v="2022-12-31T00:00:00"/>
    <d v="2022-12-31T00:00:00"/>
    <s v="NO"/>
    <s v="Bogotá D.C"/>
    <s v="Cumplimiento "/>
    <s v="3262836-5"/>
    <n v="0"/>
    <s v="Suramericana"/>
    <d v="2022-01-28T00:00:00"/>
    <s v="28-01-2022 - 01-07-2023"/>
    <s v="PENDIENTE"/>
    <s v="Ninguna"/>
    <s v="Firmado"/>
    <s v="Ingreso"/>
    <s v="N/A"/>
    <s v="ANTROPOLOGÍA"/>
    <s v="N/A"/>
    <s v="MASCULINO"/>
    <s v="lenin.davila@jep.gov.co"/>
    <s v="https://community.secop.gov.co/Public/Tendering/ContractNoticePhases/View?PPI=CO1.PPI.17169877&amp;isFromPublicArea=True&amp;isModal=False"/>
    <n v="1"/>
    <n v="2022"/>
  </r>
  <r>
    <n v="527"/>
    <s v="JEP-344-2022"/>
    <s v="JEP-CSPO-344-2022"/>
    <s v="Laura Paredes"/>
    <s v="21 de enero de 2022"/>
    <s v="Lina Margarita Martinez Patiño"/>
    <m/>
    <m/>
    <x v="1"/>
    <s v="1. Prestación de servicios"/>
    <n v="39584345"/>
    <n v="3"/>
    <s v="Persona Natural"/>
    <s v="NA"/>
    <s v="Prestar servicios profesionales para UIA en implementación de estrategia de participación social a través de aplicación análisis y socialización de información que resulta de aplicación de instrumentos de caracterización cualitativa y cuantitativa de los usuarios internos y externos. "/>
    <m/>
    <s v="Harvey Danilo Suarez Morales"/>
    <s v="Secretaría Ejecutiva"/>
    <x v="6"/>
    <s v="Unidad de Investigación y Acusación"/>
    <s v="Luz Helena Morales Garay"/>
    <s v="Unidad de Investigación y Acusación"/>
    <s v="N/A"/>
    <s v="N/A"/>
    <s v="N/A"/>
    <s v="Inversión"/>
    <n v="94211621"/>
    <s v="N/A"/>
    <s v="N/A"/>
    <s v="$8.240.084,00"/>
    <n v="58122"/>
    <n v="67022"/>
    <s v="2018011001091_x0009_"/>
    <d v="2022-01-28T00:00:00"/>
    <d v="2022-01-31T00:00:00"/>
    <s v="N/A"/>
    <s v="N/A"/>
    <s v="N/A"/>
    <s v="N/A"/>
    <n v="0"/>
    <s v="N/A"/>
    <n v="0"/>
    <s v="N/A"/>
    <n v="0"/>
    <s v="N/A"/>
    <n v="0"/>
    <n v="94211621"/>
    <s v="NO"/>
    <s v="N/A"/>
    <s v="N/A"/>
    <s v="N/A"/>
    <s v="N/A"/>
    <d v="2022-12-31T00:00:00"/>
    <d v="2022-12-31T00:00:00"/>
    <s v="NO"/>
    <s v="Bogotá D.C"/>
    <s v="Cumplimiento "/>
    <s v="36-45-101037750"/>
    <n v="0"/>
    <s v="Seguros del Estado "/>
    <d v="2022-01-31T00:00:00"/>
    <s v="28-01-2022 - 30-06-2023"/>
    <s v="PENDIENTE"/>
    <s v="Mediante otrosí No. 1, suscrito el 14/03/2022, se modifica la claulusla segunda (obligaciones contratista) y la forma de pago."/>
    <s v="Firmado"/>
    <s v="Ingreso"/>
    <s v="N/A"/>
    <s v="SOCIOLOGÍA"/>
    <s v="N/A"/>
    <s v="FEMENINO"/>
    <s v="lina.martinez@jep.gov.co"/>
    <s v="https://community.secop.gov.co/Public/Tendering/ContractNoticePhases/View?PPI=CO1.PPI.17111933&amp;isFromPublicArea=True&amp;isModal=False"/>
    <n v="1"/>
    <n v="2022"/>
  </r>
  <r>
    <n v="511"/>
    <s v="JEP-345-2022"/>
    <s v="JEP-CSPO-345-2022"/>
    <s v="Laura Paredes"/>
    <s v="21 de enero de 2022"/>
    <s v="Margarita Maria Barreneche Ortiz"/>
    <m/>
    <m/>
    <x v="1"/>
    <s v="1. Prestación de servicios"/>
    <n v="37512294"/>
    <n v="0"/>
    <s v="Persona Natural"/>
    <s v="NA"/>
    <s v="Prestar servicios profesionales para apoyar a la dirección de la UIA en la ejecución y seguimiento a la gestión y desarrollo de las diferentes estrategias entre ellas las de relacionamiento y comunicación y la de participación social a cargo de esta dirección. "/>
    <m/>
    <s v="Harvey Danilo Suarez Morales"/>
    <s v="Secretaría Ejecutiva"/>
    <x v="6"/>
    <s v="Unidad de Investigación y Acusación"/>
    <s v="Luz Helena Morales Garay"/>
    <s v="Unidad de Investigación y Acusación"/>
    <s v="N/A"/>
    <s v="N/A"/>
    <s v="N/A"/>
    <s v="Inversión"/>
    <n v="120657009"/>
    <s v="N/A"/>
    <s v="N/A"/>
    <n v="10553092"/>
    <n v="58022"/>
    <n v="71522"/>
    <n v="2018011001091"/>
    <d v="2022-01-26T00:00:00"/>
    <d v="2022-01-31T00:00:00"/>
    <s v="N/A"/>
    <s v="N/A"/>
    <s v="N/A"/>
    <s v="N/A"/>
    <n v="-11"/>
    <s v="N/A"/>
    <n v="0"/>
    <s v="N/A"/>
    <n v="0"/>
    <s v="N/A"/>
    <n v="0"/>
    <n v="120656998"/>
    <s v="NO"/>
    <s v="N/A"/>
    <s v="N/A"/>
    <s v="N/A"/>
    <s v="N/A"/>
    <d v="2022-12-31T00:00:00"/>
    <d v="2022-12-31T00:00:00"/>
    <s v="NO"/>
    <s v="Bogotá D.C"/>
    <s v="Cumplimiento "/>
    <s v="15-47-101008732"/>
    <n v="0"/>
    <s v="Seguros del Estado "/>
    <d v="2022-01-28T00:00:00"/>
    <s v="28-01-2022 - 30-06-2023"/>
    <s v="PENDIENTE"/>
    <s v="Mediante otrosí no. 1de fecha 16/03/2022, se aclaran las obligaciones, el valor y  la forma de pago"/>
    <s v="Firmado"/>
    <s v="Adición"/>
    <s v="N/A"/>
    <s v="COMUNICACIÓN SOCIAL"/>
    <s v="N/A"/>
    <s v="FEMENINO"/>
    <s v="margarita.barreneche@jep.gov.co"/>
    <s v="https://community.secop.gov.co/Public/Tendering/ContractNoticePhases/View?PPI=CO1.PPI.17166869&amp;isFromPublicArea=True&amp;isModal=False"/>
    <n v="1"/>
    <n v="2022"/>
  </r>
  <r>
    <n v="524"/>
    <s v="JEP-346-2022"/>
    <s v="JEP-CSPO-346-2022"/>
    <s v="Laura Paredes"/>
    <s v="21 de enero de 2022"/>
    <s v="Nancy Liliana Cortes Garcia"/>
    <m/>
    <m/>
    <x v="1"/>
    <s v="1. Prestación de servicios"/>
    <n v="1015446504"/>
    <n v="0"/>
    <s v="Persona Natural"/>
    <s v="NA"/>
    <s v="Prestar servicios profesionales para apoyar y acompañar a la UIA en la implementación de la estrategia de participación social a través de la promoción y el relacionamiento con organizaciones de la sociedad civil y el acompañamiento a los grupos territoriales en la implementación del protocolo de comunicación con las víctimas."/>
    <m/>
    <s v="Harvey Danilo Suarez Morales"/>
    <s v="Secretaría Ejecutiva"/>
    <x v="6"/>
    <s v="Unidad de Investigación y Acusación"/>
    <s v="Luz Helena Morales Garay"/>
    <s v="Unidad de Investigación y Acusación"/>
    <s v="N/A"/>
    <s v="N/A"/>
    <s v="N/A"/>
    <s v="Inversión"/>
    <n v="76030431"/>
    <s v="N/A"/>
    <s v="N/A"/>
    <s v="$6.649.892,00"/>
    <n v="58422"/>
    <n v="71722"/>
    <s v="2018011001091_x0009_"/>
    <d v="2022-01-28T00:00:00"/>
    <d v="2022-01-31T00:00:00"/>
    <s v="N/A"/>
    <s v="N/A"/>
    <s v="N/A"/>
    <s v="N/A"/>
    <n v="0"/>
    <s v="N/A"/>
    <n v="0"/>
    <s v="N/A"/>
    <n v="0"/>
    <s v="N/A"/>
    <n v="0"/>
    <n v="76030431"/>
    <s v="NO"/>
    <s v="N/A"/>
    <s v="N/A"/>
    <s v="N/A"/>
    <s v="N/A"/>
    <d v="2022-12-31T00:00:00"/>
    <d v="2022-12-31T00:00:00"/>
    <s v="NO"/>
    <s v="Bogotá D.C"/>
    <s v="Cumplimiento "/>
    <s v="36-45-101037741"/>
    <n v="0"/>
    <s v="Seguros del Estado "/>
    <d v="2022-01-28T00:00:00"/>
    <s v="28-01-2022 - 30-06-2023"/>
    <s v="PENDIENTE"/>
    <s v="En otrosí No. 1 de fecha 29/03/2022 Se aclara vigencia a 31/12/2022 y forma de pago."/>
    <s v="Firmado"/>
    <s v="Ingreso"/>
    <s v="N/A"/>
    <s v="POLITICA Y RELACIONES INTERNACIONALES"/>
    <s v="N/A"/>
    <s v="FEMENINO"/>
    <s v="NR"/>
    <s v="https://community.secop.gov.co/Public/Tendering/ContractNoticePhases/View?PPI=CO1.PPI.17168551&amp;isFromPublicArea=True&amp;isModal=False"/>
    <n v="1"/>
    <n v="2022"/>
  </r>
  <r>
    <n v="528"/>
    <s v="JEP-347-2022"/>
    <s v="JEP-CSPO-347-2022"/>
    <s v="Laura Paredes"/>
    <s v="21 de enero de 2022"/>
    <s v="Sthefannie Valentina Taylor Bucheli"/>
    <m/>
    <m/>
    <x v="1"/>
    <s v="1. Prestación de servicios"/>
    <n v="36759733"/>
    <n v="1"/>
    <s v="Persona Natural"/>
    <s v="NA"/>
    <s v="Prestar servicios profesionales para UIA en implementación de estrategia de participación social a través de aplicación análisis y socialización de información que resulta de aplicación de instrumentos de caracterización cualitativa y cuantitativa de los usuarios internos y externos."/>
    <m/>
    <s v="Harvey Danilo Suarez Morales"/>
    <s v="Secretaría Ejecutiva"/>
    <x v="6"/>
    <s v="Unidad de Investigación y Acusación"/>
    <s v="Luz Helena Morales Garay"/>
    <s v="Unidad de Investigación y Acusación"/>
    <s v="N/A"/>
    <s v="N/A"/>
    <s v="N/A"/>
    <s v="Inversión"/>
    <n v="94211621"/>
    <s v="N/A"/>
    <s v="N/A"/>
    <n v="8240084"/>
    <n v="57922"/>
    <n v="66922"/>
    <n v="2018011001091"/>
    <d v="2022-01-28T00:00:00"/>
    <d v="2022-01-31T00:00:00"/>
    <s v="N/A"/>
    <s v="N/A"/>
    <s v="N/A"/>
    <s v="N/A"/>
    <n v="0"/>
    <s v="N/A"/>
    <n v="0"/>
    <s v="N/A"/>
    <n v="0"/>
    <s v="N/A"/>
    <n v="0"/>
    <n v="94211621"/>
    <s v="NO"/>
    <s v="N/A"/>
    <s v="N/A"/>
    <s v="N/A"/>
    <s v="N/A"/>
    <d v="2022-12-31T00:00:00"/>
    <d v="2022-12-31T00:00:00"/>
    <s v="NO"/>
    <s v="Bogotá D.C"/>
    <s v="Cumplimiento "/>
    <s v="36-45-101037730"/>
    <n v="0"/>
    <s v="Seguros del Estado "/>
    <d v="2022-01-28T00:00:00"/>
    <s v="28-01-2022 - 30-06-2023"/>
    <s v="PENDIENTE"/>
    <s v="Mediante otrosí aclaratorio No. 1 de fecha 11/03/2022, s emodifica las condifiones de pago."/>
    <s v="Firmado"/>
    <s v="Ingreso"/>
    <s v="N/A"/>
    <s v="PSICOLOGÍA"/>
    <s v="N/A"/>
    <s v="FEMENINO"/>
    <s v="sthefannie.taylor@jep.gov.co"/>
    <s v="https://community.secop.gov.co/Public/Tendering/ContractNoticePhases/View?PPI=CO1.PPI.17169440&amp;isFromPublicArea=True&amp;isModal=False"/>
    <n v="1"/>
    <n v="2022"/>
  </r>
  <r>
    <n v="421"/>
    <s v="JEP-348-2022"/>
    <s v="JEP-CSPO-348-2022"/>
    <s v="Vanessa Jiménez "/>
    <s v="24 de enero de 2022"/>
    <s v="Maria Camila Sanchez Gomez"/>
    <m/>
    <m/>
    <x v="1"/>
    <s v="1. Prestación de servicios"/>
    <n v="1020732336"/>
    <n v="4"/>
    <s v="Persona Natural"/>
    <s v="NA"/>
    <s v="Prestar servicios profesionales para la representación a víctimas con enfoque diferencial en los asuntos de competencia de la jurisdicción y en articulación con las actividades de representación en territorio para el sistema autónomo de asesoría y defensa de la SE-JEP."/>
    <m/>
    <s v="Harvey Danilo Suarez Morales"/>
    <s v="Secretaría Ejecutiva"/>
    <x v="4"/>
    <s v="Departamento SAAD - Víctimas"/>
    <s v="Claudia Liliana Erazo Maldonado"/>
    <s v="Departamento SAAD - Víctimas"/>
    <s v="N/A"/>
    <s v="N/A"/>
    <s v="N/A"/>
    <s v="Inversión"/>
    <n v="102610727"/>
    <s v="N/A"/>
    <s v="N/A"/>
    <s v="$9.107.461"/>
    <n v="45022"/>
    <n v="62422"/>
    <s v="2018011001091_x0009_"/>
    <d v="2022-01-26T00:00:00"/>
    <d v="2022-01-28T00:00:00"/>
    <s v="N/A"/>
    <s v="N/A"/>
    <s v="N/A"/>
    <s v="N/A"/>
    <n v="0"/>
    <s v="N/A"/>
    <n v="0"/>
    <s v="N/A"/>
    <n v="0"/>
    <s v="N/A"/>
    <n v="0"/>
    <n v="102610727"/>
    <s v="NO"/>
    <s v="N/A"/>
    <s v="N/A"/>
    <s v="N/A"/>
    <s v="N/A"/>
    <d v="2022-12-31T00:00:00"/>
    <d v="2022-12-31T00:00:00"/>
    <s v="NO"/>
    <s v="Bogotá D.C"/>
    <s v="Cumplimiento "/>
    <s v="21-47-101016918"/>
    <n v="0"/>
    <s v="Seguros del Estado "/>
    <d v="2022-01-26T00:00:00"/>
    <s v="25-01-2022 - 03-07-2023"/>
    <s v="https://jepcolombia-my.sharepoint.com/personal/carlos_torres_jep_gov_co/_layouts/15/onedrive.aspx?q=348&amp;searchScope=folder&amp;id=%2Fpersonal%2Fcarlos%5Ftorres%5Fjep%5Fgov%5Fco%2FDocuments%2FDocumentos%2FContractual%2FContractual%20%2D%20Onedrive%2FValidaci%C3%B3n%20p%C3%B3lizas%20CPS%2F%2EVERIFICACI%C3%93N%20DE%20P%C3%93LIZAS%20CONTRATOS%202022%2FVerificaci%C3%B3n%20p%C3%B3liza%20del%20contrato%20JEP%20348%202022%2EPNG&amp;parent=%2Fpersonal%2Fcarlos%5Ftorres%5Fjep%5Fgov%5Fco%2FDocuments%2FDocumentos%2FContractual%2FContractual%20%2D%20Onedrive%2FValidaci%C3%B3n%20p%C3%B3lizas%20CPS%2F%2EVERIFICACI%C3%93N%20DE%20P%C3%93LIZAS%20CONTRATOS%202022&amp;parentview=7"/>
    <s v="Ninguna"/>
    <s v="Firmado"/>
    <s v="Ingreso"/>
    <s v="N/A"/>
    <s v="DERECHO"/>
    <s v="N/A"/>
    <s v="FEMENINO"/>
    <s v="maria.sanchez@jep.gov.co"/>
    <s v="https://community.secop.gov.co/Public/Tendering/ContractNoticePhases/View?PPI=CO1.PPI.17069374&amp;isFromPublicArea=True&amp;isModal=False"/>
    <n v="1"/>
    <n v="2022"/>
  </r>
  <r>
    <n v="256"/>
    <s v="JEP-349-2022"/>
    <s v="JEP-CSPO-349-2022"/>
    <s v="Paola Casas"/>
    <s v="24 de enero de 2022"/>
    <s v="Katiana Maria Chaverra Gomez"/>
    <m/>
    <m/>
    <x v="1"/>
    <s v="1. Prestación de servicios"/>
    <n v="50927329"/>
    <n v="9"/>
    <s v="Persona Natural"/>
    <s v="NA"/>
    <s v="Prestar servicios profesionales especializados para apoyar y acompañar el despliegue territorial de la Secretaría Ejecutiva en los departamentos de Cesar y La Guajira, en el marco de los lineamientos para la aplicación del enfoque territorial, la justicia restaurativa y teniendo en cuenta los enfoques diferenciales."/>
    <m/>
    <s v="Harvey Danilo Suarez Morales"/>
    <s v="Secretaría Ejecutiva"/>
    <x v="4"/>
    <s v="Departamento de Gestión Territorial"/>
    <s v="Gloria Cala Navarro"/>
    <s v="Departamento de Gestión Territorial"/>
    <s v="N/A"/>
    <s v="N/A"/>
    <s v="N/A"/>
    <s v="Inversión"/>
    <n v="115435112"/>
    <s v="N/A"/>
    <s v="N/A"/>
    <n v="10245720"/>
    <n v="29322"/>
    <n v="60122"/>
    <n v="2018011001091"/>
    <d v="2022-01-25T00:00:00"/>
    <d v="2022-01-28T00:00:00"/>
    <s v="N/A"/>
    <s v="N/A"/>
    <s v="N/A"/>
    <s v="N/A"/>
    <n v="0"/>
    <s v="N/A"/>
    <n v="0"/>
    <s v="N/A"/>
    <n v="0"/>
    <s v="N/A"/>
    <n v="0"/>
    <n v="115435112"/>
    <s v="NO"/>
    <s v="N/A"/>
    <s v="N/A"/>
    <s v="N/A"/>
    <s v="N/A"/>
    <d v="2022-12-31T00:00:00"/>
    <d v="2022-12-31T00:00:00"/>
    <s v="NO"/>
    <s v="Departamentos de Cesar y la_x000a_Guajira"/>
    <s v="Cumplimiento "/>
    <s v="CRC- 100006897"/>
    <n v="0"/>
    <s v="Seguros Mundial"/>
    <d v="2022-01-26T00:00:00"/>
    <s v="25-01-2022 - 30-06-2023"/>
    <s v="PENDIENTE"/>
    <s v="Ninguna"/>
    <s v="Firmado"/>
    <s v="Ingreso"/>
    <s v="N/A"/>
    <s v="DERECHO"/>
    <s v="N/A"/>
    <s v="FEMENINO"/>
    <s v="katiana.chaverra@jep.gov.co"/>
    <s v="https://community.secop.gov.co/Public/Tendering/ContractNoticePhases/View?PPI=CO1.PPI.17095857&amp;isFromPublicArea=True&amp;isModal=False"/>
    <n v="1"/>
    <n v="2022"/>
  </r>
  <r>
    <n v="72"/>
    <s v="JEP-350-2022"/>
    <s v="JEP-CSPO-350-2022"/>
    <s v="John Maldonado"/>
    <s v="24 de enero de 2022"/>
    <s v="UNION TEMPORAL PROGRAMA NACIONAL DE EDUCACION PARA LA PAZ EDUCAPAZ"/>
    <s v="N/A"/>
    <s v="N/A"/>
    <x v="1"/>
    <s v="7. Convenios con otras organizaciones"/>
    <n v="901147032"/>
    <n v="6"/>
    <s v="Persona Jurídica"/>
    <m/>
    <s v="Aunar esfuerzos financieros, técnicos y pedagógicos para el diseño, implementación y evaluación de una estrategia pedagógica en el ámbito escolar con el fin de fomentar la compresión de la justicia transicional con enfoque restaurativo."/>
    <m/>
    <s v="Ana Lucia Rosales Callejas"/>
    <s v="Dirección Administrativa y Financiera"/>
    <x v="3"/>
    <s v="Subdirección de Fortalecimiento Institucional"/>
    <s v="Luz Amanda Granados Urrea_x0009_"/>
    <s v="Subdirección de Fortalecimiento Institucional"/>
    <s v="N/A"/>
    <s v="N/A"/>
    <s v="N/A"/>
    <s v="Inversión"/>
    <n v="385000000"/>
    <s v="N/A"/>
    <s v="N/A"/>
    <n v="0"/>
    <n v="59922"/>
    <n v="60922"/>
    <s v="2018011001175_x0009_"/>
    <d v="2022-01-26T00:00:00"/>
    <d v="2022-01-27T00:00:00"/>
    <s v="N/A"/>
    <s v="N/A"/>
    <s v="N/A"/>
    <s v="N/A"/>
    <n v="0"/>
    <s v="N/A"/>
    <n v="0"/>
    <s v="N/A"/>
    <n v="0"/>
    <s v="N/A"/>
    <n v="0"/>
    <n v="385000000"/>
    <s v="NO"/>
    <s v="N/A"/>
    <s v="N/A"/>
    <s v="N/A"/>
    <s v="N/A"/>
    <d v="2022-12-31T00:00:00"/>
    <d v="2022-12-31T00:00:00"/>
    <s v="NO"/>
    <s v="Territorio Nacional"/>
    <s v="N/A"/>
    <s v="N/A"/>
    <s v="N/A"/>
    <s v="N/A"/>
    <s v="N/A"/>
    <s v="N/A"/>
    <s v="N/A"/>
    <s v="Ninguna"/>
    <s v="Firmado"/>
    <s v="Ingreso"/>
    <s v="N/A"/>
    <s v="PND"/>
    <s v="N/A"/>
    <s v="N/A"/>
    <s v="N/A"/>
    <s v="https://community.secop.gov.co/Public/Tendering/ContractNoticePhases/View?PPI=CO1.PPI.17086087&amp;isFromPublicArea=True&amp;isModal=False"/>
    <n v="1"/>
    <n v="2022"/>
  </r>
  <r>
    <n v="26"/>
    <s v="JEP-351-2022"/>
    <s v="JEP-CSPO-351-2022"/>
    <s v="John Maldonado"/>
    <s v="24 de enero de 2022"/>
    <s v="SOFPLAN SISTEMAS COLOMBIA"/>
    <s v="N/A"/>
    <s v="N/A"/>
    <x v="1"/>
    <s v="1. Prestación de servicios"/>
    <n v="901144436"/>
    <n v="4"/>
    <s v="Persona Jurídica"/>
    <s v="Bogotá D.C. "/>
    <s v="Renovación del soporte y mantenimiento y bolsa de horas para nuevos desarrollos, ajustes y servicios bajo demanda del sistema LEGALi"/>
    <s v="Funciones de la dependencia"/>
    <s v="Luis Felipe Rivera García"/>
    <s v="Dirección de Tecnologías de la Información"/>
    <x v="0"/>
    <s v="Dirección de Tecnologías de la Información"/>
    <s v="Natalia Lorena Arbelaez Mendoza"/>
    <s v="Dirección de Tecnologías de la Información"/>
    <s v="N/A"/>
    <s v="N/A"/>
    <s v="N/A"/>
    <s v="Funcionamiento"/>
    <n v="3770757135"/>
    <s v="N/A"/>
    <s v="N/A"/>
    <s v="N/A"/>
    <n v="60822"/>
    <n v="58422"/>
    <s v="N/A"/>
    <d v="2022-01-26T00:00:00"/>
    <d v="2022-01-27T00:00:00"/>
    <s v="N/A"/>
    <s v="N/A"/>
    <s v="N/A"/>
    <s v="N/A"/>
    <n v="344599728"/>
    <d v="2022-10-26T00:00:00"/>
    <n v="0"/>
    <s v="N/A"/>
    <n v="0"/>
    <s v="N/A"/>
    <n v="50"/>
    <n v="4115356863"/>
    <s v="NO"/>
    <s v="N/A"/>
    <s v="N/A"/>
    <s v="N/A"/>
    <s v="N/A"/>
    <d v="2022-10-26T00:00:00"/>
    <d v="2022-12-15T00:00:00"/>
    <s v="NO"/>
    <s v="Bogotá D.C"/>
    <s v="Cumplimiento "/>
    <n v="2035487"/>
    <n v="0"/>
    <s v="Jmalucelli Travelers Segiros S.a"/>
    <d v="2022-01-26T00:00:00"/>
    <s v="26/01-2022 - 27-04-2023"/>
    <s v="PENDIENTE"/>
    <s v="Mediante otrosí N°1 del 26/10/2022 se realizó adición  por un valor de $344.599.728 y prorroga hasta el 15/12/2022"/>
    <s v="Firmado"/>
    <s v="Adición y Prorróga"/>
    <s v="N/A"/>
    <s v="N/A"/>
    <s v="N/A"/>
    <s v="N/A"/>
    <s v="N/A"/>
    <s v="https://community.secop.gov.co/Public/Tendering/ContractNoticePhases/View?PPI=CO1.PPI.17085621&amp;isFromPublicArea=True&amp;isModal=False"/>
    <n v="1"/>
    <n v="2022"/>
  </r>
  <r>
    <n v="414"/>
    <s v="JEP-352-2022"/>
    <s v="JEP-CSPO-352-2022"/>
    <s v="Vanessa Jiménez "/>
    <s v="24 de enero de 2022"/>
    <s v="Ana Maria Leyton Lopez "/>
    <m/>
    <m/>
    <x v="1"/>
    <s v="1. Prestación de servicios"/>
    <n v="1087410373"/>
    <n v="9"/>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x v="4"/>
    <s v="Departamento SAAD - Víctimas"/>
    <s v="Claudia Liliana Erazo Maldonado"/>
    <s v="Departamento SAAD - Víctimas"/>
    <s v="N/A"/>
    <s v="N/A"/>
    <s v="N/A"/>
    <s v="Inversión"/>
    <n v="81437077"/>
    <s v="N/A"/>
    <s v="N/A"/>
    <s v="$7.228.143"/>
    <n v="55222"/>
    <n v="69122"/>
    <s v="2018011001091_x0009_"/>
    <d v="2022-01-28T00:00:00"/>
    <d v="2022-02-01T00:00:00"/>
    <s v="N/A"/>
    <s v="N/A"/>
    <s v="N/A"/>
    <s v="N/A"/>
    <n v="0"/>
    <s v="N/A"/>
    <n v="0"/>
    <s v="N/A"/>
    <n v="0"/>
    <s v="N/A"/>
    <n v="0"/>
    <n v="81437077"/>
    <s v="NO"/>
    <s v="N/A"/>
    <s v="N/A"/>
    <s v="N/A"/>
    <s v="N/A"/>
    <d v="2022-12-31T00:00:00"/>
    <d v="2022-12-31T00:00:00"/>
    <s v="NO"/>
    <s v="Bogotá y en los departamentos de_x000a_Cundinamarca y Boyacá"/>
    <s v="Cumplimiento "/>
    <s v="41-45-101075666"/>
    <n v="0"/>
    <s v="Seguros del Estado "/>
    <d v="2022-01-28T00:00:00"/>
    <s v="28-01-2022 - 30-06-2023"/>
    <s v="PENDIENTE"/>
    <s v="Ninguna"/>
    <s v="Firmado"/>
    <s v="Ingreso"/>
    <s v="N/A"/>
    <s v="DERECHO"/>
    <s v="N/A"/>
    <s v="FEMENINO"/>
    <s v="ana.leyton@jep.gov.co"/>
    <s v="https://community.secop.gov.co/Public/Tendering/ContractNoticePhases/View?PPI=CO1.PPI.17092401&amp;isFromPublicArea=True&amp;isModal=False"/>
    <n v="1"/>
    <n v="2022"/>
  </r>
  <r>
    <n v="429"/>
    <s v="JEP-353-2022"/>
    <s v="JEP-CSPO-353-2022"/>
    <s v="Norma Bonilla"/>
    <s v="24 de enero de 2022"/>
    <s v="Angela Maria Montaña Apraez "/>
    <m/>
    <m/>
    <x v="1"/>
    <s v="1. Prestación de servicios"/>
    <n v="1026580293"/>
    <n v="4"/>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x v="4"/>
    <s v="Departamento SAAD - Víctimas"/>
    <s v="Claudia Liliana Erazo Maldonado"/>
    <s v="Departamento SAAD - Víctimas"/>
    <s v="N/A"/>
    <s v="N/A"/>
    <s v="N/A"/>
    <s v="Inversión"/>
    <n v="81437077"/>
    <s v="N/A"/>
    <s v="N/A"/>
    <n v="7228143"/>
    <n v="61722"/>
    <n v="61422"/>
    <n v="2018011001091"/>
    <d v="2022-01-26T00:00:00"/>
    <d v="2022-01-31T00:00:00"/>
    <s v="N/A"/>
    <s v="N/A"/>
    <s v="N/A"/>
    <s v="N/A"/>
    <n v="0"/>
    <s v="N/A"/>
    <n v="0"/>
    <s v="N/A"/>
    <n v="0"/>
    <s v="N/A"/>
    <n v="0"/>
    <n v="81437077"/>
    <s v="NO"/>
    <s v="N/A"/>
    <s v="N/A"/>
    <s v="N/A"/>
    <s v="N/A"/>
    <d v="2022-12-31T00:00:00"/>
    <d v="2022-12-31T00:00:00"/>
    <s v="NO"/>
    <s v="Departamentos de Nariño y_x000a_Putumayo"/>
    <s v="Cumplimiento"/>
    <s v="21-47-101016932"/>
    <n v="0"/>
    <s v="Seguros del Estado"/>
    <d v="2022-01-26T00:00:00"/>
    <s v="26-01-2022 - 30-06-2023"/>
    <s v="PENDIENTE"/>
    <s v="Ninguna"/>
    <s v="Firmado"/>
    <s v="Ingreso"/>
    <s v="N/A"/>
    <s v="DERECHO"/>
    <s v="N/A"/>
    <s v="FEMENINO"/>
    <s v="angela.montana@jep.gov.co"/>
    <s v="https://community.secop.gov.co/Public/Tendering/ContractNoticePhases/View?PPI=CO1.PPI.17115838&amp;isFromPublicArea=True&amp;isModal=False"/>
    <n v="1"/>
    <n v="2022"/>
  </r>
  <r>
    <n v="284"/>
    <s v="JEP-354-2022"/>
    <s v="JEP-CSPO-354-2022"/>
    <s v="Ángela Esquivel "/>
    <s v="24 de enero de 2022"/>
    <s v="Santiago Peña Aragon"/>
    <m/>
    <m/>
    <x v="1"/>
    <s v="1. Prestación de servicios"/>
    <s v="1.019.110.556_x000d_"/>
    <n v="5"/>
    <s v="Persona Natural"/>
    <s v="NA"/>
    <s v="Prestar servicios para apoyar y acompañar al Departamento de Gestión Territorial en la organización y sistematización de la información producida por la dependencia, teniendo en cuenta los enfoques diferenciales."/>
    <m/>
    <s v="Harvey Danilo Suarez Morales"/>
    <s v="Secretaría Ejecutiva"/>
    <x v="4"/>
    <s v="Departamento de Gestión Territorial"/>
    <s v="Gloria Cala Navarro"/>
    <s v="Departamento de Gestión Territorial"/>
    <s v="N/A"/>
    <s v="N/A"/>
    <s v="N/A"/>
    <s v="Inversión"/>
    <n v="40477584"/>
    <s v="N/A"/>
    <s v="N/A"/>
    <s v="$3.614.070"/>
    <n v="60322"/>
    <n v="70722"/>
    <s v="2018011001091_x0009_"/>
    <d v="2022-01-28T00:00:00"/>
    <d v="2022-01-31T00:00:00"/>
    <s v="N/A"/>
    <s v="N/A"/>
    <s v="N/A"/>
    <s v="N/A"/>
    <n v="0"/>
    <s v="N/A"/>
    <n v="0"/>
    <s v="N/A"/>
    <n v="0"/>
    <s v="N/A"/>
    <n v="0"/>
    <n v="40477584"/>
    <s v="NO"/>
    <s v="N/A"/>
    <s v="N/A"/>
    <s v="N/A"/>
    <s v="N/A"/>
    <d v="2022-12-31T00:00:00"/>
    <d v="2022-12-31T00:00:00"/>
    <s v="NO"/>
    <s v="Bogotá D.C"/>
    <s v="Cumplimiento"/>
    <s v="15-45-101138280"/>
    <n v="2"/>
    <s v="Seguros del Estado"/>
    <d v="2022-01-28T00:00:00"/>
    <s v="28-01-2022 - 02-07-2023"/>
    <s v="PENDIENTE"/>
    <s v="Ninguna"/>
    <s v="Firmado"/>
    <s v="Ingreso"/>
    <s v="N/A"/>
    <s v="HISTORIA"/>
    <s v="N/A"/>
    <s v="MASCULINO"/>
    <s v="santiago.pena@jep.gov.co"/>
    <s v="https://community.secop.gov.co/Public/Tendering/ContractNoticePhases/View?PPI=CO1.PPI.17130015&amp;isFromPublicArea=True&amp;isModal=False"/>
    <n v="1"/>
    <n v="2022"/>
  </r>
  <r>
    <n v="51"/>
    <s v="JEP-355-2022"/>
    <s v="JEP-CSPO-355-2022"/>
    <s v="Ángela Esquivel "/>
    <s v="24 de enero de 2022"/>
    <s v="Diana Margarita Vivas Munar"/>
    <m/>
    <m/>
    <x v="1"/>
    <s v="1. Prestación de servicios"/>
    <n v="52224219"/>
    <n v="7"/>
    <s v="Persona Natural"/>
    <s v="NA"/>
    <s v="Prestar servicios profesionales para apoyar a la Subdirección de Planeación, Fortalecimiento Institucional y Talento Humano en la planeación financiera de alternativas para optimizar el talento humano de las salas de justicia, en particular de la Sala de Reconocimiento de Verdad, Responsabilidad y Reconocimiento de hechos y conductas, con visión integral y organizacional."/>
    <m/>
    <s v="Harvey Danilo Suarez Morales"/>
    <s v="Secretaría Ejecutiva"/>
    <x v="3"/>
    <s v="Subdirección de Planeación"/>
    <s v="Adela del Pilar Parra González_x0009_"/>
    <s v="Subdirección de Planeación"/>
    <s v="N/A"/>
    <s v="N/A"/>
    <s v="N/A"/>
    <s v="Inversión"/>
    <n v="114239980"/>
    <s v="N/A"/>
    <s v="N/A"/>
    <n v="19040000"/>
    <n v="37222"/>
    <n v="69622"/>
    <n v="2018011001091"/>
    <d v="2022-01-28T00:00:00"/>
    <d v="2022-02-01T00:00:00"/>
    <s v="N/A"/>
    <s v="N/A"/>
    <s v="N/A"/>
    <s v="N/A"/>
    <n v="0"/>
    <s v="N/A"/>
    <n v="0"/>
    <s v="N/A"/>
    <n v="0"/>
    <s v="N/A"/>
    <n v="0"/>
    <n v="114239980"/>
    <s v="NO"/>
    <s v="N/A"/>
    <s v="N/A"/>
    <s v="N/A"/>
    <s v="N/A"/>
    <d v="2022-07-24T00:00:00"/>
    <d v="2022-07-24T00:00:00"/>
    <s v="NO"/>
    <s v="Bogotá D.C"/>
    <s v="Cumplimiento"/>
    <s v="21-47-101017224"/>
    <n v="0"/>
    <s v="Seguros del Estado"/>
    <d v="2022-01-28T00:00:00"/>
    <s v="28-01-2022 - 01-02-2023"/>
    <s v="PENDIENTE"/>
    <s v="Ninguna"/>
    <s v="Terminado"/>
    <s v="Ingreso"/>
    <s v="N/A"/>
    <s v="DERECHO"/>
    <s v="N/A"/>
    <s v="FEMENINO"/>
    <s v="PND"/>
    <s v="https://community.secop.gov.co/Public/Tendering/ContractNoticePhases/View?PPI=CO1.PPI.17125933&amp;isFromPublicArea=True&amp;isModal=False"/>
    <n v="1"/>
    <n v="2022"/>
  </r>
  <r>
    <n v="133"/>
    <s v="JEP-356-2022"/>
    <s v="JEP-CSPO-356-2022"/>
    <s v="Laura Paredes"/>
    <s v="20 de enero de 2022"/>
    <s v="Judy Marcela Martinez Reyes"/>
    <m/>
    <m/>
    <x v="1"/>
    <s v="1. Prestación de servicios"/>
    <s v="1.098.647.926_x000d_"/>
    <n v="1"/>
    <s v="Persona Natural"/>
    <s v="NA"/>
    <s v="Prestar servicios profesionales a la subsecretaría ejecutiva en el apoyo a la certificación de trabajos, obras y actividades (TOAR), con contenido reparador, seguimiento al régimen de condicionalidad y sanciones propias, con énfasis en los procesos y procedimientos jurídicos relacionados con la garantía de los derechos de las víctimas y del debido proceso a los comparecientes y con la implementación de políticas públicas de atención a las víctimas e implementación del acuerdo de paz."/>
    <m/>
    <s v="Harvey Danilo Suarez Morales"/>
    <s v="Secretaría Ejecutiva"/>
    <x v="4"/>
    <s v="Subsecretaría Ejecutiva "/>
    <s v="Angela María Mora Soto"/>
    <s v="Subsecretaría Ejecutiva "/>
    <s v="N/A"/>
    <s v="N/A"/>
    <s v="N/A"/>
    <s v="Inversión"/>
    <n v="121360536"/>
    <s v="N/A"/>
    <s v="N/A"/>
    <s v="$10.553.091"/>
    <n v="53822"/>
    <n v="71822"/>
    <s v="2018011001091_x0009_"/>
    <d v="2022-01-28T00:00:00"/>
    <d v="2022-01-31T00:00:00"/>
    <s v="N/A"/>
    <s v="N/A"/>
    <s v="N/A"/>
    <s v="N/A"/>
    <n v="0"/>
    <s v="N/A"/>
    <n v="0"/>
    <s v="N/A"/>
    <n v="0"/>
    <s v="N/A"/>
    <n v="0"/>
    <n v="121360536"/>
    <s v="NO"/>
    <s v="N/A"/>
    <s v="N/A"/>
    <s v="N/A"/>
    <s v="N/A"/>
    <d v="2022-12-31T00:00:00"/>
    <d v="2022-12-31T00:00:00"/>
    <s v="NO"/>
    <s v="Bogotá D.C "/>
    <s v="Cumplimiento"/>
    <s v="_x0009_14-47-101014824"/>
    <n v="0"/>
    <s v="Seguros del Estado"/>
    <d v="2022-01-28T00:00:00"/>
    <s v="28-01-2022 - 30-06-2023"/>
    <s v="PENDIENTE"/>
    <s v="Ninguna"/>
    <s v="Firmado"/>
    <s v="Ingreso"/>
    <s v="N/A"/>
    <s v="DERECHO"/>
    <s v="N/A"/>
    <s v="FEMENINO"/>
    <s v="judy.martinez@jep.gov.co"/>
    <s v="https://community.secop.gov.co/Public/Tendering/ContractNoticePhases/View?PPI=CO1.PPI.17111683&amp;isFromPublicArea=True&amp;isModal=False"/>
    <n v="1"/>
    <n v="2022"/>
  </r>
  <r>
    <n v="162"/>
    <s v="JEP-357-2022"/>
    <s v="JEP-CSPO-357-2022"/>
    <s v="Clara Torres"/>
    <s v="24 de enero de 2022"/>
    <s v="Rodrigo Pinzon Marin"/>
    <m/>
    <m/>
    <x v="1"/>
    <s v="1. Prestación de servicios"/>
    <n v="79747867"/>
    <n v="2"/>
    <s v="Persona Natural"/>
    <s v="NA"/>
    <s v="Prestación de servicios profesionales para acompañar a la Subsecretaría Ejecutiva en las actividades de índole económico y financiero que requiera el desarrollo del proceso de selección cuyo objeto es la prestación del servicio integral de monitoreo a través de diferentes mecanismos, para comparecientes sometidos a la Jurisdicción Especial para la Paz."/>
    <m/>
    <s v="Harvey Danilo Suarez Morales"/>
    <s v="Secretaría Ejecutiva"/>
    <x v="4"/>
    <s v="Subsecretaría Ejecutiva "/>
    <s v="Angela María Mora Soto"/>
    <s v="Subsecretaría Ejecutiva "/>
    <s v="N/A"/>
    <s v="N/A"/>
    <s v="N/A"/>
    <s v="Inversión"/>
    <n v="24720252"/>
    <s v="N/A"/>
    <s v="N/A"/>
    <n v="8240084"/>
    <n v="63122"/>
    <n v="71922"/>
    <n v="2018011001091"/>
    <d v="2022-01-26T00:00:00"/>
    <d v="2022-02-14T00:00:00"/>
    <s v="Wiliam Fabian Calderon Aguirre"/>
    <n v="93393340"/>
    <n v="3"/>
    <d v="2022-03-17T00:00:00"/>
    <n v="-14"/>
    <d v="2022-04-19T00:00:00"/>
    <n v="12085450"/>
    <d v="2022-05-13T00:00:00"/>
    <n v="1"/>
    <d v="2022-05-13T00:00:00"/>
    <n v="60"/>
    <n v="36805688"/>
    <s v="NO"/>
    <s v="N/A"/>
    <s v="N/A"/>
    <s v="N/A"/>
    <s v="N/A"/>
    <d v="2022-04-30T00:00:00"/>
    <d v="2022-06-29T00:00:00"/>
    <s v="NO"/>
    <s v="Bogotá D.C."/>
    <s v="Cumplimiento"/>
    <s v="96-47-101001440"/>
    <n v="0"/>
    <s v="Seguros del Estado"/>
    <d v="2022-01-26T00:00:00"/>
    <s v="26-01-2022 - 31-10-2022"/>
    <s v="PENDIENTE"/>
    <s v="En fecha 17/03/2022, se suscribe cesión del contrato, en fecha 18/04/2022 se suscribe prorroga hasta el 15/05/2022 y se modifica el valor y forma de pago. En fecha 10/05/2022 se prorroga el plazo hasta el 29/06/2022 y se adicionan $12.085.450"/>
    <s v="Terminado"/>
    <s v="Cesión, adición y prórroga"/>
    <s v="N/A"/>
    <s v="ECONOMÍA"/>
    <s v="N/A"/>
    <s v="MASCULINO"/>
    <s v="PND"/>
    <s v="https://community.secop.gov.co/Public/Tendering/ContractNoticePhases/View?PPI=CO1.PPI.17131660&amp;isFromPublicArea=True&amp;isModal=False"/>
    <n v="1"/>
    <n v="2022"/>
  </r>
  <r>
    <n v="655"/>
    <s v="JEP-358-2022"/>
    <s v="JEP-CSPO-358-2022"/>
    <s v="Clara Torres"/>
    <s v="24 de enero de 2022"/>
    <s v="Avance Juridico Casa Editorial"/>
    <s v="N/A"/>
    <s v="N/A"/>
    <x v="1"/>
    <s v="1. Prestación de servicios"/>
    <n v="830041326"/>
    <n v="2"/>
    <s v="Persona Jurídica"/>
    <s v="NA"/>
    <s v="Actualización del Sistema de Información Jurídica de la JEP _x000a_“Jurinfo”"/>
    <m/>
    <s v="Luis Felipe Rivera García"/>
    <s v="Dirección de Tecnologías de la Información"/>
    <x v="1"/>
    <s v="Departamento de Conceptos y Representación Jurídica"/>
    <s v="Carlos Iván Castro Sabbagh"/>
    <s v="Departamento de Conceptos y Representación Jurídica"/>
    <s v="N/A"/>
    <s v="N/A"/>
    <s v="N/A"/>
    <s v="Inversión"/>
    <n v="75000000"/>
    <s v="N/A"/>
    <s v="N/A"/>
    <n v="30000000"/>
    <n v="55922"/>
    <n v="66022"/>
    <s v="2018011001175_x0009_"/>
    <d v="2022-01-27T00:00:00"/>
    <d v="2022-01-28T00:00:00"/>
    <s v="N/A"/>
    <s v="N/A"/>
    <s v="N/A"/>
    <s v="N/A"/>
    <n v="0"/>
    <s v="N/A"/>
    <n v="0"/>
    <s v="N/A"/>
    <n v="0"/>
    <s v="N/A"/>
    <n v="0"/>
    <n v="75000000"/>
    <s v="NO"/>
    <s v="N/A"/>
    <s v="N/A"/>
    <s v="N/A"/>
    <s v="N/A"/>
    <d v="2022-12-31T00:00:00"/>
    <d v="2022-12-31T00:00:00"/>
    <s v="NO"/>
    <s v="Bogotá D.C"/>
    <s v="Cumplimiento"/>
    <s v="11-45-101110375"/>
    <n v="0"/>
    <s v="Seguros del Estado"/>
    <d v="2022-01-27T00:00:00"/>
    <s v="26/01/2022 - 31/12/2025"/>
    <s v="PENDIENTE"/>
    <s v="Ninguna"/>
    <s v="Firmado"/>
    <s v="Ingreso"/>
    <s v="N/A"/>
    <s v="PND"/>
    <s v="N/A"/>
    <s v="N/A"/>
    <s v="N/A"/>
    <s v="https://community.secop.gov.co/Public/Tendering/ContractNoticePhases/View?PPI=CO1.PPI.17139706&amp;isFromPublicArea=True&amp;isModal=False"/>
    <n v="1"/>
    <n v="2022"/>
  </r>
  <r>
    <n v="163"/>
    <s v="JEP-359-2022"/>
    <s v="JEP-CSPO-359-2022"/>
    <s v="Clara Torres"/>
    <s v="24 de enero de 2022"/>
    <s v="Maria Catalina Florez Salazar"/>
    <m/>
    <m/>
    <x v="1"/>
    <s v="1. Prestación de servicios"/>
    <n v="52706089"/>
    <n v="5"/>
    <s v="Persona Natural"/>
    <s v="NA"/>
    <s v="Prestar servicios profesionales especializados para apoyar y acompañar a la subsecretaría ejecutiva de la JEP, en las definiciones de índole jurídico contractuales que corresponda adoptar, en las etapas del proceso de gestión contractual, para la implementación del monitoreo al que refieren los numerales 11 y 12 del artículo 111 de la ley 1957"/>
    <m/>
    <s v="Harvey Danilo Suarez Morales"/>
    <s v="Secretaría Ejecutiva"/>
    <x v="4"/>
    <s v="Subsecretaría Ejecutiva "/>
    <s v="Angela María Mora Soto"/>
    <s v="Subsecretaría Ejecutiva "/>
    <s v="N/A"/>
    <s v="N/A"/>
    <s v="N/A"/>
    <s v="Inversión"/>
    <n v="24720252"/>
    <s v="N/A"/>
    <s v="N/A"/>
    <n v="8240084"/>
    <n v="61422"/>
    <n v="63322"/>
    <n v="18011001091"/>
    <d v="2022-01-26T00:00:00"/>
    <d v="2022-02-14T00:00:00"/>
    <s v="Sandra Milena Gomez Tovar"/>
    <n v="52817478"/>
    <n v="3"/>
    <d v="2022-03-11T00:00:00"/>
    <n v="-14"/>
    <d v="2022-03-30T00:00:00"/>
    <n v="12085450"/>
    <d v="2022-05-13T00:00:00"/>
    <n v="1"/>
    <d v="2022-05-13T00:00:00"/>
    <n v="60"/>
    <n v="36805688"/>
    <s v="NO"/>
    <s v="N/A"/>
    <s v="N/A"/>
    <s v="N/A"/>
    <s v="N/A"/>
    <d v="2022-04-30T00:00:00"/>
    <d v="2022-06-29T00:00:00"/>
    <s v="NO"/>
    <s v="Bogotá D.C."/>
    <s v="Cumplimiento"/>
    <s v="15-45-101138266"/>
    <n v="0"/>
    <s v="Seguros del Estado"/>
    <d v="2022-01-26T00:00:00"/>
    <s v="26-01-2022 - 31-10-2022"/>
    <s v="PENDIENTE"/>
    <s v="En fecha 11/03/2022, se suscribe cesión del contrato._x000a_En fecha 30/03/2022 se suscribe otrosí No. 1 por el cual se prorroga el plazo y se modifica el valor y forma de pago. En fecha 13/05/2022 se suscribe otrosí 2 por medio del cual se prorroga el plazo al 29/06/2022 y se adicionan $12.085.450"/>
    <s v="Terminado"/>
    <s v="Cesión, adición y prórroga"/>
    <s v="N/A"/>
    <s v="DERECHO"/>
    <s v="N/A"/>
    <s v="FEMENINO"/>
    <s v="PND"/>
    <s v="https://community.secop.gov.co/Public/Tendering/ContractNoticePhases/View?PPI=CO1.PPI.17141593&amp;isFromPublicArea=True&amp;isModal=False"/>
    <n v="1"/>
    <n v="2022"/>
  </r>
  <r>
    <n v="159"/>
    <s v="JEP-360-2022"/>
    <s v="JEP-CSPO-360-2022"/>
    <s v="Clara Torres"/>
    <s v="24 de enero de 2022"/>
    <s v="Jose Luis Noguera Perez"/>
    <m/>
    <m/>
    <x v="1"/>
    <s v="1. Prestación de servicios"/>
    <s v="79.653.211_x000d_"/>
    <n v="7"/>
    <s v="Persona Natural"/>
    <s v="NA"/>
    <s v="Prestar servicios profesionales para apoyar a la subsecretaría ejecutiva en el seguimiento de PQRSDF, así como en la respuesta y revisión de documentos e informes requeridos por el despacho para la aprobación de la secretaría ejecutiva y en el relacionamiento con las demás dependencias para el cumplimiento de las obligaciones misionales de la JEP"/>
    <m/>
    <s v="Harvey Danilo Suarez Morales"/>
    <s v="Secretaría Ejecutiva"/>
    <x v="4"/>
    <s v="Subsecretaría Ejecutiva "/>
    <s v="Angela María Mora Soto"/>
    <s v="Subsecretaría Ejecutiva "/>
    <s v="N/A"/>
    <s v="N/A"/>
    <s v="N/A"/>
    <s v="Inversión"/>
    <n v="82400829"/>
    <s v="N/A"/>
    <s v="N/A"/>
    <s v="$7.228.143"/>
    <n v="63722"/>
    <n v="63422"/>
    <s v="2018011001091_x0009_"/>
    <d v="2022-01-26T00:00:00"/>
    <d v="2022-02-01T00:00:00"/>
    <s v="N/A"/>
    <s v="N/A"/>
    <s v="N/A"/>
    <s v="N/A"/>
    <n v="0"/>
    <s v="N/A"/>
    <n v="0"/>
    <s v="N/A"/>
    <n v="0"/>
    <s v="N/A"/>
    <n v="0"/>
    <n v="82400829"/>
    <s v="NO"/>
    <s v="N/A"/>
    <s v="N/A"/>
    <s v="N/A"/>
    <s v="N/A"/>
    <d v="2022-12-31T00:00:00"/>
    <d v="2022-12-31T00:00:00"/>
    <s v="NO"/>
    <s v="Bogotá D.C"/>
    <s v="Cumplimiento"/>
    <s v="18-47-101003793"/>
    <n v="0"/>
    <s v="Seguros del Estado"/>
    <d v="2022-01-28T00:00:00"/>
    <s v="27-01-2022 - 05-07-2023"/>
    <s v="PENDIENTE"/>
    <s v="Ninguna"/>
    <s v="Firmado"/>
    <s v="Ingreso"/>
    <s v="N/A"/>
    <s v="DERECHO"/>
    <s v="N/A"/>
    <s v="MASCULINO"/>
    <s v="jose.noguera@jep.gov.co"/>
    <s v="https://community.secop.gov.co/Public/Tendering/ContractNoticePhases/View?PPI=CO1.PPI.17147234&amp;isFromPublicArea=True&amp;isModal=False"/>
    <n v="1"/>
    <n v="2022"/>
  </r>
  <r>
    <n v="340"/>
    <s v="JEP-361-2022"/>
    <s v="JEP-CSPO-361-2022"/>
    <s v="Jairo Cuellar"/>
    <s v="18 de enero de 2022"/>
    <s v="Miguel Angel Celis Peñaranda"/>
    <m/>
    <m/>
    <x v="1"/>
    <s v="1. Prestación de servicios"/>
    <n v="5449759"/>
    <n v="8"/>
    <s v="Persona Natural"/>
    <s v="NA"/>
    <s v="Prestación de servicios profesionales para apoyar y acompañar al departamento SAAD Comparecientes en el trámite de las gestiones administrativas propias del desarrollo del Sistema Autónomo de Asesoría y Defensa."/>
    <m/>
    <s v="Harvey Danilo Suarez Morales"/>
    <s v="Secretaría Ejecutiva"/>
    <x v="4"/>
    <s v="Departamento SAAD - Comparecientes"/>
    <s v="Jorge Alirio Mancera Cortés"/>
    <s v="Departamento SAAD - Comparecientes"/>
    <s v="N/A"/>
    <s v="N/A"/>
    <s v="N/A"/>
    <s v="Inversión"/>
    <n v="83123643"/>
    <s v="N/A"/>
    <s v="N/A"/>
    <n v="7228143"/>
    <n v="50422"/>
    <n v="64022"/>
    <n v="2018011001091"/>
    <d v="2022-01-26T00:00:00"/>
    <d v="2022-01-31T00:00:00"/>
    <s v="N/A"/>
    <s v="N/A"/>
    <s v="N/A"/>
    <s v="N/A"/>
    <n v="0"/>
    <s v="N/A"/>
    <n v="0"/>
    <s v="N/A"/>
    <n v="0"/>
    <s v="N/A"/>
    <n v="0"/>
    <n v="83123643"/>
    <s v="NO"/>
    <s v="N/A"/>
    <s v="N/A"/>
    <s v="N/A"/>
    <s v="N/A"/>
    <d v="2022-12-31T00:00:00"/>
    <d v="2022-12-31T00:00:00"/>
    <s v="NO"/>
    <s v="Bogotá D.C"/>
    <s v="Cumplimiento "/>
    <s v="15-47-101008671"/>
    <n v="0"/>
    <s v="Seguros del Estado"/>
    <d v="2022-01-26T00:00:00"/>
    <s v="26-01-2022 - 05-07-2023"/>
    <s v="PENDIENTE"/>
    <s v="Ninguna"/>
    <s v="Firmado"/>
    <s v="Ingreso"/>
    <s v="N/A"/>
    <s v="DERECHO"/>
    <s v="N/A"/>
    <s v="MASCULINO"/>
    <s v="miguel.celis@jep.gov.co"/>
    <s v="https://community.secop.gov.co/Public/Tendering/ContractNoticePhases/View?PPI=CO1.PPI.17145148&amp;isFromPublicArea=True&amp;isModal=False"/>
    <n v="1"/>
    <n v="2022"/>
  </r>
  <r>
    <n v="25"/>
    <s v="JEP-362-2022"/>
    <s v="JEP-CSPO-362-2022"/>
    <s v="Vanessa Jiménez "/>
    <s v="25 de enero de 2022"/>
    <s v="HEINSOHN HUMAN GLOBAL SOLUTIONS S.A.S."/>
    <s v="N/A"/>
    <s v="N/A"/>
    <x v="1"/>
    <s v="1. Prestación de servicios"/>
    <n v="900173404"/>
    <n v="9"/>
    <s v="Persona Jurídica"/>
    <m/>
    <s v="Prestar el servicio técnico y funcional para el soporte extendido de los módulos del sistema de información y gestión del empleo público (SIGEP) instalados en la Jurisdicción Especial para la Paz."/>
    <m/>
    <s v="Luis Felipe Rivera García"/>
    <s v="Dirección de Tecnologías de la Información"/>
    <x v="0"/>
    <s v="Dirección de Tecnologías de la Información"/>
    <s v="Francy Elena Palomino Millán"/>
    <s v="Dirección de Tecnologías de la Información"/>
    <s v="N/A"/>
    <s v="N/A"/>
    <s v="N/A"/>
    <s v="Inversión"/>
    <n v="200524800"/>
    <s v="N/A"/>
    <s v="N/A"/>
    <s v="$16.710.400"/>
    <n v="65522"/>
    <n v="62822"/>
    <s v="2018011001175_x0009_"/>
    <d v="2022-01-26T00:00:00"/>
    <d v="2022-01-29T00:00:00"/>
    <s v="N/A"/>
    <s v="N/A"/>
    <s v="N/A"/>
    <s v="N/A"/>
    <n v="0"/>
    <s v="N/A"/>
    <n v="0"/>
    <s v="N/A"/>
    <n v="0"/>
    <s v="N/A"/>
    <n v="0"/>
    <n v="200524800"/>
    <s v="NO"/>
    <s v="N/A"/>
    <s v="N/A"/>
    <s v="N/A"/>
    <s v="N/A"/>
    <d v="2022-12-31T00:00:00"/>
    <d v="2022-12-31T00:00:00"/>
    <s v="NO"/>
    <s v="Sede de la JEP en Bogotá D.C"/>
    <s v="Cumplimiento "/>
    <s v="33-45-101105921"/>
    <n v="0"/>
    <s v="Seguros del Estado "/>
    <d v="2022-01-27T00:00:00"/>
    <s v="26/01/2022 - 31/12/2025"/>
    <s v="PENDIENTE"/>
    <s v="Ninguna"/>
    <s v="Firmado"/>
    <s v="Ingreso"/>
    <s v="N/A"/>
    <s v="PND"/>
    <s v="N/A"/>
    <s v="N/A"/>
    <s v="N/A"/>
    <s v="https://community.secop.gov.co/Public/Tendering/ContractNoticePhases/View?PPI=CO1.PPI.17137179&amp;isFromPublicArea=True&amp;isModal=False"/>
    <n v="1"/>
    <n v="2022"/>
  </r>
  <r>
    <n v="465"/>
    <s v="JEP-363-2022"/>
    <s v="JEP-CSPO-363-2022"/>
    <s v="Jairo Cuellar"/>
    <s v="20 de enero de 2022"/>
    <s v="Sergio Daniel Quevedo Useche"/>
    <m/>
    <m/>
    <x v="1"/>
    <s v="1. Prestación de servicios"/>
    <n v="1033703684"/>
    <n v="6"/>
    <s v="Persona Natural"/>
    <s v="NA"/>
    <s v="Prestación de servicios profesionales , para apoyar y acompañar al grupo de protección a víctimas, testigos y demás intervinientes de la UIA, en el análisis y definición de los niveles de riesgo individual y colectivo de las solicitudes de las medidas de protección. "/>
    <m/>
    <s v="Harvey Danilo Suarez Morales"/>
    <s v="Secretaría Ejecutiva"/>
    <x v="6"/>
    <s v="Unidad de Investigación y Acusación"/>
    <s v="Oscar Alfonso Tellez Valenzuela "/>
    <s v="Unidad de Investigación y Acusación"/>
    <s v="N/A"/>
    <s v="N/A"/>
    <s v="N/A"/>
    <s v="Inversión"/>
    <n v="82400829"/>
    <s v="N/A"/>
    <s v="N/A"/>
    <n v="7228143"/>
    <n v="59222"/>
    <n v="72922"/>
    <n v="2018011001068"/>
    <d v="2022-01-28T00:00:00"/>
    <d v="2022-01-31T00:00:00"/>
    <s v="N/A"/>
    <s v="N/A"/>
    <s v="N/A"/>
    <s v="N/A"/>
    <n v="0"/>
    <s v="N/A"/>
    <n v="0"/>
    <s v="N/A"/>
    <n v="0"/>
    <s v="N/A"/>
    <n v="0"/>
    <n v="82400829"/>
    <s v="NO"/>
    <s v="N/A"/>
    <s v="N/A"/>
    <s v="N/A"/>
    <s v="N/A"/>
    <d v="2022-12-31T00:00:00"/>
    <d v="2022-12-31T00:00:00"/>
    <s v="NO"/>
    <s v="Bogotá D.C"/>
    <s v="Cumplimiento "/>
    <s v="15-47-101008727"/>
    <n v="0"/>
    <s v="Seguros del Estado"/>
    <d v="2022-01-28T00:00:00"/>
    <s v="28-01-2022 - 30-06-2023"/>
    <s v="PENDIENTE"/>
    <s v="Ninguna"/>
    <s v="Firmado"/>
    <s v="Ingreso"/>
    <s v="N/A"/>
    <s v="DERECHO"/>
    <s v="N/A"/>
    <s v="MASCULINO"/>
    <s v="sergio.quevedo@jep.gov.co"/>
    <s v="https://community.secop.gov.co/Public/Tendering/ContractNoticePhases/View?PPI=CO1.PPI.17180851&amp;isFromPublicArea=True&amp;isModal=False"/>
    <n v="1"/>
    <n v="2022"/>
  </r>
  <r>
    <n v="515"/>
    <s v="JEP-364-2022"/>
    <s v="JEP-CSPO-364-2022"/>
    <s v="Jairo Cuellar"/>
    <s v="20 de enero de 2022"/>
    <s v="Gloria Cecilia Quiceno Acevedo"/>
    <m/>
    <m/>
    <x v="1"/>
    <s v="1. Prestación de servicios"/>
    <s v="43.034.318_x000d_"/>
    <n v="1"/>
    <s v="Persona Natural"/>
    <s v="NA"/>
    <s v="Prestación de servicios profesionales para apoyar y acompañar al grupo de atención y orientación a víctimas de la Unidad de Investigación y Acusación en el relacionamiento con las víctimas integrantes de las mesas nacionales y regionales y organizaciones afines, a fin de facilitar la capacidad investigativa de la UIA.  "/>
    <m/>
    <s v="Harvey Danilo Suarez Morales"/>
    <s v="Secretaría Ejecutiva"/>
    <x v="6"/>
    <s v="Unidad de Investigación y Acusación"/>
    <s v="Luz Helena Morales Garay"/>
    <s v="Unidad de Investigación y Acusación"/>
    <s v="N/A"/>
    <s v="N/A"/>
    <s v="N/A"/>
    <s v="Inversión"/>
    <n v="126637092"/>
    <s v="N/A"/>
    <s v="N/A"/>
    <n v="10553091"/>
    <n v="57222"/>
    <n v="73522"/>
    <s v="2018011001091_x0009_"/>
    <d v="2022-01-28T00:00:00"/>
    <d v="2022-01-31T00:00:00"/>
    <s v="N/A"/>
    <s v="N/A"/>
    <s v="N/A"/>
    <s v="N/A"/>
    <n v="0"/>
    <s v="N/A"/>
    <n v="0"/>
    <s v="N/A"/>
    <n v="0"/>
    <s v="N/A"/>
    <n v="0"/>
    <n v="126637092"/>
    <s v="NO"/>
    <s v="N/A"/>
    <s v="N/A"/>
    <s v="N/A"/>
    <s v="N/A"/>
    <d v="2022-12-31T00:00:00"/>
    <d v="2022-12-31T00:00:00"/>
    <s v="NO"/>
    <s v="Bogotá D.C"/>
    <s v="Cumplimiento "/>
    <s v="36-45-101037742"/>
    <n v="0"/>
    <s v="Seguros del Estado"/>
    <d v="2022-01-28T00:00:00"/>
    <s v="28-01-2022 - 30-06-2023"/>
    <s v="PENDIENTE"/>
    <s v="Ninguna"/>
    <s v="Firmado"/>
    <s v="Ingreso"/>
    <s v="N/A"/>
    <s v="CIENCIAS POLÍTICAS"/>
    <s v="N/A"/>
    <s v="FEMENINO"/>
    <s v="gloria.quiceno@jep.gov.co"/>
    <s v="https://community.secop.gov.co/Public/Tendering/ContractNoticePhases/View?PPI=CO1.PPI.17174215&amp;isFromPublicArea=True&amp;isModal=False"/>
    <n v="1"/>
    <n v="2022"/>
  </r>
  <r>
    <n v="507"/>
    <s v="JEP-365-2022"/>
    <s v="JEP-CSPO-365-2022"/>
    <s v="Jairo Cuellar"/>
    <s v="24 de enero de 2022"/>
    <s v="Raul Fernando Diaz Ochoa "/>
    <m/>
    <m/>
    <x v="1"/>
    <s v="1. Prestación de servicios"/>
    <n v="13069150"/>
    <n v="1"/>
    <s v="Persona Natural"/>
    <s v="NA"/>
    <s v="Prestar servicios profesionales para apoyar y acompañar la gestión del grupo de relacionamiento y comunicaciones en la formación y desarrollo de competencias comunicativas de los servidores de la UIA para un adecuado relacionamiento con las víctimas, organizaciones y grupos de interés, atendiendo el enfoque de genero y diferencial, con relacion a la capacidad investigativa a cargo de la UIA.  "/>
    <m/>
    <s v="Harvey Danilo Suarez Morales"/>
    <s v="Secretaría Ejecutiva"/>
    <x v="6"/>
    <s v="Unidad de Investigación y Acusación"/>
    <s v="Luz Helena Morales Garay"/>
    <s v="Unidad de Investigación y Acusación"/>
    <s v="N/A"/>
    <s v="N/A"/>
    <s v="N/A"/>
    <s v="Inversión"/>
    <n v="81437077"/>
    <s v="N/A"/>
    <s v="N/A"/>
    <n v="7228143"/>
    <n v="57722"/>
    <n v="73022"/>
    <n v="2018011001091"/>
    <d v="2022-01-28T00:00:00"/>
    <d v="2022-02-01T00:00:00"/>
    <s v="N/A"/>
    <s v="N/A"/>
    <s v="N/A"/>
    <s v="N/A"/>
    <n v="0"/>
    <s v="N/A"/>
    <n v="0"/>
    <s v="N/A"/>
    <n v="0"/>
    <s v="N/A"/>
    <n v="0"/>
    <n v="81437077"/>
    <s v="NO"/>
    <s v="N/A"/>
    <s v="N/A"/>
    <s v="N/A"/>
    <s v="N/A"/>
    <d v="2022-12-31T00:00:00"/>
    <d v="2022-12-31T00:00:00"/>
    <s v="NO"/>
    <s v="Bogotá D.C"/>
    <s v="Cumplimiento "/>
    <s v="36-45-101037729"/>
    <n v="0"/>
    <s v="Seguros del Estado"/>
    <d v="2022-01-28T00:00:00"/>
    <s v="28-01-2022 - 30-06-2023"/>
    <s v="PENDIENTE"/>
    <s v="Ninguna"/>
    <s v="Firmado"/>
    <s v="Ingreso"/>
    <s v="N/A"/>
    <s v="INGENIERÍA ELECTRONICA"/>
    <s v="N/A"/>
    <s v="MASCULINO"/>
    <s v="raul.diaz@jep.gov.co"/>
    <s v="https://community.secop.gov.co/Public/Tendering/ContractNoticePhases/View?PPI=CO1.PPI.17213848&amp;isFromPublicArea=True&amp;isModal=False"/>
    <n v="1"/>
    <n v="2022"/>
  </r>
  <r>
    <n v="521"/>
    <s v="JEP-366-2022"/>
    <s v="JEP-CSPO-366-2022"/>
    <s v="Jairo Cuellar"/>
    <s v="24 de enero de 2022"/>
    <s v="Lizeth Paola Hernandez Peñuela"/>
    <m/>
    <m/>
    <x v="1"/>
    <s v="1. Prestación de servicios"/>
    <n v="1026565487"/>
    <n v="3"/>
    <s v="Persona Natural"/>
    <s v="NA"/>
    <s v="Prestar servicios profesionales como comunicadora social para apoyar y acompañar la gestión del grupo de relacionamiento y comunicaciones de la UIA en las actividades institucionales relacionadas con la comunicación interna y externa con relacion a la capacidad investigativa a cargo de la Unidad.  "/>
    <m/>
    <s v="Harvey Danilo Suarez Morales"/>
    <s v="Secretaría Ejecutiva"/>
    <x v="6"/>
    <s v="Unidad de Investigación y Acusación"/>
    <s v="Luz Helena Morales Garay"/>
    <s v="Unidad de Investigación y Acusación"/>
    <s v="N/A"/>
    <s v="N/A"/>
    <s v="N/A"/>
    <s v="Inversión"/>
    <n v="47233505"/>
    <s v="N/A"/>
    <s v="N/A"/>
    <s v="$4.192.323"/>
    <n v="57622"/>
    <n v="73222"/>
    <n v="2018011001091"/>
    <d v="2022-01-28T00:00:00"/>
    <d v="2022-01-31T00:00:00"/>
    <s v="N/A"/>
    <s v="N/A"/>
    <s v="N/A"/>
    <s v="N/A"/>
    <n v="0"/>
    <s v="N/A"/>
    <n v="0"/>
    <s v="N/A"/>
    <n v="0"/>
    <s v="N/A"/>
    <n v="0"/>
    <n v="47233505"/>
    <s v="NO"/>
    <s v="N/A"/>
    <s v="N/A"/>
    <s v="N/A"/>
    <s v="N/A"/>
    <d v="2022-12-31T00:00:00"/>
    <d v="2022-12-31T00:00:00"/>
    <s v="NO"/>
    <s v="Bogotá D.C"/>
    <s v="Cumplimiento "/>
    <s v="15-47-101008734"/>
    <n v="0"/>
    <s v="Seguros del Estado"/>
    <d v="2022-01-28T00:00:00"/>
    <s v="28-01-2022 - 30-06-2023"/>
    <s v="PENDIENTE"/>
    <s v="Ninguna"/>
    <s v="Firmado"/>
    <s v="Ingreso"/>
    <s v="N/A"/>
    <s v="COMUNICACIÓN SOCIAL"/>
    <s v="N/A"/>
    <s v="FEMENINO"/>
    <s v="lizeth.hernandez@jep.gov.co"/>
    <s v="https://community.secop.gov.co/Public/Tendering/ContractNoticePhases/View?PPI=CO1.PPI.17219975&amp;isFromPublicArea=True&amp;isModal=False"/>
    <n v="1"/>
    <n v="2022"/>
  </r>
  <r>
    <n v="516"/>
    <s v="JEP-367-2022"/>
    <s v="JEP-CSPO-367-2022"/>
    <s v="Jairo Cuellar"/>
    <s v="24 de enero de 2022"/>
    <s v="Ivette Consuelo Hernandez Avendaño "/>
    <m/>
    <m/>
    <x v="1"/>
    <s v="1. Prestación de servicios"/>
    <n v="39684866"/>
    <n v="8"/>
    <s v="Persona Natural"/>
    <s v="NA"/>
    <s v="Prestar servicios profesionales para apoyar y acompañar la gestión del grupo de relacionamiento y comunicaciones,  en la divulgación del protocolo de comunicaciones con las víctimas teniendo en cuenta el enfoque diferencial y territorial, asi como a los servidores de la UIA, con relacion a la capacidad investigativa a cargo de la Unidad.  "/>
    <m/>
    <s v="Harvey Danilo Suarez Morales"/>
    <s v="Secretaría Ejecutiva"/>
    <x v="6"/>
    <s v="Unidad de Investigación y Acusación"/>
    <s v="Luz Helena Morales Garay"/>
    <s v="Unidad de Investigación y Acusación"/>
    <s v="N/A"/>
    <s v="N/A"/>
    <s v="N/A"/>
    <s v="Inversión"/>
    <n v="118898153"/>
    <s v="N/A"/>
    <s v="N/A"/>
    <n v="10553091"/>
    <n v="57422"/>
    <n v="73122"/>
    <n v="2018011001091"/>
    <d v="2022-01-28T00:00:00"/>
    <d v="2022-01-31T00:00:00"/>
    <s v="N/A"/>
    <s v="N/A"/>
    <s v="N/A"/>
    <s v="N/A"/>
    <n v="0"/>
    <s v="N/A"/>
    <n v="0"/>
    <s v="N/A"/>
    <n v="0"/>
    <s v="N/A"/>
    <n v="0"/>
    <n v="118898153"/>
    <s v="NO"/>
    <s v="N/A"/>
    <s v="N/A"/>
    <s v="N/A"/>
    <s v="N/A"/>
    <d v="2022-12-31T00:00:00"/>
    <d v="2022-12-31T00:00:00"/>
    <s v="NO"/>
    <s v="Bogotá D.C"/>
    <s v="Cumplimiento "/>
    <s v="36-45-101037728"/>
    <n v="0"/>
    <s v="Seguros del Estado"/>
    <d v="2022-01-28T00:00:00"/>
    <s v="28-01-2022 - 30-06-2023"/>
    <s v="PENDIENTE"/>
    <s v="Ninguna"/>
    <s v="Firmado"/>
    <s v="Ingreso"/>
    <s v="N/A"/>
    <s v="FONOAUDILOGIA"/>
    <s v="N/A"/>
    <s v="FEMENINO"/>
    <s v="ivette.hernandez@jep.gov.co"/>
    <s v="https://community.secop.gov.co/Public/Tendering/ContractNoticePhases/View?PPI=CO1.PPI.17249678&amp;isFromPublicArea=True&amp;isModal=False"/>
    <n v="1"/>
    <n v="2022"/>
  </r>
  <r>
    <n v="700"/>
    <s v="JEP-368-2022"/>
    <s v="JEP-CSPO-368-2022"/>
    <s v="Carlos Torres"/>
    <s v="N/R"/>
    <s v="Andrea Patricia Del Pilar Quevedo Rodriguez"/>
    <m/>
    <m/>
    <x v="1"/>
    <s v="1. Prestación de servicios"/>
    <n v="40333927"/>
    <n v="7"/>
    <s v="Persona Natural"/>
    <s v="NA"/>
    <s v="Prestar servicios profesionales para apoyar en los procesos de mejoramiento de la gestión judicial de las salas de justicia y secciones del tribunal para la paz."/>
    <m/>
    <s v="Harvey Danilo Suarez Morales"/>
    <s v="Secretaría Ejecutiva"/>
    <x v="1"/>
    <s v="Secretaría General Judicial"/>
    <s v="Yuly Saenz Berdugo "/>
    <s v="Secretaría General Judicial"/>
    <s v="N/A"/>
    <s v="Magistratura_x000a_SEJUD - Salas y Secciones"/>
    <s v="N/A"/>
    <s v="Inversión"/>
    <n v="40598053"/>
    <s v="N/A"/>
    <s v="N/A"/>
    <s v="$3.614.070"/>
    <n v="66422"/>
    <s v="_x0009_66622"/>
    <s v="2018011001091_x0009_"/>
    <d v="2022-01-27T00:00:00"/>
    <d v="2022-01-31T00:00:00"/>
    <s v="N/A"/>
    <s v="N/A"/>
    <s v="N/A"/>
    <s v="N/A"/>
    <n v="0"/>
    <s v="N/A"/>
    <n v="0"/>
    <s v="N/A"/>
    <n v="0"/>
    <s v="N/A"/>
    <n v="0"/>
    <n v="40598053"/>
    <s v="NO"/>
    <s v="N/A"/>
    <s v="N/A"/>
    <s v="N/A"/>
    <s v="N/A"/>
    <d v="2022-12-31T00:00:00"/>
    <d v="2022-12-31T00:00:00"/>
    <s v="NO"/>
    <s v="Bogotá D.C"/>
    <s v="Cumplimiento "/>
    <s v="3262748-5"/>
    <n v="0"/>
    <s v="Suramericana"/>
    <d v="2022-01-27T00:00:00"/>
    <s v="27-01-2022 - 30-06-2023"/>
    <s v="PENDIENTE"/>
    <s v="Ninguna"/>
    <s v="Firmado"/>
    <s v="Ingreso"/>
    <s v="N/A"/>
    <s v="DERECHO"/>
    <s v="N/A"/>
    <s v="FEMENINO"/>
    <s v="NR"/>
    <s v="https://community.secop.gov.co/Public/Tendering/ContractNoticePhases/View?PPI=CO1.PPI.17187429&amp;isFromPublicArea=True&amp;isModal=False"/>
    <n v="1"/>
    <n v="2022"/>
  </r>
  <r>
    <n v="691"/>
    <s v="JEP-369-2022"/>
    <s v="JEP-CSPO-369-2022"/>
    <s v="Carlos Torres"/>
    <s v="N/R"/>
    <s v="Angelica Maria Cuartas Marin"/>
    <m/>
    <m/>
    <x v="1"/>
    <s v="1. Prestación de servicios"/>
    <n v="1016005808"/>
    <n v="6"/>
    <s v="Persona Natural"/>
    <s v="NA"/>
    <s v="Prestar servicios profesionales para apoyar en los procesos de mejoramiento de la gestión judicial de las salas de justicia y secciones del tribunal para la paz."/>
    <m/>
    <s v="Harvey Danilo Suarez Morales"/>
    <s v="Secretaría Ejecutiva"/>
    <x v="1"/>
    <s v="Secretaría General Judicial"/>
    <s v="Yuly Saenz Berdugo "/>
    <s v="Secretaría General Judicial"/>
    <s v="N/A"/>
    <s v="Magistratura_x000a_SEJUD - Salas y Secciones"/>
    <s v="N/A"/>
    <s v="Inversión"/>
    <n v="40598053"/>
    <s v="N/A"/>
    <s v="N/A"/>
    <n v="3614070"/>
    <n v="66522"/>
    <n v="66222"/>
    <n v="2018011001091"/>
    <d v="2022-01-26T00:00:00"/>
    <d v="2022-01-31T00:00:00"/>
    <s v="David Steved Villegas Bernal"/>
    <n v="1023928280"/>
    <n v="4"/>
    <d v="2022-05-02T00:00:00"/>
    <n v="0"/>
    <s v="N/A"/>
    <n v="0"/>
    <s v="N/A"/>
    <n v="0"/>
    <s v="N/A"/>
    <n v="0"/>
    <n v="40598053"/>
    <s v="NO"/>
    <s v="N/A"/>
    <s v="N/A"/>
    <s v="N/A"/>
    <s v="N/A"/>
    <d v="2022-12-31T00:00:00"/>
    <d v="2022-12-31T00:00:00"/>
    <s v="NO"/>
    <s v="Bogotá D.C"/>
    <s v="Cumplimiento "/>
    <s v="11-45-101110404"/>
    <n v="0"/>
    <s v="Seguros del Estado"/>
    <d v="2022-01-28T00:00:00"/>
    <s v="26-1-2022 - 30-06-2023"/>
    <s v="PENDIENTE"/>
    <s v="En fecha 2/05/2022 se suscribe Cesión del contrato."/>
    <s v="Firmado"/>
    <s v="Cesión"/>
    <s v="N/A"/>
    <s v="DERECHO"/>
    <s v="N/A"/>
    <s v="FEMENINO"/>
    <s v="angelica.cuartas@jep.gov.co"/>
    <s v="https://community.secop.gov.co/Public/Tendering/ContractNoticePhases/View?PPI=CO1.PPI.17189559&amp;isFromPublicArea=True&amp;isModal=False"/>
    <n v="1"/>
    <n v="2022"/>
  </r>
  <r>
    <n v="687"/>
    <s v="JEP-370-2022"/>
    <s v="JEP-CSPO-370-2022"/>
    <s v="Carlos Torres"/>
    <s v="N/R"/>
    <s v="Derly Tatiana Pulzara Velasco"/>
    <m/>
    <m/>
    <x v="1"/>
    <s v="1. Prestación de servicios"/>
    <n v="1053843686"/>
    <n v="3"/>
    <s v="Persona Natural"/>
    <s v="NA"/>
    <s v="Prestar servicios profesionales para apoyar en los procesos de mejoramiento de la gestión judicial de las salas de justicia y secciones del tribunal para la paz."/>
    <m/>
    <s v="Harvey Danilo Suarez Morales"/>
    <s v="Secretaría Ejecutiva"/>
    <x v="1"/>
    <s v="Secretaría General Judicial"/>
    <s v="Yuly Saenz Berdugo "/>
    <s v="Secretaría General Judicial"/>
    <s v="N/A"/>
    <s v="Magistratura_x000a_SEJUD - Salas y Secciones"/>
    <s v="N/A"/>
    <s v="Inversión"/>
    <n v="40598053"/>
    <s v="N/A"/>
    <s v="N/A"/>
    <s v="$3.614.070"/>
    <n v="66622"/>
    <n v="66322"/>
    <n v="2018011001091"/>
    <d v="2022-01-27T00:00:00"/>
    <d v="2022-01-31T00:00:00"/>
    <s v="N/A"/>
    <s v="N/A"/>
    <s v="N/A"/>
    <s v="N/A"/>
    <n v="0"/>
    <s v="N/A"/>
    <n v="0"/>
    <s v="N/A"/>
    <n v="0"/>
    <s v="N/A"/>
    <n v="0"/>
    <n v="40598053"/>
    <s v="NO"/>
    <s v="N/A"/>
    <s v="N/A"/>
    <s v="N/A"/>
    <s v="N/A"/>
    <d v="2022-12-31T00:00:00"/>
    <d v="2022-12-31T00:00:00"/>
    <s v="NO"/>
    <s v="Bogotá D.C"/>
    <s v="Cumplimiento "/>
    <s v="66-47-101000238"/>
    <n v="0"/>
    <s v="Seguros del Estado"/>
    <d v="2022-01-27T00:00:00"/>
    <s v="27-01-2022 - 30-06-2023"/>
    <s v="PENDIENTE"/>
    <s v="Ninguna"/>
    <s v="Firmado"/>
    <s v="Ingreso"/>
    <s v="N/A"/>
    <s v="DERECHO"/>
    <s v="N/A"/>
    <s v="FEMENINO"/>
    <s v="derly.pulzarav@jep.gov.co"/>
    <s v="https://community.secop.gov.co/Public/Tendering/ContractNoticePhases/View?PPI=CO1.PPI.17191553&amp;isFromPublicArea=True&amp;isModal=False"/>
    <n v="1"/>
    <n v="2022"/>
  </r>
  <r>
    <n v="701"/>
    <s v="JEP-371-2022"/>
    <s v="JEP-CSPO-371-2022"/>
    <s v="Carlos Torres"/>
    <s v="N/R"/>
    <s v="Maria Fernanda Suarez Endo"/>
    <m/>
    <m/>
    <x v="1"/>
    <s v="1. Prestación de servicios"/>
    <n v="1077873625"/>
    <n v="1"/>
    <s v="Persona Natural"/>
    <s v="NA"/>
    <s v="Prestar servicios profesionales para apoyar en los procesos de mejoramiento de la gestión judicial de las salas de justicia y secciones del tribunal para la paz."/>
    <m/>
    <s v="Harvey Danilo Suarez Morales"/>
    <s v="Secretaría Ejecutiva"/>
    <x v="1"/>
    <s v="Secretaría General Judicial"/>
    <s v="Yuly Saenz Berdugo "/>
    <s v="Secretaría General Judicial"/>
    <s v="N/A"/>
    <s v="Magistratura_x000a_SEJUD - Salas y Secciones"/>
    <s v="N/A"/>
    <s v="Inversión"/>
    <n v="40598053"/>
    <s v="N/A"/>
    <s v="N/A"/>
    <n v="3614070"/>
    <n v="67122"/>
    <n v="66722"/>
    <s v="2018011001091_x0009_"/>
    <d v="2022-01-27T00:00:00"/>
    <d v="2022-01-31T00:00:00"/>
    <s v="N/A"/>
    <s v="N/A"/>
    <s v="N/A"/>
    <s v="N/A"/>
    <n v="0"/>
    <s v="N/A"/>
    <n v="0"/>
    <s v="N/A"/>
    <n v="0"/>
    <s v="N/A"/>
    <n v="0"/>
    <n v="40598053"/>
    <s v="NO"/>
    <s v="N/A"/>
    <s v="N/A"/>
    <s v="N/A"/>
    <s v="N/A"/>
    <d v="2022-12-31T00:00:00"/>
    <d v="2022-12-31T00:00:00"/>
    <s v="NO"/>
    <s v="Bogotá D.C"/>
    <s v="Cumplimiento "/>
    <s v="21-47-101017158"/>
    <n v="0"/>
    <s v="Seguros del Estado "/>
    <d v="2022-01-28T00:00:00"/>
    <s v="27-01-2022 - 03-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1%2D2022%2Epdf&amp;parent=%2Fpersonal%2Fcarlos%5Ftorres%5Fjep%5Fgov%5Fco%2FDocuments%2FDocumentos%2FContractual%2FContractual%20%2D%20Onedrive%2FValidaci%C3%B3n%20p%C3%B3lizas%20CPS%2F%2EVERIFICACI%C3%93N%20DE%20P%C3%93LIZAS%20CONTRATOS%202022"/>
    <s v="Ninguna"/>
    <s v="Firmado"/>
    <s v="Ingreso"/>
    <s v="N/A"/>
    <s v="DERECHO"/>
    <s v="N/A"/>
    <s v="FEMENINO"/>
    <s v="maria.suarez@jep.gov.co"/>
    <s v="https://community.secop.gov.co/Public/Tendering/ContractNoticePhases/View?PPI=CO1.PPI.17199915&amp;isFromPublicArea=True&amp;isModal=False"/>
    <n v="1"/>
    <n v="2022"/>
  </r>
  <r>
    <n v="688"/>
    <s v="JEP-372-2022"/>
    <s v="JEP-CSPO-372-2022"/>
    <s v="Carlos Torres"/>
    <s v="N/R"/>
    <s v="Diana Maria Velasco Bolaños"/>
    <m/>
    <m/>
    <x v="1"/>
    <s v="1. Prestación de servicios"/>
    <n v="1085313574"/>
    <n v="1"/>
    <s v="Persona Natural"/>
    <s v="NA"/>
    <s v="Prestar servicios profesionales para apoyar en los procesos de mejoramiento de la gestión judicial de las salas de justicia y secciones del tribunal para la paz."/>
    <m/>
    <s v="Harvey Danilo Suarez Morales"/>
    <s v="Secretaría Ejecutiva"/>
    <x v="1"/>
    <s v="Secretaría General Judicial"/>
    <s v="Yuly Saenz Berdugo "/>
    <s v="Secretaría General Judicial"/>
    <s v="N/A"/>
    <s v="Magistratura_x000a_SEJUD - Salas y Secciones"/>
    <s v="N/A"/>
    <s v="Inversión"/>
    <n v="40598053"/>
    <s v="N/A"/>
    <s v="N/A"/>
    <s v="$3.614.070"/>
    <n v="66722"/>
    <n v="68522"/>
    <s v="2018011001091_x0009_"/>
    <d v="2022-01-27T00:00:00"/>
    <d v="2022-01-31T00:00:00"/>
    <s v="N/A"/>
    <s v="N/A"/>
    <s v="N/A"/>
    <s v="N/A"/>
    <n v="0"/>
    <s v="N/A"/>
    <n v="0"/>
    <s v="N/A"/>
    <n v="0"/>
    <s v="N/A"/>
    <n v="0"/>
    <n v="40598053"/>
    <s v="NO"/>
    <s v="N/A"/>
    <s v="N/A"/>
    <s v="N/A"/>
    <s v="N/A"/>
    <d v="2022-12-31T00:00:00"/>
    <d v="2022-12-31T00:00:00"/>
    <s v="NO"/>
    <s v="Bogotá D.C"/>
    <s v="Cumplimiento "/>
    <s v="11-45-101110408"/>
    <n v="0"/>
    <s v="Seguros del Estado "/>
    <d v="2022-01-28T00:00:00"/>
    <s v="27-01-2022 - 30-06-2023"/>
    <s v="PENDIENTE"/>
    <s v="Ninguna"/>
    <s v="Firmado"/>
    <s v="Ingreso"/>
    <s v="N/A"/>
    <s v="DERECHO"/>
    <s v="N/A"/>
    <s v="FEMENINO"/>
    <s v="diana.velasco@jep.gov.co"/>
    <s v="https://community.secop.gov.co/Public/Tendering/ContractNoticePhases/View?PPI=CO1.PPI.17209348&amp;isFromPublicArea=True&amp;isModal=False"/>
    <n v="1"/>
    <n v="2022"/>
  </r>
  <r>
    <n v="689"/>
    <s v="JEP-373-2022"/>
    <s v="JEP-CSPO-373-2022"/>
    <s v="Carlos Torres"/>
    <s v="N/R"/>
    <s v="Jhoanny Rico Joya"/>
    <m/>
    <m/>
    <x v="1"/>
    <s v="1. Prestación de servicios"/>
    <n v="79956052"/>
    <n v="3"/>
    <s v="Persona Natural"/>
    <s v="NA"/>
    <s v="Prestar servicios profesionales para apoyar en los procesos de mejoramiento de la gestión judicial de las salas de justicia y secciones del tribunal para la paz."/>
    <m/>
    <s v="Harvey Danilo Suarez Morales"/>
    <s v="Secretaría Ejecutiva"/>
    <x v="1"/>
    <s v="Secretaría General Judicial"/>
    <s v="Yuly Saenz Berdugo "/>
    <s v="Secretaría General Judicial"/>
    <s v="N/A"/>
    <s v="Magistratura_x000a_SEJUD - Salas y Secciones"/>
    <s v="N/A"/>
    <s v="Inversión"/>
    <n v="40598053"/>
    <s v="N/A"/>
    <s v="N/A"/>
    <n v="3614070"/>
    <n v="66822"/>
    <s v="_x0009_68622"/>
    <s v="2018011001091_x0009_"/>
    <d v="2022-01-27T00:00:00"/>
    <d v="2022-01-31T00:00:00"/>
    <s v="N/A"/>
    <s v="N/A"/>
    <s v="N/A"/>
    <s v="N/A"/>
    <n v="0"/>
    <s v="N/A"/>
    <n v="0"/>
    <s v="N/A"/>
    <n v="0"/>
    <s v="N/A"/>
    <n v="0"/>
    <n v="40598053"/>
    <s v="NO"/>
    <s v="N/A"/>
    <s v="N/A"/>
    <s v="N/A"/>
    <s v="N/A"/>
    <d v="2022-12-31T00:00:00"/>
    <d v="2022-12-31T00:00:00"/>
    <s v="NO"/>
    <s v="Bogotá D.C"/>
    <s v="Cumplimiento "/>
    <s v="21-47-101017031"/>
    <n v="0"/>
    <s v="Seguros del Estado "/>
    <d v="2022-01-28T00:00:00"/>
    <s v="27-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3%2D2022%2Epdf&amp;parent=%2Fpersonal%2Fcarlos%5Ftorres%5Fjep%5Fgov%5Fco%2FDocuments%2FDocumentos%2FContractual%2FContractual%20%2D%20Onedrive%2FValidaci%C3%B3n%20p%C3%B3lizas%20CPS%2F%2EVERIFICACI%C3%93N%20DE%20P%C3%93LIZAS%20CONTRATOS%202022"/>
    <s v="Ninguna"/>
    <s v="Firmado"/>
    <s v="Ingreso"/>
    <s v="N/A"/>
    <s v="DERECHO"/>
    <s v="N/A"/>
    <s v="MASCULINO"/>
    <s v="jhoanny.rico@jep.gov.co"/>
    <s v="https://community.secop.gov.co/Public/Tendering/ContractNoticePhases/View?PPI=CO1.PPI.17216192&amp;isFromPublicArea=True&amp;isModal=False"/>
    <n v="1"/>
    <n v="2022"/>
  </r>
  <r>
    <n v="690"/>
    <s v="JEP-374-2022"/>
    <s v="JEP-CSPO-374-2022"/>
    <s v="Carlos Torres"/>
    <s v="N/R"/>
    <s v="Marco Alexander Solarte Herrera"/>
    <m/>
    <m/>
    <x v="1"/>
    <s v="1. Prestación de servicios"/>
    <n v="1032468121"/>
    <n v="1"/>
    <s v="Persona Natural"/>
    <s v="NA"/>
    <s v="Prestar servicios profesionales para apoyar en los procesos de mejoramiento de la gestión judicial de las salas de justicia y secciones del tribunal para la paz."/>
    <m/>
    <s v="Harvey Danilo Suarez Morales"/>
    <s v="Secretaría Ejecutiva"/>
    <x v="1"/>
    <s v="Secretaría General Judicial"/>
    <s v="Yuly Saenz Berdugo "/>
    <s v="Secretaría General Judicial"/>
    <s v="N/A"/>
    <s v="Magistratura_x000a_SEJUD - Salas y Secciones"/>
    <s v="N/A"/>
    <s v="Inversión"/>
    <n v="40598053"/>
    <s v="N/A"/>
    <s v="N/A"/>
    <s v="$3.614.070"/>
    <n v="66922"/>
    <n v="68722"/>
    <s v="2018011001091_x0009_"/>
    <d v="2022-01-27T00:00:00"/>
    <d v="2022-01-31T00:00:00"/>
    <s v="N/A"/>
    <s v="N/A"/>
    <s v="N/A"/>
    <s v="N/A"/>
    <n v="0"/>
    <s v="N/A"/>
    <n v="0"/>
    <s v="N/A"/>
    <n v="0"/>
    <s v="N/A"/>
    <n v="0"/>
    <n v="40598053"/>
    <s v="NO"/>
    <s v="N/A"/>
    <s v="N/A"/>
    <s v="N/A"/>
    <s v="N/A"/>
    <d v="2022-12-31T00:00:00"/>
    <d v="2022-12-31T00:00:00"/>
    <s v="NO"/>
    <s v="Bogotá D.C"/>
    <s v="Cumplimiento "/>
    <s v="_x0009_11-45-101110450"/>
    <n v="0"/>
    <s v="Seguros del Estado "/>
    <d v="2022-01-28T00:00:00"/>
    <s v="27-01-2022 - 30-06-2023"/>
    <s v="PENDIENTE"/>
    <s v="Ninguna"/>
    <s v="Firmado"/>
    <s v="Ingreso"/>
    <s v="N/A"/>
    <s v="DERECHO"/>
    <s v="N/A"/>
    <s v="MASCULINO"/>
    <s v="marco.solarte@jep.gov.co"/>
    <s v="https://community.secop.gov.co/Public/Tendering/ContractNoticePhases/View?PPI=CO1.PPI.17222764&amp;isFromPublicArea=True&amp;isModal=False"/>
    <n v="1"/>
    <n v="2022"/>
  </r>
  <r>
    <n v="692"/>
    <s v="JEP-375-2022"/>
    <s v="JEP-CSPO-375-2022"/>
    <s v="Carlos Torres"/>
    <s v="N/R"/>
    <s v="Ricardo Melo Castro"/>
    <m/>
    <m/>
    <x v="1"/>
    <s v="1. Prestación de servicios"/>
    <n v="79891111"/>
    <n v="9"/>
    <s v="Persona Natural"/>
    <s v="NA"/>
    <s v="Prestar servicios profesionales para apoyar en los procesos de mejoramiento de la gestión judicial de las salas de justicia y secciones del tribunal para la paz."/>
    <m/>
    <s v="Harvey Danilo Suarez Morales"/>
    <s v="Secretaría Ejecutiva"/>
    <x v="1"/>
    <s v="Secretaría General Judicial"/>
    <s v="Yuly Saenz Berdugo "/>
    <s v="Secretaría General Judicial"/>
    <s v="N/A"/>
    <s v="Magistratura_x000a_SEJUD - Salas y Secciones"/>
    <s v="N/A"/>
    <s v="Inversión"/>
    <n v="40598053"/>
    <s v="N/A"/>
    <s v="N/A"/>
    <n v="3614070"/>
    <n v="67222"/>
    <n v="68822"/>
    <s v="2018011001091_x0009_"/>
    <d v="2022-01-27T00:00:00"/>
    <d v="2022-01-31T00:00:00"/>
    <s v="Angelica Maria Quevedo Guerrero"/>
    <n v="27091052"/>
    <n v="0"/>
    <d v="2022-02-28T00:00:00"/>
    <n v="0"/>
    <s v="N/A"/>
    <n v="0"/>
    <s v="N/A"/>
    <n v="0"/>
    <s v="N/A"/>
    <n v="0"/>
    <n v="40598053"/>
    <s v="NO"/>
    <s v="N/A"/>
    <s v="N/A"/>
    <s v="N/A"/>
    <s v="N/A"/>
    <d v="2022-12-31T00:00:00"/>
    <d v="2022-12-31T00:00:00"/>
    <s v="NO"/>
    <s v="Bogotá D.C"/>
    <s v="Cumplimiento "/>
    <s v="3262476–7"/>
    <n v="0"/>
    <s v="Suramericana"/>
    <d v="2022-01-28T00:00:00"/>
    <s v="27-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5%2D2022%2Epdf&amp;parent=%2Fpersonal%2Fcarlos%5Ftorres%5Fjep%5Fgov%5Fco%2FDocuments%2FDocumentos%2FContractual%2FContractual%20%2D%20Onedrive%2FValidaci%C3%B3n%20p%C3%B3lizas%20CPS%2F%2EVERIFICACI%C3%93N%20DE%20P%C3%93LIZAS%20CONTRATOS%202022"/>
    <s v="en fecha 28/02/2022 se suscribe cesión del contrato._x000a_En fecha del 16 de Agosto se publica la cesión del contrato a John Anderson Cordoba a partir del 17 de Agosto. "/>
    <s v="Firmado"/>
    <s v="Cesión"/>
    <s v="N/A"/>
    <s v="DERECHO"/>
    <s v="N/A"/>
    <s v="MASCULINO"/>
    <s v="NR"/>
    <s v="https://community.secop.gov.co/Public/Tendering/ContractNoticePhases/View?PPI=CO1.PPI.17226348&amp;isFromPublicArea=True&amp;isModal=False"/>
    <n v="1"/>
    <n v="2022"/>
  </r>
  <r>
    <n v="452"/>
    <s v="JEP-376-2022"/>
    <s v="JEP-CSPO-376-2022"/>
    <s v="Norma Bonilla"/>
    <s v="25 de enero de 2022"/>
    <s v="Yenifer Mosquera Collazos_x000a_"/>
    <m/>
    <m/>
    <x v="1"/>
    <s v="1. Prestación de servicios"/>
    <n v="1026287010"/>
    <n v="1"/>
    <s v="Persona Natural"/>
    <s v="NA"/>
    <s v="Prestar servicios de apoyo a la Subdirección de Talento Humano en aspectos relacionados con la gestión, archivo y digitalización de las historias laborales de la JEP"/>
    <m/>
    <s v="Harvey Danilo Suarez Morales"/>
    <s v="Secretaría Ejecutiva"/>
    <x v="2"/>
    <s v="Subdirección de Talento Humano"/>
    <s v="Francy Elena Palomino Millán"/>
    <s v="Subdirección de Talento Humano"/>
    <s v="N/A"/>
    <s v="N/A"/>
    <s v="N/A"/>
    <s v="Inversión"/>
    <n v="37080357"/>
    <s v="N/A"/>
    <s v="N/A"/>
    <s v="$3.252.663"/>
    <n v="61222"/>
    <n v="70122"/>
    <n v="2018011001175"/>
    <d v="2022-01-28T00:00:00"/>
    <d v="2022-01-31T00:00:00"/>
    <s v="N/A"/>
    <s v="N/A"/>
    <s v="N/A"/>
    <s v="N/A"/>
    <n v="0"/>
    <s v="N/A"/>
    <n v="0"/>
    <s v="N/A"/>
    <n v="0"/>
    <s v="N/A"/>
    <n v="0"/>
    <n v="37080357"/>
    <s v="NO"/>
    <s v="N/A"/>
    <s v="N/A"/>
    <s v="N/A"/>
    <s v="N/A"/>
    <d v="2022-12-31T00:00:00"/>
    <d v="2022-12-31T00:00:00"/>
    <s v="NO"/>
    <s v="Bogotá D.C"/>
    <s v="Cumplimiento "/>
    <s v="15-47-101008841"/>
    <n v="0"/>
    <s v="Seguros del Estado "/>
    <d v="2022-01-31T00:00:00"/>
    <s v="26-01-2022 - 30-06-2023"/>
    <s v="PENDIENTE"/>
    <s v="Ninguna"/>
    <s v="Firmado"/>
    <s v="Ingreso"/>
    <s v="N/A"/>
    <s v="TÉCNICO LABORAL EN AUXILIAR DE RECURSOS HUMANOS"/>
    <s v="N/A"/>
    <s v="FEMENINO"/>
    <s v="yenifer.mosquera@jep.gov.co"/>
    <s v="https://community.secop.gov.co/Public/Tendering/ContractNoticePhases/View?PPI=CO1.PPI.17139496&amp;isFromPublicArea=True&amp;isModal=False"/>
    <n v="1"/>
    <n v="2022"/>
  </r>
  <r>
    <n v="433"/>
    <s v="JEP-377-2022"/>
    <s v="JEP-CSPO-377-2022"/>
    <s v="Norma Bonilla"/>
    <s v="25 de enero de 2022"/>
    <s v="Andres Mauricio Chavarro Agudelo"/>
    <m/>
    <m/>
    <x v="1"/>
    <s v="1. Prestación de servicios"/>
    <n v="1020743236"/>
    <n v="3"/>
    <s v="Persona Natural"/>
    <s v="NA"/>
    <s v="Prestar servicios profesionales para apoyar la gestión contractual y financiera del departamento SAAD representación víctimas."/>
    <m/>
    <s v="Harvey Danilo Suarez Morales"/>
    <s v="Secretaría Ejecutiva"/>
    <x v="4"/>
    <s v="Departamento SAAD - Víctimas"/>
    <s v="Claudia Liliana Erazo Maldonado"/>
    <s v="Departamento SAAD - Víctimas"/>
    <s v="N/A"/>
    <s v="N/A"/>
    <s v="N/A"/>
    <s v="Inversión"/>
    <n v="58461218"/>
    <s v="N/A"/>
    <s v="N/A"/>
    <n v="5204263"/>
    <n v="67422"/>
    <n v="70222"/>
    <n v="2018011001091"/>
    <d v="2022-01-28T00:00:00"/>
    <d v="2022-02-01T00:00:00"/>
    <s v="N/A"/>
    <s v="N/A"/>
    <s v="N/A"/>
    <s v="N/A"/>
    <n v="0"/>
    <s v="N/A"/>
    <n v="0"/>
    <s v="N/A"/>
    <n v="0"/>
    <s v="N/A"/>
    <n v="-122"/>
    <n v="58461218"/>
    <s v="NO"/>
    <s v="N/A"/>
    <s v="N/A"/>
    <s v="N/A"/>
    <s v="N/A"/>
    <d v="2022-12-31T00:00:00"/>
    <d v="2022-08-31T00:00:00"/>
    <s v="NO"/>
    <s v="Bogotá D.C"/>
    <s v="Cumplimiento "/>
    <s v="21-47-101017022"/>
    <n v="0"/>
    <s v="Seguros del Estado "/>
    <d v="2022-01-27T00:00:00"/>
    <s v="27-01-2022 - 30-06-2023"/>
    <s v="PENDIENTE"/>
    <s v="En fecha del 31/08/2022 hoy se publicó el balance y cierre del contrato JEP-377-2022 como resultado de la terminación unilateral del mismo."/>
    <s v="Terminado"/>
    <s v="Terminación anticipada"/>
    <s v="N/A"/>
    <s v="DERECHO"/>
    <s v="N/A"/>
    <s v="MASCULINO"/>
    <s v="PND"/>
    <s v="https://community.secop.gov.co/Public/Tendering/ContractNoticePhases/View?PPI=CO1.PPI.17186214&amp;isFromPublicArea=True&amp;isModal=False"/>
    <n v="1"/>
    <n v="2022"/>
  </r>
  <r>
    <n v="274"/>
    <s v="JEP-378-2022"/>
    <s v="JEP-CSPO-378-2022"/>
    <s v="Ángela Esquivel "/>
    <s v="25 de enero de 2022"/>
    <s v="Ernesto Amezquita Camacho"/>
    <m/>
    <m/>
    <x v="1"/>
    <s v="1. Prestación de servicios"/>
    <n v="19131985"/>
    <n v="0"/>
    <s v="Persona Natural"/>
    <s v="NA"/>
    <s v="Prestar servicios profesionales especializados para apoyar y acompañar el despliegue territorial de la Secretaría Ejecutiva en los departamentos de Risaralda, Quindío y Caldas, en el marco de los lineamientos para la aplicación del enfoque territorial, la justicia restaurativa y teniendo en cuenta los enfoques diferenciales."/>
    <m/>
    <s v="Harvey Danilo Suarez Morales"/>
    <s v="Secretaría Ejecutiva"/>
    <x v="4"/>
    <s v="Departamento de Gestión Territorial"/>
    <s v="Gloria Cala Navarro"/>
    <s v="Departamento de Gestión Territorial"/>
    <s v="N/A"/>
    <s v="N/A"/>
    <s v="N/A"/>
    <s v="Inversión"/>
    <n v="53277744"/>
    <s v="N/A"/>
    <s v="N/A"/>
    <s v="$10.245.720"/>
    <n v="29422"/>
    <n v="70822"/>
    <n v="2018011001091"/>
    <d v="2022-01-28T00:00:00"/>
    <d v="2022-02-01T00:00:00"/>
    <s v="N/A"/>
    <s v="N/A"/>
    <s v="N/A"/>
    <s v="N/A"/>
    <n v="0"/>
    <s v="N/A"/>
    <n v="0"/>
    <s v="N/A"/>
    <n v="0"/>
    <s v="N/A"/>
    <n v="0"/>
    <n v="53277744"/>
    <s v="NO"/>
    <s v="N/A"/>
    <s v="N/A"/>
    <s v="N/A"/>
    <s v="N/A"/>
    <d v="2022-06-30T00:00:00"/>
    <d v="2022-06-30T00:00:00"/>
    <s v="NO"/>
    <s v="Departamentos de Risaralda,_x000a_Quindío y Caldas."/>
    <s v="Cumplimiento "/>
    <s v="560 47 994000151148"/>
    <n v="0"/>
    <s v="Aseguradora Solidaria"/>
    <d v="2022-01-31T00:00:00"/>
    <s v="31/01/2022 - 10/01/2023"/>
    <s v="PENDIENTE"/>
    <s v="Ninguna"/>
    <s v="Terminado"/>
    <s v="Ingreso"/>
    <s v="N/A"/>
    <s v="DERECHO"/>
    <s v="N/A"/>
    <s v="MASCULINO"/>
    <s v="PND"/>
    <s v="https://community.secop.gov.co/Public/Tendering/ContractNoticePhases/View?PPI=CO1.PPI.17146444&amp;isFromPublicArea=True&amp;isModal=False"/>
    <n v="1"/>
    <n v="2022"/>
  </r>
  <r>
    <n v="165"/>
    <s v="JEP-379-2022"/>
    <s v="JEP-CSPO-379-2022"/>
    <s v="Clara Torres"/>
    <s v="25 de enero de 2022"/>
    <s v="Claudia Stela Nuñez Duarte"/>
    <m/>
    <m/>
    <x v="1"/>
    <s v="1. Prestación de servicios"/>
    <n v="52644489"/>
    <n v="0"/>
    <s v="Persona Natural"/>
    <s v="NA"/>
    <s v="Prestar servicios profesionales especializados a la subsecretaria ejecutiva en la articulación y relacionamiento interinstitucional de las entidades que componen el SIVJRNR, así como en el seguimiento de los procesos y proyectos que se desarrollan de manera conjunta. "/>
    <m/>
    <s v="Harvey Danilo Suarez Morales"/>
    <s v="Secretaría Ejecutiva"/>
    <x v="4"/>
    <s v="Subsecretaría Ejecutiva "/>
    <s v="Angela María Mora Soto"/>
    <s v="Subsecretaría Ejecutiva "/>
    <s v="N/A"/>
    <s v="N/A"/>
    <s v="N/A"/>
    <s v="Inversión"/>
    <n v="115435112"/>
    <s v="N/A"/>
    <s v="N/A"/>
    <n v="10245720"/>
    <n v="61522"/>
    <n v="65322"/>
    <n v="2018011001091"/>
    <d v="2022-01-27T00:00:00"/>
    <d v="2022-01-28T00:00:00"/>
    <s v="N/A"/>
    <s v="N/A"/>
    <s v="N/A"/>
    <s v="N/A"/>
    <n v="0"/>
    <s v="N/A"/>
    <n v="0"/>
    <s v="N/A"/>
    <n v="0"/>
    <s v="N/A"/>
    <n v="0"/>
    <n v="115435112"/>
    <s v="NO"/>
    <s v="N/A"/>
    <s v="N/A"/>
    <s v="N/A"/>
    <s v="N/A"/>
    <d v="2022-12-31T00:00:00"/>
    <d v="2022-12-31T00:00:00"/>
    <s v="NO"/>
    <s v="Bogotá D.C"/>
    <s v="Cumplimiento "/>
    <s v="21-45-101359150"/>
    <n v="0"/>
    <s v="Seguros del Estado "/>
    <d v="2022-01-28T00:00:00"/>
    <s v="27-01-2022 - 01-07-2023"/>
    <s v="PENDIENTE"/>
    <s v="Ninguna"/>
    <s v="Firmado"/>
    <s v="Ingreso"/>
    <s v="N/A"/>
    <s v="DERECHO"/>
    <s v="N/A"/>
    <s v="FEMENINO"/>
    <s v="claudia.nunez@jep.gov.co"/>
    <s v="https://community.secop.gov.co/Public/Tendering/ContractNoticePhases/View?PPI=CO1.PPI.17190341&amp;isFromPublicArea=True&amp;isModal=False"/>
    <n v="1"/>
    <n v="2022"/>
  </r>
  <r>
    <n v="166"/>
    <s v="JEP-380-2022"/>
    <s v="JEP-CSPO-380-2022"/>
    <s v="Clara Torres"/>
    <s v="25 de enero de 2022"/>
    <s v="Fabian Steven Vanegas Ruiz"/>
    <m/>
    <m/>
    <x v="1"/>
    <s v="1. Prestación de servicios"/>
    <n v="1030638566"/>
    <n v="6"/>
    <s v="Persona Natural"/>
    <s v="NA"/>
    <s v="Prestar servicios profesionales para apoyar a la subsecretaria ejecutiva en los ejercicios de planeación, articulación, fortalecimiento y seguimiento a las actividades misionales y estratégicas de la misma y sus departamentos. "/>
    <m/>
    <s v="Harvey Danilo Suarez Morales"/>
    <s v="Secretaría Ejecutiva"/>
    <x v="4"/>
    <s v="Subsecretaría Ejecutiva "/>
    <s v="Angela María Mora Soto"/>
    <s v="Subsecretaría Ejecutiva "/>
    <s v="N/A"/>
    <s v="N/A"/>
    <s v="N/A"/>
    <s v="Inversión"/>
    <n v="81437077"/>
    <s v="N/A"/>
    <s v="N/A"/>
    <s v="$7.228.143"/>
    <n v="67322"/>
    <n v="63222"/>
    <s v="2018011001091_x0009_"/>
    <d v="2022-01-26T00:00:00"/>
    <d v="2022-01-28T00:00:00"/>
    <s v="Vanessa Arango Cano_x000a_Daniela León Nisperuza"/>
    <s v="1022359295_x000a_1.010.199.208"/>
    <s v="9_x000a_1"/>
    <s v="29/03/2022_x000a_22/09/2022"/>
    <n v="0"/>
    <s v="N/A"/>
    <n v="0"/>
    <s v="N/A"/>
    <n v="0"/>
    <s v="N/A"/>
    <n v="0"/>
    <n v="81437077"/>
    <s v="NO"/>
    <s v="N/A"/>
    <s v="N/A"/>
    <s v="N/A"/>
    <s v="N/A"/>
    <d v="2022-12-31T00:00:00"/>
    <d v="2022-12-31T00:00:00"/>
    <s v="NO"/>
    <s v="Bogotá D.C "/>
    <s v="Cumplimiento "/>
    <s v="33-47-101008332"/>
    <n v="0"/>
    <s v="Seguros del Estado "/>
    <d v="2022-01-26T00:00:00"/>
    <s v="27-01-2022 - 10-07-2023"/>
    <s v="PENDIENTE"/>
    <s v="en fecha 29/03/2022 se suscribe cesión del contrato_x000a_En fecha del 22 de septiembre de 2022 se realiza la Cesión del contrato"/>
    <s v="Firmado"/>
    <s v="Cesión"/>
    <s v="N/A"/>
    <s v="INGENIERÍA ELECTRÓNICA Y TELECOMUNICACIONES"/>
    <s v="N/A"/>
    <s v="FEMENINO"/>
    <s v="fabian.vanegas@jep.gov.co"/>
    <s v="https://community.secop.gov.co/Public/Tendering/ContractNoticePhases/View?PPI=CO1.PPI.17190724&amp;isFromPublicArea=True&amp;isModal=False"/>
    <n v="1"/>
    <n v="2022"/>
  </r>
  <r>
    <n v="558"/>
    <s v="JEP-381-2022"/>
    <s v="JEP-CSPO-381-2022"/>
    <s v="Clara Torres"/>
    <s v="25 de enero de 2022"/>
    <s v="Edwin Fabián   "/>
    <m/>
    <s v="Castro Chaparro"/>
    <x v="1"/>
    <s v="1. Prestación de servicios"/>
    <n v="1013647960"/>
    <n v="1"/>
    <s v="Persona Natural"/>
    <s v="NA"/>
    <s v="Prestar servicios para acompañar a la subdirección de comunicaciones en el seguimiento técnico de los proyectos de producción audiovisual del sistema de gestión de medios de la JEP, siguiendo los lineamientos de la política y estrategia de comunicaciones de la entidad. "/>
    <m/>
    <s v="Harvey Danilo Suarez Morales"/>
    <s v="Secretaría Ejecutiva"/>
    <x v="3"/>
    <s v="Subdirección de Comunicaciones"/>
    <s v="Hernando Salazar Palacio"/>
    <s v="Subdirección de Comunicaciones"/>
    <s v="N/A"/>
    <s v="N/A"/>
    <s v="N/A"/>
    <s v="Inversión"/>
    <n v="40598053"/>
    <s v="N/A"/>
    <s v="N/A"/>
    <n v="3614070"/>
    <n v="61022"/>
    <n v="66522"/>
    <n v="2018011000954"/>
    <d v="2022-01-27T00:00:00"/>
    <d v="2022-02-01T00:00:00"/>
    <s v="Juan Sebastián Muñoz Villadiego"/>
    <n v="1015464360"/>
    <n v="3"/>
    <d v="2022-10-03T00:00:00"/>
    <n v="0"/>
    <s v="N/A"/>
    <n v="0"/>
    <s v="N/A"/>
    <n v="0"/>
    <s v="N/A"/>
    <n v="0"/>
    <n v="40598053"/>
    <s v="NO"/>
    <s v="N/A"/>
    <s v="N/A"/>
    <s v="N/A"/>
    <s v="N/A"/>
    <d v="2022-12-31T00:00:00"/>
    <d v="2022-12-31T00:00:00"/>
    <s v="NO"/>
    <s v="Bogotá D.C"/>
    <s v="Cumplimiento"/>
    <s v="11-47-101011302"/>
    <n v="0"/>
    <s v="Seguros del Estado "/>
    <d v="2022-01-28T00:00:00"/>
    <s v="28-01-2022 - 10-07-2023"/>
    <s v="PENDIENTE"/>
    <s v="En fecha del 3 de octubre aprobada cesión contrato JEP-381-2022 Sub de Comunicaciones   "/>
    <s v="Firmado"/>
    <s v="Cesión"/>
    <s v="N/A"/>
    <s v="ASISTENCIAL"/>
    <s v="N/A"/>
    <s v="MASCULINO"/>
    <s v="edwin.castroc@jep.gov.co"/>
    <s v="https://community.secop.gov.co/Public/Tendering/ContractNoticePhases/View?PPI=CO1.PPI.17190722&amp;isFromPublicArea=True&amp;isModal=False"/>
    <n v="1"/>
    <n v="2022"/>
  </r>
  <r>
    <n v="569"/>
    <s v="JEP-382-2022"/>
    <s v="JEP-CSPO-382-2022"/>
    <s v="Clara Torres"/>
    <s v="21 de enero de 2022"/>
    <s v="Sebastian Marcelo Diaz Vallejo "/>
    <m/>
    <m/>
    <x v="1"/>
    <s v="1. Prestación de servicios"/>
    <n v="1015440049"/>
    <n v="3"/>
    <s v="Persona Natural"/>
    <s v="NA"/>
    <s v="Prestar servicios profesionales para apoyar a la subdirección de comunicaciones en el seguimiento, clasificación, almacenamiento y sistematización de la información producida en cumplimiento de su actividad misional y del plan de posicionamiento y divulgación de la JEP "/>
    <m/>
    <s v="Harvey Danilo Suarez Morales"/>
    <s v="Secretaría Ejecutiva"/>
    <x v="3"/>
    <s v="Subdirección de Comunicaciones"/>
    <s v="Hernando Salazar Palacio"/>
    <s v="Subdirección de Comunicaciones"/>
    <s v="N/A"/>
    <s v="N/A"/>
    <s v="N/A"/>
    <s v="Inversión"/>
    <n v="40598053"/>
    <s v="N/A"/>
    <s v="N/A"/>
    <s v="$3.614.070"/>
    <n v="61122"/>
    <n v="67522"/>
    <s v="2018011000954_x0009_"/>
    <d v="2022-01-28T00:00:00"/>
    <d v="2022-02-01T00:00:00"/>
    <s v="N/A"/>
    <s v="N/A"/>
    <s v="N/A"/>
    <s v="N/A"/>
    <n v="0"/>
    <s v="N/A"/>
    <n v="0"/>
    <s v="N/A"/>
    <n v="0"/>
    <s v="N/A"/>
    <n v="0"/>
    <n v="40598053"/>
    <s v="NO"/>
    <s v="N/A"/>
    <s v="N/A"/>
    <s v="N/A"/>
    <s v="N/A"/>
    <d v="2022-12-31T00:00:00"/>
    <d v="2022-12-31T00:00:00"/>
    <s v="NO"/>
    <s v="Bogotá D.C "/>
    <s v="Cumplimiento"/>
    <s v="_x0009_21-47-101017161"/>
    <n v="0"/>
    <s v="Seguros del Estado "/>
    <d v="2022-01-28T00:00:00"/>
    <s v="28-01-2022 - 30-06-2023"/>
    <s v="PENDIENTE"/>
    <s v="Ninguna"/>
    <s v="Firmado"/>
    <s v="Ingreso"/>
    <s v="N/A"/>
    <s v="CIENCIAS DE LA INFORMACIÓN - BIBLIOTECOLOGÍA"/>
    <s v="N/A"/>
    <s v="MASCULINO"/>
    <s v="sebastian.diaz@jep.gov.co"/>
    <s v="https://community.secop.gov.co/Public/Tendering/ContractNoticePhases/View?PPI=CO1.PPI.17150789&amp;isFromPublicArea=True&amp;isModal=False"/>
    <n v="1"/>
    <n v="2022"/>
  </r>
  <r>
    <n v="157"/>
    <s v="JEP-383-2022"/>
    <s v="JEP-CSPO-383-2022"/>
    <s v="Laura Paredes"/>
    <s v="24 de enero de 2022"/>
    <s v="Miguel Eliecer Hernandez Cruz"/>
    <m/>
    <m/>
    <x v="1"/>
    <s v="1. Prestación de servicios"/>
    <n v="79222643"/>
    <n v="6"/>
    <s v="Persona Natural"/>
    <s v="NA"/>
    <s v="Prestación de servicios para acompañar y apoyar a la subsecretaría ejecutiva en la gestión administrativa y operativa relacionadas con las funciones del despacho del subsecretario y en el seguimiento presupuestal y financiero de la ejecución del contrato de operación logística, que sean requeridos para la mejora continua de la prestación de los servicios de la JEP"/>
    <m/>
    <s v="Harvey Danilo Suarez Morales"/>
    <s v="Secretaría Ejecutiva"/>
    <x v="4"/>
    <s v="Subsecretaría Ejecutiva "/>
    <s v="Angela María Mora Soto"/>
    <s v="Subsecretaría Ejecutiva "/>
    <s v="N/A"/>
    <s v="N/A"/>
    <s v="N/A"/>
    <s v="Inversión"/>
    <n v="19034102"/>
    <s v="N/A"/>
    <s v="N/A"/>
    <n v="3614070"/>
    <n v="61622"/>
    <n v="65822"/>
    <n v="2018011001091"/>
    <d v="2022-01-26T00:00:00"/>
    <d v="2022-01-31T00:00:00"/>
    <s v="William Hernando Gonzalez Vargas "/>
    <n v="1018435364"/>
    <n v="1"/>
    <d v="2022-03-16T00:00:00"/>
    <n v="0"/>
    <s v="N/A"/>
    <n v="0"/>
    <s v="N/A"/>
    <n v="0"/>
    <s v="N/A"/>
    <n v="0"/>
    <n v="19034102"/>
    <s v="NO"/>
    <s v="N/A"/>
    <s v="N/A"/>
    <s v="N/A"/>
    <s v="N/A"/>
    <d v="2022-06-30T00:00:00"/>
    <d v="2022-06-30T00:00:00"/>
    <s v="NO"/>
    <s v="Bogotá D.C"/>
    <s v="Cumplimiento"/>
    <s v="33-47-101008405"/>
    <n v="0"/>
    <s v="Seguros del Estado"/>
    <d v="2022-01-27T00:00:00"/>
    <s v="26/01/2022 - 31-12-2022"/>
    <s v="PENDIENTE"/>
    <s v="En fecha 16/03/2022 se suscribe cesión del contrato"/>
    <s v="Terminado"/>
    <s v="Cesión"/>
    <s v="N/A"/>
    <s v="ADMINISTRACIÓN DE EMPRESAS"/>
    <s v="N/A"/>
    <s v="MASCULINO"/>
    <s v="PND"/>
    <s v="https://community.secop.gov.co/Public/Tendering/ContractNoticePhases/View?PPI=CO1.PPI.17150710&amp;isFromPublicArea=True&amp;isModal=False"/>
    <n v="1"/>
    <n v="2022"/>
  </r>
  <r>
    <n v="574"/>
    <s v="JEP-384-2022"/>
    <s v="JEP-CSPO-384-2022"/>
    <s v="Vanessa Jiménez "/>
    <s v="N/R"/>
    <s v="Piedad Mayerly Camacho Sanchez "/>
    <m/>
    <m/>
    <x v="1"/>
    <s v="1. Prestación de servicios"/>
    <n v="52367397"/>
    <n v="3"/>
    <s v="Persona Natural"/>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m/>
    <s v="Harvey Danilo Suarez Morales"/>
    <s v="Secretaría Ejecutiva"/>
    <x v="4"/>
    <s v="Departamento SAAD - Comparecientes"/>
    <s v="Jorge Alirio Mancera Cortés"/>
    <s v="Departamento SAAD - Comparecientes"/>
    <s v="N/A"/>
    <s v="N/A"/>
    <s v="N/A"/>
    <s v="Inversión"/>
    <n v="30316098"/>
    <s v="N/A"/>
    <s v="N/A"/>
    <s v="$5.052.683"/>
    <n v="64422"/>
    <n v="68922"/>
    <s v="2018011000870_x0009_"/>
    <d v="2022-01-28T00:00:00"/>
    <d v="2022-02-01T00:00:00"/>
    <s v="N/A"/>
    <s v="N/A"/>
    <s v="N/A"/>
    <s v="N/A"/>
    <n v="0"/>
    <s v="N/A"/>
    <n v="0"/>
    <s v="N/A"/>
    <n v="0"/>
    <s v="N/A"/>
    <n v="0"/>
    <n v="30316098"/>
    <s v="NO"/>
    <s v="N/A"/>
    <s v="N/A"/>
    <s v="N/A"/>
    <s v="N/A"/>
    <d v="2022-07-31T00:00:00"/>
    <d v="2022-07-31T00:00:00"/>
    <s v="NO"/>
    <s v="Bogotá D.C"/>
    <s v="Cumplimiento"/>
    <s v="21-47-101017110"/>
    <n v="0"/>
    <s v="Seguros del Estado"/>
    <d v="2022-01-28T00:00:00"/>
    <s v="28-01-2022 - 01-02-2023"/>
    <s v="PENDIENTE"/>
    <s v="El 15 de julio de 2022 se publica e acta de terminación anticipada del contrato"/>
    <s v="Terminado"/>
    <s v="Terminación anticipada"/>
    <s v="N/A"/>
    <s v="DERECHO"/>
    <s v="N/A"/>
    <s v="FEMENINO"/>
    <s v="PND"/>
    <s v="https://community.secop.gov.co/Public/Tendering/ContractNoticePhases/View?PPI=CO1.PPI.17177502&amp;isFromPublicArea=True&amp;isModal=False"/>
    <n v="1"/>
    <n v="2022"/>
  </r>
  <r>
    <n v="573"/>
    <s v="JEP-385-2022"/>
    <s v="JEP-CSPO-385-2022"/>
    <s v="Vanessa Jiménez "/>
    <s v="N/R"/>
    <s v="Rosaura Morales Gomez "/>
    <m/>
    <m/>
    <x v="1"/>
    <s v="1. Prestación de servicios"/>
    <n v="1032452027"/>
    <n v="5"/>
    <s v="Persona Natural"/>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m/>
    <s v="Harvey Danilo Suarez Morales"/>
    <s v="Secretaría Ejecutiva"/>
    <x v="4"/>
    <s v="Departamento SAAD - Comparecientes"/>
    <s v="Jorge Alirio Mancera Cortés"/>
    <s v="Departamento SAAD - Comparecientes"/>
    <s v="N/A"/>
    <s v="N/A"/>
    <s v="N/A"/>
    <s v="Inversión"/>
    <n v="30316098"/>
    <s v="N/A"/>
    <s v="N/A"/>
    <n v="5052683"/>
    <n v="64522"/>
    <n v="69022"/>
    <n v="2018011000870"/>
    <d v="2022-01-28T00:00:00"/>
    <d v="2022-02-01T00:00:00"/>
    <s v="N/A"/>
    <s v="N/A"/>
    <s v="N/A"/>
    <s v="N/A"/>
    <n v="0"/>
    <s v="N/A"/>
    <n v="0"/>
    <s v="N/A"/>
    <n v="0"/>
    <s v="N/A"/>
    <n v="0"/>
    <n v="30316098"/>
    <s v="NO"/>
    <s v="N/A"/>
    <s v="N/A"/>
    <s v="N/A"/>
    <s v="N/A"/>
    <d v="2022-07-31T00:00:00"/>
    <d v="2022-07-31T00:00:00"/>
    <s v="NO"/>
    <s v="Bogotá D.C"/>
    <s v="Cumplimiento"/>
    <s v="21-47-101017167"/>
    <n v="0"/>
    <s v="Seguros del Estado"/>
    <d v="2022-01-28T00:00:00"/>
    <s v="28-01-2022 - 01-02-2023"/>
    <s v="https://jepcolombia-my.sharepoint.com/personal/carlos_torres_jep_gov_co/Documents/Documentos/Contractual/Contractual%20-%20Onedrive/Validaci%C3%B3n%20p%C3%B3lizas%20CPS/.VERIFICACI%C3%93N%20DE%20P%C3%93LIZAS%20CONTRATOS%202022/Verificaci%C3%B3n%20p%C3%B3liza%20JEP%20385%202022.PNG"/>
    <s v="Ninguna"/>
    <s v="Terminado"/>
    <s v="Ingreso"/>
    <s v="N/A"/>
    <s v="DERECHO"/>
    <s v="N/A"/>
    <s v="FEMENINO"/>
    <s v="PND"/>
    <s v="https://community.secop.gov.co/Public/Tendering/ContractNoticePhases/View?PPI=CO1.PPI.17182280&amp;isFromPublicArea=True&amp;isModal=False"/>
    <n v="1"/>
    <n v="2022"/>
  </r>
  <r>
    <n v="703"/>
    <s v="JEP-386-2022"/>
    <s v="JEP-CSPO-386-2022"/>
    <s v="Paola Casas"/>
    <s v="25 de enero de 2022"/>
    <s v="Alvaro Javier Arroyo Martínez"/>
    <m/>
    <m/>
    <x v="1"/>
    <s v="1. Prestación de servicios"/>
    <n v="1065614269"/>
    <n v="7"/>
    <s v="Persona Natural"/>
    <s v="NA"/>
    <s v="Prestación de servicios profesionales para apoyar a la secretaría judicial en la caracterización, resolución de solicitudes y en el impulso de las decisiones judiciales y descongestión de las salas de justicia de la Jurisdicción Especial para la Paz"/>
    <m/>
    <s v="Harvey Danilo Suarez Morales"/>
    <s v="Secretaría Ejecutiva"/>
    <x v="1"/>
    <s v="Secretaría General Judicial"/>
    <s v="Yuly Saenz Berdugo "/>
    <s v="Secretaría General Judicial"/>
    <s v="N/A"/>
    <s v="Magistratura_x000a_SEJUD - Descongestión Salas"/>
    <s v="N/A"/>
    <s v="Inversión"/>
    <s v="$40.598.053,00"/>
    <s v="N/A"/>
    <s v="N/A"/>
    <s v="$3.614.070"/>
    <n v="66322"/>
    <n v="67722"/>
    <s v="2018011001091_x0009_"/>
    <d v="2022-01-27T00:00:00"/>
    <d v="2022-01-31T00:00:00"/>
    <s v="N/A"/>
    <s v="N/A"/>
    <s v="N/A"/>
    <s v="N/A"/>
    <n v="0"/>
    <s v="N/A"/>
    <n v="0"/>
    <s v="N/A"/>
    <n v="0"/>
    <s v="N/A"/>
    <n v="0"/>
    <n v="40598053"/>
    <s v="NO"/>
    <s v="N/A"/>
    <s v="N/A"/>
    <s v="N/A"/>
    <s v="N/A"/>
    <d v="2022-12-31T00:00:00"/>
    <d v="2022-12-31T00:00:00"/>
    <s v="NO"/>
    <s v="Bogotá D.C"/>
    <s v="Cumplimiento"/>
    <s v="47-45-101004894"/>
    <n v="0"/>
    <s v="Seguros del Estado"/>
    <d v="2022-01-28T00:00:00"/>
    <s v="27-01-2022 - 30-06-2023"/>
    <s v="PENDIENTE"/>
    <s v="Ninguna"/>
    <s v="Firmado"/>
    <s v="Ingreso"/>
    <s v="N/A"/>
    <s v="DERECHO"/>
    <s v="N/A"/>
    <s v="MASCULINO"/>
    <s v="alvaro.arroyo@jep.gov.co"/>
    <s v="https://community.secop.gov.co/Public/Tendering/ContractNoticePhases/View?PPI=CO1.PPI.17216780&amp;isFromPublicArea=True&amp;isModal=False"/>
    <n v="1"/>
    <n v="2022"/>
  </r>
  <r>
    <n v="702"/>
    <s v="JEP-387-2022"/>
    <s v="JEP-CSPO-387-2022"/>
    <s v="Paola Casas"/>
    <s v="25 de enero de 2022"/>
    <s v="Yeimi Lorena Betancourt Garcia"/>
    <m/>
    <m/>
    <x v="1"/>
    <s v="1. Prestación de servicios"/>
    <n v="700147396"/>
    <n v="2"/>
    <s v="Persona Natural"/>
    <s v="NA"/>
    <s v="Prestar servicios profesionales para apoyar en los procesos de mejoramiento de la Gestión Judicial de las salas de justicia y secciones del tribunal para la paz."/>
    <m/>
    <s v="Harvey Danilo Suarez Morales"/>
    <s v="Secretaría Ejecutiva"/>
    <x v="1"/>
    <s v="Secretaría General Judicial"/>
    <s v="Yuly Saenz Berdugo "/>
    <s v="Secretaría General Judicial"/>
    <s v="N/A"/>
    <s v="Magistratura_x000a_SEJUD - Salas y Secciones"/>
    <s v="N/A"/>
    <s v="Inversión"/>
    <n v="40598053"/>
    <s v="N/A"/>
    <s v="N/A"/>
    <n v="3614070"/>
    <n v="66122"/>
    <n v="67922"/>
    <n v="2018011001091"/>
    <d v="2022-01-28T00:00:00"/>
    <d v="2022-01-31T00:00:00"/>
    <s v="N/A"/>
    <s v="N/A"/>
    <s v="N/A"/>
    <s v="N/A"/>
    <n v="0"/>
    <s v="N/A"/>
    <n v="0"/>
    <s v="N/A"/>
    <n v="0"/>
    <s v="N/A"/>
    <n v="0"/>
    <n v="40598053"/>
    <s v="NO"/>
    <s v="N/A"/>
    <s v="N/A"/>
    <s v="N/A"/>
    <s v="N/A"/>
    <d v="2022-12-31T00:00:00"/>
    <d v="2022-12-31T00:00:00"/>
    <s v="NO"/>
    <s v="Bogotá D.C"/>
    <s v="Cumplimiento"/>
    <s v="3262672-4"/>
    <n v="0"/>
    <s v="Suramericana"/>
    <d v="2022-01-28T00:00:00"/>
    <s v="28-01-2022 - 30-06-2023"/>
    <s v="PENDIENTE"/>
    <s v="Ninguna"/>
    <s v="Firmado"/>
    <s v="Ingreso"/>
    <s v="N/A"/>
    <s v="DERECHO"/>
    <s v="N/A"/>
    <s v="FEMENINO"/>
    <s v="yeimi.betancourtg@jep.gov.co"/>
    <s v="https://community.secop.gov.co/Public/Tendering/ContractNoticePhases/View?PPI=CO1.PPI.17220648&amp;isFromPublicArea=True&amp;isModal=False"/>
    <n v="1"/>
    <n v="2022"/>
  </r>
  <r>
    <n v="699"/>
    <s v="JEP-388-2022"/>
    <s v="JEP-CSPO-388-2022"/>
    <s v="Paola Casas"/>
    <s v="25 de enero de 2022"/>
    <s v="Eduardo Jose Rafael Tautiva Prieto_x0009_"/>
    <m/>
    <m/>
    <x v="1"/>
    <s v="1. Prestación de servicios"/>
    <s v="1.020.784.008_x000d_"/>
    <n v="6"/>
    <s v="Persona Natural"/>
    <s v="NA"/>
    <s v="Prestación de servicios profesionales para apoyar a la secretaría judicial en la caracterización, resolución de solicitudes y en el impulso de las decisiones judiciales y descongestión de las salas de justicia de la Jurisdicción Especial para la Paz"/>
    <m/>
    <s v="Harvey Danilo Suarez Morales"/>
    <s v="Secretaría Ejecutiva"/>
    <x v="1"/>
    <s v="Secretaría General Judicial"/>
    <s v="Yuly Saenz Berdugo "/>
    <s v="Secretaría General Judicial"/>
    <s v="N/A"/>
    <s v="Magistratura_x000a_SEJUD - Descongestión Salas"/>
    <s v="N/A"/>
    <s v="Inversión"/>
    <n v="40598053"/>
    <s v="N/A"/>
    <s v="N/A"/>
    <s v="$3.614.070"/>
    <n v="66022"/>
    <n v="68222"/>
    <s v="2018011001091_x0009_"/>
    <d v="2022-01-28T00:00:00"/>
    <d v="2022-01-31T00:00:00"/>
    <s v="N/A"/>
    <s v="N/A"/>
    <s v="N/A"/>
    <s v="N/A"/>
    <n v="0"/>
    <s v="N/A"/>
    <n v="0"/>
    <s v="N/A"/>
    <n v="0"/>
    <s v="N/A"/>
    <n v="0"/>
    <n v="40598053"/>
    <s v="NO"/>
    <s v="N/A"/>
    <s v="N/A"/>
    <s v="N/A"/>
    <s v="N/A"/>
    <d v="2022-12-31T00:00:00"/>
    <d v="2022-12-31T00:00:00"/>
    <s v="NO"/>
    <s v="Bogotá D.C"/>
    <s v="Cumplimiento"/>
    <s v="3264525-9"/>
    <n v="0"/>
    <s v="Suramericana"/>
    <d v="2022-01-28T00:00:00"/>
    <s v="28-01-2022 - 30-06-2023"/>
    <s v="PENDIENTE"/>
    <s v="Ninguna"/>
    <s v="Firmado"/>
    <s v="Ingreso"/>
    <s v="N/A"/>
    <s v="DERECHO"/>
    <s v="N/A"/>
    <s v="MASCULINO"/>
    <s v="NR"/>
    <s v="https://community.secop.gov.co/Public/Tendering/ContractNoticePhases/View?PPI=CO1.PPI.17227076&amp;isFromPublicArea=True&amp;isModal=False"/>
    <n v="1"/>
    <n v="2022"/>
  </r>
  <r>
    <n v="704"/>
    <s v="JEP-389-2022"/>
    <s v="JEP-CSPO-389-2022"/>
    <s v="Paola Casas"/>
    <s v="25 de enero de 2022"/>
    <s v="Andrea del Pilar Lopez Piñeros"/>
    <m/>
    <m/>
    <x v="1"/>
    <s v="1. Prestación de servicios"/>
    <n v="1122647895"/>
    <n v="6"/>
    <s v="Persona Natural"/>
    <s v="NA"/>
    <s v="Prestar servicios profesionales para apoyar en los procesos de mejoramiento de la Gestión Judicial de las salas de justicia y secciones del tribunal para la paz."/>
    <m/>
    <s v="Harvey Danilo Suarez Morales"/>
    <s v="Secretaría Ejecutiva"/>
    <x v="1"/>
    <s v="Secretaría General Judicial"/>
    <s v="Yuly Saenz Berdugo "/>
    <s v="Secretaría General Judicial"/>
    <s v="N/A"/>
    <s v="Magistratura_x000a_SEJUD - Salas y Secciones"/>
    <s v="N/A"/>
    <s v="Inversión"/>
    <n v="40598053"/>
    <s v="N/A"/>
    <s v="N/A"/>
    <n v="3614070"/>
    <n v="65922"/>
    <n v="66422"/>
    <s v="2018011001091_x0009_"/>
    <d v="2022-01-27T00:00:00"/>
    <d v="2022-01-31T00:00:00"/>
    <s v="N/A"/>
    <s v="N/A"/>
    <s v="N/A"/>
    <s v="N/A"/>
    <n v="0"/>
    <s v="N/A"/>
    <n v="0"/>
    <s v="N/A"/>
    <n v="0"/>
    <s v="N/A"/>
    <n v="0"/>
    <n v="40598053"/>
    <s v="NO"/>
    <s v="N/A"/>
    <s v="N/A"/>
    <s v="N/A"/>
    <s v="N/A"/>
    <d v="2022-12-31T00:00:00"/>
    <d v="2022-12-31T00:00:00"/>
    <s v="NO"/>
    <s v="Bogotá D.C"/>
    <s v="Cumplimiento"/>
    <s v="11-45-101110405"/>
    <n v="0"/>
    <s v="Seguros del Estado"/>
    <d v="2022-01-28T00:00:00"/>
    <s v="27-01-2022 -30-06-2023"/>
    <s v="PENDIENTE"/>
    <s v="Ninguna"/>
    <s v="Firmado"/>
    <s v="Ingreso"/>
    <s v="N/A"/>
    <s v="DERECHO"/>
    <s v="N/A"/>
    <s v="FEMENINO"/>
    <s v="NR"/>
    <s v="https://community.secop.gov.co/Public/Tendering/ContractNoticePhases/View?PPI=CO1.PPI.17228251&amp;isFromPublicArea=True&amp;isModal=False"/>
    <n v="1"/>
    <n v="2022"/>
  </r>
  <r>
    <n v="694"/>
    <s v="JEP-390-2022"/>
    <s v="JEP-CSPO-390-2022"/>
    <s v="Paola Casas"/>
    <s v="25 de enero de 2022"/>
    <s v="Liza Ferananda Claro Rozo "/>
    <m/>
    <m/>
    <x v="1"/>
    <s v="1. Prestación de servicios"/>
    <n v="1032464063"/>
    <n v="2"/>
    <s v="Persona Natural"/>
    <s v="NA"/>
    <s v="Prestación de servicios profesionales para apoyar a la secretaría judicial en la caracterización, resolución de solicitudes y en el impulso de las decisiones judiciales y descongestión de las salas de justicia de la Jurisdicción Especial para la Paz"/>
    <m/>
    <s v="Harvey Danilo Suarez Morales"/>
    <s v="Secretaría Ejecutiva"/>
    <x v="1"/>
    <s v="Secretaría General Judicial"/>
    <s v="Yuly Saenz Berdugo "/>
    <s v="Secretaría General Judicial"/>
    <s v="N/A"/>
    <s v="Magistratura_x000a_SEJUD - Descongestión Salas"/>
    <s v="N/A"/>
    <s v="Inversión"/>
    <n v="40598053"/>
    <s v="N/A"/>
    <s v="N/A"/>
    <s v="$3.614.070"/>
    <n v="65822"/>
    <n v="67822"/>
    <n v="2018011001091"/>
    <d v="2022-01-28T00:00:00"/>
    <d v="2022-01-31T00:00:00"/>
    <s v="N/A"/>
    <s v="N/A"/>
    <s v="N/A"/>
    <s v="N/A"/>
    <n v="0"/>
    <s v="N/A"/>
    <n v="0"/>
    <s v="N/A"/>
    <n v="0"/>
    <s v="N/A"/>
    <n v="0"/>
    <n v="40598053"/>
    <s v="NO"/>
    <s v="N/A"/>
    <s v="N/A"/>
    <s v="N/A"/>
    <s v="N/A"/>
    <d v="2022-12-31T00:00:00"/>
    <d v="2022-12-31T00:00:00"/>
    <s v="NO"/>
    <s v="Bogotá D.C"/>
    <s v="Cumplimiento"/>
    <s v="66-47101000243"/>
    <n v="0"/>
    <s v="Seguros del Estado"/>
    <d v="2022-01-28T00:00:00"/>
    <s v="28-01-2022 -30-06-2023"/>
    <s v="PENDIENTE"/>
    <s v="Ninguna"/>
    <s v="Firmado"/>
    <s v="Ingreso"/>
    <s v="N/A"/>
    <s v="DERECHO"/>
    <s v="N/A"/>
    <s v="FEMENINO"/>
    <s v="liza.claro@jep.gov.co"/>
    <s v="https://community.secop.gov.co/Public/Tendering/ContractNoticePhases/View?PPI=CO1.PPI.17229533&amp;isFromPublicArea=True&amp;isModal=False"/>
    <n v="1"/>
    <n v="2022"/>
  </r>
  <r>
    <n v="695"/>
    <s v="JEP-391-2022"/>
    <s v="JEP-CSPO-391-2022"/>
    <s v="Paola Casas"/>
    <s v="25 de enero de 2022"/>
    <s v="Miguel Angel Villa Ospino"/>
    <m/>
    <m/>
    <x v="1"/>
    <s v="1. Prestación de servicios"/>
    <n v="1049635905"/>
    <n v="5"/>
    <s v="Persona Natural"/>
    <s v="NA"/>
    <s v="Prestar servicios profesionales para apoyar en los procesos de mejoramiento de la Gestión Judicial de las salas de justicia y secciones del tribunal para la paz."/>
    <m/>
    <s v="Harvey Danilo Suarez Morales"/>
    <s v="Secretaría Ejecutiva"/>
    <x v="1"/>
    <s v="Secretaría General Judicial"/>
    <s v="Yuly Saenz Berdugo "/>
    <s v="Secretaría General Judicial"/>
    <s v="N/A"/>
    <s v="Magistratura_x000a_SEJUD - Salas y Secciones"/>
    <s v="N/A"/>
    <s v="Inversión"/>
    <n v="40598053"/>
    <s v="N/A"/>
    <s v="N/A"/>
    <n v="3614070"/>
    <n v="65722"/>
    <n v="68022"/>
    <n v="2018011001091"/>
    <d v="2022-01-28T00:00:00"/>
    <d v="2022-01-31T00:00:00"/>
    <s v="N/A"/>
    <s v="N/A"/>
    <s v="N/A"/>
    <s v="N/A"/>
    <n v="0"/>
    <s v="N/A"/>
    <n v="0"/>
    <s v="N/A"/>
    <n v="0"/>
    <s v="N/A"/>
    <n v="0"/>
    <n v="40598053"/>
    <s v="NO"/>
    <s v="N/A"/>
    <s v="N/A"/>
    <s v="N/A"/>
    <s v="N/A"/>
    <d v="2022-12-31T00:00:00"/>
    <d v="2022-12-31T00:00:00"/>
    <s v="NO"/>
    <s v="Bogotá D.C"/>
    <s v="Cumplimiento"/>
    <s v="600-47-994000064328"/>
    <n v="0"/>
    <s v="Aseguradora Solidaria"/>
    <d v="2022-01-31T00:00:00"/>
    <s v="28-01-2022 -07-07-2023"/>
    <s v="PENDIENTE"/>
    <s v="Ninguna"/>
    <s v="Firmado"/>
    <s v="Ingreso"/>
    <s v="N/A"/>
    <s v="DERECHO"/>
    <s v="N/A"/>
    <s v="MASCULINO"/>
    <s v="miguel.villao@jep.gov.co"/>
    <s v="https://community.secop.gov.co/Public/Tendering/ContractNoticePhases/View?PPI=CO1.PPI.17231183&amp;isFromPublicArea=True&amp;isModal=False"/>
    <n v="1"/>
    <n v="2022"/>
  </r>
  <r>
    <n v="693"/>
    <s v="JEP-392-2022"/>
    <s v="JEP-CSPO-392-2022"/>
    <s v="Paola Casas"/>
    <s v="25 de enero de 2022"/>
    <s v="Maomar Montes Mercado"/>
    <m/>
    <m/>
    <x v="1"/>
    <s v="1. Prestación de servicios"/>
    <s v="700.075.160_x000a_"/>
    <n v="1"/>
    <s v="Persona Natural"/>
    <s v="NA"/>
    <s v="Prestación de servicios profesionales para apoyar a la secretaría judicial en la caracterización, resolución de solicitudes y en el impulso de las decisiones judiciales y descongestión de las salas de justicia de la Jurisdicción Especial para la Paz"/>
    <m/>
    <s v="Harvey Danilo Suarez Morales"/>
    <s v="Secretaría Ejecutiva"/>
    <x v="1"/>
    <s v="Secretaría General Judicial"/>
    <s v="Yuly Saenz Berdugo "/>
    <s v="Secretaría General Judicial"/>
    <s v="N/A"/>
    <s v="Magistratura_x000a_SEJUD - Descongestión Salas"/>
    <s v="N/A"/>
    <s v="Inversión"/>
    <n v="40598053"/>
    <s v="N/A"/>
    <s v="N/A"/>
    <s v="$3.614.070"/>
    <n v="65622"/>
    <n v="68322"/>
    <s v="2018011001091_x0009_"/>
    <d v="2022-01-28T00:00:00"/>
    <d v="2022-01-31T00:00:00"/>
    <s v="Jessika Marcela Martinez Peña"/>
    <n v="1030555549"/>
    <n v="3"/>
    <d v="2022-05-02T00:00:00"/>
    <n v="0"/>
    <s v="N/A"/>
    <n v="0"/>
    <s v="N/A"/>
    <n v="0"/>
    <s v="N/A"/>
    <n v="0"/>
    <n v="40598053"/>
    <s v="NO"/>
    <s v="N/A"/>
    <s v="N/A"/>
    <s v="N/A"/>
    <s v="N/A"/>
    <d v="2022-12-31T00:00:00"/>
    <d v="2022-12-31T00:00:00"/>
    <s v="NO"/>
    <s v="Bogotá D.C"/>
    <s v="Cumplimiento"/>
    <n v="3.9047994000069904E+16"/>
    <n v="0"/>
    <s v="Aseguradora Solidaria"/>
    <d v="2022-01-28T00:00:00"/>
    <s v="28-01-2022 -06-07-2023"/>
    <s v="PENDIENTE"/>
    <s v="En fecha 2/05/2022 se suscribe cesión del contrato."/>
    <s v="Firmado"/>
    <s v="Cesión"/>
    <s v="N/A"/>
    <s v="DERECHO"/>
    <s v="N/A"/>
    <s v="MASCULINO"/>
    <s v="NR"/>
    <s v="https://community.secop.gov.co/Public/Tendering/ContractNoticePhases/View?PPI=CO1.PPI.17231674&amp;isFromPublicArea=True&amp;isModal=False"/>
    <n v="1"/>
    <n v="2022"/>
  </r>
  <r>
    <n v="578"/>
    <s v="JEP-393-2022"/>
    <s v="JEP-CSPO-393-2022"/>
    <s v="Clara Torres"/>
    <s v="25 de enero de 2022"/>
    <s v="Martha Yaneth Ibarra Imbachi "/>
    <m/>
    <m/>
    <x v="1"/>
    <s v="1. Prestación de servicios"/>
    <n v="1010190916"/>
    <n v="2"/>
    <s v="Persona Natural"/>
    <s v="NA"/>
    <s v="Prestación de servicios profesionales para brindar asistencia técnica al diseño, implementación y administración de la base de datos que se debe conformar para  la configuración  de la solución tecnológica relativa al módulo de régimen de condicionalidad que integra el sistema ViSTA. "/>
    <m/>
    <s v="Harvey Danilo Suarez Morales"/>
    <s v="Secretaría Ejecutiva"/>
    <x v="4"/>
    <s v="Departamento SAAD - Comparecientes"/>
    <s v="Jorge Alirio Mancera Cortés"/>
    <s v="Departamento SAAD - Comparecientes"/>
    <s v="N/A"/>
    <s v="N/A"/>
    <s v="N/A"/>
    <s v="Inversión"/>
    <n v="38737236"/>
    <s v="N/A"/>
    <s v="N/A"/>
    <n v="6456206"/>
    <n v="64222"/>
    <n v="67422"/>
    <n v="2018011000870"/>
    <d v="2022-01-28T00:00:00"/>
    <d v="2022-02-01T00:00:00"/>
    <s v="N/A"/>
    <s v="N/A"/>
    <s v="N/A"/>
    <s v="N/A"/>
    <n v="0"/>
    <s v="N/A"/>
    <n v="0"/>
    <s v="N/A"/>
    <n v="0"/>
    <s v="N/A"/>
    <n v="0"/>
    <n v="38737236"/>
    <s v="NO"/>
    <s v="N/A"/>
    <s v="N/A"/>
    <s v="N/A"/>
    <s v="N/A"/>
    <d v="2022-07-31T00:00:00"/>
    <d v="2022-07-31T00:00:00"/>
    <s v="NO"/>
    <s v="Bogotá D.C"/>
    <s v="Cumplimiento"/>
    <s v="21-47-101017106"/>
    <n v="0"/>
    <s v="Seguros del Estado"/>
    <d v="2022-01-28T00:00:00"/>
    <s v="28-01-2022 - 01-02-2023"/>
    <s v="PENDIENTE"/>
    <s v="Ninguna"/>
    <s v="Terminado"/>
    <s v="Ingreso"/>
    <s v="N/A"/>
    <s v="INGENIERÍA DE SISTEMAS "/>
    <s v="N/A"/>
    <s v="FEMENINO"/>
    <s v="PND"/>
    <s v="https://community.secop.gov.co/Public/Tendering/ContractNoticePhases/View?PPI=CO1.PPI.17190348&amp;isFromPublicArea=True&amp;isModal=False"/>
    <n v="1"/>
    <n v="2022"/>
  </r>
  <r>
    <n v="579"/>
    <s v="JEP-394-2022"/>
    <s v="JEP-CSPO-394-2022"/>
    <s v="Clara Torres"/>
    <s v="25 de enero de 2022"/>
    <s v="José Miguel Acosta Imbachi "/>
    <m/>
    <m/>
    <x v="1"/>
    <s v="1. Prestación de servicios"/>
    <n v="1019053865"/>
    <n v="1"/>
    <s v="Persona Natural"/>
    <s v="NA"/>
    <s v="Prestación de servicios profesionales para brindar asistencia técnica al poblamiento de la base de datos que se debe conformar para la configuración de la solución tecnológica relativa al módulo de régimen de condicionalidad que integra el sistema ViSTA. "/>
    <m/>
    <s v="Harvey Danilo Suarez Morales"/>
    <s v="Secretaría Ejecutiva"/>
    <x v="4"/>
    <s v="Departamento SAAD - Comparecientes"/>
    <s v="Jorge Alirio Mancera Cortés"/>
    <s v="Departamento SAAD - Comparecientes"/>
    <s v="N/A"/>
    <s v="N/A"/>
    <s v="N/A"/>
    <s v="Inversión"/>
    <n v="30316098"/>
    <s v="N/A"/>
    <s v="N/A"/>
    <s v="$5.052.683"/>
    <n v="64722"/>
    <n v="65422"/>
    <s v="2018011000870_x0009_"/>
    <d v="2022-01-27T00:00:00"/>
    <d v="2022-02-01T00:00:00"/>
    <s v="N/A"/>
    <s v="N/A"/>
    <s v="N/A"/>
    <s v="N/A"/>
    <n v="0"/>
    <s v="N/A"/>
    <n v="0"/>
    <s v="N/A"/>
    <n v="0"/>
    <s v="N/A"/>
    <n v="0"/>
    <n v="30316098"/>
    <s v="NO"/>
    <s v="N/A"/>
    <s v="N/A"/>
    <s v="N/A"/>
    <s v="N/A"/>
    <d v="2022-07-31T00:00:00"/>
    <d v="2022-07-31T00:00:00"/>
    <s v="NO"/>
    <s v="Bogotá D.C"/>
    <s v="Cumplimiento"/>
    <s v="21-47-101017165"/>
    <n v="0"/>
    <s v="Seguros del Estado"/>
    <d v="2022-01-28T00:00:00"/>
    <s v="27-01-2022 - 01-02-2023"/>
    <s v="PENDIENTE"/>
    <s v="Ninguna"/>
    <s v="Terminado"/>
    <s v="Ingreso"/>
    <s v="N/A"/>
    <s v="INGENIERÍA DE SISTEMAS "/>
    <s v="N/A"/>
    <s v="MASCULINO"/>
    <s v="PND"/>
    <s v="https://community.secop.gov.co/Public/Tendering/ContractNoticePhases/View?PPI=CO1.PPI.17190351&amp;isFromPublicArea=True&amp;isModal=False"/>
    <n v="1"/>
    <n v="2022"/>
  </r>
  <r>
    <n v="580"/>
    <s v="JEP-395-2022"/>
    <s v="JEP-CSPO-395-2022"/>
    <s v="Clara Torres"/>
    <s v="25 de enero de 2022"/>
    <s v="Hugo Andres Rojas Sandoval "/>
    <m/>
    <m/>
    <x v="1"/>
    <s v="1. Prestación de servicios"/>
    <n v="88275740"/>
    <n v="2"/>
    <s v="Persona Natural"/>
    <s v="NA"/>
    <s v="Prestación de servicios en materia de gestión y validación técnica de información, para la configuración de la solución tecnológica relativa al módulo de régimen de condicionalidad que integra el sistema ViSTA "/>
    <m/>
    <s v="Harvey Danilo Suarez Morales"/>
    <s v="Secretaría Ejecutiva"/>
    <x v="4"/>
    <s v="Departamento SAAD - Comparecientes"/>
    <s v="Jorge Alirio Mancera Cortés"/>
    <s v="Departamento SAAD - Comparecientes"/>
    <s v="N/A"/>
    <s v="N/A"/>
    <s v="N/A"/>
    <s v="Inversión"/>
    <n v="21052836"/>
    <s v="N/A"/>
    <s v="N/A"/>
    <n v="3508506"/>
    <n v="65322"/>
    <n v="67322"/>
    <s v="2018011000870_x0009_"/>
    <d v="2022-01-28T00:00:00"/>
    <d v="2022-02-01T00:00:00"/>
    <s v="N/A"/>
    <s v="N/A"/>
    <s v="N/A"/>
    <s v="N/A"/>
    <n v="0"/>
    <s v="N/A"/>
    <n v="0"/>
    <s v="N/A"/>
    <n v="0"/>
    <s v="N/A"/>
    <n v="0"/>
    <n v="21052836"/>
    <s v="NO"/>
    <s v="N/A"/>
    <s v="N/A"/>
    <s v="N/A"/>
    <s v="N/A"/>
    <d v="2022-07-31T00:00:00"/>
    <d v="2022-07-31T00:00:00"/>
    <s v="NO"/>
    <s v="Bogotá D.C"/>
    <s v="Cumplimiento"/>
    <s v="N/A"/>
    <s v="N/A"/>
    <s v="N/A"/>
    <s v="N/A"/>
    <s v="N/A"/>
    <s v="N/A"/>
    <s v="Ninguna"/>
    <s v="Terminado"/>
    <s v="Ingreso"/>
    <s v="N/A"/>
    <s v="ASISTENCIAL"/>
    <s v="N/A"/>
    <s v="MASCULINO"/>
    <s v="PND"/>
    <s v="https://community.secop.gov.co/Public/Tendering/ContractNoticePhases/View?PPI=CO1.PPI.17190353&amp;isFromPublicArea=True&amp;isModal=False"/>
    <n v="1"/>
    <n v="2022"/>
  </r>
  <r>
    <n v="585"/>
    <s v="JEP-396-2022"/>
    <s v="JEP-CSPO-396-2022"/>
    <s v="Ángela Esquivel "/>
    <s v="26 de enero de 2022"/>
    <s v="Camilo Steven Higuita Parra_x0009_"/>
    <m/>
    <m/>
    <x v="1"/>
    <s v="1. Prestación de servicios"/>
    <s v="1.052.415.116_x000d_"/>
    <n v="8"/>
    <s v="Persona Natural"/>
    <s v="NA"/>
    <s v="Prestación de servicios en materia de gestión y validación técnica de información, para la configuración de la solución tecnológica relativa al módulo de régimen de condicionalidad que integra el sistema ViSTA. "/>
    <m/>
    <s v="Harvey Danilo Suarez Morales"/>
    <s v="Secretaría Ejecutiva"/>
    <x v="4"/>
    <s v="Departamento SAAD - Comparecientes"/>
    <s v="Jorge Alirio Mancera Cortés"/>
    <s v="Departamento SAAD - Comparecientes"/>
    <s v="N/A"/>
    <s v="N/A"/>
    <s v="N/A"/>
    <s v="Inversión"/>
    <n v="21052836"/>
    <s v="N/A"/>
    <s v="N/A"/>
    <s v="$3.508.806"/>
    <n v="64322"/>
    <n v="69322"/>
    <s v="2018011000870_x0009_"/>
    <d v="2022-01-28T00:00:00"/>
    <d v="2022-02-01T00:00:00"/>
    <s v="N/A"/>
    <s v="N/A"/>
    <s v="N/A"/>
    <s v="N/A"/>
    <n v="0"/>
    <s v="N/A"/>
    <n v="0"/>
    <s v="N/A"/>
    <n v="0"/>
    <s v="N/A"/>
    <n v="0"/>
    <n v="21052836"/>
    <s v="NO"/>
    <s v="N/A"/>
    <s v="N/A"/>
    <s v="N/A"/>
    <s v="N/A"/>
    <d v="2022-07-31T00:00:00"/>
    <d v="2022-07-31T00:00:00"/>
    <s v="NO"/>
    <s v="Bogotá D.C"/>
    <s v="Cumplimiento"/>
    <s v="21-47-101017168"/>
    <n v="0"/>
    <s v="Seguros del Estado"/>
    <d v="2022-01-28T00:00:00"/>
    <s v="28-01-2022 - 01-02-2023"/>
    <s v="PENDIENTE"/>
    <s v="Ninguna"/>
    <s v="Terminado"/>
    <s v="Ingreso"/>
    <s v="N/A"/>
    <s v="ASISTENCIAL"/>
    <s v="N/A"/>
    <s v="MASCULINO"/>
    <s v="PND"/>
    <s v="https://community.secop.gov.co/Public/Tendering/ContractNoticePhases/View?PPI=CO1.PPI.17183383&amp;isFromPublicArea=True&amp;isModal=False"/>
    <n v="1"/>
    <n v="2022"/>
  </r>
  <r>
    <n v="584"/>
    <s v="JEP-397-2022"/>
    <s v="JEP-CSPO-397-2022"/>
    <s v="Ángela Esquivel "/>
    <s v="26 de enero de 2022"/>
    <s v="Yulieth Angelica Rodriguez Forero"/>
    <m/>
    <m/>
    <x v="1"/>
    <s v="1. Prestación de servicios"/>
    <n v="1013602902"/>
    <n v="0"/>
    <s v="Persona Natural"/>
    <s v="NA"/>
    <s v="Prestación de servicios en materia de gestión y validación técnica de información, para la configuración de la solución tecnológica relativa al módulo de régimen de condicionalidad que integra el sistema ViSTA. "/>
    <m/>
    <s v="Harvey Danilo Suarez Morales"/>
    <s v="Secretaría Ejecutiva"/>
    <x v="4"/>
    <s v="Departamento SAAD - Comparecientes"/>
    <s v="Jorge Alirio Mancera Cortés"/>
    <s v="Departamento SAAD - Comparecientes"/>
    <s v="N/A"/>
    <s v="N/A"/>
    <s v="N/A"/>
    <s v="Inversión"/>
    <n v="21052836"/>
    <s v="N/A"/>
    <s v="N/A"/>
    <n v="3508806"/>
    <n v="64922"/>
    <n v="69822"/>
    <s v="2018011000870_x0009_"/>
    <d v="2022-01-28T00:00:00"/>
    <d v="2022-02-01T00:00:00"/>
    <s v="N/A"/>
    <s v="N/A"/>
    <s v="N/A"/>
    <s v="N/A"/>
    <n v="0"/>
    <s v="N/A"/>
    <n v="0"/>
    <s v="N/A"/>
    <n v="0"/>
    <s v="N/A"/>
    <n v="0"/>
    <n v="21052836"/>
    <s v="NO"/>
    <s v="N/A"/>
    <s v="N/A"/>
    <s v="N/A"/>
    <s v="N/A"/>
    <d v="2022-07-31T00:00:00"/>
    <d v="2022-07-31T00:00:00"/>
    <s v="NO"/>
    <s v="Bogotá D.C"/>
    <s v="Cumplimiento"/>
    <s v="21-47-101017105"/>
    <n v="0"/>
    <s v="Seguros del Estado"/>
    <d v="2022-01-28T00:00:00"/>
    <s v="28-01-2022 - 01-02-2023"/>
    <s v="PENDIENTE"/>
    <s v="Ninguna"/>
    <s v="Terminado"/>
    <s v="Ingreso"/>
    <s v="N/A"/>
    <s v="ADMINISTRACIÓN DE EMPRESAS"/>
    <s v="TECNÓLOGO EN GESTÍON ADMINISTRATIVA"/>
    <s v="FEMENINO"/>
    <s v="PND"/>
    <s v="https://community.secop.gov.co/Public/Tendering/ContractNoticePhases/View?PPI=CO1.PPI.17184990&amp;isFromPublicArea=True&amp;isModal=False"/>
    <n v="1"/>
    <n v="2022"/>
  </r>
  <r>
    <n v="134"/>
    <s v="JEP-398-2022"/>
    <s v="JEP-CSPO-398-2022"/>
    <s v="Laura Paredes"/>
    <s v="25 de enero de 2022"/>
    <s v="Carmen Andrea Becerra Becerra_x0009_"/>
    <m/>
    <m/>
    <x v="1"/>
    <s v="1. Prestación de servicios"/>
    <n v="52275706"/>
    <n v="0"/>
    <s v="Persona Natural"/>
    <s v="NA"/>
    <s v="Prestar servicios profesionales para apoyar y acompañar a la subsecretaría ejecutiva en la certificación de trabajos, obras y actividades (toar), con contenido reparador, seguimiento al régimen de condicionalidad y sanciones propias con énfasis en el análisis o la implementación de políticas públicas en materia de reparación a víctimas, reincorporación y justicia transicional."/>
    <m/>
    <s v="Harvey Danilo Suarez Morales"/>
    <s v="Secretaría Ejecutiva"/>
    <x v="4"/>
    <s v="Subsecretaría Ejecutiva "/>
    <s v="Angela María Mora Soto"/>
    <s v="Subsecretaría Ejecutiva "/>
    <s v="N/A"/>
    <s v="N/A"/>
    <s v="N/A"/>
    <s v="Inversión"/>
    <n v="118898153"/>
    <s v="N/A"/>
    <s v="N/A"/>
    <s v="$10.553.091"/>
    <n v="63222"/>
    <n v="72022"/>
    <n v="2018011001091"/>
    <d v="2022-01-28T00:00:00"/>
    <d v="2022-02-01T00:00:00"/>
    <s v="N/A"/>
    <s v="N/A"/>
    <s v="N/A"/>
    <s v="N/A"/>
    <n v="0"/>
    <s v="N/A"/>
    <n v="0"/>
    <s v="N/A"/>
    <n v="0"/>
    <s v="N/A"/>
    <n v="-61"/>
    <n v="118898153"/>
    <s v="NO"/>
    <s v="N/A"/>
    <s v="N/A"/>
    <s v="N/A"/>
    <s v="N/A"/>
    <d v="2022-12-31T00:00:00"/>
    <d v="2022-10-31T00:00:00"/>
    <s v="NO"/>
    <s v="Bogotá D.C"/>
    <s v="Cumplimiento "/>
    <s v="3262871-3"/>
    <n v="0"/>
    <s v="Suramericana"/>
    <d v="2022-01-28T00:00:00"/>
    <s v="02/01/2022 - 01/07/2023"/>
    <s v="PENDIENTE"/>
    <s v="EN fecha del 31 de octubre se realiza terminación anticipad adel contrato"/>
    <s v="Terminado"/>
    <s v="Terminación anticipada"/>
    <s v="N/A"/>
    <s v="DERECHO"/>
    <s v="N/A"/>
    <s v="FEMENINO"/>
    <s v="carmen.becerra@jep.gov.co"/>
    <s v="https://community.secop.gov.co/Public/Tendering/ContractNoticePhases/View?PPI=CO1.PPI.17183929&amp;isFromPublicArea=True&amp;isModal=False"/>
    <n v="1"/>
    <n v="2022"/>
  </r>
  <r>
    <n v="136"/>
    <s v="JEP-399-2022"/>
    <s v="JEP-CSPO-399-2022"/>
    <s v="Laura Paredes"/>
    <s v="25 de enero de 2022"/>
    <s v="Leonard Javier Delgado Rangel"/>
    <m/>
    <m/>
    <x v="1"/>
    <s v="1. Prestación de servicios"/>
    <n v="79873281"/>
    <n v="6"/>
    <s v="Persona Natural"/>
    <s v="NA"/>
    <s v="Prestar servicios profesionales a la Subsecretaría Ejecutiva en el apoyo a la certificación de trabajos, obras y actividades (toar), con contenido reparador, seguimiento al régimen de condicionalidad y sanciones propias con énfasis en la definición e implementación del sistema de gestión de información y conocimiento del proceso de seguimiento en los temas antes mencionados."/>
    <m/>
    <s v="Harvey Danilo Suarez Morales"/>
    <s v="Secretaría Ejecutiva"/>
    <x v="4"/>
    <s v="Subsecretaría Ejecutiva "/>
    <s v="Angela María Mora Soto"/>
    <s v="Subsecretaría Ejecutiva "/>
    <s v="N/A"/>
    <s v="N/A"/>
    <s v="N/A"/>
    <s v="Inversión"/>
    <n v="115435112"/>
    <s v="N/A"/>
    <s v="N/A"/>
    <n v="10245720"/>
    <n v="63822"/>
    <n v="72122"/>
    <n v="2018011001091"/>
    <d v="2022-01-28T00:00:00"/>
    <d v="2022-01-31T00:00:00"/>
    <s v="N/A"/>
    <s v="N/A"/>
    <s v="N/A"/>
    <s v="N/A"/>
    <n v="0"/>
    <s v="N/A"/>
    <n v="0"/>
    <s v="N/A"/>
    <n v="0"/>
    <s v="N/A"/>
    <n v="0"/>
    <n v="115435112"/>
    <s v="NO"/>
    <s v="N/A"/>
    <s v="N/A"/>
    <s v="N/A"/>
    <s v="N/A"/>
    <d v="2022-12-31T00:00:00"/>
    <d v="2022-12-31T00:00:00"/>
    <s v="NO"/>
    <s v="Bogotá D.C"/>
    <s v="Cumplimiento"/>
    <s v="14-47-101014936"/>
    <n v="0"/>
    <s v="Seguros del Estado"/>
    <d v="2022-01-28T00:00:00"/>
    <s v="28-01-2022 - 30-06-2023"/>
    <s v="PENDIENTE"/>
    <s v="en fecha 25/02/2022, con otrosí No. 1, se corrige número de cédula"/>
    <s v="Firmado"/>
    <s v="Ingreso"/>
    <s v="N/A"/>
    <s v="INGENIERÍA DE SISTEMAS "/>
    <s v="N/A"/>
    <s v="MASCULINO"/>
    <s v="leonardo.delgado@jep.gov.co"/>
    <s v="https://community.secop.gov.co/Public/Tendering/ContractNoticePhases/View?PPI=CO1.PPI.17228099&amp;isFromPublicArea=True&amp;isModal=False"/>
    <n v="1"/>
    <n v="2022"/>
  </r>
  <r>
    <n v="143"/>
    <s v="JEP-400-2022"/>
    <s v="JEP-CSPO-400-2022"/>
    <s v="Laura Paredes"/>
    <s v="25 de enero de 2022"/>
    <s v="Mariana Rios Ortegon_x0009_"/>
    <m/>
    <m/>
    <x v="1"/>
    <s v="1. Prestación de servicios"/>
    <s v="52.816.649_x000d_"/>
    <n v="1"/>
    <s v="Persona Natural"/>
    <s v="NA"/>
    <s v="Prestar servicios profesionales para apoyar a la subsecretaria ejecutiva en la certificación de trabajos, obras y actividades (toar), con contenido reparador, seguimiento al régimen de condicionalidad y sanciones propias, con énfasis en análisis de información cualitativa y cuantitativa, estadística y big data."/>
    <m/>
    <s v="Harvey Danilo Suarez Morales"/>
    <s v="Secretaría Ejecutiva"/>
    <x v="4"/>
    <s v="Subsecretaría Ejecutiva "/>
    <s v="Angela María Mora Soto"/>
    <s v="Subsecretaría Ejecutiva "/>
    <s v="N/A"/>
    <s v="N/A"/>
    <s v="N/A"/>
    <s v="Inversión"/>
    <s v="$82.400.829"/>
    <s v="N/A"/>
    <s v="N/A"/>
    <s v="$7.228.143"/>
    <n v="63522"/>
    <n v="71222"/>
    <s v="2018011001091_x0009_"/>
    <d v="2022-01-28T00:00:00"/>
    <d v="2022-02-01T00:00:00"/>
    <s v="N/A"/>
    <s v="N/A"/>
    <s v="N/A"/>
    <s v="N/A"/>
    <n v="0"/>
    <s v="N/A"/>
    <n v="0"/>
    <s v="N/A"/>
    <n v="0"/>
    <s v="N/A"/>
    <n v="0"/>
    <n v="82400829"/>
    <s v="NO"/>
    <s v="N/A"/>
    <s v="N/A"/>
    <s v="N/A"/>
    <s v="N/A"/>
    <d v="2022-12-31T00:00:00"/>
    <d v="2022-12-31T00:00:00"/>
    <s v="NO"/>
    <s v="Bogotá D.C"/>
    <s v="Cumplimiento"/>
    <s v="14-45-101075222"/>
    <n v="0"/>
    <s v="Seguros del Estado"/>
    <d v="2022-02-01T00:00:00"/>
    <s v="28-01-2022 - 30-06-2023"/>
    <s v="PENDIENTE"/>
    <s v="Ninguna"/>
    <s v="Firmado"/>
    <s v="Ingreso"/>
    <s v="N/A"/>
    <s v="ESTADISTICA"/>
    <s v="N/A"/>
    <s v="FEMENINO"/>
    <s v="mariana.rioso@jep.gov.co"/>
    <s v="https://community.secop.gov.co/Public/Tendering/ContractNoticePhases/View?PPI=CO1.PPI.17242927&amp;isFromPublicArea=True&amp;isModal=False"/>
    <n v="1"/>
    <n v="2022"/>
  </r>
  <r>
    <n v="525"/>
    <s v="JEP-401-2022"/>
    <s v="JEP-CSPO-401-2022"/>
    <s v="Laura Paredes"/>
    <s v="19 de enero de 2022"/>
    <s v="Libardo Cardona Martinez"/>
    <m/>
    <m/>
    <x v="1"/>
    <s v="1. Prestación de servicios"/>
    <n v="70724325"/>
    <n v="0"/>
    <s v="Persona Natural"/>
    <s v="NA"/>
    <s v="Prestar servicios profesionales para apoyar y acompañar a la UIA en la implementación de la estrategia de participación social a través del apoyo en la implementación de los mecanismos de atención, orientación y participación de víctimas y el desarrollo de acciones que permitan identificar y valorar las consecuencias e impactos de la violencia sexual y fortalecer a los organizaciones para la réplica de información."/>
    <m/>
    <s v="Harvey Danilo Suarez Morales"/>
    <s v="Secretaría Ejecutiva"/>
    <x v="6"/>
    <s v="Unidad de Investigación y Acusación"/>
    <s v="Luz Helena Morales Garay"/>
    <s v="Unidad de Investigación y Acusación"/>
    <s v="N/A"/>
    <s v="N/A"/>
    <s v="N/A"/>
    <s v="Inversión"/>
    <n v="76030431"/>
    <s v="N/A"/>
    <s v="N/A"/>
    <n v="6649892"/>
    <n v="58222"/>
    <n v="72622"/>
    <n v="2018011001091"/>
    <d v="2022-01-28T00:00:00"/>
    <d v="2022-01-31T00:00:00"/>
    <s v="N/A"/>
    <s v="N/A"/>
    <s v="N/A"/>
    <s v="N/A"/>
    <n v="0"/>
    <s v="N/A"/>
    <n v="0"/>
    <s v="N/A"/>
    <n v="0"/>
    <s v="N/A"/>
    <n v="0"/>
    <n v="76030431"/>
    <s v="NO"/>
    <s v="N/A"/>
    <s v="N/A"/>
    <s v="N/A"/>
    <s v="N/A"/>
    <d v="2022-12-31T00:00:00"/>
    <d v="2022-12-31T00:00:00"/>
    <s v="NO"/>
    <s v="Bogotá D.C"/>
    <s v="Cumplimiento"/>
    <s v="36-45-101037743"/>
    <n v="0"/>
    <s v="Seguros del Estado"/>
    <d v="2022-01-28T00:00:00"/>
    <s v="28-01-2022 - 30-06-2023"/>
    <s v="PENDIENTE"/>
    <s v="Ninguna"/>
    <s v="Firmado"/>
    <s v="Ingreso"/>
    <s v="N/A"/>
    <s v="PERIODISMO"/>
    <s v="N/A"/>
    <s v="MASCULINO"/>
    <s v="NR"/>
    <s v="https://community.secop.gov.co/Public/Tendering/ContractNoticePhases/View?PPI=CO1.PPI.17200479&amp;isFromPublicArea=True&amp;isModal=False"/>
    <n v="1"/>
    <n v="2022"/>
  </r>
  <r>
    <n v="142"/>
    <s v="JEP-402-2022"/>
    <s v="JEP-CSPO-402-2022"/>
    <s v="Laura Paredes"/>
    <s v="25 de enero de 2022"/>
    <s v="Cesar Nicolas Peña Aragon"/>
    <m/>
    <m/>
    <x v="1"/>
    <s v="1. Prestación de servicios"/>
    <n v="1019024361"/>
    <n v="8"/>
    <s v="Persona Natural"/>
    <s v="NA"/>
    <s v="Prestar servicios profesionales para apoyar a la subsecretaria ejecutiva en la certificación de trabajos, obras y actividades (toar), con contenido reparador, seguimiento al régimen de condicionalidad y sanciones propias, con énfasis en gestión y análisis de información cualitativa y cuantitativa, estadística y big data"/>
    <m/>
    <s v="Harvey Danilo Suarez Morales"/>
    <s v="Secretaría Ejecutiva"/>
    <x v="4"/>
    <s v="Subsecretaría Ejecutiva "/>
    <s v="Angela María Mora Soto"/>
    <s v="Subsecretaría Ejecutiva "/>
    <s v="N/A"/>
    <s v="N/A"/>
    <s v="N/A"/>
    <s v="Inversión"/>
    <n v="81437077"/>
    <s v="N/A"/>
    <s v="N/A"/>
    <s v="$7.228.143"/>
    <n v="63422"/>
    <n v="72222"/>
    <s v="2018011001091_x0009_"/>
    <d v="2022-01-28T00:00:00"/>
    <d v="2022-01-31T00:00:00"/>
    <s v="N/A"/>
    <s v="N/A"/>
    <s v="N/A"/>
    <s v="N/A"/>
    <n v="0"/>
    <s v="N/A"/>
    <n v="0"/>
    <s v="N/A"/>
    <n v="0"/>
    <s v="N/A"/>
    <n v="0"/>
    <n v="81437077"/>
    <s v="NO"/>
    <s v="N/A"/>
    <s v="N/A"/>
    <s v="N/A"/>
    <s v="N/A"/>
    <d v="2022-12-31T00:00:00"/>
    <d v="2022-12-31T00:00:00"/>
    <s v="NO"/>
    <s v="Bogotá D.C"/>
    <s v="Cumplimiento"/>
    <s v="15-45-101138437"/>
    <n v="0"/>
    <s v="Seguros del Estado"/>
    <d v="2022-01-28T00:00:00"/>
    <s v="28-01-2022 - 30-06-2023"/>
    <s v="PENDIENTE"/>
    <s v="Ninguna"/>
    <s v="Firmado"/>
    <s v="Ingreso"/>
    <s v="N/A"/>
    <s v="CIENCIAS POLÍTICAS"/>
    <s v="N/A"/>
    <s v="MASCULINO"/>
    <s v="cesar.pena@jep.gov.co"/>
    <s v="https://community.secop.gov.co/Public/Tendering/ContractNoticePhases/View?PPI=CO1.PPI.17225063&amp;isFromPublicArea=True&amp;isModal=False"/>
    <n v="1"/>
    <n v="2022"/>
  </r>
  <r>
    <n v="141"/>
    <s v="JEP-403-2022"/>
    <s v="JEP-CSPO-403-2022"/>
    <s v="Laura Paredes"/>
    <s v="25 de enero de 2022"/>
    <s v="Nidia esmeralda Duque Yara"/>
    <m/>
    <m/>
    <x v="1"/>
    <s v="1. Prestación de servicios"/>
    <n v="52315249"/>
    <n v="9"/>
    <s v="Persona Natural"/>
    <s v="NA"/>
    <s v="Prestar servicios profesionales para apoyar a la subsecretaria ejecutiva en la certificación de trabajos, obras y actividades (toar), con contenido reparador, seguimiento al régimen de condicionalidad y sanciones propias, con énfasis en el seguimiento del régimen de reparación estricta y del cumplimiento efectivo de las sanciones propias por parte de los comparecientes ante la JEP."/>
    <m/>
    <s v="Harvey Danilo Suarez Morales"/>
    <s v="Secretaría Ejecutiva"/>
    <x v="4"/>
    <s v="Subsecretaría Ejecutiva "/>
    <s v="Angela María Mora Soto"/>
    <s v="Subsecretaría Ejecutiva "/>
    <s v="N/A"/>
    <s v="N/A"/>
    <s v="N/A"/>
    <s v="Inversión"/>
    <n v="118898153"/>
    <s v="N/A"/>
    <s v="N/A"/>
    <n v="10553091"/>
    <n v="63622"/>
    <n v="72322"/>
    <n v="2018011001091"/>
    <d v="2022-01-28T00:00:00"/>
    <d v="2022-01-31T00:00:00"/>
    <s v="N/A"/>
    <s v="N/A"/>
    <s v="N/A"/>
    <s v="N/A"/>
    <n v="0"/>
    <s v="N/A"/>
    <n v="0"/>
    <s v="N/A"/>
    <n v="0"/>
    <s v="N/A"/>
    <n v="0"/>
    <n v="118898153"/>
    <s v="NO"/>
    <s v="N/A"/>
    <s v="N/A"/>
    <s v="N/A"/>
    <s v="N/A"/>
    <d v="2022-12-31T00:00:00"/>
    <d v="2022-12-31T00:00:00"/>
    <s v="NO"/>
    <s v="Bogotá D.C"/>
    <s v="Cumplimiento"/>
    <s v="21-47-101017284"/>
    <n v="0"/>
    <s v="Seguros del Estado"/>
    <d v="2022-01-31T00:00:00"/>
    <s v="28-01-2022 - 10-07-2023"/>
    <s v="PENDIENTE"/>
    <s v="Ninguna"/>
    <s v="Firmado"/>
    <s v="Ingreso"/>
    <s v="N/A"/>
    <s v="DERECHO"/>
    <s v="N/A"/>
    <s v="FEMENINO"/>
    <s v="nidia.duque@jep.gov.co"/>
    <s v="https://community.secop.gov.co/Public/Tendering/ContractNoticePhases/View?PPI=CO1.PPI.17203218&amp;isFromPublicArea=True&amp;isModal=False"/>
    <n v="1"/>
    <n v="2022"/>
  </r>
  <r>
    <s v="N/A"/>
    <s v="JEP-404-2022"/>
    <s v="JEP-CSPO-404-2022"/>
    <s v="Laura Paredes"/>
    <s v="25 de enero de 2022"/>
    <s v="CANCELADO"/>
    <m/>
    <m/>
    <x v="1"/>
    <s v="1. Prestación de servicios"/>
    <s v="CANCELADO"/>
    <s v="N/A"/>
    <s v="Persona Natural"/>
    <s v="NA"/>
    <s v="Prestar servicios profesionales para apoyar a la subsecretaria ejecutiva en la certificación de trabajos, obras y actividades (toar), con contenido reparador, seguimiento al régimen de condicionalidad y sanciones propias, con énfasis en el seguimiento del régimen de reparación estricta y del cumplimiento efectivo de las sanciones propias por parte de los comparecientes ante la JEP."/>
    <m/>
    <s v="Harvey Danilo Suarez Morales"/>
    <s v="Secretaría Ejecutiva"/>
    <x v="7"/>
    <s v="Cancelado"/>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LADO"/>
    <s v="Cancelado"/>
    <s v="Ninguna"/>
    <m/>
    <s v="N/A"/>
    <s v="N/A"/>
    <s v="N/A"/>
    <s v="N/A"/>
    <s v="N/A"/>
    <e v="#VALUE!"/>
    <e v="#VALUE!"/>
  </r>
  <r>
    <n v="131"/>
    <s v="JEP-405-2022"/>
    <s v="JEP-CSPO-405-2022"/>
    <s v="Laura Paredes"/>
    <s v="25 de enero de 2022"/>
    <s v="Paula Andrea Ruiz Alvarez"/>
    <m/>
    <m/>
    <x v="1"/>
    <s v="1. Prestación de servicios"/>
    <n v="700098388"/>
    <n v="2"/>
    <s v="Persona Natural"/>
    <s v="NA"/>
    <s v="Prestar servicios profesionales a la subsecretaría ejecutiva en el apoyo a la certificación de trabajos, obras y actividades (toar), con contenido reparador, seguimiento al régimen de condicionalidad y sanciones propias con énfasis en el acompañamiento psicosocial y metodológico a sujetos procesales y poblaciones objetivo de la JEP."/>
    <m/>
    <s v="Harvey Danilo Suarez Morales"/>
    <s v="Secretaría Ejecutiva"/>
    <x v="4"/>
    <s v="Subsecretaría Ejecutiva "/>
    <s v="Angela María Mora Soto"/>
    <s v="Subsecretaría Ejecutiva "/>
    <s v="N/A"/>
    <s v="N/A"/>
    <s v="N/A"/>
    <s v="Inversión"/>
    <n v="39532546"/>
    <s v="N/A"/>
    <s v="N/A"/>
    <n v="3508806"/>
    <n v="54022"/>
    <n v="71122"/>
    <n v="2018011001091"/>
    <d v="2022-01-28T00:00:00"/>
    <d v="2022-01-31T00:00:00"/>
    <s v="N/A"/>
    <s v="N/A"/>
    <s v="N/A"/>
    <s v="N/A"/>
    <n v="0"/>
    <s v="N/A"/>
    <n v="0"/>
    <s v="N/A"/>
    <n v="0"/>
    <s v="N/A"/>
    <n v="0"/>
    <n v="39532546"/>
    <s v="NO"/>
    <s v="N/A"/>
    <s v="N/A"/>
    <s v="N/A"/>
    <s v="N/A"/>
    <d v="2022-12-31T00:00:00"/>
    <d v="2022-12-31T00:00:00"/>
    <s v="NO"/>
    <s v="Bogotá D.C "/>
    <s v="Cumplimiento"/>
    <s v="21-45-101359151"/>
    <n v="0"/>
    <s v="Seguros del Estado"/>
    <d v="2022-01-28T00:00:00"/>
    <s v="28-01-2022 - 30-06-2023"/>
    <s v="PENDIENTE"/>
    <s v="Ninguna"/>
    <s v="Firmado"/>
    <s v="Ingreso"/>
    <s v="N/A"/>
    <s v="PSICOLOGÍA"/>
    <s v="N/A"/>
    <s v="FEMENINO"/>
    <s v="paula.ruiz@jep.gov.co"/>
    <s v="https://community.secop.gov.co/Public/Tendering/ContractNoticePhases/View?PPI=CO1.PPI.17244506&amp;isFromPublicArea=True&amp;isModal=False"/>
    <n v="1"/>
    <n v="2022"/>
  </r>
  <r>
    <n v="581"/>
    <s v="JEP-406-2022"/>
    <s v="JEP-CSPO-406-2022"/>
    <s v="Norma Bonilla"/>
    <s v="26 de enero de 2022"/>
    <s v="David Alejandro Ricon Pinilla"/>
    <m/>
    <m/>
    <x v="1"/>
    <s v="1. Prestación de servicios"/>
    <n v="1010222342"/>
    <n v="4"/>
    <s v="Persona Natural"/>
    <s v="NA"/>
    <s v="Prestación de servicios en materia de gestión y validación técnica de información, para la configuración de la solución tecnológica relativa al módulo de régimen de condicionalidad que integra el sistema ViSTA(Contratos o convenio que no requieren pluralidad de ofertas)"/>
    <m/>
    <s v="Harvey Danilo Suarez Morales"/>
    <s v="Secretaría Ejecutiva"/>
    <x v="4"/>
    <s v="Departamento SAAD - Comparecientes"/>
    <s v="Jorge Alirio Mancera Cortés"/>
    <s v="Departamento SAAD - Comparecientes"/>
    <s v="N/A"/>
    <s v="N/A"/>
    <s v="N/A"/>
    <s v="Inversión"/>
    <n v="21052836"/>
    <s v="N/A"/>
    <s v="N/A"/>
    <s v="$3.508.806"/>
    <n v="64822"/>
    <n v="70322"/>
    <n v="2018011000870"/>
    <d v="2022-01-28T00:00:00"/>
    <d v="2022-02-01T00:00:00"/>
    <s v="N/A"/>
    <s v="N/A"/>
    <s v="N/A"/>
    <s v="N/A"/>
    <n v="0"/>
    <s v="N/A"/>
    <n v="0"/>
    <s v="N/A"/>
    <n v="0"/>
    <s v="N/A"/>
    <n v="0"/>
    <n v="21052836"/>
    <s v="NO"/>
    <s v="N/A"/>
    <s v="N/A"/>
    <s v="N/A"/>
    <s v="N/A"/>
    <d v="2022-07-31T00:00:00"/>
    <d v="2022-07-31T00:00:00"/>
    <s v="NO"/>
    <s v="Bogotá D.C"/>
    <s v="Cumplimiento"/>
    <s v="33-47-101008445"/>
    <n v="0"/>
    <s v="Seguros del Estado"/>
    <d v="2022-01-28T00:00:00"/>
    <s v="28-01-2022 - 10-02-2023"/>
    <s v="PENDIENTE"/>
    <s v="Ninguna"/>
    <s v="Terminado"/>
    <s v="Ingreso"/>
    <s v="N/A"/>
    <s v="ASISTENCIAL"/>
    <s v="N/A"/>
    <s v="MASCULINO"/>
    <s v="PND"/>
    <s v="https://community.secop.gov.co/Public/Tendering/ContractNoticePhases/View?PPI=CO1.PPI.17214182&amp;isFromPublicArea=True&amp;isModal=False"/>
    <n v="1"/>
    <n v="2022"/>
  </r>
  <r>
    <n v="582"/>
    <s v="JEP-407-2022"/>
    <s v="JEP-CSPO-407-2022"/>
    <s v="Norma Bonilla"/>
    <s v="26 de enero de 2022"/>
    <s v="Juan Sebastian Agredo Sichaca"/>
    <m/>
    <m/>
    <x v="1"/>
    <s v="1. Prestación de servicios"/>
    <n v="1072665853"/>
    <n v="2"/>
    <s v="Persona Natural"/>
    <s v="NA"/>
    <s v="Prestación de servicios en materia de gestión y validación técnica de información, para la configuración de la solución tecnológica relativa al módulo de régimen de condicionalidad que integra el sistema ViSTA."/>
    <m/>
    <s v="Harvey Danilo Suarez Morales"/>
    <s v="Secretaría Ejecutiva"/>
    <x v="4"/>
    <s v="Departamento SAAD - Comparecientes"/>
    <s v="Jorge Alirio Mancera Cortés"/>
    <s v="Departamento SAAD - Comparecientes"/>
    <s v="N/A"/>
    <s v="N/A"/>
    <s v="N/A"/>
    <s v="Inversión"/>
    <n v="21052836"/>
    <s v="N/A"/>
    <s v="N/A"/>
    <n v="3508806"/>
    <n v="65122"/>
    <n v="70422"/>
    <n v="2018011000870"/>
    <d v="2022-01-28T00:00:00"/>
    <d v="2022-02-01T00:00:00"/>
    <s v="N/A"/>
    <s v="N/A"/>
    <s v="N/A"/>
    <s v="N/A"/>
    <n v="0"/>
    <s v="N/A"/>
    <n v="0"/>
    <s v="N/A"/>
    <n v="0"/>
    <s v="N/A"/>
    <n v="0"/>
    <n v="21052836"/>
    <s v="NO"/>
    <s v="N/A"/>
    <s v="N/A"/>
    <s v="N/A"/>
    <s v="N/A"/>
    <d v="2022-07-31T00:00:00"/>
    <d v="2022-07-31T00:00:00"/>
    <s v="NO"/>
    <s v="Bogotá D.C"/>
    <s v="Cumplimiento"/>
    <s v="60-47-101000796"/>
    <n v="0"/>
    <s v="Seguros del Estado"/>
    <d v="2022-01-28T00:00:00"/>
    <s v="28-01-2022 - 31-01-2023"/>
    <s v="PENDIENTE"/>
    <s v="Ninguna"/>
    <s v="Terminado"/>
    <s v="Ingreso"/>
    <s v="N/A"/>
    <s v="PUBLICIDAD Y MARKETING"/>
    <s v="N/A"/>
    <s v="MASCULINO"/>
    <s v="PND"/>
    <s v="https://community.secop.gov.co/Public/Tendering/ContractNoticePhases/View?PPI=CO1.PPI.17244578&amp;isFromPublicArea=True&amp;isModal=False"/>
    <n v="1"/>
    <n v="2022"/>
  </r>
  <r>
    <n v="583"/>
    <s v="JEP-408-2022"/>
    <s v="JEP-CSPO-408-2022"/>
    <s v="Norma Bonilla"/>
    <s v="26 de enero de 2022"/>
    <s v="Elías Abuchar Duque"/>
    <m/>
    <m/>
    <x v="1"/>
    <s v="1. Prestación de servicios"/>
    <n v="1067964257"/>
    <n v="7"/>
    <s v="Persona Natural"/>
    <s v="NA"/>
    <s v="Prestación de servicios en materia de gestión y validación técnica de información, para la configuración de la solución tecnológica relativa al módulo de régimen de condicionalidad que integra el sistema ViSTA(Contratos o convenio que no requieren pluralidad de ofertas)"/>
    <m/>
    <s v="Harvey Danilo Suarez Morales"/>
    <s v="Secretaría Ejecutiva"/>
    <x v="4"/>
    <s v="Departamento SAAD - Comparecientes"/>
    <s v="Jorge Alirio Mancera Cortés"/>
    <s v="Departamento SAAD - Comparecientes"/>
    <s v="N/A"/>
    <s v="N/A"/>
    <s v="N/A"/>
    <s v="Inversión"/>
    <n v="21052836"/>
    <s v="N/A"/>
    <s v="N/A"/>
    <s v="$3.508.806"/>
    <n v="65222"/>
    <n v="70522"/>
    <n v="2018011000870"/>
    <d v="2022-01-28T00:00:00"/>
    <d v="2022-02-01T00:00:00"/>
    <s v="N/A"/>
    <s v="N/A"/>
    <s v="N/A"/>
    <s v="N/A"/>
    <n v="0"/>
    <s v="N/A"/>
    <n v="0"/>
    <s v="N/A"/>
    <n v="0"/>
    <s v="N/A"/>
    <n v="0"/>
    <n v="21052836"/>
    <s v="NO"/>
    <s v="N/A"/>
    <s v="N/A"/>
    <s v="N/A"/>
    <s v="N/A"/>
    <d v="2022-07-31T00:00:00"/>
    <d v="2022-07-31T00:00:00"/>
    <s v="NO"/>
    <s v="Bogotá D.C"/>
    <s v="Cumplimiento"/>
    <s v="540 47 994000019479"/>
    <n v="0"/>
    <s v="Aseguradora Solidaria"/>
    <d v="2022-01-28T00:00:00"/>
    <s v="28-01-2022 - 30-06-2023"/>
    <s v="PENDIENTE"/>
    <s v="Ninguna"/>
    <s v="Terminado"/>
    <s v="Ingreso"/>
    <s v="N/A"/>
    <s v="ASISTENCIAL"/>
    <s v="N/A"/>
    <s v="MASCULINO"/>
    <s v="PND"/>
    <s v="https://community.secop.gov.co/Public/Tendering/ContractNoticePhases/View?PPI=CO1.PPI.17245339&amp;isFromPublicArea=True&amp;isModal=False"/>
    <n v="1"/>
    <n v="2022"/>
  </r>
  <r>
    <n v="441"/>
    <s v="JEP-409-2022"/>
    <s v="JEP-CSPO-409-2022"/>
    <s v="Norma Bonilla"/>
    <s v="26 de enero de 2022"/>
    <s v="Ana Lucia Gutierrez Guingue"/>
    <m/>
    <m/>
    <x v="1"/>
    <s v="1. Prestación de servicios"/>
    <n v="39784767"/>
    <n v="6"/>
    <s v="Persona Natural"/>
    <s v="NA"/>
    <s v="Prestar servicios profesionales para apoyar a la subdirección de Talento Humano,  en articulación con las subdirecciones de Fortalecimiento Institucional y Planeación, en la elaboración y presentación de los documentos para el análisis jurídico de la planta de personal de las salas de justicia y las  posibles alternativas pertinentes."/>
    <m/>
    <s v="Harvey Danilo Suarez Morales"/>
    <s v="Secretaría Ejecutiva"/>
    <x v="2"/>
    <s v="Subdirección de Talento Humano"/>
    <s v="Francy Elena Palomino Millán"/>
    <s v="Subdirección de Talento Humano"/>
    <s v="N/A"/>
    <s v="N/A"/>
    <s v="N/A"/>
    <s v="Inversión"/>
    <n v="75999990"/>
    <s v="N/A"/>
    <s v="N/A"/>
    <n v="12666666"/>
    <n v="67022"/>
    <n v="70622"/>
    <n v="2018011001091"/>
    <d v="2022-01-28T00:00:00"/>
    <d v="2022-02-01T00:00:00"/>
    <s v="N/A"/>
    <s v="N/A"/>
    <s v="N/A"/>
    <s v="N/A"/>
    <n v="0"/>
    <s v="N/A"/>
    <n v="0"/>
    <s v="N/A"/>
    <n v="0"/>
    <s v="N/A"/>
    <n v="0"/>
    <n v="75999990"/>
    <s v="NO"/>
    <s v="N/A"/>
    <s v="N/A"/>
    <s v="N/A"/>
    <s v="N/A"/>
    <d v="2022-07-25T00:00:00"/>
    <d v="2022-07-25T00:00:00"/>
    <s v="NO"/>
    <s v="Bogotá D.C"/>
    <s v="Cumplimiento"/>
    <s v="21-47-101017292"/>
    <n v="0"/>
    <s v="Seguros del Estado"/>
    <d v="2022-01-31T00:00:00"/>
    <s v="31/01/2022 - 01/02/2023"/>
    <s v="PENDIENTE"/>
    <s v="Ninguna"/>
    <s v="Terminado"/>
    <s v="Ingreso"/>
    <s v="N/A"/>
    <s v="DERECHO"/>
    <s v="N/A"/>
    <s v="FEMENINO"/>
    <s v="PND"/>
    <s v="https://community.secop.gov.co/Public/Tendering/ContractNoticePhases/View?PPI=CO1.PPI.17209795&amp;isFromPublicArea=True&amp;isModal=False"/>
    <n v="1"/>
    <n v="2022"/>
  </r>
  <r>
    <n v="577"/>
    <s v="JEP-410-2022"/>
    <s v="JEP-CSPO-410-2022"/>
    <s v="Jairo Cuellar"/>
    <s v="25 de enero de 2022"/>
    <s v="Maria Camila Rodriguez Alvarez "/>
    <m/>
    <m/>
    <x v="1"/>
    <s v="1. Prestación de servicios"/>
    <n v="1032465411"/>
    <n v="7"/>
    <s v="Persona Natural"/>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m/>
    <s v="Harvey Danilo Suarez Morales"/>
    <s v="Secretaría Ejecutiva"/>
    <x v="4"/>
    <s v="Departamento SAAD - Comparecientes"/>
    <s v="Jorge Alirio Mancera Cortés"/>
    <s v="Departamento SAAD - Comparecientes"/>
    <s v="N/A"/>
    <s v="N/A"/>
    <s v="N/A"/>
    <s v="Inversión"/>
    <n v="30316098"/>
    <s v="N/A"/>
    <s v="N/A"/>
    <s v="$5.052.683"/>
    <n v="64122"/>
    <n v="73722"/>
    <s v="2018011000870_x0009_"/>
    <d v="2022-01-28T00:00:00"/>
    <d v="2022-02-01T00:00:00"/>
    <s v="N/A"/>
    <s v="N/A"/>
    <s v="N/A"/>
    <s v="N/A"/>
    <n v="0"/>
    <s v="N/A"/>
    <n v="0"/>
    <s v="N/A"/>
    <n v="0"/>
    <s v="N/A"/>
    <n v="0"/>
    <n v="30316098"/>
    <s v="NO"/>
    <s v="N/A"/>
    <s v="N/A"/>
    <s v="N/A"/>
    <s v="N/A"/>
    <d v="2022-07-31T00:00:00"/>
    <d v="2022-07-31T00:00:00"/>
    <s v="NO"/>
    <s v="Región de Urabá, Bajo Atrato y_x000a_Darién"/>
    <s v="Cumplimiento"/>
    <s v="25-47-101002505"/>
    <n v="0"/>
    <s v="Seguros del Estado"/>
    <d v="2022-01-28T00:00:00"/>
    <s v="28-01-2022 - 02-02-2023"/>
    <s v="PENDIENTE"/>
    <s v="Ninguna"/>
    <s v="Terminado"/>
    <s v="Ingreso"/>
    <s v="N/A"/>
    <s v="DERECHO"/>
    <s v="N/A"/>
    <s v="FEMENINO"/>
    <s v="PND"/>
    <s v="https://community.secop.gov.co/Public/Tendering/ContractNoticePhases/View?PPI=CO1.PPI.17263338&amp;isFromPublicArea=True&amp;isModal=False"/>
    <n v="1"/>
    <n v="2022"/>
  </r>
  <r>
    <n v="576"/>
    <s v="JEP-411-2022"/>
    <s v="JEP-CSPO-411-2022"/>
    <s v="Jairo Cuellar"/>
    <s v="25 de enero de 2022"/>
    <s v="Cristian Camilo Clavijo Rodriguez"/>
    <m/>
    <m/>
    <x v="1"/>
    <s v="1. Prestación de servicios"/>
    <n v="1033736942"/>
    <n v="3"/>
    <s v="Persona Natural"/>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m/>
    <s v="Harvey Danilo Suarez Morales"/>
    <s v="Secretaría Ejecutiva"/>
    <x v="4"/>
    <s v="Departamento SAAD - Comparecientes"/>
    <s v="Jorge Alirio Mancera Cortés"/>
    <s v="Departamento SAAD - Comparecientes"/>
    <s v="N/A"/>
    <s v="N/A"/>
    <s v="N/A"/>
    <s v="Inversión"/>
    <n v="30316098"/>
    <s v="N/A"/>
    <s v="N/A"/>
    <n v="5052683"/>
    <n v="64022"/>
    <n v="73422"/>
    <s v="2018011000870_x0009_"/>
    <d v="2022-01-28T00:00:00"/>
    <d v="2022-02-01T00:00:00"/>
    <s v="N/A"/>
    <s v="N/A"/>
    <s v="N/A"/>
    <s v="N/A"/>
    <n v="0"/>
    <s v="N/A"/>
    <n v="0"/>
    <s v="N/A"/>
    <n v="0"/>
    <s v="N/A"/>
    <n v="0"/>
    <n v="30316098"/>
    <s v="NO"/>
    <s v="N/A"/>
    <s v="N/A"/>
    <s v="N/A"/>
    <s v="N/A"/>
    <d v="2022-07-31T00:00:00"/>
    <d v="2022-07-31T00:00:00"/>
    <s v="NO"/>
    <s v="Bogotá D.C"/>
    <s v="Cumplimiento"/>
    <s v="390-47-994000069960"/>
    <n v="0"/>
    <s v="Aseguradora Solidaria"/>
    <d v="2022-01-28T00:00:00"/>
    <s v="28-01-2022 - 05-02-2023"/>
    <s v="PENDIENTE"/>
    <s v="Ninguna"/>
    <s v="Terminado"/>
    <s v="Ingreso"/>
    <s v="N/A"/>
    <s v="DERECHO"/>
    <s v="N/A"/>
    <s v="MASCULINO"/>
    <s v="PND"/>
    <s v="https://community.secop.gov.co/Public/Tendering/ContractNoticePhases/View?PPI=CO1.PPI.17283032&amp;isFromPublicArea=True&amp;isModal=False"/>
    <n v="1"/>
    <n v="2022"/>
  </r>
  <r>
    <n v="575"/>
    <s v="JEP-412-2022"/>
    <s v="JEP-CSPO-412-2022"/>
    <s v="Jairo Cuellar"/>
    <s v="25 de enero de 2022"/>
    <s v="Jorge Alejandro Mesa Albarracin "/>
    <m/>
    <m/>
    <x v="1"/>
    <s v="1. Prestación de servicios"/>
    <n v="1098625296"/>
    <n v="3"/>
    <s v="Persona Natural"/>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m/>
    <s v="Harvey Danilo Suarez Morales"/>
    <s v="Secretaría Ejecutiva"/>
    <x v="4"/>
    <s v="Departamento SAAD - Comparecientes"/>
    <s v="Jorge Alirio Mancera Cortés"/>
    <s v="Departamento SAAD - Comparecientes"/>
    <s v="N/A"/>
    <s v="N/A"/>
    <s v="N/A"/>
    <s v="Inversión"/>
    <n v="30316098"/>
    <s v="N/A"/>
    <s v="N/A"/>
    <s v="$5.052.683"/>
    <n v="64622"/>
    <n v="73322"/>
    <s v="2018011000870_x0009_"/>
    <d v="2022-01-28T00:00:00"/>
    <d v="2022-02-01T00:00:00"/>
    <s v="N/A"/>
    <s v="N/A"/>
    <s v="N/A"/>
    <s v="N/A"/>
    <n v="0"/>
    <s v="N/A"/>
    <n v="0"/>
    <s v="N/A"/>
    <n v="0"/>
    <s v="N/A"/>
    <n v="0"/>
    <n v="30316098"/>
    <s v="NO"/>
    <s v="N/A"/>
    <s v="N/A"/>
    <s v="N/A"/>
    <s v="N/A"/>
    <d v="2022-07-31T00:00:00"/>
    <d v="2022-07-31T00:00:00"/>
    <s v="NO"/>
    <s v="Bogotá D.C"/>
    <s v="Cumplimiento"/>
    <s v="39-45-101027432"/>
    <n v="0"/>
    <s v="Seguros del Estado"/>
    <d v="2022-01-28T00:00:00"/>
    <s v="28-01-2022 - 05-02-2023"/>
    <s v="PENDIENTE"/>
    <s v="Ninguna"/>
    <s v="Terminado"/>
    <s v="Ingreso"/>
    <s v="N/A"/>
    <s v="DERECHO"/>
    <s v="N/A"/>
    <s v="MASCULINO"/>
    <s v="PND"/>
    <s v="https://community.secop.gov.co/Public/Tendering/ContractNoticePhases/View?PPI=CO1.PPI.17314240&amp;isFromPublicArea=True&amp;isModal=False"/>
    <n v="1"/>
    <n v="2022"/>
  </r>
  <r>
    <n v="705"/>
    <s v="JEP-413-2022"/>
    <s v="JEP-CSPO-413-2022"/>
    <s v="Clara Torres"/>
    <s v="26 de enero de 2022"/>
    <s v="Daniel Humberto Gomez Leal"/>
    <m/>
    <m/>
    <x v="1"/>
    <s v="1. Prestación de servicios"/>
    <n v="1026585101"/>
    <n v="1"/>
    <s v="Persona Natural"/>
    <s v="NA"/>
    <s v="Prestar servicios a la subsecretaria ejecutiva en el apoyo a la ejecución de los servicios contratados en cumplimiento de las obligaciones misionales de la subsecretaria ejecutiva."/>
    <m/>
    <s v="Harvey Danilo Suarez Morales"/>
    <s v="Secretaría Ejecutiva"/>
    <x v="4"/>
    <s v="Subsecretaría Ejecutiva "/>
    <s v="Angela María Mora Soto"/>
    <s v="Subsecretaría Ejecutiva "/>
    <s v="N/A"/>
    <s v="N/A"/>
    <s v="N/A"/>
    <s v="Inversión"/>
    <n v="40718522"/>
    <s v="N/A"/>
    <s v="N/A"/>
    <n v="3614070"/>
    <n v="67922"/>
    <n v="67622"/>
    <n v="2018011001091"/>
    <d v="2022-01-28T00:00:00"/>
    <d v="2022-02-01T00:00:00"/>
    <s v="N/A"/>
    <s v="N/A"/>
    <s v="N/A"/>
    <s v="N/A"/>
    <n v="0"/>
    <s v="N/A"/>
    <n v="0"/>
    <s v="N/A"/>
    <n v="0"/>
    <s v="N/A"/>
    <n v="0"/>
    <n v="40718522"/>
    <s v="NO"/>
    <s v="N/A"/>
    <s v="N/A"/>
    <s v="N/A"/>
    <s v="N/A"/>
    <d v="2022-12-31T00:00:00"/>
    <d v="2022-12-31T00:00:00"/>
    <s v="NO"/>
    <s v="Bogotá D.C"/>
    <s v="Cumplimiento"/>
    <s v="17-45-101046052"/>
    <n v="0"/>
    <s v="Seguros del Estado"/>
    <d v="2022-01-31T00:00:00"/>
    <s v="28-01-2022 - 30-06-2023"/>
    <s v="PENDIENTE"/>
    <s v="Ninguna"/>
    <s v="Firmado"/>
    <s v="Ingreso"/>
    <s v="N/A"/>
    <s v="ECONOMÍA"/>
    <s v="N/A"/>
    <s v="MASCULINO"/>
    <s v="daniel.gomez@jep.gov.co"/>
    <s v="https://community.secop.gov.co/Public/Tendering/ContractNoticePhases/View?PPI=CO1.PPI.17221402&amp;isFromPublicArea=True&amp;isModal=False"/>
    <n v="1"/>
    <n v="2022"/>
  </r>
  <r>
    <n v="586"/>
    <s v="JEP-414-2022"/>
    <s v="JEP-CSPO-414-2022"/>
    <s v="Ángela Esquivel "/>
    <s v="26 de enero de 2022"/>
    <s v="Carlos Anibal Echandia Chavista"/>
    <m/>
    <m/>
    <x v="1"/>
    <s v="1. Prestación de servicios"/>
    <s v="80.101.181_x000d_"/>
    <n v="1"/>
    <s v="Persona Natural"/>
    <s v="NA"/>
    <s v="Prestación de servicios en materia de gestión y validación técnica de información, para la configuración de la solución tecnológica relativa al módulo de régimen de condicionalidad que integra el sistema ViSTA"/>
    <m/>
    <s v="Harvey Danilo Suarez Morales"/>
    <s v="Secretaría Ejecutiva"/>
    <x v="4"/>
    <s v="Departamento SAAD - Comparecientes"/>
    <s v="Jorge Alirio Mancera Cortés"/>
    <s v="Departamento SAAD - Comparecientes"/>
    <s v="N/A"/>
    <s v="N/A"/>
    <s v="N/A"/>
    <s v="Inversión"/>
    <n v="21052836"/>
    <s v="N/A"/>
    <s v="N/A"/>
    <s v="$3.508.806"/>
    <n v="65422"/>
    <n v="69922"/>
    <s v="2018011000870_x0009_"/>
    <d v="2022-01-28T00:00:00"/>
    <d v="2022-02-01T00:00:00"/>
    <s v="N/A"/>
    <s v="N/A"/>
    <s v="N/A"/>
    <s v="N/A"/>
    <n v="0"/>
    <s v="N/A"/>
    <n v="0"/>
    <s v="N/A"/>
    <n v="0"/>
    <s v="N/A"/>
    <n v="0"/>
    <n v="21052836"/>
    <s v="NO"/>
    <s v="N/A"/>
    <s v="N/A"/>
    <s v="N/A"/>
    <s v="N/A"/>
    <d v="2022-07-31T00:00:00"/>
    <d v="2022-07-31T00:00:00"/>
    <s v="NO"/>
    <s v="Bogotá D.C"/>
    <s v="Cumplimiento"/>
    <s v="21-47-101017130"/>
    <n v="0"/>
    <s v="Seguros del Estado"/>
    <d v="2022-01-28T00:00:00"/>
    <s v="28-01-2022 - 01-02-2023"/>
    <s v="PENDIENTE"/>
    <s v="Ninguna"/>
    <s v="Terminado"/>
    <s v="Ingreso"/>
    <s v="N/A"/>
    <s v="MEDIOS AUDIOVISUALES"/>
    <s v="N/A"/>
    <s v="MASCULINO"/>
    <s v="PND"/>
    <s v="https://community.secop.gov.co/Public/Tendering/ContractNoticePhases/View?PPI=CO1.PPI.17218574&amp;isFromPublicArea=True&amp;isModal=False"/>
    <n v="1"/>
    <n v="2022"/>
  </r>
  <r>
    <n v="529"/>
    <s v="JEP-415-2022"/>
    <s v="JEP-CSPO-415-2022"/>
    <s v="Laura Paredes"/>
    <s v="19 de enero de 2022"/>
    <s v="Ana Maria Cristiano Gonzalez"/>
    <m/>
    <m/>
    <x v="1"/>
    <s v="1. Prestación de servicios"/>
    <n v="1026287102"/>
    <n v="0"/>
    <s v="Persona Natural"/>
    <s v="NA"/>
    <s v="Prestar servicios profesionales para apoyar y acompañar a la UIA en la implementación de la estrategia de participación social a través de la generación, promoción y difusión de contenidos informativos, creación de historias y descripción de los procesos de socialización en territorio, para promover las narrativas, mensajes y contenidos desarrollados en la estrategia de participación ante los distintos públicos de interés de la UIA."/>
    <m/>
    <s v="Harvey Danilo Suarez Morales"/>
    <s v="Secretaría Ejecutiva"/>
    <x v="6"/>
    <s v="Unidad de Investigación y Acusación"/>
    <s v="Luz Helena Morales Garay"/>
    <s v="Unidad de Investigación y Acusación"/>
    <s v="N/A"/>
    <s v="N/A"/>
    <s v="N/A"/>
    <s v="Inversión"/>
    <n v="76030431"/>
    <s v="N/A"/>
    <s v="N/A"/>
    <n v="6649892"/>
    <n v="58622"/>
    <s v="_x0009_72422"/>
    <n v="2018011001091"/>
    <d v="2022-01-28T00:00:00"/>
    <d v="2022-01-31T00:00:00"/>
    <s v="N/A"/>
    <s v="N/A"/>
    <s v="N/A"/>
    <s v="N/A"/>
    <n v="0"/>
    <s v="N/A"/>
    <n v="0"/>
    <s v="N/A"/>
    <n v="0"/>
    <s v="N/A"/>
    <n v="0"/>
    <n v="76030431"/>
    <s v="NO"/>
    <s v="N/A"/>
    <s v="N/A"/>
    <s v="N/A"/>
    <s v="N/A"/>
    <d v="2022-12-31T00:00:00"/>
    <d v="2022-12-31T00:00:00"/>
    <s v="NO"/>
    <s v="Bogotá D.C"/>
    <s v="Cumplimiento"/>
    <s v="36-45-101037740"/>
    <n v="0"/>
    <s v="Seguros del Estado"/>
    <d v="2022-01-28T00:00:00"/>
    <s v="28-01-2022 - 30-06-2023"/>
    <s v="PENDIENTE"/>
    <s v="Ninguna"/>
    <s v="Firmado"/>
    <s v="Ingreso"/>
    <s v="N/A"/>
    <s v="COMUNICACIÓN SOCIAL Y PERIODISMO"/>
    <s v="N/A"/>
    <s v="FEMENINO"/>
    <s v="NR"/>
    <s v="https://community.secop.gov.co/Public/Tendering/ContractNoticePhases/View?PPI=CO1.PPI.17250103&amp;isFromPublicArea=True&amp;isModal=False"/>
    <n v="1"/>
    <n v="2022"/>
  </r>
  <r>
    <n v="438"/>
    <s v="JEP-416-2022"/>
    <s v="JEP-CSPO-416-2022"/>
    <s v="Vanessa Jiménez "/>
    <s v="27 de enero de 2022"/>
    <s v="CAJA DE COMPENSACION FAMILIAR COMPENSAR"/>
    <s v="N/A"/>
    <s v="N/A"/>
    <x v="1"/>
    <s v="1. Prestación de servicios"/>
    <n v="860066942"/>
    <n v="7"/>
    <s v="Persona Jurídica Prestacion de Servicios  Profesionales"/>
    <s v="N/D"/>
    <s v="Contratar la prestación de servicios de bienestar social para el mejoramiento de las capacidades, competencias, calidad de vida, componente asistencial psicosocial, recreación, deporte y cultura, para el personal adscrito a la Jurisdicción Especial para la Paz."/>
    <m/>
    <s v="Ana Lucia Rosales Callejas"/>
    <s v="Dirección Administrativa y Financiera"/>
    <x v="2"/>
    <s v="Subdirección de Talento Humano"/>
    <s v="Francy Elena Palomino Millán"/>
    <s v="Subdirección de Talento Humano"/>
    <s v="N/A"/>
    <s v="N/A"/>
    <s v="N/A"/>
    <s v="Funcionamiento"/>
    <n v="599051065"/>
    <s v="N/A"/>
    <s v="N/A"/>
    <n v="0"/>
    <n v="60622"/>
    <n v="75022"/>
    <s v="N/A"/>
    <d v="2022-01-28T00:00:00"/>
    <d v="2022-02-22T00:00:00"/>
    <s v="N/A"/>
    <s v="N/A"/>
    <s v="N/A"/>
    <s v="N/A"/>
    <n v="0"/>
    <s v="N/A"/>
    <n v="0"/>
    <s v="N/A"/>
    <n v="0"/>
    <s v="N/A"/>
    <n v="0"/>
    <n v="599051065"/>
    <s v="NO"/>
    <s v="N/A"/>
    <s v="N/A"/>
    <s v="N/A"/>
    <s v="N/A"/>
    <d v="2022-12-31T00:00:00"/>
    <d v="2022-12-31T00:00:00"/>
    <s v="NO"/>
    <s v="Bogotá y grupos territoriales JEP"/>
    <s v="Cumplimiento"/>
    <m/>
    <m/>
    <m/>
    <m/>
    <m/>
    <s v="PENDIENTE"/>
    <s v="´PÓLIZA EN SECOP RECHAZADA"/>
    <s v="Firmado"/>
    <s v="Ingreso"/>
    <s v="N/A"/>
    <s v="N/A"/>
    <s v="N/A"/>
    <s v="N/A"/>
    <s v="N/A"/>
    <s v="https://community.secop.gov.co/Public/Tendering/ContractNoticePhases/View?PPI=CO1.PPI.17273120&amp;isFromPublicArea=True&amp;isModal=False"/>
    <n v="1"/>
    <n v="2022"/>
  </r>
  <r>
    <n v="112"/>
    <s v="JEP-417-2022"/>
    <s v="JEP-CSPO-417-2022"/>
    <s v="Clara Torres"/>
    <s v="N/R"/>
    <s v="SOFTWARE COLOMBIA SERVICIOS INFORMATICOS SAS"/>
    <s v="N/A"/>
    <s v="N/A"/>
    <x v="1"/>
    <s v="1. Prestación de servicios"/>
    <n v="900364710"/>
    <n v="8"/>
    <s v="Persona Jurídica"/>
    <s v="NA"/>
    <s v="Prestación de servicios a través de una plataforma tecnológica para la realización de subastas electrónicas, dentro de los procesos de contratación que se adelanten para el desarrollo de la misionalidad de la entidad y la correcta actividad judicial."/>
    <m/>
    <s v="Luis Felipe Rivera García"/>
    <s v="Dirección de Tecnologías de la Información"/>
    <x v="1"/>
    <s v="Subdirección de Contratación"/>
    <s v="Fabio Leonardo Muñoz Sarmiento"/>
    <s v="Subdirección de Contratación"/>
    <s v="N/A"/>
    <s v="N/A"/>
    <s v="N/A"/>
    <s v="Inversión"/>
    <n v="10472700"/>
    <s v="N/A"/>
    <s v="N/A"/>
    <n v="1496100"/>
    <n v="67822"/>
    <n v="71322"/>
    <n v="2018011001175"/>
    <d v="2022-01-28T00:00:00"/>
    <d v="2022-02-04T00:00:00"/>
    <s v="N/A"/>
    <s v="N/A"/>
    <s v="N/A"/>
    <s v="N/A"/>
    <n v="0"/>
    <s v="N/A"/>
    <n v="0"/>
    <s v="N/A"/>
    <n v="0"/>
    <s v="N/A"/>
    <n v="0"/>
    <n v="10472700"/>
    <s v="NO"/>
    <s v="N/A"/>
    <s v="N/A"/>
    <s v="N/A"/>
    <s v="N/A"/>
    <d v="2022-12-31T00:00:00"/>
    <d v="2022-12-31T00:00:00"/>
    <s v="NO"/>
    <s v="Bogotá D.C"/>
    <s v="Cumplimiento"/>
    <s v="55169-1"/>
    <n v="0"/>
    <s v="Berkley Colombia Seguros"/>
    <d v="2022-02-03T00:00:00"/>
    <s v="28-01-2022 - 31-12-2025"/>
    <s v="PENDIENTE"/>
    <s v="Ninguna"/>
    <s v="Firmado"/>
    <s v="Ingreso"/>
    <s v="N/A"/>
    <s v="N/A"/>
    <s v="N/A"/>
    <s v="N/A"/>
    <s v="N/A"/>
    <s v="https://community.secop.gov.co/Public/Tendering/ContractNoticePhases/View?PPI=CO1.PPI.17253519&amp;isFromPublicArea=True&amp;isModal=False"/>
    <n v="1"/>
    <n v="2022"/>
  </r>
  <r>
    <n v="572"/>
    <s v="JEP-418-2022"/>
    <s v="JEP-CSPO-418-2022"/>
    <s v="Vanessa Jiménez "/>
    <s v="25 de enero de 2022"/>
    <s v="Leidy Tatiana Hernandez Lopez "/>
    <m/>
    <m/>
    <x v="1"/>
    <s v="1. Prestación de servicios"/>
    <n v="53067261"/>
    <n v="7"/>
    <s v="Persona Natural"/>
    <s v="NA"/>
    <s v="Prestación de servicios profesionales para apoyar y acompañar las actividades de validación y estructuración jurídica de la información, para la configuración de la solución tecnológica relativa al módulo de régimen de condicionalidad que integra el sistema ViSTA."/>
    <m/>
    <s v="Harvey Danilo Suarez Morales"/>
    <s v="Secretaría Ejecutiva"/>
    <x v="4"/>
    <s v="Departamento SAAD - Comparecientes"/>
    <s v="Jorge Alirio Mancera Cortés"/>
    <s v="Departamento SAAD - Comparecientes"/>
    <s v="N/A"/>
    <s v="N/A"/>
    <s v="N/A"/>
    <s v="Inversión"/>
    <n v="61470000"/>
    <s v="N/A"/>
    <s v="N/A"/>
    <s v="$10.245.000"/>
    <n v="65022"/>
    <n v="69722"/>
    <s v="2018011000870_x0009_"/>
    <d v="2022-01-28T00:00:00"/>
    <d v="2022-02-01T00:00:00"/>
    <s v="N/A"/>
    <s v="N/A"/>
    <s v="N/A"/>
    <s v="N/A"/>
    <n v="0"/>
    <s v="N/A"/>
    <n v="0"/>
    <s v="N/A"/>
    <n v="0"/>
    <s v="N/A"/>
    <n v="0"/>
    <n v="61470000"/>
    <s v="NO"/>
    <s v="N/A"/>
    <s v="N/A"/>
    <s v="N/A"/>
    <s v="N/A"/>
    <d v="2022-07-31T00:00:00"/>
    <d v="2022-07-31T00:00:00"/>
    <s v="NO"/>
    <s v="Bogotá D.C"/>
    <s v="Cumplimiento"/>
    <s v="63-47-101000875"/>
    <n v="0"/>
    <s v="Seguros del Estado"/>
    <d v="2022-01-28T00:00:00"/>
    <s v="28-01-2022 - 31-01-2023"/>
    <s v="PENDIENTE"/>
    <s v="Ninguna"/>
    <s v="Terminado"/>
    <s v="Ingreso"/>
    <s v="N/A"/>
    <s v="DERECHO"/>
    <s v="N/A"/>
    <s v="FEMENINO"/>
    <s v="PND"/>
    <s v="https://community.secop.gov.co/Public/Tendering/ContractNoticePhases/View?PPI=CO1.PPI.17259746&amp;isFromPublicArea=True&amp;isModal=False"/>
    <n v="1"/>
    <n v="2022"/>
  </r>
  <r>
    <n v="698"/>
    <s v="JEP-419-2022"/>
    <s v="JEP-CSPO-419-2022"/>
    <s v="Paola Casas"/>
    <s v="25 de enero de 2022"/>
    <s v="Yohana Paola Castaño Garcia"/>
    <m/>
    <m/>
    <x v="1"/>
    <s v="1. Prestación de servicios"/>
    <n v="1032423583"/>
    <n v="5"/>
    <s v="Persona Natural"/>
    <s v="NA"/>
    <s v="Prestar servicios profesionales para apoyar en los procesos de mejoramiento de la gestión judicial de las salas de justicia y secciones del tribunal para la paz."/>
    <m/>
    <s v="Harvey Danilo Suarez Morales"/>
    <s v="Secretaría Ejecutiva"/>
    <x v="1"/>
    <s v="Secretaría General Judicial"/>
    <s v="Yuly Saenz Berdugo "/>
    <s v="Secretaría General Judicial"/>
    <s v="N/A"/>
    <s v="Magistratura_x000a_SEJUD - Salas y Secciones"/>
    <s v="N/A"/>
    <s v="Inversión"/>
    <n v="40598053"/>
    <s v="N/A"/>
    <s v="N/A"/>
    <n v="3614070"/>
    <n v="66222"/>
    <s v="68122 - 76922"/>
    <n v="2018011001091"/>
    <d v="2022-01-28T00:00:00"/>
    <d v="2022-01-31T00:00:00"/>
    <s v="Daniela Geraldin Basante Eraso"/>
    <n v="1085333893"/>
    <n v="1"/>
    <d v="2022-02-02T00:00:00"/>
    <n v="0"/>
    <s v="N/A"/>
    <n v="0"/>
    <s v="N/A"/>
    <n v="0"/>
    <s v="N/A"/>
    <n v="0"/>
    <n v="40598053"/>
    <s v="NO"/>
    <s v="N/A"/>
    <s v="N/A"/>
    <s v="N/A"/>
    <s v="N/A"/>
    <d v="2022-12-31T00:00:00"/>
    <d v="2022-12-31T00:00:00"/>
    <s v="NO"/>
    <s v="Bogotá D.C"/>
    <s v="Cumplimiento"/>
    <s v="980-47-994000020371"/>
    <n v="0"/>
    <s v="Aseguradora Solidaria"/>
    <d v="2022-01-29T00:00:00"/>
    <s v="28-01-2022 - 01-07-2023"/>
    <s v="PENDIENTE"/>
    <s v="La póliza de la Cesionaria es: 980 47 994000020423 (Aseguradora Solidaria). expedida el 3/02/2022 y vigencia desde 02/02/2022 al 10/07/2022, la cesión comenzó el 2/02/2022"/>
    <s v="Firmado"/>
    <s v="Cesión"/>
    <s v="N/A"/>
    <s v="DERECHO"/>
    <s v="N/A"/>
    <s v="FEMENINO"/>
    <s v="daniela.basante@jep.gov.co"/>
    <s v="https://community.secop.gov.co/Public/Tendering/ContractNoticePhases/View?PPI=CO1.PPI.17260369&amp;isFromPublicArea=True&amp;isModal=False"/>
    <n v="1"/>
    <n v="2022"/>
  </r>
  <r>
    <n v="20"/>
    <s v="JEP-420-2022"/>
    <s v="JEP-CSPO-420-2022"/>
    <s v="Ángela Esquivel "/>
    <s v="N/R"/>
    <s v="ITS SOLUCIONES ESTRATEGICAS S.A.S"/>
    <s v="N/A"/>
    <s v="N/A"/>
    <x v="1"/>
    <s v="22. Mantenimiento y/o  Reparación"/>
    <n v="830085746"/>
    <n v="1"/>
    <s v="Persona Jurídica"/>
    <m/>
    <s v="Renovar servicios de actualización, soporte y mantenimiento y adquirir bolsa de horas para nuevos desarrollos del sistema PLANI"/>
    <m/>
    <s v="Luis Felipe Rivera García"/>
    <s v="Dirección de Tecnologías de la Información"/>
    <x v="0"/>
    <s v="Dirección de Tecnologías de la Información"/>
    <s v="Diana Lucia Pinilla Marin"/>
    <s v="Dirección de Tecnologías de la Información"/>
    <s v="N/A"/>
    <s v="N/A"/>
    <s v="N/A"/>
    <s v="Inversión"/>
    <n v="107617000"/>
    <s v="N/A"/>
    <s v="N/A"/>
    <s v="$167.000.00"/>
    <n v="55722"/>
    <n v="73622"/>
    <s v="2018011000870_x0009_"/>
    <d v="2022-01-28T00:00:00"/>
    <d v="2022-02-02T00:00:00"/>
    <s v="N/A"/>
    <s v="N/A"/>
    <s v="N/A"/>
    <s v="N/A"/>
    <n v="0"/>
    <s v="N/A"/>
    <n v="0"/>
    <s v="N/A"/>
    <n v="0"/>
    <s v="N/A"/>
    <n v="0"/>
    <n v="107617000"/>
    <s v="NO"/>
    <s v="N/A"/>
    <s v="N/A"/>
    <s v="N/A"/>
    <s v="N/A"/>
    <d v="2022-12-31T00:00:00"/>
    <d v="2022-12-31T00:00:00"/>
    <s v="NO"/>
    <s v="Bogotá D.C"/>
    <s v="Cumplimiento "/>
    <s v="21-45-101359251"/>
    <n v="0"/>
    <s v="Seguros del Estado"/>
    <d v="2022-01-28T00:00:00"/>
    <s v="27/01/2022 - 31/12/2025"/>
    <s v="PENDIENTE"/>
    <s v="Ninguna"/>
    <s v="Firmado"/>
    <s v="Ingreso"/>
    <s v="N/A"/>
    <s v="N/A"/>
    <s v="N/A"/>
    <s v="N/A"/>
    <s v="N/A"/>
    <s v="https://community.secop.gov.co/Public/Tendering/ContractNoticePhases/View?PPI=CO1.PPI.17270895&amp;isFromPublicArea=True&amp;isModal=False"/>
    <n v="1"/>
    <n v="2022"/>
  </r>
  <r>
    <n v="22"/>
    <s v="JEP-421-2022"/>
    <s v="JEP-CSPO-421-2022"/>
    <s v="Ángela Esquivel "/>
    <s v="N/R"/>
    <s v="CONTROLES EMPRESARIALES S.A.S"/>
    <s v="N/A"/>
    <s v="N/A"/>
    <x v="1"/>
    <s v="22. Mantenimiento y/o  Reparación"/>
    <n v="800058607"/>
    <n v="2"/>
    <s v="Persona Jurídica"/>
    <m/>
    <s v="Proveer soporte, mantenimiento, ajustes y nuevas funcionalidades orientadas al monitoreo y seguimiento del régimen de condicionalidad y TOARS en el sistema ViSTA."/>
    <m/>
    <s v="Luis Felipe Rivera García"/>
    <s v="Dirección de Tecnologías de la Información"/>
    <x v="0"/>
    <s v="Dirección de Tecnologías de la Información"/>
    <s v="Natalia Lorena Arbelaez Mendoza"/>
    <s v="Dirección de Tecnologías de la Información"/>
    <s v="N/A"/>
    <s v="N/A"/>
    <s v="N/A"/>
    <s v="Inversión"/>
    <n v="995848644"/>
    <s v="N/A"/>
    <s v="N/A"/>
    <m/>
    <n v="59622"/>
    <n v="74022"/>
    <n v="2018011000870"/>
    <d v="2022-01-28T00:00:00"/>
    <d v="2022-02-07T00:00:00"/>
    <s v="N/A"/>
    <s v="N/A"/>
    <s v="N/A"/>
    <s v="N/A"/>
    <n v="0"/>
    <s v="N/A"/>
    <n v="0"/>
    <s v="N/A"/>
    <n v="0"/>
    <s v="N/A"/>
    <n v="0"/>
    <n v="995848644"/>
    <s v="NO"/>
    <s v="N/A"/>
    <s v="N/A"/>
    <s v="N/A"/>
    <s v="N/A"/>
    <d v="2022-12-31T00:00:00"/>
    <d v="2022-12-31T00:00:00"/>
    <m/>
    <s v="Bogotá D.C"/>
    <s v="Cumplimiento"/>
    <s v="NB-100196799"/>
    <n v="0"/>
    <s v="Seguros Mundial"/>
    <d v="2022-02-02T00:00:00"/>
    <s v="28/01/2022 - 31/12/2025"/>
    <s v="PENDIENTE"/>
    <s v="Ninguna"/>
    <s v="Firmado"/>
    <s v="Ingreso"/>
    <s v="N/A"/>
    <s v="N/A"/>
    <s v="N/A"/>
    <s v="N/A"/>
    <s v="N/A"/>
    <s v="https://community.secop.gov.co/Public/Tendering/ContractNoticePhases/View?PPI=CO1.PPI.17302984&amp;isFromPublicArea=True&amp;isModal=False"/>
    <n v="1"/>
    <n v="2022"/>
  </r>
  <r>
    <n v="417"/>
    <s v="JEP-422-2022"/>
    <s v="JEP-CSPO-422-2022"/>
    <s v="Norma Bonilla"/>
    <s v="28 de enero de 2022"/>
    <s v="PNUD"/>
    <s v="N/A"/>
    <s v="N/A"/>
    <x v="1"/>
    <s v="6. Convenio de Cooperación Internacional"/>
    <n v="800091076"/>
    <n v="0"/>
    <s v="Persona Jurídica"/>
    <m/>
    <s v="Promover la participación de las víctimas ante la JEP como parte del SIVJRNR, brindando asesoría y representación jurídica, apoyando el alistamiento e implementación de medidas restaurativas y sanciones propias y propiciando el empoderamiento de las víctimas."/>
    <m/>
    <s v="Harvey Danilo Suarez Morales"/>
    <s v="Secretaría Ejecutiva"/>
    <x v="4"/>
    <s v="Departamento SAAD - Víctimas"/>
    <s v="Claudia Liliana Erazo Maldonado"/>
    <s v="Departamento SAAD - Víctimas"/>
    <s v="N/A"/>
    <s v="N/A"/>
    <s v="N/A"/>
    <s v="Inversión"/>
    <n v="25051908072"/>
    <n v="12177010113"/>
    <n v="12874897959"/>
    <n v="0"/>
    <n v="59422"/>
    <n v="74822"/>
    <s v="2018011001091_x0009_"/>
    <d v="2022-01-28T00:00:00"/>
    <d v="2022-01-28T00:00:00"/>
    <s v="N/A"/>
    <s v="N/A"/>
    <s v="N/A"/>
    <s v="N/A"/>
    <n v="0"/>
    <s v="N/A"/>
    <n v="0"/>
    <s v="N/A"/>
    <n v="0"/>
    <s v="N/A"/>
    <n v="31"/>
    <n v="25051908072"/>
    <s v="NO"/>
    <s v="N/A"/>
    <s v="N/A"/>
    <s v="N/A"/>
    <s v="N/A"/>
    <d v="2022-12-31T00:00:00"/>
    <d v="2023-01-31T00:00:00"/>
    <s v="NO"/>
    <s v="Bogotá D.C"/>
    <s v="N/A"/>
    <s v="N/A"/>
    <s v="N/A"/>
    <s v="N/A"/>
    <s v="N/A"/>
    <s v="N/A"/>
    <s v="N/A"/>
    <s v="En fecha del 26 de octubre se aprueba la enmienda &quot;El presente Acuerdo entrará en vigor cuando haya sido  firmado por las partes interesadas, en la fecha de la última firma y finalizará el 31 de enero de 2023&quot;"/>
    <s v="Firmado"/>
    <s v="Enmienda"/>
    <s v="N/A"/>
    <s v="N/A"/>
    <s v="N/A"/>
    <s v="N/A"/>
    <s v="N/A"/>
    <s v="https://community.secop.gov.co/Public/Tendering/ContractNoticePhases/View?PPI=CO1.PPI.17338736&amp;isFromPublicArea=True&amp;isModal=False"/>
    <n v="1"/>
    <n v="2022"/>
  </r>
  <r>
    <n v="697"/>
    <s v="JEP-423-2022"/>
    <s v="JEP-CSPO-423-2022"/>
    <s v="Norma Bonilla"/>
    <s v="28 de enero de 2022"/>
    <s v="PNUD"/>
    <s v="N/A"/>
    <s v="N/A"/>
    <x v="1"/>
    <s v="6. Convenio de Cooperación Internacional"/>
    <n v="800091076"/>
    <n v="0"/>
    <s v="Persona Jurídica"/>
    <m/>
    <s v="Aunar esfuerzos y recursos para continuar facilitando la implementación de medidas de prevención y protección complementarias con el fin de garantizar, la vida, libertad, seguridad e integridad de las personas, grupos y comunidades, que, por su participación en cualquiera de los procesos de interés de la jurisdicción especial para la paz, se encuentren en situación de riesgo; teniendo en cuenta los enfoques diferenciales, de género y territoriales"/>
    <m/>
    <s v="Harvey Danilo Suarez Morales"/>
    <s v="Secretaría Ejecutiva"/>
    <x v="6"/>
    <s v="Unidad de Investigación y Acusación"/>
    <s v="Oscar Alfonso Tellez Valenzuela "/>
    <s v="Unidad de Investigación y Acusación"/>
    <s v="N/A"/>
    <s v="N/A"/>
    <s v="N/A"/>
    <s v="Inversión"/>
    <n v="3250000000"/>
    <n v="2500000000"/>
    <n v="750000000"/>
    <n v="0"/>
    <n v="60722"/>
    <n v="74922"/>
    <n v="2018011001068"/>
    <d v="2022-01-28T00:00:00"/>
    <d v="2022-01-28T00:00:00"/>
    <s v="N/A"/>
    <s v="N/A"/>
    <s v="N/A"/>
    <s v="N/A"/>
    <n v="1250000000"/>
    <d v="2022-07-22T00:00:00"/>
    <n v="0"/>
    <s v="N/A"/>
    <n v="0"/>
    <s v="N/A"/>
    <n v="0"/>
    <n v="4500000000"/>
    <s v="NO"/>
    <s v="N/A"/>
    <s v="N/A"/>
    <s v="N/A"/>
    <s v="N/A"/>
    <d v="2022-12-31T00:00:00"/>
    <d v="2022-12-31T00:00:00"/>
    <s v="NO"/>
    <s v="Bogotá D.C"/>
    <s v="N/A"/>
    <s v="N/A"/>
    <s v="N/A"/>
    <s v="N/A"/>
    <s v="N/A"/>
    <s v="N/A"/>
    <s v="N/A"/>
    <s v="se suscribió ENMIENDA No.1 AL ACUERDO DE FINANCIACIÓN JEP-423-2022. Adicionar la suma de COP$1.250.000.000,00 (MIL DOSCIENTOS CINCUENTA MILLONES DE PESOS) correspondiente a la contribución de la JEP. Adicionar la suma de COP$375.000.000,00 (TRESCIENTOS SETENTA Y CINCO MILLONES DE PESOS), correspondiente al nuevo aporte del PNUD (según la valoración de la JEP) en especie (no-monetario)."/>
    <s v="Firmado"/>
    <s v="Adición"/>
    <s v="N/A"/>
    <s v="N/A"/>
    <s v="N/A"/>
    <s v="N/A"/>
    <s v="N/A"/>
    <s v="https://community.secop.gov.co/Public/Tendering/ContractNoticePhases/View?PPI=CO1.PPI.17345087&amp;isFromPublicArea=True&amp;isModal=False"/>
    <n v="1"/>
    <n v="2022"/>
  </r>
  <r>
    <n v="105"/>
    <s v="JEP-424-2022"/>
    <s v="JEP-IPINF-001-2022"/>
    <s v="Clara Torres"/>
    <s v="N/R"/>
    <s v="ZURICH COLOMBIA SEGUROS S.A."/>
    <s v="N/A"/>
    <s v="N/A"/>
    <x v="2"/>
    <s v="8. Seguros"/>
    <n v="860002534"/>
    <n v="0"/>
    <s v="Persona Jurídica"/>
    <s v="N/D"/>
    <s v="Adquisición de póliza para dos (2) drones de propiedad de la Jurisdicción Especial para la Paz.(Invitación Pública inferior a 45 SMMLV)"/>
    <m/>
    <s v="Gabriel Amado Pardo "/>
    <s v="Subdirección de Recursos Físicos e Infraestructura"/>
    <x v="2"/>
    <s v="Subdirección de Recursos Físicos e Infraestructura"/>
    <s v="Gabriel Amado Pardo "/>
    <s v="Subdirección de Recursos Físicos e Infraestructura"/>
    <s v="Ariadna Lorena Alfonso (Octubre 18 a Noviembre 8)"/>
    <s v="N/A"/>
    <s v="N/A"/>
    <s v="Funcionamiento"/>
    <n v="9797656"/>
    <s v="N/A"/>
    <s v="N/A"/>
    <n v="0"/>
    <n v="61822"/>
    <n v="89322"/>
    <s v="N/A"/>
    <d v="2022-02-15T00:00:00"/>
    <d v="2022-02-17T00:00:00"/>
    <s v="N/A"/>
    <s v="N/A"/>
    <s v="N/A"/>
    <s v="N/A"/>
    <n v="0"/>
    <s v="N/A"/>
    <n v="0"/>
    <s v="N/A"/>
    <n v="0"/>
    <s v="N/A"/>
    <n v="0"/>
    <n v="9797656"/>
    <s v="NO"/>
    <s v="N/A"/>
    <s v="N/A"/>
    <s v="N/A"/>
    <s v="N/A"/>
    <d v="2022-08-31T00:00:00"/>
    <d v="2022-08-31T00:00:00"/>
    <s v="SI"/>
    <s v="Territorio Nacional."/>
    <s v="N/A"/>
    <s v="N/A"/>
    <s v="N/A"/>
    <s v="N/A"/>
    <s v="N/A"/>
    <s v="N/A"/>
    <s v="N/A"/>
    <s v="único pago"/>
    <s v="Terminado"/>
    <s v="Ingreso"/>
    <s v="N/A"/>
    <s v="N/A"/>
    <s v="N/A"/>
    <s v="N/A"/>
    <s v="PND"/>
    <s v="https://community.secop.gov.co/Public/Tendering/ContractNoticePhases/View?PPI=CO1.PPI.17444304&amp;isFromPublicArea=True&amp;isModal=False"/>
    <n v="2"/>
    <n v="2022"/>
  </r>
  <r>
    <n v="101"/>
    <n v="85533"/>
    <s v="85533-2022"/>
    <s v="Vanessa Jiménez"/>
    <s v="N/R"/>
    <s v="SERVICIOS DE ASEO, CAFETERÍA Y MANTENIMIENTO INSTITUCIONAL OUTSOURCING SEASING LIMITADA"/>
    <s v="N/A"/>
    <s v="N/A"/>
    <x v="0"/>
    <s v="1. Prestación de servicios"/>
    <n v="900229503"/>
    <n v="2"/>
    <s v="Persona Jurídica"/>
    <s v="N/D"/>
    <s v="Prestar el servicio integral de aseo y cafetería incluido suministro de insumos, elementos, materiales y equipos requeridos para las instalaciones de la Jurisdicción Especial para la Paz."/>
    <m/>
    <s v="Ana Lucia Rosales Callejas"/>
    <s v="Dirección Administrativa y Financiera"/>
    <x v="2"/>
    <s v="Subdirección de Recursos Físicos e Infraestructura"/>
    <s v="Gabriel Amado Pardo "/>
    <s v="Subdirección de Recursos Físicos e Infraestructura"/>
    <s v="Ariadna Lorena Alfonso (Octubre 18 a Noviembre 8)"/>
    <s v="N/A"/>
    <s v="N/A"/>
    <s v="Funcionamiento"/>
    <n v="725408442.50999999"/>
    <s v="N/A"/>
    <s v="N/A"/>
    <n v="0"/>
    <n v="67722"/>
    <n v="94822"/>
    <s v="N/A"/>
    <d v="2022-02-19T00:00:00"/>
    <d v="2022-02-19T00:00:00"/>
    <s v="N/A"/>
    <s v="N/A"/>
    <s v="N/A"/>
    <s v="N/A"/>
    <n v="0"/>
    <s v="N/A"/>
    <n v="0"/>
    <s v="N/A"/>
    <n v="0"/>
    <s v="N/A"/>
    <n v="0"/>
    <n v="725408442.50999999"/>
    <s v="NO"/>
    <s v="N/A"/>
    <s v="N/A"/>
    <s v="N/A"/>
    <s v="N/A"/>
    <d v="2022-11-30T00:00:00"/>
    <d v="2022-11-30T00:00:00"/>
    <s v="NO"/>
    <s v="Bogotá D.C"/>
    <s v="CUMPLIMIENTO_x000a_RESP. CIVIL EXTRACONT."/>
    <s v="21-44-101377070_x000a_ 21-40-101182936"/>
    <n v="0"/>
    <s v="Seguros del Estado"/>
    <d v="2022-02-25T00:00:00"/>
    <s v="19/02/2022 - 30/11/2022"/>
    <m/>
    <s v="N/A"/>
    <s v="Firmado"/>
    <s v="Ingreso"/>
    <s v="N/A"/>
    <s v="N/A"/>
    <s v="N/A"/>
    <s v="N/A"/>
    <s v="N/A"/>
    <s v="https://colombiacompra.gov.co/tienda-virtual-del-estado-colombiano/ordenes-compra/85533"/>
    <n v="2"/>
    <n v="2022"/>
  </r>
  <r>
    <n v="68"/>
    <s v="JEP-426-2022"/>
    <s v="JEP-IPS-001-2022 "/>
    <s v="Clara Torres"/>
    <s v="N/R"/>
    <s v="VIGIAS DE COLOMBIA SRL LTDA."/>
    <s v="N/A"/>
    <s v="N/A"/>
    <x v="3"/>
    <s v="1. Prestación de servicios"/>
    <n v="860050247"/>
    <n v="6"/>
    <s v="Persona Jurídica"/>
    <s v="N/D"/>
    <s v="Prestar el servicio de Vigilancia y Seguridad para las Instalaciones de la sede de la Jurisdicción Especial para la Paz(JEP).(Invitación Pública igual o superior a 450SMMLV)"/>
    <m/>
    <s v="Ana Lucia Rosales Callejas"/>
    <s v="Dirección Administrativa y Financiera"/>
    <x v="2"/>
    <s v="Subdirección de Recursos Físicos e Infraestructura"/>
    <s v="Gabriel Amado Pardo "/>
    <s v="Subdirección de Recursos Físicos e Infraestructura"/>
    <s v="Ariadna Lorena Alfonso (Octubre 18 a Noviembre 8)"/>
    <s v="N/A"/>
    <s v="N/A"/>
    <s v="Funcionamiento"/>
    <n v="1083135037"/>
    <s v="N/A"/>
    <s v="N/A"/>
    <n v="0"/>
    <n v="30922"/>
    <n v="153822"/>
    <s v="N/A"/>
    <d v="2022-03-25T00:00:00"/>
    <d v="2022-03-25T00:00:00"/>
    <s v="N/A"/>
    <s v="N/A"/>
    <s v="N/A"/>
    <s v="N/A"/>
    <n v="541567518"/>
    <s v="N/A"/>
    <n v="0"/>
    <s v="N/A"/>
    <n v="0"/>
    <s v="N/A"/>
    <n v="113"/>
    <n v="1624702555"/>
    <s v="NO"/>
    <s v="N/A"/>
    <s v="N/A"/>
    <s v="N/A"/>
    <s v="N/A"/>
    <d v="2022-11-15T00:00:00"/>
    <d v="2023-03-08T00:00:00"/>
    <s v="SI"/>
    <s v="Bogotá D.C"/>
    <s v="CUMPLIMIENTO_x000a_RESP. CIVIL EXTRACONT._x000a_RESP. CIVIL EXTRACONT."/>
    <s v="CBO-100013061_x000a_11-02-101003380_x000a__x0009_CBO-100002904"/>
    <s v="0_x000a_6_x000a_0"/>
    <s v="Seguros Mundial_x000a_Seguros del Estado_x000a_Seguros Mundial"/>
    <s v="24/03/2022_x000a_11/01/2022_x000a_24/03/2022"/>
    <s v="27/03/2022 - 16/11/2025_x000a_14/01/2022 - 14/01/2023_x000a_27/03/2022 - 16/11/2022"/>
    <s v="PENDIENTE"/>
    <s v="Prorrogar el plazo de ejecución pactado en la Cláusula Cuarta, del contrato, a partir del 16 de noviembre de 2022 hasta el 8 de marzo de 2023._x000a_Adicionar el valor del contrato en la suma de $541,567,518"/>
    <s v="Firmado"/>
    <s v="Adición y Prorróga"/>
    <s v="N/A"/>
    <s v="N/A"/>
    <s v="N/A"/>
    <s v="N/A"/>
    <s v="N/A"/>
    <s v="https://community.secop.gov.co/Public/Tendering/ContractNoticePhases/View?PPI=CO1.PPI.17581015&amp;isFromPublicArea=True&amp;isModal=False"/>
    <n v="3"/>
    <n v="2022"/>
  </r>
  <r>
    <n v="104"/>
    <s v="JEP-427-2022"/>
    <s v="JEP-IPS-002-2022"/>
    <s v="Clara Torres"/>
    <s v="N/R"/>
    <s v="LA PREVISORA S.A COMPAÑIA DE SEGUROS"/>
    <s v="N/A"/>
    <s v="N/A"/>
    <x v="3"/>
    <s v="8. Seguros"/>
    <n v="860002400"/>
    <n v="2"/>
    <s v="Persona Jurídica"/>
    <s v="N/D"/>
    <s v="Adquirir las pólizas que conforman el programa de seguros de la Jurisdicción Especial para la Paz JEP. (seguro de vida grupo ley 16 de 1988 - UIA, Magistratura; todo riesgo, DRONES) "/>
    <m/>
    <s v="Ana Lucia Rosales Callejas"/>
    <s v="Dirección Administrativa y Financiera"/>
    <x v="2"/>
    <s v="Subdirección de Recursos Físicos e Infraestructura"/>
    <s v="Gabriel Amado Pardo "/>
    <s v="Subdirección de Recursos Físicos e Infraestructura"/>
    <s v="Ariadna Lorena Alfonso (Octubre 18 a Noviembre 8)"/>
    <s v="N/A"/>
    <s v="N/A"/>
    <s v="Funcionamiento"/>
    <n v="1112188444"/>
    <s v="N/A"/>
    <s v="N/A"/>
    <n v="0"/>
    <n v="68522"/>
    <n v="153922"/>
    <s v="N/A"/>
    <d v="2022-03-25T00:00:00"/>
    <d v="2022-03-31T00:00:00"/>
    <s v="N/A"/>
    <s v="N/A"/>
    <s v="N/A"/>
    <s v="N/A"/>
    <n v="0"/>
    <s v="N/A"/>
    <n v="0"/>
    <s v="N/A"/>
    <n v="0"/>
    <s v="N/A"/>
    <n v="0"/>
    <n v="1112188444"/>
    <s v="NO"/>
    <s v="N/A"/>
    <s v="N/A"/>
    <s v="N/A"/>
    <s v="N/A"/>
    <d v="2023-03-26T00:00:00"/>
    <d v="2023-03-26T00:00:00"/>
    <s v="SI"/>
    <s v="Territorio Nacional"/>
    <s v="N/A"/>
    <s v="N/A"/>
    <s v="N/A"/>
    <s v="N/A"/>
    <s v="N/A"/>
    <s v="N/A"/>
    <s v="N/A"/>
    <s v="en fecha del 22/09/2022 Aprobada inclusión 1 en contrato 427 de 2022  la Previsora: Inclusión a póliza No. 1003685 - Contrato JEP – 427 de 2022 amparar el incremento del valor por la compra de unos equipos_x000a_eléctricos y electrónicos"/>
    <s v="Firmado"/>
    <s v="Ingreso"/>
    <s v="N/A"/>
    <s v="N/A"/>
    <s v="N/A"/>
    <s v="N/A"/>
    <s v="N/A"/>
    <s v="https://community.secop.gov.co/Public/Tendering/ContractNoticePhases/View?PPI=CO1.PPI.17622933&amp;isFromPublicArea=True&amp;isModal=False"/>
    <n v="3"/>
    <n v="2022"/>
  </r>
  <r>
    <n v="104"/>
    <s v="JEP-428-2022"/>
    <s v="JEP-IPS-002-2022"/>
    <s v="Clara Torres"/>
    <s v="N/R"/>
    <s v="COMPAÑÍA MUNDIAL DE SEGUROS S.A."/>
    <s v="N/A"/>
    <s v="N/A"/>
    <x v="3"/>
    <s v="8. Seguros"/>
    <n v="860037013"/>
    <n v="6"/>
    <s v="Persona Jurídica"/>
    <s v="N/D"/>
    <s v="Adquirir las pólizas que conforman el programa de seguros de la Jurisdicción Especial para la Paz JEP. (seguro de vida grupo ley 16 de 1988 - UIA, Magistratura; todo riesgo, DRONES) "/>
    <m/>
    <s v="Ana Lucia Rosales Callejas"/>
    <s v="Dirección Administrativa y Financiera"/>
    <x v="2"/>
    <s v="Subdirección de Recursos Físicos e Infraestructura"/>
    <s v="Gabriel Amado Pardo "/>
    <s v="Subdirección de Recursos Físicos e Infraestructura"/>
    <s v="Ariadna Lorena Alfonso (Octubre 18 a Noviembre 8)"/>
    <s v="N/A"/>
    <s v="N/A"/>
    <s v="Inversión"/>
    <n v="149380000"/>
    <s v="N/A"/>
    <s v="N/A"/>
    <n v="0"/>
    <n v="68522"/>
    <n v="154022"/>
    <n v="2018011001091"/>
    <d v="2022-03-25T00:00:00"/>
    <d v="2022-03-26T00:00:00"/>
    <s v="N/A"/>
    <s v="N/A"/>
    <s v="N/A"/>
    <s v="N/A"/>
    <n v="0"/>
    <s v="N/A"/>
    <n v="0"/>
    <s v="N/A"/>
    <n v="0"/>
    <s v="N/A"/>
    <n v="0"/>
    <n v="149380000"/>
    <s v="NO"/>
    <s v="N/A"/>
    <s v="N/A"/>
    <s v="N/A"/>
    <s v="N/A"/>
    <d v="2023-03-26T00:00:00"/>
    <d v="2023-03-26T00:00:00"/>
    <s v="SI"/>
    <s v="Territorio Nacional"/>
    <s v="N/A"/>
    <s v="N/A"/>
    <s v="N/A"/>
    <s v="N/A"/>
    <s v="N/A"/>
    <s v="N/A"/>
    <s v="N/A"/>
    <s v="Ninguna"/>
    <s v="Firmado"/>
    <s v="Ingreso"/>
    <s v="N/A"/>
    <s v="N/A"/>
    <s v="N/A"/>
    <s v="N/A"/>
    <s v="N/A"/>
    <s v="https://community.secop.gov.co/Public/Tendering/ContractNoticePhases/View?PPI=CO1.PPI.17622933&amp;isFromPublicArea=True&amp;isModal=False"/>
    <n v="3"/>
    <n v="2022"/>
  </r>
  <r>
    <n v="442"/>
    <s v="JEP-429-2022"/>
    <s v="JEP-IPINF-003-2022 "/>
    <s v="Jairo Cuellar"/>
    <s v="N/R"/>
    <s v="CENDIATRA S.A.S. "/>
    <s v="N/A"/>
    <s v="N/A"/>
    <x v="2"/>
    <s v="1. Prestación de servicios"/>
    <n v="800180176"/>
    <n v="0"/>
    <s v="Persona Jurídica"/>
    <s v="N/D"/>
    <s v="Prestar el servicio de evaluaciones médicas pre-ocupacionales o de pre-ingreso, periódicas (programadas o por cambio de ocupación), post-ocupacionales o de egreso, post-incapacidad o por reintegro, y las pruebas complementarias para las servidoras y servidores de la Jurisdicción Especial para la Paz -JEP(Invitación Pública inferior a 45 SMMLV)"/>
    <m/>
    <s v="Gabriel Amado Pardo "/>
    <s v="Subdirección de Recursos Físicos e Infraestructura"/>
    <x v="2"/>
    <s v="Subdirección de Talento Humano"/>
    <s v="Francy Elena Palomino Millán"/>
    <s v="Subdirección de Talento Humano"/>
    <s v="N/A"/>
    <s v="N/A"/>
    <s v="N/A"/>
    <s v="Funcionamiento"/>
    <n v="30067000"/>
    <s v="N/A"/>
    <s v="N/A"/>
    <n v="0"/>
    <n v="68722"/>
    <n v="167022"/>
    <s v="N/A"/>
    <d v="2022-04-04T00:00:00"/>
    <d v="2022-04-06T00:00:00"/>
    <s v="N/A"/>
    <s v="N/A"/>
    <s v="N/A"/>
    <s v="N/A"/>
    <n v="15000000"/>
    <d v="2022-10-26T00:00:00"/>
    <n v="0"/>
    <s v="N/A"/>
    <n v="0"/>
    <s v="N/A"/>
    <n v="0"/>
    <n v="45067000"/>
    <s v="NO"/>
    <s v="N/A"/>
    <s v="N/A"/>
    <s v="N/A"/>
    <s v="N/A"/>
    <d v="2022-12-31T00:00:00"/>
    <d v="2022-12-31T00:00:00"/>
    <s v="SI"/>
    <s v="Territorio Nacional"/>
    <s v="Cumplimiento"/>
    <s v="310-47-994000006041"/>
    <n v="0"/>
    <s v="Aseguradora Solidaria"/>
    <d v="2022-04-04T00:00:00"/>
    <s v="05/04/2022 - 31/12/2025"/>
    <s v="PENDIENTE"/>
    <s v="El 26 de octubre de 2022 mediante otrosí N°1 se hace una adición de $15.000.000"/>
    <s v="Firmado"/>
    <s v="Adición o reducción"/>
    <s v="N/A"/>
    <s v="N/A"/>
    <s v="N/A"/>
    <s v="N/A"/>
    <s v="N/A"/>
    <s v="https://community.secop.gov.co/Public/Tendering/ContractNoticePhases/View?PPI=CO1.PPI.17997989&amp;isFromPublicArea=True&amp;isModal=False"/>
    <n v="4"/>
    <n v="2022"/>
  </r>
  <r>
    <n v="34"/>
    <s v="JEP-430-2022"/>
    <s v="JEP-IPINF-005-2022"/>
    <s v="Jairo Cuellar"/>
    <s v="N/R"/>
    <s v="XSYSTEM LTDA"/>
    <s v="N/A"/>
    <s v="N/A"/>
    <x v="2"/>
    <s v="2. Compraventa "/>
    <n v="830044977"/>
    <n v="0"/>
    <s v="Persona Jurídica"/>
    <s v="N/D"/>
    <s v="Adquirir la renovación de los licencias Creative Cloud.(Invitación Pública inferior a 45 SMMLV)"/>
    <m/>
    <s v="Luis Felipe Rivera García"/>
    <s v="Dirección de Tecnologías de la Información"/>
    <x v="0"/>
    <s v="Dirección de Tecnologías de la Información"/>
    <s v="CARLOS EDUARDO RUIZ SILVA"/>
    <s v="Dirección de Tecnologías de la Información"/>
    <s v="N/A"/>
    <s v="N/A"/>
    <s v="N/A"/>
    <s v="Inversión"/>
    <n v="18300000"/>
    <s v="N/A"/>
    <s v="N/A"/>
    <n v="1"/>
    <n v="69222"/>
    <n v="173522"/>
    <n v="2018011000870"/>
    <d v="2022-04-07T00:00:00"/>
    <d v="2022-04-20T00:00:00"/>
    <s v="N/A"/>
    <s v="N/A"/>
    <s v="N/A"/>
    <s v="N/A"/>
    <n v="0"/>
    <s v="N/A"/>
    <n v="0"/>
    <s v="N/A"/>
    <n v="0"/>
    <s v="N/A"/>
    <n v="0"/>
    <n v="18300000"/>
    <s v="NO"/>
    <s v="N/A"/>
    <s v="N/A"/>
    <s v="N/A"/>
    <s v="N/A"/>
    <d v="2022-07-19T00:00:00"/>
    <d v="2022-07-19T00:00:00"/>
    <s v="SI"/>
    <s v="Bogotá D.C"/>
    <s v="Cumplimiento"/>
    <s v="_x0009_33-45-101108202"/>
    <n v="0"/>
    <s v="Seguros del Estado"/>
    <d v="2022-04-08T00:00:00"/>
    <s v="07/04/2022 - 10/01/2023"/>
    <s v="PENDIENTE"/>
    <s v="Ninguna"/>
    <s v="Terminado"/>
    <s v="Ingreso"/>
    <s v="N/A"/>
    <s v="N/A"/>
    <s v="N/A"/>
    <s v="N/A"/>
    <s v="PND"/>
    <s v="https://community.secop.gov.co/Public/Tendering/ContractNoticePhases/View?PPI=CO1.PPI.18012945&amp;isFromPublicArea=True&amp;isModal=False"/>
    <n v="4"/>
    <n v="2022"/>
  </r>
  <r>
    <n v="167"/>
    <s v="JEP-431-2022"/>
    <s v="JEP-IPS-004-2022"/>
    <s v="Norma Bonilla"/>
    <s v="N/R"/>
    <s v="INMOV S.A.S"/>
    <s v="N/A"/>
    <s v="N/A"/>
    <x v="3"/>
    <s v="1. Prestación de servicios"/>
    <n v="802013501"/>
    <n v="4"/>
    <s v="Persona Jurídica"/>
    <s v="N/D"/>
    <s v="Prestar servicios logísticos para la organización y ejecución de actividades programadas por la Jurisdicción Especial para la Paz, para el cumplimiento de sus obligaciones misionales."/>
    <m/>
    <s v="Angela Mora Soto"/>
    <s v="Subsecretaría Ejecutiva"/>
    <x v="4"/>
    <s v="Subsecretaría Ejecutiva "/>
    <s v="Angela María Mora Soto"/>
    <s v="Subsecretaría Ejecutiva "/>
    <s v="N/A"/>
    <s v="N/A"/>
    <s v="N/A"/>
    <s v="Inversión"/>
    <n v="5595944960"/>
    <s v="N/A"/>
    <s v="N/A"/>
    <s v="N/A"/>
    <n v="69322"/>
    <n v="217222"/>
    <n v="2018011001091"/>
    <d v="2022-05-04T00:00:00"/>
    <d v="2022-05-06T00:00:00"/>
    <s v="N/A"/>
    <s v="N/A"/>
    <s v="N/A"/>
    <s v="N/A"/>
    <n v="697000000"/>
    <d v="2022-11-09T00:00:00"/>
    <n v="0"/>
    <s v="N/A"/>
    <n v="0"/>
    <s v="N/A"/>
    <n v="0"/>
    <n v="6292944960"/>
    <s v="NO"/>
    <s v="N/A"/>
    <s v="N/A"/>
    <s v="N/A"/>
    <s v="N/A"/>
    <d v="2022-12-31T00:00:00"/>
    <d v="2022-12-31T00:00:00"/>
    <s v="SI"/>
    <s v="Bogotá D.C"/>
    <s v="Cumplimiento"/>
    <s v="21-45-101369223"/>
    <n v="0"/>
    <s v="Seguros del Estado"/>
    <d v="2022-05-03T00:00:00"/>
    <s v="02/05/2022 - 31/12/2025"/>
    <s v="PENDIENTE"/>
    <s v="Que el día 09 de noviembre de 2022, se suscribió Otrosí No. 1, por medio de cual se adicionó_x000a_el valor del contrato en la suma de SEISCIENTOS CINCUENTA Y SIETE MILLONES DE_x000a_PESOS MCTE ($657.000.000), Docuento aclaratorio por 697.000.000_x000a_"/>
    <s v="Firmado"/>
    <s v="Adición o reducción"/>
    <s v="N/A"/>
    <s v="N/A"/>
    <s v="N/A"/>
    <s v="N/A"/>
    <s v="N/A"/>
    <s v="https://community.secop.gov.co/Public/Tendering/OpportunityDetail/Index?noticeUID=CO1.NTC.2889750&amp;isFromPublicArea=True&amp;isModal=False"/>
    <n v="5"/>
    <n v="2022"/>
  </r>
  <r>
    <n v="548"/>
    <s v="JEP-432-2022"/>
    <s v="JEP-IPS-003-2022"/>
    <s v="Paola Casas"/>
    <s v="N/R"/>
    <s v="Procesos y Servicios SAS"/>
    <s v="N/A"/>
    <s v="N/A"/>
    <x v="3"/>
    <s v="1. Prestación de servicios"/>
    <n v="830102216"/>
    <n v="3"/>
    <s v="Persona Jurídica"/>
    <s v="N/D"/>
    <s v="Prestar los servicios de administración de la ventanilla única de correspondencia utilizando los medios tecnológicos dispuestos para la gestión documental y judicial recibida y generada por la Jurisdicción Especial para la Paz."/>
    <m/>
    <s v="Ana Lucia Rosales Callejas"/>
    <s v="Dirección Administrativa y Financiera"/>
    <x v="2"/>
    <s v="Departamento de Gestión Documental"/>
    <s v="Didier Cortes Benavides"/>
    <s v="Departamento de Gestión Documental"/>
    <s v="N/A"/>
    <s v="N/A"/>
    <s v="N/A"/>
    <s v="Funcionamiento"/>
    <n v="1504071296"/>
    <s v="N/A"/>
    <s v="N/A"/>
    <n v="0"/>
    <n v="68922"/>
    <n v="204322"/>
    <s v="N/A"/>
    <d v="2022-04-28T00:00:00"/>
    <d v="2022-05-01T00:00:00"/>
    <s v="N/A"/>
    <s v="N/A"/>
    <s v="N/A"/>
    <s v="N/A"/>
    <n v="0"/>
    <s v="N/A"/>
    <n v="0"/>
    <s v="N/A"/>
    <n v="0"/>
    <s v="N/A"/>
    <n v="0"/>
    <n v="1504071296"/>
    <s v="NO"/>
    <s v="N/A"/>
    <s v="N/A"/>
    <s v="N/A"/>
    <s v="N/A"/>
    <d v="2022-12-31T00:00:00"/>
    <d v="2022-12-31T00:00:00"/>
    <s v="SI"/>
    <s v="Bogotá D.C"/>
    <s v="Cumplimiento"/>
    <s v="100167718_x000a_100033157"/>
    <n v="0"/>
    <s v="Seguros Mundial"/>
    <d v="2022-04-28T00:00:00"/>
    <s v="28/04/2022 - 31/12/2025_x000a_28/04/2022 - 31/12/2022"/>
    <s v="PENDIENTE"/>
    <s v="Ninguna"/>
    <s v="Firmado"/>
    <s v="Ingreso"/>
    <s v="N/A"/>
    <s v="N/A"/>
    <s v="N/A"/>
    <s v="N/A"/>
    <s v="N/A"/>
    <s v="https://community.secop.gov.co/Public/Tendering/ContractNoticePhases/View?PPI=CO1.PPI.18110683&amp;isFromPublicArea=True&amp;isModal=False"/>
    <n v="4"/>
    <n v="2022"/>
  </r>
  <r>
    <n v="103"/>
    <s v="JEP-433-2022"/>
    <s v="JEP-IPINF-002-2022"/>
    <s v="Johanna Duarte"/>
    <s v="N/R"/>
    <s v="GPS ELECTRONICS LTDA"/>
    <s v="N/A"/>
    <s v="N/A"/>
    <x v="2"/>
    <s v="1. Prestación de servicios"/>
    <n v="900092491"/>
    <n v="1"/>
    <s v="Persona Jurídica"/>
    <s v="N/D"/>
    <s v="Prestar el servicio de mantenimiento preventivo, correctivo y soporte para los sistemas ininterrumpidos de potencia (ups) que operan en las instalaciones de la Jurisdicción Especial para la Paz – JEP."/>
    <m/>
    <s v="Luis Felipe Rivera García"/>
    <s v="Dirección de Tecnologías de la Información"/>
    <x v="2"/>
    <s v="Subdirección de Recursos Físicos e Infraestructura"/>
    <s v="Gabriel Amado Pardo_x000a_Nestor Julio Corredor Niampira"/>
    <s v="Subdirección de Recursos Físicos e Infraestructura"/>
    <s v="N/A"/>
    <s v="N/A"/>
    <s v="N/A"/>
    <s v="Funcionamiento"/>
    <n v="14924255"/>
    <s v="N/A"/>
    <s v="N/A"/>
    <n v="0"/>
    <n v="69122"/>
    <n v="218422"/>
    <s v="N/A"/>
    <d v="2022-05-03T00:00:00"/>
    <d v="2022-05-19T00:00:00"/>
    <s v="N/A"/>
    <s v="N/A"/>
    <s v="N/A"/>
    <s v="N/A"/>
    <n v="0"/>
    <s v="N/A"/>
    <n v="0"/>
    <s v="N/A"/>
    <n v="0"/>
    <s v="N/A"/>
    <n v="0"/>
    <n v="14924255"/>
    <s v="NO"/>
    <s v="N/A"/>
    <s v="N/A"/>
    <s v="N/A"/>
    <s v="N/A"/>
    <d v="2022-12-31T00:00:00"/>
    <d v="2022-12-31T00:00:00"/>
    <s v="SI"/>
    <s v="Bogotá D.C"/>
    <s v="Cumplimiento"/>
    <s v="21-45-101369205"/>
    <n v="1"/>
    <s v="Seguros del Estado"/>
    <d v="2022-05-06T00:00:00"/>
    <s v="02/05/2022 - 31/12/2023"/>
    <s v="PENDIENTE"/>
    <s v=" En fecha 17/05/2022 se suscribe otrisí 1 por medio del cual se modifica la forma de pago."/>
    <s v="Firmado"/>
    <s v="Ingreso"/>
    <s v="N/A"/>
    <s v="N/A"/>
    <s v="N/A"/>
    <s v="N/A"/>
    <s v="N/A"/>
    <s v="https://community.secop.gov.co/Public/Tendering/ContractNoticePhases/View?PPI=CO1.PPI.18282691&amp;isFromPublicArea=True&amp;isModal=False"/>
    <n v="5"/>
    <n v="2022"/>
  </r>
  <r>
    <n v="29"/>
    <n v="88689"/>
    <s v="JEP-TVEC-002-2022"/>
    <s v="Carlos Torres"/>
    <s v="N/R"/>
    <s v="PANAMERICANA LIBRERÍA Y_x000a_PAPELERÍA S.A."/>
    <s v="N/A"/>
    <s v="N/A"/>
    <x v="0"/>
    <s v="2. Compraventa "/>
    <n v="830037946"/>
    <n v="3"/>
    <s v="Persona Jurídica"/>
    <s v="N/D"/>
    <s v="Adquisición del sistema de Audio que facilite la realización de reuniones mixtas (Presencial y Virtual) en las salas de juntas de la JEP."/>
    <m/>
    <s v="Luis Felipe Rivera García"/>
    <s v="Dirección de Tecnologías de la Información"/>
    <x v="0"/>
    <s v="Dirección de Tecnologías de la Información"/>
    <s v="Luis Felipe Rivera Garcia"/>
    <s v="Dirección de Tecnologías de la Información"/>
    <s v="N/A"/>
    <s v="N/A"/>
    <s v="N/A"/>
    <s v="Inversión"/>
    <n v="33700800"/>
    <s v="N/A"/>
    <s v="N/A"/>
    <s v="N/A"/>
    <n v="70122"/>
    <s v="N/D"/>
    <n v="2018011000870"/>
    <d v="2022-04-22T00:00:00"/>
    <d v="2022-04-22T00:00:00"/>
    <s v="N/A"/>
    <s v="N/A"/>
    <s v="N/A"/>
    <s v="N/A"/>
    <n v="0"/>
    <s v="N/A"/>
    <n v="0"/>
    <s v="N/A"/>
    <n v="0"/>
    <s v="N/A"/>
    <n v="0"/>
    <n v="33700800"/>
    <s v="NO"/>
    <s v="N/A"/>
    <s v="N/A"/>
    <s v="N/A"/>
    <s v="N/A"/>
    <d v="2022-06-06T00:00:00"/>
    <d v="2022-06-06T00:00:00"/>
    <s v="SI"/>
    <s v="Bogotá D.C"/>
    <s v="N/D"/>
    <s v="N/D"/>
    <s v="N/D"/>
    <s v="N/D"/>
    <s v="N/D"/>
    <s v="N/D"/>
    <s v="PENDIENTE"/>
    <s v="N/A"/>
    <s v="Terminado"/>
    <s v="Ingreso"/>
    <m/>
    <s v="N/A"/>
    <s v="N/A"/>
    <s v="N/A"/>
    <s v="N/A"/>
    <s v="https://colombiacompra.gov.co/tienda-virtual-del-estado-colombiano/ordenes-compra/88689"/>
    <n v="4"/>
    <n v="2022"/>
  </r>
  <r>
    <n v="109"/>
    <s v="JEP-434-2022"/>
    <s v="JEP-IPINF-006-2022"/>
    <s v="Jairo Cuellar"/>
    <s v="N/R"/>
    <s v="James Riveros Tellez"/>
    <s v="James"/>
    <s v="Riveros Tellez"/>
    <x v="2"/>
    <s v="1. Prestación de servicios"/>
    <n v="19323429"/>
    <n v="0"/>
    <s v="Persona Natural"/>
    <s v="N/D"/>
    <s v="Prestar el servicio de mantenimiento preventivo, correctivo y de soporte para los equipos de aire acondicionado instalados en los pisos 2 y 3 de las instalaciones de la jurisdicción especial para la paz – JEP."/>
    <s v="Funciones de la dependencia"/>
    <s v="Gabriel Amado Pardo "/>
    <s v="Subdirección de Recursos Físicos e Infraestructura"/>
    <x v="2"/>
    <s v="Subdirección de Recursos Físicos e Infraestructura"/>
    <s v="Martha Cristina Useche Rodríguez"/>
    <s v="Subdirección de Recursos Físicos e Infraestructura"/>
    <s v="N/A"/>
    <s v="N/A"/>
    <s v="N/A"/>
    <s v="Funcionamiento"/>
    <n v="6467619"/>
    <s v="N/A"/>
    <s v="N/A"/>
    <s v="ND"/>
    <n v="70322"/>
    <n v="254920"/>
    <s v="N/A"/>
    <d v="2022-06-01T00:00:00"/>
    <d v="2022-06-06T00:00:00"/>
    <s v="N/A"/>
    <s v="N/A"/>
    <s v="N/A"/>
    <s v="N/A"/>
    <n v="0"/>
    <s v="N/A"/>
    <n v="0"/>
    <s v="N/A"/>
    <n v="0"/>
    <s v="N/A"/>
    <n v="0"/>
    <n v="6467619"/>
    <s v="NO"/>
    <s v="N/A"/>
    <s v="N/A"/>
    <s v="N/A"/>
    <s v="N/A"/>
    <d v="2022-12-31T00:00:00"/>
    <d v="2022-12-31T00:00:00"/>
    <s v="SI"/>
    <s v="Bogotá D.C. - Edificio Squadra"/>
    <s v="Cumplimiento_x000a_Responsabilidad Civil Extracontractual"/>
    <s v="NB100209554"/>
    <n v="0"/>
    <s v="Seguros Mundial"/>
    <d v="2022-05-31T00:00:00"/>
    <s v="31/05/2022 - 31/12/2022_x000a_31/05/2022 - 31/12/2023"/>
    <s v="PENDIENTE"/>
    <s v="Ninguna"/>
    <s v="Firmado"/>
    <s v="Ingreso"/>
    <s v="N/A"/>
    <s v="N/A"/>
    <s v="N/A"/>
    <s v="N/A"/>
    <s v="NR"/>
    <s v="https://community.secop.gov.co/Public/Tendering/ContractNoticePhases/View?PPI=CO1.PPI.18677433&amp;isFromPublicArea=True&amp;isModal=False"/>
    <n v="6"/>
    <n v="2022"/>
  </r>
  <r>
    <n v="545"/>
    <s v="JEP-435-2022"/>
    <s v="JEP-IPS-005-2022"/>
    <s v="Clara Torres"/>
    <s v="N/R"/>
    <s v="GSE SA"/>
    <s v="N/A"/>
    <s v="N/A"/>
    <x v="3"/>
    <s v="1. Prestación de servicios"/>
    <n v="900204272"/>
    <n v="8"/>
    <s v="Persona Jurídica"/>
    <s v="N/D"/>
    <s v="Prestar los servicios de organización, digitalización de documentos de archivos de gestión y la digitalización de expedientes judiciales en la Jurisdicción Especial para la Paz."/>
    <m/>
    <s v="Ana Lucia Rosales Callejas"/>
    <s v="Dirección Administrativa y Financiera"/>
    <x v="2"/>
    <s v="Departamento de Gestión Documental"/>
    <s v="John Jairo Pedraza Torres"/>
    <s v="Departamento de Gestión Documental"/>
    <s v="N/A"/>
    <s v="N/A"/>
    <s v="N/A"/>
    <s v="Inversión"/>
    <n v="734016517"/>
    <s v="N/A"/>
    <s v="N/A"/>
    <s v="ND"/>
    <n v="70022"/>
    <n v="255022"/>
    <n v="2018011001091"/>
    <d v="2022-06-01T00:00:00"/>
    <d v="2022-06-08T00:00:00"/>
    <s v="N/A"/>
    <s v="N/A"/>
    <s v="N/A"/>
    <s v="N/A"/>
    <n v="0"/>
    <s v="N/A"/>
    <n v="0"/>
    <s v="N/A"/>
    <n v="0"/>
    <s v="N/A"/>
    <n v="0"/>
    <n v="734016517"/>
    <s v="NO"/>
    <s v="N/A"/>
    <s v="N/A"/>
    <s v="N/A"/>
    <s v="N/A"/>
    <d v="2022-12-31T00:00:00"/>
    <d v="2022-12-31T00:00:00"/>
    <s v="SI"/>
    <s v="Bogotá D.C. - Edificio Squadra"/>
    <s v="Cumplimiento"/>
    <n v="58559"/>
    <n v="0"/>
    <s v="Berkley Colombia Seguros"/>
    <d v="2022-06-01T00:00:00"/>
    <s v="31/05/2022 - 31/12/2025"/>
    <s v="PENDIENTE"/>
    <s v="Ninguna"/>
    <s v="Firmado"/>
    <s v="Ingreso"/>
    <s v="N/A"/>
    <s v="N/A"/>
    <s v="N/A"/>
    <s v="N/A"/>
    <s v="N/A"/>
    <s v="https://community.secop.gov.co/Public/Tendering/ContractNoticePhases/View?PPI=CO1.PPI.18426841&amp;isFromPublicArea=True&amp;isModal=False"/>
    <n v="6"/>
    <n v="2022"/>
  </r>
  <r>
    <n v="37"/>
    <s v="JEP-436-2022"/>
    <s v="JEP-IPS-006-2022"/>
    <s v="Laura Paredes"/>
    <s v="N/R"/>
    <s v="DB SYSTEM SAS"/>
    <s v="N/A"/>
    <s v="N/A"/>
    <x v="3"/>
    <s v="1. Prestación de servicios"/>
    <n v="830039811"/>
    <n v="7"/>
    <s v="Persona Jurídica"/>
    <s v="N/D"/>
    <s v="Prestar los servicios de administración y monitoreo de la solución de interoperabilidad de los sistemas de información de la JEP así como la implementación de nuevos desarrollos o parametrizaciones que esta solución requiera."/>
    <m/>
    <s v="Luis Felipe Rivera García"/>
    <s v="Dirección de Tecnologías de la Información"/>
    <x v="0"/>
    <s v="Dirección de Tecnologías de la Información"/>
    <s v="Carlos Eduardo Ruiz Silva"/>
    <s v="Dirección de Tecnologías de la Información"/>
    <s v="N/A"/>
    <s v="N/A"/>
    <s v="N/A"/>
    <s v="Inversión"/>
    <n v="781318300"/>
    <s v="N/A"/>
    <s v="N/A"/>
    <s v="N/A"/>
    <n v="69522"/>
    <n v="269722"/>
    <n v="2018011000870"/>
    <d v="2022-06-14T00:00:00"/>
    <d v="2022-06-29T00:00:00"/>
    <s v="N/A"/>
    <s v="N/A"/>
    <s v="N/A"/>
    <s v="N/A"/>
    <n v="0"/>
    <s v="N/A"/>
    <n v="0"/>
    <s v="N/A"/>
    <n v="0"/>
    <s v="N/A"/>
    <n v="0"/>
    <n v="781318300"/>
    <s v="NO"/>
    <s v="N/A"/>
    <s v="N/A"/>
    <s v="N/A"/>
    <s v="N/A"/>
    <d v="2022-12-31T00:00:00"/>
    <d v="2022-12-31T00:00:00"/>
    <s v="SI"/>
    <s v="Bogotá D.C. - Edificio Squadra"/>
    <s v="Cumplimiento_x000a_Responsabilidad Civil Extracontractual"/>
    <s v="1145101114091_x000a_1140101047512"/>
    <s v="1_x000a_0"/>
    <s v="Seguros del Estado"/>
    <s v="16/06/2022_x000a_07/06/2022"/>
    <s v="03/06/2022 - 05/05/2026_x000a_03/06/2022 - 05/05/2023"/>
    <s v="PENDIENTE"/>
    <s v="Ninguna"/>
    <s v="Firmado"/>
    <s v="Ingreso"/>
    <s v="N/A"/>
    <s v="N/A"/>
    <s v="N/A"/>
    <s v="N/A"/>
    <s v="N/A"/>
    <s v="https://community.secop.gov.co/Public/Tendering/ContractNoticePhases/View?PPI=CO1.PPI.18429935&amp;isFromPublicArea=True&amp;isModal=False"/>
    <n v="6"/>
    <n v="2022"/>
  </r>
  <r>
    <n v="546"/>
    <s v="JEP-437-2022"/>
    <s v="JEP-IPI-001-2022"/>
    <s v="Clara Torres"/>
    <s v="N/R"/>
    <s v="EOS CONSERVACION Y GESTION DOCUMENTAL S.A.S."/>
    <s v="N/A"/>
    <s v="N/A"/>
    <x v="4"/>
    <s v="1. Prestación de servicios"/>
    <n v="900946743"/>
    <n v="9"/>
    <s v="Persona Jurídica"/>
    <s v="N/D"/>
    <s v="Implementar los programas de monitoreo ambiental, saneamiento ambiental y capacitación de acuerdo con los lineamientos y especificaciones técnicas establecidas en el documento sistema integrado de conservación documental-sic de la JEP"/>
    <m/>
    <s v="Ana Lucia Rosales Callejas"/>
    <s v="Dirección Administrativa y Financiera"/>
    <x v="9"/>
    <s v="Departamento de Gestión Documental"/>
    <s v="Didier Cortes Benavides"/>
    <s v="Departamento de Gestión Documental"/>
    <s v="N/A"/>
    <s v="N/A"/>
    <s v="N/A"/>
    <s v="Inversión"/>
    <n v="123965680"/>
    <s v="N/A"/>
    <s v="N/A"/>
    <s v="ND"/>
    <n v="69622"/>
    <n v="265222"/>
    <n v="2018011001175"/>
    <d v="2022-06-09T00:00:00"/>
    <d v="2022-06-10T00:00:00"/>
    <s v="N/A"/>
    <s v="N/A"/>
    <s v="N/A"/>
    <s v="N/A"/>
    <n v="0"/>
    <s v="N/A"/>
    <n v="0"/>
    <s v="N/A"/>
    <n v="0"/>
    <s v="N/A"/>
    <n v="0"/>
    <n v="123965680"/>
    <s v="NO"/>
    <s v="N/A"/>
    <s v="N/A"/>
    <s v="N/A"/>
    <s v="N/A"/>
    <d v="2022-12-31T00:00:00"/>
    <d v="2022-12-31T00:00:00"/>
    <s v="SI"/>
    <s v="Bogotá D.C. - Edificio Squadra"/>
    <s v="Cumplimiento_x000a_Responsabilidad Civil Extracontractual"/>
    <n v="1140101047521"/>
    <n v="0"/>
    <s v="Seguros del Estado"/>
    <d v="2022-06-07T00:00:00"/>
    <s v="7/06/2022 - 31/12/2023_x000a_7/06/2022 - 31/12/2025"/>
    <s v="PENDIENTE"/>
    <s v="Ninguna"/>
    <s v="Firmado"/>
    <s v="Ingreso"/>
    <s v="N/A"/>
    <s v="N/A"/>
    <s v="N/A"/>
    <s v="N/A"/>
    <s v="N/A"/>
    <s v="https://community.secop.gov.co/Public/Tendering/ContractNoticePhases/View?PPI=CO1.PPI.18554094&amp;isFromPublicArea=True&amp;isModal=False"/>
    <n v="6"/>
    <n v="2022"/>
  </r>
  <r>
    <n v="107"/>
    <s v="JEP-438-2022"/>
    <s v="JEP-IPINF-008-2022"/>
    <s v="Vanessa Jiménez"/>
    <s v="N/R"/>
    <s v="PROVEINSUMOS SAS "/>
    <s v="N/A"/>
    <s v="N/A"/>
    <x v="2"/>
    <s v="2. Compraventa "/>
    <n v="900632517"/>
    <n v="2"/>
    <s v="Persona Jurídica"/>
    <s v="N/D"/>
    <s v="Adquisición de útiles de escritorio, oficina y papelería, requeridos para las áreas y puestos de trabajo de la Jurisdicción Especial para la Paz."/>
    <m/>
    <s v="Gabriel Amado Pardo "/>
    <s v="Subdirección de Recursos Físicos e Infraestructura"/>
    <x v="2"/>
    <s v="Subdirección de Recursos Físicos e Infraestructura"/>
    <s v="Gabriel Amado Pardo"/>
    <s v="Subdirección de Recursos Físicos e Infraestructura"/>
    <s v="Ariadna Lorena Alfonso (Octubre 18 a Noviembre 8)"/>
    <s v="N/A"/>
    <s v="N/A"/>
    <s v="Funcionamiento"/>
    <n v="44930000"/>
    <s v="N/A"/>
    <s v="N/A"/>
    <s v="N/A"/>
    <n v="70522"/>
    <n v="266822"/>
    <s v="N/A"/>
    <d v="2022-06-13T00:00:00"/>
    <d v="2022-07-05T00:00:00"/>
    <s v="N/A"/>
    <s v="N/A"/>
    <s v="N/A"/>
    <s v="N/A"/>
    <n v="0"/>
    <s v="N/A"/>
    <n v="0"/>
    <s v="N/A"/>
    <n v="1"/>
    <d v="2022-08-02T00:00:00"/>
    <n v="28"/>
    <n v="44930000"/>
    <s v="NO"/>
    <s v="N/A"/>
    <s v="N/A"/>
    <s v="N/A"/>
    <s v="N/A"/>
    <d v="2022-08-03T00:00:00"/>
    <d v="2022-08-31T00:00:00"/>
    <s v="SI"/>
    <s v="Bogotá D.C. - Edificio Squadra"/>
    <s v="Cumplimiento"/>
    <s v="11-45-101114301"/>
    <n v="0"/>
    <s v="Seguros del Estado"/>
    <d v="2022-06-14T00:00:00"/>
    <s v="13/06/2022 - 10/08/2023"/>
    <s v="PENDIENTE"/>
    <s v="Que la supervisión del contrato mediante solicitud de modificación del 02 de agosto de 2022_x000a_requiere prorrogar el plazo de ejecución del contrato hasta el 31 de agosto de 2022"/>
    <s v="Terminado"/>
    <s v="Prorróga"/>
    <s v="N/A"/>
    <s v="N/A"/>
    <s v="N/A"/>
    <s v="N/A"/>
    <s v="PND"/>
    <s v="https://community.secop.gov.co/Public/Tendering/ContractNoticePhases/View?PPI=CO1.PPI.18755717&amp;isFromPublicArea=True&amp;isModal=False"/>
    <n v="6"/>
    <n v="2022"/>
  </r>
  <r>
    <n v="709"/>
    <s v="JEP-439-2022"/>
    <s v="JEP-IPINF-009-2022"/>
    <s v="Johanna Duarte"/>
    <s v="Revisado el 10/07/2022"/>
    <s v="MEGACAD INGENIERIA Y SISTEMAS S.A.S."/>
    <s v="N/A"/>
    <s v="N/A"/>
    <x v="2"/>
    <s v="2. Compraventa "/>
    <n v="805008189"/>
    <n v="1"/>
    <s v="Persona Jurídica"/>
    <s v="N/D"/>
    <s v="Adquirir la renovación de las Licencias Adobe Premier y Adobe Audition&quot;"/>
    <m/>
    <s v="Luis Felipe Rivera García"/>
    <s v="Dirección de Tecnologías de la Información"/>
    <x v="0"/>
    <s v="Dirección de Tecnologías de la Información"/>
    <s v="Carlos Eduardo Ruiz Silva"/>
    <s v="Dirección de Tecnologías de la Información"/>
    <s v="N/A"/>
    <s v="N/A"/>
    <s v="N/A"/>
    <s v="Inversión"/>
    <n v="12750000"/>
    <s v="N/A"/>
    <s v="N/A"/>
    <s v="N/A"/>
    <n v="69822"/>
    <n v="269222"/>
    <n v="2018011000870"/>
    <d v="2022-06-14T00:00:00"/>
    <d v="2022-06-22T00:00:00"/>
    <s v="N/A"/>
    <s v="N/A"/>
    <s v="N/A"/>
    <s v="N/A"/>
    <n v="0"/>
    <s v="N/A"/>
    <n v="0"/>
    <s v="N/A"/>
    <n v="0"/>
    <s v="N/A"/>
    <n v="0"/>
    <n v="12750000"/>
    <s v="NO"/>
    <s v="N/A"/>
    <s v="N/A"/>
    <s v="N/A"/>
    <s v="N/A"/>
    <d v="2022-08-21T00:00:00"/>
    <d v="2022-08-21T00:00:00"/>
    <s v="SI"/>
    <s v="Bogotá D.C."/>
    <s v="Cumplimiento"/>
    <s v="11-45-101114328"/>
    <n v="0"/>
    <s v="Seguros del Estado"/>
    <d v="2022-06-14T00:00:00"/>
    <s v="17/06/2022 - 17/02/2024"/>
    <s v="PENDIENTE"/>
    <s v="&quot;El plazo de ejecución del contrato será de hasta dos (2) meses a partir de la firma del acta de inicio y, previo cumplimiento de los requisitos de perfeccionamiento y ejecución&quot;"/>
    <s v="Terminado"/>
    <s v="Ingreso"/>
    <m/>
    <s v="N/A"/>
    <s v="N/A"/>
    <s v="N/A"/>
    <s v="N/A"/>
    <s v="https://community.secop.gov.co/Public/Tendering/ContractNoticePhases/View?PPI=CO1.PPI.18860597&amp;isFromPublicArea=True&amp;isModal=False"/>
    <n v="6"/>
    <n v="2022"/>
  </r>
  <r>
    <n v="715"/>
    <s v="JEP-440-2022"/>
    <s v="JEP-CSPO-424-2022"/>
    <s v="Norma Bonilla"/>
    <s v="N/R"/>
    <s v="ORGANIZACIÓN DE ESTADOS IBEROAMERICANOS PARA LA EDUCACIÓN, LA CIENCIA Y LA CULTURA– OEI."/>
    <s v="N/A"/>
    <s v="N/A"/>
    <x v="1"/>
    <s v="6. Convenio de Cooperación Internacional"/>
    <n v="860403137"/>
    <n v="0"/>
    <s v="Persona Jurídica"/>
    <s v="N/D"/>
    <s v="Aunar esfuerzos técnicos, administrativos, financieros y de cooperación para el fortalecimiento del Sistema Autónomo de Asesoría y Defensa (SAAD), gestionando el equipo que garantice el derecho de defensa y debido proceso a través de labores de asesoría y defensa judicial integral a los comparecientes exintegrantes FARC EP en el marco de las actuaciones de la JEP, teniendo en cuenta el enfoque diferencial, territorial y de género."/>
    <m/>
    <s v="Harvey Danilo Suarez Morales"/>
    <s v="Secretaría Ejecutiva"/>
    <x v="4"/>
    <s v="Departamento SAAD - Comparecientes"/>
    <s v="Jorge Alirio Mancera Cortés"/>
    <s v="Departamento SAAD - Comparecientes"/>
    <s v="N/A"/>
    <s v="N/A"/>
    <s v="N/A"/>
    <s v="Inversión"/>
    <n v="6420045000"/>
    <n v="5585045000"/>
    <n v="835000000"/>
    <s v="NA"/>
    <n v="72322"/>
    <n v="275522"/>
    <n v="2018011001091"/>
    <d v="2022-06-21T00:00:00"/>
    <d v="2022-06-21T00:00:00"/>
    <s v="N/A"/>
    <s v="N/A"/>
    <s v="N/A"/>
    <s v="N/A"/>
    <n v="0"/>
    <s v="N/A"/>
    <n v="0"/>
    <s v="N/A"/>
    <n v="0"/>
    <s v="N/A"/>
    <n v="0"/>
    <n v="6420045000"/>
    <s v="NO"/>
    <s v="N/A"/>
    <s v="N/A"/>
    <s v="N/A"/>
    <s v="N/A"/>
    <d v="2022-12-31T00:00:00"/>
    <d v="2022-12-31T00:00:00"/>
    <s v="SI"/>
    <s v="Nacional"/>
    <s v="N/A"/>
    <s v="N/A"/>
    <s v="N/A"/>
    <s v="N/A"/>
    <s v="N/A"/>
    <s v="N/A"/>
    <s v="N/A"/>
    <s v="Ninguna"/>
    <s v="Firmado"/>
    <s v="Ingreso"/>
    <s v="N/A"/>
    <s v="N/A"/>
    <s v="N/A"/>
    <s v="N/A"/>
    <s v="N/A"/>
    <s v="https://community.secop.gov.co/Public/Tendering/ContractNoticePhases/View?PPI=CO1.PPI.19118906&amp;isFromPublicArea=True&amp;isModal=False"/>
    <n v="6"/>
    <n v="2022"/>
  </r>
  <r>
    <n v="106"/>
    <s v="JEP-441-2022"/>
    <s v="JEP-IPI-002-2022"/>
    <s v="Vanessa Jiménez"/>
    <s v="Revisado el 10/07/2022"/>
    <s v="BRAND CENTER SAS."/>
    <s v="N/A"/>
    <s v="N/A"/>
    <x v="4"/>
    <s v="3. Suministro"/>
    <n v="830109420"/>
    <n v="1"/>
    <s v="Persona Jurídica"/>
    <s v="N/D"/>
    <s v="Suministro a monto agotable de insumos y elementos de ferretería para la Jurisdicción Especial para la Paz."/>
    <m/>
    <s v="Ana Lucia Rosales Callejas"/>
    <s v="Dirección Administrativa y Financiera"/>
    <x v="2"/>
    <s v="Subdirección de Recursos Físicos e Infraestructura"/>
    <s v="Gabriel Amado Pardo"/>
    <s v="Subdirección de Recursos Físicos e Infraestructura"/>
    <s v="Ariadna Lorena Alfonso (Octubre 18 a Noviembre 8)"/>
    <s v="N/A"/>
    <s v="N/A"/>
    <s v="Funcionamiento"/>
    <n v="80000000"/>
    <s v="N/A"/>
    <s v="N/A"/>
    <s v="N/A"/>
    <n v="68022"/>
    <n v="275422"/>
    <s v="N/A"/>
    <d v="2022-06-17T00:00:00"/>
    <d v="2022-06-29T00:00:00"/>
    <s v="N/A"/>
    <s v="N/A"/>
    <s v="N/A"/>
    <s v="N/A"/>
    <n v="0"/>
    <s v="N/A"/>
    <n v="0"/>
    <s v="N/A"/>
    <n v="0"/>
    <s v="N/A"/>
    <n v="0"/>
    <n v="80000000"/>
    <s v="NO"/>
    <s v="N/A"/>
    <s v="N/A"/>
    <s v="N/A"/>
    <s v="N/A"/>
    <d v="2022-11-15T00:00:00"/>
    <d v="2022-11-15T00:00:00"/>
    <s v="SI"/>
    <s v="Bogotá D.C. - Edificio Squadra"/>
    <s v="Cumplimiento"/>
    <n v="1505002963101"/>
    <n v="0"/>
    <s v="SEGUROS COMERCIALES BOLIVAR"/>
    <d v="2022-06-17T00:00:00"/>
    <s v="21/06/2022 - 16/11/2025"/>
    <s v="PENDIENTE"/>
    <s v="Ninguna"/>
    <s v="Firmado"/>
    <s v="Ingreso"/>
    <m/>
    <s v="N/A"/>
    <s v="N/A"/>
    <s v="N/A"/>
    <s v="N/A"/>
    <s v="https://community.secop.gov.co/Public/Tendering/ContractNoticePhases/View?PPI=CO1.PPI.18879996&amp;isFromPublicArea=True&amp;isModal=False"/>
    <n v="6"/>
    <n v="2022"/>
  </r>
  <r>
    <n v="713"/>
    <s v="JEP-442-2022"/>
    <s v="JEP-CSPO-425-2022"/>
    <s v="Johanna Duarte"/>
    <s v="Revisado el 21/07/2022"/>
    <s v="Juana Giraldo Pineda"/>
    <s v="Juana"/>
    <s v="Giraldo Pineda"/>
    <x v="1"/>
    <s v="1. Prestación de servicios"/>
    <n v="1071166770"/>
    <n v="5"/>
    <s v="Persona Natural"/>
    <s v="La Calera"/>
    <s v="Prestar servicios profesionales para apoyar y acompañar al Departamento de Atención al Ciudadano en la proyección, revisión y corrección a PQRSDF, resoluciones, notificaciones y demás relacionadas con base en las normas legales vigentes y los lineamientos jurídicos implementados. "/>
    <m/>
    <s v="Harvey Danilo Suarez Morales"/>
    <s v="Secretaría Ejecutiva"/>
    <x v="4"/>
    <s v="Departamento de Atención al Ciudadano"/>
    <s v="Constanza Eugenia Cañon Charry_x0009_"/>
    <s v="Departamento de Atención al Ciudadano"/>
    <s v="N/A"/>
    <s v="N/A"/>
    <s v="N/A"/>
    <s v="Inversión"/>
    <n v="28912569"/>
    <s v="N/A"/>
    <s v="N/A"/>
    <n v="7228143"/>
    <n v="73222"/>
    <s v="PND"/>
    <n v="2018011001091"/>
    <d v="2022-06-28T00:00:00"/>
    <d v="2022-06-29T00:00:00"/>
    <s v="N/A"/>
    <s v="N/A"/>
    <s v="N/A"/>
    <s v="N/A"/>
    <n v="0"/>
    <s v="N/A"/>
    <n v="0"/>
    <s v="N/A"/>
    <n v="0"/>
    <s v="N/A"/>
    <n v="0"/>
    <n v="28912569"/>
    <s v="NO"/>
    <s v="N/A"/>
    <s v="N/A"/>
    <s v="N/A"/>
    <s v="N/A"/>
    <d v="2022-10-20T00:00:00"/>
    <d v="2022-10-20T00:00:00"/>
    <s v="SI"/>
    <s v="Bogotá D.C."/>
    <s v="Cumplimiento"/>
    <s v="390 47 994000071824"/>
    <n v="0"/>
    <s v="Aseguradora Solidaria"/>
    <d v="2022-06-28T00:00:00"/>
    <s v="28/06/2022 - 30/04/2023"/>
    <s v="PENDIENTE"/>
    <s v="en fecha 30/06/2022 mediante otrosí 1,  se modifica la Cláusula Sexta “valor del_x000a_contrato”, precisando el valor total del contrato de acuerdo con los valores establecidos_x000a_en la Cláusula Octava de forma de pago,_x000a_"/>
    <s v="Terminado"/>
    <s v="Ingreso"/>
    <s v="N/A"/>
    <s v="DERECHO"/>
    <s v="N/A"/>
    <s v="FEMENINO"/>
    <s v="juana.giraldo@jep.gov.co"/>
    <s v="https://community.secop.gov.co/Public/Tendering/ContractNoticePhases/View?PPI=CO1.PPI.19122317&amp;isFromPublicArea=True&amp;isModal=False"/>
    <n v="6"/>
    <n v="2022"/>
  </r>
  <r>
    <n v="48"/>
    <s v="JEP-443-2022"/>
    <s v="JEP-CSPO-426-2022"/>
    <s v="Norma Bonilla"/>
    <s v="Revisado el 08/07/2022"/>
    <s v="Nadia Marcela Rivera Monsalve"/>
    <m/>
    <m/>
    <x v="1"/>
    <s v="1. Prestación de servicios"/>
    <n v="52841222"/>
    <n v="6"/>
    <s v="Persona Natural"/>
    <s v="N/D"/>
    <s v="Prestar servicios profesionales para la recepción, revisión y liquidación de viáticos, gastos de viaje y gastos de desplazamiento, y registro de transacciones en el SIIF Nación para la implementación del punto 5 del Acuerdo final. (Contratos o convenio que no requieren pluralidad de ofertas)"/>
    <m/>
    <s v="Harvey Danilo Suarez Morales"/>
    <s v="Secretaría Ejecutiva"/>
    <x v="2"/>
    <s v="Subdirección Financiera"/>
    <s v="Juan David Olarte Torres"/>
    <s v="Subdirección Financiera"/>
    <s v="N/A"/>
    <s v="N/A"/>
    <s v="N/A"/>
    <s v="Inversión"/>
    <n v="43368858"/>
    <s v="N/A"/>
    <s v="N/A"/>
    <n v="7228143"/>
    <n v="71922"/>
    <s v="PND"/>
    <n v="2018011001091"/>
    <d v="2022-06-28T00:00:00"/>
    <d v="2022-07-01T00:00:00"/>
    <s v="N/A"/>
    <s v="N/A"/>
    <s v="N/A"/>
    <s v="N/A"/>
    <n v="0"/>
    <s v="N/A"/>
    <n v="0"/>
    <s v="N/A"/>
    <n v="0"/>
    <s v="N/A"/>
    <n v="0"/>
    <n v="43368858"/>
    <s v="NO"/>
    <s v="N/A"/>
    <s v="N/A"/>
    <s v="N/A"/>
    <s v="N/A"/>
    <d v="2022-12-31T00:00:00"/>
    <d v="2022-12-31T00:00:00"/>
    <s v="SI"/>
    <s v="Bogotá D.C."/>
    <s v="Cumplimiento"/>
    <s v="63-47-101001066"/>
    <n v="0"/>
    <s v="Seguros del Estado"/>
    <d v="2022-06-28T00:00:00"/>
    <s v="28/06/2022 - 28/06/2023"/>
    <s v="PENDIENTE"/>
    <s v="Ninguna"/>
    <s v="Firmado"/>
    <s v="Ingreso"/>
    <m/>
    <s v="ADMINISTRACIÓN DE EMPRESAS"/>
    <s v="N/A"/>
    <s v="FEMENINO"/>
    <s v="marcela.rivera@jep.gov.co"/>
    <s v="https://community.secop.gov.co/Public/Tendering/ContractNoticePhases/View?PPI=CO1.PPI.19144994&amp;isFromPublicArea=True&amp;isModal=False"/>
    <n v="6"/>
    <n v="2022"/>
  </r>
  <r>
    <n v="512"/>
    <s v="JEP-444-2022"/>
    <s v="JEP-CSPO-427-2022"/>
    <s v="Carlos Torres"/>
    <s v="Revisado 08/07/2022"/>
    <s v="Catalina Leyton Fandiño"/>
    <s v="Catalina"/>
    <s v="Leyton Fandiño"/>
    <x v="1"/>
    <s v="1. Prestación de servicios"/>
    <n v="1110476347"/>
    <n v="3"/>
    <s v="Persona Natural"/>
    <s v="N/D"/>
    <s v="Prestar los servicios profesionales jurídicos para el apoyo y acompañamiento del grupo de apoyo legal y administrativo en las gestiones precontractuales, contractuales y poscontractuales para facilitar la capacidad investigativa de la UIA."/>
    <m/>
    <s v="Harvey Danilo Suarez Morales"/>
    <s v="Secretaría Ejecutiva"/>
    <x v="6"/>
    <s v="Unidad de Investigación y Acusación"/>
    <s v="Rafael Enrique Tejada Gómez"/>
    <s v="Unidad de Investigación y Acusación"/>
    <s v="N/A"/>
    <s v="N/A"/>
    <s v="N/A"/>
    <s v="Inversión"/>
    <n v="41200420"/>
    <s v="N/A"/>
    <s v="N/A"/>
    <n v="8240084"/>
    <n v="77722"/>
    <n v="293722"/>
    <n v="2018011001091"/>
    <d v="2022-07-01T00:00:00"/>
    <d v="2022-07-01T00:00:00"/>
    <s v="N/A"/>
    <s v="N/A"/>
    <s v="N/A"/>
    <s v="N/A"/>
    <n v="0"/>
    <s v="N/A"/>
    <n v="0"/>
    <s v="N/A"/>
    <n v="0"/>
    <s v="N/A"/>
    <n v="0"/>
    <n v="41200420"/>
    <s v="NO"/>
    <s v="N/A"/>
    <s v="N/A"/>
    <s v="N/A"/>
    <s v="N/A"/>
    <d v="2022-11-30T00:00:00"/>
    <d v="2022-11-30T00:00:00"/>
    <s v="SI"/>
    <s v="Bogotá D.C."/>
    <s v="Cumplimiento"/>
    <s v="25-47-101002973"/>
    <n v="0"/>
    <s v="Seguros del Estado"/>
    <d v="2022-07-01T00:00:00"/>
    <s v="01/07/2022 - 30/05/2022"/>
    <s v="PENDIENTE"/>
    <s v="Firmado con acta de inicio del 01/07/2022"/>
    <s v="Firmado"/>
    <s v="Ingreso"/>
    <s v="N/A"/>
    <s v="DERECHO"/>
    <s v="N/A"/>
    <s v="FEMENINO"/>
    <s v="catalina.leyton@jep.gov.co"/>
    <s v="https://community.secop.gov.co/Public/Tendering/ContractNoticePhases/View?PPI=CO1.PPI.19180121&amp;isFromPublicArea=True&amp;isModal=False"/>
    <n v="7"/>
    <n v="2022"/>
  </r>
  <r>
    <n v="553"/>
    <s v="JEP-445-2022"/>
    <s v="JEP-CSPO-428-2022"/>
    <s v="Clara Torres"/>
    <s v="Revisado 08/07/2022"/>
    <s v="TEVEANDINA"/>
    <s v="N/A"/>
    <s v="N/A"/>
    <x v="1"/>
    <s v="4. Contrato interadministrativo"/>
    <n v="830005370"/>
    <n v="4"/>
    <s v="Persona Jurídica"/>
    <s v="N/D"/>
    <s v="Prestación de servicios para la administración de los recursos logísticos, humanos y técnicos necesarios para la operación del Sistema de gestión de Medios de la JEP."/>
    <m/>
    <s v="Ana Lucia Rosales Callejas"/>
    <s v="Dirección Administrativa y Financiera"/>
    <x v="3"/>
    <s v="Subdirección de Comunicaciones"/>
    <s v="Hernando Salazar Palacio"/>
    <s v="Subdirección de Comunicaciones"/>
    <s v="N/A"/>
    <s v="N/A"/>
    <s v="N/A"/>
    <s v="Inversión"/>
    <n v="881665220"/>
    <s v="N/A"/>
    <s v="N/A"/>
    <s v="N/A"/>
    <n v="71222"/>
    <n v="295922"/>
    <n v="2018011000954"/>
    <d v="2022-07-01T00:00:00"/>
    <d v="2022-07-01T00:00:00"/>
    <s v="N/A"/>
    <s v="N/A"/>
    <s v="N/A"/>
    <s v="N/A"/>
    <n v="376000000"/>
    <d v="2022-11-08T00:00:00"/>
    <n v="0"/>
    <s v="N/A"/>
    <n v="0"/>
    <s v="N/A"/>
    <n v="41"/>
    <n v="1257665220"/>
    <s v="NO"/>
    <s v="N/A"/>
    <s v="N/A"/>
    <s v="N/A"/>
    <s v="N/A"/>
    <d v="2022-11-20T00:00:00"/>
    <d v="2022-12-31T00:00:00"/>
    <s v="SI"/>
    <s v="Bogotá D.C. - Edificio Squadra"/>
    <s v="Cumplimiento"/>
    <s v="33-45-101110486"/>
    <n v="0"/>
    <s v="Seguros del Estado"/>
    <d v="2022-07-01T00:00:00"/>
    <s v="01/07/2022 - 30/11/2025"/>
    <s v="PENDIENTE"/>
    <s v="Mediante Otrosí N°1 En fecha del 1/11/2022 se solicita prorroga y adicion hasta el 31/12/2022 y $376.000.000"/>
    <s v="Firmado"/>
    <s v="Adición y Prorróga"/>
    <s v="N/A"/>
    <s v="N/A"/>
    <s v="N/A"/>
    <s v="N/A"/>
    <s v="N/A"/>
    <s v="https://community.secop.gov.co/Public/Tendering/ContractNoticePhases/View?PPI=CO1.PPI.19194175&amp;isFromPublicArea=True&amp;isModal=False"/>
    <n v="7"/>
    <n v="2022"/>
  </r>
  <r>
    <n v="118"/>
    <s v="JEP-446-2022"/>
    <s v="JEP-CSPO-429-2022"/>
    <s v="Clara Torres"/>
    <s v="Revisado 08/07/2022"/>
    <s v="Gisela Katherine Velasquez Franco"/>
    <m/>
    <m/>
    <x v="1"/>
    <s v="1. Prestación de servicios"/>
    <n v="52938647"/>
    <n v="0"/>
    <s v="Persona Natural"/>
    <s v="N/D"/>
    <s v="Prestar servicios de apoyo y acompañamiento a la subdirección de contratación en la organización, digitalización, archivo y seguimiento de los documentos físicos y electrónicos a cargo de la dependencia en articulación con el departamento de gestión documental garantizando el control y actualización del inventario. (Contratos o convenio que no requieren pluralidad de ofertas)"/>
    <m/>
    <s v="Harvey Danilo Suarez Morales"/>
    <s v="Secretaría Ejecutiva"/>
    <x v="1"/>
    <s v="Subdirección de Contratación"/>
    <s v="Fabio Leonardo Muñoz Sarmiento"/>
    <s v="Subdirección de Contratación"/>
    <s v="N/A"/>
    <s v="N/A"/>
    <s v="N/A"/>
    <s v="Inversión"/>
    <n v="15612780"/>
    <s v="N/A"/>
    <s v="N/A"/>
    <n v="2602130"/>
    <n v="84622"/>
    <n v="292522"/>
    <n v="2018011001175"/>
    <d v="2022-06-30T00:00:00"/>
    <d v="2022-07-01T00:00:00"/>
    <s v="N/A"/>
    <s v="N/A"/>
    <s v="N/A"/>
    <s v="N/A"/>
    <n v="0"/>
    <s v="N/A"/>
    <n v="0"/>
    <s v="N/A"/>
    <n v="0"/>
    <s v="N/A"/>
    <n v="0"/>
    <n v="15612780"/>
    <s v="NO"/>
    <s v="N/A"/>
    <s v="N/A"/>
    <s v="N/A"/>
    <s v="N/A"/>
    <d v="2022-12-31T00:00:00"/>
    <d v="2022-12-31T00:00:00"/>
    <s v="SI"/>
    <s v="Bogotá D.C."/>
    <s v="Cumplimiento"/>
    <s v="33-45-101110464"/>
    <n v="0"/>
    <s v="Seguros de Estado S.A."/>
    <d v="2022-06-30T00:00:00"/>
    <s v="01/07/2022 - 30/06/2023"/>
    <s v="PENDIENTE"/>
    <s v="Ninguna"/>
    <s v="Firmado"/>
    <s v="Ingreso"/>
    <m/>
    <s v="TECNICO EN ADMINISTRACIÓN DOCUMENTAL"/>
    <s v="N/A"/>
    <s v="FEMENINO"/>
    <s v="gisela.velasquez@jep.gov.co"/>
    <s v="https://community.secop.gov.co/Public/Tendering/ContractNoticePhases/View?PPI=CO1.PPI.19194536&amp;isFromPublicArea=True&amp;isModal=False"/>
    <n v="6"/>
    <n v="2022"/>
  </r>
  <r>
    <n v="631"/>
    <s v="JEP-447-2022"/>
    <s v="JEP-CSPO-430-2022"/>
    <s v="Clara Torres"/>
    <s v="Revisado el 11/07/2002"/>
    <s v="Andrea Carolina Bello Tocancipa"/>
    <s v="Andrea Carolina"/>
    <s v="Bello Tocancipa"/>
    <x v="1"/>
    <s v="1. Prestación de servicios"/>
    <n v="1019108919"/>
    <n v="9"/>
    <s v="Persona Natural"/>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x v="1"/>
    <s v="Secretaría General Judicial"/>
    <s v="Daniela Alexandra Quinche Pachón"/>
    <s v="Magistratura"/>
    <s v="N/A"/>
    <s v="Magistratura_x000a_Transcriptores"/>
    <s v="N/A"/>
    <s v="Inversión"/>
    <n v="16263315"/>
    <s v="N/A"/>
    <s v="N/A"/>
    <n v="3252663"/>
    <n v="86622"/>
    <n v="294222"/>
    <n v="2018011001091"/>
    <d v="2022-07-01T00:00:00"/>
    <d v="2022-07-05T00:00:00"/>
    <s v="N/A"/>
    <s v="N/A"/>
    <s v="N/A"/>
    <s v="N/A"/>
    <n v="0"/>
    <s v="N/A"/>
    <n v="0"/>
    <s v="N/A"/>
    <n v="0"/>
    <s v="N/A"/>
    <n v="0"/>
    <n v="16263315"/>
    <s v="NO"/>
    <s v="N/A"/>
    <s v="N/A"/>
    <s v="N/A"/>
    <s v="N/A"/>
    <d v="2022-11-30T00:00:00"/>
    <d v="2022-11-30T00:00:00"/>
    <s v="SI"/>
    <s v="Bogotá D.C."/>
    <s v="Cumplimiento"/>
    <s v="21-45-101376225"/>
    <n v="0"/>
    <s v="Seguros de Estado S.A."/>
    <d v="2022-07-01T00:00:00"/>
    <s v="01/07/2022 - 31/05/2023"/>
    <s v="PENDIENTE"/>
    <s v="Ninguna"/>
    <s v="Firmado"/>
    <s v="Ingreso"/>
    <s v="N/A"/>
    <s v="PSICOLOGÍA"/>
    <s v="N/A"/>
    <s v="FEMENINO"/>
    <s v="andrea.bello@jep.gov.co"/>
    <s v="https://community.secop.gov.co/Public/Tendering/ContractNoticePhases/View?PPI=CO1.PPI.19194537&amp;isFromPublicArea=True&amp;isModal=False"/>
    <n v="7"/>
    <n v="2022"/>
  </r>
  <r>
    <n v="632"/>
    <s v="JEP-448-2022"/>
    <s v="JEP-CSPO-431-2022"/>
    <s v="Clara Torres"/>
    <s v="Revisado el 15/07/2002 _x000a_"/>
    <s v="Andrés Felipe Ramírez Dueñas"/>
    <s v="Andrés Felipe"/>
    <s v="Ramírez Dueñas"/>
    <x v="1"/>
    <s v="1. Prestación de servicios"/>
    <n v="1136881308"/>
    <n v="7"/>
    <s v="Persona Natural"/>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x v="1"/>
    <s v="Secretaría General Judicial"/>
    <s v="Maria Alejandra Cruz Zuluaga"/>
    <s v="Magistratura"/>
    <s v="N/A"/>
    <s v="Magistratura_x000a_Transcriptores"/>
    <s v="N/A"/>
    <s v="Inversión"/>
    <n v="16263315"/>
    <s v="N/A"/>
    <s v="N/A"/>
    <n v="3252663"/>
    <n v="86722"/>
    <s v="328422_x0009_"/>
    <n v="2018011001091"/>
    <d v="2022-07-19T00:00:00"/>
    <d v="2022-07-25T00:00:00"/>
    <s v="N/A"/>
    <s v="N/A"/>
    <s v="N/A"/>
    <s v="N/A"/>
    <n v="0"/>
    <s v="N/A"/>
    <n v="0"/>
    <s v="N/A"/>
    <n v="0"/>
    <s v="N/A"/>
    <n v="0"/>
    <n v="16263315"/>
    <s v="NO"/>
    <s v="N/A"/>
    <s v="N/A"/>
    <s v="N/A"/>
    <s v="N/A"/>
    <d v="2022-11-30T00:00:00"/>
    <d v="2022-11-30T00:00:00"/>
    <s v="SI"/>
    <s v="Bogotá D.C."/>
    <s v="Cumplimiento"/>
    <s v="36-45-101039269"/>
    <n v="0"/>
    <s v="Seguros de Estado S.A."/>
    <d v="2022-07-22T00:00:00"/>
    <s v="19/07/2022 - 31/05/2023"/>
    <s v="SIN PÓLIZA"/>
    <s v="SIN PÓLIZA"/>
    <s v="Firmado"/>
    <s v="Ingreso"/>
    <s v="N/A"/>
    <s v="CIENCIAS POLÍTICAS"/>
    <s v="N/D"/>
    <s v="MASCULINO"/>
    <s v="andres.ramirezd@jep.gov.co"/>
    <s v="https://community.secop.gov.co/Public/Tendering/ContractNoticePhases/View?PPI=CO1.PPI.19194538&amp;isFromPublicArea=True&amp;isModal=False"/>
    <n v="7"/>
    <n v="2022"/>
  </r>
  <r>
    <n v="634"/>
    <s v="JEP-449-2022"/>
    <s v="JEP-CSPO-432-2022"/>
    <s v="Clara Torres"/>
    <s v="Revisado el 14/07/2002 "/>
    <s v="Liliana Patricia Garnica Gonzalez"/>
    <s v="Liliana Patricia"/>
    <s v="Garnica Gonzalez"/>
    <x v="1"/>
    <s v="1. Prestación de servicios"/>
    <n v="1020731967"/>
    <n v="7"/>
    <s v="Persona Natural"/>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x v="1"/>
    <s v="Secretaría General Judicial"/>
    <s v="Camila Andrea Santamaría Chavarro"/>
    <s v="Magistratura"/>
    <s v="Elizabeth Alvarez (1 al 30 de septiembre de 2022)"/>
    <s v="Magistratura_x000a_Transcriptores"/>
    <s v="N/A"/>
    <s v="Inversión"/>
    <n v="16263315"/>
    <s v="N/A"/>
    <s v="N/A"/>
    <n v="3252663"/>
    <n v="78622"/>
    <n v="328522"/>
    <n v="2018011001091"/>
    <d v="2022-07-19T00:00:00"/>
    <d v="2022-07-22T00:00:00"/>
    <s v="N/A"/>
    <s v="N/A"/>
    <s v="N/A"/>
    <s v="N/A"/>
    <n v="0"/>
    <s v="N/A"/>
    <n v="0"/>
    <s v="N/A"/>
    <n v="0"/>
    <s v="N/A"/>
    <n v="0"/>
    <n v="16263315"/>
    <s v="NO"/>
    <s v="N/A"/>
    <s v="N/A"/>
    <s v="N/A"/>
    <s v="N/A"/>
    <d v="2022-11-30T00:00:00"/>
    <d v="2022-11-30T00:00:00"/>
    <s v="SI"/>
    <s v="Bogotá D.C."/>
    <s v="Cumplimiento"/>
    <s v="11-45-101115296"/>
    <n v="0"/>
    <s v="Seguros de Estado S.A."/>
    <d v="2022-07-09T00:00:00"/>
    <s v="19/07/2022 - 31/05/2023"/>
    <s v="PENDIENTE"/>
    <s v="Pendiente de acta de inicio, póliza"/>
    <s v="Firmado"/>
    <s v="Ingreso"/>
    <s v="N/A"/>
    <s v="CIENCIAS POLÍTICAS"/>
    <s v="N/D"/>
    <s v="FEMENINO"/>
    <s v="liliana.garnica@jep.gov.co"/>
    <s v="https://community.secop.gov.co/Public/Tendering/ContractNoticePhases/View?PPI=CO1.PPI.19194539&amp;isFromPublicArea=True&amp;isModal=False"/>
    <n v="7"/>
    <n v="2022"/>
  </r>
  <r>
    <n v="635"/>
    <s v="JEP-450-2022"/>
    <s v="JEP-CSPO-433-2022"/>
    <s v="Clara Torres"/>
    <s v="Revisado el 15/07/2002_x000a_"/>
    <s v="_x0009_Camila Lorena Páez Monsalve"/>
    <s v="Camila Lorena"/>
    <s v="Páez Monsalve"/>
    <x v="1"/>
    <s v="1. Prestación de servicios"/>
    <n v="1031158043"/>
    <n v="1"/>
    <s v="Persona Natural"/>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x v="1"/>
    <s v="Secretaría General Judicial"/>
    <s v="Camila Andrea Santamaría Chavarro"/>
    <s v="Magistratura"/>
    <s v="Elizabeth Alvarez (1 al 30 de septiembre de 2022)"/>
    <s v="Magistratura_x000a_Transcriptores"/>
    <s v="N/A"/>
    <s v="Inversión"/>
    <n v="16263315"/>
    <s v="N/A"/>
    <s v="N/A"/>
    <n v="3252663"/>
    <n v="77922"/>
    <n v="319022"/>
    <s v="_x0009_2018011001091"/>
    <d v="2022-07-13T00:00:00"/>
    <d v="2022-07-19T00:00:00"/>
    <s v="N/A"/>
    <s v="N/A"/>
    <s v="N/A"/>
    <s v="N/A"/>
    <n v="0"/>
    <s v="N/A"/>
    <n v="0"/>
    <s v="N/A"/>
    <n v="0"/>
    <s v="N/A"/>
    <n v="0"/>
    <n v="16263315"/>
    <s v="NO"/>
    <s v="N/A"/>
    <s v="N/A"/>
    <s v="N/A"/>
    <s v="N/A"/>
    <d v="2022-11-30T00:00:00"/>
    <d v="2022-11-30T00:00:00"/>
    <s v="SI"/>
    <s v="Bogotá D.C."/>
    <s v="Cumplimiento"/>
    <s v="11-45-101115153 "/>
    <n v="0"/>
    <s v="Seguros de Estado S.A."/>
    <d v="2022-07-14T00:00:00"/>
    <s v="14/07/2022 - 31/05/2023"/>
    <s v="PENDIENTE"/>
    <s v="Ninguna"/>
    <s v="Firmado"/>
    <s v="Ingreso"/>
    <s v="N/A"/>
    <s v="CIENCIAS POLÍTICAS"/>
    <s v="N/A"/>
    <s v="FEMENINO"/>
    <s v="camila.paez@jep.gov.co"/>
    <s v="https://community.secop.gov.co/Public/Tendering/ContractNoticePhases/View?PPI=CO1.PPI.19194540&amp;isFromPublicArea=True&amp;isModal=False"/>
    <n v="7"/>
    <n v="2022"/>
  </r>
  <r>
    <n v="637"/>
    <s v="JEP-451-2022"/>
    <s v="JEP-CSPO-434-2022"/>
    <s v="Clara Torres"/>
    <s v="Revisado el 08/07/2002"/>
    <s v="Yinna Fernanda Figueredo Urrea"/>
    <s v="Yinna Fernanda"/>
    <s v="Figueredo Urrea"/>
    <x v="1"/>
    <s v="1. Prestación de servicios"/>
    <n v="1023976090"/>
    <n v="6"/>
    <s v="Persona Natural"/>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x v="1"/>
    <s v="Secretaría General Judicial"/>
    <s v="Camila Andrea Santamaría Chavarro"/>
    <s v="Magistratura"/>
    <s v="N/A"/>
    <s v="Magistratura_x000a_Transcriptores"/>
    <s v="N/A"/>
    <s v="Inversión"/>
    <n v="16263315"/>
    <s v="N/A"/>
    <s v="N/A"/>
    <n v="3252663"/>
    <n v="79022"/>
    <n v="309322"/>
    <n v="2018011001091"/>
    <d v="2022-07-08T00:00:00"/>
    <d v="2022-07-12T00:00:00"/>
    <s v="Mariana Sussmann Herrán"/>
    <n v="1019134537"/>
    <n v="9"/>
    <d v="2022-09-05T00:00:00"/>
    <n v="0"/>
    <s v="N/A"/>
    <n v="0"/>
    <s v="N/A"/>
    <n v="0"/>
    <s v="N/A"/>
    <n v="0"/>
    <n v="16263315"/>
    <s v="NO"/>
    <s v="N/A"/>
    <s v="N/A"/>
    <s v="N/A"/>
    <s v="N/A"/>
    <d v="2022-11-30T00:00:00"/>
    <d v="2022-11-30T00:00:00"/>
    <s v="SI"/>
    <s v="Bogotá D.C."/>
    <s v="Cumplimiento"/>
    <s v="21-45-101377086"/>
    <n v="0"/>
    <s v="Seguros del Estado S.A. "/>
    <d v="2022-07-11T00:00:00"/>
    <s v="11/07/2022 - 01/06/2023"/>
    <s v="PENDIENTE"/>
    <s v="Que la supervisora del_x000a_contrato, mediante formato de solicitud de modificación contractual del 5 de septiembre del 2022 consideró viable y solicitó autorizar dicha cesión del Contrato de Prestación de Servicios_x000a_Profesionales JEP-451-2022"/>
    <s v="Firmado"/>
    <s v="Cesión"/>
    <s v="N/A"/>
    <s v="DERECHO"/>
    <s v="ND"/>
    <s v="FEMENINO"/>
    <s v="yinna.figueredo@jep.gov.co"/>
    <s v="https://community.secop.gov.co/Public/Tendering/ContractNoticePhases/View?PPI=CO1.PPI.19194541&amp;isFromPublicArea=True&amp;isModal=False"/>
    <n v="7"/>
    <n v="2022"/>
  </r>
  <r>
    <n v="640"/>
    <s v="JEP-452-2022"/>
    <s v="JEP-CSPO-435-2022"/>
    <s v="Clara Torres"/>
    <s v="Revisado el 13/07/2002"/>
    <s v="Daniela Andrea Monroy Jaimes"/>
    <s v="Daniela Andrea"/>
    <s v="Monroy Jaimes"/>
    <x v="1"/>
    <s v="1. Prestación de servicios"/>
    <n v="1032480616"/>
    <n v="2"/>
    <s v="Persona Natural"/>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x v="1"/>
    <s v="Secretaría General Judicial"/>
    <s v="Camila Andrea Santamaría Chavarro"/>
    <s v="Magistratura"/>
    <s v="N/A"/>
    <s v="Magistratura_x000a_Transcriptores"/>
    <s v="N/A"/>
    <s v="Inversión"/>
    <n v="16263315"/>
    <s v="N/A"/>
    <s v="N/A"/>
    <n v="3252663"/>
    <n v="78022"/>
    <n v="313722"/>
    <n v="2018011001091"/>
    <d v="2022-07-11T00:00:00"/>
    <d v="2022-07-13T00:00:00"/>
    <s v="N/A"/>
    <s v="N/A"/>
    <s v="N/A"/>
    <s v="N/A"/>
    <n v="0"/>
    <s v="N/A"/>
    <n v="0"/>
    <s v="N/A"/>
    <n v="0"/>
    <s v="N/A"/>
    <n v="0"/>
    <n v="16263315"/>
    <s v="NO"/>
    <s v="N/A"/>
    <s v="N/A"/>
    <s v="N/A"/>
    <s v="N/A"/>
    <d v="2022-11-30T00:00:00"/>
    <d v="2022-11-30T00:00:00"/>
    <s v="SI"/>
    <s v="Bogotá D.C."/>
    <s v="Cumplimiento"/>
    <s v="21-45-101377258"/>
    <n v="0"/>
    <s v="Seguros del Estado S.A. "/>
    <d v="2022-07-12T00:00:00"/>
    <s v="12/07/2022 - 01/06/2023"/>
    <s v="PENDIENTE"/>
    <s v="Ninguna"/>
    <s v="Firmado"/>
    <s v="Ingreso"/>
    <s v="N/A"/>
    <s v="HISTORIA"/>
    <s v="ND"/>
    <s v="FEMENINO"/>
    <s v="daniela.monroy@jep.gov.co"/>
    <s v="https://community.secop.gov.co/Public/Tendering/ContractNoticePhases/View?PPI=CO1.PPI.19194543&amp;isFromPublicArea=True&amp;isModal=False"/>
    <n v="7"/>
    <n v="2022"/>
  </r>
  <r>
    <n v="651"/>
    <s v="JEP-453-2022"/>
    <s v="JEP-CSPO-436-2022"/>
    <s v="Clara Torres"/>
    <s v="Solicitado el 6/07/2022"/>
    <s v="Lizeth Yohana Pinto Espinosa"/>
    <s v="Lizeth Yohana"/>
    <s v="Pinto Espinosa"/>
    <x v="1"/>
    <s v="1. Prestación de servicios"/>
    <n v="1090459847"/>
    <n v="0"/>
    <s v="Persona Natural"/>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x v="1"/>
    <s v="Secretaría General Judicial"/>
    <s v="Camila Andrea Santamaría Chavarro"/>
    <s v="Magistratura"/>
    <s v="N/A"/>
    <s v="Magistratura_x000a_Transcriptores"/>
    <s v="N/A"/>
    <s v="Inversión"/>
    <n v="16263315"/>
    <s v="N/A"/>
    <s v="N/A"/>
    <n v="3252663"/>
    <n v="78822"/>
    <n v="326322"/>
    <n v="2018011001091"/>
    <d v="2022-07-15T00:00:00"/>
    <d v="2022-07-26T00:00:00"/>
    <s v="N/A"/>
    <s v="N/A"/>
    <s v="N/A"/>
    <s v="N/A"/>
    <n v="0"/>
    <s v="N/A"/>
    <n v="0"/>
    <s v="N/A"/>
    <n v="0"/>
    <s v="N/A"/>
    <n v="0"/>
    <n v="16263315"/>
    <s v="NO"/>
    <s v="N/A"/>
    <s v="N/A"/>
    <s v="N/A"/>
    <s v="N/A"/>
    <d v="2022-11-30T00:00:00"/>
    <d v="2022-11-30T00:00:00"/>
    <s v="SI"/>
    <s v="Bogotá D.C."/>
    <s v="Cumplimiento"/>
    <s v="36-47-101001506"/>
    <n v="0"/>
    <s v="Seguros del Estado S.A. "/>
    <d v="2022-07-05T00:00:00"/>
    <s v="18/07/2022 - 02/06/2023"/>
    <s v="PENDIENTE"/>
    <s v="Ninguna"/>
    <s v="Firmado"/>
    <s v="Ingreso"/>
    <s v="N/A"/>
    <s v="DERECHO"/>
    <s v="ND"/>
    <s v="FEMENINO"/>
    <s v="lizeth.pinto@jep.gov.co"/>
    <s v="https://community.secop.gov.co/Public/Tendering/ContractNoticePhases/View?PPI=CO1.PPI.19194544&amp;isFromPublicArea=True&amp;isModal=False"/>
    <n v="7"/>
    <n v="2022"/>
  </r>
  <r>
    <n v="644"/>
    <s v="JEP-454-2022"/>
    <s v="JEP-CSPO-437-2022"/>
    <s v="Clara Torres"/>
    <s v="Revisado el 08/07/2002 Sin acta_x000a_Revisada y completada 21/07/2022"/>
    <s v="Neila Yarleys Escalante Vivas"/>
    <s v="Neila Yarleys"/>
    <s v="Escalante Vivas"/>
    <x v="1"/>
    <s v="1. Prestación de servicios"/>
    <s v="980692_x000a_700241295"/>
    <n v="9"/>
    <s v="Persona Natural"/>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x v="1"/>
    <s v="Secretaría General Judicial"/>
    <s v="Camila Andrea Santamaría Chavarro"/>
    <s v="Magistratura"/>
    <s v="N/A"/>
    <s v="Magistratura_x000a_Transcriptores"/>
    <s v="N/A"/>
    <s v="Inversión"/>
    <n v="16263315"/>
    <s v="N/A"/>
    <s v="N/A"/>
    <n v="3252663"/>
    <n v="78922"/>
    <n v="310922"/>
    <n v="2018011001091"/>
    <d v="2022-07-10T00:00:00"/>
    <d v="2022-07-15T00:00:00"/>
    <s v="N/A"/>
    <s v="N/A"/>
    <s v="N/A"/>
    <s v="N/A"/>
    <n v="0"/>
    <s v="N/A"/>
    <n v="0"/>
    <s v="N/A"/>
    <n v="0"/>
    <s v="N/A"/>
    <n v="0"/>
    <n v="16263315"/>
    <s v="NO"/>
    <s v="N/A"/>
    <s v="N/A"/>
    <s v="N/A"/>
    <s v="N/A"/>
    <d v="2022-11-30T00:00:00"/>
    <d v="2022-11-30T00:00:00"/>
    <s v="SI"/>
    <s v="Bogotá D.C."/>
    <s v="Cumplimiento"/>
    <s v="11-47-101012512"/>
    <n v="0"/>
    <s v="Seguros del Estado S.A. "/>
    <d v="2022-07-15T00:00:00"/>
    <s v="11/07/2022 - 31/05/2023"/>
    <s v="PENDIENTE"/>
    <s v="Ninguna"/>
    <s v="Firmado"/>
    <s v="Ingreso"/>
    <s v="N/A"/>
    <s v="DERECHO"/>
    <s v="ND"/>
    <s v="FEMENINO"/>
    <s v="neila.escalante@jep.gov.co"/>
    <s v="https://community.secop.gov.co/Public/Tendering/ContractNoticePhases/View?PPI=CO1.PPI.19194545&amp;isFromPublicArea=True&amp;isModal=False"/>
    <n v="7"/>
    <n v="2022"/>
  </r>
  <r>
    <n v="646"/>
    <s v="JEP-455-2022"/>
    <s v="JEP-CSPO-438-2022"/>
    <s v="Clara Torres"/>
    <d v="2022-06-27T00:00:00"/>
    <s v="Daniela Aponte Rodriguez"/>
    <s v="Daniela"/>
    <s v="Aponte Rodriguez"/>
    <x v="1"/>
    <s v="1. Prestación de servicios"/>
    <n v="1020807619"/>
    <n v="7"/>
    <s v="Persona Natural"/>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x v="1"/>
    <s v="Secretaría General Judicial"/>
    <s v="Camila Andrea Santamaría Chavarro"/>
    <s v="Magistratura"/>
    <s v="N/A"/>
    <s v="Magistratura_x000a_Transcriptores"/>
    <s v="N/A"/>
    <s v="Inversión"/>
    <n v="16263315"/>
    <s v="N/A"/>
    <s v="N/A"/>
    <n v="3252663"/>
    <n v="84822"/>
    <n v="308122"/>
    <n v="2018011001091"/>
    <d v="2022-07-08T00:00:00"/>
    <d v="2022-07-12T00:00:00"/>
    <s v="N/A"/>
    <s v="N/A"/>
    <s v="N/A"/>
    <s v="N/A"/>
    <n v="0"/>
    <s v="N/A"/>
    <n v="0"/>
    <s v="N/A"/>
    <n v="0"/>
    <s v="N/A"/>
    <n v="0"/>
    <n v="16263315"/>
    <s v="NO"/>
    <s v="N/A"/>
    <s v="N/A"/>
    <s v="N/A"/>
    <s v="N/A"/>
    <d v="2022-11-30T00:00:00"/>
    <d v="2022-11-30T00:00:00"/>
    <s v="SI"/>
    <s v="Bogotá"/>
    <s v="Cumplimiento "/>
    <s v="BCH-100020148"/>
    <n v="0"/>
    <s v="Seguros Mundial"/>
    <d v="2022-07-12T00:00:00"/>
    <s v="08/07/2022 - 31/05/2023"/>
    <s v="PENDIENTE"/>
    <s v="Ninguna"/>
    <s v="Firmado"/>
    <s v="Ingreso"/>
    <s v="N/A"/>
    <s v="CIENCIAS POLÍTICAS"/>
    <s v="ND"/>
    <s v="FEMENINO"/>
    <s v="daniela.aponte@jep.gov.co"/>
    <s v="https://community.secop.gov.co/Public/Tendering/ContractNoticePhases/View?PPI=CO1.PPI.19194546&amp;isFromPublicArea=True&amp;isModal=False"/>
    <n v="7"/>
    <n v="2022"/>
  </r>
  <r>
    <n v="648"/>
    <s v="JEP-456-2022"/>
    <s v="JEP-CSPO-439-2022"/>
    <s v="Clara Torres"/>
    <s v="CANCELADO"/>
    <s v="PENDIENTE TRANSCRIPTOR"/>
    <m/>
    <m/>
    <x v="1"/>
    <s v="1. Prestación de servicios"/>
    <s v="CANCELADO"/>
    <s v="PND"/>
    <s v="Persona Natural"/>
    <s v="ND"/>
    <s v="Apoyar y acompañar la transcripción de versiones voluntarias rendidas en el marco de los casos priorizados por la Sala de Reconocimiento de Verdad, de Responsabilidad y de Determinación de los Hechos y Conductas. "/>
    <m/>
    <s v="Cancelado"/>
    <s v="Cancelado"/>
    <x v="1"/>
    <s v="Secretaría General Judicial"/>
    <s v="N/A"/>
    <s v="Secretaría General Judicial"/>
    <s v="N/A"/>
    <s v="Cancelado _x000a_Transcriptores"/>
    <s v="N/A"/>
    <s v="Cancelado"/>
    <s v="Cancelado"/>
    <s v="N/A"/>
    <s v="N/A"/>
    <s v="N/A"/>
    <s v="N/a"/>
    <s v="N/A"/>
    <s v="N/A"/>
    <s v="CANCELADO"/>
    <s v="PND"/>
    <s v="N/A"/>
    <s v="N/A"/>
    <s v="N/A"/>
    <s v="N/A"/>
    <n v="0"/>
    <s v="N/A"/>
    <n v="0"/>
    <s v="N/A"/>
    <n v="0"/>
    <s v="N/A"/>
    <s v="N/A"/>
    <s v="Cancelado"/>
    <s v="NO"/>
    <s v="N/A"/>
    <s v="N/A"/>
    <s v="N/A"/>
    <s v="N/A"/>
    <s v="N/A"/>
    <s v="N/A"/>
    <s v="SI"/>
    <s v="N/a"/>
    <s v="N/A"/>
    <s v="N/a"/>
    <s v="N/A"/>
    <s v="N/A"/>
    <s v="N/a"/>
    <s v="N/a"/>
    <s v="PENDIENTE"/>
    <s v="CANCELADO"/>
    <s v="Cancelado"/>
    <s v="Ninguna"/>
    <s v="N/A"/>
    <s v="PND"/>
    <s v="N/A"/>
    <s v="N/A"/>
    <s v="N/A"/>
    <s v="CANCELADO"/>
    <e v="#VALUE!"/>
    <e v="#VALUE!"/>
  </r>
  <r>
    <n v="649"/>
    <s v="JEP-457-2022"/>
    <s v="JEP-CSPO-439-2022"/>
    <s v="Clara Torres"/>
    <d v="2022-06-28T00:00:00"/>
    <s v="Jose Luis Rozo Ramirez"/>
    <s v="Jose Luis"/>
    <s v="Rozo Ramirez"/>
    <x v="1"/>
    <s v="1. Prestación de servicios"/>
    <n v="1053346162"/>
    <n v="4"/>
    <s v="Persona Natural"/>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x v="1"/>
    <s v="Secretaría General Judicial"/>
    <s v="Camila Andrea Santamaría Chavarro"/>
    <s v="Magistratura"/>
    <s v="N/A"/>
    <s v="Magistratura_x000a_Transcriptores"/>
    <s v="N/A"/>
    <s v="Inversión"/>
    <n v="16263315"/>
    <s v="N/A"/>
    <s v="N/A"/>
    <n v="3252663"/>
    <n v="78222"/>
    <n v="308022"/>
    <n v="2018011001091"/>
    <d v="2022-07-08T00:00:00"/>
    <d v="2022-07-12T00:00:00"/>
    <s v="N/A"/>
    <s v="N/A"/>
    <s v="N/A"/>
    <s v="N/A"/>
    <n v="0"/>
    <s v="N/A"/>
    <n v="0"/>
    <s v="N/A"/>
    <n v="0"/>
    <s v="N/A"/>
    <n v="0"/>
    <n v="16263315"/>
    <s v="NO"/>
    <s v="N/A"/>
    <s v="N/A"/>
    <s v="N/A"/>
    <s v="N/A"/>
    <d v="2022-11-30T00:00:00"/>
    <d v="2022-11-30T00:00:00"/>
    <s v="SI"/>
    <s v="Bogotá"/>
    <s v="Cumplimiento"/>
    <s v="380 47 994000126297"/>
    <n v="0"/>
    <s v="Aseguradora Solidaria de Colombia"/>
    <d v="2022-07-08T00:00:00"/>
    <s v="8/07/2022 - 03/06/2023"/>
    <s v="PENDIENTE"/>
    <s v="Ninguna"/>
    <s v="Firmado"/>
    <s v="Ingreso"/>
    <s v="N/A"/>
    <s v="DERECHO"/>
    <s v="ND"/>
    <s v="MASCULINO"/>
    <s v="jose.rozo@jep.gov.co"/>
    <s v="https://community.secop.gov.co/Public/Tendering/ContractNoticePhases/View?PPI=CO1.PPI.19194547&amp;isFromPublicArea=True&amp;isModal=False"/>
    <n v="7"/>
    <n v="2022"/>
  </r>
  <r>
    <n v="650"/>
    <s v="JEP-458-2022"/>
    <s v="JEP-CSPO-441-2022"/>
    <s v="Clara Torres"/>
    <d v="2022-07-10T00:00:00"/>
    <s v="Juliana Isabel Pineda Acevedo"/>
    <s v="Juliana Isabel"/>
    <s v="Pineda Acevedo"/>
    <x v="1"/>
    <s v="1. Prestación de servicios"/>
    <n v="1098683765"/>
    <n v="3"/>
    <s v="Persona Natural"/>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x v="1"/>
    <s v="Secretaría General Judicial"/>
    <s v="Camila Andrea Santamaría Chavarro"/>
    <s v="Magistratura"/>
    <s v="N/A"/>
    <s v="Magistratura_x000a_Transcriptores"/>
    <s v="N/A"/>
    <s v="Inversión"/>
    <n v="16263315"/>
    <s v="N/A"/>
    <s v="N/A"/>
    <n v="3252663"/>
    <n v="78322"/>
    <n v="312322"/>
    <n v="2018011001091"/>
    <d v="2022-07-11T00:00:00"/>
    <d v="2022-07-12T00:00:00"/>
    <s v="N/A"/>
    <s v="N/A"/>
    <s v="N/A"/>
    <s v="N/A"/>
    <n v="0"/>
    <s v="N/A"/>
    <n v="0"/>
    <s v="N/A"/>
    <n v="0"/>
    <s v="N/A"/>
    <n v="0"/>
    <n v="16263315"/>
    <s v="NO"/>
    <s v="N/A"/>
    <s v="N/A"/>
    <s v="N/A"/>
    <s v="N/A"/>
    <d v="2022-11-30T00:00:00"/>
    <d v="2022-11-30T00:00:00"/>
    <s v="SI"/>
    <s v="Bogotá"/>
    <s v="Cumplimiento"/>
    <s v="21-45-101377186"/>
    <n v="0"/>
    <s v="Seguros del Estado S.A. "/>
    <d v="2022-07-11T00:00:00"/>
    <s v="11/07/2022 - 11/06/2023"/>
    <s v="PENDIENTE"/>
    <s v="Ninguna"/>
    <s v="Firmado"/>
    <s v="Ingreso"/>
    <s v="N/A"/>
    <s v="DERECHO"/>
    <s v="ND"/>
    <s v="FEMENINO"/>
    <s v="juliana.pineda@jep.gov.co"/>
    <s v="https://community.secop.gov.co/Public/Tendering/ContractNoticePhases/View?PPI=CO1.PPI.19194550&amp;isFromPublicArea=True&amp;isModal=False"/>
    <n v="7"/>
    <n v="2022"/>
  </r>
  <r>
    <n v="648"/>
    <s v="JEP-459-2022"/>
    <s v="JEP-CSPO-442-2022"/>
    <s v="Clara Torres"/>
    <s v=" 13/07/2022 "/>
    <s v="Laura Melisa Ayala"/>
    <s v="Laura"/>
    <s v="Melisa Ayala"/>
    <x v="1"/>
    <s v="1. Prestación de servicios"/>
    <n v="1014279189"/>
    <n v="0"/>
    <s v="Persona Natural"/>
    <s v="Bogotá"/>
    <s v="Apoyar y acompañar la transcripción de versiones voluntarias rendidas en el marco de los casos priorizados por la Sala de Reconocimiento de Verdad, de Responsabilidad y de Determinación de los Hechos y Conductas. "/>
    <m/>
    <s v="Harvey Danilo Suarez Morales"/>
    <s v="Secretaría Ejecutiva"/>
    <x v="1"/>
    <s v="Secretaría General Judicial"/>
    <s v="Camila Andrea Santamaría Chavarro"/>
    <s v="Magistratura"/>
    <s v="N/A"/>
    <s v="Magistratura_x000a_Transcriptores"/>
    <s v="N/A"/>
    <s v="Inversión"/>
    <n v="16263315"/>
    <s v="N/A"/>
    <s v="N/A"/>
    <n v="3252663"/>
    <n v="78422"/>
    <n v="324622"/>
    <n v="2018011001091"/>
    <d v="2022-07-15T00:00:00"/>
    <d v="2022-07-19T00:00:00"/>
    <s v="N/A"/>
    <s v="N/A"/>
    <s v="N/A"/>
    <s v="N/A"/>
    <n v="0"/>
    <s v="N/A"/>
    <n v="0"/>
    <s v="N/A"/>
    <n v="0"/>
    <s v="N/A"/>
    <n v="0"/>
    <n v="16263315"/>
    <s v="NO"/>
    <s v="N/A"/>
    <s v="N/A"/>
    <s v="N/A"/>
    <s v="N/A"/>
    <d v="2022-11-30T00:00:00"/>
    <d v="2022-11-30T00:00:00"/>
    <s v="SI"/>
    <s v="Bogotá D.C."/>
    <s v="Cumplimiento"/>
    <s v="33-47-101009676"/>
    <n v="0"/>
    <s v="Seguros del Estado S.A. "/>
    <d v="2022-07-15T00:00:00"/>
    <s v="15/07/2022 - 02/06/2023"/>
    <s v="PENDIENTE"/>
    <s v="Ninguna"/>
    <s v="Firmado"/>
    <s v="Ingreso"/>
    <s v="N/A"/>
    <s v="FILOSOFÍA "/>
    <s v="N/A"/>
    <s v="FEMENINO"/>
    <s v="laura.ayala@jep.gov.co"/>
    <s v="https://community.secop.gov.co/Public/Tendering/ContractNoticePhases/View?PPI=CO1.PPI.19194551&amp;isFromPublicArea=True&amp;isModal=False"/>
    <n v="7"/>
    <n v="2022"/>
  </r>
  <r>
    <n v="653"/>
    <s v="JEP-460-2022"/>
    <s v="JEP-CSPO-443-2022"/>
    <s v="Clara Torres"/>
    <s v="Revisado 13/07/2022 firmado sin acta_x000a_Revisado 21/07/2022 firmado sin acta"/>
    <s v="Alejandra Zapata Lopez"/>
    <s v="Alejandra"/>
    <s v="Zapata Lopez"/>
    <x v="1"/>
    <s v="1. Prestación de servicios"/>
    <n v="1017246463"/>
    <n v="6"/>
    <s v="Persona Natural"/>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x v="1"/>
    <s v="Secretaría General Judicial"/>
    <s v="Camila Andrea Santamaría Chavarro"/>
    <s v="Magistratura"/>
    <s v="N/A"/>
    <s v="Magistratura_x000a_Transcriptores"/>
    <s v="N/A"/>
    <s v="Inversión"/>
    <n v="16263315"/>
    <s v="N/A"/>
    <s v="N/A"/>
    <n v="3252663"/>
    <n v="77822"/>
    <n v="302622"/>
    <n v="2018011001091"/>
    <d v="2022-07-06T00:00:00"/>
    <d v="2022-07-11T00:00:00"/>
    <s v="N/A"/>
    <s v="N/A"/>
    <s v="N/A"/>
    <s v="N/A"/>
    <n v="0"/>
    <s v="N/A"/>
    <n v="0"/>
    <s v="N/A"/>
    <n v="0"/>
    <s v="N/A"/>
    <n v="0"/>
    <n v="16263315"/>
    <s v="NO"/>
    <s v="N/A"/>
    <s v="N/A"/>
    <s v="N/A"/>
    <s v="N/A"/>
    <d v="2022-11-30T00:00:00"/>
    <d v="2022-11-30T00:00:00"/>
    <s v="SI"/>
    <s v="Bogotá D.C."/>
    <s v="Cumplimiento"/>
    <s v="3378827–8"/>
    <s v="N/R"/>
    <s v="Suramericana"/>
    <d v="2022-07-06T00:00:00"/>
    <s v="06/07/2022 - 01/06/2023"/>
    <s v="PENDIENTE"/>
    <s v="Ninguna"/>
    <s v="Firmado"/>
    <s v="Ingreso"/>
    <s v="N/A"/>
    <s v="DERECHO"/>
    <s v="N/A"/>
    <s v="FEMENINO"/>
    <s v="alejandra.zapata@jep.gov.co"/>
    <s v="https://community.secop.gov.co/Public/Tendering/ContractNoticePhases/View?PPI=CO1.PPI.19194552&amp;isFromPublicArea=True&amp;isModal=False"/>
    <n v="7"/>
    <n v="2022"/>
  </r>
  <r>
    <n v="654"/>
    <s v="JEP-461-2022"/>
    <s v="JEP-CSPO-444-2022"/>
    <s v="Clara Torres"/>
    <s v="1/07/2022 sin acta_x000a_21/07/2022 sin acta_x000a_27/07/2022 sin acta"/>
    <s v="Lina Maria Mayo Caicedo"/>
    <s v="Lina Maria"/>
    <s v="Mayo Caicedo"/>
    <x v="1"/>
    <s v="1. Prestación de servicios"/>
    <n v="1033757165"/>
    <n v="7"/>
    <s v="Persona Natural"/>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x v="1"/>
    <s v="Secretaría General Judicial"/>
    <s v="Camila Andrea Santamaría Chavarro"/>
    <s v="Magistratura"/>
    <s v="N/A"/>
    <s v="Magistratura_x000a_Transcriptores"/>
    <s v="N/A"/>
    <s v="Inversión"/>
    <n v="16263315"/>
    <s v="N/A"/>
    <s v="N/A"/>
    <n v="3252663"/>
    <n v="78722"/>
    <n v="318622"/>
    <n v="2018011001091"/>
    <d v="2022-07-13T00:00:00"/>
    <d v="2022-07-14T00:00:00"/>
    <s v="N/A"/>
    <s v="N/A"/>
    <s v="N/A"/>
    <s v="N/A"/>
    <n v="0"/>
    <s v="N/A"/>
    <n v="0"/>
    <s v="N/A"/>
    <n v="0"/>
    <s v="N/A"/>
    <n v="0"/>
    <n v="16263315"/>
    <s v="NO"/>
    <s v="N/A"/>
    <s v="N/A"/>
    <s v="N/A"/>
    <s v="N/A"/>
    <d v="2022-11-30T00:00:00"/>
    <d v="2022-11-30T00:00:00"/>
    <s v="SI"/>
    <s v="Bogotá D.C."/>
    <s v="Cumplimiento"/>
    <s v="36-47-101001493"/>
    <n v="0"/>
    <s v="Seguros del Estado"/>
    <d v="2022-07-14T00:00:00"/>
    <s v="13/07/2022 - 31/05/2023"/>
    <s v="PENDIENTE"/>
    <s v="Sin acta de inicio"/>
    <s v="Firmado"/>
    <s v="Ingreso"/>
    <s v="N/A"/>
    <s v="DERECHO"/>
    <s v="N/A"/>
    <s v="FEMENINO"/>
    <s v="lina.mayoc@jep.gov.co"/>
    <s v="https://community.secop.gov.co/Public/Tendering/ContractNoticePhases/View?PPI=CO1.PPI.19194553&amp;isFromPublicArea=True&amp;isModal=False"/>
    <n v="7"/>
    <n v="2022"/>
  </r>
  <r>
    <n v="716"/>
    <s v="JEP-462-2022"/>
    <s v="JEP-CSPO-445-2022"/>
    <s v="Clara Torres"/>
    <s v="Revisado el 8/07/2022"/>
    <s v="Fernando Alexei Pardo Florez"/>
    <s v="Fernando Alexei"/>
    <s v="Pardo Florez"/>
    <x v="1"/>
    <s v="1. Prestación de servicios"/>
    <n v="79729707"/>
    <n v="6"/>
    <s v="Persona Natural"/>
    <s v="ND"/>
    <s v="Prestar asesoria jurídica a la Secretaria Ejecutiva, para el apoyo en la asistencia técnica a las actuaciones y decisiones judiciales, en relación con las actividades que se desprendan de la jurisprudencia emitida por la JEP dentro de la justicia transicional y restaurativa"/>
    <m/>
    <s v="Harvey Danilo Suarez Morales"/>
    <s v="Secretaría Ejecutiva"/>
    <x v="3"/>
    <s v="Secretaría Ejecutiva"/>
    <s v="Lech Julián Guerrero Cárdenas"/>
    <s v="Secretaría Ejecutiva"/>
    <s v="N/A"/>
    <s v="N/A"/>
    <s v="N/A"/>
    <s v="Inversión"/>
    <n v="136346868"/>
    <s v="N/A"/>
    <s v="N/A"/>
    <n v="22724478"/>
    <n v="86422"/>
    <n v="294822"/>
    <n v="2018011001091"/>
    <d v="2022-07-01T00:00:00"/>
    <d v="2022-07-05T00:00:00"/>
    <s v="N/A"/>
    <s v="N/A"/>
    <s v="N/A"/>
    <s v="N/A"/>
    <n v="0"/>
    <s v="N/A"/>
    <n v="0"/>
    <s v="N/A"/>
    <n v="0"/>
    <s v="N/A"/>
    <n v="0"/>
    <n v="136346868"/>
    <s v="NO"/>
    <s v="N/A"/>
    <s v="N/A"/>
    <s v="N/A"/>
    <s v="N/A"/>
    <d v="2022-12-31T00:00:00"/>
    <d v="2022-12-31T00:00:00"/>
    <s v="SI"/>
    <s v="Bogotá D.C."/>
    <s v="Cumplimiento"/>
    <s v="15-47-101009582"/>
    <n v="0"/>
    <s v="Seguros del Estado"/>
    <d v="2022-07-01T00:00:00"/>
    <s v="01/07/2022 - 30/06/2023"/>
    <s v="PENDIENTE"/>
    <s v="Ninguna"/>
    <s v="Firmado"/>
    <s v="Ingreso"/>
    <s v="N/A"/>
    <s v="DERECHO"/>
    <s v="N/A"/>
    <s v="MASCULINO"/>
    <s v="fernando.pardo@jep.gov.co"/>
    <s v="https://community.secop.gov.co/Public/Tendering/ContractNoticePhases/View?PPI=CO1.PPI.19194554&amp;isFromPublicArea=True&amp;isModal=False"/>
    <n v="7"/>
    <n v="2022"/>
  </r>
  <r>
    <n v="717"/>
    <s v="JEP-463-2022"/>
    <s v="JEP-CSPO-446-2022"/>
    <s v="Clara Torres"/>
    <s v="Revisado 08/07/2022, firmado y con acta"/>
    <s v="Ernesto Pineda Guevara"/>
    <s v="Ernesto"/>
    <s v="Pineda Guevara"/>
    <x v="1"/>
    <s v="1. Prestación de servicios"/>
    <n v="79389654"/>
    <n v="4"/>
    <s v="Persona Natural"/>
    <s v="Bogotá D.C."/>
    <s v="Prestar asesoría jurídica al despacho del Secretario Ejecutivo, en aspectos legales referidos a los asuntos administrativos, financieros, contractuales, misionales, de ejecución fiscal, auditorías y, en general, concernientes al cumplimiento de la ley en la gestión adelantada por la Secretaría Ejecutiva como parte de la asistencia tecnica a las actuaciones y decisiones judiciales"/>
    <m/>
    <s v="Harvey Danilo Suarez Morales"/>
    <s v="Secretaría Ejecutiva"/>
    <x v="3"/>
    <s v="Secretaría Ejecutiva"/>
    <s v="Nicolás Medina Rey"/>
    <s v="Secretaría Ejecutiva"/>
    <s v="N/A"/>
    <s v="N/A"/>
    <s v="N/A"/>
    <s v="Inversión"/>
    <n v="114577200"/>
    <s v="N/A"/>
    <s v="N/A"/>
    <n v="22724478"/>
    <n v="72222"/>
    <n v="301822"/>
    <n v="2018011001091"/>
    <d v="2022-07-05T00:00:00"/>
    <d v="2022-07-05T00:00:00"/>
    <s v="N/A"/>
    <s v="N/A"/>
    <s v="N/A"/>
    <s v="N/A"/>
    <n v="0"/>
    <s v="N/A"/>
    <n v="0"/>
    <s v="N/A"/>
    <n v="0"/>
    <s v="N/A"/>
    <n v="0"/>
    <n v="114577200"/>
    <s v="NO"/>
    <s v="N/A"/>
    <s v="N/A"/>
    <s v="N/A"/>
    <s v="N/A"/>
    <d v="2022-12-31T00:00:00"/>
    <d v="2022-12-31T00:00:00"/>
    <s v="SI"/>
    <s v="Bogotá D.C."/>
    <s v="Cumplimiento"/>
    <s v="980 47 994000021816"/>
    <n v="0"/>
    <s v="Aseguradora Solidaria de Colombia"/>
    <d v="2022-07-05T00:00:00"/>
    <s v="05/07/2022 - 01/07/2023"/>
    <s v="PENDIENTE"/>
    <s v="En fecha 30/06/2022 se suscribe terminación anticipada del contrato 342 DEL 2022"/>
    <s v="Firmado"/>
    <s v="Ingreso"/>
    <s v="N/A"/>
    <s v="DERECHO"/>
    <s v="N/A"/>
    <s v="MASCULINO"/>
    <s v="ernesto.pineda@jep.gov.co"/>
    <s v="https://community.secop.gov.co/Public/Tendering/ContractNoticePhases/View?PPI=CO1.PPI.19194555&amp;isFromPublicArea=True&amp;isModal=False"/>
    <n v="7"/>
    <n v="2022"/>
  </r>
  <r>
    <n v="506"/>
    <s v="JEP-464-2022"/>
    <s v="JEP-CSPO-447-2022"/>
    <s v="Carlos Torres"/>
    <s v="Revisado 08/07/2022"/>
    <s v="Sebastian Gonzalez Sabogal"/>
    <s v="Sebastian"/>
    <s v="Gonzalez Sabogal"/>
    <x v="1"/>
    <s v="1. Prestación de servicios"/>
    <n v="1023931622"/>
    <n v="0"/>
    <s v="Persona Natural"/>
    <s v="ND"/>
    <s v="Prestar servicios profesionales para apoyar y acompañar la gestión del grupo de relacionamiento y comunicaciones como camarógrafo y editor de contenidos audiovisuales con relación a la capacidad investigativa y demás funciones a cargo de la UIA."/>
    <m/>
    <s v="Harvey Danilo Suarez Morales"/>
    <s v="Secretaría Ejecutiva"/>
    <x v="6"/>
    <s v="Unidad de Investigación y Acusación"/>
    <s v="Luz Helena Morales Garay"/>
    <s v="Unidad de Investigación y Acusación"/>
    <s v="N/A"/>
    <s v="N/A"/>
    <s v="N/A"/>
    <s v="Inversión"/>
    <n v="27756060"/>
    <s v="N/A"/>
    <s v="N/A"/>
    <n v="4626010"/>
    <n v="71722"/>
    <n v="293822"/>
    <n v="2018011001091"/>
    <d v="2022-07-01T00:00:00"/>
    <d v="2022-07-05T00:00:00"/>
    <s v="N/A"/>
    <s v="N/A"/>
    <s v="N/A"/>
    <s v="N/A"/>
    <n v="0"/>
    <s v="N/A"/>
    <n v="0"/>
    <s v="N/A"/>
    <n v="0"/>
    <s v="N/A"/>
    <n v="0"/>
    <n v="27756060"/>
    <s v="NO"/>
    <s v="N/A"/>
    <s v="N/A"/>
    <s v="N/A"/>
    <s v="N/A"/>
    <d v="2022-12-31T00:00:00"/>
    <d v="2022-12-31T00:00:00"/>
    <s v="SI"/>
    <s v="Bogotá D.C."/>
    <s v="Cumplimiento"/>
    <s v="15-47-101009580"/>
    <n v="0"/>
    <s v="Seguros del Estado"/>
    <d v="2022-07-01T00:00:00"/>
    <s v="01/07/2022 - 30/06/2023"/>
    <s v="PENDIENTE"/>
    <s v="Ninguna"/>
    <s v="Firmado"/>
    <s v="Ingreso"/>
    <s v="N/A"/>
    <s v="CINE Y TELEVISIÓN"/>
    <s v="N/A"/>
    <s v="MASCULINO"/>
    <s v="sebastian.gonzalez@jep.gov.co"/>
    <s v="https://community.secop.gov.co/Public/Tendering/ContractNoticePhases/View?PPI=CO1.PPI.19194247&amp;isFromPublicArea=True&amp;isModal=False"/>
    <n v="7"/>
    <n v="2022"/>
  </r>
  <r>
    <n v="510"/>
    <s v="JEP-465-2022"/>
    <s v="JEP-CSPO-448-2022"/>
    <s v="Carlos Torres"/>
    <s v="Revisado 08/07/2022, firmado y con acta"/>
    <s v="Maria Camila Padilla Parada"/>
    <s v="Maria Camila"/>
    <s v="Padilla Parada"/>
    <x v="1"/>
    <s v="1. Prestación de servicios"/>
    <n v="1018465345"/>
    <n v="8"/>
    <s v="Persona Natural"/>
    <s v="ND"/>
    <s v="Prestar los servicios profesionales para apoyar y acompañar al grupo de apoyo legal y administrativo en las actividades logísticas, jurídicas y administrativas para facilitar la capacidad investigativa de la UIA."/>
    <m/>
    <s v="Harvey Danilo Suarez Morales"/>
    <s v="Secretaría Ejecutiva"/>
    <x v="6"/>
    <s v="Unidad de Investigación y Acusación"/>
    <s v="Rafael Enrique Tejada Gómez"/>
    <s v="Unidad de Investigación y Acusación"/>
    <s v="N/A"/>
    <s v="N/A"/>
    <s v="N/A"/>
    <s v="Inversión"/>
    <n v="23130050"/>
    <s v="N/A"/>
    <s v="N/A"/>
    <n v="4626010"/>
    <n v="77622"/>
    <n v="293922"/>
    <n v="2018011001091"/>
    <d v="2022-07-01T00:00:00"/>
    <d v="2022-07-01T00:00:00"/>
    <s v="N/A"/>
    <s v="N/A"/>
    <s v="N/A"/>
    <s v="N/A"/>
    <n v="0"/>
    <s v="N/A"/>
    <n v="0"/>
    <s v="N/A"/>
    <n v="0"/>
    <s v="N/A"/>
    <n v="0"/>
    <n v="23130050"/>
    <s v="NO"/>
    <s v="N/A"/>
    <s v="N/A"/>
    <s v="N/A"/>
    <s v="N/A"/>
    <d v="2022-11-30T00:00:00"/>
    <d v="2022-11-30T00:00:00"/>
    <s v="SI"/>
    <s v="Bogotá D.C."/>
    <s v="Cumplimiento"/>
    <s v="15-47-101009579"/>
    <n v="0"/>
    <s v="Seguros del Estado S.A. "/>
    <d v="2022-07-01T00:00:00"/>
    <s v="01/07/2022 - 31/05/2023"/>
    <s v="PENDIENTE"/>
    <s v="Ninguna"/>
    <s v="Firmado"/>
    <s v="Ingreso"/>
    <s v="N/A"/>
    <s v="DERECHO"/>
    <s v="N/A"/>
    <s v="FEMENINO"/>
    <s v="maria.padilla@jep.gov.co"/>
    <s v="https://community.secop.gov.co/Public/Tendering/ContractNoticePhases/View?PPI=CO1.PPI.19194819&amp;isFromPublicArea=True&amp;isModal=False"/>
    <n v="7"/>
    <n v="2022"/>
  </r>
  <r>
    <n v="494"/>
    <s v="JEP-466-2022"/>
    <s v="JEP-SB-001-2022"/>
    <s v="Ángela Esquivel "/>
    <s v="Revisado el 08/07/2022"/>
    <s v="Technology World Group Sas"/>
    <s v="N/A"/>
    <s v="N/A"/>
    <x v="5"/>
    <s v="2. Compraventa "/>
    <n v="900171311"/>
    <n v="3"/>
    <s v="Persona Jurídica"/>
    <s v="Bogotá D.C."/>
    <s v="Adquisición de discos duros externos de respaldo para la Unidad de Investigación y Acusación."/>
    <m/>
    <s v="Luis Felipe Rivera García"/>
    <s v="Dirección de Tecnologías de la Información"/>
    <x v="6"/>
    <s v="Unidad de Investigación y Acusación"/>
    <s v="Guillermo Velazques Yaya"/>
    <s v="Unidad de Investigación y Acusación"/>
    <s v="N/A"/>
    <s v="N/A"/>
    <s v="N/A"/>
    <s v="Inversión"/>
    <n v="71687000"/>
    <s v="N/A"/>
    <s v="N/A"/>
    <s v="N/A"/>
    <n v="70622"/>
    <n v="299222"/>
    <n v="2018011001091"/>
    <d v="2022-07-05T00:00:00"/>
    <d v="2022-07-07T00:00:00"/>
    <s v="N/A"/>
    <s v="N/A"/>
    <s v="N/A"/>
    <s v="N/A"/>
    <n v="0"/>
    <s v="N/A"/>
    <n v="0"/>
    <s v="N/A"/>
    <n v="0"/>
    <d v="2022-09-02T00:00:00"/>
    <n v="26"/>
    <n v="71687000"/>
    <s v="NO"/>
    <s v="N/A"/>
    <s v="N/A"/>
    <s v="N/A"/>
    <s v="N/A"/>
    <d v="2022-09-04T00:00:00"/>
    <d v="2022-09-30T00:00:00"/>
    <s v="SI"/>
    <s v="Bogotá D.C."/>
    <s v="Cumplimiento"/>
    <s v="14-46-101074638"/>
    <n v="0"/>
    <s v="Seguros del Estado S.A. "/>
    <d v="2022-06-29T00:00:00"/>
    <s v="29/06/2022 - 30/08/2023"/>
    <s v="PENDIENTE"/>
    <s v="Mediante otrosí N°1 se aprueba el 2/09/2022 prorrogar el plazo del contrato JEP-466-2022, hasta el treinta (30) de septiembre de 2022."/>
    <s v="Terminado"/>
    <s v="Prorróga"/>
    <s v="N/A"/>
    <s v="N/A"/>
    <s v="N/A"/>
    <s v="N/A"/>
    <s v="N/A"/>
    <s v="https://community.secop.gov.co/Public/Tendering/ContractNoticePhases/View?PPI=CO1.PPI.18860189&amp;isFromPublicArea=True&amp;isModal=False"/>
    <n v="7"/>
    <n v="2022"/>
  </r>
  <r>
    <n v="121"/>
    <s v="JEP-467-2022"/>
    <s v="JEP-CSPO-449-2022"/>
    <s v="Paola Casas"/>
    <s v="Revisado el 13/07/2022"/>
    <s v="Jesus Hernando Amado Abril"/>
    <s v="Jesus Hernando"/>
    <s v="Amado Abril"/>
    <x v="1"/>
    <s v="1. Prestación de servicios"/>
    <n v="79267280"/>
    <n v="1"/>
    <s v="Persona Natural"/>
    <s v="ND"/>
    <s v="Prestar servicios profesionales especializados para brindar apoyo a la Subdirección de Contratación en la asesoría y acompañamiento de los temas  jurídicos y contractuales que le sean asignados"/>
    <m/>
    <s v="Harvey Danilo Suarez Morales"/>
    <s v="Secretaría Ejecutiva"/>
    <x v="1"/>
    <s v="Subdirección de Contratación"/>
    <s v="Fabio Leonardo Muñoz Sarmiento"/>
    <s v="Subdirección de Contratación"/>
    <s v="N/A"/>
    <s v="N/A"/>
    <s v="N/A"/>
    <s v="Inversión"/>
    <n v="52765455"/>
    <s v="N/A"/>
    <s v="N/A"/>
    <n v="10553091"/>
    <n v="86522"/>
    <n v="294622"/>
    <n v="2018011001175"/>
    <d v="2022-07-01T00:00:00"/>
    <d v="2022-07-01T00:00:00"/>
    <s v="N/A"/>
    <s v="N/A"/>
    <s v="N/A"/>
    <s v="N/A"/>
    <n v="0"/>
    <s v="N/A"/>
    <n v="0"/>
    <s v="N/A"/>
    <n v="0"/>
    <s v="N/A"/>
    <n v="-91"/>
    <n v="52765455"/>
    <s v="NO"/>
    <s v="N/A"/>
    <s v="N/A"/>
    <s v="N/A"/>
    <s v="N/A"/>
    <d v="2022-11-30T00:00:00"/>
    <d v="2022-08-31T00:00:00"/>
    <s v="SI"/>
    <s v="Bogotá D.C."/>
    <s v="Cumplimiento"/>
    <s v="21-45-101376166"/>
    <n v="0"/>
    <s v="Seguros del Estado S.A. "/>
    <d v="2022-07-01T00:00:00"/>
    <s v="01/07/2022 - 01/06/2023"/>
    <s v="PENDIENTE"/>
    <s v="En fecha del 31/08/2022 Se publica la terminación anticipada del contrato JEP-467-2022 JESUS AMADO"/>
    <s v="Terminado"/>
    <s v="Terminación anticipada"/>
    <s v="N/A"/>
    <s v="DERECHO"/>
    <s v="N/A"/>
    <s v="MASCULINO"/>
    <s v="jesus.amado@jep.gov.co"/>
    <s v="https://community.secop.gov.co/Public/Tendering/ContractNoticePhases/View?PPI=CO1.PPI.19235937&amp;isFromPublicArea=True&amp;isModal=False"/>
    <n v="7"/>
    <n v="2022"/>
  </r>
  <r>
    <s v="386 "/>
    <s v="JEP-468-2022"/>
    <s v="JEP-CSPO-450-2022"/>
    <s v="Johanna Duarte"/>
    <s v="Revisado el 13/07/2022"/>
    <s v="Eyver Samuel Escobar Mosquera "/>
    <s v="Eyver Samuel"/>
    <s v="Escobar Mosquera "/>
    <x v="1"/>
    <s v="1. Prestación de servicios"/>
    <n v="76321926"/>
    <n v="9"/>
    <s v="Persona Natural"/>
    <s v="Popayán"/>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x v="4"/>
    <s v="Departamento SAAD - Comparecientes"/>
    <s v="Jorge Alirio Mancera Cortés"/>
    <s v="Departamento SAAD - Comparecientes"/>
    <s v="N/A"/>
    <s v="N/A"/>
    <s v="N/A"/>
    <s v="Inversión"/>
    <n v="36140715"/>
    <s v="N/A"/>
    <s v="N/A"/>
    <n v="7228143"/>
    <n v="74522"/>
    <n v="297322"/>
    <n v="2018011001091"/>
    <d v="2022-07-01T00:00:00"/>
    <d v="2022-07-05T00:00:00"/>
    <s v="N/A"/>
    <s v="N/A"/>
    <s v="N/A"/>
    <s v="N/A"/>
    <n v="0"/>
    <s v="N/A"/>
    <n v="0"/>
    <s v="N/A"/>
    <n v="0"/>
    <s v="N/A"/>
    <n v="0"/>
    <n v="36140715"/>
    <s v="NO"/>
    <s v="N/A"/>
    <s v="N/A"/>
    <s v="N/A"/>
    <s v="N/A"/>
    <d v="2022-11-30T00:00:00"/>
    <d v="2022-11-30T00:00:00"/>
    <s v="SI"/>
    <s v="Cauca"/>
    <s v="Cumplimiento"/>
    <s v="435-47994000049866"/>
    <n v="0"/>
    <s v="Solidaria de Colombia"/>
    <d v="2022-07-07T00:00:00"/>
    <s v="01/07/2022 - 31/05/2023"/>
    <s v="PENDIENTE"/>
    <s v="Ninguna"/>
    <s v="Firmado"/>
    <s v="Ingreso"/>
    <s v="N/A"/>
    <s v="DERECHO"/>
    <s v="N/D"/>
    <s v="MASCULINO"/>
    <s v="eyver.escobar@jep.gov.co"/>
    <s v="https://community.secop.gov.co/Public/Tendering/ContractNoticePhases/View?PPI=CO1.PPI.19222746&amp;isFromPublicArea=True&amp;isModal=False"/>
    <n v="7"/>
    <n v="2022"/>
  </r>
  <r>
    <s v="390 "/>
    <s v="JEP-469-2022"/>
    <s v="JEP-CSPO-451-2022"/>
    <s v="Johanna Duarte"/>
    <s v="Revisado el 8/07/2022"/>
    <s v="Diana Consuelo Tovar "/>
    <s v="Diana Consuelo"/>
    <s v="Tovar "/>
    <x v="1"/>
    <s v="1. Prestación de servicios"/>
    <n v="52491837"/>
    <n v="2"/>
    <s v="Persona Natural"/>
    <s v="Bogotá"/>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x v="4"/>
    <s v="Departamento SAAD - Comparecientes"/>
    <s v="Jorge Alirio Mancera Cortés"/>
    <s v="Departamento SAAD - Comparecientes"/>
    <s v="N/A"/>
    <s v="N/A"/>
    <s v="N/A"/>
    <s v="Inversión"/>
    <n v="36140715"/>
    <s v="N/A"/>
    <s v="N/A"/>
    <n v="7228143"/>
    <n v="75022"/>
    <n v="297422"/>
    <n v="2018011001091"/>
    <d v="2022-07-01T00:00:00"/>
    <d v="2022-07-05T00:00:00"/>
    <s v="N/A"/>
    <s v="N/A"/>
    <s v="N/A"/>
    <s v="N/A"/>
    <n v="0"/>
    <s v="N/A"/>
    <n v="0"/>
    <s v="N/A"/>
    <n v="0"/>
    <s v="N/A"/>
    <n v="0"/>
    <n v="36140715"/>
    <s v="NO"/>
    <s v="N/A"/>
    <s v="N/A"/>
    <s v="N/A"/>
    <s v="N/A"/>
    <d v="2022-11-30T00:00:00"/>
    <d v="2022-11-30T00:00:00"/>
    <s v="SI"/>
    <s v="Bogotá D.C."/>
    <s v="Cumplimiento"/>
    <s v="14-47-101017970"/>
    <n v="0"/>
    <s v="Seguros del Estado S.A. "/>
    <d v="2022-07-05T00:00:00"/>
    <s v="01/07/2022 - 01/06/2023"/>
    <s v="PENDIENTE"/>
    <s v="Ninguna"/>
    <s v="Firmado"/>
    <s v="Ingreso"/>
    <s v="N/A"/>
    <s v="DERECHO"/>
    <s v="N/D"/>
    <s v="FEMENINO"/>
    <s v="diana.tovar@jep.gov.co"/>
    <s v="https://community.secop.gov.co/Public/Tendering/ContractNoticePhases/View?PPI=CO1.PPI.19222851&amp;isFromPublicArea=True&amp;isModal=False"/>
    <n v="7"/>
    <n v="2022"/>
  </r>
  <r>
    <s v="312 "/>
    <s v="JEP-470-2022"/>
    <s v="JEP-CSPO-452-2022"/>
    <s v="Johanna Duarte"/>
    <s v="Revisado el 13/07/2022"/>
    <s v="Rober Asprilla Gómez "/>
    <s v="Rober"/>
    <s v="Asprilla Gómez "/>
    <x v="1"/>
    <s v="1. Prestación de servicios"/>
    <n v="11809455"/>
    <n v="1"/>
    <s v="Persona Natural"/>
    <s v="Quibdó"/>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x v="4"/>
    <s v="Departamento SAAD - Comparecientes"/>
    <s v="Jorge Alirio Mancera Cortés"/>
    <s v="Departamento SAAD - Comparecientes"/>
    <s v="N/A"/>
    <s v="N/A"/>
    <s v="N/A"/>
    <s v="Inversión"/>
    <n v="36140715"/>
    <s v="N/A"/>
    <s v="N/A"/>
    <n v="7228143"/>
    <n v="74222"/>
    <n v="297522"/>
    <n v="2018011001091"/>
    <d v="2022-07-01T00:00:00"/>
    <d v="2022-07-06T00:00:00"/>
    <s v="N/A"/>
    <s v="N/A"/>
    <s v="N/A"/>
    <s v="N/A"/>
    <n v="0"/>
    <s v="N/A"/>
    <n v="0"/>
    <s v="N/A"/>
    <n v="0"/>
    <s v="N/A"/>
    <n v="0"/>
    <n v="36140715"/>
    <s v="NO"/>
    <s v="N/A"/>
    <s v="N/A"/>
    <s v="N/A"/>
    <s v="N/A"/>
    <d v="2022-11-30T00:00:00"/>
    <d v="2022-11-30T00:00:00"/>
    <s v="SI"/>
    <s v="Chocó"/>
    <s v="Cumplimiento"/>
    <s v="510-47-994000018229"/>
    <n v="0"/>
    <s v="Solidaria de Colombia"/>
    <d v="2022-07-05T00:00:00"/>
    <s v="01/07/2022 - 31/05/2022"/>
    <s v="PENDIENTE"/>
    <s v="Ninguna"/>
    <s v="Firmado"/>
    <s v="Ingreso"/>
    <s v="N/A"/>
    <s v="DERECHO"/>
    <s v="N/D"/>
    <s v="MASCULINO"/>
    <s v="rober.asprilla@jep.gov.co"/>
    <s v="https://community.secop.gov.co/Public/Tendering/ContractNoticePhases/View?PPI=CO1.PPI.19222866&amp;isFromPublicArea=True&amp;isModal=False"/>
    <n v="7"/>
    <n v="2022"/>
  </r>
  <r>
    <n v="301"/>
    <s v="JEP-471-2022"/>
    <s v="JEP-CSPO-453-2022"/>
    <s v="Carlos Torres"/>
    <s v="Revisado el 13/07/2022"/>
    <s v="William Alberto Acosta Menéndez"/>
    <s v="William Alberto"/>
    <s v="Acosta Menéndez"/>
    <x v="1"/>
    <s v="1. Prestación de servicios"/>
    <n v="77183721"/>
    <n v="7"/>
    <s v="Persona Natural"/>
    <s v="Ibagué"/>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x v="4"/>
    <s v="Departamento SAAD - Comparecientes"/>
    <s v="Jorge Alirio Mancera Cortés"/>
    <s v="Departamento SAAD - Comparecientes"/>
    <s v="N/A"/>
    <s v="N/A"/>
    <s v="N/A"/>
    <s v="Inversión"/>
    <n v="36140715"/>
    <s v="N/A"/>
    <s v="N/A"/>
    <n v="7228143"/>
    <n v="73422"/>
    <n v="297622"/>
    <s v="_x0009_2018011001091"/>
    <d v="2022-07-01T00:00:00"/>
    <d v="2022-07-05T00:00:00"/>
    <s v="N/A"/>
    <s v="N/A"/>
    <s v="N/A"/>
    <s v="N/A"/>
    <n v="0"/>
    <s v="N/A"/>
    <n v="0"/>
    <s v="N/A"/>
    <n v="0"/>
    <s v="N/A"/>
    <n v="0"/>
    <n v="36140715"/>
    <s v="NO"/>
    <s v="N/A"/>
    <s v="N/A"/>
    <s v="N/A"/>
    <s v="N/A"/>
    <d v="2022-11-30T00:00:00"/>
    <d v="2022-11-30T00:00:00"/>
    <s v="SI"/>
    <s v="Bogotá D.C."/>
    <s v="Cumplimiento"/>
    <s v="39-45101028280"/>
    <n v="0"/>
    <s v="Seguros del Estado S.A. "/>
    <d v="2022-07-01T00:00:00"/>
    <s v="01/07/2022 - 31/05/2023"/>
    <s v="PENDIENTE"/>
    <s v="Ninguna"/>
    <s v="Firmado"/>
    <s v="Ingreso"/>
    <s v="N/A"/>
    <s v="DERECHO"/>
    <s v="N/D"/>
    <s v="MASCULINO"/>
    <s v="william.acosta@jep.gov.co"/>
    <s v="https://community.secop.gov.co/Public/Tendering/ContractNoticePhases/View?PPI=CO1.PPI.19210358&amp;isFromPublicArea=True&amp;isModal=False"/>
    <n v="7"/>
    <n v="2022"/>
  </r>
  <r>
    <n v="308"/>
    <s v="JEP-472-2022"/>
    <s v="JEP-CSPO-454-2022"/>
    <s v="Carlos Torres"/>
    <s v="Revisado el 13/07/2022"/>
    <s v="Rosa Elena Murillo Maestre"/>
    <s v="Rosa Elena"/>
    <s v="Murillo Maestre"/>
    <x v="1"/>
    <s v="1. Prestación de servicios"/>
    <n v="1065564064"/>
    <n v="9"/>
    <s v="Persona Natural"/>
    <s v="Valledupar"/>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x v="4"/>
    <s v="Departamento SAAD - Comparecientes"/>
    <s v="Jorge Alirio Mancera Cortés"/>
    <s v="Departamento SAAD - Comparecientes"/>
    <s v="N/A"/>
    <s v="N/A"/>
    <s v="N/A"/>
    <s v="Inversión"/>
    <n v="36140715"/>
    <s v="N/A"/>
    <s v="N/A"/>
    <n v="7228143"/>
    <n v="73722"/>
    <n v="297722"/>
    <n v="2018011001091"/>
    <d v="2022-07-01T00:00:00"/>
    <d v="2022-07-05T00:00:00"/>
    <s v="N/A"/>
    <s v="N/A"/>
    <s v="N/A"/>
    <s v="N/A"/>
    <n v="0"/>
    <s v="N/A"/>
    <n v="0"/>
    <s v="N/A"/>
    <n v="0"/>
    <s v="N/A"/>
    <n v="0"/>
    <n v="36140715"/>
    <s v="NO"/>
    <s v="N/A"/>
    <s v="N/A"/>
    <s v="N/A"/>
    <s v="N/A"/>
    <d v="2022-11-30T00:00:00"/>
    <d v="2022-11-30T00:00:00"/>
    <s v="SI"/>
    <s v="Cesar_x000a_"/>
    <s v="Cumplimiento"/>
    <s v="21-45-101376229"/>
    <n v="0"/>
    <s v="Seguros del Estado S.A. "/>
    <d v="2022-07-02T00:00:00"/>
    <s v="01/07/2022 - 01/06/2023"/>
    <s v="PENDIENTE"/>
    <s v="Ninguna"/>
    <s v="Firmado"/>
    <s v="Ingreso"/>
    <s v="N/A"/>
    <s v="DERECHO"/>
    <s v="N/D"/>
    <s v="FEMENINO"/>
    <s v="rosa.murillo@jep.gov.co"/>
    <s v="https://community.secop.gov.co/Public/Tendering/ContractNoticePhases/View?PPI=CO1.PPI.19211443&amp;isFromPublicArea=True&amp;isModal=False"/>
    <n v="7"/>
    <n v="2022"/>
  </r>
  <r>
    <n v="349"/>
    <s v="JEP-473-2022"/>
    <s v="JEP-CSPO-455-2022"/>
    <s v="Carlos Torres"/>
    <s v="Revisado el 13/07/2022"/>
    <s v="Nadia Gabriela Triviño Lopez"/>
    <s v="Nadia Gabriela"/>
    <s v="Triviño Lopez"/>
    <x v="1"/>
    <s v="1. Prestación de servicios"/>
    <n v="1014222734"/>
    <n v="2"/>
    <s v="Persona Natural"/>
    <s v="Bogotá"/>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x v="4"/>
    <s v="Departamento SAAD - Comparecientes"/>
    <s v="Jorge Alirio Mancera Cortés"/>
    <s v="Departamento SAAD - Comparecientes"/>
    <s v="N/A"/>
    <s v="N/A"/>
    <s v="N/A"/>
    <s v="Inversión"/>
    <n v="36140715"/>
    <s v="N/A"/>
    <s v="N/A"/>
    <n v="7228143"/>
    <n v="74622"/>
    <n v="309122"/>
    <n v="2018011001091"/>
    <d v="2022-07-07T00:00:00"/>
    <d v="2022-07-11T00:00:00"/>
    <s v="N/A"/>
    <s v="N/A"/>
    <s v="N/A"/>
    <s v="N/A"/>
    <n v="0"/>
    <s v="N/A"/>
    <n v="0"/>
    <s v="N/A"/>
    <n v="0"/>
    <s v="N/A"/>
    <n v="0"/>
    <n v="36140715"/>
    <s v="NO"/>
    <s v="N/A"/>
    <s v="N/A"/>
    <s v="N/A"/>
    <s v="N/A"/>
    <d v="2022-11-30T00:00:00"/>
    <d v="2022-11-30T00:00:00"/>
    <s v="SI"/>
    <s v="Bogotá D.C."/>
    <s v="Cumplimiento"/>
    <s v="430 47 994000056556"/>
    <n v="0"/>
    <s v="Solidaria de Colombia"/>
    <d v="2022-07-08T00:00:00"/>
    <d v="2022-07-07T00:00:00"/>
    <s v="PENDIENTE"/>
    <s v="Ninguna"/>
    <s v="Firmado"/>
    <s v="Ingreso"/>
    <s v="N/A"/>
    <s v="DERECHO"/>
    <s v="N/D"/>
    <s v="FEMENINO"/>
    <s v="nadia.trivino@jep.gov.co"/>
    <s v="https://community.secop.gov.co/Public/Tendering/ContractNoticePhases/View?PPI=CO1.PPI.19212557&amp;isFromPublicArea=True&amp;isModal=False"/>
    <n v="7"/>
    <n v="2022"/>
  </r>
  <r>
    <n v="350"/>
    <s v="JEP-474-2022"/>
    <s v="JEP-CSPO-456-2022"/>
    <s v="Carlos Torres"/>
    <s v="Revisado el 13/07/2022"/>
    <s v="Myriam Cecilia Castrillón"/>
    <s v="Myriam Cecilia"/>
    <s v="Castrillón"/>
    <x v="1"/>
    <s v="1. Prestación de servicios"/>
    <n v="60316685"/>
    <n v="0"/>
    <s v="Persona Natural"/>
    <s v="ND"/>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x v="4"/>
    <s v="Departamento SAAD - Comparecientes"/>
    <s v="Jorge Alirio Mancera Cortés"/>
    <s v="Departamento SAAD - Comparecientes"/>
    <s v="N/A"/>
    <s v="N/A"/>
    <s v="N/A"/>
    <s v="Inversión"/>
    <n v="36140715"/>
    <s v="N/A"/>
    <s v="N/A"/>
    <n v="7228143"/>
    <n v="74922"/>
    <n v="294022"/>
    <n v="2018011001091"/>
    <d v="2022-07-01T00:00:00"/>
    <d v="2022-07-05T00:00:00"/>
    <s v="N/A"/>
    <s v="N/A"/>
    <s v="N/A"/>
    <s v="N/A"/>
    <n v="0"/>
    <s v="N/A"/>
    <n v="0"/>
    <s v="N/A"/>
    <n v="0"/>
    <s v="N/A"/>
    <n v="0"/>
    <n v="36140715"/>
    <s v="NO"/>
    <s v="N/A"/>
    <s v="N/A"/>
    <s v="N/A"/>
    <s v="N/A"/>
    <d v="2022-11-30T00:00:00"/>
    <d v="2022-11-30T00:00:00"/>
    <s v="SI"/>
    <s v="Norte de Santander"/>
    <s v="Cumplimiento"/>
    <s v="CCT-100003337"/>
    <n v="0"/>
    <s v="Seguros Mundial"/>
    <d v="2022-07-01T00:00:00"/>
    <s v="01/07/20220 - 31/05/2023"/>
    <s v="PENDIENTE"/>
    <s v="Ninguna"/>
    <s v="Firmado"/>
    <s v="Ingreso"/>
    <s v="N/A"/>
    <s v="DERECHO"/>
    <s v="N/A"/>
    <s v="FEMENINO"/>
    <s v="myriam.castrillon@jep.gov.co"/>
    <s v="https://community.secop.gov.co/Public/Tendering/ContractNoticePhases/View?PPI=CO1.PPI.19213982&amp;isFromPublicArea=True&amp;isModal=False"/>
    <n v="7"/>
    <n v="2022"/>
  </r>
  <r>
    <n v="354"/>
    <s v="JEP-475-2022"/>
    <s v="JEP-CSPO-457-2022"/>
    <s v="Carlos Torres"/>
    <d v="2022-07-06T00:00:00"/>
    <s v="Maria Helena García Ruiz"/>
    <s v="Maria Helena"/>
    <s v="García Ruiz"/>
    <x v="1"/>
    <s v="1. Prestación de servicios"/>
    <n v="1053333878"/>
    <n v="2"/>
    <s v="Persona Natural"/>
    <s v="ND"/>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x v="4"/>
    <s v="Departamento SAAD - Comparecientes"/>
    <s v="Jorge Alirio Mancera Cortés"/>
    <s v="Departamento SAAD - Comparecientes"/>
    <s v="N/A"/>
    <s v="N/A"/>
    <s v="N/A"/>
    <s v="Inversión"/>
    <n v="36140715"/>
    <s v="N/A"/>
    <s v="N/A"/>
    <n v="7228143"/>
    <n v="75522"/>
    <n v="306722"/>
    <n v="2018011001091"/>
    <d v="2022-07-06T00:00:00"/>
    <d v="2022-07-08T00:00:00"/>
    <s v="N/A"/>
    <s v="N/A"/>
    <s v="N/A"/>
    <s v="N/A"/>
    <n v="0"/>
    <s v="N/A"/>
    <n v="0"/>
    <s v="N/A"/>
    <n v="0"/>
    <s v="N/A"/>
    <n v="0"/>
    <n v="36140715"/>
    <s v="NO"/>
    <s v="N/A"/>
    <s v="N/A"/>
    <s v="N/A"/>
    <s v="N/A"/>
    <d v="2022-11-30T00:00:00"/>
    <d v="2022-11-30T00:00:00"/>
    <s v="SI"/>
    <s v=" Boyacá"/>
    <s v="Cumplimiento"/>
    <s v="39-45-101028314"/>
    <n v="0"/>
    <s v="Seguros del Estado S.A. "/>
    <d v="2022-07-07T00:00:00"/>
    <s v="06/07/20220-031/05/2023"/>
    <s v="PENDIENTE"/>
    <s v="Ninguna"/>
    <s v="Firmado"/>
    <s v="Ingreso"/>
    <s v="N/A"/>
    <s v="DERECHO"/>
    <s v="N/A"/>
    <s v="FEMENINO"/>
    <s v="maria.garcia@jep.gov.co"/>
    <s v="https://community.secop.gov.co/Public/Tendering/ContractNoticePhases/View?PPI=CO1.PPI.19214279&amp;isFromPublicArea=True&amp;isModal=False"/>
    <n v="7"/>
    <n v="2022"/>
  </r>
  <r>
    <n v="363"/>
    <s v="JEP-476-2022"/>
    <s v="JEP-CSPO-458-2022"/>
    <s v="Carlos Torres"/>
    <d v="2022-07-06T00:00:00"/>
    <s v="Karen Lucia Álvarez Ricardo"/>
    <m/>
    <m/>
    <x v="1"/>
    <s v="1. Prestación de servicios"/>
    <n v="64721902"/>
    <n v="5"/>
    <s v="Persona Natural"/>
    <s v="ND"/>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x v="4"/>
    <s v="Departamento SAAD - Comparecientes"/>
    <s v="Jorge Alirio Mancera Cortés"/>
    <s v="Departamento SAAD - Comparecientes"/>
    <s v="N/A"/>
    <s v="N/A"/>
    <s v="N/A"/>
    <s v="Inversión"/>
    <n v="36140715"/>
    <s v="N/A"/>
    <s v="N/A"/>
    <n v="7228143"/>
    <n v="76522"/>
    <n v="294122"/>
    <n v="2018011001091"/>
    <d v="2022-06-30T00:00:00"/>
    <d v="2022-07-01T00:00:00"/>
    <s v="N/A"/>
    <s v="N/A"/>
    <s v="N/A"/>
    <s v="N/A"/>
    <n v="0"/>
    <s v="N/A"/>
    <n v="0"/>
    <s v="N/A"/>
    <n v="0"/>
    <s v="N/A"/>
    <n v="0"/>
    <n v="36140715"/>
    <s v="NO"/>
    <s v="N/A"/>
    <s v="N/A"/>
    <s v="N/A"/>
    <s v="N/A"/>
    <d v="2022-11-30T00:00:00"/>
    <d v="2022-11-30T00:00:00"/>
    <s v="SI"/>
    <s v="Atlántico y_x000a_Bolívar"/>
    <s v="Cumplimiento"/>
    <s v="21-45-101376074"/>
    <n v="0"/>
    <s v="Seguros del Estado"/>
    <d v="2022-07-01T00:00:00"/>
    <s v="30/06/2022 - 31/05/2023"/>
    <s v="PENDIENTE"/>
    <s v="Ninguna"/>
    <s v="Firmado"/>
    <s v="Ingreso"/>
    <m/>
    <s v="DERECHO"/>
    <s v="N/A"/>
    <s v="FEMENINO"/>
    <s v="karen.alvarez@jep.gov.co"/>
    <s v="https://community.secop.gov.co/Public/Tendering/ContractNoticePhases/View?PPI=CO1.PPI.19218054&amp;isFromPublicArea=True&amp;isModal=False"/>
    <n v="6"/>
    <n v="2022"/>
  </r>
  <r>
    <n v="377"/>
    <s v="JEP-477-2022"/>
    <s v="JEP-CSPO-459-2022"/>
    <s v="Carlos Torres"/>
    <s v="Firmado 7/07/2022 "/>
    <s v="Henry Alberto Romero Correa"/>
    <s v="Henry Alberto"/>
    <s v="Romero Correa"/>
    <x v="1"/>
    <s v="1. Prestación de servicios"/>
    <n v="80007484"/>
    <n v="4"/>
    <s v="Persona Natural"/>
    <s v="ND"/>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x v="4"/>
    <s v="Departamento SAAD - Comparecientes"/>
    <s v="Jorge Alirio Mancera Cortés"/>
    <s v="Departamento SAAD - Comparecientes"/>
    <s v="N/A"/>
    <s v="N/A"/>
    <s v="N/A"/>
    <s v="Inversión"/>
    <n v="36140715"/>
    <s v="N/A"/>
    <s v="N/A"/>
    <n v="3252663"/>
    <n v="73922"/>
    <n v="294222"/>
    <n v="2018011001091"/>
    <d v="2022-07-01T00:00:00"/>
    <d v="2022-07-05T00:00:00"/>
    <s v="N/A"/>
    <s v="N/A"/>
    <s v="N/A"/>
    <s v="N/A"/>
    <n v="0"/>
    <s v="N/A"/>
    <n v="0"/>
    <s v="N/A"/>
    <n v="0"/>
    <s v="N/A"/>
    <n v="0"/>
    <n v="36140715"/>
    <s v="NO"/>
    <s v="N/A"/>
    <s v="N/A"/>
    <s v="N/A"/>
    <s v="N/A"/>
    <d v="2022-11-30T00:00:00"/>
    <d v="2022-11-30T00:00:00"/>
    <s v="SI"/>
    <s v="Antioquia"/>
    <s v="Cumplimiento"/>
    <s v="21-45-101376225"/>
    <n v="0"/>
    <s v="Seguros de Estado S.A."/>
    <d v="2022-07-01T00:00:00"/>
    <s v="01/07/2022 - 31/05/2023"/>
    <s v="PENDIENTE"/>
    <s v="Ninguna"/>
    <s v="Firmado"/>
    <s v="Ingreso"/>
    <s v="N/A"/>
    <s v="DERECHO"/>
    <s v="N/A"/>
    <s v="MASCULINO"/>
    <s v="henry.romero@jep.gov.co"/>
    <s v="https://community.secop.gov.co/Public/Tendering/ContractNoticePhases/View?PPI=CO1.PPI.19219678&amp;isFromPublicArea=True&amp;isModal=False"/>
    <n v="7"/>
    <n v="2022"/>
  </r>
  <r>
    <n v="388"/>
    <s v="JEP-478-2022"/>
    <s v="JEP-CSPO-460-2022"/>
    <s v="Carlos Torres"/>
    <s v="N/R"/>
    <s v="Edwin Armando Embus Canencio "/>
    <s v="Edwin Armando"/>
    <s v="Embus Canencio "/>
    <x v="1"/>
    <s v="1. Prestación de servicios"/>
    <n v="12275202"/>
    <n v="5"/>
    <s v="Persona Natural"/>
    <s v="Popayán"/>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x v="4"/>
    <s v="Departamento SAAD - Comparecientes"/>
    <s v="Jorge Alirio Mancera Cortés"/>
    <s v="Departamento SAAD - Comparecientes"/>
    <s v="N/A"/>
    <s v="N/A"/>
    <s v="N/A"/>
    <s v="Inversión"/>
    <n v="36140715"/>
    <s v="N/A"/>
    <s v="N/A"/>
    <n v="7228143"/>
    <n v="74822"/>
    <n v="294322"/>
    <n v="2018011001091"/>
    <d v="2022-07-01T00:00:00"/>
    <d v="2022-07-05T00:00:00"/>
    <s v="N/A"/>
    <s v="N/A"/>
    <s v="N/A"/>
    <s v="N/A"/>
    <n v="0"/>
    <s v="N/A"/>
    <n v="0"/>
    <s v="N/A"/>
    <n v="0"/>
    <s v="N/A"/>
    <n v="0"/>
    <n v="36140715"/>
    <s v="NO"/>
    <s v="N/A"/>
    <s v="N/A"/>
    <s v="N/A"/>
    <s v="N/A"/>
    <d v="2022-11-30T00:00:00"/>
    <d v="2022-11-30T00:00:00"/>
    <s v="SI"/>
    <s v="Cauca"/>
    <s v="Cumplimiento"/>
    <s v="40-47-101004285"/>
    <n v="0"/>
    <s v="Seguros de Estado S.A."/>
    <d v="2022-07-02T00:00:00"/>
    <s v="01/07/2022 - 31/05/2024"/>
    <s v="PENDIENTE"/>
    <s v="Ninguna"/>
    <s v="Firmado"/>
    <s v="Ingreso"/>
    <s v="N/A"/>
    <s v="DERECHO"/>
    <s v="N/A"/>
    <s v="MASCULINO"/>
    <s v="edwin.embus@jep.gov.co"/>
    <s v="https://community.secop.gov.co/Public/Tendering/ContractNoticePhases/View?PPI=CO1.PPI.19220923&amp;isFromPublicArea=True&amp;isModal=False"/>
    <n v="7"/>
    <n v="2022"/>
  </r>
  <r>
    <n v="391"/>
    <s v="JEP-479-2022"/>
    <s v="JEP-CSPO-461-2022"/>
    <s v="Carlos Torres"/>
    <s v="N/R"/>
    <s v="David Leonardo Gamboa Díaz"/>
    <s v="David Leonardo"/>
    <s v="Gamboa Díaz"/>
    <x v="1"/>
    <s v="1. Prestación de servicios"/>
    <n v="1093742555"/>
    <n v="9"/>
    <s v="Persona Natural"/>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x v="4"/>
    <s v="Departamento SAAD - Comparecientes"/>
    <s v="Jorge Alirio Mancera Cortés"/>
    <s v="Departamento SAAD - Comparecientes"/>
    <s v="N/A"/>
    <s v="N/A"/>
    <s v="N/A"/>
    <s v="Inversión"/>
    <n v="36140715"/>
    <s v="N/A"/>
    <s v="N/A"/>
    <n v="7228143"/>
    <n v="75222"/>
    <n v="294422"/>
    <n v="2018011001091"/>
    <d v="2022-07-01T00:00:00"/>
    <d v="2022-07-05T00:00:00"/>
    <s v="N/A"/>
    <s v="N/A"/>
    <s v="N/A"/>
    <s v="N/A"/>
    <n v="0"/>
    <s v="N/A"/>
    <n v="0"/>
    <s v="N/A"/>
    <n v="0"/>
    <s v="N/A"/>
    <n v="0"/>
    <n v="36140715"/>
    <s v="NO"/>
    <s v="N/A"/>
    <s v="N/A"/>
    <s v="N/A"/>
    <s v="N/A"/>
    <d v="2022-11-30T00:00:00"/>
    <d v="2022-11-30T00:00:00"/>
    <s v="SI"/>
    <s v="Bogotá D.C. "/>
    <s v="Cumplimiento"/>
    <s v="21-47-101021201"/>
    <n v="0"/>
    <s v="Seguros de Estado S.A."/>
    <d v="2022-07-01T00:00:00"/>
    <s v="01/07/2022 - 31/05/2023"/>
    <s v="PENDIENTE"/>
    <s v="Ninguna"/>
    <s v="Firmado"/>
    <s v="Ingreso"/>
    <s v="N/A"/>
    <s v="DERECHO"/>
    <s v="N/A"/>
    <s v="MASCULINO"/>
    <s v="david.gamboa@jep.gov.co"/>
    <s v="https://community.secop.gov.co/Public/Tendering/ContractNoticePhases/View?PPI=CO1.PPI.19222491&amp;isFromPublicArea=True&amp;isModal=False"/>
    <n v="7"/>
    <n v="2022"/>
  </r>
  <r>
    <n v="393"/>
    <s v="JEP-480-2022"/>
    <s v="JEP-CSPO-462-2022"/>
    <s v="Carlos Torres"/>
    <s v="Revisado el 13/07/2022 "/>
    <s v="Sandra Angelica Cuevas Melendez"/>
    <s v="Sandra Angelica"/>
    <s v="Cuevas Melendez"/>
    <x v="1"/>
    <s v="1. Prestación de servicios"/>
    <n v="40023472"/>
    <n v="8"/>
    <s v="Persona Natural"/>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x v="4"/>
    <s v="Departamento SAAD - Comparecientes"/>
    <s v="Jorge Alirio Mancera Cortés"/>
    <s v="Departamento SAAD - Comparecientes"/>
    <s v="N/A"/>
    <s v="N/A"/>
    <s v="N/A"/>
    <s v="Inversión"/>
    <n v="36140715"/>
    <s v="N/A"/>
    <s v="N/A"/>
    <n v="7228143"/>
    <n v="75622"/>
    <n v="324822"/>
    <n v="2018011001091"/>
    <d v="2022-07-15T00:00:00"/>
    <d v="2022-07-19T00:00:00"/>
    <s v="N/A"/>
    <s v="N/A"/>
    <s v="N/A"/>
    <s v="N/A"/>
    <n v="0"/>
    <s v="N/A"/>
    <n v="0"/>
    <s v="N/A"/>
    <n v="0"/>
    <s v="N/A"/>
    <n v="0"/>
    <n v="36140715"/>
    <s v="NO"/>
    <s v="N/A"/>
    <s v="N/A"/>
    <s v="N/A"/>
    <s v="N/A"/>
    <d v="2022-11-30T00:00:00"/>
    <d v="2022-11-30T00:00:00"/>
    <s v="SI"/>
    <s v="Meta"/>
    <s v="Cumplimiento"/>
    <s v="21-47-101021565"/>
    <n v="1"/>
    <s v="Seguros de Estado S.A."/>
    <d v="2022-07-18T00:00:00"/>
    <s v="15/07/2023 - 31/05/2023"/>
    <s v="PENDIENTE"/>
    <s v="Ninguna"/>
    <s v="Firmado"/>
    <s v="Ingreso"/>
    <s v="N/A"/>
    <s v="DERECHO"/>
    <s v="N/A"/>
    <s v="FEMENINO"/>
    <s v="sandra.cuevas@jep.gov.co"/>
    <s v="https://community.secop.gov.co/Public/Tendering/ContractNoticePhases/View?PPI=CO1.PPI.19283365&amp;isFromPublicArea=True&amp;isModal=False"/>
    <n v="7"/>
    <n v="2022"/>
  </r>
  <r>
    <n v="395"/>
    <s v="JEP-481-2022"/>
    <s v="JEP-CSPO-463-2022"/>
    <s v="Carlos Torres"/>
    <s v="Revisado el 13/07/2022 "/>
    <s v="Claudia Marcela Rivera Quiroga"/>
    <s v="Claudia Marcela"/>
    <s v="Rivera Quiroga"/>
    <x v="1"/>
    <s v="1. Prestación de servicios"/>
    <n v="1098683765"/>
    <n v="3"/>
    <s v="Persona Natural"/>
    <s v="Bucaramanga"/>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x v="4"/>
    <s v="Departamento SAAD - Comparecientes"/>
    <s v="Jorge Alirio Mancera Cortés"/>
    <s v="Departamento SAAD - Comparecientes"/>
    <s v="N/A"/>
    <s v="N/A"/>
    <s v="N/A"/>
    <s v="Inversión"/>
    <n v="36140715"/>
    <s v="N/A"/>
    <s v="N/A"/>
    <n v="7228143"/>
    <n v="75722"/>
    <n v="312222"/>
    <n v="2018011001091"/>
    <d v="2022-07-11T00:00:00"/>
    <d v="2022-07-13T00:00:00"/>
    <s v="N/A"/>
    <s v="N/A"/>
    <s v="N/A"/>
    <s v="N/A"/>
    <n v="0"/>
    <s v="N/A"/>
    <n v="0"/>
    <s v="N/A"/>
    <n v="0"/>
    <s v="N/A"/>
    <n v="0"/>
    <n v="36140715"/>
    <s v="NO"/>
    <s v="N/A"/>
    <s v="N/A"/>
    <s v="N/A"/>
    <s v="N/A"/>
    <d v="2022-11-30T00:00:00"/>
    <d v="2022-11-30T00:00:00"/>
    <s v="SI"/>
    <s v="Valle del Cauca"/>
    <s v="Cumplimiento"/>
    <s v="430 47 994000056569"/>
    <n v="0"/>
    <s v="Aseguradora Solidaria de Colombia"/>
    <d v="2022-07-11T00:00:00"/>
    <s v="11/07/2022 - 31/05/2023"/>
    <s v="PENDIENTE"/>
    <s v="Ninguna"/>
    <s v="Firmado"/>
    <s v="Ingreso"/>
    <s v="N/A"/>
    <s v="PND"/>
    <s v="PND"/>
    <s v="FEMENINO"/>
    <s v="lina.morales@jep.gov.co"/>
    <s v="https://community.secop.gov.co/Public/Tendering/ContractNoticePhases/View?PPI=CO1.PPI.19283527&amp;isFromPublicArea=True&amp;isModal=False"/>
    <n v="7"/>
    <n v="2022"/>
  </r>
  <r>
    <n v="400"/>
    <s v="JEP-482-2022"/>
    <s v="JEP-CSPO-464-2022"/>
    <s v="Carlos Torres"/>
    <s v="Revisado el 13/07/2022 "/>
    <s v="Oscar Felipe Bernal Beltran"/>
    <s v="Oscar Felipe"/>
    <s v="Bernal Beltran"/>
    <x v="1"/>
    <s v="1. Prestación de servicios"/>
    <n v="80098893"/>
    <n v="2"/>
    <s v="Persona Natural"/>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x v="4"/>
    <s v="Departamento SAAD - Comparecientes"/>
    <s v="Jorge Alirio Mancera Cortés"/>
    <s v="Departamento SAAD - Comparecientes"/>
    <s v="N/A"/>
    <s v="N/A"/>
    <s v="N/A"/>
    <s v="Inversión"/>
    <n v="36140715"/>
    <s v="N/A"/>
    <s v="N/A"/>
    <n v="7228143"/>
    <n v="76222"/>
    <n v="323022"/>
    <n v="2018011001091"/>
    <d v="2022-07-15T00:00:00"/>
    <d v="2022-07-19T00:00:00"/>
    <s v="N/A"/>
    <s v="N/A"/>
    <s v="N/A"/>
    <s v="N/A"/>
    <n v="0"/>
    <s v="N/A"/>
    <n v="0"/>
    <s v="N/A"/>
    <n v="0"/>
    <s v="N/A"/>
    <n v="0"/>
    <n v="36140715"/>
    <s v="NO"/>
    <s v="N/A"/>
    <s v="N/A"/>
    <s v="N/A"/>
    <s v="N/A"/>
    <d v="2022-11-30T00:00:00"/>
    <d v="2022-11-30T00:00:00"/>
    <s v="SI"/>
    <s v="Bogotá D.C."/>
    <s v="Cumplimiento"/>
    <s v="25-47-101003020"/>
    <n v="0"/>
    <s v="Seguros del Estado S.A."/>
    <d v="2022-07-16T00:00:00"/>
    <s v="15/07/2022 - 31/05/2023"/>
    <s v="PENDIENTE"/>
    <s v="Ninguna"/>
    <s v="Firmado"/>
    <s v="Ingreso"/>
    <s v="N/A"/>
    <s v="PND"/>
    <s v="PND"/>
    <s v="MASCULINO"/>
    <s v="oscar.bernal@jep.gov.co"/>
    <s v="https://community.secop.gov.co/Public/Tendering/ContractNoticePhases/View?PPI=CO1.PPI.19283454&amp;isFromPublicArea=True&amp;isModal=False"/>
    <n v="7"/>
    <n v="2022"/>
  </r>
  <r>
    <n v="402"/>
    <s v="JEP-483-2022"/>
    <s v="JEP-CSPO-465-2022"/>
    <s v="Carlos Torres"/>
    <s v="Revisado el 13/07/2022 "/>
    <s v="Diego Andrés Bernal Cortés"/>
    <s v="Diego Andrés"/>
    <s v="Bernal Cortés"/>
    <x v="1"/>
    <s v="1. Prestación de servicios"/>
    <n v="80098893"/>
    <n v="2"/>
    <s v="Persona Natural"/>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x v="4"/>
    <s v="Departamento SAAD - Comparecientes"/>
    <s v="Jorge Alirio Mancera Cortés"/>
    <s v="Departamento SAAD - Comparecientes"/>
    <s v="N/A"/>
    <s v="N/A"/>
    <s v="N/A"/>
    <s v="Inversión"/>
    <n v="36140715"/>
    <s v="N/A"/>
    <s v="N/A"/>
    <n v="7228143"/>
    <n v="76322"/>
    <n v="322922"/>
    <n v="2018011001091"/>
    <d v="2022-07-15T00:00:00"/>
    <d v="2022-07-22T00:00:00"/>
    <s v="N/A"/>
    <s v="N/A"/>
    <s v="N/A"/>
    <s v="N/A"/>
    <n v="0"/>
    <s v="N/A"/>
    <n v="0"/>
    <s v="N/A"/>
    <n v="0"/>
    <s v="N/A"/>
    <n v="0"/>
    <n v="36140715"/>
    <s v="NO"/>
    <s v="N/A"/>
    <s v="N/A"/>
    <s v="N/A"/>
    <s v="N/A"/>
    <d v="2022-11-30T00:00:00"/>
    <d v="2022-11-30T00:00:00"/>
    <s v="SI"/>
    <s v="Bogotá D.C."/>
    <s v="Cumplimiento"/>
    <s v="21-47-101021589"/>
    <n v="0"/>
    <s v="Seguros del Estado S.A."/>
    <d v="2022-07-19T00:00:00"/>
    <s v="15/07/2022 - 31/05/2022"/>
    <s v="PENDIENTE"/>
    <s v="Ninguna"/>
    <s v="Firmado"/>
    <s v="Ingreso"/>
    <s v="N/A"/>
    <s v="PND"/>
    <s v="PND"/>
    <s v="MASCULINO"/>
    <s v="diego.bernal@jep.gov.co"/>
    <s v="https://community.secop.gov.co/Public/Tendering/ContractNoticePhases/View?PPI=CO1.PPI.19283457&amp;isFromPublicArea=True&amp;isModal=False"/>
    <n v="7"/>
    <n v="2022"/>
  </r>
  <r>
    <n v="407"/>
    <s v="JEP-484-2022"/>
    <s v="JEP-CSPO-466-2022"/>
    <s v="Carlos Torres"/>
    <s v="Revisado el 13/07/2022 "/>
    <s v="Álvaro Benítez Rondón"/>
    <s v="Álvaro"/>
    <s v="Benítez Rondón"/>
    <x v="1"/>
    <s v="1. Prestación de servicios"/>
    <n v="19264412"/>
    <n v="3"/>
    <s v="Persona Natural"/>
    <s v="Bogotá"/>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x v="4"/>
    <s v="Departamento SAAD - Comparecientes"/>
    <s v="Jorge Alirio Mancera Cortés"/>
    <s v="Departamento SAAD - Comparecientes"/>
    <s v="N/A"/>
    <s v="N/A"/>
    <s v="N/A"/>
    <s v="Inversión"/>
    <n v="36140715"/>
    <s v="N/A"/>
    <s v="N/A"/>
    <n v="7228143"/>
    <n v="76822"/>
    <n v="322822"/>
    <n v="2018011001091"/>
    <d v="2022-07-14T00:00:00"/>
    <d v="2022-07-19T00:00:00"/>
    <s v="N/A"/>
    <s v="N/A"/>
    <s v="N/A"/>
    <s v="N/A"/>
    <n v="0"/>
    <s v="N/A"/>
    <n v="0"/>
    <s v="N/A"/>
    <n v="0"/>
    <s v="N/A"/>
    <n v="0"/>
    <n v="36140715"/>
    <s v="NO"/>
    <s v="N/A"/>
    <s v="N/A"/>
    <s v="N/A"/>
    <s v="N/A"/>
    <d v="2022-11-30T00:00:00"/>
    <d v="2022-11-30T00:00:00"/>
    <s v="SI"/>
    <s v="Bogotá D.C."/>
    <s v="Cumplimiento"/>
    <s v="21-47-101021559"/>
    <n v="0"/>
    <s v="Seguros del Estado S.A."/>
    <d v="2022-07-18T00:00:00"/>
    <s v="14/072022 - 03/06/2023"/>
    <s v="PENDIENTE"/>
    <s v="Ninguna"/>
    <s v="Firmado"/>
    <s v="Ingreso"/>
    <s v="N/A"/>
    <s v="PND"/>
    <s v="PND"/>
    <s v="MASCULINO"/>
    <s v="alvaro.benitez@jep.gov.co"/>
    <s v="https://community.secop.gov.co/Public/Tendering/ContractNoticePhases/View?PPI=CO1.PPI.19284225&amp;isFromPublicArea=True&amp;isModal=False"/>
    <n v="7"/>
    <n v="2022"/>
  </r>
  <r>
    <n v="409"/>
    <s v="JEP-485-2022"/>
    <s v="JEP-CSPO-467-2022"/>
    <s v="Carlos Torres"/>
    <s v="Revisado el 13/07/2022 "/>
    <s v="Alexander Arias Castrillón"/>
    <s v="Alexander"/>
    <s v="Arias Castrillón"/>
    <x v="1"/>
    <s v="1. Prestación de servicios"/>
    <n v="79750564"/>
    <n v="7"/>
    <s v="Persona Natural"/>
    <s v="Bogotá"/>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x v="4"/>
    <s v="Departamento SAAD - Comparecientes"/>
    <s v="Catalina Diaz Gomez"/>
    <s v="Departamento SAAD - Comparecientes"/>
    <s v="N/A"/>
    <s v="N/A"/>
    <s v="N/A"/>
    <s v="Inversión"/>
    <n v="36140715"/>
    <s v="N/A"/>
    <s v="N/A"/>
    <n v="3252663"/>
    <n v="77022"/>
    <n v="312322"/>
    <n v="2018011001091"/>
    <d v="2022-07-15T00:00:00"/>
    <d v="2022-07-12T00:00:00"/>
    <s v="N/A"/>
    <s v="N/A"/>
    <s v="N/A"/>
    <s v="N/A"/>
    <n v="0"/>
    <s v="N/A"/>
    <n v="0"/>
    <s v="N/A"/>
    <n v="0"/>
    <s v="N/A"/>
    <n v="0"/>
    <n v="36140715"/>
    <s v="NO"/>
    <s v="N/A"/>
    <s v="N/A"/>
    <s v="N/A"/>
    <s v="N/A"/>
    <d v="2022-11-30T00:00:00"/>
    <d v="2022-11-30T00:00:00"/>
    <s v="SI"/>
    <s v="Bogotá D.C."/>
    <s v="Cumplimiento"/>
    <s v="21-45-101377186"/>
    <n v="0"/>
    <s v="Seguros del Estado S.A."/>
    <d v="2022-07-11T00:00:00"/>
    <s v="11/07/2022 - 11/06/2023"/>
    <s v="PENDIENTE"/>
    <s v="Ninguna"/>
    <s v="Firmado"/>
    <s v="Ingreso"/>
    <s v="N/A"/>
    <s v="PND"/>
    <s v="PND"/>
    <s v="MASCULINO"/>
    <s v="alexander.arias@jep.gov.co"/>
    <s v="https://community.secop.gov.co/Public/Tendering/ContractNoticePhases/View?PPI=CO1.PPI.19283463&amp;isFromPublicArea=True&amp;isModal=False"/>
    <n v="7"/>
    <n v="2022"/>
  </r>
  <r>
    <n v="669"/>
    <s v="JEP-486-2022"/>
    <s v="JEP-CSPO-468-2022"/>
    <s v="Laura Paredes"/>
    <s v="Revisado el 08/07/2022 sin firma de la entidad_x000a_Revisado 22/07"/>
    <s v="Sandra Jheraldine Moreno Muñoz "/>
    <s v="Sandra Jheraldine"/>
    <s v="Moreno Muñoz "/>
    <x v="1"/>
    <s v="1. Prestación de servicios"/>
    <n v="1070919207"/>
    <n v="9"/>
    <s v="Persona Natural"/>
    <s v="Bogotá"/>
    <s v="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 "/>
    <m/>
    <s v="Harvey Danilo Suarez Morales"/>
    <s v="Secretaría Ejecutiva"/>
    <x v="5"/>
    <s v="Grupo de Análisis de la Información"/>
    <s v="Sergio Felipe Ayala Ruiz hasta el 14 de julio"/>
    <s v="Grupo de Análisis de la Información"/>
    <s v="N/A"/>
    <s v="N/A"/>
    <s v="N/A"/>
    <s v="Inversión"/>
    <n v="23130050"/>
    <s v="N/A"/>
    <s v="N/A"/>
    <n v="4626010"/>
    <n v="83122"/>
    <n v="313922"/>
    <n v="2018011001091"/>
    <d v="2022-07-11T00:00:00"/>
    <d v="2022-07-12T00:00:00"/>
    <s v="N/A"/>
    <s v="N/A"/>
    <s v="N/A"/>
    <s v="N/A"/>
    <n v="0"/>
    <s v="N/A"/>
    <n v="0"/>
    <s v="N/A"/>
    <n v="0"/>
    <s v="N/A"/>
    <n v="0"/>
    <n v="23130050"/>
    <s v="NO"/>
    <s v="N/A"/>
    <s v="N/A"/>
    <s v="N/A"/>
    <s v="N/A"/>
    <d v="2022-11-30T00:00:00"/>
    <d v="2022-11-30T00:00:00"/>
    <s v="SI"/>
    <s v="Bogotá D.C."/>
    <s v="Cumplimiento"/>
    <s v="21-47-101021397"/>
    <n v="0"/>
    <s v="Seguros del Estado S.A."/>
    <d v="2022-07-11T00:00:00"/>
    <s v="11/07/2022 - 20/06/2023"/>
    <s v="PENDIENTE"/>
    <s v="Ninguna"/>
    <s v="Firmado"/>
    <s v="Ingreso"/>
    <s v="N/A"/>
    <s v="PND"/>
    <s v="PND"/>
    <s v="FEMENINO"/>
    <s v="jheraldin.moreno@jep.gov.co"/>
    <s v="https://community.secop.gov.co/Public/Tendering/ContractNoticePhases/View?PPI=CO1.PPI.19227675&amp;isFromPublicArea=True&amp;isModal=False"/>
    <n v="7"/>
    <n v="2022"/>
  </r>
  <r>
    <n v="671"/>
    <s v="JEP-487-2022"/>
    <s v="JEP-CSPO-469-2022"/>
    <s v="Laura Paredes"/>
    <s v="Revisado el 10/08/2022"/>
    <s v="Karen Lorena Cordoba Aranguren"/>
    <s v="Karen Lorena"/>
    <s v="Cordoba Aranguren"/>
    <x v="1"/>
    <s v="1. Prestación de servicios"/>
    <n v="1018469184"/>
    <n v="7"/>
    <s v="Persona Natural"/>
    <s v="Bogotá"/>
    <s v=" 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
    <m/>
    <s v="Harvey Danilo Suarez Morales"/>
    <s v="Secretaría Ejecutiva"/>
    <x v="5"/>
    <s v="Grupo de Análisis de la Información"/>
    <s v="Gloria Marcela Abadia Cubillos"/>
    <s v="Grupo de Análisis de la Información"/>
    <s v="N/A"/>
    <s v="N/A"/>
    <s v="N/A"/>
    <s v="Inversión"/>
    <n v="23130050"/>
    <s v="N/A"/>
    <s v="N/A"/>
    <n v="4626010"/>
    <n v="83322"/>
    <n v="297822"/>
    <n v="2018011001091"/>
    <d v="2022-07-05T00:00:00"/>
    <d v="2022-07-06T00:00:00"/>
    <s v="N/A"/>
    <s v="N/A"/>
    <s v="N/A"/>
    <s v="N/A"/>
    <n v="0"/>
    <s v="N/A"/>
    <n v="0"/>
    <s v="N/A"/>
    <n v="0"/>
    <s v="N/A"/>
    <n v="0"/>
    <n v="23130050"/>
    <s v="NO"/>
    <s v="N/A"/>
    <s v="N/A"/>
    <s v="N/A"/>
    <s v="N/A"/>
    <d v="2022-11-30T00:00:00"/>
    <d v="2022-11-30T00:00:00"/>
    <s v="SI"/>
    <s v="Bogotá D.C."/>
    <s v="Cumplimiento"/>
    <s v="15-47-101009590"/>
    <n v="0"/>
    <s v="Seguros del Estado S.A."/>
    <d v="2022-07-05T00:00:00"/>
    <s v="05/07/2022 - 31/05/2023"/>
    <s v="PENDIENTE"/>
    <s v="Ninguna"/>
    <s v="Firmado"/>
    <s v="Ingreso"/>
    <s v="N/A"/>
    <s v="PND"/>
    <s v="N/A"/>
    <s v="FEMENINO"/>
    <s v="N/R"/>
    <s v="https://community.secop.gov.co/Public/Tendering/ContractNoticePhases/View?PPI=CO1.PPI.19229877&amp;isFromPublicArea=True&amp;isModal=False"/>
    <n v="7"/>
    <n v="2022"/>
  </r>
  <r>
    <n v="670"/>
    <s v="JEP-488-2022"/>
    <s v="JEP-CSPO-470-2022"/>
    <s v="Laura Paredes"/>
    <s v="Revisado el 10/08/2022"/>
    <s v="Gerly Lorena Cortes Lozano "/>
    <s v="Gerly Lorena"/>
    <s v="Cortes Lozano"/>
    <x v="1"/>
    <s v="1. Prestación de servicios"/>
    <n v="52975798"/>
    <n v="1"/>
    <s v="Persona Natural"/>
    <s v="Socaha"/>
    <s v="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
    <m/>
    <s v="Harvey Danilo Suarez Morales"/>
    <s v="Secretaría Ejecutiva"/>
    <x v="5"/>
    <s v="Grupo de Análisis de la Información"/>
    <s v="Gloria Marcela Abadia Cubillos"/>
    <s v="Grupo de Análisis de la Información"/>
    <s v="N/A"/>
    <s v="N/A"/>
    <s v="N/A"/>
    <s v="Inversión"/>
    <n v="27756060"/>
    <s v="N/A"/>
    <s v="N/A"/>
    <n v="4626010"/>
    <n v="83222"/>
    <n v="307122"/>
    <n v="2018011001091"/>
    <d v="2022-07-07T00:00:00"/>
    <d v="2022-07-08T00:00:00"/>
    <s v="Diego Fernando Alvarez Ariza"/>
    <n v="1032451997"/>
    <n v="1"/>
    <d v="2022-10-20T00:00:00"/>
    <n v="0"/>
    <s v="N/A"/>
    <n v="0"/>
    <s v="N/A"/>
    <n v="0"/>
    <s v="N/A"/>
    <n v="0"/>
    <n v="27756060"/>
    <s v="NO"/>
    <s v="N/A"/>
    <s v="N/A"/>
    <s v="N/A"/>
    <s v="N/A"/>
    <d v="2022-12-31T00:00:00"/>
    <d v="2022-12-31T00:00:00"/>
    <s v="SI"/>
    <s v="Bogotá D.C."/>
    <s v="Cumplimiento"/>
    <s v="15-45-101145286"/>
    <n v="0"/>
    <s v="Seguros del Estado S.A."/>
    <d v="2022-07-08T00:00:00"/>
    <s v="07/07/2022 - 30/06/2023"/>
    <s v="PENDIENTE"/>
    <s v="En fecha  del 20/10/2022  se realiza la cesion del contrato"/>
    <s v="Firmado"/>
    <s v="Cesión"/>
    <s v="N/A"/>
    <s v="PENDIENTE"/>
    <s v="PENDIENTE"/>
    <s v="FEMENINO"/>
    <s v="gerly.cortes@jep.gov.co"/>
    <s v="https://community.secop.gov.co/Public/Tendering/ContractNoticePhases/View?PPI=CO1.PPI.19231708&amp;isFromPublicArea=True&amp;isModal=False"/>
    <n v="7"/>
    <n v="2022"/>
  </r>
  <r>
    <n v="668"/>
    <s v="JEP-489-2022"/>
    <s v="JEP-CSPO-471-2022"/>
    <s v="Laura Paredes"/>
    <d v="2022-08-10T00:00:00"/>
    <s v="Jose Manuel Diaz Soto"/>
    <s v="Jose Manuel"/>
    <s v="Diaz Soto"/>
    <x v="1"/>
    <s v="1. Prestación de servicios"/>
    <n v="91519945"/>
    <n v="5"/>
    <s v="Persona Natural"/>
    <s v="ND"/>
    <s v="Prestar servicios profesionales para apoyar al GRAI en la formulación e implementación de metodologías de análisis macrocriminal para la identificación de máximos responsables de graves violaciones a los DDHH."/>
    <m/>
    <s v="Harvey Danilo Suarez Morales"/>
    <s v="Secretaría Ejecutiva"/>
    <x v="5"/>
    <s v="Grupo de Análisis de la Información"/>
    <s v="Gloria Marcela Abadia Cubillos"/>
    <s v="Grupo de Análisis de la Información"/>
    <s v="N/A"/>
    <s v="N/A"/>
    <s v="N/A"/>
    <s v="Inversión"/>
    <n v="63318550"/>
    <s v="N/A"/>
    <s v="N/A"/>
    <n v="10553091"/>
    <n v="83022"/>
    <n v="333322"/>
    <n v="2018011001091"/>
    <d v="2022-07-22T00:00:00"/>
    <d v="2022-07-26T00:00:00"/>
    <s v="N/A"/>
    <s v="N/A"/>
    <s v="N/A"/>
    <s v="N/A"/>
    <n v="-4"/>
    <d v="2022-09-02T00:00:00"/>
    <n v="0"/>
    <s v="N/A"/>
    <n v="0"/>
    <s v="N/A"/>
    <n v="0"/>
    <n v="63318546"/>
    <s v="NO"/>
    <s v="N/A"/>
    <s v="N/A"/>
    <s v="N/A"/>
    <s v="N/A"/>
    <d v="2022-12-31T00:00:00"/>
    <d v="2022-12-31T00:00:00"/>
    <s v="SI"/>
    <s v="Bogotá D.C."/>
    <s v="Cumplimiento"/>
    <s v="11-45-101115375"/>
    <n v="0"/>
    <s v="Seguros del Estado S.A."/>
    <d v="2022-07-22T00:00:00"/>
    <s v="22/07/2022 - 30/06/2023"/>
    <s v="PENDIENTE"/>
    <s v="Mediante Otrosi N°1 en fecha del 2 de septiembre se solicita Modificar el valor del contrato electrónico en el numeral 3 “bienes y servicios”  de 63.318.550 a 63.318.546"/>
    <s v="Firmado"/>
    <s v="Ingreso"/>
    <s v="N/A"/>
    <s v="DERECHO"/>
    <s v="N/A"/>
    <s v="MASCULINO"/>
    <s v="jose.diazs@jep.gov.co"/>
    <s v="https://community.secop.gov.co/Public/Tendering/ContractNoticePhases/View?PPI=CO1.PPI.19232045&amp;isFromPublicArea=True&amp;isModal=False"/>
    <n v="7"/>
    <n v="2022"/>
  </r>
  <r>
    <n v="225"/>
    <s v="JEP-490-2022"/>
    <s v="JEP-CSPO-472-2022"/>
    <s v="Laura Paredes"/>
    <s v="Revisado el 10/08/2022 _x000a_Actualizado 24/07/2022"/>
    <s v="Cesar Orlando Cañon Olivia"/>
    <s v="Cesar Orlando"/>
    <s v="Cañon Olivia"/>
    <x v="1"/>
    <s v="1. Prestación de servicios"/>
    <n v="1016039177"/>
    <n v="3"/>
    <s v="Persona Natural"/>
    <s v="Bogotá D.C."/>
    <s v="Prestar servicios profesionales para apoyar y acompañar al Departamento de Atención a Víctimas en la elaboración, seguimiento y apoyo respuesta a órdenes judiciales, peticiones, orientación y asesoría en la sede principal. "/>
    <m/>
    <s v="Harvey Danilo Suarez Morales"/>
    <s v="Secretaría Ejecutiva"/>
    <x v="4"/>
    <s v="Departamento de Atención a Víctimas"/>
    <s v="Claudia Viviana Ferro Buitrago"/>
    <s v="Departamento de Atención a Víctimas"/>
    <s v="N/A"/>
    <s v="N/A"/>
    <s v="N/A"/>
    <s v="Inversión"/>
    <n v="36140715"/>
    <s v="N/A"/>
    <s v="N/A"/>
    <n v="7228143"/>
    <n v="79922"/>
    <n v="311122"/>
    <n v="2018011001091"/>
    <d v="2022-07-08T00:00:00"/>
    <d v="2022-07-11T00:00:00"/>
    <s v="N/A"/>
    <s v="N/A"/>
    <s v="N/A"/>
    <s v="N/A"/>
    <n v="0"/>
    <s v="N/A"/>
    <n v="0"/>
    <s v="N/A"/>
    <n v="0"/>
    <s v="N/A"/>
    <n v="0"/>
    <n v="36140715"/>
    <s v="NO"/>
    <s v="N/A"/>
    <s v="N/A"/>
    <s v="N/A"/>
    <s v="N/A"/>
    <d v="2022-11-30T00:00:00"/>
    <d v="2022-11-30T00:00:00"/>
    <m/>
    <s v="Bogotá D.C."/>
    <s v="Cumplimiento"/>
    <s v="14-45-101082330"/>
    <n v="0"/>
    <s v="Seguros del Estado S.A."/>
    <d v="2022-07-08T00:00:00"/>
    <s v="08/07/2022 - 30/05/2023"/>
    <s v="PENDIENTE"/>
    <s v="Ninguna"/>
    <s v="Firmado"/>
    <s v="Ingreso"/>
    <s v="N/A"/>
    <s v="PENDIENTE"/>
    <s v="PENDIENTE"/>
    <s v="MASCULINO"/>
    <s v="cesar.canon@jep.gov.co"/>
    <s v="https://community.secop.gov.co/Public/Tendering/ContractNoticePhases/View?PPI=CO1.PPI.19252021&amp;isFromPublicArea=True&amp;isModal=False"/>
    <n v="7"/>
    <n v="2022"/>
  </r>
  <r>
    <n v="228"/>
    <s v="JEP-491-2022"/>
    <s v="JEP-CSPO-473-2022"/>
    <s v="Laura Paredes"/>
    <s v="Revisado el 10/08/2022 "/>
    <s v="Javier Eduardo Pereira Cerón"/>
    <s v="Javier Eduardo"/>
    <s v="Pereira Cerón"/>
    <x v="1"/>
    <s v="1. Prestación de servicios"/>
    <n v="76326106"/>
    <n v="9"/>
    <s v="Persona Natural"/>
    <s v="Popayán"/>
    <s v="Prestar servicios profesionales para apoyar al Departamento de Atención a Víctimas en la región de Cauca, Valle del Cauca y Nariño, para adelantar acciones de difusión, asesoría y orientación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36140715"/>
    <s v="N/A"/>
    <s v="N/A"/>
    <n v="7228143"/>
    <n v="80122"/>
    <n v="305322"/>
    <n v="2018011001091"/>
    <d v="2022-07-06T00:00:00"/>
    <d v="2022-07-08T00:00:00"/>
    <s v="N/A"/>
    <s v="N/A"/>
    <s v="N/A"/>
    <s v="N/A"/>
    <n v="0"/>
    <s v="N/A"/>
    <n v="0"/>
    <s v="N/A"/>
    <n v="0"/>
    <s v="N/A"/>
    <n v="0"/>
    <n v="36140715"/>
    <s v="NO"/>
    <s v="N/A"/>
    <s v="N/A"/>
    <s v="N/A"/>
    <s v="N/A"/>
    <d v="2022-11-30T00:00:00"/>
    <d v="2022-11-30T00:00:00"/>
    <m/>
    <s v="Pasto, Cauca, Valle del Cauca y Nariño"/>
    <s v="Cumplimiento"/>
    <s v="40-45-101017808"/>
    <n v="0"/>
    <s v="Seguros del Estado S.A."/>
    <d v="2022-07-07T00:00:00"/>
    <s v="06/07/2022 - 30/05/2023"/>
    <s v="PENDIENTE"/>
    <s v="Ninguna"/>
    <s v="Firmado"/>
    <s v="Ingreso"/>
    <s v="N/A"/>
    <s v="PENDIENTE"/>
    <s v="PENDIENTE"/>
    <s v="MASCULINO"/>
    <s v="javier.pereira@jep.gov.co"/>
    <s v="https://community.secop.gov.co/Public/Tendering/ContractNoticePhases/View?PPI=CO1.PPI.19252088&amp;isFromPublicArea=True&amp;isModal=False"/>
    <n v="7"/>
    <n v="2022"/>
  </r>
  <r>
    <n v="226"/>
    <s v="JEP-492-2022"/>
    <s v="JEP-CSPO-474-2022"/>
    <s v="Laura Paredes"/>
    <s v="Revisado el 10/08/2022 "/>
    <s v="Natalia Quiroga Hernandez"/>
    <s v="Natalia"/>
    <s v="Quiroga Hernandez"/>
    <x v="1"/>
    <s v="1. Prestación de servicios"/>
    <n v="1032434366"/>
    <n v="0"/>
    <s v="Persona Natural"/>
    <s v="Bogotá D.C."/>
    <s v="Prestar servicios profesionales para apoyar y acompañar al Departamento de Atención a Víctimas en la elaboración, seguimiento y apoyo respuesta a órdenes judiciales, peticiones, orientación y asesoría en la sede principal. "/>
    <m/>
    <s v="Harvey Danilo Suarez Morales"/>
    <s v="Secretaría Ejecutiva"/>
    <x v="4"/>
    <s v="Departamento de Atención a Víctimas"/>
    <s v="Claudia Viviana Ferro Buitrago"/>
    <s v="Departamento de Atención a Víctimas"/>
    <s v="N/A"/>
    <s v="N/A"/>
    <s v="N/A"/>
    <s v="Inversión"/>
    <n v="36140715"/>
    <s v="N/A"/>
    <s v="N/A"/>
    <n v="7228143"/>
    <n v="80022"/>
    <n v="308822"/>
    <n v="2018011001091"/>
    <d v="2022-07-08T00:00:00"/>
    <d v="2022-07-09T00:00:00"/>
    <s v="N/A"/>
    <s v="N/A"/>
    <s v="N/A"/>
    <s v="N/A"/>
    <n v="0"/>
    <s v="N/A"/>
    <n v="0"/>
    <s v="N/A"/>
    <n v="0"/>
    <s v="N/A"/>
    <n v="0"/>
    <n v="36140715"/>
    <s v="NO"/>
    <s v="N/A"/>
    <s v="N/A"/>
    <s v="N/A"/>
    <s v="N/A"/>
    <d v="2022-11-30T00:00:00"/>
    <d v="2022-11-30T00:00:00"/>
    <m/>
    <s v="Bogotá D.C."/>
    <s v="Cumplimiento"/>
    <s v="25-47-101003002"/>
    <n v="0"/>
    <s v="Seguros del Estado S.A."/>
    <d v="2022-07-08T00:00:00"/>
    <s v="08/07/2022 - 01/06/2023"/>
    <s v="PENDIENTE"/>
    <s v="Ninguna"/>
    <s v="Firmado"/>
    <s v="Ingreso"/>
    <s v="N/A"/>
    <s v="PENDIENTE"/>
    <s v="PENDIENTE"/>
    <s v="FEMENINO"/>
    <s v="natalia.quiroga@jep.gov.co"/>
    <s v="https://community.secop.gov.co/Public/Tendering/ContractNoticePhases/View?PPI=CO1.PPI.19248583&amp;isFromPublicArea=True&amp;isModal=False"/>
    <n v="7"/>
    <n v="2022"/>
  </r>
  <r>
    <n v="227"/>
    <s v="JEP-493-2022"/>
    <s v="JEP-CSPO-475-2022"/>
    <s v="Laura Paredes"/>
    <s v="Revisado el 10/08/2022 "/>
    <s v="Yesid Arnulfo Mejía Chamorro"/>
    <s v="Yesid Arnulfo"/>
    <s v="Mejía Chamorro"/>
    <x v="1"/>
    <s v="1. Prestación de servicios"/>
    <n v="98400064"/>
    <n v="4"/>
    <s v="Persona Natural"/>
    <s v="Pasto"/>
    <s v="Prestar servicios profesionales para apoyar al Departamento de Atención a Víctimas en la región de Nariño, Valle del Cauca, Cauca, para adelantar acciones de difusión, acompañamiento y orientación psicosocial, a las víctimas en instancias judiciales y no judiciales, atendiendo los enfoques diferenciales y psicosocial."/>
    <m/>
    <s v="Harvey Danilo Suarez Morales"/>
    <s v="Secretaría Ejecutiva"/>
    <x v="4"/>
    <s v="Departamento de Atención a Víctimas"/>
    <s v="Claudia Viviana Ferro Buitrago"/>
    <s v="Departamento de Atención a Víctimas"/>
    <s v="N/A"/>
    <s v="N/A"/>
    <s v="N/A"/>
    <s v="Inversión"/>
    <n v="36140715"/>
    <s v="N/A"/>
    <s v="N/A"/>
    <n v="7228143"/>
    <n v="80222"/>
    <n v="311222"/>
    <n v="2018011001091"/>
    <d v="2022-07-08T00:00:00"/>
    <d v="2022-07-11T00:00:00"/>
    <s v="N/A"/>
    <s v="N/A"/>
    <s v="N/A"/>
    <s v="N/A"/>
    <n v="0"/>
    <s v="N/A"/>
    <n v="0"/>
    <s v="N/A"/>
    <n v="0"/>
    <s v="N/A"/>
    <n v="0"/>
    <n v="36140715"/>
    <s v="NO"/>
    <s v="N/A"/>
    <s v="N/A"/>
    <s v="N/A"/>
    <s v="N/A"/>
    <d v="2022-11-30T00:00:00"/>
    <d v="2022-11-30T00:00:00"/>
    <m/>
    <s v="Pasto con_x000a_desplazamiento en la región de Nariño, Cauca y Valle del Cauca"/>
    <s v="Cumplimiento"/>
    <s v="41-45-101077875"/>
    <n v="0"/>
    <s v="Seguros del Estado S.A."/>
    <d v="2022-07-08T00:00:00"/>
    <s v="08/07/2022 - 08/07/2023"/>
    <s v="PENDIENTE"/>
    <s v="Ninguna"/>
    <s v="Firmado"/>
    <s v="Ingreso"/>
    <s v="N/A"/>
    <s v="PENDIENTE"/>
    <s v="PENDIENTE"/>
    <s v="MASCULINO"/>
    <s v="yesid.mejia@jep.gov.co"/>
    <s v="https://community.secop.gov.co/Public/Tendering/ContractNoticePhases/View?PPI=CO1.PPI.19252450&amp;isFromPublicArea=True&amp;isModal=False"/>
    <n v="7"/>
    <n v="2022"/>
  </r>
  <r>
    <n v="300"/>
    <s v="JEP-494-2022"/>
    <s v="JEP-CSPO-476-2022"/>
    <s v="Jairo Cuellar"/>
    <s v="Revisado el 10/07/2022"/>
    <s v="Leonardo Yepes Moreno"/>
    <s v="Leonardo"/>
    <s v="Yepes Moreno"/>
    <x v="1"/>
    <s v="1. Prestación de servicios"/>
    <n v="1032378847"/>
    <n v="1"/>
    <s v="Persona Natural"/>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x v="4"/>
    <s v="Departamento SAAD - Comparecientes"/>
    <s v="Jorge Alirio Mancera Cortés"/>
    <s v="Departamento SAAD - Comparecientes"/>
    <s v="N/A"/>
    <s v="N/A"/>
    <s v="N/A"/>
    <s v="Inversión"/>
    <n v="36140715"/>
    <s v="N/A"/>
    <s v="N/A"/>
    <n v="7228143"/>
    <n v="77522"/>
    <n v="297022"/>
    <n v="2018011001091"/>
    <d v="2022-07-01T00:00:00"/>
    <d v="2022-07-05T00:00:00"/>
    <s v="N/A"/>
    <s v="N/A"/>
    <s v="N/A"/>
    <s v="N/A"/>
    <n v="0"/>
    <s v="N/A"/>
    <n v="0"/>
    <s v="N/A"/>
    <n v="0"/>
    <s v="N/A"/>
    <n v="0"/>
    <n v="36140715"/>
    <s v="NO"/>
    <s v="N/A"/>
    <s v="N/A"/>
    <s v="N/A"/>
    <s v="N/A"/>
    <d v="2022-11-30T00:00:00"/>
    <d v="2022-11-30T00:00:00"/>
    <m/>
    <s v="Bogotá D.C."/>
    <s v="Cumplimiento"/>
    <s v="14-45-101082043"/>
    <n v="0"/>
    <s v="Seguros del Estado S.A."/>
    <d v="2022-07-05T00:00:00"/>
    <s v="01/07/2022 - 09/06/2023"/>
    <s v="C:\Users\ana.angel\JEP Colombia\Carlos Giovanni Torres Peñaranda - Contractual - Onedrive\Validación pólizas CPS\.VERIFICACIÓN DE PÓLIZAS CONTRATOS 2022\Verificación póliza Contrato  JEP-494-2022.pdf"/>
    <s v="Ninguna"/>
    <s v="Firmado"/>
    <s v="Ingreso"/>
    <s v="N/A"/>
    <s v="PENDIENTE"/>
    <s v="PENDIENTE"/>
    <s v="MASCULINO"/>
    <s v="leonardo.yepes@jep.gov.co"/>
    <s v="https://community.secop.gov.co/Public/Tendering/ContractNoticePhases/View?PPI=CO1.PPI.19243472&amp;isFromPublicArea=True&amp;isModal=False"/>
    <n v="7"/>
    <n v="2022"/>
  </r>
  <r>
    <n v="306"/>
    <s v="JEP-495-2022"/>
    <s v="JEP-CSPO-477-2022"/>
    <s v="Jairo Cuellar"/>
    <s v="Revisado el 10/07/2022"/>
    <s v="Sergio Alberto Pardo Giraldo"/>
    <m/>
    <m/>
    <x v="1"/>
    <s v="1. Prestación de servicios"/>
    <n v="19366383"/>
    <n v="6"/>
    <s v="Persona Natural"/>
    <s v="Bogotá D.C. "/>
    <s v="Prestación de servicios profesionales para apoyar al Departamento de SAAD Comparecientes en la articulación de las actividades requeridas para la defensa técnica judicial de los comparecientes miembros de Fuerza Pública que comparezcan ante las Salas y Secciones de la JEP"/>
    <m/>
    <s v="Harvey Danilo Suarez Morales"/>
    <s v="Secretaría Ejecutiva"/>
    <x v="4"/>
    <s v="Departamento SAAD - Comparecientes"/>
    <s v="Jorge Alirio Mancera Cortés"/>
    <s v="Departamento SAAD - Comparecientes"/>
    <s v="N/A"/>
    <s v="N/A"/>
    <s v="N/A"/>
    <s v="Inversión"/>
    <n v="41200420"/>
    <s v="N/A"/>
    <s v="N/A"/>
    <n v="8240084"/>
    <n v="80522"/>
    <n v="310722"/>
    <n v="2018011001091"/>
    <d v="2022-07-08T00:00:00"/>
    <d v="2022-07-11T00:00:00"/>
    <s v="N/A"/>
    <s v="N/A"/>
    <s v="N/A"/>
    <s v="N/A"/>
    <n v="0"/>
    <s v="N/A"/>
    <n v="0"/>
    <s v="N/A"/>
    <n v="0"/>
    <s v="N/A"/>
    <n v="0"/>
    <n v="41200420"/>
    <s v="NO"/>
    <s v="N/A"/>
    <s v="N/A"/>
    <s v="N/A"/>
    <s v="N/A"/>
    <d v="2022-11-30T00:00:00"/>
    <d v="2022-11-30T00:00:00"/>
    <s v="SI"/>
    <s v="Bogotá D.C."/>
    <s v="Cumplimiento"/>
    <s v="15-45-101145385"/>
    <n v="0"/>
    <s v="Seguros del Estado S.A."/>
    <d v="2022-07-11T00:00:00"/>
    <s v="11/07/2022 - 11/06/2023"/>
    <s v="C:\Users\ana.angel\JEP Colombia\Carlos Giovanni Torres Peñaranda - Contractual - Onedrive\Validación pólizas CPS\.VERIFICACIÓN DE PÓLIZAS CONTRATOS 2022\Verificación póliza Contrato  JEP-495-2022.pdf"/>
    <s v="Ninguna"/>
    <s v="Firmado"/>
    <s v="Ingreso"/>
    <s v="N/A"/>
    <s v="PENDIENTE"/>
    <s v="PENDIENTE"/>
    <s v="MASCULINO"/>
    <s v="sergio.pardo@jep.gov.co"/>
    <s v="https://community.secop.gov.co/Public/Tendering/ContractNoticePhases/View?PPI=CO1.PPI.19246013&amp;isFromPublicArea=True&amp;isModal=False"/>
    <n v="7"/>
    <n v="2022"/>
  </r>
  <r>
    <n v="309"/>
    <s v="JEP-496-2022"/>
    <s v="JEP-CSPO-478-2022"/>
    <s v="Jairo Cuellar"/>
    <s v="Revisado el 22/07/2022"/>
    <s v="Wilson Dario Rodriguez Barrera"/>
    <m/>
    <m/>
    <x v="1"/>
    <s v="1. Prestación de servicios"/>
    <n v="79558943"/>
    <n v="3"/>
    <s v="Persona Natural"/>
    <s v="Bogotá D.C. "/>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x v="4"/>
    <s v="Departamento SAAD - Comparecientes"/>
    <s v="Jorge Alirio Mancera Cortés"/>
    <s v="Departamento SAAD - Comparecientes"/>
    <s v="N/A"/>
    <s v="N/A"/>
    <s v="N/A"/>
    <s v="Inversión"/>
    <n v="36140715"/>
    <s v="N/A"/>
    <s v="N/A"/>
    <n v="7228143"/>
    <n v="74022"/>
    <n v="318922"/>
    <n v="2018011001091"/>
    <d v="2022-07-13T00:00:00"/>
    <d v="2022-07-14T00:00:00"/>
    <s v="N/A"/>
    <s v="N/A"/>
    <s v="N/A"/>
    <s v="N/A"/>
    <n v="0"/>
    <s v="N/A"/>
    <n v="0"/>
    <s v="N/A"/>
    <n v="0"/>
    <s v="N/A"/>
    <n v="0"/>
    <n v="36140715"/>
    <s v="NO"/>
    <s v="N/A"/>
    <s v="N/A"/>
    <s v="N/A"/>
    <s v="N/A"/>
    <d v="2022-11-30T00:00:00"/>
    <d v="2022-11-30T00:00:00"/>
    <s v="SI"/>
    <s v="región de Tolima -Huila"/>
    <s v="Cumplimiento"/>
    <s v="17-47-101003630"/>
    <n v="0"/>
    <s v="Seguros del Estado S.A."/>
    <d v="2022-07-14T00:00:00"/>
    <s v="13/07/2022 - 31/05/2023"/>
    <s v="PENDIENTE"/>
    <s v="Ninguna"/>
    <s v="Firmado"/>
    <s v="Ingreso"/>
    <s v="N/A"/>
    <s v="PENDIENTE"/>
    <s v="PENDIENTE"/>
    <s v="MASCULINO"/>
    <s v="wilson.rodriguez@jep.gov.co"/>
    <s v="https://community.secop.gov.co/Public/Tendering/ContractNoticePhases/View?PPI=CO1.PPI.19250518&amp;isFromPublicArea=True&amp;isModal=False"/>
    <n v="7"/>
    <n v="2022"/>
  </r>
  <r>
    <n v="352"/>
    <s v="JEP-497-2022"/>
    <s v="JEP-CSPO-479-2022"/>
    <s v="Jairo Cuellar"/>
    <s v="Revisado el 13/07/2022"/>
    <s v="Norma Suleiza Mavesoy Polanco"/>
    <m/>
    <m/>
    <x v="1"/>
    <s v="1. Prestación de servicios"/>
    <n v="40077339"/>
    <n v="8"/>
    <s v="Persona Natural"/>
    <s v="Florencia"/>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x v="4"/>
    <s v="Departamento SAAD - Comparecientes"/>
    <s v="Jorge Alirio Mancera Cortés"/>
    <s v="Departamento SAAD - Comparecientes"/>
    <s v="N/A"/>
    <s v="N/A"/>
    <s v="N/A"/>
    <s v="Inversión"/>
    <n v="36140715"/>
    <s v="N/A"/>
    <s v="N/A"/>
    <n v="7228143"/>
    <n v="75322"/>
    <n v="313822"/>
    <n v="2018011001091"/>
    <d v="2022-07-11T00:00:00"/>
    <d v="2022-07-12T00:00:00"/>
    <s v="N/A"/>
    <s v="N/A"/>
    <s v="N/A"/>
    <s v="N/A"/>
    <n v="0"/>
    <s v="N/A"/>
    <n v="0"/>
    <s v="N/A"/>
    <n v="0"/>
    <s v="N/A"/>
    <n v="0"/>
    <n v="36140715"/>
    <s v="NO"/>
    <s v="N/A"/>
    <s v="N/A"/>
    <s v="N/A"/>
    <s v="N/A"/>
    <d v="2022-11-30T00:00:00"/>
    <d v="2022-11-30T00:00:00"/>
    <m/>
    <s v="Caquetá"/>
    <s v="Cumplimiento"/>
    <s v="61-45-101019950"/>
    <n v="0"/>
    <s v="Seguros del Estado S.A."/>
    <d v="2022-07-12T00:00:00"/>
    <s v="11/07/2022 - 09/06/2023"/>
    <s v="PENDIENTE"/>
    <s v="Ninguna"/>
    <s v="Firmado"/>
    <s v="Ingreso"/>
    <s v="N/A"/>
    <s v="PENDIENTE"/>
    <s v="PENDIENTE"/>
    <s v="FEMENINO"/>
    <s v="norma.mavesoy@jep.gov.co"/>
    <s v="https://community.secop.gov.co/Public/Tendering/ContractNoticePhases/View?PPI=CO1.PPI.19250852&amp;isFromPublicArea=True&amp;isModal=False"/>
    <n v="7"/>
    <n v="2022"/>
  </r>
  <r>
    <n v="361"/>
    <s v="JEP-498-2022"/>
    <s v="JEP-CSPO-480-2022"/>
    <s v="Jairo Cuellar"/>
    <s v="Revisado el 10/07/2022 Revisado el 22/07 completo"/>
    <s v="Augusto Guzmán Ramírez"/>
    <m/>
    <m/>
    <x v="1"/>
    <s v="1. Prestación de servicios"/>
    <n v="79121148"/>
    <n v="8"/>
    <s v="Persona Natural"/>
    <s v="Bogotá D.C. "/>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x v="4"/>
    <s v="Departamento SAAD - Comparecientes"/>
    <s v="Jorge Alirio Mancera Cortés"/>
    <s v="Departamento SAAD - Comparecientes"/>
    <s v="N/A"/>
    <s v="N/A"/>
    <s v="N/A"/>
    <s v="Inversión"/>
    <n v="36140715"/>
    <s v="N/A"/>
    <s v="N/A"/>
    <n v="7228143"/>
    <n v="76122"/>
    <n v="302122"/>
    <n v="2018011001091"/>
    <d v="2022-07-05T00:00:00"/>
    <d v="2022-07-08T00:00:00"/>
    <s v="N/A"/>
    <s v="N/A"/>
    <s v="N/A"/>
    <s v="N/A"/>
    <n v="0"/>
    <s v="N/A"/>
    <n v="0"/>
    <s v="N/A"/>
    <n v="0"/>
    <s v="N/A"/>
    <n v="0"/>
    <n v="36140715"/>
    <s v="NO"/>
    <s v="N/A"/>
    <s v="N/A"/>
    <s v="N/A"/>
    <s v="N/A"/>
    <d v="2022-11-30T00:00:00"/>
    <d v="2022-11-30T00:00:00"/>
    <s v="SI"/>
    <s v="Tolima"/>
    <s v="Cumplimiento"/>
    <s v="21-45-101376596"/>
    <n v="0"/>
    <s v="Seguros del Estado S.A."/>
    <d v="2022-07-06T00:00:00"/>
    <s v="05/07/2022- -31/05/2023"/>
    <s v="PENDIENTE"/>
    <s v="Ninguna"/>
    <s v="Firmado"/>
    <s v="Ingreso"/>
    <s v="N/A"/>
    <s v="PENDIENTE"/>
    <s v="PENDIENTE"/>
    <s v="MASCULINO"/>
    <s v="auguman@outlook.com"/>
    <s v="https://community.secop.gov.co/Public/Tendering/ContractNoticePhases/View?PPI=CO1.PPI.19251898&amp;isFromPublicArea=True&amp;isModal=False"/>
    <n v="7"/>
    <n v="2022"/>
  </r>
  <r>
    <n v="373"/>
    <s v="JEP-499-2022"/>
    <s v="JEP-CSPO-481-2022"/>
    <s v="Jairo Cuellar"/>
    <s v="Revisado el 10/07/2022 sin acta de inicio"/>
    <s v="Cesar Augusto Intriago Romero"/>
    <m/>
    <m/>
    <x v="1"/>
    <s v="1. Prestación de servicios"/>
    <n v="2970912"/>
    <n v="0"/>
    <s v="Persona Natural"/>
    <s v="Cota"/>
    <s v="Prestación de servicios profesionales en las labores de asesoría jurídica, atención integral y defensa judicial a las personas que comparezcan ante las salas y secciones de la JEP, así como apoyar y acompañar a la Secretaría Ejecutiva en los procesos penales de su competencia.(Contratos o convenio que no requieren pluralidad de ofertas)"/>
    <m/>
    <s v="Harvey Danilo Suarez Morales"/>
    <s v="Secretaría Ejecutiva"/>
    <x v="4"/>
    <s v="Departamento SAAD - Comparecientes"/>
    <s v="Jorge Alirio Mancera Cortés"/>
    <s v="Departamento SAAD - Comparecientes"/>
    <s v="N/A"/>
    <s v="N/A"/>
    <s v="N/A"/>
    <s v="Inversión"/>
    <n v="41200420"/>
    <s v="N/A"/>
    <s v="N/A"/>
    <n v="8240084"/>
    <n v="73322"/>
    <n v="311022"/>
    <n v="2018011001091"/>
    <d v="2022-07-10T00:00:00"/>
    <d v="2022-07-11T00:00:00"/>
    <s v="N/A"/>
    <s v="N/A"/>
    <s v="N/A"/>
    <s v="N/A"/>
    <n v="0"/>
    <s v="N/A"/>
    <n v="0"/>
    <s v="N/A"/>
    <n v="0"/>
    <s v="N/A"/>
    <n v="0"/>
    <n v="41200420"/>
    <s v="NO"/>
    <s v="N/A"/>
    <s v="N/A"/>
    <s v="N/A"/>
    <s v="N/A"/>
    <d v="2022-11-30T00:00:00"/>
    <d v="2022-11-30T00:00:00"/>
    <s v="SI"/>
    <s v="Bogotá D.C."/>
    <s v="Cumplimiento"/>
    <s v="21-47-101021395"/>
    <n v="0"/>
    <s v="Seguros del Estado S.A."/>
    <s v="11/072022"/>
    <s v="10/07/2022 - 31/05/2023"/>
    <s v="PENDIENTE"/>
    <s v="Ninguna"/>
    <s v="Firmado"/>
    <s v="Ingreso"/>
    <s v="N/A"/>
    <s v="PENDIENTE"/>
    <s v="PENDIENTE"/>
    <s v="MASCULINO"/>
    <s v="cesar.intriago@jep.gov.co"/>
    <s v="https://community.secop.gov.co/Public/Tendering/ContractNoticePhases/View?PPI=CO1.PPI.19257438&amp;isFromPublicArea=True&amp;isModal=False"/>
    <n v="7"/>
    <n v="2022"/>
  </r>
  <r>
    <n v="375"/>
    <s v="JEP-500-2022"/>
    <s v="JEP-CSPO-482-2022"/>
    <s v="Jairo Cuellar"/>
    <s v="Revisado 10/07/2022 sin aprobación de la entidad_x000a_Revisado el 21/07/2022 rechazado"/>
    <s v="Aldemar Guarnizo Garcia"/>
    <m/>
    <m/>
    <x v="1"/>
    <s v="1. Prestación de servicios"/>
    <n v="740846661"/>
    <n v="8"/>
    <s v="Persona Natural"/>
    <s v="Bogotá D.C. "/>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x v="4"/>
    <s v="Departamento SAAD - Comparecientes"/>
    <s v="Jorge Alirio Mancera Cortés"/>
    <s v="Departamento SAAD - Comparecientes"/>
    <s v="N/A"/>
    <s v="N/A"/>
    <s v="N/A"/>
    <s v="Inversión"/>
    <n v="36140715"/>
    <s v="N/A"/>
    <s v="N/A"/>
    <n v="7228143"/>
    <n v="73622"/>
    <n v="339722"/>
    <s v="_x0009_2018011001091"/>
    <d v="2022-07-26T00:00:00"/>
    <d v="2022-07-27T00:00:00"/>
    <s v="N/A"/>
    <s v="N/A"/>
    <s v="N/A"/>
    <s v="N/A"/>
    <n v="0"/>
    <s v="N/A"/>
    <n v="0"/>
    <s v="N/A"/>
    <n v="0"/>
    <s v="N/A"/>
    <n v="0"/>
    <n v="7228143"/>
    <s v="NO"/>
    <s v="N/A"/>
    <s v="N/A"/>
    <s v="N/A"/>
    <s v="N/A"/>
    <d v="2022-11-30T00:00:00"/>
    <d v="2022-11-30T00:00:00"/>
    <s v="SI"/>
    <s v="Bogotá D.C."/>
    <s v="Cumplimiento"/>
    <s v="25-47-101003050"/>
    <n v="0"/>
    <s v="Seguros del Estado S.A."/>
    <d v="2022-07-26T00:00:00"/>
    <s v="26/07/2022 - 10/06/2023"/>
    <s v="PENDIENTE"/>
    <s v="Ninguna"/>
    <s v="Firmado"/>
    <s v="Ingreso"/>
    <s v="N/A"/>
    <s v="PENDIENTE"/>
    <s v="PENDIENTE"/>
    <s v="MASCULINO"/>
    <s v="aldemar.guarnizo@jep.gov.co"/>
    <s v="https://community.secop.gov.co/Public/Tendering/ContractNoticePhases/View?PPI=CO1.PPI.19260122&amp;isFromPublicArea=True&amp;isModal=False"/>
    <n v="7"/>
    <n v="2022"/>
  </r>
  <r>
    <n v="382"/>
    <s v="JEP-501-2022"/>
    <s v="JEP-CSPO-483-2022"/>
    <s v="Jairo Cuellar"/>
    <s v="Firmado con acta de inicio Revisado 22/07"/>
    <s v="Oscar David Getial Vargas"/>
    <m/>
    <m/>
    <x v="1"/>
    <s v="1. Prestación de servicios"/>
    <n v="87060217"/>
    <n v="4"/>
    <s v="Persona Natural"/>
    <s v="Pasto"/>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x v="4"/>
    <s v="Departamento SAAD - Comparecientes"/>
    <s v="Jorge Alirio Mancera Cortés"/>
    <s v="Departamento SAAD - Comparecientes"/>
    <s v="N/A"/>
    <s v="N/A"/>
    <s v="N/A"/>
    <s v="Inversión"/>
    <n v="36140715"/>
    <s v="N/A"/>
    <s v="N/A"/>
    <n v="7228143"/>
    <n v="74322"/>
    <s v="_x0009_302822"/>
    <n v="2018011001091"/>
    <d v="2022-07-06T00:00:00"/>
    <d v="2022-07-07T00:00:00"/>
    <s v="N/A"/>
    <s v="N/A"/>
    <s v="N/A"/>
    <s v="N/A"/>
    <n v="0"/>
    <s v="N/A"/>
    <n v="0"/>
    <s v="N/A"/>
    <n v="0"/>
    <s v="N/A"/>
    <n v="0"/>
    <n v="36140715"/>
    <s v="NO"/>
    <s v="N/A"/>
    <s v="N/A"/>
    <s v="N/A"/>
    <s v="N/A"/>
    <d v="2022-11-30T00:00:00"/>
    <d v="2022-11-30T00:00:00"/>
    <s v="SI"/>
    <s v="Nariño"/>
    <s v="Cumplimiento"/>
    <s v="41-47-101004297"/>
    <n v="0"/>
    <s v="Seguros del Estado S.A."/>
    <d v="2022-07-06T00:00:00"/>
    <s v="06/07/2022 - 31/05/2023"/>
    <s v="PENDIENTE"/>
    <s v="Ninguna"/>
    <s v="Firmado"/>
    <s v="Ingreso"/>
    <s v="N/A"/>
    <s v="PENDIENTE"/>
    <s v="PENDIENTE"/>
    <s v="MASCULINO"/>
    <s v="oscar.getial@jep.gov.co"/>
    <s v="https://community.secop.gov.co/Public/Tendering/ContractNoticePhases/View?PPI=CO1.PPI.19260134&amp;isFromPublicArea=True&amp;isModal=False"/>
    <n v="7"/>
    <n v="2022"/>
  </r>
  <r>
    <n v="410"/>
    <s v="JEP-502-2022"/>
    <s v="JEP-CSPO-484-2022"/>
    <s v="Jairo Cuellar"/>
    <s v="Firmado con acta de inicio Revisado 22/07"/>
    <s v="German David Alarcon De Lavalle"/>
    <m/>
    <m/>
    <x v="1"/>
    <s v="1. Prestación de servicios"/>
    <n v="1010201777"/>
    <n v="4"/>
    <s v="Persona Natural"/>
    <s v="Bogotá"/>
    <s v="Prestar servicios profesionales especializados para apoyar y acompañar al departamento SAAD Comparecientes en el seguimiento y apoyo al equipo jurídico encargado de brindar asesoría jurídica y defensa técnica judicial a los comparecientes ante las diferentes Salas y Secciones de la JEP. (Contratos o convenio que no requieren pluralidad de ofertas)"/>
    <m/>
    <s v="Harvey Danilo Suarez Morales"/>
    <s v="Secretaría Ejecutiva"/>
    <x v="4"/>
    <s v="Departamento SAAD - Comparecientes"/>
    <s v="Jorge Alirio Mancera Cortés"/>
    <s v="Departamento SAAD - Comparecientes"/>
    <s v="N/A"/>
    <s v="N/A"/>
    <s v="N/A"/>
    <s v="Inversión"/>
    <n v="51228600"/>
    <s v="N/A"/>
    <s v="N/A"/>
    <n v="10245720"/>
    <n v="77322"/>
    <n v="297922"/>
    <n v="2018011001091"/>
    <d v="2022-07-02T00:00:00"/>
    <d v="2022-07-05T00:00:00"/>
    <s v="N/A"/>
    <s v="N/A"/>
    <s v="N/A"/>
    <s v="N/A"/>
    <n v="0"/>
    <s v="N/A"/>
    <n v="0"/>
    <s v="N/A"/>
    <n v="0"/>
    <s v="N/A"/>
    <n v="0"/>
    <n v="51228600"/>
    <s v="NO"/>
    <s v="N/A"/>
    <s v="N/A"/>
    <s v="N/A"/>
    <s v="N/A"/>
    <d v="2022-11-30T00:00:00"/>
    <d v="2022-11-30T00:00:00"/>
    <s v="SI"/>
    <s v="Bogotá D.C."/>
    <s v="Cumplimiento"/>
    <s v="21-45-101376347"/>
    <n v="0"/>
    <s v="Seguros del Estado S.A."/>
    <d v="2022-07-05T00:00:00"/>
    <s v="02/07/2022 - 31/05/2023"/>
    <s v="PENDIENTE"/>
    <s v="Ninguna"/>
    <s v="Firmado"/>
    <s v="Ingreso"/>
    <s v="N/A"/>
    <s v="PENDIENTE"/>
    <s v="PENDIENTE"/>
    <s v="MASCULINO"/>
    <s v="german.alarcon@jep.gov.co"/>
    <s v="https://community.secop.gov.co/Public/Tendering/ContractNoticePhases/View?PPI=CO1.PPI.19258740&amp;isFromPublicArea=True&amp;isModal=False"/>
    <n v="7"/>
    <n v="2022"/>
  </r>
  <r>
    <n v="357"/>
    <s v="JEP-503-2022"/>
    <s v="JEP-CSPO-485-2022"/>
    <s v="Carlos Torres"/>
    <s v="Revisado el 08/07/2022 sin firma de la entidad"/>
    <s v="Luz Marina Achury Rocha"/>
    <m/>
    <m/>
    <x v="1"/>
    <s v="1. Prestación de servicios"/>
    <n v="36378800"/>
    <n v="1"/>
    <s v="Persona Natural"/>
    <s v="Bogotá"/>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x v="4"/>
    <s v="Departamento SAAD - Comparecientes"/>
    <s v="Jorge Alirio Mancera Cortés"/>
    <s v="Departamento SAAD - Comparecientes"/>
    <s v="N/A"/>
    <s v="N/A"/>
    <s v="N/A"/>
    <s v="Inversión"/>
    <n v="36140715"/>
    <s v="N/A"/>
    <s v="N/A"/>
    <n v="7228143"/>
    <n v="85122"/>
    <n v="319122"/>
    <n v="2018011001091"/>
    <d v="2022-07-13T00:00:00"/>
    <d v="2022-07-14T00:00:00"/>
    <s v="N/A"/>
    <s v="N/A"/>
    <s v="N/A"/>
    <s v="N/A"/>
    <n v="0"/>
    <s v="N/A"/>
    <n v="0"/>
    <s v="N/A"/>
    <n v="0"/>
    <s v="N/A"/>
    <n v="0"/>
    <n v="36140715"/>
    <s v="NO"/>
    <s v="N/A"/>
    <s v="N/A"/>
    <s v="N/A"/>
    <s v="N/A"/>
    <d v="2022-11-30T00:00:00"/>
    <d v="2022-11-30T00:00:00"/>
    <s v="SI"/>
    <s v="Bogotá D.C."/>
    <s v="Cumplimiento"/>
    <s v="21-45-101377532"/>
    <n v="0"/>
    <s v="Seguros del Estado S.A."/>
    <d v="2022-07-13T00:00:00"/>
    <s v="13/07/2022 - 01/06/2023"/>
    <s v="PENDIENTE"/>
    <s v="Ninguna"/>
    <s v="Firmado"/>
    <s v="Ingreso"/>
    <s v="N/A"/>
    <s v="PENDIENTE"/>
    <s v="PENDIENTE"/>
    <s v="FEMENINO"/>
    <s v="luz.achury@jep.gov.co"/>
    <s v="https://community.secop.gov.co/Public/Tendering/ContractNoticePhases/View?PPI=CO1.PPI.19284227&amp;isFromPublicArea=True&amp;isModal=False"/>
    <n v="7"/>
    <n v="2022"/>
  </r>
  <r>
    <n v="303"/>
    <s v="JEP-504-2022"/>
    <s v="JEP-CSPO-486-2022"/>
    <s v="John Maldonado"/>
    <s v="Revisado 13/07/2022"/>
    <s v="Angie Catalina Velasco"/>
    <m/>
    <m/>
    <x v="1"/>
    <s v="1. Prestación de servicios"/>
    <n v="1057489435"/>
    <n v="8"/>
    <s v="Persona Natural"/>
    <s v="Bogotá"/>
    <s v="Prestación de servicios para apoyar la gestión administrativa relacionada con el desarrollo del Sistema Autónomo"/>
    <s v="Administrativo Transversal"/>
    <s v="Harvey Danilo Suarez Morales"/>
    <s v="Secretaría Ejecutiva"/>
    <x v="4"/>
    <s v="Departamento SAAD - Comparecientes"/>
    <s v="Jorge Alirio Mancera Cortés"/>
    <s v="Departamento SAAD - Comparecientes"/>
    <s v="N/A"/>
    <s v="N/A"/>
    <s v="N/A"/>
    <s v="Inversión"/>
    <n v="18070350"/>
    <s v="N/A"/>
    <s v="N/A"/>
    <n v="3614070"/>
    <n v="78522"/>
    <n v="296822"/>
    <s v="_x0009_2018011001091"/>
    <d v="2022-07-01T00:00:00"/>
    <d v="2022-07-05T00:00:00"/>
    <s v="Laura Valentina Gualteros Jiménez"/>
    <n v="1018491592"/>
    <n v="0"/>
    <d v="2022-10-21T00:00:00"/>
    <n v="0"/>
    <s v="N/A"/>
    <n v="0"/>
    <s v="N/A"/>
    <n v="0"/>
    <s v="N/A"/>
    <n v="0"/>
    <n v="18070350"/>
    <s v="NO"/>
    <s v="N/A"/>
    <s v="N/A"/>
    <s v="N/A"/>
    <s v="N/A"/>
    <d v="2022-11-30T00:00:00"/>
    <d v="2022-11-30T00:00:00"/>
    <s v="SI"/>
    <s v="Bogotá D.C."/>
    <s v="Cumplimiento"/>
    <s v="25-47-101002981"/>
    <n v="0"/>
    <s v="Seguros del Estado S.A."/>
    <d v="2022-07-01T00:00:00"/>
    <s v="01/07/2022 - 01/06/2023"/>
    <s v="PENDIENTE"/>
    <s v="En fecha del 21/10/2022 se aprueba la cesión del contrato"/>
    <s v="Firmado"/>
    <s v="Cesión"/>
    <s v="N/A"/>
    <s v="PENDIENTE"/>
    <s v="PENDIENTE"/>
    <s v="FEMENINO"/>
    <s v="angie.velasco@jep.gov.co"/>
    <s v="https://community.secop.gov.co/Public/Tendering/ContractNoticePhases/View?PPI=CO1.PPI.19234849&amp;isFromPublicArea=True&amp;isModal=False"/>
    <n v="7"/>
    <n v="2022"/>
  </r>
  <r>
    <n v="348"/>
    <s v="JEP-505-2022"/>
    <s v="JEP-CSPO-487-2022"/>
    <s v="John Maldonado"/>
    <s v="Revisado 22/07/2022"/>
    <s v=" Hector Horacio Perez Prieto"/>
    <m/>
    <m/>
    <x v="1"/>
    <s v="1. Prestación de servicios"/>
    <n v="79348924"/>
    <n v="2"/>
    <s v="Persona Natural"/>
    <s v="Bogotá"/>
    <s v="Prestación de servicios para acompañar la gestión administrativa del Departamento SAAD Comparecientes en asuntos relacionados con la ejecución de los contratos suscritos para el desarrollo del Sistema Autónomo"/>
    <m/>
    <s v="Harvey Danilo Suarez Morales"/>
    <s v="Secretaría Ejecutiva"/>
    <x v="4"/>
    <s v="Departamento SAAD - Comparecientes"/>
    <s v="Jorge Alirio Mancera Cortés"/>
    <s v="Departamento SAAD - Comparecientes"/>
    <s v="N/A"/>
    <s v="N/A"/>
    <s v="N/A"/>
    <s v="Inversión"/>
    <n v="18070350"/>
    <s v="N/A"/>
    <s v="N/A"/>
    <n v="3614070"/>
    <n v="74422"/>
    <n v="310222"/>
    <n v="2018011001091"/>
    <d v="2022-07-08T00:00:00"/>
    <d v="2022-07-11T00:00:00"/>
    <s v="N/A"/>
    <s v="N/A"/>
    <s v="N/A"/>
    <s v="N/A"/>
    <n v="0"/>
    <s v="N/A"/>
    <n v="0"/>
    <s v="N/A"/>
    <n v="0"/>
    <s v="N/A"/>
    <n v="0"/>
    <n v="18070350"/>
    <s v="NO"/>
    <s v="N/A"/>
    <s v="N/A"/>
    <s v="N/A"/>
    <s v="N/A"/>
    <d v="2022-11-30T00:00:00"/>
    <d v="2022-11-30T00:00:00"/>
    <s v="SI"/>
    <s v="Bogotá D.C."/>
    <s v="Cumplimiento"/>
    <s v="14-45-101082357"/>
    <n v="0"/>
    <s v="Seguros del Estado S.A."/>
    <d v="2022-07-11T00:00:00"/>
    <s v="08/07/2022 - 31/05/2023"/>
    <s v="PENDIENTE"/>
    <s v="Ninguna"/>
    <s v="Firmado"/>
    <s v="Ingreso"/>
    <s v="N/A"/>
    <s v="PENDIENTE"/>
    <s v="PENDIENTE"/>
    <s v="MASCULINO"/>
    <s v="hector.perez@jep.gov.co"/>
    <s v="https://community.secop.gov.co/Public/Tendering/ContractNoticePhases/View?PPI=CO1.PPI.19261765&amp;isFromPublicArea=True&amp;isModal=False"/>
    <n v="7"/>
    <n v="2022"/>
  </r>
  <r>
    <n v="351"/>
    <s v="JEP-506-2022"/>
    <s v="JEP-CSPO-488-2022"/>
    <s v="John Maldonado"/>
    <s v="Revisado el 10/07/2022 Firmado con acta de inicio"/>
    <s v="Milton Ricardo Medina Sanchez"/>
    <m/>
    <m/>
    <x v="1"/>
    <s v="1. Prestación de servicios"/>
    <n v="79524626"/>
    <n v="7"/>
    <s v="Persona Natural"/>
    <s v="Bogotá"/>
    <s v="Prestación de servicios profesionales para apoyar y acompañar al departamento SAAD Comparecientes en el trámite de las gestiones administrativas propias del desarrollo del Sistema Autónomo de Asesoría y Defensa"/>
    <m/>
    <s v="Harvey Danilo Suarez Morales"/>
    <s v="Secretaría Ejecutiva"/>
    <x v="4"/>
    <s v="Departamento SAAD - Comparecientes"/>
    <s v="Jorge Alirio Mancera Cortés"/>
    <s v="Departamento SAAD - Comparecientes"/>
    <s v="N/A"/>
    <s v="N/A"/>
    <s v="N/A"/>
    <s v="Inversión"/>
    <n v="36140715"/>
    <s v="N/A"/>
    <s v="N/A"/>
    <n v="7228143"/>
    <n v="75122"/>
    <n v="298622"/>
    <n v="2018011001091"/>
    <d v="2022-07-05T00:00:00"/>
    <d v="2022-07-06T00:00:00"/>
    <s v="N/A"/>
    <s v="N/A"/>
    <s v="N/A"/>
    <s v="N/A"/>
    <n v="0"/>
    <s v="N/A"/>
    <n v="0"/>
    <s v="N/A"/>
    <n v="0"/>
    <s v="N/A"/>
    <n v="0"/>
    <n v="36140715"/>
    <s v="NO"/>
    <s v="N/A"/>
    <s v="N/A"/>
    <s v="N/A"/>
    <s v="N/A"/>
    <d v="2022-11-30T00:00:00"/>
    <d v="2022-11-30T00:00:00"/>
    <s v="SI"/>
    <s v="Bogotá D.C."/>
    <s v="Cumplimiento"/>
    <s v="14-45-101082120"/>
    <n v="0"/>
    <s v="Seguros del Estado S.A."/>
    <d v="2022-07-06T00:00:00"/>
    <s v="05/07/2022 - 31/05/2023"/>
    <s v="PENDIENTE"/>
    <s v="Ninguna"/>
    <s v="Firmado"/>
    <s v="Ingreso"/>
    <s v="N/A"/>
    <s v="PENDIENTE"/>
    <s v="PENDIENTE"/>
    <s v="MASCULINO"/>
    <s v="milton.medina@jep.gov.co"/>
    <s v="https://community.secop.gov.co/Public/Tendering/ContractNoticePhases/View?PPI=CO1.PPI.19235186&amp;isFromPublicArea=True&amp;isModal=False"/>
    <n v="7"/>
    <n v="2022"/>
  </r>
  <r>
    <n v="356"/>
    <s v="JEP-507-2022"/>
    <s v="JEP-CSPO-489-2022"/>
    <s v="John Maldonado"/>
    <s v="Revisado el 22/07/2022"/>
    <s v="Manuel Jose Jimenez Vergara"/>
    <m/>
    <m/>
    <x v="1"/>
    <s v="1. Prestación de servicios"/>
    <n v="1103096296"/>
    <n v="1"/>
    <s v="Persona Natural"/>
    <s v="ND"/>
    <s v="Prestación de servicios profesionales para apoyar y acompañar al departamento SAAD Comparecientes en el trámite de las gestiones administrativas propias del desarrollo del Sistema Autónomo de Asesoría y Defensa"/>
    <m/>
    <s v="Harvey Danilo Suarez Morales"/>
    <s v="Secretaría Ejecutiva"/>
    <x v="4"/>
    <s v="Departamento SAAD - Comparecientes"/>
    <s v="Jorge Alirio Mancera Cortés"/>
    <s v="Departamento SAAD - Comparecientes"/>
    <s v="N/A"/>
    <s v="N/A"/>
    <s v="N/A"/>
    <s v="Inversión"/>
    <n v="36140715"/>
    <s v="N/A"/>
    <s v="N/A"/>
    <n v="7228143"/>
    <n v="75822"/>
    <s v="_x0009_298722"/>
    <n v="2018011001091"/>
    <d v="2022-07-05T00:00:00"/>
    <d v="2022-07-06T00:00:00"/>
    <s v="N/A"/>
    <s v="N/A"/>
    <s v="N/A"/>
    <s v="N/A"/>
    <n v="0"/>
    <s v="N/A"/>
    <n v="0"/>
    <s v="N/A"/>
    <n v="0"/>
    <s v="N/A"/>
    <n v="0"/>
    <n v="36140715"/>
    <s v="NO"/>
    <s v="N/A"/>
    <s v="N/A"/>
    <s v="N/A"/>
    <s v="N/A"/>
    <d v="2022-11-30T00:00:00"/>
    <d v="2022-11-30T00:00:00"/>
    <s v="SI"/>
    <s v="Bogotá D.C."/>
    <s v="Cumplimiento"/>
    <s v="63-47-101001076"/>
    <n v="0"/>
    <s v="Seguros del Estado S.A."/>
    <d v="2022-07-05T00:00:00"/>
    <s v="05/07/2022 - 31/05/2023"/>
    <s v="PENDIENTE"/>
    <s v="Ninguna"/>
    <s v="Firmado"/>
    <s v="Ingreso"/>
    <s v="N/A"/>
    <s v="PENDIENTE"/>
    <s v="PENDIENTE"/>
    <s v="MASCULINO"/>
    <s v="milton.medina@jep.gov.co"/>
    <s v="https://community.secop.gov.co/Public/Tendering/ContractNoticePhases/View?PPI=CO1.PPI.19237818&amp;isFromPublicArea=True&amp;isModal=False"/>
    <n v="7"/>
    <n v="2022"/>
  </r>
  <r>
    <n v="362"/>
    <s v="JEP-508-2022"/>
    <s v="JEP-CSPO-490-2022"/>
    <s v="John Maldonado"/>
    <s v="Revisado 22/07/2022"/>
    <s v="Martha Liliana Forero"/>
    <m/>
    <m/>
    <x v="1"/>
    <s v="1. Prestación de servicios"/>
    <n v="20994932"/>
    <n v="7"/>
    <s v="Persona Natural"/>
    <s v="Bogotá"/>
    <s v="Prestación de servicios para apoyar la gestión administrativa relacionada con el desarrollo del Sistema Autónomo"/>
    <m/>
    <s v="Harvey Danilo Suarez Morales"/>
    <s v="Secretaría Ejecutiva"/>
    <x v="4"/>
    <s v="Departamento SAAD - Comparecientes"/>
    <s v="Jorge Alirio Mancera Cortés"/>
    <s v="Departamento SAAD - Comparecientes"/>
    <s v="N/A"/>
    <s v="N/A"/>
    <s v="N/A"/>
    <s v="Inversión"/>
    <n v="18070350"/>
    <s v="N/A"/>
    <s v="N/A"/>
    <n v="3614070"/>
    <n v="76422"/>
    <n v="298822"/>
    <s v="_x0009_2018011001091"/>
    <d v="2022-07-05T00:00:00"/>
    <d v="2022-07-07T00:00:00"/>
    <s v="N/A"/>
    <s v="N/A"/>
    <s v="N/A"/>
    <s v="N/A"/>
    <n v="0"/>
    <s v="N/A"/>
    <n v="0"/>
    <s v="N/A"/>
    <n v="0"/>
    <s v="N/A"/>
    <n v="0"/>
    <n v="18070350"/>
    <s v="NO"/>
    <s v="N/A"/>
    <s v="N/A"/>
    <s v="N/A"/>
    <s v="N/A"/>
    <d v="2022-11-30T00:00:00"/>
    <d v="2022-11-30T00:00:00"/>
    <s v="SI"/>
    <s v="Bogotá D.C."/>
    <s v="Cumplimiento "/>
    <s v="14-47-101017996"/>
    <n v="0"/>
    <s v="Seguros del Estado S.A. "/>
    <d v="2022-07-05T00:00:00"/>
    <s v="05/07/2022 - 01/06/2023"/>
    <s v="PENDIENTE"/>
    <s v="Ninguna"/>
    <s v="Firmado"/>
    <s v="Ingreso"/>
    <s v="N/A"/>
    <s v="ADMINISTRACIÓN DE EMPRESAS SIN ACTA"/>
    <s v="N/A"/>
    <s v="FEMENINO"/>
    <s v="martha.foreroo@jep.gov.co"/>
    <s v="https://community.secop.gov.co/Public/Tendering/ContractNoticePhases/View?PPI=CO1.PPI.19238744&amp;isFromPublicArea=True&amp;isModal=False"/>
    <n v="7"/>
    <n v="2022"/>
  </r>
  <r>
    <n v="368"/>
    <s v="JEP-509-2022"/>
    <s v="JEP-CSPO-491-2022"/>
    <s v="John Maldonado"/>
    <s v="Revisado el 10/07/2022 Firmado sin acta de inicio"/>
    <s v="Jorge Hernando Torres Zafra"/>
    <m/>
    <m/>
    <x v="1"/>
    <s v="1. Prestación de servicios"/>
    <n v="19492073"/>
    <n v="7"/>
    <s v="Persona Natural"/>
    <s v="Bogotá"/>
    <s v="Prestación de servicios profesionales para apoyar y acompañar al departamento SAAD Comparecientes en el trámite de las gestiones administrativas propias del desarrollo del Sistema Autónomo de Asesoría y Defensa"/>
    <m/>
    <s v="Harvey Danilo Suarez Morales"/>
    <s v="Secretaría Ejecutiva"/>
    <x v="4"/>
    <s v="Departamento SAAD - Comparecientes"/>
    <s v="Jorge Alirio Mancera Cortés"/>
    <s v="Departamento SAAD - Comparecientes"/>
    <s v="N/A"/>
    <s v="N/A"/>
    <s v="N/A"/>
    <s v="Inversión"/>
    <n v="36140715"/>
    <s v="N/A"/>
    <s v="N/A"/>
    <n v="7228143"/>
    <n v="76722"/>
    <n v="310322"/>
    <n v="2018011001091"/>
    <d v="2022-07-08T00:00:00"/>
    <d v="2022-07-11T00:00:00"/>
    <s v="N/A"/>
    <s v="N/A"/>
    <s v="N/A"/>
    <s v="N/A"/>
    <n v="0"/>
    <s v="N/A"/>
    <n v="0"/>
    <s v="N/A"/>
    <n v="0"/>
    <s v="N/A"/>
    <n v="0"/>
    <n v="36140715"/>
    <s v="NO"/>
    <s v="N/A"/>
    <s v="N/A"/>
    <s v="N/A"/>
    <s v="N/A"/>
    <d v="2022-11-30T00:00:00"/>
    <d v="2022-11-30T00:00:00"/>
    <s v="SI"/>
    <s v="Bogotá D.C."/>
    <s v="Cumplimiento "/>
    <s v="63-47-101001090"/>
    <n v="0"/>
    <s v="Seguros del Estado S.A. "/>
    <s v="11/072022"/>
    <s v="08/07/2022 - 31/05/2023"/>
    <s v="PENDIENTE"/>
    <s v="Ninguna"/>
    <s v="Firmado"/>
    <s v="Ingreso"/>
    <s v="N/A"/>
    <s v="PENDIENTE"/>
    <s v="PENDIENTE"/>
    <s v="MASCULINO"/>
    <s v="jorge.torres@jep.gov.co"/>
    <s v="https://community.secop.gov.co/Public/Tendering/ContractNoticePhases/View?PPI=CO1.PPI.19238762&amp;isFromPublicArea=True&amp;isModal=False"/>
    <n v="7"/>
    <n v="2022"/>
  </r>
  <r>
    <n v="369"/>
    <s v="JEP-510-2022"/>
    <s v="JEP-CSPO-492-2022"/>
    <s v="John Maldonado"/>
    <s v="N/R"/>
    <s v="Jimenez Chavarro Loren Tatiana"/>
    <m/>
    <m/>
    <x v="1"/>
    <s v="1. Prestación de servicios"/>
    <n v="1013603231"/>
    <n v="1"/>
    <s v="Persona Natural"/>
    <s v="Bogotá"/>
    <s v="Prestación de servicios profesionales para apoyar y acompañar al departamento SAAD Comparecientes en las gestiones administrativas propias del Sistema Autónomo relacionadas con el acopio, compilación y manejo de información"/>
    <m/>
    <s v="Harvey Danilo Suarez Morales"/>
    <s v="Secretaría Ejecutiva"/>
    <x v="4"/>
    <s v="Departamento SAAD - Comparecientes"/>
    <s v="Jorge Alirio Mancera Cortés"/>
    <s v="Departamento SAAD - Comparecientes"/>
    <s v="N/A"/>
    <s v="N/A"/>
    <s v="N/A"/>
    <s v="Inversión"/>
    <n v="26021315"/>
    <s v="N/A"/>
    <s v="N/A"/>
    <n v="5204263"/>
    <n v="76922"/>
    <n v="298922"/>
    <n v="2018011001091"/>
    <d v="2022-07-05T00:00:00"/>
    <d v="2022-07-08T00:00:00"/>
    <s v="N/A"/>
    <s v="N/A"/>
    <s v="N/A"/>
    <s v="N/A"/>
    <n v="0"/>
    <s v="N/A"/>
    <n v="0"/>
    <s v="N/A"/>
    <n v="0"/>
    <s v="N/A"/>
    <n v="0"/>
    <n v="26021315"/>
    <s v="NO"/>
    <s v="N/A"/>
    <s v="N/A"/>
    <s v="N/A"/>
    <s v="N/A"/>
    <d v="2022-11-30T00:00:00"/>
    <d v="2022-11-30T00:00:00"/>
    <s v="SI"/>
    <s v="Bogotá D.C."/>
    <s v="Cumplimiento "/>
    <s v="21-47-101021319"/>
    <n v="0"/>
    <s v="Seguros del Estado S.A. "/>
    <d v="2022-07-07T00:00:00"/>
    <s v="05/07/2022 - 31//05/2023"/>
    <s v="PENDIENTE"/>
    <s v="En fecha del 25/08/2022 se suscbirio Acta de terminación anticipada y balance y cierre final del Contrato JEP-510-2022, loren Jimenez SAAD Comparecientes"/>
    <s v="Terminado"/>
    <s v="Terminación anticipada"/>
    <s v="N/A"/>
    <s v="PENDIENTE"/>
    <s v="PENDIENTE"/>
    <s v="FEMENINO"/>
    <s v="loren.jimenez@jep.gov.co"/>
    <s v="https://community.secop.gov.co/Public/Tendering/ContractNoticePhases/View?PPI=CO1.PPI.19239121&amp;isFromPublicArea=True&amp;isModal=False"/>
    <n v="7"/>
    <n v="2022"/>
  </r>
  <r>
    <n v="399"/>
    <s v="JEP-511-2022"/>
    <s v="JEP-CSPO-493-2022"/>
    <s v="John Maldonado"/>
    <s v="Revisado el 10/07/2022 Firmado sin acta de inicio"/>
    <s v="Maria Lucia Vargas Pardo"/>
    <m/>
    <m/>
    <x v="1"/>
    <s v="1. Prestación de servicios"/>
    <n v="35465251"/>
    <n v="5"/>
    <s v="Persona Natural"/>
    <s v="Bogotá"/>
    <s v="Prestación de servicios profesionales para apoyar y acompañar al departamento SAAD Comparecientes en el trámite de las gestiones administrativas propias del desarrollo del Sistema Autónomo de Asesoría y Defensa"/>
    <m/>
    <s v="Harvey Danilo Suarez Morales"/>
    <s v="Secretaría Ejecutiva"/>
    <x v="4"/>
    <s v="Departamento SAAD - Comparecientes"/>
    <s v="Jorge Alirio Mancera Cortés"/>
    <s v="Departamento SAAD - Comparecientes"/>
    <s v="N/A"/>
    <s v="N/A"/>
    <s v="N/A"/>
    <s v="Inversión"/>
    <n v="36140715"/>
    <s v="N/A"/>
    <s v="N/A"/>
    <n v="7228143"/>
    <n v="76022"/>
    <n v="310422"/>
    <n v="2018011001091"/>
    <d v="2022-07-08T00:00:00"/>
    <d v="2022-07-13T00:00:00"/>
    <s v="N/A"/>
    <s v="N/A"/>
    <s v="N/A"/>
    <s v="N/A"/>
    <n v="0"/>
    <s v="N/A"/>
    <n v="0"/>
    <s v="N/A"/>
    <n v="0"/>
    <s v="N/A"/>
    <n v="0"/>
    <n v="36140715"/>
    <s v="NO"/>
    <s v="N/A"/>
    <s v="N/A"/>
    <s v="N/A"/>
    <s v="N/A"/>
    <d v="2022-11-30T00:00:00"/>
    <d v="2022-11-30T00:00:00"/>
    <s v="SI"/>
    <s v="Bogotá D.C."/>
    <s v="Cumplimiento "/>
    <s v="360 47 994000024222"/>
    <n v="0"/>
    <s v="Aseguradora Solidaria de Colombia"/>
    <d v="2022-07-12T00:00:00"/>
    <s v="08/07/2022 - 08/06/2023"/>
    <s v="PENDIENTE"/>
    <s v="Ninguna"/>
    <s v="Firmado"/>
    <s v="Ingreso"/>
    <s v="N/A"/>
    <s v="PENDIENTE"/>
    <s v="PENDIENTE"/>
    <s v="FEMENINO"/>
    <s v="maria.vargasp@jep.gov.co"/>
    <s v="https://community.secop.gov.co/Public/Tendering/ContractNoticePhases/View?PPI=CO1.PPI.19238990&amp;isFromPublicArea=True&amp;isModal=False"/>
    <n v="7"/>
    <n v="2022"/>
  </r>
  <r>
    <n v="404"/>
    <s v="JEP-512-2022"/>
    <s v="JEP-CSPO-494-2022"/>
    <s v="John Maldonado"/>
    <s v="Actualizado el 25/07/2022"/>
    <s v="Yuli Ximena Ariza Serrano "/>
    <m/>
    <m/>
    <x v="1"/>
    <s v="1. Prestación de servicios"/>
    <n v="1095793582"/>
    <n v="3"/>
    <s v="Persona Natural"/>
    <s v="Velez"/>
    <s v="Prestación de servicios profesionales para apoyar y acompañar al departamento SAAD Comparecientes en el trámite de las gestiones administrativas propias del desarrollo del Sistema Autónomo de Asesoría y Defensa"/>
    <m/>
    <s v="Harvey Danilo Suarez Morales"/>
    <s v="Secretaría Ejecutiva"/>
    <x v="4"/>
    <s v="Departamento SAAD - Comparecientes"/>
    <s v="Jorge Alirio Mancera Cortés"/>
    <s v="Departamento SAAD - Comparecientes"/>
    <s v="N/A"/>
    <s v="N/A"/>
    <s v="N/A"/>
    <s v="Inversión"/>
    <n v="36140715"/>
    <s v="N/A"/>
    <s v="N/A"/>
    <n v="7228143"/>
    <n v="76622"/>
    <n v="299022"/>
    <n v="2018011001091"/>
    <d v="2022-07-05T00:00:00"/>
    <d v="2022-07-06T00:00:00"/>
    <s v="N/A"/>
    <s v="N/A"/>
    <s v="N/A"/>
    <s v="N/A"/>
    <n v="0"/>
    <s v="N/A"/>
    <n v="0"/>
    <s v="N/A"/>
    <n v="0"/>
    <s v="N/A"/>
    <n v="0"/>
    <n v="36140715"/>
    <s v="NO"/>
    <s v="N/A"/>
    <s v="N/A"/>
    <s v="N/A"/>
    <s v="N/A"/>
    <d v="2022-11-30T00:00:00"/>
    <d v="2022-11-30T00:00:00"/>
    <s v="SI"/>
    <s v="Bogotá D.C."/>
    <s v="Cumplimiento "/>
    <s v="21-45-101376505"/>
    <n v="0"/>
    <s v="Aseguradora Solidaria de Colombia"/>
    <d v="2022-07-06T00:00:00"/>
    <s v="05/07/2022 - 31/05/2023"/>
    <s v="PENDIENTE"/>
    <s v="Ninguna"/>
    <s v="Firmado"/>
    <s v="Ingreso"/>
    <s v="N/A"/>
    <s v="PENDIENTE"/>
    <s v="PENDIENTE"/>
    <s v="FEMENINO"/>
    <s v="yuli.ariza@jep.gov.co"/>
    <s v="https://community.secop.gov.co/Public/Tendering/ContractNoticePhases/View?PPI=CO1.PPI.19238661&amp;isFromPublicArea=True&amp;isModal=False"/>
    <n v="7"/>
    <n v="2022"/>
  </r>
  <r>
    <s v="376 "/>
    <s v="JEP-513-2022"/>
    <s v="JEP-CSPO-495-2022"/>
    <s v="Johanna Duarte"/>
    <s v="Revisado el 10/07/2022 pendiente de aprobación por la entidad_x000a_Revisado el 21/07/2022 aprobado con acta"/>
    <s v="Emirson Rodriguez Paredes "/>
    <m/>
    <m/>
    <x v="1"/>
    <s v="1. Prestación de servicios"/>
    <n v="1144030038"/>
    <n v="1"/>
    <s v="Persona Natural"/>
    <s v="Buenaventura"/>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x v="4"/>
    <s v="Departamento SAAD - Comparecientes"/>
    <s v="Jorge Alirio Mancera Cortés"/>
    <s v="Departamento SAAD - Comparecientes"/>
    <s v="N/A"/>
    <s v="N/A"/>
    <s v="N/A"/>
    <s v="Inversión"/>
    <n v="36140715"/>
    <s v="N/A"/>
    <s v="N/A"/>
    <n v="7228143"/>
    <n v="73822"/>
    <n v="313522"/>
    <n v="2018011001091"/>
    <d v="2022-07-11T00:00:00"/>
    <d v="2022-07-12T00:00:00"/>
    <s v="N/A"/>
    <s v="N/A"/>
    <s v="N/A"/>
    <s v="N/A"/>
    <n v="0"/>
    <s v="N/A"/>
    <n v="0"/>
    <s v="N/A"/>
    <n v="0"/>
    <s v="N/A"/>
    <n v="0"/>
    <n v="36140715"/>
    <s v="NO"/>
    <s v="N/A"/>
    <s v="N/A"/>
    <s v="N/A"/>
    <s v="N/A"/>
    <d v="2022-11-30T00:00:00"/>
    <d v="2022-11-30T00:00:00"/>
    <s v="SI"/>
    <s v="Valle del Cauca"/>
    <s v="Cumplimiento "/>
    <s v="21-45-101377257"/>
    <n v="0"/>
    <s v="Aseguradora Solidaria de Colombia"/>
    <d v="2022-07-12T00:00:00"/>
    <s v="11/07/2022 - 1/06/2023"/>
    <s v="PENDIENTE"/>
    <s v="Ninguna"/>
    <s v="Firmado"/>
    <s v="Ingreso"/>
    <s v="N/A"/>
    <s v="PENDIENTE"/>
    <s v="PENDIENTE"/>
    <s v="MASCULINO"/>
    <s v="emirson.rodriguez@jep.gov.co"/>
    <s v="https://community.secop.gov.co/Public/Tendering/ContractNoticePhases/View?PPI=CO1.PPI.19265992&amp;isFromPublicArea=True&amp;isModal=False"/>
    <n v="7"/>
    <n v="2022"/>
  </r>
  <r>
    <s v="371 "/>
    <s v="JEP-514-2022"/>
    <s v="JEP-CSPO-496-2022"/>
    <s v="Johanna Duarte"/>
    <s v="Revisado el 10/07/2022 con acta de inicio_x000a_Actualizado el 25/07/2022"/>
    <s v="Jeison Orlando Pava Reyes"/>
    <m/>
    <m/>
    <x v="1"/>
    <s v="1. Prestación de servicios"/>
    <n v="72053352"/>
    <n v="7"/>
    <s v="Persona Natural"/>
    <s v="Bogotá"/>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x v="4"/>
    <s v="Departamento SAAD - Comparecientes"/>
    <s v="Jorge Alirio Mancera Cortés"/>
    <s v="Departamento SAAD - Comparecientes"/>
    <s v="N/A"/>
    <s v="N/A"/>
    <s v="N/A"/>
    <s v="Inversión"/>
    <n v="36140715"/>
    <s v="N/A"/>
    <s v="N/A"/>
    <n v="7228143"/>
    <n v="77122"/>
    <n v="299422"/>
    <n v="2018011001091"/>
    <d v="2022-07-05T00:00:00"/>
    <d v="2022-07-07T00:00:00"/>
    <s v="N/A"/>
    <s v="N/A"/>
    <s v="N/A"/>
    <s v="N/A"/>
    <n v="0"/>
    <s v="N/A"/>
    <n v="0"/>
    <s v="N/A"/>
    <n v="0"/>
    <s v="N/A"/>
    <n v="0"/>
    <n v="36140715"/>
    <s v="NO"/>
    <s v="N/A"/>
    <s v="N/A"/>
    <s v="N/A"/>
    <s v="N/A"/>
    <d v="2022-11-30T00:00:00"/>
    <d v="2022-11-30T00:00:00"/>
    <s v="SI"/>
    <s v="Bogotá D.C."/>
    <s v="Cumplimiento "/>
    <s v="14-47-101017989"/>
    <n v="0"/>
    <s v="Seguros del Estado S.A."/>
    <d v="2022-07-05T00:00:00"/>
    <s v="05/07/2022 - 31/05/2023"/>
    <s v="PENDIENTE"/>
    <s v="Ninguna"/>
    <s v="Firmado"/>
    <s v="Ingreso"/>
    <s v="N/A"/>
    <s v="PENDIENTE"/>
    <s v="PENDIENTE"/>
    <s v="MASCULINO"/>
    <s v="jeison.pava@jep.gov.co"/>
    <s v="https://community.secop.gov.co/Public/Tendering/ContractNoticePhases/View?PPI=CO1.PPI.19266975&amp;isFromPublicArea=True&amp;isModal=False"/>
    <n v="7"/>
    <n v="2022"/>
  </r>
  <r>
    <n v="13"/>
    <s v="JEP-515-2022"/>
    <s v="JEP-CSPO-497-2022"/>
    <s v="John Maldonado"/>
    <s v="Revisado el 10/07/2022"/>
    <s v="Maria del Pilar Torres"/>
    <m/>
    <m/>
    <x v="1"/>
    <s v="1. Prestación de servicios"/>
    <n v="52107153"/>
    <n v="9"/>
    <s v="Persona Natural"/>
    <s v="ND"/>
    <s v="Prestar servicios profesionales especializados para apoyar y acompañar las actividades y proyectos estratégicos que adelante la secretaria ejecutiva, a través de la dirección nacional de tecnologías de la información, con el propósito de hacer seguimiento a su gestión y desempeño en especial respecto de la ejecución del plan de tecnologías de la información, en particular sobre la evolución de las soluciones que integran la arquitectura tecnológica de la jurisdicción especial para la paz (JEP), el desarrollo de mejoras, el seguimiento a los procesos de soporte y mantenimiento de dichas soluciones, la promoción del proceso de apropiación y uso de las soluciones y sistemas, y la aplicación de las políticas de gestión de la información adoptados por la JEP"/>
    <m/>
    <s v="Harvey Danilo Suarez Morales"/>
    <s v="Secretaría Ejecutiva"/>
    <x v="0"/>
    <s v="Dirección de Tecnologías de la Información"/>
    <s v="Yiris Tovar Medina"/>
    <s v="Dirección de Tecnologías de la Información"/>
    <s v="N/A"/>
    <s v="N/A"/>
    <s v="N/A"/>
    <s v="Inversión"/>
    <n v="136346868"/>
    <s v="N/A"/>
    <s v="N/A"/>
    <n v="22724478"/>
    <n v="72022"/>
    <n v="293122"/>
    <n v="2018011000870"/>
    <d v="2022-06-30T00:00:00"/>
    <d v="2022-07-01T00:00:00"/>
    <s v="N/A"/>
    <s v="N/A"/>
    <s v="N/A"/>
    <s v="N/A"/>
    <n v="0"/>
    <s v="N/A"/>
    <n v="0"/>
    <s v="N/A"/>
    <n v="0"/>
    <s v="N/A"/>
    <n v="0"/>
    <n v="136346868"/>
    <s v="NO"/>
    <s v="N/A"/>
    <s v="N/A"/>
    <s v="N/A"/>
    <s v="N/A"/>
    <d v="2022-12-31T00:00:00"/>
    <d v="2022-12-31T00:00:00"/>
    <s v="SI"/>
    <s v="Bogotá D.C."/>
    <s v="Cumplimiento"/>
    <s v="21-45-101375933"/>
    <n v="0"/>
    <s v="Seguros del Estado S.A."/>
    <d v="2022-06-30T00:00:00"/>
    <s v="30/06/2022 - 01/07/2023"/>
    <s v="PENDIENTE"/>
    <s v="Ninguna"/>
    <s v="Firmado"/>
    <s v="Ingreso"/>
    <m/>
    <s v="DERECHO"/>
    <s v="N/A"/>
    <s v="FEMENINO"/>
    <s v="maria.torres@jep.gov.co"/>
    <s v="https://community.secop.gov.co/Public/Tendering/ContractNoticePhases/View?PPI=CO1.PPI.19233389&amp;isFromPublicArea=True&amp;isModal=False"/>
    <n v="6"/>
    <n v="2022"/>
  </r>
  <r>
    <n v="605"/>
    <s v="JEP-516-2022"/>
    <s v="JEP-CSPO-498-2022"/>
    <s v="Paola Casas"/>
    <s v="Revisado el 10/07/2022"/>
    <s v="Esteban Dario Castillo Velasco"/>
    <m/>
    <m/>
    <x v="1"/>
    <s v="1. Prestación de servicios"/>
    <n v="1085276044"/>
    <n v="9"/>
    <s v="Persona Natural"/>
    <s v="Pasto"/>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18070350"/>
    <s v="N/A"/>
    <s v="N/A"/>
    <n v="3614070"/>
    <n v="79122"/>
    <n v="304622"/>
    <n v="2018011001091"/>
    <d v="2022-07-06T00:00:00"/>
    <d v="2022-07-07T00:00:00"/>
    <s v="N/A"/>
    <s v="N/A"/>
    <s v="N/A"/>
    <s v="N/A"/>
    <n v="0"/>
    <s v="N/A"/>
    <n v="0"/>
    <s v="N/A"/>
    <n v="0"/>
    <s v="N/A"/>
    <n v="0"/>
    <n v="18070350"/>
    <s v="NO"/>
    <s v="N/A"/>
    <s v="N/A"/>
    <s v="N/A"/>
    <s v="N/A"/>
    <d v="2022-11-30T00:00:00"/>
    <d v="2022-11-30T00:00:00"/>
    <m/>
    <s v="Bogotá D.C."/>
    <s v="Cumplimiento"/>
    <s v="436 47 994000055700"/>
    <n v="0"/>
    <s v="Aseguradora Solidaria de Colombia"/>
    <d v="2022-07-06T00:00:00"/>
    <s v="06/07/2022 - 31/05/2023"/>
    <s v="PENDIENTE"/>
    <s v="Ninguna"/>
    <s v="Firmado"/>
    <s v="Ingreso"/>
    <s v="N/A"/>
    <s v="PENDIENTE"/>
    <s v="PENDIENTE"/>
    <s v="FEMENINO"/>
    <s v="esteban.castillo@jep.gov.co"/>
    <s v="https://community.secop.gov.co/Public/Tendering/ContractNoticePhases/View?PPI=CO1.PPI.19265776&amp;isFromPublicArea=True&amp;isModal=False"/>
    <n v="7"/>
    <n v="2022"/>
  </r>
  <r>
    <n v="606"/>
    <s v="JEP-517-2022"/>
    <s v="JEP-CSPO-499-2022"/>
    <s v="Paola Casas"/>
    <s v="Revisado el 08/07/2022 el contratista no corresponde_x000a_Actualizado 25/07/2022"/>
    <s v="Laura Camila Carrillo Mariño"/>
    <m/>
    <m/>
    <x v="1"/>
    <s v="1. Prestación de servicios"/>
    <n v="1019136646"/>
    <n v="2"/>
    <s v="Persona Natural"/>
    <s v="Bogotá D.C. "/>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18070350"/>
    <s v="N/A"/>
    <s v="N/A"/>
    <n v="3614070"/>
    <n v="79222"/>
    <n v="308622"/>
    <n v="2018011001091"/>
    <d v="2022-07-08T00:00:00"/>
    <d v="2022-07-11T00:00:00"/>
    <s v="N/A"/>
    <s v="N/A"/>
    <s v="N/A"/>
    <s v="N/A"/>
    <n v="0"/>
    <s v="N/A"/>
    <n v="0"/>
    <s v="N/A"/>
    <n v="0"/>
    <s v="N/A"/>
    <n v="0"/>
    <n v="18070350"/>
    <s v="NO"/>
    <s v="N/A"/>
    <s v="N/A"/>
    <s v="N/A"/>
    <s v="N/A"/>
    <d v="2022-11-30T00:00:00"/>
    <d v="2022-11-30T00:00:00"/>
    <m/>
    <s v="Bogotá D.C."/>
    <s v="Cumplimiento"/>
    <s v="36-47-101001486"/>
    <n v="0"/>
    <s v="Seguros del Estado S.A."/>
    <d v="2022-07-08T00:00:00"/>
    <s v="08/07/2022 - 31/05/2023"/>
    <s v="PENDIENTE"/>
    <s v="Ninguna"/>
    <s v="Firmado"/>
    <s v="Ingreso"/>
    <s v="N/A"/>
    <s v="PENDIENTE"/>
    <s v="PENDIENTE"/>
    <s v="FEMENINO"/>
    <s v="laura.carrillo@jep.gov.co"/>
    <s v="https://community.secop.gov.co/Public/Tendering/ContractNoticePhases/View?PPI=CO1.PPI.19266252&amp;isFromPublicArea=True&amp;isModal=False"/>
    <n v="7"/>
    <n v="2022"/>
  </r>
  <r>
    <n v="607"/>
    <s v="JEP-518-2022"/>
    <s v="JEP-CSPO-500-2022"/>
    <s v="Paola Casas"/>
    <s v="Revisado el 10/07/2022 el contratista no corresponde, sin acta de inicio_x000a_Actaulizado 25/07/2022"/>
    <s v="Karen Paola Jimenez Gutierrez"/>
    <m/>
    <m/>
    <x v="1"/>
    <s v="1. Prestación de servicios"/>
    <n v="1057604196"/>
    <n v="6"/>
    <s v="Persona Natural"/>
    <s v="Sogamoso"/>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18070350"/>
    <s v="N/A"/>
    <s v="N/A"/>
    <n v="3614070"/>
    <n v="79322"/>
    <n v="312122"/>
    <n v="2018011001091"/>
    <d v="2022-07-11T00:00:00"/>
    <d v="2022-07-13T00:00:00"/>
    <s v="N/A"/>
    <s v="N/A"/>
    <s v="N/A"/>
    <s v="N/A"/>
    <n v="0"/>
    <s v="N/A"/>
    <n v="0"/>
    <s v="N/A"/>
    <n v="0"/>
    <s v="N/A"/>
    <n v="0"/>
    <n v="18070350"/>
    <s v="NO"/>
    <s v="N/A"/>
    <s v="N/A"/>
    <s v="N/A"/>
    <s v="N/A"/>
    <d v="2022-11-30T00:00:00"/>
    <d v="2022-11-30T00:00:00"/>
    <m/>
    <s v="Bogotá D.C."/>
    <s v="Cumplimiento"/>
    <s v="11-45-101115033"/>
    <n v="0"/>
    <s v="Seguros del Estado S.A."/>
    <d v="2022-07-11T00:00:00"/>
    <s v="11/07/2022 - 02/06/2023"/>
    <s v="PENDIENTE"/>
    <s v="Ninguna"/>
    <s v="Firmado"/>
    <s v="Ingreso"/>
    <s v="N/A"/>
    <s v="PENDIENTE"/>
    <s v="PENDIENTE"/>
    <s v="FEMENINO"/>
    <s v="karen.jimenez@jep.gov.co"/>
    <s v="https://community.secop.gov.co/Public/Tendering/ContractNoticePhases/View?PPI=CO1.PPI.19266809&amp;isFromPublicArea=True&amp;isModal=False"/>
    <n v="7"/>
    <n v="2022"/>
  </r>
  <r>
    <n v="608"/>
    <s v="JEP-519-2022"/>
    <s v="JEP-CSPO-501-2022"/>
    <s v="Paola Casas"/>
    <s v="Revisado el 10/07/2022 el contratista no corresponde, sin acta de inicio_x000a_Actaulizado 25/07/2022"/>
    <s v="Kelly Tatiana Riaño Olivella"/>
    <m/>
    <m/>
    <x v="1"/>
    <s v="1. Prestación de servicios"/>
    <n v="1082981734"/>
    <n v="5"/>
    <s v="Persona Natural"/>
    <s v="Bogotá D.C."/>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18070350"/>
    <s v="N/A"/>
    <s v="N/A"/>
    <n v="3614070"/>
    <n v="79422"/>
    <s v="308322_x0009_"/>
    <s v="_x0009_2018011001091"/>
    <d v="2022-07-08T00:00:00"/>
    <d v="2022-07-08T00:00:00"/>
    <s v="N/A"/>
    <s v="N/A"/>
    <s v="N/A"/>
    <s v="N/A"/>
    <n v="0"/>
    <s v="N/A"/>
    <n v="0"/>
    <s v="N/A"/>
    <n v="0"/>
    <s v="N/A"/>
    <n v="0"/>
    <n v="18070350"/>
    <s v="NO"/>
    <s v="N/A"/>
    <s v="N/A"/>
    <s v="N/A"/>
    <s v="N/A"/>
    <d v="2022-11-30T00:00:00"/>
    <d v="2022-11-30T00:00:00"/>
    <m/>
    <s v="Bogotá D.C."/>
    <s v="Cumplimiento"/>
    <s v="21-45-101376881"/>
    <n v="0"/>
    <s v="Seguros del Estado S.A."/>
    <d v="2022-07-08T00:00:00"/>
    <s v="08/07/2022 - 01/06/2023"/>
    <s v="PENDIENTE"/>
    <s v="Ninguna"/>
    <s v="Firmado"/>
    <s v="Ingreso"/>
    <s v="N/A"/>
    <s v="PENDIENTE"/>
    <s v="PENDIENTE"/>
    <s v="FEMENINO"/>
    <s v="kelly.riano@jep.gov.co"/>
    <s v="https://community.secop.gov.co/Public/Tendering/ContractNoticePhases/View?PPI=CO1.PPI.19268516&amp;isFromPublicArea=True&amp;isModal=False"/>
    <n v="7"/>
    <n v="2022"/>
  </r>
  <r>
    <n v="609"/>
    <s v="JEP-520-2022"/>
    <s v="JEP-CSPO-502-2022"/>
    <s v="Paola Casas"/>
    <s v="Revisado el 08/07/2022 el contratista no corresponde_x000a_Actualizado 25/07/2022"/>
    <s v="Lady Mariana Sterling Gaitan"/>
    <m/>
    <m/>
    <x v="1"/>
    <s v="1. Prestación de servicios"/>
    <n v="52954553"/>
    <n v="4"/>
    <s v="Persona Natural"/>
    <s v="Bogotá D.C."/>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18070350"/>
    <s v="N/A"/>
    <s v="N/A"/>
    <n v="3614070"/>
    <s v="79522_x0009_"/>
    <n v="308422"/>
    <s v="_x0009_2018011001091"/>
    <d v="2022-07-08T00:00:00"/>
    <d v="2022-07-11T00:00:00"/>
    <s v="N/A"/>
    <s v="N/A"/>
    <s v="N/A"/>
    <s v="N/A"/>
    <n v="0"/>
    <s v="N/A"/>
    <n v="0"/>
    <s v="N/A"/>
    <n v="0"/>
    <s v="N/A"/>
    <n v="0"/>
    <n v="18070350"/>
    <s v="NO"/>
    <s v="N/A"/>
    <s v="N/A"/>
    <s v="N/A"/>
    <s v="N/A"/>
    <d v="2022-11-30T00:00:00"/>
    <d v="2022-11-30T00:00:00"/>
    <m/>
    <s v="Bogotá D.C."/>
    <s v="Cumplimiento"/>
    <s v="14-47-101018079"/>
    <n v="0"/>
    <s v="Seguros del Estado S.A."/>
    <d v="2022-07-08T00:00:00"/>
    <s v="01/07/2022 - 02/06/2023"/>
    <s v="PENDIENTE"/>
    <s v="Ninguna"/>
    <s v="Firmado"/>
    <s v="Ingreso"/>
    <s v="N/A"/>
    <s v="PENDIENTE"/>
    <s v="PENDIENTE"/>
    <s v="FEMENINO"/>
    <s v="lady.sterling@jep.gov.co"/>
    <s v="https://community.secop.gov.co/Public/Tendering/ContractNoticePhases/View?PPI=CO1.PPI.19268642&amp;isFromPublicArea=True&amp;isModal=False"/>
    <n v="7"/>
    <n v="2022"/>
  </r>
  <r>
    <n v="610"/>
    <s v="JEP-521-2022"/>
    <s v="JEP-CSPO-503-2022"/>
    <s v="Paola Casas"/>
    <s v="Revisado el 08/07/2022 el contratista no corresponde"/>
    <s v="Francy Lorena Pinto Carrillo"/>
    <m/>
    <m/>
    <x v="1"/>
    <s v="1. Prestación de servicios"/>
    <n v="1032493957"/>
    <n v="5"/>
    <s v="Persona Natural"/>
    <s v="Bogotá D.C."/>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18070350"/>
    <s v="N/A"/>
    <s v="N/A"/>
    <n v="3614070"/>
    <n v="79722"/>
    <n v="309422"/>
    <n v="2018011001091"/>
    <d v="2022-07-08T00:00:00"/>
    <d v="2022-07-11T00:00:00"/>
    <s v="N/A"/>
    <s v="N/A"/>
    <s v="N/A"/>
    <s v="N/A"/>
    <n v="0"/>
    <s v="N/A"/>
    <n v="0"/>
    <s v="N/A"/>
    <n v="0"/>
    <s v="N/A"/>
    <n v="0"/>
    <n v="18070350"/>
    <s v="NO"/>
    <s v="N/A"/>
    <s v="N/A"/>
    <s v="N/A"/>
    <s v="N/A"/>
    <d v="2022-11-30T00:00:00"/>
    <d v="2022-11-30T00:00:00"/>
    <m/>
    <s v="Bogotá D.C."/>
    <s v="Cumplimiento"/>
    <s v="14-47-101018083"/>
    <n v="0"/>
    <s v="Seguros del Estado S.A."/>
    <d v="2022-07-08T00:00:00"/>
    <s v="08/07/2022 - 02/06/2023"/>
    <s v="PENDIENTE"/>
    <s v="Ninguna"/>
    <s v="Firmado"/>
    <s v="Ingreso"/>
    <s v="N/A"/>
    <s v="PENDIENTE"/>
    <s v="PENDIENTE"/>
    <s v="FEMENINO"/>
    <s v="francy.pinto@jep.gov.co"/>
    <s v="https://community.secop.gov.co/Public/Tendering/ContractNoticePhases/View?PPI=CO1.PPI.19268674&amp;isFromPublicArea=True&amp;isModal=False"/>
    <n v="7"/>
    <n v="2022"/>
  </r>
  <r>
    <n v="611"/>
    <s v="JEP-522-2022"/>
    <s v="JEP-CSPO-504-2022"/>
    <s v="Paola Casas"/>
    <s v="Revisado el 08/07/2022 el contratista no corresponde _x000a_LILIANA HOMEZ ALFONSO"/>
    <s v="Liliana Homez Alfonso"/>
    <m/>
    <m/>
    <x v="1"/>
    <s v="1. Prestación de servicios"/>
    <n v="51937276"/>
    <n v="3"/>
    <s v="Persona Natural"/>
    <s v="Bogotá D.C."/>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18070350"/>
    <s v="N/A"/>
    <s v="N/A"/>
    <n v="3614070"/>
    <n v="79822"/>
    <n v="306622"/>
    <n v="2018011001091"/>
    <d v="2022-07-06T00:00:00"/>
    <d v="2022-07-08T00:00:00"/>
    <s v="N/A"/>
    <s v="N/A"/>
    <s v="N/A"/>
    <s v="N/A"/>
    <n v="0"/>
    <s v="N/A"/>
    <n v="0"/>
    <s v="N/A"/>
    <n v="0"/>
    <s v="N/A"/>
    <n v="0"/>
    <n v="18070350"/>
    <s v="NO"/>
    <s v="N/A"/>
    <s v="N/A"/>
    <s v="N/A"/>
    <s v="N/A"/>
    <d v="2022-11-30T00:00:00"/>
    <d v="2022-11-30T00:00:00"/>
    <m/>
    <s v="Bogotá D.C."/>
    <s v="Cumplimiento"/>
    <s v="21-45-101376767"/>
    <n v="0"/>
    <s v="Seguros del Estado S.A."/>
    <d v="2022-07-07T00:00:00"/>
    <s v="07/07/2022 - 01/06/2023"/>
    <s v="PENDIENTE"/>
    <s v="Ninguna"/>
    <s v="Firmado"/>
    <s v="Ingreso"/>
    <s v="N/A"/>
    <s v="PENDIENTE"/>
    <s v="PENDIENTE"/>
    <s v="FEMENINO"/>
    <s v="liliana.homez@jep.gov.co"/>
    <s v="https://community.secop.gov.co/Public/Tendering/ContractNoticePhases/View?PPI=CO1.PPI.19269012&amp;isFromPublicArea=True&amp;isModal=False"/>
    <n v="7"/>
    <n v="2022"/>
  </r>
  <r>
    <n v="612"/>
    <s v="JEP-523-2022"/>
    <s v="JEP-CSPO-505-2022"/>
    <s v="Paola Casas"/>
    <s v="Revisado 10/07/2022 sin aprobación de la entidad_x000a_Revisado 21/07/2022 firmado y con acta"/>
    <s v="Maria Fernanda Vallejo Molina"/>
    <m/>
    <m/>
    <x v="1"/>
    <s v="1. Prestación de servicios"/>
    <n v="1085276393"/>
    <n v="4"/>
    <s v="Persona Natural"/>
    <s v="Bogotá D.C."/>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18070350"/>
    <s v="N/A"/>
    <s v="N/A"/>
    <n v="3614070"/>
    <n v="85022"/>
    <n v="314222"/>
    <s v="_x0009_2018011001091"/>
    <d v="2022-07-11T00:00:00"/>
    <d v="2022-07-13T00:00:00"/>
    <s v="N/A"/>
    <s v="N/A"/>
    <s v="N/A"/>
    <s v="N/A"/>
    <n v="0"/>
    <s v="N/A"/>
    <n v="0"/>
    <s v="N/A"/>
    <n v="0"/>
    <s v="N/A"/>
    <n v="0"/>
    <n v="18070350"/>
    <s v="NO"/>
    <s v="N/A"/>
    <s v="N/A"/>
    <s v="N/A"/>
    <s v="N/A"/>
    <d v="2022-11-30T00:00:00"/>
    <d v="2022-11-30T00:00:00"/>
    <s v="SI"/>
    <s v="Bogotá D.C."/>
    <s v="Cumplimiento"/>
    <s v="21-45-101377260"/>
    <n v="0"/>
    <s v="Seguros del Estado S.A."/>
    <d v="2022-07-12T00:00:00"/>
    <s v="12/07/2022 - 01/06/2023"/>
    <s v="PENDIENTE"/>
    <s v="Ninguna"/>
    <s v="Firmado"/>
    <s v="Ingreso"/>
    <s v="N/A"/>
    <s v="PENDIENTE"/>
    <s v="PENDIENTE"/>
    <s v="FEMENINO"/>
    <s v="maria.vallejo@jep.gov.co"/>
    <s v="https://community.secop.gov.co/Public/Tendering/ContractNoticePhases/View?PPI=CO1.PPI.19268800&amp;isFromPublicArea=True&amp;isModal=False"/>
    <n v="7"/>
    <n v="2022"/>
  </r>
  <r>
    <n v="613"/>
    <s v="JEP-524-2022"/>
    <s v="JEP-CSPO-506-2022"/>
    <s v="Paola Casas"/>
    <s v="Revisado 10/07/2022"/>
    <s v="Natalia Acosta Gómez"/>
    <m/>
    <m/>
    <x v="1"/>
    <s v="1. Prestación de servicios"/>
    <n v="1010203400"/>
    <n v="2"/>
    <s v="Persona Natural"/>
    <s v="Bogotá D.C."/>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18070350"/>
    <s v="N/A"/>
    <s v="N/A"/>
    <n v="3614070"/>
    <n v="80322"/>
    <n v="302022"/>
    <n v="2018011001091"/>
    <d v="2022-07-05T00:00:00"/>
    <d v="2022-07-06T00:00:00"/>
    <s v="Laura Marcela Yosa Moreno "/>
    <n v="1010211085"/>
    <n v="9"/>
    <d v="2022-09-07T00:00:00"/>
    <n v="0"/>
    <s v="N/A"/>
    <n v="0"/>
    <s v="N/A"/>
    <n v="0"/>
    <s v="N/A"/>
    <n v="0"/>
    <n v="18070350"/>
    <s v="NO"/>
    <s v="N/A"/>
    <s v="N/A"/>
    <s v="N/A"/>
    <s v="N/A"/>
    <d v="2022-11-30T00:00:00"/>
    <d v="2022-11-30T00:00:00"/>
    <s v="SI"/>
    <s v="Bogotá D.C."/>
    <s v="Cumplimiento"/>
    <s v="33-47-101009625"/>
    <n v="0"/>
    <s v="Seguros del Estado S.A."/>
    <d v="2022-07-06T00:00:00"/>
    <s v="06/07/2022 - 31/05/2023"/>
    <s v="PENDIENTE"/>
    <s v="El seis (6) de septiembre de dos mil veintidós_x000a_(2022), consideró viable y solicitó autorizar dicha cesión del Contrato JEP-524-2022"/>
    <s v="Firmado"/>
    <s v="Cesión"/>
    <s v="N/A"/>
    <s v="PENDIENTE"/>
    <s v="PENDIENTE"/>
    <s v="FEMENINO"/>
    <s v="natalia.acosta@jep.gov.co"/>
    <s v="https://community.secop.gov.co/Public/Tendering/ContractNoticePhases/View?PPI=CO1.PPI.19269363&amp;isFromPublicArea=True&amp;isModal=False"/>
    <n v="7"/>
    <n v="2022"/>
  </r>
  <r>
    <n v="614"/>
    <s v="JEP-525-2022"/>
    <s v="JEP-CSPO-507-2022"/>
    <s v="Paola Casas"/>
    <s v="Revisado 10/07/2022 sin aprobación de la entidad"/>
    <s v="Rosa Nayibe Guerrero Santacruz"/>
    <m/>
    <m/>
    <x v="1"/>
    <s v="1. Prestación de servicios"/>
    <n v="59829388"/>
    <n v="6"/>
    <s v="Persona Natural"/>
    <s v="Pasto"/>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18070350"/>
    <s v="N/A"/>
    <s v="N/A"/>
    <n v="3614070"/>
    <n v="80422"/>
    <n v="322222"/>
    <n v="2018011001091"/>
    <d v="2022-07-15T00:00:00"/>
    <d v="2022-07-15T00:00:00"/>
    <s v="N/A"/>
    <s v="N/A"/>
    <s v="N/A"/>
    <s v="N/A"/>
    <n v="0"/>
    <s v="N/A"/>
    <n v="0"/>
    <s v="N/A"/>
    <n v="0"/>
    <s v="N/A"/>
    <n v="0"/>
    <n v="18070350"/>
    <s v="NO"/>
    <s v="N/A"/>
    <s v="N/A"/>
    <s v="N/A"/>
    <s v="N/A"/>
    <d v="2022-11-30T00:00:00"/>
    <d v="2022-11-30T00:00:00"/>
    <s v="SI"/>
    <s v="Bogotá D.C."/>
    <s v="Cumplimiento"/>
    <s v="21-45-101377791"/>
    <n v="0"/>
    <s v="Seguros del Estado S.A."/>
    <d v="2022-07-15T00:00:00"/>
    <s v="05/07/2022 - 01/06/2023"/>
    <s v="PENDIENTE"/>
    <s v="Ninguna"/>
    <s v="Firmado"/>
    <s v="Ingreso"/>
    <s v="N/A"/>
    <s v="PENDIENTE"/>
    <s v="PENDIENTE"/>
    <s v="FEMENINO"/>
    <s v="nayibe.guerrero@jep.gov.co"/>
    <s v="https://community.secop.gov.co/Public/Tendering/ContractNoticePhases/View?PPI=CO1.PPI.19268975&amp;isFromPublicArea=True&amp;isModal=False"/>
    <n v="7"/>
    <n v="2022"/>
  </r>
  <r>
    <n v="615"/>
    <s v="JEP-526-2022"/>
    <s v="JEP-CSPO-508-2022"/>
    <s v="Paola Casas"/>
    <s v="Revisado 10/07/2022 sin aprobación de la entidad"/>
    <s v="Andres Felipe Mendoza Peñaranda"/>
    <m/>
    <m/>
    <x v="1"/>
    <s v="1. Prestación de servicios"/>
    <n v="1075288528"/>
    <n v="7"/>
    <s v="Persona Natural"/>
    <s v="Neiva"/>
    <s v="Prestar servicios profesionales para el apoyo y acompañamiento tecnológico y en el procesamiento de información de la Secretaría General Judicial. (Contratos o convenio que no requieren pluralidad de ofertas)"/>
    <m/>
    <s v="Harvey Danilo Suarez Morales"/>
    <s v="Secretaría Ejecutiva"/>
    <x v="1"/>
    <s v="Secretaría General Judicial"/>
    <s v="Yuly Saenz Berdugo "/>
    <s v="Secretaría General Judicial"/>
    <s v="N/A"/>
    <s v="Magistratura_x000a_Secretaría General Judicial (Ing)"/>
    <s v="N/A"/>
    <s v="Inversión"/>
    <n v="26021315"/>
    <s v="N/A"/>
    <s v="N/A"/>
    <n v="5204263"/>
    <n v="82622"/>
    <s v="_x0009_314322"/>
    <n v="2018011001091"/>
    <d v="2022-07-11T00:00:00"/>
    <d v="2022-07-13T00:00:00"/>
    <s v="N/A"/>
    <s v="N/A"/>
    <s v="N/A"/>
    <s v="N/A"/>
    <n v="0"/>
    <s v="N/A"/>
    <n v="0"/>
    <s v="N/A"/>
    <n v="0"/>
    <s v="N/A"/>
    <n v="0"/>
    <n v="26021315"/>
    <s v="NO"/>
    <s v="N/A"/>
    <s v="N/A"/>
    <s v="N/A"/>
    <s v="N/A"/>
    <d v="2022-11-30T00:00:00"/>
    <d v="2022-11-30T00:00:00"/>
    <s v="SI"/>
    <s v="Bogotá D.C."/>
    <s v="Cumplimiento"/>
    <s v="NV-100069534"/>
    <n v="0"/>
    <s v="Seguros Mundial"/>
    <d v="2022-07-12T00:00:00"/>
    <s v="12/07/2022 - 30/05/2023"/>
    <s v="PENDIENTE"/>
    <s v="Ninguna"/>
    <s v="Firmado"/>
    <s v="Ingreso"/>
    <s v="N/A"/>
    <s v="PENDIENTE"/>
    <s v="PENDIENTE"/>
    <s v="MASCULINO"/>
    <s v="andres.mendoza@jep.gov.co"/>
    <s v="https://community.secop.gov.co/Public/Tendering/ContractNoticePhases/View?PPI=CO1.PPI.19269862&amp;isFromPublicArea=True&amp;isModal=False"/>
    <n v="7"/>
    <n v="2022"/>
  </r>
  <r>
    <n v="616"/>
    <s v="JEP-527-2022"/>
    <s v="JEP-CSPO-509-2022"/>
    <s v="Paola Casas"/>
    <s v="Revisado 10/07/2022"/>
    <s v="Stefany Llanos Velasquez"/>
    <m/>
    <m/>
    <x v="1"/>
    <s v="1. Prestación de servicios"/>
    <n v="1048215010"/>
    <n v="3"/>
    <s v="Persona Natural"/>
    <s v="Bogotá D.C."/>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18070350"/>
    <s v="N/A"/>
    <s v="N/A"/>
    <n v="3614070"/>
    <n v="80722"/>
    <n v="300422"/>
    <n v="2018011001091"/>
    <d v="2022-07-05T00:00:00"/>
    <d v="2022-07-06T00:00:00"/>
    <s v="N/A"/>
    <s v="N/A"/>
    <s v="N/A"/>
    <s v="N/A"/>
    <n v="0"/>
    <s v="N/A"/>
    <n v="0"/>
    <s v="N/A"/>
    <n v="0"/>
    <s v="N/A"/>
    <n v="0"/>
    <n v="18070350"/>
    <s v="NO"/>
    <s v="N/A"/>
    <s v="N/A"/>
    <s v="N/A"/>
    <s v="N/A"/>
    <d v="2022-11-30T00:00:00"/>
    <d v="2022-11-30T00:00:00"/>
    <s v="SI"/>
    <s v="Bogotá D.C."/>
    <s v="Cumplimiento"/>
    <s v="560 47 994000153286"/>
    <n v="0"/>
    <s v="Aseguradora Solidaria de Colombia"/>
    <d v="2022-07-06T00:00:00"/>
    <s v="06/07/2022 - 09/06/2023"/>
    <s v="PENDIENTE"/>
    <s v="Ninguna"/>
    <s v="Firmado"/>
    <s v="Ingreso"/>
    <s v="N/A"/>
    <s v="PENDIENTE"/>
    <s v="PENDIENTE"/>
    <s v="FEMENINO"/>
    <s v="stefany.llanos@jep.gov.co"/>
    <s v="https://community.secop.gov.co/Public/Tendering/ContractNoticePhases/View?PPI=CO1.PPI.19270756&amp;isFromPublicArea=True&amp;isModal=False"/>
    <n v="7"/>
    <n v="2022"/>
  </r>
  <r>
    <n v="617"/>
    <s v="JEP-528-2022"/>
    <s v="JEP-CSPO-510-2022"/>
    <s v="Paola Casas"/>
    <s v="Revisado 10/07/2022"/>
    <s v="Carlos Andrés Barco Enríquez"/>
    <m/>
    <m/>
    <x v="1"/>
    <s v="1. Prestación de servicios"/>
    <n v="1085284826"/>
    <n v="5"/>
    <s v="Persona Natural"/>
    <s v="Cali"/>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18070350"/>
    <s v="N/A"/>
    <s v="N/A"/>
    <n v="3614070"/>
    <n v="80822"/>
    <n v="301922"/>
    <n v="2018011001091"/>
    <d v="2022-07-05T00:00:00"/>
    <d v="2022-07-06T00:00:00"/>
    <s v="N/A"/>
    <s v="N/A"/>
    <s v="N/A"/>
    <s v="N/A"/>
    <n v="0"/>
    <s v="N/A"/>
    <n v="0"/>
    <s v="N/A"/>
    <n v="0"/>
    <s v="N/A"/>
    <n v="0"/>
    <n v="18070350"/>
    <s v="NO"/>
    <s v="N/A"/>
    <s v="N/A"/>
    <s v="N/A"/>
    <s v="N/A"/>
    <d v="2022-11-30T00:00:00"/>
    <d v="2022-11-30T00:00:00"/>
    <s v="SI"/>
    <s v="Bogotá D.C."/>
    <s v="Cumplimiento"/>
    <s v="436 47 994000055699"/>
    <n v="0"/>
    <s v="Aseguradora Solidaria de Colombia"/>
    <d v="2022-07-06T00:00:00"/>
    <s v="06/07/2022 - 31/05/2023"/>
    <s v="PENDIENTE"/>
    <s v="Ninguna"/>
    <s v="Firmado"/>
    <s v="Ingreso"/>
    <s v="N/A"/>
    <s v="PENDIENTE"/>
    <s v="PENDIENTE"/>
    <s v="MASCULINO"/>
    <s v="carlos.barco@jep.gov.co"/>
    <s v="https://community.secop.gov.co/Public/Tendering/ContractNoticePhases/View?PPI=CO1.PPI.19271418&amp;isFromPublicArea=True&amp;isModal=False"/>
    <n v="7"/>
    <n v="2022"/>
  </r>
  <r>
    <n v="501"/>
    <s v="JEP-529-2022"/>
    <s v="JEP-SB-002-2022"/>
    <s v="Ángela Esquivel "/>
    <s v="Revisado el 12/07/2022 "/>
    <s v="SISTETRONICS S.A.S."/>
    <s v="N/A"/>
    <s v="N/A"/>
    <x v="5"/>
    <s v="1. Prestación de servicios"/>
    <n v="800230829"/>
    <n v="7"/>
    <s v="Persona Jurídica"/>
    <s v="Bogotá D.C."/>
    <s v="Adquirir una (1) solución de almacenamiento (NAS) para la Unidad de Investigación y Acusación de la JEP."/>
    <m/>
    <s v="Luis Felipe Rivera García"/>
    <s v="Dirección de Tecnologías de la Información"/>
    <x v="6"/>
    <s v="Unidad de Investigación y Acusación"/>
    <s v="Juan Carlos Leal Blanco"/>
    <s v="Unidad de Investigación y Acusación"/>
    <s v="N/A"/>
    <s v="N/A"/>
    <s v="N/A"/>
    <s v="Inversión"/>
    <n v="41506567.200000003"/>
    <s v="N/A"/>
    <s v="N/A"/>
    <s v="N/A"/>
    <n v="70922"/>
    <n v="299322"/>
    <n v="2018011001091"/>
    <d v="2022-07-05T00:00:00"/>
    <d v="2022-08-01T00:00:00"/>
    <s v="N/A"/>
    <s v="N/A"/>
    <s v="N/A"/>
    <s v="N/A"/>
    <n v="0"/>
    <s v="N/A"/>
    <n v="0"/>
    <s v="N/A"/>
    <n v="0"/>
    <s v="N/A"/>
    <n v="0"/>
    <n v="41506567.200000003"/>
    <s v="NO"/>
    <s v="N/A"/>
    <s v="N/A"/>
    <s v="N/A"/>
    <s v="N/A"/>
    <d v="2022-09-29T00:00:00"/>
    <d v="2022-09-29T00:00:00"/>
    <s v="SI"/>
    <s v="Bogotá D.C."/>
    <s v="Cumplimiento"/>
    <s v="14-47-101017955"/>
    <n v="0"/>
    <s v="Seguros del Estado S.A."/>
    <d v="2022-07-01T00:00:00"/>
    <s v="05/07/2022 - 01/09/2023"/>
    <s v="PENDIENTE"/>
    <s v="El plazo de ejecución será máximo de sesenta (60) días calendario, contados a partir de la_x000a_suscripción del acta de inicio, previo cumplimiento de los requisitos de perfeccionamiento y_x000a_ejecución del contrato"/>
    <s v="Terminado"/>
    <s v="Ingreso"/>
    <s v="N/A"/>
    <s v="N/A"/>
    <s v="N/A"/>
    <s v="N/A"/>
    <s v="N/A"/>
    <s v="https://community.secop.gov.co/Public/Tendering/ContractNoticePhases/View?PPI=CO1.PPI.18957261&amp;isFromPublicArea=True&amp;isModal=False"/>
    <n v="7"/>
    <n v="2022"/>
  </r>
  <r>
    <n v="281"/>
    <s v="JEP-530-2022"/>
    <s v="JEP-CSPO-511-2022"/>
    <s v="Ángela Esquivel "/>
    <s v="N/R"/>
    <s v="Nadya Kathitz Quintero Certuche "/>
    <m/>
    <m/>
    <x v="1"/>
    <s v="1. Prestación de servicios"/>
    <n v="26502551"/>
    <n v="6"/>
    <s v="Persona Natural"/>
    <s v="Rivera"/>
    <s v="Prestar servicios profesionales para apoyar y acompañar jurídicamente al departamento de gestión territorial en proyectos, procesos y procedimientos a cargo de la dependencia, así como en el seguimiento a la respuesta y asistencia técnica a necesidades de la actividad judicial de la jep en territorio. "/>
    <m/>
    <s v="Harvey Danilo Suarez Morales"/>
    <s v="Secretaría Ejecutiva"/>
    <x v="4"/>
    <s v="Departamento de Gestión Territorial"/>
    <s v="Angela María Mora Soto"/>
    <s v="Departamento de Gestión Territorial"/>
    <s v="N/A"/>
    <s v="N/A"/>
    <s v="N/A"/>
    <s v="Inversión"/>
    <n v="26021315"/>
    <s v="N/A"/>
    <s v="N/A"/>
    <n v="5204263"/>
    <n v="81022"/>
    <n v="298022"/>
    <n v="2018011001091"/>
    <d v="2022-07-05T00:00:00"/>
    <d v="2022-07-07T00:00:00"/>
    <s v="N/A"/>
    <s v="N/A"/>
    <s v="N/A"/>
    <s v="N/A"/>
    <n v="0"/>
    <s v="N/A"/>
    <n v="0"/>
    <s v="N/A"/>
    <n v="0"/>
    <s v="N/A"/>
    <n v="0"/>
    <n v="26021315"/>
    <s v="NO"/>
    <s v="N/A"/>
    <s v="N/A"/>
    <s v="N/A"/>
    <s v="N/A"/>
    <d v="2022-11-30T00:00:00"/>
    <d v="2022-11-30T00:00:00"/>
    <s v="SI"/>
    <s v="Bogotá D.C."/>
    <s v="Cumplimiento"/>
    <s v="560 47 994000153270"/>
    <n v="0"/>
    <s v="Aseguradora Solidaria de Colombia"/>
    <d v="2022-07-05T00:00:00"/>
    <s v="05/07/2022 - 09/06/2023"/>
    <s v="PENDIENTE"/>
    <s v="Ninguna"/>
    <s v="Firmado"/>
    <s v="Ingreso"/>
    <s v="N/A"/>
    <s v="PENDIENTE"/>
    <s v="PENDIENTE"/>
    <s v="FEMENINO"/>
    <s v="nadya.quintero@jep.gov.co"/>
    <s v="https://community.secop.gov.co/Public/Tendering/ContractNoticePhases/View?PPI=CO1.PPI.19245528&amp;isFromPublicArea=True&amp;isModal=False"/>
    <n v="7"/>
    <n v="2022"/>
  </r>
  <r>
    <n v="673"/>
    <s v="JEP-531-2022"/>
    <s v="JEP-CSPO-512-2022"/>
    <s v="Ángela Esquivel "/>
    <d v="2022-07-12T00:00:00"/>
    <s v="Silvia Juliana Quintero Erasso"/>
    <m/>
    <m/>
    <x v="1"/>
    <s v="1. Prestación de servicios"/>
    <n v="1015409286"/>
    <n v="2"/>
    <s v="Persona Natural"/>
    <s v="Bogotá D.C. "/>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
    <m/>
    <s v="Angela María Mora Soto"/>
    <s v="Subsecretaría Ejecutiva (Encargada)"/>
    <x v="5"/>
    <s v="Grupo de Análisis de la Información"/>
    <s v="Gloria Marcela Abadia Cubillos"/>
    <s v="Grupo de Análisis de la Información"/>
    <s v="N/A"/>
    <s v="N/A"/>
    <s v="N/A"/>
    <s v="Inversión"/>
    <n v="33249460"/>
    <s v="N/A"/>
    <s v="N/A"/>
    <n v="6649892"/>
    <n v="83522"/>
    <n v="364822"/>
    <n v="2018011001091"/>
    <d v="2022-08-11T00:00:00"/>
    <d v="2022-08-12T00:00:00"/>
    <s v="N/A"/>
    <s v="N/A"/>
    <s v="N/A"/>
    <s v="N/A"/>
    <n v="0"/>
    <s v="N/A"/>
    <n v="0"/>
    <s v="N/A"/>
    <n v="0"/>
    <s v="N/A"/>
    <n v="0"/>
    <n v="33249460"/>
    <s v="NO"/>
    <s v="N/A"/>
    <s v="N/A"/>
    <s v="N/A"/>
    <s v="N/A"/>
    <d v="2022-12-31T00:00:00"/>
    <d v="2022-12-31T00:00:00"/>
    <s v="SI"/>
    <s v="Bogotá D.C."/>
    <s v="Cumplimiento"/>
    <s v="15-47-101009798"/>
    <n v="0"/>
    <s v="Seguros del Estado S.A."/>
    <d v="2022-08-11T00:00:00"/>
    <s v="11/08/2022 - 30/06/2023"/>
    <s v="PENDIENTE"/>
    <s v="Ninguna"/>
    <s v="Firmado"/>
    <s v="Ninguna"/>
    <s v="N/A"/>
    <s v="DERECHO"/>
    <s v="N/A"/>
    <s v="FEMENINO"/>
    <s v="silvia.quintero@jep.gov.co"/>
    <s v="https://community.secop.gov.co/Public/Tendering/ContractNoticePhases/View?PPI=CO1.PPI.19252572&amp;isFromPublicArea=True&amp;isModal=False"/>
    <n v="8"/>
    <n v="2022"/>
  </r>
  <r>
    <n v="672"/>
    <s v="JEP-532-2022"/>
    <s v="JEP-CSPO-513-2022"/>
    <s v="Ángela Esquivel "/>
    <s v="Revisado el 12/07/2022 "/>
    <s v="Angelica Viviana Rodriguez Abreu "/>
    <m/>
    <m/>
    <x v="1"/>
    <s v="1. Prestación de servicios"/>
    <n v="1033692369"/>
    <n v="1"/>
    <s v="Persona Natural"/>
    <s v="Bogotá D.C."/>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
    <m/>
    <s v="Harvey Danilo Suarez Morales"/>
    <s v="Secretaría Ejecutiva"/>
    <x v="5"/>
    <s v="Grupo de Análisis de la Información"/>
    <s v="Gloria Marcela Abadia Cubillos"/>
    <s v="Grupo de Análisis de la Información"/>
    <s v="N/A"/>
    <s v="N/A"/>
    <s v="N/A"/>
    <s v="Inversión"/>
    <n v="39899352"/>
    <s v="N/A"/>
    <s v="N/A"/>
    <n v="6649892"/>
    <n v="83422"/>
    <n v="307222"/>
    <n v="2018011001091"/>
    <d v="2022-07-07T00:00:00"/>
    <d v="2022-07-11T00:00:00"/>
    <s v="N/A"/>
    <s v="N/A"/>
    <s v="N/A"/>
    <s v="N/A"/>
    <n v="0"/>
    <s v="N/A"/>
    <n v="0"/>
    <s v="N/A"/>
    <n v="0"/>
    <s v="N/A"/>
    <n v="0"/>
    <n v="39899352"/>
    <s v="NO"/>
    <s v="N/A"/>
    <s v="N/A"/>
    <s v="N/A"/>
    <s v="N/A"/>
    <d v="2022-12-31T00:00:00"/>
    <d v="2022-12-31T00:00:00"/>
    <s v="SI"/>
    <s v="Bogotá D.C."/>
    <s v="Cumplimiento"/>
    <s v="380 47 994000126284"/>
    <n v="0"/>
    <s v="Aseguradora Solidaria de Colombia"/>
    <d v="2022-07-08T00:00:00"/>
    <s v="07/07/2022 - 03/07/2023"/>
    <s v="PENDIENTE"/>
    <s v="Sin acta de inicio"/>
    <s v="Firmado"/>
    <s v="Ingreso"/>
    <s v="N/A"/>
    <s v="PENDIENTE"/>
    <s v="PENDIENTE"/>
    <s v="FEMENINO"/>
    <s v="angelica.rodriguez@jep.gov.co"/>
    <s v="https://community.secop.gov.co/Public/Tendering/ContractNoticePhases/View?PPI=CO1.PPI.19250633&amp;isFromPublicArea=True&amp;isModal=False"/>
    <n v="7"/>
    <n v="2022"/>
  </r>
  <r>
    <n v="674"/>
    <s v="JEP-533-2022"/>
    <s v="JEP-CSPO-514-2022"/>
    <s v="Ángela Esquivel "/>
    <s v="Revisado el 12/07/2022 "/>
    <s v="Paula Martinez Cortes "/>
    <m/>
    <m/>
    <x v="1"/>
    <s v="1. Prestación de servicios"/>
    <n v="1019013351"/>
    <n v="7"/>
    <s v="Persona Natural"/>
    <s v="Bogotá D.C."/>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
    <m/>
    <s v="Harvey Danilo Suarez Morales"/>
    <s v="Secretaría Ejecutiva"/>
    <x v="5"/>
    <s v="Grupo de Análisis de la Información"/>
    <s v="Gloria Marcela Abadia Cubillos"/>
    <s v="Grupo de Análisis de la Información"/>
    <s v="N/A"/>
    <s v="N/A"/>
    <s v="N/A"/>
    <s v="Inversión"/>
    <n v="39899352"/>
    <s v="N/A"/>
    <s v="N/A"/>
    <n v="6649892"/>
    <n v="83622"/>
    <n v="307922"/>
    <s v="_x0009_2018011001091"/>
    <d v="2022-07-08T00:00:00"/>
    <d v="2022-07-11T00:00:00"/>
    <s v="N/A"/>
    <s v="N/A"/>
    <s v="N/A"/>
    <s v="N/A"/>
    <n v="0"/>
    <s v="N/A"/>
    <n v="0"/>
    <s v="N/A"/>
    <n v="0"/>
    <s v="N/A"/>
    <n v="0"/>
    <n v="39899352"/>
    <s v="NO"/>
    <s v="N/A"/>
    <s v="N/A"/>
    <s v="N/A"/>
    <s v="N/A"/>
    <d v="2022-12-31T00:00:00"/>
    <d v="2022-12-31T00:00:00"/>
    <s v="SI"/>
    <s v="Bogotá D.C."/>
    <s v="Cumplimiento"/>
    <s v="15-45-101145341"/>
    <n v="0"/>
    <s v="Seguros del Estado S.A."/>
    <d v="2022-07-08T00:00:00"/>
    <s v="08/07/2022 - 10/07/2023"/>
    <s v="PENDIENTE"/>
    <s v="Sin acta de inicio"/>
    <s v="Firmado"/>
    <s v="Ingreso"/>
    <s v="N/A"/>
    <s v="PENDIENTE"/>
    <s v="PENDIENTE"/>
    <s v="FEMENINO"/>
    <s v="paula.martinez@jep.gov.co"/>
    <s v="https://community.secop.gov.co/Public/Tendering/ContractNoticePhases/View?PPI=CO1.PPI.19251406&amp;isFromPublicArea=True&amp;isModal=False"/>
    <n v="7"/>
    <n v="2022"/>
  </r>
  <r>
    <n v="221"/>
    <s v="JEP-534-2022"/>
    <s v="JEP-CSPO-515-2022"/>
    <s v="Ángela Esquivel "/>
    <s v="Revisado el 12/07/2022 Firmado"/>
    <s v="Gina Briggitte Rusinque Perez "/>
    <m/>
    <m/>
    <x v="1"/>
    <s v="1. Prestación de servicios"/>
    <n v="1016028641"/>
    <n v="2"/>
    <s v="Persona Natural"/>
    <s v="Bogotá D.C."/>
    <s v="Prestar servicios profesionales para apoyar y acompañar al departamento de atención a víctimas en la gestión administrativa, precontractual y seguimiento contractual a fin de facilitar la asistencia material a víctimas atendiendo los enfoques diferenciales. "/>
    <m/>
    <s v="Harvey Danilo Suarez Morales"/>
    <s v="Secretaría Ejecutiva"/>
    <x v="4"/>
    <s v="Departamento de Atención a Víctimas"/>
    <s v="Claudia Viviana Ferro Buitrago"/>
    <s v="Departamento de Atención a Víctimas"/>
    <s v="N/A"/>
    <s v="N/A"/>
    <s v="N/A"/>
    <s v="Inversión"/>
    <n v="26021315"/>
    <s v="N/A"/>
    <s v="N/A"/>
    <n v="5204263"/>
    <n v="79622"/>
    <n v="299122"/>
    <s v="_x0009_2018011001091"/>
    <d v="2022-07-05T00:00:00"/>
    <d v="2022-07-06T00:00:00"/>
    <s v="N/A"/>
    <s v="N/A"/>
    <s v="N/A"/>
    <s v="N/A"/>
    <n v="0"/>
    <s v="N/A"/>
    <n v="0"/>
    <s v="N/A"/>
    <n v="0"/>
    <s v="N/A"/>
    <n v="0"/>
    <n v="26021315"/>
    <s v="NO"/>
    <s v="N/A"/>
    <s v="N/A"/>
    <s v="N/A"/>
    <s v="N/A"/>
    <d v="2022-11-30T00:00:00"/>
    <d v="2022-11-30T00:00:00"/>
    <s v="SI"/>
    <s v="Bogotá D.C."/>
    <s v="Cumplimiento"/>
    <s v="36-45-101039073"/>
    <n v="0"/>
    <s v="Seguros del Estado S.A."/>
    <d v="2022-07-05T00:00:00"/>
    <s v="05/07/2022 - 04/06/2023"/>
    <s v="PENDIENTE"/>
    <s v="Ninguna"/>
    <s v="Firmado"/>
    <s v="Ingreso"/>
    <s v="N/A"/>
    <s v="PENDIENTE"/>
    <s v="PENDIENTE"/>
    <s v="FEMENINO"/>
    <s v="gina.rusinque@jep.gov.co"/>
    <s v="https://community.secop.gov.co/Public/Tendering/ContractNoticePhases/View?PPI=CO1.PPI.19262698&amp;isFromPublicArea=True&amp;isModal=False"/>
    <n v="7"/>
    <n v="2022"/>
  </r>
  <r>
    <n v="222"/>
    <s v="JEP-535-2022"/>
    <s v="JEP-CSPO-516-2022"/>
    <s v="Ángela Esquivel "/>
    <s v="Revisado el 12/07/2022 Firmado"/>
    <s v="Jorge Fernando Vargas Rodriguez"/>
    <m/>
    <m/>
    <x v="1"/>
    <s v="1. Prestación de servicios"/>
    <n v="79244908"/>
    <n v="7"/>
    <s v="Persona Natural"/>
    <s v="Bogotá D.C."/>
    <s v="Prestar servicios profesionales para apoyar y acompañar al departamento de atención a víctimas en la gestión administrativa, precontractual y seguimiento contractual a fin de facilitar la asistencia material a víctimas atendiendo los enfoques diferenciales "/>
    <m/>
    <s v="Harvey Danilo Suarez Morales"/>
    <s v="Secretaría Ejecutiva"/>
    <x v="4"/>
    <s v="Departamento de Atención a Víctimas"/>
    <s v="Claudia Viviana Ferro Buitrago"/>
    <s v="Departamento de Atención a Víctimas"/>
    <s v="N/A"/>
    <s v="N/A"/>
    <s v="N/A"/>
    <s v="Inversión"/>
    <n v="26021315"/>
    <s v="N/A"/>
    <s v="N/A"/>
    <n v="5204263"/>
    <n v="80622"/>
    <n v="304422"/>
    <s v="_x0009_2018011001091"/>
    <d v="2022-07-06T00:00:00"/>
    <d v="2022-07-07T00:00:00"/>
    <s v="N/A"/>
    <s v="N/A"/>
    <s v="N/A"/>
    <s v="N/A"/>
    <n v="0"/>
    <s v="N/A"/>
    <n v="0"/>
    <s v="N/A"/>
    <n v="0"/>
    <s v="N/A"/>
    <n v="0"/>
    <n v="26021315"/>
    <s v="NO"/>
    <s v="N/A"/>
    <s v="N/A"/>
    <s v="N/A"/>
    <s v="N/A"/>
    <d v="2022-11-30T00:00:00"/>
    <d v="2022-11-30T00:00:00"/>
    <s v="SI"/>
    <s v="Bogotá D.C."/>
    <s v="Cumplimiento"/>
    <s v="36-45-101039074"/>
    <n v="0"/>
    <s v="Seguros del Estado S.A."/>
    <d v="2022-07-01T00:00:00"/>
    <s v="01/07/2022 - 31/05/2023"/>
    <s v="PENDIENTE"/>
    <s v="Ninguna"/>
    <s v="Firmado"/>
    <s v="Ingreso"/>
    <s v="N/A"/>
    <s v="PENDIENTE"/>
    <s v="PENDIENTE"/>
    <s v="MASCULINO"/>
    <s v="jorge.vargas@jep.gov.co"/>
    <s v="https://community.secop.gov.co/Public/Tendering/ContractNoticePhases/View?PPI=CO1.PPI.19266226&amp;isFromPublicArea=True&amp;isModal=False"/>
    <n v="7"/>
    <n v="2022"/>
  </r>
  <r>
    <n v="224"/>
    <s v="JEP-536-2022"/>
    <s v="JEP-CSPO-517-2022"/>
    <s v="Ángela Esquivel "/>
    <s v="Revisado el 12/07/2022 Firmado"/>
    <s v="Karen Andrea Ramirez Rincon "/>
    <m/>
    <m/>
    <x v="1"/>
    <s v="1. Prestación de servicios"/>
    <n v="1010188577"/>
    <n v="2"/>
    <s v="Persona Natural"/>
    <s v="Bogotá D.C."/>
    <s v="Prestar servicios profesionales para apoyar y acompañar al departamento de atención a víctimas en las gestiones administrativas requeridas para su adecuado funcionamiento y el cumplimiento sus funciones misionales "/>
    <m/>
    <s v="Harvey Danilo Suarez Morales"/>
    <s v="Secretaría Ejecutiva"/>
    <x v="4"/>
    <s v="Departamento de Atención a Víctimas"/>
    <s v="Claudia Viviana Ferro Buitrago"/>
    <s v="Departamento de Atención a Víctimas"/>
    <s v="N/A"/>
    <s v="N/A"/>
    <s v="N/A"/>
    <s v="Inversión"/>
    <n v="21684420"/>
    <s v="N/A"/>
    <s v="N/A"/>
    <n v="3614070"/>
    <n v="87322"/>
    <s v="_x0009_304522"/>
    <s v="_x0009_2018011001091"/>
    <d v="2022-07-06T00:00:00"/>
    <d v="2022-07-07T00:00:00"/>
    <s v="N/A"/>
    <s v="N/A"/>
    <s v="N/A"/>
    <s v="N/A"/>
    <n v="0"/>
    <s v="N/A"/>
    <n v="0"/>
    <s v="N/A"/>
    <n v="0"/>
    <s v="N/A"/>
    <n v="-122"/>
    <n v="21684420"/>
    <s v="NO"/>
    <s v="N/A"/>
    <s v="N/A"/>
    <s v="N/A"/>
    <s v="N/A"/>
    <d v="2022-12-31T00:00:00"/>
    <d v="2022-08-31T00:00:00"/>
    <s v="SI"/>
    <s v="Bogotá D.C."/>
    <s v="Cumplimiento"/>
    <s v="36-45-101039120"/>
    <n v="0"/>
    <s v="Seguros del Estado S.A."/>
    <d v="2022-07-07T00:00:00"/>
    <s v="07/07/2022 - 05/07/2023"/>
    <s v="PENDIENTE"/>
    <s v="En fecha del 31/08/2022 se publica la terminación del contrato JEP-536-2022"/>
    <s v="Terminado"/>
    <s v="Terminación anticipada"/>
    <s v="N/A"/>
    <s v="PENDIENTE"/>
    <s v="PENDIENTE"/>
    <s v="FEMENINO"/>
    <s v="karen.ramirez@jep.gov.co"/>
    <s v="https://community.secop.gov.co/Public/Tendering/ContractNoticePhases/View?PPI=CO1.PPI.19269263&amp;isFromPublicArea=True&amp;isModal=False"/>
    <n v="7"/>
    <n v="2022"/>
  </r>
  <r>
    <n v="223"/>
    <s v="JEP-537-2022"/>
    <s v="JEP-CSPO-518-2022"/>
    <s v="Ángela Esquivel "/>
    <s v="Revisado el 12/07/2022"/>
    <s v="Manuel Alejandro Niño Fontecha "/>
    <m/>
    <m/>
    <x v="1"/>
    <s v="1. Prestación de servicios"/>
    <n v="1018435769"/>
    <n v="9"/>
    <s v="Persona Natural"/>
    <s v="Bogotá D.C."/>
    <s v="Prestar servicios profesionales para apoyar y acompañar al departamento de atención a víctimas en la gestión administrativa, precontractual y seguimiento contractual a fin de facilitar la asistencia material a víctimas atendiendo los enfoques diferenciales "/>
    <m/>
    <s v="Harvey Danilo Suarez Morales"/>
    <s v="Secretaría Ejecutiva"/>
    <x v="4"/>
    <s v="Departamento de Atención a Víctimas"/>
    <s v="Claudia Viviana Ferro Buitrago"/>
    <s v="Departamento de Atención a Víctimas"/>
    <s v="N/A"/>
    <s v="N/A"/>
    <s v="N/A"/>
    <s v="Inversión"/>
    <n v="26021315"/>
    <s v="N/A"/>
    <s v="N/A"/>
    <n v="5204263"/>
    <n v="86822"/>
    <n v="305222"/>
    <n v="2018011001091"/>
    <d v="2022-07-06T00:00:00"/>
    <d v="2022-07-07T00:00:00"/>
    <s v="N/A"/>
    <s v="N/A"/>
    <s v="N/A"/>
    <s v="N/A"/>
    <n v="0"/>
    <s v="N/A"/>
    <n v="0"/>
    <s v="N/A"/>
    <n v="0"/>
    <s v="N/A"/>
    <n v="0"/>
    <n v="26021315"/>
    <s v="NO"/>
    <s v="N/A"/>
    <s v="N/A"/>
    <s v="N/A"/>
    <s v="N/A"/>
    <d v="2022-11-30T00:00:00"/>
    <d v="2022-11-30T00:00:00"/>
    <s v="SI"/>
    <s v="Bogotá D.C."/>
    <s v="Cumplimiento"/>
    <s v="36-45-101039077"/>
    <n v="2"/>
    <s v="Seguros del Estado S.A."/>
    <d v="2022-07-07T00:00:00"/>
    <s v="06/07/2022 - 05/06/2023"/>
    <s v="PENDIENTE"/>
    <s v="Ninguna"/>
    <s v="Firmado"/>
    <s v="Ingreso"/>
    <s v="N/A"/>
    <s v="PENDIENTE"/>
    <s v="PENDIENTE"/>
    <s v="MASCULINO"/>
    <s v="manuel.nino@jep.gov.co"/>
    <s v="https://community.secop.gov.co/Public/Tendering/ContractNoticePhases/View?PPI=CO1.PPI.19249139&amp;isFromPublicArea=True&amp;isModal=False"/>
    <n v="7"/>
    <n v="2022"/>
  </r>
  <r>
    <n v="384"/>
    <s v="JEP-538-2022"/>
    <s v="JEP-CSPO-519-2022"/>
    <s v="Jairo Cuellar"/>
    <s v="Revisado el 12/07/2022"/>
    <s v="Laura Daniela Garzon Chavarro"/>
    <m/>
    <m/>
    <x v="1"/>
    <s v="1. Prestación de servicios"/>
    <n v="1010214314"/>
    <n v="4"/>
    <s v="Persona Natural"/>
    <s v="Bogotá D.C."/>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x v="4"/>
    <s v="Departamento SAAD - Comparecientes"/>
    <s v="Jorge Alirio Mancera Cortés"/>
    <s v="Departamento SAAD - Comparecientes"/>
    <s v="N/A"/>
    <s v="N/A"/>
    <s v="N/A"/>
    <s v="Inversión"/>
    <n v="36140715"/>
    <s v="N/A"/>
    <s v="N/A"/>
    <n v="7228143"/>
    <n v="89922"/>
    <n v="312422"/>
    <n v="2018011001091"/>
    <d v="2022-07-11T00:00:00"/>
    <d v="2022-07-12T00:00:00"/>
    <s v="N/A"/>
    <s v="N/A"/>
    <s v="N/A"/>
    <s v="N/A"/>
    <n v="0"/>
    <s v="N/A"/>
    <n v="0"/>
    <s v="N/A"/>
    <n v="0"/>
    <s v="N/A"/>
    <n v="0"/>
    <n v="36140715"/>
    <s v="NO"/>
    <s v="N/A"/>
    <s v="N/A"/>
    <s v="N/A"/>
    <s v="N/A"/>
    <d v="2022-11-30T00:00:00"/>
    <d v="2022-11-30T00:00:00"/>
    <s v="SI"/>
    <s v="Bogotá D.C."/>
    <s v="Cumplimiento"/>
    <s v="21-45-101377159"/>
    <n v="0"/>
    <s v="Seguros del Estado S.A."/>
    <d v="2022-07-11T00:00:00"/>
    <s v="11/07/2022 - 31/05/2023"/>
    <s v="PENDIENTE"/>
    <s v="Ninguna"/>
    <s v="Firmado"/>
    <s v="Ingreso"/>
    <s v="N/A"/>
    <s v="PENDIENTE"/>
    <s v="PENDIENTE"/>
    <s v="FEMENINO"/>
    <s v="laura.garzonc@jep.gov.co"/>
    <s v="https://community.secop.gov.co/Public/Tendering/ContractNoticePhases/View?PPI=CO1.PPI.19260704&amp;isFromPublicArea=True&amp;isModal=False"/>
    <n v="7"/>
    <n v="2022"/>
  </r>
  <r>
    <n v="696"/>
    <s v="JEP-539-2022"/>
    <s v="JEP-CSPO-520-2022"/>
    <s v="John Maldonado"/>
    <s v="Revisado el 12/07/2022"/>
    <s v="Monica Marcela Niño Diaz"/>
    <m/>
    <m/>
    <x v="1"/>
    <s v="1. Prestación de servicios"/>
    <n v="1049606772"/>
    <n v="9"/>
    <s v="Persona Natural"/>
    <s v="Bogotá D.C."/>
    <s v="Prestar servicios profesionales especializados y acompañamiento jurídico a la secretaría ejecutiva de la JEP, en la expedición de conceptos y demás documentos que le sean solicitados, así como la orientación y apoyo jurídico en los asuntos que se constituyan en temas prioritarios y de alto impacto para el cumplimiento de la misión de la JEP"/>
    <m/>
    <s v="Harvey Danilo Suarez Morales"/>
    <s v="Secretaría Ejecutiva"/>
    <x v="3"/>
    <s v="Secretaría Ejecutiva"/>
    <s v="Lech Julián Guerrero Cárdenas"/>
    <s v="Secretaría Ejecutiva"/>
    <s v="N/A"/>
    <s v="N/A"/>
    <s v="N/A"/>
    <s v="Inversión"/>
    <n v="82400845"/>
    <s v="N/A"/>
    <s v="N/A"/>
    <n v="16480169"/>
    <n v="72122"/>
    <n v="294522"/>
    <n v="2018011001091"/>
    <d v="2022-07-01T00:00:00"/>
    <d v="2022-07-02T00:00:00"/>
    <s v="N/A"/>
    <s v="N/A"/>
    <s v="N/A"/>
    <s v="N/A"/>
    <n v="0"/>
    <s v="N/A"/>
    <n v="0"/>
    <s v="N/A"/>
    <n v="0"/>
    <s v="N/A"/>
    <n v="0"/>
    <n v="82400845"/>
    <s v="NO"/>
    <s v="N/A"/>
    <s v="N/A"/>
    <s v="N/A"/>
    <s v="N/A"/>
    <d v="2022-11-30T00:00:00"/>
    <d v="2022-11-30T00:00:00"/>
    <s v="SI"/>
    <s v="Bogotá D.C."/>
    <s v="Cumplimiento"/>
    <s v="21-45-101376156"/>
    <n v="0"/>
    <s v="Seguros del Estado S.A."/>
    <d v="2022-07-01T00:00:00"/>
    <s v="01/07/2022 - 01/06/2023"/>
    <s v="PENDIENTE"/>
    <s v="Ninguna"/>
    <s v="Firmado"/>
    <s v="Ingreso"/>
    <s v="N/A"/>
    <s v="PENDIENTE"/>
    <s v="PENDIENTE"/>
    <s v="FEMENINO"/>
    <s v="monica.nino@jep.gov.co"/>
    <s v="https://community.secop.gov.co/Public/Tendering/ContractNoticePhases/View?PPI=CO1.PPI.19252552&amp;isFromPublicArea=True&amp;isModal=False"/>
    <n v="7"/>
    <n v="2022"/>
  </r>
  <r>
    <n v="622"/>
    <s v="JEP-540-2022"/>
    <s v="JEP-CSPO-521-2022"/>
    <s v="Carlos Torres"/>
    <s v="Revisado el 12/07/2022 Firmado"/>
    <s v="Michael Giovanni Caballero Rodriguez_x000a_"/>
    <m/>
    <m/>
    <x v="1"/>
    <s v="1. Prestación de servicios"/>
    <n v="1012342713"/>
    <n v="5"/>
    <s v="Persona Natural"/>
    <s v="Bogotá D.C."/>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m/>
    <s v="Magistratura _x000a_Secretaría General Judicial"/>
    <s v="N/A"/>
    <s v="Inversión"/>
    <n v="18070350"/>
    <s v="N/A"/>
    <s v="N/A"/>
    <n v="3614070"/>
    <n v="81422"/>
    <n v="296722"/>
    <n v="2018011001091"/>
    <d v="2022-07-01T00:00:00"/>
    <d v="2022-07-07T00:00:00"/>
    <s v="N/A"/>
    <s v="N/A"/>
    <s v="N/A"/>
    <s v="N/A"/>
    <n v="0"/>
    <s v="N/A"/>
    <n v="0"/>
    <s v="N/A"/>
    <n v="0"/>
    <s v="N/A"/>
    <n v="0"/>
    <n v="18070350"/>
    <s v="NO"/>
    <s v="N/A"/>
    <s v="N/A"/>
    <s v="N/A"/>
    <s v="N/A"/>
    <d v="2022-11-30T00:00:00"/>
    <d v="2022-11-30T00:00:00"/>
    <s v="SI"/>
    <s v="Bogotá D.C."/>
    <s v="Cumplimiento"/>
    <s v="14-47-101018014"/>
    <n v="1"/>
    <s v="Seguros del Estado S.A."/>
    <d v="2022-07-07T00:00:00"/>
    <s v="06/07/2022 - 30/05/2023"/>
    <s v="PENDIENTE"/>
    <s v="Ninguna"/>
    <s v="Firmado"/>
    <s v="Ingreso"/>
    <s v="N/A"/>
    <s v="PENDIENTE"/>
    <s v="PENDIENTE"/>
    <s v="MASCULINO"/>
    <s v="michael.caballero@jep.gov.co"/>
    <s v="https://community.secop.gov.co/Public/Tendering/ContractNoticePhases/View?PPI=CO1.PPI.19253529&amp;isFromPublicArea=True&amp;isModal=False"/>
    <n v="7"/>
    <n v="2022"/>
  </r>
  <r>
    <n v="623"/>
    <s v="JEP-541-2022"/>
    <s v="JEP-CSPO-522-2022"/>
    <s v="Carlos Torres"/>
    <s v="Revisado el 12/07/2022"/>
    <s v="Karen Alejandra Tovar Herrera _x000a_"/>
    <m/>
    <m/>
    <x v="1"/>
    <s v="1. Prestación de servicios"/>
    <n v="1085262180"/>
    <n v="1"/>
    <s v="Persona Natural"/>
    <s v="Bogotá D.C."/>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18070350"/>
    <s v="N/A"/>
    <s v="N/A"/>
    <n v="3614070"/>
    <n v="81522"/>
    <n v="319222"/>
    <n v="2018011001091"/>
    <d v="2022-07-13T00:00:00"/>
    <d v="2022-07-14T00:00:00"/>
    <s v="N/A"/>
    <s v="N/A"/>
    <s v="N/A"/>
    <s v="N/A"/>
    <n v="0"/>
    <s v="N/A"/>
    <n v="0"/>
    <s v="N/A"/>
    <n v="0"/>
    <s v="N/A"/>
    <n v="0"/>
    <n v="18070350"/>
    <s v="NO"/>
    <s v="N/A"/>
    <s v="N/A"/>
    <s v="N/A"/>
    <s v="N/A"/>
    <d v="2022-11-30T00:00:00"/>
    <d v="2022-11-30T00:00:00"/>
    <m/>
    <s v="Bogotá D.C."/>
    <s v="Cumplimiento"/>
    <s v="14-47-101018175"/>
    <n v="0"/>
    <s v="Seguros del Estado S.A."/>
    <d v="2022-07-14T00:00:00"/>
    <s v="13/07/2022 - 05/06/2023"/>
    <s v="PENDIENTE"/>
    <s v="Ninguna"/>
    <s v="Firmado"/>
    <s v="Ingreso"/>
    <s v="N/A"/>
    <s v="PENDIENTE"/>
    <s v="PENDIENTE"/>
    <s v="FEMENINO"/>
    <s v="karen.tovar@jep.gov.co"/>
    <s v="https://community.secop.gov.co/Public/Tendering/ContractNoticePhases/View?PPI=CO1.PPI.19270710&amp;isFromPublicArea=True&amp;isModal=False"/>
    <n v="7"/>
    <n v="2022"/>
  </r>
  <r>
    <n v="624"/>
    <s v="JEP-542-2022"/>
    <s v="JEP-CSPO-523-2022"/>
    <s v="Carlos Torres"/>
    <s v="Revisado el 12/07/2022 "/>
    <s v="Nelson Yara Jara _x000a_ "/>
    <m/>
    <m/>
    <x v="1"/>
    <s v="1. Prestación de servicios"/>
    <n v="1014275310"/>
    <n v="0"/>
    <s v="Persona Natural"/>
    <s v="Bogotá D.C."/>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18070350"/>
    <s v="N/A"/>
    <s v="N/A"/>
    <n v="3614070"/>
    <n v="89222"/>
    <n v="298122"/>
    <n v="2018011001091"/>
    <d v="2022-07-05T00:00:00"/>
    <d v="2022-07-05T00:00:00"/>
    <s v="N/A"/>
    <s v="N/A"/>
    <s v="N/A"/>
    <s v="N/A"/>
    <n v="0"/>
    <s v="N/A"/>
    <n v="0"/>
    <s v="N/A"/>
    <n v="0"/>
    <s v="N/A"/>
    <n v="0"/>
    <n v="18070350"/>
    <s v="NO"/>
    <s v="N/A"/>
    <s v="N/A"/>
    <s v="N/A"/>
    <s v="N/A"/>
    <d v="2022-11-30T00:00:00"/>
    <d v="2022-11-30T00:00:00"/>
    <s v="SI"/>
    <s v="Bogotá D.C."/>
    <s v="Cumplimiento"/>
    <s v="21-47-101021240"/>
    <n v="0"/>
    <s v="Seguros del Estado S.A."/>
    <d v="2022-07-05T00:00:00"/>
    <s v="05/07/2022 - 31/05/2023"/>
    <s v="PENDIENTE"/>
    <s v="Acta de inicio con supervisor encargado"/>
    <s v="Firmado"/>
    <s v="Ingreso"/>
    <s v="N/A"/>
    <s v="PENDIENTE"/>
    <s v="PENDIENTE"/>
    <s v="MASCULINO"/>
    <s v="nelson.yaraj@jep.gov.co"/>
    <s v="https://community.secop.gov.co/Public/Tendering/ContractNoticePhases/View?PPI=CO1.PPI.19271921&amp;isFromPublicArea=True&amp;isModal=False"/>
    <n v="7"/>
    <n v="2022"/>
  </r>
  <r>
    <n v="625"/>
    <s v="JEP-543-2022"/>
    <s v="JEP-CSPO-524-2022"/>
    <s v="Carlos Torres"/>
    <s v="Revisado el 12/07/2022"/>
    <s v="Duvan Andres Correa"/>
    <m/>
    <m/>
    <x v="1"/>
    <s v="1. Prestación de servicios"/>
    <n v="1098744800"/>
    <n v="6"/>
    <s v="Persona Natural"/>
    <s v="Saravena"/>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18070350"/>
    <s v="N/A"/>
    <s v="N/A"/>
    <n v="3614070"/>
    <n v="81622"/>
    <n v="323122"/>
    <n v="2018011001091"/>
    <d v="2022-07-15T00:00:00"/>
    <d v="2022-07-18T00:00:00"/>
    <s v="N/A"/>
    <s v="N/A"/>
    <s v="N/A"/>
    <s v="N/A"/>
    <n v="0"/>
    <s v="N/A"/>
    <n v="0"/>
    <s v="N/A"/>
    <n v="0"/>
    <s v="N/A"/>
    <n v="0"/>
    <n v="18070350"/>
    <s v="NO"/>
    <s v="N/A"/>
    <s v="N/A"/>
    <s v="N/A"/>
    <s v="N/A"/>
    <d v="2022-11-30T00:00:00"/>
    <d v="2022-11-30T00:00:00"/>
    <m/>
    <s v="Bogotá D.C."/>
    <s v="Cumplimiento"/>
    <s v="21-45-101377833"/>
    <n v="0"/>
    <s v="Seguros del Estado S.A."/>
    <d v="2022-07-15T00:00:00"/>
    <s v="15/07/2022 - 01/06/2023"/>
    <s v="PENDIENTE"/>
    <s v="Ninguna"/>
    <s v="Firmado"/>
    <s v="Ingreso"/>
    <s v="N/A"/>
    <s v="PENDIENTE"/>
    <s v="PENDIENTE"/>
    <s v="MASCULINO"/>
    <s v="duvan.correa@jep.gov.co"/>
    <s v="https://community.secop.gov.co/Public/Tendering/ContractNoticePhases/View?PPI=CO1.PPI.19268714&amp;isFromPublicArea=True&amp;isModal=False"/>
    <n v="7"/>
    <n v="2022"/>
  </r>
  <r>
    <s v="289 "/>
    <s v="JEP-544-2022"/>
    <s v="JEP-CSPO-525-2022"/>
    <s v="Johanna Duarte"/>
    <s v="Revisado el 12/07/2022 Firmado"/>
    <s v="María Alejandra Cerpa Gómez"/>
    <m/>
    <m/>
    <x v="1"/>
    <s v="1. Prestación de servicios"/>
    <n v="1023929021"/>
    <n v="8"/>
    <s v="Persona Natural"/>
    <s v="Bogotá D.C."/>
    <s v="Prestar servicios profesionales para apoyar y acompañar al Departamento de Atención al Ciudadano en la elaboración de actos administrativos y respuestas a las PQRSDF, con base en las normas legales vigentes y los lineamientos jurídicos implementados y la implementación del punto 5 del Acuerdo Final con enfoque sistémico. "/>
    <m/>
    <s v="Harvey Danilo Suarez Morales"/>
    <s v="Secretaría Ejecutiva"/>
    <x v="4"/>
    <s v="Departamento de Atención al Ciudadano"/>
    <s v="Constanza Eugenia Cañon Charry_x0009_"/>
    <s v="Departamento de Atención al Ciudadano"/>
    <s v="N/A"/>
    <s v="N/A"/>
    <s v="N/A"/>
    <s v="Inversión"/>
    <n v="26021315"/>
    <s v="N/A"/>
    <s v="N/A"/>
    <n v="5204263"/>
    <n v="82522"/>
    <n v="307322"/>
    <n v="2018011001091"/>
    <d v="2022-07-07T00:00:00"/>
    <d v="2022-07-08T00:00:00"/>
    <s v="N/A"/>
    <s v="N/A"/>
    <s v="N/A"/>
    <s v="N/A"/>
    <n v="0"/>
    <s v="N/A"/>
    <n v="0"/>
    <s v="N/A"/>
    <n v="0"/>
    <s v="N/A"/>
    <n v="0"/>
    <n v="26021315"/>
    <s v="NO"/>
    <s v="N/A"/>
    <s v="N/A"/>
    <s v="N/A"/>
    <s v="N/A"/>
    <d v="2022-11-30T00:00:00"/>
    <d v="2022-11-30T00:00:00"/>
    <s v="SI"/>
    <s v="Bogotá D.C."/>
    <s v="Cumplimiento"/>
    <s v="21-45-101376849"/>
    <n v="0"/>
    <s v="Seguros del Estado S.A."/>
    <d v="2022-07-08T00:00:00"/>
    <s v="07/07/2022 - 31/05/2023"/>
    <s v="PENDIENTE"/>
    <s v="Ninguna"/>
    <s v="Firmado"/>
    <s v="Ingreso"/>
    <s v="N/A"/>
    <s v="PENDIENTE"/>
    <s v="PENDIENTE"/>
    <s v="FEMENINO"/>
    <s v="maria.cerpa@jep.gov.co"/>
    <s v="https://community.secop.gov.co/Public/Tendering/ContractNoticePhases/View?PPI=CO1.PPI.19287329&amp;isFromPublicArea=True&amp;isModal=False"/>
    <n v="7"/>
    <n v="2022"/>
  </r>
  <r>
    <s v="288 "/>
    <s v="JEP-545-2022"/>
    <s v="JEP-CSPO-526-2022"/>
    <s v="Johanna Duarte"/>
    <s v="Revisado el 12/07/2022 Firmado"/>
    <s v="Jenny Patricia Reyes Gonzalez"/>
    <m/>
    <m/>
    <x v="1"/>
    <s v="1. Prestación de servicios"/>
    <n v="52264565"/>
    <n v="1"/>
    <s v="Persona Natural"/>
    <s v="Bogotá D.C."/>
    <s v="Prestar servicios profesionales para apoyar y acompañar al Departamento de Atención al Ciudadano en los procesos administrativos y financieros para el cumplimiento de las obligaciones misionales de la JEP y la implementación del punto 5 del Acuerdo Final con enfoque sistémico. "/>
    <m/>
    <s v="Harvey Danilo Suarez Morales"/>
    <s v="Secretaría Ejecutiva"/>
    <x v="4"/>
    <s v="Departamento de Atención al Ciudadano"/>
    <s v="Constanza Eugenia Cañon Charry_x0009_"/>
    <s v="Departamento de Atención al Ciudadano"/>
    <s v="N/A"/>
    <s v="N/A"/>
    <s v="N/A"/>
    <s v="Inversión"/>
    <n v="36140715"/>
    <s v="N/A"/>
    <s v="N/A"/>
    <n v="7228143"/>
    <n v="82422"/>
    <n v="305122"/>
    <n v="2018011001091"/>
    <d v="2022-07-06T00:00:00"/>
    <d v="2022-07-07T00:00:00"/>
    <s v="N/A"/>
    <s v="N/A"/>
    <s v="N/A"/>
    <s v="N/A"/>
    <n v="0"/>
    <s v="N/A"/>
    <n v="0"/>
    <s v="N/A"/>
    <n v="0"/>
    <s v="N/A"/>
    <n v="0"/>
    <n v="36140715"/>
    <s v="NO"/>
    <s v="N/A"/>
    <s v="N/A"/>
    <s v="N/A"/>
    <s v="N/A"/>
    <d v="2022-11-30T00:00:00"/>
    <d v="2022-11-30T00:00:00"/>
    <s v="SI"/>
    <s v="Bogotá D.C."/>
    <s v="Cumplimiento"/>
    <s v="21-47-101021290"/>
    <n v="0"/>
    <s v="Seguros del Estado S.A."/>
    <d v="2022-07-06T00:00:00"/>
    <s v="06/07/2022 - 31/05/2023"/>
    <s v="PENDIENTE"/>
    <s v="Ninguna"/>
    <s v="Firmado"/>
    <s v="Ingreso"/>
    <s v="N/A"/>
    <s v="PENDIENTE"/>
    <s v="PENDIENTE"/>
    <s v="FEMENINO"/>
    <s v="jenny.reyesg@jep.gov.co"/>
    <s v="https://community.secop.gov.co/Public/Tendering/ContractNoticePhases/View?PPI=CO1.PPI.19287193&amp;isFromPublicArea=True&amp;isModal=False"/>
    <n v="7"/>
    <n v="2022"/>
  </r>
  <r>
    <s v="285 "/>
    <s v="JEP-546-2022"/>
    <s v="JEP-CSPO-527-2022"/>
    <s v="Johanna Duarte"/>
    <s v="Revisado el 12/07/2022 Firmado"/>
    <s v="Daren Marcelo Salazar Alonso"/>
    <m/>
    <m/>
    <x v="1"/>
    <s v="1. Prestación de servicios"/>
    <n v="1032481812"/>
    <n v="4"/>
    <s v="Persona Natural"/>
    <s v="Bogotá D.C."/>
    <s v="Prestar servicios para apoyar y acompañar al Departamento de Atención al Ciudadano en el desarrollo de las actividades relacionadas con recepción, tipificación, asignación y reportes estadísticos de las PQRSDF dentro de los sistemas de la entidad, para la implementación del punto 5 del Acuerdo Final con enfoque sistémico. _x000a_ "/>
    <m/>
    <s v="Harvey Danilo Suarez Morales"/>
    <s v="Secretaría Ejecutiva"/>
    <x v="4"/>
    <s v="Departamento de Atención al Ciudadano"/>
    <s v="Constanza Eugenia Cañon Charry_x0009_"/>
    <s v="Departamento de Atención al Ciudadano"/>
    <s v="N/A"/>
    <s v="N/A"/>
    <s v="N/A"/>
    <s v="Inversión"/>
    <n v="18070350"/>
    <s v="N/A"/>
    <s v="N/A"/>
    <n v="3614070"/>
    <n v="82122"/>
    <n v="302722"/>
    <n v="2018011001091"/>
    <d v="2022-07-06T00:00:00"/>
    <d v="2022-07-07T00:00:00"/>
    <s v="N/A"/>
    <s v="N/A"/>
    <s v="N/A"/>
    <s v="N/A"/>
    <n v="0"/>
    <s v="N/A"/>
    <n v="0"/>
    <s v="N/A"/>
    <n v="0"/>
    <s v="N/A"/>
    <n v="0"/>
    <n v="18070350"/>
    <s v="NO"/>
    <s v="N/A"/>
    <s v="N/A"/>
    <s v="N/A"/>
    <s v="N/A"/>
    <d v="2022-11-30T00:00:00"/>
    <d v="2022-11-30T00:00:00"/>
    <s v="SI"/>
    <s v="Bogotá D.C."/>
    <s v="Cumplimiento"/>
    <s v="21-47-101021275"/>
    <n v="0"/>
    <s v="Seguros del Estado S.A."/>
    <d v="2022-07-06T00:00:00"/>
    <s v="06/07/2022 - 31/05/2023"/>
    <s v="PENDIENTE"/>
    <s v="Ninguna"/>
    <s v="Firmado"/>
    <s v="Ingreso"/>
    <s v="N/A"/>
    <s v="PENDIENTE"/>
    <s v="PENDIENTE"/>
    <s v="MASCULINO"/>
    <s v="daren.salazar@jep.gov.co"/>
    <s v="https://community.secop.gov.co/Public/Tendering/ContractNoticePhases/View?PPI=CO1.PPI.19287062&amp;isFromPublicArea=True&amp;isModal=False"/>
    <n v="7"/>
    <n v="2022"/>
  </r>
  <r>
    <s v="287 "/>
    <s v="JEP-547-2022"/>
    <s v="JEP-CSPO-528-2022"/>
    <s v="Johanna Duarte"/>
    <s v="Revisado el 12/07/2022 Firmado"/>
    <s v="José Fernando Bermeo Noguera"/>
    <m/>
    <m/>
    <x v="1"/>
    <s v="1. Prestación de servicios"/>
    <n v="98399475"/>
    <n v="4"/>
    <s v="Persona Natural"/>
    <s v="Bogotá D.C."/>
    <s v="Prestar servicios profesionales para apoyar y acompañar al Departamento de Atención al Ciudadano en el análisis de los datos y uso de herramientas tecnológicas para mejorar el seguimiento y control de las PQRSDF, para la implementación del punto 5 del Acuerdo Final con enfoque sistémico."/>
    <m/>
    <s v="Harvey Danilo Suarez Morales"/>
    <s v="Secretaría Ejecutiva"/>
    <x v="4"/>
    <s v="Departamento de Atención al Ciudadano"/>
    <s v="Constanza Eugenia Cañon Charry_x0009_"/>
    <s v="Departamento de Atención al Ciudadano"/>
    <s v="N/A"/>
    <s v="N/A"/>
    <s v="N/A"/>
    <s v="Inversión"/>
    <n v="26021315"/>
    <s v="N/A"/>
    <s v="N/A"/>
    <n v="5204263"/>
    <n v="82322"/>
    <n v="307422"/>
    <n v="2018011001091"/>
    <d v="2022-07-07T00:00:00"/>
    <d v="2022-07-11T00:00:00"/>
    <s v="N/A"/>
    <s v="N/A"/>
    <s v="N/A"/>
    <s v="N/A"/>
    <n v="0"/>
    <s v="N/A"/>
    <n v="0"/>
    <s v="N/A"/>
    <n v="0"/>
    <s v="N/A"/>
    <n v="0"/>
    <n v="26021315"/>
    <s v="NO"/>
    <s v="N/A"/>
    <s v="N/A"/>
    <s v="N/A"/>
    <s v="N/A"/>
    <d v="2022-11-30T00:00:00"/>
    <d v="2022-11-30T00:00:00"/>
    <s v="SI"/>
    <s v="Bogotá D.C."/>
    <s v="Cumplimiento"/>
    <s v="18-45-101149586"/>
    <n v="0"/>
    <s v="Seguros del Estado S.A."/>
    <d v="2022-07-08T00:00:00"/>
    <s v="08/07/2022 - 05/06/2023"/>
    <s v="PENDIENTE"/>
    <s v="Ninguna"/>
    <s v="Firmado"/>
    <s v="Ingreso"/>
    <s v="N/A"/>
    <s v="PENDIENTE"/>
    <s v="PENDIENTE"/>
    <s v="MASCULINO"/>
    <s v="jose.bermeo@jep.gov.co"/>
    <s v="https://community.secop.gov.co/Public/Tendering/ContractNoticePhases/View?PPI=CO1.PPI.19287196&amp;isFromPublicArea=True&amp;isModal=False"/>
    <n v="7"/>
    <n v="2022"/>
  </r>
  <r>
    <n v="416"/>
    <s v="JEP-548-2022"/>
    <s v="JEP-CSPO-529-2022"/>
    <s v="Jairo Cuellar"/>
    <s v="Revisado el 12/07/2022 Firmado"/>
    <s v="Karen Milena Díaz Barriga"/>
    <m/>
    <m/>
    <x v="1"/>
    <s v="1. Prestación de servicios"/>
    <n v="1098683765"/>
    <n v="3"/>
    <s v="Persona Natural"/>
    <s v="Bucaramanga"/>
    <s v="416.Prestación de servicios para apoyar la gestión administrativa del Departamento SAAD Víctimas.(Contratos o convenio que no requieren pluralidad de ofertas)"/>
    <m/>
    <s v="Harvey Danilo Suarez Morales"/>
    <s v="Secretaría Ejecutiva"/>
    <x v="4"/>
    <s v="Departamento SAAD - Víctimas"/>
    <s v="Paula De Gamboa Restrepo"/>
    <s v="Departamento SAAD - Víctimas"/>
    <s v="N/A"/>
    <s v="N/A"/>
    <s v="N/A"/>
    <s v="Inversión"/>
    <n v="25276044"/>
    <s v="N/A"/>
    <s v="N/A"/>
    <n v="3252663"/>
    <n v="89822"/>
    <n v="302222"/>
    <n v="2018011001091"/>
    <d v="2022-07-05T00:00:00"/>
    <d v="2022-07-06T00:00:00"/>
    <s v="N/A"/>
    <s v="N/A"/>
    <s v="N/A"/>
    <s v="N/A"/>
    <n v="0"/>
    <s v="N/A"/>
    <n v="0"/>
    <s v="N/A"/>
    <n v="0"/>
    <s v="N/A"/>
    <n v="0"/>
    <n v="25276044"/>
    <s v="NO"/>
    <s v="N/A"/>
    <s v="N/A"/>
    <s v="N/A"/>
    <s v="N/A"/>
    <d v="2022-12-31T00:00:00"/>
    <d v="2022-12-31T00:00:00"/>
    <s v="SI"/>
    <s v="Bogotá D.C."/>
    <s v="Cumplimiento"/>
    <s v="21-45-101376321"/>
    <n v="0"/>
    <s v="Seguros del Estado S.A."/>
    <d v="2022-07-05T00:00:00"/>
    <s v="05/07/2022 - 30/06/2023"/>
    <s v="PENDIENTE"/>
    <s v="Ninguna"/>
    <s v="Firmado"/>
    <s v="Ingreso"/>
    <s v="N/A"/>
    <s v="PENDIENTE"/>
    <s v="PENDIENTE"/>
    <s v="FEMENINO"/>
    <s v="karen.diaz@jep.gov.co"/>
    <s v="https://community.secop.gov.co/Public/Tendering/ContractNoticePhases/View?PPI=CO1.PPI.19267483&amp;isFromPublicArea=True&amp;isModal=False"/>
    <n v="7"/>
    <n v="2022"/>
  </r>
  <r>
    <n v="420"/>
    <s v="JEP-549-2022"/>
    <s v="JEP-CSPO-530-2022"/>
    <s v="Jairo Cuellar"/>
    <s v="Revisado el 12/07/2022"/>
    <s v="Carolina Silva Ortiz"/>
    <m/>
    <m/>
    <x v="1"/>
    <s v="1. Prestación de servicios"/>
    <n v="52263832"/>
    <n v="9"/>
    <s v="Persona Natural"/>
    <s v="Bogotá D.C."/>
    <s v="420.Prestar servicios profesionales para acompañar al Departamento de SAAD Víctimas a fin de facilitar la actualización y desarrollo de actividades de capacitación de los abogados registrados en el SAAD conforme a las necesidades de la dependencia.(Contratos o convenio que no requieren pluralidad de ofertas)"/>
    <m/>
    <s v="Harvey Danilo Suarez Morales"/>
    <s v="Secretaría Ejecutiva"/>
    <x v="4"/>
    <s v="Departamento SAAD - Víctimas"/>
    <s v="Paula De Gamboa Restrepo"/>
    <s v="Departamento SAAD - Víctimas"/>
    <s v="N/A"/>
    <s v="N/A"/>
    <s v="N/A"/>
    <s v="Inversión"/>
    <n v="39899353"/>
    <s v="N/A"/>
    <s v="N/A"/>
    <n v="6649892"/>
    <n v="87922"/>
    <n v="314022"/>
    <n v="2018011001091"/>
    <d v="2022-07-11T00:00:00"/>
    <d v="2022-07-13T00:00:00"/>
    <s v="N/A"/>
    <s v="N/A"/>
    <s v="N/A"/>
    <s v="N/A"/>
    <n v="-1"/>
    <d v="2022-08-04T00:00:00"/>
    <n v="0"/>
    <s v="N/A"/>
    <n v="0"/>
    <s v="N/A"/>
    <n v="-81"/>
    <n v="39899352"/>
    <s v="NO"/>
    <s v="N/A"/>
    <s v="N/A"/>
    <s v="N/A"/>
    <s v="N/A"/>
    <d v="2022-12-31T00:00:00"/>
    <d v="2022-10-11T00:00:00"/>
    <s v="SI"/>
    <s v="Bogotá D.C."/>
    <s v="Cumplimiento"/>
    <s v="380 47 994000126403"/>
    <n v="0"/>
    <s v="Aseguradora Solidaria de Colombia"/>
    <d v="2022-07-13T00:00:00"/>
    <s v="11/07/2022 - 03/07/2023"/>
    <s v="PENDIENTE"/>
    <s v="Otrosí aclaratorio No. 1 Modificar la Cláusula Sexta “valor del contrato” -$1_x000a_A partir del 11 de octubre de 2022 se da por terminado el contrato"/>
    <s v="Terminado"/>
    <s v="Terminación anticipada"/>
    <s v="N/A"/>
    <s v="PENDIENTE"/>
    <s v="PENDIENTE"/>
    <s v="FEMENINO"/>
    <s v="carolina.silva@jep.gov.co"/>
    <s v="https://community.secop.gov.co/Public/Tendering/ContractNoticePhases/View?PPI=CO1.PPI.19305445&amp;isFromPublicArea=True&amp;isModal=False"/>
    <n v="7"/>
    <n v="2022"/>
  </r>
  <r>
    <n v="423"/>
    <s v="JEP-550-2022"/>
    <s v="JEP-CSPO-531-2022"/>
    <s v="Jairo Cuellar"/>
    <s v="Revisado el 12/07/2022 "/>
    <s v="Andrea Salamanca Rodriguez"/>
    <m/>
    <m/>
    <x v="1"/>
    <s v="1. Prestación de servicios"/>
    <n v="52436983"/>
    <n v="6"/>
    <s v="Persona Natural"/>
    <s v="Soacha"/>
    <s v="423.Prestar servicios de apoyo al departamento de SAAD víctimas en el seguimiento logístico, la elaboración de informes técnicos y el apoyo a la supervisión de contratos y convenios a cargo del departamento. (Contratos o convenio que no requieren pluralidad de ofertas)"/>
    <m/>
    <s v="Harvey Danilo Suarez Morales"/>
    <s v="Secretaría Ejecutiva"/>
    <x v="4"/>
    <s v="Departamento SAAD - Víctimas"/>
    <s v="Paula De Gamboa Restrepo"/>
    <s v="Departamento SAAD - Víctimas"/>
    <s v="N/A"/>
    <s v="N/A"/>
    <s v="N/A"/>
    <s v="Inversión"/>
    <n v="18070350"/>
    <s v="N/A"/>
    <s v="N/A"/>
    <n v="3614070"/>
    <n v="87022"/>
    <n v="310522"/>
    <n v="2018011001091"/>
    <d v="2022-07-08T00:00:00"/>
    <d v="2022-07-11T00:00:00"/>
    <s v="N/A"/>
    <s v="N/A"/>
    <s v="N/A"/>
    <s v="N/A"/>
    <n v="0"/>
    <s v="N/A"/>
    <n v="0"/>
    <s v="N/A"/>
    <n v="0"/>
    <s v="N/A"/>
    <n v="0"/>
    <n v="18070350"/>
    <s v="NO"/>
    <s v="N/A"/>
    <s v="N/A"/>
    <s v="N/A"/>
    <s v="N/A"/>
    <d v="2022-11-30T00:00:00"/>
    <d v="2022-11-30T00:00:00"/>
    <s v="SI"/>
    <s v="Bogotá D.C."/>
    <s v="Cumplimiento"/>
    <s v="380 47 994000126319"/>
    <n v="0"/>
    <s v="Aseguradora Solidaria de Colombia"/>
    <d v="2022-07-11T00:00:00"/>
    <s v="08/07/2022 - 03/06/2023"/>
    <s v="PENDIENTE"/>
    <s v="Ninguna"/>
    <s v="Firmado"/>
    <s v="Ingreso"/>
    <s v="N/A"/>
    <s v="PENDIENTE"/>
    <s v="PENDIENTE"/>
    <s v="FEMENINO"/>
    <s v="andrea.salamanca@jep.gov.co"/>
    <s v="https://community.secop.gov.co/Public/Tendering/ContractNoticePhases/View?PPI=CO1.PPI.19307870&amp;isFromPublicArea=True&amp;isModal=False"/>
    <n v="7"/>
    <n v="2022"/>
  </r>
  <r>
    <n v="434"/>
    <s v="JEP-551-2022"/>
    <s v="JEP-CSPO-532-2022"/>
    <s v="Jairo Cuellar"/>
    <s v="N/R"/>
    <s v="Luisa Fernanda Cardenas Morales"/>
    <m/>
    <m/>
    <x v="1"/>
    <s v="1. Prestación de servicios"/>
    <n v="1016031932"/>
    <n v="1"/>
    <s v="Persona Natural"/>
    <s v="Bogotá D.C."/>
    <s v="434.Prestar servicios profesionales al departamento de Saad representación víctimas para apoyar y acompañar la planeación, fortalecimiento y seguimiento a las actividades misionales del departamento, en cumplimiento del plan operativo del departamento.(Contratos o convenio que no requieren pluralidad de ofertas)"/>
    <m/>
    <s v="Harvey Danilo Suarez Morales"/>
    <s v="Secretaría Ejecutiva"/>
    <x v="4"/>
    <s v="Departamento SAAD - Víctimas"/>
    <s v="Paula De Gamboa Restrepo"/>
    <s v="Departamento SAAD - Víctimas"/>
    <s v="N/A"/>
    <s v="N/A"/>
    <s v="N/A"/>
    <s v="Inversión"/>
    <n v="26021315"/>
    <s v="N/A"/>
    <s v="N/A"/>
    <n v="5204263"/>
    <n v="87122"/>
    <s v="CDP"/>
    <n v="2018011001091"/>
    <d v="2022-07-07T00:00:00"/>
    <d v="2022-07-08T00:00:00"/>
    <s v="N/A"/>
    <s v="N/A"/>
    <s v="N/A"/>
    <s v="N/A"/>
    <n v="0"/>
    <s v="N/A"/>
    <n v="0"/>
    <s v="N/A"/>
    <n v="0"/>
    <s v="N/A"/>
    <n v="-50"/>
    <n v="26021315"/>
    <s v="NO"/>
    <s v="N/A"/>
    <s v="N/A"/>
    <s v="N/A"/>
    <s v="N/A"/>
    <d v="2022-11-30T00:00:00"/>
    <d v="2022-10-11T00:00:00"/>
    <s v="SI"/>
    <s v="Bogotá D.C."/>
    <s v="Cumplimiento"/>
    <s v="33-47-101009637"/>
    <n v="0"/>
    <s v="Seguros del Estado S.A."/>
    <d v="2022-07-08T00:00:00"/>
    <s v="07/07/2022 - 10/06/2023"/>
    <s v="PENDIENTE"/>
    <s v="Se encuentra en terminación anticipada hasta el día 11 de octubre de 2022"/>
    <s v="Terminado"/>
    <s v="Terminación anticipada"/>
    <s v="N/A"/>
    <s v="PENDIENTE"/>
    <s v="PENDIENTE"/>
    <s v="FEMENINO"/>
    <s v="luisa.cardenas@jep.gov.co"/>
    <s v="https://community.secop.gov.co/Public/Tendering/ContractNoticePhases/View?PPI=CO1.PPI.19308806&amp;isFromPublicArea=True&amp;isModal=False"/>
    <n v="7"/>
    <n v="2022"/>
  </r>
  <r>
    <n v="435"/>
    <s v="JEP-552-2022"/>
    <s v="JEP-CSPO-533-2022"/>
    <s v="Jairo Cuellar"/>
    <s v="Revisado 22/07/2022"/>
    <s v="Alejandra Barrera Salazar"/>
    <m/>
    <m/>
    <x v="1"/>
    <s v="1. Prestación de servicios"/>
    <n v="1002590519"/>
    <n v="9"/>
    <s v="Persona Natural"/>
    <s v="Bogotá"/>
    <s v="435.Prestar servicios profesionales para acompañar al Departamento de SAAD Víctimas a fin de facilitar la actualización y desarrollo de actividades de capacitación de los abogados registrados en el SAAD conforme a las necesidades de la dependencia. (Contratos o convenio que no requieren pluralidad de ofertas)"/>
    <m/>
    <s v="Harvey Danilo Suarez Morales"/>
    <s v="Secretaría Ejecutiva"/>
    <x v="4"/>
    <s v="Departamento SAAD - Víctimas"/>
    <s v="Paula De Gamboa Restrepo"/>
    <s v="Departamento SAAD - Víctimas"/>
    <s v="N/A"/>
    <s v="N/A"/>
    <s v="N/A"/>
    <s v="Inversión"/>
    <n v="39899353"/>
    <s v="N/A"/>
    <s v="N/A"/>
    <n v="6649892"/>
    <n v="88122"/>
    <n v="314122"/>
    <n v="2018011001091"/>
    <d v="2022-07-11T00:00:00"/>
    <d v="2022-07-13T00:00:00"/>
    <s v="N/A"/>
    <s v="N/A"/>
    <s v="N/A"/>
    <s v="N/A"/>
    <n v="-1"/>
    <d v="2022-08-05T00:00:00"/>
    <n v="0"/>
    <s v="N/A"/>
    <n v="0"/>
    <s v="N/A"/>
    <n v="0"/>
    <n v="39899352"/>
    <s v="NO"/>
    <s v="N/A"/>
    <s v="N/A"/>
    <s v="N/A"/>
    <s v="N/A"/>
    <d v="2022-12-31T00:00:00"/>
    <d v="2022-12-31T00:00:00"/>
    <s v="SI"/>
    <s v="Bogotá D.C."/>
    <s v="Cumplimiento "/>
    <s v="21-47-101021436"/>
    <n v="0"/>
    <s v="Seguros del Estado S.A. "/>
    <d v="2022-07-13T00:00:00"/>
    <s v="11/07/2022 - 30/06/2023"/>
    <s v="PENDIENTE"/>
    <s v="otrosí aclaratorio No. 1  Modificar la Cláusula Sexta “valor del contrato” -$1"/>
    <s v="Firmado"/>
    <s v="Adición o reducción"/>
    <s v="N/A"/>
    <s v="DERECHO"/>
    <s v="N/A"/>
    <s v="FEMENINO"/>
    <s v="alejandra.barrera@jep.gov.co"/>
    <s v="https://community.secop.gov.co/Public/Tendering/ContractNoticePhases/View?PPI=CO1.PPI.19306347&amp;isFromPublicArea=True&amp;isModal=False"/>
    <n v="7"/>
    <n v="2022"/>
  </r>
  <r>
    <n v="59"/>
    <s v="JEP-553-2022"/>
    <s v="JEP-CSPO-534-2022"/>
    <s v="Ángela Esquivel "/>
    <d v="2022-07-07T00:00:00"/>
    <s v="Laura Hernandez Gonzalez"/>
    <m/>
    <m/>
    <x v="1"/>
    <s v="1. Prestación de servicios"/>
    <n v="1018461343"/>
    <n v="5"/>
    <s v="Persona Natural"/>
    <s v="Bogotá"/>
    <s v="Prestar servicios profesionales para apoyar a la Subdirección de Planeación en la planeación presupuestal y financiera y gestión de inversión en articulación con la_x000a_planeación estratégica y operativa"/>
    <m/>
    <s v="Harvey Danilo Suarez Morales"/>
    <s v="Secretaría Ejecutiva"/>
    <x v="3"/>
    <s v="Subdirección de Planeación"/>
    <s v="Adela del Pilar Parra González_x0009_"/>
    <s v="Subdirección de Planeación"/>
    <s v="N/A"/>
    <s v="N/A"/>
    <s v="N/A"/>
    <s v="Inversión"/>
    <n v="41200420"/>
    <s v="N/A"/>
    <s v="N/A"/>
    <n v="8240084"/>
    <n v="72422"/>
    <n v="295822"/>
    <n v="2018011001175"/>
    <d v="2022-07-01T00:00:00"/>
    <d v="2022-07-02T00:00:00"/>
    <s v="N/A"/>
    <s v="N/A"/>
    <s v="N/A"/>
    <s v="N/A"/>
    <n v="0"/>
    <s v="N/A"/>
    <n v="0"/>
    <s v="N/A"/>
    <n v="0"/>
    <s v="N/A"/>
    <n v="0"/>
    <n v="41200420"/>
    <s v="NO"/>
    <s v="N/A"/>
    <s v="N/A"/>
    <s v="N/A"/>
    <s v="N/A"/>
    <d v="2022-11-30T00:00:00"/>
    <d v="2022-11-30T00:00:00"/>
    <s v="SI"/>
    <s v="Bogotá D.C."/>
    <s v="Cumplimiento "/>
    <s v="21-45-101376140"/>
    <n v="0"/>
    <s v="Seguros del Estado S.A. "/>
    <d v="2022-07-01T00:00:00"/>
    <s v="01/07/2022 - 01/06/2023"/>
    <s v="PENDIENTE"/>
    <s v="Ninguna"/>
    <s v="Firmado"/>
    <s v="Ingreso"/>
    <s v="N/A"/>
    <s v="PENDIENTE"/>
    <s v="PENDIENTE"/>
    <s v="FEMENINO"/>
    <s v="laura.hernandez@jep.gov.co"/>
    <s v="https://community.secop.gov.co/Public/Tendering/ContractNoticePhases/View?PPI=CO1.PPI.19258999&amp;isFromPublicArea=True&amp;isModal=False"/>
    <n v="7"/>
    <n v="2022"/>
  </r>
  <r>
    <n v="148"/>
    <s v="JEP-554-2022"/>
    <s v="JEP-CSPO-535-2022"/>
    <s v="Laura Paredes"/>
    <s v="Revisado 22/07/2022"/>
    <s v="Robert Fuentes Roa"/>
    <m/>
    <m/>
    <x v="1"/>
    <s v="1. Prestación de servicios"/>
    <n v="80420018"/>
    <n v="5"/>
    <s v="Persona Natural"/>
    <s v="Bogotá"/>
    <s v="148.Prestar servicios profesionales a la Subsecretaria Ejecutiva en el apoyo y acompañamiento a la ejecución de los servicios contratados en cumplimiento de las obligaciones misionales de la Subsecretaria Ejecutiva.(Contratos o convenio que no requieren pluralidad de ofertas)"/>
    <m/>
    <s v="Harvey Danilo Suarez Morales"/>
    <s v="Secretaría Ejecutiva"/>
    <x v="4"/>
    <s v="Subsecretaría Ejecutiva "/>
    <s v="Angela María Mora Soto"/>
    <s v="Subsecretaría Ejecutiva "/>
    <s v="N/A"/>
    <s v="N/A"/>
    <s v="N/A"/>
    <s v="Inversión"/>
    <n v="20961615"/>
    <s v="N/A"/>
    <s v="N/A"/>
    <n v="4192323"/>
    <n v="85222"/>
    <n v="308922"/>
    <n v="2018011001091"/>
    <d v="2022-07-08T00:00:00"/>
    <d v="2022-07-11T00:00:00"/>
    <s v="N/A"/>
    <s v="N/A"/>
    <s v="N/A"/>
    <s v="N/A"/>
    <n v="0"/>
    <s v="N/A"/>
    <n v="0"/>
    <s v="N/A"/>
    <n v="0"/>
    <s v="N/A"/>
    <n v="0"/>
    <n v="20961615"/>
    <s v="NO"/>
    <s v="N/A"/>
    <s v="N/A"/>
    <s v="N/A"/>
    <s v="N/A"/>
    <d v="2022-11-30T00:00:00"/>
    <d v="2022-11-30T00:00:00"/>
    <s v="SI"/>
    <s v="Bogotá D.C."/>
    <s v="Cumplimiento "/>
    <s v="21-47-101021368"/>
    <n v="0"/>
    <s v="Seguros del Estado S.A. "/>
    <d v="2022-07-08T00:00:00"/>
    <s v="08/07/2022 - 31/05/2023"/>
    <s v="PENDIENTE"/>
    <s v="Ninguna"/>
    <s v="Firmado"/>
    <s v="Ingreso"/>
    <s v="N/A"/>
    <s v="CONTADURÍA PÚBLICA"/>
    <s v="N/A"/>
    <s v="MASCULINO"/>
    <s v="robert.fuentes@jep.gov.co"/>
    <s v="https://community.secop.gov.co/Public/Tendering/ContractNoticePhases/View?PPI=CO1.PPI.19318291&amp;isFromPublicArea=True&amp;isModal=False"/>
    <n v="7"/>
    <n v="2022"/>
  </r>
  <r>
    <n v="150"/>
    <s v="JEP-555-2022"/>
    <s v="JEP-CSPO-536-2022"/>
    <s v="Laura Paredes"/>
    <d v="2022-07-07T00:00:00"/>
    <s v="Christian Kamilo Lopez Patiño"/>
    <m/>
    <m/>
    <x v="1"/>
    <s v="1. Prestación de servicios"/>
    <n v="1020713527"/>
    <n v="3"/>
    <s v="Persona Natural"/>
    <s v="Bogotá D.C."/>
    <s v="150.Prestar servicios profesionales especializados, para acompañar y apoyar en la elaboración, revisión y control de documentos que se adelanten al interior de la subsecretaría ejecutiva de la JEP, así como en el seguimiento jurídico misional de los procesos contractuales sujetos a aprobación de la Subsecretaría Ejecutiva. (Contratos o convenio que no requieren pluralidad de ofertas)"/>
    <m/>
    <s v="Harvey Danilo Suarez Morales"/>
    <s v="Secretaría Ejecutiva"/>
    <x v="4"/>
    <s v="Subsecretaría Ejecutiva "/>
    <s v="Angela María Mora Soto"/>
    <s v="Subsecretaría Ejecutiva "/>
    <s v="N/A"/>
    <s v="N/A"/>
    <s v="N/A"/>
    <s v="Inversión"/>
    <n v="52765455"/>
    <s v="N/A"/>
    <s v="N/A"/>
    <n v="10553091"/>
    <n v="86922"/>
    <n v="301722"/>
    <n v="2018011001091"/>
    <d v="2022-07-05T00:00:00"/>
    <d v="2022-07-06T00:00:00"/>
    <s v="N/A"/>
    <s v="N/A"/>
    <s v="N/A"/>
    <s v="N/A"/>
    <n v="0"/>
    <s v="N/A"/>
    <n v="0"/>
    <s v="N/A"/>
    <n v="0"/>
    <s v="N/A"/>
    <n v="0"/>
    <n v="52765455"/>
    <s v="NO"/>
    <s v="N/A"/>
    <s v="N/A"/>
    <s v="N/A"/>
    <s v="N/A"/>
    <d v="2022-11-30T00:00:00"/>
    <d v="2022-11-30T00:00:00"/>
    <s v="SI"/>
    <s v="Bogotá D.C."/>
    <s v="Cumplimiento "/>
    <s v="21-45-101376519"/>
    <n v="0"/>
    <s v="Seguros del Estado S.A. "/>
    <d v="2022-07-06T00:00:00"/>
    <s v="05/07/2022 - 01/06/2023"/>
    <s v="PENDIENTE"/>
    <s v="Ninguna"/>
    <s v="Firmado"/>
    <s v="Ingreso"/>
    <s v="N/A"/>
    <s v="PENDIENTE"/>
    <s v="PENDIENTE"/>
    <s v="MASCULINO"/>
    <s v="christian.lopez@jep.gov.co"/>
    <s v="https://community.secop.gov.co/Public/Tendering/ContractNoticePhases/View?PPI=CO1.PPI.19296949&amp;isFromPublicArea=True&amp;isModal=False"/>
    <n v="7"/>
    <n v="2022"/>
  </r>
  <r>
    <n v="152"/>
    <s v="JEP-556-2022"/>
    <s v="JEP-CSPO-537-2022"/>
    <s v="Laura Paredes"/>
    <s v="Revisado 22/07/2022"/>
    <s v="Andrea Pelaez Ovalle"/>
    <m/>
    <m/>
    <x v="1"/>
    <s v="1. Prestación de servicios"/>
    <n v="52865608"/>
    <n v="9"/>
    <s v="Persona Natural"/>
    <s v="Bogotá"/>
    <s v="Prestar servicios profesionales para apoyar y acompañar la construcción y ajuste de documentos técnicos en atención a la misión de la Subsecretaría Ejecutiva, así como en la elaboración de respuestas técnicas a solicitudes de información interna y externa y en los procesos de seguimiento, evaluación y rendición de cuentas internos y externos."/>
    <m/>
    <s v="Harvey Danilo Suarez Morales"/>
    <s v="Secretaría Ejecutiva"/>
    <x v="4"/>
    <s v="Subsecretaría Ejecutiva "/>
    <s v="Angela María Mora Soto"/>
    <s v="Subsecretaría Ejecutiva "/>
    <s v="N/A"/>
    <s v="N/A"/>
    <s v="N/A"/>
    <s v="Inversión"/>
    <n v="52765455"/>
    <s v="N/A"/>
    <s v="N/A"/>
    <n v="10553091"/>
    <n v="87522"/>
    <s v="_x0009_309022"/>
    <n v="2018011001091"/>
    <d v="2022-07-08T00:00:00"/>
    <d v="2022-07-08T00:00:00"/>
    <s v="N/A"/>
    <s v="N/A"/>
    <s v="N/A"/>
    <s v="N/A"/>
    <n v="0"/>
    <s v="N/A"/>
    <n v="0"/>
    <s v="N/A"/>
    <n v="0"/>
    <s v="N/A"/>
    <n v="0"/>
    <n v="52765455"/>
    <s v="NO"/>
    <s v="N/A"/>
    <s v="N/A"/>
    <s v="N/A"/>
    <s v="N/A"/>
    <d v="2022-11-30T00:00:00"/>
    <d v="2022-11-30T00:00:00"/>
    <s v="SI"/>
    <s v="Bogotá D.C."/>
    <s v="Cumplimiento "/>
    <s v="21-45-101376877"/>
    <n v="0"/>
    <s v="Seguros del Estado S.A. "/>
    <d v="2022-07-08T00:00:00"/>
    <s v="08/07/2022 - 1/06/2023"/>
    <s v="PENDIENTE"/>
    <s v="Ninguna"/>
    <s v="Firmado"/>
    <s v="Ingreso"/>
    <s v="N/A"/>
    <s v="RELACIONES INTERNACIONALES"/>
    <m/>
    <s v="FEMENINO"/>
    <s v="andrea.pelaez@jep.gov.co"/>
    <s v="https://community.secop.gov.co/Public/Tendering/ContractNoticePhases/View?PPI=CO1.PPI.19320469&amp;isFromPublicArea=True&amp;isModal=False"/>
    <n v="7"/>
    <n v="2022"/>
  </r>
  <r>
    <n v="160"/>
    <s v="JEP-557-2022"/>
    <s v="JEP-CSPO-538-2022"/>
    <s v="Laura Paredes"/>
    <d v="2022-07-07T00:00:00"/>
    <s v="Andres Eduardo Sierra Izquierdo"/>
    <m/>
    <m/>
    <x v="1"/>
    <s v="1. Prestación de servicios"/>
    <n v="1026267738"/>
    <n v="9"/>
    <s v="Persona Natural"/>
    <s v="Bogotá"/>
    <s v="160.Prestar servicios profesionales a la Subsecretaría Ejecutiva para apoyar en la elaboración, consolidación, clasificación, sistematización y análisis de la información, relacionada con el seguimiento presupuestal del proyecto de inversión a cargo de la Subsecretaría Ejecutiva y todas las aquellas actividades que de allí se deriven, asi como en los  ejercicios de planeación de las activiadades misionales de la dependencia.(Contratos o convenio que no requieren pluralidad de ofertas)"/>
    <m/>
    <s v="Harvey Danilo Suarez Morales"/>
    <s v="Secretaría Ejecutiva"/>
    <x v="4"/>
    <s v="Subsecretaría Ejecutiva "/>
    <s v="Angela María Mora Soto"/>
    <s v="Subsecretaría Ejecutiva "/>
    <s v="N/A"/>
    <s v="N/A"/>
    <s v="N/A"/>
    <s v="Inversión"/>
    <n v="23130050"/>
    <s v="N/A"/>
    <s v="N/A"/>
    <n v="4626010"/>
    <n v="85422"/>
    <n v="311322"/>
    <n v="2018011001091"/>
    <d v="2022-07-10T00:00:00"/>
    <d v="2022-07-12T00:00:00"/>
    <s v="N/A"/>
    <s v="N/A"/>
    <s v="N/A"/>
    <s v="N/A"/>
    <n v="0"/>
    <s v="N/A"/>
    <n v="0"/>
    <s v="N/A"/>
    <n v="0"/>
    <s v="N/A"/>
    <n v="0"/>
    <n v="23130050"/>
    <s v="NO"/>
    <s v="N/A"/>
    <s v="N/A"/>
    <s v="N/A"/>
    <s v="N/A"/>
    <d v="2022-11-30T00:00:00"/>
    <d v="2022-11-30T00:00:00"/>
    <s v="SI"/>
    <s v="Bogotá D.C."/>
    <s v="Cumplimiento "/>
    <s v="63-47-101001085"/>
    <n v="0"/>
    <s v="Seguros del Estado S.A. "/>
    <d v="2022-07-08T00:00:00"/>
    <s v="08/07/2022 - 31/05/2023"/>
    <s v="PENDIENTE"/>
    <s v="Ninguna"/>
    <s v="Firmado"/>
    <s v="Ingreso"/>
    <s v="N/A"/>
    <s v="ECONOMISTA"/>
    <m/>
    <s v="MASCULINO"/>
    <s v="andres.sierra@jep.gov.co"/>
    <s v="https://community.secop.gov.co/Public/Tendering/ContractNoticePhases/View?PPI=CO1.PPI.19352983&amp;isFromPublicArea=True&amp;isModal=False"/>
    <n v="7"/>
    <n v="2022"/>
  </r>
  <r>
    <n v="726"/>
    <s v="JEP-558-2022"/>
    <s v="JEP-CSPO-539-2022"/>
    <s v="Laura Paredes"/>
    <d v="2022-07-07T00:00:00"/>
    <s v="Paula Nataly Vargas Pulido"/>
    <m/>
    <m/>
    <x v="1"/>
    <s v="1. Prestación de servicios"/>
    <n v="1030603018"/>
    <n v="0"/>
    <s v="Persona Natural"/>
    <s v="Bogotá"/>
    <s v="726.Prestar servicios profesionales para apoyar a la Subsecretaria Ejecutiva en el seguimiento de las herramientas de monitoreo del sistema de gestión de calidad, la proyección y análisis de indicadores, la elaboración de informes técnicos y el monitoreo de los compromisos de la Subsecretaría Ejecutiva y sus departamentos.  (Contratos o convenio que no requieren pluralidad de ofertas)"/>
    <m/>
    <s v="Harvey Danilo Suarez Morales"/>
    <s v="Secretaría Ejecutiva"/>
    <x v="4"/>
    <s v="Subsecretaría Ejecutiva "/>
    <s v="Angela María Mora Soto"/>
    <s v="Subsecretaría Ejecutiva "/>
    <s v="N/A"/>
    <s v="N/A"/>
    <s v="N/A"/>
    <s v="Inversión"/>
    <n v="27756060"/>
    <s v="N/A"/>
    <s v="N/A"/>
    <n v="4626010"/>
    <n v="85322"/>
    <n v="316022"/>
    <n v="2018011001091"/>
    <d v="2022-07-12T00:00:00"/>
    <d v="2022-07-14T00:00:00"/>
    <s v="N/A"/>
    <s v="N/A"/>
    <s v="N/A"/>
    <s v="N/A"/>
    <n v="0"/>
    <s v="N/A"/>
    <n v="0"/>
    <s v="N/A"/>
    <n v="0"/>
    <s v="N/A"/>
    <n v="0"/>
    <n v="27756060"/>
    <s v="NO"/>
    <s v="N/A"/>
    <s v="N/A"/>
    <s v="N/A"/>
    <s v="N/A"/>
    <d v="2022-12-31T00:00:00"/>
    <d v="2022-12-31T00:00:00"/>
    <s v="SI"/>
    <s v="Bogotá D.C."/>
    <s v="Cumplimiento "/>
    <s v="11-47-101012499"/>
    <n v="0"/>
    <s v="Seguros del Estado S.A. "/>
    <d v="2022-07-13T00:00:00"/>
    <s v="12/07/2022 - 10/07/2023"/>
    <s v="PENDIENTE"/>
    <s v="Ninguna"/>
    <s v="Firmado"/>
    <s v="Ingreso"/>
    <s v="N/A"/>
    <s v="INGENIERIA INDUSTRIAL"/>
    <m/>
    <s v="FEMENINO"/>
    <s v="paula.vargas@jep.gov.co"/>
    <s v="https://community.secop.gov.co/Public/Tendering/ContractNoticePhases/View?PPI=CO1.PPI.19350195&amp;isFromPublicArea=True&amp;isModal=False"/>
    <n v="7"/>
    <n v="2022"/>
  </r>
  <r>
    <n v="549"/>
    <s v="JEP-559-2022"/>
    <s v="JEP-CSPO-540-2022"/>
    <s v="John Maldonado"/>
    <d v="2022-07-07T00:00:00"/>
    <s v="Olga Lucía Cardona Castrillón"/>
    <m/>
    <m/>
    <x v="1"/>
    <s v="1. Prestación de servicios"/>
    <n v="24758450"/>
    <n v="2"/>
    <s v="Persona Natural"/>
    <s v="Bogotá"/>
    <s v="Prestar servicios profesionales para apoyar jurídicamente a la subdirección de comunicaciones en el análisis de la información, revisión de documentos y el acompañamiento a los tramites contractuales para la implementación del plan de posicionamiento y divulgación de la JEP.(Contratos o convenio que no requieren pluralidad de ofertas)"/>
    <m/>
    <s v="Harvey Danilo Suarez Morales"/>
    <s v="Secretaría Ejecutiva"/>
    <x v="3"/>
    <s v="Subdirección de Comunicaciones"/>
    <s v="Hernando Salazar Palacio"/>
    <s v="Subdirección de Comunicaciones"/>
    <s v="N/A"/>
    <s v="N/A"/>
    <s v="N/A"/>
    <s v="Inversión"/>
    <n v="36140715"/>
    <s v="N/A"/>
    <s v="N/A"/>
    <n v="7228143"/>
    <n v="86022"/>
    <n v="302922"/>
    <n v="2018011000954"/>
    <d v="2022-07-06T00:00:00"/>
    <d v="2022-07-07T00:00:00"/>
    <s v="N/A"/>
    <s v="N/A"/>
    <s v="N/A"/>
    <s v="N/A"/>
    <n v="0"/>
    <s v="N/A"/>
    <n v="0"/>
    <s v="N/A"/>
    <n v="0"/>
    <s v="N/A"/>
    <n v="0"/>
    <n v="36140715"/>
    <s v="NO"/>
    <s v="N/A"/>
    <s v="N/A"/>
    <s v="N/A"/>
    <s v="N/A"/>
    <d v="2022-11-30T00:00:00"/>
    <d v="2022-11-30T00:00:00"/>
    <s v="SI"/>
    <s v="Bogotá D.C."/>
    <s v="Cumplimiento "/>
    <s v="11-47-101012451"/>
    <n v="0"/>
    <s v="Seguros del Estado S.A. "/>
    <d v="2022-07-06T00:00:00"/>
    <s v="06/07/2022 - 10/06/2023"/>
    <s v="PENDIENTE"/>
    <s v="Ninguna"/>
    <s v="Firmado"/>
    <s v="Ingreso"/>
    <s v="N/A"/>
    <s v="PENDIENTE"/>
    <s v="PENDIENTE"/>
    <s v="FEMENINO"/>
    <s v="olga.cardona@jep.gov.co"/>
    <s v="https://community.secop.gov.co/Public/Tendering/ContractNoticePhases/View?PPI=CO1.PPI.19295736&amp;isFromPublicArea=True&amp;isModal=False"/>
    <n v="7"/>
    <n v="2022"/>
  </r>
  <r>
    <n v="561"/>
    <s v="JEP-560-2022"/>
    <s v="JEP-CSPO-541-2022"/>
    <s v="John Maldonado"/>
    <d v="2022-07-07T00:00:00"/>
    <s v="Clara Marcela Mejía Múnera"/>
    <m/>
    <m/>
    <x v="1"/>
    <s v="1. Prestación de servicios"/>
    <n v="43809932"/>
    <n v="1"/>
    <s v="Persona Natural"/>
    <s v="Bogotá"/>
    <s v="Prestar servicios profesionales de apoyo y acompañamiento a la subdirección de comunicaciones en la implementación y ejecución del sistema de medios, asi como en la producción audiovisual, en desarrollo de la política y estrategia de comunicaciones en concordancia con el plan de posicionamiento y divulgación.(Contratos o convenio que no requieren pluralidad de ofertas)"/>
    <m/>
    <s v="Harvey Danilo Suarez Morales"/>
    <s v="Secretaría Ejecutiva"/>
    <x v="3"/>
    <s v="Subdirección de Comunicaciones"/>
    <s v="Hernando Salazar Palacio"/>
    <s v="Subdirección de Comunicaciones"/>
    <s v="N/A"/>
    <s v="N/A"/>
    <s v="N/A"/>
    <s v="Inversión"/>
    <n v="66498930"/>
    <s v="N/A"/>
    <s v="N/A"/>
    <n v="13299786"/>
    <n v="86322"/>
    <n v="310622"/>
    <s v="_x0009_2018011000954"/>
    <d v="2022-07-08T00:00:00"/>
    <d v="2022-07-12T00:00:00"/>
    <s v="N/A"/>
    <s v="N/A"/>
    <s v="N/A"/>
    <s v="N/A"/>
    <n v="0"/>
    <s v="N/A"/>
    <n v="0"/>
    <s v="N/A"/>
    <n v="0"/>
    <s v="N/A"/>
    <n v="0"/>
    <n v="66498930"/>
    <s v="NO"/>
    <s v="N/A"/>
    <s v="N/A"/>
    <s v="N/A"/>
    <s v="N/A"/>
    <d v="2022-11-30T00:00:00"/>
    <d v="2022-11-30T00:00:00"/>
    <s v="SI"/>
    <s v="Bogotá D.C."/>
    <s v="Cumplimiento "/>
    <s v="36-47-101001490"/>
    <n v="0"/>
    <s v="Seguros del Estado S.A. "/>
    <d v="2022-07-12T00:00:00"/>
    <s v="08/07/2022 - 31/05/2023"/>
    <s v="PENDIENTE"/>
    <s v="Ninguna"/>
    <s v="Firmado"/>
    <s v="Ingreso"/>
    <s v="N/A"/>
    <s v="PENDIENTE"/>
    <s v="PENDIENTE"/>
    <s v="FEMENINO"/>
    <s v="clara.mejia@jep.gov.co"/>
    <s v="https://community.secop.gov.co/Public/Tendering/ContractNoticePhases/View?PPI=CO1.PPI.19298975&amp;isFromPublicArea=True&amp;isModal=False"/>
    <n v="7"/>
    <n v="2022"/>
  </r>
  <r>
    <n v="564"/>
    <s v="JEP-561-2022"/>
    <s v="JEP-CSPO-542-2022"/>
    <s v="John Maldonado"/>
    <d v="2022-07-07T00:00:00"/>
    <s v="Katherin Castro Barrero"/>
    <m/>
    <m/>
    <x v="1"/>
    <s v="1. Prestación de servicios"/>
    <n v="1015437751"/>
    <n v="5"/>
    <s v="Persona Natural"/>
    <s v="Bogotá"/>
    <s v="Prestar servicios profesionales para apoyar a la subdirección de comunicaciones en la logística de eventos y diligencias externas e internas relacionadas con el plan de posicionamiento y divulgación de la JEP, así como en el manejo de bases de datos, de acuerdo a la política y estrategia de comunicaciones. (Contratos o convenio que no requieren pluralidad de ofertas)"/>
    <m/>
    <s v="Harvey Danilo Suarez Morales"/>
    <s v="Secretaría Ejecutiva"/>
    <x v="3"/>
    <s v="Subdirección de Comunicaciones"/>
    <s v="Hernando Salazar Palacio"/>
    <s v="Subdirección de Comunicaciones"/>
    <s v="N/A"/>
    <s v="N/A"/>
    <s v="N/A"/>
    <s v="Inversión"/>
    <n v="20961615"/>
    <s v="N/A"/>
    <s v="N/A"/>
    <n v="4192323"/>
    <n v="86222"/>
    <n v="308722"/>
    <s v="_x0009_2018011000954"/>
    <d v="2022-07-08T00:00:00"/>
    <d v="2022-07-12T00:00:00"/>
    <s v="N/A"/>
    <s v="N/A"/>
    <s v="N/A"/>
    <s v="N/A"/>
    <n v="0"/>
    <s v="N/A"/>
    <n v="0"/>
    <s v="N/A"/>
    <n v="0"/>
    <s v="N/A"/>
    <n v="0"/>
    <n v="20961615"/>
    <s v="NO"/>
    <s v="N/A"/>
    <s v="N/A"/>
    <s v="N/A"/>
    <s v="N/A"/>
    <d v="2022-11-30T00:00:00"/>
    <d v="2022-11-30T00:00:00"/>
    <s v="SI"/>
    <s v="Bogotá D.C."/>
    <s v="Cumplimiento "/>
    <s v="11-47-101012481"/>
    <n v="0"/>
    <s v="Seguros del Estado S.A. "/>
    <d v="2022-07-11T00:00:00"/>
    <s v="08/07/2022 - 10/06/2023"/>
    <s v="PENDIENTE"/>
    <s v="Ninguna"/>
    <s v="Firmado"/>
    <s v="Ingreso"/>
    <s v="N/A"/>
    <s v="PENDIENTE"/>
    <s v="PENDIENTE"/>
    <s v="FEMENINO"/>
    <s v="katherin.castro@jep.gov.co"/>
    <s v="https://community.secop.gov.co/Public/Tendering/ContractNoticePhases/View?PPI=CO1.PPI.19300479&amp;isFromPublicArea=True&amp;isModal=False"/>
    <n v="7"/>
    <n v="2022"/>
  </r>
  <r>
    <n v="565"/>
    <s v="JEP-562-2022"/>
    <s v="JEP-CSPO-543-2022"/>
    <s v="John Maldonado"/>
    <d v="2022-07-07T00:00:00"/>
    <s v="Jorge Daniel Gualteros Sánchez"/>
    <m/>
    <m/>
    <x v="1"/>
    <s v="1. Prestación de servicios"/>
    <n v="79945180"/>
    <n v="0"/>
    <s v="Persona Natural"/>
    <s v="Bogotá"/>
    <s v="Prestar servicios para acompañar a la subdirección de comunicaciones en el seguimiento técnico de los proyectos de producción audiovisual del sistema de gestión de medios de la jep, siguiendo los lineamientos de la política y estrategia de comunicaciones de la entidad. (Contratos o convenio que no requieren pluralidad de ofertas)"/>
    <m/>
    <s v="Harvey Danilo Suarez Morales"/>
    <s v="Secretaría Ejecutiva"/>
    <x v="3"/>
    <s v="Subdirección de Comunicaciones"/>
    <s v="Hernando Salazar Palacio"/>
    <s v="Subdirección de Comunicaciones"/>
    <s v="N/A"/>
    <s v="N/A"/>
    <s v="N/A"/>
    <s v="Inversión"/>
    <n v="26021315"/>
    <s v="N/A"/>
    <s v="N/A"/>
    <n v="5204263"/>
    <n v="86122"/>
    <n v="304722"/>
    <n v="2018011000954"/>
    <d v="2022-07-06T00:00:00"/>
    <d v="2022-07-07T00:00:00"/>
    <s v="N/A"/>
    <s v="N/A"/>
    <s v="N/A"/>
    <s v="N/A"/>
    <n v="0"/>
    <s v="N/A"/>
    <n v="0"/>
    <s v="N/A"/>
    <n v="0"/>
    <s v="N/A"/>
    <n v="0"/>
    <n v="26021315"/>
    <s v="NO"/>
    <s v="N/A"/>
    <s v="N/A"/>
    <s v="N/A"/>
    <s v="N/A"/>
    <d v="2022-11-30T00:00:00"/>
    <d v="2022-11-30T00:00:00"/>
    <s v="SI"/>
    <s v="Bogotá D.C."/>
    <s v="Cumplimiento "/>
    <s v="11-47-101012459"/>
    <n v="0"/>
    <s v="Seguros del Estado S.A. "/>
    <d v="2022-07-07T00:00:00"/>
    <s v="06/07/2022 - 10/06/2023"/>
    <s v="PENDIENTE"/>
    <s v="Ninguna"/>
    <s v="Firmado"/>
    <s v="Ingreso"/>
    <s v="N/A"/>
    <s v="PENDIENTE"/>
    <s v="PENDIENTE"/>
    <s v="MASCULINO"/>
    <s v="jorge.gualteros@jep.gov.co"/>
    <s v="https://community.secop.gov.co/Public/Tendering/ContractNoticePhases/View?PPI=CO1.PPI.19301191&amp;isFromPublicArea=True&amp;isModal=False"/>
    <n v="7"/>
    <n v="2022"/>
  </r>
  <r>
    <n v="618"/>
    <s v="JEP-563-2022"/>
    <s v="JEP-CSPO-544-2022"/>
    <s v="Clara Torres"/>
    <d v="2022-07-07T00:00:00"/>
    <s v="Lina Maryory Duqie Ballen"/>
    <m/>
    <m/>
    <x v="1"/>
    <s v="1. Prestación de servicios"/>
    <n v="1072494923"/>
    <n v="5"/>
    <s v="Persona Natural"/>
    <s v="Silvania"/>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18070350"/>
    <s v="N/A"/>
    <s v="N/A"/>
    <n v="3614070"/>
    <n v="80922"/>
    <n v="310822"/>
    <s v="_x0009_2018011001091"/>
    <d v="2022-07-08T00:00:00"/>
    <d v="2022-07-11T00:00:00"/>
    <s v="N/A"/>
    <s v="N/A"/>
    <s v="N/A"/>
    <s v="N/A"/>
    <n v="0"/>
    <s v="N/A"/>
    <n v="0"/>
    <s v="N/A"/>
    <n v="0"/>
    <s v="N/A"/>
    <n v="0"/>
    <n v="18070350"/>
    <s v="NO"/>
    <s v="N/A"/>
    <s v="N/A"/>
    <s v="N/A"/>
    <s v="N/A"/>
    <d v="2022-11-30T00:00:00"/>
    <d v="2022-11-30T00:00:00"/>
    <s v="SI"/>
    <s v="Bogotá D.C."/>
    <s v="Cumplimiento "/>
    <s v="14-47-101018098"/>
    <n v="0"/>
    <s v="Seguros del Estado S.A. "/>
    <d v="2022-07-11T00:00:00"/>
    <s v="11/07/2022 - 02/06/2023"/>
    <s v="PENDIENTE"/>
    <s v="Quedo con el proceso JEP-544-2022"/>
    <s v="Firmado"/>
    <s v="Ingreso"/>
    <s v="N/A"/>
    <s v="PENDIENTE"/>
    <s v="PENDIENTE"/>
    <s v="FEMENINO"/>
    <s v="lina.duque@jep.gov.co"/>
    <s v="https://community.secop.gov.co/Public/Tendering/ContractNoticePhases/View?PPI=CO1.PPI.19268399&amp;isFromPublicArea=True&amp;isModal=False"/>
    <n v="7"/>
    <n v="2022"/>
  </r>
  <r>
    <n v="619"/>
    <s v="JEP-564-2022"/>
    <s v="JEP-CSPO-545-2022"/>
    <s v="Clara Torres"/>
    <s v="N/R"/>
    <s v="Andrés Camilo Gómez Calcetero"/>
    <m/>
    <m/>
    <x v="1"/>
    <s v="1. Prestación de servicios"/>
    <n v="1030589117"/>
    <n v="1"/>
    <s v="Persona Natural"/>
    <s v="Bogotá"/>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18070350"/>
    <s v="N/A"/>
    <s v="N/A"/>
    <n v="3614070"/>
    <n v="81122"/>
    <n v="310122"/>
    <n v="2018011001091"/>
    <d v="2022-07-08T00:00:00"/>
    <d v="2022-07-11T00:00:00"/>
    <s v="N/A"/>
    <s v="N/A"/>
    <s v="N/A"/>
    <s v="N/A"/>
    <n v="0"/>
    <s v="N/A"/>
    <n v="0"/>
    <s v="N/A"/>
    <n v="0"/>
    <s v="N/A"/>
    <n v="0"/>
    <n v="18070350"/>
    <s v="NO"/>
    <s v="N/A"/>
    <s v="N/A"/>
    <s v="N/A"/>
    <s v="N/A"/>
    <d v="2022-11-30T00:00:00"/>
    <d v="2022-11-30T00:00:00"/>
    <s v="SI"/>
    <s v="Bogotá D.C."/>
    <s v="Cumplimiento "/>
    <s v="14-47-101018090"/>
    <n v="0"/>
    <s v="Seguros del Estado S.A. "/>
    <d v="2022-07-11T00:00:00"/>
    <s v="05/07/2022 - 02/06/2023"/>
    <s v="PENDIENTE"/>
    <s v="Quedo con el proceso JEP-545-2022"/>
    <s v="Firmado"/>
    <s v="Ingreso"/>
    <s v="N/A"/>
    <s v="DERECHO"/>
    <m/>
    <s v="MASCULINO"/>
    <s v="andres.gomezc@jep.gov.co"/>
    <s v="https://community.secop.gov.co/Public/Tendering/ContractNoticePhases/View?PPI=CO1.PPI.19268814&amp;isFromPublicArea=True&amp;isModal=False"/>
    <n v="7"/>
    <n v="2022"/>
  </r>
  <r>
    <n v="620"/>
    <s v="JEP-565-2022"/>
    <s v="JEP-CSPO-546-2022"/>
    <s v="Clara Torres"/>
    <d v="2022-07-07T00:00:00"/>
    <s v="Angela Julieth Cardozo Veira"/>
    <m/>
    <m/>
    <x v="1"/>
    <s v="1. Prestación de servicios"/>
    <n v="1115069399"/>
    <n v="9"/>
    <s v="Persona Natural"/>
    <s v="Yotoco"/>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18070350"/>
    <s v="N/A"/>
    <s v="N/A"/>
    <n v="3614070"/>
    <n v="81222"/>
    <n v="306922"/>
    <n v="2018011001091"/>
    <d v="2022-07-07T00:00:00"/>
    <d v="2022-07-08T00:00:00"/>
    <s v="N/A"/>
    <s v="N/A"/>
    <s v="N/A"/>
    <s v="N/A"/>
    <n v="0"/>
    <s v="N/A"/>
    <n v="0"/>
    <s v="N/A"/>
    <n v="0"/>
    <s v="N/A"/>
    <n v="0"/>
    <n v="18070350"/>
    <s v="NO"/>
    <s v="N/A"/>
    <s v="N/A"/>
    <s v="N/A"/>
    <s v="N/A"/>
    <d v="2022-11-30T00:00:00"/>
    <d v="2022-11-30T00:00:00"/>
    <s v="SI"/>
    <s v="Bogotá D.C."/>
    <s v="Cumplimiento "/>
    <s v="33-47-101009636"/>
    <n v="0"/>
    <s v="Seguros del Estado S.A. "/>
    <d v="2022-07-08T00:00:00"/>
    <s v="07/07/2022 - 31/05/2023"/>
    <s v="PENDIENTE"/>
    <s v="Ninguna"/>
    <s v="Firmado"/>
    <s v="Ingreso"/>
    <s v="N/A"/>
    <s v="PENDIENTE"/>
    <s v="PENDIENTE"/>
    <s v="FEMENINO"/>
    <s v="angela.cardozo@jep.gov.co"/>
    <s v="https://community.secop.gov.co/Public/Tendering/ContractNoticePhases/View?PPI=CO1.PPI.19268816&amp;isFromPublicArea=True&amp;isModal=False"/>
    <n v="7"/>
    <n v="2022"/>
  </r>
  <r>
    <n v="621"/>
    <s v="JEP-566-2022"/>
    <s v="JEP-CSPO-547-2022"/>
    <s v="Clara Torres"/>
    <s v="N/R"/>
    <s v="Carlos Alberto Jaramillo Portilla"/>
    <m/>
    <m/>
    <x v="1"/>
    <s v="1. Prestación de servicios"/>
    <n v="1018460535"/>
    <n v="8"/>
    <s v="Persona Natural"/>
    <s v="Bogotá"/>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s v="N/A"/>
    <s v="Magistratura _x000a_Secretaría General Judicial"/>
    <s v="N/A"/>
    <s v="Inversión"/>
    <n v="18070350"/>
    <s v="N/A"/>
    <s v="N/A"/>
    <n v="3614070"/>
    <n v="81322"/>
    <n v="322122"/>
    <n v="2018011001091"/>
    <d v="2022-07-15T00:00:00"/>
    <d v="2022-07-15T00:00:00"/>
    <s v="N/A"/>
    <s v="N/A"/>
    <s v="N/A"/>
    <s v="N/A"/>
    <n v="0"/>
    <s v="N/A"/>
    <n v="0"/>
    <s v="N/A"/>
    <n v="0"/>
    <s v="N/A"/>
    <n v="0"/>
    <n v="18070350"/>
    <s v="NO"/>
    <s v="N/A"/>
    <s v="N/A"/>
    <s v="N/A"/>
    <s v="N/A"/>
    <d v="2022-11-30T00:00:00"/>
    <d v="2022-11-30T00:00:00"/>
    <s v="SI"/>
    <s v="Bogotá D.C."/>
    <s v="Cumplimiento "/>
    <s v="11-45-101115173"/>
    <n v="0"/>
    <s v="Seguros del Estado S.A. "/>
    <d v="2022-07-15T00:00:00"/>
    <s v="15/07/2022 - 02/06/2023"/>
    <s v="PENDIENTE"/>
    <s v="Ninguna"/>
    <s v="Firmado"/>
    <s v="Ingreso"/>
    <s v="N/A"/>
    <s v="DERECHO"/>
    <m/>
    <s v="MASCULINO"/>
    <s v="carlos.jaramillo@jep.gov.co"/>
    <s v="https://community.secop.gov.co/Public/Tendering/ContractNoticePhases/View?PPI=CO1.PPI.19268817&amp;isFromPublicArea=True&amp;isModal=False"/>
    <n v="7"/>
    <n v="2022"/>
  </r>
  <r>
    <n v="706"/>
    <s v="JEP-567-2022"/>
    <s v="JEP-CSPO-548-2022"/>
    <s v="Norma Bonilla"/>
    <d v="2022-07-07T00:00:00"/>
    <s v="Claudia Marcela Pinzon Martinez"/>
    <m/>
    <m/>
    <x v="1"/>
    <s v="1. Prestación de servicios"/>
    <n v="53077880"/>
    <n v="9"/>
    <s v="Persona Natural"/>
    <s v="Bogotá D.C."/>
    <s v="Prestar servicios profesionales para apoyar y acompañar a la Subdirección de Control Interno en la ejecución del plan anual de auditoria en el marco del Sistema del Control Interno Contable, de acuerdo con la normatividad legal vigente. "/>
    <m/>
    <s v="Harvey Danilo Suarez Morales"/>
    <s v="Secretaría Ejecutiva"/>
    <x v="3"/>
    <s v="Subdirección de Control Interno"/>
    <s v="María Omaira Álvarez Iriarte"/>
    <s v="Departamento SAAD - Comparecientes"/>
    <s v="N/A"/>
    <s v="N/A"/>
    <s v="N/A"/>
    <s v="Inversión"/>
    <n v="42886979"/>
    <s v="N/A"/>
    <s v="N/A"/>
    <n v="7228143"/>
    <n v="88422"/>
    <n v="308522"/>
    <n v="2018011001175"/>
    <d v="2022-07-08T00:00:00"/>
    <d v="2022-07-08T00:00:00"/>
    <s v="N/A"/>
    <s v="N/A"/>
    <s v="N/A"/>
    <s v="N/A"/>
    <n v="0"/>
    <s v="N/A"/>
    <n v="0"/>
    <s v="N/A"/>
    <n v="0"/>
    <s v="N/A"/>
    <n v="0"/>
    <n v="42886979"/>
    <s v="NO"/>
    <s v="N/A"/>
    <s v="N/A"/>
    <s v="N/A"/>
    <s v="N/A"/>
    <d v="2022-12-31T00:00:00"/>
    <d v="2022-12-31T00:00:00"/>
    <s v="SI"/>
    <s v="Bogotá D.C."/>
    <s v="Cumplimiento "/>
    <s v="14-47-101018042"/>
    <n v="0"/>
    <s v="Seguros del Estado S.A. "/>
    <d v="2022-07-07T00:00:00"/>
    <s v="07/07/2022 - 30/06/2022"/>
    <s v="PENDIENTE"/>
    <s v="Ninguna"/>
    <s v="Firmado"/>
    <s v="Ingreso"/>
    <s v="N/A"/>
    <s v="CONTADURÍA PÚBLICA"/>
    <s v="N/A"/>
    <s v="FEMENINO"/>
    <s v="claudia.pinzon@jep.gov.co"/>
    <s v="https://community.secop.gov.co/Public/Tendering/ContractNoticePhases/View?PPI=CO1.PPI.19272461&amp;isFromPublicArea=True&amp;isModal=False"/>
    <n v="7"/>
    <n v="2022"/>
  </r>
  <r>
    <n v="732"/>
    <s v="JEP-568-2022"/>
    <s v="JEP-CSPO-549-2022"/>
    <s v="Ángela Esquivel "/>
    <d v="2022-07-07T00:00:00"/>
    <s v="Antonio Jose Pinzon Laverde "/>
    <m/>
    <m/>
    <x v="1"/>
    <s v="1. Prestación de servicios"/>
    <n v="1072648941"/>
    <n v="0"/>
    <s v="Persona Natural"/>
    <s v="Bogotá"/>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x v="4"/>
    <s v="Magistratura"/>
    <s v="Lily Andrea Rueda Guzmán "/>
    <s v="Magistratura"/>
    <s v="N/A"/>
    <s v="Magistratura_x000a_Preparación versiones voluntarias"/>
    <s v="Mgdo. Lily Andrea Rueda Guzmán"/>
    <s v="Inversión"/>
    <n v="48616488"/>
    <s v="N/A"/>
    <s v="N/A"/>
    <n v="8240085"/>
    <n v="91022"/>
    <n v="300722"/>
    <n v="2018011001091"/>
    <d v="2022-07-05T00:00:00"/>
    <d v="2022-07-11T00:00:00"/>
    <s v="N/A"/>
    <s v="N/A"/>
    <s v="N/A"/>
    <s v="N/A"/>
    <n v="0"/>
    <s v="N/A"/>
    <n v="0"/>
    <s v="N/A"/>
    <n v="0"/>
    <s v="N/A"/>
    <n v="0"/>
    <n v="48616488"/>
    <s v="NO"/>
    <s v="N/A"/>
    <s v="N/A"/>
    <s v="N/A"/>
    <s v="N/A"/>
    <d v="2022-12-31T00:00:00"/>
    <d v="2022-12-31T00:00:00"/>
    <s v="SI"/>
    <s v="Bogotá D.C."/>
    <s v="Cumplimiento "/>
    <s v="14-47-101017986"/>
    <n v="0"/>
    <s v="Seguros del Estado S.A. "/>
    <d v="2022-07-05T00:00:00"/>
    <s v="05/07/2022 - 10/07/2023"/>
    <s v="PENDIENTE"/>
    <s v="Ninguna"/>
    <s v="Firmado"/>
    <s v="Ingreso"/>
    <s v="N/A"/>
    <s v="PENDIENTE"/>
    <s v="PENDIENTE"/>
    <s v="MASCULINO"/>
    <s v="antonio.pinzon@jep.gov.co"/>
    <s v="https://community.secop.gov.co/Public/Tendering/ContractNoticePhases/View?PPI=CO1.PPI.19274800&amp;isFromPublicArea=True&amp;isModal=False"/>
    <n v="7"/>
    <n v="2022"/>
  </r>
  <r>
    <n v="733"/>
    <s v="JEP-569-2022"/>
    <s v="JEP-CSPO-550-2022"/>
    <s v="Ángela Esquivel "/>
    <d v="2022-07-07T00:00:00"/>
    <s v="Yecid Doncel Barrera "/>
    <m/>
    <m/>
    <x v="1"/>
    <s v="1. Prestación de servicios"/>
    <n v="1010189973"/>
    <n v="0"/>
    <s v="Persona Natural"/>
    <s v="Bogotá"/>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x v="4"/>
    <s v="Magistratura"/>
    <s v="Lily Andrea Rueda Guzmán "/>
    <s v="Magistratura"/>
    <s v="N/A"/>
    <s v="Magistratura_x000a_Preparación versiones voluntarias"/>
    <s v="Mgdo. Lily Andrea Rueda Guzmán"/>
    <s v="Inversión"/>
    <n v="48616488"/>
    <s v="N/A"/>
    <s v="N/A"/>
    <n v="8240085"/>
    <n v="91222"/>
    <n v="302322"/>
    <n v="2018011001091"/>
    <d v="2022-07-05T00:00:00"/>
    <d v="2022-07-11T00:00:00"/>
    <s v="N/A"/>
    <s v="N/A"/>
    <s v="N/A"/>
    <s v="N/A"/>
    <n v="0"/>
    <s v="N/A"/>
    <n v="0"/>
    <s v="N/A"/>
    <n v="0"/>
    <s v="N/A"/>
    <n v="0"/>
    <n v="48616488"/>
    <s v="NO"/>
    <s v="N/A"/>
    <s v="N/A"/>
    <s v="N/A"/>
    <s v="N/A"/>
    <d v="2022-12-31T00:00:00"/>
    <d v="2022-12-31T00:00:00"/>
    <s v="SI"/>
    <s v="Bogotá D.C."/>
    <s v="Cumplimiento "/>
    <s v="21-45-101376576"/>
    <n v="0"/>
    <s v="Seguros del Estado S.A. "/>
    <d v="2022-07-06T00:00:00"/>
    <s v="06/07/2022 - 01/07/2023"/>
    <s v="PENDIENTE"/>
    <s v="Ninguna"/>
    <s v="Firmado"/>
    <s v="Ingreso"/>
    <s v="N/A"/>
    <s v="PENDIENTE"/>
    <s v="PENDIENTE"/>
    <s v="MASCULINO"/>
    <s v="yesid.doncel@jep.gov.co"/>
    <s v="https://community.secop.gov.co/Public/Tendering/ContractNoticePhases/View?PPI=CO1.PPI.19275363&amp;isFromPublicArea=True&amp;isModal=False"/>
    <n v="7"/>
    <n v="2022"/>
  </r>
  <r>
    <n v="734"/>
    <s v="JEP-570-2022"/>
    <s v="JEP-CSPO-551-2022"/>
    <s v="Ángela Esquivel "/>
    <d v="2022-07-07T00:00:00"/>
    <s v="Jhon Sebastian Vargas Peña "/>
    <m/>
    <m/>
    <x v="1"/>
    <s v="1. Prestación de servicios"/>
    <n v="1032477396"/>
    <n v="6"/>
    <s v="Persona Natural"/>
    <s v="Bogotá"/>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x v="4"/>
    <s v="Magistratura"/>
    <s v="Lily Andrea Rueda Guzmán "/>
    <s v="Magistratura"/>
    <s v="N/A"/>
    <s v="Magistratura_x000a_Preparación versiones voluntarias"/>
    <s v="Mgdo. Lily Andrea Rueda Guzmán"/>
    <s v="Inversión"/>
    <n v="48616488"/>
    <s v="N/A"/>
    <s v="N/A"/>
    <n v="8240085"/>
    <n v="90922"/>
    <n v="300822"/>
    <n v="2018011001091"/>
    <d v="2022-07-05T00:00:00"/>
    <d v="2022-07-11T00:00:00"/>
    <s v="N/A"/>
    <s v="N/A"/>
    <s v="N/A"/>
    <s v="N/A"/>
    <n v="0"/>
    <s v="N/A"/>
    <n v="0"/>
    <s v="N/A"/>
    <n v="0"/>
    <s v="N/A"/>
    <n v="0"/>
    <n v="48616488"/>
    <s v="NO"/>
    <s v="N/A"/>
    <s v="N/A"/>
    <s v="N/A"/>
    <s v="N/A"/>
    <d v="2022-12-31T00:00:00"/>
    <d v="2022-12-31T00:00:00"/>
    <s v="SI"/>
    <s v="Bogotá D.C."/>
    <s v="Cumplimiento "/>
    <s v="14-47-101018007"/>
    <n v="0"/>
    <s v="Seguros del Estado S.A. "/>
    <d v="2022-07-06T00:00:00"/>
    <s v="05/07/2022 - 10/07/2023"/>
    <s v="PENDIENTE"/>
    <s v="Ninguna"/>
    <s v="Firmado"/>
    <s v="Ingreso"/>
    <s v="N/A"/>
    <s v="PENDIENTE"/>
    <s v="PENDIENTE"/>
    <s v="MASCULINO"/>
    <s v="jhon.vargas@jep.gov.co"/>
    <s v="https://community.secop.gov.co/Public/Tendering/ContractNoticePhases/View?PPI=CO1.PPI.19277015&amp;isFromPublicArea=True&amp;isModal=False"/>
    <n v="7"/>
    <n v="2022"/>
  </r>
  <r>
    <n v="736"/>
    <s v="JEP-571-2022"/>
    <s v="JEP-CSPO-552-2022"/>
    <s v="Ángela Esquivel "/>
    <d v="2022-07-07T00:00:00"/>
    <s v="Jorge Andres Villa Caballero "/>
    <m/>
    <m/>
    <x v="1"/>
    <s v="1. Prestación de servicios"/>
    <n v="80875813"/>
    <n v="7"/>
    <s v="Persona Natural"/>
    <s v="Bogotá"/>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x v="4"/>
    <s v="Magistratura"/>
    <s v="Lily Andrea Rueda Guzmán "/>
    <s v="Magistratura"/>
    <s v="N/A"/>
    <s v="Magistratura_x000a_Preparación versiones voluntarias"/>
    <s v="Mgdo. Lily Andrea Rueda Guzmán"/>
    <s v="Inversión"/>
    <n v="48616488"/>
    <s v="N/A"/>
    <s v="N/A"/>
    <n v="8240085"/>
    <n v="90822"/>
    <n v="302422"/>
    <n v="2018011001091"/>
    <d v="2022-07-06T00:00:00"/>
    <d v="2022-07-11T00:00:00"/>
    <s v="N/A"/>
    <s v="N/A"/>
    <s v="N/A"/>
    <s v="N/A"/>
    <n v="0"/>
    <s v="N/A"/>
    <n v="0"/>
    <s v="N/A"/>
    <n v="0"/>
    <s v="N/A"/>
    <n v="0"/>
    <n v="48616488"/>
    <s v="NO"/>
    <s v="N/A"/>
    <s v="N/A"/>
    <s v="N/A"/>
    <s v="N/A"/>
    <d v="2022-12-31T00:00:00"/>
    <d v="2022-12-31T00:00:00"/>
    <s v="SI"/>
    <s v="Bogotá D.C."/>
    <s v="Cumplimiento "/>
    <s v="980-47-994000021836 0"/>
    <n v="0"/>
    <s v="Aseguradora Solidaria de Colombia"/>
    <d v="2022-07-06T00:00:00"/>
    <s v="05/07/2022 - 01/07/2024"/>
    <s v="PENDIENTE"/>
    <s v="Ninguna"/>
    <s v="Firmado"/>
    <s v="Ingreso"/>
    <s v="N/A"/>
    <s v="PENDIENTE"/>
    <s v="PENDIENTE"/>
    <s v="MASCULINO"/>
    <s v="jorge.villa@jep.gov.co"/>
    <s v="https://community.secop.gov.co/Public/Tendering/ContractNoticePhases/View?PPI=CO1.PPI.19277092&amp;isFromPublicArea=True&amp;isModal=False"/>
    <n v="7"/>
    <n v="2022"/>
  </r>
  <r>
    <n v="737"/>
    <s v="JEP-572-2022"/>
    <s v="JEP-CSPO-553-2022"/>
    <s v="Ángela Esquivel "/>
    <d v="2022-07-07T00:00:00"/>
    <s v="Nestor Hernando Nieto Piraquive "/>
    <m/>
    <m/>
    <x v="1"/>
    <s v="1. Prestación de servicios"/>
    <n v="1070327370"/>
    <n v="0"/>
    <s v="Persona Natural"/>
    <s v="Sibundoy "/>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x v="4"/>
    <s v="Magistratura"/>
    <s v="Lily Andrea Rueda Guzmán "/>
    <s v="Magistratura"/>
    <s v="N/A"/>
    <s v="Magistratura_x000a_Preparación versiones voluntarias"/>
    <s v="Mgdo. Lily Andrea Rueda Guzmán"/>
    <s v="Inversión"/>
    <n v="48616488"/>
    <s v="N/A"/>
    <s v="N/A"/>
    <n v="8240085"/>
    <n v="90722"/>
    <n v="302522"/>
    <n v="2018011001091"/>
    <d v="2022-07-06T00:00:00"/>
    <d v="2022-07-11T00:00:00"/>
    <s v="N/A"/>
    <s v="N/A"/>
    <s v="N/A"/>
    <s v="N/A"/>
    <n v="0"/>
    <s v="N/A"/>
    <n v="0"/>
    <s v="N/A"/>
    <n v="0"/>
    <s v="N/A"/>
    <n v="0"/>
    <n v="48616488"/>
    <s v="NO"/>
    <s v="N/A"/>
    <s v="N/A"/>
    <s v="N/A"/>
    <s v="N/A"/>
    <d v="2022-12-31T00:00:00"/>
    <d v="2022-12-31T00:00:00"/>
    <s v="SI"/>
    <s v="Bogotá D.C."/>
    <s v="Cumplimiento"/>
    <s v="41-45-101077824"/>
    <n v="0"/>
    <s v="Seguros del Estado S.A."/>
    <d v="2022-07-06T00:00:00"/>
    <s v="06/07/2022 - 30/06/2023"/>
    <s v="PENDIENTE"/>
    <s v="Ninguna"/>
    <s v="Firmado"/>
    <s v="Ingreso"/>
    <s v="N/A"/>
    <s v="PENDIENTE"/>
    <s v="PENDIENTE"/>
    <s v="MASCULINO"/>
    <s v="nestor.nieto@jep.gov.co"/>
    <s v="https://community.secop.gov.co/Public/Tendering/ContractNoticePhases/View?PPI=CO1.PPI.19277816&amp;isFromPublicArea=True&amp;isModal=False"/>
    <n v="7"/>
    <n v="2022"/>
  </r>
  <r>
    <n v="626"/>
    <s v="JEP-573-2022"/>
    <s v="JEP-CSPO-554-2022"/>
    <s v="Carlos Torres"/>
    <d v="2022-07-07T00:00:00"/>
    <s v="Diana Margarita Barahona Uribe"/>
    <m/>
    <m/>
    <x v="1"/>
    <s v="1. Prestación de servicios"/>
    <n v="1032430303"/>
    <n v="9"/>
    <s v="Persona Natural"/>
    <s v="ND"/>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m/>
    <s v="Magistratura _x000a_Secretaría General Judicial"/>
    <s v="N/A"/>
    <s v="Inversión"/>
    <n v="18070350"/>
    <s v="N/A"/>
    <s v="N/A"/>
    <n v="3614070"/>
    <n v="81722"/>
    <n v="326922"/>
    <s v="_x0009_2018011001091"/>
    <d v="2022-07-15T00:00:00"/>
    <d v="2022-07-19T00:00:00"/>
    <s v="N/A"/>
    <s v="N/A"/>
    <s v="N/A"/>
    <s v="N/A"/>
    <n v="0"/>
    <s v="N/A"/>
    <n v="0"/>
    <s v="N/A"/>
    <n v="0"/>
    <s v="N/A"/>
    <n v="0"/>
    <n v="18070350"/>
    <s v="NO"/>
    <s v="N/A"/>
    <s v="N/A"/>
    <s v="N/A"/>
    <s v="N/A"/>
    <d v="2022-11-30T00:00:00"/>
    <d v="2022-11-30T00:00:00"/>
    <s v="SI"/>
    <s v="Bogotá D.C."/>
    <s v="Cumplimiento"/>
    <s v="14-47-101018235"/>
    <n v="0"/>
    <s v="Seguros del Estado S.A."/>
    <d v="2022-07-18T00:00:00"/>
    <s v="15/07/2022 - 15/06/2023"/>
    <s v="PENDIENTE"/>
    <s v="VIGENCIA FUTURA"/>
    <s v="Firmado"/>
    <s v="Ingreso"/>
    <s v="N/A"/>
    <s v="PENDIENTE"/>
    <s v="PENDIENTE"/>
    <s v="FEMENINO"/>
    <s v="diana.barahona@jep.gov.co"/>
    <s v="https://community.secop.gov.co/Public/Tendering/ContractNoticePhases/View?PPI=CO1.PPI.19272937&amp;isFromPublicArea=True&amp;isModal=False"/>
    <n v="7"/>
    <n v="2022"/>
  </r>
  <r>
    <n v="627"/>
    <s v="JEP-574-2022"/>
    <s v="JEP-CSPO-555-2022"/>
    <s v="Carlos Torres"/>
    <d v="2022-07-07T00:00:00"/>
    <s v="Efren Dario Balaguera Rivera"/>
    <m/>
    <m/>
    <x v="1"/>
    <s v="1. Prestación de servicios"/>
    <n v="80775342"/>
    <n v="0"/>
    <s v="Persona Natural"/>
    <s v="ND"/>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m/>
    <s v="Magistratura _x000a_Secretaría General Judicial"/>
    <s v="N/A"/>
    <s v="Inversión"/>
    <n v="18070350"/>
    <s v="N/A"/>
    <s v="N/A"/>
    <n v="3614070"/>
    <n v="81822"/>
    <n v="328122"/>
    <s v="_x0009_2018011001091"/>
    <d v="2022-07-19T00:00:00"/>
    <d v="2022-07-21T00:00:00"/>
    <s v="N/A"/>
    <s v="N/A"/>
    <s v="N/A"/>
    <s v="N/A"/>
    <n v="0"/>
    <s v="N/A"/>
    <n v="0"/>
    <s v="N/A"/>
    <n v="0"/>
    <s v="N/A"/>
    <n v="0"/>
    <n v="18070350"/>
    <s v="NO"/>
    <s v="N/A"/>
    <s v="N/A"/>
    <s v="N/A"/>
    <s v="N/A"/>
    <d v="2022-11-30T00:00:00"/>
    <d v="2022-11-30T00:00:00"/>
    <s v="SI"/>
    <s v="Bogotá D.C. "/>
    <s v="Cumplimiento"/>
    <s v="14-47-101018267"/>
    <n v="0"/>
    <s v="Seguros del Estado S.A."/>
    <d v="2022-07-19T00:00:00"/>
    <s v="19/07/2022 - 10/06/2023"/>
    <s v="PENDIENTE"/>
    <s v="Ninguna"/>
    <s v="Firmado"/>
    <s v="Ingreso"/>
    <s v="N/A"/>
    <s v="PENDIENTE"/>
    <s v="PENDIENTE"/>
    <s v="MASCULINO"/>
    <s v="efren.balaguera@jep.gov.co"/>
    <s v="https://community.secop.gov.co/Public/Tendering/ContractNoticePhases/View?PPI=CO1.PPI.19274845&amp;isFromPublicArea=True&amp;isModal=False"/>
    <n v="7"/>
    <n v="2022"/>
  </r>
  <r>
    <n v="628"/>
    <s v="JEP-575-2022"/>
    <s v="JEP-CSPO-556-2022"/>
    <s v="Carlos Torres"/>
    <d v="2022-07-07T00:00:00"/>
    <s v="Maria Cristina Fonseca Lopez "/>
    <m/>
    <m/>
    <x v="1"/>
    <s v="1. Prestación de servicios"/>
    <n v="40046364"/>
    <n v="1"/>
    <s v="Persona Natural"/>
    <s v="Bogotá"/>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m/>
    <s v="Magistratura _x000a_Secretaría General Judicial"/>
    <s v="N/A"/>
    <s v="Inversión"/>
    <n v="18070350"/>
    <s v="N/A"/>
    <s v="N/A"/>
    <n v="3614070"/>
    <n v="81922"/>
    <s v="_x0009_326822"/>
    <n v="2018011001091"/>
    <d v="2022-07-15T00:00:00"/>
    <d v="2022-07-19T00:00:00"/>
    <s v="N/A"/>
    <s v="N/A"/>
    <s v="N/A"/>
    <s v="N/A"/>
    <n v="0"/>
    <s v="N/A"/>
    <n v="0"/>
    <s v="N/A"/>
    <n v="0"/>
    <s v="N/A"/>
    <n v="0"/>
    <n v="18070350"/>
    <s v="NO"/>
    <s v="N/A"/>
    <s v="N/A"/>
    <s v="N/A"/>
    <s v="N/A"/>
    <d v="2022-11-30T00:00:00"/>
    <d v="2022-11-30T00:00:00"/>
    <s v="SI"/>
    <s v="Bogotá D.C."/>
    <s v="Cumplimiento"/>
    <s v="17-45-101047689"/>
    <n v="0"/>
    <s v="Seguros del Estado S.A."/>
    <d v="2022-07-18T00:00:00"/>
    <s v="15/07/2022 - 10/06/2023"/>
    <s v="PENDIENTE"/>
    <s v="VIGENCIA FUTURA"/>
    <s v="Firmado"/>
    <s v="Ingreso"/>
    <s v="N/A"/>
    <s v="PENDIENTE"/>
    <s v="PENDIENTE"/>
    <s v="FEMENINO"/>
    <s v="maria.fonseca@jep.gov.co"/>
    <s v="https://community.secop.gov.co/Public/Tendering/ContractNoticePhases/View?PPI=CO1.PPI.19275434&amp;isFromPublicArea=True&amp;isModal=False"/>
    <n v="7"/>
    <n v="2022"/>
  </r>
  <r>
    <n v="629"/>
    <s v="JEP-576-2022"/>
    <s v="JEP-CSPO-557-2022"/>
    <s v="Carlos Torres"/>
    <d v="2022-07-07T00:00:00"/>
    <s v="Viviana Maciel Reina Toloza"/>
    <m/>
    <m/>
    <x v="1"/>
    <s v="1. Prestación de servicios"/>
    <n v="53100789"/>
    <n v="4"/>
    <s v="Persona Natural"/>
    <s v="Bogotá D.C."/>
    <s v="Prestar servicios profesionales para apoyar y acompañar en los procesos de mejoramiento de la gestión judicial de la Secretaría General Judicial."/>
    <m/>
    <s v="Harvey Danilo Suarez Morales"/>
    <s v="Secretaría Ejecutiva"/>
    <x v="1"/>
    <s v="Secretaría General Judicial"/>
    <s v="Yuly Saenz Berdugo "/>
    <s v="Secretaría General Judicial"/>
    <m/>
    <s v="Magistratura _x000a_Secretaría General Judicial"/>
    <s v="N/A"/>
    <s v="Inversión"/>
    <n v="18070350"/>
    <s v="N/A"/>
    <s v="N/A"/>
    <n v="3614070"/>
    <n v="82022"/>
    <n v="326722"/>
    <s v="_x0009_2018011001091"/>
    <d v="2022-07-15T00:00:00"/>
    <d v="2022-07-19T00:00:00"/>
    <s v="N/A"/>
    <s v="N/A"/>
    <s v="N/A"/>
    <s v="N/A"/>
    <n v="0"/>
    <s v="N/A"/>
    <n v="0"/>
    <s v="N/A"/>
    <n v="0"/>
    <s v="N/A"/>
    <n v="0"/>
    <n v="18070350"/>
    <s v="NO"/>
    <s v="N/A"/>
    <s v="N/A"/>
    <s v="N/A"/>
    <s v="N/A"/>
    <d v="2022-11-30T00:00:00"/>
    <d v="2022-11-30T00:00:00"/>
    <s v="SI"/>
    <s v="Bogotá D.C."/>
    <s v="Cumplimiento"/>
    <s v="380-47-994000126497"/>
    <n v="0"/>
    <s v="Aseguradora Solidaria de Colombia"/>
    <d v="2022-07-18T00:00:00"/>
    <s v="15/07/2022 - 30/05/2022"/>
    <s v="PENDIENTE"/>
    <s v="Ninguna"/>
    <s v="Firmado"/>
    <s v="Ingreso"/>
    <s v="N/A"/>
    <s v="PENDIENTE"/>
    <s v="PENDIENTE"/>
    <s v="FEMENINO"/>
    <s v="viviana.reina@jep.gov.co"/>
    <s v="https://community.secop.gov.co/Public/Tendering/ContractNoticePhases/View?PPI=CO1.PPI.19275478&amp;isFromPublicArea=True&amp;isModal=False"/>
    <n v="7"/>
    <n v="2022"/>
  </r>
  <r>
    <n v="659"/>
    <s v="JEP-577-2022"/>
    <s v="JEP-CSPO-558-2022"/>
    <s v="Paola Casas"/>
    <d v="2022-07-07T00:00:00"/>
    <s v="Yinet Alexandra Zea Galindo"/>
    <m/>
    <m/>
    <x v="1"/>
    <s v="1. Prestación de servicios"/>
    <n v="1010201933"/>
    <n v="3"/>
    <s v="Persona Natural"/>
    <s v="Bogotá D.C."/>
    <s v="Prestar servicios profesionales para apoyar en los procesos de mejoramiento de la gestión judicial de las Salas de Justicia y Secciones del Tribunal para la Paz. "/>
    <m/>
    <s v="Harvey Danilo Suarez Morales"/>
    <s v="Secretaría Ejecutiva"/>
    <x v="1"/>
    <s v="Secretaría General Judicial"/>
    <s v="Marlith Gineth Nieto Torres"/>
    <s v="Secretaría General Judicial"/>
    <m/>
    <s v="Magistratura_x000a_SEJUD - Salas y Secciones"/>
    <s v="Marlith Gineth Nieto Torres"/>
    <s v="Inversión"/>
    <n v="18070350"/>
    <s v="N/A"/>
    <s v="N/A"/>
    <n v="3614070"/>
    <n v="72522"/>
    <n v="304822"/>
    <n v="2018011001091"/>
    <d v="2022-07-06T00:00:00"/>
    <d v="2022-07-07T00:00:00"/>
    <s v="N/A"/>
    <s v="N/A"/>
    <s v="N/A"/>
    <s v="N/A"/>
    <n v="0"/>
    <s v="N/A"/>
    <n v="0"/>
    <s v="N/A"/>
    <n v="0"/>
    <s v="N/A"/>
    <n v="0"/>
    <n v="18070350"/>
    <s v="NO"/>
    <s v="N/A"/>
    <s v="N/A"/>
    <s v="N/A"/>
    <s v="N/A"/>
    <d v="2022-11-30T00:00:00"/>
    <d v="2022-11-30T00:00:00"/>
    <s v="SI"/>
    <s v="Bogotá D.C."/>
    <s v="Cumplimiento"/>
    <s v="560 47 994000153305"/>
    <n v="0"/>
    <s v="Aseguradora Solidaria de Colombia"/>
    <d v="2022-07-07T00:00:00"/>
    <s v="07/07/2022 - 09/06/2023"/>
    <s v="PENDIENTE"/>
    <s v="Ninguna"/>
    <s v="Firmado"/>
    <s v="Ingreso"/>
    <s v="N/A"/>
    <s v="PENDIENTE"/>
    <s v="PENDIENTE"/>
    <s v="FEMENINO"/>
    <s v="yinet.zea@jep.gov.co"/>
    <s v="https://community.secop.gov.co/Public/Tendering/ContractNoticePhases/View?PPI=CO1.PPI.19275080&amp;isFromPublicArea=True&amp;isModal=False"/>
    <n v="7"/>
    <n v="2022"/>
  </r>
  <r>
    <n v="662"/>
    <s v="JEP-578-2022"/>
    <s v="JEP-CSPO-559-2022"/>
    <s v="Paola Casas"/>
    <d v="2022-07-07T00:00:00"/>
    <s v="Gabriela Jineth Bonilla Pazos"/>
    <m/>
    <m/>
    <x v="1"/>
    <s v="1. Prestación de servicios"/>
    <n v="1049646182"/>
    <n v="4"/>
    <s v="Persona Natural"/>
    <s v="Ipiales"/>
    <s v="Prestar servicios profesionales para apoyar en los procesos de mejoramiento de la gestión judicial de las Salas de Justicia y Secciones del Tribunal para la Paz. "/>
    <m/>
    <s v="Harvey Danilo Suarez Morales"/>
    <s v="Secretaría Ejecutiva"/>
    <x v="1"/>
    <s v="Secretaría General Judicial"/>
    <s v="Marlith Gineth Nieto Torres"/>
    <s v="Secretaría General Judicial"/>
    <s v="N/A"/>
    <s v="Magistratura_x000a_SEJUD - Salas y Secciones"/>
    <s v="Marlith Gineth Nieto Torres"/>
    <s v="Inversión"/>
    <n v="18070350"/>
    <s v="N/A"/>
    <s v="N/A"/>
    <n v="3614070"/>
    <n v="72822"/>
    <n v="301622"/>
    <n v="2018011001091"/>
    <d v="2022-07-05T00:00:00"/>
    <d v="2022-07-07T00:00:00"/>
    <s v="Germán Mauricio Márquez Ruiz"/>
    <n v="1067862968"/>
    <n v="7"/>
    <d v="2022-09-07T00:00:00"/>
    <n v="0"/>
    <s v="N/A"/>
    <n v="0"/>
    <s v="N/A"/>
    <n v="0"/>
    <s v="N/A"/>
    <n v="0"/>
    <n v="18070350"/>
    <s v="NO"/>
    <s v="N/A"/>
    <s v="N/A"/>
    <s v="N/A"/>
    <s v="N/A"/>
    <d v="2022-11-30T00:00:00"/>
    <d v="2022-11-30T00:00:00"/>
    <s v="SI"/>
    <s v="Bogotá D.C."/>
    <s v="Cumplimiento"/>
    <s v="BY-100026463"/>
    <n v="0"/>
    <s v="Compañía Mundial de Seguros S.A."/>
    <d v="2022-07-06T00:00:00"/>
    <s v="06/07/2022 - 05/06/2023"/>
    <s v="PENDIENTE"/>
    <s v="En fecha del 7 de septiembre de 2022, se publica la cesión"/>
    <s v="Firmado"/>
    <s v="Cesión"/>
    <s v="N/A"/>
    <s v="PENDIENTE"/>
    <s v="PENDIENTE"/>
    <s v="FEMENINO"/>
    <s v="gabriela.bonilla@jep.gov.co"/>
    <s v="https://community.secop.gov.co/Public/Tendering/ContractNoticePhases/View?PPI=CO1.PPI.19275536&amp;isFromPublicArea=True&amp;isModal=False"/>
    <n v="7"/>
    <n v="2022"/>
  </r>
  <r>
    <n v="660"/>
    <s v="JEP-579-2022"/>
    <s v="JEP-CSPO-560-2022"/>
    <s v="Paola Casas"/>
    <d v="2022-07-07T00:00:00"/>
    <s v="Karen Liceth Vergel Devia"/>
    <m/>
    <m/>
    <x v="1"/>
    <s v="1. Prestación de servicios"/>
    <n v="1117543801"/>
    <n v="9"/>
    <s v="Persona Natural"/>
    <s v="Bogotá D.C."/>
    <s v="Prestar servicios profesionales para apoyar en los procesos de mejoramiento de la gestión judicial de las Salas de Justicia y Secciones del Tribunal para la Paz. "/>
    <m/>
    <s v="Harvey Danilo Suarez Morales"/>
    <s v="Secretaría Ejecutiva"/>
    <x v="1"/>
    <s v="Secretaría General Judicial"/>
    <s v="Alba Luz Piedras Ortíz"/>
    <s v="Secretaría General Judicial"/>
    <s v="N/A"/>
    <s v="Magistratura_x000a_SEJUD - Salas y Secciones"/>
    <s v="Marlith Gineth Nieto Torres"/>
    <s v="Inversión"/>
    <n v="18070350"/>
    <s v="N/A"/>
    <s v="N/A"/>
    <n v="3614070"/>
    <n v="72622"/>
    <n v="306522"/>
    <n v="2018011001091"/>
    <d v="2022-07-06T00:00:00"/>
    <d v="2022-07-08T00:00:00"/>
    <s v="Leidy Johanna Amado Merchán"/>
    <n v="1057606258"/>
    <n v="3"/>
    <d v="2022-09-07T00:00:00"/>
    <n v="0"/>
    <s v="N/A"/>
    <n v="0"/>
    <s v="N/A"/>
    <n v="0"/>
    <s v="N/A"/>
    <n v="0"/>
    <n v="18070350"/>
    <s v="NO"/>
    <s v="N/A"/>
    <s v="N/A"/>
    <s v="N/A"/>
    <s v="N/A"/>
    <d v="2022-11-30T00:00:00"/>
    <d v="2022-11-30T00:00:00"/>
    <s v="SI"/>
    <s v="Bogotá D.C."/>
    <s v="Cumplimiento"/>
    <s v="21-45-101376780"/>
    <n v="0"/>
    <s v="Seguros del Estado S.A."/>
    <d v="2022-07-07T00:00:00"/>
    <s v="07/07/2022 - 01/06/2023"/>
    <s v="PENDIENTE"/>
    <s v="El 7 de septimebre se publica la cesión a partir del 7 de septiembre"/>
    <s v="Firmado"/>
    <s v="Cesión"/>
    <s v="N/A"/>
    <s v="DERECHO"/>
    <s v="N/A"/>
    <s v="FEMENINO"/>
    <s v="karen.vergel@jep.gov.co"/>
    <s v="https://community.secop.gov.co/Public/Tendering/ContractNoticePhases/View?PPI=CO1.PPI.19278327&amp;isFromPublicArea=True&amp;isModal=False"/>
    <n v="7"/>
    <n v="2022"/>
  </r>
  <r>
    <n v="665"/>
    <s v="JEP-580-2022"/>
    <s v="JEP-CSPO-561-2022"/>
    <s v="Paola Casas"/>
    <d v="2022-07-07T00:00:00"/>
    <s v="Paula Andrea Guerra Ramirez"/>
    <m/>
    <m/>
    <x v="1"/>
    <s v="1. Prestación de servicios"/>
    <n v="1136886091"/>
    <n v="7"/>
    <s v="Persona Natural"/>
    <s v="Bogotá D.C."/>
    <s v="Prestar servicios profesionales para apoyar en los procesos de mejoramiento de la gestión judicial de las Salas de Justicia y Secciones del Tribunal para la Paz."/>
    <m/>
    <s v="Harvey Danilo Suarez Morales"/>
    <s v="Secretaría Ejecutiva"/>
    <x v="1"/>
    <s v="Secretaría General Judicial"/>
    <s v="Alba Luz Piedras Ortíz"/>
    <s v="Secretaría General Judicial"/>
    <m/>
    <s v="Magistratura_x000a_SEJUD - Salas y Secciones"/>
    <s v="N/A"/>
    <s v="Inversión"/>
    <n v="18070350"/>
    <s v="N/A"/>
    <s v="N/A"/>
    <n v="3614070"/>
    <n v="73022"/>
    <n v="308222"/>
    <n v="2018011001091"/>
    <d v="2022-07-08T00:00:00"/>
    <d v="2022-07-08T00:00:00"/>
    <s v="N/A"/>
    <s v="N/A"/>
    <s v="N/A"/>
    <s v="N/A"/>
    <n v="0"/>
    <s v="N/A"/>
    <n v="0"/>
    <s v="N/A"/>
    <n v="0"/>
    <s v="N/A"/>
    <n v="0"/>
    <n v="18070350"/>
    <s v="NO"/>
    <s v="N/A"/>
    <s v="N/A"/>
    <s v="N/A"/>
    <s v="N/A"/>
    <d v="2022-11-30T00:00:00"/>
    <d v="2022-11-30T00:00:00"/>
    <s v="SI"/>
    <s v="Bogotá D.C."/>
    <s v="Cumplimiento"/>
    <s v="21-45-101376893"/>
    <n v="0"/>
    <s v="Seguros del Estado S.A."/>
    <d v="2022-07-08T00:00:00"/>
    <s v="08/07/2022 - 01/06/2023"/>
    <s v="PENDIENTE"/>
    <s v="En fecha del 10/11/2022 se suspende el contrato hasta el 17/11/2022"/>
    <s v="Firmado"/>
    <s v="Suspensión"/>
    <s v="10/11/2022 - 17/11/2022"/>
    <s v="PENDIENTE"/>
    <s v="PENDIENTE"/>
    <s v="FEMENINO"/>
    <s v="paula.guerra@jep.gov.co"/>
    <s v="https://community.secop.gov.co/Public/Tendering/ContractNoticePhases/View?PPI=CO1.PPI.19278183&amp;isFromPublicArea=True&amp;isModal=False"/>
    <n v="7"/>
    <n v="2022"/>
  </r>
  <r>
    <n v="667"/>
    <s v="JEP-581-2022"/>
    <s v="JEP-CSPO-562-2022"/>
    <s v="Paola Casas"/>
    <d v="2022-07-07T00:00:00"/>
    <s v="Karen Dayana Rosero Álvarez"/>
    <m/>
    <m/>
    <x v="1"/>
    <s v="1. Prestación de servicios"/>
    <n v="1233189507"/>
    <n v="0"/>
    <s v="Persona Natural"/>
    <s v="Pasto"/>
    <s v="Prestar servicios profesionales para apoyar en los procesos de mejoramiento de la gestión judicial de las Salas de Justicia y Secciones del Tribunal para la Paz."/>
    <m/>
    <s v="Harvey Danilo Suarez Morales"/>
    <s v="Secretaría Ejecutiva"/>
    <x v="1"/>
    <s v="Secretaría General Judicial"/>
    <s v="Sandra Milena Sánchez Rojas"/>
    <s v="Secretaría General Judicial"/>
    <s v="N/A"/>
    <s v="Magistratura_x000a_SEJUD - Salas y Secciones"/>
    <s v="Sandra Milena Sánchez Rojas"/>
    <s v="Inversión"/>
    <n v="18070350"/>
    <n v="3614070"/>
    <s v="N/A"/>
    <n v="3614070"/>
    <n v="84922"/>
    <n v="306422"/>
    <n v="2018011001091"/>
    <d v="2022-07-06T00:00:00"/>
    <d v="2022-08-08T00:00:00"/>
    <s v="N/A"/>
    <s v="N/A"/>
    <s v="N/A"/>
    <s v="N/A"/>
    <n v="0"/>
    <s v="N/A"/>
    <n v="0"/>
    <s v="N/A"/>
    <n v="0"/>
    <s v="N/A"/>
    <n v="-113"/>
    <n v="18070350"/>
    <s v="NO"/>
    <s v="N/A"/>
    <s v="N/A"/>
    <s v="N/A"/>
    <s v="N/A"/>
    <d v="2022-11-30T00:00:00"/>
    <d v="2022-08-09T00:00:00"/>
    <s v="SI"/>
    <s v="Bogotá D.C."/>
    <s v="Cumplimiento"/>
    <s v="21-45-101377574"/>
    <n v="0"/>
    <s v="Seguros del Estado S.A."/>
    <d v="2022-07-14T00:00:00"/>
    <s v="06/07/2022 - 06/06/2023"/>
    <s v="PENDIENTE"/>
    <s v="Terminación anticipada, el día 9 de agosto de 2022"/>
    <s v="Terminado"/>
    <s v="Terminación anticipada"/>
    <s v="N/A"/>
    <s v="PENDIENTE"/>
    <s v="PENDIENTE"/>
    <s v="FEMENINO"/>
    <s v="karen.rosero@jep.gov.co"/>
    <s v="https://community.secop.gov.co/Public/Tendering/ContractNoticePhases/View?PPI=CO1.PPI.19278190&amp;isFromPublicArea=True&amp;isModal=False"/>
    <n v="7"/>
    <n v="2022"/>
  </r>
  <r>
    <n v="639"/>
    <s v="JEP-582-2022"/>
    <s v="JEP-CSPO-563-2022"/>
    <s v="Ángela Esquivel "/>
    <d v="2022-07-07T00:00:00"/>
    <s v="Maria Camila Orozco Zuluaga"/>
    <m/>
    <m/>
    <x v="1"/>
    <s v="1. Prestación de servicios"/>
    <n v="1094953056"/>
    <n v="4"/>
    <s v="Persona Natural"/>
    <s v="Caicedonia"/>
    <s v="Prestar servicios profesionales para apoyar y acompañar las salas de justicia y sus respectivas presidencias en los procesos de mejoramiento de la gestión judicial."/>
    <m/>
    <s v="Harvey Danilo Suarez Morales"/>
    <s v="Secretaría Ejecutiva"/>
    <x v="1"/>
    <s v="Secretaría General Judicial"/>
    <s v="Diana Maria Vega Laguna"/>
    <s v="Magistratura"/>
    <s v="N/A"/>
    <s v="Magistratura_x000a_Presidencias de la sala"/>
    <s v="Mda. Diana Mária Vega Laguna"/>
    <s v="Inversión"/>
    <n v="26021315"/>
    <s v="N/A"/>
    <s v="N/A"/>
    <n v="5204263"/>
    <n v="83922"/>
    <n v="309222"/>
    <n v="2018011001091"/>
    <d v="2022-07-08T00:00:00"/>
    <d v="2022-07-11T00:00:00"/>
    <s v="N/A"/>
    <s v="N/A"/>
    <s v="N/A"/>
    <s v="N/A"/>
    <n v="0"/>
    <s v="N/A"/>
    <n v="0"/>
    <s v="N/A"/>
    <n v="0"/>
    <s v="N/A"/>
    <n v="0"/>
    <n v="26021315"/>
    <s v="NO"/>
    <s v="N/A"/>
    <s v="N/A"/>
    <s v="N/A"/>
    <s v="N/A"/>
    <d v="2022-11-30T00:00:00"/>
    <d v="2022-11-30T00:00:00"/>
    <s v="SI"/>
    <s v="N/D"/>
    <s v="Cumplimiento"/>
    <s v="390-47-994000072094"/>
    <n v="0"/>
    <s v="Aseguradora Solidaria de Colombia"/>
    <d v="2022-07-08T00:00:00"/>
    <s v="08/07/2022 - 07/06/2023"/>
    <s v="PENDIENTE"/>
    <s v="Ninguna"/>
    <s v="Firmado"/>
    <s v="Ingreso"/>
    <s v="N/A"/>
    <s v="PENDIENTE"/>
    <s v="PENDIENTE"/>
    <s v="FEMENINO"/>
    <s v="maria.orozco@jep.gov.co"/>
    <s v="https://community.secop.gov.co/Public/Tendering/ContractNoticePhases/View?PPI=CO1.PPI.19279046&amp;isFromPublicArea=True&amp;isModal=False"/>
    <n v="7"/>
    <n v="2022"/>
  </r>
  <r>
    <n v="643"/>
    <s v="JEP-583-2022"/>
    <s v="JEP-CSPO-564-2022"/>
    <s v="Ángela Esquivel "/>
    <d v="2022-07-07T00:00:00"/>
    <s v="Viviana Agredo Campo"/>
    <m/>
    <m/>
    <x v="1"/>
    <s v="1. Prestación de servicios"/>
    <n v="1061714679"/>
    <n v="8"/>
    <s v="Persona Natural"/>
    <s v="Popayán"/>
    <s v="Prestar servicios profesionales para apoyar y acompañar las salas de justicia y sus respectivas presidencias en los procesos de mejoramiento de la gestión judicial."/>
    <m/>
    <s v="Harvey Danilo Suarez Morales"/>
    <s v="Secretaría Ejecutiva"/>
    <x v="1"/>
    <s v="Secretaría General Judicial"/>
    <s v="Diana Maria Vega Laguna"/>
    <s v="Magistratura"/>
    <s v="N/A"/>
    <s v="Magistratura_x000a_Presidencias de la sala"/>
    <s v="Mda. Diana Vega"/>
    <s v="Inversión"/>
    <n v="26021315"/>
    <s v="N/A"/>
    <s v="N/A"/>
    <n v="5204263"/>
    <n v="84122"/>
    <n v="298222"/>
    <s v="_x0009_2018011001091"/>
    <d v="2022-07-05T00:00:00"/>
    <d v="2022-07-07T00:00:00"/>
    <s v="N/A"/>
    <s v="N/A"/>
    <s v="N/A"/>
    <s v="N/A"/>
    <n v="0"/>
    <s v="N/A"/>
    <n v="0"/>
    <s v="N/A"/>
    <n v="0"/>
    <s v="N/A"/>
    <n v="0"/>
    <n v="26021315"/>
    <s v="NO"/>
    <s v="N/A"/>
    <s v="N/A"/>
    <s v="N/A"/>
    <s v="N/A"/>
    <d v="2022-11-30T00:00:00"/>
    <d v="2022-11-30T00:00:00"/>
    <s v="SI"/>
    <s v="N/D"/>
    <s v="Cumplimiento"/>
    <s v="390-47-994000071955"/>
    <n v="0"/>
    <s v="Aseguradora Solidaria de Colombia"/>
    <d v="2022-07-05T00:00:00"/>
    <s v="05/07/2022 - 04/06/2023"/>
    <s v="PENDIENTE"/>
    <s v="Ninguna"/>
    <s v="Firmado"/>
    <s v="Ingreso"/>
    <s v="N/A"/>
    <s v="PENDIENTE"/>
    <s v="PENDIENTE"/>
    <s v="FEMENINO"/>
    <s v="viviana.agredo@jep.gov.co"/>
    <s v="https://community.secop.gov.co/Public/Tendering/ContractNoticePhases/View?PPI=CO1.PPI.19279347&amp;isFromPublicArea=True&amp;isModal=False"/>
    <n v="7"/>
    <n v="2022"/>
  </r>
  <r>
    <n v="633"/>
    <s v="JEP-584-2022"/>
    <s v="JEP-CSPO-565-2022"/>
    <s v="Ángela Esquivel "/>
    <d v="2022-07-07T00:00:00"/>
    <s v="David Ernesto Quintero Otálvaro_x000a_"/>
    <m/>
    <m/>
    <x v="1"/>
    <s v="1. Prestación de servicios"/>
    <n v="1105684188"/>
    <n v="2"/>
    <s v="Persona Natural"/>
    <s v="Bogotá"/>
    <s v="Prestar servicios profesionales para apoyar y acompañar las salas de justicia y sus respectivas presidencias en los procesos de mejoramiento de la gestión judicial."/>
    <m/>
    <s v="Harvey Danilo Suarez Morales"/>
    <s v="Secretaría Ejecutiva"/>
    <x v="1"/>
    <s v="Secretaría General Judicial"/>
    <s v="Lily Andrea Rueda Guzmán"/>
    <s v="Magistratura"/>
    <s v="N/A"/>
    <s v="Magistratura_x000a_Presidencias de la sala"/>
    <s v="Mgda. Belkis Izquierdo"/>
    <s v="Inversión"/>
    <n v="26021315"/>
    <s v="N/A"/>
    <s v="N/A"/>
    <n v="5204263"/>
    <n v="83722"/>
    <n v="298322"/>
    <n v="2018011001091"/>
    <d v="2022-07-05T00:00:00"/>
    <d v="2022-07-07T00:00:00"/>
    <s v="N/A"/>
    <s v="N/A"/>
    <s v="N/A"/>
    <s v="N/A"/>
    <n v="0"/>
    <s v="N/A"/>
    <n v="0"/>
    <s v="N/A"/>
    <n v="0"/>
    <s v="N/A"/>
    <n v="0"/>
    <n v="26021315"/>
    <s v="NO"/>
    <s v="N/A"/>
    <s v="N/A"/>
    <s v="N/A"/>
    <s v="N/A"/>
    <d v="2022-11-30T00:00:00"/>
    <d v="2022-11-30T00:00:00"/>
    <s v="SI"/>
    <s v="N/D"/>
    <s v="Cumplimiento"/>
    <s v="14-47-101017999 "/>
    <n v="0"/>
    <s v="Seguros del Estado S.A."/>
    <d v="2022-07-06T00:00:00"/>
    <s v="01/07/2022 - 31/05/2023"/>
    <s v="PENDIENTE"/>
    <s v="Ninguna"/>
    <s v="Firmado"/>
    <s v="Ingreso"/>
    <s v="N/A"/>
    <s v="PENDIENTE"/>
    <s v="PENDIENTE"/>
    <s v="MASCULINO"/>
    <s v="david.quintero@jep.gov.co"/>
    <s v="https://community.secop.gov.co/Public/Tendering/ContractNoticePhases/View?PPI=CO1.PPI.19279184&amp;isFromPublicArea=True&amp;isModal=False"/>
    <n v="7"/>
    <n v="2022"/>
  </r>
  <r>
    <n v="645"/>
    <s v="JEP-585-2022"/>
    <s v="JEP-CSPO-566-2022"/>
    <s v="Ángela Esquivel "/>
    <d v="2022-07-07T00:00:00"/>
    <s v="Gilberto Andrés Aguilera Romero"/>
    <m/>
    <m/>
    <x v="1"/>
    <s v="1. Prestación de servicios"/>
    <n v="1110466712"/>
    <n v="6"/>
    <s v="Persona Natural"/>
    <s v="Bogotá"/>
    <s v="Prestar servicios profesionales para apoyar y acompañar las salas de justicia y sus respectivas presidencias en los procesos de mejoramiento de la gestión judicial."/>
    <m/>
    <s v="Harvey Danilo Suarez Morales"/>
    <s v="Secretaría Ejecutiva"/>
    <x v="1"/>
    <s v="Secretaría General Judicial"/>
    <s v="Lily Andrea Rueda Guzmán"/>
    <s v="Magistratura"/>
    <s v="N/A"/>
    <s v="Magistratura_x000a_Presidencias de la sala"/>
    <s v="Mda. Belkis Florentina Izquierdo Torres"/>
    <s v="Inversión"/>
    <n v="26021315"/>
    <s v="N/A"/>
    <s v="N/A"/>
    <n v="5204263"/>
    <n v="84222"/>
    <n v="298422"/>
    <n v="2018011001091"/>
    <d v="2022-07-05T00:00:00"/>
    <d v="2022-07-07T00:00:00"/>
    <s v="N/A"/>
    <s v="N/A"/>
    <s v="N/A"/>
    <s v="N/A"/>
    <n v="0"/>
    <s v="N/A"/>
    <n v="0"/>
    <s v="N/A"/>
    <n v="0"/>
    <s v="N/A"/>
    <n v="0"/>
    <n v="26021315"/>
    <s v="NO"/>
    <s v="N/A"/>
    <s v="N/A"/>
    <s v="N/A"/>
    <s v="N/A"/>
    <d v="2022-11-30T00:00:00"/>
    <d v="2022-11-30T00:00:00"/>
    <s v="SI"/>
    <s v="N/D"/>
    <s v="Cumplimiento"/>
    <s v="14-47-101018001"/>
    <n v="0"/>
    <s v="Seguros del Estado S.A."/>
    <d v="2022-07-06T00:00:00"/>
    <s v="05/07/2022 - 31/05/2023"/>
    <s v="PENDIENTE"/>
    <s v="Ninguna"/>
    <s v="Firmado"/>
    <s v="Ingreso"/>
    <s v="N/A"/>
    <s v="PENDIENTE"/>
    <s v="PENDIENTE"/>
    <s v="MASCULINO"/>
    <s v="gilberto.aguilera@jep.gov.co"/>
    <s v="https://community.secop.gov.co/Public/Tendering/ContractNoticePhases/View?PPI=CO1.PPI.19280813&amp;isFromPublicArea=True&amp;isModal=False"/>
    <n v="7"/>
    <n v="2022"/>
  </r>
  <r>
    <n v="642"/>
    <s v="JEP-586-2022"/>
    <s v="JEP-CSPO-567-2022"/>
    <s v="Ángela Esquivel "/>
    <d v="2022-07-07T00:00:00"/>
    <s v="Leonardo Rua Ceballos"/>
    <m/>
    <m/>
    <x v="1"/>
    <s v="1. Prestación de servicios"/>
    <n v="15507321"/>
    <n v="1"/>
    <s v="Persona Natural"/>
    <s v="Bogotá D.C."/>
    <s v="Prestar servicios profesionales para apoyar y acompañar las salas de justicia y sus respectivas presidencias en los procesos de mejoramiento de la gestión judicial."/>
    <m/>
    <s v="Harvey Danilo Suarez Morales"/>
    <s v="Secretaría Ejecutiva"/>
    <x v="1"/>
    <s v="Secretaría General Judicial"/>
    <s v="Lily Andrea Rueda Guzmán"/>
    <s v="Magistratura"/>
    <s v="N/A"/>
    <s v="Magistratura_x000a_Presidencias de la sala"/>
    <s v="Mda. Belkis Florentina Izquierdo Torres"/>
    <s v="Inversión"/>
    <n v="26021315"/>
    <s v="N/A"/>
    <s v="N/A"/>
    <n v="5204263"/>
    <n v="84222"/>
    <s v="_x0009_298422"/>
    <n v="2018011001091"/>
    <d v="2022-07-05T00:00:00"/>
    <d v="2022-07-07T00:00:00"/>
    <s v="N/A"/>
    <s v="N/A"/>
    <s v="N/A"/>
    <s v="N/A"/>
    <n v="0"/>
    <s v="N/A"/>
    <n v="0"/>
    <s v="N/A"/>
    <n v="0"/>
    <s v="N/A"/>
    <n v="0"/>
    <n v="26021315"/>
    <s v="NO"/>
    <s v="N/A"/>
    <s v="N/A"/>
    <s v="N/A"/>
    <s v="N/A"/>
    <d v="2022-11-30T00:00:00"/>
    <d v="2022-11-30T00:00:00"/>
    <s v="SI"/>
    <s v="N/D"/>
    <s v="Cumplimiento"/>
    <s v="14-47-101018001"/>
    <n v="0"/>
    <s v="Seguros del Estado S.A."/>
    <d v="2022-07-06T00:00:00"/>
    <s v="05/07/2022 - 31/05/2023"/>
    <s v="PENDIENTE"/>
    <s v="Ninguna"/>
    <s v="Firmado"/>
    <s v="Ingreso"/>
    <s v="N/A"/>
    <s v="PENDIENTE"/>
    <s v="PENDIENTE"/>
    <s v="MASCULINO"/>
    <s v="leonardo.rua@jep.gov.co"/>
    <s v="https://community.secop.gov.co/Public/Tendering/ContractNoticePhases/View?PPI=CO1.PPI.19281234&amp;isFromPublicArea=True&amp;isModal=False"/>
    <n v="7"/>
    <n v="2022"/>
  </r>
  <r>
    <n v="630"/>
    <s v="JEP-587-2022"/>
    <s v="JEP-CSPO-568-2022"/>
    <s v="Ángela Esquivel "/>
    <d v="2022-07-07T00:00:00"/>
    <s v="Andrea Estefanía Viveros Riascos"/>
    <m/>
    <m/>
    <x v="1"/>
    <s v="1. Prestación de servicios"/>
    <n v="1014232599"/>
    <n v="7"/>
    <s v="Persona Natural"/>
    <s v="Pasto"/>
    <s v="Prestar servicios profesionales para apoyar y acompañar las salas de justicia y sus respectivas presidencias en los procesos de mejoramiento de la gestión judicial."/>
    <m/>
    <s v="Harvey Danilo Suarez Morales"/>
    <s v="Secretaría Ejecutiva"/>
    <x v="1"/>
    <s v="Secretaría General Judicial"/>
    <s v="Carolina Acosta Acosta"/>
    <s v="Magistratura"/>
    <s v="N/A"/>
    <s v="Magistratura_x000a_Presidencias de la sala"/>
    <s v="Mda. Claudia Rocio Saldaña Montoya"/>
    <s v="Inversión"/>
    <n v="26021315"/>
    <s v="N/A"/>
    <s v="N/A"/>
    <n v="5204263"/>
    <n v="84522"/>
    <n v="298522"/>
    <n v="2018011001091"/>
    <d v="2022-07-05T00:00:00"/>
    <d v="2022-07-07T00:00:00"/>
    <s v="N/A"/>
    <s v="N/A"/>
    <s v="N/A"/>
    <s v="N/A"/>
    <n v="0"/>
    <s v="N/A"/>
    <n v="0"/>
    <s v="N/A"/>
    <n v="0"/>
    <s v="N/A"/>
    <n v="0"/>
    <n v="26021315"/>
    <s v="NO"/>
    <s v="N/A"/>
    <s v="N/A"/>
    <s v="N/A"/>
    <s v="N/A"/>
    <d v="2022-11-30T00:00:00"/>
    <d v="2022-11-30T00:00:00"/>
    <s v="SI"/>
    <s v="N/D"/>
    <s v="Cumplimiento"/>
    <s v="390-47-994000071992"/>
    <n v="0"/>
    <s v="Aseguradora Solidaria de Colombia"/>
    <d v="2022-07-06T00:00:00"/>
    <s v="06/07/2022 - 05/06/2023"/>
    <s v="PENDIENTE"/>
    <s v="El acta no tiene nombre de supervisor en la primera parte"/>
    <s v="Firmado"/>
    <s v="Ingreso"/>
    <s v="N/A"/>
    <s v="PENDIENTE"/>
    <s v="PENDIENTE"/>
    <s v="FEMENINO"/>
    <s v="andrea.viveros@jep.gov.co"/>
    <s v="https://community.secop.gov.co/Public/Tendering/ContractNoticePhases/View?PPI=CO1.PPI.19281040&amp;isFromPublicArea=True&amp;isModal=False"/>
    <n v="7"/>
    <n v="2022"/>
  </r>
  <r>
    <n v="652"/>
    <s v="JEP-588-2022"/>
    <s v="JEP-CSPO-569-2022"/>
    <s v="Ángela Esquivel "/>
    <d v="2022-07-07T00:00:00"/>
    <s v="Angely Andrea Guerrero Lizcano_x000a_"/>
    <m/>
    <m/>
    <x v="1"/>
    <s v="1. Prestación de servicios"/>
    <n v="1098726547"/>
    <n v="0"/>
    <s v="Persona Natural"/>
    <s v="Bogotá D.C."/>
    <s v="Prestar servicios profesionales para apoyar y acompañar las salas de justicia y sus respectivas presidencias en los procesos de mejoramiento de la gestión judicial."/>
    <m/>
    <s v="Harvey Danilo Suarez Morales"/>
    <s v="Secretaría Ejecutiva"/>
    <x v="1"/>
    <s v="Secretaría General Judicial"/>
    <s v="Carolina Acosta Acosta"/>
    <s v="Magistratura"/>
    <s v="N/A"/>
    <s v="Magistratura_x000a_Presidencias de la sala"/>
    <s v="Mda. Claudia Rocio Saldaña Montoya"/>
    <s v="Inversión"/>
    <n v="26021315"/>
    <s v="N/A"/>
    <s v="N/A"/>
    <n v="5204263"/>
    <n v="84422"/>
    <n v="300522"/>
    <n v="2018011001091"/>
    <d v="2022-07-05T00:00:00"/>
    <d v="2022-07-06T00:00:00"/>
    <s v="Diana Carolina Bernal Cortes"/>
    <n v="1023862550"/>
    <n v="2"/>
    <d v="2022-09-05T00:00:00"/>
    <n v="0"/>
    <s v="N/A"/>
    <n v="0"/>
    <s v="N/A"/>
    <n v="0"/>
    <s v="N/A"/>
    <n v="0"/>
    <n v="26021315"/>
    <s v="NO"/>
    <s v="N/A"/>
    <s v="N/A"/>
    <s v="N/A"/>
    <s v="N/A"/>
    <d v="2022-11-30T00:00:00"/>
    <d v="2022-11-30T00:00:00"/>
    <s v="SI"/>
    <s v="N/D"/>
    <s v="Cumplimiento"/>
    <s v="390-47-994000071940"/>
    <n v="0"/>
    <s v="Aseguradora Solidaria de Colombia"/>
    <d v="2022-07-05T00:00:00"/>
    <s v="05/07/2022 - 04/06/2023"/>
    <s v="PENDIENTE"/>
    <s v="Que el_x000a_supervisor (a) del contrato, mediante formato de solicitud de modificación contractual_x000a_del 5 de septiembre del 2022, consideró viable y solicitó autorizar dicha cesión."/>
    <s v="Firmado"/>
    <s v="Cesión"/>
    <s v="N/A"/>
    <s v="PENDIENTE"/>
    <s v="PENDIENTE"/>
    <s v="FEMENINO"/>
    <s v="angely.guerrero@jep.gov.co"/>
    <s v="https://community.secop.gov.co/Public/Tendering/ContractNoticePhases/View?PPI=CO1.PPI.19281271&amp;isFromPublicArea=True&amp;isModal=False"/>
    <n v="7"/>
    <n v="2022"/>
  </r>
  <r>
    <n v="638"/>
    <s v="JEP-589-2022"/>
    <s v="JEP-CSPO-570-2022"/>
    <s v="Ángela Esquivel "/>
    <d v="2022-07-07T00:00:00"/>
    <s v="María Teresa González Vergara"/>
    <m/>
    <m/>
    <x v="1"/>
    <s v="1. Prestación de servicios"/>
    <n v="1143370925"/>
    <n v="4"/>
    <s v="Persona Natural"/>
    <s v="Bogotá D.C."/>
    <s v="Prestar servicios profesionales para apoyar y acompañar las salas de justicia y sus respectivas presidencias en los procesos de mejoramiento de la gestión judicial."/>
    <m/>
    <s v="Harvey Danilo Suarez Morales"/>
    <s v="Secretaría Ejecutiva"/>
    <x v="1"/>
    <s v="Secretaría General Judicial"/>
    <s v="Camilo Castiblanco"/>
    <s v="Magistratura"/>
    <s v="N/A"/>
    <s v="Magistratura_x000a_Presidencias de la sala"/>
    <s v="N/A"/>
    <s v="Inversión"/>
    <n v="26021315"/>
    <s v="N/A"/>
    <s v="N/A"/>
    <n v="5204263"/>
    <n v="83822"/>
    <n v="305022"/>
    <n v="2018011001091"/>
    <d v="2022-07-06T00:00:00"/>
    <d v="2022-07-07T00:00:00"/>
    <s v="N/A"/>
    <s v="N/A"/>
    <s v="N/A"/>
    <s v="N/A"/>
    <n v="0"/>
    <s v="N/A"/>
    <n v="0"/>
    <s v="N/A"/>
    <n v="0"/>
    <s v="N/A"/>
    <n v="0"/>
    <n v="26021315"/>
    <s v="NO"/>
    <s v="N/A"/>
    <s v="N/A"/>
    <s v="N/A"/>
    <s v="N/A"/>
    <d v="2022-11-30T00:00:00"/>
    <d v="2022-11-30T00:00:00"/>
    <s v="SI"/>
    <s v="N/D"/>
    <s v="Cumplimiento"/>
    <s v="390-47-994000072018"/>
    <n v="0"/>
    <s v="Aseguradora Solidaria de Colombia"/>
    <d v="2022-07-07T00:00:00"/>
    <s v="06/072022 - 16/07/2023"/>
    <s v="PENDIENTE"/>
    <s v="Ninguna"/>
    <s v="Firmado"/>
    <s v="Ingreso"/>
    <s v="N/A"/>
    <s v="PENDIENTE"/>
    <s v="PENDIENTE"/>
    <s v="FEMENINO"/>
    <s v="maria.gonzalezv@jep.gov.co"/>
    <s v="https://community.secop.gov.co/Public/Tendering/ContractNoticePhases/View?PPI=CO1.PPI.19280700&amp;isFromPublicArea=True&amp;isModal=False"/>
    <n v="7"/>
    <n v="2022"/>
  </r>
  <r>
    <s v="299 "/>
    <s v="JEP-590-2022"/>
    <s v="JEP-CSPO-571-2022"/>
    <s v="Johanna Duarte"/>
    <d v="2022-07-07T00:00:00"/>
    <s v="Yulieth Liliana Mesa Albarracín"/>
    <m/>
    <m/>
    <x v="1"/>
    <s v="1. Prestación de servicios"/>
    <n v="63532415"/>
    <n v="5"/>
    <s v="Persona Natural"/>
    <s v="Bogotá D.C."/>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x v="4"/>
    <s v="Departamento SAAD - Comparecientes"/>
    <s v="Jorge Alirio Mancera Cortés"/>
    <s v="Departamento SAAD - Comparecientes"/>
    <m/>
    <s v="N/A"/>
    <s v="N/A"/>
    <s v="Inversión"/>
    <n v="36140715"/>
    <s v="N/A"/>
    <s v="N/A"/>
    <n v="7228143"/>
    <n v="77422"/>
    <n v="320622"/>
    <n v="2018011001091"/>
    <d v="2022-07-13T00:00:00"/>
    <d v="2022-07-14T00:00:00"/>
    <s v="N/A"/>
    <s v="N/A"/>
    <s v="N/A"/>
    <s v="N/A"/>
    <n v="0"/>
    <s v="N/A"/>
    <n v="0"/>
    <s v="N/A"/>
    <n v="0"/>
    <s v="N/A"/>
    <n v="0"/>
    <n v="36140715"/>
    <s v="NO"/>
    <s v="N/A"/>
    <s v="N/A"/>
    <s v="N/A"/>
    <s v="N/A"/>
    <d v="2022-11-30T00:00:00"/>
    <d v="2022-11-30T00:00:00"/>
    <s v="SI"/>
    <s v="Bogotá D.C."/>
    <s v="Cumplimiento"/>
    <s v="21-47-101021465"/>
    <n v="0"/>
    <s v="Seguros del Estado S.A."/>
    <d v="2022-07-13T00:00:00"/>
    <s v="13/07/2022 - 13/07/2023"/>
    <s v="PENDIENTE"/>
    <s v="Ninguna"/>
    <s v="Firmado"/>
    <s v="Ingreso"/>
    <s v="N/A"/>
    <s v="PENDIENTE"/>
    <s v="PENDIENTE"/>
    <s v="FEMENINO"/>
    <s v="yulieth.mesa@jep.gov.co"/>
    <s v="https://community.secop.gov.co/Public/Tendering/ContractNoticePhases/View?PPI=CO1.PPI.19320235&amp;isFromPublicArea=True&amp;isModal=False"/>
    <n v="7"/>
    <n v="2022"/>
  </r>
  <r>
    <s v="372 "/>
    <s v="JEP-591-2022"/>
    <s v="JEP-CSPO-572-2022"/>
    <s v="Johanna Duarte"/>
    <d v="2022-07-07T00:00:00"/>
    <s v="Irene Elizabeth Nariño Hernández"/>
    <m/>
    <m/>
    <x v="1"/>
    <s v="1. Prestación de servicios"/>
    <n v="63528622"/>
    <n v="8"/>
    <s v="Persona Natural"/>
    <s v="Barrancabermeja"/>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x v="4"/>
    <s v="Departamento SAAD - Comparecientes"/>
    <s v="Jorge Alirio Mancera Cortés"/>
    <s v="Departamento SAAD - Comparecientes"/>
    <m/>
    <s v="N/A"/>
    <s v="N/A"/>
    <s v="Inversión"/>
    <n v="36140715"/>
    <s v="N/A"/>
    <s v="N/A"/>
    <n v="7228143"/>
    <n v="77222"/>
    <n v="313622"/>
    <s v="_x0009_2018011001091"/>
    <d v="2022-07-11T00:00:00"/>
    <d v="2022-07-13T00:00:00"/>
    <s v="N/A"/>
    <s v="N/A"/>
    <s v="N/A"/>
    <s v="N/A"/>
    <n v="0"/>
    <s v="N/A"/>
    <n v="0"/>
    <s v="N/A"/>
    <n v="0"/>
    <s v="N/A"/>
    <n v="0"/>
    <n v="36140715"/>
    <s v="NO"/>
    <s v="N/A"/>
    <s v="N/A"/>
    <s v="N/A"/>
    <s v="N/A"/>
    <d v="2022-11-30T00:00:00"/>
    <d v="2022-11-30T00:00:00"/>
    <s v="SI"/>
    <s v="región de Magdalena Medio"/>
    <s v="Cumplimiento"/>
    <s v="400-47-994000085525"/>
    <n v="0"/>
    <s v="Aseguradora Solidaria de Colombia"/>
    <d v="2022-07-12T00:00:00"/>
    <s v="11/07/2022 - 31/05/2023"/>
    <s v="PENDIENTE"/>
    <s v="Ninguna"/>
    <s v="Firmado"/>
    <s v="Ingreso"/>
    <s v="N/A"/>
    <s v="PENDIENTE"/>
    <s v="PENDIENTE"/>
    <s v="FEMENINO"/>
    <s v="irene.narino@jep.gov.co"/>
    <s v="https://community.secop.gov.co/Public/Tendering/ContractNoticePhases/View?PPI=CO1.PPI.19320895&amp;isFromPublicArea=True&amp;isModal=False"/>
    <n v="7"/>
    <n v="2022"/>
  </r>
  <r>
    <s v="392 "/>
    <s v="JEP-592-2022"/>
    <s v="JEP-CSPO-573-2022"/>
    <s v="Johanna Duarte"/>
    <d v="2022-07-07T00:00:00"/>
    <s v="Darwin Esneyder Arias García"/>
    <m/>
    <m/>
    <x v="1"/>
    <s v="1. Prestación de servicios"/>
    <n v="1065567271"/>
    <n v="0"/>
    <s v="Persona Natural"/>
    <s v="Valledupar"/>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x v="4"/>
    <s v="Departamento SAAD - Comparecientes"/>
    <s v="Jorge Alirio Mancera Cortés"/>
    <s v="Departamento SAAD - Comparecientes"/>
    <m/>
    <s v="N/A"/>
    <s v="N/A"/>
    <s v="Inversión"/>
    <n v="36140715"/>
    <s v="N/A"/>
    <s v="N/A"/>
    <n v="7228143"/>
    <n v="75422"/>
    <n v="19422"/>
    <s v="_x0009_2018011001091"/>
    <d v="2022-07-13T00:00:00"/>
    <d v="2022-07-14T00:00:00"/>
    <s v="N/A"/>
    <s v="N/A"/>
    <s v="N/A"/>
    <s v="N/A"/>
    <n v="0"/>
    <s v="N/A"/>
    <n v="0"/>
    <s v="N/A"/>
    <n v="0"/>
    <s v="N/A"/>
    <n v="0"/>
    <n v="36140715"/>
    <s v="NO"/>
    <s v="N/A"/>
    <s v="N/A"/>
    <s v="N/A"/>
    <s v="N/A"/>
    <d v="2022-11-30T00:00:00"/>
    <d v="2022-11-30T00:00:00"/>
    <s v="SI"/>
    <s v="departamento de la Guajira"/>
    <s v="Cumplimiento"/>
    <s v="36-47-1010001492"/>
    <n v="0"/>
    <s v="Seguros del Estado S.A."/>
    <d v="2022-07-13T00:00:00"/>
    <s v="13/07/2022 - 31/05/2023"/>
    <s v="PENDIENTE"/>
    <s v="Ninguna"/>
    <s v="Firmado"/>
    <s v="Ingreso"/>
    <s v="N/A"/>
    <s v="PENDIENTE"/>
    <s v="PENDIENTE"/>
    <s v="MASCULINO"/>
    <s v="darwin.arias@jep.gov.co"/>
    <s v="https://community.secop.gov.co/Public/Tendering/ContractNoticePhases/View?PPI=CO1.PPI.19322287&amp;isFromPublicArea=True&amp;isModal=False"/>
    <n v="7"/>
    <n v="2022"/>
  </r>
  <r>
    <s v="374 "/>
    <s v="JEP-593-2022"/>
    <s v="JEP-CSPO-574-2022"/>
    <s v="Johanna Duarte"/>
    <d v="2022-07-07T00:00:00"/>
    <s v="Ignacio Mosquera Astorquiza_x000a_"/>
    <m/>
    <m/>
    <x v="1"/>
    <s v="1. Prestación de servicios"/>
    <n v="19340108"/>
    <n v="4"/>
    <s v="Persona Natural"/>
    <s v="Bogotá D.C."/>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x v="4"/>
    <s v="Departamento SAAD - Comparecientes"/>
    <s v="Jorge Alirio Mancera Cortés"/>
    <s v="Departamento SAAD - Comparecientes"/>
    <m/>
    <s v="N/A"/>
    <s v="N/A"/>
    <s v="Inversión"/>
    <n v="36140715"/>
    <s v="N/A"/>
    <s v="N/A"/>
    <n v="7228143"/>
    <n v="73522"/>
    <n v="307522"/>
    <s v="_x0009_2018011001091"/>
    <d v="2022-07-07T00:00:00"/>
    <d v="2022-07-08T00:00:00"/>
    <s v="N/A"/>
    <s v="N/A"/>
    <s v="N/A"/>
    <s v="N/A"/>
    <n v="0"/>
    <s v="N/A"/>
    <n v="0"/>
    <s v="N/A"/>
    <n v="0"/>
    <s v="N/A"/>
    <n v="0"/>
    <n v="36140715"/>
    <s v="NO"/>
    <s v="N/A"/>
    <s v="N/A"/>
    <s v="N/A"/>
    <s v="N/A"/>
    <d v="2022-11-30T00:00:00"/>
    <d v="2022-11-30T00:00:00"/>
    <s v="SI"/>
    <s v="Bogotá D.C."/>
    <s v="Cumplimiento"/>
    <s v="17-47-101003621"/>
    <n v="1"/>
    <s v="Seguros del Estado S.A."/>
    <d v="2022-07-08T00:00:00"/>
    <s v="08/07/2022 - 05/06/2023"/>
    <s v="PENDIENTE"/>
    <s v="Ninguna"/>
    <s v="Firmado"/>
    <s v="Ingreso"/>
    <s v="N/A"/>
    <s v="PENDIENTE"/>
    <s v="PENDIENTE"/>
    <s v="MASCULINO"/>
    <s v="ignacio.mosquera@jep.gov.co"/>
    <s v="https://community.secop.gov.co/Public/Tendering/ContractNoticePhases/View?PPI=CO1.PPI.19331562&amp;isFromPublicArea=True&amp;isModal=False"/>
    <n v="7"/>
    <n v="2022"/>
  </r>
  <r>
    <s v="378 "/>
    <s v="JEP-594-2022"/>
    <s v="JEP-CSPO-575-2022"/>
    <s v="Johanna Duarte"/>
    <d v="2022-07-07T00:00:00"/>
    <s v="Gustavo Hernández Guzman"/>
    <m/>
    <m/>
    <x v="1"/>
    <s v="1. Prestación de servicios"/>
    <n v="19431655"/>
    <n v="2"/>
    <s v="Persona Natural"/>
    <s v="Ibagué"/>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x v="4"/>
    <s v="Departamento SAAD - Comparecientes"/>
    <s v="Jorge Alirio Mancera Cortés"/>
    <s v="Departamento SAAD - Comparecientes"/>
    <m/>
    <s v="N/A"/>
    <s v="N/A"/>
    <s v="Inversión"/>
    <n v="36140715"/>
    <s v="N/A"/>
    <s v="N/A"/>
    <n v="7228143"/>
    <n v="74122"/>
    <n v="320722"/>
    <s v="_x0009_2018011001091"/>
    <d v="2022-07-13T00:00:00"/>
    <d v="2022-07-15T00:00:00"/>
    <s v="N/A"/>
    <s v="N/A"/>
    <s v="N/A"/>
    <s v="N/A"/>
    <n v="0"/>
    <s v="N/A"/>
    <n v="0"/>
    <s v="N/A"/>
    <n v="0"/>
    <s v="N/A"/>
    <n v="0"/>
    <n v="36140715"/>
    <s v="NO"/>
    <s v="N/A"/>
    <s v="N/A"/>
    <s v="N/A"/>
    <s v="N/A"/>
    <d v="2022-11-30T00:00:00"/>
    <d v="2022-11-30T00:00:00"/>
    <s v="SI"/>
    <s v="Departamento del Tolima"/>
    <s v="Cumplimiento"/>
    <s v="25-45-101042453"/>
    <n v="0"/>
    <s v="Seguros del Estado S.A."/>
    <d v="2022-07-14T00:00:00"/>
    <s v="13/07/2022 - 31/05/2023"/>
    <s v="PENDIENTE"/>
    <s v="El día 22 de julio se suspende el contrato por incapacidad"/>
    <s v="Firmado"/>
    <s v="Suspensión"/>
    <s v="22/07/2022 - 07/08/2022"/>
    <s v="PENDIENTE"/>
    <s v="PENDIENTE"/>
    <s v="MASCULINO"/>
    <s v="gustavo.hernandez@jep.gov.co"/>
    <s v="https://community.secop.gov.co/Public/Tendering/ContractNoticePhases/View?PPI=CO1.PPI.19331073&amp;isFromPublicArea=True&amp;isModal=False"/>
    <n v="7"/>
    <n v="2022"/>
  </r>
  <r>
    <s v="396 "/>
    <s v="JEP-595-2022"/>
    <s v="JEP-CSPO-576-2022"/>
    <s v="Johanna Duarte"/>
    <d v="2022-07-07T00:00:00"/>
    <s v="Cesar Arnulfo Pinilla Orejarena"/>
    <m/>
    <m/>
    <x v="1"/>
    <s v="1. Prestación de servicios"/>
    <n v="91516651"/>
    <n v="1"/>
    <s v="Persona Natural"/>
    <s v="Bucaramanga "/>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x v="4"/>
    <s v="Departamento SAAD - Comparecientes"/>
    <s v="Jorge Alirio Mancera Cortés"/>
    <s v="Departamento SAAD - Comparecientes"/>
    <m/>
    <s v="N/A"/>
    <s v="N/A"/>
    <s v="Inversión"/>
    <n v="36140715"/>
    <s v="N/A"/>
    <s v="N/A"/>
    <n v="7228143"/>
    <n v="75922"/>
    <n v="315722"/>
    <s v="_x0009_2018011001091"/>
    <d v="2022-07-12T00:00:00"/>
    <d v="2022-07-19T00:00:00"/>
    <s v="N/A"/>
    <s v="N/A"/>
    <s v="N/A"/>
    <s v="N/A"/>
    <n v="0"/>
    <s v="N/A"/>
    <n v="0"/>
    <s v="N/A"/>
    <n v="0"/>
    <s v="N/A"/>
    <n v="0"/>
    <n v="36140715"/>
    <s v="NO"/>
    <s v="N/A"/>
    <s v="N/A"/>
    <s v="N/A"/>
    <s v="N/A"/>
    <d v="2022-11-30T00:00:00"/>
    <d v="2022-11-30T00:00:00"/>
    <s v="SI"/>
    <s v="Departamento de Santander"/>
    <s v="Cumplimiento"/>
    <s v="400-47-994000085540"/>
    <n v="0"/>
    <s v="Aseguradora Solidaria de Colombia"/>
    <s v="13/072022"/>
    <s v="12/07/2022 - 31/05/2023"/>
    <s v="PENDIENTE"/>
    <s v="Ninguna"/>
    <s v="Firmado"/>
    <s v="Ingreso"/>
    <s v="N/A"/>
    <s v="PENDIENTE"/>
    <s v="PENDIENTE"/>
    <s v="MASCULINO"/>
    <s v="cesar.pinilla@jep.gov.co"/>
    <s v="https://community.secop.gov.co/Public/Tendering/ContractNoticePhases/View?PPI=CO1.PPI.19331458&amp;isFromPublicArea=True&amp;isModal=False"/>
    <n v="7"/>
    <n v="2022"/>
  </r>
  <r>
    <n v="720"/>
    <s v="JEP-596-2022"/>
    <s v="JEP-CSPO-577-2022"/>
    <s v="Laura Paredes"/>
    <d v="2022-07-07T00:00:00"/>
    <s v="Julian Dario Bonilla Montenegro"/>
    <m/>
    <m/>
    <x v="1"/>
    <s v="1. Prestación de servicios"/>
    <n v="80220607"/>
    <n v="5"/>
    <s v="Persona Natural"/>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Contratos o convenio que no requieren pluralidad de ofertas)"/>
    <s v="Misional"/>
    <s v="Harvey Danilo Suarez Morales"/>
    <s v="Secretaría Ejecutiva"/>
    <x v="10"/>
    <s v="Magistratura"/>
    <s v="Dilia Danyxa Lozano Suarez"/>
    <s v="Magistratura"/>
    <s v="N/A"/>
    <s v="Magistratura - Relatoria _x000a_Línea Jurisprudencial"/>
    <s v="N/A"/>
    <s v="Inversión"/>
    <n v="36429840"/>
    <s v="N/A"/>
    <s v="N/A"/>
    <n v="6071640"/>
    <n v="88622"/>
    <s v="PND"/>
    <n v="2018011001091"/>
    <d v="2022-07-06T00:00:00"/>
    <d v="2022-07-07T00:00:00"/>
    <s v="N/A"/>
    <s v="N/A"/>
    <s v="N/A"/>
    <s v="N/A"/>
    <n v="0"/>
    <s v="N/A"/>
    <n v="0"/>
    <s v="N/A"/>
    <n v="0"/>
    <s v="N/A"/>
    <n v="0"/>
    <n v="36429840"/>
    <s v="NO"/>
    <s v="N/A"/>
    <s v="N/A"/>
    <s v="N/A"/>
    <s v="N/A"/>
    <d v="2022-11-30T00:00:00"/>
    <d v="2022-11-30T00:00:00"/>
    <s v="SI"/>
    <s v="Bogotá D.C."/>
    <s v="Cumplimiento"/>
    <s v="560-47-994000153305"/>
    <n v="0"/>
    <s v="Aseguradora Solidaria de Colombia"/>
    <d v="2022-07-07T00:00:00"/>
    <s v="07/07/2022 - 09/06/2023"/>
    <s v="PENDIENTE"/>
    <m/>
    <s v="Firmado"/>
    <s v="Ingreso"/>
    <s v="N/A"/>
    <s v="PENDIENTE"/>
    <s v="PENDIENTE"/>
    <s v="MASCULINO"/>
    <s v="N/R"/>
    <s v="https://community.secop.gov.co/Public/Tendering/ContractNoticePhases/View?PPI=CO1.PPI.19602330&amp;isFromPublicArea=True&amp;isModal=False"/>
    <n v="7"/>
    <n v="2022"/>
  </r>
  <r>
    <n v="721"/>
    <s v="JEP-597-2022"/>
    <s v="JEP-CSPO-578-2022"/>
    <s v="Laura Paredes"/>
    <d v="2022-07-07T00:00:00"/>
    <s v="Marco Antonio Sanabria "/>
    <m/>
    <m/>
    <x v="1"/>
    <s v="1. Prestación de servicios"/>
    <n v="80746119"/>
    <n v="0"/>
    <s v="Persona Natural"/>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Contratos o convenio que no requieren pluralidad de ofertas)"/>
    <s v="Misional"/>
    <s v="Harvey Danilo Suarez Morales"/>
    <s v="Secretaría Ejecutiva"/>
    <x v="10"/>
    <s v="Magistratura"/>
    <s v="Dilia Danyxa Lozano Suarez"/>
    <s v="Magistratura"/>
    <s v="N/A"/>
    <s v="Magistratura - Relatoria _x000a_Línea Jurisprudencial"/>
    <s v="N/A"/>
    <s v="Inversión"/>
    <n v="36429840"/>
    <s v="N/A"/>
    <s v="N/A"/>
    <n v="6071640"/>
    <n v="88722"/>
    <n v="336122"/>
    <s v="_x0009_2018011001091"/>
    <d v="2022-07-25T00:00:00"/>
    <d v="2022-07-28T00:00:00"/>
    <s v="Rafael Augusto Malaver Bernal "/>
    <n v="80851089"/>
    <n v="7"/>
    <d v="2022-09-06T00:00:00"/>
    <n v="0"/>
    <s v="N/A"/>
    <n v="0"/>
    <s v="N/A"/>
    <n v="0"/>
    <s v="N/A"/>
    <n v="0"/>
    <n v="36429840"/>
    <s v="NO"/>
    <s v="N/A"/>
    <s v="N/A"/>
    <s v="N/A"/>
    <s v="N/A"/>
    <d v="2022-12-31T00:00:00"/>
    <d v="2022-12-31T00:00:00"/>
    <s v="SI"/>
    <s v="Bogotá D.C."/>
    <s v="Cumplimiento"/>
    <s v="14-45-101083137"/>
    <n v="0"/>
    <s v="Seguros del Estado S.A."/>
    <d v="2022-07-26T00:00:00"/>
    <s v="25/07/2022 - 10/07/2023"/>
    <s v="PENDIENTE"/>
    <s v="En fecha del 6 de septiembre de 2022 se aprueba la cesión del contrato"/>
    <s v="Firmado"/>
    <s v="Cesión"/>
    <s v="N/A"/>
    <s v="PENDIENTE"/>
    <s v="PENDIENTE"/>
    <s v="MASCULINO"/>
    <s v="N/R"/>
    <s v="https://community.secop.gov.co/Public/Tendering/ContractNoticePhases/View?PPI=CO1.PPI.19346822&amp;isFromPublicArea=True&amp;isModal=False"/>
    <n v="7"/>
    <n v="2022"/>
  </r>
  <r>
    <n v="722"/>
    <s v="JEP-598-2022"/>
    <s v="JEP-CSPO-579-2022"/>
    <s v="Laura Paredes"/>
    <d v="2022-07-07T00:00:00"/>
    <s v="Angelica María Rodriguez Rodriguez"/>
    <m/>
    <m/>
    <x v="1"/>
    <s v="1. Prestación de servicios"/>
    <n v="53098890"/>
    <n v="2"/>
    <s v="Persona Natural"/>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Contratos o convenio que no requieren pluralidad de ofertas)"/>
    <s v="Misional"/>
    <s v="Harvey Danilo Suarez Morales"/>
    <s v="Secretaría Ejecutiva"/>
    <x v="10"/>
    <s v="Magistratura"/>
    <s v="Dilia Danyxa Lozano Suarez"/>
    <s v="Magistratura"/>
    <s v="N/A"/>
    <s v="Magistratura - Relatoria _x000a_Línea Jurisprudencial"/>
    <s v="N/A"/>
    <s v="Inversión"/>
    <n v="36429840"/>
    <s v="N/A"/>
    <s v="N/A"/>
    <n v="6071640"/>
    <n v="88822"/>
    <n v="335822"/>
    <n v="2018011001091"/>
    <d v="2022-07-22T00:00:00"/>
    <d v="2022-07-25T00:00:00"/>
    <s v="Luisa Fernanda Torrado Rojas_x000a_Laura Juliana Castellanos Otero"/>
    <s v="1016016663_x000a_1098720420"/>
    <s v="2_x000a_7"/>
    <s v="5/09/2022_x000a_1/11/2022"/>
    <n v="0"/>
    <s v="N/A"/>
    <n v="0"/>
    <s v="N/A"/>
    <n v="0"/>
    <s v="N/A"/>
    <n v="0"/>
    <n v="36429840"/>
    <s v="NO"/>
    <s v="N/A"/>
    <s v="N/A"/>
    <s v="N/A"/>
    <s v="N/A"/>
    <d v="2022-12-31T00:00:00"/>
    <d v="2022-12-31T00:00:00"/>
    <s v="SI"/>
    <s v="Bogotá D.C."/>
    <s v="Cumplimiento"/>
    <s v="63-47-101001084"/>
    <n v="0"/>
    <s v="Seguros del Estado S.A."/>
    <d v="2022-07-08T00:00:00"/>
    <s v="08/07/2022 - 30/06/2023"/>
    <s v="PENDIENTE"/>
    <s v="A partir del seis_x000a_(06) de septiembre de dos mil veintidós (2022) se realiza cesión del contrato aprobado el 5 de septiembre_x000a_A partir del 1/11/2022 se realiza cesión"/>
    <s v="Firmado"/>
    <s v="Cesión"/>
    <s v="N/A"/>
    <s v="DERECHO"/>
    <s v="N/A"/>
    <s v="FEMENINO"/>
    <s v="N/R"/>
    <s v="https://community.secop.gov.co/Public/Tendering/ContractNoticePhases/View?PPI=CO1.PPI.19327824&amp;isFromPublicArea=True&amp;isModal=False"/>
    <n v="7"/>
    <n v="2022"/>
  </r>
  <r>
    <n v="723"/>
    <s v="JEP-599-2022"/>
    <s v="JEP-CSPO-580-2022"/>
    <s v="Laura Paredes"/>
    <d v="2022-07-07T00:00:00"/>
    <s v="Diana Marcela Hincapie Cetina"/>
    <m/>
    <m/>
    <x v="1"/>
    <s v="1. Prestación de servicios"/>
    <n v="52108752"/>
    <n v="5"/>
    <s v="Persona Natural"/>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Contratos o convenio que no requieren pluralidad de ofertas)"/>
    <s v="Misional"/>
    <s v="Harvey Danilo Suarez Morales"/>
    <s v="Secretaría Ejecutiva"/>
    <x v="10"/>
    <s v="Magistratura"/>
    <s v="Dilia Danyxa Lozano Suarez"/>
    <s v="Magistratura"/>
    <s v="N/A"/>
    <s v="Magistratura - Relatoria _x000a_Línea Jurisprudencial"/>
    <s v="N/A"/>
    <s v="Inversión"/>
    <n v="36429840"/>
    <s v="N/A"/>
    <s v="N/A"/>
    <n v="6071640"/>
    <n v="88922"/>
    <n v="315922"/>
    <n v="2018011001091"/>
    <d v="2022-07-12T00:00:00"/>
    <d v="2022-07-13T00:00:00"/>
    <s v="N/A"/>
    <s v="N/A"/>
    <s v="N/A"/>
    <s v="N/A"/>
    <n v="0"/>
    <s v="N/A"/>
    <n v="0"/>
    <s v="N/A"/>
    <n v="0"/>
    <s v="N/A"/>
    <n v="0"/>
    <n v="36429840"/>
    <s v="NO"/>
    <s v="N/A"/>
    <s v="N/A"/>
    <s v="N/A"/>
    <s v="N/A"/>
    <d v="2022-12-31T00:00:00"/>
    <d v="2022-12-31T00:00:00"/>
    <s v="SI"/>
    <s v="Bogotá D.C."/>
    <s v="Cumplimiento"/>
    <s v="63-47-101001081"/>
    <n v="0"/>
    <s v="Seguros del Estado S.A."/>
    <d v="2022-07-07T00:00:00"/>
    <s v="07/07/2022 - 30/06/2023"/>
    <s v="PENDIENTE"/>
    <s v="Ninguna"/>
    <s v="Firmado"/>
    <s v="Ingreso"/>
    <s v="N/A"/>
    <s v="PENDIENTE"/>
    <s v="PENDIENTE"/>
    <s v="FEMENINO"/>
    <s v="diana.hincapie@jep.gov.co"/>
    <s v="https://community.secop.gov.co/Public/Tendering/ContractNoticePhases/View?PPI=CO1.PPI.19332804&amp;isFromPublicArea=True&amp;isModal=False"/>
    <n v="7"/>
    <n v="2022"/>
  </r>
  <r>
    <n v="724"/>
    <s v="JEP-600-2022"/>
    <s v="JEP-CSPO-581-2022"/>
    <s v="Laura Paredes"/>
    <d v="2022-07-07T00:00:00"/>
    <s v="Nestor Julian Ramirez Sierra"/>
    <m/>
    <m/>
    <x v="1"/>
    <s v="1. Prestación de servicios"/>
    <n v="1010169744"/>
    <n v="5"/>
    <s v="Persona Natural"/>
    <s v="Bogotá"/>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Contratos o convenio que no requieren pluralidad de ofertas)"/>
    <s v="Misional"/>
    <s v="Harvey Danilo Suarez Morales"/>
    <s v="Secretaría Ejecutiva"/>
    <x v="10"/>
    <s v="Magistratura"/>
    <s v="Dilia Danyxa Lozano Suarez"/>
    <s v="Magistratura"/>
    <s v="N/A"/>
    <s v="Magistratura - Relatoria _x000a_Línea Jurisprudencial"/>
    <s v="N/A"/>
    <s v="Inversión"/>
    <n v="36429840"/>
    <s v="N/A"/>
    <s v="N/A"/>
    <n v="6071640"/>
    <n v="89022"/>
    <n v="319322"/>
    <s v="_x0009_2018011001091"/>
    <d v="2022-07-13T00:00:00"/>
    <d v="2022-07-14T00:00:00"/>
    <s v="N/A"/>
    <s v="N/A"/>
    <s v="N/A"/>
    <s v="N/A"/>
    <n v="0"/>
    <s v="N/A"/>
    <n v="0"/>
    <s v="N/A"/>
    <n v="0"/>
    <s v="N/A"/>
    <n v="0"/>
    <n v="36429840"/>
    <s v="NO"/>
    <s v="N/A"/>
    <s v="N/A"/>
    <s v="N/A"/>
    <s v="N/A"/>
    <d v="2022-12-31T00:00:00"/>
    <d v="2022-12-31T00:00:00"/>
    <s v="SI"/>
    <s v="Bogotá D.C."/>
    <s v="Cumplimiento"/>
    <s v="380-47-994000126419"/>
    <n v="0"/>
    <s v="Aseguradora Solidaria de Colombia"/>
    <d v="2022-07-13T00:00:00"/>
    <s v="13/07/2022 - 31/12/2023"/>
    <s v="PENDIENTE"/>
    <s v="Quedo con número de proceso JEP-CSOP-581-2022"/>
    <s v="Firmado"/>
    <s v="Ingreso"/>
    <s v="N/A"/>
    <s v="PENDIENTE"/>
    <s v="PENDIENTE"/>
    <s v="MASCULINO"/>
    <s v="nestor.ramirez@jep.gov.co"/>
    <s v="https://community.secop.gov.co/Public/Tendering/ContractNoticePhases/View?PPI=CO1.PPI.19331975&amp;isFromPublicArea=True&amp;isModal=False"/>
    <n v="7"/>
    <n v="2022"/>
  </r>
  <r>
    <n v="725"/>
    <s v="JEP-601-2022"/>
    <s v="JEP-CSPO-582-2022"/>
    <s v="Laura Paredes"/>
    <d v="2022-07-07T00:00:00"/>
    <s v="Laura Angelica Vasquez Maldonado"/>
    <m/>
    <m/>
    <x v="1"/>
    <s v="1. Prestación de servicios"/>
    <n v="52997785"/>
    <n v="0"/>
    <s v="Persona Natural"/>
    <s v="Bogotá"/>
    <s v="Apoyar a la Relatoría General de la JEP en la elaboración e implementación de una estrategia de divulgación del contenido de la jurisprudencia de la JEP.  (Contratos o convenio que no requieren pluralidad de ofertas)"/>
    <s v="Misional"/>
    <s v="Harvey Danilo Suarez Morales"/>
    <s v="Secretaría Ejecutiva"/>
    <x v="11"/>
    <s v="Magistratura"/>
    <s v="Dilia Danyxa Lozano Suarez"/>
    <s v="Magistratura"/>
    <m/>
    <s v="Magistratura - Relatoria_x000a_Estrategia de divulgación"/>
    <s v="N/A"/>
    <s v="Inversión"/>
    <n v="43368858"/>
    <s v="N/A"/>
    <s v="N/A"/>
    <n v="7228143"/>
    <n v="90322"/>
    <n v="326422"/>
    <n v="2018011001091"/>
    <d v="2022-07-15T00:00:00"/>
    <d v="2022-07-19T00:00:00"/>
    <s v="N/A"/>
    <s v="N/A"/>
    <s v="N/A"/>
    <s v="N/A"/>
    <n v="0"/>
    <s v="N/A"/>
    <n v="0"/>
    <s v="N/A"/>
    <n v="0"/>
    <s v="N/A"/>
    <n v="0"/>
    <n v="43368858"/>
    <s v="NO"/>
    <s v="N/A"/>
    <s v="N/A"/>
    <s v="N/A"/>
    <s v="N/A"/>
    <d v="2022-12-31T00:00:00"/>
    <d v="2022-12-31T00:00:00"/>
    <s v="SI"/>
    <s v="Bogotá D.C."/>
    <s v="Cumplimiento"/>
    <s v="63-47-101001093"/>
    <n v="0"/>
    <s v="Seguros del Estado S.A."/>
    <d v="2022-07-11T00:00:00"/>
    <s v="11/07/2022 - 30/06/2023"/>
    <s v="PENDIENTE"/>
    <s v="Ninguna"/>
    <s v="Firmado"/>
    <s v="Ingreso"/>
    <s v="N/A"/>
    <s v="PENDIENTE"/>
    <s v="PENDIENTE"/>
    <s v="FEMENINO"/>
    <s v="laura.vasquez@jep.gov.co"/>
    <s v="https://community.secop.gov.co/Public/Tendering/ContractNoticePhases/View?PPI=CO1.PPI.19343550&amp;isFromPublicArea=True&amp;isModal=False"/>
    <n v="7"/>
    <n v="2022"/>
  </r>
  <r>
    <n v="127"/>
    <s v="JEP-602-2022"/>
    <s v="JEP-CSPO-583-2022"/>
    <s v="Laura Paredes"/>
    <d v="2022-07-10T00:00:00"/>
    <s v="María del Pilar Robles Molano"/>
    <m/>
    <m/>
    <x v="1"/>
    <s v="1. Prestación de servicios"/>
    <n v="52177528"/>
    <n v="6"/>
    <s v="Persona Natural"/>
    <s v="Bogotá"/>
    <s v="Prestación de servicios  para acompañar y apoyar a la Subsecretaría Ejecutiva en los procesos administrativos que se deriven en el cumplimiento de tareas y compromisos al interior del despacho de la Subsecretaría Ejecutiva."/>
    <m/>
    <s v="Harvey Danilo Suarez Morales"/>
    <s v="Secretaría Ejecutiva"/>
    <x v="4"/>
    <s v="Subsecretaría Ejecutiva "/>
    <s v="N/A"/>
    <s v="Subsecretaría Ejecutiva "/>
    <s v="N/A"/>
    <s v="N/A"/>
    <s v="N/A"/>
    <s v="Inversión"/>
    <n v="21684420"/>
    <s v="N/A"/>
    <s v="N/A"/>
    <n v="3614070"/>
    <n v="90122"/>
    <n v="300622"/>
    <n v="2018011001091"/>
    <d v="2022-07-05T00:00:00"/>
    <d v="2022-07-05T00:00:00"/>
    <s v="N/A"/>
    <s v="N/A"/>
    <s v="N/A"/>
    <s v="N/A"/>
    <n v="0"/>
    <s v="N/A"/>
    <n v="0"/>
    <s v="N/A"/>
    <n v="0"/>
    <s v="N/A"/>
    <n v="0"/>
    <n v="21684420"/>
    <s v="NO"/>
    <s v="N/A"/>
    <s v="N/A"/>
    <s v="N/A"/>
    <s v="N/A"/>
    <d v="2022-12-31T00:00:00"/>
    <d v="2022-12-31T00:00:00"/>
    <s v="SI"/>
    <s v="Bogotá D.C."/>
    <s v="Cumplimiento"/>
    <s v="21-45-101376410"/>
    <n v="0"/>
    <s v="Seguros del Estado S.A."/>
    <d v="2022-07-05T00:00:00"/>
    <s v="05/07/2022 - 01/07/2023"/>
    <s v="PENDIENTE"/>
    <s v="En fecha del 1 de agosto de 2022 la supervisora del contrato solicitó la modificación del numeral_x000a_2 de la Cláusula Segunda, - OBLIGACIONES DE LA CONTRATISTA. Especificas número 2_x000a_"/>
    <s v="Firmado"/>
    <s v="Ingreso"/>
    <s v="N/A"/>
    <s v="ECONOMÍA"/>
    <s v="PENDIENTE"/>
    <s v="FEMENINO"/>
    <s v="maria.robles@jep.gov.co"/>
    <s v="https://community.secop.gov.co/Public/Tendering/ContractNoticePhases/View?PPI=CO1.PPI.19298721&amp;isFromPublicArea=True&amp;isModal=False"/>
    <n v="7"/>
    <n v="2022"/>
  </r>
  <r>
    <n v="147"/>
    <s v="JEP-603-2022"/>
    <s v="JEP-CSPO-584-2022"/>
    <s v="Laura Paredes"/>
    <d v="2022-07-12T00:00:00"/>
    <s v="Suzy Sierra Ruiz"/>
    <m/>
    <m/>
    <x v="1"/>
    <s v="1. Prestación de servicios"/>
    <n v="52184673"/>
    <n v="5"/>
    <s v="Persona Natural"/>
    <s v="Bogotá D.C."/>
    <s v="_x000a_Prestar servicios profesionales especializados para acompañar y apoyar a la Secretaría Ejecutiva en la orientación estratégica y seguimiento de los sistemas misionales de información de comparecientes, abogados y victimas, incluyendo la gestión de monitoreo.(Contratos o convenio que no requieren pluralidad de ofertas)"/>
    <m/>
    <s v="Harvey Danilo Suarez Morales"/>
    <s v="Secretaría Ejecutiva"/>
    <x v="4"/>
    <s v="Subsecretaría Ejecutiva "/>
    <s v="Angela María Mora Soto"/>
    <s v="Subsecretaría Ejecutiva "/>
    <m/>
    <s v="N/A"/>
    <s v="N/A"/>
    <s v="Inversión"/>
    <n v="113622390"/>
    <s v="N/A"/>
    <s v="N/A"/>
    <n v="22724478"/>
    <n v="90022"/>
    <n v="311422"/>
    <n v="2018011001091"/>
    <d v="2022-07-10T00:00:00"/>
    <d v="2022-07-11T00:00:00"/>
    <s v="N/A"/>
    <s v="N/A"/>
    <s v="N/A"/>
    <s v="N/A"/>
    <n v="0"/>
    <s v="N/A"/>
    <n v="0"/>
    <s v="N/A"/>
    <n v="0"/>
    <s v="N/A"/>
    <n v="0"/>
    <n v="22724478"/>
    <s v="NO"/>
    <s v="N/A"/>
    <s v="N/A"/>
    <s v="N/A"/>
    <s v="N/A"/>
    <d v="2022-11-30T00:00:00"/>
    <d v="2022-11-30T00:00:00"/>
    <s v="SI"/>
    <s v="Bogotá D.C."/>
    <s v="Cumplimiento"/>
    <s v="21-45-101377088"/>
    <n v="0"/>
    <s v="Seguros del Estado S.A. "/>
    <d v="2022-07-11T00:00:00"/>
    <s v="10/07/2022 - 01/06/2023"/>
    <s v="PENDIENTE"/>
    <s v="Ninguna"/>
    <s v="Firmado"/>
    <s v="Ingreso"/>
    <s v="N/A"/>
    <s v="DERECHO"/>
    <m/>
    <s v="FEMENINO"/>
    <s v="suzy.sierra@jep.gov.co"/>
    <s v="https://community.secop.gov.co/Public/Tendering/ContractNoticePhases/View?PPI=CO1.PPI.19352587&amp;isFromPublicArea=True&amp;isModal=False"/>
    <n v="7"/>
    <n v="2022"/>
  </r>
  <r>
    <n v="158"/>
    <s v="JEP-604-2022"/>
    <s v="JEP-CSPO-585-2022"/>
    <s v="Laura Paredes"/>
    <d v="2022-07-12T00:00:00"/>
    <s v="William Hernando González "/>
    <m/>
    <m/>
    <x v="1"/>
    <s v="1. Prestación de servicios"/>
    <n v="1018435364"/>
    <n v="1"/>
    <s v="Persona Natural"/>
    <s v="Bogotá"/>
    <s v="Prestación de servicios  para acompañar y apoyar a la Subsecretaría Ejecutiva en la gestión administrativa y operativa relacionadas con las funciones del despacho del Subsecretario y en el seguimiento presupuestal y financiero de la ejecución del contrato de operación logística, que sean requeridos para la mejora continua de la prestación de los servicios de la JEP.(Contratos o convenio que no requieren pluralidad de ofertas)"/>
    <m/>
    <s v="Harvey Danilo Suarez Morales"/>
    <s v="Secretaría Ejecutiva"/>
    <x v="4"/>
    <s v="Subsecretaría Ejecutiva "/>
    <s v="Angela María Mora Soto"/>
    <s v="Subsecretaría Ejecutiva "/>
    <m/>
    <s v="N/A"/>
    <s v="N/A"/>
    <s v="Inversión"/>
    <n v="21684420"/>
    <s v="N/A"/>
    <s v="N/A"/>
    <n v="3614070"/>
    <n v="90222"/>
    <n v="326522"/>
    <n v="2018011001091"/>
    <d v="2022-07-15T00:00:00"/>
    <d v="2022-07-19T00:00:00"/>
    <s v="N/A"/>
    <s v="N/A"/>
    <s v="N/A"/>
    <s v="N/A"/>
    <n v="0"/>
    <s v="N/A"/>
    <n v="0"/>
    <s v="N/A"/>
    <n v="0"/>
    <s v="N/A"/>
    <n v="0"/>
    <n v="21684420"/>
    <s v="NO"/>
    <s v="N/A"/>
    <s v="N/A"/>
    <s v="N/A"/>
    <s v="N/A"/>
    <d v="2022-12-31T00:00:00"/>
    <d v="2022-12-31T00:00:00"/>
    <s v="SI"/>
    <s v="Bogotá D.C."/>
    <s v="Cumplimiento"/>
    <s v="21-45-101377968"/>
    <n v="0"/>
    <s v="Seguros del Estado S.A."/>
    <d v="2022-07-18T00:00:00"/>
    <s v="15/07/2022 - 01/07/2023"/>
    <s v="PENDIENTE"/>
    <s v="Ninguna"/>
    <s v="Firmado"/>
    <s v="Ingreso"/>
    <s v="N/A"/>
    <s v="PENDIENTE"/>
    <s v="PENDIENTE"/>
    <s v="MASCULINO"/>
    <s v="william.gonzalez@jep.gov.co"/>
    <s v="https://community.secop.gov.co/Public/Tendering/ContractNoticePhases/View?PPI=CO1.PPI.19353014&amp;isFromPublicArea=True&amp;isModal=False"/>
    <n v="7"/>
    <n v="2022"/>
  </r>
  <r>
    <n v="135"/>
    <s v="JEP-605-2022"/>
    <s v="JEP-CSPO-586-2022"/>
    <s v="Laura Paredes"/>
    <d v="2022-07-13T00:00:00"/>
    <s v="Edinson Javier Tovar Mendez"/>
    <m/>
    <m/>
    <x v="1"/>
    <s v="1. Prestación de servicios"/>
    <n v="5821266"/>
    <n v="3"/>
    <s v="Persona Natural"/>
    <s v="Ibagué "/>
    <s v="Prestar servicios profesionales a la Subsecretaria Ejecutiva en el apoyo a la certificación de trabajos, obras y actividades (TOAR), con contenido reparador, seguimiento al régimen de condicionalidad y sanciones propias; con énfasis en el diseño, ejecución o acompañamiento a proyectos restaurativos de nivel nacional o territorial"/>
    <m/>
    <s v="Harvey Danilo Suarez Morales"/>
    <s v="Secretaría Ejecutiva"/>
    <x v="4"/>
    <s v="Subsecretaría Ejecutiva "/>
    <s v="Angela María Mora Soto"/>
    <s v="Subsecretaría Ejecutiva "/>
    <m/>
    <s v="N/A"/>
    <s v="N/A"/>
    <s v="Inversión"/>
    <n v="36140715"/>
    <s v="N/A"/>
    <s v="N/A"/>
    <n v="7228143"/>
    <n v="93522"/>
    <n v="328022"/>
    <n v="2018011001091"/>
    <d v="2022-07-19T00:00:00"/>
    <d v="2022-07-21T00:00:00"/>
    <s v="N/A"/>
    <s v="N/A"/>
    <s v="N/A"/>
    <s v="N/A"/>
    <n v="0"/>
    <s v="N/A"/>
    <n v="0"/>
    <s v="N/A"/>
    <n v="0"/>
    <s v="N/A"/>
    <n v="0"/>
    <n v="36140715"/>
    <s v="NO"/>
    <s v="N/A"/>
    <s v="N/A"/>
    <s v="N/A"/>
    <s v="N/A"/>
    <d v="2022-11-30T00:00:00"/>
    <d v="2022-11-30T00:00:00"/>
    <s v="SI"/>
    <s v="Bogotá D.C."/>
    <s v="Cumplimiento"/>
    <s v="3387386–1"/>
    <s v="N/D"/>
    <s v="Suramericana"/>
    <d v="2022-07-19T00:00:00"/>
    <s v="19/07/2022 - 30/05/2023"/>
    <s v="PENDIENTE"/>
    <s v="Ninguna"/>
    <s v="Firmado"/>
    <s v="Ingreso"/>
    <s v="N/A"/>
    <s v="PENDIENTE"/>
    <s v="PENDIENTE"/>
    <s v="MASCULINO"/>
    <s v="edison.tovar@jep.gov.co"/>
    <s v="https://community.secop.gov.co/Public/Tendering/ContractNoticePhases/View?PPI=CO1.PPI.19436088&amp;isFromPublicArea=True&amp;isModal=False"/>
    <n v="7"/>
    <n v="2022"/>
  </r>
  <r>
    <n v="735"/>
    <s v="JEP-606-2022"/>
    <s v="JEP-CSPO-587-2022"/>
    <s v="Ángela Esquivel "/>
    <d v="2022-07-08T00:00:00"/>
    <s v="Santiago Carvajal Casas"/>
    <m/>
    <m/>
    <x v="1"/>
    <s v="1. Prestación de servicios"/>
    <n v="700038507"/>
    <n v="6"/>
    <s v="Persona Natural"/>
    <s v="Bogotá"/>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x v="4"/>
    <s v="Magistratura"/>
    <s v="Lily Andrea Rueda Guzmán "/>
    <s v="Magistratura"/>
    <s v="N/A"/>
    <s v="Magistratura_x000a_Preparación versiones voluntarias"/>
    <s v="Mgda. Lily Andrea Rueda Guzmán "/>
    <s v="Inversión"/>
    <n v="48616488"/>
    <s v="N/A"/>
    <s v="N/A"/>
    <n v="8240085"/>
    <n v="91922"/>
    <n v="306822"/>
    <n v="2018011001091"/>
    <d v="2022-07-07T00:00:00"/>
    <d v="2022-07-11T00:00:00"/>
    <s v="N/A"/>
    <s v="N/A"/>
    <s v="N/A"/>
    <s v="N/A"/>
    <n v="0"/>
    <s v="N/A"/>
    <n v="0"/>
    <s v="N/A"/>
    <n v="0"/>
    <s v="N/A"/>
    <n v="0"/>
    <n v="48616488"/>
    <s v="NO"/>
    <s v="N/A"/>
    <s v="N/A"/>
    <s v="N/A"/>
    <s v="N/A"/>
    <d v="2022-12-31T00:00:00"/>
    <d v="2022-12-31T00:00:00"/>
    <s v="SI"/>
    <s v="Bogotá D.C."/>
    <s v="Cumplimiento"/>
    <s v="380-47-994000126262"/>
    <n v="0"/>
    <s v="Aseguradora Solidaria de Colombia"/>
    <d v="2022-07-07T00:00:00"/>
    <s v="07/07/2022 - 3/07/2023"/>
    <s v="PENDIENTE"/>
    <s v="Ninguna"/>
    <s v="Firmado"/>
    <s v="Ingreso"/>
    <s v="N/A"/>
    <s v="PENDIENTE"/>
    <s v="PENDIENTE"/>
    <s v="MASCULINO"/>
    <s v="santiago.carvajal@jep.gov.co"/>
    <s v="https://community.secop.gov.co/Public/Tendering/ContractNoticePhases/View?PPI=CO1.PPI.19325569&amp;isFromPublicArea=True&amp;isModal=False"/>
    <n v="7"/>
    <n v="2022"/>
  </r>
  <r>
    <n v="763"/>
    <s v="JEP-607-2022"/>
    <s v="JEP-CSPO-588-2022"/>
    <s v="Clara Torres"/>
    <d v="2022-07-08T00:00:00"/>
    <s v="Wiliam Fabian Calderon Aguirre"/>
    <m/>
    <m/>
    <x v="1"/>
    <s v="1. Prestación de servicios"/>
    <n v="93393340"/>
    <n v="3"/>
    <s v="Persona Natural"/>
    <s v="Bogotá D.C."/>
    <s v="763.Prestar servicios profesionales para apoyar y acompañar a la subsecretaría ejecutiva en las etapas de los procesos de gestión contractual desde el punto de vista financiero, tanto en el proceso de monitoreo telefónico como del proceso de monitoreo con dispositivos electrónicos. (Contratos o convenio que no requieren pluralidad de ofertas)"/>
    <m/>
    <s v="Harvey Danilo Suarez Morales"/>
    <s v="Secretaría Ejecutiva"/>
    <x v="4"/>
    <s v="Subsecretaría Ejecutiva "/>
    <s v="Angela María Mora Soto"/>
    <s v="Subsecretaría Ejecutiva "/>
    <s v="N/A"/>
    <s v="N/A"/>
    <s v="N/A"/>
    <s v="Inversión"/>
    <n v="8240084"/>
    <s v="N/A"/>
    <s v="N/A"/>
    <s v="N/A"/>
    <n v="92822"/>
    <n v="314422"/>
    <n v="2018011001175"/>
    <d v="2022-07-12T00:00:00"/>
    <d v="2022-07-12T00:00:00"/>
    <s v="N/A"/>
    <s v="N/A"/>
    <s v="N/A"/>
    <s v="N/A"/>
    <n v="0"/>
    <s v="N/A"/>
    <n v="0"/>
    <s v="N/A"/>
    <n v="1"/>
    <s v="N/A"/>
    <n v="10"/>
    <n v="8240084"/>
    <s v="NO"/>
    <s v="N/A"/>
    <s v="N/A"/>
    <s v="N/A"/>
    <s v="N/A"/>
    <d v="2022-07-31T00:00:00"/>
    <d v="2022-08-10T00:00:00"/>
    <s v="SI"/>
    <s v="Bogotá D.C."/>
    <s v="Cumplimiento"/>
    <s v="390-47-994000072158"/>
    <n v="0"/>
    <s v="Aseguradora Solidaria de Colombia"/>
    <d v="2022-07-12T00:00:00"/>
    <s v="11/07/2022 - 11/02/2023"/>
    <s v="PENDIENTE"/>
    <s v="Mediante Otrosí 1 se modifica el El plazo de ejecución será hasta el 10_x000a_de agosto de 2022. y se modifica forma de pago"/>
    <s v="Terminado"/>
    <s v="Prorróga"/>
    <s v="N/A"/>
    <s v="PENDIENTE"/>
    <s v="PENDIENTE"/>
    <s v="MASCULINO"/>
    <s v="william.calderon@jep.gov.co"/>
    <s v="https://community.secop.gov.co/Public/Tendering/ContractNoticePhases/View?PPI=CO1.PPI.19357521&amp;isFromPublicArea=True&amp;isModal=False"/>
    <n v="7"/>
    <n v="2022"/>
  </r>
  <r>
    <n v="764"/>
    <s v="JEP-608-2022"/>
    <s v="JEP-CSPO-589-2022"/>
    <s v="Clara Torres"/>
    <d v="2022-07-08T00:00:00"/>
    <s v="Sandra Milena Gomez Tovar"/>
    <m/>
    <m/>
    <x v="1"/>
    <s v="1. Prestación de servicios"/>
    <n v="52817478"/>
    <n v="3"/>
    <s v="Persona Natural"/>
    <s v="Bogotá D.C."/>
    <s v="764.Prestar servicios profesionales para apoyar y acompañar a la subsecretaría ejecutiva en las etapas de los procesos de gestión contractual desde el punto de vista jurídico, tanto en el proceso de monitoreo telefónico como del proceso de monitoreo con dispositivos electrónicos. (Contratos o convenio que no requieren pluralidad de ofertas)"/>
    <m/>
    <s v="Harvey Danilo Suarez Morales"/>
    <s v="Secretaría Ejecutiva"/>
    <x v="4"/>
    <s v="Subsecretaría Ejecutiva "/>
    <s v="Angela María Mora Soto"/>
    <s v="Subsecretaría Ejecutiva "/>
    <s v="N/A"/>
    <s v="N/A"/>
    <s v="N/A"/>
    <s v="Inversión"/>
    <n v="8240084"/>
    <s v="N/A"/>
    <s v="N/A"/>
    <s v="N/A"/>
    <n v="92722"/>
    <n v="314522"/>
    <n v="2018011001175"/>
    <d v="2022-07-12T00:00:00"/>
    <d v="2022-07-12T00:00:00"/>
    <s v="N/A"/>
    <s v="N/A"/>
    <s v="N/A"/>
    <s v="N/A"/>
    <n v="0"/>
    <s v="N/A"/>
    <n v="0"/>
    <s v="N/A"/>
    <n v="1"/>
    <s v="N/A"/>
    <n v="10"/>
    <n v="8240084"/>
    <s v="NO"/>
    <s v="N/A"/>
    <s v="N/A"/>
    <s v="N/A"/>
    <s v="N/A"/>
    <d v="2022-07-31T00:00:00"/>
    <d v="2022-08-10T00:00:00"/>
    <s v="SI"/>
    <s v="Bogotá D.C."/>
    <s v="Cumplimiento"/>
    <s v="21-45-101377259"/>
    <n v="0"/>
    <s v="Seguros del Estado S.A."/>
    <d v="2022-07-12T00:00:00"/>
    <s v="12/07/2022 - 01/02/2023"/>
    <s v="PENDIENTE"/>
    <s v="Mediante Otrosí N1 se hace una prorroga y modifica el pago del contrato"/>
    <s v="Terminado"/>
    <s v="Prorróga"/>
    <s v="N/A"/>
    <s v="PENDIENTE"/>
    <s v="PENDIENTE"/>
    <s v="FEMENINO"/>
    <s v="sandra.gomez@jep.gov.co"/>
    <s v="https://community.secop.gov.co/Public/Tendering/ContractNoticePhases/View?PPI=CO1.PPI.19357731&amp;isFromPublicArea=True&amp;isModal=False"/>
    <n v="7"/>
    <n v="2022"/>
  </r>
  <r>
    <n v="661"/>
    <s v="JEP-609-2022"/>
    <s v="JEP-CSPO-590-2022"/>
    <s v="Paola Casas"/>
    <d v="2022-07-08T00:00:00"/>
    <s v="Tatiana Mendez Gil"/>
    <m/>
    <m/>
    <x v="1"/>
    <s v="1. Prestación de servicios"/>
    <n v="1032440006"/>
    <n v="9"/>
    <s v="Persona Natural"/>
    <s v="Bogotá"/>
    <s v="Prestar servicios profesionales para apoyar en los procesos de mejoramiento de la gestión judicial de las Salas de Justicia y Secciones del Tribunal para la Paz."/>
    <m/>
    <s v="Harvey Danilo Suarez Morales"/>
    <s v="Secretaría Ejecutiva"/>
    <x v="1"/>
    <s v="Secretaría General Judicial"/>
    <s v="Sandra Milena Sánchez Rojas"/>
    <s v="Secretaría General Judicial"/>
    <s v="N/A"/>
    <s v="Magistratura_x000a_SEJUD - Salas y Secciones"/>
    <s v="Sandra Milena Sánchez Rojas"/>
    <s v="Inversión"/>
    <n v="18070350"/>
    <s v="N/A"/>
    <s v="N/A"/>
    <n v="3614070"/>
    <n v="72722"/>
    <n v="332722"/>
    <n v="2018011001091"/>
    <d v="2022-07-21T00:00:00"/>
    <d v="2022-08-01T00:00:00"/>
    <s v="Camila Vera Delgado_x000a_Gabriela Torres Daza"/>
    <s v="1010238244_x000a_1018456069"/>
    <s v="0_x000a_1"/>
    <s v="18/08/2022_x000a_30/09/2022"/>
    <n v="0"/>
    <s v="N/A"/>
    <n v="0"/>
    <s v="N/A"/>
    <n v="0"/>
    <s v="N/A"/>
    <n v="0"/>
    <n v="18070350"/>
    <s v="NO"/>
    <s v="N/A"/>
    <s v="N/A"/>
    <s v="N/A"/>
    <s v="N/A"/>
    <d v="2022-11-30T00:00:00"/>
    <d v="2022-11-30T00:00:00"/>
    <s v="SI"/>
    <s v="Bogotá D.C."/>
    <s v="Cumplimiento"/>
    <s v="21-45-101378428"/>
    <n v="0"/>
    <s v="Seguros del Estado S.A."/>
    <d v="2022-07-21T00:00:00"/>
    <s v="21/07/2022 - 31/052023"/>
    <s v="PENDIENTE"/>
    <s v="En fehca del 18 de septiembre se realiza cesión del contrato_x000a_El 30 de septiembre se cesiono el contrato a Gabriela"/>
    <s v="Firmado"/>
    <s v="Cesión"/>
    <s v="N/A"/>
    <s v="PENDIENTE"/>
    <s v="PENDIENTE"/>
    <s v="FEMENINO"/>
    <s v="tatiana.mendez@jep.gov.co"/>
    <s v="https://community.secop.gov.co/Public/Tendering/ContractNoticePhases/View?PPI=CO1.PPI.19391871&amp;isFromPublicArea=True&amp;isModal=False"/>
    <n v="7"/>
    <n v="2022"/>
  </r>
  <r>
    <n v="663"/>
    <s v="JEP-610-2022"/>
    <s v="JEP-CSPO-591-2022"/>
    <s v="Paola Casas"/>
    <d v="2022-07-08T00:00:00"/>
    <s v="Sandra Patricia Puerto Cantor"/>
    <m/>
    <m/>
    <x v="1"/>
    <s v="1. Prestación de servicios"/>
    <n v="33379206"/>
    <n v="8"/>
    <s v="Persona Natural"/>
    <s v="Bogotá"/>
    <s v="Prestar servicios profesionales para apoyar en los procesos de mejoramiento de la gestión judicial de las Salas de Justicia y Secciones del Tribunal para la Paz."/>
    <m/>
    <s v="Harvey Danilo Suarez Morales"/>
    <s v="Secretaría Ejecutiva"/>
    <x v="1"/>
    <s v="Secretaría General Judicial"/>
    <s v="Marlith Gineth Nieto Torres"/>
    <s v="Secretaría General Judicial"/>
    <s v="N/A"/>
    <s v="Magistratura_x000a_SEJUD - Salas y Secciones"/>
    <s v="N/A"/>
    <s v="Inversión"/>
    <n v="18070350"/>
    <s v="N/A"/>
    <s v="N/A"/>
    <n v="3614070"/>
    <n v="84722"/>
    <n v="328322"/>
    <s v="_x0009_2018011001091"/>
    <d v="2022-07-19T00:00:00"/>
    <d v="2022-07-21T00:00:00"/>
    <s v="N/A"/>
    <s v="N/A"/>
    <s v="N/A"/>
    <s v="N/A"/>
    <n v="0"/>
    <s v="N/A"/>
    <n v="0"/>
    <s v="N/A"/>
    <n v="0"/>
    <s v="N/A"/>
    <n v="0"/>
    <n v="18070350"/>
    <s v="NO"/>
    <s v="N/A"/>
    <s v="N/A"/>
    <s v="N/A"/>
    <s v="N/A"/>
    <d v="2022-11-30T00:00:00"/>
    <d v="2022-11-30T00:00:00"/>
    <s v="SI"/>
    <s v="Bogotá D.C."/>
    <s v="Cumplimiento"/>
    <s v="33-47-101009698"/>
    <n v="0"/>
    <s v="Seguros del Estado S.A."/>
    <d v="2022-07-21T00:00:00"/>
    <s v="21/07/2022 - 31/05/2023"/>
    <s v="PENDIENTE"/>
    <s v="Ninguna"/>
    <s v="Firmado"/>
    <s v="Ingreso"/>
    <s v="N/A"/>
    <s v="PENDIENTE"/>
    <s v="PENDIENTE"/>
    <s v="FEMENINO"/>
    <s v="sandra.puerto@jep.gov.co"/>
    <s v="https://community.secop.gov.co/Public/Tendering/ContractNoticePhases/View?PPI=CO1.PPI.19392524&amp;isFromPublicArea=True&amp;isModal=False"/>
    <n v="7"/>
    <n v="2022"/>
  </r>
  <r>
    <n v="666"/>
    <s v="JEP-611-2022"/>
    <s v="JEP-CSPO-592-2022"/>
    <s v="Paola Casas"/>
    <d v="2022-07-08T00:00:00"/>
    <s v="Bryan Stivenz Saenz Becerra"/>
    <m/>
    <m/>
    <x v="1"/>
    <s v="1. Prestación de servicios"/>
    <n v="1117542658"/>
    <n v="7"/>
    <s v="Persona Natural"/>
    <s v="Florencia"/>
    <s v="Prestar servicios profesionales para apoyar en los procesos de mejoramiento de la gestión judicial de las Salas de Justicia y Secciones del Tribunal para la Paz."/>
    <m/>
    <s v="Harvey Danilo Suarez Morales"/>
    <s v="Secretaría Ejecutiva"/>
    <x v="1"/>
    <s v="Secretaría General Judicial"/>
    <s v="Alba Luz Piedras Ortíz"/>
    <s v="Secretaría General Judicial"/>
    <s v="N/A"/>
    <s v="Magistratura_x000a_SEJUD - Salas y Secciones"/>
    <s v="N/A"/>
    <s v="Inversión"/>
    <n v="18070350"/>
    <s v="N/A"/>
    <s v="N/A"/>
    <n v="3614070"/>
    <n v="73122"/>
    <n v="323622"/>
    <s v="_x0009_2018011001091"/>
    <d v="2022-07-14T00:00:00"/>
    <d v="2022-07-18T00:00:00"/>
    <s v="N/A"/>
    <s v="N/A"/>
    <s v="N/A"/>
    <s v="N/A"/>
    <n v="0"/>
    <s v="N/A"/>
    <n v="0"/>
    <s v="N/A"/>
    <n v="0"/>
    <s v="N/A"/>
    <n v="0"/>
    <n v="18070350"/>
    <s v="NO"/>
    <s v="N/A"/>
    <s v="N/A"/>
    <s v="N/A"/>
    <s v="N/A"/>
    <d v="2022-11-30T00:00:00"/>
    <d v="2022-11-30T00:00:00"/>
    <s v="SI"/>
    <s v="Bogotá D.C."/>
    <s v="Cumplimiento"/>
    <s v="21-45-101377777"/>
    <n v="0"/>
    <s v="Seguros del Estado S.A."/>
    <d v="2022-07-15T00:00:00"/>
    <s v="14/07/2022 - 01/06/2023"/>
    <s v="PENDIENTE"/>
    <s v="Ninguna"/>
    <s v="Firmado"/>
    <s v="Ingreso"/>
    <s v="N/A"/>
    <s v="PENDIENTE"/>
    <s v="PENDIENTE"/>
    <s v="MASCULINO"/>
    <s v="bryan.saenz@jep.gov.co"/>
    <s v="https://community.secop.gov.co/Public/Tendering/ContractNoticePhases/View?PPI=CO1.PPI.19393196&amp;isFromPublicArea=True&amp;isModal=False"/>
    <n v="7"/>
    <n v="2022"/>
  </r>
  <r>
    <n v="245"/>
    <s v="JEP-612-2022"/>
    <s v="JEP-CSPO-593-2022"/>
    <s v="Angela Maria Esquivel"/>
    <d v="2022-07-11T00:00:00"/>
    <s v="Sergio Alejandro Chaves Acevedo"/>
    <m/>
    <m/>
    <x v="1"/>
    <s v="1. Prestación de servicios"/>
    <n v="1019024279"/>
    <n v="1"/>
    <s v="Persona Natural"/>
    <s v="Bogotá D.C."/>
    <s v="Prestar servicios profesionales para apoyar al departamento de enfoques diferenciales en el reporte, seguimiento y monitoreo de las herramientas y procesos administrativos y financieros del departamento"/>
    <m/>
    <s v="Harvey Danilo Suarez Morales"/>
    <s v="Secretaría Ejecutiva"/>
    <x v="4"/>
    <s v="Departamento de Enfoques Diferenciales "/>
    <s v="Olivia de Jesús Clavijo Ortiz"/>
    <s v="Departamento de Enfoques Diferenciales "/>
    <s v="N/A"/>
    <s v="N/A"/>
    <s v="N/A"/>
    <s v="Inversión"/>
    <n v="24460027"/>
    <s v="N/A"/>
    <s v="N/A"/>
    <n v="5204263"/>
    <n v="88222"/>
    <n v="324522"/>
    <n v="2018011001091"/>
    <d v="2022-07-15T00:00:00"/>
    <d v="2022-07-19T00:00:00"/>
    <s v="N/A"/>
    <s v="N/A"/>
    <s v="N/A"/>
    <s v="N/A"/>
    <n v="0"/>
    <s v="N/A"/>
    <n v="0"/>
    <s v="N/A"/>
    <n v="0"/>
    <s v="N/A"/>
    <n v="0"/>
    <n v="24460027"/>
    <s v="NO"/>
    <s v="N/A"/>
    <s v="N/A"/>
    <s v="N/A"/>
    <s v="N/A"/>
    <d v="2022-11-30T00:00:00"/>
    <d v="2022-11-30T00:00:00"/>
    <s v="SI"/>
    <s v="Bogotá D.C."/>
    <s v="Cumplimiento"/>
    <s v="11-47-101012514"/>
    <n v="0"/>
    <s v="Seguros del Estado S.A."/>
    <d v="2022-07-15T00:00:00"/>
    <s v="18/07/2022 - 10/06/2023"/>
    <s v="PENDIENTE"/>
    <s v="Ninguna"/>
    <s v="Firmado"/>
    <s v="Ingreso"/>
    <s v="N/A"/>
    <s v="PENDIENTE"/>
    <s v="PENDIENTE"/>
    <s v="MASCULINO"/>
    <s v="N/R"/>
    <s v="https://community.secop.gov.co/Public/Tendering/ContractNoticePhases/View?PPI=CO1.PPI.19405011&amp;isFromPublicArea=True&amp;isModal=False"/>
    <n v="7"/>
    <n v="2022"/>
  </r>
  <r>
    <n v="520"/>
    <s v="JEP-613-2022"/>
    <s v="JEP-CSPO-594-2022"/>
    <s v="Carlos Torres"/>
    <d v="2022-07-12T00:00:00"/>
    <s v="Blanca Liliana Ardila Orduz"/>
    <m/>
    <m/>
    <x v="1"/>
    <s v="1. Prestación de servicios"/>
    <n v="63510504"/>
    <n v="8"/>
    <s v="Persona Natural"/>
    <s v="Bucaramanga"/>
    <s v="Prestar servicios profesionales para apoyar y acompañar el desarrollo del enfoque territorial de la Unidad de Investigación y Acusación de la JEP y su posicionamiento en las regiones, a través de la ejecución de las actividades necesarias para la planeación estratégica, labores administrativas, financieras y contractuales de los grupos territoriales"/>
    <m/>
    <s v="Harvey Danilo Suarez Morales"/>
    <s v="Secretaría Ejecutiva"/>
    <x v="6"/>
    <s v="Unidad de Investigación y Acusación"/>
    <s v="Oscar Alfonso Tellez Valenzuela "/>
    <s v="Unidad de Investigación y Acusación"/>
    <s v="N/A"/>
    <s v="N/A"/>
    <s v="N/A"/>
    <s v="Inversión"/>
    <n v="30358200"/>
    <s v="N/A"/>
    <s v="N/A"/>
    <n v="6071640"/>
    <n v="91822"/>
    <n v="328222"/>
    <n v="2018011001091"/>
    <d v="2022-07-19T00:00:00"/>
    <d v="2022-07-19T00:00:00"/>
    <s v="N/A"/>
    <s v="N/A"/>
    <s v="N/A"/>
    <s v="N/A"/>
    <n v="0"/>
    <s v="N/A"/>
    <n v="0"/>
    <s v="N/A"/>
    <n v="0"/>
    <s v="N/A"/>
    <n v="0"/>
    <n v="30358200"/>
    <s v="NO"/>
    <s v="N/A"/>
    <s v="N/A"/>
    <s v="N/A"/>
    <s v="N/A"/>
    <d v="2022-11-30T00:00:00"/>
    <d v="2022-11-30T00:00:00"/>
    <s v="SI"/>
    <s v="Bogotá D.C."/>
    <s v="Cumplimiento"/>
    <s v="15-47-101009668"/>
    <n v="0"/>
    <s v="Seguros del Estado S.A."/>
    <d v="2022-07-19T00:00:00"/>
    <s v="19/07/2022 - 31/05/2023"/>
    <s v="PENDIENTE"/>
    <s v="Ninguna"/>
    <s v="Firmado"/>
    <s v="Ingreso"/>
    <s v="N/A"/>
    <s v="PENDIENTE"/>
    <s v="PENDIENTE"/>
    <s v="FEMENINO"/>
    <s v="blanca.ardila@jep.gov.co"/>
    <s v="https://community.secop.gov.co/Public/Tendering/ContractNoticePhases/View?PPI=CO1.PPI.19428760&amp;isFromPublicArea=True&amp;isModal=False"/>
    <n v="7"/>
    <n v="2022"/>
  </r>
  <r>
    <n v="94"/>
    <s v="JEP-614-2022"/>
    <s v="JEP-CSPO-595-2022"/>
    <s v="Norma Bonilla"/>
    <d v="2022-07-13T00:00:00"/>
    <s v="Giannina Melissa Martinez Herrera"/>
    <m/>
    <m/>
    <x v="1"/>
    <s v="1. Prestación de servicios"/>
    <n v="55314185"/>
    <n v="2"/>
    <s v="Persona Natural"/>
    <s v="Bogotá D.C."/>
    <s v="Prestar servicios profesionales para apoyar y acompañar la Subdirección de Recursos Físicos e Infraestructura en las actividades que se deben adelantar para tramitar los desplazamientos requeridos para la implementación del enfoque territorial y diferencial de la JEP"/>
    <m/>
    <s v="Harvey Danilo Suarez Morales"/>
    <s v="Secretaría Ejecutiva"/>
    <x v="1"/>
    <s v="Subdirección de Recursos Físicos e Infraestructura"/>
    <s v="Gabriel Amado Pardo"/>
    <s v="Subdirección de Recursos Físicos e Infraestructura"/>
    <s v="Ariadna Lorena Alfonso (Octubre 18 a Noviembre 8)"/>
    <s v="N/A"/>
    <s v="N/A"/>
    <s v="Inversión"/>
    <n v="36140715"/>
    <s v="N/A"/>
    <s v="N/A"/>
    <n v="7228143"/>
    <n v="92122"/>
    <n v="326122"/>
    <n v="2018011001091"/>
    <d v="2022-07-15T00:00:00"/>
    <d v="2022-07-19T00:00:00"/>
    <s v="N/A"/>
    <s v="N/A"/>
    <s v="N/A"/>
    <s v="N/A"/>
    <n v="0"/>
    <s v="N/A"/>
    <n v="0"/>
    <s v="N/A"/>
    <n v="0"/>
    <s v="N/A"/>
    <n v="0"/>
    <n v="36140715"/>
    <s v="NO"/>
    <s v="N/A"/>
    <s v="N/A"/>
    <s v="N/A"/>
    <s v="N/A"/>
    <d v="2022-11-30T00:00:00"/>
    <d v="2022-11-30T00:00:00"/>
    <s v="SI"/>
    <s v="Bogotá D.C."/>
    <s v="Cumplimiento"/>
    <s v="63-45-101038395"/>
    <n v="1"/>
    <s v="Seguros del Estado S.A."/>
    <d v="2022-07-18T00:00:00"/>
    <s v="05/07/2022 - 31/05/2023"/>
    <s v="PENDIENTE"/>
    <s v="Ninguna"/>
    <s v="Firmado"/>
    <s v="Ingreso"/>
    <s v="N/A"/>
    <s v="PENDIENTE"/>
    <s v="PENDIENTE"/>
    <s v="FEMENINO"/>
    <s v="giannina.martinez@jep.gov.co"/>
    <s v="https://community.secop.gov.co/Public/Tendering/ContractNoticePhases/View?PPI=CO1.PPI.19425342&amp;isFromPublicArea=True&amp;isModal=False"/>
    <n v="7"/>
    <n v="2022"/>
  </r>
  <r>
    <n v="92"/>
    <s v="JEP-615-2022"/>
    <s v="JEP-CSPO-596-2022"/>
    <s v="Norma Bonilla"/>
    <d v="2022-07-13T00:00:00"/>
    <s v="Jorge Enrique Ochoa Gomez"/>
    <m/>
    <m/>
    <x v="1"/>
    <s v="1. Prestación de servicios"/>
    <n v="79704591"/>
    <n v="0"/>
    <s v="Persona Natural"/>
    <s v="Bogotá D.C."/>
    <s v="Prestar servicios profesionales para el apoyo y acompañamiento a la Subdirección de Recursos Físicos e Infraestructura en el recibo, trámite y organización  de las autorizaciones de desplazamiento de la JEP requeridas para la implementación del enfoque territorial y diferencial de la JEP"/>
    <m/>
    <s v="Harvey Danilo Suarez Morales"/>
    <s v="Secretaría Ejecutiva"/>
    <x v="1"/>
    <s v="Subdirección de Recursos Físicos e Infraestructura"/>
    <s v="Gabriel Amado Pardo"/>
    <s v="Subdirección de Recursos Físicos e Infraestructura"/>
    <s v="Ariadna Lorena Alfonso (Octubre 18 a Noviembre 8)"/>
    <s v="N/A"/>
    <s v="N/A"/>
    <s v="Inversión"/>
    <n v="36140715"/>
    <s v="N/A"/>
    <s v="N/A"/>
    <n v="7228143"/>
    <n v="92022"/>
    <n v="326222"/>
    <n v="2018011001091"/>
    <d v="2022-07-15T00:00:00"/>
    <d v="2022-07-18T00:00:00"/>
    <s v="N/A"/>
    <s v="N/A"/>
    <s v="N/A"/>
    <s v="N/A"/>
    <n v="0"/>
    <s v="N/A"/>
    <n v="0"/>
    <s v="N/A"/>
    <n v="0"/>
    <s v="N/A"/>
    <n v="0"/>
    <n v="36140715"/>
    <s v="NO"/>
    <s v="N/A"/>
    <s v="N/A"/>
    <s v="N/A"/>
    <s v="N/A"/>
    <d v="2022-11-30T00:00:00"/>
    <d v="2022-11-30T00:00:00"/>
    <s v="SI"/>
    <s v="Bogotá D.C."/>
    <s v="Cumplimiento"/>
    <s v="14-47-101018228 "/>
    <n v="0"/>
    <s v="Seguros del Estado S.A."/>
    <d v="2022-07-17T00:00:00"/>
    <s v="15/07/2022 - 01/06/2023"/>
    <s v="PENDIENTE"/>
    <s v="Ninguna"/>
    <s v="Firmado"/>
    <s v="Ingreso"/>
    <s v="N/A"/>
    <s v="PENDIENTE"/>
    <s v="PENDIENTE"/>
    <s v="MASCULINO"/>
    <s v="jorge.ochoa@jep.gov.co"/>
    <s v="https://community.secop.gov.co/Public/Tendering/ContractNoticePhases/View?PPI=CO1.PPI.19425787&amp;isFromPublicArea=True&amp;isModal=False"/>
    <n v="7"/>
    <n v="202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22">
  <r>
    <n v="707"/>
    <n v="89449"/>
    <s v="JEP-TVEC-003-2022"/>
    <s v="Ángela Esquivel "/>
    <s v="NR"/>
    <s v="CONTROLES EMPRESARIALES SAS"/>
    <s v="N/A"/>
    <s v="N/A"/>
    <x v="0"/>
    <s v="2. Compraventa "/>
    <n v="800058607"/>
    <n v="2"/>
    <x v="0"/>
    <s v="N/D"/>
    <s v="Renovar las licencias de SharePoint, MSDN y connector para la solución de portal web 2022."/>
    <s v="Funciones de la dependencia"/>
    <s v="Luis Felipe Rivera García"/>
    <s v="Dirección de Tecnologías de la Información"/>
    <s v="Dirección de Tecnologías de la Información"/>
    <x v="0"/>
    <s v="Luis Felipe Rivera Garcia"/>
    <s v="Dirección de Tecnologías de la Información"/>
    <s v="N/A"/>
    <s v="N/A"/>
    <s v="N/A"/>
    <s v="Inversión"/>
    <n v="18925743.710000001"/>
    <s v="N/A"/>
    <s v="N/A"/>
    <s v="N/A"/>
    <n v="69922"/>
    <n v="217422"/>
    <n v="2018011000870"/>
    <d v="2022-05-06T00:00:00"/>
    <d v="2022-05-06T00:00:00"/>
    <s v="N/A"/>
    <s v="N/A"/>
    <s v="N/A"/>
    <s v="N/A"/>
    <n v="0"/>
    <s v="N/A"/>
    <n v="0"/>
    <s v="N/A"/>
    <n v="0"/>
    <s v="N/A"/>
    <n v="0"/>
    <n v="18925743.710000001"/>
    <s v="NO"/>
    <s v="N/A"/>
    <s v="N/A"/>
    <s v="N/A"/>
    <s v="N/A"/>
    <d v="2022-07-05T00:00:00"/>
    <d v="2022-07-05T00:00:00"/>
    <s v="SI"/>
    <s v="Bogotá D.C"/>
    <s v="N/D"/>
    <s v="N/D"/>
    <s v="N/D"/>
    <s v="N/D"/>
    <s v="N/D"/>
    <s v="N/D"/>
    <s v="PENDIENTE"/>
    <s v="N/A"/>
    <x v="0"/>
    <s v="Ingreso"/>
    <m/>
    <s v="N/A"/>
    <s v="N/A"/>
    <s v="N/A"/>
    <s v="N/A"/>
    <s v="https://www.colombiacompra.gov.co/tienda-virtual-del-estado-colombiano/ordenes-compra/89449"/>
    <x v="0"/>
    <n v="2022"/>
  </r>
  <r>
    <n v="116"/>
    <s v="JEP-001-2022"/>
    <s v="JEP-CSPO-001-2022"/>
    <s v="Carlos Torres"/>
    <s v="N/R"/>
    <s v="Paola Andrea Casas Rodriguez "/>
    <m/>
    <m/>
    <x v="1"/>
    <s v="1. Prestación de servicios"/>
    <n v="1018444989"/>
    <n v="0"/>
    <x v="1"/>
    <s v="NA"/>
    <s v="Prestar servicios profesionales para apoyar la gestión jurídica de la subdirección de contratación en los diferentes procesos y trámites que le sean asignados."/>
    <m/>
    <s v="Harvey Danilo Suarez Morales"/>
    <s v="Secretaría Ejecutiva"/>
    <s v="Dirección de Asuntos Jurídicos"/>
    <x v="1"/>
    <s v="Fabio Leonardo Muñoz Sarmiento"/>
    <s v="Subdirección de Contratación"/>
    <s v="N/A"/>
    <s v="N/A"/>
    <s v="N/A"/>
    <s v="Inversión"/>
    <n v="102000000"/>
    <s v="N/A"/>
    <s v="N/A"/>
    <n v="8500000"/>
    <n v="30422"/>
    <n v="24422"/>
    <n v="2018011001175"/>
    <d v="2022-01-05T00:00:00"/>
    <d v="2022-01-05T00:00:00"/>
    <s v="N/A"/>
    <s v="N/A"/>
    <s v="N/A"/>
    <s v="N/A"/>
    <n v="-850009"/>
    <s v="Julio"/>
    <n v="0"/>
    <s v="N/A"/>
    <n v="0"/>
    <s v="N/A"/>
    <n v="0"/>
    <n v="101149991"/>
    <s v="NO"/>
    <s v="N/A"/>
    <s v="N/A"/>
    <s v="N/A"/>
    <s v="N/A"/>
    <d v="2022-12-31T00:00:00"/>
    <d v="2022-12-31T00:00:00"/>
    <s v="NO"/>
    <s v="Bogotá D.C"/>
    <s v="Cumplimiento"/>
    <s v="21-45-101356841"/>
    <n v="0"/>
    <s v="Seguros del Estado "/>
    <d v="2022-01-05T00:00:00"/>
    <s v="05-01-2022 - 01-07-2023"/>
    <s v="https://jepcolombia-my.sharepoint.com/:b:/r/personal/carlos_torres_jep_gov_co/Documents/Documentos/Contractual/Contractual%20-%20Onedrive/Validaci%C3%B3n%20p%C3%B3lizas%20CPS/.VERIFICACI%C3%93N%20DE%20P%C3%93LIZAS%20CONTRATOS%202022/Verificacio%CC%81n%20po%CC%81liza%20contrato%20JEP-001-2022.pdf?csf=1&amp;web=1&amp;e=TEXK4L"/>
    <s v="N/A"/>
    <x v="1"/>
    <s v="Ingreso"/>
    <m/>
    <s v="DERECHO"/>
    <s v="N/A"/>
    <s v="FEMENINO"/>
    <s v="paola.casas@jep.gov.co"/>
    <s v="https://community.secop.gov.co/Public/Tendering/OpportunityDetail/Index?noticeUID=CO1.NTC.2492706&amp;isFromPublicArea=True&amp;isModal=False"/>
    <x v="1"/>
    <n v="2022"/>
  </r>
  <r>
    <n v="117"/>
    <s v="JEP-002-2022"/>
    <s v="JEP-CSPO-002-2022"/>
    <s v="Carlos Torres"/>
    <s v="N/R"/>
    <s v="Johanna Elizabeth Duarte Garcia"/>
    <m/>
    <m/>
    <x v="1"/>
    <s v="1. Prestación de servicios"/>
    <n v="52513699"/>
    <n v="9"/>
    <x v="1"/>
    <s v="NA"/>
    <s v="Prestar servicios profesionales para apoyar y acompañar la gestión jurídica de la subdirección de contratación en los diferentes procesos, trámites y gestiones que le sean asignados"/>
    <m/>
    <s v="Harvey Danilo Suarez Morales"/>
    <s v="Secretaría Ejecutiva"/>
    <s v="Dirección de Asuntos Jurídicos"/>
    <x v="1"/>
    <s v="Fabio Leonardo Muñoz Sarmiento"/>
    <s v="Subdirección de Contratación"/>
    <s v="N/A"/>
    <s v="N/A"/>
    <s v="N/A"/>
    <s v="Inversión"/>
    <n v="108000000"/>
    <s v="N/A"/>
    <s v="N/A"/>
    <s v="$9.000.000,00"/>
    <n v="30622"/>
    <n v="25022"/>
    <n v="2018011001175"/>
    <d v="2022-01-06T00:00:00"/>
    <d v="2022-01-07T00:00:00"/>
    <s v="Camila Méndez Quimbayo"/>
    <n v="52997.065999999999"/>
    <n v="3"/>
    <d v="2022-10-07T00:00:00"/>
    <n v="0"/>
    <s v="N/A"/>
    <n v="0"/>
    <s v="N/A"/>
    <n v="0"/>
    <s v="N/A"/>
    <n v="0"/>
    <n v="108000000"/>
    <s v="NO"/>
    <s v="N/A"/>
    <s v="N/A"/>
    <s v="N/A"/>
    <s v="N/A"/>
    <d v="2022-12-31T00:00:00"/>
    <d v="2022-12-31T00:00:00"/>
    <s v="NO"/>
    <s v="Bogotá D.C"/>
    <s v="Cumplimiento"/>
    <s v="21-45-101356918"/>
    <n v="0"/>
    <s v="Seguros del Estado "/>
    <d v="2022-01-06T00:00:00"/>
    <s v="06-01-2022 - 01-07-2023"/>
    <s v="https://jepcolombia-my.sharepoint.com/personal/carlos_torres_jep_gov_co/_layouts/15/onedrive.aspx?q=002&amp;searchScope=folder&amp;id=%2Fpersonal%2Fcarlos%5Ftorres%5Fjep%5Fgov%5Fco%2FDocuments%2FDocumentos%2FContractual%2FContractual%20%2D%20Onedrive%2FValidaci%C3%B3n%20p%C3%B3lizas%20CPS%2F%2EVERIFICACI%C3%93N%20DE%20P%C3%93LIZAS%20CONTRATOS%202022%2FVerificacio%CC%81n%20po%CC%81liza%20contrato%20JEP%2D002%2D2022%2Epdf&amp;parent=%2Fpersonal%2Fcarlos%5Ftorres%5Fjep%5Fgov%5Fco%2FDocuments%2FDocumentos%2FContractual%2FContractual%20%2D%20Onedrive%2FValidaci%C3%B3n%20p%C3%B3lizas%20CPS%2F%2EVERIFICACI%C3%93N%20DE%20P%C3%93LIZAS%20CONTRATOS%202022&amp;parentview=7"/>
    <s v="En fehca del 7/10/2022 se aprobó la cesi+on del contrato"/>
    <x v="1"/>
    <s v="Cesión"/>
    <m/>
    <s v="DERECHO"/>
    <s v="N/A"/>
    <s v="FEMENINO"/>
    <s v="johanna.duarte@jep.gov.co"/>
    <s v="https://community.secop.gov.co/Public/Tendering/OpportunityDetail/Index?noticeUID=CO1.NTC.2492540&amp;isFromPublicArea=True&amp;isModal=False"/>
    <x v="1"/>
    <n v="2022"/>
  </r>
  <r>
    <n v="115"/>
    <s v="JEP-003-2022"/>
    <s v="JEP-CSPO-003-2022"/>
    <s v="Carlos Torres"/>
    <s v="N/R"/>
    <s v="Linda Selene Ramos Fuentes"/>
    <m/>
    <m/>
    <x v="1"/>
    <s v="1. Prestación de servicios"/>
    <n v="1122647365"/>
    <n v="4"/>
    <x v="1"/>
    <s v="NA"/>
    <s v="Prestar servicios profesionales a la Dirección de Asuntos Jurídicos en el desarrollo de las actividades de seguimiento y reportes relacionados con la gestión estratégica de planeación de la dependencia para el fortalecimiento institucional de la Jurisdicción Especial para la Paz"/>
    <m/>
    <s v="Harvey Danilo Suarez Morales"/>
    <s v="Secretaría Ejecutiva"/>
    <s v="Dirección de Asuntos Jurídicos"/>
    <x v="1"/>
    <s v="Fabio Leonardo Muñoz Sarmiento"/>
    <s v="Subdirección de Contratación"/>
    <s v="N/A"/>
    <s v="N/A"/>
    <s v="N/A"/>
    <s v="Inversión"/>
    <n v="67200000"/>
    <s v="N/A"/>
    <s v="N/A"/>
    <s v="$5.600.000"/>
    <n v="30522"/>
    <n v="24522"/>
    <n v="2018011001175"/>
    <d v="2022-01-05T00:00:00"/>
    <d v="2022-01-05T00:00:00"/>
    <s v="N/A"/>
    <s v="N/A"/>
    <s v="N/A"/>
    <s v="N/A"/>
    <n v="0"/>
    <s v="N/A"/>
    <n v="0"/>
    <s v="N/A"/>
    <n v="0"/>
    <s v="N/A"/>
    <n v="0"/>
    <n v="67200000"/>
    <s v="NO"/>
    <s v="N/A"/>
    <s v="N/A"/>
    <s v="N/A"/>
    <s v="N/A"/>
    <d v="2022-12-31T00:00:00"/>
    <d v="2022-12-31T00:00:00"/>
    <s v="NO"/>
    <s v="Bogotá D.C"/>
    <s v="Cumplimiento"/>
    <s v="21-45-101356855"/>
    <n v="0"/>
    <s v="Seguros del Estado "/>
    <d v="2022-01-05T00:00:00"/>
    <s v="05-01-2022 - 01-07-2023"/>
    <s v="https://jepcolombia-my.sharepoint.com/personal/carlos_torres_jep_gov_co/_layouts/15/onedrive.aspx?ct=1642598655799&amp;or=OWA%2DNT&amp;cid=87b3df0b%2Da8fd%2Da84e%2Db3f6%2Dda4d6bfbbaa3&amp;id=%2Fpersonal%2Fcarlos%5Ftorres%5Fjep%5Fgov%5Fco%2FDocuments%2FDocumentos%2FContractual%2FContractual%20%2D%20Onedrive%2FValidaci%C3%B3n%20p%C3%B3lizas%20CPS%2F%2EVERIFICACI%C3%93N%20DE%20P%C3%93LIZAS%20CONTRATOS%202022%2FVerificacio%CC%81n%20po%CC%81liza%20contrato%20JEP%2D003%2D2022%2Epdf&amp;parent=%2Fpersonal%2Fcarlos%5Ftorres%5Fjep%5Fgov%5Fco%2FDocuments%2FDocumentos%2FContractual%2FContractual%20%2D%20Onedrive%2FValidaci%C3%B3n%20p%C3%B3lizas%20CPS%2F%2EVERIFICACI%C3%93N%20DE%20P%C3%93LIZAS%20CONTRATOS%202022"/>
    <s v="N/A"/>
    <x v="1"/>
    <s v="Ingreso"/>
    <m/>
    <s v="ADMINISTRACIÓN PÚBLICA"/>
    <s v="N/A"/>
    <s v="FEMENINO"/>
    <s v="Linda.Ramos@jep.gov.co"/>
    <s v="https://community.secop.gov.co/Public/Tendering/OpportunityDetail/Index?noticeUID=CO1.NTC.2493002&amp;isFromPublicArea=True&amp;isModal=False"/>
    <x v="1"/>
    <n v="2022"/>
  </r>
  <r>
    <n v="597"/>
    <s v="JEP-004-2022"/>
    <s v="JEP-CSPO-004-2022"/>
    <s v="Carlos Torres"/>
    <s v="N/R"/>
    <s v="Jairo Ernesto Cuellar Jimenez"/>
    <m/>
    <m/>
    <x v="1"/>
    <s v="1. Prestación de servicios"/>
    <n v="79938281"/>
    <n v="7"/>
    <x v="1"/>
    <s v="NA"/>
    <s v="Prestar servicios profesionales a la Subdirección de Contratación para brindar acompañamiento contractual en los trámites, procesos, procedimientos, solicitudes, análisis de documentos y demás actividades asociadas al proceso de gestión contractual, como parte de la asistencia técnica para las decisiones de la justicia transicional y restaurativa"/>
    <m/>
    <s v="Harvey Danilo Suarez Morales"/>
    <s v="Secretaría Ejecutiva"/>
    <s v="Dirección de Asuntos Jurídicos"/>
    <x v="1"/>
    <s v="Fabio Leonardo Muñoz Sarmiento"/>
    <s v="Subdirección de Contratación"/>
    <s v="N/A"/>
    <s v="N/A"/>
    <s v="N/A"/>
    <s v="Inversión"/>
    <n v="102000000"/>
    <s v="N/A"/>
    <s v="N/A"/>
    <s v="$8.500.000,00"/>
    <n v="30822"/>
    <n v="24822"/>
    <n v="2018011001091"/>
    <d v="2022-01-06T00:00:00"/>
    <d v="2022-01-07T00:00:00"/>
    <s v="N/A"/>
    <s v="N/A"/>
    <s v="N/A"/>
    <s v="N/A"/>
    <n v="0"/>
    <s v="N/A"/>
    <n v="0"/>
    <s v="N/A"/>
    <n v="0"/>
    <s v="N/A"/>
    <n v="0"/>
    <n v="102000000"/>
    <s v="NO"/>
    <s v="N/A"/>
    <s v="N/A"/>
    <s v="N/A"/>
    <s v="N/A"/>
    <d v="2022-12-31T00:00:00"/>
    <d v="2022-12-31T00:00:00"/>
    <s v="NO"/>
    <s v="Bogotá D.C"/>
    <s v="Cumplimiento"/>
    <s v="390-47-994000066434"/>
    <n v="0"/>
    <s v="Aseguradora Solidaria"/>
    <d v="2022-01-06T00:00:00"/>
    <s v="06-01-2022 - 10-07-2023"/>
    <s v="https://jepcolombia-my.sharepoint.com/personal/carlos_torres_jep_gov_co/_layouts/15/onedrive.aspx?q=004&amp;searchScope=folder&amp;id=%2Fpersonal%2Fcarlos%5Ftorres%5Fjep%5Fgov%5Fco%2FDocuments%2FDocumentos%2FContractual%2FContractual%20%2D%20Onedrive%2FValidaci%C3%B3n%20p%C3%B3lizas%20CPS%2F%2EVERIFICACI%C3%93N%20DE%20P%C3%93LIZAS%20CONTRATOS%202022%2FVerificacio%CC%81n%20po%CC%81liza%20contrato%20JEP%2D004%2D2022%2Epdf&amp;parent=%2Fpersonal%2Fcarlos%5Ftorres%5Fjep%5Fgov%5Fco%2FDocuments%2FDocumentos%2FContractual%2FContractual%20%2D%20Onedrive%2FValidaci%C3%B3n%20p%C3%B3lizas%20CPS%2F%2EVERIFICACI%C3%93N%20DE%20P%C3%93LIZAS%20CONTRATOS%202022&amp;parentview=7"/>
    <s v="N/A"/>
    <x v="1"/>
    <s v="Ingreso"/>
    <m/>
    <s v="DERECHO"/>
    <s v="N/A"/>
    <s v="MASCULINO"/>
    <s v="jairo.cuellar@jep.gov.co"/>
    <s v="https://community.secop.gov.co/Public/Tendering/OpportunityDetail/Index?noticeUID=CO1.NTC.2493518&amp;isFromPublicArea=True&amp;isModal=False"/>
    <x v="1"/>
    <n v="2022"/>
  </r>
  <r>
    <n v="114"/>
    <s v="JEP-005-2022"/>
    <s v="JEP-CSPO-005-2022"/>
    <s v="Carlos Torres"/>
    <s v="N/R"/>
    <s v="Andres Felipe Prieto Méndez"/>
    <m/>
    <m/>
    <x v="1"/>
    <s v="1. Prestación de servicios"/>
    <n v="80904608"/>
    <n v="9"/>
    <x v="1"/>
    <s v="NA"/>
    <s v="Prestar servicios profesionales para acompañar a la subdirección de contratación de la JEP, en la elaboración de informes, reportes y demás requerimientos relacionados con la gestión contractual de la Entidad"/>
    <m/>
    <s v="Harvey Danilo Suarez Morales"/>
    <s v="Secretaría Ejecutiva"/>
    <s v="Dirección de Asuntos Jurídicos"/>
    <x v="1"/>
    <s v="Fabio Leonardo Muñoz Sarmiento"/>
    <s v="Subdirección de Contratación"/>
    <s v="N/A"/>
    <s v="N/A"/>
    <s v="N/A"/>
    <s v="Inversión"/>
    <n v="54000000"/>
    <s v="N/A"/>
    <s v="N/A"/>
    <n v="4500000"/>
    <n v="30722"/>
    <n v="38322"/>
    <n v="2018011001175"/>
    <d v="2022-01-18T00:00:00"/>
    <d v="2022-01-19T00:00:00"/>
    <s v="Ana Maria Angel Gordillo"/>
    <n v="1014189865"/>
    <n v="8"/>
    <d v="2022-06-30T00:00:00"/>
    <n v="0"/>
    <s v="N/A"/>
    <n v="0"/>
    <s v="N/A"/>
    <n v="0"/>
    <s v="N/A"/>
    <n v="0"/>
    <n v="54000000"/>
    <s v="NO"/>
    <s v="N/A"/>
    <s v="N/A"/>
    <s v="N/A"/>
    <s v="N/A"/>
    <d v="2022-12-31T00:00:00"/>
    <d v="2022-12-31T00:00:00"/>
    <s v="NO"/>
    <s v="Bogotá D.C"/>
    <s v="Cumplimiento"/>
    <s v="21-45-101357935"/>
    <n v="0"/>
    <s v="Seguros del Estado "/>
    <d v="2022-01-18T00:00:00"/>
    <s v="18/01/20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005%2D2022%2Epdf&amp;parent=%2Fpersonal%2Fcarlos%5Ftorres%5Fjep%5Fgov%5Fco%2FDocuments%2FDocumentos%2FContractual%2FContractual%20%2D%20Onedrive%2FValidaci%C3%B3n%20p%C3%B3lizas%20CPS%2F%2EVERIFICACI%C3%93N%20DE%20P%C3%93LIZAS%20CONTRATOS%202022"/>
    <s v="En fecha 30/06/2022 se suscribe cesión del contrato"/>
    <x v="1"/>
    <s v="Cesión"/>
    <m/>
    <s v="ADMINISTRACIÓN DE NEGOCIOS INTERNACIONALES"/>
    <s v="N/A"/>
    <s v="MASCULINO"/>
    <s v="ana.angel@jep.gov.co"/>
    <s v="https://community.secop.gov.co/Public/Tendering/OpportunityDetail/Index?noticeUID=CO1.NTC.2493196&amp;isFromPublicArea=True&amp;isModal=False"/>
    <x v="1"/>
    <n v="2022"/>
  </r>
  <r>
    <n v="45"/>
    <s v="JEP-006-2022"/>
    <s v="JEP-CSPO-006-2022"/>
    <s v="Norma Bonilla"/>
    <s v="N/R"/>
    <s v="Diego Fabian Mosquera Hernandez"/>
    <m/>
    <m/>
    <x v="1"/>
    <s v="1. Prestación de servicios"/>
    <n v="80865591"/>
    <n v="4"/>
    <x v="1"/>
    <s v="NA"/>
    <s v="Prestar servicios profesionales de apoyo y acompañamiento en el manejo, ejecución y seguimiento de las operaciones que se encuentran a cargo del área de tesorería de la Subdirección Financiera de la JEP"/>
    <m/>
    <s v="Harvey Danilo Suarez Morales"/>
    <s v="Secretaría Ejecutiva"/>
    <s v="Dirección Administrativa y Financiera"/>
    <x v="2"/>
    <s v="Juan David Olarte Torres"/>
    <s v="Subdirección Financiera"/>
    <s v="N/A"/>
    <s v="N/A"/>
    <s v="N/A"/>
    <s v="Funcionamiento"/>
    <n v="108985949"/>
    <s v="N/A"/>
    <s v="N/A"/>
    <n v="9107461"/>
    <n v="23622"/>
    <n v="23922"/>
    <s v="N/A"/>
    <d v="2022-01-04T00:00:00"/>
    <d v="2022-01-04T00:00:00"/>
    <s v="N/A"/>
    <s v="N/A"/>
    <s v="N/A"/>
    <s v="N/A"/>
    <n v="0"/>
    <s v="N/A"/>
    <n v="0"/>
    <s v="N/A"/>
    <n v="0"/>
    <s v="N/A"/>
    <n v="0"/>
    <n v="108985949"/>
    <s v="NO"/>
    <s v="N/A"/>
    <s v="N/A"/>
    <s v="N/A"/>
    <s v="N/A"/>
    <d v="2022-12-31T00:00:00"/>
    <d v="2022-12-31T00:00:00"/>
    <s v="NO"/>
    <s v="Bogotá D.C"/>
    <s v="Cumplimiento"/>
    <s v="63-47-101000736"/>
    <n v="0"/>
    <s v="Seguros del Estado "/>
    <d v="2022-01-04T00:00:00"/>
    <s v="04-01-2022 - 30-06-2023"/>
    <s v="https://jepcolombia-my.sharepoint.com/personal/carlos_torres_jep_gov_co/_layouts/15/onedrive.aspx?q=006&amp;searchScope=folder&amp;id=%2Fpersonal%2Fcarlos%5Ftorres%5Fjep%5Fgov%5Fco%2FDocuments%2FDocumentos%2FContractual%2FContractual%20%2D%20Onedrive%2FValidaci%C3%B3n%20p%C3%B3lizas%20CPS%2F%2EVERIFICACI%C3%93N%20DE%20P%C3%93LIZAS%20CONTRATOS%202022%2FVerificaci%C3%B3n%20p%C3%B3liza%20contrato%20JEP%2D006%2D2022%20%2Epdf&amp;parent=%2Fpersonal%2Fcarlos%5Ftorres%5Fjep%5Fgov%5Fco%2FDocuments%2FDocumentos%2FContractual%2FContractual%20%2D%20Onedrive%2FValidaci%C3%B3n%20p%C3%B3lizas%20CPS%2F%2EVERIFICACI%C3%93N%20DE%20P%C3%93LIZAS%20CONTRATOS%202022&amp;parentview=7"/>
    <s v="N/A"/>
    <x v="1"/>
    <s v="Ingreso"/>
    <m/>
    <s v="ADMINISTRACIÓN PÚBLICA"/>
    <s v="N/A"/>
    <s v="MASCULINO"/>
    <s v="diego.mosquera@jep.gov.co"/>
    <s v="https://community.secop.gov.co/Public/Tendering/OpportunityDetail/Index?noticeUID=CO1.NTC.2488571&amp;isFromPublicArea=True&amp;isModal=False"/>
    <x v="1"/>
    <n v="2022"/>
  </r>
  <r>
    <n v="44"/>
    <s v="JEP-007-2022"/>
    <s v="JEP-CSPO-007-2022"/>
    <s v="Norma Bonilla"/>
    <s v="N/R"/>
    <s v="Santiago Briñez Darabos"/>
    <m/>
    <m/>
    <x v="1"/>
    <s v="1. Prestación de servicios"/>
    <n v="80882590"/>
    <n v="9"/>
    <x v="1"/>
    <s v="NA"/>
    <s v="Prestar servicios profesionales para apoyar y acompañar a la Subdirección Financiera de la Jurisdicción Especial para la Paz en la recepción, revisión y liquidación de impuestos de solicitudes de pago, registro de transacciones contables en el SIIF Nación,  recepción, revisión y liquidación de solicitudes de pago y elaboración y análisis de los Estados Financieros."/>
    <m/>
    <s v="Harvey Danilo Suarez Morales"/>
    <s v="Secretaría Ejecutiva"/>
    <s v="Dirección Administrativa y Financiera"/>
    <x v="2"/>
    <s v="Juan David Olarte Torres"/>
    <s v="Subdirección Financiera"/>
    <s v="N/A"/>
    <s v="N/A"/>
    <s v="N/A"/>
    <s v="Funcionamiento"/>
    <n v="108985949"/>
    <s v="N/A"/>
    <s v="N/A"/>
    <n v="9107461"/>
    <n v="23522"/>
    <n v="24222"/>
    <s v="N/A"/>
    <d v="2022-01-05T00:00:00"/>
    <d v="2022-01-05T00:00:00"/>
    <s v="N/A"/>
    <s v="N/A"/>
    <s v="N/A"/>
    <s v="N/A"/>
    <n v="0"/>
    <s v="N/A"/>
    <n v="0"/>
    <s v="N/A"/>
    <n v="0"/>
    <s v="N/A"/>
    <n v="0"/>
    <n v="108985949"/>
    <s v="NO"/>
    <s v="N/A"/>
    <s v="N/A"/>
    <s v="N/A"/>
    <s v="N/A"/>
    <d v="2022-12-31T00:00:00"/>
    <d v="2022-12-31T00:00:00"/>
    <s v="NO"/>
    <s v="Bogotá D.C"/>
    <s v="Cumplimiento"/>
    <s v="63-47-101000741"/>
    <n v="0"/>
    <s v="Seguros del Estado "/>
    <d v="2022-01-05T00:00:00"/>
    <s v="05-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07%2D2022%20%2Epdf&amp;parent=%2Fpersonal%2Fcarlos%5Ftorres%5Fjep%5Fgov%5Fco%2FDocuments%2FDocumentos%2FContractual%2FContractual%20%2D%20Onedrive%2FValidaci%C3%B3n%20p%C3%B3lizas%20CPS%2F%2EVERIFICACI%C3%93N%20DE%20P%C3%93LIZAS%20CONTRATOS%202022"/>
    <s v="N/A"/>
    <x v="1"/>
    <s v="Ingreso"/>
    <m/>
    <s v="ADMINISTRACIÓN DE EMPRESAS"/>
    <s v="N/A"/>
    <s v="MASCULINO"/>
    <s v="santiago.brinez@jep.gov.co"/>
    <s v="https://community.secop.gov.co/Public/Tendering/OpportunityDetail/Index?noticeUID=CO1.NTC.2489703&amp;isFromPublicArea=True&amp;isModal=False"/>
    <x v="1"/>
    <n v="2022"/>
  </r>
  <r>
    <n v="46"/>
    <s v="JEP-008-2022"/>
    <s v="JEP-CSPO-008-2022"/>
    <s v="Norma Bonilla"/>
    <s v="N/R"/>
    <s v="Guiselle Rojas Roncancio"/>
    <m/>
    <m/>
    <x v="1"/>
    <s v="1. Prestación de servicios"/>
    <n v="1013617487"/>
    <n v="0"/>
    <x v="1"/>
    <s v="NA"/>
    <s v="Prestar servicios profesionales para  la recepción, revisión y liquidación de viáticos, gastos de viaje y gastos de desplazamiento, registro de transacciones en el SIIF  Nación y apoyo en las actividades bancarias del área de tesorería, en el marco de la implementación de la justicia transicional restaurativa."/>
    <m/>
    <s v="Harvey Danilo Suarez Morales"/>
    <s v="Secretaría Ejecutiva"/>
    <s v="Dirección Administrativa y Financiera"/>
    <x v="2"/>
    <s v="Juan David Olarte Torres"/>
    <s v="Subdirección Financiera"/>
    <s v="N/A"/>
    <s v="N/A"/>
    <s v="N/A"/>
    <s v="Inversión"/>
    <n v="86496780"/>
    <s v="N/A"/>
    <s v="N/A"/>
    <s v="$7.228.143,00"/>
    <n v="23722"/>
    <n v="24122"/>
    <n v="2018011001091"/>
    <d v="2022-01-05T00:00:00"/>
    <d v="2022-01-05T00:00:00"/>
    <s v="N/A"/>
    <s v="N/A"/>
    <s v="N/A"/>
    <s v="N/A"/>
    <n v="-5"/>
    <d v="2022-02-10T00:00:00"/>
    <n v="0"/>
    <s v="N/A"/>
    <n v="0"/>
    <s v="N/A"/>
    <n v="0"/>
    <n v="86496775"/>
    <s v="NO"/>
    <s v="N/A"/>
    <s v="N/A"/>
    <s v="N/A"/>
    <s v="N/A"/>
    <d v="2022-12-31T00:00:00"/>
    <d v="2022-12-31T00:00:00"/>
    <s v="NO"/>
    <s v="Bogotá D.C"/>
    <s v="Cumplimiento"/>
    <s v="63-47-101000738"/>
    <n v="0"/>
    <s v="Seguros del Estado "/>
    <d v="2022-01-04T00:00:00"/>
    <s v="04-01-2022 - 30-06-2023"/>
    <s v="https://jepcolombia-my.sharepoint.com/personal/carlos_torres_jep_gov_co/_layouts/15/onedrive.aspx?q=008&amp;searchScope=folder&amp;id=%2Fpersonal%2Fcarlos%5Ftorres%5Fjep%5Fgov%5Fco%2FDocuments%2FDocumentos%2FContractual%2FContractual%20%2D%20Onedrive%2FValidaci%C3%B3n%20p%C3%B3lizas%20CPS%2F%2EVERIFICACI%C3%93N%20DE%20P%C3%93LIZAS%20CONTRATOS%202022%2FVerificaci%C3%B3n%20p%C3%B3liza%20contrato%20JEP%2D008%2D2022%20%2Epdf&amp;parent=%2Fpersonal%2Fcarlos%5Ftorres%5Fjep%5Fgov%5Fco%2FDocuments%2FDocumentos%2FContractual%2FContractual%20%2D%20Onedrive%2FValidaci%C3%B3n%20p%C3%B3lizas%20CPS%2F%2EVERIFICACI%C3%93N%20DE%20P%C3%93LIZAS%20CONTRATOS%202022&amp;parentview=7"/>
    <s v="mediante otrosí No. 1 del 10/02/2022,se modifico el valor del contrato, reduciendo su valor en $5,0, quedando como nuevo valor totla del contrato $86.496.775)"/>
    <x v="1"/>
    <s v="Adición y Prorróga"/>
    <m/>
    <s v="ECONMÍA"/>
    <s v="N/A"/>
    <s v="FEMENINO"/>
    <s v="guiselle.rojas@jep.gov.co"/>
    <s v="https://community.secop.gov.co/Public/Tendering/ContractNoticePhases/View?PPI=CO1.PPI.16527514&amp;isFromPublicArea=True&amp;isModal=False"/>
    <x v="1"/>
    <n v="2022"/>
  </r>
  <r>
    <n v="57"/>
    <s v="JEP-009-2022"/>
    <s v="JEP-CSPO-009-2022"/>
    <s v="Ángela Esquivel "/>
    <s v="N/R"/>
    <s v="Adriana Del Pilar Acosta Roa "/>
    <m/>
    <m/>
    <x v="1"/>
    <s v="1. Prestación de servicios"/>
    <n v="52839123"/>
    <n v="9"/>
    <x v="1"/>
    <s v="NA"/>
    <s v="Prestar servicios profesionales para apoyar a la Subdirección de Planeación en la gestión de inversión, planeación operativa y en la implementación del banco de proyectos que se articule con el Modelo de gestión de la JEP."/>
    <m/>
    <s v="Harvey Danilo Suarez Morales"/>
    <s v="Secretaría Ejecutiva"/>
    <s v="Secretaría Ejecutiva"/>
    <x v="3"/>
    <s v="Adela del Pilar Parra González_x0009_"/>
    <s v="Subdirección de Planeación"/>
    <s v="N/A"/>
    <s v="N/A"/>
    <s v="N/A"/>
    <s v="Inversión"/>
    <n v="113539676"/>
    <s v="N/A"/>
    <s v="N/A"/>
    <n v="9541150"/>
    <n v="23922"/>
    <n v="24722"/>
    <n v="2018011001175"/>
    <d v="2022-01-06T00:00:00"/>
    <d v="2022-01-06T00:00:00"/>
    <s v="N/A"/>
    <s v="N/A"/>
    <s v="N/A"/>
    <s v="N/A"/>
    <n v="0"/>
    <s v="N/A"/>
    <n v="0"/>
    <s v="N/A"/>
    <n v="0"/>
    <s v="N/A"/>
    <n v="0"/>
    <n v="113539676"/>
    <s v="NO"/>
    <s v="N/A"/>
    <s v="N/A"/>
    <s v="N/A"/>
    <s v="N/A"/>
    <d v="2022-12-31T00:00:00"/>
    <d v="2022-12-31T00:00:00"/>
    <s v="NO"/>
    <s v="Bogotá D.C"/>
    <s v="Cumplimiento"/>
    <s v="33-47-101007926"/>
    <n v="0"/>
    <s v="Seguros del Estado "/>
    <d v="2022-01-06T00:00:00"/>
    <s v="06-01-2022 - 10-07-2023"/>
    <s v="C:\Users\andres.prietom\JEP Colombia\Carlos Giovanni Torres Peñaranda - Contractual - Onedrive\Validación pólizas CPS\.VERIFICACIÓN DE PÓLIZAS CONTRATOS 2022\verificacion poliza contrato JEP- 009-2022.pdf"/>
    <s v="N/A"/>
    <x v="1"/>
    <s v="Ninguna"/>
    <m/>
    <s v="ECONMÍA"/>
    <s v="N/A"/>
    <s v="FEMENINO"/>
    <s v="adriana.acosta@jep.gov.co"/>
    <s v="https://community.secop.gov.co/Public/Tendering/OpportunityDetail/Index?noticeUID=CO1.NTC.2493611&amp;isFromPublicArea=True&amp;isModal=False"/>
    <x v="1"/>
    <n v="2022"/>
  </r>
  <r>
    <n v="38"/>
    <s v="JEP-010-2022"/>
    <s v="JEP-CSPO-010-2022"/>
    <s v="Vanessa Jiménez "/>
    <s v="N/R"/>
    <s v="Lina Alejandra Morales Sarmiento"/>
    <m/>
    <m/>
    <x v="1"/>
    <s v="1. Prestación de servicios"/>
    <s v="43.839.021_x000d_"/>
    <n v="3"/>
    <x v="1"/>
    <s v="NA"/>
    <s v="Prestar servicios profesionales para apoyar y acompañar a la Subdirección de Control Interno en la ejecución del Plan Anual de Auditoría, el liderazgo del ciclo de Auditoría Interna de Gestión y el Fortalecimiento del Sistema de Control Interno, de acuerdo con la normatividad legal vigente."/>
    <m/>
    <s v="Harvey Danilo Suarez Morales"/>
    <s v="Secretaría Ejecutiva"/>
    <s v="Secretaría Ejecutiva"/>
    <x v="4"/>
    <s v="María Omaira Álvarez Iriarte"/>
    <s v="Subdirección de Control Interno"/>
    <s v="N/A"/>
    <s v="N/A"/>
    <s v="N/A"/>
    <s v="Inversión"/>
    <n v="125933533"/>
    <s v="N/A"/>
    <s v="N/A"/>
    <s v="$10.553.091,00"/>
    <n v="24422"/>
    <n v="24622"/>
    <n v="2018011001175"/>
    <d v="2022-01-05T00:00:00"/>
    <d v="2022-01-06T00:00:00"/>
    <s v="N/A"/>
    <s v="N/A"/>
    <s v="N/A"/>
    <s v="N/A"/>
    <n v="0"/>
    <s v="N/A"/>
    <n v="0"/>
    <s v="N/A"/>
    <n v="0"/>
    <s v="N/A"/>
    <n v="-61"/>
    <n v="125933533"/>
    <s v="NO"/>
    <s v="N/A"/>
    <s v="N/A"/>
    <s v="N/A"/>
    <s v="N/A"/>
    <d v="2022-12-31T00:00:00"/>
    <d v="2022-10-31T00:00:00"/>
    <s v="NO"/>
    <s v="Bogotá D.C"/>
    <s v="Cumplimiento"/>
    <s v="14-47-101013697"/>
    <n v="0"/>
    <s v="Seguros del Estado "/>
    <d v="2022-01-05T00:00:00"/>
    <s v="05-01-2022 - 10-07-2023"/>
    <s v="SD"/>
    <s v="En fecha de 31/10/2022 se aprueba la terminación anticipada del contrato"/>
    <x v="0"/>
    <s v="Terminación anticipada"/>
    <s v="N/A"/>
    <s v="INGENIERÍA DE SISTEMAS"/>
    <s v="N/A"/>
    <s v="FEMENINO"/>
    <s v="lina.morales@jep.gov.co"/>
    <s v="https://community.secop.gov.co/Public/Tendering/ContractNoticePhases/View?PPI=CO1.PPI.16538296&amp;isFromPublicArea=True&amp;isModal=False"/>
    <x v="1"/>
    <n v="2022"/>
  </r>
  <r>
    <n v="122"/>
    <s v="JEP-011-2022"/>
    <s v="JEP-CSPO-011-2022"/>
    <s v="Clara Torres"/>
    <s v="N/R"/>
    <s v="Mateo Merchán Duque"/>
    <m/>
    <m/>
    <x v="1"/>
    <s v="1. Prestación de servicios"/>
    <n v="1018493636"/>
    <n v="5"/>
    <x v="1"/>
    <s v="NA"/>
    <s v="Prestación de servicios profesionales para el apoyo en la implementación de las directrices de las salas y secciones de la JEP en materia de monitoreo, verificación y aplicación de sanciones, y apropiación de los fallos."/>
    <m/>
    <s v="Harvey Danilo Suarez Morales"/>
    <s v="Secretaría Ejecutiva"/>
    <s v="Subsecretaría Ejecutiva "/>
    <x v="5"/>
    <s v="Angela María Mora Soto"/>
    <s v="Subsecretaría Ejecutiva "/>
    <s v="N/A"/>
    <s v="N/A"/>
    <s v="N/A"/>
    <s v="Inversión"/>
    <n v="65391557"/>
    <s v="N/A"/>
    <s v="N/A"/>
    <n v="5464476"/>
    <n v="27622"/>
    <n v="25522"/>
    <n v="2018011001091"/>
    <d v="2022-01-07T00:00:00"/>
    <d v="2022-01-07T00:00:00"/>
    <s v="N/A"/>
    <s v="N/A"/>
    <s v="N/A"/>
    <s v="N/A"/>
    <n v="0"/>
    <s v="N/A"/>
    <n v="0"/>
    <s v="N/A"/>
    <n v="0"/>
    <s v="N/A"/>
    <n v="0"/>
    <n v="65391557"/>
    <s v="NO"/>
    <s v="N/A"/>
    <s v="N/A"/>
    <s v="N/A"/>
    <s v="N/A"/>
    <d v="2022-12-31T00:00:00"/>
    <d v="2022-12-31T00:00:00"/>
    <s v="NO"/>
    <s v="Bogotá D.C"/>
    <s v="Cumplimiento"/>
    <s v="21-45-101356996"/>
    <n v="0"/>
    <s v="Seguros del Estado "/>
    <d v="2022-01-07T00:00:00"/>
    <s v="07-01-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11%2D2022%2Epdf&amp;parent=%2Fpersonal%2Fcarlos%5Ftorres%5Fjep%5Fgov%5Fco%2FDocuments%2FDocumentos%2FContractual%2FContractual%20%2D%20Onedrive%2FValidaci%C3%B3n%20p%C3%B3lizas%20CPS%2F%2EVERIFICACI%C3%93N%20DE%20P%C3%93LIZAS%20CONTRATOS%202022"/>
    <s v="N/A"/>
    <x v="1"/>
    <s v="Ninguna"/>
    <s v="N/A"/>
    <s v="DERECHO"/>
    <s v="N/A"/>
    <s v="MASCULINO"/>
    <s v="mateo.merchan@jep.gov.co"/>
    <s v="https://community.secop.gov.co/Public/Tendering/OpportunityDetail/Index?noticeUID=CO1.NTC.2500261&amp;isFromPublicArea=True&amp;isModal=False"/>
    <x v="1"/>
    <n v="2022"/>
  </r>
  <r>
    <n v="154"/>
    <s v="JEP-012-2022"/>
    <s v="JEP-CSPO-012-2022"/>
    <s v="Clara Torres"/>
    <s v="N/R"/>
    <s v="Erika Liliana Perdomo Rojas"/>
    <m/>
    <m/>
    <x v="1"/>
    <s v="1. Prestación de servicios"/>
    <n v="52178385"/>
    <n v="4"/>
    <x v="1"/>
    <s v="NA"/>
    <s v="Prestar servicios profesionales a la Subsecretaria Ejecutiva en el apoyo y acompañamiento a la ejecución de los servicios contratados en cumplimiento de las obligaciones misionales de la subsecretaria ejecutiva."/>
    <m/>
    <s v="Harvey Danilo Suarez Morales"/>
    <s v="Secretaría Ejecutiva"/>
    <s v="Subsecretaría Ejecutiva "/>
    <x v="5"/>
    <s v="Angela María Mora Soto"/>
    <s v="Subsecretaría Ejecutiva "/>
    <s v="N/A"/>
    <s v="N/A"/>
    <s v="N/A"/>
    <s v="Inversión"/>
    <n v="50168129"/>
    <s v="N/A"/>
    <s v="N/A"/>
    <s v="$4.192.323,00"/>
    <n v="28122"/>
    <n v="26122"/>
    <n v="2018011001091"/>
    <d v="2022-01-08T00:00:00"/>
    <d v="2022-01-12T00:00:00"/>
    <s v="N/A"/>
    <s v="N/A"/>
    <s v="N/A"/>
    <s v="N/A"/>
    <n v="0"/>
    <s v="N/A"/>
    <n v="0"/>
    <s v="N/A"/>
    <n v="0"/>
    <s v="N/A"/>
    <n v="0"/>
    <n v="50168129"/>
    <s v="NO"/>
    <s v="N/A"/>
    <s v="N/A"/>
    <s v="N/A"/>
    <s v="N/A"/>
    <d v="2022-12-31T00:00:00"/>
    <d v="2022-12-31T00:00:00"/>
    <s v="NO"/>
    <s v="Bogotá D.C"/>
    <s v="Cumplimiento"/>
    <s v="21-45-101357185"/>
    <n v="0"/>
    <s v="Seguros del Estado "/>
    <d v="2022-01-11T00:00:00"/>
    <s v="11-01-2022 - 30-06-2023"/>
    <s v="https://jepcolombia-my.sharepoint.com/personal/carlos_torres_jep_gov_co/_layouts/15/onedrive.aspx?q=012&amp;searchScope=folder&amp;id=%2Fpersonal%2Fcarlos%5Ftorres%5Fjep%5Fgov%5Fco%2FDocuments%2FDocumentos%2FContractual%2FContractual%20%2D%20Onedrive%2FValidaci%C3%B3n%20p%C3%B3lizas%20CPS%2F%2EVERIFICACI%C3%93N%20DE%20P%C3%93LIZAS%20CONTRATOS%202022%2FVerificaci%C3%B3n%20p%C3%B3liza%20contrato%20JEP%2D012%2D2022%2Epdf&amp;parent=%2Fpersonal%2Fcarlos%5Ftorres%5Fjep%5Fgov%5Fco%2FDocuments%2FDocumentos%2FContractual%2FContractual%20%2D%20Onedrive%2FValidaci%C3%B3n%20p%C3%B3lizas%20CPS%2F%2EVERIFICACI%C3%93N%20DE%20P%C3%93LIZAS%20CONTRATOS%202022&amp;parentview=7"/>
    <s v="N/A"/>
    <x v="1"/>
    <s v="Ninguna"/>
    <s v="N/A"/>
    <s v="CONTADURÍA PÚBLICA"/>
    <s v="N/A"/>
    <s v="FEMENINO"/>
    <s v="erika.perdomo@jep.gov.co"/>
    <s v="https://community.secop.gov.co/Public/Tendering/ContractNoticePhases/View?PPI=CO1.PPI.16564870&amp;isFromPublicArea=True&amp;isModal=False"/>
    <x v="1"/>
    <n v="2022"/>
  </r>
  <r>
    <n v="235"/>
    <s v="JEP-013-2022"/>
    <s v="JEP-CSPO-013-2022"/>
    <s v="Clara Torres"/>
    <s v="N/R"/>
    <s v="Rory Johana Rivas Benitez"/>
    <m/>
    <m/>
    <x v="1"/>
    <s v="1. Prestación de servicios"/>
    <n v="35990020"/>
    <n v="1"/>
    <x v="1"/>
    <s v="NA"/>
    <s v="Prestar servicios para apoyar y acompañar al Departamento de Enfoques Diferenciales en las tareas operativas necesarias para el cumplimiento de las actividades y funciones en territorio a cargo de esta dependencia."/>
    <m/>
    <s v="Harvey Danilo Suarez Morales"/>
    <s v="Secretaría Ejecutiva"/>
    <s v="Subsecretaría Ejecutiva "/>
    <x v="6"/>
    <s v="Maria Elena Tobar Gutiérrez"/>
    <s v="Departamento de Enfoques Diferenciales "/>
    <s v="Olivia de Jesús Clavijo Ortiz"/>
    <s v="N/A"/>
    <s v="N/A"/>
    <s v="Inversión"/>
    <n v="43368840"/>
    <s v="N/A"/>
    <s v="N/A"/>
    <n v="3614070"/>
    <n v="24022"/>
    <n v="25222"/>
    <n v="2018011001091"/>
    <d v="2022-01-06T00:00:00"/>
    <d v="2022-01-12T00:00:00"/>
    <s v="N/A"/>
    <s v="N/A"/>
    <s v="N/A"/>
    <s v="N/A"/>
    <n v="0"/>
    <s v="N/A"/>
    <n v="0"/>
    <s v="N/A"/>
    <n v="0"/>
    <s v="N/A"/>
    <n v="0"/>
    <n v="43368840"/>
    <s v="NO"/>
    <s v="N/A"/>
    <s v="N/A"/>
    <s v="N/A"/>
    <s v="N/A"/>
    <d v="2022-12-31T00:00:00"/>
    <d v="2022-12-31T00:00:00"/>
    <s v="NO"/>
    <s v="Bogotá D.C"/>
    <s v="Cumplimiento"/>
    <s v="36-47-101001024"/>
    <n v="0"/>
    <s v="Seguros del Estado "/>
    <d v="2022-01-06T00:00:00"/>
    <s v="06/01/2022 - 03-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13%2D2022%2Epdf&amp;parent=%2Fpersonal%2Fcarlos%5Ftorres%5Fjep%5Fgov%5Fco%2FDocuments%2FDocumentos%2FContractual%2FContractual%20%2D%20Onedrive%2FValidaci%C3%B3n%20p%C3%B3lizas%20CPS%2F%2EVERIFICACI%C3%93N%20DE%20P%C3%93LIZAS%20CONTRATOS%202022"/>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Ninguna"/>
    <s v="N/A"/>
    <s v="CONTADURÍA PÚBLICA"/>
    <s v="N/A"/>
    <s v="FEMENINO"/>
    <s v="rory.rivas@jep.gov.co"/>
    <s v="https://community.secop.gov.co/Public/Tendering/OpportunityDetail/Index?noticeUID=CO1.NTC.1636249&amp;isFromPublicArea=True&amp;isModal=False"/>
    <x v="1"/>
    <n v="2022"/>
  </r>
  <r>
    <n v="240"/>
    <s v="JEP-014-2022"/>
    <s v="JEP-CSPO-014-2022"/>
    <s v="Clara Torres"/>
    <s v="Modificado el 13/07/2022"/>
    <s v="Jacobo Diaz Blandón"/>
    <m/>
    <m/>
    <x v="1"/>
    <s v="1. Prestación de servicios"/>
    <n v="1053837194"/>
    <n v="7"/>
    <x v="1"/>
    <s v="NA"/>
    <s v="Prestar servicios profesionales para apoyar el cumplimiento y seguimiento de las ordenes judiciales emitidas por las Salas y Secciones de la JEP a cargo del Departamento de Enfoques Diferenciales."/>
    <m/>
    <s v="Harvey Danilo Suarez Morales"/>
    <s v="Secretaría Ejecutiva"/>
    <s v="Subsecretaría Ejecutiva "/>
    <x v="6"/>
    <s v="Maria Elena Tobar Gutiérrez"/>
    <s v="Departamento de Enfoques Diferenciales "/>
    <s v="Olivia de Jesús Clavijo Ortiz"/>
    <s v="N/A"/>
    <s v="N/A"/>
    <s v="Inversión"/>
    <n v="86737716"/>
    <s v="N/A"/>
    <s v="N/A"/>
    <s v="$7.228.143"/>
    <n v="24322"/>
    <n v="27922"/>
    <n v="2018011001091"/>
    <d v="2022-01-11T00:00:00"/>
    <d v="2022-01-19T00:00:00"/>
    <s v="Sergio Andres González Rodríguez"/>
    <n v="1014179736"/>
    <n v="3"/>
    <d v="2022-02-21T00:00:00"/>
    <n v="0"/>
    <s v="N/A"/>
    <n v="0"/>
    <s v="N/A"/>
    <n v="0"/>
    <s v="N/A"/>
    <n v="0"/>
    <n v="86737716"/>
    <s v="NO"/>
    <s v="N/A"/>
    <s v="N/A"/>
    <s v="N/A"/>
    <s v="N/A"/>
    <d v="2022-12-31T00:00:00"/>
    <d v="2022-12-31T00:00:00"/>
    <s v="SI"/>
    <s v="Bogotá D.C"/>
    <s v="Cumplimiento"/>
    <s v="33-47-101007983"/>
    <n v="0"/>
    <s v="Seguros del Estado "/>
    <d v="2022-01-12T00:00:00"/>
    <s v="12-01-2022 - 30-06-2023"/>
    <s v="https://jepcolombia-my.sharepoint.com/personal/carlos_torres_jep_gov_co/_layouts/15/onedrive.aspx?q=014&amp;searchScope=folder&amp;id=%2Fpersonal%2Fcarlos%5Ftorres%5Fjep%5Fgov%5Fco%2FDocuments%2FDocumentos%2FContractual%2FContractual%20%2D%20Onedrive%2FValidaci%C3%B3n%20p%C3%B3lizas%20CPS%2F%2EVERIFICACI%C3%93N%20DE%20P%C3%93LIZAS%20CONTRATOS%202022%2FVerificaci%C3%B3n%20p%C3%B3liza%20contrato%20JEP%2D014%2D2022%2Epdf&amp;parent=%2Fpersonal%2Fcarlos%5Ftorres%5Fjep%5Fgov%5Fco%2FDocuments%2FDocumentos%2FContractual%2FContractual%20%2D%20Onedrive%2FValidaci%C3%B3n%20p%C3%B3lizas%20CPS%2F%2EVERIFICACI%C3%93N%20DE%20P%C3%93LIZAS%20CONTRATOS%202022&amp;parentview=7"/>
    <s v="En fecha 21/02/2022 se suscribe cesión del contrato. En fecha 05/04/2022 se suscribe otrosí 1 modificando forma de pago_x000a_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l 11 de julio de 2022 se realiza terminación anticipada del contrato. Queda en el acta lo siguiente &quot;Que se procederá a liberar el valor del contrato no ejecutado, para lo cual deberá hacerse la correspondiente liberación del registro presupuestal&quot;"/>
    <x v="0"/>
    <s v="Cesión"/>
    <s v="N/A"/>
    <s v="DERECHO"/>
    <s v="N/A"/>
    <s v="MASCULINO"/>
    <s v="PND"/>
    <s v="https://community.secop.gov.co/Public/Tendering/ContractNoticePhases/View?PPI=CO1.PPI.11556867&amp;isFromPublicArea=True&amp;isModal=False"/>
    <x v="1"/>
    <n v="2022"/>
  </r>
  <r>
    <n v="169"/>
    <s v="JEP-015-2022"/>
    <s v="JEP-CSPO-015-2022"/>
    <s v="Ángela Esquivel "/>
    <s v="N/R"/>
    <s v="Ingrid Katherine Cely Torres "/>
    <m/>
    <m/>
    <x v="1"/>
    <s v="1. Prestación de servicios"/>
    <n v="1018415347"/>
    <n v="9"/>
    <x v="1"/>
    <s v="NA"/>
    <s v="Prestar servicios profesionales al Departamento de Atención a Víctimas para apoyar y acompañar en monitoreo, seguimiento, evaluación y reporte de los procesos y actividades que se desarrollen en instancias judiciales y no judiciales atendiendo los enfoques diferenciales."/>
    <m/>
    <s v="Harvey Danilo Suarez Morales"/>
    <s v="Secretaría Ejecutiva"/>
    <s v="Subsecretaría Ejecutiva "/>
    <x v="7"/>
    <s v="Claudia Viviana Ferro Buitrago"/>
    <s v="Departamento de Atención a Víctimas"/>
    <s v="N/A"/>
    <s v="N/A"/>
    <s v="N/A"/>
    <s v="Inversión"/>
    <n v="113539676"/>
    <s v="N/A"/>
    <s v="N/A"/>
    <n v="9541150"/>
    <n v="26922"/>
    <n v="25122"/>
    <n v="2018011001091"/>
    <d v="2022-01-06T00:00:00"/>
    <d v="2022-01-08T00:00:00"/>
    <s v="N/A"/>
    <s v="N/A"/>
    <s v="N/A"/>
    <s v="N/A"/>
    <n v="0"/>
    <s v="N/A"/>
    <n v="0"/>
    <s v="N/A"/>
    <n v="0"/>
    <s v="N/A"/>
    <n v="0"/>
    <n v="113539676"/>
    <s v="NO"/>
    <s v="N/A"/>
    <s v="N/A"/>
    <s v="N/A"/>
    <s v="N/A"/>
    <d v="2022-12-31T00:00:00"/>
    <d v="2022-12-31T00:00:00"/>
    <s v="NO"/>
    <s v="Nacional"/>
    <s v="Cumplimiento"/>
    <s v="65-47-101006450"/>
    <n v="0"/>
    <s v="Seguros del Estado "/>
    <d v="2022-01-07T00:00:00"/>
    <s v="06-01-2022 - 01-07-2023"/>
    <s v="C:\Users\andres.prietom\JEP Colombia\Carlos Giovanni Torres Peñaranda - Contractual - Onedrive\Validación pólizas CPS\.VERIFICACIÓN DE PÓLIZAS CONTRATOS 2022\verificacion poliza contrato JEP-015-2022.pdf"/>
    <s v="N/A"/>
    <x v="1"/>
    <s v="Ninguna"/>
    <s v="N/A"/>
    <s v="RELACIONES INTERNACIONALES"/>
    <s v="CIENCIAS POLÍTICAS"/>
    <s v="FEMENINO"/>
    <s v="ingrid.cely@jep.gov.co"/>
    <s v="https://community.secop.gov.co/Public/Tendering/OpportunityDetail/Index?noticeUID=CO1.NTC.2494678&amp;isFromPublicArea=True&amp;isModal=False"/>
    <x v="1"/>
    <n v="2022"/>
  </r>
  <r>
    <n v="168"/>
    <s v="JEP-016-2022"/>
    <s v="JEP-CSPO-016-2022"/>
    <s v="Ángela Esquivel "/>
    <s v="N/R"/>
    <s v="Yuly Maritza Gomez Garzon "/>
    <m/>
    <m/>
    <x v="1"/>
    <s v="1. Prestación de servicios"/>
    <s v="52.961.468_x000d_"/>
    <n v="5"/>
    <x v="1"/>
    <s v="NA"/>
    <s v="Prestar servicios técnicos para apoyar al Departamento de Atención a Víctimas en las gestiones operativas, técnicas, administrativas y apoyo material a víctimas requeridas para su adecuado funcionamiento"/>
    <m/>
    <s v="Harvey Danilo Suarez Morales"/>
    <s v="Secretaría Ejecutiva"/>
    <s v="Subsecretaría Ejecutiva "/>
    <x v="7"/>
    <s v="Claudia Viviana Ferro Buitrago"/>
    <s v="Departamento de Atención a Víctimas"/>
    <s v="N/A"/>
    <s v="N/A"/>
    <s v="N/A"/>
    <s v="Inversión"/>
    <n v="43007433"/>
    <s v="N/A"/>
    <s v="N/A"/>
    <s v="$3.614.070,00"/>
    <n v="26822"/>
    <n v="25322"/>
    <n v="2018011001091"/>
    <d v="2022-01-06T00:00:00"/>
    <d v="2022-01-08T00:00:00"/>
    <s v="N/A"/>
    <s v="N/A"/>
    <s v="N/A"/>
    <s v="N/A"/>
    <n v="0"/>
    <s v="N/A"/>
    <n v="0"/>
    <s v="N/A"/>
    <n v="0"/>
    <s v="N/A"/>
    <n v="0"/>
    <n v="43007433"/>
    <s v="NO"/>
    <s v="N/A"/>
    <s v="N/A"/>
    <s v="N/A"/>
    <s v="N/A"/>
    <d v="2022-12-31T00:00:00"/>
    <d v="2022-12-31T00:00:00"/>
    <s v="NO"/>
    <s v="Bogotá D.C"/>
    <s v="Cumplimiento"/>
    <s v="65-47-101006449"/>
    <n v="0"/>
    <s v="Seguros del Estado "/>
    <d v="2022-01-07T00:00:00"/>
    <s v="06-01-2022 - 01-07-2023"/>
    <s v="C:\Users\andres.prietom\JEP Colombia\Carlos Giovanni Torres Peñaranda - Contractual - Onedrive\Validación pólizas CPS\.VERIFICACIÓN DE PÓLIZAS CONTRATOS 2022\verificacion poliza contrato JEP-016-2022.pdf"/>
    <s v="N/A"/>
    <x v="1"/>
    <s v="Ninguna"/>
    <s v="N/A"/>
    <s v="ADMINISTRACIÓN DE EMPRESAS"/>
    <s v="N/A"/>
    <s v="FEMENINO"/>
    <s v="yuly.gomez@jep.gov.co"/>
    <s v="https://community.secop.gov.co/Public/Tendering/OpportunityDetail/Index?noticeUID=CO1.NTC.2496545&amp;isFromPublicArea=True&amp;isModal=False"/>
    <x v="1"/>
    <n v="2022"/>
  </r>
  <r>
    <n v="172"/>
    <s v="JEP-017-2022"/>
    <s v="JEP-CSPO-017-2022"/>
    <s v="Ángela Esquivel "/>
    <s v="N/R"/>
    <s v="Mateo Andres Balanta Chaparro "/>
    <m/>
    <m/>
    <x v="1"/>
    <s v="1. Prestación de servicios"/>
    <n v="1018479514"/>
    <n v="7"/>
    <x v="1"/>
    <s v="NA"/>
    <s v="Prestar servicios profesionales para apoyar al Departamento de Atención a Víctimas en el monitoreo y seguimiento a la implementación de lineamiento y estrategias de difusión, participación, orientación, asesoría y acompañamiento psicosocial en instancias judiciales y no judiciales atendiendo los enfoques diferenciales"/>
    <m/>
    <s v="Harvey Danilo Suarez Morales"/>
    <s v="Secretaría Ejecutiva"/>
    <s v="Subsecretaría Ejecutiva "/>
    <x v="7"/>
    <s v="Claudia Viviana Ferro Buitrago"/>
    <s v="Departamento de Atención a Víctimas"/>
    <s v="N/A"/>
    <s v="N/A"/>
    <s v="N/A"/>
    <s v="Inversión"/>
    <n v="49888641"/>
    <s v="N/A"/>
    <s v="N/A"/>
    <n v="4192323"/>
    <n v="27122"/>
    <n v="31922"/>
    <n v="2018011001091"/>
    <d v="2022-01-14T00:00:00"/>
    <d v="2022-01-14T00:00:00"/>
    <s v="N/A"/>
    <s v="N/A"/>
    <s v="N/A"/>
    <s v="N/A"/>
    <n v="0"/>
    <s v="N/A"/>
    <n v="0"/>
    <s v="N/A"/>
    <n v="0"/>
    <s v="N/A"/>
    <n v="0"/>
    <n v="49888641"/>
    <s v="NO"/>
    <s v="N/A"/>
    <s v="N/A"/>
    <s v="N/A"/>
    <s v="N/A"/>
    <d v="2022-12-31T00:00:00"/>
    <d v="2022-12-31T00:00:00"/>
    <s v="NO"/>
    <s v="Nacional"/>
    <s v="Cumplimiento"/>
    <s v="36-45-101037578"/>
    <n v="0"/>
    <s v="Seguros del Estado "/>
    <d v="2022-01-07T00:00:00"/>
    <s v="06-01-2022 - 02-07-2023"/>
    <s v="C:\Users\andres.prietom\JEP Colombia\Carlos Giovanni Torres Peñaranda - Contractual - Onedrive\Validación pólizas CPS\.VERIFICACIÓN DE PÓLIZAS CONTRATOS 2022\verificacion poliza contrato JEP-017-2022.pdf"/>
    <s v="N/A"/>
    <x v="1"/>
    <s v="Ninguna"/>
    <s v="N/A"/>
    <s v="SOCIOLOGÍA"/>
    <s v="N/A"/>
    <s v="MASCULINO"/>
    <s v="mateo.balanta@jep.gov.co"/>
    <s v="https://community.secop.gov.co/Public/Tendering/OpportunityDetail/Index?noticeUID=CO1.NTC.2496912&amp;isFromPublicArea=True&amp;isModal=False"/>
    <x v="1"/>
    <n v="2022"/>
  </r>
  <r>
    <n v="176"/>
    <s v="JEP-018-2022"/>
    <s v="JEP-CSPO-018-2022"/>
    <s v="Ángela Esquivel "/>
    <s v="N/R"/>
    <s v="Raul Vidales Bohorquez "/>
    <m/>
    <m/>
    <x v="1"/>
    <s v="1. Prestación de servicios"/>
    <n v="79956103"/>
    <n v="0"/>
    <x v="1"/>
    <s v="NA"/>
    <s v="Prestar servicios profesionales para apoyar al Departamento de Atención a Víctimas a nivel nacional en acompañamiento psicosocial, orientación psicosocial y difus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98056987"/>
    <s v="N/A"/>
    <s v="N/A"/>
    <s v="$8.240.084,00"/>
    <n v="27322"/>
    <n v="29422"/>
    <n v="2018011001091"/>
    <d v="2022-01-12T00:00:00"/>
    <d v="2022-01-19T00:00:00"/>
    <s v="N/A"/>
    <s v="N/A"/>
    <s v="N/A"/>
    <s v="N/A"/>
    <n v="0"/>
    <s v="N/A"/>
    <n v="0"/>
    <s v="N/A"/>
    <n v="0"/>
    <s v="N/A"/>
    <n v="0"/>
    <n v="98056987"/>
    <s v="NO"/>
    <s v="N/A"/>
    <s v="N/A"/>
    <s v="N/A"/>
    <s v="N/A"/>
    <d v="2022-12-31T00:00:00"/>
    <d v="2022-12-31T00:00:00"/>
    <s v="NO"/>
    <s v="Nacional"/>
    <s v="Cumplimiento"/>
    <s v="14-44-101143536"/>
    <n v="1"/>
    <s v="Seguros del Estado "/>
    <d v="2022-01-14T00:00:00"/>
    <s v="07-01-2022 - 30-06-2023"/>
    <s v="C:\Users\andres.prietom\JEP Colombia\Carlos Giovanni Torres Peñaranda - Contractual - Onedrive\Validación pólizas CPS\.VERIFICACIÓN DE PÓLIZAS CONTRATOS 2022\verificacion poliza contrato JEP-018-2022.pdf"/>
    <s v="N/A"/>
    <x v="1"/>
    <s v="Ninguna"/>
    <s v="N/A"/>
    <s v="PSICOLOGÍA"/>
    <s v="N/A"/>
    <s v="MASCULINO"/>
    <s v="raul.vidales@jep.gov.co"/>
    <s v="https://community.secop.gov.co/Public/Tendering/OpportunityDetail/Index?noticeUID=CO1.NTC.2497117&amp;isFromPublicArea=True&amp;isModal=False"/>
    <x v="1"/>
    <n v="2022"/>
  </r>
  <r>
    <n v="199"/>
    <s v="JEP-019-2022"/>
    <s v="JEP-CSPO-019-2022"/>
    <s v="Ángela Esquivel "/>
    <s v="N/R"/>
    <s v="Ruth Eslendi Miranda "/>
    <m/>
    <m/>
    <x v="1"/>
    <s v="1. Prestación de servicios"/>
    <n v="39658269"/>
    <n v="0"/>
    <x v="1"/>
    <s v="NA"/>
    <s v="Prestar servicios profesionales para apoyar y acompañar al Departamento de Atención a Víctimas en la elaboración, seguimiento y apoyo respuesta a órdenes judiciales, peticiones, orientación y asesoría en la sede principal."/>
    <m/>
    <s v="Harvey Danilo Suarez Morales"/>
    <s v="Secretaría Ejecutiva"/>
    <s v="Subsecretaría Ejecutiva "/>
    <x v="7"/>
    <s v="Claudia Viviana Ferro Buitrago"/>
    <s v="Departamento de Atención a Víctimas"/>
    <s v="N/A"/>
    <s v="N/A"/>
    <s v="N/A"/>
    <s v="Inversión"/>
    <n v="86014899"/>
    <s v="N/A"/>
    <s v="N/A"/>
    <n v="7228143"/>
    <n v="27422"/>
    <n v="29522"/>
    <s v="2018011001091_x0009_"/>
    <d v="2022-01-12T00:00:00"/>
    <d v="2022-01-13T00:00:00"/>
    <s v="N/A"/>
    <s v="N/A"/>
    <s v="N/A"/>
    <s v="N/A"/>
    <n v="0"/>
    <s v="N/A"/>
    <n v="0"/>
    <s v="N/A"/>
    <n v="0"/>
    <s v="N/A"/>
    <n v="0"/>
    <n v="86014899"/>
    <s v="NO"/>
    <s v="N/A"/>
    <s v="N/A"/>
    <s v="N/A"/>
    <s v="N/A"/>
    <d v="2022-12-31T00:00:00"/>
    <d v="2022-12-31T00:00:00"/>
    <s v="NO"/>
    <s v="Bogotá D.C"/>
    <s v="Cumplimiento"/>
    <s v="65-47-101006458"/>
    <n v="0"/>
    <s v="Seguros del Estado "/>
    <d v="2022-01-07T00:00:00"/>
    <s v="07-01-2022 - 01-07-2023"/>
    <s v="C:\Users\andres.prietom\JEP Colombia\Carlos Giovanni Torres Peñaranda - Contractual - Onedrive\Validación pólizas CPS\.VERIFICACIÓN DE PÓLIZAS CONTRATOS 2022\verificacion poliza contrato JEP-019-2022.pdf"/>
    <s v="N/A"/>
    <x v="1"/>
    <s v="Ninguna"/>
    <s v="N/A"/>
    <s v="DERECHO"/>
    <s v="N/A"/>
    <s v="FEMENINO"/>
    <s v="ruth.miranda@jep.gov.co"/>
    <s v="https://community.secop.gov.co/Public/Tendering/OpportunityDetail/Index?noticeUID=CO1.NTC.2497229&amp;isFromPublicArea=True&amp;isModal=False"/>
    <x v="1"/>
    <n v="2022"/>
  </r>
  <r>
    <n v="170"/>
    <s v="JEP-020-2022"/>
    <s v="JEP-CSPO-020-2022"/>
    <s v="Ángela Esquivel "/>
    <s v="N/R"/>
    <s v="Sandra Helena Narvaez Ramirez "/>
    <m/>
    <m/>
    <x v="1"/>
    <s v="1. Prestación de servicios"/>
    <s v="51.859.703_x000d_"/>
    <n v="2"/>
    <x v="1"/>
    <s v="NA"/>
    <s v="Prestar servicios profesionales al Departamento de Atención a Víctimas para apoyar y acompañar la implementación de lineamientos de los enfoques diferenciales, que permita y garanticen la participación de las víctimas en instancias judiciales y no judiciales"/>
    <m/>
    <s v="Harvey Danilo Suarez Morales"/>
    <s v="Secretaría Ejecutiva"/>
    <s v="Subsecretaría Ejecutiva "/>
    <x v="7"/>
    <s v="Claudia Viviana Ferro Buitrago"/>
    <s v="Departamento de Atención a Víctimas"/>
    <s v="N/A"/>
    <s v="N/A"/>
    <s v="N/A"/>
    <s v="Inversión"/>
    <n v="108378785"/>
    <s v="N/A"/>
    <s v="N/A"/>
    <s v="$9.107.461,00"/>
    <n v="27022"/>
    <n v="26022"/>
    <n v="2018011001091"/>
    <d v="2022-01-08T00:00:00"/>
    <d v="2022-01-12T00:00:00"/>
    <s v="N/A"/>
    <s v="N/A"/>
    <s v="N/A"/>
    <s v="N/A"/>
    <n v="0"/>
    <s v="N/A"/>
    <n v="0"/>
    <s v="N/A"/>
    <n v="0"/>
    <s v="N/A"/>
    <n v="0"/>
    <n v="108378785"/>
    <s v="NO"/>
    <s v="N/A"/>
    <s v="N/A"/>
    <s v="N/A"/>
    <s v="N/A"/>
    <d v="2022-12-31T00:00:00"/>
    <d v="2022-12-31T00:00:00"/>
    <s v="NO"/>
    <s v="Nacional"/>
    <s v="Cumplimiento"/>
    <s v="65-47-101006466"/>
    <n v="0"/>
    <s v="Seguros del Estado "/>
    <d v="2022-01-07T00:00:00"/>
    <s v="07-01-2022 - 01-07-2023"/>
    <s v="C:\Users\andres.prietom\JEP Colombia\Carlos Giovanni Torres Peñaranda - Contractual - Onedrive\Validación pólizas CPS\.VERIFICACIÓN DE PÓLIZAS CONTRATOS 2022\verificacion poliza contrato JEP-020-2022.pdf"/>
    <s v="N/A"/>
    <x v="1"/>
    <s v="Ninguna"/>
    <s v="N/A"/>
    <s v="CIENCIAS SOCIALES"/>
    <s v="N/A"/>
    <s v="FEMENINO"/>
    <s v="sandra.narvaez@jep.gov.co"/>
    <s v="https://community.secop.gov.co/Public/Tendering/OpportunityDetail/Index?noticeUID=CO1.NTC.2499913&amp;isFromPublicArea=True&amp;isModal=False"/>
    <x v="1"/>
    <n v="2022"/>
  </r>
  <r>
    <n v="55"/>
    <s v="JEP-021-2022"/>
    <s v="JEP-CSPO-021-2022"/>
    <s v="Ángela Esquivel "/>
    <s v="N/R"/>
    <s v="Gynan Daniela Shaker Nieto"/>
    <m/>
    <m/>
    <x v="1"/>
    <s v="1. Prestación de servicios"/>
    <n v="1030640659"/>
    <n v="9"/>
    <x v="1"/>
    <s v="NA"/>
    <s v="Prestar servicios técnicos para apoyar a la Subdirección de Planeación en el seguimiento y procesamiento de la información estadística, elaboración de informes, documentos estadísticos y la programación de actividades que hacen parte del proceso de direccionamiento estratégico."/>
    <m/>
    <s v="Harvey Danilo Suarez Morales"/>
    <s v="Secretaría Ejecutiva"/>
    <s v="Subsecretaría Ejecutiva "/>
    <x v="3"/>
    <s v="Adela del Pilar Parra González_x0009_"/>
    <s v="Subdirección de Planeación"/>
    <s v="N/A"/>
    <s v="N/A"/>
    <s v="N/A"/>
    <s v="Inversión"/>
    <n v="42284619"/>
    <s v="N/A"/>
    <s v="N/A"/>
    <n v="3614070"/>
    <n v="34922"/>
    <n v="31222"/>
    <n v="2018011001175"/>
    <d v="2022-01-13T00:00:00"/>
    <d v="2022-01-14T00:00:00"/>
    <s v="N/A"/>
    <s v="N/A"/>
    <s v="N/A"/>
    <s v="N/A"/>
    <n v="0"/>
    <s v="N/A"/>
    <n v="0"/>
    <s v="N/A"/>
    <n v="0"/>
    <s v="N/A"/>
    <n v="0"/>
    <n v="42284619"/>
    <s v="NO"/>
    <s v="N/A"/>
    <s v="N/A"/>
    <s v="N/A"/>
    <s v="N/A"/>
    <d v="2022-12-31T00:00:00"/>
    <d v="2022-12-31T00:00:00"/>
    <s v="NO"/>
    <s v="Bogotá D.C"/>
    <s v="Cumplimiento"/>
    <s v="21-45-101357257"/>
    <n v="0"/>
    <s v="Seguros del Estado "/>
    <d v="2022-01-11T00:00:00"/>
    <s v="11-01-2022 - 01-07-2023"/>
    <s v="C:\Users\andres.prietom\JEP Colombia\Carlos Giovanni Torres Peñaranda - Contractual - Onedrive\Validación pólizas CPS\.VERIFICACIÓN DE PÓLIZAS CONTRATOS 2022\verificacion poliza contrato JEP-021-2022.pdf"/>
    <s v="N/A"/>
    <x v="1"/>
    <s v="Ninguna"/>
    <s v="N/A"/>
    <s v="ADMINISTRACIÓN DE EMPRESAS"/>
    <s v="N/A"/>
    <s v="FEMENINO"/>
    <s v="gynan.shaker@jep.gov.co"/>
    <s v="https://community.secop.gov.co/Public/Tendering/OpportunityDetail/Index?noticeUID=CO1.NTC.2519599&amp;isFromPublicArea=True&amp;isModal=False"/>
    <x v="1"/>
    <n v="2022"/>
  </r>
  <r>
    <n v="173"/>
    <s v="JEP-022-2022"/>
    <s v="JEP-CSPO-022-2022"/>
    <s v="Ángela Esquivel "/>
    <s v="N/R"/>
    <s v="Johan Steve Varon Gomez"/>
    <m/>
    <m/>
    <x v="1"/>
    <s v="1. Prestación de servicios"/>
    <n v="1022422027"/>
    <n v="0"/>
    <x v="1"/>
    <s v="NA"/>
    <s v="Prestar servicios profesionales para apoyar y acompañar al Departamento de Atención a Víctimas en la gestión, actualización y mantenimiento de las bases de datos que registren las actividades de implementación, difusión, orientación, asesoría, acompañamiento psicosocial y participación en instancias judiciales y no judiciales atendiendo los enfoques diferenciales"/>
    <m/>
    <s v="Harvey Danilo Suarez Morales"/>
    <s v="Secretaría Ejecutiva"/>
    <s v="Subsecretaría Ejecutiva "/>
    <x v="7"/>
    <s v="Claudia Viviana Ferro Buitrago"/>
    <s v="Departamento de Atención a Víctimas"/>
    <s v="N/A"/>
    <s v="N/A"/>
    <s v="N/A"/>
    <s v="Inversión"/>
    <n v="49888641"/>
    <s v="N/A"/>
    <s v="N/A"/>
    <s v="$4.192.323"/>
    <n v="27222"/>
    <n v="27822"/>
    <n v="2018011001091"/>
    <d v="2022-01-11T00:00:00"/>
    <d v="2022-01-13T00:00:00"/>
    <s v="N/A"/>
    <s v="N/A"/>
    <s v="N/A"/>
    <s v="N/A"/>
    <n v="0"/>
    <s v="N/A"/>
    <n v="0"/>
    <s v="N/A"/>
    <n v="0"/>
    <s v="N/A"/>
    <n v="0"/>
    <n v="49888641"/>
    <s v="NO"/>
    <s v="N/A"/>
    <s v="N/A"/>
    <s v="N/A"/>
    <s v="N/A"/>
    <d v="2022-12-31T00:00:00"/>
    <d v="2022-12-31T00:00:00"/>
    <s v="NO"/>
    <s v="Nacional"/>
    <s v="Cumplimiento"/>
    <s v="14-46-101060301"/>
    <n v="0"/>
    <s v="Seguros del Estado "/>
    <d v="2022-01-07T00:00:00"/>
    <s v="06-01-2022 - 30-06-2023"/>
    <s v="C:\Users\andres.prietom\JEP Colombia\Carlos Giovanni Torres Peñaranda - Contractual - Onedrive\Validación pólizas CPS\.VERIFICACIÓN DE PÓLIZAS CONTRATOS 2022\verificacion poliza contrato JEP-022-2022.pdf"/>
    <s v="N/A"/>
    <x v="1"/>
    <s v="Ninguna"/>
    <s v="N/A"/>
    <s v="RELACIONES INTERNACIONALES"/>
    <s v="N/A"/>
    <s v="MASCULINO"/>
    <s v="johan.varong@jep.gov.co"/>
    <s v="https://community.secop.gov.co/Public/Tendering/OpportunityDetail/Index?noticeUID=CO1.NTC.2500041&amp;isFromPublicArea=True&amp;isModal=False"/>
    <x v="1"/>
    <n v="2022"/>
  </r>
  <r>
    <n v="151"/>
    <s v="JEP-023-2022"/>
    <s v="JEP-CSPO-023-2022"/>
    <s v="Clara Torres"/>
    <s v="N/R"/>
    <s v="Jose Nicolas Chavez Patiño "/>
    <m/>
    <m/>
    <x v="1"/>
    <s v="1. Prestación de servicios"/>
    <n v="1098744743"/>
    <n v="4"/>
    <x v="1"/>
    <s v="NA"/>
    <s v="Prestar servicios profesionales a la Subsecretaria Ejecutiva en el apoyo y acompañamiento a la ejecución de los servicios contratados en cumplimiento de las obligaciones misionales de la subsecretaria ejecutiva."/>
    <m/>
    <s v="Harvey Danilo Suarez Morales"/>
    <s v="Secretaría Ejecutiva"/>
    <s v="Subsecretaría Ejecutiva "/>
    <x v="5"/>
    <s v="Angela María Mora Soto"/>
    <s v="Subsecretaría Ejecutiva "/>
    <s v="N/A"/>
    <s v="N/A"/>
    <s v="N/A"/>
    <s v="Inversión"/>
    <n v="50168129"/>
    <s v="N/A"/>
    <s v="N/A"/>
    <n v="4192323"/>
    <n v="28022"/>
    <n v="25722"/>
    <n v="2018011001091"/>
    <d v="2022-01-07T00:00:00"/>
    <d v="2022-01-13T00:00:00"/>
    <s v="N/A"/>
    <s v="N/A"/>
    <s v="N/A"/>
    <s v="N/A"/>
    <n v="0"/>
    <s v="N/A"/>
    <n v="0"/>
    <s v="N/A"/>
    <n v="0"/>
    <s v="N/A"/>
    <n v="0"/>
    <n v="50168129"/>
    <s v="NO"/>
    <s v="N/A"/>
    <s v="N/A"/>
    <s v="N/A"/>
    <s v="N/A"/>
    <d v="2022-12-31T00:00:00"/>
    <d v="2022-12-31T00:00:00"/>
    <s v="NO"/>
    <s v="Bogotá D.C"/>
    <s v="Cumplimiento"/>
    <s v="730 47 994000014752"/>
    <n v="0"/>
    <s v="Aseguradora Solidaria"/>
    <d v="2022-01-12T00:00:00"/>
    <s v="07-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23%2D2022%2Epdf&amp;parent=%2Fpersonal%2Fcarlos%5Ftorres%5Fjep%5Fgov%5Fco%2FDocuments%2FDocumentos%2FContractual%2FContractual%20%2D%20Onedrive%2FValidaci%C3%B3n%20p%C3%B3lizas%20CPS%2F%2EVERIFICACI%C3%93N%20DE%20P%C3%93LIZAS%20CONTRATOS%202022"/>
    <s v="N/A"/>
    <x v="1"/>
    <s v="Ninguna"/>
    <s v="N/A"/>
    <s v="ADMINISTRACIÓN DE EMPRESAS"/>
    <s v="N/A"/>
    <s v="MASCULINO"/>
    <s v="jose.chavez@jep.gov.co"/>
    <s v="https://community.secop.gov.co/Public/Tendering/OpportunityDetail/Index?noticeUID=CO1.NTC.2499801&amp;isFromPublicArea=True&amp;isModal=False"/>
    <x v="1"/>
    <n v="2022"/>
  </r>
  <r>
    <n v="658"/>
    <s v="JEP-024-2022"/>
    <s v="JEP-CSPO-024-2022"/>
    <s v="Clara Torres"/>
    <s v="N/R"/>
    <s v="Harold Leibnitz Chaux Campos"/>
    <m/>
    <m/>
    <x v="1"/>
    <s v="1. Prestación de servicios"/>
    <n v="19393097"/>
    <n v="9"/>
    <x v="1"/>
    <s v="NA"/>
    <s v="_x000a_Prestar servicios profesionales como abogado para desarrollar actividades de asesoría y apoyo jurídico en la gestión del departamento de conceptos y representación jurídica, y en los procesos judiciales en los que tenga representación judicial la jurisdicción especial para la paz._x000a_"/>
    <m/>
    <s v="Harvey Danilo Suarez Morales"/>
    <s v="Secretaría Ejecutiva"/>
    <s v="Dirección de Asuntos Jurídicos"/>
    <x v="8"/>
    <s v="Carlos Iván Castro Sabbagh"/>
    <s v="Departamento de Conceptos y Representación Jurídica"/>
    <s v="N/A"/>
    <s v="N/A"/>
    <s v="N/A"/>
    <s v="Inversión"/>
    <n v="119698068"/>
    <s v="N/A"/>
    <s v="N/A"/>
    <s v="$9.974.839"/>
    <n v="35922"/>
    <n v="30622"/>
    <n v="2018011001175"/>
    <d v="2022-01-13T00:00:00"/>
    <d v="2022-01-14T00:00:00"/>
    <s v="N/A"/>
    <s v="N/A"/>
    <s v="N/A"/>
    <s v="N/A"/>
    <n v="0"/>
    <s v="N/A"/>
    <n v="0"/>
    <s v="N/A"/>
    <n v="0"/>
    <s v="N/A"/>
    <n v="0"/>
    <n v="119698068"/>
    <s v="NO"/>
    <s v="N/A"/>
    <s v="N/A"/>
    <s v="N/A"/>
    <s v="N/A"/>
    <d v="2022-12-31T00:00:00"/>
    <d v="2022-12-31T00:00:00"/>
    <s v="NO"/>
    <s v="Bogotá D.C"/>
    <s v="Cumplimiento"/>
    <s v="14-47-101013883"/>
    <n v="0"/>
    <s v="Seguros del Estado "/>
    <d v="2022-01-13T00:00:00"/>
    <s v="13-01-2022 - 05-07-2023"/>
    <s v="https://jepcolombia-my.sharepoint.com/personal/carlos_torres_jep_gov_co/_layouts/15/onedrive.aspx?q=024&amp;searchScope=folder&amp;id=%2Fpersonal%2Fcarlos%5Ftorres%5Fjep%5Fgov%5Fco%2FDocuments%2FDocumentos%2FContractual%2FContractual%20%2D%20Onedrive%2FValidaci%C3%B3n%20p%C3%B3lizas%20CPS%2F%2EVERIFICACI%C3%93N%20DE%20P%C3%93LIZAS%20CONTRATOS%202022%2FVerificaci%C3%B3n%20p%C3%B3liza%20contrato%20JEP%2D024%2D2022%2Epdf&amp;parent=%2Fpersonal%2Fcarlos%5Ftorres%5Fjep%5Fgov%5Fco%2FDocuments%2FDocumentos%2FContractual%2FContractual%20%2D%20Onedrive%2FValidaci%C3%B3n%20p%C3%B3lizas%20CPS%2F%2EVERIFICACI%C3%93N%20DE%20P%C3%93LIZAS%20CONTRATOS%202022&amp;parentview=7"/>
    <s v="N/A"/>
    <x v="1"/>
    <s v="Ninguna"/>
    <s v="N/A"/>
    <s v="DERECHO"/>
    <s v="N/A"/>
    <s v="MASCULINO"/>
    <s v="harold.chaux@jep.gov.co"/>
    <s v="https://community.secop.gov.co/Public/Tendering/OpportunityDetail/Index?noticeUID=CO1.NTC.2508566&amp;isFromPublicArea=True&amp;isModal=False"/>
    <x v="1"/>
    <n v="2022"/>
  </r>
  <r>
    <n v="449"/>
    <s v="JEP-025-2022"/>
    <s v="JEP-CSPO-025-2022"/>
    <s v="Norma Bonilla"/>
    <s v="N/R"/>
    <s v="Nathaly Cordoba Guzman"/>
    <s v="Nathaly"/>
    <s v="Cordoba Guzman"/>
    <x v="1"/>
    <s v="1. Prestación de servicios"/>
    <n v="1020814306"/>
    <n v="6"/>
    <x v="1"/>
    <s v="NA"/>
    <s v="Prestar servicios profesionales para acompañar a la Subdirección de Talento Humano en el trámite de los asuntos relacionados con las situaciones administrativas como parte de la gestión del talento humano."/>
    <s v="Funciones de la dependencia"/>
    <s v="Harvey Danilo Suarez Morales"/>
    <s v="Secretaría Ejecutiva"/>
    <s v="Dirección Administrativa y Financiera"/>
    <x v="9"/>
    <s v="Francy Elena Palomino Millán"/>
    <s v="Subdirección de Talento Humano"/>
    <s v="N/A"/>
    <s v="N/A"/>
    <s v="N/A"/>
    <s v="Inversión"/>
    <n v="43368840"/>
    <s v="N/A"/>
    <s v="N/A"/>
    <n v="3614070"/>
    <n v="32922"/>
    <n v="25622"/>
    <n v="2018011001175"/>
    <d v="2022-01-07T00:00:00"/>
    <d v="2022-01-11T00:00:00"/>
    <s v="Juan Felipe Bustamante Socha"/>
    <n v="1026299747"/>
    <n v="2"/>
    <d v="2022-10-20T00:00:00"/>
    <n v="0"/>
    <s v="N/A"/>
    <n v="0"/>
    <s v="N/A"/>
    <n v="0"/>
    <s v="N/A"/>
    <n v="0"/>
    <n v="43368840"/>
    <s v="NO"/>
    <s v="N/A"/>
    <s v="N/A"/>
    <s v="N/A"/>
    <s v="N/A"/>
    <d v="2022-12-31T00:00:00"/>
    <d v="2022-12-31T00:00:00"/>
    <s v="NO"/>
    <s v="Bogotá D.C"/>
    <s v="Cumplimiento"/>
    <s v="63-47-101000748"/>
    <n v="0"/>
    <s v="Seguros del Estado "/>
    <d v="2022-01-07T00:00:00"/>
    <s v="07-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25%2D2022%20%2Epdf&amp;parent=%2Fpersonal%2Fcarlos%5Ftorres%5Fjep%5Fgov%5Fco%2FDocuments%2FDocumentos%2FContractual%2FContractual%20%2D%20Onedrive%2FValidaci%C3%B3n%20p%C3%B3lizas%20CPS%2F%2EVERIFICACI%C3%93N%20DE%20P%C3%93LIZAS%20CONTRATOS%202022"/>
    <s v="Pendiente de que el proveedor acepte la cesión"/>
    <x v="1"/>
    <s v="Cesión"/>
    <s v="N/A"/>
    <s v="DERECHO"/>
    <s v="N/A"/>
    <s v="FEMENINO"/>
    <s v="nathaly.cordoba@jep.gov.co"/>
    <s v="https://community.secop.gov.co/Public/Tendering/OpportunityDetail/Index?noticeUID=CO1.NTC.2499117&amp;isFromPublicArea=True&amp;isModal=False"/>
    <x v="1"/>
    <n v="2022"/>
  </r>
  <r>
    <n v="408"/>
    <s v="JEP-026-2022"/>
    <s v="JEP-CSPO-026-2022"/>
    <s v="Carlos Torres"/>
    <s v="N/R"/>
    <s v="Alexander Rios Perez"/>
    <m/>
    <m/>
    <x v="1"/>
    <s v="1. Prestación de servicios"/>
    <n v="79384403"/>
    <n v="1"/>
    <x v="1"/>
    <s v="NA"/>
    <s v="Prestación de servicios profesionales para apoyar y acompañar al departamento SAAD Comparecientes en el trámite de las gestiones administrativas propias del desarrollo del Sistema Autónomo de Asesoría y Defensa"/>
    <s v="Administrativo Transversal"/>
    <s v="Harvey Danilo Suarez Morales"/>
    <s v="Secretaría Ejecutiva"/>
    <s v="Subsecretaría Ejecutiva "/>
    <x v="10"/>
    <s v="Jorge Alirio Mancera Cortés"/>
    <s v="Departamento SAAD - Comparecientes"/>
    <s v="N/A"/>
    <s v="N/A"/>
    <s v="N/A"/>
    <s v="Inversión"/>
    <n v="86496775"/>
    <s v="N/A"/>
    <s v="N/A"/>
    <s v="$7.228.143"/>
    <n v="26222"/>
    <n v="26522"/>
    <n v="2018011001091"/>
    <d v="2022-01-08T00:00:00"/>
    <d v="2022-01-13T00:00:00"/>
    <s v="Laura Camila Aguasaco Moreno"/>
    <n v="1018428673"/>
    <n v="1"/>
    <d v="2022-10-10T00:00:00"/>
    <n v="0"/>
    <s v="N/A"/>
    <n v="0"/>
    <s v="N/A"/>
    <n v="0"/>
    <s v="N/A"/>
    <n v="0"/>
    <n v="86496775"/>
    <s v="NO"/>
    <s v="N/A"/>
    <s v="N/A"/>
    <s v="N/A"/>
    <s v="N/A"/>
    <d v="2022-12-31T00:00:00"/>
    <d v="2022-12-31T00:00:00"/>
    <s v="NO"/>
    <s v="Bogotá D.C"/>
    <s v="Cumplimiento"/>
    <s v="14-45-101074373"/>
    <n v="0"/>
    <s v="Seguros del Estado "/>
    <d v="2022-01-12T00:00:00"/>
    <s v="08-01-2022 - 30-06-2023"/>
    <s v="https://jepcolombia-my.sharepoint.com/personal/carlos_torres_jep_gov_co/_layouts/15/onedrive.aspx?q=026&amp;searchScope=folder&amp;id=%2Fpersonal%2Fcarlos%5Ftorres%5Fjep%5Fgov%5Fco%2FDocuments%2FDocumentos%2FContractual%2FContractual%20%2D%20Onedrive%2FValidaci%C3%B3n%20p%C3%B3lizas%20CPS%2F%2EVERIFICACI%C3%93N%20DE%20P%C3%93LIZAS%20CONTRATOS%202022%2FVerificacio%CC%81n%20po%CC%81liza%20contrato%20JEP%2D026%2D2022%2Epdf&amp;parent=%2Fpersonal%2Fcarlos%5Ftorres%5Fjep%5Fgov%5Fco%2FDocuments%2FDocumentos%2FContractual%2FContractual%20%2D%20Onedrive%2FValidaci%C3%B3n%20p%C3%B3lizas%20CPS%2F%2EVERIFICACI%C3%93N%20DE%20P%C3%93LIZAS%20CONTRATOS%202022&amp;parentview=7"/>
    <s v="A partir del 10 de octubre de 2022 se cede el contrato "/>
    <x v="1"/>
    <s v="Cesión"/>
    <s v="N/A"/>
    <s v="DERECHO"/>
    <s v="N/A"/>
    <s v="MASCULINO"/>
    <s v="alexander.rios@jep.gov.co"/>
    <s v="https://community.secop.gov.co/Public/Tendering/OpportunityDetail/Index?noticeUID=CO1.NTC.2498193&amp;isFromPublicArea=True&amp;isModal=False"/>
    <x v="1"/>
    <n v="2022"/>
  </r>
  <r>
    <n v="381"/>
    <s v="JEP-027-2022"/>
    <s v="JEP-CSPO-027-2022"/>
    <s v="Carlos Torres"/>
    <s v="N/R"/>
    <s v="Gilda Patricia Diaz Diaz"/>
    <m/>
    <m/>
    <x v="1"/>
    <s v="1. Prestación de servicios"/>
    <n v="52260473"/>
    <n v="4"/>
    <x v="1"/>
    <s v="NA"/>
    <s v="Prestación de servicios profesionales para apoyar y acompañar técnicamente al departamento SAAD comparecientes en la articulación de las actividades desarrolladas por la dependencia, en territorio."/>
    <m/>
    <s v="Harvey Danilo Suarez Morales"/>
    <s v="Secretaría Ejecutiva"/>
    <s v="Subsecretaría Ejecutiva "/>
    <x v="10"/>
    <s v="Jorge Alirio Mancera Cortés"/>
    <s v="Departamento SAAD - Comparecientes"/>
    <s v="N/A"/>
    <s v="N/A"/>
    <s v="N/A"/>
    <s v="Inversión"/>
    <n v="98606325"/>
    <s v="N/A"/>
    <s v="N/A"/>
    <n v="8240084"/>
    <n v="27522"/>
    <n v="32822"/>
    <n v="2018011001091"/>
    <d v="2022-01-14T00:00:00"/>
    <d v="2022-01-17T00:00:00"/>
    <s v="N/A"/>
    <s v="N/A"/>
    <s v="N/A"/>
    <s v="N/A"/>
    <n v="0"/>
    <s v="N/A"/>
    <n v="0"/>
    <s v="N/A"/>
    <n v="0"/>
    <s v="N/A"/>
    <n v="0"/>
    <n v="98606325"/>
    <s v="NO"/>
    <s v="N/A"/>
    <s v="N/A"/>
    <s v="N/A"/>
    <s v="N/A"/>
    <d v="2022-12-31T00:00:00"/>
    <d v="2022-12-31T00:00:00"/>
    <s v="NO"/>
    <s v="Bogotá D.C"/>
    <s v="Cumplimiento"/>
    <s v="21-45-101357686"/>
    <n v="0"/>
    <s v="Seguros del Estado "/>
    <d v="2022-01-14T00:00:00"/>
    <s v="14-01-2022 - 30-06-2023"/>
    <s v="https://jepcolombia-my.sharepoint.com/personal/carlos_torres_jep_gov_co/_layouts/15/onedrive.aspx?q=027&amp;searchScope=folder&amp;id=%2Fpersonal%2Fcarlos%5Ftorres%5Fjep%5Fgov%5Fco%2FDocuments%2FDocumentos%2FContractual%2FContractual%20%2D%20Onedrive%2FValidaci%C3%B3n%20p%C3%B3lizas%20CPS%2F%2EVERIFICACI%C3%93N%20DE%20P%C3%93LIZAS%20CONTRATOS%202022%2FVerificacio%CC%81n%20po%CC%81liza%20contrato%20JEP%2D027%2D2022%2Epdf&amp;parent=%2Fpersonal%2Fcarlos%5Ftorres%5Fjep%5Fgov%5Fco%2FDocuments%2FDocumentos%2FContractual%2FContractual%20%2D%20Onedrive%2FValidaci%C3%B3n%20p%C3%B3lizas%20CPS%2F%2EVERIFICACI%C3%93N%20DE%20P%C3%93LIZAS%20CONTRATOS%202022&amp;parentview=7"/>
    <s v="N/A"/>
    <x v="1"/>
    <s v="Ninguna"/>
    <s v="N/A"/>
    <s v="PSICOLOGÍA"/>
    <s v="N/A"/>
    <s v="FEMENINO"/>
    <s v="gilda.diaz@jep.gov.co"/>
    <s v="https://community.secop.gov.co/Public/Tendering/OpportunityDetail/Index?noticeUID=CO1.NTC.2506413&amp;isFromPublicArea=True&amp;isModal=False"/>
    <x v="1"/>
    <n v="2022"/>
  </r>
  <r>
    <n v="411"/>
    <s v="JEP-028-2022"/>
    <s v="JEP-CSPO-028-2022"/>
    <s v="Carlos Torres"/>
    <s v="N/R"/>
    <s v="Nohora del Pilar Agudelo Perdomo"/>
    <m/>
    <m/>
    <x v="1"/>
    <s v="1. Prestación de servicios"/>
    <n v="36069884"/>
    <n v="2"/>
    <x v="1"/>
    <s v="NA"/>
    <s v="Prestación de servicios profesionales para apoyar y acompañar al Sistema Autónomo de Asesoría y Defensa de la JEP en los lineamientos jurídicos y conceptuales para el adecuado acopio, validación, procesamiento y análisis de la información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126285302"/>
    <s v="N/A"/>
    <s v="N/A"/>
    <s v="$10.553.091"/>
    <n v="26322"/>
    <n v="26622"/>
    <n v="2018011001091"/>
    <d v="2022-01-08T00:00:00"/>
    <d v="2022-01-12T00:00:00"/>
    <s v="N/A"/>
    <s v="N/A"/>
    <s v="N/A"/>
    <s v="N/A"/>
    <n v="0"/>
    <s v="N/A"/>
    <n v="0"/>
    <s v="N/A"/>
    <n v="0"/>
    <s v="N/A"/>
    <n v="0"/>
    <n v="126285302"/>
    <s v="NO"/>
    <s v="N/A"/>
    <s v="N/A"/>
    <s v="N/A"/>
    <s v="N/A"/>
    <d v="2022-12-31T00:00:00"/>
    <d v="2022-12-31T00:00:00"/>
    <s v="NO"/>
    <s v="Bogotá D.C"/>
    <s v="Cumplimiento"/>
    <s v="15-45-101137656"/>
    <n v="0"/>
    <s v="Seguros del Estado "/>
    <d v="2022-01-11T00:00:00"/>
    <s v="07-01-2022 - 30-06-2023"/>
    <s v="https://jepcolombia-my.sharepoint.com/personal/carlos_torres_jep_gov_co/_layouts/15/onedrive.aspx?q=028&amp;searchScope=folder&amp;id=%2Fpersonal%2Fcarlos%5Ftorres%5Fjep%5Fgov%5Fco%2FDocuments%2FDocumentos%2FContractual%2FContractual%20%2D%20Onedrive%2FValidaci%C3%B3n%20p%C3%B3lizas%20CPS%2F%2EVERIFICACI%C3%93N%20DE%20P%C3%93LIZAS%20CONTRATOS%202022%2FVerificacio%CC%81n%20po%CC%81liza%20contrato%20JEP%2D028%2D2022%2Epdf&amp;parent=%2Fpersonal%2Fcarlos%5Ftorres%5Fjep%5Fgov%5Fco%2FDocuments%2FDocumentos%2FContractual%2FContractual%20%2D%20Onedrive%2FValidaci%C3%B3n%20p%C3%B3lizas%20CPS%2F%2EVERIFICACI%C3%93N%20DE%20P%C3%93LIZAS%20CONTRATOS%202022&amp;parentview=7"/>
    <s v="Se relaciona terminación anticipada del contrato el 25/07/2022"/>
    <x v="0"/>
    <s v="Terminación anticipada"/>
    <s v="N/A"/>
    <s v="DERECHO"/>
    <s v="N/A"/>
    <s v="FEMENINO"/>
    <s v="PND"/>
    <s v="https://community.secop.gov.co/Public/Tendering/OpportunityDetail/Index?noticeUID=CO1.NTC.2506686&amp;isFromPublicArea=True&amp;isModal=False"/>
    <x v="1"/>
    <n v="2022"/>
  </r>
  <r>
    <n v="397"/>
    <s v="JEP-029-2022"/>
    <s v="JEP-CSPO-029-2022"/>
    <s v="Carlos Torres"/>
    <s v="N/R"/>
    <s v="Omar Alirio Castelblanco Cristancho"/>
    <m/>
    <m/>
    <x v="1"/>
    <s v="1. Prestación de servicios"/>
    <n v="7174615"/>
    <n v="1"/>
    <x v="1"/>
    <s v="NA"/>
    <s v="Prestación de servicios profesionales para apoyar y acompañar al Sistema Autónomo de Asesoría y Defensa de la JEP en la articulación de las actividades relacionadas con los registros de comparecientes y abogados defensores en el sistema VISTA, así como apoyar el seguimiento a la ejecución de los convenios que suscriba la JEP con organizaciones de cooperación internacional u otras entidades del Estado en temas relacionados con este objeto contractual."/>
    <m/>
    <s v="Harvey Danilo Suarez Morales"/>
    <s v="Secretaría Ejecutiva"/>
    <s v="Subsecretaría Ejecutiva "/>
    <x v="10"/>
    <s v="Jorge Alirio Mancera Cortés"/>
    <s v="Departamento SAAD - Comparecientes"/>
    <s v="N/A"/>
    <s v="N/A"/>
    <s v="N/A"/>
    <s v="Inversión"/>
    <n v="126285302"/>
    <s v="N/A"/>
    <s v="N/A"/>
    <n v="10553091"/>
    <n v="26022"/>
    <n v="26722"/>
    <n v="2018011001091"/>
    <d v="2022-01-08T00:00:00"/>
    <d v="2022-01-12T00:00:00"/>
    <s v="Karen Lisset Cruz Suarez"/>
    <n v="53155211"/>
    <n v="6"/>
    <d v="2022-03-16T00:00:00"/>
    <n v="0"/>
    <s v="N/A"/>
    <n v="0"/>
    <s v="N/A"/>
    <n v="0"/>
    <s v="N/A"/>
    <n v="-122"/>
    <n v="126285302"/>
    <s v="NO"/>
    <s v="N/A"/>
    <s v="N/A"/>
    <s v="N/A"/>
    <s v="N/A"/>
    <d v="2022-12-31T00:00:00"/>
    <d v="2022-08-31T00:00:00"/>
    <s v="NO"/>
    <s v="Bogotá D.C"/>
    <s v="Cumplimiento"/>
    <s v="15-45-101137660"/>
    <n v="0"/>
    <s v="Seguros del Estado "/>
    <d v="2022-01-11T00:00:00"/>
    <s v="07-01-2022 - 30-06-2023"/>
    <s v="https://jepcolombia-my.sharepoint.com/personal/carlos_torres_jep_gov_co/_layouts/15/onedrive.aspx?q=029&amp;searchScope=folder&amp;id=%2Fpersonal%2Fcarlos%5Ftorres%5Fjep%5Fgov%5Fco%2FDocuments%2FDocumentos%2FContractual%2FContractual%20%2D%20Onedrive%2FValidaci%C3%B3n%20p%C3%B3lizas%20CPS%2F%2EVERIFICACI%C3%93N%20DE%20P%C3%93LIZAS%20CONTRATOS%202022%2FVerificacio%CC%81n%20po%CC%81liza%20contrato%20JEP%2D029%2D2022%2Epdf&amp;parent=%2Fpersonal%2Fcarlos%5Ftorres%5Fjep%5Fgov%5Fco%2FDocuments%2FDocumentos%2FContractual%2FContractual%20%2D%20Onedrive%2FValidaci%C3%B3n%20p%C3%B3lizas%20CPS%2F%2EVERIFICACI%C3%93N%20DE%20P%C3%93LIZAS%20CONTRATOS%202022&amp;parentview=7"/>
    <s v="en fecha 16/03/2022, se suscribe cesión del contrato._x000a_En fecha del 1 de septiembre de 2022 se publicó la terminación anticipada del contrato JEP-029-2022 con ejecución realizada hasta el 31 de agosto de 2022"/>
    <x v="0"/>
    <s v="Terminación anticipada"/>
    <s v="N/A"/>
    <s v="INGENIERÍA DE SISTEMAS"/>
    <s v="N/A"/>
    <s v="FEMENINO"/>
    <s v="PND"/>
    <s v="https://community.secop.gov.co/Public/Tendering/OpportunityDetail/Index?noticeUID=CO1.NTC.2504520&amp;isFromPublicArea=True&amp;isModal=False"/>
    <x v="1"/>
    <n v="2022"/>
  </r>
  <r>
    <n v="398"/>
    <s v="JEP-030-2022"/>
    <s v="JEP-CSPO-030-2022"/>
    <s v="Carlos Torres"/>
    <s v="N/R"/>
    <s v="Roxy Reinaldo Barrios Jaimes"/>
    <m/>
    <m/>
    <x v="1"/>
    <s v="1. Prestación de servicios"/>
    <n v="79741263"/>
    <n v="7"/>
    <x v="1"/>
    <s v="NA"/>
    <s v="Prestación de servicios profesionales para apoyar y acompañar al Sistema Autónomo de Asesoría y Defensa de la JEP en la administración de la base de datos del registro de comparecientes, del que trata el artículo 95 del ASP 001 de 2020, su actualización e integración con los demás sistemas de información de la JEP"/>
    <m/>
    <s v="Harvey Danilo Suarez Morales"/>
    <s v="Secretaría Ejecutiva"/>
    <s v="Subsecretaría Ejecutiva "/>
    <x v="10"/>
    <s v="Jorge Alirio Mancera Cortés"/>
    <s v="Departamento SAAD - Comparecientes"/>
    <s v="N/A"/>
    <s v="N/A"/>
    <s v="N/A"/>
    <s v="Inversión"/>
    <n v="126285302"/>
    <s v="N/A"/>
    <s v="N/A"/>
    <s v="$10.553.091"/>
    <n v="26122"/>
    <n v="28122"/>
    <n v="2018011001091"/>
    <d v="2022-01-11T00:00:00"/>
    <d v="2022-01-13T00:00:00"/>
    <s v="N/A"/>
    <s v="N/A"/>
    <s v="N/A"/>
    <s v="N/A"/>
    <n v="0"/>
    <s v="N/A"/>
    <n v="0"/>
    <s v="N/A"/>
    <n v="0"/>
    <s v="N/A"/>
    <n v="0"/>
    <n v="126285302"/>
    <s v="NO"/>
    <s v="N/A"/>
    <s v="N/A"/>
    <s v="N/A"/>
    <s v="N/A"/>
    <d v="2022-12-31T00:00:00"/>
    <d v="2022-12-31T00:00:00"/>
    <s v="NO"/>
    <s v="Bogotá D.C"/>
    <s v="Cumplimiento"/>
    <s v="21-45-101357272"/>
    <n v="0"/>
    <s v="Seguros del Estado "/>
    <d v="2022-01-12T00:00:00"/>
    <s v="11-01-2022 - 30-06-2023"/>
    <s v="https://jepcolombia-my.sharepoint.com/personal/carlos_torres_jep_gov_co/_layouts/15/onedrive.aspx?q=030&amp;searchScope=folder&amp;id=%2Fpersonal%2Fcarlos%5Ftorres%5Fjep%5Fgov%5Fco%2FDocuments%2FDocumentos%2FContractual%2FContractual%20%2D%20Onedrive%2FValidaci%C3%B3n%20p%C3%B3lizas%20CPS%2F%2EVERIFICACI%C3%93N%20DE%20P%C3%93LIZAS%20CONTRATOS%202022%2FVerificacio%CC%81n%20po%CC%81liza%20contrato%20JEP%2D030%2D2022%2Epdf&amp;parent=%2Fpersonal%2Fcarlos%5Ftorres%5Fjep%5Fgov%5Fco%2FDocuments%2FDocumentos%2FContractual%2FContractual%20%2D%20Onedrive%2FValidaci%C3%B3n%20p%C3%B3lizas%20CPS%2F%2EVERIFICACI%C3%93N%20DE%20P%C3%93LIZAS%20CONTRATOS%202022&amp;parentview=7"/>
    <s v="N/A"/>
    <x v="1"/>
    <s v="Ninguna"/>
    <s v="N/A"/>
    <s v="INGENIERÍA DE SISTEMAS"/>
    <s v="N/A"/>
    <s v="MASCULINO"/>
    <s v="roxy.barrios@jep.gov.co"/>
    <s v="https://community.secop.gov.co/Public/Tendering/OpportunityDetail/Index?noticeUID=CO1.NTC.2505662&amp;isFromPublicArea=True&amp;isModal=False"/>
    <x v="1"/>
    <n v="2022"/>
  </r>
  <r>
    <n v="3"/>
    <s v="JEP-031-2022"/>
    <s v="JEP-CSPO-031-2022"/>
    <s v="Paola Casas"/>
    <s v="N/R"/>
    <s v="Juan Pablo Bolaños Tamayo"/>
    <m/>
    <m/>
    <x v="1"/>
    <s v="1. Prestación de servicios"/>
    <n v="79953277"/>
    <n v="1"/>
    <x v="1"/>
    <s v="NA"/>
    <s v="Prestar servicios profesionales para apoyar y acompañar a la Dirección de Tecnologías de la Información, en el soporte al sistema de gestión judicial legali en cuanto a integraciones con otras herramientas, apoyo a la implementación del módulo del régimen de condicionalidad en el sistema vista y apoyo a las iniciativas emprendidas con herramientas de analítica."/>
    <m/>
    <s v="Harvey Danilo Suarez Morales"/>
    <s v="Secretaría Ejecutiva"/>
    <s v="Dirección de Tecnologías de la Información"/>
    <x v="0"/>
    <s v="Natalia Lorena Arbelaez Mendoza"/>
    <s v="Dirección de Tecnologías de la Información"/>
    <s v="N/A"/>
    <s v="N/A"/>
    <s v="N/A"/>
    <s v="Inversión"/>
    <n v="97507649"/>
    <s v="N/A"/>
    <s v="N/A"/>
    <n v="8240084"/>
    <n v="34122"/>
    <n v="36222"/>
    <n v="2018011000870"/>
    <d v="2022-01-17T00:00:00"/>
    <d v="2022-01-21T00:00:00"/>
    <s v="N/A"/>
    <s v="N/A"/>
    <s v="N/A"/>
    <s v="N/A"/>
    <n v="0"/>
    <s v="N/A"/>
    <n v="0"/>
    <s v="N/A"/>
    <n v="0"/>
    <s v="N/A"/>
    <n v="0"/>
    <n v="97507649"/>
    <s v="NO"/>
    <s v="N/A"/>
    <s v="N/A"/>
    <s v="N/A"/>
    <s v="N/A"/>
    <d v="2022-12-31T00:00:00"/>
    <d v="2022-12-31T00:00:00"/>
    <s v="NO"/>
    <s v="Bogotá D.C"/>
    <s v="Cumplimiento"/>
    <s v="390 47 994000067969"/>
    <n v="0"/>
    <s v="Aseguradora Solidaria"/>
    <d v="2022-01-18T00:00:00"/>
    <s v="18/01/2022 - 10/07/2023"/>
    <s v="SD"/>
    <s v="N/A"/>
    <x v="1"/>
    <s v="Ninguna"/>
    <s v="N/A"/>
    <s v="INGENIERÍA DE SISTEMAS"/>
    <s v="N/A"/>
    <s v="MASCULINO"/>
    <s v="juan.bolanos@jep.gov.co"/>
    <s v="https://community.secop.gov.co/Public/Tendering/OpportunityDetail/Index?noticeUID=CO1.NTC.2523662&amp;isFromPublicArea=True&amp;isModal=False"/>
    <x v="1"/>
    <n v="2022"/>
  </r>
  <r>
    <n v="7"/>
    <s v="JEP-032-2022"/>
    <s v="JEP-CSPO-032-2022"/>
    <s v="Paola Casas"/>
    <s v="N/R"/>
    <s v="Luz Marlenny Cano Romero"/>
    <m/>
    <m/>
    <x v="1"/>
    <s v="1. Prestación de servicios"/>
    <n v="52330149"/>
    <n v="3"/>
    <x v="1"/>
    <s v="NA"/>
    <s v="Prestar servicios profesionales para apoyar y acompañar a la dirección de tecnologías de la información (DTI) en el seguimiento al sistema de gestión judicial (legali), así como brindar soporte a los usuarios de esta solución. así mismo, acompañar y apoyar el seguimiento al sistema vista."/>
    <m/>
    <s v="Harvey Danilo Suarez Morales"/>
    <s v="Secretaría Ejecutiva"/>
    <s v="Dirección de Tecnologías de la Información"/>
    <x v="0"/>
    <s v="Natalia Lorena Arbelaez Mendoza"/>
    <s v="Dirección de Tecnologías de la Información"/>
    <s v="N/A"/>
    <s v="N/A"/>
    <s v="N/A"/>
    <s v="Inversión"/>
    <n v="97507649"/>
    <s v="N/A"/>
    <s v="N/A"/>
    <s v="$8.240.084"/>
    <n v="34222"/>
    <n v="36322"/>
    <n v="2018011000870"/>
    <d v="2022-01-17T00:00:00"/>
    <d v="2022-01-21T00:00:00"/>
    <s v="Greecy Andrea Rivera Barbosa_x000a_Jhon Carlos Saavedra Ramos_x000a_"/>
    <s v="67005378_x000a_79900921"/>
    <s v="5_x000a_8"/>
    <s v="10/02/2022_x000a_21/09/2022"/>
    <n v="0"/>
    <s v="N/A"/>
    <n v="0"/>
    <s v="N/A"/>
    <n v="0"/>
    <s v="N/A"/>
    <n v="0"/>
    <n v="97507649"/>
    <s v="NO"/>
    <s v="N/A"/>
    <s v="N/A"/>
    <s v="N/A"/>
    <s v="N/A"/>
    <d v="2022-12-31T00:00:00"/>
    <d v="2022-12-31T00:00:00"/>
    <s v="NO"/>
    <s v="Bogotá D.C"/>
    <s v="Cumplimiento"/>
    <s v="380 47 994000122613"/>
    <n v="0"/>
    <s v="Aseguradora Solidaria"/>
    <d v="2022-01-18T00:00:00"/>
    <s v="18/01/2022 - 03/07/2023"/>
    <s v="SD"/>
    <s v="en fecha 10/02/2022 se suscribe cesión del contrato_x000a_En fecha del 21 de septiembre de 2022 se realiza la cesión del Contrato"/>
    <x v="1"/>
    <s v="Cesión"/>
    <s v="N/A"/>
    <s v="INGENIERÍA DE SISTEMAS"/>
    <s v="N/A"/>
    <s v="FEMENINO"/>
    <s v="greecy.rivera@jep.gov.co"/>
    <s v="https://community.secop.gov.co/Public/Tendering/OpportunityDetail/Index?noticeUID=CO1.NTC.2524200&amp;isFromPublicArea=True&amp;isModal=False"/>
    <x v="1"/>
    <n v="2022"/>
  </r>
  <r>
    <n v="9"/>
    <s v="JEP-033-2022"/>
    <s v="JEP-CSPO-033-2022"/>
    <s v="Paola Casas"/>
    <s v="N/R"/>
    <s v="Luis Leonardo Ulloa Serna "/>
    <m/>
    <m/>
    <x v="1"/>
    <s v="1. Prestación de servicios"/>
    <n v="79714136"/>
    <n v="5"/>
    <x v="1"/>
    <s v="NA"/>
    <s v="Prestar servicios profesionales para apoyar y acompañar a la Dirección de Tecnologías de la Información, en el seguimiento a las actividades derivadas del contrato de soporte y mantenimiento del sistema de gestión documental conti, en las actividades relacionadas con los lineamientos de seguridad de la información, para los sistemas conti y protecti y en la estructuración del laboratorio forense para la uia. así mismo, apoyar la atención de requerimientos de definición técnica moodle."/>
    <m/>
    <s v="Harvey Danilo Suarez Morales"/>
    <s v="Secretaría Ejecutiva"/>
    <s v="Dirección de Tecnologías de la Información"/>
    <x v="0"/>
    <s v="Diana Lucia Pinilla Marin"/>
    <s v="Dirección de Tecnologías de la Información"/>
    <s v="N/A"/>
    <s v="N/A"/>
    <s v="N/A"/>
    <s v="Inversión"/>
    <n v="97507649"/>
    <s v="N/A"/>
    <s v="N/A"/>
    <n v="8240084"/>
    <n v="34822"/>
    <n v="32522"/>
    <n v="2018011000870"/>
    <d v="2022-01-14T00:00:00"/>
    <d v="2022-01-20T00:00:00"/>
    <s v="N/A"/>
    <s v="N/A"/>
    <s v="N/A"/>
    <s v="N/A"/>
    <n v="0"/>
    <s v="N/A"/>
    <n v="0"/>
    <s v="N/A"/>
    <n v="0"/>
    <s v="N/A"/>
    <n v="0"/>
    <n v="97507649"/>
    <s v="NO"/>
    <s v="N/A"/>
    <s v="N/A"/>
    <s v="N/A"/>
    <s v="N/A"/>
    <d v="2022-12-31T00:00:00"/>
    <d v="2022-12-31T00:00:00"/>
    <s v="NO"/>
    <s v="Bogotá D.C"/>
    <s v="Cumplimiento"/>
    <s v="380 47 994000121812"/>
    <n v="0"/>
    <s v="Aseguradora Solidaria"/>
    <d v="2022-01-14T00:00:00"/>
    <s v="14-01-2022 - 05-07-2023"/>
    <s v="SD"/>
    <s v="N/A"/>
    <x v="1"/>
    <s v="Ninguna"/>
    <s v="N/A"/>
    <s v="ADMINISTRACIÓN EN INFORMÁTICA"/>
    <s v="N/A"/>
    <s v="MASCULINO"/>
    <s v="PND"/>
    <s v="https://community.secop.gov.co/Public/Tendering/OpportunityDetail/Index?noticeUID=CO1.NTC.2524695&amp;isFromPublicArea=True&amp;isModal=False"/>
    <x v="1"/>
    <n v="2022"/>
  </r>
  <r>
    <n v="10"/>
    <s v="JEP-034-2022"/>
    <s v="JEP-CSPO-034-2022"/>
    <s v="Paola Casas"/>
    <s v="N/R"/>
    <s v="Luz Edith Gonzalez Palencia"/>
    <m/>
    <m/>
    <x v="1"/>
    <s v="1. Prestación de servicios"/>
    <n v="40756342"/>
    <n v="4"/>
    <x v="1"/>
    <s v="NA"/>
    <s v="Prestar servicios profesionales en ingeniería de software para apoyar y acompañar a la dirección de tecnologías de la información en la supervisión de soporte y mantenimiento de los sistemas plani y protecti, así como en el seguimiento al desarrollo de las nuevas funcionalidades requeridas como parte de su evolución de los sistemas Conti, Plani y Protecti"/>
    <m/>
    <s v="Harvey Danilo Suarez Morales"/>
    <s v="Secretaría Ejecutiva"/>
    <s v="Dirección de Tecnologías de la Información"/>
    <x v="0"/>
    <s v="Diana Lucia Pinilla Marin"/>
    <s v="Dirección de Tecnologías de la Información"/>
    <s v="N/A"/>
    <s v="N/A"/>
    <s v="N/A"/>
    <s v="Inversión"/>
    <n v="97507649"/>
    <s v="N/A"/>
    <s v="N/A"/>
    <s v="$8.240.084"/>
    <n v="34022"/>
    <n v="32622"/>
    <s v="2018011000870_x0009_"/>
    <d v="2022-01-14T00:00:00"/>
    <d v="2022-01-19T00:00:00"/>
    <s v="N/A"/>
    <s v="N/A"/>
    <s v="N/A"/>
    <s v="N/A"/>
    <n v="0"/>
    <s v="N/A"/>
    <n v="0"/>
    <s v="N/A"/>
    <n v="0"/>
    <s v="N/A"/>
    <n v="0"/>
    <n v="97507649"/>
    <s v="NO"/>
    <s v="N/A"/>
    <s v="N/A"/>
    <s v="N/A"/>
    <s v="N/A"/>
    <d v="2022-12-31T00:00:00"/>
    <d v="2022-12-31T00:00:00"/>
    <s v="NO"/>
    <s v="Bogotá D.C"/>
    <s v="Cumplimiento"/>
    <s v="380-47-994000122058"/>
    <n v="0"/>
    <s v="Aseguradora Solidaria"/>
    <d v="2022-01-17T00:00:00"/>
    <s v="17-01-2022 - 03-07-2023"/>
    <s v="SD"/>
    <s v="N/A"/>
    <x v="1"/>
    <s v="Ninguna"/>
    <s v="N/A"/>
    <s v="INGENIERÍA DE SISTEMAS"/>
    <s v="N/A"/>
    <s v="FEMENINO"/>
    <s v="PND"/>
    <s v="https://community.secop.gov.co/Public/Tendering/OpportunityDetail/Index?noticeUID=CO1.NTC.2524950&amp;isFromPublicArea=True&amp;isModal=False"/>
    <x v="1"/>
    <n v="2022"/>
  </r>
  <r>
    <n v="11"/>
    <s v="JEP-035-2022"/>
    <s v="JEP-CSPO-035-2022"/>
    <s v="Paola Casas"/>
    <s v="N/R"/>
    <s v="Francia Maria Del Pilar Jimenez Franco"/>
    <m/>
    <m/>
    <x v="1"/>
    <s v="1. Prestación de servicios"/>
    <n v="42079385"/>
    <n v="3"/>
    <x v="1"/>
    <s v="NA"/>
    <s v="Prestar servicios profesionales para apoyar y acompañar a la Dirección de Tecnología de la Información (DTI), en la identificación de las necesidades de los usuarios finales del sistema de gestión documental conti especialmente en el flujo de órdenes judiciales y flujo de pqrsdf y verificar su correcta implementación y funcionamiento en el sistema, así como en los demás flujos implementados y por implementar, apoyar la estructuración de los estudios de mercados de las diferentes contrataciones."/>
    <m/>
    <s v="Harvey Danilo Suarez Morales"/>
    <s v="Secretaría Ejecutiva"/>
    <s v="Dirección de Tecnologías de la Información"/>
    <x v="0"/>
    <s v="Diana Lucia Pinilla Marin"/>
    <s v="Dirección de Tecnologías de la Información"/>
    <s v="N/A"/>
    <s v="N/A"/>
    <s v="N/A"/>
    <s v="Inversión"/>
    <n v="97507649"/>
    <s v="N/A"/>
    <s v="N/A"/>
    <n v="8240084"/>
    <n v="33922"/>
    <n v="32722"/>
    <s v="2018011000870_x0009_"/>
    <d v="2022-01-14T00:00:00"/>
    <d v="2022-01-20T00:00:00"/>
    <s v="N/A"/>
    <s v="N/A"/>
    <s v="N/A"/>
    <s v="N/A"/>
    <n v="0"/>
    <s v="N/A"/>
    <n v="0"/>
    <s v="N/A"/>
    <n v="0"/>
    <s v="N/A"/>
    <n v="0"/>
    <n v="97507649"/>
    <s v="NO"/>
    <s v="N/A"/>
    <s v="N/A"/>
    <s v="N/A"/>
    <s v="N/A"/>
    <d v="2022-12-31T00:00:00"/>
    <d v="2022-12-31T00:00:00"/>
    <s v="NO"/>
    <s v="Bogotá D.C"/>
    <s v="Cumplimiento"/>
    <s v="15-45-101137888"/>
    <n v="0"/>
    <s v="Seguros del Estado "/>
    <d v="2022-01-17T00:00:00"/>
    <s v="17-01-2022 - 07-07-2023"/>
    <s v="SD"/>
    <s v="N/A"/>
    <x v="1"/>
    <s v="Ninguna"/>
    <s v="N/A"/>
    <s v="ECONMÍA"/>
    <s v="N/A"/>
    <s v="FEMENINO"/>
    <s v="francia.jimenez@jep.gov.co"/>
    <s v="https://community.secop.gov.co/Public/Tendering/OpportunityDetail/Index?noticeUID=CO1.NTC.2528044&amp;isFromPublicArea=True&amp;isModal=False"/>
    <x v="1"/>
    <n v="2022"/>
  </r>
  <r>
    <n v="12"/>
    <s v="JEP-036-2022"/>
    <s v="JEP-CSPO-036-2022"/>
    <s v="Paola Casas"/>
    <s v="N/R"/>
    <s v="Hector Fernando Romero Carvajal"/>
    <m/>
    <m/>
    <x v="1"/>
    <s v="1. Prestación de servicios"/>
    <s v="79.424.137_x000a_"/>
    <n v="8"/>
    <x v="1"/>
    <s v="NA"/>
    <s v="Prestar servicios profesionales para apoyar y acompañar a la dirección de tecnologías de la información (DTI), en la evolución del modelo de interoperabilidad entre la JEP y las distintas entidades externas para el intercambio de información de los sistemas de la entidad, así como PMO de apoyo y control, para la gestión de los proyectos tecnológicos de la JEP, y la revisión y verificación de la implementación de los nuevos servicios en el bus de interoperabilidad"/>
    <m/>
    <s v="Harvey Danilo Suarez Morales"/>
    <s v="Secretaría Ejecutiva"/>
    <s v="Dirección de Tecnologías de la Información"/>
    <x v="0"/>
    <s v="Diana Lucia Pinilla Marin"/>
    <s v="Dirección de Tecnologías de la Información"/>
    <s v="N/A"/>
    <s v="N/A"/>
    <s v="N/A"/>
    <s v="Inversión"/>
    <n v="147078806"/>
    <s v="N/A"/>
    <s v="N/A"/>
    <s v="$12.429.196"/>
    <n v="35822"/>
    <n v="36422"/>
    <s v="2018011000870_x0009_"/>
    <d v="2022-01-17T00:00:00"/>
    <d v="2022-01-20T00:00:00"/>
    <s v="N/A"/>
    <s v="N/A"/>
    <s v="N/A"/>
    <s v="N/A"/>
    <n v="0"/>
    <s v="N/A"/>
    <n v="0"/>
    <s v="N/A"/>
    <n v="0"/>
    <s v="N/A"/>
    <n v="0"/>
    <n v="147078806"/>
    <s v="NO"/>
    <s v="N/A"/>
    <s v="N/A"/>
    <s v="N/A"/>
    <s v="N/A"/>
    <d v="2022-12-31T00:00:00"/>
    <d v="2022-12-31T00:00:00"/>
    <s v="NO"/>
    <s v="Bogotá D.C"/>
    <s v="Cumplimiento"/>
    <s v="390-47-994000067873"/>
    <n v="0"/>
    <s v="Aseguradora Solidaria"/>
    <d v="2022-01-18T00:00:00"/>
    <s v="18-01-2022 - 10-07-2023"/>
    <s v="SD"/>
    <s v="N/A"/>
    <x v="1"/>
    <s v="Ninguna"/>
    <s v="N/A"/>
    <s v="INGENIERÍA DE SISTEMAS"/>
    <s v="N/A"/>
    <s v="MASCULINO"/>
    <s v="PND"/>
    <s v="https://community.secop.gov.co/Public/Tendering/OpportunityDetail/Index?noticeUID=CO1.NTC.2528329&amp;isFromPublicArea=True&amp;isModal=False"/>
    <x v="1"/>
    <n v="2022"/>
  </r>
  <r>
    <n v="16"/>
    <s v="JEP-037-2022"/>
    <s v="JEP-CSPO-037-2022"/>
    <s v="Paola Casas"/>
    <s v="N/R"/>
    <s v="Lady Johanna Ruiz Gonzalez"/>
    <m/>
    <m/>
    <x v="1"/>
    <s v="1. Prestación de servicios"/>
    <n v="35253338"/>
    <n v="7"/>
    <x v="1"/>
    <s v="NA"/>
    <s v="Prestar servicios profesionales para apoyar y acompañar a la Dirección de Tecnologías de la Información (DTI), en la implementación del régimen de condicionalidad en este sistema; apoyo en el proceso de uso y apropiación del sistema de gestión judicial legali en la entidad, y apoyo y seguimiento en los proyectos de analítica de datos y en el cumplimiento de órdenes judiciales a cargo de la DTI"/>
    <m/>
    <s v="Harvey Danilo Suarez Morales"/>
    <s v="Secretaría Ejecutiva"/>
    <s v="Dirección de Tecnologías de la Información"/>
    <x v="0"/>
    <s v="Natalia Lorena Arbelaez Mendoza"/>
    <s v="Dirección de Tecnologías de la Información"/>
    <s v="N/A"/>
    <s v="N/A"/>
    <s v="N/A"/>
    <s v="Inversión"/>
    <n v="97507649"/>
    <s v="N/A"/>
    <s v="N/A"/>
    <n v="8240084"/>
    <n v="48122"/>
    <n v="44222"/>
    <n v="2018011000870"/>
    <d v="2022-01-20T00:00:00"/>
    <d v="2022-01-24T00:00:00"/>
    <s v="N/A"/>
    <s v="N/A"/>
    <s v="N/A"/>
    <s v="N/A"/>
    <n v="0"/>
    <s v="N/A"/>
    <n v="0"/>
    <s v="N/A"/>
    <n v="0"/>
    <s v="N/A"/>
    <n v="0"/>
    <n v="97507649"/>
    <s v="NO"/>
    <s v="N/A"/>
    <s v="N/A"/>
    <s v="N/A"/>
    <s v="N/A"/>
    <d v="2022-12-31T00:00:00"/>
    <d v="2022-12-31T00:00:00"/>
    <s v="NO"/>
    <s v="Bogotá D.C"/>
    <s v="Cumplimiento"/>
    <s v="3264525–9"/>
    <n v="0"/>
    <s v="Suramericana"/>
    <d v="2022-01-28T00:00:00"/>
    <s v="28/01/2022 - 30/06/2022"/>
    <s v="SD"/>
    <s v="N/A"/>
    <x v="1"/>
    <s v="Ninguna"/>
    <s v="N/A"/>
    <s v="INGENIERÍA DE SISTEMAS"/>
    <s v="N/A"/>
    <s v="FEMENINO"/>
    <s v="PND"/>
    <s v="https://community.secop.gov.co/Public/Tendering/OpportunityDetail/Index?noticeUID=CO1.NTC.2557804&amp;isFromPublicArea=True&amp;isModal=False"/>
    <x v="1"/>
    <n v="2022"/>
  </r>
  <r>
    <n v="17"/>
    <s v="JEP-038-2022"/>
    <s v="JEP-CSPO-038-2022"/>
    <s v="Paola Casas"/>
    <s v="N/R"/>
    <s v="Juan Carlos Leal Blanco"/>
    <m/>
    <m/>
    <x v="1"/>
    <s v="1. Prestación de servicios"/>
    <s v="80.166.567_x000a_"/>
    <n v="8"/>
    <x v="1"/>
    <s v="NA"/>
    <s v="Prestar servicios profesionales para apoyar y acompañar a la dirección de tecnologías de la información, en el seguimiento y desarrollo de actividades relativas a los servicios de redes LAN, WLAN y WAN, comunicaciones unificadas y seguridad interna, perimetral y en la nube de la JEP"/>
    <m/>
    <s v="Harvey Danilo Suarez Morales"/>
    <s v="Secretaría Ejecutiva"/>
    <s v="Dirección de Tecnologías de la Información"/>
    <x v="0"/>
    <s v="Nestor Julio Corredor Niampira"/>
    <s v="Dirección de Tecnologías de la Información"/>
    <s v="N/A"/>
    <s v="N/A"/>
    <s v="N/A"/>
    <s v="Inversión"/>
    <n v="97507649"/>
    <s v="N/A"/>
    <s v="N/A"/>
    <s v="$8.240.084"/>
    <n v="34322"/>
    <n v="36522"/>
    <n v="2018011000870"/>
    <d v="2022-01-17T00:00:00"/>
    <d v="2022-01-20T00:00:00"/>
    <s v="Jaime Valderrama Duarte"/>
    <n v="79743493"/>
    <n v="3"/>
    <d v="2022-03-02T00:00:00"/>
    <n v="0"/>
    <s v="N/A"/>
    <n v="0"/>
    <s v="N/A"/>
    <n v="0"/>
    <s v="N/A"/>
    <n v="0"/>
    <n v="97507649"/>
    <s v="NO"/>
    <s v="N/A"/>
    <s v="N/A"/>
    <s v="N/A"/>
    <s v="N/A"/>
    <d v="2022-12-31T00:00:00"/>
    <d v="2022-12-31T00:00:00"/>
    <s v="NO"/>
    <s v="Bogotá D.C"/>
    <s v="Cumplimiento"/>
    <s v="390-47-994000067900"/>
    <n v="0"/>
    <s v="Aseguradora Solidaria"/>
    <d v="2022-01-18T00:00:00"/>
    <s v="18/01/2022 - 10/07/2023"/>
    <s v="SD"/>
    <s v="En fecha 2/03/2022, se suscribió Cesión del contrato."/>
    <x v="1"/>
    <s v="Cesión"/>
    <s v="N/A"/>
    <s v="INGENIERÍA DE SISTEMAS"/>
    <s v="N/A"/>
    <s v="MASCULINO"/>
    <s v="jaime.valderrama@jep.gov.co"/>
    <s v="https://community.secop.gov.co/Public/Tendering/OpportunityDetail/Index?noticeUID=CO1.NTC.2528471&amp;isFromPublicArea=True&amp;isModal=False"/>
    <x v="1"/>
    <n v="2022"/>
  </r>
  <r>
    <n v="49"/>
    <s v="JEP-039-2022"/>
    <s v="JEP-CSPO-039-2022"/>
    <s v="Paola Casas"/>
    <s v="N/R"/>
    <s v="Omar Enrique Cervantes de los Rios"/>
    <m/>
    <m/>
    <x v="1"/>
    <s v="1. Prestación de servicios"/>
    <n v="72294035"/>
    <n v="0"/>
    <x v="1"/>
    <s v="NA"/>
    <s v="Prestar servicios profesionales para el acompañamiento a la Dirección Administrativa y Financiera en el seguimiento de las gestiones logísticas requeridas en el desarrollo de diligencias y actuaciones judiciales, dentro de la justicia transicional y restaurativa."/>
    <m/>
    <s v="Harvey Danilo Suarez Morales"/>
    <s v="Secretaría Ejecutiva"/>
    <s v="Dirección Administrativa y Financiera"/>
    <x v="11"/>
    <s v="Ana Lucia Rosales Callejas"/>
    <s v="Dirección Administrativa y Financiera"/>
    <s v="N/A"/>
    <s v="N/A"/>
    <s v="N/A"/>
    <s v="Inversión"/>
    <n v="84328333"/>
    <s v="N/A"/>
    <s v="N/A"/>
    <n v="7228143"/>
    <n v="26722"/>
    <n v="32422"/>
    <n v="2018011001091"/>
    <d v="2022-01-14T00:00:00"/>
    <d v="2022-01-18T00:00:00"/>
    <s v="N/A"/>
    <s v="N/A"/>
    <s v="N/A"/>
    <s v="N/A"/>
    <n v="0"/>
    <s v="N/A"/>
    <n v="0"/>
    <s v="N/A"/>
    <n v="0"/>
    <s v="N/A"/>
    <n v="0"/>
    <n v="84328333"/>
    <s v="NO"/>
    <s v="N/A"/>
    <s v="N/A"/>
    <s v="N/A"/>
    <s v="N/A"/>
    <d v="2022-12-31T00:00:00"/>
    <d v="2022-12-31T00:00:00"/>
    <s v="NO"/>
    <s v="Bogotá D.C"/>
    <s v="Cumplimiento"/>
    <s v="63-47-101000759"/>
    <n v="0"/>
    <s v="Seguros del Estado "/>
    <d v="2022-01-17T00:00:00"/>
    <s v="14-01-2022 - 30-06-2023"/>
    <s v="SD"/>
    <s v="N/A"/>
    <x v="1"/>
    <s v="Ninguna"/>
    <s v="N/A"/>
    <s v="FINANZAS Y NEGOCIOS INTERNACIONALES"/>
    <s v="N/A"/>
    <s v="MASCULINO"/>
    <s v="PND"/>
    <s v="https://community.secop.gov.co/Public/Tendering/OpportunityDetail/Index?noticeUID=CO1.NTC.2529107&amp;isFromPublicArea=True&amp;isModal=False"/>
    <x v="1"/>
    <n v="2022"/>
  </r>
  <r>
    <n v="90"/>
    <s v="JEP-040-2022"/>
    <s v="JEP-CSPO-040-2022"/>
    <s v="Vanessa Jiménez "/>
    <s v="N/R"/>
    <s v="Johanna Andrea Rodriguez Esquivia"/>
    <m/>
    <m/>
    <x v="1"/>
    <s v="1. Prestación de servicios"/>
    <n v="1016023392"/>
    <n v="0"/>
    <x v="1"/>
    <s v="NA"/>
    <s v="Prestar servicios profesionales de soporte para acompañar a la subdirección de recursos físicos e infraestructura en las actividades que se deben adelantar con relación al manejo y alistamiento del auditorio y las salas de audiencia de la jurisdicción especial para la paz."/>
    <m/>
    <s v="Harvey Danilo Suarez Morales"/>
    <s v="Secretaría Ejecutiva"/>
    <s v="Dirección Administrativa y Financiera"/>
    <x v="12"/>
    <s v="Gabriel Amado Pardo"/>
    <s v="Subdirección de Recursos Físicos e Infraestructura"/>
    <s v="Ariadna Lorena Alfonso (Octubre 18 a Noviembre 8)"/>
    <s v="N/A"/>
    <s v="N/A"/>
    <s v="Inversión"/>
    <n v="60632196"/>
    <s v="N/A"/>
    <s v="N/A"/>
    <s v="$5.052.683"/>
    <n v="32222"/>
    <n v="25822"/>
    <n v="2018011001091"/>
    <d v="2022-01-07T00:00:00"/>
    <d v="2022-01-13T00:00:00"/>
    <s v="N/A"/>
    <s v="N/A"/>
    <s v="N/A"/>
    <s v="N/A"/>
    <n v="0"/>
    <s v="N/A"/>
    <n v="0"/>
    <s v="N/A"/>
    <n v="0"/>
    <s v="N/A"/>
    <n v="0"/>
    <n v="60632196"/>
    <s v="NO"/>
    <s v="N/A"/>
    <s v="N/A"/>
    <s v="N/A"/>
    <s v="N/A"/>
    <d v="2022-12-31T00:00:00"/>
    <d v="2022-12-31T00:00:00"/>
    <s v="NO"/>
    <s v="Bogotá D.C"/>
    <s v="Cumplimiento"/>
    <s v="36-45-101037589_x000d_"/>
    <n v="0"/>
    <s v="Seguros del Estado "/>
    <d v="2022-01-12T00:00:00"/>
    <s v="07-01-2022 - 05-07-2023"/>
    <s v="https://jepcolombia-my.sharepoint.com/personal/carlos_torres_jep_gov_co/_layouts/15/onedrive.aspx?q=040&amp;searchScope=folder&amp;id=%2Fpersonal%2Fcarlos%5Ftorres%5Fjep%5Fgov%5Fco%2FDocuments%2FDocumentos%2FContractual%2FContractual%20%2D%20Onedrive%2FValidaci%C3%B3n%20p%C3%B3lizas%20CPS%2F%2EVERIFICACI%C3%93N%20DE%20P%C3%93LIZAS%20CONTRATOS%202022%2FVerificaci%C3%B3n%20p%C3%B3liza%20contrato%20JEP%20040%202022%2EPNG&amp;parent=%2Fpersonal%2Fcarlos%5Ftorres%5Fjep%5Fgov%5Fco%2FDocuments%2FDocumentos%2FContractual%2FContractual%20%2D%20Onedrive%2FValidaci%C3%B3n%20p%C3%B3lizas%20CPS%2F%2EVERIFICACI%C3%93N%20DE%20P%C3%93LIZAS%20CONTRATOS%202022&amp;parentview=7"/>
    <s v="N/A"/>
    <x v="1"/>
    <s v="Ninguna"/>
    <s v="N/A"/>
    <s v="INGENIERÍA LECTRÓNICA"/>
    <s v="INGENIERÍA CIVIL"/>
    <s v="FEMENINO"/>
    <s v="PND"/>
    <s v="https://community.secop.gov.co/Public/Tendering/OpportunityDetail/Index?noticeUID=CO1.NTC.2501862&amp;isFromPublicArea=True&amp;isModal=False"/>
    <x v="1"/>
    <n v="2022"/>
  </r>
  <r>
    <n v="85"/>
    <s v="JEP-041-2022"/>
    <s v="JEP-CSPO-041-2022"/>
    <s v="Vanessa Jiménez "/>
    <s v="N/R"/>
    <s v="Laura Johanna Ochoa Gomez"/>
    <m/>
    <m/>
    <x v="1"/>
    <s v="1. Prestación de servicios"/>
    <n v="53012588"/>
    <n v="3"/>
    <x v="1"/>
    <s v="NA"/>
    <s v="Prestar servicios profesionales de apoyo a la Subdirección de Recursos Físicos e Infraestructura en las actividades requeridas para tramitar los desplazamientos de la magistratura para la implementación de la justicia transicional y restaurativa."/>
    <m/>
    <s v="Harvey Danilo Suarez Morales"/>
    <s v="Secretaría Ejecutiva"/>
    <s v="Dirección Administrativa y Financiera"/>
    <x v="12"/>
    <s v="Gabriel Amado Pardo"/>
    <s v="Subdirección de Recursos Físicos e Infraestructura"/>
    <s v="Ariadna Lorena Alfonso (Octubre 18 a Noviembre 8)"/>
    <s v="N/A"/>
    <s v="N/A"/>
    <s v="Inversión"/>
    <n v="85533023"/>
    <s v="N/A"/>
    <s v="N/A"/>
    <n v="7228143"/>
    <n v="32522"/>
    <n v="28622"/>
    <n v="2018011001091"/>
    <d v="2022-01-12T00:00:00"/>
    <d v="2022-01-17T00:00:00"/>
    <s v="N/A"/>
    <s v="N/A"/>
    <s v="N/A"/>
    <s v="N/A"/>
    <n v="0"/>
    <s v="N/A"/>
    <n v="0"/>
    <s v="N/A"/>
    <n v="0"/>
    <s v="N/A"/>
    <n v="0"/>
    <n v="85533023"/>
    <s v="NO"/>
    <s v="N/A"/>
    <s v="N/A"/>
    <s v="N/A"/>
    <s v="N/A"/>
    <d v="2022-12-31T00:00:00"/>
    <d v="2022-12-31T00:00:00"/>
    <s v="NO"/>
    <s v="Bogotá D.C"/>
    <s v="Cumplimiento"/>
    <s v="14-47-101013844"/>
    <n v="0"/>
    <s v="Seguros del Estado "/>
    <d v="2022-01-12T00:00:00"/>
    <s v="12-01-2022 - 03-07-2023"/>
    <s v="https://jepcolombia-my.sharepoint.com/personal/carlos_torres_jep_gov_co/_layouts/15/onedrive.aspx?q=041&amp;searchScope=folder&amp;id=%2Fpersonal%2Fcarlos%5Ftorres%5Fjep%5Fgov%5Fco%2FDocuments%2FDocumentos%2FContractual%2FContractual%20%2D%20Onedrive%2FValidaci%C3%B3n%20p%C3%B3lizas%20CPS%2F%2EVERIFICACI%C3%93N%20DE%20P%C3%93LIZAS%20CONTRATOS%202022%2FVerificaci%C3%B3n%20p%C3%B3liza%20contrato%20JEP%20041%202022%2EPNG&amp;parent=%2Fpersonal%2Fcarlos%5Ftorres%5Fjep%5Fgov%5Fco%2FDocuments%2FDocumentos%2FContractual%2FContractual%20%2D%20Onedrive%2FValidaci%C3%B3n%20p%C3%B3lizas%20CPS%2F%2EVERIFICACI%C3%93N%20DE%20P%C3%93LIZAS%20CONTRATOS%202022&amp;parentview=7"/>
    <s v="N/A"/>
    <x v="1"/>
    <s v="Ninguna"/>
    <s v="N/A"/>
    <s v="CONTADURÍA PÚBLICA"/>
    <s v="N/A"/>
    <s v="FEMENINO"/>
    <s v="PND"/>
    <s v="https://community.secop.gov.co/Public/Tendering/OpportunityDetail/Index?noticeUID=CO1.NTC.2502603&amp;isFromPublicArea=True&amp;isModal=False"/>
    <x v="1"/>
    <n v="2022"/>
  </r>
  <r>
    <n v="149"/>
    <s v="JEP-042-2022"/>
    <s v="JEP-CSPO-042-2022"/>
    <s v="Mateo Ávila"/>
    <s v="N/R"/>
    <s v="Yeinson Javier Ospina Villamil"/>
    <m/>
    <m/>
    <x v="1"/>
    <s v="1. Prestación de servicios"/>
    <n v="79976774"/>
    <n v="8"/>
    <x v="1"/>
    <s v="NA"/>
    <s v="Prestar servicios profesionales para apoyar a la Subsecretaria Ejecutiva en los ejercicios de planeación, articulación, fortalecimiento y seguimiento a las actividades misionales y estratégicas de la misma y sus departamentos"/>
    <m/>
    <s v="Harvey Danilo Suarez Morales"/>
    <s v="Secretaría Ejecutiva"/>
    <s v="Subsecretaría Ejecutiva "/>
    <x v="5"/>
    <s v="Angela María Mora Soto"/>
    <s v="Subsecretaría Ejecutiva "/>
    <s v="N/A"/>
    <s v="N/A"/>
    <s v="N/A"/>
    <s v="Inversión"/>
    <n v="86737716"/>
    <s v="N/A"/>
    <s v="N/A"/>
    <s v="$7.228.143"/>
    <n v="27922"/>
    <n v="26422"/>
    <s v="2018011001091_x0009_"/>
    <d v="2022-01-07T00:00:00"/>
    <d v="2022-01-11T00:00:00"/>
    <s v="N/A"/>
    <s v="N/A"/>
    <s v="N/A"/>
    <s v="N/A"/>
    <n v="0"/>
    <s v="N/A"/>
    <n v="0"/>
    <s v="N/A"/>
    <n v="0"/>
    <s v="N/A"/>
    <n v="-348"/>
    <n v="86737716"/>
    <s v="NO"/>
    <s v="N/A"/>
    <s v="N/A"/>
    <s v="N/A"/>
    <s v="N/A"/>
    <d v="2022-12-31T00:00:00"/>
    <d v="2022-01-17T00:00:00"/>
    <s v="NO"/>
    <s v="Bogotá D.C"/>
    <s v="Cumplimiento"/>
    <s v="21-45-101357014_x000d_"/>
    <n v="0"/>
    <s v="Seguros del Estado "/>
    <d v="2022-01-07T00:00:00"/>
    <s v="07-01-2022 - 01-07-2023"/>
    <s v="PENDIENTE"/>
    <s v="Terminación anticipada, el día 17 de enero de 2022"/>
    <x v="0"/>
    <s v="Terminación anticipada"/>
    <s v="N/A"/>
    <s v="ADMINISTRACIÓN DE EMPRESAS"/>
    <s v="N/A"/>
    <s v="MASCULINO"/>
    <s v="PND"/>
    <s v="https://community.secop.gov.co/Public/Tendering/OpportunityDetail/Index?noticeUID=CO1.NTC.2500951&amp;isFromPublicArea=True&amp;isModal=False"/>
    <x v="1"/>
    <n v="2022"/>
  </r>
  <r>
    <n v="129"/>
    <s v="JEP-043-2022"/>
    <s v="JEP-CSPO-043-2022"/>
    <s v="Mateo Ávila"/>
    <s v="N/R"/>
    <s v="Tania Esperanza Guzman Pardo"/>
    <m/>
    <m/>
    <x v="1"/>
    <s v="1. Prestación de servicios"/>
    <n v="52009798"/>
    <n v="9"/>
    <x v="1"/>
    <s v="NA"/>
    <s v="Prestar servicios profesionales especializados para acompañar y apoyar a la Subsecretaría Ejecutiva en la orientación estratégica y seguimiento del proceso de certificación de trabajos, obras y actividades (TOAR), con contenido reparador, seguimiento al régimen de condicionalidad y sanciones propias."/>
    <m/>
    <s v="Harvey Danilo Suarez Morales"/>
    <s v="Secretaría Ejecutiva"/>
    <s v="Subsecretaría Ejecutiva "/>
    <x v="5"/>
    <s v="Angela María Mora Soto"/>
    <s v="Subsecretaría Ejecutiva "/>
    <s v="N/A"/>
    <s v="N/A"/>
    <s v="N/A"/>
    <s v="Inversión"/>
    <n v="222480000"/>
    <s v="N/A"/>
    <s v="N/A"/>
    <n v="18540000"/>
    <n v="27822"/>
    <n v="29322"/>
    <n v="2018011001091"/>
    <d v="2022-01-12T00:00:00"/>
    <d v="2022-01-17T00:00:00"/>
    <s v="N/A"/>
    <s v="N/A"/>
    <s v="N/A"/>
    <s v="N/A"/>
    <n v="0"/>
    <s v="N/A"/>
    <n v="0"/>
    <s v="N/A"/>
    <n v="0"/>
    <s v="N/A"/>
    <n v="-78"/>
    <n v="222480000"/>
    <s v="NO"/>
    <s v="N/A"/>
    <s v="N/A"/>
    <s v="N/A"/>
    <s v="N/A"/>
    <d v="2022-12-31T00:00:00"/>
    <d v="2022-10-14T00:00:00"/>
    <s v="NO"/>
    <s v="Bogotá D.C"/>
    <s v="Cumplimiento"/>
    <s v="21-47-101016177"/>
    <n v="0"/>
    <s v="Seguros del Estado "/>
    <d v="2022-01-13T00:00:00"/>
    <s v="12-01-2022 - 30-07-2023"/>
    <s v="SD"/>
    <s v="Terminación de común acuerdo a partir del 14 de octubre"/>
    <x v="0"/>
    <s v="Terminación anticipada"/>
    <s v="N/A"/>
    <s v="DERECHO"/>
    <s v="N/A"/>
    <s v="FEMENINO"/>
    <s v="PND"/>
    <s v="https://community.secop.gov.co/Public/Tendering/OpportunityDetail/Index?noticeUID=CO1.NTC.2500945&amp;isFromPublicArea=True&amp;isModal=False"/>
    <x v="1"/>
    <n v="2022"/>
  </r>
  <r>
    <n v="436"/>
    <s v="JEP-044-2022"/>
    <s v="JEP-CSPO-044-2022"/>
    <s v="Norma Bonilla"/>
    <s v="N/R"/>
    <s v="Liliana Marcela Carvajal Prada"/>
    <m/>
    <m/>
    <x v="1"/>
    <s v="1. Prestación de servicios"/>
    <n v="1098666278"/>
    <n v="6"/>
    <x v="1"/>
    <s v="NA"/>
    <s v="Prestar servicios profesionales para acompañar a la Subdirección de Talento Humano en el proceso de vinculación y desvinculación de servidores públicos con el manejo de los aplicativos dispuestos para ello y en los procesos administrativos, como parte de la gestión del Talento Humano. "/>
    <m/>
    <s v="Harvey Danilo Suarez Morales"/>
    <s v="Secretaría Ejecutiva"/>
    <s v="Dirección Administrativa y Financiera"/>
    <x v="9"/>
    <s v="Francy Elena Palomino Millán"/>
    <s v="Subdirección de Talento Humano"/>
    <s v="N/A"/>
    <s v="N/A"/>
    <s v="N/A"/>
    <s v="Inversión"/>
    <n v="43127902"/>
    <s v="N/A"/>
    <s v="N/A"/>
    <s v="$3.614.070"/>
    <n v="32622"/>
    <n v="26222"/>
    <n v="2018011001175"/>
    <d v="2022-01-08T00:00:00"/>
    <d v="2022-01-11T00:00:00"/>
    <s v="Paula Helena Russi Sánchez"/>
    <n v="1020810683"/>
    <n v="1"/>
    <d v="2022-09-06T00:00:00"/>
    <n v="0"/>
    <s v="N/A"/>
    <n v="0"/>
    <s v="N/A"/>
    <n v="0"/>
    <s v="N/A"/>
    <n v="0"/>
    <n v="43127902"/>
    <s v="NO"/>
    <s v="N/A"/>
    <s v="N/A"/>
    <s v="N/A"/>
    <s v="N/A"/>
    <d v="2022-12-31T00:00:00"/>
    <d v="2022-12-31T00:00:00"/>
    <s v="NO"/>
    <s v="Bogotá D.C"/>
    <s v="Cumplimiento_x000a_Cumplimiento"/>
    <s v="36-47-101001029_x000a_460-47-994000056127"/>
    <s v="0_x000a_1"/>
    <s v="Seguros del Estado _x000a_Aseguradora Solidaria de Colombia"/>
    <s v="7/01/2022_x000a_06/08/2022"/>
    <s v="07-01-2022 - 02-07-2023_x000a_06/09/2022 -30/06/2023"/>
    <s v="https://jepcolombia-my.sharepoint.com/personal/carlos_torres_jep_gov_co/_layouts/15/onedrive.aspx?q=044&amp;searchScope=folder&amp;id=%2Fpersonal%2Fcarlos%5Ftorres%5Fjep%5Fgov%5Fco%2FDocuments%2FDocumentos%2FContractual%2FContractual%20%2D%20Onedrive%2FValidaci%C3%B3n%20p%C3%B3lizas%20CPS%2F%2EVERIFICACI%C3%93N%20DE%20P%C3%93LIZAS%20CONTRATOS%202022%2FVerificaci%C3%B3n%20p%C3%B3liza%20contrato%20JEP%2D044%2D2022%20%2Epdf&amp;parent=%2Fpersonal%2Fcarlos%5Ftorres%5Fjep%5Fgov%5Fco%2FDocuments%2FDocumentos%2FContractual%2FContractual%20%2D%20Onedrive%2FValidaci%C3%B3n%20p%C3%B3lizas%20CPS%2F%2EVERIFICACI%C3%93N%20DE%20P%C3%93LIZAS%20CONTRATOS%202022&amp;parentview=7"/>
    <s v="Cesión del CTO JEP-044-2022 Paula Russi de Talento Humano a partir del 6/09/2022"/>
    <x v="1"/>
    <s v="Cesión"/>
    <s v="N/A"/>
    <s v="PSICOLOGÍA"/>
    <s v="N/A"/>
    <s v="FEMENINO"/>
    <s v="paula.russi@jep.gov.co"/>
    <s v="https://community.secop.gov.co/Public/Tendering/OpportunityDetail/Index?noticeUID=CO1.NTC.2502213&amp;isFromPublicArea=True&amp;isModal=False"/>
    <x v="1"/>
    <n v="2022"/>
  </r>
  <r>
    <n v="111"/>
    <s v="JEP-045-2022"/>
    <s v="JEP-CSPO-045-2022"/>
    <s v="Vanessa Jiménez "/>
    <s v="N/R"/>
    <s v="John Alexander Calixto Novoa "/>
    <m/>
    <m/>
    <x v="1"/>
    <s v="1. Prestación de servicios"/>
    <n v="80010211"/>
    <n v="1"/>
    <x v="1"/>
    <s v="NA"/>
    <s v="Prestación de servicios de apoyo a la Subdirección de Recursos Físicos e Infraestructura en la actualización de inventarios individuales y en la asignación de bienes e insumos en la sede principal de la JEP."/>
    <m/>
    <s v="Harvey Danilo Suarez Morales"/>
    <s v="Secretaría Ejecutiva"/>
    <s v="Dirección Administrativa y Financiera"/>
    <x v="12"/>
    <s v="Gabriel Amado Pardo"/>
    <s v="Subdirección de Recursos Físicos e Infraestructura"/>
    <s v="Ariadna Lorena Alfonso (Octubre 18 a Noviembre 8)"/>
    <s v="N/A"/>
    <s v="N/A"/>
    <s v="Inversión"/>
    <n v="43368840"/>
    <s v="N/A"/>
    <s v="N/A"/>
    <n v="3614070"/>
    <n v="32322"/>
    <n v="25922"/>
    <n v="2018011001091"/>
    <d v="2022-01-08T00:00:00"/>
    <d v="2022-01-17T00:00:00"/>
    <s v="N/A"/>
    <s v="N/A"/>
    <s v="N/A"/>
    <s v="N/A"/>
    <n v="0"/>
    <s v="N/A"/>
    <n v="0"/>
    <s v="N/A"/>
    <n v="0"/>
    <s v="N/A"/>
    <n v="0"/>
    <n v="43368840"/>
    <s v="NO"/>
    <s v="N/A"/>
    <s v="N/A"/>
    <s v="N/A"/>
    <s v="N/A"/>
    <d v="2022-12-31T00:00:00"/>
    <d v="2022-12-31T00:00:00"/>
    <s v="NO"/>
    <s v="Bogotá D.C"/>
    <s v="Cumplimiento"/>
    <s v="63-47-101000749"/>
    <n v="0"/>
    <s v="Seguros del Estado "/>
    <d v="2022-01-11T00:00:00"/>
    <s v="11-01-2022 - 30-06-2023"/>
    <s v="https://jepcolombia-my.sharepoint.com/personal/carlos_torres_jep_gov_co/_layouts/15/onedrive.aspx?q=045&amp;searchScope=folder&amp;id=%2Fpersonal%2Fcarlos%5Ftorres%5Fjep%5Fgov%5Fco%2FDocuments%2FDocumentos%2FContractual%2FContractual%20%2D%20Onedrive%2FValidaci%C3%B3n%20p%C3%B3lizas%20CPS%2F%2EVERIFICACI%C3%93N%20DE%20P%C3%93LIZAS%20CONTRATOS%202022%2FVerificaci%C3%B3n%20p%C3%B3liza%20JEP%20045%202022%2EPNG&amp;parent=%2Fpersonal%2Fcarlos%5Ftorres%5Fjep%5Fgov%5Fco%2FDocuments%2FDocumentos%2FContractual%2FContractual%20%2D%20Onedrive%2FValidaci%C3%B3n%20p%C3%B3lizas%20CPS%2F%2EVERIFICACI%C3%93N%20DE%20P%C3%93LIZAS%20CONTRATOS%202022&amp;parentview=7"/>
    <s v="N/A"/>
    <x v="1"/>
    <s v="Ninguna"/>
    <s v="N/A"/>
    <s v="TÉCNICO EN MANTENIMIENTO DE COMPUTADORES_x000a_"/>
    <s v="N/A"/>
    <s v="MASCULINO"/>
    <s v="PND"/>
    <s v="https://community.secop.gov.co/Public/Tendering/OpportunityDetail/Index?noticeUID=CO1.NTC.2502467&amp;isFromPublicArea=True&amp;isModal=False"/>
    <x v="1"/>
    <n v="2022"/>
  </r>
  <r>
    <n v="233"/>
    <s v="JEP-046-2022"/>
    <s v="JEP-CSPO-046-2022"/>
    <s v="Clara Torres"/>
    <s v="N/R"/>
    <s v="Jesus David Espinosa Cantuca"/>
    <m/>
    <m/>
    <x v="1"/>
    <s v="1. Prestación de servicios"/>
    <s v="1.124.315.707_x000d_"/>
    <n v="2"/>
    <x v="1"/>
    <s v="NA"/>
    <s v="Prestar servicios para apoyar al departamento de enfoques diferenciales en la gestión administrativa y operativa de los procesos y procedimientos de esta dependencia"/>
    <m/>
    <s v="Harvey Danilo Suarez Morales"/>
    <s v="Secretaría Ejecutiva"/>
    <s v="Subsecretaría Ejecutiva "/>
    <x v="6"/>
    <s v="Maria Elena Tobar Gutiérrez"/>
    <s v="Departamento de Enfoques Diferenciales "/>
    <s v="Olivia de Jesús Clavijo Ortiz"/>
    <s v="N/A"/>
    <s v="N/A"/>
    <s v="Inversión"/>
    <n v="43368840"/>
    <s v="N/A"/>
    <s v="N/A"/>
    <s v="$3.614.070"/>
    <n v="33122"/>
    <n v="28722"/>
    <n v="2018011001091"/>
    <d v="2022-01-12T00:00:00"/>
    <d v="2022-01-13T00:00:00"/>
    <s v="N/A"/>
    <s v="N/A"/>
    <s v="N/A"/>
    <s v="N/A"/>
    <n v="0"/>
    <s v="N/A"/>
    <n v="0"/>
    <s v="N/A"/>
    <n v="0"/>
    <s v="N/A"/>
    <n v="0"/>
    <n v="43368840"/>
    <s v="NO"/>
    <s v="N/A"/>
    <s v="N/A"/>
    <s v="N/A"/>
    <s v="N/A"/>
    <d v="2022-12-31T00:00:00"/>
    <d v="2022-12-31T00:00:00"/>
    <s v="NO"/>
    <s v="Bogotá D.C"/>
    <s v="Cumplimiento"/>
    <s v="36-47-101001031"/>
    <n v="0"/>
    <s v="Seguros del Estado "/>
    <d v="2022-01-11T00:00:00"/>
    <s v="11-01-2022 - 10-07-2023"/>
    <s v="https://jepcolombia-my.sharepoint.com/personal/carlos_torres_jep_gov_co/_layouts/15/onedrive.aspx?q=046&amp;searchScope=folder&amp;id=%2Fpersonal%2Fcarlos%5Ftorres%5Fjep%5Fgov%5Fco%2FDocuments%2FDocumentos%2FContractual%2FContractual%20%2D%20Onedrive%2FValidaci%C3%B3n%20p%C3%B3lizas%20CPS%2F%2EVERIFICACI%C3%93N%20DE%20P%C3%93LIZAS%20CONTRATOS%202022%2FVerificaci%C3%B3n%20p%C3%B3liza%20contrato%20JEP%2D046%2D2022%2Epdf&amp;parent=%2Fpersonal%2Fcarlos%5Ftorres%5Fjep%5Fgov%5Fco%2FDocuments%2FDocumentos%2FContractual%2FContractual%20%2D%20Onedrive%2FValidaci%C3%B3n%20p%C3%B3lizas%20CPS%2F%2EVERIFICACI%C3%93N%20DE%20P%C3%93LIZAS%20CONTRATOS%202022&amp;parentview=7"/>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Ninguna"/>
    <s v="N/A"/>
    <s v="INGENIERO AMBIENTAL"/>
    <s v="TENÓLOGO EN SANEAMIENTO AMBIENTAL"/>
    <s v="MASCULINO"/>
    <s v="PND"/>
    <s v="https://community.secop.gov.co/Public/Tendering/OpportunityDetail/Index?noticeUID=CO1.NTC.2509068&amp;isFromPublicArea=True&amp;isModal=False"/>
    <x v="1"/>
    <n v="2022"/>
  </r>
  <r>
    <n v="282"/>
    <s v="JEP-047-2022"/>
    <s v="JEP-CSPO-047-2022"/>
    <s v="Ángela Esquivel "/>
    <s v="N/R"/>
    <s v="Sandra Milena Lopez Lopez"/>
    <m/>
    <m/>
    <x v="1"/>
    <s v="1. Prestación de servicios"/>
    <n v="52215153"/>
    <n v="1"/>
    <x v="1"/>
    <s v="NA"/>
    <s v="Prestar servicios profesionales para apoyar y acompañar jurídicamente al Departamento de Gestión Territorial en proyectos, procesos y procedimientos a cargo de la dependencia, en el seguimiento a la respuesta y asistencia técnica a necesidades de la actividad judicial de la JEP en territorio, en particular en lo relacionado con nuevos macrocasos priorizados"/>
    <m/>
    <s v="Harvey Danilo Suarez Morales"/>
    <s v="Secretaría Ejecutiva"/>
    <s v="Subsecretaría Ejecutiva "/>
    <x v="13"/>
    <s v="Gloria Cala Navarro"/>
    <s v="Departamento de Gestión Territorial"/>
    <s v="N/A"/>
    <s v="N/A"/>
    <s v="N/A"/>
    <s v="Inversión"/>
    <n v="84328333"/>
    <s v="N/A"/>
    <s v="N/A"/>
    <n v="7228143"/>
    <n v="31822"/>
    <n v="32322"/>
    <n v="2018011001091"/>
    <d v="2022-01-14T00:00:00"/>
    <d v="2022-01-18T00:00:00"/>
    <s v="N/A"/>
    <s v="N/A"/>
    <s v="N/A"/>
    <s v="N/A"/>
    <n v="0"/>
    <s v="N/A"/>
    <n v="0"/>
    <s v="N/A"/>
    <n v="0"/>
    <s v="N/A"/>
    <n v="0"/>
    <n v="84328333"/>
    <s v="NO"/>
    <s v="N/A"/>
    <s v="N/A"/>
    <s v="N/A"/>
    <s v="N/A"/>
    <d v="2022-12-31T00:00:00"/>
    <d v="2022-12-31T00:00:00"/>
    <s v="NO"/>
    <s v="Bogotá D.C"/>
    <s v="Cumplimiento"/>
    <s v="21-45-101357205"/>
    <n v="0"/>
    <s v="Seguros del Estado "/>
    <d v="2022-01-11T00:00:00"/>
    <s v="11-01-2022 - 01-07-2023"/>
    <s v="C:\Users\andres.prietom\JEP Colombia\Carlos Giovanni Torres Peñaranda - Contractual - Onedrive\Validación pólizas CPS\.VERIFICACIÓN DE PÓLIZAS CONTRATOS 2022\verificacion poliza contrato JEP-047-2022.pdf"/>
    <s v="El 13/07/2022 se se publica la terminación anticipada del contrato"/>
    <x v="0"/>
    <s v="Terminación anticipada"/>
    <s v="N/A"/>
    <s v="DERECHO"/>
    <s v="N/A"/>
    <s v="FEMENINO"/>
    <s v="PND"/>
    <s v="https://community.secop.gov.co/Public/Tendering/OpportunityDetail/Index?noticeUID=CO1.NTC.2506479&amp;isFromPublicArea=True&amp;isModal=False"/>
    <x v="1"/>
    <n v="2022"/>
  </r>
  <r>
    <n v="262"/>
    <s v="JEP-048-2022"/>
    <s v="JEP-CSPO-048-2022"/>
    <s v="Paola Casas"/>
    <s v="N/R"/>
    <s v="Iris Briceida Parra Gonzalez"/>
    <m/>
    <m/>
    <x v="1"/>
    <s v="1. Prestación de servicios"/>
    <n v="1121825849"/>
    <n v="7"/>
    <x v="1"/>
    <s v="NA"/>
    <s v="Prestar servicios profesionales especializados para apoyar y acompañar el despliegue territorial de la Secretaría Ejecutiva en los departamentos de Meta y Guainía, en el marco de los lineamientos para la aplicación del enfoque territorial, la justicia restaurativa y teniendo en cuenta los enfoques diferenciales."/>
    <m/>
    <s v="Harvey Danilo Suarez Morales"/>
    <s v="Secretaría Ejecutiva"/>
    <s v="Subsecretaría Ejecutiva "/>
    <x v="13"/>
    <s v="Gloria Cala Navarro"/>
    <s v="Departamento de Gestión Territorial"/>
    <s v="N/A"/>
    <s v="N/A"/>
    <s v="N/A"/>
    <s v="Inversión"/>
    <n v="119533400"/>
    <s v="N/A"/>
    <s v="N/A"/>
    <s v="$10.245.720"/>
    <n v="31922"/>
    <n v="38122"/>
    <n v="2018011001091"/>
    <d v="2022-01-18T00:00:00"/>
    <d v="2022-01-21T00:00:00"/>
    <s v="N/A"/>
    <s v="N/A"/>
    <s v="N/A"/>
    <s v="N/A"/>
    <n v="0"/>
    <s v="N/A"/>
    <n v="0"/>
    <s v="N/A"/>
    <n v="0"/>
    <s v="N/A"/>
    <n v="0"/>
    <n v="119533400"/>
    <s v="NO"/>
    <s v="N/A"/>
    <s v="N/A"/>
    <s v="N/A"/>
    <s v="N/A"/>
    <d v="2022-12-31T00:00:00"/>
    <d v="2022-12-31T00:00:00"/>
    <s v="NO"/>
    <s v="Meta y Guainía"/>
    <s v="Cumplimiento"/>
    <s v="30-47-101001974"/>
    <n v="0"/>
    <s v="Seguros del Estado "/>
    <d v="2022-01-19T00:00:00"/>
    <s v="19-01-2022 - 07-07-2023"/>
    <s v="SD"/>
    <s v="N/A"/>
    <x v="1"/>
    <s v="Ninguna"/>
    <s v="N/A"/>
    <s v="DERECHO"/>
    <s v="N/A"/>
    <s v="FEMENINO"/>
    <s v="PND"/>
    <s v="https://community.secop.gov.co/Public/Tendering/OpportunityDetail/Index?noticeUID=CO1.NTC.2535386&amp;isFromPublicArea=True&amp;isModal=False"/>
    <x v="1"/>
    <n v="2022"/>
  </r>
  <r>
    <n v="266"/>
    <s v="JEP-049-2022"/>
    <s v="JEP-CSPO-049-2022"/>
    <s v="Paola Casas"/>
    <s v="N/R"/>
    <s v="Marly Yaneth Losada Romero"/>
    <m/>
    <m/>
    <x v="1"/>
    <s v="1. Prestación de servicios"/>
    <n v="36312820"/>
    <n v="3"/>
    <x v="1"/>
    <s v="NA"/>
    <s v="Prestar servicios profesionales especializados para apoyar y acompañar el despliegue territorial de la Secretaría Ejecutiva en el dpto. de  Huila, en el marco de los lineamientos para la aplicación del enfoque territorial, la justicia restaurativa y teniendo en cuenta los enfoques diferenciales. "/>
    <m/>
    <s v="Harvey Danilo Suarez Morales"/>
    <s v="Secretaría Ejecutiva"/>
    <s v="Subsecretaría Ejecutiva "/>
    <x v="13"/>
    <s v="Gloria Cala Navarro"/>
    <s v="Departamento de Gestión Territorial"/>
    <s v="N/A"/>
    <s v="N/A"/>
    <s v="N/A"/>
    <s v="Inversión"/>
    <n v="119533400"/>
    <s v="N/A"/>
    <s v="N/A"/>
    <n v="10245720"/>
    <n v="32022"/>
    <n v="40022"/>
    <n v="2018011001091"/>
    <d v="2022-01-19T00:00:00"/>
    <d v="2022-01-20T00:00:00"/>
    <s v="N/A"/>
    <s v="N/A"/>
    <s v="N/A"/>
    <s v="N/A"/>
    <n v="0"/>
    <s v="N/A"/>
    <n v="0"/>
    <s v="N/A"/>
    <n v="0"/>
    <s v="N/A"/>
    <n v="0"/>
    <n v="119533400"/>
    <s v="NO"/>
    <s v="N/A"/>
    <s v="N/A"/>
    <s v="N/A"/>
    <s v="N/A"/>
    <d v="2022-12-31T00:00:00"/>
    <d v="2022-12-31T00:00:00"/>
    <s v="NO"/>
    <s v="Huila"/>
    <s v="Cumplimiento"/>
    <s v="3250719-1"/>
    <n v="0"/>
    <s v="Suramericana"/>
    <d v="2022-01-19T00:00:00"/>
    <s v="19-01-2022 - 01-07-2023"/>
    <s v="SD"/>
    <s v="N/A"/>
    <x v="1"/>
    <s v="Ninguna"/>
    <s v="N/A"/>
    <s v="DERECHO"/>
    <s v="N/A"/>
    <s v="FEMENINO"/>
    <s v="PND"/>
    <s v="https://community.secop.gov.co/Public/Tendering/OpportunityDetail/Index?noticeUID=CO1.NTC.2536260&amp;isFromPublicArea=True&amp;isModal=False"/>
    <x v="1"/>
    <n v="2022"/>
  </r>
  <r>
    <n v="265"/>
    <s v="JEP-050-2022"/>
    <s v="JEP-CSPO-050-2022"/>
    <s v="Paola Casas"/>
    <s v="N/R"/>
    <s v="Leidy Alexandra Chicue Gonzalez"/>
    <m/>
    <m/>
    <x v="1"/>
    <s v="1. Prestación de servicios"/>
    <s v="1.014.183.736_x000d_"/>
    <n v="9"/>
    <x v="1"/>
    <s v="NA"/>
    <s v="Prestar servicios profesionales especializados para apoyar y acompañar el despliegue territorial de la Secretaría Ejecutiva en el departamento de Caquetá, en el marco de los lineamientos para la aplicación del enfoque territorial, la justicia restaurativa y teniendo en cuenta los enfoques diferenciales."/>
    <m/>
    <s v="Harvey Danilo Suarez Morales"/>
    <s v="Secretaría Ejecutiva"/>
    <s v="Subsecretaría Ejecutiva "/>
    <x v="13"/>
    <s v="Gloria Cala Navarro"/>
    <s v="Departamento de Gestión Territorial"/>
    <s v="N/A"/>
    <s v="N/A"/>
    <s v="N/A"/>
    <s v="Inversión"/>
    <n v="119533400"/>
    <s v="N/A"/>
    <s v="N/A"/>
    <s v="$10.245.720"/>
    <n v="32122"/>
    <n v="40122"/>
    <n v="2018011001091"/>
    <d v="2022-01-19T00:00:00"/>
    <d v="2022-01-21T00:00:00"/>
    <s v="N/A"/>
    <s v="N/A"/>
    <s v="N/A"/>
    <s v="N/A"/>
    <n v="0"/>
    <s v="N/A"/>
    <n v="0"/>
    <s v="N/A"/>
    <n v="0"/>
    <s v="N/A"/>
    <n v="0"/>
    <n v="119533400"/>
    <s v="NO"/>
    <s v="N/A"/>
    <s v="N/A"/>
    <s v="N/A"/>
    <s v="N/A"/>
    <d v="2022-12-31T00:00:00"/>
    <d v="2022-12-31T00:00:00"/>
    <s v="NO"/>
    <s v="Caquetá"/>
    <s v="Cumplimiento"/>
    <s v="36-45-101037657"/>
    <n v="0"/>
    <s v="Seguros del Estado "/>
    <d v="2022-01-20T00:00:00"/>
    <s v="20-01-2022 - 10-07-2023"/>
    <s v="SD"/>
    <s v="N/A"/>
    <x v="1"/>
    <s v="Ninguna"/>
    <s v="N/A"/>
    <s v="DERECHO"/>
    <s v="N/A"/>
    <s v="FEMENINO"/>
    <s v="PND"/>
    <s v="https://community.secop.gov.co/Public/Tendering/OpportunityDetail/Index?noticeUID=CO1.NTC.2536398&amp;isFromPublicArea=True&amp;isModal=False"/>
    <x v="1"/>
    <n v="2022"/>
  </r>
  <r>
    <n v="268"/>
    <s v="JEP-051-2022"/>
    <s v="JEP-CSPO-051-2022"/>
    <s v="Paola Casas"/>
    <s v="N/R"/>
    <s v="Edna Carolina Mayorga Sanchez"/>
    <m/>
    <m/>
    <x v="1"/>
    <s v="1. Prestación de servicios"/>
    <n v="53084756"/>
    <n v="2"/>
    <x v="1"/>
    <s v="NA"/>
    <s v="Prestar servicios profesionales especializados para apoyar y acompañar el despliegue territorial de la Secretaría Ejecutiva en el departamento de Amazonas, en el marco de los lineamientos para la aplicación del enfoque territorial, la justicia restaurativa y teniendo en cuenta los enfoques diferenciales."/>
    <m/>
    <s v="Harvey Danilo Suarez Morales"/>
    <s v="Secretaría Ejecutiva"/>
    <s v="Subsecretaría Ejecutiva "/>
    <x v="13"/>
    <s v="Gloria Cala Navarro"/>
    <s v="Departamento de Gestión Territorial"/>
    <s v="N/A"/>
    <s v="N/A"/>
    <s v="N/A"/>
    <s v="Inversión"/>
    <n v="119533400"/>
    <s v="N/A"/>
    <s v="N/A"/>
    <s v="$10.245.720"/>
    <n v="31722"/>
    <n v="33922"/>
    <n v="2018011001091"/>
    <d v="2022-01-15T00:00:00"/>
    <d v="2022-01-21T00:00:00"/>
    <s v="N/A"/>
    <s v="N/A"/>
    <s v="N/A"/>
    <s v="N/A"/>
    <n v="0"/>
    <s v="N/A"/>
    <n v="0"/>
    <s v="N/A"/>
    <n v="0"/>
    <s v="N/A"/>
    <n v="0"/>
    <n v="119533400"/>
    <s v="NO"/>
    <s v="N/A"/>
    <s v="N/A"/>
    <s v="N/A"/>
    <s v="N/A"/>
    <d v="2022-12-31T00:00:00"/>
    <d v="2022-12-31T00:00:00"/>
    <s v="NO"/>
    <s v="Amazonas"/>
    <s v="Cumplimiento"/>
    <s v="380-47-994000121351"/>
    <n v="0"/>
    <s v="Aseguradora Solidaria"/>
    <d v="2022-01-13T00:00:00"/>
    <s v="13-01-2022 - 04 -07-2023"/>
    <s v="SD"/>
    <s v="N/A"/>
    <x v="1"/>
    <s v="Ninguna"/>
    <m/>
    <s v="ANTROPOLOGÍA"/>
    <s v="ADMINISTRACIÓN PÚBLICA"/>
    <s v="FEMENINO"/>
    <s v="edna.mayorga@jep.gov.co"/>
    <s v="https://community.secop.gov.co/Public/Tendering/OpportunityDetail/Index?noticeUID=CO1.NTC.2537236&amp;isFromPublicArea=True&amp;isModal=False"/>
    <x v="1"/>
    <n v="2022"/>
  </r>
  <r>
    <n v="253"/>
    <s v="JEP-052-2022"/>
    <s v="JEP-CSPO-052-2022"/>
    <s v="Paola Casas"/>
    <s v="N/R"/>
    <s v="Martha  Elena Vasquez Gonzalez"/>
    <m/>
    <m/>
    <x v="1"/>
    <s v="1. Prestación de servicios"/>
    <n v="45557741"/>
    <n v="4"/>
    <x v="1"/>
    <s v="NA"/>
    <s v="Prestar servicios profesionales especializados para apoyar y acompañar el despliegue territorial de la Secretaría Ejecutiva en los departamentos de Sucre y Córdoba, en el marco de los lineamientos para la aplicación del enfoque territorial, la justicia restaurativa y teniendo en cuenta los enfoques diferenciales. "/>
    <m/>
    <s v="Harvey Danilo Suarez Morales"/>
    <s v="Secretaría Ejecutiva"/>
    <s v="Subsecretaría Ejecutiva "/>
    <x v="13"/>
    <s v="Gloria Cala Navarro"/>
    <s v="Departamento de Gestión Territorial"/>
    <s v="N/A"/>
    <s v="N/A"/>
    <s v="N/A"/>
    <s v="Inversión"/>
    <n v="119533400"/>
    <s v="N/A"/>
    <s v="N/A"/>
    <s v="$10.245.720"/>
    <n v="31522"/>
    <n v="37322"/>
    <s v="2018011001091_x0009_"/>
    <d v="2022-01-18T00:00:00"/>
    <d v="2022-01-20T00:00:00"/>
    <s v="N/A"/>
    <s v="N/A"/>
    <s v="N/A"/>
    <s v="N/A"/>
    <n v="0"/>
    <s v="N/A"/>
    <n v="0"/>
    <s v="N/A"/>
    <n v="0"/>
    <s v="N/A"/>
    <n v="0"/>
    <n v="119533400"/>
    <s v="NO"/>
    <s v="N/A"/>
    <s v="N/A"/>
    <s v="N/A"/>
    <s v="N/A"/>
    <d v="2022-12-31T00:00:00"/>
    <d v="2022-12-31T00:00:00"/>
    <s v="NO"/>
    <s v="Córdoba, Sucre"/>
    <s v="Cumplimiento"/>
    <s v="33-45-101105612"/>
    <n v="0"/>
    <s v="Seguros del Estado "/>
    <d v="2022-01-19T00:00:00"/>
    <s v="18-01-2022 - 30 -06-2023"/>
    <s v="SD"/>
    <s v="N/A"/>
    <x v="1"/>
    <s v="Ninguna"/>
    <s v="N/A"/>
    <s v="TRABAJO SOCIAL_x000a_"/>
    <s v="N/A"/>
    <s v="FEMENINO"/>
    <s v="PND"/>
    <s v="https://community.secop.gov.co/Public/Tendering/OpportunityDetail/Index?noticeUID=CO1.NTC.2537096&amp;isFromPublicArea=True&amp;isModal=False"/>
    <x v="1"/>
    <n v="2022"/>
  </r>
  <r>
    <n v="236"/>
    <s v="JEP-053-2022"/>
    <s v="JEP-CSPO-053-2022"/>
    <s v="Clara Torres"/>
    <s v="N/R"/>
    <s v="Cruz Evelyn Elizabeth Jajoy Jajoy "/>
    <m/>
    <m/>
    <x v="1"/>
    <s v="1. Prestación de servicios"/>
    <n v="1124312689"/>
    <n v="4"/>
    <x v="1"/>
    <s v="NA"/>
    <s v="Prestar servicios profesionales especializados en enfoque étnico racial para apoyar y acompañar a la Secretaria Ejecutiva de la  JEP en la la gestión territorial con los pueblos étnicos en la región del Amazónas, en el marco de la misionalidad de la Entidad. "/>
    <m/>
    <s v="Harvey Danilo Suarez Morales"/>
    <s v="Secretaría Ejecutiva"/>
    <s v="Subsecretaría Ejecutiva "/>
    <x v="6"/>
    <s v="Maria Elena Tobar Gutiérrez"/>
    <s v="Departamento de Enfoques Diferenciales "/>
    <s v="Olivia de Jesús Clavijo Ortiz"/>
    <s v="N/A"/>
    <s v="N/A"/>
    <s v="Inversión"/>
    <n v="98881008"/>
    <s v="N/A"/>
    <s v="N/A"/>
    <n v="8240084"/>
    <n v="33222"/>
    <n v="28022"/>
    <n v="2018011001091"/>
    <d v="2022-01-11T00:00:00"/>
    <d v="2022-01-14T00:00:00"/>
    <s v="N/A"/>
    <s v="N/A"/>
    <s v="N/A"/>
    <s v="N/A"/>
    <n v="0"/>
    <s v="N/A"/>
    <n v="0"/>
    <s v="N/A"/>
    <n v="0"/>
    <s v="N/A"/>
    <n v="0"/>
    <n v="98881008"/>
    <s v="NO"/>
    <s v="N/A"/>
    <s v="N/A"/>
    <s v="N/A"/>
    <s v="N/A"/>
    <d v="2022-12-31T00:00:00"/>
    <d v="2022-12-31T00:00:00"/>
    <s v="NO"/>
    <s v="Amazonas"/>
    <s v="Cumplimiento"/>
    <s v="436 47 994000054216"/>
    <n v="1"/>
    <s v="Aseguradora Solidaria"/>
    <d v="2022-01-13T00:00:00"/>
    <s v="11-01-2022 - 30-06-2023"/>
    <s v="C:\Users\andres.prietom\JEP Colombia\Carlos Giovanni Torres Peñaranda - Contractual - Onedrive\Validación pólizas CPS\.VERIFICACIÓN DE PÓLIZAS CONTRATOS 2022\Verificación póliza contrato JEP-053-2022.pdf"/>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Ninguna"/>
    <s v="N/A"/>
    <s v="SOCIOLOGÍA"/>
    <s v="N/A"/>
    <s v="FEMENINO"/>
    <s v="PND"/>
    <s v="https://community.secop.gov.co/Public/Tendering/OpportunityDetail/Index?noticeUID=CO1.NTC.2508743&amp;isFromPublicArea=True&amp;isModal=False"/>
    <x v="1"/>
    <n v="2022"/>
  </r>
  <r>
    <n v="237"/>
    <s v="JEP-054-2022"/>
    <s v="JEP-CSPO-054-2022"/>
    <s v="Clara Torres"/>
    <s v="N/R"/>
    <s v="Rodrigo Castillo Rodallega"/>
    <m/>
    <m/>
    <x v="1"/>
    <s v="1. Prestación de servicios"/>
    <n v="14606687"/>
    <n v="2"/>
    <x v="1"/>
    <s v="NA"/>
    <s v="Prestar servicios profesionales especializados en enfoque étnico racial para apoyar y acompañar a la Secretaria Ejecutiva de la  JEP en la la gestión territorial concon los pueblos étnicos en Buenaventura y Dagua, en el marco de la misionalidad de la Entidad."/>
    <m/>
    <s v="Harvey Danilo Suarez Morales"/>
    <s v="Secretaría Ejecutiva"/>
    <s v="Subsecretaría Ejecutiva "/>
    <x v="6"/>
    <s v="Maria Elena Tobar Gutiérrez"/>
    <s v="Departamento de Enfoques Diferenciales "/>
    <s v="Olivia de Jesús Clavijo Ortiz"/>
    <s v="N/A"/>
    <s v="N/A"/>
    <s v="Inversión"/>
    <n v="98881008"/>
    <s v="N/A"/>
    <s v="N/A"/>
    <s v="$8.240.084"/>
    <n v="24122"/>
    <n v="31122"/>
    <n v="2018011001091"/>
    <d v="2022-01-13T00:00:00"/>
    <d v="2022-01-25T00:00:00"/>
    <s v="Danny Maria Ramirez Torres"/>
    <n v="31587756"/>
    <n v="1"/>
    <d v="2022-07-01T00:00:00"/>
    <n v="0"/>
    <s v="N/A"/>
    <n v="0"/>
    <s v="N/A"/>
    <n v="0"/>
    <s v="N/A"/>
    <n v="0"/>
    <n v="98881008"/>
    <s v="NO"/>
    <s v="N/A"/>
    <s v="N/A"/>
    <s v="N/A"/>
    <s v="N/A"/>
    <d v="2022-12-31T00:00:00"/>
    <d v="2022-12-31T00:00:00"/>
    <s v="SI"/>
    <s v="Buenaventura y Dagua"/>
    <s v="Cumplimiento"/>
    <s v="_x0009_660-47-994000019976"/>
    <n v="1"/>
    <s v="Aseguradora Solidaria"/>
    <d v="2022-01-24T00:00:00"/>
    <s v="14-01-2022 - 30-06-2023"/>
    <s v="SD"/>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n fecha 01/07/2022 se suscribe cesión del contrato."/>
    <x v="1"/>
    <s v="Cesión"/>
    <s v="N/A"/>
    <s v="MATEMÁTICAS Y FÍSICA"/>
    <s v="N/A"/>
    <s v="MASCULINO"/>
    <s v="danny.ramirez@jep.gov.co"/>
    <s v="https://community.secop.gov.co/Public/Tendering/OpportunityDetail/Index?noticeUID=CO1.NTC.2515224&amp;isFromPublicArea=True&amp;isModal=False"/>
    <x v="1"/>
    <n v="2022"/>
  </r>
  <r>
    <n v="238"/>
    <s v="JEP-055-2022"/>
    <s v="JEP-CSPO-055-2022"/>
    <s v="Clara Torres"/>
    <s v="N/R"/>
    <s v="Gisel Johan Gonzalez Fuentemayor"/>
    <m/>
    <m/>
    <x v="1"/>
    <s v="1. Prestación de servicios"/>
    <n v="1010164588"/>
    <n v="1"/>
    <x v="1"/>
    <s v="NA"/>
    <s v="Prestar servicios profesionales especializados en enfoque étnico racial para apoyar y acompañar a la Secretaria Ejecutiva de la  JEP en la la gestión territorial con los pueblos étnicos  en Región de la Sierra Nevada de Santa Marta y Guajira, en el marco de la misionalidad de la Entidad. "/>
    <m/>
    <s v="Harvey Danilo Suarez Morales"/>
    <s v="Secretaría Ejecutiva"/>
    <s v="Subsecretaría Ejecutiva "/>
    <x v="6"/>
    <s v="Maria Elena Tobar Gutiérrez"/>
    <s v="Departamento de Enfoques Diferenciales "/>
    <s v="Olivia de Jesús Clavijo Ortiz"/>
    <s v="N/A"/>
    <s v="N/A"/>
    <s v="Inversión"/>
    <n v="98881008"/>
    <s v="N/A"/>
    <s v="N/A"/>
    <n v="8240084"/>
    <n v="24222"/>
    <n v="43722"/>
    <n v="2018011001091"/>
    <d v="2022-01-20T00:00:00"/>
    <d v="2022-01-22T00:00:00"/>
    <s v="N/A"/>
    <s v="N/A"/>
    <s v="N/A"/>
    <s v="N/A"/>
    <n v="0"/>
    <s v="N/A"/>
    <n v="0"/>
    <s v="N/A"/>
    <n v="0"/>
    <s v="N/A"/>
    <n v="0"/>
    <n v="98881008"/>
    <s v="NO"/>
    <s v="N/A"/>
    <s v="N/A"/>
    <s v="N/A"/>
    <s v="N/A"/>
    <d v="2022-12-31T00:00:00"/>
    <d v="2022-12-31T00:00:00"/>
    <s v="NO"/>
    <s v="Sierra Nevada de Santa Marta y Guajira"/>
    <s v="Cumplimiento"/>
    <s v="41-47-101003787"/>
    <n v="0"/>
    <s v="Seguros del Estado "/>
    <d v="2022-01-20T00:00:00"/>
    <s v="20-01-2022 - 30-06-2023"/>
    <s v="C:\Users\andres.prietom\JEP Colombia\Carlos Giovanni Torres Peñaranda - Contractual - Onedrive\Validación pólizas CPS\.VERIFICACIÓN DE PÓLIZAS CONTRATOS 2022\Verificación póliza contrato JEP-055-2022.pdf"/>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Ninguna"/>
    <s v="N/A"/>
    <s v="RELACIONES INTERNACIONALES"/>
    <s v="N/A"/>
    <s v="FEMENINO"/>
    <s v="PND"/>
    <s v="https://community.secop.gov.co/Public/Tendering/OpportunityDetail/Index?noticeUID=CO1.NTC.2509124&amp;isFromPublicArea=True&amp;isModal=False"/>
    <x v="1"/>
    <n v="2022"/>
  </r>
  <r>
    <n v="550"/>
    <s v="JEP-056-2022"/>
    <s v="JEP-CSPO-056-2022"/>
    <s v="Clara Torres"/>
    <s v="N/R"/>
    <s v="Elizabeth Troncoso Torres"/>
    <m/>
    <m/>
    <x v="1"/>
    <s v="1. Prestación de servicios"/>
    <n v="1032425840"/>
    <n v="2"/>
    <x v="1"/>
    <s v="NA"/>
    <s v="Apoyar a la subdirección de comunicaciones en los trámites administrativos y contables y de planeación de acuerdo a las necesidades de la dependencia en concordancia con el plan de posicionamiento y divulgación. "/>
    <m/>
    <s v="Harvey Danilo Suarez Morales"/>
    <s v="Secretaría Ejecutiva"/>
    <s v="Subsecretaría Ejecutiva "/>
    <x v="14"/>
    <s v="Hernando Salazar Palacio"/>
    <s v="Subdirección de Comunicaciones"/>
    <s v="N/A"/>
    <s v="N/A"/>
    <s v="N/A"/>
    <s v="Inversión"/>
    <n v="77803735"/>
    <s v="N/A"/>
    <s v="N/A"/>
    <s v="$6.649.892"/>
    <n v="35722"/>
    <n v="46322"/>
    <n v="2018011000954"/>
    <d v="2022-01-21T00:00:00"/>
    <d v="2022-01-24T00:00:00"/>
    <s v="N/A"/>
    <s v="N/A"/>
    <s v="N/A"/>
    <s v="N/A"/>
    <n v="0"/>
    <s v="N/A"/>
    <n v="0"/>
    <s v="N/A"/>
    <n v="0"/>
    <s v="N/A"/>
    <n v="0"/>
    <n v="77803735"/>
    <s v="NO"/>
    <s v="N/A"/>
    <s v="N/A"/>
    <s v="N/A"/>
    <s v="N/A"/>
    <d v="2022-12-31T00:00:00"/>
    <d v="2022-12-31T00:00:00"/>
    <s v="NO"/>
    <s v="Bogotá D.C"/>
    <s v="Cumplimiento"/>
    <n v="1447101013841"/>
    <n v="2"/>
    <s v="Seguros del Estado "/>
    <d v="2022-01-21T00:00:00"/>
    <s v="21-01-2022 - 09-07-2023"/>
    <s v="C:\Users\andres.prietom\JEP Colombia\Carlos Giovanni Torres Peñaranda - Contractual - Onedrive\Validación pólizas CPS\.VERIFICACIÓN DE PÓLIZAS CONTRATOS 2022\Verificación póliza contrato JEP-056-2022.pdf"/>
    <s v="N/A"/>
    <x v="1"/>
    <s v="Ninguna"/>
    <s v="N/A"/>
    <s v="MÁRKETING Y NEGOCIOS INTERNACIONALES"/>
    <s v="N/A"/>
    <s v="FEMENINO"/>
    <s v="PND"/>
    <s v="https://community.secop.gov.co/Public/Tendering/OpportunityDetail/Index?noticeUID=CO1.NTC.2519693&amp;isFromPublicArea=True&amp;isModal=False"/>
    <x v="1"/>
    <n v="2022"/>
  </r>
  <r>
    <n v="415"/>
    <s v="JEP-057-2022"/>
    <s v="JEP-CSPO-057-2022"/>
    <s v="Norma Bonilla"/>
    <s v="N/R"/>
    <s v="Karen Milena Diaz Barriga"/>
    <m/>
    <m/>
    <x v="1"/>
    <s v="1. Prestación de servicios"/>
    <n v="1019039354"/>
    <n v="1"/>
    <x v="1"/>
    <s v="NA"/>
    <s v="Prestación de servicios para apoyar la gestión administrativa del Departamento SAAD Víctimas."/>
    <m/>
    <s v="Harvey Danilo Suarez Morales"/>
    <s v="Secretaría Ejecutiva"/>
    <s v="Subsecretaría Ejecutiva "/>
    <x v="15"/>
    <s v="Claudia Liliana Erazo Maldonado"/>
    <s v="Departamento SAAD - Víctimas"/>
    <s v="N/A"/>
    <s v="N/A"/>
    <s v="N/A"/>
    <s v="Inversión"/>
    <n v="21202544"/>
    <s v="N/A"/>
    <s v="N/A"/>
    <n v="3614070"/>
    <n v="35022"/>
    <n v="26322"/>
    <n v="2018011001091"/>
    <d v="2022-01-08T00:00:00"/>
    <d v="2022-01-11T00:00:00"/>
    <s v="N/A"/>
    <s v="N/A"/>
    <s v="N/A"/>
    <s v="N/A"/>
    <n v="0"/>
    <s v="N/A"/>
    <n v="0"/>
    <s v="N/A"/>
    <n v="0"/>
    <s v="N/A"/>
    <n v="0"/>
    <n v="21202544"/>
    <s v="NO"/>
    <s v="N/A"/>
    <s v="N/A"/>
    <s v="N/A"/>
    <s v="N/A"/>
    <d v="2022-06-30T00:00:00"/>
    <d v="2022-06-30T00:00:00"/>
    <s v="NO"/>
    <s v="Bogotá D.C"/>
    <s v="Cumplimiento"/>
    <s v="21-45-101357073"/>
    <n v="0"/>
    <s v="Seguros del Estado "/>
    <d v="2022-01-07T00:00:00"/>
    <s v="07-01-2022 - 31-12-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57%2D2022%2Epdf&amp;parent=%2Fpersonal%2Fcarlos%5Ftorres%5Fjep%5Fgov%5Fco%2FDocuments%2FDocumentos%2FContractual%2FContractual%20%2D%20Onedrive%2FValidaci%C3%B3n%20p%C3%B3lizas%20CPS%2F%2EVERIFICACI%C3%93N%20DE%20P%C3%93LIZAS%20CONTRATOS%202022"/>
    <s v="N/A"/>
    <x v="0"/>
    <s v="Ninguna"/>
    <s v="N/A"/>
    <s v="DERECHO"/>
    <s v="N/A"/>
    <s v="FEMENINO"/>
    <s v="PND"/>
    <s v="https://community.secop.gov.co/Public/Tendering/OpportunityDetail/Index?noticeUID=CO1.NTC.2502745&amp;isFromPublicArea=True&amp;isModal=False"/>
    <x v="1"/>
    <n v="2022"/>
  </r>
  <r>
    <n v="302"/>
    <s v="JEP-058-2022"/>
    <s v="JEP-CSPO-058-2022"/>
    <s v="Carlos Torres"/>
    <s v="N/R"/>
    <s v="Albert Diomar De Jesus Barros Zuñiga"/>
    <m/>
    <m/>
    <x v="1"/>
    <s v="1. Prestación de servicios"/>
    <n v="1140842597"/>
    <n v="7"/>
    <x v="1"/>
    <s v="NA"/>
    <s v="Prestación de servicios profesionales para apoyar al departamento SAAD comparecientes en las actividades administrativa propias del desarrollo del Sistema Autónomo de Asesoría y Defensa "/>
    <m/>
    <s v="Harvey Danilo Suarez Morales"/>
    <s v="Secretaría Ejecutiva"/>
    <s v="Subsecretaría Ejecutiva "/>
    <x v="10"/>
    <s v="Jorge Alirio Mancera Cortés"/>
    <s v="Departamento SAAD - Comparecientes"/>
    <s v="N/A"/>
    <s v="N/A"/>
    <s v="N/A"/>
    <s v="Inversión"/>
    <n v="62277668"/>
    <s v="N/A"/>
    <s v="N/A"/>
    <s v="$5.204.263"/>
    <n v="33022"/>
    <n v="28222"/>
    <n v="2018011001091"/>
    <d v="2022-01-11T00:00:00"/>
    <d v="2022-01-14T00:00:00"/>
    <s v="N/A"/>
    <s v="N/A"/>
    <s v="N/A"/>
    <s v="N/A"/>
    <n v="0"/>
    <s v="N/A"/>
    <n v="0"/>
    <s v="N/A"/>
    <n v="0"/>
    <s v="N/A"/>
    <n v="0"/>
    <n v="62277668"/>
    <s v="NO"/>
    <s v="N/A"/>
    <s v="N/A"/>
    <s v="N/A"/>
    <s v="N/A"/>
    <d v="2022-12-31T00:00:00"/>
    <d v="2022-12-31T00:00:00"/>
    <s v="NO"/>
    <s v="Bogotá D.C"/>
    <s v="Cumplimiento"/>
    <s v="21-45-101357513"/>
    <n v="0"/>
    <s v="Seguros del Estado "/>
    <d v="2022-01-13T00:00:00"/>
    <s v="11-01-2022 - 01-07-2023"/>
    <s v="https://jepcolombia-my.sharepoint.com/personal/carlos_torres_jep_gov_co/_layouts/15/onedrive.aspx?q=058&amp;searchScope=folder&amp;id=%2Fpersonal%2Fcarlos%5Ftorres%5Fjep%5Fgov%5Fco%2FDocuments%2FDocumentos%2FContractual%2FContractual%20%2D%20Onedrive%2FValidaci%C3%B3n%20p%C3%B3lizas%20CPS%2F%2EVERIFICACI%C3%93N%20DE%20P%C3%93LIZAS%20CONTRATOS%202022%2FVerificacio%CC%81n%20po%CC%81liza%20contrato%20JEP%2D058%2D2022%2Epdf&amp;parent=%2Fpersonal%2Fcarlos%5Ftorres%5Fjep%5Fgov%5Fco%2FDocuments%2FDocumentos%2FContractual%2FContractual%20%2D%20Onedrive%2FValidaci%C3%B3n%20p%C3%B3lizas%20CPS%2F%2EVERIFICACI%C3%93N%20DE%20P%C3%93LIZAS%20CONTRATOS%202022&amp;parentview=7"/>
    <s v="N/A"/>
    <x v="1"/>
    <s v="Ninguna"/>
    <s v="N/A"/>
    <s v="DERECHO"/>
    <s v="N/A"/>
    <s v="MASCULINO"/>
    <s v="PND"/>
    <s v="https://community.secop.gov.co/Public/Tendering/OpportunityDetail/Index?noticeUID=CO1.NTC.2508582&amp;isFromPublicArea=True&amp;isModal=False"/>
    <x v="1"/>
    <n v="2022"/>
  </r>
  <r>
    <n v="359"/>
    <s v="JEP-059-2022"/>
    <s v="JEP-CSPO-059-2022"/>
    <s v="Carlos Torres"/>
    <s v="N/R"/>
    <s v="Dirley Andrea Lopez Jimenez"/>
    <m/>
    <m/>
    <x v="1"/>
    <s v="1. Prestación de servicios"/>
    <n v="1014220341"/>
    <n v="2"/>
    <x v="1"/>
    <s v="NA"/>
    <s v="Prestación de servicios profesionales para apoyar y acompañar al departamento SAAD Comparecientes en el trámite de las gestiones administrativas propias del desarrollo del Sistema Autónomo de Asesoría y Defensa. "/>
    <m/>
    <s v="Harvey Danilo Suarez Morales"/>
    <s v="Secretaría Ejecutiva"/>
    <s v="Subsecretaría Ejecutiva "/>
    <x v="10"/>
    <s v="Jorge Alirio Mancera Cortés"/>
    <s v="Departamento SAAD - Comparecientes"/>
    <s v="N/A"/>
    <s v="N/A"/>
    <s v="N/A"/>
    <s v="Inversión"/>
    <n v="86496775"/>
    <s v="N/A"/>
    <s v="N/A"/>
    <n v="7228143"/>
    <n v="35322"/>
    <n v="28322"/>
    <n v="2018011001091"/>
    <d v="2022-01-11T00:00:00"/>
    <d v="2022-01-13T00:00:00"/>
    <s v="N/A"/>
    <s v="N/A"/>
    <s v="N/A"/>
    <s v="N/A"/>
    <n v="0"/>
    <s v="N/A"/>
    <n v="0"/>
    <s v="N/A"/>
    <n v="0"/>
    <s v="N/A"/>
    <n v="0"/>
    <n v="86496775"/>
    <s v="NO"/>
    <s v="N/A"/>
    <s v="N/A"/>
    <s v="N/A"/>
    <s v="N/A"/>
    <d v="2022-12-31T00:00:00"/>
    <d v="2022-12-31T00:00:00"/>
    <s v="NO"/>
    <s v="Bogotá D.C"/>
    <s v="Cumplimiento"/>
    <s v="21-45-101357189"/>
    <n v="0"/>
    <s v="Seguros del Estado "/>
    <d v="2022-01-11T00:00:00"/>
    <s v="11-01-2022 - 01-07-2023"/>
    <s v="https://jepcolombia-my.sharepoint.com/personal/carlos_torres_jep_gov_co/_layouts/15/onedrive.aspx?q=059&amp;searchScope=folder&amp;id=%2Fpersonal%2Fcarlos%5Ftorres%5Fjep%5Fgov%5Fco%2FDocuments%2FDocumentos%2FContractual%2FContractual%20%2D%20Onedrive%2FValidaci%C3%B3n%20p%C3%B3lizas%20CPS%2F%2EVERIFICACI%C3%93N%20DE%20P%C3%93LIZAS%20CONTRATOS%202022%2FVerificacio%CC%81n%20po%CC%81liza%20contrato%20JEP%2D059%2D2022%2Epdf&amp;parent=%2Fpersonal%2Fcarlos%5Ftorres%5Fjep%5Fgov%5Fco%2FDocuments%2FDocumentos%2FContractual%2FContractual%20%2D%20Onedrive%2FValidaci%C3%B3n%20p%C3%B3lizas%20CPS%2F%2EVERIFICACI%C3%93N%20DE%20P%C3%93LIZAS%20CONTRATOS%202022&amp;parentview=7"/>
    <s v="N/A"/>
    <x v="1"/>
    <s v="Ninguna"/>
    <s v="N/A"/>
    <s v="DERECHO"/>
    <s v="N/A"/>
    <s v="FEMENINO"/>
    <s v="PND"/>
    <s v="https://community.secop.gov.co/Public/Tendering/OpportunityDetail/Index?noticeUID=CO1.NTC.2508843&amp;isFromPublicArea=True&amp;isModal=False"/>
    <x v="1"/>
    <n v="2022"/>
  </r>
  <r>
    <n v="320"/>
    <s v="JEP-060-2022"/>
    <s v="JEP-CSPO-060-2022"/>
    <s v="Carlos Torres"/>
    <s v="N/R"/>
    <s v="Lorrin Giselle Moreno Ochoa "/>
    <m/>
    <m/>
    <x v="1"/>
    <s v="1. Prestación de servicios"/>
    <s v="1.030.595.688_x000d_"/>
    <n v="1"/>
    <x v="1"/>
    <s v="NA"/>
    <s v="Prestación de servicios para apoyar y acompañar al sistema autónomo de asesoría y defensa, en materia de gestión y validación técnica de información en el proceso de consolidación del registro de comparecientes, del que trata el artículo 95 del ASP 001 de 2020. "/>
    <m/>
    <s v="Harvey Danilo Suarez Morales"/>
    <s v="Secretaría Ejecutiva"/>
    <s v="Subsecretaría Ejecutiva "/>
    <x v="10"/>
    <s v="Jorge Alirio Mancera Cortés"/>
    <s v="Departamento SAAD - Comparecientes"/>
    <s v="N/A"/>
    <s v="N/A"/>
    <s v="N/A"/>
    <s v="Inversión"/>
    <s v="$ 43.248.371,00"/>
    <s v="N/A"/>
    <s v="N/A"/>
    <s v="$3.614.070"/>
    <n v="35222"/>
    <n v="30522"/>
    <s v="2018011001091_x0009_"/>
    <d v="2022-01-12T00:00:00"/>
    <d v="2022-01-13T00:00:00"/>
    <s v="N/A"/>
    <s v="N/A"/>
    <s v="N/A"/>
    <s v="N/A"/>
    <n v="0"/>
    <s v="N/A"/>
    <n v="0"/>
    <s v="N/A"/>
    <n v="0"/>
    <s v="N/A"/>
    <n v="0"/>
    <n v="43248371"/>
    <s v="NO"/>
    <s v="N/A"/>
    <s v="N/A"/>
    <s v="N/A"/>
    <s v="N/A"/>
    <d v="2022-12-31T00:00:00"/>
    <d v="2022-12-31T00:00:00"/>
    <s v="NO"/>
    <s v="Bogotá D.C"/>
    <s v="Cumplimiento"/>
    <s v="25-47-101002339"/>
    <n v="0"/>
    <s v="Seguros del Estado "/>
    <d v="2022-01-12T00:00:00"/>
    <s v="12-01-2022 - 01-07-2023"/>
    <s v="https://jepcolombia-my.sharepoint.com/personal/carlos_torres_jep_gov_co/_layouts/15/onedrive.aspx?q=060&amp;searchScope=folder&amp;id=%2Fpersonal%2Fcarlos%5Ftorres%5Fjep%5Fgov%5Fco%2FDocuments%2FDocumentos%2FContractual%2FContractual%20%2D%20Onedrive%2FValidaci%C3%B3n%20p%C3%B3lizas%20CPS%2F%2EVERIFICACI%C3%93N%20DE%20P%C3%93LIZAS%20CONTRATOS%202022%2FVerificacio%CC%81n%20po%CC%81liza%20contrato%20JEP%2D060%2D2022%2Epdf&amp;parent=%2Fpersonal%2Fcarlos%5Ftorres%5Fjep%5Fgov%5Fco%2FDocuments%2FDocumentos%2FContractual%2FContractual%20%2D%20Onedrive%2FValidaci%C3%B3n%20p%C3%B3lizas%20CPS%2F%2EVERIFICACI%C3%93N%20DE%20P%C3%93LIZAS%20CONTRATOS%202022&amp;parentview=7"/>
    <s v="N/A"/>
    <x v="1"/>
    <s v="Ninguna"/>
    <s v="N/A"/>
    <s v="TÉCNICO EN DIGITACIÓN DE SISTEMAS_x000a_"/>
    <s v="N/A"/>
    <s v="FEMENINO"/>
    <s v="PND"/>
    <s v="https://community.secop.gov.co/Public/Tendering/OpportunityDetail/Index?noticeUID=CO1.NTC.2510845&amp;isFromPublicArea=True&amp;isModal=False"/>
    <x v="1"/>
    <n v="2022"/>
  </r>
  <r>
    <n v="593"/>
    <s v="JEP-061-2022"/>
    <s v="JEP-CSPO-061-2022"/>
    <s v="Paola Casas"/>
    <s v="N/R"/>
    <s v="Mario Antonio Toloza Sandoval"/>
    <m/>
    <m/>
    <x v="1"/>
    <s v="1. Prestación de servicios"/>
    <n v="88218808"/>
    <n v="1"/>
    <x v="1"/>
    <s v="NA"/>
    <s v="Prestar servicios profesionales en el apoyo y acompañamiento a la Secretaría Ejecutiva en la contestación y seguimiento a peticiones de contenido jurídico y demás asuntos relacionados con la Secretaría Ejecutiva propios de su competencia y en el marco de la JEP. "/>
    <m/>
    <s v="Harvey Danilo Suarez Morales"/>
    <s v="Secretaría Ejecutiva"/>
    <s v="Dirección de Asuntos Jurídicos"/>
    <x v="16"/>
    <s v="Jairo Ernesto Arias"/>
    <s v="Dirección de Asuntos Jurídicos"/>
    <s v="N/A"/>
    <s v="N/A"/>
    <s v="N/A"/>
    <s v="Inversión"/>
    <n v="84569271"/>
    <s v="N/A"/>
    <s v="N/A"/>
    <n v="7228143"/>
    <n v="33822"/>
    <n v="38222"/>
    <n v="2018011001175"/>
    <d v="2022-01-18T00:00:00"/>
    <d v="2022-01-24T00:00:00"/>
    <s v="N/A"/>
    <s v="N/A"/>
    <s v="N/A"/>
    <s v="N/A"/>
    <n v="0"/>
    <s v="N/A"/>
    <n v="0"/>
    <s v="N/A"/>
    <n v="0"/>
    <s v="N/A"/>
    <n v="0"/>
    <n v="84569271"/>
    <s v="NO"/>
    <s v="N/A"/>
    <s v="N/A"/>
    <s v="N/A"/>
    <s v="N/A"/>
    <d v="2022-12-31T00:00:00"/>
    <d v="2022-12-31T00:00:00"/>
    <s v="NO"/>
    <s v="Bogotá D.C"/>
    <s v="Cumplimiento"/>
    <s v="3251039–4"/>
    <n v="0"/>
    <s v="Suramericana"/>
    <d v="2022-01-18T00:00:00"/>
    <s v="18-01-2022 - 10-07-2023"/>
    <s v="SD"/>
    <s v="N/A"/>
    <x v="1"/>
    <s v="Ninguna"/>
    <s v="N/A"/>
    <s v="DERECHO"/>
    <s v="N/A"/>
    <s v="MASCULINO"/>
    <s v="PND"/>
    <s v="https://community.secop.gov.co/Public/Tendering/OpportunityDetail/Index?noticeUID=CO1.NTC.2554460&amp;isFromPublicArea=True&amp;isModal=False"/>
    <x v="1"/>
    <n v="2022"/>
  </r>
  <r>
    <n v="594"/>
    <s v="JEP-062-2022"/>
    <s v="JEP-CSPO-062-2022"/>
    <s v="Paola Casas"/>
    <s v="N/R"/>
    <s v="Jullieth de los Angeles Capador Quintero "/>
    <m/>
    <m/>
    <x v="1"/>
    <s v="1. Prestación de servicios"/>
    <n v="1136880857"/>
    <n v="4"/>
    <x v="1"/>
    <s v="NA"/>
    <s v="Prestar servicios profesionales en el apoyo y acompañamiento a la Secretaría Ejecutiva en la contestación y seguimiento a peticiones de contenido jurídico y demás asuntos relacionados con la Secretaría Ejecutiva propios de su competencia y en el marco de la JEP. "/>
    <m/>
    <s v="Harvey Danilo Suarez Morales"/>
    <s v="Secretaría Ejecutiva"/>
    <s v="Dirección de Asuntos Jurídicos"/>
    <x v="16"/>
    <s v="Jairo Ernesto Arias"/>
    <s v="Dirección de Asuntos Jurídicos"/>
    <s v="N/A"/>
    <s v="N/A"/>
    <s v="N/A"/>
    <s v="Inversión"/>
    <n v="84569271"/>
    <s v="N/A"/>
    <s v="N/A"/>
    <s v="$7.228.143"/>
    <n v="37322"/>
    <n v="42622"/>
    <s v="2018011001091_x0009_"/>
    <d v="2022-01-20T00:00:00"/>
    <d v="2022-01-24T00:00:00"/>
    <s v="N/A"/>
    <s v="N/A"/>
    <s v="N/A"/>
    <s v="N/A"/>
    <n v="0"/>
    <s v="N/A"/>
    <n v="0"/>
    <s v="N/A"/>
    <n v="0"/>
    <s v="N/A"/>
    <n v="0"/>
    <n v="84569271"/>
    <s v="NO"/>
    <s v="N/A"/>
    <s v="N/A"/>
    <s v="N/A"/>
    <s v="N/A"/>
    <d v="2022-12-31T00:00:00"/>
    <d v="2022-12-31T00:00:00"/>
    <s v="NO"/>
    <s v="Bogotá D.C"/>
    <s v="Cumplimiento"/>
    <s v="3252345-8"/>
    <n v="0"/>
    <s v="Suramericana"/>
    <d v="2022-01-20T00:00:00"/>
    <s v="20-01-2022 - 12-07-2023"/>
    <s v="SD"/>
    <s v="N/A"/>
    <x v="1"/>
    <s v="Ninguna"/>
    <s v="N/A"/>
    <s v="DERECHO"/>
    <s v="N/A"/>
    <s v="FEMENINO"/>
    <s v="PND"/>
    <s v="https://community.secop.gov.co/Public/Tendering/OpportunityDetail/Index?noticeUID=CO1.NTC.2585805&amp;isFromPublicArea=True&amp;isModal=False"/>
    <x v="1"/>
    <n v="2022"/>
  </r>
  <r>
    <n v="604"/>
    <s v="JEP-063-2022"/>
    <s v="JEP-CSPO-063-2022"/>
    <s v="Paola Casas"/>
    <s v="N/R"/>
    <s v="Jorge Andres Marin Naranjo"/>
    <m/>
    <m/>
    <x v="1"/>
    <s v="1. Prestación de servicios"/>
    <n v="1010186531"/>
    <n v="5"/>
    <x v="1"/>
    <s v="NA"/>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42284619"/>
    <s v="N/A"/>
    <s v="N/A"/>
    <n v="3614070"/>
    <n v="36422"/>
    <n v="34022"/>
    <n v="2018011001091"/>
    <d v="2022-01-15T00:00:00"/>
    <d v="2022-01-19T00:00:00"/>
    <s v="Paula Hortua"/>
    <s v="N/A"/>
    <s v="N/A"/>
    <s v="N/A"/>
    <n v="0"/>
    <s v="N/A"/>
    <n v="0"/>
    <s v="N/A"/>
    <n v="0"/>
    <s v="N/A"/>
    <n v="0"/>
    <n v="42284619"/>
    <s v="NO"/>
    <s v="N/A"/>
    <s v="N/A"/>
    <s v="N/A"/>
    <s v="N/A"/>
    <d v="2022-12-31T00:00:00"/>
    <d v="2022-12-31T00:00:00"/>
    <s v="NO"/>
    <s v="Bogotá D.C"/>
    <s v="Cumplimiento"/>
    <s v="21-45-101357812"/>
    <n v="0"/>
    <s v="Seguros del Estado"/>
    <d v="2022-01-17T00:00:00"/>
    <s v="15-01-2022 - 01-07-2023"/>
    <s v="SD"/>
    <s v="N/A"/>
    <x v="1"/>
    <s v="Ingreso"/>
    <s v="N/A"/>
    <s v="DERECHO"/>
    <s v="N/A"/>
    <s v="MASCULINO"/>
    <s v="PND"/>
    <s v="https://community.secop.gov.co/Public/Tendering/OpportunityDetail/Index?noticeUID=CO1.NTC.2529355&amp;isFromPublicArea=True&amp;isModal=False"/>
    <x v="1"/>
    <n v="2022"/>
  </r>
  <r>
    <n v="602"/>
    <s v="JEP-064-2022"/>
    <s v="JEP-CSPO-064-2022"/>
    <s v="Paola Casas"/>
    <s v="N/R"/>
    <s v="Jeyson Hafeth Lopez Chisco"/>
    <m/>
    <m/>
    <x v="1"/>
    <s v="1. Prestación de servicios"/>
    <n v="17268171"/>
    <n v="4"/>
    <x v="1"/>
    <s v="NA"/>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42284619"/>
    <s v="N/A"/>
    <s v="N/A"/>
    <s v="$3.614.070"/>
    <n v="36622"/>
    <n v="39522"/>
    <n v="2018011001091"/>
    <d v="2022-01-19T00:00:00"/>
    <d v="2022-01-25T00:00:00"/>
    <s v="N/A"/>
    <s v="N/A"/>
    <s v="N/A"/>
    <s v="N/A"/>
    <n v="0"/>
    <s v="N/A"/>
    <n v="0"/>
    <s v="N/A"/>
    <n v="0"/>
    <s v="N/A"/>
    <n v="0"/>
    <n v="42284619"/>
    <s v="NO"/>
    <s v="N/A"/>
    <s v="N/A"/>
    <s v="N/A"/>
    <s v="N/A"/>
    <d v="2022-12-31T00:00:00"/>
    <d v="2022-12-31T00:00:00"/>
    <s v="NO"/>
    <s v="Bogotá D.C"/>
    <s v="Cumplimiento"/>
    <s v="CV-100020122"/>
    <n v="0"/>
    <s v="Seguros Mundial"/>
    <d v="2022-01-24T00:00:00"/>
    <s v="19-01-2022 - 04-07-2023"/>
    <s v="SD"/>
    <s v="N/A"/>
    <x v="1"/>
    <s v="Ingreso"/>
    <s v="N/A"/>
    <s v="DERECHO"/>
    <s v="N/A"/>
    <s v="MASCULINO"/>
    <s v="PND"/>
    <s v="https://community.secop.gov.co/Public/Tendering/OpportunityDetail/Index?noticeUID=CO1.NTC.2529185&amp;isFromPublicArea=True&amp;isModal=False"/>
    <x v="1"/>
    <n v="2022"/>
  </r>
  <r>
    <n v="587"/>
    <s v="JEP-065-2022"/>
    <s v="JEP-CSPO-065-2022"/>
    <s v="Paola Casas"/>
    <s v="N/R"/>
    <s v="Jairo Hernan Araque Ferraro"/>
    <m/>
    <m/>
    <x v="1"/>
    <s v="1. Prestación de servicios"/>
    <n v="71787507"/>
    <n v="8"/>
    <x v="1"/>
    <s v="NA"/>
    <s v="Prestar servicios profesionales en el apoyo y acompañamiento a la Secretaría Ejecutiva en la proyección de conceptos y peticiones de contendio jurídico y demás asuntos relacionados con la Secretaría Ejecutiva propios de su competencia y en el marco de la JEP."/>
    <m/>
    <s v="Harvey Danilo Suarez Morales"/>
    <s v="Secretaría Ejecutiva"/>
    <s v="Dirección de Asuntos Jurídicos"/>
    <x v="16"/>
    <s v="Jairo Ernesto Arias"/>
    <s v="Dirección de Asuntos Jurídicos"/>
    <s v="N/A"/>
    <s v="N/A"/>
    <s v="N/A"/>
    <s v="Inversión"/>
    <n v="96408973"/>
    <s v="N/A"/>
    <s v="N/A"/>
    <n v="8240084"/>
    <n v="33622"/>
    <n v="41622"/>
    <n v="2018011001091"/>
    <d v="2022-01-19T00:00:00"/>
    <d v="2022-01-24T00:00:00"/>
    <s v="N/A"/>
    <s v="N/A"/>
    <s v="N/A"/>
    <s v="N/A"/>
    <n v="0"/>
    <s v="N/A"/>
    <n v="0"/>
    <s v="N/A"/>
    <n v="0"/>
    <s v="N/A"/>
    <n v="0"/>
    <n v="96408973"/>
    <s v="NO"/>
    <s v="N/A"/>
    <s v="N/A"/>
    <s v="N/A"/>
    <s v="N/A"/>
    <d v="2022-12-31T00:00:00"/>
    <d v="2022-12-31T00:00:00"/>
    <s v="NO"/>
    <s v="Bogotá D.C"/>
    <s v="Cumplimiento"/>
    <s v="11-47-101010896"/>
    <n v="0"/>
    <s v="Seguros del Estado"/>
    <d v="2022-01-20T00:00:00"/>
    <s v="20-01-2022 - 30-06-2023"/>
    <s v="SD"/>
    <s v="N/A"/>
    <x v="1"/>
    <s v="Ingreso"/>
    <s v="N/A"/>
    <s v="DERECHO"/>
    <s v="N/A"/>
    <s v="MASCULINO"/>
    <s v="PND"/>
    <s v="https://community.secop.gov.co/Public/Tendering/OpportunityDetail/Index?noticeUID=CO1.NTC.2584619&amp;isFromPublicArea=True&amp;isModal=False"/>
    <x v="1"/>
    <n v="2022"/>
  </r>
  <r>
    <n v="290"/>
    <s v="JEP-066-2022"/>
    <s v="JEP-CSPO-066-2022"/>
    <s v="Norma Bonilla"/>
    <s v="N/R"/>
    <s v="Nicolle Stefani Salazar Hurtado "/>
    <m/>
    <m/>
    <x v="1"/>
    <s v="1. Prestación de servicios"/>
    <n v="1082937775"/>
    <n v="0"/>
    <x v="1"/>
    <s v="NA"/>
    <s v="Prestar servicios para apoyar y acompañar al Departamento de Atención al Ciudadano en la gestión de los diferentes canales, registros de PQRSDF, manejo de bases de datos correspondientes y encuestas de satisfacción de los sujetos de derecho y ciudadania en general para la implementación del punto 5 del Acuerdo Final con enfoque sistemico. "/>
    <m/>
    <s v="Harvey Danilo Suarez Morales"/>
    <s v="Secretaría Ejecutiva"/>
    <s v="Subsecretaría Ejecutiva "/>
    <x v="18"/>
    <s v="Constanza Eugenia Cañon Charry_x0009_"/>
    <s v="Departamento de Atención al Ciudadano"/>
    <s v="N/A"/>
    <s v="N/A"/>
    <s v="N/A"/>
    <s v="Inversión"/>
    <n v="49050177"/>
    <s v="N/A"/>
    <s v="N/A"/>
    <s v="$4.192.323"/>
    <n v="30222"/>
    <n v="30822"/>
    <s v="2018011001091_x0009_"/>
    <d v="2022-01-13T00:00:00"/>
    <d v="2022-01-13T00:00:00"/>
    <s v="N/A"/>
    <s v="N/A"/>
    <s v="N/A"/>
    <s v="N/A"/>
    <n v="0"/>
    <s v="N/A"/>
    <n v="0"/>
    <s v="N/A"/>
    <n v="0"/>
    <s v="N/A"/>
    <n v="0"/>
    <n v="49050177"/>
    <s v="NO"/>
    <s v="N/A"/>
    <s v="N/A"/>
    <s v="N/A"/>
    <s v="N/A"/>
    <d v="2022-12-31T00:00:00"/>
    <d v="2022-12-31T00:00:00"/>
    <s v="NO"/>
    <s v="Bogotá D.C"/>
    <s v="Cumplimiento"/>
    <s v="21-45-101357231"/>
    <n v="2"/>
    <s v="Seguros del Estado"/>
    <d v="2022-01-13T00:00:00"/>
    <s v="13-01-2022 - 02-07-2023"/>
    <s v="SD"/>
    <s v="N/A"/>
    <x v="1"/>
    <s v="Ingreso"/>
    <s v="N/A"/>
    <s v="DERECHO"/>
    <s v="N/A"/>
    <s v="FEMENINO"/>
    <s v="PND"/>
    <s v="https://community.secop.gov.co/Public/Tendering/OpportunityDetail/Index?noticeUID=CO1.NTC.2518765&amp;isFromPublicArea=True&amp;isModal=False"/>
    <x v="1"/>
    <n v="2022"/>
  </r>
  <r>
    <n v="676"/>
    <s v="JEP-067-2022"/>
    <s v="JEP-CSPO-067-2022"/>
    <s v="Vanessa Jiménez "/>
    <s v="N/R"/>
    <s v="Eliana Liney Poveda Aguirre"/>
    <m/>
    <m/>
    <x v="1"/>
    <s v="1. Prestación de servicios"/>
    <n v="1026563306"/>
    <n v="1"/>
    <x v="1"/>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x v="19"/>
    <s v="Farid Benavides Vanegas"/>
    <s v="Grupo de Análisis de la Información"/>
    <s v="N/A"/>
    <s v="N/A"/>
    <s v="N/A"/>
    <s v="Inversión"/>
    <n v="79798704"/>
    <s v="N/A"/>
    <s v="N/A"/>
    <n v="6649892"/>
    <n v="31322"/>
    <n v="27722"/>
    <n v="2018011001091"/>
    <d v="2022-01-11T00:00:00"/>
    <d v="2022-01-12T00:00:00"/>
    <s v="N/A"/>
    <s v="N/A"/>
    <s v="N/A"/>
    <s v="N/A"/>
    <n v="0"/>
    <s v="N/A"/>
    <n v="0"/>
    <s v="N/A"/>
    <n v="0"/>
    <s v="N/A"/>
    <n v="0"/>
    <n v="79798704"/>
    <s v="NO"/>
    <s v="N/A"/>
    <s v="N/A"/>
    <s v="N/A"/>
    <s v="N/A"/>
    <d v="2022-12-31T00:00:00"/>
    <d v="2022-12-31T00:00:00"/>
    <s v="NO"/>
    <s v="Bogotá D.C"/>
    <s v="Cumplimiento"/>
    <s v="33-47-101007968"/>
    <n v="0"/>
    <s v="Seguros del Estado"/>
    <d v="2022-01-11T00:00:00"/>
    <s v="11-01-2022 - 02-07-2023"/>
    <s v="https://jepcolombia-my.sharepoint.com/personal/carlos_torres_jep_gov_co/_layouts/15/onedrive.aspx?q=067&amp;searchScope=folder&amp;id=%2Fpersonal%2Fcarlos%5Ftorres%5Fjep%5Fgov%5Fco%2FDocuments%2FDocumentos%2FContractual%2FContractual%20%2D%20Onedrive%2FValidaci%C3%B3n%20p%C3%B3lizas%20CPS%2F%2EVERIFICACI%C3%93N%20DE%20P%C3%93LIZAS%20CONTRATOS%202022%2Fverificaci%C3%B3n%20p%C3%B3liza%20contrato%20JEP%20067%202022%2EPNG&amp;parent=%2Fpersonal%2Fcarlos%5Ftorres%5Fjep%5Fgov%5Fco%2FDocuments%2FDocumentos%2FContractual%2FContractual%20%2D%20Onedrive%2FValidaci%C3%B3n%20p%C3%B3lizas%20CPS%2F%2EVERIFICACI%C3%93N%20DE%20P%C3%93LIZAS%20CONTRATOS%202022&amp;parentview=7"/>
    <s v="N/A"/>
    <x v="1"/>
    <s v="Ingreso"/>
    <s v="N/A"/>
    <s v="COMUNICACIÓN SOCIAL"/>
    <s v="N/A"/>
    <s v="FEMENINO"/>
    <s v="PND"/>
    <s v="https://community.secop.gov.co/Public/Tendering/OpportunityDetail/Index?noticeUID=CO1.NTC.2508357&amp;isFromPublicArea=True&amp;isModal=False"/>
    <x v="1"/>
    <n v="2022"/>
  </r>
  <r>
    <n v="675"/>
    <s v="JEP-068-2022"/>
    <s v="JEP-CSPO-068-2022"/>
    <s v="Vanessa Jiménez "/>
    <s v="N/R"/>
    <s v="Marcos Andres Barrera Castiblanco "/>
    <m/>
    <m/>
    <x v="1"/>
    <s v="1. Prestación de servicios"/>
    <n v="1018451750"/>
    <n v="7"/>
    <x v="1"/>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x v="19"/>
    <s v="Farid Benavides Vanegas"/>
    <s v="Grupo de Análisis de la Información"/>
    <s v="N/A"/>
    <s v="N/A"/>
    <s v="N/A"/>
    <s v="Inversión"/>
    <n v="79798704"/>
    <s v="N/A"/>
    <s v="N/A"/>
    <s v="$6.649.892"/>
    <n v="29822"/>
    <n v="28522"/>
    <n v="2018011001091"/>
    <d v="2022-01-12T00:00:00"/>
    <d v="2022-01-13T00:00:00"/>
    <s v="N/A"/>
    <s v="N/A"/>
    <s v="N/A"/>
    <s v="N/A"/>
    <n v="0"/>
    <s v="N/A"/>
    <n v="0"/>
    <s v="N/A"/>
    <n v="0"/>
    <s v="N/A"/>
    <n v="0"/>
    <n v="79798704"/>
    <s v="NO"/>
    <s v="N/A"/>
    <s v="N/A"/>
    <s v="N/A"/>
    <s v="N/A"/>
    <d v="2022-12-31T00:00:00"/>
    <d v="2022-12-31T00:00:00"/>
    <s v="NO"/>
    <s v="Bogotá D.C"/>
    <s v="Cumplimiento"/>
    <s v="14-47-101013845 "/>
    <n v="0"/>
    <s v="Seguros del Estado"/>
    <d v="2022-01-12T00:00:00"/>
    <s v="12-01-2022 - 30-06-2023"/>
    <s v="https://jepcolombia-my.sharepoint.com/personal/carlos_torres_jep_gov_co/_layouts/15/onedrive.aspx?q=068&amp;searchScope=folder&amp;id=%2Fpersonal%2Fcarlos%5Ftorres%5Fjep%5Fgov%5Fco%2FDocuments%2FDocumentos%2FContractual%2FContractual%20%2D%20Onedrive%2FValidaci%C3%B3n%20p%C3%B3lizas%20CPS%2F%2EVERIFICACI%C3%93N%20DE%20P%C3%93LIZAS%20CONTRATOS%202022%2FVerficaci%C3%B3n%20p%C3%B3liza%20contrato%20JEP%20068%202022%2EPNG&amp;parent=%2Fpersonal%2Fcarlos%5Ftorres%5Fjep%5Fgov%5Fco%2FDocuments%2FDocumentos%2FContractual%2FContractual%20%2D%20Onedrive%2FValidaci%C3%B3n%20p%C3%B3lizas%20CPS%2F%2EVERIFICACI%C3%93N%20DE%20P%C3%93LIZAS%20CONTRATOS%202022&amp;parentview=7"/>
    <s v="N/A"/>
    <x v="1"/>
    <s v="Ingreso"/>
    <m/>
    <s v="ADMINISTRACIÓN PÚBLICA"/>
    <s v="N/A"/>
    <s v="MASCULINO"/>
    <s v="marcos.barrera@jep.gov.co"/>
    <s v="https://community.secop.gov.co/Public/Tendering/OpportunityDetail/Index?noticeUID=CO1.NTC.2508393&amp;isFromPublicArea=True&amp;isModal=False"/>
    <x v="1"/>
    <n v="2022"/>
  </r>
  <r>
    <n v="677"/>
    <s v="JEP-069-2022"/>
    <s v="JEP-CSPO-069-2022"/>
    <s v="Vanessa Jiménez "/>
    <s v="N/R"/>
    <s v="Angelica Isabel Velasquez Granados "/>
    <m/>
    <m/>
    <x v="1"/>
    <s v="1. Prestación de servicios"/>
    <n v="35263272"/>
    <n v="2"/>
    <x v="1"/>
    <s v="NA"/>
    <s v="Prestar servicios profesionales para apoyar al GRAI en la formulación e implementación de metodologías de análisis macrocriminal para la identificación de máximos responsables de graves violaciones a los DDHH. "/>
    <m/>
    <s v="Harvey Danilo Suarez Morales"/>
    <s v="Secretaría Ejecutiva"/>
    <s v="Grupo de Análisis de la Información"/>
    <x v="19"/>
    <s v="Farid Benavides Vanegas"/>
    <s v="Grupo de Análisis de la Información"/>
    <s v="N/A"/>
    <s v="N/A"/>
    <s v="N/A"/>
    <s v="Inversión"/>
    <n v="126637104"/>
    <s v="N/A"/>
    <s v="N/A"/>
    <n v="10553092"/>
    <n v="31422"/>
    <n v="28422"/>
    <n v="2018011001091"/>
    <d v="2022-01-12T00:00:00"/>
    <d v="2022-01-13T00:00:00"/>
    <s v="N/A"/>
    <s v="N/A"/>
    <s v="N/A"/>
    <s v="N/A"/>
    <n v="0"/>
    <s v="N/A"/>
    <n v="0"/>
    <s v="N/A"/>
    <n v="0"/>
    <s v="N/A"/>
    <n v="0"/>
    <n v="126637104"/>
    <s v="NO"/>
    <s v="N/A"/>
    <s v="N/A"/>
    <s v="N/A"/>
    <s v="N/A"/>
    <d v="2022-12-31T00:00:00"/>
    <d v="2022-12-31T00:00:00"/>
    <s v="NO"/>
    <s v="Bogotá D.C"/>
    <s v="Cumplimiento"/>
    <s v="33-47-101007986"/>
    <n v="0"/>
    <s v="Seguros del Estado"/>
    <d v="2022-01-12T00:00:00"/>
    <s v="12-01-2022 - 02-07-2023"/>
    <s v="https://jepcolombia-my.sharepoint.com/personal/carlos_torres_jep_gov_co/_layouts/15/onedrive.aspx?q=069&amp;searchScope=folder&amp;id=%2Fpersonal%2Fcarlos%5Ftorres%5Fjep%5Fgov%5Fco%2FDocuments%2FDocumentos%2FContractual%2FContractual%20%2D%20Onedrive%2FValidaci%C3%B3n%20p%C3%B3lizas%20CPS%2F%2EVERIFICACI%C3%93N%20DE%20P%C3%93LIZAS%20CONTRATOS%202022%2FVerificaci%C3%B3n%20p%C3%B3liza%20contrato%20JEP%20069%202022%2EPNG&amp;parent=%2Fpersonal%2Fcarlos%5Ftorres%5Fjep%5Fgov%5Fco%2FDocuments%2FDocumentos%2FContractual%2FContractual%20%2D%20Onedrive%2FValidaci%C3%B3n%20p%C3%B3lizas%20CPS%2F%2EVERIFICACI%C3%93N%20DE%20P%C3%93LIZAS%20CONTRATOS%202022&amp;parentview=7"/>
    <s v="N/A"/>
    <x v="1"/>
    <s v="Ingreso"/>
    <s v="N/A"/>
    <s v="COMUNICACIÓN SOLCIAL Y PERIODISMO"/>
    <s v="N/A"/>
    <s v="FEMENINO"/>
    <s v="PND"/>
    <s v="https://community.secop.gov.co/Public/Tendering/OpportunityDetail/Index?noticeUID=CO1.NTC.2509394&amp;isFromPublicArea=True&amp;isModal=False"/>
    <x v="1"/>
    <n v="2022"/>
  </r>
  <r>
    <n v="469"/>
    <s v="JEP-070-2022"/>
    <s v="JEP-CSPO-070-2022"/>
    <s v="Jairo Cuellar"/>
    <s v="N/R"/>
    <s v="Lised Vanesa Sanchez Angel"/>
    <m/>
    <m/>
    <x v="1"/>
    <s v="1. Prestación de servicios"/>
    <n v="1018479292"/>
    <n v="7"/>
    <x v="1"/>
    <s v="NA"/>
    <s v="Servicios profesionales para  apoyar y acompañar al grupo de protección a víctimas, testigos y demás intervinientes de la UIA en la respuesta a derechos de petición, recursos, tutelas y demás requerimientos de naturaleza jurídica o judicial que acompañen el proceso de análisis de riesgo."/>
    <m/>
    <s v="Harvey Danilo Suarez Morales"/>
    <s v="Secretaría Ejecutiva"/>
    <s v="Unidad de Investigación y Acusación"/>
    <x v="20"/>
    <s v="Oscar Alfonso Tellez Valenzuela"/>
    <s v="Unidad de Investigación y Acusación"/>
    <s v="N/A"/>
    <s v="N/A"/>
    <s v="N/A"/>
    <s v="Inversión"/>
    <n v="86737716"/>
    <s v="N/A"/>
    <s v="N/A"/>
    <s v="$7.228.143,00"/>
    <n v="33522"/>
    <n v="29922"/>
    <s v="2018011001068_x0009_"/>
    <d v="2022-01-12T00:00:00"/>
    <d v="2022-01-13T00:00:00"/>
    <s v="N/A"/>
    <s v="N/A"/>
    <s v="N/A"/>
    <s v="N/A"/>
    <n v="0"/>
    <s v="N/A"/>
    <n v="0"/>
    <s v="N/A"/>
    <n v="0"/>
    <s v="N/A"/>
    <n v="0"/>
    <n v="86737716"/>
    <s v="NO"/>
    <s v="N/A"/>
    <s v="N/A"/>
    <s v="N/A"/>
    <s v="N/A"/>
    <d v="2022-12-31T00:00:00"/>
    <d v="2022-12-31T00:00:00"/>
    <s v="NO"/>
    <s v="Bogotá D.C"/>
    <s v="Cumplimiento "/>
    <s v="15-47-101008244"/>
    <n v="0"/>
    <s v="Seguros del Estado"/>
    <d v="2022-01-13T00:00:00"/>
    <s v="12-01-2022 - 30-06-2023"/>
    <s v="https://jepcolombia-my.sharepoint.com/personal/carlos_torres_jep_gov_co/_layouts/15/onedrive.aspx?q=070&amp;searchScope=folder&amp;id=%2Fpersonal%2Fcarlos%5Ftorres%5Fjep%5Fgov%5Fco%2FDocuments%2FDocumentos%2FContractual%2FContractual%20%2D%20Onedrive%2FValidaci%C3%B3n%20p%C3%B3lizas%20CPS%2F%2EVERIFICACI%C3%93N%20DE%20P%C3%93LIZAS%20CONTRATOS%202022%2FVerificaci%C3%B3n%20p%C3%B3liza%20Contrato%20%20JEP%2D070%2D2022%2Epdf&amp;parent=%2Fpersonal%2Fcarlos%5Ftorres%5Fjep%5Fgov%5Fco%2FDocuments%2FDocumentos%2FContractual%2FContractual%20%2D%20Onedrive%2FValidaci%C3%B3n%20p%C3%B3lizas%20CPS%2F%2EVERIFICACI%C3%93N%20DE%20P%C3%93LIZAS%20CONTRATOS%202022&amp;parentview=7"/>
    <s v="N/A"/>
    <x v="1"/>
    <s v="Ingreso"/>
    <s v="N/A"/>
    <s v="DERECHO"/>
    <s v="N/A"/>
    <s v="FEMENINO"/>
    <s v="PND"/>
    <s v="https://community.secop.gov.co/Public/Tendering/OpportunityDetail/Index?noticeUID=CO1.NTC.2509262&amp;isFromPublicArea=True&amp;isModal=False"/>
    <x v="1"/>
    <n v="2022"/>
  </r>
  <r>
    <n v="556"/>
    <s v="JEP-071-2022"/>
    <s v="JEP-CSPO-071-2022"/>
    <s v="John Maldonado"/>
    <s v="N/R"/>
    <s v="BUHO MEDIA SAS"/>
    <s v="N/A"/>
    <s v="N/A"/>
    <x v="1"/>
    <s v="1. Prestación de servicios"/>
    <n v="900224814"/>
    <n v="5"/>
    <x v="2"/>
    <s v="Bogotá"/>
    <s v="Prestar servicios profesionales para acompañar a la subdirección de comunicaciones en la realización del monitoreo diario de los medios y plataformas de comunicación a nivel internacional, nacional, regional y local en los que circulan información sobre la JEP y los temas asociados a su gestión de acuerdo con la política y estrategia de comunicaciones, con el fin de realizar el análisis de impacto y estrategia de comunicaciones."/>
    <m/>
    <s v="Harvey Danilo Suarez Morales"/>
    <s v="Secretaría Ejecutiva"/>
    <s v="Secretaría Ejecutiva"/>
    <x v="14"/>
    <s v="Hernando Salazar Palacio"/>
    <s v="Subdirección de Comunicaciones"/>
    <s v="N/A"/>
    <s v="N/A"/>
    <s v="N/A"/>
    <s v="Inversión"/>
    <n v="136854451"/>
    <s v="N/A"/>
    <s v="N/A"/>
    <n v="11696963"/>
    <n v="34422"/>
    <n v="28822"/>
    <n v="2018011000954"/>
    <d v="2022-01-12T00:00:00"/>
    <d v="2022-01-13T00:00:00"/>
    <s v="N/A"/>
    <s v="N/A"/>
    <s v="N/A"/>
    <s v="N/A"/>
    <n v="0"/>
    <s v="N/A"/>
    <n v="0"/>
    <s v="N/A"/>
    <n v="0"/>
    <s v="N/A"/>
    <n v="0"/>
    <n v="136854451"/>
    <s v="NO"/>
    <s v="N/A"/>
    <s v="N/A"/>
    <s v="N/A"/>
    <s v="N/A"/>
    <d v="2022-12-31T00:00:00"/>
    <d v="2022-12-31T00:00:00"/>
    <s v="NO"/>
    <s v="Bogotá D.C"/>
    <s v="Cumplimiento"/>
    <s v="21-45-101357369"/>
    <n v="0"/>
    <s v="Seguros del Estado"/>
    <d v="2022-01-12T00:00:00"/>
    <s v="12-01-2022 - 31-12-2025"/>
    <s v="https://jepcolombia-my.sharepoint.com/:w:/r/personal/carlos_torres_jep_gov_co/_layouts/15/Doc.aspx?sourcedoc=%7B68FBCD2C-96C2-40BF-81CB-DD78D9E610AC%7D&amp;file=Consulta%20poliza.docx&amp;action=default&amp;mobileredirect=true|"/>
    <s v="N/A"/>
    <x v="1"/>
    <s v="Ingreso"/>
    <s v="N/A"/>
    <s v="PND"/>
    <s v="N/A"/>
    <s v="N/A"/>
    <s v="N/A"/>
    <s v="https://community.secop.gov.co/Public/Tendering/OpportunityDetail/Index?noticeUID=CO1.NTC.2517009&amp;isFromPublicArea=True&amp;isModal=False"/>
    <x v="1"/>
    <n v="2022"/>
  </r>
  <r>
    <n v="56"/>
    <s v="JEP-072-2022"/>
    <s v="JEP-CSPO-072-2022"/>
    <s v="Ángela Esquivel "/>
    <s v="N/R"/>
    <s v="Adriana Sofia Borda Plata"/>
    <m/>
    <m/>
    <x v="1"/>
    <s v="1. Prestación de servicios"/>
    <n v="39681453"/>
    <n v="6"/>
    <x v="1"/>
    <s v="NA"/>
    <s v="Prestación de servicios profesionales para apoyar a la Subdirección de Planeación en la actualización, desarrollo e implementación del Modelo de gestión de la entidad, así como en la construcción y seguimiento de instrumentos de planeación y gestión asociados."/>
    <m/>
    <s v="Harvey Danilo Suarez Morales"/>
    <s v="Secretaría Ejecutiva"/>
    <s v="Secretaría Ejecutiva"/>
    <x v="3"/>
    <s v="Adela del Pilar Parra González_x0009_"/>
    <s v="Subdirección de Planeación"/>
    <s v="N/A"/>
    <s v="N/A"/>
    <s v="N/A"/>
    <s v="Inversión"/>
    <n v="96683642"/>
    <s v="N/A"/>
    <s v="N/A"/>
    <s v="$8.240.084"/>
    <n v="37022"/>
    <n v="29622"/>
    <s v="2018011001175_x0009_"/>
    <d v="2022-01-12T00:00:00"/>
    <d v="2022-01-13T00:00:00"/>
    <s v="N/A"/>
    <s v="N/A"/>
    <s v="N/A"/>
    <s v="N/A"/>
    <n v="0"/>
    <s v="N/A"/>
    <n v="0"/>
    <s v="N/A"/>
    <n v="0"/>
    <s v="N/A"/>
    <n v="0"/>
    <n v="96683642"/>
    <s v="NO"/>
    <s v="N/A"/>
    <s v="N/A"/>
    <s v="N/A"/>
    <s v="N/A"/>
    <d v="2022-12-31T00:00:00"/>
    <d v="2022-12-31T00:00:00"/>
    <s v="NO"/>
    <s v="Bogotá D.C"/>
    <s v="Cumplimiento"/>
    <s v="380-47-994000120762"/>
    <n v="0"/>
    <s v="Aseguradora Solidaria"/>
    <d v="2022-01-11T00:00:00"/>
    <s v="11-01-2022 - 01-07-2023"/>
    <s v="C:\Users\andres.prietom\JEP Colombia\Carlos Giovanni Torres Peñaranda - Contractual - Onedrive\Validación pólizas CPS\.VERIFICACIÓN DE PÓLIZAS CONTRATOS 2022\verificacion poliza contrato JEP-072-2022.pdf"/>
    <s v="En fecha 16/05/2022 mediante otrosí 1, se modifica el pago de aportes a pensión._x000a_En fecha del 26 de septiembr se suspende el contrato hasta el 26 de octubre"/>
    <x v="1"/>
    <s v="Suspensión"/>
    <s v="26/09/2022 - 26/10/2022"/>
    <s v="DERECHO"/>
    <s v="N/A"/>
    <s v="FEMENINO"/>
    <s v="PND"/>
    <s v="https://community.secop.gov.co/Public/Tendering/OpportunityDetail/Index?noticeUID=CO1.NTC.2511909&amp;isFromPublicArea=True&amp;isModal=False"/>
    <x v="1"/>
    <n v="2022"/>
  </r>
  <r>
    <n v="517"/>
    <s v="JEP-073-2022"/>
    <s v="JEP-CSPO-073-2022"/>
    <s v="Jairo Cuellar"/>
    <s v="N/R"/>
    <s v="Jorge Alfonso Espinosa Torres "/>
    <m/>
    <m/>
    <x v="1"/>
    <s v="1. Prestación de servicios"/>
    <n v="1020728010"/>
    <n v="3"/>
    <x v="1"/>
    <s v="NA"/>
    <s v="Prestar servicios profesionales para el apoyo al Grupo de Análisis, Contexto y Estadística en las tareas de gestión de información, diseño e implementación de modelos de datos, así como el análisis y visualización en entornos geográficos, a fin de la capacidad investigativa a cargo de la UIA."/>
    <m/>
    <s v="Harvey Danilo Suarez Morales"/>
    <s v="Secretaría Ejecutiva"/>
    <s v="Unidad de Investigación y Acusación"/>
    <x v="20"/>
    <s v="Luz Helena Morales Garay"/>
    <s v="Unidad de Investigación y Acusación"/>
    <s v="N/A"/>
    <s v="N/A"/>
    <s v="N/A"/>
    <s v="Inversión"/>
    <n v="126637092"/>
    <s v="N/A"/>
    <s v="N/A"/>
    <n v="10553091"/>
    <n v="26522"/>
    <n v="30022"/>
    <n v="2018011001091"/>
    <d v="2022-01-12T00:00:00"/>
    <d v="2022-01-13T00:00:00"/>
    <s v="N/A"/>
    <s v="N/A"/>
    <s v="N/A"/>
    <s v="N/A"/>
    <n v="0"/>
    <s v="N/A"/>
    <n v="0"/>
    <s v="N/A"/>
    <n v="0"/>
    <s v="N/A"/>
    <n v="0"/>
    <n v="126637092"/>
    <s v="NO"/>
    <s v="N/A"/>
    <s v="N/A"/>
    <s v="N/A"/>
    <s v="N/A"/>
    <d v="2022-12-31T00:00:00"/>
    <d v="2022-12-31T00:00:00"/>
    <s v="NO"/>
    <s v="Bogotá D.C"/>
    <s v="Cumplimiento"/>
    <s v="15-47-101008245"/>
    <n v="0"/>
    <s v="Seguros del Estado"/>
    <d v="2022-01-13T00:00:00"/>
    <s v="12-01-2022 - 30-06-2023"/>
    <s v="https://jepcolombia-my.sharepoint.com/personal/carlos_torres_jep_gov_co/_layouts/15/onedrive.aspx?q=073&amp;searchScope=folder&amp;id=%2Fpersonal%2Fcarlos%5Ftorres%5Fjep%5Fgov%5Fco%2FDocuments%2FDocumentos%2FContractual%2FContractual%20%2D%20Onedrive%2FValidaci%C3%B3n%20p%C3%B3lizas%20CPS%2F%2EVERIFICACI%C3%93N%20DE%20P%C3%93LIZAS%20CONTRATOS%202022%2FVerificaci%C3%B3n%20p%C3%B3liza%20Contrato%20%20JEP%2D073%2D2022%2Epdf&amp;parent=%2Fpersonal%2Fcarlos%5Ftorres%5Fjep%5Fgov%5Fco%2FDocuments%2FDocumentos%2FContractual%2FContractual%20%2D%20Onedrive%2FValidaci%C3%B3n%20p%C3%B3lizas%20CPS&amp;parentview=7"/>
    <s v="Mediante otrosí 1del 4 de febrero 2022 se modifica la forma de pago en: prorrata de los días de servicio efectivamente prestados en el mes de enero de_x000a_2022, a razón de TRESCIENTOS CINCUENTA Y UN MIL SETECIENTOS_x000a_SESENTA Y NUEVE PESOS M/CTE ($351.769)"/>
    <x v="1"/>
    <s v="Ingreso"/>
    <s v="N/A"/>
    <s v="INGENIERÍA CATASTRAL"/>
    <s v="N/A"/>
    <s v="MASCULINO"/>
    <s v="PND"/>
    <s v="https://community.secop.gov.co/Public/Tendering/OpportunityDetail/Index?noticeUID=CO1.NTC.2511893&amp;isFromPublicArea=True&amp;isModal=False"/>
    <x v="1"/>
    <n v="2022"/>
  </r>
  <r>
    <n v="477"/>
    <s v="JEP-074-2022"/>
    <s v="JEP-CSPO-074-2022"/>
    <s v="Jairo Cuellar"/>
    <s v="N/R"/>
    <s v="Jaime Eduardo Fonseca Aranguren "/>
    <m/>
    <m/>
    <x v="1"/>
    <s v="1. Prestación de servicios"/>
    <s v="1.032.425.804_x000d_"/>
    <n v="7"/>
    <x v="1"/>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m/>
    <s v="Harvey Danilo Suarez Morales"/>
    <s v="Secretaría Ejecutiva"/>
    <s v="Unidad de Investigación y Acusación"/>
    <x v="20"/>
    <s v="Oscar Alfonso Tellez Valenzuela"/>
    <s v="Unidad de Investigación y Acusación"/>
    <s v="N/A"/>
    <s v="N/A"/>
    <s v="N/A"/>
    <s v="Inversión"/>
    <n v="55512120"/>
    <s v="N/A"/>
    <s v="N/A"/>
    <s v="$4.626.010"/>
    <n v="29722"/>
    <n v="32022"/>
    <n v="2018011001068"/>
    <d v="2022-01-14T00:00:00"/>
    <d v="2022-01-18T00:00:00"/>
    <s v="N/A"/>
    <s v="N/A"/>
    <s v="N/A"/>
    <s v="N/A"/>
    <n v="-2467210"/>
    <s v="N/A"/>
    <n v="0"/>
    <s v="N/A"/>
    <n v="0"/>
    <s v="N/A"/>
    <n v="0"/>
    <n v="53044910"/>
    <s v="NO"/>
    <s v="N/A"/>
    <s v="N/A"/>
    <s v="N/A"/>
    <s v="N/A"/>
    <d v="2022-12-31T00:00:00"/>
    <d v="2022-12-31T00:00:00"/>
    <s v="NO"/>
    <s v="Bogotá D.C"/>
    <s v="Cumplimiento"/>
    <s v="15-47-101008288"/>
    <n v="0"/>
    <s v="Seguros del Estado"/>
    <d v="2022-01-15T00:00:00"/>
    <s v="14-01-2022 - 30-06-2023"/>
    <s v="C:\Users\andres.prietom\JEP Colombia\Carlos Giovanni Torres Peñaranda - Contractual - Onedrive\Validación pólizas CPS\.VERIFICACIÓN DE PÓLIZAS CONTRATOS 2022\Verificación póliza Contrato  JEP-074-2022.pdf"/>
    <s v="En fecha 19/04/2022 se suscribe otrosí 1 por medio del cual se reduce el valor del contrato en  $2.467.210"/>
    <x v="1"/>
    <s v="Adición y Prorróga"/>
    <s v="N/A"/>
    <s v="ECONMÍA"/>
    <s v="N/A"/>
    <s v="MASCULINO"/>
    <s v="PND"/>
    <s v="https://community.secop.gov.co/Public/Tendering/OpportunityDetail/Index?noticeUID=CO1.NTC.2512315&amp;isFromPublicArea=True&amp;isModal=False"/>
    <x v="1"/>
    <n v="2022"/>
  </r>
  <r>
    <s v="N/A"/>
    <s v="JEP-075-2022"/>
    <s v="JEP-CSPO-075-2022"/>
    <s v="Jairo Cuellar"/>
    <s v="N/R"/>
    <s v="CANCELADO"/>
    <m/>
    <m/>
    <x v="1"/>
    <s v="1. Prestación de servicios"/>
    <n v="52739813"/>
    <n v="3"/>
    <x v="1"/>
    <s v="NA"/>
    <s v="CANCELADO"/>
    <m/>
    <s v="Cancelado"/>
    <s v="Cancelado"/>
    <s v="Cancelado"/>
    <x v="21"/>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LADO"/>
    <x v="2"/>
    <s v="Ninguna"/>
    <m/>
    <s v="N/A"/>
    <s v="N/A"/>
    <s v="N/A"/>
    <s v="N/A"/>
    <s v="N/A"/>
    <x v="2"/>
    <e v="#VALUE!"/>
  </r>
  <r>
    <n v="406"/>
    <s v="JEP-076-2022"/>
    <s v="JEP-CSPO-076-2022"/>
    <s v="Jairo Cuellar"/>
    <s v="N/R"/>
    <s v="Ana Milehidy Castellanos Vargas"/>
    <m/>
    <m/>
    <x v="1"/>
    <s v="1. Prestación de servicios"/>
    <n v="52508358"/>
    <n v="2"/>
    <x v="1"/>
    <s v="NA"/>
    <s v="Prestación de servicios profesionales para acompañar al Departamento SAAD Comparecientes en la articulación, seguimiento y aplicación de los lineamientos para la atención psicosocial a cargo del  departamento."/>
    <m/>
    <s v="Harvey Danilo Suarez Morales"/>
    <s v="Secretaría Ejecutiva"/>
    <s v="Subsecretaría Ejecutiva "/>
    <x v="10"/>
    <s v="Jorge Alirio Mancera Cortés"/>
    <s v="Departamento SAAD - Comparecientes"/>
    <s v="N/A"/>
    <s v="N/A"/>
    <s v="N/A"/>
    <s v="Inversión"/>
    <n v="98606325"/>
    <s v="N/A"/>
    <s v="N/A"/>
    <n v="8240084"/>
    <n v="27722"/>
    <n v="31522"/>
    <n v="2018011001091"/>
    <d v="2022-01-13T00:00:00"/>
    <d v="2022-01-17T00:00:00"/>
    <s v="N/A"/>
    <s v="N/A"/>
    <s v="N/A"/>
    <s v="N/A"/>
    <n v="0"/>
    <s v="N/A"/>
    <n v="0"/>
    <s v="N/A"/>
    <n v="0"/>
    <s v="N/A"/>
    <n v="0"/>
    <n v="98606325"/>
    <s v="NO"/>
    <s v="N/A"/>
    <s v="N/A"/>
    <s v="N/A"/>
    <s v="N/A"/>
    <d v="2022-12-31T00:00:00"/>
    <d v="2022-12-31T00:00:00"/>
    <s v="NO"/>
    <s v="Cundinamarca"/>
    <s v="Cumplimiento"/>
    <s v="21-45-101357579"/>
    <n v="0"/>
    <s v="Seguros del Estado"/>
    <d v="2022-01-14T00:00:00"/>
    <s v="13-01-2022 - 30-06-2023"/>
    <s v="C:\Users\andres.prietom\JEP Colombia\Carlos Giovanni Torres Peñaranda - Contractual - Onedrive\Validación pólizas CPS\.VERIFICACIÓN DE PÓLIZAS CONTRATOS 2022\Verificación póliza Contrato  JEP-076-2022.pdf"/>
    <s v="N/A"/>
    <x v="1"/>
    <s v="Ingreso"/>
    <s v="N/A"/>
    <s v="TRABAJO SOCIAL"/>
    <s v="TÉCNICO EN SECRETARIADO EJECUTIVO"/>
    <s v="FEMENINO"/>
    <s v="PND"/>
    <s v="https://community.secop.gov.co/Public/Tendering/OpportunityDetail/Index?noticeUID=CO1.NTC.2516143&amp;isFromPublicArea=True&amp;isModal=False"/>
    <x v="1"/>
    <n v="2022"/>
  </r>
  <r>
    <n v="394"/>
    <s v="JEP-077-2022"/>
    <s v="JEP-CSPO-077-2022"/>
    <s v="Jairo Cuellar"/>
    <s v="N/R"/>
    <s v="Cristobalina Mena Moya "/>
    <m/>
    <m/>
    <x v="1"/>
    <s v="1. Prestación de servicios"/>
    <n v="39315076"/>
    <n v="4"/>
    <x v="1"/>
    <s v="NA"/>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Jorge Alirio Mancera Cortés"/>
    <s v="Departamento SAAD - Comparecientes"/>
    <s v="N/A"/>
    <s v="N/A"/>
    <s v="N/A"/>
    <s v="Inversión"/>
    <n v="86496775"/>
    <s v="N/A"/>
    <s v="N/A"/>
    <n v="7228143"/>
    <n v="25922"/>
    <s v="_x0009_32122"/>
    <n v="2018011001091"/>
    <d v="2022-01-14T00:00:00"/>
    <d v="2022-01-18T00:00:00"/>
    <s v="N/A"/>
    <s v="N/A"/>
    <s v="N/A"/>
    <s v="N/A"/>
    <n v="0"/>
    <s v="N/A"/>
    <n v="0"/>
    <s v="N/A"/>
    <n v="0"/>
    <s v="N/A"/>
    <n v="0"/>
    <n v="86496775"/>
    <s v="NO"/>
    <s v="N/A"/>
    <s v="N/A"/>
    <s v="N/A"/>
    <s v="N/A"/>
    <d v="2022-12-31T00:00:00"/>
    <d v="2022-12-31T00:00:00"/>
    <s v="NO"/>
    <s v=" Región de Urabá, Bajo Atrato y_x000a_Darién"/>
    <s v="Cumplimiento"/>
    <s v="3245046-1"/>
    <n v="0"/>
    <s v="Suramericana"/>
    <d v="2022-01-17T00:00:00"/>
    <s v="14-01-2022 - 04-07-2023"/>
    <s v="SD"/>
    <s v="N/A"/>
    <x v="1"/>
    <s v="Ingreso"/>
    <s v="N/A"/>
    <s v="DERECHO"/>
    <s v="N/A"/>
    <s v="FEMENINO"/>
    <s v="PND"/>
    <s v="https://community.secop.gov.co/Public/Tendering/OpportunityDetail/Index?noticeUID=CO1.NTC.2516092&amp;isFromPublicArea=True&amp;isModal=False"/>
    <x v="1"/>
    <n v="2022"/>
  </r>
  <r>
    <s v="N/A"/>
    <s v="JEP-078-2022"/>
    <s v="JEP-CSPO-078-2022"/>
    <s v="Jairo Cuellar"/>
    <s v="N/R"/>
    <s v="CANCELADO"/>
    <m/>
    <m/>
    <x v="1"/>
    <s v="1. Prestación de servicios"/>
    <s v="CANCELADO"/>
    <s v="N/A"/>
    <x v="1"/>
    <s v="NA"/>
    <s v="CANCELADO"/>
    <m/>
    <s v="Cancelado"/>
    <s v="Cancelado"/>
    <s v="Cancelado"/>
    <x v="21"/>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LADO"/>
    <x v="2"/>
    <s v="Ninguna"/>
    <m/>
    <s v="N/A"/>
    <s v="N/A"/>
    <s v="N/A"/>
    <s v="N/A"/>
    <s v="N/A"/>
    <x v="2"/>
    <e v="#VALUE!"/>
  </r>
  <r>
    <n v="370"/>
    <s v="JEP-079-2022"/>
    <s v="JEP-CSPO-079-2022"/>
    <s v="Jairo Cuellar"/>
    <s v="N/R"/>
    <s v="Jessica Andrea Angarita Meneses"/>
    <m/>
    <m/>
    <x v="1"/>
    <s v="1. Prestación de servicios"/>
    <n v="1032450021"/>
    <n v="2"/>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x v="10"/>
    <s v="Jorge Alirio Mancera Cortés"/>
    <s v="Departamento SAAD - Comparecientes"/>
    <s v="N/A"/>
    <s v="N/A"/>
    <s v="N/A"/>
    <s v="Inversión"/>
    <n v="86496775"/>
    <s v="N/A"/>
    <s v="N/A"/>
    <n v="7228143"/>
    <n v="33322"/>
    <n v="31622"/>
    <n v="2018011001091"/>
    <d v="2022-01-13T00:00:00"/>
    <d v="2022-01-17T00:00:00"/>
    <s v="N/A"/>
    <s v="N/A"/>
    <s v="N/A"/>
    <s v="N/A"/>
    <n v="0"/>
    <s v="N/A"/>
    <n v="0"/>
    <s v="N/A"/>
    <n v="0"/>
    <s v="N/A"/>
    <n v="0"/>
    <n v="86496775"/>
    <s v="NO"/>
    <s v="N/A"/>
    <s v="N/A"/>
    <s v="N/A"/>
    <s v="N/A"/>
    <d v="2022-12-31T00:00:00"/>
    <d v="2022-12-31T00:00:00"/>
    <s v="NO"/>
    <s v="Cundinamarca"/>
    <s v="Cumplimiento"/>
    <s v="21-45-101357580"/>
    <n v="0"/>
    <s v="Seguros del Estado"/>
    <d v="2022-01-14T00:00:00"/>
    <s v="13-01-2022 - 30-06-2023"/>
    <s v="C:\Users\andres.prietom\JEP Colombia\Carlos Giovanni Torres Peñaranda - Contractual - Onedrive\Validación pólizas CPS\.VERIFICACIÓN DE PÓLIZAS CONTRATOS 2022\Verificación póliza Contrato  JEP-079-2022.pdf"/>
    <s v="N/A"/>
    <x v="1"/>
    <s v="Ingreso"/>
    <s v="N/A"/>
    <s v="PSICOLOGÍA"/>
    <s v="N/A"/>
    <s v="FEMENINO"/>
    <s v="PND"/>
    <s v="https://community.secop.gov.co/Public/Tendering/OpportunityDetail/Index?noticeUID=CO1.NTC.2517534&amp;isFromPublicArea=True&amp;isModal=False"/>
    <x v="1"/>
    <n v="2022"/>
  </r>
  <r>
    <n v="364"/>
    <s v="JEP-080-2022"/>
    <s v="JEP-CSPO-080-2022"/>
    <s v="Jairo Cuellar"/>
    <s v="N/R"/>
    <s v="Jonattan Pumarejo Sanchez"/>
    <m/>
    <m/>
    <x v="1"/>
    <s v="1. Prestación de servicios"/>
    <s v="1.065.592.349_x000a_"/>
    <n v="1"/>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x v="10"/>
    <s v="Jorge Alirio Mancera Cortés"/>
    <s v="Departamento SAAD - Comparecientes"/>
    <s v="N/A"/>
    <s v="N/A"/>
    <s v="N/A"/>
    <s v="Inversión"/>
    <n v="86496775"/>
    <s v="N/A"/>
    <s v="N/A"/>
    <s v="$7.228.143"/>
    <n v="25522"/>
    <n v="46222"/>
    <n v="2018011001091"/>
    <d v="2022-01-19T00:00:00"/>
    <d v="2022-01-21T00:00:00"/>
    <s v="Nasly Alexandra Cañas de la Hoz"/>
    <n v="26668491"/>
    <n v="5"/>
    <d v="2022-05-06T00:00:00"/>
    <n v="0"/>
    <s v="N/A"/>
    <n v="0"/>
    <s v="N/A"/>
    <n v="0"/>
    <s v="N/A"/>
    <n v="0"/>
    <n v="86496775"/>
    <s v="NO"/>
    <s v="N/A"/>
    <s v="N/A"/>
    <s v="N/A"/>
    <s v="N/A"/>
    <d v="2022-12-31T00:00:00"/>
    <d v="2022-12-31T00:00:00"/>
    <s v="NO"/>
    <s v="Cesar – Guajira_x000a_"/>
    <s v="Cumplimiento"/>
    <s v="21-45-101358069"/>
    <n v="0"/>
    <s v="Seguros del Estado"/>
    <d v="2022-01-19T00:00:00"/>
    <s v="19-01-2022 - 30-06-2023"/>
    <s v="C:\Users\andres.prietom\JEP Colombia\Carlos Giovanni Torres Peñaranda - Contractual - Onedrive\Validación pólizas CPS\.VERIFICACIÓN DE PÓLIZAS CONTRATOS 2022\Verificación póliza Contrato  JEP-080-2022.pdf"/>
    <s v="En fecha 06/05/2022, se suscribe cesión del contrato."/>
    <x v="1"/>
    <s v="Cesión"/>
    <s v="N/A"/>
    <s v="PSICOLOGÍA"/>
    <s v="N/A"/>
    <s v="MASCULINO"/>
    <s v="PND"/>
    <s v="https://community.secop.gov.co/Public/Tendering/OpportunityDetail/Index?noticeUID=CO1.NTC.2526491&amp;isFromPublicArea=True&amp;isModal=False"/>
    <x v="1"/>
    <n v="2022"/>
  </r>
  <r>
    <n v="355"/>
    <s v="JEP-081-2022"/>
    <s v="JEP-CSPO-081-2022"/>
    <s v="Jairo Cuellar"/>
    <s v="N/R"/>
    <s v="Maria Andrea Ortiz Cardona"/>
    <m/>
    <m/>
    <x v="1"/>
    <s v="1. Prestación de servicios"/>
    <n v="53054296"/>
    <n v="8"/>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x v="10"/>
    <s v="Jorge Alirio Mancera Cortés"/>
    <s v="Departamento SAAD - Comparecientes"/>
    <s v="N/A"/>
    <s v="N/A"/>
    <s v="N/A"/>
    <s v="Inversión"/>
    <n v="86496775"/>
    <s v="N/A"/>
    <s v="N/A"/>
    <n v="7228143"/>
    <n v="25422"/>
    <n v="31722"/>
    <n v="2018011001091"/>
    <d v="2022-01-14T00:00:00"/>
    <d v="2022-01-17T00:00:00"/>
    <s v="N/A"/>
    <s v="N/A"/>
    <s v="N/A"/>
    <s v="N/A"/>
    <n v="0"/>
    <s v="N/A"/>
    <n v="0"/>
    <s v="N/A"/>
    <n v="0"/>
    <s v="N/A"/>
    <n v="0"/>
    <n v="86496775"/>
    <s v="NO"/>
    <s v="N/A"/>
    <s v="N/A"/>
    <s v="N/A"/>
    <s v="N/A"/>
    <d v="2022-12-31T00:00:00"/>
    <d v="2022-12-31T00:00:00"/>
    <s v="NO"/>
    <s v="Cundinamarca"/>
    <s v="Cumplimiento "/>
    <s v="21-45-101357630"/>
    <n v="0"/>
    <s v="Seguros del Estado"/>
    <d v="2022-01-14T00:00:00"/>
    <s v="14-01-2022 - 30-06-2023"/>
    <s v="C:\Users\andres.prietom\JEP Colombia\Carlos Giovanni Torres Peñaranda - Contractual - Onedrive\Validación pólizas CPS\.VERIFICACIÓN DE PÓLIZAS CONTRATOS 2022\Verificación póliza Contrato  JEP-081-2022.pdf"/>
    <s v="N/A"/>
    <x v="1"/>
    <s v="Ingreso"/>
    <s v="N/A"/>
    <s v="PSICOLOGÍA"/>
    <s v="N/A"/>
    <s v="FEMENINO"/>
    <s v="PND"/>
    <s v="https://community.secop.gov.co/Public/Tendering/OpportunityDetail/Index?noticeUID=CO1.NTC.2526962&amp;isFromPublicArea=True&amp;isModal=False"/>
    <x v="1"/>
    <n v="2022"/>
  </r>
  <r>
    <n v="353"/>
    <s v="JEP-082-2022"/>
    <s v="JEP-CSPO-082-2022"/>
    <s v="Jairo Cuellar"/>
    <s v="N/R"/>
    <s v="Mario Andres Palacios Cabrera "/>
    <m/>
    <m/>
    <x v="1"/>
    <s v="1. Prestación de servicios"/>
    <s v="12.750.698_x000d_"/>
    <n v="1"/>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x v="10"/>
    <s v="Jorge Alirio Mancera Cortés"/>
    <s v="Departamento SAAD - Comparecientes"/>
    <s v="N/A"/>
    <s v="N/A"/>
    <s v="N/A"/>
    <s v="Inversión"/>
    <n v="86496775"/>
    <s v="N/A"/>
    <s v="N/A"/>
    <s v="$7.228.143"/>
    <n v="25622"/>
    <n v="32222"/>
    <n v="2018011001068"/>
    <d v="2022-01-14T00:00:00"/>
    <d v="2022-01-17T00:00:00"/>
    <s v="N/A"/>
    <s v="N/A"/>
    <s v="N/A"/>
    <s v="N/A"/>
    <n v="0"/>
    <s v="N/A"/>
    <n v="0"/>
    <s v="N/A"/>
    <n v="0"/>
    <s v="N/A"/>
    <n v="0"/>
    <n v="86496775"/>
    <s v="NO"/>
    <s v="N/A"/>
    <s v="N/A"/>
    <s v="N/A"/>
    <s v="N/A"/>
    <d v="2022-12-31T00:00:00"/>
    <d v="2022-12-31T00:00:00"/>
    <s v="NO"/>
    <s v="Nariño_x000a_"/>
    <s v="Cumplimiento "/>
    <s v="41-47-101003736 "/>
    <n v="0"/>
    <s v="Seguros del Estado"/>
    <d v="2022-01-14T00:00:00"/>
    <s v="14-01-2022 - 30-06-2023"/>
    <s v="C:\Users\andres.prietom\JEP Colombia\Carlos Giovanni Torres Peñaranda - Contractual - Onedrive\Validación pólizas CPS\.VERIFICACIÓN DE PÓLIZAS CONTRATOS 2022\Verificación póliza Contrato  JEP-082-2022.pdf"/>
    <s v="N/A"/>
    <x v="1"/>
    <s v="Ingreso"/>
    <s v="N/A"/>
    <s v="PSICOLOGÍA"/>
    <s v="N/A"/>
    <s v="MASCULINO"/>
    <s v="PND"/>
    <s v="https://community.secop.gov.co/Public/Tendering/OpportunityDetail/Index?noticeUID=CO1.NTC.2539412&amp;isFromPublicArea=True&amp;isModal=False"/>
    <x v="1"/>
    <n v="2022"/>
  </r>
  <r>
    <n v="518"/>
    <s v="JEP-083-2022"/>
    <s v="JEP-CSPO-083-2022"/>
    <s v="Jairo Cuellar"/>
    <d v="2022-01-13T00:00:00"/>
    <s v="Diego Mauricio Alba Patiño"/>
    <m/>
    <m/>
    <x v="1"/>
    <s v="1. Prestación de servicios"/>
    <n v="11257560"/>
    <n v="7"/>
    <x v="1"/>
    <s v="NA"/>
    <s v="Prestar los servicios profesionales para apoyar y acompañar la gestión del grupo de relacionamiento y comunicaciones como diseñador gráfico para la construcción de piezas con relación a la capacidad investigativa y demas funciones a cargo de la UIA. "/>
    <m/>
    <s v="Harvey Danilo Suarez Morales"/>
    <s v="Secretaría Ejecutiva"/>
    <s v="Unidad de Investigación y Acusación"/>
    <x v="20"/>
    <s v="Luz Helena Morales Garay"/>
    <s v="Unidad de Investigación y Acusación"/>
    <s v="N/A"/>
    <s v="N/A"/>
    <s v="N/A"/>
    <s v="Inversión"/>
    <n v="55512120"/>
    <s v="N/A"/>
    <s v="N/A"/>
    <n v="4626010"/>
    <n v="26622"/>
    <n v="37222"/>
    <n v="2018011001091"/>
    <d v="2022-01-18T00:00:00"/>
    <d v="2022-01-19T00:00:00"/>
    <s v="N/A"/>
    <s v="N/A"/>
    <s v="N/A"/>
    <s v="N/A"/>
    <n v="0"/>
    <s v="N/A"/>
    <n v="0"/>
    <s v="N/A"/>
    <n v="0"/>
    <s v="N/A"/>
    <n v="0"/>
    <n v="55512120"/>
    <s v="NO"/>
    <s v="N/A"/>
    <s v="N/A"/>
    <s v="N/A"/>
    <s v="N/A"/>
    <d v="2022-12-31T00:00:00"/>
    <d v="2022-12-31T00:00:00"/>
    <s v="NO"/>
    <s v="Bogotá D.C"/>
    <s v="Cumplimiento"/>
    <s v="15-47-101008391"/>
    <n v="0"/>
    <s v="Seguros del Estado"/>
    <d v="2022-01-18T00:00:00"/>
    <s v="18-01-2022 - 30-06-2023"/>
    <s v="C:\Users\andres.prietom\JEP Colombia\Carlos Giovanni Torres Peñaranda - Contractual - Onedrive\Validación pólizas CPS\.VERIFICACIÓN DE PÓLIZAS CONTRATOS 2022\Verificación póliza Contrato  JEP-083-2022.pdf"/>
    <s v="N/A"/>
    <x v="1"/>
    <s v="Ingreso"/>
    <s v="N/A"/>
    <s v="DISEÑO GRÁFICO_x000a_"/>
    <s v="N/A"/>
    <s v="MASCULINO"/>
    <s v="PND"/>
    <s v="https://community.secop.gov.co/Public/Tendering/OpportunityDetail/Index?noticeUID=CO1.NTC.2555087&amp;isFromPublicArea=True&amp;isModal=False"/>
    <x v="1"/>
    <n v="2022"/>
  </r>
  <r>
    <n v="304"/>
    <s v="JEP-084-2022"/>
    <s v="JEP-CSPO-084-2022"/>
    <s v="Jairo Cuellar"/>
    <s v="N/R"/>
    <s v="Vianney Esther Sobrino Camacho"/>
    <m/>
    <m/>
    <x v="1"/>
    <s v="1. Prestación de servicios"/>
    <n v="32791986"/>
    <n v="6"/>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x v="10"/>
    <s v="Jorge Alirio Mancera Cortés"/>
    <s v="Departamento SAAD - Comparecientes"/>
    <s v="N/A"/>
    <s v="N/A"/>
    <s v="N/A"/>
    <s v="Inversión"/>
    <n v="86496775"/>
    <s v="N/A"/>
    <s v="N/A"/>
    <s v="$7.228.143"/>
    <n v="25722"/>
    <n v="42222"/>
    <s v="2018011001091_x0009_"/>
    <d v="2022-01-20T00:00:00"/>
    <d v="2022-01-21T00:00:00"/>
    <s v="N/A"/>
    <s v="N/A"/>
    <s v="N/A"/>
    <s v="N/A"/>
    <n v="0"/>
    <s v="N/A"/>
    <n v="0"/>
    <s v="N/A"/>
    <n v="0"/>
    <s v="N/A"/>
    <n v="0"/>
    <n v="86496775"/>
    <s v="NO"/>
    <s v="N/A"/>
    <s v="N/A"/>
    <s v="N/A"/>
    <s v="N/A"/>
    <d v="2022-12-31T00:00:00"/>
    <d v="2022-12-31T00:00:00"/>
    <s v="NO"/>
    <s v="Bogotá D.C"/>
    <s v="Cumplimiento "/>
    <s v="21-45-101358220"/>
    <n v="0"/>
    <s v="Seguros del Estado"/>
    <d v="2022-01-20T00:00:00"/>
    <s v="20-01-2022 - 30-06-2023"/>
    <s v="C:\Users\andres.prietom\JEP Colombia\Carlos Giovanni Torres Peñaranda - Contractual - Onedrive\Validación pólizas CPS\.VERIFICACIÓN DE PÓLIZAS CONTRATOS 2022\Verificación póliza Contrato  JEP-084-2022.pdf"/>
    <s v="N/A"/>
    <x v="1"/>
    <s v="Ingreso"/>
    <s v="N/A"/>
    <s v="PSICOLOGÍA"/>
    <s v="N/A"/>
    <s v="FEMENINO"/>
    <s v="PND"/>
    <s v="https://community.secop.gov.co/Public/Tendering/OpportunityDetail/Index?noticeUID=CO1.NTC.2544344&amp;isFromPublicArea=True&amp;isModal=False"/>
    <x v="1"/>
    <n v="2022"/>
  </r>
  <r>
    <n v="278"/>
    <s v="JEP-085-2022"/>
    <s v="JEP-CSPO-085-2022"/>
    <s v="Ángela Esquivel "/>
    <s v="N/R"/>
    <s v="Maribel Rodriguez Acevedo"/>
    <m/>
    <m/>
    <x v="1"/>
    <s v="1. Prestación de servicios"/>
    <n v="52644977"/>
    <n v="3"/>
    <x v="1"/>
    <s v="NA"/>
    <s v="Prestar servicios profesionales especializados para apoyar y acompañar al Departamento de Gestión Territorial en las actividades desplegadas en los departamentos de Valle del Cauca, Risaralda, Quindío y Caldas, en el marco de las funciones de la dependencia, los lineamientos para la aplicación del enfoque territorial y la justicia restaurativa, teniendo en cuenta los enfoques diferenciales. _x000a_"/>
    <m/>
    <s v="Harvey Danilo Suarez Morales"/>
    <s v="Secretaría Ejecutiva"/>
    <s v="Subsecretaría Ejecutiva "/>
    <x v="13"/>
    <s v="Gloria Cala Navarro"/>
    <s v="Departamento de Gestión Territorial"/>
    <s v="N/A"/>
    <s v="N/A"/>
    <s v="N/A"/>
    <s v="Inversión"/>
    <n v="84328333"/>
    <s v="N/A"/>
    <s v="N/A"/>
    <n v="7228143"/>
    <n v="31622"/>
    <n v="35222"/>
    <n v="2018011001091"/>
    <d v="2022-01-17T00:00:00"/>
    <d v="2022-01-21T00:00:00"/>
    <s v="N/A"/>
    <s v="N/A"/>
    <s v="N/A"/>
    <s v="N/A"/>
    <n v="0"/>
    <s v="N/A"/>
    <n v="0"/>
    <s v="N/A"/>
    <n v="0"/>
    <s v="N/A"/>
    <n v="0"/>
    <n v="84328333"/>
    <s v="NO"/>
    <s v="N/A"/>
    <s v="N/A"/>
    <s v="N/A"/>
    <s v="N/A"/>
    <d v="2022-12-31T00:00:00"/>
    <d v="2022-12-31T00:00:00"/>
    <s v="NO"/>
    <s v="Valle del Cauca, Risaralda, Quindío y Caldas"/>
    <s v="Cumplimiento"/>
    <s v="45-45-101104686"/>
    <n v="0"/>
    <s v="Seguros del Estado"/>
    <d v="2022-01-19T00:00:00"/>
    <s v="11-01-2022 - 30-06-2023"/>
    <s v="C:\Users\andres.prietom\JEP Colombia\Carlos Giovanni Torres Peñaranda - Contractual - Onedrive\Validación pólizas CPS\.VERIFICACIÓN DE PÓLIZAS CONTRATOS 2022\verificacion poliza contrato JEP-085-2022.pdf"/>
    <s v="N/A"/>
    <x v="1"/>
    <s v="Ingreso"/>
    <s v="N/A"/>
    <s v="PSICOLOGÍA"/>
    <s v="N/A"/>
    <s v="FEMENINO"/>
    <s v="PND"/>
    <s v="https://community.secop.gov.co/Public/Tendering/OpportunityDetail/Index?noticeUID=CO1.NTC.2514267&amp;isFromPublicArea=True&amp;isModal=False"/>
    <x v="1"/>
    <n v="2022"/>
  </r>
  <r>
    <n v="568"/>
    <s v="JEP-086-2022"/>
    <s v="JEP-CSPO-086-2022"/>
    <s v="Ángela Esquivel "/>
    <s v="N/R"/>
    <s v="Maria Camila Restrepo Giraldo"/>
    <m/>
    <m/>
    <x v="1"/>
    <s v="1. Prestación de servicios"/>
    <n v="1151948076"/>
    <n v="8"/>
    <x v="1"/>
    <s v="NA"/>
    <s v="Prestar servicios profesionales para apoyar y acompañar a la Subdirección de Comunicaciones en la producción y actualización de documentos metodológicos, así como en la edición de contenidos y conceptualización de la información generada por la JEP en desarrollo de la política y estrategia de comunicaciones en concordancia con el plan de posicionamiento y divulgación. "/>
    <m/>
    <s v="Harvey Danilo Suarez Morales"/>
    <s v="Secretaría Ejecutiva"/>
    <s v="Secretaría Ejecutiva"/>
    <x v="14"/>
    <s v="Hernando Salazar Palacio"/>
    <s v="Subdirección de Comunicaciones"/>
    <s v="N/A"/>
    <s v="N/A"/>
    <s v="N/A"/>
    <s v="Inversión"/>
    <n v="111631448"/>
    <s v="N/A"/>
    <s v="N/A"/>
    <s v="$9.541.150"/>
    <n v="34522"/>
    <n v="33022"/>
    <s v="2018011000954_x0009_"/>
    <d v="2022-01-13T00:00:00"/>
    <d v="2022-01-18T00:00:00"/>
    <s v="N/A"/>
    <s v="N/A"/>
    <s v="N/A"/>
    <s v="N/A"/>
    <n v="0"/>
    <s v="N/A"/>
    <n v="0"/>
    <s v="N/A"/>
    <n v="0"/>
    <s v="N/A"/>
    <n v="0"/>
    <n v="111631448"/>
    <s v="NO"/>
    <s v="N/A"/>
    <s v="N/A"/>
    <s v="N/A"/>
    <s v="N/A"/>
    <d v="2022-12-31T00:00:00"/>
    <d v="2022-12-31T00:00:00"/>
    <s v="NO"/>
    <s v="Bogotá D.C"/>
    <s v="Cumplimiento "/>
    <s v="11-47-101010778"/>
    <n v="0"/>
    <s v="Seguros del Estado"/>
    <d v="2022-01-14T00:00:00"/>
    <s v="13-01-2022 - 30-06-2023"/>
    <s v="C:\Users\andres.prietom\JEP Colombia\Carlos Giovanni Torres Peñaranda - Contractual - Onedrive\Validación pólizas CPS\.VERIFICACIÓN DE PÓLIZAS CONTRATOS 2022\verificacion poliza contrato JEP-086-2022.pdf"/>
    <s v="N/A"/>
    <x v="1"/>
    <s v="Ingreso"/>
    <s v="N/A"/>
    <s v="COMUNICACIÓN SOCIAL Y PERIODISMO"/>
    <s v="N/A"/>
    <s v="FEMENINO"/>
    <s v="PND"/>
    <s v="https://community.secop.gov.co/Public/Tendering/OpportunityDetail/Index?noticeUID=CO1.NTC.2514293&amp;isFromPublicArea=True&amp;isModal=False"/>
    <x v="1"/>
    <n v="2022"/>
  </r>
  <r>
    <n v="126"/>
    <s v="JEP-087-2022"/>
    <s v="JEP-CSPO-087-2022"/>
    <s v="Mateo Ávila"/>
    <s v="N/R"/>
    <s v="Andrea Carolina Triviño Sandoval"/>
    <m/>
    <m/>
    <x v="1"/>
    <s v="1. Prestación de servicios"/>
    <n v="1015399064"/>
    <n v="1"/>
    <x v="1"/>
    <s v="NA"/>
    <s v="Prestar servicios profesionales especializados para apoyar y acompañar a la Secretaría Ejecutiva en la articulación y seguimiento de las actividades relacionadas con el despliegue territorial de la secretaría ejecutiva, teniendo en cuenta los enfoques diferencial, territorial y de género."/>
    <m/>
    <s v="Harvey Danilo Suarez Morales"/>
    <s v="Secretaría Ejecutiva"/>
    <s v="Subsecretaría Ejecutiva "/>
    <x v="5"/>
    <s v="Angela María Mora Soto"/>
    <s v="Subsecretaría Ejecutiva "/>
    <s v="N/A"/>
    <s v="N/A"/>
    <s v="N/A"/>
    <s v="Inversión"/>
    <n v="126637092"/>
    <s v="N/A"/>
    <s v="N/A"/>
    <n v="10553091"/>
    <n v="32422"/>
    <n v="29222"/>
    <n v="2018011001091"/>
    <d v="2022-01-12T00:00:00"/>
    <d v="2022-01-13T00:00:00"/>
    <s v="N/A"/>
    <s v="N/A"/>
    <s v="N/A"/>
    <s v="N/A"/>
    <n v="0"/>
    <s v="N/A"/>
    <n v="0"/>
    <s v="N/A"/>
    <n v="0"/>
    <s v="N/A"/>
    <n v="0"/>
    <n v="126637092"/>
    <s v="NO"/>
    <s v="N/A"/>
    <s v="N/A"/>
    <s v="N/A"/>
    <s v="N/A"/>
    <d v="2022-12-31T00:00:00"/>
    <d v="2022-12-31T00:00:00"/>
    <s v="NO"/>
    <s v="Bogotá D.C"/>
    <s v="Cumplimiento"/>
    <s v="63-47-101000753"/>
    <n v="0"/>
    <s v="Seguros del Estado"/>
    <d v="2022-01-12T00:00:00"/>
    <s v="12-01-2022 - 30-06-2023"/>
    <s v="SD"/>
    <s v="N/A"/>
    <x v="1"/>
    <s v="Ingreso"/>
    <s v="N/A"/>
    <s v="GOBIERNO Y RELACIONES INTERNACIONALES"/>
    <s v="N/A"/>
    <s v="FEMENINO"/>
    <s v="PND"/>
    <s v="https://community.secop.gov.co/Public/Tendering/OpportunityDetail/Index?noticeUID=CO1.NTC.2515835&amp;isFromPublicArea=True&amp;isModal=False"/>
    <x v="1"/>
    <n v="2022"/>
  </r>
  <r>
    <n v="155"/>
    <s v="JEP-088-2022"/>
    <s v="JEP-CSPO-088-2022"/>
    <s v="Mateo Ávila"/>
    <s v="N/R"/>
    <s v="Juan Pablo Ospina Becerra"/>
    <m/>
    <m/>
    <x v="1"/>
    <s v="1. Prestación de servicios"/>
    <n v="1032487369"/>
    <n v="1"/>
    <x v="1"/>
    <s v="NA"/>
    <s v="Prestar servicios profesionales para apoyar a la Subsecretaria Ejecutiva en el seguimiento, registro, análisis de indicadores, elaboración de informes técnicos, y sistemas de calidad y apoyo a la supervisión de los proyectos a cargo del despacho."/>
    <m/>
    <s v="Harvey Danilo Suarez Morales"/>
    <s v="Secretaría Ejecutiva"/>
    <s v="Subsecretaría Ejecutiva "/>
    <x v="5"/>
    <s v="Angela María Mora Soto"/>
    <s v="Subsecretaría Ejecutiva "/>
    <s v="N/A"/>
    <s v="N/A"/>
    <s v="N/A"/>
    <s v="Inversión"/>
    <n v="25153938"/>
    <s v="N/A"/>
    <s v="N/A"/>
    <s v="$4.192.323"/>
    <n v="24822"/>
    <n v="45322"/>
    <n v="2018011001091"/>
    <d v="2022-01-20T00:00:00"/>
    <d v="2022-01-24T00:00:00"/>
    <s v="Paula Nataly Vargas Pulido"/>
    <n v="1030603018"/>
    <n v="0"/>
    <d v="2022-02-22T00:00:00"/>
    <n v="0"/>
    <s v="N/A"/>
    <n v="0"/>
    <s v="N/A"/>
    <n v="0"/>
    <s v="N/A"/>
    <n v="0"/>
    <n v="25153938"/>
    <s v="NO"/>
    <s v="N/A"/>
    <s v="N/A"/>
    <s v="N/A"/>
    <s v="N/A"/>
    <d v="2022-06-30T00:00:00"/>
    <d v="2022-06-30T00:00:00"/>
    <s v="NO"/>
    <s v="Bogotá D.C"/>
    <s v="Cumplimiento"/>
    <s v="21-45-101358335"/>
    <n v="0"/>
    <s v="Seguros del Estado"/>
    <d v="2022-01-21T00:00:00"/>
    <s v="21-01-2022 - 01-01-2023"/>
    <s v="SD"/>
    <s v="En fecha 22/02/2022 se suscribe cesión del contrato"/>
    <x v="0"/>
    <s v="Cesión"/>
    <s v="N/A"/>
    <s v="ADMINISTRACIÓN DE EMPRESAS"/>
    <s v="N/A"/>
    <s v="FEMENINO"/>
    <s v="PND"/>
    <s v="https://community.secop.gov.co/Public/Tendering/OpportunityDetail/Index?noticeUID=CO1.NTC.2515940&amp;isFromPublicArea=True&amp;isModal=False"/>
    <x v="1"/>
    <n v="2022"/>
  </r>
  <r>
    <n v="505"/>
    <s v="JEP-089-2022"/>
    <s v="JEP-CSPO-089-2022"/>
    <s v="Mateo Ávila"/>
    <s v="N/R"/>
    <s v="Luis Alejandro Ballesteros Bejarano"/>
    <m/>
    <m/>
    <x v="1"/>
    <s v="1. Prestación de servicios"/>
    <n v="1030539002"/>
    <n v="1"/>
    <x v="1"/>
    <s v="NA"/>
    <s v="Prestación de servicios profesionales para el apoyo al Grupo de Análisis, Contexto y Estadística de la UIA en el desarrollo de actividades asociadas a la programación, manejo de bases de datos y migraciones de sistemas de información para atender las necesidades de la UIA a fin de facilitar la capacidad investigativa."/>
    <m/>
    <s v="Harvey Danilo Suarez Morales"/>
    <s v="Secretaría Ejecutiva"/>
    <s v="Unidad de Investigación y Acusación"/>
    <x v="20"/>
    <s v="Luz Helena Morales Garay"/>
    <s v="Unidad de Investigación y Acusación"/>
    <s v="N/A"/>
    <s v="N/A"/>
    <s v="N/A"/>
    <s v="Inversión"/>
    <n v="86737716"/>
    <s v="N/A"/>
    <s v="N/A"/>
    <n v="7228143"/>
    <n v="26422"/>
    <n v="33422"/>
    <n v="2018011001091"/>
    <d v="2022-01-14T00:00:00"/>
    <d v="2022-01-18T00:00:00"/>
    <s v="Carlos Arturo Canchéala Espejo"/>
    <s v="9727077 - 0"/>
    <s v="N/A"/>
    <d v="2022-08-30T00:00:00"/>
    <n v="0"/>
    <s v="N/A"/>
    <n v="0"/>
    <s v="N/A"/>
    <n v="0"/>
    <s v="N/A"/>
    <n v="0"/>
    <n v="86737716"/>
    <s v="NO"/>
    <s v="N/A"/>
    <s v="N/A"/>
    <s v="N/A"/>
    <s v="N/A"/>
    <d v="2022-12-31T00:00:00"/>
    <d v="2022-12-31T00:00:00"/>
    <s v="NO"/>
    <s v="Bogotá D.C"/>
    <s v="Cumplimiento"/>
    <s v="15-47-101008299"/>
    <n v="0"/>
    <s v="Seguros del Estado"/>
    <d v="2022-01-17T00:00:00"/>
    <s v="16-01-2022 - 30-06-2023"/>
    <s v="SD"/>
    <s v="En fecha del 1 de septiembre se publicó la cesión del cto JEP-089-2022 a partir del 1 de sept - Carlos Arturo canchéala espejo- UIA"/>
    <x v="1"/>
    <s v="Cesión"/>
    <s v="N/A"/>
    <s v="INGENIERÍA ELECTRÓNICA Y DE TELECOMUNICACIONES"/>
    <s v="N/A"/>
    <s v="MASCULINO"/>
    <s v="NR"/>
    <s v="https://community.secop.gov.co/Public/Tendering/OpportunityDetail/Index?noticeUID=CO1.NTC.2516123&amp;isFromPublicArea=True&amp;isModal=False"/>
    <x v="1"/>
    <n v="2022"/>
  </r>
  <r>
    <n v="551"/>
    <s v="JEP-090-2022"/>
    <s v="JEP-CSPO-090-2022"/>
    <s v="Clara Torres"/>
    <s v="N/R"/>
    <s v="Jaime Alberto Barrientos Varela"/>
    <m/>
    <m/>
    <x v="1"/>
    <s v="1. Prestación de servicios"/>
    <n v="79557408"/>
    <n v="1"/>
    <x v="1"/>
    <s v="NA"/>
    <s v="Prestar servicios profesionales para apoyar a la Subdirección de Comunicaciones en la producción y distribución de contenidos para la difusión de contenidos públicos e internos en desarrollo de la estrategia y la Politica de Comunicaciones. "/>
    <m/>
    <s v="Harvey Danilo Suarez Morales"/>
    <s v="Secretaría Ejecutiva"/>
    <s v="Secretaría Ejecutiva"/>
    <x v="14"/>
    <s v="Hernando Salazar Palacio"/>
    <s v="Subdirección de Comunicaciones"/>
    <s v="N/A"/>
    <s v="N/A"/>
    <s v="N/A"/>
    <s v="Inversión"/>
    <n v="111631448"/>
    <s v="N/A"/>
    <s v="N/A"/>
    <s v="$9.541.150"/>
    <n v="34622"/>
    <n v="29722"/>
    <n v="2018011000954"/>
    <d v="2022-01-12T00:00:00"/>
    <d v="2022-01-13T00:00:00"/>
    <s v="N/A"/>
    <s v="N/A"/>
    <s v="N/A"/>
    <s v="N/A"/>
    <n v="0"/>
    <s v="N/A"/>
    <n v="0"/>
    <s v="N/A"/>
    <n v="0"/>
    <s v="N/A"/>
    <n v="0"/>
    <n v="111631448"/>
    <s v="NO"/>
    <s v="N/A"/>
    <s v="N/A"/>
    <s v="N/A"/>
    <s v="N/A"/>
    <d v="2022-12-31T00:00:00"/>
    <d v="2022-12-31T00:00:00"/>
    <s v="NO"/>
    <s v="Bogotá D.C"/>
    <s v="Cumplimiento"/>
    <s v="14-47-101013868"/>
    <n v="0"/>
    <s v="Seguros del Estado"/>
    <d v="2022-01-13T00:00:00"/>
    <s v="12-01-2022 - 07-07-2023"/>
    <s v="https://jepcolombia-my.sharepoint.com/personal/carlos_torres_jep_gov_co/_layouts/15/onedrive.aspx?q=090&amp;searchScope=folder&amp;id=%2Fpersonal%2Fcarlos%5Ftorres%5Fjep%5Fgov%5Fco%2FDocuments%2FDocumentos%2FContractual%2FContractual%20%2D%20Onedrive%2FValidaci%C3%B3n%20p%C3%B3lizas%20CPS%2F%2EVERIFICACI%C3%93N%20DE%20P%C3%93LIZAS%20CONTRATOS%202022%2FVerificaci%C3%B3n%20p%C3%B3liza%20contrato%20JEP%2D090%2D2022%2Epdf&amp;parent=%2Fpersonal%2Fcarlos%5Ftorres%5Fjep%5Fgov%5Fco%2FDocuments%2FDocumentos%2FContractual%2FContractual%20%2D%20Onedrive%2FValidaci%C3%B3n%20p%C3%B3lizas%20CPS%2F%2EVERIFICACI%C3%93N%20DE%20P%C3%93LIZAS%20CONTRATOS%202022&amp;parentview=7"/>
    <s v="N/A"/>
    <x v="1"/>
    <s v="Ingreso"/>
    <s v="N/A"/>
    <s v="COMUNICACIÓN SOCIAL Y PERIODISMO"/>
    <s v="N/A"/>
    <s v="MASCULINO"/>
    <s v="PND"/>
    <s v="https://community.secop.gov.co/Public/Tendering/OpportunityDetail/Index?noticeUID=CO1.NTC.2520753&amp;isFromPublicArea=True&amp;isModal=False"/>
    <x v="1"/>
    <n v="2022"/>
  </r>
  <r>
    <n v="202"/>
    <s v="JEP-091-2022"/>
    <s v="JEP-CSPO-091-2022"/>
    <s v="Clara Torres"/>
    <s v="N/R"/>
    <s v="Violeta Florez Botero"/>
    <m/>
    <m/>
    <x v="1"/>
    <s v="1. Prestación de servicios"/>
    <n v="43976503"/>
    <n v="8"/>
    <x v="1"/>
    <s v="NA"/>
    <s v="Prestar servicios profesionales para apoyar al Departamento de Atención a Víctimas en la región de Antioquia, para adelantar acciones de difusión, asesoría y orientac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4328333"/>
    <s v="N/A"/>
    <s v="N/A"/>
    <n v="7228143"/>
    <n v="40122"/>
    <n v="39222"/>
    <n v="2018011001091"/>
    <d v="2022-01-19T00:00:00"/>
    <d v="2022-01-21T00:00:00"/>
    <s v="N/A"/>
    <s v="N/A"/>
    <s v="N/A"/>
    <s v="N/A"/>
    <n v="0"/>
    <s v="N/A"/>
    <n v="0"/>
    <s v="N/A"/>
    <n v="0"/>
    <s v="N/A"/>
    <n v="0"/>
    <n v="84328333"/>
    <s v="NO"/>
    <s v="N/A"/>
    <s v="N/A"/>
    <s v="N/A"/>
    <s v="N/A"/>
    <d v="2022-12-31T00:00:00"/>
    <d v="2022-12-31T00:00:00"/>
    <s v="NO"/>
    <s v="Medellín con desplazamiento en la región de Antioquia"/>
    <s v="Cumplimiento"/>
    <s v="65-47-101006611"/>
    <n v="0"/>
    <s v="Seguros del Estado"/>
    <d v="2022-01-21T00:00:00"/>
    <s v="19-01-2022 - 01- 07-2023"/>
    <s v="C:\Users\andres.prietom\JEP Colombia\Carlos Giovanni Torres Peñaranda - Contractual - Onedrive\Validación pólizas CPS\.VERIFICACIÓN DE PÓLIZAS CONTRATOS 2022\Verificación póliza contrato JEP-091-2022.pdf"/>
    <s v="N/A"/>
    <x v="1"/>
    <s v="Ingreso"/>
    <s v="N/A"/>
    <s v="DERECHO"/>
    <s v="N/A"/>
    <s v="FEMENINO"/>
    <s v="PND"/>
    <s v="https://community.secop.gov.co/Public/Tendering/OpportunityDetail/Index?noticeUID=CO1.NTC.2532402&amp;isFromPublicArea=True&amp;isModal=False"/>
    <x v="1"/>
    <n v="2022"/>
  </r>
  <r>
    <n v="204"/>
    <s v="JEP-092-2022"/>
    <s v="JEP-CSPO-092-2022"/>
    <s v="Clara Torres"/>
    <s v="N/R"/>
    <s v="German Nelinho Martinez Hernandez"/>
    <m/>
    <m/>
    <x v="1"/>
    <s v="1. Prestación de servicios"/>
    <n v="92538191"/>
    <n v="3"/>
    <x v="1"/>
    <s v="NA"/>
    <s v="Prestar servicios profesionales para apoyar al Departamento de Atención a Víctimas en la región de Sucre, Magdalena, Bolívar, Córdoba, Atlántico, La Guajira y Cesár, para adelantar acciones de difusión, asesoría y orientac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4328333"/>
    <s v="N/A"/>
    <s v="N/A"/>
    <s v="$7.228.143"/>
    <n v="40222"/>
    <n v="33222"/>
    <s v="2018011001091_x0009_"/>
    <d v="2022-01-15T00:00:00"/>
    <d v="2022-01-19T00:00:00"/>
    <s v="N/A"/>
    <s v="N/A"/>
    <s v="N/A"/>
    <s v="N/A"/>
    <n v="0"/>
    <s v="N/A"/>
    <n v="0"/>
    <s v="N/A"/>
    <n v="0"/>
    <s v="N/A"/>
    <n v="0"/>
    <n v="84328333"/>
    <s v="NO"/>
    <s v="N/A"/>
    <s v="N/A"/>
    <s v="N/A"/>
    <s v="N/A"/>
    <d v="2022-12-31T00:00:00"/>
    <d v="2022-12-31T00:00:00"/>
    <s v="NO"/>
    <s v=" ciudad de Corozal_x000a_con desplazamiento en la región de Sucre, Magdalena, Bolívar, Córdoba, Atlántico, La_x000a_Guajira y Cesár"/>
    <s v="Cumplimiento"/>
    <s v="36-47-101001037"/>
    <n v="2"/>
    <s v="Seguros del Estado"/>
    <d v="2022-01-18T00:00:00"/>
    <s v="15-01-2022 - 05-07-2023"/>
    <s v="C:\Users\andres.prietom\JEP Colombia\Carlos Giovanni Torres Peñaranda - Contractual - Onedrive\Validación pólizas CPS\.VERIFICACIÓN DE PÓLIZAS CONTRATOS 2022\Verificación póliza contrato JEP-092-2022.pdf"/>
    <s v="N/A"/>
    <x v="1"/>
    <s v="Ingreso"/>
    <s v="N/A"/>
    <s v="DERECHO"/>
    <s v="N/A"/>
    <s v="MASCULINO"/>
    <s v="PND"/>
    <s v="https://community.secop.gov.co/Public/Tendering/OpportunityDetail/Index?noticeUID=CO1.NTC.2540422&amp;isFromPublicArea=True&amp;isModal=False"/>
    <x v="1"/>
    <n v="2022"/>
  </r>
  <r>
    <n v="213"/>
    <s v="JEP-093-2022"/>
    <s v="JEP-CSPO-093-2022"/>
    <s v="Clara Torres"/>
    <s v="N/R"/>
    <s v="Eliana Carolina Amador Ladino "/>
    <m/>
    <m/>
    <x v="1"/>
    <s v="1. Prestación de servicios"/>
    <n v="1121854055"/>
    <n v="1"/>
    <x v="1"/>
    <s v="NA"/>
    <s v="Prestar servicios profesionales para apoyar al Departamento de Atención a Víctimas en la región de Meta, Arauca, Guaviare y Casanare, para adelantar acciones de difusión, asesoría y orientac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4328333"/>
    <s v="N/A"/>
    <s v="N/A"/>
    <n v="7228143"/>
    <n v="40522"/>
    <n v="3122"/>
    <s v="_x0009__x000a_2018011001091"/>
    <d v="2022-01-15T00:00:00"/>
    <d v="2022-01-18T00:00:00"/>
    <s v="N/A"/>
    <s v="N/A"/>
    <s v="N/A"/>
    <s v="N/A"/>
    <n v="0"/>
    <s v="N/A"/>
    <n v="0"/>
    <s v="N/A"/>
    <n v="0"/>
    <s v="N/A"/>
    <n v="0"/>
    <n v="84328333"/>
    <s v="NO"/>
    <s v="N/A"/>
    <s v="N/A"/>
    <s v="N/A"/>
    <s v="N/A"/>
    <d v="2022-12-31T00:00:00"/>
    <d v="2022-12-31T00:00:00"/>
    <s v="NO"/>
    <s v="Villavicencio con desplazamiento en la región de Meta, Arauca, Guaviare y Casanare"/>
    <s v="Cumplimiento"/>
    <s v="30-47-101001958"/>
    <n v="0"/>
    <s v="Seguros del Estado"/>
    <d v="2022-01-13T00:00:00"/>
    <s v="13-01-20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3%2D2022%2Epdf&amp;parent=%2Fpersonal%2Fcarlos%5Ftorres%5Fjep%5Fgov%5Fco%2FDocuments%2FDocumentos%2FContractual%2FContractual%20%2D%20Onedrive%2FValidaci%C3%B3n%20p%C3%B3lizas%20CPS%2F%2EVERIFICACI%C3%93N%20DE%20P%C3%93LIZAS%20CONTRATOS%202022"/>
    <s v="N/A"/>
    <x v="1"/>
    <s v="Ingreso"/>
    <s v="N/A"/>
    <s v="DERECHO"/>
    <s v="N/A"/>
    <s v="FEMENINO"/>
    <s v="PND"/>
    <s v="https://community.secop.gov.co/Public/Tendering/OpportunityDetail/Index?noticeUID=CO1.NTC.2533490&amp;isFromPublicArea=True&amp;isModal=False"/>
    <x v="1"/>
    <n v="2022"/>
  </r>
  <r>
    <n v="215"/>
    <s v="JEP-094-2022"/>
    <s v="JEP-CSPO-094-2022"/>
    <s v="Clara Torres"/>
    <s v="N/R"/>
    <s v="Laura Annick Mendez Garcia"/>
    <m/>
    <m/>
    <x v="1"/>
    <s v="1. Prestación de servicios"/>
    <n v="1090362331"/>
    <n v="4"/>
    <x v="1"/>
    <s v="NA"/>
    <s v="Prestar servicios profesionales para apoyar al Departamento de Atención a Víctimas en la región de Norte de Santander, Santander y región que conforma el Magdalena Medio, para adelantar acciones de difusión, asesoría y orientac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4328333"/>
    <s v="N/A"/>
    <s v="N/A"/>
    <s v="$7.228.143"/>
    <n v="40622"/>
    <n v="37022"/>
    <n v="2018011001091"/>
    <d v="2022-01-18T00:00:00"/>
    <d v="2022-01-19T00:00:00"/>
    <s v="N/A"/>
    <s v="N/A"/>
    <s v="N/A"/>
    <s v="N/A"/>
    <n v="0"/>
    <s v="N/A"/>
    <n v="0"/>
    <s v="N/A"/>
    <n v="0"/>
    <s v="N/A"/>
    <n v="0"/>
    <n v="84328333"/>
    <s v="NO"/>
    <s v="N/A"/>
    <s v="N/A"/>
    <s v="N/A"/>
    <s v="N/A"/>
    <d v="2022-12-31T00:00:00"/>
    <d v="2022-12-31T00:00:00"/>
    <s v="NO"/>
    <s v="ciudad de Cúcuta_x000a_con desplazamiento en la región de Norte de Santander, Santander y región que_x000a_conforma el Magdalena Medio"/>
    <s v="Cumplimiento"/>
    <s v="36-47-101001035"/>
    <n v="2"/>
    <s v="Seguros del Estado"/>
    <d v="2022-01-19T00:00:00"/>
    <s v="18-01-2022 - 09-07-2023"/>
    <s v="https://jepcolombia-my.sharepoint.com/personal/carlos_torres_jep_gov_co/_layouts/15/onedrive.aspx?q=094&amp;searchScope=folder&amp;id=%2Fpersonal%2Fcarlos%5Ftorres%5Fjep%5Fgov%5Fco%2FDocuments%2FDocumentos%2FContractual%2FContractual%20%2D%20Onedrive%2FValidaci%C3%B3n%20p%C3%B3lizas%20CPS%2F%2EVERIFICACI%C3%93N%20DE%20P%C3%93LIZAS%20CONTRATOS%202022%2FVerificaci%C3%B3n%20p%C3%B3liza%20contrato%20JEP%2D094%2D2022%2Epdf&amp;parent=%2Fpersonal%2Fcarlos%5Ftorres%5Fjep%5Fgov%5Fco%2FDocuments%2FDocumentos%2FContractual%2FContractual%20%2D%20Onedrive%2FValidaci%C3%B3n%20p%C3%B3lizas%20CPS%2F%2EVERIFICACI%C3%93N%20DE%20P%C3%93LIZAS%20CONTRATOS%202022&amp;parentview=7"/>
    <s v="N/A"/>
    <x v="1"/>
    <s v="Ingreso"/>
    <s v="N/A"/>
    <s v="DERECHO"/>
    <s v="N/A"/>
    <s v="FEMENINO"/>
    <s v="PND"/>
    <s v="https://community.secop.gov.co/Public/Tendering/OpportunityDetail/Index?noticeUID=CO1.NTC.2536703&amp;isFromPublicArea=True&amp;isModal=False"/>
    <x v="1"/>
    <n v="2022"/>
  </r>
  <r>
    <n v="230"/>
    <s v="JEP-095-2022"/>
    <s v="JEP-CSPO-095-2022"/>
    <s v="Clara Torres"/>
    <s v="N/R"/>
    <s v="Paula Andrea Moreno Serrano"/>
    <m/>
    <m/>
    <x v="1"/>
    <s v="1. Prestación de servicios"/>
    <n v="52258958"/>
    <n v="8"/>
    <x v="1"/>
    <s v="NA"/>
    <s v="Prestar servicios profesionales para apoyar al Departamento de Enfoques Diferenciales  en el desarrollo de la estrategia para la implementación de la perspectiva de interseccionalidad de los enfoques diferenciales, en el marco de los ejes de interés estratégico de la JEP. "/>
    <m/>
    <s v="Harvey Danilo Suarez Morales"/>
    <s v="Secretaría Ejecutiva"/>
    <s v="Subsecretaría Ejecutiva "/>
    <x v="6"/>
    <s v="Maria Elena Tobar Gutiérrez"/>
    <s v="Departamento de Enfoques Diferenciales "/>
    <s v="Olivia de Jesús Clavijo Ortiz"/>
    <s v="N/A"/>
    <s v="N/A"/>
    <s v="Inversión"/>
    <n v="98881008"/>
    <s v="N/A"/>
    <s v="N/A"/>
    <n v="8240084"/>
    <n v="24522"/>
    <n v="29822"/>
    <n v="2018011001091"/>
    <d v="2022-01-12T00:00:00"/>
    <d v="2022-01-17T00:00:00"/>
    <s v="N/A"/>
    <s v="N/A"/>
    <s v="N/A"/>
    <s v="N/A"/>
    <n v="0"/>
    <s v="N/A"/>
    <n v="0"/>
    <s v="N/A"/>
    <n v="0"/>
    <s v="N/A"/>
    <n v="0"/>
    <n v="98881008"/>
    <s v="NO"/>
    <s v="N/A"/>
    <s v="N/A"/>
    <s v="N/A"/>
    <s v="N/A"/>
    <d v="2022-12-31T00:00:00"/>
    <d v="2022-12-31T00:00:00"/>
    <s v="NO"/>
    <s v="Bogotá D.C"/>
    <s v="Cumplimiento"/>
    <s v="21-45-101357431"/>
    <n v="0"/>
    <s v="Seguros del Estado"/>
    <d v="2022-01-13T00:00:00"/>
    <s v="31-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5%2D2022%2Epdf&amp;parent=%2Fpersonal%2Fcarlos%5Ftorres%5Fjep%5Fgov%5Fco%2FDocuments%2FDocumentos%2FContractual%2FContractual%20%2D%20Onedrive%2FValidaci%C3%B3n%20p%C3%B3lizas%20CPS%2F%2EVERIFICACI%C3%93N%20DE%20P%C3%93LIZAS%20CONTRATOS%202022"/>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l 15 de julio de 2022 se publica el acta de terminación anticipada del contrato "/>
    <x v="0"/>
    <s v="Terminación anticipada"/>
    <s v="N/A"/>
    <s v="SOCIOLOGÍA"/>
    <s v="N/A"/>
    <s v="MASCULINO"/>
    <s v="PND"/>
    <s v="https://community.secop.gov.co/Public/Tendering/OpportunityDetail/Index?noticeUID=CO1.NTC.2523020&amp;isFromPublicArea=True&amp;isModal=False"/>
    <x v="1"/>
    <n v="2022"/>
  </r>
  <r>
    <n v="554"/>
    <s v="JEP-096-2022"/>
    <s v="JEP-CSPO-096-2022"/>
    <s v="Ángela Esquivel "/>
    <s v="N/R"/>
    <s v="Jose Miguel Baragan Parra"/>
    <m/>
    <m/>
    <x v="1"/>
    <s v="1. Prestación de servicios"/>
    <s v="1.110.550.069_x000d_"/>
    <n v="7"/>
    <x v="1"/>
    <s v="NA"/>
    <s v="Prestar servicios profesionales para apoyar a la subdirección de comunicaciones en la elaboración y difusión de contenidos periodísticos, y en el manejo de las distintas redes sociales de la jurisdicción, en desarrollo de la estrategia y la política de comunicaciones."/>
    <m/>
    <s v="Harvey Danilo Suarez Morales"/>
    <s v="Secretaría Ejecutiva"/>
    <s v="Secretaría Ejecutiva"/>
    <x v="14"/>
    <s v="Hernando Salazar Palacio"/>
    <s v="Subdirección de Comunicaciones"/>
    <s v="N/A"/>
    <s v="N/A"/>
    <s v="N/A"/>
    <s v="Inversión"/>
    <n v="77803735"/>
    <s v="N/A"/>
    <s v="N/A"/>
    <s v="$6.649.892"/>
    <n v="34722"/>
    <n v="31422"/>
    <n v="2018011000954"/>
    <d v="2022-01-13T00:00:00"/>
    <d v="2022-01-17T00:00:00"/>
    <s v="N/A"/>
    <s v="N/A"/>
    <s v="N/A"/>
    <s v="N/A"/>
    <n v="0"/>
    <s v="N/A"/>
    <n v="0"/>
    <s v="N/A"/>
    <n v="0"/>
    <s v="N/A"/>
    <n v="0"/>
    <n v="77803735"/>
    <s v="NO"/>
    <s v="N/A"/>
    <s v="N/A"/>
    <s v="N/A"/>
    <s v="N/A"/>
    <d v="2022-12-31T00:00:00"/>
    <d v="2022-12-31T00:00:00"/>
    <s v="NO"/>
    <s v="Bogotá D.C"/>
    <s v="Cumplimiento"/>
    <s v="11-47-101010762"/>
    <n v="0"/>
    <s v="Seguros del Estado"/>
    <d v="2022-01-14T00:00:00"/>
    <s v="13-01-2022 - 10-07-2023"/>
    <s v="C:\Users\andres.prietom\JEP Colombia\Carlos Giovanni Torres Peñaranda - Contractual - Onedrive\Validación pólizas CPS\.VERIFICACIÓN DE PÓLIZAS CONTRATOS 2022\verificacion poliza contrato JEP-096-2022.pdf"/>
    <s v="En fecha 04/06/2022 se suscribe suspensión del contrato desde el 6 al 15 de junio de_x000a_2022"/>
    <x v="1"/>
    <s v="Ingreso"/>
    <s v="N/A"/>
    <s v="PERIODISMO Y OPINIÓN PÚBLICA"/>
    <s v="N/A"/>
    <s v="MASCULINO"/>
    <s v="PND"/>
    <s v="https://community.secop.gov.co/Public/Tendering/OpportunityDetail/Index?noticeUID=CO1.NTC.2516862&amp;isFromPublicArea=True&amp;isModal=False"/>
    <x v="1"/>
    <n v="2022"/>
  </r>
  <r>
    <n v="208"/>
    <s v="JEP-097-2022"/>
    <s v="JEP-CSPO-097-2022"/>
    <s v="Clara Torres"/>
    <s v="N/R"/>
    <s v="Ferney Parra Camacho"/>
    <m/>
    <m/>
    <x v="1"/>
    <s v="1. Prestación de servicios"/>
    <n v="17689694"/>
    <n v="0"/>
    <x v="1"/>
    <s v="NA"/>
    <s v="Prestar servicios profesionales para apoyar al Departamento de Atención a Víctimas en la región de  Caquetá, Huila, Putumayo y Tolima, para adelantar acciones de difusión, asesoría y orientac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4328333"/>
    <s v="N/A"/>
    <s v="N/A"/>
    <n v="7228143"/>
    <n v="40322"/>
    <n v="35422"/>
    <n v="2018011001091"/>
    <d v="2022-01-13T00:00:00"/>
    <d v="2022-01-18T00:00:00"/>
    <s v="N/A"/>
    <s v="N/A"/>
    <s v="N/A"/>
    <s v="N/A"/>
    <n v="0"/>
    <s v="N/A"/>
    <n v="0"/>
    <s v="N/A"/>
    <n v="0"/>
    <s v="N/A"/>
    <n v="0"/>
    <n v="84328333"/>
    <s v="NO"/>
    <s v="N/A"/>
    <s v="N/A"/>
    <s v="N/A"/>
    <s v="N/A"/>
    <d v="2022-12-31T00:00:00"/>
    <d v="2022-12-31T00:00:00"/>
    <s v="NO"/>
    <s v="Florencia con desplazamiento en la región de Caquetá, Huila, Putumayo y Tolima"/>
    <s v="Cumplimiento"/>
    <s v="61-47-101003106"/>
    <n v="0"/>
    <s v="Seguros del Estado"/>
    <d v="2022-01-13T00:00:00"/>
    <s v="13-07-2022 - 10-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7%2D2022%2Epdf&amp;parent=%2Fpersonal%2Fcarlos%5Ftorres%5Fjep%5Fgov%5Fco%2FDocuments%2FDocumentos%2FContractual%2FContractual%20%2D%20Onedrive%2FValidaci%C3%B3n%20p%C3%B3lizas%20CPS%2F%2EVERIFICACI%C3%93N%20DE%20P%C3%93LIZAS%20CONTRATOS%202022"/>
    <s v="N/A"/>
    <x v="1"/>
    <s v="Ingreso"/>
    <s v="N/A"/>
    <s v="DERECHO"/>
    <s v="N/A"/>
    <s v="MASCULINO"/>
    <s v="PND"/>
    <s v="https://community.secop.gov.co/Public/Tendering/OpportunityDetail/Index?noticeUID=CO1.NTC.2536822&amp;isFromPublicArea=True&amp;isModal=False"/>
    <x v="1"/>
    <n v="2022"/>
  </r>
  <r>
    <n v="211"/>
    <s v="JEP-098-2022"/>
    <s v="JEP-CSPO-098-2022"/>
    <s v="Clara Torres"/>
    <s v="N/R"/>
    <s v="Salomon Gutierrez Gamba"/>
    <m/>
    <m/>
    <x v="1"/>
    <s v="1. Prestación de servicios"/>
    <n v="18223146"/>
    <n v="1"/>
    <x v="1"/>
    <s v="NA"/>
    <s v="Prestar servicios profesionales para apoyar al Departamento de Atención a Víctimas en la región de Guaviare, Meta, Casanare y Arauca, para adelantar acciones de difusión, asesoría y orientac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4328333"/>
    <s v="N/A"/>
    <s v="N/A"/>
    <s v="$7.228.143"/>
    <n v="40422"/>
    <n v="39322"/>
    <n v="2018011001091"/>
    <d v="2022-01-19T00:00:00"/>
    <d v="2022-01-20T00:00:00"/>
    <s v="N/A"/>
    <s v="N/A"/>
    <s v="N/A"/>
    <s v="N/A"/>
    <n v="0"/>
    <s v="N/A"/>
    <n v="0"/>
    <s v="N/A"/>
    <n v="0"/>
    <s v="N/A"/>
    <n v="0"/>
    <n v="84328333"/>
    <s v="NO"/>
    <s v="N/A"/>
    <s v="N/A"/>
    <s v="N/A"/>
    <s v="N/A"/>
    <d v="2022-12-31T00:00:00"/>
    <d v="2022-12-31T00:00:00"/>
    <s v="NO"/>
    <s v="San José_x000a_de Guaviare con desplazamiento en la región de Guaviare, Meta, Casanare y Arauca"/>
    <s v="Cumplimiento"/>
    <s v="30-47-101001966"/>
    <n v="1"/>
    <s v="Seguros del Estado"/>
    <d v="2022-01-19T00:00:00"/>
    <s v="14-01-2022 - 01-07-2023"/>
    <s v="C:\Users\andres.prietom\JEP Colombia\Carlos Giovanni Torres Peñaranda - Contractual - Onedrive\Validación pólizas CPS\.VERIFICACIÓN DE PÓLIZAS CONTRATOS 2022\Verificación póliza contrato JEP-098-2022.pdf"/>
    <s v="N/A"/>
    <x v="1"/>
    <s v="Ingreso"/>
    <s v="N/A"/>
    <s v="DERECHO"/>
    <s v="N/A"/>
    <s v="MASCULINO"/>
    <s v="PND"/>
    <s v="https://community.secop.gov.co/Public/Tendering/OpportunityDetail/Index?noticeUID=CO1.NTC.2540931&amp;isFromPublicArea=True&amp;isModal=False"/>
    <x v="1"/>
    <n v="2022"/>
  </r>
  <r>
    <s v="N/A"/>
    <s v="JEP-099-2022"/>
    <s v="JEP-CSPO-099-2022"/>
    <s v="Mateo Ávila"/>
    <s v="N/R"/>
    <s v="CANCELADO"/>
    <m/>
    <m/>
    <x v="1"/>
    <s v="1. Prestación de servicios"/>
    <n v="51848419"/>
    <m/>
    <x v="1"/>
    <s v="NA"/>
    <s v="CANCELADO"/>
    <m/>
    <s v="Cancelado"/>
    <s v="Cancelado"/>
    <s v="Cancelado"/>
    <x v="21"/>
    <s v="N/A"/>
    <s v="Cancelado"/>
    <s v="N/A"/>
    <s v="N/A"/>
    <s v="N/A"/>
    <s v="Cancelado"/>
    <s v="Cancelado"/>
    <s v="N/A"/>
    <s v="N/A"/>
    <s v="N/A"/>
    <s v="N/A"/>
    <s v="N/A"/>
    <s v="N/A"/>
    <s v="N/A"/>
    <s v="N/A"/>
    <s v="N/A"/>
    <s v="N/A"/>
    <s v="N/A"/>
    <s v="N/A"/>
    <n v="0"/>
    <s v="N/A"/>
    <n v="0"/>
    <s v="N/A"/>
    <n v="0"/>
    <s v="N/A"/>
    <m/>
    <s v="Cancelado"/>
    <s v="NO"/>
    <s v="N/A"/>
    <s v="N/A"/>
    <s v="N/A"/>
    <s v="N/A"/>
    <s v="N/A"/>
    <s v="N/A"/>
    <s v="NO"/>
    <s v="N/A"/>
    <s v="N/A"/>
    <s v="N/A"/>
    <s v="N/A"/>
    <s v="N/A"/>
    <s v="N/A"/>
    <s v="N/A"/>
    <m/>
    <s v="CANCELADO"/>
    <x v="2"/>
    <s v="Ninguna"/>
    <m/>
    <s v="N/A"/>
    <s v="N/A"/>
    <s v="N/A"/>
    <s v="N/A"/>
    <s v="N/A"/>
    <x v="2"/>
    <e v="#VALUE!"/>
  </r>
  <r>
    <n v="102"/>
    <s v="JEP-100-2022"/>
    <s v="JEP-CSPO-100-2022"/>
    <s v="Vanessa Jiménez "/>
    <s v="N/R"/>
    <s v="Jose Alejandro Montaño Rodriguez"/>
    <m/>
    <m/>
    <x v="1"/>
    <s v="1. Prestación de servicios"/>
    <n v="19460742"/>
    <n v="9"/>
    <x v="1"/>
    <s v="NA"/>
    <s v="Prestar servicios de apoyo a la subdirección de recursos físicos e infraestructura en la gestión de los documentos que se generen en el grupo de almacén e inventarios."/>
    <m/>
    <s v="Harvey Danilo Suarez Morales"/>
    <s v="Secretaría Ejecutiva"/>
    <s v="Dirección Administrativa y Financiera"/>
    <x v="12"/>
    <s v="Gabriel Amado Pardo"/>
    <s v="Subdirección de Recursos Físicos e Infraestructura"/>
    <s v="Ariadna Lorena Alfonso (Octubre 18 a Noviembre 8)"/>
    <s v="N/A"/>
    <s v="N/A"/>
    <s v="Funcionamiento"/>
    <n v="23679371"/>
    <s v="N/A"/>
    <s v="N/A"/>
    <s v="$2.023.879"/>
    <n v="31122"/>
    <n v="58122"/>
    <s v="N/A"/>
    <d v="2022-01-25T00:00:00"/>
    <d v="2022-01-27T00:00:00"/>
    <s v="N/A"/>
    <s v="N/A"/>
    <s v="N/A"/>
    <s v="N/A"/>
    <n v="0"/>
    <s v="N/A"/>
    <n v="0"/>
    <s v="N/A"/>
    <n v="0"/>
    <s v="N/A"/>
    <n v="0"/>
    <n v="23679371"/>
    <s v="NO"/>
    <s v="N/A"/>
    <s v="N/A"/>
    <s v="N/A"/>
    <s v="N/A"/>
    <d v="2022-12-31T00:00:00"/>
    <d v="2022-12-31T00:00:00"/>
    <s v="NO"/>
    <s v="Bogotá D.C"/>
    <s v="Cumplimiento"/>
    <s v="63-47-101000823"/>
    <n v="0"/>
    <s v="Seguros del Estado"/>
    <d v="2022-01-26T00:00:00"/>
    <s v="25/01/2022 - 30/06/2023"/>
    <s v="C:\Users\andres.prietom\JEP Colombia\Carlos Giovanni Torres Peñaranda - Contractual - Onedrive\Validación pólizas CPS\.VERIFICACIÓN DE PÓLIZAS CONTRATOS 2022\Verificación póliza JEP 100 2022.PNG"/>
    <s v="N/A"/>
    <x v="1"/>
    <s v="Ingreso"/>
    <s v="N/A"/>
    <s v="N/A"/>
    <s v="N/A"/>
    <s v="MASCULINO"/>
    <s v="PND"/>
    <s v="https://community.secop.gov.co/Public/Tendering/OpportunityDetail/Index?noticeUID=CO1.NTC.2520648&amp;isFromPublicArea=True&amp;isModal=False"/>
    <x v="1"/>
    <n v="2022"/>
  </r>
  <r>
    <n v="91"/>
    <s v="JEP-101-2022"/>
    <s v="JEP-CSPO-101-2022"/>
    <s v="Vanessa Jiménez "/>
    <s v="N/R"/>
    <s v="Yazmin Liliana Moreno Cruz "/>
    <m/>
    <m/>
    <x v="1"/>
    <s v="1. Prestación de servicios"/>
    <n v="52100858"/>
    <n v="0"/>
    <x v="1"/>
    <s v="NA"/>
    <s v="Prestar servicios de apoyo a la subdirección de recursos físicos e infraestructura en las actividades requeridas para tramitar los desplazamientos de la UIA para la implementación de la justicia transicional y restaurativa."/>
    <m/>
    <s v="Harvey Danilo Suarez Morales"/>
    <s v="Secretaría Ejecutiva"/>
    <s v="Dirección Administrativa y Financiera"/>
    <x v="12"/>
    <s v="Gabriel Amado Pardo"/>
    <s v="Subdirección de Recursos Físicos e Infraestructura"/>
    <s v="Ariadna Lorena Alfonso (Octubre 18 a Noviembre 8)"/>
    <s v="N/A"/>
    <s v="N/A"/>
    <s v="Inversión"/>
    <n v="42284619"/>
    <s v="N/A"/>
    <s v="N/A"/>
    <n v="3614070"/>
    <n v="44022"/>
    <n v="31322"/>
    <n v="2018011001091"/>
    <d v="2022-01-13T00:00:00"/>
    <d v="2022-01-17T00:00:00"/>
    <s v="N/A"/>
    <s v="N/A"/>
    <s v="N/A"/>
    <s v="N/A"/>
    <n v="0"/>
    <s v="N/A"/>
    <n v="0"/>
    <s v="N/A"/>
    <n v="0"/>
    <s v="N/A"/>
    <n v="0"/>
    <n v="42284619"/>
    <s v="NO"/>
    <s v="N/A"/>
    <s v="N/A"/>
    <s v="N/A"/>
    <s v="N/A"/>
    <d v="2022-12-31T00:00:00"/>
    <d v="2022-12-31T00:00:00"/>
    <s v="NO"/>
    <s v="Bogotá D.C"/>
    <s v="Cumplimiento"/>
    <s v="63-47-101000758"/>
    <n v="0"/>
    <s v="Seguros del Estado"/>
    <d v="2022-01-13T00:00:00"/>
    <s v="13-01-2022 - 30-06-2023"/>
    <s v="https://jepcolombia-my.sharepoint.com/personal/carlos_torres_jep_gov_co/_layouts/15/onedrive.aspx?q=101&amp;searchScope=folder&amp;id=%2Fpersonal%2Fcarlos%5Ftorres%5Fjep%5Fgov%5Fco%2FDocuments%2FDocumentos%2FContractual%2FContractual%20%2D%20Onedrive%2FValidaci%C3%B3n%20p%C3%B3lizas%20CPS%2F%2EVERIFICACI%C3%93N%20DE%20P%C3%93LIZAS%20CONTRATOS%202022%2FVerificaci%C3%B3n%20de%20p%C3%B3liza%20contrato%20JEP%20101%202022%2EPNG&amp;parent=%2Fpersonal%2Fcarlos%5Ftorres%5Fjep%5Fgov%5Fco%2FDocuments%2FDocumentos%2FContractual%2FContractual%20%2D%20Onedrive%2FValidaci%C3%B3n%20p%C3%B3lizas%20CPS%2F%2EVERIFICACI%C3%93N%20DE%20P%C3%93LIZAS%20CONTRATOS%202022&amp;parentview=7"/>
    <s v="N/A"/>
    <x v="1"/>
    <s v="Ingreso"/>
    <s v="N/A"/>
    <s v="AUXILIAR BANCARIO"/>
    <s v="N/A"/>
    <s v="FEMENINO"/>
    <s v="PND"/>
    <s v="https://community.secop.gov.co/Public/Tendering/OpportunityDetail/Index?noticeUID=CO1.NTC.2520976&amp;isFromPublicArea=True&amp;isModal=False"/>
    <x v="1"/>
    <n v="2022"/>
  </r>
  <r>
    <n v="86"/>
    <s v="JEP-102-2022"/>
    <s v="JEP-CSPO-102-2022"/>
    <s v="Vanessa Jiménez "/>
    <s v="N/R"/>
    <s v="Judy Paola Gil Silva"/>
    <m/>
    <m/>
    <x v="1"/>
    <s v="1. Prestación de servicios"/>
    <s v="1.010. 170.767"/>
    <n v="6"/>
    <x v="1"/>
    <s v="NA"/>
    <s v="Prestar servicios profesionales para apoyar a la subdirección de recursos físicos e infraestructura en el seguimiento y organización de la operación del almacén, así como en la actualización y migración de información al módulo de inventarios, para el seguimiento y control de los bienes e insumos para los grupos territoriales y la sede principal de la JEP"/>
    <m/>
    <s v="Harvey Danilo Suarez Morales"/>
    <s v="Secretaría Ejecutiva"/>
    <s v="Dirección Administrativa y Financiera"/>
    <x v="12"/>
    <s v="Gabriel Amado Pardo"/>
    <s v="Subdirección de Recursos Físicos e Infraestructura"/>
    <s v="Ariadna Lorena Alfonso (Octubre 18 a Noviembre 8)"/>
    <s v="N/A"/>
    <s v="N/A"/>
    <s v="Inversión"/>
    <n v="84569271"/>
    <s v="N/A"/>
    <s v="N/A"/>
    <s v="$ 7.228.143"/>
    <n v="43922"/>
    <n v="41522"/>
    <s v="2018011001091_x0009_"/>
    <d v="2022-01-20T00:00:00"/>
    <d v="2022-01-24T00:00:00"/>
    <s v="N/A"/>
    <s v="N/A"/>
    <s v="N/A"/>
    <s v="N/A"/>
    <n v="0"/>
    <s v="N/A"/>
    <n v="0"/>
    <s v="N/A"/>
    <n v="0"/>
    <s v="N/A"/>
    <n v="0"/>
    <n v="84569271"/>
    <s v="NO"/>
    <s v="N/A"/>
    <s v="N/A"/>
    <s v="N/A"/>
    <s v="N/A"/>
    <d v="2022-12-31T00:00:00"/>
    <d v="2022-12-31T00:00:00"/>
    <s v="NO"/>
    <s v="Bogotá D.C"/>
    <s v="Cumplimiento"/>
    <s v="63-47-101000781"/>
    <n v="0"/>
    <s v="Seguros del Estado"/>
    <d v="2022-01-20T00:00:00"/>
    <s v="20-01-2022 - 30-06-2023"/>
    <s v="C:\Users\andres.prietom\JEP Colombia\Carlos Giovanni Torres Peñaranda - Contractual - Onedrive\Validación pólizas CPS\.VERIFICACIÓN DE PÓLIZAS CONTRATOS 2022\Verificación póliza contrato JEP 102 2022.PNG"/>
    <s v="N/A"/>
    <x v="1"/>
    <s v="Ingreso"/>
    <s v="N/A"/>
    <s v="ADMINISTRACIÓN DE EMPRESAS"/>
    <s v="N/A"/>
    <s v="FEMENINO"/>
    <s v="PND"/>
    <s v="https://community.secop.gov.co/Public/Tendering/OpportunityDetail/Index?noticeUID=CO1.NTC.2524811&amp;isFromPublicArea=True&amp;isModal=False"/>
    <x v="1"/>
    <n v="2022"/>
  </r>
  <r>
    <n v="93"/>
    <s v="JEP-103-2022"/>
    <s v="JEP-CSPO-103-2022"/>
    <s v="Vanessa Jiménez "/>
    <s v="N/R"/>
    <s v="Maria del Pilar Indaburo Peñuela"/>
    <m/>
    <m/>
    <x v="1"/>
    <s v="1. Prestación de servicios"/>
    <n v="53076752"/>
    <n v="1"/>
    <x v="1"/>
    <s v="NA"/>
    <s v="Prestar servicios profesionales para apoyar y acompañar a la subdirección de recursos físicos e infraestructura en la verificación y tramite de desplazamientos requeridos para la implementación de la justicia transicional y restaurativa."/>
    <m/>
    <s v="Harvey Danilo Suarez Morales"/>
    <s v="Secretaría Ejecutiva"/>
    <s v="Dirección Administrativa y Financiera"/>
    <x v="12"/>
    <s v="Gabriel Amado Pardo"/>
    <s v="Subdirección de Recursos Físicos e Infraestructura"/>
    <s v="Ariadna Lorena Alfonso (Octubre 18 a Noviembre 8)"/>
    <s v="N/A"/>
    <s v="N/A"/>
    <s v="Inversión"/>
    <n v="106557293"/>
    <s v="N/A"/>
    <s v="N/A"/>
    <n v="9107461"/>
    <n v="43622"/>
    <n v="33722"/>
    <n v="2018011001091"/>
    <d v="2022-01-15T00:00:00"/>
    <d v="2022-01-18T00:00:00"/>
    <s v="N/A"/>
    <s v="N/A"/>
    <s v="N/A"/>
    <s v="N/A"/>
    <n v="0"/>
    <s v="N/A"/>
    <n v="0"/>
    <s v="N/A"/>
    <n v="0"/>
    <s v="N/A"/>
    <n v="-122"/>
    <n v="106557293"/>
    <s v="NO"/>
    <s v="N/A"/>
    <s v="N/A"/>
    <s v="N/A"/>
    <s v="N/A"/>
    <d v="2022-12-31T00:00:00"/>
    <d v="2022-08-31T00:00:00"/>
    <s v="NO"/>
    <s v="Bogotá D.C"/>
    <s v="Cumplimiento"/>
    <s v="63-47-101000760"/>
    <n v="0"/>
    <s v="Seguros del Estado"/>
    <d v="2022-01-17T00:00:00"/>
    <s v="15-01-2022 - 30-06-2023"/>
    <s v="https://jepcolombia-my.sharepoint.com/personal/carlos_torres_jep_gov_co/_layouts/15/onedrive.aspx?q=103&amp;searchScope=folder&amp;id=%2Fpersonal%2Fcarlos%5Ftorres%5Fjep%5Fgov%5Fco%2FDocuments%2FDocumentos%2FContractual%2FContractual%20%2D%20Onedrive%2FValidaci%C3%B3n%20p%C3%B3lizas%20CPS%2F%2EVERIFICACI%C3%93N%20DE%20P%C3%93LIZAS%20CONTRATOS%202022%2FVerifcaci%C3%B3n%20p%C3%B3liza%20contrato%20JEP%20103%202022%2EPNG&amp;parent=%2Fpersonal%2Fcarlos%5Ftorres%5Fjep%5Fgov%5Fco%2FDocuments%2FDocumentos%2FContractual%2FContractual%20%2D%20Onedrive%2FValidaci%C3%B3n%20p%C3%B3lizas%20CPS%2F%2EVERIFICACI%C3%93N%20DE%20P%C3%93LIZAS%20CONTRATOS%202022&amp;parentview=7"/>
    <s v="En fecha del 31/08/2022 se publica terminación del contrato JEP 103 2022"/>
    <x v="0"/>
    <s v="Terminación anticipada"/>
    <s v="N/A"/>
    <s v="ADMINISTRACIÓN DE EMPRESAS"/>
    <s v="N/A"/>
    <s v="FEMENINO"/>
    <s v="PND"/>
    <s v="https://community.secop.gov.co/Public/Tendering/OpportunityDetail/Index?noticeUID=CO1.NTC.2527475&amp;isFromPublicArea=True&amp;isModal=False"/>
    <x v="1"/>
    <n v="2022"/>
  </r>
  <r>
    <n v="110"/>
    <s v="JEP-104-2022"/>
    <s v="JEP-CSPO-104-2022"/>
    <s v="Vanessa Jiménez "/>
    <s v="N/R"/>
    <s v="Luis Pablo Varon Ramirez"/>
    <m/>
    <m/>
    <x v="1"/>
    <s v="1. Prestación de servicios"/>
    <n v="93239252"/>
    <n v="5"/>
    <x v="1"/>
    <s v="NA"/>
    <s v="Prestación de servicios a la subdirección de recursos físicos e infraestructura para realizar mantenimiento preventivo y locativo que requiera la JEP."/>
    <m/>
    <s v="Harvey Danilo Suarez Morales"/>
    <s v="Secretaría Ejecutiva"/>
    <s v="Dirección Administrativa y Financiera"/>
    <x v="12"/>
    <s v="Gabriel Amado Pardo"/>
    <s v="Subdirección de Recursos Físicos e Infraestructura"/>
    <s v="Ariadna Lorena Alfonso (Octubre 18 a Noviembre 8)"/>
    <s v="N/A"/>
    <s v="N/A"/>
    <s v="Funcionamiento"/>
    <n v="42284619"/>
    <s v="N/A"/>
    <s v="N/A"/>
    <s v="$3.614.070"/>
    <n v="43822"/>
    <n v="47522"/>
    <s v="N/A"/>
    <d v="2022-01-21T00:00:00"/>
    <d v="2022-01-25T00:00:00"/>
    <s v="N/A"/>
    <s v="N/A"/>
    <s v="N/A"/>
    <s v="N/A"/>
    <n v="0"/>
    <s v="N/A"/>
    <n v="0"/>
    <s v="N/A"/>
    <n v="0"/>
    <s v="N/A"/>
    <n v="0"/>
    <n v="42284619"/>
    <s v="NO"/>
    <s v="N/A"/>
    <s v="N/A"/>
    <s v="N/A"/>
    <s v="N/A"/>
    <d v="2022-12-31T00:00:00"/>
    <d v="2022-12-31T00:00:00"/>
    <s v="NO"/>
    <s v="Bogotá D.C"/>
    <s v="Cumplimiento"/>
    <s v="63-47-101000799"/>
    <n v="0"/>
    <s v="Seguros del Estado"/>
    <d v="2022-01-24T00:00:00"/>
    <s v="21-01-2022 - 30-06-2023"/>
    <s v="C:\Users\andres.prietom\JEP Colombia\Carlos Giovanni Torres Peñaranda - Contractual - Onedrive\Validación pólizas CPS\.VERIFICACIÓN DE PÓLIZAS CONTRATOS 2022\Verificación póliza JEP 104 2022.PNG"/>
    <s v="N/A"/>
    <x v="1"/>
    <s v="Ingreso"/>
    <s v="N/A"/>
    <s v="TÉCNICO EN ELECTRICIDAD"/>
    <s v="TÉCNICO EN ELECTRÓNICA Y MICROPROCESADORES"/>
    <s v="MASCULINO"/>
    <s v="PND"/>
    <s v="https://community.secop.gov.co/Public/Tendering/OpportunityDetail/Index?noticeUID=CO1.NTC.2528917&amp;isFromPublicArea=True&amp;isModal=False"/>
    <x v="1"/>
    <n v="2022"/>
  </r>
  <r>
    <n v="87"/>
    <s v="JEP-105-2022"/>
    <s v="JEP-CSPO-105-2022"/>
    <s v="Vanessa Jiménez "/>
    <s v="N/R"/>
    <s v="Elkin Javier Mondragon Vargas"/>
    <m/>
    <m/>
    <x v="1"/>
    <s v="1. Prestación de servicios"/>
    <n v="80122895"/>
    <n v="1"/>
    <x v="1"/>
    <s v="NA"/>
    <s v="Prestación de servicios para apoyar a la subdirección de recursos físicos e infraestructura en las actividades administrativas, logísticas del grupo de almacén e inventarios necesarias para el desarrollo de las operaciones de actualización de inventarios individuales y asignación de bienes en los grupos territoriales y la sede principal de la JEP."/>
    <m/>
    <s v="Harvey Danilo Suarez Morales"/>
    <s v="Secretaría Ejecutiva"/>
    <s v="Dirección Administrativa y Financiera"/>
    <x v="12"/>
    <s v="Gabriel Amado Pardo"/>
    <s v="Subdirección de Recursos Físicos e Infraestructura"/>
    <s v="Ariadna Lorena Alfonso (Octubre 18 a Noviembre 8)"/>
    <s v="N/A"/>
    <s v="N/A"/>
    <s v="Inversión"/>
    <n v="42284619"/>
    <s v="N/A"/>
    <s v="N/A"/>
    <n v="3614070"/>
    <n v="43722"/>
    <n v="33822"/>
    <n v="2018011001091"/>
    <d v="2022-01-15T00:00:00"/>
    <d v="2022-01-18T00:00:00"/>
    <s v="N/A"/>
    <s v="N/A"/>
    <s v="N/A"/>
    <s v="N/A"/>
    <n v="0"/>
    <s v="N/A"/>
    <n v="0"/>
    <s v="N/A"/>
    <n v="0"/>
    <s v="N/A"/>
    <n v="0"/>
    <n v="42284619"/>
    <s v="NO"/>
    <s v="N/A"/>
    <s v="N/A"/>
    <s v="N/A"/>
    <s v="N/A"/>
    <d v="2022-12-31T00:00:00"/>
    <d v="2022-12-31T00:00:00"/>
    <s v="NO"/>
    <s v="Bogotá D.C"/>
    <s v="Cumplimiento"/>
    <s v="63-47-101000762"/>
    <n v="0"/>
    <s v="Seguros del Estado"/>
    <d v="2022-01-17T00:00:00"/>
    <s v="15-01-2022 - 30-06-2023"/>
    <s v="https://jepcolombia-my.sharepoint.com/personal/carlos_torres_jep_gov_co/_layouts/15/onedrive.aspx?q=105&amp;searchScope=folder&amp;id=%2Fpersonal%2Fcarlos%5Ftorres%5Fjep%5Fgov%5Fco%2FDocuments%2FDocumentos%2FContractual%2FContractual%20%2D%20Onedrive%2FValidaci%C3%B3n%20p%C3%B3lizas%20CPS%2F%2EVERIFICACI%C3%93N%20DE%20P%C3%93LIZAS%20CONTRATOS%202022%2FVerificaci%C3%B3n%20p%C3%B3liza%20contrato%20JEP%20105%202022%2EPNG&amp;parent=%2Fpersonal%2Fcarlos%5Ftorres%5Fjep%5Fgov%5Fco%2FDocuments%2FDocumentos%2FContractual%2FContractual%20%2D%20Onedrive%2FValidaci%C3%B3n%20p%C3%B3lizas%20CPS%2F%2EVERIFICACI%C3%93N%20DE%20P%C3%93LIZAS%20CONTRATOS%202022&amp;parentview=7"/>
    <s v="N/A"/>
    <x v="1"/>
    <s v="Ingreso"/>
    <s v="N/A"/>
    <s v="ALMACENISTA"/>
    <s v="N/A"/>
    <s v="MASCULINO"/>
    <s v="PND"/>
    <s v="https://community.secop.gov.co/Public/Tendering/OpportunityDetail/Index?noticeUID=CO1.NTC.2529599&amp;isFromPublicArea=True&amp;isModal=False"/>
    <x v="1"/>
    <n v="2022"/>
  </r>
  <r>
    <n v="537"/>
    <s v="JEP-106-2022"/>
    <s v="JEP-CSPO-106-2022"/>
    <s v="Norma Bonilla"/>
    <s v="N/R"/>
    <s v="Rosemberg Arley Peña Castañeda"/>
    <m/>
    <m/>
    <x v="1"/>
    <s v="1. Prestación de servicios"/>
    <n v="700030153"/>
    <n v="6"/>
    <x v="1"/>
    <s v="NA"/>
    <s v="Prestación de servicios  de apoyo al Departamento de Gestión Documental para realizar procesos de digitalización documental, organización y control de calidad de expedientes y documentos judiciales de la Jurisdicción Especial para la Paz."/>
    <m/>
    <s v="Harvey Danilo Suarez Morales"/>
    <s v="Secretaría Ejecutiva"/>
    <s v="Dirección Administrativa y Financiera"/>
    <x v="22"/>
    <s v="Didier Cortes Benavides"/>
    <s v="Departamento de Gestión Documental"/>
    <s v="N/A"/>
    <s v="N/A"/>
    <s v="N/A"/>
    <s v="Inversión"/>
    <n v="43248371"/>
    <s v="N/A"/>
    <s v="N/A"/>
    <s v="$3.614.070"/>
    <n v="41622"/>
    <n v="33322"/>
    <n v="2018011001175"/>
    <d v="2022-01-14T00:00:00"/>
    <d v="2022-01-19T00:00:00"/>
    <s v="N/A"/>
    <s v="N/A"/>
    <s v="N/A"/>
    <s v="N/A"/>
    <n v="0"/>
    <s v="N/A"/>
    <n v="0"/>
    <s v="N/A"/>
    <n v="0"/>
    <s v="N/A"/>
    <n v="0"/>
    <n v="43248371"/>
    <s v="NO"/>
    <s v="N/A"/>
    <s v="N/A"/>
    <s v="N/A"/>
    <s v="N/A"/>
    <d v="2022-12-31T00:00:00"/>
    <d v="2022-12-31T00:00:00"/>
    <s v="NO"/>
    <s v="Bogotá D.C"/>
    <s v="Cumplimiento"/>
    <s v="15-45-101137883"/>
    <n v="0"/>
    <s v="Seguros del Estado"/>
    <d v="2022-01-17T00:00:00"/>
    <s v="14-01-2022 - 10-07-2023"/>
    <s v="https://jepcolombia-my.sharepoint.com/personal/carlos_torres_jep_gov_co/_layouts/15/onedrive.aspx?q=106&amp;searchScope=folder&amp;id=%2Fpersonal%2Fcarlos%5Ftorres%5Fjep%5Fgov%5Fco%2FDocuments%2FDocumentos%2FContractual%2FContractual%20%2D%20Onedrive%2FValidaci%C3%B3n%20p%C3%B3lizas%20CPS%2F%2EVERIFICACI%C3%93N%20DE%20P%C3%93LIZAS%20CONTRATOS%202022%2FVerificaci%C3%B3n%20p%C3%B3liza%20contrato%20JEP%2D106%2D2022%20%2Epdf&amp;parent=%2Fpersonal%2Fcarlos%5Ftorres%5Fjep%5Fgov%5Fco%2FDocuments%2FDocumentos%2FContractual%2FContractual%20%2D%20Onedrive%2FValidaci%C3%B3n%20p%C3%B3lizas%20CPS%2F%2EVERIFICACI%C3%93N%20DE%20P%C3%93LIZAS%20CONTRATOS%202022&amp;parentview=7"/>
    <s v="N/A"/>
    <x v="1"/>
    <s v="Ingreso"/>
    <s v="N/A"/>
    <s v="TÉCNICO DOCUMENTAL"/>
    <s v="N/A"/>
    <s v="MASCULINO"/>
    <s v="PND"/>
    <s v="https://community.secop.gov.co/Public/Tendering/OpportunityDetail/Index?noticeUID=CO1.NTC.2524473&amp;isFromPublicArea=True&amp;isModal=False"/>
    <x v="1"/>
    <n v="2022"/>
  </r>
  <r>
    <n v="534"/>
    <s v="JEP-107-2022"/>
    <s v="JEP-CSPO-107-2022"/>
    <s v="Norma Bonilla"/>
    <s v="N/R"/>
    <s v="Jennifer Lizeth Barreto Pineda"/>
    <m/>
    <m/>
    <x v="1"/>
    <s v="1. Prestación de servicios"/>
    <n v="1026261093"/>
    <n v="1"/>
    <x v="1"/>
    <s v="NA"/>
    <s v="Prestación de servicios profesionales para apoyar las actividades relacionadas con la implementación del sistema de gestión documental y su seguimiento."/>
    <m/>
    <s v="Harvey Danilo Suarez Morales"/>
    <s v="Secretaría Ejecutiva"/>
    <s v="Dirección Administrativa y Financiera"/>
    <x v="22"/>
    <s v="Didier Cortes Benavides"/>
    <s v="Departamento de Gestión Documental"/>
    <s v="N/A"/>
    <s v="N/A"/>
    <s v="N/A"/>
    <s v="Inversión"/>
    <n v="86496775"/>
    <s v="N/A"/>
    <s v="N/A"/>
    <n v="7228143"/>
    <n v="41422"/>
    <n v="49222"/>
    <s v="_x0009__x000a_2018011001175"/>
    <d v="2022-01-22T00:00:00"/>
    <d v="2022-01-28T00:00:00"/>
    <s v="N/A"/>
    <s v="N/A"/>
    <s v="N/A"/>
    <s v="N/A"/>
    <n v="0"/>
    <s v="N/A"/>
    <n v="0"/>
    <s v="N/A"/>
    <n v="0"/>
    <s v="N/A"/>
    <n v="0"/>
    <n v="86496775"/>
    <s v="NO"/>
    <s v="N/A"/>
    <s v="N/A"/>
    <s v="N/A"/>
    <s v="N/A"/>
    <d v="2022-12-31T00:00:00"/>
    <d v="2022-12-31T00:00:00"/>
    <s v="NO"/>
    <s v="Bogotá D.C"/>
    <s v="Cumplimiento"/>
    <s v="15-45-101138152"/>
    <n v="0"/>
    <s v="Seguros del Estado"/>
    <d v="2022-01-23T00:00:00"/>
    <s v="19-01-2022 - 30-06-2023"/>
    <s v="C:\Users\andres.prietom\JEP Colombia\Carlos Giovanni Torres Peñaranda - Contractual - Onedrive\Validación pólizas CPS\.VERIFICACIÓN DE PÓLIZAS CONTRATOS 2022\Verificación póliza contrato JEP-107-2022 .pdf"/>
    <s v="N/A"/>
    <x v="1"/>
    <s v="Ingreso"/>
    <s v="N/A"/>
    <s v="AUXILIAR ADMINISTRATIVO"/>
    <s v="N/A"/>
    <s v="FEMENINO"/>
    <s v="PND"/>
    <s v="https://community.secop.gov.co/Public/Tendering/OpportunityDetail/Index?noticeUID=CO1.NTC.2553020&amp;isFromPublicArea=True&amp;isModal=False"/>
    <x v="1"/>
    <n v="2022"/>
  </r>
  <r>
    <n v="539"/>
    <s v="JEP-108-2022"/>
    <s v="JEP-CSPO-108-2022"/>
    <s v="Norma Bonilla"/>
    <s v="N/R"/>
    <s v="Eliana Katerin Imbol Torres "/>
    <m/>
    <m/>
    <x v="1"/>
    <s v="1. Prestación de servicios"/>
    <n v="1016019889"/>
    <n v="3"/>
    <x v="1"/>
    <s v="NA"/>
    <s v="Prestar servicios profesionales al Departamento de Gestión Documental en el acompañamiento y seguimiento de la ventanilla única de la jurisdicción especial para la paz."/>
    <m/>
    <s v="Harvey Danilo Suarez Morales"/>
    <s v="Secretaría Ejecutiva"/>
    <s v="Dirección Administrativa y Financiera"/>
    <x v="22"/>
    <s v="Didier Cortes Benavides"/>
    <s v="Departamento de Gestión Documental"/>
    <s v="N/A"/>
    <s v="N/A"/>
    <s v="N/A"/>
    <s v="Inversión"/>
    <n v="55357910"/>
    <s v="N/A"/>
    <s v="N/A"/>
    <s v="$4.626.010"/>
    <n v="41322"/>
    <n v="36022"/>
    <n v="2018011001175"/>
    <d v="2022-01-18T00:00:00"/>
    <d v="2022-01-19T00:00:00"/>
    <s v="N/A"/>
    <s v="N/A"/>
    <s v="N/A"/>
    <s v="N/A"/>
    <n v="0"/>
    <s v="N/A"/>
    <n v="0"/>
    <s v="N/A"/>
    <n v="0"/>
    <s v="N/A"/>
    <n v="-116"/>
    <n v="55357910"/>
    <s v="NO"/>
    <s v="N/A"/>
    <s v="N/A"/>
    <s v="N/A"/>
    <s v="N/A"/>
    <d v="2022-12-31T00:00:00"/>
    <d v="2022-09-06T00:00:00"/>
    <s v="NO"/>
    <s v="Bogotá D.C"/>
    <s v="Cumplimiento"/>
    <s v="15-45-101137944"/>
    <n v="0"/>
    <s v="Seguros del Estado"/>
    <d v="2022-01-18T00:00:00"/>
    <s v="18-01-2022 - 30-06-2023"/>
    <s v="https://jepcolombia-my.sharepoint.com/personal/carlos_torres_jep_gov_co/_layouts/15/onedrive.aspx?q=108&amp;searchScope=folder&amp;id=%2Fpersonal%2Fcarlos%5Ftorres%5Fjep%5Fgov%5Fco%2FDocuments%2FDocumentos%2FContractual%2FContractual%20%2D%20Onedrive%2FValidaci%C3%B3n%20p%C3%B3lizas%20CPS%2F%2EVERIFICACI%C3%93N%20DE%20P%C3%93LIZAS%20CONTRATOS%202022%2FVerificaci%C3%B3n%20p%C3%B3liza%20contrato%20JEP%2D108%2D2022%2Epdf&amp;parent=%2Fpersonal%2Fcarlos%5Ftorres%5Fjep%5Fgov%5Fco%2FDocuments%2FDocumentos%2FContractual%2FContractual%20%2D%20Onedrive%2FValidaci%C3%B3n%20p%C3%B3lizas%20CPS%2F%2EVERIFICACI%C3%93N%20DE%20P%C3%93LIZAS%20CONTRATOS%202022&amp;parentview=7"/>
    <s v="En fecha del 6 de septiembre de 2022 se publica terminación anticipada por mutuo acuerdo"/>
    <x v="0"/>
    <s v="Terminación anticipada"/>
    <s v="N/A"/>
    <s v="DERECHO"/>
    <s v="N/A"/>
    <s v="FEMENINO"/>
    <s v="PND"/>
    <s v="https://community.secop.gov.co/Public/Tendering/OpportunityDetail/Index?noticeUID=CO1.NTC.2552787&amp;isFromPublicArea=True&amp;isModal=False"/>
    <x v="1"/>
    <n v="2022"/>
  </r>
  <r>
    <n v="531"/>
    <s v="JEP-109-2022"/>
    <s v="JEP-CSPO-109-2022"/>
    <s v="Norma Bonilla"/>
    <s v="N/R"/>
    <s v="Carlos Alberto Suarez Martinez"/>
    <m/>
    <m/>
    <x v="1"/>
    <s v="1. Prestación de servicios"/>
    <n v="79759887"/>
    <n v="1"/>
    <x v="1"/>
    <s v="NA"/>
    <s v="Prestación de servicios de apoyo para el seguimiento, acompañamiento y atención a los procesos del departamento de gestión documental."/>
    <m/>
    <s v="Harvey Danilo Suarez Morales"/>
    <s v="Secretaría Ejecutiva"/>
    <s v="Dirección Administrativa y Financiera"/>
    <x v="22"/>
    <s v="Didier Cortes Benavides"/>
    <s v="Departamento de Gestión Documental"/>
    <s v="N/A"/>
    <s v="N/A"/>
    <s v="N/A"/>
    <s v="Inversión"/>
    <n v="43248371"/>
    <s v="N/A"/>
    <s v="N/A"/>
    <n v="3614070"/>
    <n v="41522"/>
    <n v="36122"/>
    <n v="2018011001175"/>
    <d v="2022-01-17T00:00:00"/>
    <d v="2022-01-19T00:00:00"/>
    <s v="N/A"/>
    <s v="N/A"/>
    <s v="N/A"/>
    <s v="N/A"/>
    <n v="0"/>
    <s v="N/A"/>
    <n v="0"/>
    <s v="N/A"/>
    <n v="0"/>
    <s v="N/A"/>
    <n v="0"/>
    <n v="43248371"/>
    <s v="NO"/>
    <s v="N/A"/>
    <s v="N/A"/>
    <s v="N/A"/>
    <s v="N/A"/>
    <d v="2022-12-31T00:00:00"/>
    <d v="2022-12-31T00:00:00"/>
    <s v="NO"/>
    <s v="Bogotá D.C"/>
    <s v="Cumplimiento"/>
    <s v="15-45-101137939"/>
    <n v="0"/>
    <s v="Seguros del Estado"/>
    <d v="2022-01-18T00:00:00"/>
    <s v="19-01-2022 - 30-06-2023"/>
    <s v="https://jepcolombia-my.sharepoint.com/personal/carlos_torres_jep_gov_co/_layouts/15/onedrive.aspx?q=109&amp;searchScope=folder&amp;id=%2Fpersonal%2Fcarlos%5Ftorres%5Fjep%5Fgov%5Fco%2FDocuments%2FDocumentos%2FContractual%2FContractual%20%2D%20Onedrive%2FValidaci%C3%B3n%20p%C3%B3lizas%20CPS%2F%2EVERIFICACI%C3%93N%20DE%20P%C3%93LIZAS%20CONTRATOS%202022%2FVerificaci%C3%B3n%20p%C3%B3liza%20contrato%20JEP%2D109%2D2022%2Epdf&amp;parent=%2Fpersonal%2Fcarlos%5Ftorres%5Fjep%5Fgov%5Fco%2FDocuments%2FDocumentos%2FContractual%2FContractual%20%2D%20Onedrive%2FValidaci%C3%B3n%20p%C3%B3lizas%20CPS%2F%2EVERIFICACI%C3%93N%20DE%20P%C3%93LIZAS%20CONTRATOS%202022&amp;parentview=7"/>
    <s v="N/A"/>
    <x v="1"/>
    <s v="Ingreso"/>
    <s v="N/A"/>
    <s v="TECNOLOGÍA EN GESTIÓN DE NEGOCIOS"/>
    <s v="N/A"/>
    <s v="MASCULINO"/>
    <s v="PND"/>
    <s v="https://community.secop.gov.co/Public/Tendering/OpportunityDetail/Index?noticeUID=CO1.NTC.2553506&amp;isFromPublicArea=True&amp;isModal=False"/>
    <x v="1"/>
    <n v="2022"/>
  </r>
  <r>
    <n v="183"/>
    <s v="JEP-110-2022"/>
    <s v="JEP-CSPO-110-2022"/>
    <s v="Carlos Torres"/>
    <s v="N/R"/>
    <s v="Jorge Enrique Escobar Hernandez"/>
    <m/>
    <m/>
    <x v="1"/>
    <s v="1. Prestación de servicios"/>
    <n v="16698501"/>
    <n v="2"/>
    <x v="1"/>
    <s v="NA"/>
    <s v="Prestar servicios profesionales para apoyar al Departamento de Atención a Víctimas en la región de Bogotá, Cundinamarca y Boyacá, para adelantar acciones de difusión, acompañamiento y orientación psicosocial,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4328333"/>
    <s v="N/A"/>
    <s v="N/A"/>
    <s v="$7.228.143"/>
    <n v="41122"/>
    <n v="30922"/>
    <s v="2018011001091_x0009_"/>
    <d v="2022-01-13T00:00:00"/>
    <d v="2022-01-18T00:00:00"/>
    <s v="N/A"/>
    <s v="N/A"/>
    <s v="N/A"/>
    <s v="N/A"/>
    <n v="0"/>
    <s v="N/A"/>
    <n v="0"/>
    <s v="N/A"/>
    <n v="0"/>
    <s v="N/A"/>
    <n v="0"/>
    <n v="84328333"/>
    <s v="NO"/>
    <s v="N/A"/>
    <s v="N/A"/>
    <s v="N/A"/>
    <s v="N/A"/>
    <d v="2022-12-31T00:00:00"/>
    <d v="2022-12-31T00:00:00"/>
    <s v="NO"/>
    <s v="Bogotá D.C"/>
    <s v="Cumplimiento"/>
    <s v="11-47-101010741"/>
    <n v="0"/>
    <s v="Seguros del Estado"/>
    <d v="2022-01-12T00:00:00"/>
    <s v="12-01-2022 - 10-07-2023"/>
    <s v="https://jepcolombia-my.sharepoint.com/personal/carlos_torres_jep_gov_co/_layouts/15/onedrive.aspx?q=110&amp;searchScope=folder&amp;id=%2Fpersonal%2Fcarlos%5Ftorres%5Fjep%5Fgov%5Fco%2FDocuments%2FDocumentos%2FContractual%2FContractual%20%2D%20Onedrive%2FValidaci%C3%B3n%20p%C3%B3lizas%20CPS%2F%2EVERIFICACI%C3%93N%20DE%20P%C3%93LIZAS%20CONTRATOS%202022%2FVerifcacio%CC%81n%20po%CC%81liza%20contrato%20JEP%20110%202022%2Epdf&amp;parent=%2Fpersonal%2Fcarlos%5Ftorres%5Fjep%5Fgov%5Fco%2FDocuments%2FDocumentos%2FContractual%2FContractual%20%2D%20Onedrive%2FValidaci%C3%B3n%20p%C3%B3lizas%20CPS%2F%2EVERIFICACI%C3%93N%20DE%20P%C3%93LIZAS%20CONTRATOS%202022&amp;parentview=7"/>
    <s v="N/A"/>
    <x v="1"/>
    <s v="Ingreso"/>
    <s v="N/A"/>
    <s v="PSICOLOGÍA"/>
    <s v="N/A"/>
    <s v="MASCULINO"/>
    <s v="PND"/>
    <s v="https://community.secop.gov.co/Public/Tendering/OpportunityDetail/Index?noticeUID=CO1.NTC.2523415&amp;isFromPublicArea=True&amp;isModal=False"/>
    <x v="1"/>
    <n v="2022"/>
  </r>
  <r>
    <n v="181"/>
    <s v="JEP-111-2022"/>
    <s v="JEP-CSPO-111-2022"/>
    <s v="Carlos Torres"/>
    <s v="N/R"/>
    <s v="Belkis Morales Gonzalez"/>
    <m/>
    <m/>
    <x v="1"/>
    <s v="1. Prestación de servicios"/>
    <n v="45545301"/>
    <n v="5"/>
    <x v="1"/>
    <s v="NA"/>
    <s v="Prestar servicios profesionales para apoyar al Departamento de Atención a Víctimas en la región de Cesár, Magdalena, Bolívar, Sucre, Córdoba, Atlántico y La Guajira, para adelantar acciones de difusión, acompañamiento y orientación psicosocial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4328333"/>
    <s v="N/A"/>
    <s v="N/A"/>
    <n v="7228143"/>
    <n v="41022"/>
    <n v="33522"/>
    <n v="2018011001091"/>
    <d v="2022-01-15T00:00:00"/>
    <d v="2022-01-18T00:00:00"/>
    <s v="N/A"/>
    <s v="N/A"/>
    <s v="N/A"/>
    <s v="N/A"/>
    <n v="0"/>
    <s v="N/A"/>
    <n v="0"/>
    <s v="N/A"/>
    <n v="0"/>
    <s v="N/A"/>
    <n v="0"/>
    <n v="84328333"/>
    <s v="NO"/>
    <s v="N/A"/>
    <s v="N/A"/>
    <s v="N/A"/>
    <s v="N/A"/>
    <d v="2022-12-31T00:00:00"/>
    <d v="2022-12-31T00:00:00"/>
    <s v="NO"/>
    <s v="Valledupar con_x000a_desplazamiento en la región de Cesar, Magdalena, Bolívar, Sucre, Córdoba, Atlántico y_x000a_La Guajira"/>
    <s v="Cumplimiento"/>
    <s v="36-47-101001036"/>
    <n v="0"/>
    <s v="Seguros del Estado"/>
    <d v="2022-01-13T00:00:00"/>
    <s v="13-01-2022 - 03-07-2023"/>
    <s v="https://jepcolombia-my.sharepoint.com/personal/carlos_torres_jep_gov_co/_layouts/15/onedrive.aspx?q=111&amp;searchScope=folder&amp;id=%2Fpersonal%2Fcarlos%5Ftorres%5Fjep%5Fgov%5Fco%2FDocuments%2FDocumentos%2FContractual%2FContractual%20%2D%20Onedrive%2FValidaci%C3%B3n%20p%C3%B3lizas%20CPS%2F%2EVERIFICACI%C3%93N%20DE%20P%C3%93LIZAS%20CONTRATOS%202022%2FVerifcacio%CC%81n%20po%CC%81liza%20contrato%20JEP%20111%202022%2Epdf&amp;parent=%2Fpersonal%2Fcarlos%5Ftorres%5Fjep%5Fgov%5Fco%2FDocuments%2FDocumentos%2FContractual%2FContractual%20%2D%20Onedrive%2FValidaci%C3%B3n%20p%C3%B3lizas%20CPS%2F%2EVERIFICACI%C3%93N%20DE%20P%C3%93LIZAS%20CONTRATOS%202022&amp;parentview=7"/>
    <s v="N/A"/>
    <x v="1"/>
    <s v="Ingreso"/>
    <s v="N/A"/>
    <s v="COMUNICACIÓN SOCIAL"/>
    <s v="N/A"/>
    <s v="FEMENINO"/>
    <s v="PND"/>
    <s v="https://community.secop.gov.co/Public/Tendering/OpportunityDetail/Index?noticeUID=CO1.NTC.2531319&amp;isFromPublicArea=True&amp;isModal=False"/>
    <x v="1"/>
    <n v="2022"/>
  </r>
  <r>
    <n v="179"/>
    <s v="JEP-112-2022"/>
    <s v="JEP-CSPO-112-2022"/>
    <s v="Carlos Torres"/>
    <s v="N/R"/>
    <s v="Carmen Elena Paternostro Perez "/>
    <m/>
    <m/>
    <x v="1"/>
    <s v="1. Prestación de servicios"/>
    <n v="64548382"/>
    <n v="4"/>
    <x v="1"/>
    <s v="NA"/>
    <s v="Prestar servicios profesionales para apoyar al Departamento de Atención a Víctimas en la región de Magdalena, Atlántico, Bolívar, Sucre, Córdoba, La Guajira y Cesár, para adelantar acciones de difusión, acompañamiento y orientación psicosocial a las víctimas en instancias judiciales y no judiciales, atendiendo los enfoques diferenciales y psicosocial. "/>
    <m/>
    <s v="Harvey Danilo Suarez Morales"/>
    <s v="Secretaría Ejecutiva"/>
    <s v="Subsecretaría Ejecutiva "/>
    <x v="7"/>
    <s v="Claudia Viviana Ferro Buitrago"/>
    <s v="Departamento de Atención a Víctimas"/>
    <s v="N/A"/>
    <s v="N/A"/>
    <s v="N/A"/>
    <s v="Inversión"/>
    <n v="84328333"/>
    <s v="N/A"/>
    <s v="N/A"/>
    <s v="$7.228.143"/>
    <n v="40922"/>
    <n v="32922"/>
    <n v="2018011001091"/>
    <d v="2022-01-14T00:00:00"/>
    <d v="2022-01-17T00:00:00"/>
    <s v="N/A"/>
    <s v="N/A"/>
    <s v="N/A"/>
    <s v="N/A"/>
    <n v="0"/>
    <s v="N/A"/>
    <n v="0"/>
    <s v="N/A"/>
    <n v="0"/>
    <s v="N/A"/>
    <n v="0"/>
    <n v="84328333"/>
    <s v="NO"/>
    <s v="N/A"/>
    <s v="N/A"/>
    <s v="N/A"/>
    <s v="N/A"/>
    <d v="2022-12-31T00:00:00"/>
    <d v="2022-12-31T00:00:00"/>
    <s v="NO"/>
    <s v="Santa Marta con_x000a_desplazamiento en la región de Magdalena, Atlántico, Bolívar, Sucre, Córdoba, La_x000a_Guajira y Cesar"/>
    <s v="Cumplimiento"/>
    <s v="46-45-101005335"/>
    <n v="0"/>
    <s v="Seguros del Estado"/>
    <d v="2022-01-14T00:00:00"/>
    <s v="13-01-2022 - 30-06-2023"/>
    <s v="https://jepcolombia-my.sharepoint.com/personal/carlos_torres_jep_gov_co/_layouts/15/onedrive.aspx?q=112&amp;searchScope=folder&amp;id=%2Fpersonal%2Fcarlos%5Ftorres%5Fjep%5Fgov%5Fco%2FDocuments%2FDocumentos%2FContractual%2FContractual%20%2D%20Onedrive%2FValidaci%C3%B3n%20p%C3%B3lizas%20CPS%2F%2EVERIFICACI%C3%93N%20DE%20P%C3%93LIZAS%20CONTRATOS%202022%2FVerificacio%CC%81n%20po%CC%81liza%20contrato%20JEP%2D112%2D2022%2Epdf&amp;parent=%2Fpersonal%2Fcarlos%5Ftorres%5Fjep%5Fgov%5Fco%2FDocuments%2FDocumentos%2FContractual%2FContractual%20%2D%20Onedrive%2FValidaci%C3%B3n%20p%C3%B3lizas%20CPS%2F%2EVERIFICACI%C3%93N%20DE%20P%C3%93LIZAS%20CONTRATOS%202022&amp;parentview=7"/>
    <s v="N/A"/>
    <x v="1"/>
    <s v="Ingreso"/>
    <s v="N/A"/>
    <s v="PSICOLOGÍA"/>
    <s v="N/A"/>
    <s v="FEMENINO"/>
    <s v="PND"/>
    <s v="https://community.secop.gov.co/Public/Tendering/OpportunityDetail/Index?noticeUID=CO1.NTC.2529796&amp;isFromPublicArea=True&amp;isModal=False"/>
    <x v="1"/>
    <n v="2022"/>
  </r>
  <r>
    <n v="190"/>
    <s v="JEP-113-2022"/>
    <s v="JEP-CSPO-113-2022"/>
    <s v="Carlos Torres"/>
    <s v="N/R"/>
    <s v="Alvaro Hernan Guzman Vargas"/>
    <m/>
    <m/>
    <x v="1"/>
    <s v="1. Prestación de servicios"/>
    <n v="86048786"/>
    <n v="0"/>
    <x v="1"/>
    <s v="NA"/>
    <s v="Prestar servicios profesionales para apoyar al Departamento de Atención a Víctimas en la región de Meta, Arauca, Guaviare y Casanare, para adelantar acciones de difusión, acompañamiento y orientación psicosocial a las víctimas en instancias judiciales y no judiciales, atendiendo los enfoques diferenciales y psicosocial. "/>
    <m/>
    <s v="Harvey Danilo Suarez Morales"/>
    <s v="Secretaría Ejecutiva"/>
    <s v="Subsecretaría Ejecutiva "/>
    <x v="7"/>
    <s v="Claudia Viviana Ferro Buitrago"/>
    <s v="Departamento de Atención a Víctimas"/>
    <s v="N/A"/>
    <s v="N/A"/>
    <s v="N/A"/>
    <s v="Inversión"/>
    <n v="84328333"/>
    <s v="N/A"/>
    <s v="N/A"/>
    <n v="7228143"/>
    <n v="41222"/>
    <n v="33622"/>
    <n v="2018011001091"/>
    <d v="2022-01-15T00:00:00"/>
    <d v="2022-01-17T00:00:00"/>
    <s v="N/A"/>
    <s v="N/A"/>
    <s v="N/A"/>
    <s v="N/A"/>
    <n v="0"/>
    <s v="N/A"/>
    <n v="0"/>
    <s v="N/A"/>
    <n v="0"/>
    <s v="N/A"/>
    <n v="0"/>
    <n v="84328333"/>
    <s v="NO"/>
    <s v="N/A"/>
    <s v="N/A"/>
    <s v="N/A"/>
    <s v="N/A"/>
    <d v="2022-12-31T00:00:00"/>
    <d v="2022-12-31T00:00:00"/>
    <s v="NO"/>
    <s v="Villavicencio con_x000a_desplazamiento en la región de Meta, Arauca, Guaviare y Casanare"/>
    <s v="Cumplimiento"/>
    <s v="30-47-101001960"/>
    <n v="0"/>
    <s v="Seguros del Estado"/>
    <d v="2022-01-13T00:00:00"/>
    <s v="13/01/2022 - 01/07/2023"/>
    <s v="https://jepcolombia-my.sharepoint.com/personal/carlos_torres_jep_gov_co/_layouts/15/onedrive.aspx?q=113&amp;searchScope=folder&amp;id=%2Fpersonal%2Fcarlos%5Ftorres%5Fjep%5Fgov%5Fco%2FDocuments%2FDocumentos%2FContractual%2FContractual%20%2D%20Onedrive%2FValidaci%C3%B3n%20p%C3%B3lizas%20CPS%2F%2EVERIFICACI%C3%93N%20DE%20P%C3%93LIZAS%20CONTRATOS%202022%2FVerificacio%CC%81n%20po%CC%81liza%20contrato%20JEP%2D113%2D2022%2Epdf&amp;parent=%2Fpersonal%2Fcarlos%5Ftorres%5Fjep%5Fgov%5Fco%2FDocuments%2FDocumentos%2FContractual%2FContractual%20%2D%20Onedrive%2FValidaci%C3%B3n%20p%C3%B3lizas%20CPS%2F%2EVERIFICACI%C3%93N%20DE%20P%C3%93LIZAS%20CONTRATOS%202022&amp;parentview=7"/>
    <s v="N/A"/>
    <x v="1"/>
    <s v="Ingreso"/>
    <s v="N/A"/>
    <s v="PSICOLOGÍA"/>
    <s v="N/A"/>
    <s v="MASCULINO"/>
    <s v="PND"/>
    <s v="https://community.secop.gov.co/Public/Tendering/OpportunityDetail/Index?noticeUID=CO1.NTC.2529206&amp;isFromPublicArea=True&amp;isModal=False"/>
    <x v="1"/>
    <n v="2022"/>
  </r>
  <r>
    <n v="27"/>
    <s v="JEP-114-2022"/>
    <s v="JEP-CSPO-114-2022"/>
    <s v="John Maldonado"/>
    <s v="N/R"/>
    <s v="Servisoft SA"/>
    <s v="N/A"/>
    <s v="N/A"/>
    <x v="1"/>
    <s v="1. Prestación de servicios"/>
    <n v="800240660"/>
    <n v="2"/>
    <x v="0"/>
    <s v="SABANETA"/>
    <s v="Renovación servicios de actualización, soporte y mantenimiento licencias y bolsa de horas para nuevos desarrollos del sistema CONTI"/>
    <m/>
    <s v="Luis Felipe Rivera García"/>
    <s v="Dirección de Tecnologías de la Información"/>
    <s v="Dirección de Tecnologías de la Información"/>
    <x v="0"/>
    <s v="Diana Lucia Pinilla Marin"/>
    <s v="Dirección de Tecnologías de la Información"/>
    <s v="N/A"/>
    <s v="N/A"/>
    <s v="N/A"/>
    <s v="Inversión"/>
    <n v="345444812"/>
    <s v="N/A"/>
    <s v="N/A"/>
    <n v="0"/>
    <n v="55822"/>
    <n v="44322"/>
    <s v="2018011000870_x0009_"/>
    <d v="2022-01-20T00:00:00"/>
    <d v="2022-01-25T00:00:00"/>
    <s v="N/A"/>
    <s v="N/A"/>
    <s v="N/A"/>
    <s v="N/A"/>
    <n v="0"/>
    <s v="N/A"/>
    <n v="0"/>
    <s v="N/A"/>
    <n v="0"/>
    <s v="N/A"/>
    <n v="0"/>
    <n v="345444812"/>
    <s v="NO"/>
    <s v="N/A"/>
    <s v="N/A"/>
    <s v="N/A"/>
    <s v="N/A"/>
    <d v="2022-12-31T00:00:00"/>
    <d v="2022-12-31T00:00:00"/>
    <s v="NO"/>
    <s v="Bogotá D.C"/>
    <s v="Cumplimiento"/>
    <s v="11-45-101110212"/>
    <n v="0"/>
    <s v="Seguros del Estado"/>
    <d v="2022-01-24T00:00:00"/>
    <s v="20/01/2022 - 31/12/2025"/>
    <s v="PENDIENTE"/>
    <s v="El documento de validación de garantía en word, es incorrecto."/>
    <x v="1"/>
    <s v="Ingreso"/>
    <s v="N/A"/>
    <s v="N/A"/>
    <s v="N/A"/>
    <s v="N/A"/>
    <s v="N/A"/>
    <s v="https://community.secop.gov.co/Public/Tendering/OpportunityDetail/Index?noticeUID=CO1.NTC.2592318&amp;isFromPublicArea=True&amp;isModal=False"/>
    <x v="1"/>
    <n v="2022"/>
  </r>
  <r>
    <n v="201"/>
    <s v="JEP-115-2022"/>
    <s v="JEP-CSPO-115-2022"/>
    <s v="Clara Torres"/>
    <s v="N/R"/>
    <s v="Andrea Ramirez Parra"/>
    <m/>
    <m/>
    <x v="1"/>
    <s v="1. Prestación de servicios"/>
    <n v="1017214967"/>
    <n v="9"/>
    <x v="1"/>
    <s v="NA"/>
    <s v="Prestar servicios profesionales para apoyar al Departamento de Atención a Víctimas en la región de Antioquia, para adelantar acciones de difusión, asesoría y orientac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4328333"/>
    <s v="N/A"/>
    <s v="N/A"/>
    <n v="7228143"/>
    <n v="40022"/>
    <n v="39422"/>
    <n v="2018011001091"/>
    <d v="2022-01-19T00:00:00"/>
    <d v="2022-01-19T00:00:00"/>
    <s v="N/A"/>
    <s v="N/A"/>
    <s v="N/A"/>
    <s v="N/A"/>
    <n v="0"/>
    <s v="N/A"/>
    <n v="0"/>
    <s v="N/A"/>
    <n v="0"/>
    <s v="N/A"/>
    <n v="0"/>
    <n v="84328333"/>
    <s v="NO"/>
    <s v="N/A"/>
    <s v="N/A"/>
    <s v="N/A"/>
    <s v="N/A"/>
    <d v="2022-12-31T00:00:00"/>
    <d v="2022-12-31T00:00:00"/>
    <s v="NO"/>
    <s v="Medellín con desplazamiento en la región de Antioquia"/>
    <s v="Cumplimiento"/>
    <s v="65-47-101006509"/>
    <n v="2"/>
    <s v="Seguros del Estado"/>
    <d v="2022-01-19T00:00:00"/>
    <s v="19-01-2022 - 06-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15%2D2022%2Epdf&amp;parent=%2Fpersonal%2Fcarlos%5Ftorres%5Fjep%5Fgov%5Fco%2FDocuments%2FDocumentos%2FContractual%2FContractual%20%2D%20Onedrive%2FValidaci%C3%B3n%20p%C3%B3lizas%20CPS%2F%2EVERIFICACI%C3%93N%20DE%20P%C3%93LIZAS%20CONTRATOS%202022"/>
    <s v="N/A"/>
    <x v="1"/>
    <s v="Ingreso"/>
    <s v="N/A"/>
    <s v="DERECHO"/>
    <s v="N/A"/>
    <s v="FEMENINO"/>
    <s v="PND"/>
    <s v="https://community.secop.gov.co/Public/Tendering/OpportunityDetail/Index?noticeUID=CO1.NTC.2531365&amp;isFromPublicArea=True&amp;isModal=False"/>
    <x v="1"/>
    <n v="2022"/>
  </r>
  <r>
    <n v="383"/>
    <s v="JEP-116-2022"/>
    <s v="JEP-CSPO-116-2022"/>
    <s v="Jairo Cuellar"/>
    <s v="N/R"/>
    <s v="German Alexis Parrado Rivera"/>
    <m/>
    <m/>
    <x v="1"/>
    <s v="1. Prestación de servicios"/>
    <n v="79755003"/>
    <n v="1"/>
    <x v="1"/>
    <s v="NA"/>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Jorge Alirio Mancera Cortés"/>
    <s v="Departamento SAAD - Comparecientes"/>
    <s v="N/A"/>
    <s v="N/A"/>
    <s v="N/A"/>
    <s v="Inversión"/>
    <n v="86496775"/>
    <s v="N/A"/>
    <s v="N/A"/>
    <s v="$7.228.143"/>
    <n v="35122"/>
    <n v="39722"/>
    <n v="2018011001091"/>
    <d v="2022-01-19T00:00:00"/>
    <d v="2022-01-20T00:00:00"/>
    <s v="Pablo Cesar Gomez Lugo"/>
    <n v="13503636"/>
    <n v="0"/>
    <d v="2022-05-24T00:00:00"/>
    <n v="0"/>
    <s v="N/A"/>
    <n v="0"/>
    <s v="N/A"/>
    <n v="0"/>
    <s v="N/A"/>
    <n v="0"/>
    <n v="86496775"/>
    <s v="NO"/>
    <s v="N/A"/>
    <s v="N/A"/>
    <s v="N/A"/>
    <s v="N/A"/>
    <d v="2022-12-31T00:00:00"/>
    <d v="2022-12-31T00:00:00"/>
    <s v="NO"/>
    <s v="Cundinamarca"/>
    <s v="Cumplimiento"/>
    <s v="21-47-101016402"/>
    <n v="0"/>
    <s v="Seguros del Estado"/>
    <d v="2022-01-19T00:00:00"/>
    <s v="19-01-2022 - 30-06-2023"/>
    <s v="C:\Users\andres.prietom\JEP Colombia\Carlos Giovanni Torres Peñaranda - Contractual - Onedrive\Validación pólizas CPS\.VERIFICACIÓN DE PÓLIZAS CONTRATOS 2022\Verificación póliza Contrato  JEP-116-2022.pdf"/>
    <s v="En fecha 24/05/2022 se suscribe cesión del contrato."/>
    <x v="1"/>
    <s v="Cesión"/>
    <s v="N/A"/>
    <s v="DERECHO"/>
    <s v="N/A"/>
    <s v="MASCULINO"/>
    <s v="pablo.gomezl@jep.gov.co"/>
    <s v="https://community.secop.gov.co/Public/Tendering/OpportunityDetail/Index?noticeUID=CO1.NTC.2549414&amp;isFromPublicArea=True&amp;isModal=False"/>
    <x v="1"/>
    <n v="2022"/>
  </r>
  <r>
    <n v="476"/>
    <s v="JEP-117-2022"/>
    <s v="JEP-CSPO-117-2022"/>
    <s v="Jairo Cuellar"/>
    <s v="N/R"/>
    <s v="Erika Alexandra Fernandez Gomez"/>
    <m/>
    <m/>
    <x v="1"/>
    <s v="1. Prestación de servicios"/>
    <n v="52739813"/>
    <n v="3"/>
    <x v="1"/>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m/>
    <s v="Harvey Danilo Suarez Morales"/>
    <s v="Secretaría Ejecutiva"/>
    <s v="Unidad de Investigación y Acusación"/>
    <x v="20"/>
    <s v="Oscar Alfonso Tellez Valenzuela"/>
    <s v="Unidad de Investigación y Acusación"/>
    <s v="N/A"/>
    <s v="N/A"/>
    <s v="N/A"/>
    <s v="Inversión"/>
    <n v="55512120"/>
    <s v="N/A"/>
    <s v="N/A"/>
    <n v="4626010"/>
    <n v="29622"/>
    <n v="31022"/>
    <n v="2018011001068"/>
    <d v="2022-01-13T00:00:00"/>
    <d v="2022-01-14T00:00:00"/>
    <s v="Diana Karolina Bogota Cruz"/>
    <n v="1012327306"/>
    <n v="8"/>
    <d v="2022-04-21T00:00:00"/>
    <n v="0"/>
    <s v="N/A"/>
    <n v="0"/>
    <s v="N/A"/>
    <n v="0"/>
    <s v="N/A"/>
    <n v="0"/>
    <n v="55512120"/>
    <s v="NO"/>
    <s v="N/A"/>
    <s v="N/A"/>
    <s v="N/A"/>
    <s v="N/A"/>
    <d v="2022-12-31T00:00:00"/>
    <d v="2022-12-31T00:00:00"/>
    <s v="NO"/>
    <s v="Bogotá D.C"/>
    <s v="Cumplimiento"/>
    <s v="15-47-101008262"/>
    <n v="0"/>
    <s v="Seguros del Estado"/>
    <d v="2022-01-13T00:00:00"/>
    <s v="13-01-2022 - 30-06-2023"/>
    <s v="https://jepcolombia-my.sharepoint.com/personal/carlos_torres_jep_gov_co/_layouts/15/onedrive.aspx?q=117&amp;searchScope=folder&amp;id=%2Fpersonal%2Fcarlos%5Ftorres%5Fjep%5Fgov%5Fco%2FDocuments%2FDocumentos%2FContractual%2FContractual%20%2D%20Onedrive%2FValidaci%C3%B3n%20p%C3%B3lizas%20CPS%2F%2EVERIFICACI%C3%93N%20DE%20P%C3%93LIZAS%20CONTRATOS%202022%2FVerificaci%C3%B3n%20p%C3%B3liza%20Contrato%20%20JEP%2D117%2D2022%2Epdf&amp;parent=%2Fpersonal%2Fcarlos%5Ftorres%5Fjep%5Fgov%5Fco%2FDocuments%2FDocumentos%2FContractual%2FContractual%20%2D%20Onedrive%2FValidaci%C3%B3n%20p%C3%B3lizas%20CPS%2F%2EVERIFICACI%C3%93N%20DE%20P%C3%93LIZAS%20CONTRATOS%202022&amp;parentview=7"/>
    <s v="En fecha 24/04/2022 se suscribe cesión del contrato"/>
    <x v="1"/>
    <s v="Cesión"/>
    <s v="N/A"/>
    <s v="ADMINISTRACIÓN DE EMPRESAS"/>
    <s v="N/A"/>
    <s v="FEMENINO"/>
    <s v="diana.bogota@jep.gov.co"/>
    <s v="https://community.secop.gov.co/Public/Tendering/OpportunityDetail/Index?noticeUID=CO1.NTC.2527586&amp;isFromPublicArea=True&amp;isModal=False"/>
    <x v="1"/>
    <n v="2022"/>
  </r>
  <r>
    <n v="203"/>
    <s v="JEP-118-2022"/>
    <s v="JEP-CSPO-118-2022"/>
    <s v="Clara Torres"/>
    <s v="N/R"/>
    <s v="Astrid Marina Cruz Jimenez"/>
    <m/>
    <m/>
    <x v="1"/>
    <s v="1. Prestación de servicios"/>
    <s v="55.221.469_x000d_"/>
    <n v="9"/>
    <x v="1"/>
    <s v="NA"/>
    <s v="Prestar servicios profesionales para apoyar al Departamento de Atención a Víctimas en la región de Atlántico, Magdalena, Bolívar, Sucre, Córdoba, La Guajira y Cesár, para adelantar acciones de difusión, asesoría y orientac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4328333"/>
    <s v="N/A"/>
    <s v="N/A"/>
    <s v="$7.228.143"/>
    <n v="41922"/>
    <n v="35522"/>
    <n v="2018011001091"/>
    <d v="2022-01-17T00:00:00"/>
    <d v="2022-01-20T00:00:00"/>
    <s v="N/A"/>
    <s v="N/A"/>
    <s v="N/A"/>
    <s v="N/A"/>
    <n v="0"/>
    <s v="N/A"/>
    <n v="0"/>
    <s v="N/A"/>
    <n v="0"/>
    <s v="N/A"/>
    <n v="0"/>
    <n v="84328333"/>
    <s v="NO"/>
    <s v="N/A"/>
    <s v="N/A"/>
    <s v="N/A"/>
    <s v="N/A"/>
    <d v="2022-12-31T00:00:00"/>
    <d v="2022-12-31T00:00:00"/>
    <s v="NO"/>
    <s v="Barranquilla con desplazamiento en la región de Atlántico, Magdalena, Bolívar, Sucre,_x000a_Córdoba, La Guajira y Cesar"/>
    <s v="Cumplimiento"/>
    <s v="18-47-101003568"/>
    <n v="2"/>
    <s v="Seguros del Estado"/>
    <d v="2022-01-20T00:00:00"/>
    <s v="17-01-2022 - 08-07-2023"/>
    <s v="C:\Users\andres.prietom\JEP Colombia\Carlos Giovanni Torres Peñaranda - Contractual - Onedrive\Validación pólizas CPS\.VERIFICACIÓN DE PÓLIZAS CONTRATOS 2022\Verificación póliza contrato JEP-118-2022.pdf"/>
    <s v="N/A"/>
    <x v="1"/>
    <s v="Ingreso"/>
    <s v="N/A"/>
    <s v="DERECHO"/>
    <s v="N/A"/>
    <s v="FEMENINO"/>
    <s v="PND"/>
    <s v="https://community.secop.gov.co/Public/Tendering/OpportunityDetail/Index?noticeUID=CO1.NTC.2545210&amp;isFromPublicArea=True&amp;isModal=False"/>
    <x v="1"/>
    <n v="2022"/>
  </r>
  <r>
    <n v="209"/>
    <s v="JEP-119-2022"/>
    <s v="JEP-CSPO-119-2022"/>
    <s v="Clara Torres"/>
    <s v="N/R"/>
    <s v="Carlos Raul Rojas Pedraza"/>
    <m/>
    <m/>
    <x v="1"/>
    <s v="1. Prestación de servicios"/>
    <n v="1115854910"/>
    <n v="0"/>
    <x v="1"/>
    <s v="NA"/>
    <s v="Prestar servicios profesionales para apoyar al Departamento de Atención a Víctimas en la región de Casanare, Arauca, Meta y Guaviare, para adelantar acciones de difusión, asesoría y orientac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4328333"/>
    <s v="N/A"/>
    <s v="N/A"/>
    <n v="7228143"/>
    <n v="42022"/>
    <n v="35922"/>
    <n v="2018011001091"/>
    <d v="2022-01-03T00:00:00"/>
    <d v="2022-01-19T00:00:00"/>
    <s v="N/A"/>
    <s v="N/A"/>
    <s v="N/A"/>
    <s v="N/A"/>
    <n v="0"/>
    <s v="N/A"/>
    <n v="0"/>
    <s v="N/A"/>
    <n v="0"/>
    <s v="N/A"/>
    <n v="0"/>
    <n v="84328333"/>
    <s v="NO"/>
    <s v="N/A"/>
    <s v="N/A"/>
    <s v="N/A"/>
    <s v="N/A"/>
    <d v="2022-12-31T00:00:00"/>
    <d v="2022-12-31T00:00:00"/>
    <s v="NO"/>
    <s v="Yopal_x000a_con desplazamiento en la región de Casanare, Arauca, Meta y Guaviare"/>
    <s v="Cumplimiento"/>
    <s v="57-47-101000451"/>
    <n v="2"/>
    <s v="Seguros del Estado"/>
    <d v="2022-01-19T00:00:00"/>
    <s v="17-01-2022 - 04-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19%2D2022%2Epdf&amp;parent=%2Fpersonal%2Fcarlos%5Ftorres%5Fjep%5Fgov%5Fco%2FDocuments%2FDocumentos%2FContractual%2FContractual%20%2D%20Onedrive%2FValidaci%C3%B3n%20p%C3%B3lizas%20CPS%2F%2EVERIFICACI%C3%93N%20DE%20P%C3%93LIZAS%20CONTRATOS%202022"/>
    <s v="N/A"/>
    <x v="1"/>
    <s v="Ingreso"/>
    <s v="N/A"/>
    <s v="DERECHO"/>
    <s v="N/A"/>
    <s v="MASCULINO"/>
    <s v="PND"/>
    <s v="https://community.secop.gov.co/Public/Tendering/OpportunityDetail/Index?noticeUID=CO1.NTC.2550336&amp;isFromPublicArea=True&amp;isModal=False"/>
    <x v="1"/>
    <n v="2022"/>
  </r>
  <r>
    <n v="216"/>
    <s v="JEP-120-2022"/>
    <s v="JEP-CSPO-120-2022"/>
    <s v="Clara Torres"/>
    <s v="N/R"/>
    <s v="Sandra Yolima Bastidas Madroñero"/>
    <m/>
    <m/>
    <x v="1"/>
    <s v="1. Prestación de servicios"/>
    <s v="69.007.417_x000d_"/>
    <n v="0"/>
    <x v="1"/>
    <s v="NA"/>
    <s v="Prestar servicios profesionales para apoyar al Departamento de Atención a Víctimas en la región de Putumayo, Huila, Caquetá y Tolima, para adelantar acciones de difusión, asesoría y orientac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4328333"/>
    <s v="N/A"/>
    <s v="N/A"/>
    <s v="$7.228.143"/>
    <n v="42122"/>
    <n v="45022"/>
    <s v="2018011001091_x0009_"/>
    <d v="2022-01-20T00:00:00"/>
    <d v="2022-01-21T00:00:00"/>
    <s v="N/A"/>
    <s v="N/A"/>
    <s v="N/A"/>
    <s v="N/A"/>
    <n v="0"/>
    <s v="N/A"/>
    <n v="0"/>
    <s v="N/A"/>
    <n v="0"/>
    <s v="N/A"/>
    <n v="0"/>
    <n v="84328333"/>
    <s v="NO"/>
    <s v="N/A"/>
    <s v="N/A"/>
    <s v="N/A"/>
    <s v="N/A"/>
    <d v="2022-12-31T00:00:00"/>
    <d v="2022-12-31T00:00:00"/>
    <s v="NO"/>
    <s v="Mocoa_x000a_con desplazamiento en la región de Putumayo, Huila, Caquetá y Tolima"/>
    <m/>
    <s v="41-45-101075446"/>
    <n v="0"/>
    <s v="Seguros del Estado"/>
    <d v="2022-01-20T00:00:00"/>
    <s v="20-01-2022 - 30-06-2023"/>
    <s v="C:\Users\andres.prietom\JEP Colombia\Carlos Giovanni Torres Peñaranda - Contractual - Onedrive\Validación pólizas CPS\.VERIFICACIÓN DE PÓLIZAS CONTRATOS 2022\Verificación póliza contrato JEP-120-2022.pdf"/>
    <s v="N/A"/>
    <x v="1"/>
    <s v="Ingreso"/>
    <s v="N/A"/>
    <s v="DERECHO"/>
    <s v="N/A"/>
    <s v="FEMENINO"/>
    <s v="PND"/>
    <s v="https://community.secop.gov.co/Public/Tendering/OpportunityDetail/Index?noticeUID=CO1.NTC.2550290&amp;isFromPublicArea=True&amp;isModal=False"/>
    <x v="1"/>
    <n v="2022"/>
  </r>
  <r>
    <n v="219"/>
    <s v="JEP-121-2022"/>
    <s v="JEP-CSPO-121-2022"/>
    <s v="Clara Torres"/>
    <s v="N/R"/>
    <s v="Fanny del Socorro Torres Granda"/>
    <m/>
    <m/>
    <x v="1"/>
    <s v="1. Prestación de servicios"/>
    <n v="59664558"/>
    <n v="1"/>
    <x v="1"/>
    <s v="NA"/>
    <s v="Prestar servicios profesionales para apoyar al Departamento de Atención a Víctimas en la región de Valle del Cauca, Cauca y Nariño, para adelantar acciones de difusión, asesoría y orientac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4328333"/>
    <s v="N/A"/>
    <s v="N/A"/>
    <n v="7228143"/>
    <n v="42822"/>
    <n v="43222"/>
    <n v="2018011001091"/>
    <d v="2022-01-20T00:00:00"/>
    <d v="2022-01-20T00:00:00"/>
    <s v="N/A"/>
    <s v="N/A"/>
    <s v="N/A"/>
    <s v="N/A"/>
    <n v="0"/>
    <s v="N/A"/>
    <n v="0"/>
    <s v="N/A"/>
    <n v="0"/>
    <s v="N/A"/>
    <n v="0"/>
    <n v="84328333"/>
    <s v="NO"/>
    <s v="N/A"/>
    <s v="N/A"/>
    <s v="N/A"/>
    <s v="N/A"/>
    <d v="2022-12-31T00:00:00"/>
    <d v="2022-12-31T00:00:00"/>
    <s v="NO"/>
    <s v="Cali con_x000a_desplazamiento en la región de Valle del Cauca, Cauca y Nariño"/>
    <s v="Cumplimiento"/>
    <s v="15-47-101008284"/>
    <n v="0"/>
    <s v="Seguros del Estado"/>
    <d v="2022-01-20T00:00:00"/>
    <s v="20-01-2022 - 06-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21%2D2022%2Epdf&amp;parent=%2Fpersonal%2Fcarlos%5Ftorres%5Fjep%5Fgov%5Fco%2FDocuments%2FDocumentos%2FContractual%2FContractual%20%2D%20Onedrive%2FValidaci%C3%B3n%20p%C3%B3lizas%20CPS%2F%2EVERIFICACI%C3%93N%20DE%20P%C3%93LIZAS%20CONTRATOS%202022"/>
    <s v="N/A"/>
    <x v="1"/>
    <s v="Ingreso"/>
    <s v="N/A"/>
    <s v="DERECHO"/>
    <s v="N/A"/>
    <s v="FEMENINO"/>
    <s v="PND"/>
    <s v="https://community.secop.gov.co/Public/Tendering/OpportunityDetail/Index?noticeUID=CO1.NTC.2550829&amp;isFromPublicArea=True&amp;isModal=False"/>
    <x v="1"/>
    <n v="2022"/>
  </r>
  <r>
    <n v="220"/>
    <s v="JEP-122-2022"/>
    <s v="JEP-CSPO-122-2022"/>
    <s v="Clara Torres"/>
    <s v="N/R"/>
    <s v="Maria Fernanda Carabali Balanta"/>
    <m/>
    <m/>
    <x v="1"/>
    <s v="1. Prestación de servicios"/>
    <s v="1.130.620.696_x000d_"/>
    <n v="9"/>
    <x v="1"/>
    <s v="NA"/>
    <s v="Prestar servicios profesionales para apoyar al Departamento de Atención a Víctimas en la región de Valle del Cauca, Cauca y Nariño, para adelantar acciones de difusión, asesoría y orientac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4328333"/>
    <s v="N/A"/>
    <s v="N/A"/>
    <s v="$7.228.143"/>
    <n v="42322"/>
    <n v="35322"/>
    <n v="2018011001091"/>
    <d v="2022-01-17T00:00:00"/>
    <d v="2022-01-19T00:00:00"/>
    <s v="N/A"/>
    <s v="N/A"/>
    <s v="N/A"/>
    <s v="N/A"/>
    <n v="0"/>
    <s v="N/A"/>
    <n v="0"/>
    <s v="N/A"/>
    <n v="0"/>
    <s v="N/A"/>
    <n v="0"/>
    <n v="84328333"/>
    <s v="NO"/>
    <s v="N/A"/>
    <s v="N/A"/>
    <s v="N/A"/>
    <s v="N/A"/>
    <d v="2022-12-31T00:00:00"/>
    <d v="2022-12-31T00:00:00"/>
    <s v="NO"/>
    <s v="Buenaventura con desplazamiento en la región de Valle del Cauca, Cauca y Nariño"/>
    <s v="Cumplimiento"/>
    <s v="14-47-101013911_x000d_"/>
    <n v="2"/>
    <s v="Seguros del Estado"/>
    <d v="2022-01-18T00:00:00"/>
    <s v="17-01-2022 - 03-07-2023"/>
    <s v="https://jepcolombia-my.sharepoint.com/personal/carlos_torres_jep_gov_co/_layouts/15/onedrive.aspx?q=122&amp;searchScope=folder&amp;id=%2Fpersonal%2Fcarlos%5Ftorres%5Fjep%5Fgov%5Fco%2FDocuments%2FDocumentos%2FContractual%2FContractual%20%2D%20Onedrive%2FValidaci%C3%B3n%20p%C3%B3lizas%20CPS%2F%2EVERIFICACI%C3%93N%20DE%20P%C3%93LIZAS%20CONTRATOS%202022%2FVerificaci%C3%B3n%20p%C3%B3liza%20contrato%20JEP%2D122%2D2022%2Epdf&amp;parent=%2Fpersonal%2Fcarlos%5Ftorres%5Fjep%5Fgov%5Fco%2FDocuments%2FDocumentos%2FContractual%2FContractual%20%2D%20Onedrive%2FValidaci%C3%B3n%20p%C3%B3lizas%20CPS%2F%2EVERIFICACI%C3%93N%20DE%20P%C3%93LIZAS%20CONTRATOS%202022&amp;parentview=7"/>
    <s v="N/A"/>
    <x v="1"/>
    <s v="Ingreso"/>
    <s v="N/A"/>
    <s v="DERECHO"/>
    <s v="N/A"/>
    <s v="FEMENINO"/>
    <s v="PND"/>
    <s v="https://community.secop.gov.co/Public/Tendering/OpportunityDetail/Index?noticeUID=CO1.NTC.2550935&amp;isFromPublicArea=True&amp;isModal=False"/>
    <x v="1"/>
    <n v="2022"/>
  </r>
  <r>
    <n v="174"/>
    <s v="JEP-123-2022"/>
    <s v="JEP-CSPO-123-2022"/>
    <s v="Ángela Esquivel "/>
    <s v="N/R"/>
    <s v="Adriana Amaya Grimaldos"/>
    <m/>
    <m/>
    <x v="1"/>
    <s v="1. Prestación de servicios"/>
    <n v="52550685"/>
    <n v="3"/>
    <x v="1"/>
    <s v="NA"/>
    <s v="Prestar servicios técnicos para apoyar y acompañar al Departamento de Atención a Víctimas para fortalecer a través de estrategias de comunicación, planificación y diseño de materiales, la participación de las víctimas y actores estratégicos en instancias judiciales y no judiciales atendiendo los enfoques diferenciales."/>
    <m/>
    <s v="Harvey Danilo Suarez Morales"/>
    <s v="Secretaría Ejecutiva"/>
    <s v="Subsecretaría Ejecutiva "/>
    <x v="7"/>
    <s v="Claudia Viviana Ferro Buitrago"/>
    <s v="Departamento de Atención a Víctimas"/>
    <s v="N/A"/>
    <s v="N/A"/>
    <s v="N/A"/>
    <s v="Inversión"/>
    <n v="42164150"/>
    <s v="N/A"/>
    <s v="N/A"/>
    <n v="3614070"/>
    <n v="40722"/>
    <n v="37122"/>
    <n v="2018011001091"/>
    <d v="2022-01-18T00:00:00"/>
    <d v="2022-01-21T00:00:00"/>
    <s v="N/A"/>
    <s v="N/A"/>
    <s v="N/A"/>
    <s v="N/A"/>
    <n v="0"/>
    <s v="N/A"/>
    <n v="0"/>
    <s v="N/A"/>
    <n v="0"/>
    <s v="N/A"/>
    <n v="0"/>
    <n v="42164150"/>
    <s v="NO"/>
    <s v="N/A"/>
    <s v="N/A"/>
    <s v="N/A"/>
    <s v="N/A"/>
    <d v="2022-12-31T00:00:00"/>
    <d v="2022-12-31T00:00:00"/>
    <s v="NO"/>
    <s v="Bogotá D.C"/>
    <s v="Cumplimiento"/>
    <s v="11-47-101010776"/>
    <n v="2"/>
    <s v="Seguros del Estado"/>
    <d v="2022-01-20T00:00:00"/>
    <s v="18-01-2022 - 06-07-2023"/>
    <s v="C:\Users\andres.prietom\JEP Colombia\Carlos Giovanni Torres Peñaranda - Contractual - Onedrive\Validación pólizas CPS\.VERIFICACIÓN DE PÓLIZAS CONTRATOS 2022\verificacion poliza contrato JEP-123-2022.pdf"/>
    <s v="N/A"/>
    <x v="1"/>
    <s v="Ingreso"/>
    <s v="N/A"/>
    <s v="TECNOLOGÍA EN DISEÑO PUBLICITARIO"/>
    <s v="N/A"/>
    <s v="FEMENINO"/>
    <s v="PND"/>
    <s v="https://community.secop.gov.co/Public/Tendering/OpportunityDetail/Index?noticeUID=CO1.NTC.2539793&amp;isFromPublicArea=True&amp;isModal=False"/>
    <x v="1"/>
    <n v="2022"/>
  </r>
  <r>
    <n v="171"/>
    <s v="JEP-124-2022"/>
    <s v="JEP-CSPO-124-2022"/>
    <s v="Ángela Esquivel "/>
    <s v="N/R"/>
    <s v="Zully Johana Laverde Morales"/>
    <m/>
    <m/>
    <x v="1"/>
    <s v="1. Prestación de servicios"/>
    <n v="52738318"/>
    <n v="4"/>
    <x v="1"/>
    <s v="NA"/>
    <s v="Prestar servicios profesionales especializados para acompañar y apoyar al Departamento de Atención a Víctimas en los procesos y actividades de orientación, fortalecimiento y facilitación para la participación en instancias judiciales y no judiciales, de las víctimas del conflicto que se encuentran en el exterior, retornadas y/o en zonas de frontera, sus organizaciones y actores estratégicos, garantizando los enfoques diferenciales"/>
    <m/>
    <s v="Harvey Danilo Suarez Morales"/>
    <s v="Secretaría Ejecutiva"/>
    <s v="Subsecretaría Ejecutiva "/>
    <x v="7"/>
    <s v="Claudia Viviana Ferro Buitrago"/>
    <s v="Departamento de Atención a Víctimas"/>
    <s v="N/A"/>
    <s v="N/A"/>
    <s v="N/A"/>
    <s v="Inversión"/>
    <n v="123119381"/>
    <s v="N/A"/>
    <s v="N/A"/>
    <s v="$10.553.091"/>
    <n v="39922"/>
    <n v="35622"/>
    <n v="2018011001091"/>
    <d v="2022-01-17T00:00:00"/>
    <d v="2022-01-19T00:00:00"/>
    <s v="N/A"/>
    <s v="N/A"/>
    <s v="N/A"/>
    <s v="N/A"/>
    <n v="0"/>
    <s v="N/A"/>
    <n v="0"/>
    <s v="N/A"/>
    <n v="0"/>
    <s v="N/A"/>
    <n v="0"/>
    <n v="123119381"/>
    <s v="NO"/>
    <s v="N/A"/>
    <s v="N/A"/>
    <s v="N/A"/>
    <s v="N/A"/>
    <d v="2022-12-31T00:00:00"/>
    <d v="2022-12-31T00:00:00"/>
    <s v="NO"/>
    <s v="Nacional e internacional_x000a_"/>
    <s v="Cumplimiento"/>
    <s v="11-47-101010749"/>
    <n v="1"/>
    <s v="Seguros del Estado"/>
    <d v="2022-01-13T00:00:00"/>
    <s v="12-01-2022 - 10-07-2023"/>
    <s v="C:\Users\andres.prietom\JEP Colombia\Carlos Giovanni Torres Peñaranda - Contractual - Onedrive\Validación pólizas CPS\.VERIFICACIÓN DE PÓLIZAS CONTRATOS 2022\verificacion poliza contrato JEP-124-2022.pdf"/>
    <s v="N/A"/>
    <x v="1"/>
    <s v="Ingreso"/>
    <s v="N/A"/>
    <s v="GOBIERNO Y RELACIONES INTERNACIONALES"/>
    <s v="N/A"/>
    <s v="FEMENINO"/>
    <s v="PND"/>
    <s v="https://community.secop.gov.co/Public/Tendering/OpportunityDetail/Index?noticeUID=CO1.NTC.2529649&amp;isFromPublicArea=True&amp;isModal=False"/>
    <x v="1"/>
    <n v="2022"/>
  </r>
  <r>
    <s v="N/A"/>
    <s v="JEP-125-2022"/>
    <s v="JEP-CSPO-125-2022"/>
    <s v="Mateo Ávila"/>
    <s v="N/R"/>
    <s v="CANCELADO"/>
    <m/>
    <m/>
    <x v="1"/>
    <s v="1. Prestación de servicios"/>
    <s v="CANCELADO"/>
    <m/>
    <x v="1"/>
    <s v="NA"/>
    <s v="Prestar servicios profesionales para apoyar y acompañar a la Subsecretaría Ejecutiva en la certificación de trabajos, obras y actividades (TOAR), con contenido reparador, seguimiento al régimen de condicionalidad y sanciones propias con énfasis en la consolidación y análisis de indicadores, en la elaboración de informes técnicos y en la aplicación de sistemas de calidad para apoyar las actividades de certificación de TOAR."/>
    <m/>
    <s v="Cancelado"/>
    <s v="Cancelado"/>
    <s v="Cancelado"/>
    <x v="21"/>
    <s v="N/A"/>
    <s v="Cancelado"/>
    <s v="N/A"/>
    <s v="N/A"/>
    <s v="N/A"/>
    <s v="Cancelado"/>
    <s v="Cancelado"/>
    <s v="N/A"/>
    <s v="N/A"/>
    <s v="N/A"/>
    <s v="N/A"/>
    <s v="N/A"/>
    <s v="N/A"/>
    <s v="N/A"/>
    <s v="N/A"/>
    <s v="N/A"/>
    <s v="N/A"/>
    <s v="N/A"/>
    <s v="N/A"/>
    <n v="0"/>
    <s v="N/A"/>
    <n v="0"/>
    <s v="N/A"/>
    <n v="0"/>
    <s v="N/A"/>
    <m/>
    <s v="Cancelado"/>
    <s v="NO"/>
    <s v="N/A"/>
    <s v="N/A"/>
    <s v="N/A"/>
    <s v="N/A"/>
    <s v="N/A"/>
    <s v="N/A"/>
    <s v="NO"/>
    <s v="N/A"/>
    <s v="N/A"/>
    <s v="N/A"/>
    <s v="N/A"/>
    <s v="N/A"/>
    <s v="N/A"/>
    <s v="N/A"/>
    <s v="N/A"/>
    <s v="CANCELADO"/>
    <x v="2"/>
    <s v="Ninguna"/>
    <s v="N/A"/>
    <s v="PND"/>
    <s v="N/A"/>
    <m/>
    <s v="N/A"/>
    <s v="CANCELADO"/>
    <x v="2"/>
    <e v="#VALUE!"/>
  </r>
  <r>
    <n v="192"/>
    <s v="JEP-126-2022"/>
    <s v="JEP-CSPO-126-2022"/>
    <s v="Carlos Torres"/>
    <s v="N/R"/>
    <s v="Olga Esperanza Luna Andrade"/>
    <m/>
    <m/>
    <x v="1"/>
    <s v="1. Prestación de servicios"/>
    <n v="68297471"/>
    <n v="8"/>
    <x v="1"/>
    <s v="NA"/>
    <s v="Prestar servicios profesionales para apoyar al Departamento de Atención a Víctimas en la región de Arauca, Casanare, Meta y Guaviare, para adelantar acciones de difusión, acompañamiento y orientación psicosocial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4328333"/>
    <s v="N/A"/>
    <s v="N/A"/>
    <s v="$7.228.143"/>
    <n v="45122"/>
    <n v="36722"/>
    <n v="2018011001091"/>
    <d v="2022-01-17T00:00:00"/>
    <d v="2022-01-18T00:00:00"/>
    <s v="N/A"/>
    <s v="N/A"/>
    <s v="N/A"/>
    <s v="N/A"/>
    <n v="0"/>
    <s v="N/A"/>
    <n v="0"/>
    <s v="N/A"/>
    <n v="0"/>
    <s v="N/A"/>
    <n v="0"/>
    <n v="84328333"/>
    <s v="NO"/>
    <s v="N/A"/>
    <s v="N/A"/>
    <s v="N/A"/>
    <s v="N/A"/>
    <d v="2022-12-31T00:00:00"/>
    <d v="2022-12-31T00:00:00"/>
    <s v="NO"/>
    <s v="Arauca con_x000a_desplazamiento en la región de Arauca, Casanare, Meta y Guaviare"/>
    <s v="Cumplimiento"/>
    <s v="17-47-101003218"/>
    <n v="1"/>
    <s v="Seguros del Estado"/>
    <d v="2022-01-18T00:00:00"/>
    <s v="13-01-2022 - 05-07-2023"/>
    <s v="https://jepcolombia-my.sharepoint.com/personal/carlos_torres_jep_gov_co/_layouts/15/onedrive.aspx?q=126&amp;searchScope=folder&amp;id=%2Fpersonal%2Fcarlos%5Ftorres%5Fjep%5Fgov%5Fco%2FDocuments%2FDocumentos%2FContractual%2FContractual%20%2D%20Onedrive%2FValidaci%C3%B3n%20p%C3%B3lizas%20CPS%2F%2EVERIFICACI%C3%93N%20DE%20P%C3%93LIZAS%20CONTRATOS%202022%2FVerificacio%CC%81n%20po%CC%81liza%20contrato%20JEP%2D126%2D2022%2Epdf&amp;parent=%2Fpersonal%2Fcarlos%5Ftorres%5Fjep%5Fgov%5Fco%2FDocuments%2FDocumentos%2FContractual%2FContractual%20%2D%20Onedrive%2FValidaci%C3%B3n%20p%C3%B3lizas%20CPS%2F%2EVERIFICACI%C3%93N%20DE%20P%C3%93LIZAS%20CONTRATOS%202022&amp;parentview=7"/>
    <s v="N/A"/>
    <x v="1"/>
    <s v="Ingreso"/>
    <s v="N/A"/>
    <s v="PSICOLOGÍA"/>
    <s v="N/A"/>
    <s v="FEMENINO"/>
    <s v="PND"/>
    <s v="https://community.secop.gov.co/Public/Tendering/OpportunityDetail/Index?noticeUID=CO1.NTC.2544653&amp;isFromPublicArea=True&amp;isModal=False"/>
    <x v="1"/>
    <n v="2022"/>
  </r>
  <r>
    <n v="188"/>
    <s v="JEP-127-2022"/>
    <s v="JEP-CSPO-127-2022"/>
    <s v="Carlos Torres"/>
    <s v="N/R"/>
    <s v="Heidy Johana Fonseca Perez"/>
    <m/>
    <m/>
    <x v="1"/>
    <s v="1. Prestación de servicios"/>
    <n v="1120558251"/>
    <n v="4"/>
    <x v="1"/>
    <s v="NA"/>
    <s v="Prestar servicios profesionales para apoyar al Departamento de Atención a Víctimas en la región de Guaviare, Meta, Casanare y Arauca, para adelantar acciones de difusión, acompañamiento y orientación psicosocial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4328333"/>
    <s v="N/A"/>
    <s v="N/A"/>
    <n v="7228143"/>
    <n v="42622"/>
    <n v="36822"/>
    <n v="2018011001091"/>
    <d v="2022-01-17T00:00:00"/>
    <d v="2022-01-20T00:00:00"/>
    <s v="N/A"/>
    <s v="N/A"/>
    <s v="N/A"/>
    <s v="N/A"/>
    <n v="0"/>
    <s v="N/A"/>
    <n v="0"/>
    <s v="N/A"/>
    <n v="0"/>
    <s v="N/A"/>
    <n v="0"/>
    <n v="84328333"/>
    <s v="NO"/>
    <s v="N/A"/>
    <s v="N/A"/>
    <s v="N/A"/>
    <s v="N/A"/>
    <d v="2022-12-31T00:00:00"/>
    <d v="2022-12-31T00:00:00"/>
    <s v="NO"/>
    <s v="San José de Guaviare con_x000a_desplazamiento en la región de Guaviare, Meta, Casanare y Arauca"/>
    <s v="Cumplimiento"/>
    <s v="30-47-101001965"/>
    <n v="1"/>
    <s v="Seguros del Estado"/>
    <d v="2022-01-18T00:00:00"/>
    <s v="14-01-2022 - 01-07-2023"/>
    <s v="https://jepcolombia-my.sharepoint.com/personal/carlos_torres_jep_gov_co/_layouts/15/onedrive.aspx?q=127&amp;searchScope=folder&amp;id=%2Fpersonal%2Fcarlos%5Ftorres%5Fjep%5Fgov%5Fco%2FDocuments%2FDocumentos%2FContractual%2FContractual%20%2D%20Onedrive%2FValidaci%C3%B3n%20p%C3%B3lizas%20CPS%2F%2EVERIFICACI%C3%93N%20DE%20P%C3%93LIZAS%20CONTRATOS%202022%2FVerificacio%CC%81n%20po%CC%81liza%20contrato%20JEP%2D127%2D2022%2Epdf&amp;parent=%2Fpersonal%2Fcarlos%5Ftorres%5Fjep%5Fgov%5Fco%2FDocuments%2FDocumentos%2FContractual%2FContractual%20%2D%20Onedrive%2FValidaci%C3%B3n%20p%C3%B3lizas%20CPS%2F%2EVERIFICACI%C3%93N%20DE%20P%C3%93LIZAS%20CONTRATOS%202022&amp;parentview=7"/>
    <s v="N/A"/>
    <x v="1"/>
    <s v="Ingreso"/>
    <s v="N/A"/>
    <s v="PSICOLOGÍA"/>
    <s v="N/A"/>
    <s v="FEMENINO"/>
    <s v="PND"/>
    <s v="https://community.secop.gov.co/Public/Tendering/OpportunityDetail/Index?noticeUID=CO1.NTC.2553058&amp;isFromPublicArea=True&amp;isModal=False"/>
    <x v="1"/>
    <n v="2022"/>
  </r>
  <r>
    <n v="193"/>
    <s v="JEP-128-2022"/>
    <s v="JEP-CSPO-128-2022"/>
    <s v="Carlos Torres"/>
    <s v="N/R"/>
    <s v="Sonia Patricia Jojoa Gomez"/>
    <m/>
    <m/>
    <x v="1"/>
    <s v="1. Prestación de servicios"/>
    <n v="36754917"/>
    <n v="5"/>
    <x v="1"/>
    <s v="NA"/>
    <s v="Prestar servicios profesionales para apoyar al Departamento de Atención a Víctimas en la región de Putumayo, Huila, Caquetá y Tolima, para adelantar acciones de difusión, acompañamiento y orientación psicosocial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4328333"/>
    <s v="N/A"/>
    <s v="N/A"/>
    <s v="$7.228.143"/>
    <n v="42722"/>
    <n v="38422"/>
    <s v="2018011001091_x0009_"/>
    <d v="2022-01-18T00:00:00"/>
    <d v="2022-01-20T00:00:00"/>
    <s v="N/A"/>
    <s v="N/A"/>
    <s v="N/A"/>
    <s v="N/A"/>
    <n v="0"/>
    <s v="N/A"/>
    <n v="0"/>
    <s v="N/A"/>
    <n v="0"/>
    <s v="N/A"/>
    <n v="0"/>
    <n v="84328333"/>
    <s v="NO"/>
    <s v="N/A"/>
    <s v="N/A"/>
    <s v="N/A"/>
    <s v="N/A"/>
    <d v="2022-12-31T00:00:00"/>
    <d v="2022-12-31T00:00:00"/>
    <s v="NO"/>
    <s v="Mocoa con desplazamiento_x000a_en la región de Putumayo, Huila, Caquetá y Tolima"/>
    <s v="Cumplimiento"/>
    <s v="41-45-101075270"/>
    <n v="1"/>
    <s v="Seguros del Estado"/>
    <d v="2022-01-19T00:00:00"/>
    <s v="14-01-2022 - 30-06-2023"/>
    <s v="https://jepcolombia-my.sharepoint.com/personal/carlos_torres_jep_gov_co/_layouts/15/onedrive.aspx?q=128&amp;searchScope=folder&amp;id=%2Fpersonal%2Fcarlos%5Ftorres%5Fjep%5Fgov%5Fco%2FDocuments%2FDocumentos%2FContractual%2FContractual%20%2D%20Onedrive%2FValidaci%C3%B3n%20p%C3%B3lizas%20CPS%2F%2EVERIFICACI%C3%93N%20DE%20P%C3%93LIZAS%20CONTRATOS%202022%2FVerificacio%CC%81n%20po%CC%81liza%20contrato%20JEP%2D128%2D2022%2Epdf&amp;parent=%2Fpersonal%2Fcarlos%5Ftorres%5Fjep%5Fgov%5Fco%2FDocuments%2FDocumentos%2FContractual%2FContractual%20%2D%20Onedrive%2FValidaci%C3%B3n%20p%C3%B3lizas%20CPS%2F%2EVERIFICACI%C3%93N%20DE%20P%C3%93LIZAS%20CONTRATOS%202022&amp;parentview=7"/>
    <s v="N/A"/>
    <x v="1"/>
    <s v="Ingreso"/>
    <s v="N/A"/>
    <s v="PSICOLOGÍA"/>
    <s v="N/A"/>
    <s v="FEMENINO"/>
    <s v="PND"/>
    <s v="https://community.secop.gov.co/Public/Tendering/OpportunityDetail/Index?noticeUID=CO1.NTC.2555843&amp;isFromPublicArea=True&amp;isModal=False"/>
    <x v="1"/>
    <n v="2022"/>
  </r>
  <r>
    <n v="177"/>
    <s v="JEP-129-2022"/>
    <s v="JEP-CSPO-129-2022"/>
    <s v="Carlos Torres"/>
    <s v="N/R"/>
    <s v="Carolina Gomez Garcia"/>
    <m/>
    <m/>
    <x v="1"/>
    <s v="1. Prestación de servicios"/>
    <n v="32105576"/>
    <n v="9"/>
    <x v="1"/>
    <s v="NA"/>
    <s v="Prestar servicios profesionales para apoyar al Departamento de Atención a Víctimas en la región de Antioquia, para adelantar acciones de difusión, acompañamiento y orientación psicosocial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4328333"/>
    <s v="N/A"/>
    <s v="N/A"/>
    <n v="7228143"/>
    <n v="40822"/>
    <n v="41922"/>
    <n v="2018011001091"/>
    <d v="2022-01-19T00:00:00"/>
    <d v="2022-01-21T00:00:00"/>
    <s v="N/A"/>
    <s v="N/A"/>
    <s v="N/A"/>
    <s v="N/A"/>
    <n v="0"/>
    <s v="N/A"/>
    <n v="0"/>
    <s v="N/A"/>
    <n v="0"/>
    <s v="N/A"/>
    <n v="0"/>
    <n v="84328333"/>
    <s v="NO"/>
    <s v="N/A"/>
    <s v="N/A"/>
    <s v="N/A"/>
    <s v="N/A"/>
    <d v="2022-12-31T00:00:00"/>
    <d v="2022-12-31T00:00:00"/>
    <s v="NO"/>
    <s v="Medellín con_x000a_desplazamiento en la región de Antioquia"/>
    <s v="Cumplimiento"/>
    <s v="65-47-101006604"/>
    <n v="0"/>
    <s v="Seguros del Estado"/>
    <d v="2022-01-20T00:00:00"/>
    <s v="19-01-20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129%2D2022%2Epdf&amp;parent=%2Fpersonal%2Fcarlos%5Ftorres%5Fjep%5Fgov%5Fco%2FDocuments%2FDocumentos%2FContractual%2FContractual%20%2D%20Onedrive%2FValidaci%C3%B3n%20p%C3%B3lizas%20CPS%2F%2EVERIFICACI%C3%93N%20DE%20P%C3%93LIZAS%20CONTRATOS%202022"/>
    <s v="N/A"/>
    <x v="1"/>
    <s v="Ingreso"/>
    <s v="N/A"/>
    <s v="PSICOLOGÍA"/>
    <s v="N/A"/>
    <s v="FEMENINO"/>
    <s v="PND"/>
    <s v="https://community.secop.gov.co/Public/Tendering/OpportunityDetail/Index?noticeUID=CO1.NTC.2556892&amp;isFromPublicArea=True&amp;isModal=False"/>
    <x v="1"/>
    <n v="2022"/>
  </r>
  <r>
    <n v="185"/>
    <s v="JEP-130-2022"/>
    <s v="JEP-CSPO-130-2022"/>
    <s v="Carlos Torres"/>
    <s v="N/R"/>
    <s v="Claudia Patricia Rincon Vacca"/>
    <m/>
    <m/>
    <x v="1"/>
    <s v="1. Prestación de servicios"/>
    <n v="1118536542"/>
    <n v="0"/>
    <x v="1"/>
    <s v="NA"/>
    <s v="Prestar servicios profesionales para apoyar al Departamento de Atención a Víctimas en la región de Casanare, Arauca, Meta y Guaviare, para adelantar acciones de difusión, acompañamiento y orientación psicosocial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4328333"/>
    <s v="N/A"/>
    <s v="N/A"/>
    <s v="$7.228.143"/>
    <n v="42922"/>
    <n v="42022"/>
    <n v="2018011001091"/>
    <d v="2022-01-19T00:00:00"/>
    <d v="2022-01-20T00:00:00"/>
    <s v="N/A"/>
    <s v="N/A"/>
    <s v="N/A"/>
    <s v="N/A"/>
    <n v="0"/>
    <s v="N/A"/>
    <n v="0"/>
    <s v="N/A"/>
    <n v="0"/>
    <s v="N/A"/>
    <n v="0"/>
    <n v="84328333"/>
    <s v="NO"/>
    <s v="N/A"/>
    <s v="N/A"/>
    <s v="N/A"/>
    <s v="N/A"/>
    <d v="2022-12-31T00:00:00"/>
    <d v="2022-12-31T00:00:00"/>
    <s v="NO"/>
    <s v="Yopal con desplazamiento_x000a_en la región de Casanare, Arauca, Meta y Guaviare"/>
    <s v="Cumplimiento"/>
    <s v="605-47-994000092984"/>
    <n v="1"/>
    <s v="Aseguradora Solidaria "/>
    <d v="2022-01-20T00:00:00"/>
    <s v="19-01-2022 - 01-07-2023"/>
    <s v="https://jepcolombia-my.sharepoint.com/personal/carlos_torres_jep_gov_co/_layouts/15/onedrive.aspx?q=130&amp;searchScope=folder&amp;id=%2Fpersonal%2Fcarlos%5Ftorres%5Fjep%5Fgov%5Fco%2FDocuments%2FDocumentos%2FContractual%2FContractual%20%2D%20Onedrive%2FValidaci%C3%B3n%20p%C3%B3lizas%20CPS%2F%2EVERIFICACI%C3%93N%20DE%20P%C3%93LIZAS%20CONTRATOS%202022%2FVerificacio%CC%81n%20po%CC%81liza%20contrato%20JEP%2D130%2D2022%2Epdf&amp;parent=%2Fpersonal%2Fcarlos%5Ftorres%5Fjep%5Fgov%5Fco%2FDocuments%2FDocumentos%2FContractual%2FContractual%20%2D%20Onedrive%2FValidaci%C3%B3n%20p%C3%B3lizas%20CPS%2F%2EVERIFICACI%C3%93N%20DE%20P%C3%93LIZAS%20CONTRATOS%202022&amp;parentview=7"/>
    <s v="N/A"/>
    <x v="1"/>
    <s v="Ingreso"/>
    <s v="N/A"/>
    <s v="PSICOLOGÍA"/>
    <s v="N/A"/>
    <s v="FEMENINO"/>
    <s v="PND"/>
    <s v="https://community.secop.gov.co/Public/Tendering/OpportunityDetail/Index?noticeUID=CO1.NTC.2558147&amp;isFromPublicArea=True&amp;isModal=False"/>
    <x v="1"/>
    <n v="2022"/>
  </r>
  <r>
    <n v="180"/>
    <s v="JEP-131-2022"/>
    <s v="JEP-CSPO-131-2022"/>
    <s v="Carlos Torres"/>
    <s v="N/R"/>
    <s v="Jhon Jarlis Leudo Mendez"/>
    <m/>
    <m/>
    <x v="1"/>
    <s v="1. Prestación de servicios"/>
    <n v="3837190"/>
    <n v="5"/>
    <x v="1"/>
    <s v="NA"/>
    <s v="Prestar servicios profesionales para apoyar al Departamento de Atención a Víctimas en la región de Sucre, Magdalena, Bolívar, Córdoba, Atlántico y La Guajira, para adelantar acciones de difusión, acompañamiento y orientación psicosocial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4328333"/>
    <s v="N/A"/>
    <s v="N/A"/>
    <n v="7228143"/>
    <n v="42422"/>
    <n v="42122"/>
    <n v="2018011001091"/>
    <d v="2022-01-19T00:00:00"/>
    <d v="2022-01-21T00:00:00"/>
    <s v="N/A"/>
    <s v="N/A"/>
    <s v="N/A"/>
    <s v="N/A"/>
    <n v="0"/>
    <s v="N/A"/>
    <n v="0"/>
    <s v="N/A"/>
    <n v="0"/>
    <s v="N/A"/>
    <n v="0"/>
    <n v="84328333"/>
    <s v="NO"/>
    <s v="N/A"/>
    <s v="N/A"/>
    <s v="N/A"/>
    <s v="N/A"/>
    <d v="2022-12-31T00:00:00"/>
    <d v="2022-12-31T00:00:00"/>
    <s v="NO"/>
    <s v="Corozal, con_x000a_desplazamiento en la región de Sucre, Magdalena, Bolívar, Córdoba, Atlántico y La_x000a_Guajira"/>
    <s v="Cumplimiento"/>
    <s v="36-47-101001043"/>
    <n v="2"/>
    <s v="Seguros del Estado"/>
    <d v="2022-01-20T00:00:00"/>
    <s v="19-01-2022 - 08-07-2023"/>
    <s v="https://jepcolombia-my.sharepoint.com/personal/carlos_torres_jep_gov_co/_layouts/15/onedrive.aspx?q=131&amp;searchScope=folder&amp;id=%2Fpersonal%2Fcarlos%5Ftorres%5Fjep%5Fgov%5Fco%2FDocuments%2FDocumentos%2FContractual%2FContractual%20%2D%20Onedrive%2FValidaci%C3%B3n%20p%C3%B3lizas%20CPS%2F%2EVERIFICACI%C3%93N%20DE%20P%C3%93LIZAS%20CONTRATOS%202022%2FVerificacio%CC%81n%20po%CC%81liza%20contrato%20JEP%2D131%2D2022%2Epdf&amp;parent=%2Fpersonal%2Fcarlos%5Ftorres%5Fjep%5Fgov%5Fco%2FDocuments%2FDocumentos%2FContractual%2FContractual%20%2D%20Onedrive%2FValidaci%C3%B3n%20p%C3%B3lizas%20CPS&amp;parentview=7"/>
    <s v="N/A"/>
    <x v="1"/>
    <s v="Ingreso"/>
    <s v="N/A"/>
    <s v="PSICOLOGÍA"/>
    <s v="N/A"/>
    <s v="MASCULINO"/>
    <s v="PND"/>
    <s v="https://community.secop.gov.co/Public/Tendering/OpportunityDetail/Index?noticeUID=CO1.NTC.2562944&amp;isFromPublicArea=True&amp;isModal=False"/>
    <x v="1"/>
    <n v="2022"/>
  </r>
  <r>
    <n v="315"/>
    <s v="JEP-132-2022"/>
    <s v="JEP-CSPO-132-2022"/>
    <s v="Vanessa Jiménez "/>
    <s v="N/R"/>
    <s v="Raul Stewark Moreno Ochoa"/>
    <m/>
    <m/>
    <x v="1"/>
    <s v="1. Prestación de servicios"/>
    <n v="1014190960"/>
    <n v="1"/>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42405088"/>
    <s v="N/A"/>
    <s v="N/A"/>
    <s v="$3.614.070"/>
    <n v="36722"/>
    <n v="35722"/>
    <n v="2018011001091"/>
    <d v="2022-01-17T00:00:00"/>
    <d v="2022-01-19T00:00:00"/>
    <s v="Nicolas Esteban Sanabria Oviedo"/>
    <n v="1015474879"/>
    <n v="6"/>
    <d v="2022-02-10T00:00:00"/>
    <n v="0"/>
    <s v="N/A"/>
    <n v="0"/>
    <s v="N/A"/>
    <n v="0"/>
    <s v="N/A"/>
    <n v="0"/>
    <n v="42405088"/>
    <s v="NO"/>
    <s v="N/A"/>
    <s v="N/A"/>
    <s v="N/A"/>
    <s v="N/A"/>
    <d v="2022-12-31T00:00:00"/>
    <d v="2022-12-31T00:00:00"/>
    <s v="NO"/>
    <s v="Bogotá D.C"/>
    <s v="Cumplimiento"/>
    <s v="25-47-101002366"/>
    <n v="0"/>
    <s v="Seguros del Estado"/>
    <d v="2022-01-18T00:00:00"/>
    <s v="18-01-2022 - 01-07-2023"/>
    <s v="https://jepcolombia-my.sharepoint.com/personal/carlos_torres_jep_gov_co/_layouts/15/onedrive.aspx?q=132&amp;searchScope=folder&amp;id=%2Fpersonal%2Fcarlos%5Ftorres%5Fjep%5Fgov%5Fco%2FDocuments%2FDocumentos%2FContractual%2FContractual%20%2D%20Onedrive%2FValidaci%C3%B3n%20p%C3%B3lizas%20CPS%2F%2EVERIFICACI%C3%93N%20DE%20P%C3%93LIZAS%20CONTRATOS%202022%2FVerificaci%C3%B3n%20p%C3%B3liza%20JEP%20132%202022%2EPNG&amp;parent=%2Fpersonal%2Fcarlos%5Ftorres%5Fjep%5Fgov%5Fco%2FDocuments%2FDocumentos%2FContractual%2FContractual%20%2D%20Onedrive%2FValidaci%C3%B3n%20p%C3%B3lizas%20CPS%2F%2EVERIFICACI%C3%93N%20DE%20P%C3%93LIZAS%20CONTRATOS%202022&amp;parentview=7"/>
    <s v="en fecha 10/02/2022 se suscribe la cesión del contrato"/>
    <x v="1"/>
    <s v="Cesión"/>
    <s v="N/A"/>
    <s v="AUXILIAR EN INGENIERÍA CIVIL"/>
    <s v="N/A"/>
    <s v="MASCULINO"/>
    <s v="nicolas.sanabria@jep.gov.co"/>
    <s v="https://community.secop.gov.co/Public/Tendering/OpportunityDetail/Index?noticeUID=CO1.NTC.2540705&amp;isFromPublicArea=True&amp;isModal=False"/>
    <x v="1"/>
    <n v="2022"/>
  </r>
  <r>
    <n v="60"/>
    <s v="JEP-133-2022"/>
    <s v="JEP-CSPO-133-2022"/>
    <s v="Vanessa Jiménez "/>
    <s v="N/R"/>
    <s v="Lorena Soler Niño "/>
    <m/>
    <m/>
    <x v="1"/>
    <s v="1. Prestación de servicios"/>
    <n v="53160544"/>
    <n v="3"/>
    <x v="1"/>
    <s v="NA"/>
    <s v="Prestar servicios profesionales para apoyar y acompañar a la Subdirección de Cooperación Internacional  en el seguimiento de proyectos, acuerdos y acciones colaborativas que contribuyan a las decisiones judiciales de la justicia transicional restaurativa."/>
    <m/>
    <s v="Harvey Danilo Suarez Morales"/>
    <s v="Secretaría Ejecutiva"/>
    <s v="Secretaría Ejecutiva"/>
    <x v="23"/>
    <s v="Magda Liliana Marquez Ramirez"/>
    <s v="Subdirección de Cooperación Internacional"/>
    <s v="N/A"/>
    <s v="N/A"/>
    <s v="N/A"/>
    <s v="Inversión"/>
    <n v="70633412"/>
    <s v="N/A"/>
    <s v="N/A"/>
    <n v="6071640"/>
    <n v="47922"/>
    <n v="39822"/>
    <n v="2018011001091"/>
    <d v="2022-01-19T00:00:00"/>
    <d v="2022-01-20T00:00:00"/>
    <s v="N/A"/>
    <s v="N/A"/>
    <s v="N/A"/>
    <s v="N/A"/>
    <n v="0"/>
    <s v="N/A"/>
    <n v="0"/>
    <s v="N/A"/>
    <n v="0"/>
    <s v="N/A"/>
    <n v="0"/>
    <n v="70633412"/>
    <s v="NO"/>
    <s v="N/A"/>
    <s v="N/A"/>
    <s v="N/A"/>
    <s v="N/A"/>
    <d v="2022-12-31T00:00:00"/>
    <d v="2022-12-31T00:00:00"/>
    <s v="NO"/>
    <s v="Bogotá D.C"/>
    <s v="Cumplimiento"/>
    <s v="62-45-101020602"/>
    <n v="0"/>
    <s v="Seguros del Estado"/>
    <d v="2022-01-19T00:00:00"/>
    <s v="19-01-2022 - 30-06-2023"/>
    <s v="SD"/>
    <s v="N/A"/>
    <x v="1"/>
    <s v="Ingreso"/>
    <s v="N/A"/>
    <s v="RELACIONES INTERNACIONALES"/>
    <s v="N/A"/>
    <s v="FEMENINO"/>
    <s v="PND"/>
    <s v="https://community.secop.gov.co/Public/Tendering/OpportunityDetail/Index?noticeUID=CO1.NTC.2542309&amp;isFromPublicArea=True&amp;isModal=False"/>
    <x v="1"/>
    <n v="2022"/>
  </r>
  <r>
    <n v="50"/>
    <s v="JEP-134-2022"/>
    <s v="JEP-CSPO-134-2022"/>
    <s v="Paola Casas"/>
    <s v="N/R"/>
    <s v="Yuly Aracely Rodriguez Rivera"/>
    <m/>
    <m/>
    <x v="1"/>
    <s v="1. Prestación de servicios"/>
    <n v="33367474"/>
    <n v="3"/>
    <x v="1"/>
    <s v="NA"/>
    <s v="Prestar servicios profesionales para el acompañamiento a la dirección administrativa y financiera en la planeación, ejecución y seguimiento de las actividades operativas y logísticas requeridas en las diligencias y actuaciones judiciales, dentro de la justicia transcional y restaurativa."/>
    <m/>
    <s v="Harvey Danilo Suarez Morales"/>
    <s v="Secretaría Ejecutiva"/>
    <s v="Dirección Administrativa y Financiera"/>
    <x v="11"/>
    <s v="Ana Lucia Rosales Callejas"/>
    <s v="Dirección Administrativa y Financiera"/>
    <s v="N/A"/>
    <s v="N/A"/>
    <s v="N/A"/>
    <s v="Inversión"/>
    <n v="48910444"/>
    <s v="N/A"/>
    <s v="N/A"/>
    <n v="4192324"/>
    <n v="35522"/>
    <n v="37422"/>
    <s v="2018011001091_x0009_"/>
    <d v="2022-01-18T00:00:00"/>
    <d v="2022-01-21T00:00:00"/>
    <s v="N/A"/>
    <s v="N/A"/>
    <s v="N/A"/>
    <s v="N/A"/>
    <n v="0"/>
    <s v="N/A"/>
    <n v="0"/>
    <s v="N/A"/>
    <n v="0"/>
    <s v="N/A"/>
    <n v="0"/>
    <n v="48910444"/>
    <s v="NO"/>
    <s v="N/A"/>
    <s v="N/A"/>
    <s v="N/A"/>
    <s v="N/A"/>
    <d v="2022-12-31T00:00:00"/>
    <d v="2022-12-31T00:00:00"/>
    <s v="NO"/>
    <s v="Bogotá D.C"/>
    <s v="Cumplimiento"/>
    <s v="15-45-101137989"/>
    <n v="0"/>
    <s v="Seguros del Estado"/>
    <d v="2022-01-19T00:00:00"/>
    <s v="18-01-2022 - 30-06-2023"/>
    <s v="SD"/>
    <s v="N/A"/>
    <x v="1"/>
    <s v="Ingreso"/>
    <s v="N/A"/>
    <s v="ECONMÍA"/>
    <s v="N/A"/>
    <s v="FEMENINO"/>
    <s v="PND"/>
    <s v="https://community.secop.gov.co/Public/Tendering/OpportunityDetail/Index?noticeUID=CO1.NTC.2558550&amp;isFromPublicArea=True&amp;isModal=False"/>
    <x v="1"/>
    <n v="2022"/>
  </r>
  <r>
    <n v="264"/>
    <s v="JEP-135-2022"/>
    <s v="JEP-CSPO-135-2022"/>
    <s v="Paola Casas"/>
    <s v="N/R"/>
    <s v="Claudia Marcela Duarte Acuña"/>
    <m/>
    <m/>
    <x v="1"/>
    <s v="1. Prestación de servicios"/>
    <n v="39762099"/>
    <n v="1"/>
    <x v="1"/>
    <s v="NA"/>
    <s v="Prestar servicios profesionales especializados para apoyar y acompañar el despliegue territorial de la Secretaría Ejecutiva en los departamentos del Guaviare y Vaupés, en el marco de los lineamientos para la aplicación del enfoque territorial, la justicia restaurativa y teniendo en cuenta los enfoques diferenciales. "/>
    <m/>
    <s v="Harvey Danilo Suarez Morales"/>
    <s v="Secretaría Ejecutiva"/>
    <s v="Subsecretaría Ejecutiva "/>
    <x v="13"/>
    <s v="Gloria Cala Navarro"/>
    <s v="Departamento de Gestión Territorial"/>
    <s v="N/A"/>
    <s v="N/A"/>
    <s v="N/A"/>
    <s v="Inversión"/>
    <n v="119533400"/>
    <s v="N/A"/>
    <s v="N/A"/>
    <n v="10245720"/>
    <n v="37822"/>
    <n v="41822"/>
    <n v="2018011001091"/>
    <d v="2022-01-19T00:00:00"/>
    <d v="2022-01-21T00:00:00"/>
    <s v="N/A"/>
    <s v="N/A"/>
    <s v="N/A"/>
    <s v="N/A"/>
    <n v="0"/>
    <s v="N/A"/>
    <n v="0"/>
    <s v="N/A"/>
    <n v="0"/>
    <s v="N/A"/>
    <n v="0"/>
    <n v="119533400"/>
    <s v="NO"/>
    <s v="N/A"/>
    <s v="N/A"/>
    <s v="N/A"/>
    <s v="N/A"/>
    <d v="2022-12-31T00:00:00"/>
    <d v="2022-12-31T00:00:00"/>
    <s v="NO"/>
    <s v="Guaviare y_x000a_Vaupés"/>
    <s v="Cumplimiento"/>
    <s v="620 47 994000044734"/>
    <n v="0"/>
    <s v="Aseguradora Solidaria"/>
    <d v="2022-01-20T00:00:00"/>
    <s v="19-1-2022 - 30-06-2023"/>
    <s v="SD"/>
    <s v="N/A"/>
    <x v="1"/>
    <s v="Ingreso"/>
    <s v="N/A"/>
    <s v="DERECHO"/>
    <s v="FILOSOFÍA"/>
    <s v="FEMENINO"/>
    <s v="PND"/>
    <s v="https://community.secop.gov.co/Public/Tendering/OpportunityDetail/Index?noticeUID=CO1.NTC.2577671&amp;isFromPublicArea=True&amp;isModal=False"/>
    <x v="1"/>
    <n v="2022"/>
  </r>
  <r>
    <n v="261"/>
    <s v="JEP-136-2022"/>
    <s v="JEP-CSPO-136-2022"/>
    <s v="Paola Casas"/>
    <s v="N/R"/>
    <s v="Helen Tatyana Garcia Rodriguez"/>
    <m/>
    <m/>
    <x v="1"/>
    <s v="1. Prestación de servicios"/>
    <n v="1032397017"/>
    <n v="6"/>
    <x v="1"/>
    <s v="NA"/>
    <s v="Prestar servicios profesionales especializados para apoyar y acompañar el despliegue territorial de la Secretaría Ejecutiva en el departamento de Arauca, en el marco de los lineamientos para la aplicación del enfoque territorial, la justicia restaurativa y teniendo en cuenta los enfoques diferenciales. "/>
    <m/>
    <s v="Harvey Danilo Suarez Morales"/>
    <s v="Secretaría Ejecutiva"/>
    <s v="Subsecretaría Ejecutiva "/>
    <x v="13"/>
    <s v="Gloria Cala Navarro"/>
    <s v="Departamento de Gestión Territorial"/>
    <s v="N/A"/>
    <s v="N/A"/>
    <s v="N/A"/>
    <s v="Inversión"/>
    <n v="119533400"/>
    <s v="N/A"/>
    <s v="N/A"/>
    <s v="$10.245.720"/>
    <n v="38422"/>
    <n v="40222"/>
    <s v="2018011001091_x0009_"/>
    <d v="2022-01-19T00:00:00"/>
    <d v="2022-01-21T00:00:00"/>
    <s v="N/A"/>
    <s v="N/A"/>
    <s v="N/A"/>
    <s v="N/A"/>
    <n v="0"/>
    <s v="N/A"/>
    <n v="0"/>
    <s v="N/A"/>
    <n v="0"/>
    <s v="N/A"/>
    <n v="0"/>
    <n v="119533400"/>
    <s v="NO"/>
    <s v="N/A"/>
    <s v="N/A"/>
    <s v="N/A"/>
    <s v="N/A"/>
    <d v="2022-12-31T00:00:00"/>
    <d v="2022-12-31T00:00:00"/>
    <s v="NO"/>
    <s v="Arauca"/>
    <s v="Cumplimiento"/>
    <s v="17-47-101003274 "/>
    <n v="0"/>
    <s v="Seguros del Estado"/>
    <d v="2022-01-20T00:00:00"/>
    <s v="20-01-2022 - 01-07-2023"/>
    <s v="SD"/>
    <s v="N/A"/>
    <x v="1"/>
    <s v="Ingreso"/>
    <s v="N/A"/>
    <s v="DERECHO"/>
    <s v="N/A"/>
    <s v="FEMENINO"/>
    <s v="PND"/>
    <s v="https://community.secop.gov.co/Public/Tendering/OpportunityDetail/Index?noticeUID=CO1.NTC.2578212&amp;isFromPublicArea=True&amp;isModal=False"/>
    <x v="1"/>
    <n v="2022"/>
  </r>
  <r>
    <n v="255"/>
    <s v="JEP-137-2022"/>
    <s v="JEP-CSPO-137-2022"/>
    <s v="Paola Casas"/>
    <s v="N/R"/>
    <s v="Andres David Franco Rodriguez"/>
    <m/>
    <m/>
    <x v="1"/>
    <s v="1. Prestación de servicios"/>
    <n v="1015997016"/>
    <n v="1"/>
    <x v="1"/>
    <s v="NA"/>
    <s v="Prestar servicios profesionales especializados para apoyar y acompañar el despliegue territorial de la Secretaría Ejecutiva en el departamento de Magdalena, en el marco de los lineamientos para la aplicación del enfoque territorial, la justicia restaurativa y teniendo en cuenta los enfoques diferenciales."/>
    <m/>
    <s v="Harvey Danilo Suarez Morales"/>
    <s v="Secretaría Ejecutiva"/>
    <s v="Subsecretaría Ejecutiva "/>
    <x v="13"/>
    <s v="Gloria Cala Navarro"/>
    <s v="Departamento de Gestión Territorial"/>
    <s v="N/A"/>
    <s v="N/A"/>
    <s v="N/A"/>
    <s v="Inversión"/>
    <n v="119533400"/>
    <s v="N/A"/>
    <s v="N/A"/>
    <n v="10245720"/>
    <n v="37722"/>
    <s v="_x0009_48622"/>
    <n v="2018011001091"/>
    <d v="2022-01-21T00:00:00"/>
    <d v="2022-01-24T00:00:00"/>
    <s v="N/A"/>
    <s v="N/A"/>
    <s v="N/A"/>
    <s v="N/A"/>
    <n v="0"/>
    <s v="N/A"/>
    <n v="0"/>
    <s v="N/A"/>
    <n v="0"/>
    <s v="N/A"/>
    <n v="0"/>
    <n v="119533400"/>
    <s v="NO"/>
    <s v="N/A"/>
    <s v="N/A"/>
    <s v="N/A"/>
    <s v="N/A"/>
    <d v="2022-12-31T00:00:00"/>
    <d v="2022-12-31T00:00:00"/>
    <s v="NO"/>
    <s v="Magdalena"/>
    <s v="Cumplimiento"/>
    <s v="560 47 994000150566"/>
    <n v="0"/>
    <s v="Aseguradora Solidaria"/>
    <d v="2022-01-21T00:00:00"/>
    <s v="21-01-2022 - 10-07-2023"/>
    <s v="SD"/>
    <s v="N/A"/>
    <x v="1"/>
    <s v="Ingreso"/>
    <s v="N/A"/>
    <s v="CIENCIAS POLÍTICAS"/>
    <s v="N/A"/>
    <s v="MASCULINO"/>
    <s v="PND"/>
    <s v="https://community.secop.gov.co/Public/Tendering/OpportunityDetail/Index?noticeUID=CO1.NTC.2578183&amp;isFromPublicArea=True&amp;isModal=False"/>
    <x v="1"/>
    <n v="2022"/>
  </r>
  <r>
    <n v="252"/>
    <s v="JEP-138-2022"/>
    <s v="JEP-CSPO-138-2022"/>
    <s v="Paola Casas"/>
    <s v="N/R"/>
    <s v="Lina Cristina Gutierrez Moreno"/>
    <m/>
    <m/>
    <x v="1"/>
    <s v="1. Prestación de servicios"/>
    <n v="42155313"/>
    <n v="9"/>
    <x v="1"/>
    <s v="NA"/>
    <s v="Prestar servicios profesionales especializados para apoyar y acompañar el despliegue territorial de la Secretaría Ejecutiva en la región de Urabá, Bajo Atrato y Darién, en el marco de los lineamientos para la aplicación del enfoque territorial, la justicia restaurativa y teniendo en cuenta los enfoques diferenciales. "/>
    <m/>
    <s v="Harvey Danilo Suarez Morales"/>
    <s v="Secretaría Ejecutiva"/>
    <s v="Subsecretaría Ejecutiva "/>
    <x v="13"/>
    <s v="Gloria Cala Navarro"/>
    <s v="Departamento de Gestión Territorial"/>
    <s v="N/A"/>
    <s v="N/A"/>
    <s v="N/A"/>
    <s v="Inversión"/>
    <n v="119533400"/>
    <s v="N/A"/>
    <s v="N/A"/>
    <s v="$10.245.720"/>
    <n v="37622"/>
    <n v="40322"/>
    <n v="2018011001091"/>
    <d v="2022-01-19T00:00:00"/>
    <d v="2022-01-21T00:00:00"/>
    <s v="N/A"/>
    <s v="N/A"/>
    <s v="N/A"/>
    <s v="N/A"/>
    <n v="0"/>
    <s v="N/A"/>
    <n v="0"/>
    <s v="N/A"/>
    <n v="0"/>
    <s v="N/A"/>
    <n v="0"/>
    <n v="119533400"/>
    <s v="NO"/>
    <s v="N/A"/>
    <s v="N/A"/>
    <s v="N/A"/>
    <s v="N/A"/>
    <d v="2022-12-31T00:00:00"/>
    <d v="2022-12-31T00:00:00"/>
    <s v="NO"/>
    <s v="Urabá, Bajo Atrato y_x000a_Darién."/>
    <s v="Cumplimiento"/>
    <s v="39-45-101027276_x000d_"/>
    <n v="0"/>
    <s v="Seguros del Estado"/>
    <d v="2022-01-19T00:00:00"/>
    <s v="19-01-2022 - 05-07-2023"/>
    <s v="SD"/>
    <s v="N/A"/>
    <x v="1"/>
    <s v="Ingreso"/>
    <s v="N/A"/>
    <s v="ETNOEDUCACIÓN Y DESARROLLO COMUNICARIO"/>
    <s v="N/A"/>
    <s v="FEMENINO"/>
    <s v="PND"/>
    <s v="https://community.secop.gov.co/Public/Tendering/OpportunityDetail/Index?noticeUID=CO1.NTC.2578441&amp;isFromPublicArea=True&amp;isModal=False"/>
    <x v="1"/>
    <n v="2022"/>
  </r>
  <r>
    <n v="14"/>
    <s v="JEP-139-2022"/>
    <s v="JEP-CSPO-139-2022"/>
    <s v="Paola Casas"/>
    <s v="N/R"/>
    <s v="Derly Jimenez Urrego"/>
    <m/>
    <m/>
    <x v="1"/>
    <s v="1. Prestación de servicios"/>
    <n v="52809139"/>
    <n v="8"/>
    <x v="1"/>
    <s v="NA"/>
    <s v="Prestar los servicios profesionales para apoyar y acompañar a la Dirección de Tecnologías de la Información, en los aspectos técnicos y administrativos de las actividades de supervisión,  operación y procesos contractuales  asociados con el servicio de Mesa de Ayuda y la herramienta ITSM. Así mismo apoyar el seguimiento a cumplimiento de los lineamientos de Gobierno Digital."/>
    <m/>
    <s v="Harvey Danilo Suarez Morales"/>
    <s v="Secretaría Ejecutiva"/>
    <s v="Dirección de Tecnologías de la Información"/>
    <x v="0"/>
    <s v="Alicia Mercedes Arenas Valderrama"/>
    <s v="Dirección de Tecnologías de la Información"/>
    <s v="N/A"/>
    <s v="N/A"/>
    <s v="N/A"/>
    <s v="Inversión"/>
    <n v="60542918"/>
    <s v="N/A"/>
    <s v="N/A"/>
    <n v="5204263"/>
    <n v="43222"/>
    <n v="52722"/>
    <n v="2018011000870"/>
    <d v="2022-01-24T00:00:00"/>
    <d v="2022-01-27T00:00:00"/>
    <s v="N/A"/>
    <s v="N/A"/>
    <s v="N/A"/>
    <s v="N/A"/>
    <n v="0"/>
    <s v="N/A"/>
    <n v="0"/>
    <s v="N/A"/>
    <n v="0"/>
    <s v="N/A"/>
    <n v="0"/>
    <n v="60542918"/>
    <s v="NO"/>
    <s v="N/A"/>
    <s v="N/A"/>
    <s v="N/A"/>
    <s v="N/A"/>
    <d v="2022-12-31T00:00:00"/>
    <d v="2022-12-31T00:00:00"/>
    <s v="NO"/>
    <s v="Bogotá D.C "/>
    <s v="Cumplimiento"/>
    <s v="390 47 994000069132"/>
    <n v="0"/>
    <s v="Aseguradora Solidaria "/>
    <d v="2022-01-24T00:00:00"/>
    <s v="24-01-2022 - 10-07-2023"/>
    <s v="SD"/>
    <s v="N/A"/>
    <x v="1"/>
    <s v="Ingreso"/>
    <s v="N/A"/>
    <s v="TECNOLOGÍA EN CIENCIAS DE LA EDUCACIÓN"/>
    <s v="N/A"/>
    <s v="FEMENINO"/>
    <s v="PND"/>
    <s v="https://community.secop.gov.co/Public/Tendering/OpportunityDetail/Index?noticeUID=CO1.NTC.2639674&amp;isFromPublicArea=True&amp;isModal=False"/>
    <x v="1"/>
    <n v="2022"/>
  </r>
  <r>
    <n v="5"/>
    <s v="JEP-140-2022"/>
    <s v="JEP-CSPO-140-2022"/>
    <s v="Paola Casas"/>
    <s v="N/R"/>
    <s v="Javier Fajardo Rueda"/>
    <m/>
    <m/>
    <x v="1"/>
    <s v="1. Prestación de servicios"/>
    <s v="79.333.001_x000a_"/>
    <n v="4"/>
    <x v="1"/>
    <s v="NA"/>
    <s v="Prestar servicios profesionales para apoyar y acompañar a la Dirección de Tecnologías de la Información, en el soporte, mantenimiento y ajustes del sistema de contratación (SICO); en el soporte y acompañamiento, a los usuarios de las herramientas de analítica de datos, en la integración de LEGALi con Migración Colombia y a la solución Yachay."/>
    <m/>
    <s v="Harvey Danilo Suarez Morales"/>
    <s v="Secretaría Ejecutiva"/>
    <s v="Dirección de Tecnologías de la Información"/>
    <x v="0"/>
    <s v="Natalia Lorena Arbelaez Mendoza"/>
    <s v="Dirección de Tecnologías de la Información"/>
    <s v="N/A"/>
    <s v="N/A"/>
    <s v="N/A"/>
    <s v="Inversión"/>
    <n v="95859635"/>
    <s v="N/A"/>
    <s v="N/A"/>
    <s v="$8.240.084"/>
    <n v="43522"/>
    <n v="52822"/>
    <n v="2018011000870"/>
    <d v="2022-01-23T00:00:00"/>
    <d v="2022-01-27T00:00:00"/>
    <s v="N/A"/>
    <s v="N/A"/>
    <s v="N/A"/>
    <s v="N/A"/>
    <n v="0"/>
    <s v="N/A"/>
    <n v="0"/>
    <s v="N/A"/>
    <n v="0"/>
    <s v="N/A"/>
    <n v="0"/>
    <n v="95859635"/>
    <s v="NO"/>
    <s v="N/A"/>
    <s v="N/A"/>
    <s v="N/A"/>
    <s v="N/A"/>
    <d v="2022-12-31T00:00:00"/>
    <d v="2022-12-31T00:00:00"/>
    <s v="NO"/>
    <s v="Bogotá D.C"/>
    <s v="Cumplimiento"/>
    <s v="_x0009_2145101358847"/>
    <n v="0"/>
    <s v="Seguros del Estado"/>
    <d v="2022-01-26T00:00:00"/>
    <s v="26-01-2022 - 01-07-2023"/>
    <s v="SD"/>
    <s v="N/A"/>
    <x v="1"/>
    <s v="Ingreso"/>
    <s v="N/A"/>
    <s v="INGENIERÍA DE SISTEMAS"/>
    <s v="N/A"/>
    <s v="MASCULINO"/>
    <s v="PND"/>
    <s v="https://community.secop.gov.co/Public/Tendering/OpportunityDetail/Index?noticeUID=CO1.NTC.2639845&amp;isFromPublicArea=True&amp;isModal=False"/>
    <x v="1"/>
    <n v="2022"/>
  </r>
  <r>
    <n v="1"/>
    <s v="JEP-141-2022"/>
    <s v="JEP-CSPO-141-2022"/>
    <s v="Paola Casas"/>
    <s v="N/R"/>
    <s v="Jhon Henry Munevar"/>
    <m/>
    <m/>
    <x v="1"/>
    <s v="1. Prestación de servicios"/>
    <n v="80258280"/>
    <n v="5"/>
    <x v="1"/>
    <s v="NA"/>
    <s v="Prestar los servicios profesionales para apoyar y acompañar a la Dirección de Tecnologías de la Información, en el seguimiento, administración y soporte a los usuarios del sistema ViSTA, apoyo y seguimiento en la implementación del módulo del Régimen de condicionalidad en dicha herramienta, así como del sistema del Informe para los diferentes macro casos."/>
    <m/>
    <s v="Harvey Danilo Suarez Morales"/>
    <s v="Secretaría Ejecutiva"/>
    <s v="Dirección de Tecnologías de la Información"/>
    <x v="0"/>
    <s v="Natalia Lorena Arbelaez Mendoza"/>
    <s v="Dirección de Tecnologías de la Información"/>
    <s v="N/A"/>
    <s v="N/A"/>
    <s v="N/A"/>
    <s v="Inversión"/>
    <n v="95859635"/>
    <s v="N/A"/>
    <s v="N/A"/>
    <n v="8240084"/>
    <n v="43422"/>
    <n v="53022"/>
    <n v="2018011000870"/>
    <d v="2022-01-23T00:00:00"/>
    <d v="2022-02-02T00:00:00"/>
    <s v="N/A"/>
    <s v="N/A"/>
    <s v="N/A"/>
    <s v="N/A"/>
    <n v="0"/>
    <s v="N/A"/>
    <n v="0"/>
    <s v="N/A"/>
    <n v="0"/>
    <s v="N/A"/>
    <n v="0"/>
    <n v="95859635"/>
    <s v="NO"/>
    <s v="N/A"/>
    <s v="N/A"/>
    <s v="N/A"/>
    <s v="N/A"/>
    <d v="2022-12-31T00:00:00"/>
    <d v="2022-12-31T00:00:00"/>
    <s v="NO"/>
    <s v="Bogotá D.C"/>
    <s v="Cumplimiento"/>
    <s v="11-47-101011029"/>
    <n v="0"/>
    <s v="Seguros del Estado"/>
    <d v="2022-01-25T00:00:00"/>
    <s v="21-1-2022 - 05-07-2023"/>
    <s v="SD"/>
    <s v="N/A"/>
    <x v="1"/>
    <s v="Ingreso"/>
    <s v="N/A"/>
    <s v="INGENIERÍA DE SISTEMAS"/>
    <s v="N/A"/>
    <s v="MASCULINO"/>
    <s v="PND"/>
    <s v="https://community.secop.gov.co/Public/Tendering/OpportunityDetail/Index?noticeUID=CO1.NTC.2639860&amp;isFromPublicArea=True&amp;isModal=False"/>
    <x v="1"/>
    <n v="2022"/>
  </r>
  <r>
    <n v="599"/>
    <s v="JEP-142-2022"/>
    <s v="JEP-CSPO-142-2022"/>
    <s v="Paola Casas"/>
    <s v="N/R"/>
    <s v="Maria Carolina Peña Rodriguez"/>
    <m/>
    <m/>
    <x v="1"/>
    <s v="1. Prestación de servicios"/>
    <n v="39776922"/>
    <n v="8"/>
    <x v="1"/>
    <s v="NA"/>
    <s v="Prestar servicios profesionales para desarrollar actividades de apoyo y acompañamiento a la gestión de la Dirección de Asuntos Jurídicos en el seguimiento del cumplimiento de las ordenes judiciales de competencia de la Secretaría Ejecutiva. "/>
    <m/>
    <s v="Harvey Danilo Suarez Morales"/>
    <s v="Secretaría Ejecutiva"/>
    <s v="Dirección de Asuntos Jurídicos"/>
    <x v="5"/>
    <s v="Angela María Mora Soto"/>
    <s v="Subsecretaría Ejecutiva "/>
    <s v="N/A"/>
    <s v="N/A"/>
    <s v="N/A"/>
    <s v="Inversión"/>
    <n v="123471150"/>
    <s v="N/A"/>
    <s v="N/A"/>
    <s v="$10.553.091"/>
    <n v="39122"/>
    <n v="41722"/>
    <n v="2018011001091"/>
    <d v="2022-01-19T00:00:00"/>
    <d v="2022-01-26T00:00:00"/>
    <s v="N/A"/>
    <s v="N/A"/>
    <s v="N/A"/>
    <s v="N/A"/>
    <n v="0"/>
    <s v="N/A"/>
    <n v="0"/>
    <s v="N/A"/>
    <n v="0"/>
    <s v="N/A"/>
    <n v="0"/>
    <n v="123471150"/>
    <s v="NO"/>
    <s v="N/A"/>
    <s v="N/A"/>
    <s v="N/A"/>
    <s v="N/A"/>
    <d v="2022-12-31T00:00:00"/>
    <d v="2022-12-31T00:00:00"/>
    <s v="NO"/>
    <s v="Bogotá D.C"/>
    <s v="Cumplimiento"/>
    <s v="11-45-101110163"/>
    <n v="0"/>
    <s v="Seguros del Estado"/>
    <d v="2022-01-20T00:00:00"/>
    <s v="20-1-2022 - 30-06-2023"/>
    <s v="SD"/>
    <s v="N/A"/>
    <x v="1"/>
    <s v="Ingreso"/>
    <s v="N/A"/>
    <s v="DERECHO"/>
    <s v="N/A"/>
    <s v="FEMENINO"/>
    <s v="PND"/>
    <s v="https://community.secop.gov.co/Public/Tendering/OpportunityDetail/Index?noticeUID=CO1.NTC.2592255&amp;isFromPublicArea=True&amp;isModal=False"/>
    <x v="1"/>
    <n v="2022"/>
  </r>
  <r>
    <n v="601"/>
    <s v="JEP-143-2022"/>
    <s v="JEP-CSPO-143-2022"/>
    <s v="Paola Casas"/>
    <s v="N/R"/>
    <s v="Camilo Alfonso Sampedro Arrubla"/>
    <m/>
    <m/>
    <x v="1"/>
    <s v="1. Prestación de servicios"/>
    <n v="79238834"/>
    <n v="6"/>
    <x v="1"/>
    <s v="NA"/>
    <s v="Prestación de Servicios Profesionales como Abogado, para desarrollar actividades de asesoría y representación judicial de la Jurisdicción Especial para Paz, en asuntos de Derecho Penal y Derecho Procesal Penal, brindándole soporte jurídico a la Secretaría Ejecutiva de la entidad, en el marco de sus funciones y competencias, para coordinar y ejecutar las acciones necesarias con ocasión de los procesos de carácter penal que le sean asignados. "/>
    <m/>
    <s v="Harvey Danilo Suarez Morales"/>
    <s v="Secretaría Ejecutiva"/>
    <s v="Dirección de Asuntos Jurídicos"/>
    <x v="16"/>
    <s v="Jairo Ernesto Arias"/>
    <s v="Dirección de Asuntos Jurídicos"/>
    <s v="N/A"/>
    <s v="N/A"/>
    <s v="N/A"/>
    <s v="Inversión"/>
    <n v="123418027"/>
    <s v="N/A"/>
    <s v="N/A"/>
    <n v="10609000"/>
    <n v="39322"/>
    <n v="36622"/>
    <n v="2018011001175"/>
    <d v="2022-01-17T00:00:00"/>
    <d v="2022-01-20T00:00:00"/>
    <s v="Gerardo Barbosa Castillo"/>
    <n v="79378794"/>
    <n v="1"/>
    <d v="2022-08-12T00:00:00"/>
    <n v="0"/>
    <s v="N/A"/>
    <n v="0"/>
    <s v="N/A"/>
    <n v="0"/>
    <s v="N/A"/>
    <n v="0"/>
    <n v="123418027"/>
    <s v="NO"/>
    <s v="N/A"/>
    <s v="N/A"/>
    <s v="N/A"/>
    <s v="N/A"/>
    <d v="2022-12-31T00:00:00"/>
    <d v="2022-12-31T00:00:00"/>
    <s v="NO"/>
    <s v="Bogotá D.C"/>
    <s v="Cumplimiento"/>
    <s v="3247391-7"/>
    <n v="0"/>
    <s v="Suramericana"/>
    <d v="2022-01-17T00:00:00"/>
    <s v="17-01-2022 - 01-07-2023"/>
    <s v="SD"/>
    <s v="N/A"/>
    <x v="1"/>
    <s v="Cesión"/>
    <s v="N/A"/>
    <s v="DERECHO"/>
    <s v="N/A"/>
    <s v="MASCULINO"/>
    <s v="PND"/>
    <s v="https://community.secop.gov.co/Public/Tendering/OpportunityDetail/Index?noticeUID=CO1.NTC.2555183&amp;isFromPublicArea=True&amp;isModal=False"/>
    <x v="1"/>
    <n v="2022"/>
  </r>
  <r>
    <n v="592"/>
    <s v="JEP-144-2022"/>
    <s v="JEP-CSPO-144-2022"/>
    <s v="Norma Bonilla"/>
    <s v="N/R"/>
    <s v="Oscar de Jesus Tolosa"/>
    <m/>
    <m/>
    <x v="1"/>
    <s v="1. Prestación de servicios"/>
    <n v="19456829"/>
    <n v="5"/>
    <x v="1"/>
    <s v="NA"/>
    <s v="Prestación de servicios profesionales para acompañar y apoyar la implementación y ajuste de documentos técnicos en atención a la misión de la Dirección de Asuntos Jurídicos, así como el apoyo y acompañamiento a sus procesos de seguimiento, evaluación y ejercicio de rendición de cuentas internos y externos."/>
    <m/>
    <s v="Harvey Danilo Suarez Morales"/>
    <s v="Secretaría Ejecutiva"/>
    <s v="Dirección de Asuntos Jurídicos"/>
    <x v="5"/>
    <s v="Angela María Mora Soto"/>
    <s v="Subsecretaría Ejecutiva "/>
    <s v="N/A"/>
    <s v="N/A"/>
    <s v="N/A"/>
    <s v="Inversión"/>
    <n v="111631448"/>
    <s v="N/A"/>
    <s v="N/A"/>
    <s v="$9.541.150"/>
    <n v="38922"/>
    <n v="30722"/>
    <n v="2018011001175"/>
    <d v="2022-01-13T00:00:00"/>
    <d v="2022-01-13T00:00:00"/>
    <s v="N/A"/>
    <s v="N/A"/>
    <s v="N/A"/>
    <s v="N/A"/>
    <n v="0"/>
    <s v="N/A"/>
    <n v="0"/>
    <s v="N/A"/>
    <n v="0"/>
    <s v="N/A"/>
    <n v="0"/>
    <n v="111631448"/>
    <s v="NO"/>
    <s v="N/A"/>
    <s v="N/A"/>
    <s v="N/A"/>
    <s v="N/A"/>
    <d v="2022-12-31T00:00:00"/>
    <d v="2022-12-31T00:00:00"/>
    <s v="NO"/>
    <s v="Bogotá D.C"/>
    <s v="Cumplimiento"/>
    <s v="21-45-101357473_x000d_"/>
    <n v="0"/>
    <s v="Seguros del Estado"/>
    <d v="2022-01-13T00:00:00"/>
    <s v="13-01-2022 - 01-07-2023"/>
    <s v="https://jepcolombia-my.sharepoint.com/personal/carlos_torres_jep_gov_co/_layouts/15/onedrive.aspx?q=144&amp;searchScope=folder&amp;id=%2Fpersonal%2Fcarlos%5Ftorres%5Fjep%5Fgov%5Fco%2FDocuments%2FDocumentos%2FContractual%2FContractual%20%2D%20Onedrive%2FValidaci%C3%B3n%20p%C3%B3lizas%20CPS%2F%2EVERIFICACI%C3%93N%20DE%20P%C3%93LIZAS%20CONTRATOS%202022%2FVerificaci%C3%B3n%20p%C3%B3liza%20contrato%20JEP%2D144%2D2022%20%2Epdf&amp;parent=%2Fpersonal%2Fcarlos%5Ftorres%5Fjep%5Fgov%5Fco%2FDocuments%2FDocumentos%2FContractual%2FContractual%20%2D%20Onedrive%2FValidaci%C3%B3n%20p%C3%B3lizas%20CPS%2F%2EVERIFICACI%C3%93N%20DE%20P%C3%93LIZAS%20CONTRATOS%202022&amp;parentview=7"/>
    <s v="N/A"/>
    <x v="1"/>
    <s v="Ingreso"/>
    <s v="N/A"/>
    <s v="DERECHO"/>
    <s v="N/A"/>
    <s v="MASCULINO"/>
    <s v="PND"/>
    <s v="https://community.secop.gov.co/Public/Tendering/OpportunityDetail/Index?noticeUID=CO1.NTC.2536460&amp;isFromPublicArea=True&amp;isModal=False"/>
    <x v="1"/>
    <n v="2022"/>
  </r>
  <r>
    <n v="8"/>
    <s v="JEP-145-2022"/>
    <s v="JEP-CSPO-145-2022"/>
    <s v="Paola Casas"/>
    <s v="N/R"/>
    <s v="Nestor Eduardo Rodriguez Valbuena"/>
    <m/>
    <m/>
    <x v="1"/>
    <s v="1. Prestación de servicios"/>
    <n v="79432056"/>
    <n v="3"/>
    <x v="1"/>
    <s v="NA"/>
    <s v="Prestar servicios profesionales para apoyar y acompañar a la Dirección de Tecnologías de la Información, en el soporte de ViSTA y  apoyar y acompañar el seguimiento a la implementaciòn del módulo del régimen de condicionalidad en este sistema. Así mismo, brindar apoyo y soporte del sistema SICO, Votaciones y apoyo y seguimiento en los proyectos de analítica de datos."/>
    <m/>
    <s v="Harvey Danilo Suarez Morales"/>
    <s v="Secretaría Ejecutiva"/>
    <s v="Dirección de Tecnologías de la Información"/>
    <x v="0"/>
    <s v="Natalia Lorena Arbelaez Mendoza"/>
    <s v="Dirección de Tecnologías de la Información"/>
    <s v="N/A"/>
    <s v="N/A"/>
    <s v="N/A"/>
    <s v="Inversión"/>
    <n v="95859635"/>
    <s v="N/A"/>
    <s v="N/A"/>
    <n v="8240084"/>
    <n v="43322"/>
    <n v="52922"/>
    <n v="2018011000870"/>
    <d v="2022-01-23T00:00:00"/>
    <d v="2022-01-25T00:00:00"/>
    <s v="N/A"/>
    <s v="N/A"/>
    <s v="N/A"/>
    <s v="N/A"/>
    <n v="0"/>
    <s v="N/A"/>
    <n v="0"/>
    <s v="N/A"/>
    <n v="0"/>
    <s v="N/A"/>
    <n v="0"/>
    <n v="95859635"/>
    <s v="NO"/>
    <s v="N/A"/>
    <s v="N/A"/>
    <s v="N/A"/>
    <s v="N/A"/>
    <d v="2022-12-31T00:00:00"/>
    <d v="2022-12-31T00:00:00"/>
    <s v="NO"/>
    <s v="Bogotá D.C"/>
    <s v="Cumplimiento"/>
    <s v="21-47-101016627"/>
    <n v="0"/>
    <s v="Seguros del Estado"/>
    <d v="2022-01-24T00:00:00"/>
    <s v="24-01-2022 - 02-07-2023"/>
    <s v="SD"/>
    <s v="N/A"/>
    <x v="1"/>
    <s v="Ingreso"/>
    <s v="N/A"/>
    <s v="INGENIERÍA DE SISTEMAS"/>
    <s v="N/A"/>
    <s v="MASCULINO"/>
    <s v="PND"/>
    <s v="https://community.secop.gov.co/Public/Tendering/OpportunityDetail/Index?noticeUID=CO1.NTC.2640137&amp;isFromPublicArea=True&amp;isModal=False"/>
    <x v="1"/>
    <n v="2022"/>
  </r>
  <r>
    <n v="279"/>
    <s v="JEP-146-2022"/>
    <s v="JEP-CSPO-146-2022"/>
    <s v="Ángela Esquivel "/>
    <d v="2022-01-13T00:00:00"/>
    <s v="Laura Milena Romero Tinoco"/>
    <m/>
    <m/>
    <x v="1"/>
    <s v="1. Prestación de servicios"/>
    <n v="1047403390"/>
    <n v="1"/>
    <x v="1"/>
    <s v="NA"/>
    <s v="Prestar servicios profesionales para apoyar y acompañar al Departamento de Gestión Territorial en el desarrollo de las acciones de carácter técnico y administrativo derivadas del cumplimiento de las actividades y funciones a cargo de la dependencia, en el marco del despliegue territorial de la Entidad."/>
    <m/>
    <s v="Harvey Danilo Suarez Morales"/>
    <s v="Secretaría Ejecutiva"/>
    <s v="Subsecretaría Ejecutiva "/>
    <x v="13"/>
    <s v="Gloria Cala Navarro"/>
    <s v="Departamento de Gestión Territorial"/>
    <s v="N/A"/>
    <s v="N/A"/>
    <s v="N/A"/>
    <s v="Inversión"/>
    <n v="84328333"/>
    <s v="N/A"/>
    <s v="N/A"/>
    <s v="$7.228.143"/>
    <n v="38322"/>
    <n v="37922"/>
    <n v="2018011001091"/>
    <d v="2022-01-18T00:00:00"/>
    <d v="2022-01-19T00:00:00"/>
    <s v="Juan David Acosta Gonzalez"/>
    <n v="1019036824"/>
    <n v="8"/>
    <d v="2022-09-30T00:00:00"/>
    <n v="0"/>
    <s v="N/A"/>
    <n v="0"/>
    <s v="N/A"/>
    <n v="0"/>
    <s v="N/A"/>
    <n v="0"/>
    <n v="84328333"/>
    <s v="NO"/>
    <s v="N/A"/>
    <s v="N/A"/>
    <s v="N/A"/>
    <s v="N/A"/>
    <d v="2022-12-31T00:00:00"/>
    <d v="2022-12-31T00:00:00"/>
    <s v="NO"/>
    <s v="Bogotá D.C"/>
    <s v="Cumplimiento"/>
    <s v="33-45-101105567"/>
    <n v="0"/>
    <s v="Seguros del Estado "/>
    <d v="2022-01-18T00:00:00"/>
    <s v="18-01-2022 - 30-06-2023"/>
    <s v="C:\Users\andres.prietom\JEP Colombia\Carlos Giovanni Torres Peñaranda - Contractual - Onedrive\Validación pólizas CPS\.VERIFICACIÓN DE PÓLIZAS CONTRATOS 2022\verificacion poliza contrato JEP-146-2022.pdf"/>
    <s v="En fecha del 30 de septiembre de 2022 se aprueba la Cesión a Juan David Acosta González "/>
    <x v="1"/>
    <s v="Cesión"/>
    <s v="N/A"/>
    <s v="CIENCIAS POLÍTICAS"/>
    <s v="N/A"/>
    <s v="FEMENINO"/>
    <s v="PND"/>
    <s v="https://community.secop.gov.co/Public/Tendering/OpportunityDetail/Index?noticeUID=CO1.NTC.2544947&amp;isFromPublicArea=True&amp;isModal=False"/>
    <x v="1"/>
    <n v="2022"/>
  </r>
  <r>
    <n v="197"/>
    <s v="JEP-147-2022"/>
    <s v="JEP-CSPO-147-2022"/>
    <s v="Ángela Esquivel "/>
    <d v="2022-01-13T00:00:00"/>
    <s v="Helga Natalia Bermudez Perez"/>
    <m/>
    <m/>
    <x v="1"/>
    <s v="1. Prestación de servicios"/>
    <n v="53069762"/>
    <n v="4"/>
    <x v="1"/>
    <s v="NA"/>
    <s v="Prestar servicios profesionales para apoyar al Departamento de Atención a Víctimas a nivel nacional en la difusión, orientación, asesoría y acompañamiento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96134304"/>
    <s v="N/A"/>
    <s v="N/A"/>
    <n v="8240084"/>
    <n v="42522"/>
    <n v="39622"/>
    <n v="2018011001091"/>
    <d v="2022-01-19T00:00:00"/>
    <d v="2022-01-21T00:00:00"/>
    <s v="N/A"/>
    <s v="N/A"/>
    <s v="N/A"/>
    <s v="N/A"/>
    <n v="0"/>
    <s v="N/A"/>
    <n v="0"/>
    <s v="N/A"/>
    <n v="0"/>
    <s v="N/A"/>
    <n v="0"/>
    <n v="96134304"/>
    <s v="NO"/>
    <s v="N/A"/>
    <s v="N/A"/>
    <s v="N/A"/>
    <s v="N/A"/>
    <d v="2022-12-31T00:00:00"/>
    <d v="2022-12-31T00:00:00"/>
    <s v="NO"/>
    <s v="Nacional_x000a_"/>
    <s v="Cumplimiento"/>
    <s v="14-45-101074664"/>
    <n v="0"/>
    <s v="Seguros del Estado"/>
    <d v="2022-01-20T00:00:00"/>
    <s v="19-01-2022 - 30-06-2023"/>
    <s v="C:\Users\andres.prietom\JEP Colombia\Carlos Giovanni Torres Peñaranda - Contractual - Onedrive\Validación pólizas CPS\.VERIFICACIÓN DE PÓLIZAS CONTRATOS 2022\verificacion poliza contrato JEP-147-2022.pdf"/>
    <s v="N/A"/>
    <x v="1"/>
    <s v="Ingreso"/>
    <s v="N/A"/>
    <s v="TRABAJO SOCIAL"/>
    <s v="N/A"/>
    <s v="FEMENINO"/>
    <s v="PND"/>
    <s v="https://community.secop.gov.co/Public/Tendering/OpportunityDetail/Index?noticeUID=CO1.NTC.2545960&amp;isFromPublicArea=True&amp;isModal=False"/>
    <x v="1"/>
    <n v="2022"/>
  </r>
  <r>
    <n v="277"/>
    <s v="JEP-148-2022"/>
    <s v="JEP-CSPO-148-2022"/>
    <s v="Ángela Esquivel "/>
    <d v="2022-01-13T00:00:00"/>
    <s v="Sandra Viviana Alfaro Yara"/>
    <m/>
    <m/>
    <x v="1"/>
    <s v="1. Prestación de servicios"/>
    <n v="52842454"/>
    <n v="2"/>
    <x v="1"/>
    <s v="NA"/>
    <s v="Prestar servicios profesionales especializados para apoyar y acompañar el despliegue territorial de la Secretaría Ejecutiva en las subregiones Oriente, Occidente, Suroeste y Valle de Aburrá del departamento de Antioquia, en el marco de los lineamientos para la aplicación del enfoque territorial, la justicia restaurativa y teniendo en cuenta los enfoques diferenciales."/>
    <m/>
    <s v="Harvey Danilo Suarez Morales"/>
    <s v="Secretaría Ejecutiva"/>
    <s v="Subsecretaría Ejecutiva "/>
    <x v="13"/>
    <s v="Gloria Cala Navarro"/>
    <s v="Departamento de Gestión Territorial"/>
    <s v="N/A"/>
    <s v="N/A"/>
    <s v="N/A"/>
    <s v="Inversión"/>
    <n v="119533400"/>
    <s v="N/A"/>
    <s v="N/A"/>
    <s v="$10.245.720"/>
    <n v="38222"/>
    <n v="38022"/>
    <s v="2018011001091_x0009_"/>
    <d v="2022-01-18T00:00:00"/>
    <d v="2022-01-20T00:00:00"/>
    <s v="N/A"/>
    <s v="N/A"/>
    <s v="N/A"/>
    <s v="N/A"/>
    <n v="0"/>
    <s v="N/A"/>
    <n v="0"/>
    <s v="N/A"/>
    <n v="0"/>
    <s v="N/A"/>
    <n v="0"/>
    <n v="119533400"/>
    <s v="NO"/>
    <s v="N/A"/>
    <s v="N/A"/>
    <s v="N/A"/>
    <s v="N/A"/>
    <d v="2022-12-31T00:00:00"/>
    <d v="2022-12-31T00:00:00"/>
    <s v="NO"/>
    <s v="subregiones Oriente, Occidente,_x000a_Suroeste y Valle de Aburrá del departamento de Antioquia."/>
    <s v="Cumplimiento "/>
    <s v="515-47-994000009716"/>
    <n v="0"/>
    <s v="Aseguradora Solidaria "/>
    <d v="2022-01-19T00:00:00"/>
    <s v="14-01-2022 - 01-07-2023"/>
    <s v="C:\Users\andres.prietom\JEP Colombia\Carlos Giovanni Torres Peñaranda - Contractual - Onedrive\Validación pólizas CPS\.VERIFICACIÓN DE PÓLIZAS CONTRATOS 2022\verificacion poliza contrato JEP-148-2022.pdf"/>
    <s v="En fecha del 22/09/2022 se encuentra en flujo de aprobación la terminación anticipada del CTO JEP-148-2022 del DGT a partir del día de hoy"/>
    <x v="0"/>
    <s v="Terminación anticipada"/>
    <s v="N/A"/>
    <s v="DERECHO"/>
    <s v="N/A"/>
    <s v="FEMENINO"/>
    <s v="PND"/>
    <s v="https://community.secop.gov.co/Public/Tendering/OpportunityDetail/Index?noticeUID=CO1.NTC.2548046&amp;isFromPublicArea=True&amp;isModal=False"/>
    <x v="1"/>
    <n v="2022"/>
  </r>
  <r>
    <n v="84"/>
    <s v="JEP-149-2022"/>
    <s v="JEP-CSPO-149-2022"/>
    <s v="Vanessa Jiménez "/>
    <d v="2022-01-13T00:00:00"/>
    <s v="Fredy Leonardo Estupiñan Rincon "/>
    <m/>
    <m/>
    <x v="1"/>
    <s v="1. Prestación de servicios"/>
    <n v="1049604163"/>
    <n v="4"/>
    <x v="1"/>
    <s v="NA"/>
    <s v="Prestar servicios profesionales para apoyar y acompañar a la subdirección de fortalecimiento institucional en la planeación, verificación, seguimiento y apropiación de las actividades del modelo de gestión del conocimiento."/>
    <m/>
    <s v="Harvey Danilo Suarez Morales"/>
    <s v="Secretaría Ejecutiva"/>
    <s v="Secretaría Ejecutiva"/>
    <x v="24"/>
    <s v="Luz Amanda Granados Urrea_x0009_"/>
    <s v="Subdirección de Fortalecimiento Institucional"/>
    <s v="N/A"/>
    <s v="N/A"/>
    <s v="N/A"/>
    <s v="Inversión"/>
    <n v="91739586"/>
    <s v="N/A"/>
    <s v="N/A"/>
    <n v="8240084"/>
    <n v="49722"/>
    <n v="35822"/>
    <n v="2018011001091"/>
    <d v="2022-01-17T00:00:00"/>
    <d v="2022-01-20T00:00:00"/>
    <s v="N/A"/>
    <s v="N/A"/>
    <s v="N/A"/>
    <s v="N/A"/>
    <n v="0"/>
    <s v="N/A"/>
    <n v="0"/>
    <s v="N/A"/>
    <n v="0"/>
    <s v="N/A"/>
    <n v="0"/>
    <n v="91739586"/>
    <s v="NO"/>
    <s v="N/A"/>
    <s v="N/A"/>
    <s v="N/A"/>
    <s v="N/A"/>
    <d v="2022-12-15T00:00:00"/>
    <d v="2022-12-15T00:00:00"/>
    <s v="NO"/>
    <s v="Bogotá D.C"/>
    <s v="Cumplimiento"/>
    <s v="15-45-101137988"/>
    <n v="2"/>
    <s v="Seguros del Estado"/>
    <d v="2022-01-19T00:00:00"/>
    <s v="17-01-2022 - 18-06-2023"/>
    <s v="https://jepcolombia-my.sharepoint.com/personal/carlos_torres_jep_gov_co/Documents/Documentos/Contractual/Contractual%20-%20Onedrive/Validaci%C3%B3n%20p%C3%B3lizas%20CPS/.VERIFICACI%C3%93N%20DE%20P%C3%93LIZAS%20CONTRATOS%202022/Verificaci%C3%B3n%20p%C3%B3liza%20JEP%20149%202022.PNG"/>
    <s v="N/A"/>
    <x v="1"/>
    <s v="Ingreso"/>
    <s v="N/A"/>
    <s v="INGENIERÍA INDUSTRIAL "/>
    <s v="N/A"/>
    <s v="MASCULINO"/>
    <s v="PND"/>
    <s v="https://community.secop.gov.co/Public/Tendering/OpportunityDetail/Index?noticeUID=CO1.NTC.2547095&amp;isFromPublicArea=True&amp;isModal=False"/>
    <x v="1"/>
    <n v="2022"/>
  </r>
  <r>
    <n v="75"/>
    <s v="JEP-150-2022"/>
    <s v="JEP-CSPO-150-2022"/>
    <s v="Vanessa Jiménez "/>
    <d v="2022-01-13T00:00:00"/>
    <s v="Andres Fernando Suarez"/>
    <m/>
    <m/>
    <x v="1"/>
    <s v="1. Prestación de servicios"/>
    <n v="7702707"/>
    <n v="7"/>
    <x v="1"/>
    <s v="NA"/>
    <s v="Prestar servicios profesionales para apoyar a la Subdirección de Fortalecimiento Institucional en la implementación del modelo de gestión del conocimiento mediante el acompañamiento y generación de contenidos para las acciones pedagógicas de la JEP, con énfasis en los procesos de formación virtual y capacitación interna."/>
    <m/>
    <s v="Harvey Danilo Suarez Morales"/>
    <s v="Secretaría Ejecutiva"/>
    <s v="Secretaría Ejecutiva"/>
    <x v="24"/>
    <s v="Luz Amanda Granados Urrea_x0009_"/>
    <s v="Subdirección de Fortalecimiento Institucional"/>
    <s v="N/A"/>
    <s v="N/A"/>
    <s v="N/A"/>
    <s v="Inversión"/>
    <n v="111240000"/>
    <s v="N/A"/>
    <s v="N/A"/>
    <s v="$12.360.000"/>
    <n v="49622"/>
    <n v="42522"/>
    <s v="2018011001091_x0009_"/>
    <d v="2022-01-20T00:00:00"/>
    <d v="2022-01-21T00:00:00"/>
    <s v="N/A"/>
    <s v="N/A"/>
    <s v="N/A"/>
    <s v="N/A"/>
    <n v="16892000"/>
    <d v="2022-10-05T00:00:00"/>
    <n v="0"/>
    <s v="N/A"/>
    <n v="0"/>
    <s v="N/A"/>
    <n v="50"/>
    <n v="128132000"/>
    <s v="NO"/>
    <s v="N/A"/>
    <s v="N/A"/>
    <s v="N/A"/>
    <s v="N/A"/>
    <d v="2022-10-11T00:00:00"/>
    <d v="2022-11-30T00:00:00"/>
    <s v="NO"/>
    <s v="Bogotá D.C "/>
    <s v="Cumplimiento "/>
    <s v="33-47-101008125"/>
    <n v="0"/>
    <s v="Seguros del Estado"/>
    <d v="2022-01-20T00:00:00"/>
    <s v="20-01-2022 - 21-04-2023"/>
    <s v="https://jepcolombia-my.sharepoint.com/personal/carlos_torres_jep_gov_co/_layouts/15/onedrive.aspx?q=150&amp;searchScope=folder&amp;id=%2Fpersonal%2Fcarlos%5Ftorres%5Fjep%5Fgov%5Fco%2FDocuments%2FDocumentos%2FContractual%2FContractual%20%2D%20Onedrive%2FValidaci%C3%B3n%20p%C3%B3lizas%20CPS%2F%2EVERIFICACI%C3%93N%20DE%20P%C3%93LIZAS%20CONTRATOS%202022%2FVerificaci%C3%B3n%20p%C3%B3liza%20JEP%20150%202022%2EPNG&amp;parent=%2Fpersonal%2Fcarlos%5Ftorres%5Fjep%5Fgov%5Fco%2FDocuments%2FDocumentos%2FContractual%2FContractual%20%2D%20Onedrive%2FValidaci%C3%B3n%20p%C3%B3lizas%20CPS%2F%2EVERIFICACI%C3%93N%20DE%20P%C3%93LIZAS%20CONTRATOS%202022&amp;parentview=7"/>
    <s v="Mediante Otrosí N° 1 del 29 de septiembre de 2022 se aprueba la Prorroga, adición y modificación de la forma del pago del contrato."/>
    <x v="1"/>
    <s v="Adición y Prorróga"/>
    <s v="N/A"/>
    <s v="SOCIOLOGÍA"/>
    <s v="N/A"/>
    <s v="MASCULINO"/>
    <s v="PND"/>
    <s v="https://community.secop.gov.co/Public/Tendering/OpportunityDetail/Index?noticeUID=CO1.NTC.2558125&amp;isFromPublicArea=True&amp;isModal=False"/>
    <x v="1"/>
    <n v="2022"/>
  </r>
  <r>
    <n v="77"/>
    <s v="JEP-151-2022"/>
    <s v="JEP-CSPO-151-2022"/>
    <s v="Vanessa Jiménez "/>
    <d v="2022-01-13T00:00:00"/>
    <s v="Maria Andrea Rocha Solano "/>
    <m/>
    <m/>
    <x v="1"/>
    <s v="1. Prestación de servicios"/>
    <n v="1020725841"/>
    <n v="3"/>
    <x v="1"/>
    <s v="NA"/>
    <s v="Prestar servicios profesionales para apoyar a la Subdirección de Fortalecimiento Institucional en la implementación del modelo de gestión del conocimiento mediante la planeación, seguimiento y evaluación de la implementación del programa pedagógico de la JEP con colegios y universidades."/>
    <m/>
    <s v="Harvey Danilo Suarez Morales"/>
    <s v="Secretaría Ejecutiva"/>
    <s v="Secretaría Ejecutiva"/>
    <x v="24"/>
    <s v="Luz Amanda Granados Urrea_x0009_"/>
    <s v="Subdirección de Fortalecimiento Institucional"/>
    <s v="N/A"/>
    <s v="N/A"/>
    <s v="N/A"/>
    <s v="Inversión"/>
    <n v="91739586"/>
    <s v="N/A"/>
    <s v="N/A"/>
    <n v="8240084"/>
    <n v="49522"/>
    <n v="36922"/>
    <n v="2018011001091"/>
    <d v="2022-01-18T00:00:00"/>
    <d v="2022-01-19T00:00:00"/>
    <s v="N/A"/>
    <s v="N/A"/>
    <s v="N/A"/>
    <s v="N/A"/>
    <n v="0"/>
    <s v="N/A"/>
    <n v="0"/>
    <s v="N/A"/>
    <n v="0"/>
    <s v="N/A"/>
    <n v="0"/>
    <n v="91739586"/>
    <s v="NO"/>
    <s v="N/A"/>
    <s v="N/A"/>
    <s v="N/A"/>
    <s v="N/A"/>
    <d v="2022-12-15T00:00:00"/>
    <d v="2022-12-15T00:00:00"/>
    <s v="NO"/>
    <s v="Bogotá D.C"/>
    <s v="Cumplimiento"/>
    <s v="33-47-101008094"/>
    <n v="0"/>
    <s v="Seguros del Estado"/>
    <d v="2022-01-18T00:00:00"/>
    <s v="18-01-2022 - 30-06-2023"/>
    <s v="https://jepcolombia-my.sharepoint.com/personal/carlos_torres_jep_gov_co/Documents/Documentos/Contractual/Contractual%20-%20Onedrive/Validaci%C3%B3n%20p%C3%B3lizas%20CPS/.VERIFICACI%C3%93N%20DE%20P%C3%93LIZAS%20CONTRATOS%202022/verificaci%C3%B3n%20p%C3%B3liza%20contrato%20JEP%20151%202022.PNG"/>
    <s v="N/A"/>
    <x v="1"/>
    <s v="Ingreso"/>
    <s v="N/A"/>
    <s v="CIENCIAS POLÍTICAS"/>
    <s v="N/A"/>
    <s v="FEMENINO"/>
    <s v="PND"/>
    <s v="https://community.secop.gov.co/Public/Tendering/OpportunityDetail/Index?noticeUID=CO1.NTC.2548849&amp;isFromPublicArea=True&amp;isModal=False"/>
    <x v="1"/>
    <n v="2022"/>
  </r>
  <r>
    <n v="96"/>
    <s v="JEP-152-2022"/>
    <s v="JEP-CSPO-152-2022"/>
    <s v="Vanessa Jiménez "/>
    <d v="2022-01-13T00:00:00"/>
    <s v="Yamile Rodriguez"/>
    <m/>
    <m/>
    <x v="1"/>
    <s v="1. Prestación de servicios"/>
    <n v="39654064"/>
    <n v="1"/>
    <x v="1"/>
    <s v="NA"/>
    <s v="Prestar servicios profesionales para apoyar y acompañar a la subdirección de recursos físicos e infraestructura  en las actividades de sensibilización, socialización y de concientización  requerida para el cumplimiento del plan de gestión ambiental (piga) como parte del proceso de fortalecimiento institucional de la JEP."/>
    <m/>
    <s v="Harvey Danilo Suarez Morales"/>
    <s v="Secretaría Ejecutiva"/>
    <s v="Dirección Administrativa y Financiera"/>
    <x v="12"/>
    <s v="Gabriel Amado Pardo "/>
    <s v="Subdirección de Recursos Físicos e Infraestructura"/>
    <s v="Ariadna Lorena Alfonso (Octubre 18 a Noviembre 8)"/>
    <s v="N/A"/>
    <s v="N/A"/>
    <s v="Inversión"/>
    <n v="73290000"/>
    <s v="N/A"/>
    <s v="N/A"/>
    <s v="$6.300.000"/>
    <n v="52722"/>
    <n v="48722"/>
    <n v="2018011001091"/>
    <d v="2022-01-22T00:00:00"/>
    <d v="2022-01-24T00:00:00"/>
    <s v="N/A"/>
    <s v="N/A"/>
    <s v="N/A"/>
    <s v="N/A"/>
    <n v="0"/>
    <s v="N/A"/>
    <n v="0"/>
    <s v="N/A"/>
    <n v="0"/>
    <s v="N/A"/>
    <n v="0"/>
    <n v="73290000"/>
    <s v="NO"/>
    <s v="N/A"/>
    <s v="N/A"/>
    <s v="N/A"/>
    <s v="N/A"/>
    <d v="2022-12-31T00:00:00"/>
    <d v="2022-12-31T00:00:00"/>
    <s v="NO"/>
    <s v="Bogotá D.C "/>
    <s v="Cumplimiento"/>
    <s v="63-47-101000796"/>
    <n v="0"/>
    <s v="Seguros del Estado "/>
    <d v="2022-01-22T00:00:00"/>
    <s v="22-01-2022 - 30-06-2023"/>
    <s v="https://jepcolombia-my.sharepoint.com/personal/carlos_torres_jep_gov_co/_layouts/15/onedrive.aspx?q=152&amp;searchScope=folder&amp;id=%2Fpersonal%2Fcarlos%5Ftorres%5Fjep%5Fgov%5Fco%2FDocuments%2FDocumentos%2FContractual%2FContractual%20%2D%20Onedrive%2FValidaci%C3%B3n%20p%C3%B3lizas%20CPS%2F%2EVERIFICACI%C3%93N%20DE%20P%C3%93LIZAS%20CONTRATOS%202022%2FVerificaci%C3%B3n%20p%C3%B3liza%20del%20contrato%20JEP%20152%202022%2EPNG&amp;parent=%2Fpersonal%2Fcarlos%5Ftorres%5Fjep%5Fgov%5Fco%2FDocuments%2FDocumentos%2FContractual%2FContractual%20%2D%20Onedrive%2FValidaci%C3%B3n%20p%C3%B3lizas%20CPS%2F%2EVERIFICACI%C3%93N%20DE%20P%C3%93LIZAS%20CONTRATOS%202022&amp;parentview=7"/>
    <s v="N/A"/>
    <x v="1"/>
    <s v="Ingreso"/>
    <s v="N/A"/>
    <s v="LICENCIADO PARA LA EDUCACIÓN BÁSICA_x000a_EN CIENCIAS NATURALES Y EDUCACIÓN AMBIENTAL"/>
    <s v="N/A"/>
    <s v="FEMENINO"/>
    <s v="PND"/>
    <s v="https://community.secop.gov.co/Public/Tendering/OpportunityDetail/Index?noticeUID=CO1.NTC.2594130&amp;isFromPublicArea=True&amp;isModal=False"/>
    <x v="1"/>
    <n v="2022"/>
  </r>
  <r>
    <n v="89"/>
    <s v="JEP-153-2022"/>
    <s v="JEP-CSPO-153-2022"/>
    <s v="Vanessa Jiménez "/>
    <d v="2022-01-13T00:00:00"/>
    <s v="Reyes Eduardo Sanchez Salamanca"/>
    <m/>
    <m/>
    <x v="1"/>
    <s v="1. Prestación de servicios"/>
    <n v="80418166"/>
    <n v="0"/>
    <x v="1"/>
    <s v="NA"/>
    <s v="Prestar servicios profesionales para apoyar y acompañar a la subdirección de recursos físicos e infraestructura en los proyectos relacionados con el seguimiento, mejoramiento y dotación en las instalaciones físicas de los grupos territoriales, así como de la sede principal de la JEP en Bogotá."/>
    <m/>
    <s v="Harvey Danilo Suarez Morales"/>
    <s v="Secretaría Ejecutiva"/>
    <s v="Dirección Administrativa y Financiera"/>
    <x v="12"/>
    <s v="Gabriel Amado Pardo"/>
    <s v="Subdirección de Recursos Físicos e Infraestructura"/>
    <s v="Ariadna Lorena Alfonso (Octubre 18 a Noviembre 8)"/>
    <s v="N/A"/>
    <s v="N/A"/>
    <s v="Inversión"/>
    <n v="110995372"/>
    <s v="N/A"/>
    <s v="N/A"/>
    <n v="9541150"/>
    <n v="52622"/>
    <s v="_x0009_48822"/>
    <n v="2018011001091"/>
    <d v="2022-01-22T00:00:00"/>
    <d v="2022-01-24T00:00:00"/>
    <s v="N/A"/>
    <s v="N/A"/>
    <s v="N/A"/>
    <s v="N/A"/>
    <n v="0"/>
    <s v="N/A"/>
    <n v="0"/>
    <s v="N/A"/>
    <n v="0"/>
    <s v="N/A"/>
    <n v="0"/>
    <n v="110995372"/>
    <s v="NO"/>
    <s v="N/A"/>
    <s v="N/A"/>
    <s v="N/A"/>
    <s v="N/A"/>
    <d v="2022-12-31T00:00:00"/>
    <d v="2022-12-31T00:00:00"/>
    <s v="NO"/>
    <s v="Bogotá D.C"/>
    <s v="Cumplimiento"/>
    <s v="63-47-101000797"/>
    <n v="0"/>
    <s v="Seguros del Estado"/>
    <d v="2022-01-22T00:00:00"/>
    <s v="22-01-2022 - 30-06-2023"/>
    <s v="C:\Users\andres.prietom\JEP Colombia\Carlos Giovanni Torres Peñaranda - Contractual - Onedrive\Validación pólizas CPS\.VERIFICACIÓN DE PÓLIZAS CONTRATOS 2022\Verificación póliza JEP 153 2022.PNG"/>
    <s v="N/A"/>
    <x v="1"/>
    <s v="Ingreso"/>
    <s v="N/A"/>
    <s v="ARQUITECTURA"/>
    <s v="N/A"/>
    <s v="MASCULINO"/>
    <s v="PND"/>
    <s v="https://community.secop.gov.co/Public/Tendering/OpportunityDetail/Index?noticeUID=CO1.NTC.2595058&amp;isFromPublicArea=True&amp;isModal=False"/>
    <x v="1"/>
    <n v="2022"/>
  </r>
  <r>
    <n v="682"/>
    <s v="JEP-154-2022"/>
    <s v="JEP-CSPO-154-2022"/>
    <s v="Vanessa Jiménez "/>
    <d v="2022-01-13T00:00:00"/>
    <s v="David Felipe Guarin Hernandez"/>
    <m/>
    <m/>
    <x v="1"/>
    <s v="1. Prestación de servicios"/>
    <n v="11367270"/>
    <n v="8"/>
    <x v="1"/>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x v="19"/>
    <s v="Farid Benavides Vanegas"/>
    <s v="Grupo de Análisis de la Información"/>
    <s v="N/A"/>
    <s v="N/A"/>
    <s v="N/A"/>
    <s v="Inversión"/>
    <n v="77360409"/>
    <s v="N/A"/>
    <s v="N/A"/>
    <s v="$6.649.892"/>
    <n v="38722"/>
    <n v="37522"/>
    <n v="2018011001091"/>
    <d v="2022-01-18T00:00:00"/>
    <d v="2022-01-20T00:00:00"/>
    <s v="N/A"/>
    <s v="N/A"/>
    <s v="N/A"/>
    <s v="N/A"/>
    <n v="0"/>
    <s v="N/A"/>
    <n v="0"/>
    <s v="N/A"/>
    <n v="0"/>
    <s v="N/A"/>
    <n v="0"/>
    <n v="77360409"/>
    <s v="NO"/>
    <s v="N/A"/>
    <s v="N/A"/>
    <s v="N/A"/>
    <s v="N/A"/>
    <d v="2022-12-31T00:00:00"/>
    <d v="2022-12-31T00:00:00"/>
    <s v="NO"/>
    <s v="Bogotá D.C"/>
    <s v="Cumplimiento"/>
    <s v="17-47-101003270 "/>
    <n v="0"/>
    <s v="Seguros del Estado"/>
    <d v="2022-01-19T00:00:00"/>
    <s v="18-01-2022 - 05-07-2023"/>
    <s v="https://jepcolombia-my.sharepoint.com/personal/carlos_torres_jep_gov_co/_layouts/15/onedrive.aspx?q=154&amp;searchScope=folder&amp;id=%2Fpersonal%2Fcarlos%5Ftorres%5Fjep%5Fgov%5Fco%2FDocuments%2FDocumentos%2FContractual%2FContractual%20%2D%20Onedrive%2FValidaci%C3%B3n%20p%C3%B3lizas%20CPS%2F%2EVERIFICACI%C3%93N%20DE%20P%C3%93LIZAS%20CONTRATOS%202022%2FVerificaci%C3%B3n%20p%C3%B3liza%20JEP%20154%202022%2EPNG&amp;parent=%2Fpersonal%2Fcarlos%5Ftorres%5Fjep%5Fgov%5Fco%2FDocuments%2FDocumentos%2FContractual%2FContractual%20%2D%20Onedrive%2FValidaci%C3%B3n%20p%C3%B3lizas%20CPS%2F%2EVERIFICACI%C3%93N%20DE%20P%C3%93LIZAS%20CONTRATOS%202022&amp;parentview=7"/>
    <s v="N/A"/>
    <x v="1"/>
    <s v="Ingreso"/>
    <s v="N/A"/>
    <s v="DERECHO"/>
    <s v="N/A"/>
    <s v="MASCULINO"/>
    <s v="PND"/>
    <s v="https://community.secop.gov.co/Public/Tendering/OpportunityDetail/Index?noticeUID=CO1.NTC.2549826&amp;isFromPublicArea=True&amp;isModal=False"/>
    <x v="1"/>
    <n v="2022"/>
  </r>
  <r>
    <n v="680"/>
    <s v="JEP-155-2022"/>
    <s v="JEP-CSPO-155-2022"/>
    <s v="Vanessa Jiménez "/>
    <d v="2022-01-13T00:00:00"/>
    <s v="Diana Rocio Rodriguez Benitez "/>
    <m/>
    <m/>
    <x v="1"/>
    <s v="1. Prestación de servicios"/>
    <n v="1032438994"/>
    <n v="4"/>
    <x v="1"/>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x v="19"/>
    <s v="Farid Benavides Vanegas"/>
    <s v="Grupo de Análisis de la Información"/>
    <s v="N/A"/>
    <s v="N/A"/>
    <s v="N/A"/>
    <s v="Inversión"/>
    <n v="77360409"/>
    <s v="N/A"/>
    <s v="N/A"/>
    <n v="6649892"/>
    <n v="38622"/>
    <n v="46922"/>
    <n v="2018011001091"/>
    <d v="2022-01-21T00:00:00"/>
    <d v="2022-01-24T00:00:00"/>
    <s v="N/A"/>
    <s v="N/A"/>
    <s v="N/A"/>
    <s v="N/A"/>
    <n v="0"/>
    <s v="N/A"/>
    <n v="0"/>
    <s v="N/A"/>
    <n v="0"/>
    <s v="N/A"/>
    <n v="0"/>
    <n v="77360409"/>
    <s v="NO"/>
    <s v="N/A"/>
    <s v="N/A"/>
    <s v="N/A"/>
    <s v="N/A"/>
    <d v="2022-12-31T00:00:00"/>
    <d v="2022-12-31T00:00:00"/>
    <s v="NO"/>
    <s v="Bogotá D.C"/>
    <s v="Cumplimiento"/>
    <s v="33-47-101008159"/>
    <n v="0"/>
    <s v="Seguros del Estado"/>
    <d v="2022-01-21T00:00:00"/>
    <s v="21-01-2022 - 05-07-2023"/>
    <s v="https://jepcolombia-my.sharepoint.com/personal/carlos_torres_jep_gov_co/_layouts/15/onedrive.aspx?q=155&amp;searchScope=folder&amp;id=%2Fpersonal%2Fcarlos%5Ftorres%5Fjep%5Fgov%5Fco%2FDocuments%2FDocumentos%2FContractual%2FContractual%20%2D%20Onedrive%2FValidaci%C3%B3n%20p%C3%B3lizas%20CPS%2F%2EVERIFICACI%C3%93N%20DE%20P%C3%93LIZAS%20CONTRATOS%202022%2FVerificaci%C3%B3n%20p%C3%B3liza%20contrato%20JEP%20155%202022%2EPNG&amp;parent=%2Fpersonal%2Fcarlos%5Ftorres%5Fjep%5Fgov%5Fco%2FDocuments%2FDocumentos%2FContractual%2FContractual%20%2D%20Onedrive%2FValidaci%C3%B3n%20p%C3%B3lizas%20CPS%2F%2EVERIFICACI%C3%93N%20DE%20P%C3%93LIZAS%20CONTRATOS%202022&amp;parentview=7"/>
    <s v="N/A"/>
    <x v="1"/>
    <s v="Ingreso"/>
    <s v="N/A"/>
    <s v="CIENCIAS POLÍTICAS"/>
    <s v="N/A"/>
    <s v="FEMENINO"/>
    <s v="PND"/>
    <s v="https://community.secop.gov.co/Public/Tendering/OpportunityDetail/Index?noticeUID=CO1.NTC.2549792&amp;isFromPublicArea=True&amp;isModal=False"/>
    <x v="1"/>
    <n v="2022"/>
  </r>
  <r>
    <n v="683"/>
    <s v="JEP-156-2022"/>
    <s v="JEP-CSPO-156-2022"/>
    <s v="Vanessa Jiménez "/>
    <d v="2022-01-13T00:00:00"/>
    <s v="Adriana Michelle Paez Gil"/>
    <m/>
    <m/>
    <x v="1"/>
    <s v="1. Prestación de servicios"/>
    <n v="1032449508"/>
    <n v="5"/>
    <x v="1"/>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x v="19"/>
    <s v="Farid Benavides Vanegas"/>
    <s v="Grupo de Análisis de la Información"/>
    <s v="N/A"/>
    <s v="N/A"/>
    <s v="N/A"/>
    <s v="Inversión"/>
    <n v="77360409"/>
    <s v="N/A"/>
    <s v="N/A"/>
    <s v="$6.649.892"/>
    <n v="38822"/>
    <n v="51922"/>
    <s v="2018011001091_x0009_"/>
    <d v="2022-01-24T00:00:00"/>
    <d v="2022-01-25T00:00:00"/>
    <s v="N/A"/>
    <s v="N/A"/>
    <s v="N/A"/>
    <s v="N/A"/>
    <n v="0"/>
    <s v="N/A"/>
    <n v="0"/>
    <s v="N/A"/>
    <n v="0"/>
    <s v="N/A"/>
    <n v="0"/>
    <n v="77360409"/>
    <s v="NO"/>
    <s v="N/A"/>
    <s v="N/A"/>
    <s v="N/A"/>
    <s v="N/A"/>
    <d v="2022-12-31T00:00:00"/>
    <d v="2022-12-31T00:00:00"/>
    <s v="NO"/>
    <s v="Bogotá D.C"/>
    <s v="Cumplimiento"/>
    <s v="96-47-101001426"/>
    <n v="0"/>
    <s v="Seguros del Estado"/>
    <d v="2022-01-24T00:00:00"/>
    <s v="24/01/2022 - 30/06/2023"/>
    <s v="C:\Users\andres.prietom\JEP Colombia\Carlos Giovanni Torres Peñaranda - Contractual - Onedrive\Validación pólizas CPS\.VERIFICACIÓN DE PÓLIZAS CONTRATOS 2022\Verificación póliza JEP 156 2022.PNG"/>
    <s v="N/A"/>
    <x v="1"/>
    <s v="Ingreso"/>
    <s v="N/A"/>
    <s v="FILOSOFÍA "/>
    <s v="N/A"/>
    <s v="FEMENINO"/>
    <s v="PND"/>
    <s v="https://community.secop.gov.co/Public/Tendering/OpportunityDetail/Index?noticeUID=CO1.NTC.2550192&amp;isFromPublicArea=True&amp;isModal=False"/>
    <x v="1"/>
    <n v="2022"/>
  </r>
  <r>
    <n v="198"/>
    <s v="JEP-157-2022"/>
    <s v="JEP-CSPO-157-2022"/>
    <s v="Ángela Esquivel "/>
    <d v="2022-01-13T00:00:00"/>
    <s v="Edson Jhair Rico Carvajal"/>
    <m/>
    <m/>
    <x v="1"/>
    <s v="1. Prestación de servicios"/>
    <n v="1032365294"/>
    <n v="2"/>
    <x v="1"/>
    <s v="NA"/>
    <s v="Prestar servicios profesionales para apoyar al Departamento de Atención a Víctimas a nivel nacional en la difusión, orientación, asesoría y acompañamiento a las víctimas en instancias judiciales y no judiciales, atendiendo los enfoques diferenciales y psicosocial. "/>
    <m/>
    <s v="Harvey Danilo Suarez Morales"/>
    <s v="Secretaría Ejecutiva"/>
    <s v="Subsecretaría Ejecutiva "/>
    <x v="7"/>
    <s v="Claudia Viviana Ferro Buitrago"/>
    <s v="Departamento de Atención a Víctimas"/>
    <s v="N/A"/>
    <s v="N/A"/>
    <s v="N/A"/>
    <s v="Inversión"/>
    <n v="96134304"/>
    <s v="N/A"/>
    <s v="N/A"/>
    <n v="8240084"/>
    <n v="42222"/>
    <n v="42322"/>
    <n v="2018011001091"/>
    <d v="2022-01-20T00:00:00"/>
    <d v="2022-01-20T00:00:00"/>
    <s v="N/A"/>
    <s v="N/A"/>
    <s v="N/A"/>
    <s v="N/A"/>
    <n v="0"/>
    <s v="N/A"/>
    <n v="0"/>
    <s v="N/A"/>
    <n v="0"/>
    <s v="N/A"/>
    <n v="0"/>
    <n v="96134304"/>
    <s v="NO"/>
    <s v="N/A"/>
    <s v="N/A"/>
    <s v="N/A"/>
    <s v="N/A"/>
    <d v="2022-12-31T00:00:00"/>
    <d v="2022-12-31T00:00:00"/>
    <s v="NO"/>
    <s v="Nacional_x000a_"/>
    <s v="Cumplimiento"/>
    <s v="63-45-10-1035721"/>
    <n v="1"/>
    <s v="Seguros del Estado"/>
    <d v="2022-01-20T00:00:00"/>
    <s v="14-01-2022 - 30-06-2023"/>
    <s v="C:\Users\andres.prietom\JEP Colombia\Carlos Giovanni Torres Peñaranda - Contractual - Onedrive\Validación pólizas CPS\.VERIFICACIÓN DE PÓLIZAS CONTRATOS 2022\verificacion poliza contrato JEP-157-2022.pdf"/>
    <s v="N/A"/>
    <x v="1"/>
    <s v="Ingreso"/>
    <s v="N/A"/>
    <s v="DERECHO"/>
    <s v="N/A"/>
    <s v="MASCULINO"/>
    <s v="PND"/>
    <s v="https://community.secop.gov.co/Public/Tendering/OpportunityDetail/Index?noticeUID=CO1.NTC.2548652&amp;isFromPublicArea=True&amp;isModal=False"/>
    <x v="1"/>
    <n v="2022"/>
  </r>
  <r>
    <n v="337"/>
    <s v="JEP-158-2022"/>
    <s v="JEP-CSPO-158-2022"/>
    <s v="Jairo Cuellar"/>
    <d v="2022-01-13T00:00:00"/>
    <s v="Diana Marcela Ortega de la Victoria"/>
    <m/>
    <m/>
    <x v="1"/>
    <s v="1. Prestación de servicios"/>
    <s v="49.605.693_x000d_"/>
    <n v="1"/>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x v="10"/>
    <s v="Jorge Alirio Mancera Cortés"/>
    <s v="Departamento SAAD - Comparecientes"/>
    <s v="N/A"/>
    <s v="N/A"/>
    <s v="N/A"/>
    <s v="Inversión"/>
    <n v="84810209"/>
    <s v="N/A"/>
    <s v="N/A"/>
    <s v="$7.228.143"/>
    <n v="39422"/>
    <n v="46422"/>
    <n v="2018011001091"/>
    <d v="2022-01-21T00:00:00"/>
    <d v="2022-01-24T00:00:00"/>
    <s v="N/A"/>
    <s v="N/A"/>
    <s v="N/A"/>
    <s v="N/A"/>
    <n v="0"/>
    <s v="N/A"/>
    <n v="0"/>
    <s v="N/A"/>
    <n v="0"/>
    <s v="N/A"/>
    <n v="0"/>
    <n v="84810209"/>
    <s v="NO"/>
    <s v="N/A"/>
    <s v="N/A"/>
    <s v="N/A"/>
    <s v="N/A"/>
    <d v="2022-12-31T00:00:00"/>
    <d v="2022-12-31T00:00:00"/>
    <s v="NO"/>
    <s v="Santander y Norte de_x000a_Santander"/>
    <s v="Cumplimiento "/>
    <s v="49-45-101008526"/>
    <n v="0"/>
    <s v="Seguros del Estado"/>
    <d v="2022-01-21T00:00:00"/>
    <s v="21-01-2022 - 30-06-2023"/>
    <s v="C:\Users\andres.prietom\JEP Colombia\Carlos Giovanni Torres Peñaranda - Contractual - Onedrive\Validación pólizas CPS\.VERIFICACIÓN DE PÓLIZAS CONTRATOS 2022\Verificación póliza Contrato  JEP-158-2022.pdf"/>
    <s v="N/A"/>
    <x v="1"/>
    <s v="Ingreso"/>
    <s v="N/A"/>
    <s v="PSICOLOGÍA "/>
    <s v="N/A"/>
    <s v="FEMENINO"/>
    <s v="PND"/>
    <s v="https://community.secop.gov.co/Public/Tendering/OpportunityDetail/Index?noticeUID=CO1.NTC.2592483&amp;isFromPublicArea=True&amp;isModal=False"/>
    <x v="1"/>
    <n v="2022"/>
  </r>
  <r>
    <n v="294"/>
    <s v="JEP-159-2022"/>
    <s v="JEP-CSPO-159-2022"/>
    <s v="Jairo Cuellar"/>
    <d v="2022-01-13T00:00:00"/>
    <s v="Yuly Dayana Guauña Chantre"/>
    <m/>
    <m/>
    <x v="1"/>
    <s v="1. Prestación de servicios"/>
    <n v="1061688616"/>
    <n v="2"/>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x v="10"/>
    <s v="Jorge Alirio Mancera Cortés"/>
    <s v="Departamento SAAD - Comparecientes"/>
    <s v="N/A"/>
    <s v="N/A"/>
    <s v="N/A"/>
    <s v="Inversión"/>
    <n v="84810209"/>
    <s v="N/A"/>
    <s v="N/A"/>
    <n v="7228143"/>
    <n v="36222"/>
    <n v="44122"/>
    <n v="2018011001091"/>
    <d v="2022-01-20T00:00:00"/>
    <d v="2022-01-21T00:00:00"/>
    <s v="N/A"/>
    <s v="N/A"/>
    <s v="N/A"/>
    <s v="N/A"/>
    <n v="0"/>
    <s v="N/A"/>
    <n v="0"/>
    <s v="N/A"/>
    <n v="0"/>
    <s v="N/A"/>
    <n v="0"/>
    <n v="84810209"/>
    <s v="NO"/>
    <s v="N/A"/>
    <s v="N/A"/>
    <s v="N/A"/>
    <s v="N/A"/>
    <d v="2022-12-31T00:00:00"/>
    <d v="2022-12-31T00:00:00"/>
    <s v="NO"/>
    <s v="Cauca"/>
    <s v="Cumplimiento"/>
    <s v="435 47 994000048176"/>
    <n v="0"/>
    <s v="Aseguradora Solidaria"/>
    <d v="2022-01-20T00:00:00"/>
    <s v="20-01-2022 - 01-07-2023"/>
    <s v="C:\Users\andres.prietom\JEP Colombia\Carlos Giovanni Torres Peñaranda - Contractual - Onedrive\Validación pólizas CPS\.VERIFICACIÓN DE PÓLIZAS CONTRATOS 2022\Verificación póliza Contrato  JEP-159-2022.pdf"/>
    <s v="N/A"/>
    <x v="1"/>
    <s v="Ingreso"/>
    <s v="N/A"/>
    <s v="PSICOLOGÍA "/>
    <s v="N/A"/>
    <s v="FEMENINO"/>
    <s v="PND"/>
    <s v="https://community.secop.gov.co/Public/Tendering/OpportunityDetail/Index?noticeUID=CO1.NTC.2575209&amp;isFromPublicArea=True&amp;isModal=False"/>
    <x v="1"/>
    <n v="2022"/>
  </r>
  <r>
    <s v="N/A"/>
    <s v="JEP-160-2022"/>
    <s v="JEP-CSPO-160-2022"/>
    <s v="Jairo Cuellar"/>
    <d v="2022-01-13T00:00:00"/>
    <s v="CANCELADO"/>
    <m/>
    <m/>
    <x v="1"/>
    <s v="1. Prestación de servicios"/>
    <s v="CANCELADO"/>
    <s v="N/A"/>
    <x v="1"/>
    <s v="NA"/>
    <s v="CANCELADO"/>
    <m/>
    <s v="Cancelado"/>
    <s v="Cancelado"/>
    <s v="Cancelado"/>
    <x v="21"/>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LADO"/>
    <x v="2"/>
    <s v="Ninguna"/>
    <s v="N/A"/>
    <s v="PND"/>
    <s v="N/A"/>
    <m/>
    <s v="N/A"/>
    <s v="CANCELADO"/>
    <x v="2"/>
    <e v="#VALUE!"/>
  </r>
  <r>
    <n v="297"/>
    <s v="JEP-161-2022"/>
    <s v="JEP-CSPO-161-2022"/>
    <s v="Jairo Cuellar"/>
    <d v="2022-01-13T00:00:00"/>
    <s v="Rocio del Pilar Ramirez Poveda"/>
    <m/>
    <m/>
    <x v="1"/>
    <s v="1. Prestación de servicios"/>
    <n v="43988037"/>
    <n v="9"/>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x v="10"/>
    <s v="Jorge Alirio Mancera Cortés"/>
    <s v="Departamento SAAD - Comparecientes"/>
    <s v="N/A"/>
    <s v="N/A"/>
    <s v="N/A"/>
    <s v="Inversión"/>
    <n v="84810209"/>
    <s v="N/A"/>
    <s v="N/A"/>
    <n v="7228143"/>
    <n v="36022"/>
    <n v="51622"/>
    <n v="2018011001091"/>
    <d v="2022-01-21T00:00:00"/>
    <d v="2022-01-24T00:00:00"/>
    <s v="Oscar Andrés Abello Lozada"/>
    <n v="14296260"/>
    <n v="1"/>
    <d v="2022-09-01T00:00:00"/>
    <n v="0"/>
    <s v="N/A"/>
    <n v="0"/>
    <s v="N/A"/>
    <n v="0"/>
    <s v="N/A"/>
    <n v="0"/>
    <n v="84810209"/>
    <s v="NO"/>
    <s v="N/A"/>
    <s v="N/A"/>
    <s v="N/A"/>
    <s v="N/A"/>
    <d v="2022-12-31T00:00:00"/>
    <d v="2022-12-31T00:00:00"/>
    <s v="NO"/>
    <s v="Tolima - Huila"/>
    <s v="Cumplimiento"/>
    <s v="21-47-101016624"/>
    <n v="0"/>
    <s v="Seguros del Estado"/>
    <d v="2022-01-24T00:00:00"/>
    <s v="21-01-2022 - 02-07-2023"/>
    <s v="C:\Users\andres.prietom\JEP Colombia\Carlos Giovanni Torres Peñaranda - Contractual - Onedrive\Validación pólizas CPS\.VERIFICACIÓN DE PÓLIZAS CONTRATOS 2022\Verificación póliza Contrato  JEP-161-2022.pdf"/>
    <s v="1 de septiembre de 2022 la cesión del contrato JEP-161-2022 ROCIO DEL PILAR RAMÍREZ POVEDA a OSCAR ANDRÉS ABELLO LOZADA"/>
    <x v="1"/>
    <s v="Cesión"/>
    <s v="N/A"/>
    <s v="PSICOLOGÍA "/>
    <s v="N/A"/>
    <s v="FEMENINO"/>
    <s v="PND"/>
    <s v="https://community.secop.gov.co/Public/Tendering/OpportunityDetail/Index?noticeUID=CO1.NTC.2578124&amp;isFromPublicArea=True&amp;isModal=False"/>
    <x v="1"/>
    <n v="2022"/>
  </r>
  <r>
    <n v="296"/>
    <s v="JEP-162-2022"/>
    <s v="JEP-CSPO-162-2022"/>
    <s v="Jairo Cuellar"/>
    <d v="2022-01-13T00:00:00"/>
    <s v="Lilian Patricia Guevara Hurtado"/>
    <m/>
    <m/>
    <x v="1"/>
    <s v="1. Prestación de servicios"/>
    <s v="52.702.411_x000a_"/>
    <n v="6"/>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x v="10"/>
    <s v="Jorge Alirio Mancera Cortés"/>
    <s v="Departamento SAAD - Comparecientes"/>
    <s v="N/A"/>
    <s v="N/A"/>
    <s v="N/A"/>
    <s v="Inversión"/>
    <n v="84810209"/>
    <s v="N/A"/>
    <s v="N/A"/>
    <s v="$7.228.143"/>
    <n v="36122"/>
    <n v="51522"/>
    <n v="2018011001091"/>
    <d v="2022-01-21T00:00:00"/>
    <d v="2022-01-28T00:00:00"/>
    <s v="Karen Nataly Villamizar Diaz"/>
    <n v="53017009"/>
    <n v="3"/>
    <d v="2022-05-02T00:00:00"/>
    <n v="0"/>
    <s v="N/A"/>
    <n v="0"/>
    <s v="N/A"/>
    <n v="0"/>
    <s v="N/A"/>
    <n v="0"/>
    <n v="84810209"/>
    <s v="NO"/>
    <s v="N/A"/>
    <s v="N/A"/>
    <s v="N/A"/>
    <s v="N/A"/>
    <d v="2022-12-31T00:00:00"/>
    <d v="2022-12-31T00:00:00"/>
    <s v="NO"/>
    <s v="Cundinamarca"/>
    <s v="Cumplimiento"/>
    <s v="21-47-101016615"/>
    <n v="0"/>
    <s v="Seguros del Estado"/>
    <d v="2022-01-24T00:00:00"/>
    <s v="21-01-2022 - 02-07-2023"/>
    <s v="C:\Users\andres.prietom\JEP Colombia\Carlos Giovanni Torres Peñaranda - Contractual - Onedrive\Validación pólizas CPS\.VERIFICACIÓN DE PÓLIZAS CONTRATOS 2022\Verificación póliza Contrato  JEP-162-2022.pdf"/>
    <s v="En fecha 2/05/2022 se suscribe Cesión del contrato."/>
    <x v="1"/>
    <s v="Cesión"/>
    <s v="N/A"/>
    <s v="PSICOLOGÍA "/>
    <s v="N/A"/>
    <s v="FEMENINO"/>
    <s v="PND"/>
    <s v="https://community.secop.gov.co/Public/Tendering/OpportunityDetail/Index?noticeUID=CO1.NTC.2579023&amp;isFromPublicArea=True&amp;isModal=False"/>
    <x v="1"/>
    <n v="2022"/>
  </r>
  <r>
    <n v="316"/>
    <s v="JEP-163-2022"/>
    <s v="JEP-CSPO-163-2022"/>
    <s v="Jairo Cuellar"/>
    <d v="2022-01-13T00:00:00"/>
    <s v="Anyi Marieth Aguirre Bustos"/>
    <m/>
    <m/>
    <x v="1"/>
    <s v="1. Prestación de servicios"/>
    <n v="52735382"/>
    <n v="2"/>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42405088"/>
    <s v="N/A"/>
    <s v="N/A"/>
    <n v="3614070"/>
    <n v="36922"/>
    <n v="45722"/>
    <n v="2018011001091"/>
    <d v="2022-01-20T00:00:00"/>
    <d v="2022-01-25T00:00:00"/>
    <s v="N/A"/>
    <s v="N/A"/>
    <s v="N/A"/>
    <s v="N/A"/>
    <n v="0"/>
    <s v="N/A"/>
    <n v="0"/>
    <s v="N/A"/>
    <n v="0"/>
    <s v="N/A"/>
    <n v="0"/>
    <n v="42405088"/>
    <s v="NO"/>
    <s v="N/A"/>
    <s v="N/A"/>
    <s v="N/A"/>
    <s v="N/A"/>
    <d v="2022-12-31T00:00:00"/>
    <d v="2022-12-31T00:00:00"/>
    <s v="NO"/>
    <s v="Bogotá D.C"/>
    <s v="Cumplimiento"/>
    <s v="14-47-101014283"/>
    <n v="0"/>
    <s v="Seguros del Estado"/>
    <d v="2022-01-21T00:00:00"/>
    <s v="20-01-2022 - 30-06-2023"/>
    <s v="C:\Users\andres.prietom\JEP Colombia\Carlos Giovanni Torres Peñaranda - Contractual - Onedrive\Validación pólizas CPS\.VERIFICACIÓN DE PÓLIZAS CONTRATOS 2022\Verificación póliza Contrato  JEP-163-2022.pdf"/>
    <s v="N/A"/>
    <x v="1"/>
    <s v="Ingreso"/>
    <s v="N/A"/>
    <s v="TÉCNICO PROFESIONAL EN GESTIÓN CONTABLE Y FINANCIERA_x000d_"/>
    <s v="N/A"/>
    <s v="FEMENINO"/>
    <s v="PND"/>
    <s v="https://community.secop.gov.co/Public/Tendering/OpportunityDetail/Index?noticeUID=CO1.NTC.2580275&amp;isFromPublicArea=True&amp;isModal=False"/>
    <x v="1"/>
    <n v="2022"/>
  </r>
  <r>
    <n v="317"/>
    <s v="JEP-164-2022"/>
    <s v="JEP-CSPO-164-2022"/>
    <s v="Jairo Cuellar"/>
    <d v="2022-01-13T00:00:00"/>
    <s v="Tania Carolina Tellez Jimenez"/>
    <m/>
    <m/>
    <x v="1"/>
    <s v="1. Prestación de servicios"/>
    <n v="1030602068"/>
    <n v="4"/>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42405088"/>
    <s v="N/A"/>
    <s v="N/A"/>
    <s v="$3.614.070"/>
    <n v="39822"/>
    <n v="45822"/>
    <n v="2018011001091"/>
    <d v="2022-01-20T00:00:00"/>
    <d v="2022-01-24T00:00:00"/>
    <s v="N/A"/>
    <s v="N/A"/>
    <s v="N/A"/>
    <s v="N/A"/>
    <n v="0"/>
    <s v="N/A"/>
    <n v="0"/>
    <s v="N/A"/>
    <n v="0"/>
    <s v="N/A"/>
    <n v="0"/>
    <n v="42405088"/>
    <s v="NO"/>
    <s v="N/A"/>
    <s v="N/A"/>
    <s v="N/A"/>
    <s v="N/A"/>
    <d v="2022-12-31T00:00:00"/>
    <d v="2022-12-31T00:00:00"/>
    <s v="NO"/>
    <s v="Bogotá D.C"/>
    <s v="Cumplimiento "/>
    <s v="21-47-101016538"/>
    <n v="0"/>
    <s v="Seguros del Estado"/>
    <d v="2022-01-21T00:00:00"/>
    <s v="20-01-2022 - 30-06-2023"/>
    <s v="https://jepcolombia-my.sharepoint.com/personal/carlos_torres_jep_gov_co/_layouts/15/onedrive.aspx?q=164&amp;searchScope=folder&amp;id=%2Fpersonal%2Fcarlos%5Ftorres%5Fjep%5Fgov%5Fco%2FDocuments%2FDocumentos%2FContractual%2FContractual%20%2D%20Onedrive%2FValidaci%C3%B3n%20p%C3%B3lizas%20CPS%2F%2EVERIFICACI%C3%93N%20DE%20P%C3%93LIZAS%20CONTRATOS%202022%2FVerificaci%C3%B3n%20p%C3%B3liza%20Contrato%20%20JEP%2D164%2D2022%2Epdf&amp;parent=%2Fpersonal%2Fcarlos%5Ftorres%5Fjep%5Fgov%5Fco%2FDocuments%2FDocumentos%2FContractual%2FContractual%20%2D%20Onedrive%2FValidaci%C3%B3n%20p%C3%B3lizas%20CPS%2F%2EVERIFICACI%C3%93N%20DE%20P%C3%93LIZAS%20CONTRATOS%202022&amp;parentview=7"/>
    <s v="N/A"/>
    <x v="1"/>
    <s v="Ingreso"/>
    <s v="N/A"/>
    <s v="TECNOLOGO EN GESTION DE MERCADEO "/>
    <s v="PSICOLOGÍA "/>
    <s v="FEMENINO"/>
    <s v="PND"/>
    <s v="https://community.secop.gov.co/Public/Tendering/OpportunityDetail/Index?noticeUID=CO1.NTC.2583318&amp;isFromPublicArea=True&amp;isModal=False"/>
    <x v="1"/>
    <n v="2022"/>
  </r>
  <r>
    <n v="318"/>
    <s v="JEP-165-2022"/>
    <s v="JEP-CSPO-165-2022"/>
    <s v="Jairo Cuellar"/>
    <d v="2022-01-13T00:00:00"/>
    <s v="Yennifer Paola Galvis Pardo"/>
    <m/>
    <m/>
    <x v="1"/>
    <s v="1. Prestación de servicios"/>
    <n v="1090363170"/>
    <n v="1"/>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42405088"/>
    <s v="N/A"/>
    <s v="N/A"/>
    <n v="3614070"/>
    <n v="39722"/>
    <n v="45922"/>
    <n v="2018011001091"/>
    <d v="2022-01-20T00:00:00"/>
    <d v="2022-01-31T00:00:00"/>
    <s v="N/A"/>
    <s v="N/A"/>
    <s v="N/A"/>
    <s v="N/A"/>
    <n v="0"/>
    <s v="N/A"/>
    <n v="0"/>
    <s v="N/A"/>
    <n v="0"/>
    <s v="N/A"/>
    <n v="0"/>
    <n v="42405088"/>
    <s v="NO"/>
    <s v="N/A"/>
    <s v="N/A"/>
    <s v="N/A"/>
    <s v="N/A"/>
    <d v="2022-12-31T00:00:00"/>
    <d v="2022-12-31T00:00:00"/>
    <s v="NO"/>
    <s v="Bogotá D.C"/>
    <s v="Cumplimiento"/>
    <s v="42-45-101050756"/>
    <n v="0"/>
    <s v="Seguros del Estado"/>
    <d v="2022-01-25T00:00:00"/>
    <s v="20/01/2022 - 30-06-2023"/>
    <s v="C:\Users\andres.prietom\JEP Colombia\Carlos Giovanni Torres Peñaranda - Contractual - Onedrive\Validación pólizas CPS\.VERIFICACIÓN DE PÓLIZAS CONTRATOS 2022"/>
    <s v="validar de nuevo, toda vez que el número de validación no es igual a la póliza: 42-44-101137776"/>
    <x v="1"/>
    <s v="Ingreso"/>
    <s v="N/A"/>
    <s v="TECNÓLOGO EN CONTABILIDAD Y FINANZAS_x000d_"/>
    <s v="N/A"/>
    <s v="FEMENINO"/>
    <s v="PND"/>
    <s v="https://community.secop.gov.co/Public/Tendering/OpportunityDetail/Index?noticeUID=CO1.NTC.2584390&amp;isFromPublicArea=True&amp;isModal=False"/>
    <x v="1"/>
    <n v="2022"/>
  </r>
  <r>
    <n v="319"/>
    <s v="JEP-166-2022"/>
    <s v="JEP-CSPO-166-2022"/>
    <s v="Jairo Cuellar"/>
    <d v="2022-01-13T00:00:00"/>
    <s v="Berenice Buitrago Garcia"/>
    <m/>
    <m/>
    <x v="1"/>
    <s v="1. Prestación de servicios"/>
    <s v="52.242.873_x000d_"/>
    <n v="0"/>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42405088"/>
    <s v="N/A"/>
    <s v="N/A"/>
    <s v="$3.614.070"/>
    <n v="39222"/>
    <n v="46022"/>
    <s v="2018011001091_x0009_"/>
    <d v="2022-01-20T00:00:00"/>
    <d v="2022-01-24T00:00:00"/>
    <s v="N/A"/>
    <s v="N/A"/>
    <s v="N/A"/>
    <s v="N/A"/>
    <n v="0"/>
    <s v="N/A"/>
    <n v="0"/>
    <s v="N/A"/>
    <n v="0"/>
    <s v="N/A"/>
    <n v="0"/>
    <n v="42405088"/>
    <s v="NO"/>
    <s v="N/A"/>
    <s v="N/A"/>
    <s v="N/A"/>
    <s v="N/A"/>
    <d v="2022-12-31T00:00:00"/>
    <d v="2022-12-31T00:00:00"/>
    <s v="NO"/>
    <s v="Bogotá D.C"/>
    <s v="Cumplimiento"/>
    <s v="21-47-101016609"/>
    <n v="0"/>
    <s v="Seguros del Estado"/>
    <d v="2022-01-24T00:00:00"/>
    <s v="20-01-2022 - 30-06-2023"/>
    <s v="https://jepcolombia-my.sharepoint.com/personal/carlos_torres_jep_gov_co/_layouts/15/onedrive.aspx?q=166&amp;searchScope=folder&amp;id=%2Fpersonal%2Fcarlos%5Ftorres%5Fjep%5Fgov%5Fco%2FDocuments%2FDocumentos%2FContractual%2FContractual%20%2D%20Onedrive%2FValidaci%C3%B3n%20p%C3%B3lizas%20CPS%2F%2EVERIFICACI%C3%93N%20DE%20P%C3%93LIZAS%20CONTRATOS%202022%2FVerificaci%C3%B3n%20p%C3%B3liza%20Contrato%20%20JEP%2D166%2D2022%2Epdf&amp;parent=%2Fpersonal%2Fcarlos%5Ftorres%5Fjep%5Fgov%5Fco%2FDocuments%2FDocumentos%2FContractual%2FContractual%20%2D%20Onedrive%2FValidaci%C3%B3n%20p%C3%B3lizas%20CPS%2F%2EVERIFICACI%C3%93N%20DE%20P%C3%93LIZAS%20CONTRATOS%202022&amp;parentview=7"/>
    <s v="N/A"/>
    <x v="1"/>
    <s v="Ingreso"/>
    <s v="N/A"/>
    <s v="TECNÓLOGO EN ANALISIS Y DESARROLLO DE SISTEMAS DE INFORMACIÓN _x000d_"/>
    <s v="N/A"/>
    <s v="FEMENINO"/>
    <s v="PND"/>
    <s v="https://community.secop.gov.co/Public/Tendering/OpportunityDetail/Index?noticeUID=CO1.NTC.2587876&amp;isFromPublicArea=True&amp;isModal=False"/>
    <x v="1"/>
    <n v="2022"/>
  </r>
  <r>
    <n v="276"/>
    <s v="JEP-167-2022"/>
    <s v="JEP-CSPO-167-2022"/>
    <s v="Ángela Esquivel "/>
    <d v="2022-01-14T00:00:00"/>
    <s v="Breatriz Elena Herrera Gonzalez"/>
    <m/>
    <m/>
    <x v="1"/>
    <s v="1. Prestación de servicios"/>
    <n v="43019138"/>
    <n v="8"/>
    <x v="1"/>
    <s v="NA"/>
    <s v="Prestar servicios profesionales especializados para apoyar y acompañar el despliegue territorial de la Secretaría Ejecutiva en las subregiones Norte, Nordeste y Bajo Cauca del departamento de Antioquia, en el marco de los lineamientos para la aplicación del enfoque territorial, la justicia restaurativa y teniendo en cuenta los enfoques diferenciales."/>
    <m/>
    <s v="Harvey Danilo Suarez Morales"/>
    <s v="Secretaría Ejecutiva"/>
    <s v="Subsecretaría Ejecutiva "/>
    <x v="13"/>
    <s v="Gloria Cala Navarro"/>
    <s v="Departamento de Gestión Territorial"/>
    <s v="N/A"/>
    <s v="N/A"/>
    <s v="N/A"/>
    <s v="Inversión"/>
    <n v="119533400"/>
    <s v="N/A"/>
    <s v="N/A"/>
    <n v="10245720"/>
    <n v="37522"/>
    <s v="_x0009_48422"/>
    <n v="2018011001091"/>
    <d v="2022-01-22T00:00:00"/>
    <d v="2022-01-25T00:00:00"/>
    <s v="N/A"/>
    <s v="N/A"/>
    <s v="N/A"/>
    <s v="N/A"/>
    <n v="0"/>
    <s v="N/A"/>
    <n v="0"/>
    <s v="N/A"/>
    <n v="0"/>
    <s v="N/A"/>
    <n v="0"/>
    <n v="119533400"/>
    <s v="NO"/>
    <s v="N/A"/>
    <s v="N/A"/>
    <s v="N/A"/>
    <s v="N/A"/>
    <d v="2022-12-31T00:00:00"/>
    <d v="2022-12-31T00:00:00"/>
    <s v="NO"/>
    <s v="Subregiones Norte, Nordeste y Bajo_x000a_Cauca del departamento de Antioquia"/>
    <s v="Cumplimiento"/>
    <s v="3249071-4"/>
    <n v="0"/>
    <s v="Suramericana"/>
    <d v="2022-01-24T00:00:00"/>
    <s v="22-01-2022 - 05-07-2023"/>
    <s v="..\Carlos Giovanni Torres Peñaranda - Contractual - Onedrive\Validación pólizas CPS\.VERIFICACIÓN DE PÓLIZAS CONTRATOS 2022\verificacion poliza contrato JEP-167-2022.pdf"/>
    <s v="validar de nuevo, toda vez que el número de validación no es igual a la póliza: 012003249071"/>
    <x v="1"/>
    <s v="Ingreso"/>
    <s v="N/A"/>
    <s v="LICENCIATURA EN ADMINISTRACIÓN EDUCATIVA"/>
    <s v="N/A"/>
    <s v="FEMENINO"/>
    <s v="PND"/>
    <s v="https://community.secop.gov.co/Public/Tendering/OpportunityDetail/Index?noticeUID=CO1.NTC.2554362&amp;isFromPublicArea=True&amp;isModal=False"/>
    <x v="1"/>
    <n v="2022"/>
  </r>
  <r>
    <n v="552"/>
    <s v="JEP-168-2022"/>
    <s v="JEP-CSPO-168-2022"/>
    <s v="Clara Torres"/>
    <d v="2022-01-13T00:00:00"/>
    <s v="Isabella Gomez Cordon"/>
    <m/>
    <m/>
    <x v="1"/>
    <s v="1. Prestación de servicios"/>
    <n v="1088319362"/>
    <n v="3"/>
    <x v="1"/>
    <s v="NA"/>
    <s v="Prestar servicios profesionales para apoyar a la Subdirección de Comunicaciones en el cubrimiento periodistico y la difusión de las desiciones y audiencias de la Salas y Secciones del Tribunal para la Paz, como parte del desarrollo de la estrategia y la Politica de Comunicaciones. "/>
    <m/>
    <s v="Harvey Danilo Suarez Morales"/>
    <s v="Secretaría Ejecutiva"/>
    <s v="Secretaría Ejecutiva"/>
    <x v="14"/>
    <s v="Hernando Salazar Palacio"/>
    <s v="Subdirección de Comunicaciones"/>
    <s v="N/A"/>
    <s v="N/A"/>
    <s v="N/A"/>
    <s v="Inversión"/>
    <n v="76473757"/>
    <s v="N/A"/>
    <s v="N/A"/>
    <s v="$6.649.892"/>
    <n v="44622"/>
    <n v="37622"/>
    <s v="2018011000954_x0009_"/>
    <d v="2022-01-18T00:00:00"/>
    <d v="2022-01-24T00:00:00"/>
    <s v="N/A"/>
    <s v="N/A"/>
    <s v="N/A"/>
    <s v="N/A"/>
    <n v="0"/>
    <s v="N/A"/>
    <n v="0"/>
    <s v="N/A"/>
    <n v="0"/>
    <s v="N/A"/>
    <n v="0"/>
    <n v="76473757"/>
    <s v="NO"/>
    <s v="N/A"/>
    <s v="N/A"/>
    <s v="N/A"/>
    <s v="N/A"/>
    <d v="2022-12-31T00:00:00"/>
    <d v="2022-12-31T00:00:00"/>
    <s v="NO"/>
    <s v="Bogotá D.C"/>
    <s v="Cumplimiento"/>
    <s v="11-47-101010888"/>
    <n v="0"/>
    <s v="Seguros del Estado"/>
    <d v="2022-01-20T00:00:00"/>
    <s v="18-01-2022 - 10-07-2023"/>
    <s v="https://jepcolombia-my.sharepoint.com/personal/carlos_torres_jep_gov_co/_layouts/15/onedrive.aspx?q=168&amp;searchScope=folder&amp;id=%2Fpersonal%2Fcarlos%5Ftorres%5Fjep%5Fgov%5Fco%2FDocuments%2FDocumentos%2FContractual%2FContractual%20%2D%20Onedrive%2FValidaci%C3%B3n%20p%C3%B3lizas%20CPS%2F%2EVERIFICACI%C3%93N%20DE%20P%C3%93LIZAS%20CONTRATOS%202022%2FVerificaci%C3%B3n%20p%C3%B3liza%20contrato%20JEP%2D168%2D2022%2Epdf&amp;parent=%2Fpersonal%2Fcarlos%5Ftorres%5Fjep%5Fgov%5Fco%2FDocuments%2FDocumentos%2FContractual%2FContractual%20%2D%20Onedrive%2FValidaci%C3%B3n%20p%C3%B3lizas%20CPS%2F%2EVERIFICACI%C3%93N%20DE%20P%C3%93LIZAS%20CONTRATOS%202022&amp;parentview=7"/>
    <s v="N/A"/>
    <x v="1"/>
    <s v="Ingreso"/>
    <s v="N/A"/>
    <s v="COMUNICACIÓN SOCIAL Y PERIODISMO"/>
    <s v="N/A"/>
    <s v="FEMENINO"/>
    <s v="PND"/>
    <s v="https://community.secop.gov.co/Public/Tendering/OpportunityDetail/Index?noticeUID=CO1.NTC.2563637&amp;isFromPublicArea=True&amp;isModal=False"/>
    <x v="1"/>
    <n v="2022"/>
  </r>
  <r>
    <n v="555"/>
    <s v="JEP-169-2022"/>
    <s v="JEP-CSPO-169-2022"/>
    <s v="Clara Torres"/>
    <d v="2022-01-13T00:00:00"/>
    <s v="Jessica Katherine Zea Carvajal"/>
    <m/>
    <m/>
    <x v="1"/>
    <s v="1. Prestación de servicios"/>
    <n v="1012366613"/>
    <n v="0"/>
    <x v="1"/>
    <s v="NA"/>
    <s v="Prestar servicios profesionales para apoyar y acompañar a la Subdirección de Comunicaciones en el diseño, diagramación, producción y divulgación de piezas comunicativas, web e impresas relacionadas con los servicios de promoción en temáticas de la JEP, en desarrollo de la política y estrategia de comunicaciones en concordancia con el plan de posicionamiento y divulgación. "/>
    <m/>
    <s v="Harvey Danilo Suarez Morales"/>
    <s v="Secretaría Ejecutiva"/>
    <s v="Secretaría Ejecutiva"/>
    <x v="14"/>
    <s v="Hernando Salazar Palacio"/>
    <s v="Subdirección de Comunicaciones"/>
    <s v="N/A"/>
    <s v="N/A"/>
    <s v="N/A"/>
    <s v="Inversión"/>
    <n v="48211713"/>
    <s v="N/A"/>
    <s v="N/A"/>
    <n v="4192323"/>
    <n v="44722"/>
    <n v="37722"/>
    <n v="2018011000954"/>
    <d v="2022-01-18T00:00:00"/>
    <d v="2022-01-24T00:00:00"/>
    <s v="N/A"/>
    <s v="N/A"/>
    <s v="N/A"/>
    <s v="N/A"/>
    <n v="0"/>
    <s v="N/A"/>
    <n v="0"/>
    <s v="N/A"/>
    <n v="0"/>
    <s v="N/A"/>
    <n v="0"/>
    <n v="48211713"/>
    <s v="NO"/>
    <s v="N/A"/>
    <s v="N/A"/>
    <s v="N/A"/>
    <s v="N/A"/>
    <d v="2022-12-31T00:00:00"/>
    <d v="2022-12-31T00:00:00"/>
    <s v="NO"/>
    <s v="Bogotá D.C"/>
    <s v="Cumplimiento"/>
    <s v="21-47-101016522"/>
    <n v="0"/>
    <s v="Seguros del Estado"/>
    <d v="2022-01-21T00:00:00"/>
    <s v="18-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69%2D2022%2Epdf&amp;parent=%2Fpersonal%2Fcarlos%5Ftorres%5Fjep%5Fgov%5Fco%2FDocuments%2FDocumentos%2FContractual%2FContractual%20%2D%20Onedrive%2FValidaci%C3%B3n%20p%C3%B3lizas%20CPS%2F%2EVERIFICACI%C3%93N%20DE%20P%C3%93LIZAS%20CONTRATOS%202022"/>
    <s v="N/A"/>
    <x v="1"/>
    <s v="Ingreso"/>
    <s v="N/A"/>
    <s v="PUBLICIDAD"/>
    <s v="N/A"/>
    <s v="FEMENINO"/>
    <s v="PND"/>
    <s v="https://community.secop.gov.co/Public/Tendering/OpportunityDetail/Index?noticeUID=CO1.NTC.2563602&amp;isFromPublicArea=True&amp;isModal=False"/>
    <x v="1"/>
    <n v="2022"/>
  </r>
  <r>
    <n v="251"/>
    <s v="JEP-170-2022"/>
    <s v="JEP-CSPO-170-2022"/>
    <s v="Clara Torres"/>
    <d v="2022-01-12T00:00:00"/>
    <s v="Brayam Giovanny Forrero Cañon"/>
    <m/>
    <m/>
    <x v="1"/>
    <s v="1. Prestación de servicios"/>
    <n v="1018438700"/>
    <n v="5"/>
    <x v="1"/>
    <s v="NA"/>
    <s v="Prestar servicios profesionales para apoyar las actividades administrativas y misionales relacionadas con la transversalización del enfoque de género en la JEP. "/>
    <m/>
    <s v="Harvey Danilo Suarez Morales"/>
    <s v="Secretaría Ejecutiva"/>
    <s v="Subsecretaría Ejecutiva "/>
    <x v="6"/>
    <s v="Maria Elena Tobar Gutiérrez"/>
    <s v="Departamento de Enfoques Diferenciales "/>
    <s v="N/A"/>
    <s v="N/A"/>
    <s v="N/A"/>
    <s v="Inversión"/>
    <n v="41682274"/>
    <s v="N/A"/>
    <s v="N/A"/>
    <s v="$3.614.070"/>
    <n v="45322"/>
    <n v="43622"/>
    <s v="2018011001091_x0009_"/>
    <d v="2022-01-20T00:00:00"/>
    <d v="2022-01-22T00:00:00"/>
    <s v="N/A"/>
    <s v="N/A"/>
    <s v="N/A"/>
    <s v="N/A"/>
    <n v="0"/>
    <s v="N/A"/>
    <n v="0"/>
    <s v="N/A"/>
    <n v="0"/>
    <s v="N/A"/>
    <n v="0"/>
    <n v="41682274"/>
    <s v="NO"/>
    <s v="N/A"/>
    <s v="N/A"/>
    <s v="N/A"/>
    <s v="N/A"/>
    <d v="2022-12-31T00:00:00"/>
    <d v="2022-12-31T00:00:00"/>
    <s v="NO"/>
    <s v="Bogotá D.C"/>
    <s v="Cumplimiento"/>
    <s v="33-47-101008139"/>
    <n v="0"/>
    <s v="Seguros del Estado "/>
    <d v="2022-01-20T00:00:00"/>
    <s v="20-01-2022 - 30-06-2023"/>
    <s v="https://jepcolombia-my.sharepoint.com/personal/carlos_torres_jep_gov_co/_layouts/15/onedrive.aspx?q=170&amp;searchScope=folder&amp;id=%2Fpersonal%2Fcarlos%5Ftorres%5Fjep%5Fgov%5Fco%2FDocuments%2FDocumentos%2FContractual%2FContractual%20%2D%20Onedrive%2FValidaci%C3%B3n%20p%C3%B3lizas%20CPS%2F%2EVERIFICACI%C3%93N%20DE%20P%C3%93LIZAS%20CONTRATOS%202022%2FVerificaci%C3%B3n%20p%C3%B3liza%20contrato%20JEP%2D170%2D2022%2Epdf&amp;parent=%2Fpersonal%2Fcarlos%5Ftorres%5Fjep%5Fgov%5Fco%2FDocuments%2FDocumentos%2FContractual%2FContractual%20%2D%20Onedrive%2FValidaci%C3%B3n%20p%C3%B3lizas%20CPS%2F%2EVERIFICACI%C3%93N%20DE%20P%C3%93LIZAS%20CONTRATOS%202022&amp;parentview=7"/>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Ingreso"/>
    <s v="N/A"/>
    <s v="MERCADEO"/>
    <s v="N/A"/>
    <s v="MASCULINO"/>
    <s v="PND"/>
    <s v="https://community.secop.gov.co/Public/Tendering/OpportunityDetail/Index?noticeUID=CO1.NTC.2558809&amp;isFromPublicArea=True&amp;isModal=False"/>
    <x v="1"/>
    <n v="2022"/>
  </r>
  <r>
    <n v="73"/>
    <s v="JEP-171-2022"/>
    <s v="JEP-CSPO-171-2022"/>
    <s v="Vanessa Jiménez "/>
    <d v="2022-01-13T00:00:00"/>
    <s v="Daniela Muñoz Morales"/>
    <m/>
    <m/>
    <x v="1"/>
    <s v="1. Prestación de servicios"/>
    <n v="1015431377"/>
    <n v="6"/>
    <x v="1"/>
    <s v="NA"/>
    <s v="Prestar servicios profesionales para acompañar a la Subdirección de Fortalecimiento Institucional en la implementación del modelo de gestión del conocimiento mediante el apoyo en el diseño apropiación y evaluación de herramientas pedagógicas para el desarrollo del programa pedagógico de la JEP."/>
    <m/>
    <s v="Harvey Danilo Suarez Morales"/>
    <s v="Secretaría Ejecutiva"/>
    <s v="Secretaría Ejecutiva"/>
    <x v="24"/>
    <s v="Luz Amanda Granados Urrea_x0009_"/>
    <s v="Subdirección de Fortalecimiento Institucional"/>
    <s v="N/A"/>
    <s v="N/A"/>
    <s v="N/A"/>
    <s v="Inversión"/>
    <n v="90640910"/>
    <s v="N/A"/>
    <s v="N/A"/>
    <n v="8240084"/>
    <n v="49222"/>
    <n v="41422"/>
    <n v="2018011001091"/>
    <d v="2022-01-20T00:00:00"/>
    <d v="2022-01-21T00:00:00"/>
    <s v="N/A"/>
    <s v="N/A"/>
    <s v="N/A"/>
    <s v="N/A"/>
    <n v="0"/>
    <s v="N/A"/>
    <n v="0"/>
    <s v="N/A"/>
    <n v="0"/>
    <s v="N/A"/>
    <n v="0"/>
    <n v="90640910"/>
    <s v="NO"/>
    <s v="N/A"/>
    <s v="N/A"/>
    <s v="N/A"/>
    <s v="N/A"/>
    <d v="2022-12-15T00:00:00"/>
    <d v="2022-12-15T00:00:00"/>
    <s v="NO"/>
    <s v="Bogotá D.C"/>
    <s v="Cumplimiento"/>
    <s v="21-47-101016446"/>
    <n v="0"/>
    <s v="Seguros del Estado"/>
    <d v="2022-01-20T00:00:00"/>
    <s v="20-01-2022 - 25-06-2023"/>
    <s v="https://jepcolombia-my.sharepoint.com/personal/carlos_torres_jep_gov_co/_layouts/15/onedrive.aspx?q=171&amp;searchScope=folder&amp;id=%2Fpersonal%2Fcarlos%5Ftorres%5Fjep%5Fgov%5Fco%2FDocuments%2FDocumentos%2FContractual%2FContractual%20%2D%20Onedrive%2FValidaci%C3%B3n%20p%C3%B3lizas%20CPS%2F%2EVERIFICACI%C3%93N%20DE%20P%C3%93LIZAS%20CONTRATOS%202022%2FVerificaci%C3%B3n%20p%C3%B3liza%20JEP%20171%202022%2EPNG&amp;parent=%2Fpersonal%2Fcarlos%5Ftorres%5Fjep%5Fgov%5Fco%2FDocuments%2FDocumentos%2FContractual%2FContractual%20%2D%20Onedrive%2FValidaci%C3%B3n%20p%C3%B3lizas%20CPS%2F%2EVERIFICACI%C3%93N%20DE%20P%C3%93LIZAS%20CONTRATOS%202022&amp;parentview=7"/>
    <s v="N/A"/>
    <x v="1"/>
    <s v="Ingreso"/>
    <s v="N/A"/>
    <s v="PSICOLOGÍA"/>
    <s v="N/A"/>
    <s v="FEMENINO"/>
    <s v="PND"/>
    <s v="https://community.secop.gov.co/Public/Tendering/OpportunityDetail/Index?noticeUID=CO1.NTC.2556905&amp;isFromPublicArea=True&amp;isModal=False"/>
    <x v="1"/>
    <n v="2022"/>
  </r>
  <r>
    <n v="79"/>
    <s v="JEP-172-2022"/>
    <s v="JEP-CSPO-172-2022"/>
    <s v="Vanessa Jiménez "/>
    <d v="2022-01-13T00:00:00"/>
    <s v="Marcia Rojas Moreno "/>
    <m/>
    <m/>
    <x v="1"/>
    <s v="1. Prestación de servicios"/>
    <n v="1010224989"/>
    <n v="8"/>
    <x v="1"/>
    <s v="NA"/>
    <s v="Prestar servicios profesionales para apoyar a la Subdirección de Fortalecimiento Institucional en la implementación del modelo de gestión del conocimiento mediante la planeación, diseño, construcción y seguimiento de los procesos de formación virtual y el monitoreo de las acciones pedagógicas con universidades."/>
    <m/>
    <s v="Harvey Danilo Suarez Morales"/>
    <s v="Secretaría Ejecutiva"/>
    <s v="Secretaría Ejecutiva"/>
    <x v="24"/>
    <s v="Luz Amanda Granados Urrea_x0009_"/>
    <s v="Subdirección de Fortalecimiento Institucional"/>
    <s v="N/A"/>
    <s v="N/A"/>
    <s v="N/A"/>
    <s v="Inversión"/>
    <n v="90091572"/>
    <s v="N/A"/>
    <s v="N/A"/>
    <s v="$8.240.084"/>
    <n v="49122"/>
    <n v="49622"/>
    <s v="2018011001091_x0009_"/>
    <d v="2022-01-22T00:00:00"/>
    <d v="2022-01-24T00:00:00"/>
    <s v="N/A"/>
    <s v="N/A"/>
    <s v="N/A"/>
    <s v="N/A"/>
    <n v="0"/>
    <s v="N/A"/>
    <n v="0"/>
    <s v="N/A"/>
    <n v="0"/>
    <s v="N/A"/>
    <n v="0"/>
    <n v="90091572"/>
    <s v="NO"/>
    <s v="N/A"/>
    <s v="N/A"/>
    <s v="N/A"/>
    <s v="N/A"/>
    <d v="2022-12-15T00:00:00"/>
    <d v="2022-12-15T00:00:00"/>
    <s v="NO"/>
    <s v="Bogotá D.C"/>
    <s v="Cumplimiento"/>
    <s v="21-47-101016596"/>
    <n v="0"/>
    <s v="Seguros del Estado "/>
    <d v="2022-01-22T00:00:00"/>
    <s v="22-01-2022 - 20-06-2023"/>
    <s v="https://jepcolombia-my.sharepoint.com/personal/carlos_torres_jep_gov_co/_layouts/15/onedrive.aspx?q=172&amp;searchScope=folder&amp;id=%2Fpersonal%2Fcarlos%5Ftorres%5Fjep%5Fgov%5Fco%2FDocuments%2FDocumentos%2FContractual%2FContractual%20%2D%20Onedrive%2FValidaci%C3%B3n%20p%C3%B3lizas%20CPS%2F%2EVERIFICACI%C3%93N%20DE%20P%C3%93LIZAS%20CONTRATOS%202022%2FVerificaci%C3%B3n%20p%C3%B3liza%20del%20contrato%20JEP%20172%202022%2EPNG&amp;parent=%2Fpersonal%2Fcarlos%5Ftorres%5Fjep%5Fgov%5Fco%2FDocuments%2FDocumentos%2FContractual%2FContractual%20%2D%20Onedrive%2FValidaci%C3%B3n%20p%C3%B3lizas%20CPS%2F%2EVERIFICACI%C3%93N%20DE%20P%C3%93LIZAS%20CONTRATOS%202022&amp;parentview=7"/>
    <s v="N/A"/>
    <x v="1"/>
    <s v="Ingreso"/>
    <s v="N/A"/>
    <s v="DERECHO"/>
    <s v="N/A"/>
    <s v="FEMENINO"/>
    <s v="PND"/>
    <s v="https://community.secop.gov.co/Public/Tendering/OpportunityDetail/Index?noticeUID=CO1.NTC.2578090&amp;isFromPublicArea=True&amp;isModal=False"/>
    <x v="1"/>
    <n v="2022"/>
  </r>
  <r>
    <n v="144"/>
    <s v="JEP-173-2022"/>
    <s v="JEP-CSPO-173-2022"/>
    <s v="Mateo Ávila"/>
    <d v="2022-01-13T00:00:00"/>
    <s v="Bruce David Ochoa Ochoa"/>
    <m/>
    <m/>
    <x v="1"/>
    <s v="1. Prestación de servicios"/>
    <n v="80213071"/>
    <n v="9"/>
    <x v="1"/>
    <m/>
    <s v="Prestar servicios profesionales para apoyar y acompañar a la Subsecretaría Ejecutiva en la certificación de trabajos, obras y actividades (TOAR), con contenido reparador, seguimiento al régimen de condicionalidad y sanciones propias con énfasis en la consolidación y análisis de indicadores, en la elaboración de informes técnicos y en la aplicación de sistemas de calidad para apoyar las actividades de certificación de TOAR."/>
    <s v="Funciones de la dependencia"/>
    <s v="Harvey Danilo Suarez Morales"/>
    <s v="Secretaría Ejecutiva"/>
    <s v="Subsecretaría Ejecutiva "/>
    <x v="5"/>
    <s v="Angela María Mora Soto"/>
    <s v="Subsecretaría Ejecutiva "/>
    <s v="N/A"/>
    <s v="N/A"/>
    <s v="N/A"/>
    <s v="Inversión"/>
    <n v="126637092"/>
    <s v="N/A"/>
    <s v="N/A"/>
    <n v="10553091"/>
    <n v="35622"/>
    <n v="37822"/>
    <n v="2018011001091"/>
    <d v="2022-01-18T00:00:00"/>
    <d v="2022-01-19T00:00:00"/>
    <s v="N/A"/>
    <s v="N/A"/>
    <s v="N/A"/>
    <s v="N/A"/>
    <n v="0"/>
    <s v="N/A"/>
    <n v="0"/>
    <s v="N/A"/>
    <n v="0"/>
    <s v="N/A"/>
    <n v="-71"/>
    <n v="126637092"/>
    <s v="NO"/>
    <s v="N/A"/>
    <s v="N/A"/>
    <s v="N/A"/>
    <s v="N/A"/>
    <d v="2022-12-31T00:00:00"/>
    <d v="2022-10-21T00:00:00"/>
    <s v="NO"/>
    <s v="Bogotá D.C"/>
    <s v="Cumplimiento"/>
    <s v="380 47 994000122736"/>
    <n v="0"/>
    <s v="Aseguradora Solidaria"/>
    <d v="2022-01-19T00:00:00"/>
    <s v="19-01-2022 - 03-07-2023"/>
    <s v="SD"/>
    <s v="En fecha 26/04/2022 se suscribe otrosí No. 1- cambió de régimen tributario y forma de pago_x000a_En fecha del 21/10/2022 se aprueba terminación anticipada del contrato"/>
    <x v="0"/>
    <s v="Terminación anticipada"/>
    <s v="N/A"/>
    <s v="CIENCIAS POLÍTICAS"/>
    <s v="N/A"/>
    <s v="MASCULINO"/>
    <s v="PND"/>
    <s v="https://community.secop.gov.co/Public/Tendering/OpportunityDetail/Index?noticeUID=CO1.NTC.2564183&amp;isFromPublicArea=True&amp;isModal=False"/>
    <x v="1"/>
    <n v="2022"/>
  </r>
  <r>
    <n v="260"/>
    <s v="JEP-174-2022"/>
    <s v="JEP-CSPO-174-2022"/>
    <s v="Paola Casas"/>
    <d v="2022-01-14T00:00:00"/>
    <s v="Paula Andrea Cañon Rodriguez"/>
    <m/>
    <m/>
    <x v="1"/>
    <s v="1. Prestación de servicios"/>
    <n v="1019031092"/>
    <n v="0"/>
    <x v="1"/>
    <s v="NA"/>
    <s v="Prestar servicios profesionales especializados para apoyar y acompañar el despliegue territorial de la Secretaría Ejecutiva en el departamento de Boyacá y Cundinamarca, en el marco de los lineamientos para la aplicación del enfoque territorial, la justicia restaurativa y teniendo en cuenta los enfoques diferenciales. "/>
    <m/>
    <s v="Harvey Danilo Suarez Morales"/>
    <s v="Secretaría Ejecutiva"/>
    <s v="Subsecretaría Ejecutiva "/>
    <x v="13"/>
    <s v="Gloria Cala Navarro"/>
    <s v="Departamento de Gestión Territorial"/>
    <s v="N/A"/>
    <s v="N/A"/>
    <s v="N/A"/>
    <s v="Inversión"/>
    <n v="117825780"/>
    <s v="N/A"/>
    <s v="N/A"/>
    <s v="$10.245.720"/>
    <n v="29022"/>
    <n v="53122"/>
    <s v="2018011001091_x0009_"/>
    <d v="2022-01-23T00:00:00"/>
    <d v="2022-01-25T00:00:00"/>
    <s v="N/A"/>
    <s v="N/A"/>
    <s v="N/A"/>
    <s v="N/A"/>
    <n v="0"/>
    <s v="N/A"/>
    <n v="0"/>
    <s v="N/A"/>
    <n v="0"/>
    <s v="N/A"/>
    <n v="0"/>
    <n v="117825780"/>
    <s v="NO"/>
    <s v="N/A"/>
    <s v="N/A"/>
    <s v="N/A"/>
    <s v="N/A"/>
    <d v="2022-12-31T00:00:00"/>
    <d v="2022-12-31T00:00:00"/>
    <s v="NO"/>
    <s v="Boyacá y_x000a_Cundinamarca"/>
    <s v="Cumplimiento "/>
    <s v="39-45-101027333"/>
    <n v="0"/>
    <s v="Seguros del Estado"/>
    <d v="2022-01-24T00:00:00"/>
    <s v="23-01-2022 - 05-07-2023"/>
    <s v="SD"/>
    <s v="N/A"/>
    <x v="1"/>
    <s v="Ingreso"/>
    <s v="N/A"/>
    <s v="DERECHO"/>
    <s v="N/A"/>
    <s v="FEMENINO"/>
    <s v="PND"/>
    <s v="https://community.secop.gov.co/Public/Tendering/OpportunityDetail/Index?noticeUID=CO1.NTC.2640307&amp;isFromPublicArea=True&amp;isModal=False"/>
    <x v="1"/>
    <n v="2022"/>
  </r>
  <r>
    <n v="259"/>
    <s v="JEP-175-2022"/>
    <s v="JEP-CSPO-175-2022"/>
    <s v="Paola Casas"/>
    <d v="2022-01-14T00:00:00"/>
    <s v="Gladys Stella Macias Gonzalez"/>
    <m/>
    <m/>
    <x v="1"/>
    <s v="1. Prestación de servicios"/>
    <n v="42770090"/>
    <n v="9"/>
    <x v="1"/>
    <s v="NA"/>
    <s v="Prestar servicios profesionales especializados para apoyar y acompañar el despliegue territorial de la Secretaría Ejecutiva en la región del Magdalena Medio, en el marco de los lineamientos para la aplicación del enfoque territorial, la justicia restaurativa y teniendo en cuenta los enfoques diferenciales."/>
    <m/>
    <s v="Harvey Danilo Suarez Morales"/>
    <s v="Secretaría Ejecutiva"/>
    <s v="Subsecretaría Ejecutiva "/>
    <x v="13"/>
    <s v="Gloria Cala Navarro"/>
    <s v="Departamento de Gestión Territorial"/>
    <s v="N/A"/>
    <s v="N/A"/>
    <s v="N/A"/>
    <s v="Inversión"/>
    <n v="117825780"/>
    <s v="N/A"/>
    <s v="N/A"/>
    <n v="10245720"/>
    <n v="28822"/>
    <s v="_x0009_53222"/>
    <n v="2018011001091"/>
    <d v="2022-01-24T00:00:00"/>
    <d v="2022-01-25T00:00:00"/>
    <s v="N/A"/>
    <s v="N/A"/>
    <s v="N/A"/>
    <s v="N/A"/>
    <n v="0"/>
    <s v="N/A"/>
    <n v="0"/>
    <s v="N/A"/>
    <n v="0"/>
    <s v="N/A"/>
    <n v="0"/>
    <n v="117825780"/>
    <s v="NO"/>
    <s v="N/A"/>
    <s v="N/A"/>
    <s v="N/A"/>
    <s v="N/A"/>
    <d v="2022-12-31T00:00:00"/>
    <d v="2022-12-31T00:00:00"/>
    <s v="NO"/>
    <s v="Magdalena Medio"/>
    <s v="Cumplimiento"/>
    <s v="515-47-994000009731"/>
    <n v="0"/>
    <s v="Aseguradora Solidaria"/>
    <d v="2022-01-24T00:00:00"/>
    <s v="24-01-2022 - 01-07-2023"/>
    <s v="SD"/>
    <s v="N/A"/>
    <x v="1"/>
    <s v="Ingreso"/>
    <s v="N/A"/>
    <s v="LICENCIATURA EN EDUCACIÓN PREESCOLAR "/>
    <s v="N/A"/>
    <s v="FEMENINO"/>
    <s v="PND"/>
    <s v="https://community.secop.gov.co/Public/Tendering/OpportunityDetail/Index?noticeUID=CO1.NTC.2640234&amp;isFromPublicArea=True&amp;isModal=False"/>
    <x v="1"/>
    <n v="2022"/>
  </r>
  <r>
    <n v="258"/>
    <s v="JEP-176-2022"/>
    <s v="JEP-CSPO-176-2022"/>
    <s v="Paola Casas"/>
    <d v="2022-01-14T00:00:00"/>
    <s v="Carolina Rubio Sguerra"/>
    <m/>
    <m/>
    <x v="1"/>
    <s v="1. Prestación de servicios"/>
    <s v="37.722.005_x000d_"/>
    <n v="1"/>
    <x v="1"/>
    <s v="NA"/>
    <s v="Prestar servicios profesionales especializados para apoyar y acompañar el despliegue territorial de la Secretaría Ejecutiva en el departamento de Santander, en el marco de los lineamientos para la aplicación del enfoque territorial, la justicia restaurativa y teniendo en cuenta los enfoques diferenciales. "/>
    <m/>
    <s v="Harvey Danilo Suarez Morales"/>
    <s v="Secretaría Ejecutiva"/>
    <s v="Subsecretaría Ejecutiva "/>
    <x v="13"/>
    <s v="Gloria Cala Navarro"/>
    <s v="Departamento de Gestión Territorial"/>
    <s v="N/A"/>
    <s v="N/A"/>
    <s v="N/A"/>
    <s v="Inversión"/>
    <n v="117825780"/>
    <s v="N/A"/>
    <s v="N/A"/>
    <s v="$10.245.720"/>
    <n v="28222"/>
    <n v="53322"/>
    <s v="2018011001091_x0009_"/>
    <d v="2022-01-24T00:00:00"/>
    <d v="2022-01-25T00:00:00"/>
    <s v="N/A"/>
    <s v="N/A"/>
    <s v="N/A"/>
    <s v="N/A"/>
    <n v="0"/>
    <s v="N/A"/>
    <n v="0"/>
    <s v="N/A"/>
    <n v="0"/>
    <s v="N/A"/>
    <n v="0"/>
    <n v="117825780"/>
    <s v="NO"/>
    <s v="N/A"/>
    <s v="N/A"/>
    <s v="N/A"/>
    <s v="N/A"/>
    <d v="2022-12-31T00:00:00"/>
    <d v="2022-12-31T00:00:00"/>
    <s v="NO"/>
    <s v="Departamento de Santander"/>
    <s v="Cumplimiento "/>
    <s v="515-47-994000009730"/>
    <n v="0"/>
    <s v="Aseguradora Solidaria"/>
    <d v="2022-01-24T00:00:00"/>
    <s v="24-01-2022 - 01-07-2023"/>
    <s v="SD"/>
    <s v="N/A"/>
    <x v="1"/>
    <s v="Ingreso"/>
    <s v="N/A"/>
    <s v="COMUNICACIÓN SOCIAL"/>
    <s v="N/A"/>
    <s v="FEMENINO"/>
    <s v="PND"/>
    <s v="https://community.secop.gov.co/Public/Tendering/OpportunityDetail/Index?noticeUID=CO1.NTC.2640239&amp;isFromPublicArea=True&amp;isModal=False"/>
    <x v="1"/>
    <n v="2022"/>
  </r>
  <r>
    <n v="257"/>
    <s v="JEP-177-2022"/>
    <s v="JEP-CSPO-177-2022"/>
    <s v="Paola Casas"/>
    <d v="2022-01-14T00:00:00"/>
    <s v="Jhon Jairo Rojas Rojas"/>
    <m/>
    <m/>
    <x v="1"/>
    <s v="1. Prestación de servicios"/>
    <n v="88272793"/>
    <n v="9"/>
    <x v="1"/>
    <s v="NA"/>
    <s v="Prestar servicios profesionales especializados para apoyar y acompañar el despliegue territorial de la Secretaría Ejecutiva en el departamento de Norte de Santander, en el marco de los lineamientos para la aplicación del enfoque territorial, la justicia restaurativa y teniendo en cuenta los enfoques diferenciales. "/>
    <m/>
    <s v="Harvey Danilo Suarez Morales"/>
    <s v="Secretaría Ejecutiva"/>
    <s v="Subsecretaría Ejecutiva "/>
    <x v="13"/>
    <s v="Gloria Cala Navarro"/>
    <s v="Departamento de Gestión Territorial"/>
    <s v="N/A"/>
    <s v="N/A"/>
    <s v="N/A"/>
    <s v="Inversión"/>
    <n v="117825780"/>
    <s v="N/A"/>
    <s v="N/A"/>
    <n v="10245720"/>
    <n v="28322"/>
    <n v="53422"/>
    <n v="2018011001091"/>
    <d v="2022-01-23T00:00:00"/>
    <d v="2022-01-25T00:00:00"/>
    <s v="N/A"/>
    <s v="N/A"/>
    <s v="N/A"/>
    <s v="N/A"/>
    <n v="0"/>
    <s v="N/A"/>
    <n v="0"/>
    <s v="N/A"/>
    <n v="0"/>
    <s v="N/A"/>
    <n v="0"/>
    <n v="117825780"/>
    <s v="NO"/>
    <s v="N/A"/>
    <s v="N/A"/>
    <s v="N/A"/>
    <s v="N/A"/>
    <d v="2022-12-31T00:00:00"/>
    <d v="2022-12-31T00:00:00"/>
    <s v="NO"/>
    <s v="Departamento de Norte de_x000a_Santander"/>
    <s v="Cumplimiento "/>
    <s v="49-45-101008528"/>
    <n v="0"/>
    <s v="Seguros del Estado"/>
    <d v="2022-01-24T00:00:00"/>
    <s v="24-01-2022 - 30-06-2023"/>
    <s v="SD"/>
    <s v="N/A"/>
    <x v="1"/>
    <s v="Ingreso"/>
    <s v="N/A"/>
    <s v="PSICOLOGÍA"/>
    <s v="N/A"/>
    <s v="MASCULINO"/>
    <s v="PND"/>
    <s v="https://community.secop.gov.co/Public/Tendering/OpportunityDetail/Index?noticeUID=CO1.NTC.2640241&amp;isFromPublicArea=True&amp;isModal=False"/>
    <x v="1"/>
    <n v="2022"/>
  </r>
  <r>
    <n v="254"/>
    <s v="JEP-178-2022"/>
    <s v="JEP-CSPO-178-2022"/>
    <s v="Paola Casas"/>
    <d v="2022-01-14T00:00:00"/>
    <s v="Carlos Mario Gonzalez Luna"/>
    <m/>
    <m/>
    <x v="1"/>
    <s v="1. Prestación de servicios"/>
    <n v="1140846280"/>
    <n v="6"/>
    <x v="1"/>
    <s v="NA"/>
    <s v="Prestar servicios profesionales especializados para apoyar y acompañar el despliegue territorial de la Secretaría Ejecutiva en los departamentos de Atlántico y Bolívar, en el marco de los lineamientos para la aplicación del enfoque territorial, la justicia restaurativa y teniendo en cuenta los enfoques diferenciales. "/>
    <m/>
    <s v="Harvey Danilo Suarez Morales"/>
    <s v="Secretaría Ejecutiva"/>
    <s v="Subsecretaría Ejecutiva "/>
    <x v="13"/>
    <s v="Gloria Cala Navarro"/>
    <s v="Departamento de Gestión Territorial"/>
    <s v="N/A"/>
    <s v="N/A"/>
    <s v="N/A"/>
    <s v="Inversión"/>
    <n v="117825780"/>
    <s v="N/A"/>
    <s v="N/A"/>
    <s v="$10.245.720"/>
    <n v="28922"/>
    <n v="53522"/>
    <s v="2018011001091_x0009_"/>
    <d v="2022-01-23T00:00:00"/>
    <d v="2022-01-26T00:00:00"/>
    <s v="N/A"/>
    <s v="N/A"/>
    <s v="N/A"/>
    <s v="N/A"/>
    <n v="0"/>
    <s v="N/A"/>
    <n v="0"/>
    <s v="N/A"/>
    <n v="0"/>
    <s v="N/A"/>
    <n v="0"/>
    <n v="117825780"/>
    <s v="NO"/>
    <s v="N/A"/>
    <s v="N/A"/>
    <s v="N/A"/>
    <s v="N/A"/>
    <d v="2022-12-31T00:00:00"/>
    <d v="2022-12-31T00:00:00"/>
    <s v="NO"/>
    <s v="Departamentos de Atlántico y_x000a_Bolívar"/>
    <s v="Cumplimiento "/>
    <s v="_x0009_39-45-101027353"/>
    <n v="0"/>
    <s v="Seguros del Estado"/>
    <d v="2022-01-24T00:00:00"/>
    <s v="24-01-2022 - 05-07-2023"/>
    <s v="SD"/>
    <s v="N/A"/>
    <x v="1"/>
    <s v="Ingreso"/>
    <s v="N/A"/>
    <s v="DERECHO"/>
    <s v="N/A"/>
    <s v="MASCULINO"/>
    <s v="PND"/>
    <s v="https://community.secop.gov.co/Public/Tendering/OpportunityDetail/Index?noticeUID=CO1.NTC.2640089&amp;isFromPublicArea=True&amp;isModal=False"/>
    <x v="1"/>
    <n v="2022"/>
  </r>
  <r>
    <n v="451"/>
    <s v="JEP-179-2022"/>
    <s v="JEP-CSPO-179-2022"/>
    <s v="Norma Bonilla"/>
    <s v="12 de enero 2022"/>
    <s v="Jeniffer Tatiana Briceño Franco"/>
    <m/>
    <m/>
    <x v="1"/>
    <s v="1. Prestación de servicios"/>
    <n v="1010213787"/>
    <n v="1"/>
    <x v="1"/>
    <s v="NA"/>
    <s v="Prestar los servicios de apoyo a la Subdirección de Talento Humano en el desarrollo de los procesos que afectan la nómina de la Jurisdicción Especial para la Paz, como parte del desarrollo e implementación de la estrategia de Talento Humano de la Entidad"/>
    <m/>
    <s v="Harvey Danilo Suarez Morales"/>
    <s v="Secretaría Ejecutiva"/>
    <s v="Dirección Administrativa y Financiera"/>
    <x v="9"/>
    <s v="Francy Elena Palomino Millán"/>
    <s v="Subdirección de Talento Humano"/>
    <s v="N/A"/>
    <s v="N/A"/>
    <s v="N/A"/>
    <s v="Inversión"/>
    <n v="27139244"/>
    <s v="N/A"/>
    <s v="N/A"/>
    <n v="2313004"/>
    <n v="47522"/>
    <n v="44022"/>
    <n v="2018011001175"/>
    <d v="2022-01-20T00:00:00"/>
    <d v="2022-01-21T00:00:00"/>
    <s v="N/A"/>
    <s v="N/A"/>
    <s v="N/A"/>
    <s v="N/A"/>
    <n v="0"/>
    <s v="N/A"/>
    <n v="0"/>
    <s v="N/A"/>
    <n v="0"/>
    <s v="N/A"/>
    <n v="0"/>
    <n v="27139244"/>
    <s v="NO"/>
    <s v="N/A"/>
    <s v="N/A"/>
    <s v="N/A"/>
    <s v="N/A"/>
    <d v="2022-12-31T00:00:00"/>
    <d v="2022-12-31T00:00:00"/>
    <s v="NO"/>
    <s v="Bogotá D.C"/>
    <s v="Cumplimiento"/>
    <s v="63-47-101000783"/>
    <n v="0"/>
    <s v="Seguros del Estado"/>
    <d v="2022-01-20T00:00:00"/>
    <s v="20-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79%2D2022%20%2Epdf&amp;parent=%2Fpersonal%2Fcarlos%5Ftorres%5Fjep%5Fgov%5Fco%2FDocuments%2FDocumentos%2FContractual%2FContractual%20%2D%20Onedrive%2FValidaci%C3%B3n%20p%C3%B3lizas%20CPS%2F%2EVERIFICACI%C3%93N%20DE%20P%C3%93LIZAS%20CONTRATOS%202022"/>
    <s v="N/A"/>
    <x v="1"/>
    <s v="Ingreso"/>
    <s v="N/A"/>
    <s v="DERECHO"/>
    <s v="N/A"/>
    <s v="FEMENINO"/>
    <s v="PND"/>
    <s v="https://community.secop.gov.co/Public/Tendering/OpportunityDetail/Index?noticeUID=CO1.NTC.2576764&amp;isFromPublicArea=True&amp;isModal=False"/>
    <x v="1"/>
    <n v="2022"/>
  </r>
  <r>
    <n v="295"/>
    <s v="JEP-180-2022"/>
    <s v="JEP-CSPO-180-2022"/>
    <s v="Carlos Torres"/>
    <s v="11 de enero 2022"/>
    <s v="Silvio Esteban Carvajal Ordoñez"/>
    <m/>
    <m/>
    <x v="1"/>
    <s v="1. Prestación de servicios"/>
    <n v="1018452569"/>
    <n v="4"/>
    <x v="1"/>
    <s v="NA"/>
    <s v="Apoyar y acompañar al departamento de SAAD comparecientes en la gestión operativa del sistema vista, para el registro de abogados /as y comparecientes. "/>
    <m/>
    <s v="Harvey Danilo Suarez Morales"/>
    <s v="Secretaría Ejecutiva"/>
    <s v="Subsecretaría Ejecutiva "/>
    <x v="10"/>
    <s v="Jorge Alirio Mancera Cortés"/>
    <s v="Departamento SAAD - Comparecientes"/>
    <s v="N/A"/>
    <s v="N/A"/>
    <s v="N/A"/>
    <s v="Inversión"/>
    <n v="54278510"/>
    <s v="N/A"/>
    <s v="N/A"/>
    <s v="$4.626.010"/>
    <n v="39022"/>
    <n v="44422"/>
    <n v="2018011001091"/>
    <d v="2022-01-20T00:00:00"/>
    <d v="2022-01-21T00:00:00"/>
    <s v="N/A"/>
    <s v="N/A"/>
    <s v="N/A"/>
    <s v="N/A"/>
    <n v="0"/>
    <s v="N/A"/>
    <n v="0"/>
    <s v="N/A"/>
    <n v="0"/>
    <s v="N/A"/>
    <n v="0"/>
    <n v="54278510"/>
    <s v="NO"/>
    <s v="N/A"/>
    <s v="N/A"/>
    <s v="N/A"/>
    <s v="N/A"/>
    <d v="2022-12-31T00:00:00"/>
    <d v="2022-12-31T00:00:00"/>
    <s v="NO"/>
    <s v="Bogotá D.C"/>
    <s v="Cumplimiento "/>
    <s v="15-47-101008462"/>
    <n v="0"/>
    <s v="Seguros del Estado"/>
    <d v="2022-01-20T00:00:00"/>
    <s v="20-01-2022 - 30-06-2023"/>
    <s v="https://jepcolombia-my.sharepoint.com/personal/carlos_torres_jep_gov_co/_layouts/15/onedrive.aspx?q=180&amp;searchScope=folder&amp;id=%2Fpersonal%2Fcarlos%5Ftorres%5Fjep%5Fgov%5Fco%2FDocuments%2FDocumentos%2FContractual%2FContractual%20%2D%20Onedrive%2FValidaci%C3%B3n%20p%C3%B3lizas%20CPS%2F%2EVERIFICACI%C3%93N%20DE%20P%C3%93LIZAS%20CONTRATOS%202022%2FVerificacio%CC%81n%20po%CC%81liza%20contrato%20JEP%2D180%2D2022%2Epdf&amp;parent=%2Fpersonal%2Fcarlos%5Ftorres%5Fjep%5Fgov%5Fco%2FDocuments%2FDocumentos%2FContractual%2FContractual%20%2D%20Onedrive%2FValidaci%C3%B3n%20p%C3%B3lizas%20CPS%2F%2EVERIFICACI%C3%93N%20DE%20P%C3%93LIZAS%20CONTRATOS%202022&amp;parentview=7"/>
    <s v="N/A"/>
    <x v="1"/>
    <s v="Ingreso"/>
    <s v="N/A"/>
    <s v="DERECHO"/>
    <s v="N/A"/>
    <s v="MASCULINO"/>
    <s v="PND"/>
    <s v="https://community.secop.gov.co/Public/Tendering/OpportunityDetail/Index?noticeUID=CO1.NTC.2568252&amp;isFromPublicArea=True&amp;isModal=False"/>
    <x v="1"/>
    <n v="2022"/>
  </r>
  <r>
    <n v="310"/>
    <s v="JEP-181-2022"/>
    <s v="JEP-CSPO-181-2022"/>
    <s v="Carlos Torres"/>
    <s v="11 de enero 2022"/>
    <s v="Edwin Andres Mosquera Ortiz"/>
    <m/>
    <m/>
    <x v="1"/>
    <s v="1. Prestación de servicios"/>
    <n v="79218238"/>
    <n v="0"/>
    <x v="1"/>
    <s v="NA"/>
    <s v="Prestación de servicios para apoyar y acompañar al sistema autónomo de asesoría y defensa, en materia de gestión y validación técnica de información en el proceso de consolidación del registro de comparecientes, del que trata el artículo 95 del ASP 001 de 2020. "/>
    <m/>
    <s v="Harvey Danilo Suarez Morales"/>
    <s v="Secretaría Ejecutiva"/>
    <s v="Subsecretaría Ejecutiva "/>
    <x v="10"/>
    <s v="Jorge Alirio Mancera Cortés"/>
    <s v="Departamento SAAD - Comparecientes"/>
    <s v="N/A"/>
    <s v="N/A"/>
    <s v="N/A"/>
    <s v="Inversión"/>
    <n v="42405088"/>
    <s v="N/A"/>
    <s v="N/A"/>
    <n v="3614070"/>
    <n v="36322"/>
    <n v="44522"/>
    <n v="2018011001091"/>
    <d v="2022-01-20T00:00:00"/>
    <d v="2022-01-24T00:00:00"/>
    <s v="N/A"/>
    <s v="N/A"/>
    <s v="N/A"/>
    <s v="N/A"/>
    <n v="0"/>
    <s v="N/A"/>
    <n v="0"/>
    <s v="N/A"/>
    <n v="0"/>
    <s v="N/A"/>
    <n v="0"/>
    <n v="42405088"/>
    <s v="NO"/>
    <s v="N/A"/>
    <s v="N/A"/>
    <s v="N/A"/>
    <s v="N/A"/>
    <d v="2022-12-31T00:00:00"/>
    <d v="2022-12-31T00:00:00"/>
    <s v="NO"/>
    <s v="Bogotá D.C"/>
    <s v="Cumplimiento"/>
    <s v="14-47-101014230"/>
    <n v="0"/>
    <s v="Seguros del Estado"/>
    <d v="2022-01-21T00:00:00"/>
    <s v="20-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181%2D2022%2Epdf&amp;parent=%2Fpersonal%2Fcarlos%5Ftorres%5Fjep%5Fgov%5Fco%2FDocuments%2FDocumentos%2FContractual%2FContractual%20%2D%20Onedrive%2FValidaci%C3%B3n%20p%C3%B3lizas%20CPS%2F%2EVERIFICACI%C3%93N%20DE%20P%C3%93LIZAS%20CONTRATOS%202022"/>
    <s v="N/A"/>
    <x v="1"/>
    <s v="Ingreso"/>
    <s v="N/A"/>
    <s v="TÉCNICO EN PROGRAMACIÓN DE SOFWARE"/>
    <s v="N/A"/>
    <s v="MASCULINO"/>
    <s v="PND"/>
    <s v="https://community.secop.gov.co/Public/Tendering/OpportunityDetail/Index?noticeUID=CO1.NTC.2568300&amp;isFromPublicArea=True&amp;isModal=False"/>
    <x v="1"/>
    <n v="2022"/>
  </r>
  <r>
    <n v="311"/>
    <s v="JEP-182-2022"/>
    <s v="JEP-CSPO-182-2022"/>
    <s v="Carlos Torres"/>
    <s v="11 de enero 2022"/>
    <s v="Katherine Andrea Guzman Cajamarca"/>
    <m/>
    <m/>
    <x v="1"/>
    <s v="1. Prestación de servicios"/>
    <n v="1014224835"/>
    <n v="7"/>
    <x v="1"/>
    <s v="NA"/>
    <s v="Prestación de servicios para apoyar y acompañar al sistema autónomo de asesoría y defensa, en materia de gestión y validación técnica de información en el proceso de consolidación del registro de comparecientes, del que trata el artículo 95 del ASP 001 de 2020. "/>
    <m/>
    <s v="Harvey Danilo Suarez Morales"/>
    <s v="Secretaría Ejecutiva"/>
    <s v="Subsecretaría Ejecutiva "/>
    <x v="10"/>
    <s v="Jorge Alirio Mancera Cortés"/>
    <s v="Departamento SAAD - Comparecientes"/>
    <s v="N/A"/>
    <s v="N/A"/>
    <s v="N/A"/>
    <s v="Inversión"/>
    <n v="42405088"/>
    <s v="N/A"/>
    <s v="N/A"/>
    <s v="$3.614.070"/>
    <n v="36822"/>
    <n v="38522"/>
    <s v="2018011001091_x0009_"/>
    <d v="2022-01-18T00:00:00"/>
    <d v="2022-01-21T00:00:00"/>
    <s v="N/A"/>
    <s v="N/A"/>
    <s v="N/A"/>
    <s v="N/A"/>
    <n v="0"/>
    <s v="N/A"/>
    <n v="0"/>
    <s v="N/A"/>
    <n v="0"/>
    <s v="N/A"/>
    <n v="0"/>
    <n v="42405088"/>
    <s v="NO"/>
    <s v="N/A"/>
    <s v="N/A"/>
    <s v="N/A"/>
    <s v="N/A"/>
    <d v="2022-12-31T00:00:00"/>
    <d v="2022-12-31T00:00:00"/>
    <s v="NO"/>
    <s v="Bogotá D.C"/>
    <s v="Cumplimiento "/>
    <s v="15-47-101008402"/>
    <n v="0"/>
    <s v="Seguros del Estado "/>
    <d v="2022-01-19T00:00:00"/>
    <s v="18-01-2022 - 05-07-2023"/>
    <s v="https://jepcolombia-my.sharepoint.com/personal/carlos_torres_jep_gov_co/_layouts/15/onedrive.aspx?q=182&amp;searchScope=folder&amp;id=%2Fpersonal%2Fcarlos%5Ftorres%5Fjep%5Fgov%5Fco%2FDocuments%2FDocumentos%2FContractual%2FContractual%20%2D%20Onedrive%2FValidaci%C3%B3n%20p%C3%B3lizas%20CPS%2F%2EVERIFICACI%C3%93N%20DE%20P%C3%93LIZAS%20CONTRATOS%202022%2FVerificacio%CC%81n%20po%CC%81liza%20contrato%20JEP%2D182%2D2022%2Epdf&amp;parent=%2Fpersonal%2Fcarlos%5Ftorres%5Fjep%5Fgov%5Fco%2FDocuments%2FDocumentos%2FContractual%2FContractual%20%2D%20Onedrive%2FValidaci%C3%B3n%20p%C3%B3lizas%20CPS%2F%2EVERIFICACI%C3%93N%20DE%20P%C3%93LIZAS%20CONTRATOS%202022&amp;parentview=7"/>
    <s v="N/A"/>
    <x v="1"/>
    <s v="Ingreso"/>
    <s v="N/A"/>
    <s v="TÉCNICO EN DOCUMENTACION Y REGISTRO DE OPERACIONES CONTABLES"/>
    <s v="N/A"/>
    <s v="FEMENINO"/>
    <s v="PND"/>
    <s v="https://community.secop.gov.co/Public/Tendering/OpportunityDetail/Index?noticeUID=CO1.NTC.2572279&amp;isFromPublicArea=True&amp;isModal=False"/>
    <x v="1"/>
    <n v="2022"/>
  </r>
  <r>
    <n v="567"/>
    <s v="JEP-183-2022"/>
    <s v="JEP-CSPO-183-2022"/>
    <s v="Ángela Esquivel "/>
    <s v="13 de enero 2022"/>
    <s v="Andres Eduardo Prieto Rico"/>
    <m/>
    <m/>
    <x v="1"/>
    <s v="1. Prestación de servicios"/>
    <n v="1010172612"/>
    <n v="2"/>
    <x v="1"/>
    <s v="NA"/>
    <s v="Apoyar a la Subdirección de Comunicaciones en el desarrollo y actualización del portal web e intranet de la JEP, en desarrollo de la política y estrategia de comunicaciones en concordancia con el plan de posicionamiento y divulgación"/>
    <m/>
    <s v="Harvey Danilo Suarez Morales"/>
    <s v="Secretaría Ejecutiva"/>
    <s v="Secretaría Ejecutiva"/>
    <x v="14"/>
    <s v="Hernando Salazar Palacio"/>
    <s v="Subdirección de Comunicaciones"/>
    <s v="N/A"/>
    <s v="N/A"/>
    <s v="N/A"/>
    <s v="Inversión"/>
    <n v="41561805"/>
    <s v="N/A"/>
    <s v="N/A"/>
    <n v="3614070"/>
    <n v="44322"/>
    <n v="46722"/>
    <n v="2018011000954"/>
    <d v="2022-01-21T00:00:00"/>
    <d v="2022-01-24T00:00:00"/>
    <s v="N/A"/>
    <s v="N/A"/>
    <s v="N/A"/>
    <s v="N/A"/>
    <n v="0"/>
    <s v="N/A"/>
    <n v="0"/>
    <s v="N/A"/>
    <n v="0"/>
    <s v="N/A"/>
    <n v="0"/>
    <n v="41561805"/>
    <s v="NO"/>
    <s v="N/A"/>
    <s v="N/A"/>
    <s v="N/A"/>
    <s v="N/A"/>
    <d v="2022-12-31T00:00:00"/>
    <d v="2022-12-31T00:00:00"/>
    <s v="NO"/>
    <s v="Bogotá D.C"/>
    <s v="Cumplimiento"/>
    <s v="14-47-101014054"/>
    <n v="2"/>
    <s v="Seguros del Estado"/>
    <d v="2022-01-21T00:00:00"/>
    <s v="21-01-2022 - 03-07-2023"/>
    <s v="C:\Users\andres.prietom\JEP Colombia\Carlos Giovanni Torres Peñaranda - Contractual - Onedrive\Validación pólizas CPS\.VERIFICACIÓN DE PÓLIZAS CONTRATOS 2022\verificacion poliza contrato JEP-183-2022.pdf"/>
    <s v="N/A"/>
    <x v="1"/>
    <s v="Ingreso"/>
    <s v="N/A"/>
    <s v="DISEÑO GRAFICO _x000d_"/>
    <s v="N/A"/>
    <s v="MASCULINO"/>
    <s v="PND"/>
    <s v="https://community.secop.gov.co/Public/Tendering/OpportunityDetail/Index?noticeUID=CO1.NTC.2576967&amp;isFromPublicArea=True&amp;isModal=False"/>
    <x v="1"/>
    <n v="2022"/>
  </r>
  <r>
    <n v="563"/>
    <s v="JEP-184-2022"/>
    <s v="JEP-CSPO-184-2022"/>
    <s v="Ángela Esquivel "/>
    <s v="13 de enero 2022"/>
    <s v="Oriana Giacometto Dallos"/>
    <m/>
    <m/>
    <x v="1"/>
    <s v="1. Prestación de servicios"/>
    <s v="1.018.414.190_x000d_"/>
    <n v="5"/>
    <x v="1"/>
    <s v="NA"/>
    <s v="Prestar servicios profesionales para apoyar y acompañar a la Subdirección de Comunicaciones en la gestión de las acciones de comunicación interna para la promoción y divulgación en temáticas de la jurisdicción, en desarrollo de la política y estrategia de comunicaciones en concordancia con el plan de posicionamiento y divulgación"/>
    <m/>
    <s v="Harvey Danilo Suarez Morales"/>
    <s v="Secretaría Ejecutiva"/>
    <s v="Secretaría Ejecutiva"/>
    <x v="14"/>
    <s v="Hernando Salazar Palacio"/>
    <s v="Subdirección de Comunicaciones"/>
    <s v="N/A"/>
    <s v="N/A"/>
    <s v="N/A"/>
    <s v="Inversión"/>
    <n v="41561805"/>
    <s v="N/A"/>
    <s v="N/A"/>
    <s v="$3.614.070"/>
    <n v="44822"/>
    <n v="43822"/>
    <n v="2018011000954"/>
    <d v="2022-01-20T00:00:00"/>
    <d v="2022-01-24T00:00:00"/>
    <s v="N/A"/>
    <s v="N/A"/>
    <s v="N/A"/>
    <s v="N/A"/>
    <n v="0"/>
    <s v="N/A"/>
    <n v="0"/>
    <s v="N/A"/>
    <n v="0"/>
    <s v="N/A"/>
    <n v="0"/>
    <n v="41561805"/>
    <s v="NO"/>
    <s v="N/A"/>
    <s v="N/A"/>
    <s v="N/A"/>
    <s v="N/A"/>
    <d v="2022-12-31T00:00:00"/>
    <d v="2022-12-31T00:00:00"/>
    <s v="NO"/>
    <s v="Bogotá D.C"/>
    <s v="Cumplimiento "/>
    <s v="21-47-101016548"/>
    <n v="0"/>
    <s v="Seguros del Estado"/>
    <d v="2022-01-21T00:00:00"/>
    <s v="20-01-2022 - 30-06-2023"/>
    <s v="C:\Users\andres.prietom\JEP Colombia\Carlos Giovanni Torres Peñaranda - Contractual - Onedrive\Validación pólizas CPS\.VERIFICACIÓN DE PÓLIZAS CONTRATOS 2022\verificacion poliza contrato JEP-184-2022.pdf"/>
    <s v="N/A"/>
    <x v="1"/>
    <s v="Ingreso"/>
    <s v="N/A"/>
    <s v="PROFESIONAL EN DIRECCION Y PRODUCCIÓN DE MEDIOS AUDIOVISUALES"/>
    <s v="N/A"/>
    <s v="FEMENINO"/>
    <s v="PND"/>
    <s v="https://community.secop.gov.co/Public/Tendering/OpportunityDetail/Index?noticeUID=CO1.NTC.2580178&amp;isFromPublicArea=True&amp;isModal=False"/>
    <x v="1"/>
    <n v="2022"/>
  </r>
  <r>
    <n v="560"/>
    <s v="JEP-185-2022"/>
    <s v="JEP-CSPO-185-2022"/>
    <s v="Ángela Esquivel "/>
    <s v="13 de enero 2022"/>
    <s v="Bertha Durango Benitez"/>
    <m/>
    <m/>
    <x v="1"/>
    <s v="1. Prestación de servicios"/>
    <n v="32357043"/>
    <n v="6"/>
    <x v="1"/>
    <s v="NA"/>
    <s v="Apoyar a la Subdirección de Comunicaciones en la elaboración de piezas comunicativas y periodísticas con enfoque diferencial respecto a las decisiones de las secciones, comisiones y dependencia de enfoque diferencial de la JEP, en desarrollo de la política y estrategia de comunicaciones en concordancia con el plan de posicionamiento y divulgación."/>
    <m/>
    <s v="Harvey Danilo Suarez Morales"/>
    <s v="Secretaría Ejecutiva"/>
    <s v="Secretaría Ejecutiva"/>
    <x v="14"/>
    <s v="Hernando Salazar Palacio"/>
    <s v="Subdirección de Comunicaciones"/>
    <s v="N/A"/>
    <s v="N/A"/>
    <s v="N/A"/>
    <s v="Inversión"/>
    <n v="59849018"/>
    <s v="N/A"/>
    <s v="N/A"/>
    <n v="5204263"/>
    <n v="44522"/>
    <n v="43922"/>
    <n v="2018011000954"/>
    <d v="2022-01-20T00:00:00"/>
    <d v="2022-01-24T00:00:00"/>
    <s v="N/A"/>
    <s v="N/A"/>
    <s v="N/A"/>
    <s v="N/A"/>
    <n v="0"/>
    <s v="N/A"/>
    <n v="0"/>
    <s v="N/A"/>
    <n v="0"/>
    <s v="N/A"/>
    <n v="0"/>
    <n v="59849018"/>
    <s v="NO"/>
    <s v="N/A"/>
    <s v="N/A"/>
    <s v="N/A"/>
    <s v="N/A"/>
    <d v="2022-12-31T00:00:00"/>
    <d v="2022-12-31T00:00:00"/>
    <s v="NO"/>
    <s v="Bogotá D.C "/>
    <s v="Cumplimiento"/>
    <s v="21-47-101016601"/>
    <n v="0"/>
    <s v="Seguros del Estado "/>
    <d v="2022-01-23T00:00:00"/>
    <s v="20-01-2022 - 30-06-2023"/>
    <s v="C:\Users\andres.prietom\JEP Colombia\Carlos Giovanni Torres Peñaranda - Contractual - Onedrive\Validación pólizas CPS\.VERIFICACIÓN DE PÓLIZAS CONTRATOS 2022\verificacion poliza contrato JEP-185-2022.pdf"/>
    <s v="N/A"/>
    <x v="1"/>
    <s v="Ingreso"/>
    <s v="N/A"/>
    <s v="COMUNICACIÓN SOCIAL  Y PERIODISMO"/>
    <s v="N/A"/>
    <s v="FEMENINO"/>
    <s v="PND"/>
    <s v="https://community.secop.gov.co/Public/Tendering/OpportunityDetail/Index?noticeUID=CO1.NTC.2580907&amp;isFromPublicArea=True&amp;isModal=False"/>
    <x v="1"/>
    <n v="2022"/>
  </r>
  <r>
    <n v="272"/>
    <s v="JEP-186-2022"/>
    <s v="JEP-CSPO-186-2022"/>
    <s v="Ángela Esquivel "/>
    <s v="12 de enero de 2022"/>
    <s v="Julieth Balanta Zuñiga"/>
    <m/>
    <m/>
    <x v="1"/>
    <s v="1. Prestación de servicios"/>
    <s v="1.130.602.963_x000d_"/>
    <n v="4"/>
    <x v="1"/>
    <s v="NA"/>
    <s v="Prestar servicios profesionales especializados para apoyar y acompañar el despliegue territorial de la Secretaría Ejecutiva en la región del Pacífico Medio, en el marco de los lineamientos para la aplicación del enfoque territorial, la justicia restaurativa y teniendo en cuenta los enfoques diferenciales."/>
    <m/>
    <s v="Harvey Danilo Suarez Morales"/>
    <s v="Secretaría Ejecutiva"/>
    <s v="Subsecretaría Ejecutiva "/>
    <x v="13"/>
    <s v="Gloria Cala Navarro"/>
    <s v="Departamento de Gestión Territorial"/>
    <s v="N/A"/>
    <s v="N/A"/>
    <s v="N/A"/>
    <s v="Inversión"/>
    <n v="119533400"/>
    <s v="N/A"/>
    <s v="N/A"/>
    <s v="$10.245.720"/>
    <n v="38022"/>
    <n v="40522"/>
    <s v="2018011001091_x0009_"/>
    <d v="2022-01-19T00:00:00"/>
    <d v="2022-01-20T00:00:00"/>
    <s v="N/A"/>
    <s v="N/A"/>
    <s v="N/A"/>
    <s v="N/A"/>
    <n v="0"/>
    <s v="N/A"/>
    <n v="0"/>
    <s v="N/A"/>
    <n v="0"/>
    <s v="N/A"/>
    <n v="0"/>
    <n v="119533400"/>
    <s v="NO"/>
    <s v="N/A"/>
    <s v="N/A"/>
    <s v="N/A"/>
    <s v="N/A"/>
    <d v="2022-12-31T00:00:00"/>
    <d v="2022-12-31T00:00:00"/>
    <s v="NO"/>
    <s v="Región del Pacífico Medio"/>
    <s v="Cumplimiento"/>
    <s v="45-47-101004001"/>
    <n v="0"/>
    <s v="Seguros del Estado "/>
    <d v="2022-01-19T00:00:00"/>
    <s v="19-01-2022 - 30-06-2023"/>
    <s v="C:\Users\andres.prietom\JEP Colombia\Carlos Giovanni Torres Peñaranda - Contractual - Onedrive\Validación pólizas CPS\.VERIFICACIÓN DE PÓLIZAS CONTRATOS 2022\verificacion poliza contrato JEP-186-2022.pdf"/>
    <s v="N/A"/>
    <x v="1"/>
    <s v="Ingreso"/>
    <s v="N/A"/>
    <s v="DERECHO"/>
    <s v="N/A"/>
    <s v="FEMENINO"/>
    <s v="PND"/>
    <s v="https://community.secop.gov.co/Public/Tendering/OpportunityDetail/Index?noticeUID=CO1.NTC.2577286&amp;isFromPublicArea=True&amp;isModal=False"/>
    <x v="1"/>
    <n v="2022"/>
  </r>
  <r>
    <n v="269"/>
    <s v="JEP-187-2022"/>
    <s v="JEP-CSPO-187-2022"/>
    <s v="Ángela Esquivel "/>
    <s v="12 de enero de 2022"/>
    <s v="Laura Ines Badillo Ramirez"/>
    <m/>
    <m/>
    <x v="1"/>
    <s v="1. Prestación de servicios"/>
    <n v="37746718"/>
    <n v="6"/>
    <x v="1"/>
    <s v="NA"/>
    <s v="Prestar servicios profesionales especializados para apoyar y acompañar el despliegue territorial de la Secretaría Ejecutiva en el departamento de Putumayo, en el marco de los lineamientos para la aplicación del enfoque territorial, la justicia restaurativa y teniendo en cuenta los enfoques diferenciales."/>
    <m/>
    <s v="Harvey Danilo Suarez Morales"/>
    <s v="Secretaría Ejecutiva"/>
    <s v="Subsecretaría Ejecutiva "/>
    <x v="13"/>
    <s v="Gloria Cala Navarro"/>
    <s v="Departamento de Gestión Territorial"/>
    <s v="N/A"/>
    <s v="N/A"/>
    <s v="N/A"/>
    <s v="Inversión"/>
    <n v="119533400"/>
    <s v="N/A"/>
    <s v="N/A"/>
    <n v="10245720"/>
    <n v="38122"/>
    <n v="40422"/>
    <n v="2018011001091"/>
    <d v="2022-01-19T00:00:00"/>
    <d v="2022-01-21T00:00:00"/>
    <s v="N/A"/>
    <s v="N/A"/>
    <s v="N/A"/>
    <s v="N/A"/>
    <n v="0"/>
    <s v="N/A"/>
    <n v="0"/>
    <s v="N/A"/>
    <n v="0"/>
    <s v="N/A"/>
    <n v="0"/>
    <n v="119533400"/>
    <s v="NO"/>
    <s v="N/A"/>
    <s v="N/A"/>
    <s v="N/A"/>
    <s v="N/A"/>
    <d v="2022-12-31T00:00:00"/>
    <d v="2022-12-31T00:00:00"/>
    <s v="NO"/>
    <s v="Putumayo"/>
    <s v="Cumplimiento"/>
    <s v="11-47-101010886"/>
    <n v="0"/>
    <s v="Seguros del Estado "/>
    <d v="2022-01-19T00:00:00"/>
    <s v="19-01-2022 - 03-07-2023"/>
    <s v="C:\Users\andres.prietom\JEP Colombia\Carlos Giovanni Torres Peñaranda - Contractual - Onedrive\Validación pólizas CPS\.VERIFICACIÓN DE PÓLIZAS CONTRATOS 2022\verificacion poliza contrato JEP-187-2022.pdf"/>
    <s v="N/A"/>
    <x v="1"/>
    <s v="Ingreso"/>
    <s v="N/A"/>
    <s v="CIENCIAS SOCIALES"/>
    <s v="N/A"/>
    <s v="FEMENINO"/>
    <s v="PND"/>
    <s v="https://community.secop.gov.co/Public/Tendering/OpportunityDetail/Index?noticeUID=CO1.NTC.2578038&amp;isFromPublicArea=True&amp;isModal=False"/>
    <x v="1"/>
    <n v="2022"/>
  </r>
  <r>
    <n v="273"/>
    <s v="JEP-188-2022"/>
    <s v="JEP-CSPO-188-2022"/>
    <s v="Ángela Esquivel "/>
    <s v="12 de enero de 2022"/>
    <s v="Thiame Adelisa Carabali Hinestroza"/>
    <m/>
    <m/>
    <x v="1"/>
    <s v="1. Prestación de servicios"/>
    <s v="1.062.309.206_x000d_"/>
    <n v="5"/>
    <x v="1"/>
    <s v="NA"/>
    <s v="Prestar servicios profesionales especializados para apoyar y acompañar el despliegue territorial de la Secretaría Ejecutiva en el departamento del Valle del Cauca, en el marco de los lineamientos para la aplicación del enfoque territorial, la justicia restaurativa y teniendo en cuenta los enfoques diferenciales."/>
    <m/>
    <s v="Harvey Danilo Suarez Morales"/>
    <s v="Secretaría Ejecutiva"/>
    <s v="Subsecretaría Ejecutiva "/>
    <x v="13"/>
    <s v="Gloria Cala Navarro"/>
    <s v="Departamento de Gestión Territorial"/>
    <s v="N/A"/>
    <s v="N/A"/>
    <s v="N/A"/>
    <s v="Inversión"/>
    <n v="119533400"/>
    <s v="N/A"/>
    <s v="N/A"/>
    <s v="$10.245.720"/>
    <n v="37922"/>
    <n v="42422"/>
    <n v="2018011001091"/>
    <d v="2022-01-19T00:00:00"/>
    <d v="2022-01-21T00:00:00"/>
    <s v="N/A"/>
    <s v="N/A"/>
    <s v="N/A"/>
    <s v="N/A"/>
    <n v="0"/>
    <s v="N/A"/>
    <n v="0"/>
    <s v="N/A"/>
    <n v="0"/>
    <s v="N/A"/>
    <n v="0"/>
    <n v="119533400"/>
    <s v="NO"/>
    <s v="N/A"/>
    <s v="N/A"/>
    <s v="N/A"/>
    <s v="N/A"/>
    <d v="2022-12-31T00:00:00"/>
    <d v="2022-12-31T00:00:00"/>
    <s v="NO"/>
    <s v=" Departamento del Valle del Cauca"/>
    <s v="Cumplimiento"/>
    <s v="45-45-101104745"/>
    <n v="0"/>
    <s v="Seguros del Estado "/>
    <d v="2022-01-20T00:00:00"/>
    <s v="20-01-2022 - 30-06-2023"/>
    <s v="C:\Users\andres.prietom\JEP Colombia\Carlos Giovanni Torres Peñaranda - Contractual - Onedrive\Validación pólizas CPS\.VERIFICACIÓN DE PÓLIZAS CONTRATOS 2022\verificacion poliza contrato JEP-188-2022.pdf"/>
    <s v="N/A"/>
    <x v="1"/>
    <s v="Ingreso"/>
    <s v="N/A"/>
    <s v="DERECHO"/>
    <s v="N/A"/>
    <s v="FEMENINO"/>
    <s v="PND"/>
    <s v="https://community.secop.gov.co/Public/Tendering/OpportunityDetail/Index?noticeUID=CO1.NTC.2578959&amp;isFromPublicArea=True&amp;isModal=False"/>
    <x v="1"/>
    <n v="2022"/>
  </r>
  <r>
    <n v="76"/>
    <s v="JEP-189-2022"/>
    <s v="JEP-CSPO-189-2022"/>
    <s v="Ángela Esquivel "/>
    <s v="14 de enero de 2022"/>
    <s v="Nelly Quintana Jerez"/>
    <m/>
    <m/>
    <x v="1"/>
    <s v="1. Prestación de servicios"/>
    <n v="53045693"/>
    <n v="0"/>
    <x v="1"/>
    <s v="NA"/>
    <s v="Prestar servicios profesionales para apoyar a la Subdirección de Fortalecimiento Institucional, en articulación con las subdirecciones de Talento Humano y de Planeación, en la identificación de las necesidades con visión prospectiva de las salas de justicia y de posibles alternativas para atenderlas "/>
    <m/>
    <s v="Harvey Danilo Suarez Morales"/>
    <s v="Secretaría Ejecutiva"/>
    <s v="Secretaría Ejecutiva"/>
    <x v="24"/>
    <s v="Luz Amanda Granados Urrea_x0009_"/>
    <s v="Subdirección de Fortalecimiento Institucional"/>
    <s v="N/A"/>
    <s v="N/A"/>
    <s v="N/A"/>
    <s v="Inversión"/>
    <n v="50539166"/>
    <s v="N/A"/>
    <s v="N/A"/>
    <n v="8240084"/>
    <n v="52822"/>
    <n v="47622"/>
    <n v="2018011001175"/>
    <d v="2022-01-21T00:00:00"/>
    <d v="2022-01-24T00:00:00"/>
    <s v="N/A"/>
    <s v="N/A"/>
    <s v="N/A"/>
    <s v="N/A"/>
    <n v="0"/>
    <s v="N/A"/>
    <n v="0"/>
    <s v="N/A"/>
    <n v="0"/>
    <s v="N/A"/>
    <n v="0"/>
    <n v="50539166"/>
    <s v="NO"/>
    <s v="N/A"/>
    <s v="N/A"/>
    <s v="N/A"/>
    <s v="N/A"/>
    <d v="2022-07-15T00:00:00"/>
    <d v="2022-07-15T00:00:00"/>
    <s v="NO"/>
    <s v="Bogotá D.C "/>
    <s v="Cumplimiento"/>
    <s v="390-47-994000068660"/>
    <n v="0"/>
    <s v="Aseguradora Solidaria"/>
    <d v="2022-07-22T00:00:00"/>
    <s v="21-01-2022 - 25-01-2023"/>
    <s v="C:\Users\andres.prietom\JEP Colombia\Carlos Giovanni Torres Peñaranda - Contractual - Onedrive\Validación pólizas CPS\.VERIFICACIÓN DE PÓLIZAS CONTRATOS 2022\verificacion poliza contrato JEP-189-2022.pdf"/>
    <s v="N/A"/>
    <x v="0"/>
    <s v="Ingreso"/>
    <s v="N/A"/>
    <s v="INGENIERÍA INDUSTRIAL"/>
    <s v="N/A"/>
    <s v="FEMENINO"/>
    <s v="PND"/>
    <s v="https://community.secop.gov.co/Public/Tendering/OpportunityDetail/Index?noticeUID=CO1.NTC.2581323&amp;isFromPublicArea=True&amp;isModal=False"/>
    <x v="1"/>
    <n v="2022"/>
  </r>
  <r>
    <n v="205"/>
    <s v="JEP-190-2022"/>
    <s v="JEP-CSPO-190-2023"/>
    <s v="Clara Torres"/>
    <s v="14 de enero de 2022"/>
    <s v="Carlos David Araujo Daza"/>
    <m/>
    <m/>
    <x v="1"/>
    <s v="1. Prestación de servicios"/>
    <s v="1.018.422.826_x000d_"/>
    <n v="4"/>
    <x v="1"/>
    <s v="NA"/>
    <s v="Prestar servicios profesionales para apoyar al Departamento de Atención a Víctimas en la región de Cesar, Magdalena, Bolívar, Sucre, Córdoba, Atlántico y la Guajira, para adelantar acciones de difusión, asesoría y orientac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2641767"/>
    <s v="N/A"/>
    <s v="N/A"/>
    <s v="$7.228.143"/>
    <n v="55022"/>
    <n v="43322"/>
    <s v="2018011001091_x0009_"/>
    <d v="2022-01-20T00:00:00"/>
    <d v="2022-01-21T00:00:00"/>
    <s v="N/A"/>
    <s v="N/A"/>
    <s v="N/A"/>
    <s v="N/A"/>
    <n v="0"/>
    <s v="N/A"/>
    <n v="0"/>
    <s v="N/A"/>
    <n v="0"/>
    <s v="N/A"/>
    <n v="0"/>
    <n v="82641767"/>
    <s v="NO"/>
    <s v="N/A"/>
    <s v="N/A"/>
    <s v="N/A"/>
    <s v="N/A"/>
    <d v="2022-12-31T00:00:00"/>
    <d v="2022-12-31T00:00:00"/>
    <s v="NO"/>
    <s v="Valledupar con desplazamiento en la región de Cesar, Magdalena, Bolívar, Sucre,_x000a_Córdoba, Atlántico y la Guajira"/>
    <s v="Cumplimiento "/>
    <s v="33-47-101008140"/>
    <n v="0"/>
    <s v="Seguros del Estado "/>
    <d v="2022-01-20T00:00:00"/>
    <s v="20-01-2022 - 20-07-2023"/>
    <s v="https://jepcolombia-my.sharepoint.com/personal/carlos_torres_jep_gov_co/_layouts/15/onedrive.aspx?q=190&amp;searchScope=folder&amp;id=%2Fpersonal%2Fcarlos%5Ftorres%5Fjep%5Fgov%5Fco%2FDocuments%2FDocumentos%2FContractual%2FContractual%20%2D%20Onedrive%2FValidaci%C3%B3n%20p%C3%B3lizas%20CPS%2F%2EVERIFICACI%C3%93N%20DE%20P%C3%93LIZAS%20CONTRATOS%202022%2FVerificaci%C3%B3n%20p%C3%B3liza%20contrato%20JEP%2D190%2D2022%2Epdf&amp;parent=%2Fpersonal%2Fcarlos%5Ftorres%5Fjep%5Fgov%5Fco%2FDocuments%2FDocumentos%2FContractual%2FContractual%20%2D%20Onedrive%2FValidaci%C3%B3n%20p%C3%B3lizas%20CPS%2F%2EVERIFICACI%C3%93N%20DE%20P%C3%93LIZAS%20CONTRATOS%202022&amp;parentview=7"/>
    <s v="N/A"/>
    <x v="1"/>
    <s v="Ingreso"/>
    <s v="N/A"/>
    <s v="DERECHO"/>
    <s v="N/A"/>
    <s v="MASCULINO"/>
    <s v="PND"/>
    <s v="https://community.secop.gov.co/Public/Tendering/OpportunityDetail/Index?noticeUID=CO1.NTC.2591867&amp;isFromPublicArea=True&amp;isModal=False"/>
    <x v="1"/>
    <n v="2022"/>
  </r>
  <r>
    <n v="206"/>
    <s v="JEP-191-2022"/>
    <s v="JEP-CSPO-191-2024"/>
    <s v="Clara Torres"/>
    <s v="14 de enero de 2022"/>
    <s v="Karen Jorley Torres Capacho"/>
    <m/>
    <m/>
    <x v="1"/>
    <s v="1. Prestación de servicios"/>
    <n v="28215946"/>
    <n v="8"/>
    <x v="1"/>
    <s v="NA"/>
    <s v="Prestar servicios profesionales para apoyar al Departamento de Atención a Víctimas en la región de Santander, Norte de Santander y región que conforma el Magdalena Medio, para adelantar acciones de difusión, asesoría y orientac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2641767"/>
    <s v="N/A"/>
    <s v="N/A"/>
    <n v="7228143"/>
    <n v="54922"/>
    <n v="47422"/>
    <n v="2018011001091"/>
    <d v="2022-01-21T00:00:00"/>
    <d v="2022-01-24T00:00:00"/>
    <s v="N/A"/>
    <s v="N/A"/>
    <s v="N/A"/>
    <s v="N/A"/>
    <n v="0"/>
    <s v="N/A"/>
    <n v="0"/>
    <s v="N/A"/>
    <n v="0"/>
    <s v="N/A"/>
    <n v="-121"/>
    <n v="82641767"/>
    <s v="NO"/>
    <s v="N/A"/>
    <s v="N/A"/>
    <s v="N/A"/>
    <s v="N/A"/>
    <d v="2022-12-31T00:00:00"/>
    <d v="2022-09-01T00:00:00"/>
    <s v="NO"/>
    <s v="Barrancabermeja con desplazamiento en la región de Santander, Norte de Santander y_x000a_región que conforma el Magdalena Medio"/>
    <s v="Cumplimiento"/>
    <s v="475-47-994000051868"/>
    <n v="0"/>
    <s v="Aseguradora Solidaria"/>
    <d v="2022-01-22T00:00:00"/>
    <s v="21-01-20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1%2D2022%2Epdf&amp;parent=%2Fpersonal%2Fcarlos%5Ftorres%5Fjep%5Fgov%5Fco%2FDocuments%2FDocumentos%2FContractual%2FContractual%20%2D%20Onedrive%2FValidaci%C3%B3n%20p%C3%B3lizas%20CPS%2F%2EVERIFICACI%C3%93N%20DE%20P%C3%93LIZAS%20CONTRATOS%202022"/>
    <s v="En fecha 31 de agosto de 2022 se relaciona terminación del contrato No. JEP-192-2022, a partir del 1 de septiembre."/>
    <x v="0"/>
    <s v="Terminación anticipada"/>
    <s v="N/A"/>
    <s v="DERECHO"/>
    <s v="N/A"/>
    <s v="FEMENINO"/>
    <s v="PND"/>
    <s v="https://community.secop.gov.co/Public/Tendering/OpportunityDetail/Index?noticeUID=CO1.NTC.2593363&amp;isFromPublicArea=True&amp;isModal=False"/>
    <x v="1"/>
    <n v="2022"/>
  </r>
  <r>
    <n v="207"/>
    <s v="JEP-192-2022"/>
    <s v="JEP-CSPO-192-2022"/>
    <s v="Clara Torres"/>
    <s v="14 de enero de 2022"/>
    <s v="Fernando Puerto Chavez"/>
    <m/>
    <m/>
    <x v="1"/>
    <s v="1. Prestación de servicios"/>
    <n v="16636937"/>
    <n v="4"/>
    <x v="1"/>
    <s v="NA"/>
    <s v="Prestar servicios profesionales para apoyar al Departamento de Atención a Víctimas en la región de Bogotá, Cundinamarca y Boyacá, para adelantar acciones de difusión, asesoría y orientac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2641767"/>
    <s v="N/A"/>
    <s v="N/A"/>
    <s v="$7.228.143"/>
    <n v="54822"/>
    <s v="_x0009_47322"/>
    <s v="2018011001091_x0009_"/>
    <d v="2022-01-21T00:00:00"/>
    <d v="2022-01-25T00:00:00"/>
    <s v="N/A"/>
    <s v="N/A"/>
    <s v="N/A"/>
    <s v="N/A"/>
    <n v="0"/>
    <s v="N/A"/>
    <n v="0"/>
    <s v="N/A"/>
    <n v="0"/>
    <s v="N/A"/>
    <n v="0"/>
    <n v="82641767"/>
    <s v="NO"/>
    <s v="N/A"/>
    <s v="N/A"/>
    <s v="N/A"/>
    <s v="N/A"/>
    <d v="2022-12-31T00:00:00"/>
    <d v="2022-12-31T00:00:00"/>
    <s v="NO"/>
    <s v="Bogotá_x000a_con desplazamiento en la región de Bogotá, Cundinamarca y Boyacá"/>
    <s v="Cumplimiento"/>
    <s v="36-45-101037690"/>
    <n v="0"/>
    <s v="Seguros del Estado "/>
    <d v="2022-01-25T00:00:00"/>
    <s v="21/01/2022 - 04/07/2023"/>
    <s v="SD"/>
    <s v="En fecha del 30 de agosto de realiza una terminación anctipada por mututo acuerdo"/>
    <x v="0"/>
    <s v="Terminación anticipada"/>
    <s v="N/A"/>
    <s v="SOCIOLOGÍA"/>
    <s v="N/A"/>
    <s v="MASCULINO"/>
    <s v="PND"/>
    <s v="https://community.secop.gov.co/Public/Tendering/OpportunityDetail/Index?noticeUID=CO1.NTC.2594148&amp;isFromPublicArea=True&amp;isModal=False"/>
    <x v="1"/>
    <n v="2022"/>
  </r>
  <r>
    <n v="210"/>
    <s v="JEP-193-2022"/>
    <s v="JEP-CSPO-193-2022"/>
    <s v="Clara Torres"/>
    <s v="14 de enero de 2022"/>
    <s v="Kelly Johana Palacios Sanchez"/>
    <m/>
    <m/>
    <x v="1"/>
    <s v="1. Prestación de servicios"/>
    <n v="1077439409"/>
    <n v="5"/>
    <x v="1"/>
    <s v="NA"/>
    <s v="Prestar servicios profesionales para apoyar al Departamento de Atención a Víctimas en la región de Chóco, Urabá Chocoano y Antioqueño, para adelantar acciones de difusión, asesoría y orientac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2641767"/>
    <s v="N/A"/>
    <s v="N/A"/>
    <n v="7228143"/>
    <n v="54722"/>
    <n v="44922"/>
    <n v="2018011001091"/>
    <d v="2022-01-20T00:00:00"/>
    <d v="2022-01-21T00:00:00"/>
    <s v="N/A"/>
    <s v="N/A"/>
    <s v="N/A"/>
    <s v="N/A"/>
    <n v="0"/>
    <s v="N/A"/>
    <n v="0"/>
    <s v="N/A"/>
    <n v="0"/>
    <s v="N/A"/>
    <n v="0"/>
    <n v="82641767"/>
    <s v="NO"/>
    <s v="N/A"/>
    <s v="N/A"/>
    <s v="N/A"/>
    <s v="N/A"/>
    <d v="2022-12-31T00:00:00"/>
    <d v="2022-12-31T00:00:00"/>
    <s v="NO"/>
    <s v="Quibdó_x000a_con desplazamiento en la región de Chocó y Urabá Chocoano y Antioqueño"/>
    <s v="Cumplimiento"/>
    <s v="65-45-101073124"/>
    <n v="0"/>
    <s v="Seguros del Estado "/>
    <d v="2022-01-21T00:00:00"/>
    <s v="18-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3%2D2022%2Epdf&amp;parent=%2Fpersonal%2Fcarlos%5Ftorres%5Fjep%5Fgov%5Fco%2FDocuments%2FDocumentos%2FContractual%2FContractual%20%2D%20Onedrive%2FValidaci%C3%B3n%20p%C3%B3lizas%20CPS%2F%2EVERIFICACI%C3%93N%20DE%20P%C3%93LIZAS%20CONTRATOS%202022"/>
    <s v="N/A"/>
    <x v="1"/>
    <s v="Ingreso"/>
    <s v="N/A"/>
    <s v="DERECHO"/>
    <s v="N/A"/>
    <s v="FEMENINO"/>
    <s v="PND"/>
    <s v="https://community.secop.gov.co/Public/Tendering/OpportunityDetail/Index?noticeUID=CO1.NTC.2595411&amp;isFromPublicArea=True&amp;isModal=False"/>
    <x v="1"/>
    <n v="2022"/>
  </r>
  <r>
    <n v="212"/>
    <s v="JEP-194-2022"/>
    <s v="JEP-CSPO-194-2022"/>
    <s v="Clara Torres"/>
    <s v="14 de enero de 2022"/>
    <s v="Martha Cristina Muñoz Cordoba"/>
    <m/>
    <m/>
    <x v="1"/>
    <s v="1. Prestación de servicios"/>
    <s v="37.081.653_x000d_"/>
    <n v="0"/>
    <x v="1"/>
    <s v="NA"/>
    <s v="Prestar servicios profesionales para apoyar al Departamento de Atención a Víctimas en la región de Huila, Caquetá, Putumayo y Tolima, para adelantar acciones de difusión, asesoría y orientac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2641767"/>
    <s v="N/A"/>
    <s v="N/A"/>
    <s v="$7.228.143"/>
    <n v="54622"/>
    <n v="45122"/>
    <s v="2018011001091_x0009_"/>
    <d v="2022-01-20T00:00:00"/>
    <d v="2022-01-22T00:00:00"/>
    <s v="N/A"/>
    <s v="N/A"/>
    <s v="N/A"/>
    <s v="N/A"/>
    <n v="0"/>
    <s v="N/A"/>
    <n v="0"/>
    <s v="N/A"/>
    <n v="0"/>
    <s v="N/A"/>
    <n v="0"/>
    <n v="82641767"/>
    <s v="NO"/>
    <s v="N/A"/>
    <s v="N/A"/>
    <s v="N/A"/>
    <s v="N/A"/>
    <d v="2022-12-31T00:00:00"/>
    <d v="2022-12-31T00:00:00"/>
    <s v="NO"/>
    <s v="Neiva_x000a_con desplazamiento en la región de Huila, Caquetá, Putumayo y Tolima"/>
    <s v="Cumplimiento"/>
    <s v="380-47-994000122706"/>
    <n v="2"/>
    <s v="Aseguradora Solidaria"/>
    <d v="2022-01-21T00:00:00"/>
    <s v="20-01-2022 - 03-07-2023"/>
    <s v="https://jepcolombia-my.sharepoint.com/personal/carlos_torres_jep_gov_co/_layouts/15/onedrive.aspx?q=194&amp;searchScope=folder&amp;id=%2Fpersonal%2Fcarlos%5Ftorres%5Fjep%5Fgov%5Fco%2FDocuments%2FDocumentos%2FContractual%2FContractual%20%2D%20Onedrive%2FValidaci%C3%B3n%20p%C3%B3lizas%20CPS%2F%2EVERIFICACI%C3%93N%20DE%20P%C3%93LIZAS%20CONTRATOS%202022%2FVerificaci%C3%B3n%20p%C3%B3liza%20contrato%20JEP%2D194%2D2022%2Epdf&amp;parent=%2Fpersonal%2Fcarlos%5Ftorres%5Fjep%5Fgov%5Fco%2FDocuments%2FDocumentos%2FContractual%2FContractual%20%2D%20Onedrive%2FValidaci%C3%B3n%20p%C3%B3lizas%20CPS%2F%2EVERIFICACI%C3%93N%20DE%20P%C3%93LIZAS%20CONTRATOS%202022&amp;parentview=7"/>
    <s v="N/A"/>
    <x v="1"/>
    <s v="Ingreso"/>
    <s v="N/A"/>
    <s v="DERECHO"/>
    <s v="N/A"/>
    <s v="FEMENINO"/>
    <s v="PND"/>
    <s v="https://community.secop.gov.co/Public/Tendering/OpportunityDetail/Index?noticeUID=CO1.NTC.2597277&amp;isFromPublicArea=True&amp;isModal=False"/>
    <x v="1"/>
    <n v="2022"/>
  </r>
  <r>
    <n v="214"/>
    <s v="JEP-195-2022"/>
    <s v="JEP-CSPO-195-2022"/>
    <s v="Clara Torres"/>
    <s v="14 de enero de 2022"/>
    <s v="Eybar Edmundo Insuasty Alvarado"/>
    <m/>
    <m/>
    <x v="1"/>
    <s v="1. Prestación de servicios"/>
    <n v="12979996"/>
    <n v="6"/>
    <x v="1"/>
    <s v="NA"/>
    <s v="Prestar servicios profesionales para apoyar al Departamento de Atención a Víctimas en la región de Nariño, Valle del Cauca, Cauca, para adelantar acciones de difusión, asesoría y orientac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2641767"/>
    <s v="N/A"/>
    <s v="N/A"/>
    <n v="7228143"/>
    <n v="54522"/>
    <n v="44722"/>
    <n v="2018011001091"/>
    <d v="2022-01-20T00:00:00"/>
    <d v="2022-01-21T00:00:00"/>
    <s v="N/A"/>
    <s v="N/A"/>
    <s v="N/A"/>
    <s v="N/A"/>
    <n v="0"/>
    <s v="N/A"/>
    <n v="0"/>
    <s v="N/A"/>
    <n v="0"/>
    <s v="N/A"/>
    <n v="0"/>
    <n v="82641767"/>
    <s v="NO"/>
    <s v="N/A"/>
    <s v="N/A"/>
    <s v="N/A"/>
    <s v="N/A"/>
    <d v="2022-12-31T00:00:00"/>
    <d v="2022-12-31T00:00:00"/>
    <s v="NO"/>
    <s v="Pasto_x000a_con desplazamiento en la región de Nariño, Valle del Cauca, Cauca"/>
    <s v="Cumplimiento "/>
    <s v="41-45-101075500"/>
    <n v="0"/>
    <s v="Seguros del Estado"/>
    <d v="2022-01-21T00:00:00"/>
    <s v="20-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5%2D2022%2Epdf&amp;parent=%2Fpersonal%2Fcarlos%5Ftorres%5Fjep%5Fgov%5Fco%2FDocuments%2FDocumentos%2FContractual%2FContractual%20%2D%20Onedrive%2FValidaci%C3%B3n%20p%C3%B3lizas%20CPS%2F%2EVERIFICACI%C3%93N%20DE%20P%C3%93LIZAS%20CONTRATOS%202022"/>
    <s v="N/A"/>
    <x v="1"/>
    <s v="Ingreso"/>
    <s v="N/A"/>
    <s v="DERECHO"/>
    <s v="N/A"/>
    <s v="MASCULINO"/>
    <s v="PND"/>
    <s v="https://community.secop.gov.co/Public/Tendering/OpportunityDetail/Index?noticeUID=CO1.NTC.2598996&amp;isFromPublicArea=True&amp;isModal=False"/>
    <x v="1"/>
    <n v="2022"/>
  </r>
  <r>
    <n v="217"/>
    <s v="JEP-196-2022"/>
    <s v="JEP-CSPO-196-2022"/>
    <s v="Clara Torres"/>
    <s v="14 de enero de 2022"/>
    <s v="Daniel Camilo Agudelo Tolosa"/>
    <m/>
    <m/>
    <x v="1"/>
    <s v="1. Prestación de servicios"/>
    <n v="1026574769"/>
    <n v="3"/>
    <x v="1"/>
    <s v="NA"/>
    <s v="Prestar servicios profesionales para apoyar al Departamento de Atención a Víctimas en la región de Santander, Norte de Santander y región que conforma el Magdalena Medio, para adelantar acciones de difusión, asesoría y orientación a las víctimas en instancias judiciales y no judiciales, atendiendo los enfoques diferenciales y psicosocial._x0009_Daniel Camilo Agudelo Tolosa"/>
    <m/>
    <s v="Harvey Danilo Suarez Morales"/>
    <s v="Secretaría Ejecutiva"/>
    <s v="Subsecretaría Ejecutiva "/>
    <x v="7"/>
    <s v="Claudia Viviana Ferro Buitrago"/>
    <s v="Departamento de Atención a Víctimas"/>
    <s v="N/A"/>
    <s v="N/A"/>
    <s v="N/A"/>
    <s v="Inversión"/>
    <n v="82641767"/>
    <s v="N/A"/>
    <s v="N/A"/>
    <s v="$7.228.143"/>
    <n v="54422"/>
    <n v="45222"/>
    <s v="2018011001091_x0009_"/>
    <d v="2022-01-20T00:00:00"/>
    <d v="2022-01-21T00:00:00"/>
    <s v="Leonardo Ariza"/>
    <n v="1098170254"/>
    <n v="1"/>
    <d v="2022-03-17T00:00:00"/>
    <n v="0"/>
    <s v="N/A"/>
    <n v="0"/>
    <s v="N/A"/>
    <n v="0"/>
    <s v="N/A"/>
    <n v="0"/>
    <n v="82641767"/>
    <s v="NO"/>
    <s v="N/A"/>
    <s v="N/A"/>
    <s v="N/A"/>
    <s v="N/A"/>
    <d v="2022-12-31T00:00:00"/>
    <d v="2022-12-31T00:00:00"/>
    <s v="NO"/>
    <s v="Bucaramanga con desplazamiento en la región de Santander, Norte de Santander y_x000a_región que conforma el Magdalena Medio"/>
    <s v="Cumplimiento "/>
    <n v="380004544"/>
    <n v="0"/>
    <s v="Seguros Mundial"/>
    <d v="2022-01-21T00:00:00"/>
    <s v="20-01-2022 - 30-06-2023"/>
    <s v="https://jepcolombia-my.sharepoint.com/personal/carlos_torres_jep_gov_co/_layouts/15/onedrive.aspx?q=196&amp;searchScope=folder&amp;id=%2Fpersonal%2Fcarlos%5Ftorres%5Fjep%5Fgov%5Fco%2FDocuments%2FDocumentos%2FContractual%2FContractual%20%2D%20Onedrive%2FValidaci%C3%B3n%20p%C3%B3lizas%20CPS%2F%2EVERIFICACI%C3%93N%20DE%20P%C3%93LIZAS%20CONTRATOS%202022%2FVerificaci%C3%B3n%20p%C3%B3liza%20contrato%20JEP%2D196%2D2022%2Epdf&amp;parent=%2Fpersonal%2Fcarlos%5Ftorres%5Fjep%5Fgov%5Fco%2FDocuments%2FDocumentos%2FContractual%2FContractual%20%2D%20Onedrive%2FValidaci%C3%B3n%20p%C3%B3lizas%20CPS%2F%2EVERIFICACI%C3%93N%20DE%20P%C3%93LIZAS%20CONTRATOS%202022&amp;parentview=7"/>
    <s v="En fecha 17/03/2022 se suscribió cesión del contrato"/>
    <x v="1"/>
    <s v="Cesión"/>
    <s v="N/A"/>
    <s v="DERECHO"/>
    <s v="N/A"/>
    <s v="MASCULINO"/>
    <s v="PND"/>
    <s v="https://community.secop.gov.co/Public/Tendering/OpportunityDetail/Index?noticeUID=CO1.NTC.2600550&amp;isFromPublicArea=True&amp;isModal=False"/>
    <x v="1"/>
    <n v="2022"/>
  </r>
  <r>
    <n v="218"/>
    <s v="JEP-197-2022"/>
    <s v="JEP-CSPO-197-2022"/>
    <s v="Clara Torres"/>
    <s v="14 de enero de 2022"/>
    <s v="Ester Yolima Bedoya Jaramillo"/>
    <m/>
    <m/>
    <x v="1"/>
    <s v="1. Prestación de servicios"/>
    <n v="1020412134"/>
    <n v="0"/>
    <x v="1"/>
    <s v="NA"/>
    <s v="Prestar servicios profesionales para apoyar al Departamento de Atención a Víctimas en la región de Urabá Antioqueño y Urabá Chcoano, para adelantar acciones de difusión, asesoría y orientac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2641767"/>
    <s v="N/A"/>
    <s v="N/A"/>
    <n v="7228143"/>
    <n v="54322"/>
    <n v="44822"/>
    <n v="2018011001091"/>
    <d v="2022-01-20T00:00:00"/>
    <d v="2022-01-21T00:00:00"/>
    <s v="N/A"/>
    <s v="N/A"/>
    <s v="N/A"/>
    <s v="N/A"/>
    <n v="0"/>
    <s v="N/A"/>
    <n v="0"/>
    <s v="N/A"/>
    <n v="0"/>
    <s v="N/A"/>
    <n v="0"/>
    <n v="82641767"/>
    <s v="NO"/>
    <s v="N/A"/>
    <s v="N/A"/>
    <s v="N/A"/>
    <s v="N/A"/>
    <d v="2022-12-31T00:00:00"/>
    <d v="2022-12-31T00:00:00"/>
    <s v="NO"/>
    <s v="Apartadó con desplazamiento en la región de Urabá Antioqueño y Urabá Chocoano"/>
    <s v="Cumplimiento "/>
    <s v="65-47-101006615"/>
    <n v="0"/>
    <s v="Seguros del Estado"/>
    <d v="2022-01-21T00:00:00"/>
    <s v="20-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7%2D2022%2Epdf&amp;parent=%2Fpersonal%2Fcarlos%5Ftorres%5Fjep%5Fgov%5Fco%2FDocuments%2FDocumentos%2FContractual%2FContractual%20%2D%20Onedrive%2FValidaci%C3%B3n%20p%C3%B3lizas%20CPS%2F%2EVERIFICACI%C3%93N%20DE%20P%C3%93LIZAS%20CONTRATOS%202022"/>
    <s v="N/A"/>
    <x v="1"/>
    <s v="Ingreso"/>
    <s v="N/A"/>
    <s v="CIENCIAS SOCIALES "/>
    <s v="N/A"/>
    <s v="FEMENINO"/>
    <s v="PND"/>
    <s v="https://community.secop.gov.co/Public/Tendering/OpportunityDetail/Index?noticeUID=CO1.NTC.2603139&amp;isFromPublicArea=True&amp;isModal=False"/>
    <x v="1"/>
    <n v="2022"/>
  </r>
  <r>
    <n v="508"/>
    <s v="JEP-198-2022"/>
    <s v="JEP-CSPO-198-2022"/>
    <s v="Jairo Cuellar"/>
    <s v="14 de enero de 2022"/>
    <s v="Carol Andrea Puentes Tangarife"/>
    <m/>
    <m/>
    <x v="1"/>
    <s v="1. Prestación de servicios"/>
    <n v="1152201545"/>
    <n v="8"/>
    <x v="1"/>
    <s v="NA"/>
    <s v="Prestar servicios profesionales para apoyar técnicamente al Grupo de Análisis, Contexto y Estadística, de acuerdo a los lineamientos impartidos desde el alistamiento para la consolidación de la información a fin de construir el contexto nacional del conflicto armado y la identificación de los fenomenos delincuenciales ocurridos durante y con ocasión del mismo, a fin de facilitar la capacidad investigativa de la UIA."/>
    <m/>
    <s v="Harvey Danilo Suarez Morales"/>
    <s v="Secretaría Ejecutiva"/>
    <s v="Unidad de Investigación y Acusación"/>
    <x v="20"/>
    <s v="Luz Helena Morales Garay"/>
    <s v="Unidad de Investigación y Acusación"/>
    <s v="N/A"/>
    <s v="N/A"/>
    <s v="N/A"/>
    <s v="Inversión"/>
    <n v="43368840"/>
    <s v="N/A"/>
    <s v="N/A"/>
    <s v="$3.614.070"/>
    <n v="29922"/>
    <n v="51722"/>
    <s v="2018011001091_x0009_"/>
    <d v="2022-01-22T00:00:00"/>
    <d v="2022-01-28T00:00:00"/>
    <s v="N/A"/>
    <s v="N/A"/>
    <s v="N/A"/>
    <s v="N/A"/>
    <n v="0"/>
    <s v="N/A"/>
    <n v="0"/>
    <s v="N/A"/>
    <n v="0"/>
    <s v="N/A"/>
    <n v="0"/>
    <n v="43368840"/>
    <s v="NO"/>
    <s v="N/A"/>
    <s v="N/A"/>
    <s v="N/A"/>
    <s v="N/A"/>
    <d v="2022-12-31T00:00:00"/>
    <d v="2022-12-31T00:00:00"/>
    <s v="NO"/>
    <s v="Bogotá D.C "/>
    <s v="Cumplimiento "/>
    <s v="_x0009_15-45-101138228"/>
    <n v="0"/>
    <s v="Seguros del Estado"/>
    <d v="2022-01-25T00:00:00"/>
    <s v="22-01-2022 - 30-06-2023"/>
    <s v="C:\Users\andres.prietom\JEP Colombia\Carlos Giovanni Torres Peñaranda - Contractual - Onedrive\Validación pólizas CPS\.VERIFICACIÓN DE PÓLIZAS CONTRATOS 2022\Verificación póliza Contrato  JEP-198-2022.pdf"/>
    <s v="N/A"/>
    <x v="1"/>
    <s v="Ingreso"/>
    <s v="N/A"/>
    <s v="DERECHO"/>
    <s v="N/A"/>
    <s v="FEMENINO"/>
    <s v="PND"/>
    <s v="https://community.secop.gov.co/Public/Tendering/OpportunityDetail/Index?noticeUID=CO1.NTC.2627078&amp;isFromPublicArea=True&amp;isModal=False"/>
    <x v="1"/>
    <n v="2022"/>
  </r>
  <r>
    <n v="385"/>
    <s v="JEP-199-2022"/>
    <s v="JEP-CSPO-199-2022"/>
    <s v="Jairo Cuellar"/>
    <s v="12 de enero de 2022"/>
    <s v="Carlos Javier Moncayo Valencia"/>
    <m/>
    <m/>
    <x v="1"/>
    <s v="1. Prestación de servicios"/>
    <n v="98385759"/>
    <n v="1"/>
    <x v="1"/>
    <s v="NA"/>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Jorge Alirio Mancera Cortés"/>
    <s v="Departamento SAAD - Comparecientes"/>
    <s v="N/A"/>
    <s v="N/A"/>
    <s v="N/A"/>
    <s v="Inversión"/>
    <n v="84810209"/>
    <s v="N/A"/>
    <s v="N/A"/>
    <n v="7228143"/>
    <n v="47022"/>
    <n v="63922"/>
    <n v="2018011001091"/>
    <d v="2022-01-25T00:00:00"/>
    <d v="2022-01-28T00:00:00"/>
    <s v="N/A"/>
    <s v="N/A"/>
    <s v="N/A"/>
    <s v="N/A"/>
    <n v="0"/>
    <s v="N/A"/>
    <n v="0"/>
    <s v="N/A"/>
    <n v="0"/>
    <s v="N/A"/>
    <n v="0"/>
    <n v="84810209"/>
    <s v="NO"/>
    <s v="N/A"/>
    <s v="N/A"/>
    <s v="N/A"/>
    <s v="N/A"/>
    <d v="2022-12-31T00:00:00"/>
    <d v="2022-12-31T00:00:00"/>
    <s v="NO"/>
    <s v="Putumayo"/>
    <s v="Cumplimiento"/>
    <s v="41-45-101075637"/>
    <n v="0"/>
    <s v="Seguros del Estado"/>
    <d v="2022-01-27T00:00:00"/>
    <s v="25-01-2022 - 30-06-2023"/>
    <s v="C:\Users\andres.prietom\JEP Colombia\Carlos Giovanni Torres Peñaranda - Contractual - Onedrive\Validación pólizas CPS\.VERIFICACIÓN DE PÓLIZAS CONTRATOS 2022\Verificación póliza Contrato  JEP-199-2022.pdf"/>
    <s v="N/A"/>
    <x v="1"/>
    <s v="Ingreso"/>
    <s v="N/A"/>
    <s v="DERECHO"/>
    <s v="N/A"/>
    <s v="MASCULINO"/>
    <s v="PND"/>
    <s v="https://community.secop.gov.co/Public/Tendering/OpportunityDetail/Index?noticeUID=CO1.NTC.2631836&amp;isFromPublicArea=True&amp;isModal=False"/>
    <x v="1"/>
    <n v="2022"/>
  </r>
  <r>
    <n v="338"/>
    <s v="JEP-200-2022"/>
    <s v="JEP-CSPO-200-2022"/>
    <s v="Jairo Cuellar"/>
    <s v="13 de enero de 2022"/>
    <s v="Andres Eduardo Charry Angarita"/>
    <m/>
    <m/>
    <x v="1"/>
    <s v="1. Prestación de servicios"/>
    <n v="11225969"/>
    <n v="8"/>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x v="10"/>
    <s v="Jorge Alirio Mancera Cortés"/>
    <s v="Departamento SAAD - Comparecientes"/>
    <s v="N/A"/>
    <s v="N/A"/>
    <s v="N/A"/>
    <s v="Inversión"/>
    <n v="84810209"/>
    <s v="N/A"/>
    <s v="N/A"/>
    <s v="$7.228.143"/>
    <n v="39622"/>
    <n v="51322"/>
    <s v="2018011001091_x0009_"/>
    <d v="2022-01-21T00:00:00"/>
    <d v="2022-01-24T00:00:00"/>
    <s v="N/A"/>
    <s v="N/A"/>
    <s v="N/A"/>
    <s v="N/A"/>
    <n v="0"/>
    <s v="N/A"/>
    <n v="0"/>
    <s v="N/A"/>
    <n v="0"/>
    <s v="N/A"/>
    <n v="0"/>
    <n v="84810209"/>
    <s v="NO"/>
    <s v="N/A"/>
    <s v="N/A"/>
    <s v="N/A"/>
    <s v="N/A"/>
    <d v="2022-12-31T00:00:00"/>
    <d v="2022-12-31T00:00:00"/>
    <s v="NO"/>
    <s v="Antioquia_x000a_"/>
    <s v="Cumplimiento"/>
    <s v="21-47-101016621"/>
    <n v="0"/>
    <s v="Seguros del Estado"/>
    <d v="2022-01-24T00:00:00"/>
    <s v="19-01-2022 - 05-01-2023"/>
    <s v="https://jepcolombia-my.sharepoint.com/personal/carlos_torres_jep_gov_co/_layouts/15/onedrive.aspx?ct=1643207861196&amp;or=OWA%2DNT&amp;cid=f62c3057%2D4325%2Da3b8%2De9d3%2De5cdeb2a2c86&amp;id=%2Fpersonal%2Fcarlos%5Ftorres%5Fjep%5Fgov%5Fco%2FDocuments%2FDocumentos%2FContractual%2FContractual%20%2D%20Onedrive%2FValidaci%C3%B3n%20p%C3%B3lizas%20CPS%2F%2EVERIFICACI%C3%93N%20DE%20P%C3%93LIZAS%20CONTRATOS%202022%2FVerificaci%C3%B3n%20p%C3%B3liza%20contrato%20JEP%2D242%2D2022%2Epdf&amp;parent=%2Fpersonal%2Fcarlos%5Ftorres%5Fjep%5Fgov%5Fco%2FDocuments%2FDocumentos%2FContractual%2FContractual%20%2D%20Onedrive%2FValidaci%C3%B3n%20p%C3%B3lizas%20CPS%2F%2EVERIFICACI%C3%93N%20DE%20P%C3%93LIZAS%20CONTRATOS%202022"/>
    <s v="N/A"/>
    <x v="1"/>
    <s v="Ingreso"/>
    <s v="N/A"/>
    <s v="PSICOLOGÍA "/>
    <s v="N/A"/>
    <s v="MASCULINO"/>
    <s v="PND"/>
    <s v="https://community.secop.gov.co/Public/Tendering/OpportunityDetail/Index?noticeUID=CO1.NTC.2637269&amp;isFromPublicArea=True&amp;isModal=False"/>
    <x v="1"/>
    <n v="2022"/>
  </r>
  <r>
    <n v="39"/>
    <s v="JEP-201-2022"/>
    <s v="JEP-CSPO-201-2022"/>
    <s v="Vanessa Jiménez "/>
    <d v="2022-01-14T00:00:00"/>
    <s v="Caludia Marcela Pinzon Martinez"/>
    <m/>
    <m/>
    <x v="1"/>
    <s v="1. Prestación de servicios"/>
    <n v="53077880"/>
    <n v="9"/>
    <x v="1"/>
    <s v="NA"/>
    <s v="Prestar servicios profesionales para apoyar y acompañar a la Subdirección de Control Interno en la ejecución del plan anual de auditoria en el marco del Sistema del Control Interno Contable, de acuerdo con la normatividad legal vigente."/>
    <m/>
    <s v="Harvey Danilo Suarez Morales"/>
    <s v="Secretaría Ejecutiva"/>
    <s v="Secretaría Ejecutiva"/>
    <x v="4"/>
    <s v="María Omaira Álvarez Iriarte"/>
    <s v="Subdirección de Control Interno"/>
    <s v="N/A"/>
    <s v="N/A"/>
    <s v="N/A"/>
    <s v="Inversión"/>
    <n v="41200413"/>
    <s v="N/A"/>
    <s v="N/A"/>
    <n v="7228143"/>
    <n v="37422"/>
    <n v="39922"/>
    <n v="2018011001175"/>
    <d v="2022-01-19T00:00:00"/>
    <d v="2022-01-20T00:00:00"/>
    <s v="N/A"/>
    <s v="N/A"/>
    <s v="N/A"/>
    <s v="N/A"/>
    <n v="0"/>
    <s v="N/A"/>
    <n v="0"/>
    <s v="N/A"/>
    <n v="0"/>
    <s v="N/A"/>
    <n v="0"/>
    <n v="41200413"/>
    <s v="NO"/>
    <s v="N/A"/>
    <s v="N/A"/>
    <s v="N/A"/>
    <s v="N/A"/>
    <d v="2022-06-30T00:00:00"/>
    <d v="2022-06-30T00:00:00"/>
    <s v="NO"/>
    <s v="Bogotá D.C"/>
    <s v="Cumplimiento"/>
    <s v="14-47-101014120"/>
    <n v="0"/>
    <s v="Seguros del Estado"/>
    <d v="2022-01-19T00:00:00"/>
    <s v="19-01-2022 - 05-01-2023"/>
    <s v="https://jepcolombia-my.sharepoint.com/personal/carlos_torres_jep_gov_co/Documents/Documentos/Contractual/Contractual%20-%20Onedrive/Validaci%C3%B3n%20p%C3%B3lizas%20CPS/.VERIFICACI%C3%93N%20DE%20P%C3%93LIZAS%20CONTRATOS%202022/Verificaci%C3%B3n%20p%C3%B3liza%20contrato%20JEP%20201%202022.PNG"/>
    <s v="N/A"/>
    <x v="0"/>
    <s v="Ingreso"/>
    <s v="N/A"/>
    <s v="CONTADURÍA PÚBLICA"/>
    <s v="N/A"/>
    <s v="FEMENINO"/>
    <s v="PND"/>
    <s v="https://community.secop.gov.co/Public/Tendering/OpportunityDetail/Index?noticeUID=CO1.NTC.2584387&amp;isFromPublicArea=True&amp;isModal=False"/>
    <x v="1"/>
    <n v="2022"/>
  </r>
  <r>
    <s v="N/A"/>
    <s v="JEP-202-2022"/>
    <s v="JEP-CSPO-202-2022"/>
    <s v="Ángela Esquivel "/>
    <d v="2022-01-14T00:00:00"/>
    <s v="CANCELADO"/>
    <m/>
    <m/>
    <x v="1"/>
    <s v="1. Prestación de servicios"/>
    <s v="CANCELADO"/>
    <s v="N/A"/>
    <x v="1"/>
    <s v="NA"/>
    <s v="CANCELADO"/>
    <m/>
    <s v="Cancelado"/>
    <s v="Cancelado"/>
    <s v="Cancelado"/>
    <x v="21"/>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ADO"/>
    <x v="2"/>
    <s v="Ninguna"/>
    <m/>
    <s v="N/A"/>
    <s v="N/A"/>
    <s v="N/A"/>
    <s v="N/A"/>
    <s v="N/A"/>
    <x v="2"/>
    <e v="#VALUE!"/>
  </r>
  <r>
    <n v="182"/>
    <s v="JEP-203-2022"/>
    <s v="JEP-CSPO-203-2022"/>
    <s v="Carlos Torres"/>
    <d v="2022-01-14T00:00:00"/>
    <s v="Viviana Paola Camargo Duarte"/>
    <m/>
    <m/>
    <x v="1"/>
    <s v="1. Prestación de servicios"/>
    <n v="37577241"/>
    <n v="1"/>
    <x v="1"/>
    <s v="NA"/>
    <s v="Prestar servicios profesionales para apoyar al Departamento de Atención a Víctimas en la región de Santander, Norte de Santander y región que conforma el Magdalena Medio, para adelantar acciones de difusión, acompañamiento y orientación psicosocial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2641767"/>
    <s v="N/A"/>
    <s v="N/A"/>
    <n v="7228143"/>
    <n v="51622"/>
    <n v="47822"/>
    <n v="2018011001091"/>
    <d v="2022-01-21T00:00:00"/>
    <d v="2022-01-26T00:00:00"/>
    <s v="N/A"/>
    <s v="N/A"/>
    <s v="N/A"/>
    <s v="N/A"/>
    <n v="0"/>
    <s v="N/A"/>
    <n v="0"/>
    <s v="N/A"/>
    <n v="0"/>
    <s v="N/A"/>
    <n v="0"/>
    <n v="82641767"/>
    <s v="NO"/>
    <s v="N/A"/>
    <s v="N/A"/>
    <s v="N/A"/>
    <s v="N/A"/>
    <d v="2022-12-31T00:00:00"/>
    <d v="2022-12-31T00:00:00"/>
    <s v="NO"/>
    <s v=" Barrancabermeja con_x000a_desplazamiento en la región de Santander, Norte de Santander y región que conforma el_x000a_Magdalena Medio"/>
    <s v="Cumplimiento"/>
    <s v="56-45-101000994"/>
    <n v="2"/>
    <s v="Seguros del Estado"/>
    <d v="2022-01-24T00:00:00"/>
    <s v="21-01-2022 - 03-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3%2D2022%2Epdf&amp;parent=%2Fpersonal%2Fcarlos%5Ftorres%5Fjep%5Fgov%5Fco%2FDocuments%2FDocumentos%2FContractual%2FContractual%20%2D%20Onedrive%2FValidaci%C3%B3n%20p%C3%B3lizas%20CPS%2F%2EVERIFICACI%C3%93N%20DE%20P%C3%93LIZAS%20CONTRATOS%202022"/>
    <s v="N/A"/>
    <x v="1"/>
    <s v="Ingreso"/>
    <s v="N/A"/>
    <s v="PSICOLOGÍA "/>
    <s v="N/A"/>
    <s v="FEMENINO"/>
    <s v="PND"/>
    <s v="https://community.secop.gov.co/Public/Tendering/OpportunityDetail/Index?noticeUID=CO1.NTC.2599030&amp;isFromPublicArea=True&amp;isModal=False"/>
    <x v="1"/>
    <n v="2022"/>
  </r>
  <r>
    <n v="184"/>
    <s v="JEP-204-2022"/>
    <s v="JEP-CSPO-204-2022"/>
    <s v="Carlos Torres"/>
    <d v="2022-01-14T00:00:00"/>
    <s v="Fabiola Morales Murcia"/>
    <m/>
    <m/>
    <x v="1"/>
    <s v="1. Prestación de servicios"/>
    <n v="51843728"/>
    <n v="6"/>
    <x v="1"/>
    <s v="NA"/>
    <s v="Prestar servicios profesionales para apoyar al Departamento de Atención a Víctimas en la región de Caquetá, Huila, Putumayo y Tolima, para adelantar acciones de difusión, acompañamiento y orientación psicosocial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2641767"/>
    <s v="N/A"/>
    <s v="N/A"/>
    <s v="$7.228.143"/>
    <n v="51722"/>
    <n v="47922"/>
    <s v="2018011001091_x0009_"/>
    <d v="2022-01-21T00:00:00"/>
    <d v="2022-01-24T00:00:00"/>
    <s v="N/A"/>
    <s v="N/A"/>
    <s v="N/A"/>
    <s v="N/A"/>
    <n v="0"/>
    <s v="N/A"/>
    <n v="0"/>
    <s v="N/A"/>
    <n v="0"/>
    <s v="N/A"/>
    <n v="0"/>
    <n v="82641767"/>
    <s v="NO"/>
    <s v="N/A"/>
    <s v="N/A"/>
    <s v="N/A"/>
    <s v="N/A"/>
    <d v="2022-12-31T00:00:00"/>
    <d v="2022-12-31T00:00:00"/>
    <s v="NO"/>
    <s v="Florencia con_x000a_desplazamiento en la región de Caquetá, Huila, Putumayo y Tolima"/>
    <s v="Cumplimiento "/>
    <s v="33-47-101008164"/>
    <n v="0"/>
    <s v="Seguros del Estado"/>
    <d v="2022-01-21T00:00:00"/>
    <s v="21-01-2022 - 04-07-2023"/>
    <s v="https://jepcolombia-my.sharepoint.com/personal/carlos_torres_jep_gov_co/_layouts/15/onedrive.aspx?q=204&amp;searchScope=folder&amp;id=%2Fpersonal%2Fcarlos%5Ftorres%5Fjep%5Fgov%5Fco%2FDocuments%2FDocumentos%2FContractual%2FContractual%20%2D%20Onedrive%2FValidaci%C3%B3n%20p%C3%B3lizas%20CPS%2F%2EVERIFICACI%C3%93N%20DE%20P%C3%93LIZAS%20CONTRATOS%202022%2FVerificacio%CC%81n%20po%CC%81liza%20contrato%20JEP%2D204%2D2022%2Epdf&amp;parent=%2Fpersonal%2Fcarlos%5Ftorres%5Fjep%5Fgov%5Fco%2FDocuments%2FDocumentos%2FContractual%2FContractual%20%2D%20Onedrive%2FValidaci%C3%B3n%20p%C3%B3lizas%20CPS%2F%2EVERIFICACI%C3%93N%20DE%20P%C3%93LIZAS%20CONTRATOS%202022&amp;parentview=7"/>
    <s v="N/A"/>
    <x v="1"/>
    <s v="Ingreso"/>
    <s v="N/A"/>
    <s v="PSICOLOGÍA SOCIAL COMUNITARIA "/>
    <s v="N/A"/>
    <s v="FEMENINO"/>
    <s v="PND"/>
    <s v="https://community.secop.gov.co/Public/Tendering/OpportunityDetail/Index?noticeUID=CO1.NTC.2599934&amp;isFromPublicArea=True&amp;isModal=False"/>
    <x v="1"/>
    <n v="2022"/>
  </r>
  <r>
    <n v="187"/>
    <s v="JEP-205-2022"/>
    <s v="JEP-CSPO-205-2022"/>
    <s v="Carlos Torres"/>
    <d v="2022-01-14T00:00:00"/>
    <s v="Sofi Paola Malfitano Cordoba"/>
    <m/>
    <m/>
    <x v="1"/>
    <s v="1. Prestación de servicios"/>
    <n v="35895987"/>
    <n v="1"/>
    <x v="1"/>
    <s v="NA"/>
    <s v="Prestar servicios profesionales para apoyar al Departamento de Atención a Víctimas en la región de Chocó, Urabá Chocoano y Antioqueño, para adelantar acciones de difusión, acompañamiento y orientación psicosocial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2641767"/>
    <s v="N/A"/>
    <s v="N/A"/>
    <n v="7228143"/>
    <n v="51922"/>
    <n v="48522"/>
    <n v="2018011001091"/>
    <d v="2022-01-22T00:00:00"/>
    <d v="2022-01-24T00:00:00"/>
    <s v="N/A"/>
    <s v="N/A"/>
    <s v="N/A"/>
    <s v="N/A"/>
    <n v="0"/>
    <s v="N/A"/>
    <n v="0"/>
    <s v="N/A"/>
    <n v="0"/>
    <s v="N/A"/>
    <n v="0"/>
    <n v="82641767"/>
    <s v="NO"/>
    <s v="N/A"/>
    <s v="N/A"/>
    <s v="N/A"/>
    <s v="N/A"/>
    <d v="2022-12-31T00:00:00"/>
    <d v="2022-12-31T00:00:00"/>
    <s v="NO"/>
    <s v="Quibdó con_x000a_desplazamiento en la región de Chocó, Urabá Chocoano y Antioqueño"/>
    <s v="Cumplimiento"/>
    <s v="65-45-101073191"/>
    <n v="0"/>
    <s v="Seguros del Estado"/>
    <d v="2022-01-22T00:00:00"/>
    <s v="22-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5%2D2022%2Epdf&amp;parent=%2Fpersonal%2Fcarlos%5Ftorres%5Fjep%5Fgov%5Fco%2FDocuments%2FDocumentos%2FContractual%2FContractual%20%2D%20Onedrive%2FValidaci%C3%B3n%20p%C3%B3lizas%20CPS%2F%2EVERIFICACI%C3%93N%20DE%20P%C3%93LIZAS%20CONTRATOS%202022"/>
    <s v="N/A"/>
    <x v="1"/>
    <s v="Ingreso"/>
    <s v="N/A"/>
    <s v="PSICOLOGÍA "/>
    <s v="N/A"/>
    <s v="FEMENINO"/>
    <s v="PND"/>
    <s v="https://community.secop.gov.co/Public/Tendering/OpportunityDetail/Index?noticeUID=CO1.NTC.2603424&amp;isFromPublicArea=True&amp;isModal=False"/>
    <x v="1"/>
    <n v="2022"/>
  </r>
  <r>
    <n v="191"/>
    <s v="JEP-206-2022"/>
    <s v="JEP-CSPO-206-2022"/>
    <s v="Carlos Torres"/>
    <d v="2022-01-14T00:00:00"/>
    <s v="Angelica Maria Camacho Pinto"/>
    <m/>
    <m/>
    <x v="1"/>
    <s v="1. Prestación de servicios"/>
    <n v="37293616"/>
    <n v="8"/>
    <x v="1"/>
    <s v="NA"/>
    <s v="Prestar servicios profesionales para apoyar al Departamento de Atención a Víctimas en la región de Norte de Santander, Santander y región que conforma el Magdalena Medio, para adelantar acciones de difusión, acompañamiento y orientación psicosocial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2641767"/>
    <s v="N/A"/>
    <s v="N/A"/>
    <s v="$7.228.143"/>
    <n v="52122"/>
    <n v="48022"/>
    <s v="2018011001091_x0009_"/>
    <d v="2022-01-21T00:00:00"/>
    <d v="2022-01-24T00:00:00"/>
    <s v="N/A"/>
    <s v="N/A"/>
    <s v="N/A"/>
    <s v="N/A"/>
    <n v="0"/>
    <s v="N/A"/>
    <n v="0"/>
    <s v="N/A"/>
    <n v="0"/>
    <s v="N/A"/>
    <n v="0"/>
    <n v="82641767"/>
    <s v="NO"/>
    <s v="N/A"/>
    <s v="N/A"/>
    <s v="N/A"/>
    <s v="N/A"/>
    <d v="2022-12-31T00:00:00"/>
    <d v="2022-12-31T00:00:00"/>
    <s v="NO"/>
    <s v="Cúcuta con_x000a_desplazamiento en la región de Norte de Santander, Santander y región que conforma el_x000a_Magdalena"/>
    <s v="Cumplimiento "/>
    <s v="475-47-994000051833"/>
    <n v="0"/>
    <s v="Aseguradora Solidaria"/>
    <d v="2022-01-21T00:00:00"/>
    <s v="21-01-2022 - 01-07-2023"/>
    <s v="https://jepcolombia-my.sharepoint.com/personal/carlos_torres_jep_gov_co/_layouts/15/onedrive.aspx?q=206&amp;searchScope=folder&amp;id=%2Fpersonal%2Fcarlos%5Ftorres%5Fjep%5Fgov%5Fco%2FDocuments%2FDocumentos%2FContractual%2FContractual%20%2D%20Onedrive%2FValidaci%C3%B3n%20p%C3%B3lizas%20CPS%2F%2EVERIFICACI%C3%93N%20DE%20P%C3%93LIZAS%20CONTRATOS%202022%2FVerificacio%CC%81n%20po%CC%81liza%20contrato%20JEP%2D206%2D2022%2Epdf&amp;parent=%2Fpersonal%2Fcarlos%5Ftorres%5Fjep%5Fgov%5Fco%2FDocuments%2FDocumentos%2FContractual%2FContractual%20%2D%20Onedrive%2FValidaci%C3%B3n%20p%C3%B3lizas%20CPS%2F%2EVERIFICACI%C3%93N%20DE%20P%C3%93LIZAS%20CONTRATOS%202022&amp;parentview=7"/>
    <s v="N/A"/>
    <x v="1"/>
    <s v="Ingreso"/>
    <s v="N/A"/>
    <s v="PSICOLOGÍA"/>
    <s v="N/A"/>
    <s v="FEMENINO"/>
    <s v="angelica.camacho@jep.gov.co"/>
    <s v="https://community.secop.gov.co/Public/Tendering/OpportunityDetail/Index?noticeUID=CO1.NTC.2605153&amp;isFromPublicArea=True&amp;isModal=False"/>
    <x v="1"/>
    <n v="2022"/>
  </r>
  <r>
    <n v="189"/>
    <s v="JEP-207-2022"/>
    <s v="JEP-CSPO-207-2022"/>
    <s v="Carlos Torres"/>
    <d v="2022-01-14T00:00:00"/>
    <s v="Maria del Pilar Orjuela Trujillo"/>
    <m/>
    <m/>
    <x v="1"/>
    <s v="1. Prestación de servicios"/>
    <n v="52538435"/>
    <n v="1"/>
    <x v="1"/>
    <s v="NA"/>
    <s v="Prestar servicios profesionales para apoyar al Departamento de Atención a Víctimas en la región de Tolima, Huila, Caquetá y Putumayo, para adelantar acciones de difusión, acompañamiento y orientación psicosocial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2641767"/>
    <s v="N/A"/>
    <s v="N/A"/>
    <n v="7228143"/>
    <n v="52022"/>
    <n v="50722"/>
    <n v="2018011001091"/>
    <d v="2022-01-23T00:00:00"/>
    <d v="2022-01-26T00:00:00"/>
    <s v="N/A"/>
    <s v="N/A"/>
    <s v="N/A"/>
    <s v="N/A"/>
    <n v="0"/>
    <s v="N/A"/>
    <n v="0"/>
    <s v="N/A"/>
    <n v="0"/>
    <s v="N/A"/>
    <n v="0"/>
    <n v="82641767"/>
    <s v="NO"/>
    <s v="N/A"/>
    <s v="N/A"/>
    <s v="N/A"/>
    <s v="N/A"/>
    <d v="2022-12-31T00:00:00"/>
    <d v="2022-12-31T00:00:00"/>
    <s v="NO"/>
    <s v="Ibagué con desplazamiento_x000a_en la región de Tolima, Huila, Caquetá y Putumayo"/>
    <s v="Cumplimiento"/>
    <s v="380-47-994000123812"/>
    <n v="0"/>
    <s v="Aseguradora Solidaria"/>
    <d v="2022-01-25T00:00:00"/>
    <s v="23/01/2022 - 03-07-2023"/>
    <s v="https://jepcolombia-my.sharepoint.com/personal/carlos_torres_jep_gov_co/_layouts/15/onedrive.aspx?q=207&amp;searchScope=folder&amp;id=%2Fpersonal%2Fcarlos%5Ftorres%5Fjep%5Fgov%5Fco%2FDocuments%2FDocumentos%2FContractual%2FContractual%20%2D%20Onedrive%2FValidaci%C3%B3n%20p%C3%B3lizas%20CPS%2F%2EVERIFICACI%C3%93N%20DE%20P%C3%93LIZAS%20CONTRATOS%202022%2FVerificacio%CC%81n%20po%CC%81liza%20contrato%20JEP%2D207%2D2022%2Epdf&amp;parent=%2Fpersonal%2Fcarlos%5Ftorres%5Fjep%5Fgov%5Fco%2FDocuments%2FDocumentos%2FContractual%2FContractual%20%2D%20Onedrive%2FValidaci%C3%B3n%20p%C3%B3lizas%20CPS%2F%2EVERIFICACI%C3%93N%20DE%20P%C3%93LIZAS%20CONTRATOS%202022&amp;parentview=7"/>
    <s v="N/A"/>
    <x v="1"/>
    <s v="Ingreso"/>
    <s v="N/A"/>
    <s v="CIENCIAS POLÍTICAS"/>
    <s v="N/A"/>
    <s v="FEMENINO"/>
    <s v="PND"/>
    <s v="https://community.secop.gov.co/Public/Tendering/OpportunityDetail/Index?noticeUID=CO1.NTC.2629478&amp;isFromPublicArea=True&amp;isModal=False"/>
    <x v="1"/>
    <n v="2022"/>
  </r>
  <r>
    <n v="195"/>
    <s v="JEP-208-2022"/>
    <s v="JEP-CSPO-208-2022"/>
    <s v="Carlos Torres"/>
    <d v="2022-01-14T00:00:00"/>
    <s v="Marglevis Arguelles Galvis"/>
    <m/>
    <m/>
    <x v="1"/>
    <s v="1. Prestación de servicios"/>
    <n v="39301978"/>
    <n v="1"/>
    <x v="1"/>
    <s v="NA"/>
    <s v="Prestar servicios profesionales para apoyar al Departamento de Atención a Víctimas en la región de Urabá Antioqueño y Urabá Chocoano, para adelantar acciones de difusión, acompañamiento y orientación psicosocial a las víctimas en instancias judiciales y no judiciales, atendiendo los enfoques étnico, diferencial y psicosocial."/>
    <m/>
    <s v="Harvey Danilo Suarez Morales"/>
    <s v="Secretaría Ejecutiva"/>
    <s v="Subsecretaría Ejecutiva "/>
    <x v="7"/>
    <s v="Claudia Viviana Ferro Buitrago"/>
    <s v="Departamento de Atención a Víctimas"/>
    <s v="N/A"/>
    <s v="N/A"/>
    <s v="N/A"/>
    <s v="Inversión"/>
    <n v="82641767"/>
    <s v="N/A"/>
    <s v="N/A"/>
    <s v="$7.228.143"/>
    <n v="52322"/>
    <n v="50822"/>
    <s v="2018011001091_x0009_"/>
    <d v="2022-01-23T00:00:00"/>
    <d v="2022-01-24T00:00:00"/>
    <s v="N/A"/>
    <s v="N/A"/>
    <s v="N/A"/>
    <s v="N/A"/>
    <n v="0"/>
    <s v="N/A"/>
    <n v="0"/>
    <s v="N/A"/>
    <n v="0"/>
    <s v="N/A"/>
    <n v="0"/>
    <n v="82641767"/>
    <s v="NO"/>
    <s v="N/A"/>
    <s v="N/A"/>
    <s v="N/A"/>
    <s v="N/A"/>
    <d v="2022-12-31T00:00:00"/>
    <d v="2022-12-31T00:00:00"/>
    <s v="NO"/>
    <s v="Apartadó con_x000a_desplazamiento en la región de Urabá Antioqueño y Urabá Chocoano"/>
    <s v="Cumplimiento"/>
    <s v="14-47-101014301"/>
    <n v="0"/>
    <s v="Seguros del Estado"/>
    <d v="2022-01-24T00:00:00"/>
    <s v="23-01-2022 - 30-06-2023"/>
    <s v="https://jepcolombia-my.sharepoint.com/personal/carlos_torres_jep_gov_co/_layouts/15/onedrive.aspx?q=208&amp;searchScope=folder&amp;id=%2Fpersonal%2Fcarlos%5Ftorres%5Fjep%5Fgov%5Fco%2FDocuments%2FDocumentos%2FContractual%2FContractual%20%2D%20Onedrive%2FValidaci%C3%B3n%20p%C3%B3lizas%20CPS%2F%2EVERIFICACI%C3%93N%20DE%20P%C3%93LIZAS%20CONTRATOS%202022%2FVerificacio%CC%81n%20po%CC%81liza%20contrato%20JEP%2D208%2D2022%2Epdf&amp;parent=%2Fpersonal%2Fcarlos%5Ftorres%5Fjep%5Fgov%5Fco%2FDocuments%2FDocumentos%2FContractual%2FContractual%20%2D%20Onedrive%2FValidaci%C3%B3n%20p%C3%B3lizas%20CPS%2F%2EVERIFICACI%C3%93N%20DE%20P%C3%93LIZAS%20CONTRATOS%202022&amp;parentview=7"/>
    <s v="N/A"/>
    <x v="1"/>
    <s v="Ingreso"/>
    <s v="N/A"/>
    <s v="CIENCIAS POLÍTICAS"/>
    <s v="N/A"/>
    <s v="FEMENINO"/>
    <s v="PND"/>
    <s v="https://community.secop.gov.co/Public/Tendering/OpportunityDetail/Index?noticeUID=CO1.NTC.2639767&amp;isFromPublicArea=True&amp;isModal=False"/>
    <x v="1"/>
    <n v="2022"/>
  </r>
  <r>
    <n v="196"/>
    <s v="JEP-209-2022"/>
    <s v="JEP-CSPO-209-2022"/>
    <s v="Carlos Torres"/>
    <d v="2022-01-14T00:00:00"/>
    <s v="Natalia Zambrano Fernandez"/>
    <m/>
    <m/>
    <x v="1"/>
    <s v="1. Prestación de servicios"/>
    <n v="1130603927"/>
    <n v="3"/>
    <x v="1"/>
    <s v="NA"/>
    <s v="Prestar servicios profesionales para apoyar al Departamento de Atención a Víctimas en la región de Valle del Cauca, Cauca y Nariño, para adelantar acciones de difusión, acompañamiento y orientación psicosocial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2641767"/>
    <s v="N/A"/>
    <s v="N/A"/>
    <n v="7228143"/>
    <n v="52422"/>
    <n v="50922"/>
    <n v="2018011001091"/>
    <d v="2022-01-23T00:00:00"/>
    <d v="2022-01-24T00:00:00"/>
    <s v="N/A"/>
    <s v="N/A"/>
    <s v="N/A"/>
    <s v="N/A"/>
    <n v="0"/>
    <s v="N/A"/>
    <n v="0"/>
    <s v="N/A"/>
    <n v="0"/>
    <s v="N/A"/>
    <n v="0"/>
    <n v="82641767"/>
    <s v="NO"/>
    <s v="N/A"/>
    <s v="N/A"/>
    <s v="N/A"/>
    <s v="N/A"/>
    <d v="2022-12-31T00:00:00"/>
    <d v="2022-12-31T00:00:00"/>
    <s v="NO"/>
    <s v="Cali con desplazamiento_x000a_en la región de Valle del Cauca, Cauca y Nariño"/>
    <s v="Cumplimiento"/>
    <s v="14-47-101014275"/>
    <n v="0"/>
    <s v="Seguros del Estado"/>
    <d v="2022-01-23T00:00:00"/>
    <s v="23-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9%2D2022%2Epdf&amp;parent=%2Fpersonal%2Fcarlos%5Ftorres%5Fjep%5Fgov%5Fco%2FDocuments%2FDocumentos%2FContractual%2FContractual%20%2D%20Onedrive%2FValidaci%C3%B3n%20p%C3%B3lizas%20CPS%2F%2EVERIFICACI%C3%93N%20DE%20P%C3%93LIZAS%20CONTRATOS%202022"/>
    <s v="N/A"/>
    <x v="1"/>
    <s v="Ingreso"/>
    <s v="N/A"/>
    <s v="PSICOLOGÍA "/>
    <s v="N/A"/>
    <s v="FEMENINO"/>
    <s v="PND"/>
    <s v="https://community.secop.gov.co/Public/Tendering/OpportunityDetail/Index?noticeUID=CO1.NTC.2642258&amp;isFromPublicArea=True&amp;isModal=False"/>
    <x v="1"/>
    <n v="2022"/>
  </r>
  <r>
    <n v="178"/>
    <s v="JEP-210-2022"/>
    <s v="JEP-CSPO-210-2022"/>
    <s v="Carlos Torres"/>
    <d v="2022-01-14T00:00:00"/>
    <s v="Diego Alexis Ibarra Piedrahita"/>
    <m/>
    <m/>
    <x v="1"/>
    <s v="1. Prestación de servicios"/>
    <n v="71788874"/>
    <n v="0"/>
    <x v="1"/>
    <s v="NA"/>
    <s v="Prestar servicios profesionales para apoyar al Departamento de Atención a Víctimas en la región de Antioquia, para adelantar acciones de difusión, acompañamiento y orientación psicosocial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2641767"/>
    <s v="N/A"/>
    <s v="N/A"/>
    <s v="$7.228.143"/>
    <n v="51522"/>
    <n v="51022"/>
    <s v="2018011001091_x0009_"/>
    <d v="2022-01-23T00:00:00"/>
    <d v="2022-01-24T00:00:00"/>
    <s v="N/A"/>
    <s v="N/A"/>
    <s v="N/A"/>
    <s v="N/A"/>
    <n v="0"/>
    <s v="N/A"/>
    <n v="0"/>
    <s v="N/A"/>
    <n v="0"/>
    <s v="N/A"/>
    <n v="0"/>
    <n v="82641767"/>
    <s v="NO"/>
    <s v="N/A"/>
    <s v="N/A"/>
    <s v="N/A"/>
    <s v="N/A"/>
    <d v="2022-12-31T00:00:00"/>
    <d v="2022-12-31T00:00:00"/>
    <s v="NO"/>
    <s v="Medellín con_x000a_desplazamiento en la región de Antioquia"/>
    <s v="Cumplimiento"/>
    <s v="21-47-101016612"/>
    <n v="0"/>
    <s v="Seguros del Estado "/>
    <d v="2022-01-24T00:00:00"/>
    <s v="23-01-2022 - 10-07-2023"/>
    <s v="https://jepcolombia-my.sharepoint.com/personal/carlos_torres_jep_gov_co/_layouts/15/onedrive.aspx?q=210&amp;searchScope=folder&amp;id=%2Fpersonal%2Fcarlos%5Ftorres%5Fjep%5Fgov%5Fco%2FDocuments%2FDocumentos%2FContractual%2FContractual%20%2D%20Onedrive%2FValidaci%C3%B3n%20p%C3%B3lizas%20CPS%2F%2EVERIFICACI%C3%93N%20DE%20P%C3%93LIZAS%20CONTRATOS%202022%2FVerificacio%CC%81n%20po%CC%81liza%20contrato%20JEP%2D210%2D2022%2Epdf&amp;parent=%2Fpersonal%2Fcarlos%5Ftorres%5Fjep%5Fgov%5Fco%2FDocuments%2FDocumentos%2FContractual%2FContractual%20%2D%20Onedrive%2FValidaci%C3%B3n%20p%C3%B3lizas%20CPS%2F%2EVERIFICACI%C3%93N%20DE%20P%C3%93LIZAS%20CONTRATOS%202022&amp;parentview=7"/>
    <s v="N/A"/>
    <x v="1"/>
    <s v="Ingreso"/>
    <s v="N/A"/>
    <s v="HISTORIA"/>
    <s v="N/A"/>
    <s v="MASCULINO"/>
    <s v="PND"/>
    <s v="https://community.secop.gov.co/Public/Tendering/OpportunityDetail/Index?noticeUID=CO1.NTC.2645587&amp;isFromPublicArea=True&amp;isModal=False"/>
    <x v="1"/>
    <n v="2022"/>
  </r>
  <r>
    <n v="186"/>
    <s v="JEP-211-2022"/>
    <s v="JEP-CSPO-211-2022"/>
    <s v="Carlos Torres"/>
    <d v="2022-01-14T00:00:00"/>
    <s v="Carlos Andres Otero Cardona"/>
    <m/>
    <m/>
    <x v="1"/>
    <s v="1. Prestación de servicios"/>
    <n v="91495390"/>
    <n v="2"/>
    <x v="1"/>
    <s v="NA"/>
    <s v="Prestar servicios profesionales para apoyar al Departamento de Atención a Víctimas en la región de Cauca, Valle del Cauca y Nariño, para adelantar acciones de difusión, acompañamiento y orientación psicosocial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2641767"/>
    <s v="N/A"/>
    <s v="N/A"/>
    <n v="7228143"/>
    <n v="51822"/>
    <n v="51122"/>
    <n v="2018011001091"/>
    <d v="2022-01-23T00:00:00"/>
    <d v="2022-01-24T00:00:00"/>
    <s v="N/A"/>
    <s v="N/A"/>
    <s v="N/A"/>
    <s v="N/A"/>
    <n v="0"/>
    <s v="N/A"/>
    <n v="0"/>
    <s v="N/A"/>
    <n v="0"/>
    <s v="N/A"/>
    <n v="0"/>
    <n v="82641767"/>
    <s v="NO"/>
    <s v="N/A"/>
    <s v="N/A"/>
    <s v="N/A"/>
    <s v="N/A"/>
    <d v="2022-12-31T00:00:00"/>
    <d v="2022-12-31T00:00:00"/>
    <s v="NO"/>
    <s v="Popayán con_x000a_desplazamiento en la región de Cauca, Valle del Cauca y Nariño"/>
    <s v="Cumplimiento "/>
    <s v="435 47 994000048210"/>
    <n v="0"/>
    <s v="Aseguradora Solidaria"/>
    <d v="2022-01-24T00:00:00"/>
    <s v="23-01-2022 - 30-06-2023"/>
    <s v="https://jepcolombia-my.sharepoint.com/personal/carlos_torres_jep_gov_co/_layouts/15/onedrive.aspx?q=211&amp;searchScope=folder&amp;id=%2Fpersonal%2Fcarlos%5Ftorres%5Fjep%5Fgov%5Fco%2FDocuments%2FDocumentos%2FContractual%2FContractual%20%2D%20Onedrive%2FValidaci%C3%B3n%20p%C3%B3lizas%20CPS%2F%2EVERIFICACI%C3%93N%20DE%20P%C3%93LIZAS%20CONTRATOS%202022%2FVerificacio%CC%81n%20po%CC%81liza%20contrato%20JEP%2D211%2D2022%2Epdf&amp;parent=%2Fpersonal%2Fcarlos%5Ftorres%5Fjep%5Fgov%5Fco%2FDocuments%2FDocumentos%2FContractual%2FContractual%20%2D%20Onedrive%2FValidaci%C3%B3n%20p%C3%B3lizas%20CPS%2F%2EVERIFICACI%C3%93N%20DE%20P%C3%93LIZAS%20CONTRATOS%202022&amp;parentview=7"/>
    <s v="N/A"/>
    <x v="1"/>
    <s v="Ingreso"/>
    <s v="N/A"/>
    <s v="PSICOLOGÍA "/>
    <s v="N/A"/>
    <s v="MASCULINO"/>
    <s v="PND"/>
    <s v="https://community.secop.gov.co/Public/Tendering/OpportunityDetail/Index?noticeUID=CO1.NTC.2649455&amp;isFromPublicArea=True&amp;isModal=False"/>
    <x v="1"/>
    <n v="2022"/>
  </r>
  <r>
    <n v="74"/>
    <s v="JEP-212-2022"/>
    <s v="JEP-CSPO-212-2022"/>
    <s v="Vanessa Jiménez "/>
    <d v="2022-01-14T00:00:00"/>
    <s v="Diana Liseth Vivas Pulido "/>
    <m/>
    <m/>
    <x v="1"/>
    <s v="1. Prestación de servicios"/>
    <n v="53051656"/>
    <n v="2"/>
    <x v="1"/>
    <s v="NA"/>
    <s v="Prestar servicios profesionales para apoyar y acompañar a la Subdirección de Fortalecimiento Institucional en la administración del Sistema de Gestión de calidad de la JEP."/>
    <m/>
    <s v="Harvey Danilo Suarez Morales"/>
    <s v="Secretaría Ejecutiva"/>
    <s v="Secretaría Ejecutiva"/>
    <x v="24"/>
    <s v="Luz Amanda Granados Urrea_x0009_"/>
    <s v="Subdirección de Fortalecimiento Institucional"/>
    <s v="N/A"/>
    <s v="N/A"/>
    <s v="N/A"/>
    <s v="Inversión"/>
    <n v="90640910"/>
    <s v="N/A"/>
    <s v="N/A"/>
    <s v="$8.240.084"/>
    <n v="49422"/>
    <n v="50422"/>
    <n v="2018011001175"/>
    <d v="2022-01-23T00:00:00"/>
    <d v="2022-01-27T00:00:00"/>
    <s v="Monica Viviana Marin Aguilar"/>
    <n v="67001394"/>
    <n v="5"/>
    <d v="2022-03-14T00:00:00"/>
    <n v="0"/>
    <s v="N/A"/>
    <n v="0"/>
    <s v="N/A"/>
    <n v="0"/>
    <s v="N/A"/>
    <n v="0"/>
    <n v="90640910"/>
    <s v="NO"/>
    <s v="N/A"/>
    <s v="N/A"/>
    <s v="N/A"/>
    <s v="N/A"/>
    <d v="2022-12-15T00:00:00"/>
    <d v="2022-12-15T00:00:00"/>
    <s v="NO"/>
    <s v="Bogotá D.C"/>
    <s v="Cumplimiento "/>
    <s v="_x0009_NB-100194835"/>
    <n v="0"/>
    <s v="Seguros Mundial"/>
    <d v="2022-01-25T00:00:00"/>
    <s v="23-01-2022 - 15-06-2023"/>
    <s v="C:\Users\andres.prietom\JEP Colombia\Carlos Giovanni Torres Peñaranda - Contractual - Onedrive\Validación pólizas CPS\.VERIFICACIÓN DE PÓLIZAS CONTRATOS 2022\Verificación póliza del contrato JEP 212 2022.PNG"/>
    <s v="en fecha 14/03/2022, se suscribe cesión del contrato"/>
    <x v="1"/>
    <s v="Cesión"/>
    <s v="N/A"/>
    <s v="INGENIERÍA INDUSTRIAL"/>
    <s v="N/A"/>
    <s v="FEMENINO"/>
    <s v="PND"/>
    <s v="https://community.secop.gov.co/Public/Tendering/OpportunityDetail/Index?noticeUID=CO1.NTC.2585904&amp;isFromPublicArea=True&amp;isModal=False"/>
    <x v="1"/>
    <n v="2022"/>
  </r>
  <r>
    <n v="283"/>
    <s v="JEP-213-2022"/>
    <s v="JEP-CSPO-213-2022"/>
    <s v="Ángela Esquivel "/>
    <d v="2022-01-13T00:00:00"/>
    <s v="Juan David Acosta Gonzalez"/>
    <m/>
    <m/>
    <x v="1"/>
    <s v="1. Prestación de servicios"/>
    <n v="1019036824"/>
    <n v="8"/>
    <x v="1"/>
    <s v="NA"/>
    <s v="Prestar servicios para apoyar y acompañar al Departamento de Gestión Territorial en la organización y sistematización de la información producida por la dependencia, teniendo en cuenta los enfoques diferenciales."/>
    <m/>
    <s v="Harvey Danilo Suarez Morales"/>
    <s v="Secretaría Ejecutiva"/>
    <s v="Subsecretaría Ejecutiva "/>
    <x v="13"/>
    <s v="Gloria Cala Navarro"/>
    <s v="Departamento de Gestión Territorial"/>
    <s v="N/A"/>
    <s v="N/A"/>
    <s v="N/A"/>
    <s v="Inversión"/>
    <n v="41561805"/>
    <s v="N/A"/>
    <s v="N/A"/>
    <n v="3614070"/>
    <n v="28522"/>
    <n v="46122"/>
    <n v="2018011001091"/>
    <d v="2022-01-20T00:00:00"/>
    <d v="2022-01-24T00:00:00"/>
    <s v="Rodrigo "/>
    <n v="1032437437"/>
    <n v="8"/>
    <d v="2022-09-29T00:00:00"/>
    <n v="0"/>
    <s v="N/A"/>
    <n v="0"/>
    <s v="N/A"/>
    <n v="0"/>
    <s v="N/A"/>
    <n v="0"/>
    <n v="41561805"/>
    <s v="NO"/>
    <s v="N/A"/>
    <s v="N/A"/>
    <s v="N/A"/>
    <s v="N/A"/>
    <d v="2022-12-31T00:00:00"/>
    <d v="2022-12-31T00:00:00"/>
    <s v="NO"/>
    <s v="Bogotá D.C"/>
    <s v="Cumplimiento "/>
    <s v="33-47-101008155"/>
    <n v="0"/>
    <s v="Seguros del Estado"/>
    <d v="2022-01-21T00:00:00"/>
    <s v="20-01-2022 - 30-06-2023"/>
    <s v="C:\Users\andres.prietom\JEP Colombia\Carlos Giovanni Torres Peñaranda - Contractual - Onedrive\Validación pólizas CPS\.VERIFICACIÓN DE PÓLIZAS CONTRATOS 2022\verificacion poliza contrato JEP-213-2022.pdf"/>
    <s v="En fehca del 26 de septiembre se encuentra en flujo de aprobación la cesión del CTO JEP-213-2022 Rodrigo Torrejano de DGT"/>
    <x v="1"/>
    <s v="Cesión"/>
    <s v="N/A"/>
    <s v="CIENCIAS POLÍTICAS"/>
    <s v="N/A"/>
    <s v="MASCULINO"/>
    <s v="PND"/>
    <s v="https://community.secop.gov.co/Public/Tendering/OpportunityDetail/Index?noticeUID=CO1.NTC.2588520&amp;isFromPublicArea=True&amp;isModal=False"/>
    <x v="1"/>
    <n v="2022"/>
  </r>
  <r>
    <n v="280"/>
    <s v="JEP-214-2022"/>
    <s v="JEP-CSPO-214-2022"/>
    <s v="Ángela Esquivel "/>
    <d v="2022-01-13T00:00:00"/>
    <s v="Jorge Enrique Gil Cepeda"/>
    <m/>
    <m/>
    <x v="1"/>
    <s v="1. Prestación de servicios"/>
    <s v="1.015.414.202_x000d_"/>
    <n v="4"/>
    <x v="1"/>
    <s v="NA"/>
    <s v="Prestar servicios profesionales especializados para apoyar y acompañar al  Departamento de Gestión Territorial en las labores de planeación, seguimiento y monitoreo relacionadas con el despliegue territorial que apoya la dependencia, en el marco de los lineamientos para la aplicación del enfoque territorial en la entidad, teniendo en cuenta los enfoques diferenciales."/>
    <m/>
    <s v="Harvey Danilo Suarez Morales"/>
    <s v="Secretaría Ejecutiva"/>
    <s v="Subsecretaría Ejecutiva "/>
    <x v="13"/>
    <s v="Gloria Cala Navarro"/>
    <s v="Departamento de Gestión Territorial"/>
    <s v="N/A"/>
    <s v="N/A"/>
    <s v="N/A"/>
    <s v="Inversión"/>
    <n v="94760959"/>
    <s v="N/A"/>
    <s v="N/A"/>
    <s v="$8.240.084"/>
    <n v="29122"/>
    <n v="49922"/>
    <s v="2018011001091_x0009_"/>
    <d v="2022-01-21T00:00:00"/>
    <d v="2022-01-24T00:00:00"/>
    <s v="N/A"/>
    <s v="N/A"/>
    <s v="N/A"/>
    <s v="N/A"/>
    <n v="0"/>
    <s v="N/A"/>
    <n v="0"/>
    <s v="N/A"/>
    <n v="0"/>
    <s v="N/A"/>
    <n v="0"/>
    <n v="94760959"/>
    <s v="NO"/>
    <s v="N/A"/>
    <s v="N/A"/>
    <s v="N/A"/>
    <s v="N/A"/>
    <d v="2022-12-31T00:00:00"/>
    <d v="2022-12-31T00:00:00"/>
    <s v="NO"/>
    <s v="Bogotá D.C"/>
    <s v="Cumplimiento "/>
    <s v="33-47-101008175"/>
    <n v="0"/>
    <s v="Seguros del Estado "/>
    <d v="2022-01-22T00:00:00"/>
    <s v="21-01-2022 - 10-07-2023"/>
    <s v="C:\Users\andres.prietom\JEP Colombia\Carlos Giovanni Torres Peñaranda - Contractual - Onedrive\Validación pólizas CPS\.VERIFICACIÓN DE PÓLIZAS CONTRATOS 2022\verificacion poliza contrato JEP-214-2022.pdf"/>
    <s v="N/A"/>
    <x v="1"/>
    <s v="Ingreso"/>
    <s v="N/A"/>
    <s v="CIENCIAS POLÍTICAS"/>
    <s v="N/A"/>
    <s v="MASCULINO"/>
    <s v="PND"/>
    <s v="https://community.secop.gov.co/Public/Tendering/OpportunityDetail/Index?noticeUID=CO1.NTC.2589266&amp;isFromPublicArea=True&amp;isModal=False"/>
    <x v="1"/>
    <n v="2022"/>
  </r>
  <r>
    <n v="275"/>
    <s v="JEP-215-2022"/>
    <s v="JEP-CSPO-215-2022"/>
    <s v="Ángela Esquivel "/>
    <d v="2022-01-13T00:00:00"/>
    <s v="Edainis Parra Guerrero"/>
    <m/>
    <m/>
    <x v="1"/>
    <s v="1. Prestación de servicios"/>
    <n v="51903216"/>
    <n v="5"/>
    <x v="1"/>
    <s v="NA"/>
    <s v="Prestar servicios profesionales especializados para apoyar y acompañar el despliegue territorial de la Secretaría Ejecutiva en el departamento de Chocó, en el marco de los lineamientos para la aplicación del enfoque territorial, la justicia restaurativa y teniendo en cuenta los enfoques diferenciales."/>
    <m/>
    <s v="Harvey Danilo Suarez Morales"/>
    <s v="Secretaría Ejecutiva"/>
    <s v="Subsecretaría Ejecutiva "/>
    <x v="13"/>
    <s v="Gloria Cala Navarro"/>
    <s v="Departamento de Gestión Territorial"/>
    <s v="N/A"/>
    <s v="N/A"/>
    <s v="N/A"/>
    <s v="Inversión"/>
    <n v="117825780"/>
    <s v="N/A"/>
    <s v="N/A"/>
    <n v="10245720"/>
    <n v="28622"/>
    <n v="46522"/>
    <n v="2018011001091"/>
    <d v="2022-01-21T00:00:00"/>
    <d v="2022-01-24T00:00:00"/>
    <s v="N/A"/>
    <s v="N/A"/>
    <s v="N/A"/>
    <s v="N/A"/>
    <n v="0"/>
    <s v="N/A"/>
    <n v="0"/>
    <s v="N/A"/>
    <n v="0"/>
    <s v="N/A"/>
    <n v="0"/>
    <n v="117825780"/>
    <s v="NO"/>
    <s v="N/A"/>
    <s v="N/A"/>
    <s v="N/A"/>
    <s v="N/A"/>
    <d v="2022-12-31T00:00:00"/>
    <d v="2022-12-31T00:00:00"/>
    <s v="NO"/>
    <s v="Chocó"/>
    <s v="Cumplimiento "/>
    <s v="39-45-101027309"/>
    <n v="0"/>
    <s v="Seguros del Estado"/>
    <d v="2022-01-21T00:00:00"/>
    <s v="21-1-2022 - 05-07-2023"/>
    <s v="C:\Users\andres.prietom\JEP Colombia\Carlos Giovanni Torres Peñaranda - Contractual - Onedrive\Validación pólizas CPS\.VERIFICACIÓN DE PÓLIZAS CONTRATOS 2022\verificacion poliza contratos JEP-215-2022.pdf"/>
    <s v="N/A"/>
    <x v="1"/>
    <s v="Ingreso"/>
    <s v="N/A"/>
    <s v="TRABAJO SOCIAL"/>
    <s v="N/A"/>
    <s v="FEMENINO"/>
    <s v="PND"/>
    <s v="https://community.secop.gov.co/Public/Tendering/OpportunityDetail/Index?noticeUID=CO1.NTC.2589346&amp;isFromPublicArea=True&amp;isModal=False"/>
    <x v="1"/>
    <n v="2022"/>
  </r>
  <r>
    <n v="271"/>
    <s v="JEP-216-2022"/>
    <s v="JEP-CSPO-216-2022"/>
    <s v="Ángela Esquivel "/>
    <d v="2022-01-13T00:00:00"/>
    <s v="Ana Maria Otero Alvarez"/>
    <m/>
    <m/>
    <x v="1"/>
    <s v="1. Prestación de servicios"/>
    <n v="25274099"/>
    <n v="5"/>
    <x v="1"/>
    <s v="NA"/>
    <s v="Prestar servicios profesionales especializados para apoyar y acompañar el despliegue territorial de la Secretaría Ejecutiva en el departamento del Cauca, en el marco de los lineamientos para la aplicación del enfoque territorial, la justicia restaurativa y teniendo en cuenta los enfoques diferenciales."/>
    <m/>
    <s v="Harvey Danilo Suarez Morales"/>
    <s v="Secretaría Ejecutiva"/>
    <s v="Subsecretaría Ejecutiva "/>
    <x v="13"/>
    <s v="Gloria Cala Navarro"/>
    <s v="Departamento de Gestión Territorial"/>
    <s v="N/A"/>
    <s v="N/A"/>
    <s v="N/A"/>
    <s v="Inversión"/>
    <n v="117825780"/>
    <s v="N/A"/>
    <s v="N/A"/>
    <s v="$10.245.720"/>
    <n v="28722"/>
    <n v="54322"/>
    <n v="2018011001091"/>
    <d v="2022-01-20T00:00:00"/>
    <d v="2022-01-24T00:00:00"/>
    <s v="N/A"/>
    <s v="N/A"/>
    <s v="N/A"/>
    <s v="N/A"/>
    <n v="0"/>
    <s v="N/A"/>
    <n v="0"/>
    <s v="N/A"/>
    <n v="0"/>
    <s v="N/A"/>
    <n v="0"/>
    <n v="117825780"/>
    <s v="NO"/>
    <s v="N/A"/>
    <s v="N/A"/>
    <s v="N/A"/>
    <s v="N/A"/>
    <d v="2022-12-31T00:00:00"/>
    <d v="2022-12-31T00:00:00"/>
    <s v="NO"/>
    <s v="Cauca"/>
    <s v="Cumplimiento "/>
    <s v="40-47-101003558"/>
    <n v="0"/>
    <s v="Seguros del Estado"/>
    <d v="2022-01-21T00:00:00"/>
    <s v="21-01-2022 - 01-07-2023"/>
    <s v="C:\Users\andres.prietom\JEP Colombia\Carlos Giovanni Torres Peñaranda - Contractual - Onedrive\Validación pólizas CPS\.VERIFICACIÓN DE PÓLIZAS CONTRATOS 2022\verificacion poliza contrato JEP-216-2022.pdf"/>
    <s v="N/A"/>
    <x v="1"/>
    <s v="Ingreso"/>
    <s v="N/A"/>
    <s v="CIENCIAS POLÍTICAS"/>
    <s v="N/A"/>
    <s v="FEMENINO"/>
    <s v="PND"/>
    <s v="https://community.secop.gov.co/Public/Tendering/OpportunityDetail/Index?noticeUID=CO1.NTC.2589627&amp;isFromPublicArea=True&amp;isModal=False"/>
    <x v="1"/>
    <n v="2022"/>
  </r>
  <r>
    <n v="270"/>
    <s v="JEP-217-2022"/>
    <s v="JEP-CSPO-217-2022"/>
    <s v="Ángela Esquivel "/>
    <d v="2022-01-13T00:00:00"/>
    <s v="Efren Edmundo Quiroz Cabrera"/>
    <m/>
    <m/>
    <x v="1"/>
    <s v="1. Prestación de servicios"/>
    <n v="98380342"/>
    <n v="1"/>
    <x v="1"/>
    <s v="NA"/>
    <s v="Prestar servicios profesionales especializados para apoyar y acompañar el despliegue territorial de la Secretaría Ejecutiva en el departamento de Nariño, en el marco de los lineamientos para la aplicación del enfoque territorial, la justicia restaurativa y teniendo en cuenta los enfoques diferenciales."/>
    <m/>
    <s v="Harvey Danilo Suarez Morales"/>
    <s v="Secretaría Ejecutiva"/>
    <s v="Subsecretaría Ejecutiva "/>
    <x v="13"/>
    <s v="Gloria Cala Navarro"/>
    <s v="Departamento de Gestión Territorial"/>
    <s v="N/A"/>
    <s v="N/A"/>
    <s v="N/A"/>
    <s v="Inversión"/>
    <n v="117825780"/>
    <s v="N/A"/>
    <s v="N/A"/>
    <n v="10245720"/>
    <n v="28422"/>
    <n v="46622"/>
    <n v="2018011001091"/>
    <d v="2022-01-21T00:00:00"/>
    <d v="2022-01-24T00:00:00"/>
    <s v="N/A"/>
    <s v="N/A"/>
    <s v="N/A"/>
    <s v="N/A"/>
    <n v="0"/>
    <s v="N/A"/>
    <n v="0"/>
    <s v="N/A"/>
    <n v="0"/>
    <s v="N/A"/>
    <n v="0"/>
    <n v="117825780"/>
    <s v="NO"/>
    <s v="N/A"/>
    <s v="N/A"/>
    <s v="N/A"/>
    <s v="N/A"/>
    <d v="2022-12-31T00:00:00"/>
    <d v="2022-12-31T00:00:00"/>
    <s v="NO"/>
    <s v="Nariño"/>
    <s v="Cumplimiento "/>
    <s v="41-45-101075512"/>
    <n v="0"/>
    <s v="Seguros del Estado"/>
    <d v="2022-01-21T00:00:00"/>
    <s v="21-01-2022 - 01-07-2023"/>
    <s v="C:\Users\andres.prietom\JEP Colombia\Carlos Giovanni Torres Peñaranda - Contractual - Onedrive\Validación pólizas CPS\.VERIFICACIÓN DE PÓLIZAS CONTRATOS 2022\verificacion contrato poliza JEP-217-2022.pdf"/>
    <s v="N/A"/>
    <x v="1"/>
    <s v="Ingreso"/>
    <s v="N/A"/>
    <s v="DERECHO"/>
    <s v="N/A"/>
    <s v="MASCULINO"/>
    <s v="PND"/>
    <s v="https://community.secop.gov.co/Public/Tendering/OpportunityDetail/Index?noticeUID=CO1.NTC.2589760&amp;isFromPublicArea=True&amp;isModal=False"/>
    <x v="1"/>
    <n v="2022"/>
  </r>
  <r>
    <n v="175"/>
    <s v="JEP-218-2022"/>
    <s v="JEP-CSPO-218-2022"/>
    <s v="Ángela Esquivel "/>
    <d v="2022-01-17T00:00:00"/>
    <s v="Claudia Ivette Galvis Vela"/>
    <m/>
    <m/>
    <x v="1"/>
    <s v="1. Prestación de servicios"/>
    <n v="51784171"/>
    <n v="0"/>
    <x v="1"/>
    <s v="NA"/>
    <s v="Prestar servicios profesionales para apoyar al Departamento de Atención a Víctimas a nivel nacional en acompañamiento psicosocial, orientación psicosocial y difus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94211621"/>
    <s v="N/A"/>
    <s v="N/A"/>
    <s v="$8.240.084"/>
    <n v="51422"/>
    <n v="49822"/>
    <s v="2018011001091_x0009_"/>
    <d v="2022-01-23T00:00:00"/>
    <d v="2022-01-25T00:00:00"/>
    <s v="N/A"/>
    <s v="N/A"/>
    <s v="N/A"/>
    <s v="N/A"/>
    <n v="0"/>
    <s v="N/A"/>
    <n v="0"/>
    <s v="N/A"/>
    <n v="0"/>
    <s v="N/A"/>
    <n v="0"/>
    <n v="94211621"/>
    <s v="NO"/>
    <s v="N/A"/>
    <s v="N/A"/>
    <s v="N/A"/>
    <s v="N/A"/>
    <d v="2022-12-31T00:00:00"/>
    <d v="2022-12-31T00:00:00"/>
    <s v="NO"/>
    <s v="Nacional"/>
    <s v="Cumplimiento "/>
    <s v="14-45-101074798_x000d_"/>
    <n v="0"/>
    <s v="Seguros del Estado"/>
    <d v="2022-01-24T00:00:00"/>
    <s v="24-01-2022 - 24-07-2023"/>
    <s v="C:\Users\andres.prietom\JEP Colombia\Carlos Giovanni Torres Peñaranda - Contractual - Onedrive\Validación pólizas CPS\.VERIFICACIÓN DE PÓLIZAS CONTRATOS 2022\verificacion poliza contrato JEP-218-2022.pdf"/>
    <s v="N/A"/>
    <x v="1"/>
    <s v="Ingreso"/>
    <s v="N/A"/>
    <s v="PSICOLOGÍA "/>
    <s v="N/A"/>
    <s v="FEMENINO"/>
    <s v="PND"/>
    <s v="https://community.secop.gov.co/Public/Tendering/OpportunityDetail/Index?noticeUID=CO1.NTC.2590339&amp;isFromPublicArea=True&amp;isModal=False"/>
    <x v="1"/>
    <n v="2022"/>
  </r>
  <r>
    <n v="200"/>
    <s v="JEP-219-2022"/>
    <s v="JEP-CSPO-219-2022"/>
    <s v="Ángela Esquivel "/>
    <d v="2022-01-17T00:00:00"/>
    <s v="Ilva Juliana Ospina Garcia"/>
    <m/>
    <m/>
    <x v="1"/>
    <s v="1. Prestación de servicios"/>
    <n v="1032454987"/>
    <n v="1"/>
    <x v="1"/>
    <s v="NA"/>
    <s v="Prestar servicios profesionales para apoyar y acompañar al Departamento de Atención a Víctimas en la elaboración, seguimiento y apoyo respuesta a órdenes judiciales, peticiones, orientación y asesoría en la sede principal."/>
    <m/>
    <s v="Harvey Danilo Suarez Morales"/>
    <s v="Secretaría Ejecutiva"/>
    <s v="Subsecretaría Ejecutiva "/>
    <x v="7"/>
    <s v="Claudia Viviana Ferro Buitrago"/>
    <s v="Departamento de Atención a Víctimas"/>
    <s v="N/A"/>
    <s v="N/A"/>
    <s v="N/A"/>
    <s v="Inversión"/>
    <n v="82641767"/>
    <s v="N/A"/>
    <s v="N/A"/>
    <n v="7228143"/>
    <n v="52522"/>
    <n v="46822"/>
    <n v="2018011001091"/>
    <d v="2022-01-21T00:00:00"/>
    <d v="2022-01-24T00:00:00"/>
    <s v="N/A"/>
    <s v="N/A"/>
    <s v="N/A"/>
    <s v="N/A"/>
    <n v="0"/>
    <s v="N/A"/>
    <n v="0"/>
    <s v="N/A"/>
    <n v="0"/>
    <s v="N/A"/>
    <n v="0"/>
    <n v="82641767"/>
    <s v="NO"/>
    <s v="N/A"/>
    <s v="N/A"/>
    <s v="N/A"/>
    <s v="N/A"/>
    <d v="2022-12-31T00:00:00"/>
    <d v="2022-12-31T00:00:00"/>
    <s v="NO"/>
    <s v="Bogotá D.C"/>
    <s v="Cumplimiento "/>
    <s v="380-47-994000122412"/>
    <n v="0"/>
    <s v="Aseguradora Solidaria"/>
    <d v="2022-01-18T00:00:00"/>
    <s v="18-01-2022 - 03-07-2023"/>
    <s v="C:\Users\andres.prietom\JEP Colombia\Carlos Giovanni Torres Peñaranda - Contractual - Onedrive\Validación pólizas CPS\.VERIFICACIÓN DE PÓLIZAS CONTRATOS 2022\verificacion poliza contrato JEP-219-2022.pdf"/>
    <s v="N/A"/>
    <x v="1"/>
    <s v="Ingreso"/>
    <s v="N/A"/>
    <s v="DERECHO"/>
    <s v="N/A"/>
    <s v="FEMENINO"/>
    <s v="PND"/>
    <s v="https://community.secop.gov.co/Public/Tendering/OpportunityDetail/Index?noticeUID=CO1.NTC.2590065&amp;isFromPublicArea=True&amp;isModal=False"/>
    <x v="1"/>
    <n v="2022"/>
  </r>
  <r>
    <n v="313"/>
    <s v="JEP-220-2022"/>
    <s v="JEP-CSPO-220-2022"/>
    <s v="Jairo Cuellar"/>
    <s v="14 de enero de 2022"/>
    <s v="Sandra Del Pilar Ramirez Barrios"/>
    <m/>
    <m/>
    <x v="1"/>
    <s v="1. Prestación de servicios"/>
    <n v="51848419"/>
    <n v="8"/>
    <x v="1"/>
    <s v="NA"/>
    <s v="Prestación de servicios profesionales para brindar asistencia técnica a las actuaciones y decisiones judiciales propias de la justicia transicional y restaurativa de la JEP, a través de la disposción de lineamientos para el adecuado acopio, validación, procesamiento, gestión y análisis de la información en la consolidación del Registro de Comparecientes."/>
    <m/>
    <s v="Harvey Danilo Suarez Morales"/>
    <s v="Secretaría Ejecutiva"/>
    <s v="Subsecretaría Ejecutiva "/>
    <x v="10"/>
    <s v="Jorge Alirio Mancera Cortés"/>
    <s v="Departamento SAAD - Comparecientes"/>
    <s v="N/A"/>
    <s v="N/A"/>
    <s v="N/A"/>
    <s v="Inversión"/>
    <n v="119254742"/>
    <s v="N/A"/>
    <s v="N/A"/>
    <s v="$13.299.786"/>
    <n v="33422"/>
    <n v="45522"/>
    <s v="2018011001091_x0009_"/>
    <d v="2022-01-20T00:00:00"/>
    <d v="2022-01-24T00:00:00"/>
    <s v="N/A"/>
    <s v="N/A"/>
    <s v="N/A"/>
    <s v="N/A"/>
    <n v="0"/>
    <s v="N/A"/>
    <n v="0"/>
    <s v="N/A"/>
    <n v="0"/>
    <s v="N/A"/>
    <n v="31"/>
    <n v="119254742"/>
    <s v="NO"/>
    <s v="N/A"/>
    <s v="N/A"/>
    <s v="N/A"/>
    <s v="N/A"/>
    <d v="2022-09-30T00:00:00"/>
    <d v="2022-10-31T00:00:00"/>
    <s v="NO"/>
    <s v="Bogotá D.C"/>
    <s v="Cumplimiento "/>
    <s v="21-45-101358350"/>
    <n v="0"/>
    <s v="Seguros del Estado "/>
    <d v="2022-01-21T00:00:00"/>
    <s v="20-01-2022 - 01-04-2023"/>
    <s v="https://jepcolombia-my.sharepoint.com/personal/carlos_torres_jep_gov_co/_layouts/15/onedrive.aspx?q=220&amp;searchScope=folder&amp;id=%2Fpersonal%2Fcarlos%5Ftorres%5Fjep%5Fgov%5Fco%2FDocuments%2FDocumentos%2FContractual%2FContractual%20%2D%20Onedrive%2FValidaci%C3%B3n%20p%C3%B3lizas%20CPS%2F%2EVERIFICACI%C3%93N%20DE%20P%C3%93LIZAS%20CONTRATOS%202022%2FVerificaci%C3%B3n%20p%C3%B3liza%20Contrato%20%20JEP%2D220%2D2022%2Epdf&amp;parent=%2Fpersonal%2Fcarlos%5Ftorres%5Fjep%5Fgov%5Fco%2FDocuments%2FDocumentos%2FContractual%2FContractual%20%2D%20Onedrive%2FValidaci%C3%B3n%20p%C3%B3lizas%20CPS%2F%2EVERIFICACI%C3%93N%20DE%20P%C3%93LIZAS%20CONTRATOS%202022&amp;parentview=7"/>
    <s v="Se suspende a partir del 22/07/2022 hasta el 7 de agosto de 2022_x000a_Suspender la ejecución del Contrato de Prestación de Servicios_x000a_Profesionales JEP-220-2022, desde el 8 de agosto de 2022 hasta el 8 de septiembre de 2022_x000a_En fecha del 9 de septiembre se aprueba reinicio del contrato._x000a_Se aprueba terminación 31/10/2022"/>
    <x v="0"/>
    <s v="Suspensión"/>
    <s v="08/08/2022 - 08/09/2022"/>
    <s v="INGENIERÍA DE SISTEMAS"/>
    <s v="N/A"/>
    <s v="FEMENINO"/>
    <s v="PND"/>
    <s v="https://community.secop.gov.co/Public/Tendering/OpportunityDetail/Index?noticeUID=CO1.NTC.2597036&amp;isFromPublicArea=True&amp;isModal=False"/>
    <x v="1"/>
    <n v="2022"/>
  </r>
  <r>
    <n v="379"/>
    <s v="JEP-221-2022"/>
    <s v="JEP-CSPO-221-2022"/>
    <s v="Jairo Cuellar"/>
    <s v="14 de enero de 2022"/>
    <s v="Gladys Celeide Prada Pardo"/>
    <m/>
    <m/>
    <x v="1"/>
    <s v="1. Prestación de servicios"/>
    <n v="60335962"/>
    <n v="7"/>
    <x v="1"/>
    <s v="Bogotá D.C. "/>
    <s v="Prestar servicios profesionales para apoyar y acompañar al Sistema Autónomo de Asesoría y Defensa de la JEP en la implementación del Registro de Comparecientes, del que trata el artículo 95 del ASP 001 de 2020, su actualización e integración con los demás sistemas de información de la JEP y la gestión del monitoreo de la Jurisdicción Especial para la Paz."/>
    <m/>
    <s v="Harvey Danilo Suarez Morales"/>
    <s v="Secretaría Ejecutiva"/>
    <s v="Subsecretaría Ejecutiva "/>
    <x v="10"/>
    <s v="Jorge Alirio Mancera Cortés"/>
    <s v="Departamento SAAD - Comparecientes"/>
    <s v="N/A"/>
    <s v="N/A"/>
    <s v="N/A"/>
    <s v="Inversión"/>
    <n v="119254742"/>
    <s v="N/A"/>
    <s v="N/A"/>
    <n v="13299786"/>
    <n v="25822"/>
    <n v="39122"/>
    <n v="2018011001091"/>
    <d v="2022-01-19T00:00:00"/>
    <d v="2022-01-20T00:00:00"/>
    <s v="N/A"/>
    <s v="N/A"/>
    <s v="N/A"/>
    <s v="N/A"/>
    <n v="0"/>
    <s v="N/A"/>
    <n v="0"/>
    <s v="N/A"/>
    <n v="0"/>
    <s v="N/A"/>
    <n v="0"/>
    <n v="119254742"/>
    <s v="NO"/>
    <s v="N/A"/>
    <s v="N/A"/>
    <s v="N/A"/>
    <s v="N/A"/>
    <d v="2022-09-30T00:00:00"/>
    <d v="2022-09-30T00:00:00"/>
    <s v="NO"/>
    <s v="Bogotá D.C"/>
    <s v="Cumplimiento "/>
    <s v="21-45-101358074"/>
    <n v="0"/>
    <s v="Seguros del Estado"/>
    <d v="2022-01-19T00:00:00"/>
    <s v="19-01-2022 - 01-04-2023"/>
    <s v="https://jepcolombia-my.sharepoint.com/personal/carlos_torres_jep_gov_co/_layouts/15/onedrive.aspx?q=221&amp;searchScope=folder&amp;id=%2Fpersonal%2Fcarlos%5Ftorres%5Fjep%5Fgov%5Fco%2FDocuments%2FDocumentos%2FContractual%2FContractual%20%2D%20Onedrive%2FValidaci%C3%B3n%20p%C3%B3lizas%20CPS%2F%2EVERIFICACI%C3%93N%20DE%20P%C3%93LIZAS%20CONTRATOS%202022%2FVerificaci%C3%B3n%20p%C3%B3liza%20Contrato%20%20JEP%2D221%2D2022%2Epdf&amp;parent=%2Fpersonal%2Fcarlos%5Ftorres%5Fjep%5Fgov%5Fco%2FDocuments%2FDocumentos%2FContractual%2FContractual%20%2D%20Onedrive%2FValidaci%C3%B3n%20p%C3%B3lizas%20CPS%2F%2EVERIFICACI%C3%93N%20DE%20P%C3%93LIZAS%20CONTRATOS%202022&amp;parentview=7"/>
    <s v="N/A"/>
    <x v="0"/>
    <s v="Ingreso"/>
    <s v="N/A"/>
    <s v="DERECHO"/>
    <s v="N/A"/>
    <s v="FEMENINO"/>
    <s v="PND"/>
    <s v="https://community.secop.gov.co/Public/Tendering/OpportunityDetail/Index?noticeUID=CO1.NTC.2597459&amp;isFromPublicArea=True&amp;isModal=False"/>
    <x v="1"/>
    <n v="2022"/>
  </r>
  <r>
    <n v="684"/>
    <s v="JEP-222-2022"/>
    <s v="JEP-CSPO-222-2022"/>
    <s v="Vanessa Jiménez "/>
    <s v="14 de enero de 2022"/>
    <s v="Hamilton Guzman Cadena "/>
    <m/>
    <m/>
    <x v="1"/>
    <s v="1. Prestación de servicios"/>
    <n v="1032490806"/>
    <n v="8"/>
    <x v="1"/>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x v="19"/>
    <s v="Farid Benavides Vanegas"/>
    <s v="Grupo de Análisis de la Información"/>
    <s v="N/A"/>
    <s v="N/A"/>
    <s v="N/A"/>
    <s v="Inversión"/>
    <n v="77360409"/>
    <s v="N/A"/>
    <s v="N/A"/>
    <s v="$6.649.892"/>
    <n v="46322"/>
    <s v="_x0009_50522"/>
    <s v="2018011001091_x0009_"/>
    <d v="2022-01-23T00:00:00"/>
    <d v="2022-01-25T00:00:00"/>
    <s v="N/A"/>
    <s v="N/A"/>
    <s v="N/A"/>
    <s v="N/A"/>
    <n v="0"/>
    <s v="N/A"/>
    <n v="0"/>
    <s v="N/A"/>
    <n v="0"/>
    <s v="N/A"/>
    <n v="0"/>
    <n v="77360409"/>
    <s v="NO"/>
    <s v="N/A"/>
    <s v="N/A"/>
    <s v="N/A"/>
    <s v="N/A"/>
    <d v="2022-12-31T00:00:00"/>
    <d v="2022-12-31T00:00:00"/>
    <s v="NO"/>
    <s v="Bogotá D.C"/>
    <s v="Cumplimiento "/>
    <s v="96-47-101001427"/>
    <n v="0"/>
    <s v="Seguros del Estado "/>
    <d v="2022-01-24T00:00:00"/>
    <s v="23-01-2022 - 30-06-2023"/>
    <s v="https://jepcolombia-my.sharepoint.com/personal/carlos_torres_jep_gov_co/_layouts/15/onedrive.aspx?q=222&amp;searchScope=folder&amp;id=%2Fpersonal%2Fcarlos%5Ftorres%5Fjep%5Fgov%5Fco%2FDocuments%2FDocumentos%2FContractual%2FContractual%20%2D%20Onedrive%2FValidaci%C3%B3n%20p%C3%B3lizas%20CPS%2F%2EVERIFICACI%C3%93N%20DE%20P%C3%93LIZAS%20CONTRATOS%202022%2FVerificaci%C3%B3n%20p%C3%B3liza%20contrato%20JEP%20222%202022%2EPNG&amp;parent=%2Fpersonal%2Fcarlos%5Ftorres%5Fjep%5Fgov%5Fco%2FDocuments%2FDocumentos%2FContractual%2FContractual%20%2D%20Onedrive%2FValidaci%C3%B3n%20p%C3%B3lizas%20CPS%2F%2EVERIFICACI%C3%93N%20DE%20P%C3%93LIZAS%20CONTRATOS%202022&amp;parentview=7"/>
    <s v="N/A"/>
    <x v="1"/>
    <s v="Ingreso"/>
    <s v="N/A"/>
    <s v="CIENCIAS POLÍTICAS"/>
    <s v="N/A"/>
    <s v="MASCULINO"/>
    <s v="PND"/>
    <s v="https://community.secop.gov.co/Public/Tendering/OpportunityDetail/Index?noticeUID=CO1.NTC.2598672&amp;isFromPublicArea=True&amp;isModal=False"/>
    <x v="1"/>
    <n v="2022"/>
  </r>
  <r>
    <n v="678"/>
    <s v="JEP-223-2022"/>
    <s v="JEP-CSPO-223-2022"/>
    <s v="Vanessa Jiménez "/>
    <s v="14 de enero de 2022"/>
    <s v="Jorge Ricardo Sarmiento Forero"/>
    <m/>
    <m/>
    <x v="1"/>
    <s v="1. Prestación de servicios"/>
    <n v="1019010430"/>
    <n v="7"/>
    <x v="1"/>
    <s v="NA"/>
    <s v="Prestar servicios profesionales para apoyar al GRAI en la formulación e implementación de metodologías de análisis macrocriminal para la identificación de máximos responsables de graves violaciones a los DDHH."/>
    <m/>
    <s v="Harvey Danilo Suarez Morales"/>
    <s v="Secretaría Ejecutiva"/>
    <s v="Grupo de Análisis de la Información"/>
    <x v="19"/>
    <s v="Farid Benavides Vanegas"/>
    <s v="Grupo de Análisis de la Información"/>
    <s v="N/A"/>
    <s v="N/A"/>
    <s v="N/A"/>
    <s v="Inversión"/>
    <n v="122767623"/>
    <s v="N/A"/>
    <s v="N/A"/>
    <n v="10553092"/>
    <n v="46122"/>
    <n v="49722"/>
    <n v="2018011001091"/>
    <d v="2022-01-22T00:00:00"/>
    <d v="2022-01-26T00:00:00"/>
    <s v="Juliana Gomez Robles"/>
    <n v="1020788992"/>
    <n v="7"/>
    <d v="2022-02-28T00:00:00"/>
    <n v="0"/>
    <s v="N/A"/>
    <n v="0"/>
    <s v="N/A"/>
    <n v="0"/>
    <s v="N/A"/>
    <n v="0"/>
    <n v="122767623"/>
    <s v="NO"/>
    <s v="N/A"/>
    <s v="N/A"/>
    <s v="N/A"/>
    <s v="N/A"/>
    <d v="2022-12-31T00:00:00"/>
    <d v="2022-12-31T00:00:00"/>
    <s v="NO"/>
    <s v="Bogotá D.C"/>
    <s v="Cumplimiento "/>
    <s v="14-47-101014277"/>
    <n v="0"/>
    <s v="Seguros del Estado"/>
    <d v="2022-01-23T00:00:00"/>
    <s v="22-01-2022 - 05-07-2023"/>
    <s v="https://jepcolombia-my.sharepoint.com/personal/carlos_torres_jep_gov_co/_layouts/15/onedrive.aspx?q=223&amp;searchScope=folder&amp;id=%2Fpersonal%2Fcarlos%5Ftorres%5Fjep%5Fgov%5Fco%2FDocuments%2FDocumentos%2FContractual%2FContractual%20%2D%20Onedrive%2FValidaci%C3%B3n%20p%C3%B3lizas%20CPS%2F%2EVERIFICACI%C3%93N%20DE%20P%C3%93LIZAS%20CONTRATOS%202022%2FVerificaci%C3%B3n%20p%C3%B3liza%20del%20contrato%20JEP%20223%202022%2EPNG&amp;parent=%2Fpersonal%2Fcarlos%5Ftorres%5Fjep%5Fgov%5Fco%2FDocuments%2FDocumentos%2FContractual%2FContractual%20%2D%20Onedrive%2FValidaci%C3%B3n%20p%C3%B3lizas%20CPS%2F%2EVERIFICACI%C3%93N%20DE%20P%C3%93LIZAS%20CONTRATOS%202022&amp;parentview=7"/>
    <s v="Se suscribe Cesión en fecha 28/02/2022"/>
    <x v="1"/>
    <s v="Cesión"/>
    <s v="N/A"/>
    <s v="SOCIOLOGIA"/>
    <s v="N/A"/>
    <s v="FEMENINO"/>
    <s v="PND"/>
    <s v="https://community.secop.gov.co/Public/Tendering/OpportunityDetail/Index?noticeUID=CO1.NTC.2600515&amp;isFromPublicArea=True&amp;isModal=False"/>
    <x v="1"/>
    <n v="2022"/>
  </r>
  <r>
    <n v="679"/>
    <s v="JEP-224-2022"/>
    <s v="JEP-CSPO-224-2022"/>
    <s v="Vanessa Jiménez "/>
    <s v="14 de enero de 2022"/>
    <s v="Luis Eduardo Fernandez Molinares "/>
    <m/>
    <m/>
    <x v="1"/>
    <s v="1. Prestación de servicios"/>
    <n v="1020726392"/>
    <n v="2"/>
    <x v="1"/>
    <s v="NA"/>
    <s v="Prestar servicios profesionales para apoyar al GRAI en la formulación e implementación de metodologías de análisis macrocriminal para la identificación de máximos responsables de graves violaciones a los DDHH"/>
    <m/>
    <s v="Harvey Danilo Suarez Morales"/>
    <s v="Secretaría Ejecutiva"/>
    <s v="Grupo de Análisis de la Información"/>
    <x v="19"/>
    <s v="Farid Benavides Vanegas"/>
    <s v="Grupo de Análisis de la Información"/>
    <s v="N/A"/>
    <s v="N/A"/>
    <s v="N/A"/>
    <s v="Inversión"/>
    <n v="122767623"/>
    <s v="N/A"/>
    <s v="N/A"/>
    <s v="$10.553.092"/>
    <n v="46222"/>
    <n v="48922"/>
    <s v="2018011001091_x0009_"/>
    <d v="2022-01-22T00:00:00"/>
    <d v="2022-01-24T00:00:00"/>
    <s v="N/A"/>
    <s v="N/A"/>
    <s v="N/A"/>
    <s v="N/A"/>
    <n v="0"/>
    <s v="N/A"/>
    <n v="0"/>
    <s v="N/A"/>
    <n v="0"/>
    <s v="N/A"/>
    <n v="0"/>
    <n v="122767623"/>
    <s v="NO"/>
    <s v="N/A"/>
    <s v="N/A"/>
    <s v="N/A"/>
    <s v="N/A"/>
    <d v="2022-12-31T00:00:00"/>
    <d v="2022-12-31T00:00:00"/>
    <s v="NO"/>
    <s v="Bogotá D.C"/>
    <s v="Cumplimiento "/>
    <s v="11-47-101010962"/>
    <n v="0"/>
    <s v="Seguros del Estado"/>
    <d v="2022-01-22T00:00:00"/>
    <s v="22-01-2022 - 03-07-2023"/>
    <s v="https://jepcolombia-my.sharepoint.com/personal/carlos_torres_jep_gov_co/_layouts/15/onedrive.aspx?q=224&amp;searchScope=folder&amp;id=%2Fpersonal%2Fcarlos%5Ftorres%5Fjep%5Fgov%5Fco%2FDocuments%2FDocumentos%2FContractual%2FContractual%20%2D%20Onedrive%2FValidaci%C3%B3n%20p%C3%B3lizas%20CPS%2F%2EVERIFICACI%C3%93N%20DE%20P%C3%93LIZAS%20CONTRATOS%202022%2FVerificaci%C3%B3n%20p%C3%B3liza%20contrato%20JEP%20224%202022%2EPNG&amp;parent=%2Fpersonal%2Fcarlos%5Ftorres%5Fjep%5Fgov%5Fco%2FDocuments%2FDocumentos%2FContractual%2FContractual%20%2D%20Onedrive%2FValidaci%C3%B3n%20p%C3%B3lizas%20CPS%2F%2EVERIFICACI%C3%93N%20DE%20P%C3%93LIZAS%20CONTRATOS%202022&amp;parentview=7"/>
    <s v="N/A"/>
    <x v="1"/>
    <s v="Ingreso"/>
    <s v="N/A"/>
    <s v="DERECHO"/>
    <s v="N/A"/>
    <s v="MASCULINO"/>
    <s v="PND"/>
    <s v="https://community.secop.gov.co/Public/Tendering/OpportunityDetail/Index?noticeUID=CO1.NTC.2601065&amp;isFromPublicArea=True&amp;isModal=False"/>
    <x v="1"/>
    <n v="2022"/>
  </r>
  <r>
    <n v="64"/>
    <s v="JEP-225-2022"/>
    <s v="JEP-CSPO-225-2022"/>
    <s v="Ángela Esquivel "/>
    <s v="18 de enero de 2022"/>
    <s v="Leonardo Rivera Perez"/>
    <m/>
    <m/>
    <x v="1"/>
    <s v="1. Prestación de servicios"/>
    <n v="19617609"/>
    <n v="3"/>
    <x v="1"/>
    <s v="NA"/>
    <s v="Prestar servicios profesionales a la Oficina Asesora de Seguridad y protección, para apoyar y acompañar la elaboración y seguimiento de los estudios de viabilidad de desplazamiento a territorio y seguridad física"/>
    <s v="Administrativo Transversal"/>
    <s v="Harvey Danilo Suarez Morales"/>
    <s v="Secretaría Ejecutiva"/>
    <s v="Dirección Administrativa y Financiera"/>
    <x v="25"/>
    <s v="Gabriel Amado Pardo"/>
    <s v="Oficina de Seguridad y Protección"/>
    <s v="Ariadna Lorena Alfonso (Octubre 18 a Noviembre 8)"/>
    <s v="N/A"/>
    <s v="N/A"/>
    <s v="Inversión"/>
    <n v="60542918"/>
    <s v="N/A"/>
    <s v="N/A"/>
    <n v="5204263"/>
    <n v="44122"/>
    <n v="47722"/>
    <n v="2018011001091"/>
    <d v="2022-01-21T00:00:00"/>
    <d v="2022-01-25T00:00:00"/>
    <s v="N/A"/>
    <s v="N/A"/>
    <s v="N/A"/>
    <s v="N/A"/>
    <n v="0"/>
    <s v="N/A"/>
    <n v="0"/>
    <s v="N/A"/>
    <n v="0"/>
    <s v="N/A"/>
    <n v="0"/>
    <n v="60542918"/>
    <s v="NO"/>
    <s v="N/A"/>
    <s v="N/A"/>
    <s v="N/A"/>
    <s v="N/A"/>
    <d v="2022-12-31T00:00:00"/>
    <d v="2022-12-31T00:00:00"/>
    <s v="NO"/>
    <s v="Bogotá D.C"/>
    <s v="Cumplimiento"/>
    <s v="21-47-101016638"/>
    <n v="0"/>
    <s v="Seguros del Estado"/>
    <d v="2022-01-24T00:00:00"/>
    <s v="24-01-2022 - 02-07-2023"/>
    <s v="C:\Users\andres.prietom\JEP Colombia\Carlos Giovanni Torres Peñaranda - Contractual - Onedrive\Validación pólizas CPS\.VERIFICACIÓN DE PÓLIZAS CONTRATOS 2022\verificacion poliza contrato JEP-225-2022.pdf"/>
    <s v="N/A"/>
    <x v="1"/>
    <s v="Ingreso"/>
    <s v="N/A"/>
    <s v="INGENIERÍA EN TELECOMUNICACIONES"/>
    <s v="N/A"/>
    <s v="MASCULINO"/>
    <s v="PND"/>
    <s v="https://community.secop.gov.co/Public/Tendering/OpportunityDetail/Index?noticeUID=CO1.NTC.2594689&amp;isFromPublicArea=True&amp;isModal=False"/>
    <x v="1"/>
    <n v="2022"/>
  </r>
  <r>
    <n v="603"/>
    <s v="JEP-226-2022"/>
    <s v="JEP-CSPO-226-2022"/>
    <s v="Paola Casas"/>
    <s v="17 de enero de 2022"/>
    <s v="Annie Carolina Tellez Arroyave"/>
    <m/>
    <m/>
    <x v="1"/>
    <s v="1. Prestación de servicios"/>
    <s v="1.036.643.972_x000a_"/>
    <n v="5"/>
    <x v="1"/>
    <s v="NA"/>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42284619"/>
    <s v="N/A"/>
    <s v="N/A"/>
    <s v="$3.614.070"/>
    <n v="36522"/>
    <n v="60822"/>
    <s v="2018011001091_x0009_"/>
    <d v="2022-01-24T00:00:00"/>
    <d v="2022-01-27T00:00:00"/>
    <s v="Magda Katterine Vanegas Romero"/>
    <n v="1014201325"/>
    <n v="3"/>
    <d v="2022-06-01T00:00:00"/>
    <n v="0"/>
    <s v="N/A"/>
    <n v="0"/>
    <s v="N/A"/>
    <n v="0"/>
    <s v="N/A"/>
    <n v="0"/>
    <n v="42284619"/>
    <s v="NO"/>
    <s v="N/A"/>
    <s v="N/A"/>
    <s v="N/A"/>
    <s v="N/A"/>
    <d v="2022-12-31T00:00:00"/>
    <d v="2022-12-31T00:00:00"/>
    <s v="NO"/>
    <s v="Bogotá D.C"/>
    <s v="Cumplimiento"/>
    <s v="21-47-101016789"/>
    <n v="0"/>
    <s v="Seguros del Estado"/>
    <d v="2022-01-25T00:00:00"/>
    <s v="25-01-2022 - 30-06-2023"/>
    <s v="SD"/>
    <s v="En fecha 01/06/2022 se suscribe cesión del contrato"/>
    <x v="1"/>
    <s v="Cesión"/>
    <s v="N/A"/>
    <s v="DERECHO"/>
    <s v="CIENCIAS POLÍTICAS"/>
    <s v="FEMENINO"/>
    <s v="PND"/>
    <s v="https://community.secop.gov.co/Public/Tendering/OpportunityDetail/Index?noticeUID=CO1.NTC.2622200&amp;isFromPublicArea=True&amp;isModal=False"/>
    <x v="1"/>
    <n v="2022"/>
  </r>
  <r>
    <n v="588"/>
    <s v="JEP-227-2022"/>
    <s v="JEP-CSPO-227-2022"/>
    <s v="Paola Casas"/>
    <s v="17 de enero de 2022"/>
    <s v="Patricia Yaneth Tovar Sarmiento"/>
    <m/>
    <m/>
    <x v="1"/>
    <s v="1. Prestación de servicios"/>
    <n v="39755934"/>
    <n v="6"/>
    <x v="1"/>
    <s v="NA"/>
    <s v="Prestar servicios profesionales para realizar seguimiento a la actividad del Congreso de la República, a los proyectos de ley, actos legislativos y en general a los debates de asuntos de interés de la JEP."/>
    <m/>
    <s v="Harvey Danilo Suarez Morales"/>
    <s v="Secretaría Ejecutiva"/>
    <s v="Dirección de Asuntos Jurídicos"/>
    <x v="16"/>
    <s v="Jairo Ernesto Arias"/>
    <s v="Dirección de Asuntos Jurídicos"/>
    <s v="N/A"/>
    <s v="N/A"/>
    <s v="N/A"/>
    <s v="Inversión"/>
    <n v="69823860"/>
    <s v="N/A"/>
    <s v="N/A"/>
    <n v="6071640"/>
    <n v="56922"/>
    <n v="50122"/>
    <n v="2018011001091"/>
    <d v="2022-01-23T00:00:00"/>
    <d v="2022-01-27T00:00:00"/>
    <s v="N/A"/>
    <s v="N/A"/>
    <s v="N/A"/>
    <s v="N/A"/>
    <n v="0"/>
    <s v="N/A"/>
    <n v="0"/>
    <s v="N/A"/>
    <n v="0"/>
    <s v="N/A"/>
    <n v="0"/>
    <n v="69823860"/>
    <s v="NO"/>
    <s v="N/A"/>
    <s v="N/A"/>
    <s v="N/A"/>
    <s v="N/A"/>
    <d v="2022-12-31T00:00:00"/>
    <d v="2022-12-31T00:00:00"/>
    <s v="NO"/>
    <s v="Bogotá D.C"/>
    <s v="Cumplimiento"/>
    <s v="21-47-101016617"/>
    <n v="0"/>
    <s v="Seguros del Estado"/>
    <d v="2022-01-24T00:00:00"/>
    <s v="24-01-2022 - 02-07-2023"/>
    <s v="SD"/>
    <s v="N/A"/>
    <x v="1"/>
    <s v="Ingreso"/>
    <s v="N/A"/>
    <s v="COMUNICACIÓN SOCIAL Y PERIODISMO "/>
    <s v="N/A"/>
    <s v="FEMENINO"/>
    <s v="PND"/>
    <s v="https://community.secop.gov.co/Public/Tendering/OpportunityDetail/Index?noticeUID=CO1.NTC.2622495&amp;isFromPublicArea=True&amp;isModal=False"/>
    <x v="1"/>
    <n v="2022"/>
  </r>
  <r>
    <n v="589"/>
    <s v="JEP-228-2022"/>
    <s v="JEP-CSPO-228-2022"/>
    <s v="Paola Casas"/>
    <s v="17 de enero de 2022"/>
    <s v="Blanca Cecilia Buitrago Forero"/>
    <m/>
    <m/>
    <x v="1"/>
    <s v="1. Prestación de servicios"/>
    <s v="51.767.710_x000d_"/>
    <n v="9"/>
    <x v="1"/>
    <s v="NA"/>
    <s v="Prestación de servicios profesionales como psicólogo para apoyar y acompañar a la Dirección de Asuntos Jurídicos para la prevención del daño antijuridico con enfoque psicosocial en la JEP."/>
    <m/>
    <s v="Harvey Danilo Suarez Morales"/>
    <s v="Secretaría Ejecutiva"/>
    <s v="Dirección de Asuntos Jurídicos"/>
    <x v="16"/>
    <s v="Jairo Ernesto Arias"/>
    <s v="Dirección de Asuntos Jurídicos"/>
    <s v="N/A"/>
    <s v="N/A"/>
    <s v="N/A"/>
    <s v="Inversión"/>
    <n v="76473757"/>
    <s v="N/A"/>
    <s v="N/A"/>
    <s v="$6.649.892"/>
    <n v="56722"/>
    <n v="50222"/>
    <s v="2018011001175_x0009_"/>
    <d v="2022-01-23T00:00:00"/>
    <d v="2022-01-26T00:00:00"/>
    <s v="N/A"/>
    <s v="N/A"/>
    <s v="N/A"/>
    <s v="N/A"/>
    <n v="0"/>
    <s v="N/A"/>
    <n v="0"/>
    <s v="N/A"/>
    <n v="0"/>
    <s v="N/A"/>
    <n v="0"/>
    <n v="76473757"/>
    <s v="NO"/>
    <s v="N/A"/>
    <s v="N/A"/>
    <s v="N/A"/>
    <s v="N/A"/>
    <d v="2022-12-31T00:00:00"/>
    <d v="2022-12-31T00:00:00"/>
    <s v="NO"/>
    <s v="Bogotá D.C"/>
    <s v="Cumplimiento"/>
    <s v="_x0009_38047994000123429"/>
    <n v="0"/>
    <s v="Aseguradora Solidaria"/>
    <d v="2022-01-24T00:00:00"/>
    <s v="24-01-2022 - 03-07-2023"/>
    <s v="SD"/>
    <s v="N/A"/>
    <x v="1"/>
    <s v="Ingreso"/>
    <s v="N/A"/>
    <s v="PSICOLOGÍA"/>
    <s v="N/A"/>
    <s v="FEMENINO"/>
    <s v="PND"/>
    <s v="https://community.secop.gov.co/Public/Tendering/OpportunityDetail/Index?noticeUID=CO1.NTC.2622300&amp;isFromPublicArea=True&amp;isModal=False"/>
    <x v="1"/>
    <n v="2022"/>
  </r>
  <r>
    <n v="590"/>
    <s v="JEP-229-2022"/>
    <s v="JEP-CSPO-229-2022"/>
    <s v="Paola Casas"/>
    <s v="17 de enero de 2022"/>
    <s v="Nohemi Moreno Monsalve"/>
    <m/>
    <m/>
    <x v="1"/>
    <s v="1. Prestación de servicios"/>
    <n v="60280267"/>
    <n v="8"/>
    <x v="1"/>
    <s v="NA"/>
    <s v="Prestación de servicios profesionales como abogado para apoyar y acompañar a la Dirección de Asuntos Jurídicos para la prevención del daño antijuridico en la JEP."/>
    <m/>
    <s v="Harvey Danilo Suarez Morales"/>
    <s v="Secretaría Ejecutiva"/>
    <s v="Dirección de Asuntos Jurídicos"/>
    <x v="16"/>
    <s v="Jairo Ernesto Arias"/>
    <s v="Dirección de Asuntos Jurídicos"/>
    <s v="N/A"/>
    <s v="N/A"/>
    <s v="N/A"/>
    <s v="Inversión"/>
    <n v="94760959"/>
    <s v="N/A"/>
    <s v="N/A"/>
    <n v="8240084"/>
    <n v="56622"/>
    <n v="49022"/>
    <n v="2018011001175"/>
    <d v="2022-01-22T00:00:00"/>
    <d v="2022-01-27T00:00:00"/>
    <s v="N/A"/>
    <s v="N/A"/>
    <s v="N/A"/>
    <s v="N/A"/>
    <n v="0"/>
    <s v="N/A"/>
    <n v="0"/>
    <s v="N/A"/>
    <n v="0"/>
    <s v="N/A"/>
    <n v="0"/>
    <n v="94760959"/>
    <s v="NO"/>
    <s v="N/A"/>
    <s v="N/A"/>
    <s v="N/A"/>
    <s v="N/A"/>
    <d v="2022-12-31T00:00:00"/>
    <d v="2022-12-31T00:00:00"/>
    <s v="NO"/>
    <s v="Bogotá D.C"/>
    <s v="Cumplimiento"/>
    <s v="380-47-994000123447"/>
    <n v="0"/>
    <s v="Aseguradora Solidaria"/>
    <d v="2022-01-24T00:00:00"/>
    <s v="24-01-2022 - 03-07-2023"/>
    <s v="SD"/>
    <s v="N/A"/>
    <x v="1"/>
    <s v="Ingreso"/>
    <s v="N/A"/>
    <s v="DERECHO"/>
    <s v="N/A"/>
    <s v="FEMENINO"/>
    <s v="PND"/>
    <s v="https://community.secop.gov.co/Public/Tendering/OpportunityDetail/Index?noticeUID=CO1.NTC.2622919&amp;isFromPublicArea=True&amp;isModal=False"/>
    <x v="1"/>
    <n v="2022"/>
  </r>
  <r>
    <n v="600"/>
    <s v="JEP-230-2022"/>
    <s v="JEP-CSPO-230-2022"/>
    <s v="Paola Casas"/>
    <s v="17 de enero de 2022"/>
    <s v="Juan David Duque Botero"/>
    <m/>
    <m/>
    <x v="1"/>
    <s v="1. Prestación de servicios"/>
    <n v="79941784"/>
    <n v="0"/>
    <x v="1"/>
    <s v="NA"/>
    <s v="Prestar sus servicios profesionales especializados, para acompañar y apoyar en la elaboración, revisión y control de documentos que se adelanten al interior de la Secretaría Ejecutiva de la JEP, así como apoyar la elaboración de lineamientos para resolver asuntos de carácter jurídico de la Secretaría Ejecutiva."/>
    <m/>
    <s v="Harvey Danilo Suarez Morales"/>
    <s v="Secretaría Ejecutiva"/>
    <s v="Dirección de Asuntos Jurídicos"/>
    <x v="1"/>
    <s v="Fabio Leonardo Muñoz Sarmiento"/>
    <s v="Subdirección de Contratación"/>
    <s v="N/A"/>
    <s v="N/A"/>
    <s v="N/A"/>
    <s v="Inversión"/>
    <n v="171234727"/>
    <s v="N/A"/>
    <s v="N/A"/>
    <s v="$14.889.977"/>
    <n v="56322"/>
    <n v="49122"/>
    <s v="2018011001175_x0009_"/>
    <d v="2022-01-22T00:00:00"/>
    <d v="2022-01-28T00:00:00"/>
    <s v="N/A"/>
    <s v="N/A"/>
    <s v="N/A"/>
    <s v="N/A"/>
    <n v="0"/>
    <s v="N/A"/>
    <n v="0"/>
    <s v="N/A"/>
    <n v="0"/>
    <s v="N/A"/>
    <n v="0"/>
    <n v="171234727"/>
    <s v="NO"/>
    <s v="N/A"/>
    <s v="N/A"/>
    <s v="N/A"/>
    <s v="N/A"/>
    <d v="2022-12-31T00:00:00"/>
    <d v="2022-12-31T00:00:00"/>
    <s v="NO"/>
    <s v="Bogotá D.C"/>
    <s v="Cumplimiento"/>
    <s v="11-45-101110309"/>
    <n v="0"/>
    <s v="Seguros del Estado"/>
    <d v="2022-01-26T00:00:00"/>
    <s v="24-01-2022 - 30-06-2023"/>
    <s v="SD"/>
    <s v="N/A"/>
    <x v="1"/>
    <s v="Ingreso"/>
    <s v="N/A"/>
    <s v="DERECHO"/>
    <s v="N/A"/>
    <s v="MASCULINO"/>
    <s v="PND"/>
    <s v="https://community.secop.gov.co/Public/Tendering/OpportunityDetail/Index?noticeUID=CO1.NTC.2631546&amp;isFromPublicArea=True&amp;isModal=False"/>
    <x v="1"/>
    <n v="2022"/>
  </r>
  <r>
    <n v="58"/>
    <s v="JEP-231-2022"/>
    <s v="JEP-CSPO-231-2022"/>
    <s v="Ángela Esquivel "/>
    <s v="17 de enero de 2022"/>
    <s v="Isaias Hernan Contreras Nieto"/>
    <m/>
    <m/>
    <x v="1"/>
    <s v="1. Prestación de servicios"/>
    <n v="11050296"/>
    <n v="7"/>
    <x v="1"/>
    <s v="NA"/>
    <s v="Prestar servicios profesionales para apoyar a la Subdirección de Planeación, en la implementación del plan de trabajo para el año 2022 sobre medidas reparadoras y restaurativas y otras necesidades presupuestales y la programación y seguimiento presupuestal. "/>
    <m/>
    <s v="Harvey Danilo Suarez Morales"/>
    <s v="Secretaría Ejecutiva"/>
    <s v="Secretaría Ejecutiva"/>
    <x v="3"/>
    <s v="Adela del Pilar Parra González_x0009_"/>
    <s v="Subdirección de Planeación"/>
    <s v="N/A"/>
    <s v="N/A"/>
    <s v="N/A"/>
    <s v="Inversión"/>
    <n v="94760959"/>
    <s v="N/A"/>
    <s v="N/A"/>
    <n v="8240084"/>
    <n v="51222"/>
    <n v="48122"/>
    <n v="2018011001175"/>
    <d v="2022-01-21T00:00:00"/>
    <d v="2022-01-25T00:00:00"/>
    <s v="N/A"/>
    <s v="N/A"/>
    <s v="N/A"/>
    <s v="N/A"/>
    <n v="0"/>
    <s v="N/A"/>
    <n v="0"/>
    <s v="N/A"/>
    <n v="0"/>
    <s v="N/A"/>
    <n v="0"/>
    <n v="94760959"/>
    <s v="NO"/>
    <s v="N/A"/>
    <s v="N/A"/>
    <s v="N/A"/>
    <s v="N/A"/>
    <d v="2022-12-31T00:00:00"/>
    <d v="2022-12-31T00:00:00"/>
    <s v="NO"/>
    <s v="Bogotá D.C"/>
    <s v="Cumplimiento"/>
    <s v="21-45-101358333"/>
    <n v="0"/>
    <s v="Seguros del Estado"/>
    <d v="2022-01-21T00:00:00"/>
    <s v="21-01-2022 - 01-07-2023"/>
    <s v="C:\Users\andres.prietom\JEP Colombia\Carlos Giovanni Torres Peñaranda - Contractual - Onedrive\Validación pólizas CPS\.VERIFICACIÓN DE PÓLIZAS CONTRATOS 2022\verificacion poliza contrato JEP-231-2022.pdf"/>
    <s v="N/A"/>
    <x v="1"/>
    <s v="Ingreso"/>
    <s v="N/A"/>
    <s v="ECONOMÍA"/>
    <s v="N/A"/>
    <s v="MASCULINO"/>
    <s v="PND"/>
    <s v="https://community.secop.gov.co/Public/Tendering/OpportunityDetail/Index?noticeUID=CO1.NTC.2598341&amp;isFromPublicArea=True&amp;isModal=False"/>
    <x v="1"/>
    <n v="2022"/>
  </r>
  <r>
    <s v="N/A"/>
    <s v="JEP-232-2022"/>
    <s v="JEP-CSPO-232-2022"/>
    <s v="Ángela Esquivel "/>
    <s v="17 de enero de 2022"/>
    <s v="CANCELADO"/>
    <m/>
    <m/>
    <x v="1"/>
    <s v="1. Prestación de servicios"/>
    <s v="CANCELADO"/>
    <s v="N/A"/>
    <x v="1"/>
    <s v="NA"/>
    <s v="CANCELADO"/>
    <m/>
    <s v="Cancelado"/>
    <s v="Cancelado"/>
    <s v="Cancelado"/>
    <x v="21"/>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LADO"/>
    <x v="2"/>
    <s v="Ninguna"/>
    <m/>
    <s v="N/A"/>
    <s v="N/A"/>
    <s v="N/A"/>
    <s v="N/A"/>
    <s v="N/A"/>
    <x v="2"/>
    <e v="#VALUE!"/>
  </r>
  <r>
    <n v="333"/>
    <s v="JEP-233-2022"/>
    <s v="JEP-CSPO-233-2022"/>
    <s v="Jairo Cuellar"/>
    <s v="18 de enero de 2022"/>
    <s v="Daniel Felipe Bernal Suarez"/>
    <m/>
    <m/>
    <x v="1"/>
    <s v="1. Prestación de servicios"/>
    <n v="1015481589"/>
    <n v="4"/>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41561805"/>
    <s v="N/A"/>
    <s v="N/A"/>
    <n v="3614070"/>
    <n v="48522"/>
    <n v="54422"/>
    <n v="2018011001091"/>
    <d v="2022-01-24T00:00:00"/>
    <d v="2022-01-28T00:00:00"/>
    <s v="N/A"/>
    <s v="N/A"/>
    <s v="N/A"/>
    <s v="N/A"/>
    <n v="0"/>
    <s v="N/A"/>
    <n v="0"/>
    <s v="N/A"/>
    <n v="0"/>
    <s v="N/A"/>
    <n v="0"/>
    <n v="41561805"/>
    <s v="NO"/>
    <s v="N/A"/>
    <s v="N/A"/>
    <s v="N/A"/>
    <s v="N/A"/>
    <d v="2022-12-31T00:00:00"/>
    <d v="2022-12-31T00:00:00"/>
    <s v="NO"/>
    <s v="Bogotá D.C"/>
    <s v="Cumplimiento"/>
    <s v="25-47-101002415"/>
    <n v="0"/>
    <s v="Seguros del Estado"/>
    <d v="2022-01-24T00:00:00"/>
    <s v="24-01-2022 - 05-07-2023"/>
    <s v="C:\Users\andres.prietom\JEP Colombia\Carlos Giovanni Torres Peñaranda - Contractual - Onedrive\Validación pólizas CPS\.VERIFICACIÓN DE PÓLIZAS CONTRATOS 2022\Verificación póliza Contrato  JEP-233-2022.pdf"/>
    <s v="N/A"/>
    <x v="1"/>
    <s v="Ingreso"/>
    <s v="N/A"/>
    <s v="DERECHO"/>
    <s v="N/A"/>
    <s v="MASCULINO"/>
    <s v="PND"/>
    <s v="https://community.secop.gov.co/Public/Tendering/OpportunityDetail/Index?noticeUID=CO1.NTC.2659801&amp;isFromPublicArea=True&amp;isModal=False"/>
    <x v="1"/>
    <n v="2022"/>
  </r>
  <r>
    <n v="332"/>
    <s v="JEP-234-2022"/>
    <s v="JEP-CSPO-234-2022"/>
    <s v="Jairo Cuellar"/>
    <s v="18 de enero de 2022"/>
    <s v="Danny Adalberto Guarnizo Molina"/>
    <m/>
    <m/>
    <x v="1"/>
    <s v="1. Prestación de servicios"/>
    <n v="1018497526"/>
    <n v="1"/>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41561805"/>
    <s v="N/A"/>
    <s v="N/A"/>
    <s v="$3.614.070"/>
    <n v="50722"/>
    <n v="54522"/>
    <s v="2018011001091_x0009_"/>
    <d v="2022-01-24T00:00:00"/>
    <d v="2022-01-28T00:00:00"/>
    <s v="N/A"/>
    <s v="N/A"/>
    <s v="N/A"/>
    <s v="N/A"/>
    <n v="0"/>
    <s v="N/A"/>
    <n v="0"/>
    <s v="N/A"/>
    <n v="0"/>
    <s v="N/A"/>
    <n v="0"/>
    <n v="41561805"/>
    <s v="NO"/>
    <s v="N/A"/>
    <s v="N/A"/>
    <s v="N/A"/>
    <s v="N/A"/>
    <d v="2022-12-31T00:00:00"/>
    <d v="2022-12-31T00:00:00"/>
    <s v="NO"/>
    <s v="Bogotá D.C"/>
    <s v="Cumplimiento"/>
    <s v="_x0009_21-47-101016664"/>
    <n v="0"/>
    <s v="Seguros del Estado"/>
    <d v="2022-01-24T00:00:00"/>
    <s v="24-01-2022 - 01-07-2023"/>
    <s v="C:\Users\andres.prietom\JEP Colombia\Carlos Giovanni Torres Peñaranda - Contractual - Onedrive\Validación pólizas CPS\.VERIFICACIÓN DE PÓLIZAS CONTRATOS 2022\Verificación póliza Contrato  JEP-234-2022.pdf"/>
    <s v="N/A"/>
    <x v="1"/>
    <s v="Ingreso"/>
    <s v="N/A"/>
    <s v="PUBLICIDAD Y MERCADEO"/>
    <s v="N/A"/>
    <s v="MASCULINO"/>
    <s v="PND"/>
    <s v="https://community.secop.gov.co/Public/Tendering/OpportunityDetail/Index?noticeUID=CO1.NTC.2660421&amp;isFromPublicArea=True&amp;isModal=False"/>
    <x v="1"/>
    <n v="2022"/>
  </r>
  <r>
    <n v="321"/>
    <s v="JEP-235-2022"/>
    <s v="JEP-CSPO-235-2022"/>
    <s v="Jairo Cuellar"/>
    <s v="18 de enero de 2022"/>
    <s v="Leidy Zulay Velez Murillo"/>
    <m/>
    <m/>
    <x v="1"/>
    <s v="1. Prestación de servicios"/>
    <n v="66989660"/>
    <n v="6"/>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x v="10"/>
    <s v="Jorge Alirio Mancera Cortés"/>
    <s v="Departamento SAAD - Comparecientes"/>
    <s v="N/A"/>
    <s v="N/A"/>
    <s v="N/A"/>
    <s v="Inversión"/>
    <n v="84810209"/>
    <s v="N/A"/>
    <s v="N/A"/>
    <n v="7228143"/>
    <n v="39522"/>
    <n v="51422"/>
    <n v="2018011001091"/>
    <d v="2022-01-21T00:00:00"/>
    <d v="2022-01-28T00:00:00"/>
    <s v="N/A"/>
    <s v="N/A"/>
    <s v="N/A"/>
    <s v="N/A"/>
    <n v="0"/>
    <s v="N/A"/>
    <n v="0"/>
    <s v="N/A"/>
    <n v="0"/>
    <s v="N/A"/>
    <n v="0"/>
    <n v="84810209"/>
    <s v="NO"/>
    <s v="N/A"/>
    <s v="N/A"/>
    <s v="N/A"/>
    <s v="N/A"/>
    <d v="2022-12-31T00:00:00"/>
    <d v="2022-12-31T00:00:00"/>
    <s v="NO"/>
    <s v=" Departamentos de chocó y el Valle_x000a_del Cauca"/>
    <s v="Cumplimiento"/>
    <s v="41-47-101003807"/>
    <n v="0"/>
    <s v="Seguros del Estado"/>
    <d v="2022-01-22T00:00:00"/>
    <s v="21-01-2022 - 30-06-2023"/>
    <s v="C:\Users\andres.prietom\JEP Colombia\Carlos Giovanni Torres Peñaranda - Contractual - Onedrive\Validación pólizas CPS\.VERIFICACIÓN DE PÓLIZAS CONTRATOS 2022\Verificación póliza Contrato  JEP-235-2022.pdf"/>
    <s v="N/A"/>
    <x v="1"/>
    <s v="Ingreso"/>
    <s v="N/A"/>
    <s v="PSICOLOGÍA"/>
    <s v="N/A"/>
    <s v="FEMENINO"/>
    <s v="PND"/>
    <s v="https://community.secop.gov.co/Public/Tendering/OpportunityDetail/Index?noticeUID=CO1.NTC.2623661&amp;isFromPublicArea=True&amp;isModal=False"/>
    <x v="1"/>
    <n v="2022"/>
  </r>
  <r>
    <n v="681"/>
    <s v="JEP-236-2022"/>
    <s v="JEP-CSPO-236-2022"/>
    <s v="Vanessa Jiménez "/>
    <s v="14 de enero de 2022"/>
    <s v="Mario David Fernandez Mora "/>
    <m/>
    <m/>
    <x v="1"/>
    <s v="1. Prestación de servicios"/>
    <n v="1032372403"/>
    <n v="8"/>
    <x v="1"/>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x v="19"/>
    <s v="Farid Benavides Vanegas"/>
    <s v="Grupo de Análisis de la Información"/>
    <s v="N/A"/>
    <s v="N/A"/>
    <s v="N/A"/>
    <s v="Inversión"/>
    <n v="77360409"/>
    <s v="N/A"/>
    <s v="N/A"/>
    <s v="$6.649.892"/>
    <n v="43022"/>
    <n v="53822"/>
    <s v="2018011001091_x0009_"/>
    <d v="2022-01-24T00:00:00"/>
    <d v="2022-01-25T00:00:00"/>
    <s v="N/A"/>
    <s v="N/A"/>
    <s v="N/A"/>
    <s v="N/A"/>
    <n v="0"/>
    <s v="N/A"/>
    <n v="0"/>
    <s v="N/A"/>
    <n v="0"/>
    <s v="N/A"/>
    <n v="0"/>
    <n v="77360409"/>
    <s v="NO"/>
    <s v="N/A"/>
    <s v="N/A"/>
    <s v="N/A"/>
    <s v="N/A"/>
    <d v="2022-12-31T00:00:00"/>
    <d v="2022-12-31T00:00:00"/>
    <s v="NO"/>
    <s v="Bogotá D.C"/>
    <s v="Cumplimiento "/>
    <s v="96-47-101001428"/>
    <n v="0"/>
    <s v="Seguros del Estado"/>
    <d v="2022-01-24T00:00:00"/>
    <s v="24-01-2022 - 30-06-2023"/>
    <s v="https://jepcolombia-my.sharepoint.com/personal/carlos_torres_jep_gov_co/_layouts/15/onedrive.aspx?q=236&amp;searchScope=folder&amp;id=%2Fpersonal%2Fcarlos%5Ftorres%5Fjep%5Fgov%5Fco%2FDocuments%2FDocumentos%2FContractual%2FContractual%20%2D%20Onedrive%2FValidaci%C3%B3n%20p%C3%B3lizas%20CPS%2F%2EVERIFICACI%C3%93N%20DE%20P%C3%93LIZAS%20CONTRATOS%202022%2FVerificaci%C3%B3n%20p%C3%B3liza%20del%20contrato%20JEP%20236%202022%2EPNG&amp;parent=%2Fpersonal%2Fcarlos%5Ftorres%5Fjep%5Fgov%5Fco%2FDocuments%2FDocumentos%2FContractual%2FContractual%20%2D%20Onedrive%2FValidaci%C3%B3n%20p%C3%B3lizas%20CPS%2F%2EVERIFICACI%C3%93N%20DE%20P%C3%93LIZAS%20CONTRATOS%202022&amp;parentview=7"/>
    <s v="N/A"/>
    <x v="1"/>
    <s v="Ingreso"/>
    <s v="N/A"/>
    <s v="CIENCIAS POLÍTICAS"/>
    <s v="N/A"/>
    <s v="MASCULINO"/>
    <s v="PND"/>
    <s v="https://community.secop.gov.co/Public/Tendering/OpportunityDetail/Index?noticeUID=CO1.NTC.2609518&amp;isFromPublicArea=True&amp;isModal=False"/>
    <x v="1"/>
    <n v="2022"/>
  </r>
  <r>
    <n v="83"/>
    <s v="JEP-237-2022"/>
    <s v="JEP-CSPO-237-2022"/>
    <s v="Vanessa Jiménez "/>
    <s v="17 de enero de 2022"/>
    <s v="Juliana Franco Calvo"/>
    <m/>
    <m/>
    <x v="1"/>
    <s v="1. Prestación de servicios"/>
    <n v="1136882149"/>
    <n v="7"/>
    <x v="1"/>
    <s v="NA"/>
    <s v="_x0009_Prestar servicios profesionales para apoyar a la Subdirección de Fortalecimiento Institucional en la implementación del modelo de gestión del conocimiento por medio de la planeación, verificación, desarrollo, monitoreo y seguimiento de las acciones relacionadas a la sistematización de experiencias institucionales y de los procesos de formación virtual y pedagogicos"/>
    <m/>
    <s v="Harvey Danilo Suarez Morales"/>
    <s v="Secretaría Ejecutiva"/>
    <s v="Secretaría Ejecutiva"/>
    <x v="24"/>
    <s v="Luz Amanda Granados Urrea_x0009_"/>
    <s v="Subdirección de Fortalecimiento Institucional"/>
    <s v="N/A"/>
    <s v="N/A"/>
    <s v="N/A"/>
    <s v="Inversión"/>
    <n v="90091572"/>
    <s v="N/A"/>
    <s v="N/A"/>
    <n v="8240084"/>
    <n v="51322"/>
    <n v="69222"/>
    <n v="2018011001091"/>
    <d v="2022-01-28T00:00:00"/>
    <d v="2022-01-31T00:00:00"/>
    <s v="N/A"/>
    <s v="N/A"/>
    <s v="N/A"/>
    <s v="N/A"/>
    <n v="0"/>
    <s v="N/A"/>
    <n v="0"/>
    <s v="N/A"/>
    <n v="0"/>
    <s v="N/A"/>
    <n v="-167"/>
    <n v="90091572"/>
    <s v="NO"/>
    <s v="N/A"/>
    <s v="N/A"/>
    <s v="N/A"/>
    <s v="N/A"/>
    <d v="2022-12-15T00:00:00"/>
    <d v="2022-07-01T00:00:00"/>
    <s v="NO"/>
    <s v="Bogotá D.C"/>
    <s v="Cumplimiento "/>
    <s v="380- 47- 994000124652"/>
    <n v="0"/>
    <s v="Aseguradora Solidaria"/>
    <d v="2022-01-28T00:00:00"/>
    <s v="28-01-2022 - 30-06-2023"/>
    <s v="C:\Users\andres.prietom\JEP Colombia\Carlos Giovanni Torres Peñaranda - Contractual - Onedrive\Validación pólizas CPS\.VERIFICACIÓN DE PÓLIZAS CONTRATOS 2022\Verificación póliza JEP 237 2022.PNG"/>
    <s v="en fecha 30/06/2022 se suscribe terminación del contrato a partir del  01/07/2022"/>
    <x v="0"/>
    <s v="Terminación anticipada"/>
    <s v="N/A"/>
    <s v="DERECHO"/>
    <s v="N/A"/>
    <s v="FEMENINO"/>
    <s v="PND"/>
    <s v="https://community.secop.gov.co/Public/Tendering/OpportunityDetail/Index?noticeUID=CO1.NTC.2610228&amp;isFromPublicArea=True&amp;isModal=False"/>
    <x v="1"/>
    <n v="2022"/>
  </r>
  <r>
    <n v="97"/>
    <s v="JEP-238-2022"/>
    <s v="JEP-CSPO-238-2022"/>
    <s v="Vanessa Jiménez "/>
    <s v="17 de enero de 2022"/>
    <s v="Oscar Orlando Torres Luque"/>
    <m/>
    <m/>
    <x v="1"/>
    <s v="1. Prestación de servicios"/>
    <n v="79782376"/>
    <n v="6"/>
    <x v="1"/>
    <s v="NA"/>
    <s v="Prestar servicios profesionales para apoyar y acompañar a la Subdirección de Recursos Físicos e Infraestructura en las actividades que se deben adelantar con relación al cumplimiento del Plan Institucional de Gestión Ambiental (PIGA), sus modificaciones y la coordinación con la Secretaria Distrital de Ambiente, como parte del proceso de fortalecimiento institucional de la JEP."/>
    <m/>
    <s v="Harvey Danilo Suarez Morales"/>
    <s v="Secretaría Ejecutiva"/>
    <s v="Dirección Administrativa y Financiera"/>
    <x v="12"/>
    <s v="Gabriel Amado Pardo"/>
    <s v="Subdirección de Recursos Físicos e Infraestructura"/>
    <s v="Ariadna Lorena Alfonso (Octubre 18 a Noviembre 8)"/>
    <s v="N/A"/>
    <s v="N/A"/>
    <s v="Inversión"/>
    <n v="47248036"/>
    <s v="N/A"/>
    <s v="N/A"/>
    <s v="$ 4.108.526"/>
    <n v="54222"/>
    <n v="55422"/>
    <s v="2018011001091_x0009_"/>
    <d v="2022-01-25T00:00:00"/>
    <d v="2022-01-27T00:00:00"/>
    <s v="N/A"/>
    <s v="N/A"/>
    <s v="N/A"/>
    <s v="N/A"/>
    <n v="0"/>
    <s v="N/A"/>
    <n v="0"/>
    <s v="N/A"/>
    <n v="0"/>
    <s v="N/A"/>
    <n v="0"/>
    <n v="47248036"/>
    <s v="NO"/>
    <s v="N/A"/>
    <s v="N/A"/>
    <s v="N/A"/>
    <s v="N/A"/>
    <d v="2022-12-31T00:00:00"/>
    <d v="2022-12-31T00:00:00"/>
    <s v="NO"/>
    <s v="Bogotá D.C"/>
    <s v="Cumplimiento"/>
    <s v="21-45-101358674"/>
    <n v="0"/>
    <s v="Seguros del Estado "/>
    <d v="2022-01-25T00:00:00"/>
    <s v="25/01/2022 - 05/07/2023"/>
    <s v="C:\Users\andres.prietom\JEP Colombia\Carlos Giovanni Torres Peñaranda - Contractual - Onedrive\Validación pólizas CPS\.VERIFICACIÓN DE PÓLIZAS CONTRATOS 2022\Verificación póliza del contrato JEP 238 2022.PNG"/>
    <s v="N/A"/>
    <x v="1"/>
    <s v="Ingreso"/>
    <s v="N/A"/>
    <s v="INGENIERÍA AMBIENTAL"/>
    <s v="N/A"/>
    <s v="MASCULINO"/>
    <s v="PND"/>
    <s v="https://community.secop.gov.co/Public/Tendering/OpportunityDetail/Index?noticeUID=CO1.NTC.2611035&amp;isFromPublicArea=True&amp;isModal=False"/>
    <x v="1"/>
    <n v="2022"/>
  </r>
  <r>
    <n v="532"/>
    <s v="JEP-239-2022"/>
    <s v="JEP-CSPO-239-2022"/>
    <s v="Norma Bonilla"/>
    <s v="18 de enero de 2022"/>
    <s v="Dora Sofia Robayo Barbosa"/>
    <m/>
    <m/>
    <x v="1"/>
    <s v="1. Prestación de servicios"/>
    <n v="39702035"/>
    <n v="2"/>
    <x v="1"/>
    <s v="NA"/>
    <s v="Prestar servicios profesionales en el acompañamiento a las actividades relacionadas con la planeación, diseño e implementación funcional de los proyectos del departamento de gestión documental."/>
    <m/>
    <s v="Harvey Danilo Suarez Morales"/>
    <s v="Secretaría Ejecutiva"/>
    <s v="Dirección Administrativa y Financiera"/>
    <x v="22"/>
    <s v="Didier Cortes Benavides"/>
    <s v="Departamento de Gestión Documental"/>
    <s v="N/A"/>
    <s v="N/A"/>
    <s v="N/A"/>
    <s v="Inversión"/>
    <n v="96408973"/>
    <s v="N/A"/>
    <s v="N/A"/>
    <n v="8240084"/>
    <n v="47622"/>
    <n v="49322"/>
    <n v="2018011001175"/>
    <d v="2022-01-22T00:00:00"/>
    <d v="2022-01-27T00:00:00"/>
    <s v="N/A"/>
    <s v="N/A"/>
    <s v="N/A"/>
    <s v="N/A"/>
    <n v="0"/>
    <s v="N/A"/>
    <n v="0"/>
    <s v="N/A"/>
    <n v="0"/>
    <s v="N/A"/>
    <n v="0"/>
    <n v="96408973"/>
    <s v="NO"/>
    <s v="N/A"/>
    <s v="N/A"/>
    <s v="N/A"/>
    <s v="N/A"/>
    <d v="2022-12-31T00:00:00"/>
    <d v="2022-12-31T00:00:00"/>
    <s v="NO"/>
    <s v="Bogotá D.C"/>
    <s v="Cumplimiento"/>
    <s v="15-45-101138150"/>
    <n v="0"/>
    <s v="Seguros del Estado "/>
    <d v="2022-01-22T00:00:00"/>
    <s v="20-01-2022 - 30-06-2023"/>
    <s v="https://jepcolombia-my.sharepoint.com/personal/carlos_torres_jep_gov_co/_layouts/15/onedrive.aspx?q=239&amp;searchScope=folder&amp;id=%2Fpersonal%2Fcarlos%5Ftorres%5Fjep%5Fgov%5Fco%2FDocuments%2FDocumentos%2FContractual%2FContractual%20%2D%20Onedrive%2FValidaci%C3%B3n%20p%C3%B3lizas%20CPS%2F%2EVERIFICACI%C3%93N%20DE%20P%C3%93LIZAS%20CONTRATOS%202022%2FVerificaci%C3%B3n%20p%C3%B3liza%20contrato%20JEP%2D239%2D2022%2Epdf&amp;parent=%2Fpersonal%2Fcarlos%5Ftorres%5Fjep%5Fgov%5Fco%2FDocuments%2FDocumentos%2FContractual%2FContractual%20%2D%20Onedrive%2FValidaci%C3%B3n%20p%C3%B3lizas%20CPS%2F%2EVERIFICACI%C3%93N%20DE%20P%C3%93LIZAS%20CONTRATOS%202022&amp;parentview=7"/>
    <s v="N/A"/>
    <x v="1"/>
    <s v="Ingreso"/>
    <s v="N/A"/>
    <s v="BIBLIOTECOLOGÍA Y ARCHIVÍSTA"/>
    <s v="N/A"/>
    <s v="FEMENINO"/>
    <s v="PND"/>
    <s v="https://community.secop.gov.co/Public/Tendering/OpportunityDetail/Index?noticeUID=CO1.NTC.2613270&amp;isFromPublicArea=True&amp;isModal=False"/>
    <x v="1"/>
    <n v="2022"/>
  </r>
  <r>
    <n v="538"/>
    <s v="JEP-240-2022"/>
    <s v="JEP-CSPO-240-2022"/>
    <s v="Norma Bonilla"/>
    <s v="18 de enero de 2022"/>
    <s v="Dairo Jair Novoa Rincon"/>
    <m/>
    <m/>
    <x v="1"/>
    <s v="1. Prestación de servicios"/>
    <n v="1014214391"/>
    <n v="6"/>
    <x v="1"/>
    <s v="NA"/>
    <s v="Prestación de servicios de apoyo al Departamento de Gestión Documental para realizar procesos de digitalización documental y control de calidad en las actividades desarrolladas por el departamento de gestión documental."/>
    <m/>
    <s v="Harvey Danilo Suarez Morales"/>
    <s v="Secretaría Ejecutiva"/>
    <s v="Dirección Administrativa y Financiera"/>
    <x v="22"/>
    <s v="Didier Cortes Benavides"/>
    <s v="Departamento de Gestión Documental"/>
    <s v="N/A"/>
    <s v="N/A"/>
    <s v="N/A"/>
    <s v="Inversión"/>
    <n v="42284619"/>
    <s v="N/A"/>
    <s v="N/A"/>
    <s v="$3.614.070"/>
    <n v="41822"/>
    <n v="52122"/>
    <s v="2018011001175_x0009_"/>
    <d v="2022-01-23T00:00:00"/>
    <d v="2022-01-27T00:00:00"/>
    <s v="N/A"/>
    <s v="N/A"/>
    <s v="N/A"/>
    <s v="N/A"/>
    <n v="0"/>
    <s v="N/A"/>
    <n v="0"/>
    <s v="N/A"/>
    <n v="0"/>
    <s v="N/A"/>
    <n v="0"/>
    <n v="42284619"/>
    <s v="NO"/>
    <s v="N/A"/>
    <s v="N/A"/>
    <s v="N/A"/>
    <s v="N/A"/>
    <d v="2022-12-31T00:00:00"/>
    <d v="2022-12-31T00:00:00"/>
    <s v="NO"/>
    <s v="Bogotá D.C"/>
    <s v="Cumplimiento"/>
    <s v="15-45-101138200"/>
    <n v="0"/>
    <s v="Seguros del Estado "/>
    <d v="2022-01-24T00:00:00"/>
    <s v="23-01-2022 - 30-06-2023"/>
    <s v="C:\Users\andres.prietom\JEP Colombia\Carlos Giovanni Torres Peñaranda - Contractual - Onedrive\Validación pólizas CPS\.VERIFICACIÓN DE PÓLIZAS CONTRATOS 2022\Verificación póliza contrato JEP-240-2022 .pdf"/>
    <s v="N/A"/>
    <x v="1"/>
    <s v="Ingreso"/>
    <s v="N/A"/>
    <s v="TÉCNICO EN ARCHIVO"/>
    <s v="N/A"/>
    <s v="MASCULINO"/>
    <s v="PND"/>
    <s v="https://community.secop.gov.co/Public/Tendering/OpportunityDetail/Index?noticeUID=CO1.NTC.2614055&amp;isFromPublicArea=True&amp;isModal=False"/>
    <x v="1"/>
    <n v="2022"/>
  </r>
  <r>
    <n v="292"/>
    <s v="JEP-241-2022"/>
    <s v="JEP-CSPO-241-2022"/>
    <s v="Norma Bonilla"/>
    <s v="18 de enero de 2022"/>
    <s v="Martha Elmy Niño Vargas"/>
    <m/>
    <m/>
    <x v="1"/>
    <s v="1. Prestación de servicios"/>
    <n v="51560588"/>
    <n v="6"/>
    <x v="1"/>
    <s v="NA"/>
    <s v="Prestar servicios profesionales para apoyar y acompañar al Departamento de Atención al Ciudadano en lo relacionado con los temas de participación ciudadana, Sistema Nacional de Servicio al Ciudadano y en la articulación con las entidades del SIVJRNR, para la implementación del punto 5 del Acuerdo Final con enfoque sistemico. "/>
    <m/>
    <s v="Harvey Danilo Suarez Morales"/>
    <s v="Secretaría Ejecutiva"/>
    <s v="Subsecretaría Ejecutiva "/>
    <x v="18"/>
    <s v="Constanza Eugenia Cañon Charry_x0009_"/>
    <s v="Departamento de Atención al Ciudadano"/>
    <s v="N/A"/>
    <s v="N/A"/>
    <s v="N/A"/>
    <s v="Inversión"/>
    <n v="92838276"/>
    <s v="N/A"/>
    <s v="N/A"/>
    <n v="8240084"/>
    <n v="50922"/>
    <n v="55322"/>
    <n v="2018011001091"/>
    <d v="2022-01-25T00:00:00"/>
    <d v="2022-01-27T00:00:00"/>
    <s v="N/A"/>
    <s v="N/A"/>
    <s v="N/A"/>
    <s v="N/A"/>
    <n v="0"/>
    <s v="N/A"/>
    <n v="0"/>
    <s v="N/A"/>
    <n v="0"/>
    <s v="N/A"/>
    <n v="0"/>
    <n v="92838276"/>
    <s v="NO"/>
    <s v="N/A"/>
    <s v="N/A"/>
    <s v="N/A"/>
    <s v="N/A"/>
    <d v="2022-12-31T00:00:00"/>
    <d v="2022-12-31T00:00:00"/>
    <s v="NO"/>
    <s v="Bogotá D.C"/>
    <s v="Cumplimiento"/>
    <s v="21-47-101016793"/>
    <n v="0"/>
    <s v="Seguros del Estado "/>
    <d v="2022-01-25T00:00:00"/>
    <s v="25-01-2022 - 30-06-2023"/>
    <s v="https://jepcolombia-my.sharepoint.com/personal/carlos_torres_jep_gov_co/_layouts/15/onedrive.aspx?q=241&amp;searchScope=folder&amp;id=%2Fpersonal%2Fcarlos%5Ftorres%5Fjep%5Fgov%5Fco%2FDocuments%2FDocumentos%2FContractual%2FContractual%20%2D%20Onedrive%2FValidaci%C3%B3n%20p%C3%B3lizas%20CPS%2F%2EVERIFICACI%C3%93N%20DE%20P%C3%93LIZAS%20CONTRATOS%202022%2FVerificaci%C3%B3n%20p%C3%B3liza%20contrato%20JEP%2D241%2D2022%2Epdf&amp;parent=%2Fpersonal%2Fcarlos%5Ftorres%5Fjep%5Fgov%5Fco%2FDocuments%2FDocumentos%2FContractual%2FContractual%20%2D%20Onedrive%2FValidaci%C3%B3n%20p%C3%B3lizas%20CPS%2F%2EVERIFICACI%C3%93N%20DE%20P%C3%93LIZAS%20CONTRATOS%202022&amp;parentview=7"/>
    <s v="N/A"/>
    <x v="1"/>
    <s v="Ingreso"/>
    <s v="N/A"/>
    <s v="ADMINISTRACIÓN DE EMPRESAS"/>
    <s v="N/A"/>
    <s v="FEMENINO"/>
    <s v="PND"/>
    <s v="https://community.secop.gov.co/Public/Tendering/OpportunityDetail/Index?noticeUID=CO1.NTC.2615777&amp;isFromPublicArea=True&amp;isModal=False"/>
    <x v="1"/>
    <n v="2022"/>
  </r>
  <r>
    <n v="293"/>
    <s v="JEP-242-2022"/>
    <s v="JEP-CSPO-242-2022"/>
    <s v="Norma Bonilla"/>
    <s v="18 de enero de 2022"/>
    <s v="Juan Sebastian Moreno Fajardo"/>
    <m/>
    <m/>
    <x v="1"/>
    <s v="1. Prestación de servicios"/>
    <n v="1013669647"/>
    <n v="5"/>
    <x v="1"/>
    <s v="NA"/>
    <s v="Prestar servicios profesionales para apoyar y acompañar al Departamento de Atención al Ciudadano en el desarrollo de las actividades relacionadas con recepción, tipificación, asignación y reportes estadísticos de las PQRSDF dentro de los sistemas de la entidad, para la implementación del punto 5 del Acuerdo Final con enfoque sistemico."/>
    <m/>
    <s v="Harvey Danilo Suarez Morales"/>
    <s v="Secretaría Ejecutiva"/>
    <s v="Subsecretaría Ejecutiva "/>
    <x v="18"/>
    <s v="Constanza Eugenia Cañon Charry_x0009_"/>
    <s v="Departamento de Atención al Ciudadano"/>
    <s v="N/A"/>
    <s v="N/A"/>
    <s v="N/A"/>
    <s v="Inversión"/>
    <n v="41320867"/>
    <s v="N/A"/>
    <s v="N/A"/>
    <s v="$3.614.070"/>
    <n v="53122"/>
    <n v="50622"/>
    <s v="2018011001091_x0009_"/>
    <d v="2022-01-23T00:00:00"/>
    <d v="2022-01-26T00:00:00"/>
    <s v="N/A"/>
    <s v="N/A"/>
    <s v="N/A"/>
    <s v="N/A"/>
    <n v="0"/>
    <s v="N/A"/>
    <n v="0"/>
    <s v="N/A"/>
    <n v="0"/>
    <s v="N/A"/>
    <n v="0"/>
    <n v="41320867"/>
    <s v="NO"/>
    <s v="N/A"/>
    <s v="N/A"/>
    <s v="N/A"/>
    <s v="N/A"/>
    <d v="2022-12-31T00:00:00"/>
    <d v="2022-12-31T00:00:00"/>
    <s v="NO"/>
    <s v="Bogotá D.C"/>
    <s v="Cumplimiento"/>
    <s v="_x0009_340-47-994000040832"/>
    <n v="0"/>
    <s v="Aseguradora Solidaria"/>
    <d v="2022-01-24T00:00:00"/>
    <s v="24/01/2022 - 01/07/0223"/>
    <s v="C:\Users\andres.prietom\JEP Colombia\Carlos Giovanni Torres Peñaranda - Contractual - Onedrive\Validación pólizas CPS\.VERIFICACIÓN DE PÓLIZAS CONTRATOS 2022\Verificación póliza contrato JEP-242-2022.pdf"/>
    <s v="N/A"/>
    <x v="1"/>
    <s v="Ingreso"/>
    <s v="N/A"/>
    <s v="DERECHO"/>
    <s v="N/A"/>
    <s v="MASCULINO"/>
    <s v="PND"/>
    <s v="https://community.secop.gov.co/Public/Tendering/OpportunityDetail/Index?noticeUID=CO1.NTC.2616407&amp;isFromPublicArea=True&amp;isModal=False"/>
    <x v="1"/>
    <n v="2022"/>
  </r>
  <r>
    <n v="419"/>
    <s v="JEP-243-2022"/>
    <s v="JEP-CSPO-243-2022"/>
    <s v="Norma Bonilla"/>
    <s v="18 de enero de 2022"/>
    <s v="Juan David Villalba Cruz"/>
    <m/>
    <m/>
    <x v="1"/>
    <s v="1. Prestación de servicios"/>
    <n v="1020758960"/>
    <n v="3"/>
    <x v="1"/>
    <s v="NA"/>
    <s v="Prestar servicios profesionales para la representación a víctimas con enfoque diferencial en los asuntos de competencia de la jurisdicción y en articulación con las actividades de representación en territorio para el Sistema Autónomo de Asesoría y Defensa de la SE-JEP."/>
    <m/>
    <s v="Harvey Danilo Suarez Morales"/>
    <s v="Secretaría Ejecutiva"/>
    <s v="Subsecretaría Ejecutiva "/>
    <x v="15"/>
    <s v="Claudia Liliana Erazo Maldonado"/>
    <s v="Departamento SAAD - Víctimas"/>
    <s v="N/A"/>
    <s v="N/A"/>
    <s v="N/A"/>
    <s v="Inversión"/>
    <n v="103825055"/>
    <s v="N/A"/>
    <s v="N/A"/>
    <n v="9107461"/>
    <n v="55422"/>
    <n v="52322"/>
    <n v="2018011001091"/>
    <d v="2022-01-23T00:00:00"/>
    <d v="2022-01-28T00:00:00"/>
    <s v="Julián Salazar Gallego"/>
    <n v="1019045407"/>
    <n v="8"/>
    <d v="2022-01-01T00:00:00"/>
    <n v="0"/>
    <s v="N/A"/>
    <n v="0"/>
    <s v="N/A"/>
    <n v="0"/>
    <s v="N/A"/>
    <n v="0"/>
    <n v="103825055"/>
    <s v="NO"/>
    <s v="N/A"/>
    <s v="N/A"/>
    <s v="N/A"/>
    <s v="N/A"/>
    <d v="2022-12-31T00:00:00"/>
    <d v="2022-12-31T00:00:00"/>
    <s v="NO"/>
    <s v="Bogotá D.C"/>
    <s v="Cumplimiento"/>
    <s v="_x0009_21-47-101016677"/>
    <n v="0"/>
    <s v="Seguros del Estado "/>
    <d v="2022-01-24T00:00:00"/>
    <s v="24-01-2022 - 30-06-2023"/>
    <s v="C:\Users\andres.prietom\JEP Colombia\Carlos Giovanni Torres Peñaranda - Contractual - Onedrive\Validación pólizas CPS\.VERIFICACIÓN DE PÓLIZAS CONTRATOS 2022\Verificación póliza contrato JEP-243-2022.pdf"/>
    <s v="Cedente JUAN DAVID VILLALBA CRUZ Cesionario JULIÁN SALAZAR GALLEGO apartir del 1/11/2022"/>
    <x v="1"/>
    <s v="Cesión"/>
    <s v="N/A"/>
    <s v="DERECHO"/>
    <s v="N/A"/>
    <s v="MASCULINO"/>
    <s v="PND"/>
    <s v="https://community.secop.gov.co/Public/Tendering/OpportunityDetail/Index?noticeUID=CO1.NTC.2618559&amp;isFromPublicArea=True&amp;isModal=False"/>
    <x v="1"/>
    <n v="2022"/>
  </r>
  <r>
    <n v="428"/>
    <s v="JEP-244-2022"/>
    <s v="JEP-CSPO-244-2022"/>
    <s v="Norma Bonilla"/>
    <s v="18 de enero de 2022"/>
    <s v="Jenny Liliana Oliveros Leon"/>
    <m/>
    <m/>
    <x v="1"/>
    <s v="1. Prestación de servicios"/>
    <s v="46.455.939_x000d_"/>
    <n v="0"/>
    <x v="1"/>
    <s v="NA"/>
    <s v="Prestar servicios profesionales para la representación a víctimas con enfoque diferencial en los asuntos de competencia de la jurisdicción y en articulación con las actividades de representación en territorio para el Sistema Autónomo de Asesoría y Defensa de la SE-JEP."/>
    <m/>
    <s v="Harvey Danilo Suarez Morales"/>
    <s v="Secretaría Ejecutiva"/>
    <s v="Subsecretaría Ejecutiva "/>
    <x v="15"/>
    <s v="Claudia Liliana Erazo Maldonado"/>
    <s v="Departamento SAAD - Víctimas"/>
    <s v="N/A"/>
    <s v="N/A"/>
    <s v="N/A"/>
    <s v="Inversión"/>
    <n v="103825055"/>
    <s v="N/A"/>
    <s v="N/A"/>
    <s v="$9.107.461"/>
    <n v="38522"/>
    <s v="_x0009_52422"/>
    <s v="2018011001091_x0009_"/>
    <d v="2022-01-23T00:00:00"/>
    <d v="2022-01-27T00:00:00"/>
    <s v="N/A"/>
    <s v="N/A"/>
    <s v="N/A"/>
    <s v="N/A"/>
    <n v="0"/>
    <s v="N/A"/>
    <n v="0"/>
    <s v="N/A"/>
    <n v="0"/>
    <s v="N/A"/>
    <n v="0"/>
    <n v="103825055"/>
    <s v="NO"/>
    <s v="N/A"/>
    <s v="N/A"/>
    <s v="N/A"/>
    <s v="N/A"/>
    <d v="2022-12-31T00:00:00"/>
    <d v="2022-12-31T00:00:00"/>
    <s v="NO"/>
    <s v="Bogotá D.C"/>
    <s v="Cumplimiento"/>
    <s v="380 47 994000123474"/>
    <n v="0"/>
    <s v="Aseguradora Solidaria"/>
    <d v="2022-01-24T00:00:00"/>
    <s v="24/01/2022 - 03/07/0223"/>
    <s v="C:\Users\andres.prietom\JEP Colombia\Carlos Giovanni Torres Peñaranda - Contractual - Onedrive\Validación pólizas CPS\.VERIFICACIÓN DE PÓLIZAS CONTRATOS 2022\Verificación póliza contrato JEP-244-2022 .pdf"/>
    <s v="N/A"/>
    <x v="1"/>
    <s v="Ingreso"/>
    <s v="N/A"/>
    <s v="CIENCIAS POLÍTICAS"/>
    <s v="N/A"/>
    <s v="FEMENINO"/>
    <s v="PND"/>
    <s v="https://community.secop.gov.co/Public/Tendering/OpportunityDetail/Index?noticeUID=CO1.NTC.2619111&amp;isFromPublicArea=True&amp;isModal=False"/>
    <x v="1"/>
    <n v="2022"/>
  </r>
  <r>
    <n v="229"/>
    <s v="JEP-245-2022"/>
    <s v="JEP-CSPO-245-2022"/>
    <s v="Clara Torres"/>
    <s v="18 de enero de 2022"/>
    <s v="Carolina Lozano Rodriguez "/>
    <m/>
    <m/>
    <x v="1"/>
    <s v="1. Prestación de servicios"/>
    <n v="52793399"/>
    <n v="4"/>
    <x v="1"/>
    <s v="NA"/>
    <s v="Prestar servicios profesionales para apoyar al Departamento de Enfoques Diferenciales  en el desarrollo de la estrategia para la implementación del enfoque diferencial de niños, niñas y adolescentes, en el marco de los ejes de interés estratégico de la JEP. "/>
    <m/>
    <s v="Harvey Danilo Suarez Morales"/>
    <s v="Secretaría Ejecutiva"/>
    <s v="Subsecretaría Ejecutiva "/>
    <x v="6"/>
    <s v="Maria Elena Tobar Gutiérrez"/>
    <s v="Departamento de Enfoques Diferenciales "/>
    <s v="Olivia de Jesús Clavijo Ortiz"/>
    <s v="N/A"/>
    <s v="N/A"/>
    <s v="Inversión"/>
    <n v="94760959"/>
    <s v="N/A"/>
    <s v="N/A"/>
    <n v="8240084"/>
    <n v="24722"/>
    <n v="49422"/>
    <n v="2018011001091"/>
    <d v="2022-01-22T00:00:00"/>
    <d v="2022-01-27T00:00:00"/>
    <s v="N/A"/>
    <s v="N/A"/>
    <s v="N/A"/>
    <s v="N/A"/>
    <n v="0"/>
    <s v="N/A"/>
    <n v="0"/>
    <s v="N/A"/>
    <n v="0"/>
    <s v="N/A"/>
    <n v="0"/>
    <n v="94760959"/>
    <s v="NO"/>
    <s v="N/A"/>
    <s v="N/A"/>
    <s v="N/A"/>
    <s v="N/A"/>
    <d v="2022-12-31T00:00:00"/>
    <d v="2022-12-31T00:00:00"/>
    <s v="NO"/>
    <s v="Bogotá D.C"/>
    <s v="Cumplimiento"/>
    <s v="380-47-994000124158"/>
    <n v="0"/>
    <s v="Aseguradora Solidaria"/>
    <d v="2022-01-26T00:00:00"/>
    <s v="21-01-2022 - 10-07-2023"/>
    <s v="SD"/>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Ingreso"/>
    <s v="N/A"/>
    <s v="TRABAJO SOCIAL"/>
    <s v="N/A"/>
    <s v="FEMENINO"/>
    <s v="PND"/>
    <s v="https://community.secop.gov.co/Public/Tendering/OpportunityDetail/Index?noticeUID=CO1.NTC.2629792&amp;isFromPublicArea=True&amp;isModal=False"/>
    <x v="1"/>
    <n v="2022"/>
  </r>
  <r>
    <n v="231"/>
    <s v="JEP-246-2022"/>
    <s v="JEP-CSPO-246-2022"/>
    <s v="Clara Torres"/>
    <s v="18 de enero de 2022"/>
    <s v="Maria del Pilar Zuluaga Guerrero"/>
    <m/>
    <m/>
    <x v="1"/>
    <s v="1. Prestación de servicios"/>
    <n v="39764093"/>
    <n v="5"/>
    <x v="1"/>
    <s v="NA"/>
    <s v="Prestar servicios profesionales para apoyar al Departamento de Enfoques Diferenciales  en el desarrollo de la estrategia para la implementación del enfoque diferencial de persona mayor, en el marco de los ejes de interés estratégico de la JEP. "/>
    <m/>
    <s v="Harvey Danilo Suarez Morales"/>
    <s v="Secretaría Ejecutiva"/>
    <s v="Subsecretaría Ejecutiva "/>
    <x v="6"/>
    <s v="Maria Elena Tobar Gutiérrez"/>
    <s v="Departamento de Enfoques Diferenciales "/>
    <s v="Olivia de Jesús Clavijo Ortiz"/>
    <s v="N/A"/>
    <s v="N/A"/>
    <s v="Inversión"/>
    <n v="94760959"/>
    <s v="N/A"/>
    <s v="N/A"/>
    <s v="$8.240.084"/>
    <n v="46022"/>
    <n v="49522"/>
    <n v="2018011001091"/>
    <d v="2022-01-22T00:00:00"/>
    <d v="2022-01-25T00:00:00"/>
    <s v="N/A"/>
    <s v="N/A"/>
    <s v="N/A"/>
    <s v="N/A"/>
    <n v="0"/>
    <s v="N/A"/>
    <n v="0"/>
    <s v="N/A"/>
    <n v="0"/>
    <s v="N/A"/>
    <n v="0"/>
    <n v="94760959"/>
    <s v="NO"/>
    <s v="N/A"/>
    <s v="N/A"/>
    <s v="N/A"/>
    <s v="N/A"/>
    <d v="2022-12-31T00:00:00"/>
    <d v="2022-12-31T00:00:00"/>
    <s v="NO"/>
    <s v="Bogotá D.C"/>
    <s v="Cumplimiento "/>
    <s v="33-45-101105731"/>
    <n v="0"/>
    <s v="Seguros del Estado "/>
    <d v="2022-01-24T00:00:00"/>
    <s v="24-01-2022 - 30-06-2023"/>
    <s v="SD"/>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Ingreso"/>
    <s v="N/A"/>
    <s v="GERONTOLOGÍA"/>
    <s v="N/A"/>
    <s v="FEMENINO"/>
    <s v="PND"/>
    <s v="https://community.secop.gov.co/Public/Tendering/OpportunityDetail/Index?noticeUID=CO1.NTC.2633500&amp;isFromPublicArea=True&amp;isModal=False"/>
    <x v="1"/>
    <n v="2022"/>
  </r>
  <r>
    <n v="232"/>
    <s v="JEP-247-2022"/>
    <s v="JEP-CSPO-247-2022"/>
    <s v="Clara Torres"/>
    <s v="18 de enero de 2022"/>
    <s v="Nelly Patricia Beltran Nova "/>
    <m/>
    <m/>
    <x v="1"/>
    <s v="1. Prestación de servicios"/>
    <n v="51683576"/>
    <n v="6"/>
    <x v="1"/>
    <s v="NA"/>
    <s v="Prestar servicios profesionales para apoyar al Departamento de Enfoques Diferenciales  en el desarrollo de la estrategia para la implementación del enfoque diferencial de persona con discapacidad, en el marco de los ejes de interés estratégico de la JEP."/>
    <m/>
    <s v="Harvey Danilo Suarez Morales"/>
    <s v="Secretaría Ejecutiva"/>
    <s v="Subsecretaría Ejecutiva "/>
    <x v="6"/>
    <s v="Maria Elena Tobar Gutiérrez"/>
    <s v="Departamento de Enfoques Diferenciales "/>
    <s v="Olivia de Jesús Clavijo Ortiz"/>
    <s v="N/A"/>
    <s v="N/A"/>
    <s v="Inversión"/>
    <n v="94760959"/>
    <s v="N/A"/>
    <s v="N/A"/>
    <n v="8240084"/>
    <n v="24922"/>
    <n v="52622"/>
    <n v="2018011001091"/>
    <d v="2022-01-23T00:00:00"/>
    <d v="2022-01-25T00:00:00"/>
    <s v="N/A"/>
    <s v="N/A"/>
    <s v="N/A"/>
    <s v="N/A"/>
    <n v="0"/>
    <s v="N/A"/>
    <n v="0"/>
    <s v="N/A"/>
    <n v="0"/>
    <s v="N/A"/>
    <n v="0"/>
    <n v="94760959"/>
    <s v="NO"/>
    <s v="N/A"/>
    <s v="N/A"/>
    <s v="N/A"/>
    <s v="N/A"/>
    <d v="2022-12-31T00:00:00"/>
    <d v="2022-12-31T00:00:00"/>
    <s v="NO"/>
    <s v="Bogotá D.C"/>
    <s v="Cumplimiento"/>
    <s v="33-45-101105763"/>
    <n v="0"/>
    <s v="Seguros del Estado "/>
    <d v="2022-01-24T00:00:00"/>
    <s v="23-01-2022 - 30-06-2023"/>
    <s v="SD"/>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Ingreso"/>
    <s v="N/A"/>
    <s v="SOCIOLOGÍA"/>
    <s v="N/A"/>
    <s v="FEMENINO"/>
    <s v="PND"/>
    <s v="https://community.secop.gov.co/Public/Tendering/OpportunityDetail/Index?noticeUID=CO1.NTC.2634312&amp;isFromPublicArea=True&amp;isModal=False"/>
    <x v="1"/>
    <n v="2022"/>
  </r>
  <r>
    <n v="234"/>
    <s v="JEP-248-2022"/>
    <s v="JEP-CSPO-248-2022"/>
    <s v="Clara Torres"/>
    <s v="18 de enero de 2022"/>
    <s v="Ismael Enrique Aldana Fernandez "/>
    <m/>
    <m/>
    <x v="1"/>
    <s v="1. Prestación de servicios"/>
    <n v="80089157"/>
    <n v="1"/>
    <x v="1"/>
    <s v="NA"/>
    <s v="Prestar servicios profesionales para apoyar al Departamento de Enfoques Diferenciales  en el desarrollo de la estrategia para la implementación del enfoque diferencial étnico- racial con énfasis en pueblos Negros, afrocolombianos, Palenqueros, Raizales en el marco de los ejes de interés estratégico de la JEP."/>
    <m/>
    <s v="Harvey Danilo Suarez Morales"/>
    <s v="Secretaría Ejecutiva"/>
    <s v="Subsecretaría Ejecutiva "/>
    <x v="6"/>
    <s v="Maria Elena Tobar Gutiérrez"/>
    <s v="Departamento de Enfoques Diferenciales "/>
    <s v="Olivia de Jesús Clavijo Ortiz"/>
    <s v="N/A"/>
    <s v="N/A"/>
    <s v="Inversión"/>
    <n v="94760959"/>
    <s v="N/A"/>
    <s v="N/A"/>
    <s v="$8.240.084"/>
    <n v="25122"/>
    <n v="50022"/>
    <s v="2018011001091_x0009_"/>
    <d v="2022-01-23T00:00:00"/>
    <d v="2022-01-24T00:00:00"/>
    <s v="N/A"/>
    <s v="N/A"/>
    <s v="N/A"/>
    <s v="N/A"/>
    <n v="0"/>
    <s v="N/A"/>
    <n v="0"/>
    <s v="N/A"/>
    <n v="0"/>
    <s v="N/A"/>
    <n v="0"/>
    <n v="94760959"/>
    <s v="NO"/>
    <s v="N/A"/>
    <s v="N/A"/>
    <s v="N/A"/>
    <s v="N/A"/>
    <d v="2022-12-31T00:00:00"/>
    <d v="2022-12-31T00:00:00"/>
    <s v="NO"/>
    <s v="Bogotá D.C"/>
    <s v="Cumplimiento"/>
    <s v="18-47-101003686"/>
    <n v="0"/>
    <s v="Seguros del Estado "/>
    <d v="2022-01-24T00:00:00"/>
    <s v="20-01-2022 - 30-06-2023"/>
    <s v="SD"/>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Ingreso"/>
    <s v="N/A"/>
    <s v="DERECHO"/>
    <s v="N/A"/>
    <s v="MASCULINO"/>
    <s v="PND"/>
    <s v="https://community.secop.gov.co/Public/Tendering/OpportunityDetail/Index?noticeUID=CO1.NTC.2620535&amp;isFromPublicArea=True&amp;isModal=False"/>
    <x v="1"/>
    <n v="2022"/>
  </r>
  <r>
    <n v="63"/>
    <s v="JEP-249-2022"/>
    <s v="JEP-CSPO-249-2022"/>
    <s v="John Maldonado"/>
    <s v="19 de enero de 2022"/>
    <s v="Policía Nacional de Colombia"/>
    <s v="N/A"/>
    <s v="N/A"/>
    <x v="1"/>
    <s v="5. Convenio interadministrativo "/>
    <n v="800141397"/>
    <n v="5"/>
    <x v="0"/>
    <m/>
    <s v="La Jurisdicción Especial para la Paz y la Policía Nacional, a través de la dirección de protección y servicios especiales colaborarán mutuamente acorde con las recomendaciones que esta última imparta, con la finalidad de fortalecer la seguridad en las instalaciones de la Jurisdicción Especial para la Paz"/>
    <s v="Funciones de la dependencia"/>
    <s v="Ana Lucia Rosales Callejas"/>
    <s v="Dirección Administrativa y Financiera"/>
    <s v="Dirección Administrativa y Financiera"/>
    <x v="25"/>
    <s v="Gabriel Amado Pardo"/>
    <s v="Oficina de Seguridad y Protección"/>
    <s v="Ariadna Lorena Alfonso (Octubre 18 a Noviembre 8)"/>
    <s v="N/A"/>
    <s v="N/A"/>
    <s v="Inversión"/>
    <n v="531480000"/>
    <s v="N/A"/>
    <s v="N/A"/>
    <n v="0"/>
    <n v="44922"/>
    <n v="62722"/>
    <n v="2018011001091"/>
    <d v="2022-01-26T00:00:00"/>
    <d v="2022-01-27T00:00:00"/>
    <s v="N/A"/>
    <s v="N/A"/>
    <s v="N/A"/>
    <s v="N/A"/>
    <n v="0"/>
    <s v="N/A"/>
    <n v="0"/>
    <s v="N/A"/>
    <n v="0"/>
    <s v="N/A"/>
    <n v="0"/>
    <n v="531480000"/>
    <s v="NO"/>
    <s v="N/A"/>
    <s v="N/A"/>
    <s v="N/A"/>
    <s v="N/A"/>
    <d v="2022-12-31T00:00:00"/>
    <d v="2022-12-31T00:00:00"/>
    <s v="NO"/>
    <s v="Sede de la JEP en Bogotá D.C"/>
    <s v="N/A"/>
    <s v="N/A"/>
    <s v="N/A"/>
    <s v="N/A"/>
    <s v="N/A"/>
    <s v="N/A"/>
    <s v="N/A"/>
    <s v="N/A"/>
    <x v="1"/>
    <s v="Ingreso"/>
    <s v="N/A"/>
    <s v="PND"/>
    <s v="N/A"/>
    <s v="N/A"/>
    <s v="N/A"/>
    <s v="https://community.secop.gov.co/Public/Tendering/OpportunityDetail/Index?noticeUID=CO1.NTC.2711649&amp;isFromPublicArea=True&amp;isModal=False"/>
    <x v="1"/>
    <n v="2022"/>
  </r>
  <r>
    <n v="123"/>
    <s v="JEP-250-2022"/>
    <s v="JEP-CSPO-250-2022"/>
    <s v="Vanessa Jiménez "/>
    <s v="19 de enero de 2022"/>
    <s v="Juan Pablo Monge Castañeda"/>
    <m/>
    <m/>
    <x v="1"/>
    <s v="1. Prestación de servicios"/>
    <n v="80074464"/>
    <n v="2"/>
    <x v="1"/>
    <s v="NA"/>
    <s v="Prestación de servicios profesionales especializados para el seguimiento de los planes y actividades propias de la subsecretaria, así como al proyecto de inversión a cargo de la subsecretaria y la articulación con los departamentos que la componen."/>
    <m/>
    <s v="Harvey Danilo Suarez Morales"/>
    <s v="Secretaría Ejecutiva"/>
    <s v="Subsecretaría Ejecutiva "/>
    <x v="5"/>
    <s v="Angela María Mora Soto"/>
    <s v="Subsecretaría Ejecutiva "/>
    <s v="N/A"/>
    <s v="N/A"/>
    <s v="N/A"/>
    <s v="Inversión"/>
    <n v="144822212"/>
    <s v="N/A"/>
    <s v="N/A"/>
    <s v="$12.666.666"/>
    <n v="35422"/>
    <n v="44622"/>
    <n v="2018011001091"/>
    <d v="2022-01-20T00:00:00"/>
    <d v="2022-01-21T00:00:00"/>
    <s v="N/A"/>
    <s v="N/A"/>
    <s v="N/A"/>
    <s v="N/A"/>
    <n v="0"/>
    <s v="N/A"/>
    <n v="0"/>
    <s v="N/A"/>
    <n v="0"/>
    <s v="N/A"/>
    <n v="0"/>
    <n v="144822212"/>
    <s v="NO"/>
    <s v="N/A"/>
    <s v="N/A"/>
    <s v="N/A"/>
    <s v="N/A"/>
    <d v="2022-12-31T00:00:00"/>
    <d v="2022-12-31T00:00:00"/>
    <s v="NO"/>
    <s v="Bogotá D.C"/>
    <s v="Cumplimiento"/>
    <s v="21-47-101016496"/>
    <n v="0"/>
    <s v="Seguros del Estado "/>
    <d v="2022-01-20T00:00:00"/>
    <s v="20-01-2022 - 02-07-2023"/>
    <s v="https://jepcolombia-my.sharepoint.com/personal/carlos_torres_jep_gov_co/_layouts/15/onedrive.aspx?q=250&amp;searchScope=folder&amp;id=%2Fpersonal%2Fcarlos%5Ftorres%5Fjep%5Fgov%5Fco%2FDocuments%2FDocumentos%2FContractual%2FContractual%20%2D%20Onedrive%2FValidaci%C3%B3n%20p%C3%B3lizas%20CPS%2F%2EVERIFICACI%C3%93N%20DE%20P%C3%93LIZAS%20CONTRATOS%202022%2FVerificaci%C3%B3n%20p%C3%B3liza%20contrato%20JEP%20250%202022%2E%2EPNG&amp;parent=%2Fpersonal%2Fcarlos%5Ftorres%5Fjep%5Fgov%5Fco%2FDocuments%2FDocumentos%2FContractual%2FContractual%20%2D%20Onedrive%2FValidaci%C3%B3n%20p%C3%B3lizas%20CPS%2F%2EVERIFICACI%C3%93N%20DE%20P%C3%93LIZAS%20CONTRATOS%202022&amp;parentview=7"/>
    <s v="N/A"/>
    <x v="1"/>
    <s v="Ingreso"/>
    <s v="N/A"/>
    <s v="GOBIERNO Y RELACIONES INTERNACIONALES"/>
    <s v="N/A"/>
    <s v="MASCULINO"/>
    <s v="PND"/>
    <s v="https://community.secop.gov.co/Public/Tendering/OpportunityDetail/Index?noticeUID=CO1.NTC.2619571&amp;isFromPublicArea=True&amp;isModal=False"/>
    <x v="1"/>
    <n v="2022"/>
  </r>
  <r>
    <n v="342"/>
    <s v="JEP-251-2022"/>
    <s v="JEP-CSPO-251-2022"/>
    <s v="Jairo Cuellar"/>
    <s v="18 de enero de 2022"/>
    <s v="Jorge Eliecer Corredor Fonseca"/>
    <m/>
    <m/>
    <x v="1"/>
    <s v="1. Prestación de servicios"/>
    <n v="19441797"/>
    <n v="2"/>
    <x v="1"/>
    <s v="NA"/>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x v="10"/>
    <s v="Jorge Alirio Mancera Cortés"/>
    <s v="Departamento SAAD - Comparecientes"/>
    <s v="N/A"/>
    <s v="N/A"/>
    <s v="N/A"/>
    <s v="Inversión"/>
    <n v="83123643"/>
    <s v="N/A"/>
    <s v="N/A"/>
    <n v="7228143"/>
    <n v="50222"/>
    <s v="_x0009_54622"/>
    <n v="2018011001091"/>
    <d v="2022-01-24T00:00:00"/>
    <d v="2022-01-28T00:00:00"/>
    <s v="N/A"/>
    <s v="N/A"/>
    <s v="N/A"/>
    <s v="N/A"/>
    <n v="0"/>
    <s v="N/A"/>
    <n v="0"/>
    <s v="N/A"/>
    <n v="0"/>
    <s v="N/A"/>
    <n v="0"/>
    <n v="83123643"/>
    <s v="NO"/>
    <s v="N/A"/>
    <s v="N/A"/>
    <s v="N/A"/>
    <s v="N/A"/>
    <d v="2022-12-31T00:00:00"/>
    <d v="2022-12-31T00:00:00"/>
    <s v="NO"/>
    <s v="Urabá, Bajo Atrato y_x000a_Darién"/>
    <s v="Cumplimiento"/>
    <s v="21-45-101358626"/>
    <n v="0"/>
    <s v="Seguros del Estado "/>
    <d v="2022-01-24T00:00:00"/>
    <s v="24-01-2022 - 01-07-2023"/>
    <s v="C:\Users\andres.prietom\JEP Colombia\Carlos Giovanni Torres Peñaranda - Contractual - Onedrive\Validación pólizas CPS\.VERIFICACIÓN DE PÓLIZAS CONTRATOS 2022\Verificación póliza Contrato  JEP-251-2022.pdf"/>
    <s v="N/A"/>
    <x v="1"/>
    <s v="Ingreso"/>
    <s v="N/A"/>
    <s v="DERECHO"/>
    <s v="N/A"/>
    <s v="MASCULINO"/>
    <s v="PND"/>
    <s v="https://community.secop.gov.co/Public/Tendering/OpportunityDetail/Index?noticeUID=CO1.NTC.2662224&amp;isFromPublicArea=True&amp;isModal=False"/>
    <x v="1"/>
    <n v="2022"/>
  </r>
  <r>
    <s v="N/A"/>
    <s v="JEP-252-2022"/>
    <s v="JEP-CSPO-252-2022"/>
    <s v="Jairo Cuellar"/>
    <s v="18 de enero de 2022"/>
    <s v="CANCELADO"/>
    <m/>
    <m/>
    <x v="1"/>
    <s v="1. Prestación de servicios"/>
    <s v="CANCELADO"/>
    <s v="N/A"/>
    <x v="1"/>
    <s v="NA"/>
    <s v="CANCELADO"/>
    <m/>
    <s v="Cancelado"/>
    <s v="Cancelado"/>
    <s v="Cancelado"/>
    <x v="21"/>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LADO"/>
    <x v="2"/>
    <s v="Ninguna"/>
    <s v="N/A"/>
    <s v="PND"/>
    <s v="N/A"/>
    <m/>
    <s v="N/A"/>
    <s v="CANCELADO"/>
    <x v="2"/>
    <e v="#VALUE!"/>
  </r>
  <r>
    <n v="331"/>
    <s v="JEP-253-2022"/>
    <s v="JEP-CSPO-253-2022"/>
    <s v="Jairo Cuellar"/>
    <s v="18 de enero de 2022"/>
    <s v="Sergio Andres Valero Linares "/>
    <m/>
    <m/>
    <x v="1"/>
    <s v="1. Prestación de servicios"/>
    <n v="1022993928"/>
    <n v="0"/>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41561805"/>
    <s v="N/A"/>
    <s v="N/A"/>
    <n v="3614070"/>
    <n v="50522"/>
    <n v="54722"/>
    <n v="2018011001091"/>
    <d v="2022-01-24T00:00:00"/>
    <d v="2022-01-28T00:00:00"/>
    <s v="N/A"/>
    <s v="N/A"/>
    <s v="N/A"/>
    <s v="N/A"/>
    <n v="0"/>
    <s v="N/A"/>
    <n v="0"/>
    <s v="N/A"/>
    <n v="0"/>
    <s v="N/A"/>
    <n v="0"/>
    <n v="41561805"/>
    <s v="NO"/>
    <s v="N/A"/>
    <s v="N/A"/>
    <s v="N/A"/>
    <s v="N/A"/>
    <d v="2022-12-31T00:00:00"/>
    <d v="2022-12-31T00:00:00"/>
    <s v="NO"/>
    <s v="Bogotá D.C"/>
    <s v="Cumplimiento"/>
    <s v="25-47-101002417"/>
    <n v="0"/>
    <s v="Seguros del Estado "/>
    <d v="2022-01-24T00:00:00"/>
    <s v="24-01-2022 - 01-07-2023"/>
    <s v="C:\Users\andres.prietom\JEP Colombia\Carlos Giovanni Torres Peñaranda - Contractual - Onedrive\Validación pólizas CPS\.VERIFICACIÓN DE PÓLIZAS CONTRATOS 2022\Verificación póliza Contrato  JEP-253-2022.pdf"/>
    <s v="N/A"/>
    <x v="1"/>
    <s v="Ingreso"/>
    <s v="N/A"/>
    <s v="INGENIERÍA DE SISTEMAS"/>
    <s v="N/A"/>
    <s v="MASCULINO"/>
    <s v="PND"/>
    <s v="https://community.secop.gov.co/Public/Tendering/OpportunityDetail/Index?noticeUID=CO1.NTC.2664388&amp;isFromPublicArea=True&amp;isModal=False"/>
    <x v="1"/>
    <n v="2022"/>
  </r>
  <r>
    <n v="432"/>
    <s v="JEP-254-2022"/>
    <s v="JEP-CSPO-254-2022"/>
    <s v="Vanessa Jiménez "/>
    <s v="19 de enero de 2022"/>
    <s v="Johan Sebastian Gonzalez Cortes"/>
    <m/>
    <m/>
    <x v="1"/>
    <s v="1. Prestación de servicios"/>
    <n v="1075273256"/>
    <n v="3"/>
    <x v="1"/>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x v="15"/>
    <s v="Claudia Liliana Erazo Maldonado"/>
    <s v="Departamento SAAD - Víctimas"/>
    <s v="N/A"/>
    <s v="N/A"/>
    <s v="N/A"/>
    <s v="Inversión"/>
    <n v="82400829"/>
    <s v="N/A"/>
    <s v="N/A"/>
    <s v="$7.228.143"/>
    <n v="45722"/>
    <s v="_x0009_61122"/>
    <s v="2018011001091_x0009_"/>
    <d v="2022-01-26T00:00:00"/>
    <d v="2022-01-28T00:00:00"/>
    <s v="N/A"/>
    <s v="N/A"/>
    <s v="N/A"/>
    <s v="N/A"/>
    <n v="0"/>
    <s v="N/A"/>
    <n v="0"/>
    <s v="N/A"/>
    <n v="0"/>
    <s v="N/A"/>
    <n v="0"/>
    <n v="82400829"/>
    <s v="NO"/>
    <s v="N/A"/>
    <s v="N/A"/>
    <s v="N/A"/>
    <s v="N/A"/>
    <d v="2022-12-31T00:00:00"/>
    <d v="2022-12-31T00:00:00"/>
    <s v="NO"/>
    <s v="Departamentos de Huila, Tolima y Caquetá"/>
    <s v="Cumplimiento"/>
    <s v="NV-100059718"/>
    <n v="0"/>
    <s v="Seguros Mundial"/>
    <d v="2022-01-26T00:00:00"/>
    <s v="26-01-2022 - 30-06-2023"/>
    <s v="C:\Users\andres.prietom\JEP Colombia\Carlos Giovanni Torres Peñaranda - Contractual - Onedrive\Validación pólizas CPS\.VERIFICACIÓN DE PÓLIZAS CONTRATOS 2022\Verificación póliza del contrato JEP 254 2022.PNG"/>
    <s v="N/A"/>
    <x v="1"/>
    <s v="Ingreso"/>
    <s v="N/A"/>
    <s v="DERECHO"/>
    <s v="N/A"/>
    <s v="MASCULINO"/>
    <s v="PND"/>
    <s v="https://community.secop.gov.co/Public/Tendering/OpportunityDetail/Index?noticeUID=CO1.NTC.2625483&amp;isFromPublicArea=True&amp;isModal=False"/>
    <x v="1"/>
    <n v="2022"/>
  </r>
  <r>
    <n v="98"/>
    <s v="JEP-255-2022"/>
    <s v="JEP-CSPO-255-2022"/>
    <s v="Vanessa Jiménez "/>
    <s v="19 de enero de 2022"/>
    <s v="Ana Maria Mancipe Montenegro "/>
    <m/>
    <m/>
    <x v="1"/>
    <s v="1. Prestación de servicios"/>
    <n v="1019081258"/>
    <n v="1"/>
    <x v="1"/>
    <s v="NA"/>
    <s v="Prestar servicios profesionales para apoyar jurídicamente a la Subdirección de Recursos Físicos e Infraestructura en el análisis de la información y revisión de documentos expedidos por la dependencia, así como en el acompañamiento a los tramites de competencia de la misma relacionados con los grupos territoriales para la implementación del enfoque territorial y diferencial de la JEP"/>
    <m/>
    <s v="Harvey Danilo Suarez Morales"/>
    <s v="Secretaría Ejecutiva"/>
    <s v="Dirección Administrativa y Financiera"/>
    <x v="12"/>
    <s v="Gabriel Amado Pardo"/>
    <s v="Subdirección de Recursos Físicos e Infraestructura"/>
    <s v="Ariadna Lorena Alfonso (Octubre 18 a Noviembre 8)"/>
    <s v="N/A"/>
    <s v="N/A"/>
    <s v="Inversión"/>
    <n v="67790162"/>
    <s v="N/A"/>
    <s v="N/A"/>
    <n v="5894797"/>
    <n v="58922"/>
    <n v="50322"/>
    <n v="2018011001091"/>
    <d v="2022-01-23T00:00:00"/>
    <d v="2022-01-24T00:00:00"/>
    <s v="N/A"/>
    <s v="N/A"/>
    <s v="N/A"/>
    <s v="N/A"/>
    <n v="0"/>
    <s v="N/A"/>
    <n v="0"/>
    <s v="N/A"/>
    <n v="0"/>
    <s v="N/A"/>
    <n v="0"/>
    <n v="67790162"/>
    <s v="NO"/>
    <s v="N/A"/>
    <s v="N/A"/>
    <s v="N/A"/>
    <s v="N/A"/>
    <d v="2022-12-31T00:00:00"/>
    <d v="2022-12-31T00:00:00"/>
    <s v="NO"/>
    <s v="Bogotá D.C"/>
    <s v="Cumplimiento"/>
    <s v="63-47-101000798"/>
    <n v="0"/>
    <s v="Seguros del Estado "/>
    <d v="2022-01-23T00:00:00"/>
    <s v="23-01-2022 - 30-06-2023"/>
    <s v="https://jepcolombia-my.sharepoint.com/personal/carlos_torres_jep_gov_co/Documents/Documentos/Contractual/Contractual%20-%20Onedrive/Validaci%C3%B3n%20p%C3%B3lizas%20CPS/.VERIFICACI%C3%93N%20DE%20P%C3%93LIZAS%20CONTRATOS%202022/Verificaci%C3%B3n%20p%C3%B3liza%20contrato%20JEP%20255%202022.PNG"/>
    <s v="N/A"/>
    <x v="1"/>
    <s v="Ingreso"/>
    <s v="N/A"/>
    <s v="DERECHO"/>
    <s v="N/A"/>
    <s v="FEMENINO"/>
    <s v="PND"/>
    <s v="https://community.secop.gov.co/Public/Tendering/OpportunityDetail/Index?noticeUID=CO1.NTC.2627936&amp;isFromPublicArea=True&amp;isModal=False"/>
    <x v="1"/>
    <n v="2022"/>
  </r>
  <r>
    <n v="570"/>
    <s v="JEP-256-2022"/>
    <s v="JEP-CSPO-256-2022"/>
    <s v="Ángela Esquivel "/>
    <s v="19 de enero de 2022"/>
    <s v="Javier Ricardo Morales Cifuentes"/>
    <m/>
    <m/>
    <x v="1"/>
    <s v="1. Prestación de servicios"/>
    <n v="1126238765"/>
    <n v="7"/>
    <x v="1"/>
    <s v="NA"/>
    <s v="Prestar servicios profesionales para apoyar y acompañar a la Subdirección de Comunicaciones en la elaboración y difusión de contenidos periodísticos relacionados con las decisiones de las salas y secciones del tribunal para la paz de la JEP, según los lineamientos de la política de comunicaciones y siguiendo las instrucciones del supervisor"/>
    <m/>
    <s v="Harvey Danilo Suarez Morales"/>
    <s v="Secretaría Ejecutiva"/>
    <s v="Secretaría Ejecutiva"/>
    <x v="14"/>
    <s v="Hernando Salazar Palacio"/>
    <s v="Subdirección de Comunicaciones"/>
    <s v="N/A"/>
    <s v="N/A"/>
    <s v="N/A"/>
    <s v="Inversión"/>
    <n v="74922116"/>
    <s v="N/A"/>
    <s v="N/A"/>
    <s v="$6.649.892"/>
    <n v="44422"/>
    <n v="54822"/>
    <n v="2018011000954"/>
    <d v="2022-01-24T00:00:00"/>
    <d v="2022-02-04T00:00:00"/>
    <s v="N/A"/>
    <s v="N/A"/>
    <s v="N/A"/>
    <s v="N/A"/>
    <n v="0"/>
    <s v="N/A"/>
    <n v="0"/>
    <s v="N/A"/>
    <n v="0"/>
    <s v="N/A"/>
    <n v="0"/>
    <n v="74922116"/>
    <s v="NO"/>
    <s v="N/A"/>
    <s v="N/A"/>
    <s v="N/A"/>
    <s v="N/A"/>
    <d v="2022-12-31T00:00:00"/>
    <d v="2022-12-31T00:00:00"/>
    <s v="NO"/>
    <s v="Bogotá D.C"/>
    <s v="Cumplimiento"/>
    <s v="21-47-10106629"/>
    <n v="0"/>
    <s v="Seguros del Estado "/>
    <d v="2022-01-24T00:00:00"/>
    <s v="24-01-2022 - 30-06-2023"/>
    <s v="C:\Users\andres.prietom\JEP Colombia\Carlos Giovanni Torres Peñaranda - Contractual - Onedrive\Validación pólizas CPS\.VERIFICACIÓN DE PÓLIZAS CONTRATOS 2022\verificacion poliza contrato JEP-256-2022.pdf"/>
    <s v="N/A"/>
    <x v="1"/>
    <s v="Ingreso"/>
    <s v="N/A"/>
    <s v="LICENCIATURA EN LETRAS"/>
    <s v="N/A"/>
    <s v="MASCULINO"/>
    <s v="PND"/>
    <s v="https://community.secop.gov.co/Public/Tendering/OpportunityDetail/Index?noticeUID=CO1.NTC.2627707&amp;isFromPublicArea=True&amp;isModal=False"/>
    <x v="1"/>
    <n v="2022"/>
  </r>
  <r>
    <n v="571"/>
    <s v="JEP-257-2022"/>
    <s v="JEP-CSPO-257-2022"/>
    <s v="Ángela Esquivel "/>
    <s v="19 de enero de 2022"/>
    <s v="Diego Camilo Carranza Jimenez"/>
    <m/>
    <m/>
    <x v="1"/>
    <s v="1. Prestación de servicios"/>
    <n v="1032430650"/>
    <n v="1"/>
    <x v="1"/>
    <s v="NA"/>
    <s v="Prestar servicios profesionales para apoyar y acompañar a la subdirección de comunicaciones en la gestión de los trámites de comunicación interna para la promoción y divulgación en temáticas de la jurisdicción, según los lineamientos de la política y la estrategia de comunicaciones"/>
    <m/>
    <s v="Harvey Danilo Suarez Morales"/>
    <s v="Secretaría Ejecutiva"/>
    <s v="Secretaría Ejecutiva"/>
    <x v="14"/>
    <s v="Hernando Salazar Palacio"/>
    <s v="Subdirección de Comunicaciones"/>
    <s v="N/A"/>
    <s v="N/A"/>
    <s v="N/A"/>
    <s v="Inversión"/>
    <n v="47233516"/>
    <s v="N/A"/>
    <s v="N/A"/>
    <n v="4192324"/>
    <n v="60022"/>
    <n v="55022"/>
    <n v="2018011000954"/>
    <d v="2022-01-25T00:00:00"/>
    <d v="2022-01-27T00:00:00"/>
    <s v="N/A"/>
    <s v="N/A"/>
    <s v="N/A"/>
    <s v="N/A"/>
    <n v="0"/>
    <s v="N/A"/>
    <n v="0"/>
    <s v="N/A"/>
    <n v="0"/>
    <s v="N/A"/>
    <n v="0"/>
    <n v="47233516"/>
    <s v="NO"/>
    <s v="N/A"/>
    <s v="N/A"/>
    <s v="N/A"/>
    <s v="N/A"/>
    <d v="2022-12-31T00:00:00"/>
    <d v="2022-12-31T00:00:00"/>
    <s v="NO"/>
    <s v="Bogotá D.C"/>
    <s v="Cumplimiento"/>
    <s v="36-47-101001064"/>
    <n v="0"/>
    <s v="Seguros del Estado "/>
    <d v="2022-01-25T00:00:00"/>
    <s v="25-01-2022 - 10-07-2023"/>
    <s v="..\Carlos Giovanni Torres Peñaranda - Contractual - Onedrive\Validación pólizas CPS\.VERIFICACIÓN DE PÓLIZAS CONTRATOS 2022\verificacion poliza contrato JEP-257-2022.pdf"/>
    <s v="N/A"/>
    <x v="1"/>
    <s v="Ingreso"/>
    <s v="N/A"/>
    <s v="COMUNICACIÓN SOCIAL"/>
    <s v="N/A"/>
    <s v="MASCULINO"/>
    <s v="PND"/>
    <s v="https://community.secop.gov.co/Public/Tendering/OpportunityDetail/Index?noticeUID=CO1.NTC.2640887&amp;isFromPublicArea=True&amp;isModal=False"/>
    <x v="1"/>
    <n v="2022"/>
  </r>
  <r>
    <n v="431"/>
    <s v="JEP-258-2022"/>
    <s v="JEP-CSPO-258-2022"/>
    <s v="Vanessa Jiménez "/>
    <s v="19 de enero de 2022"/>
    <s v="David Gerardo Lopez Martinez "/>
    <s v="David Gerardo"/>
    <s v="Lopez Martinez "/>
    <x v="1"/>
    <s v="1. Prestación de servicios"/>
    <s v="1.057.592.575_x000d_"/>
    <n v="0"/>
    <x v="1"/>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x v="15"/>
    <s v="Claudia Liliana Erazo Maldonado"/>
    <s v="Departamento SAAD - Víctimas"/>
    <s v="N/A"/>
    <s v="N/A"/>
    <s v="N/A"/>
    <s v="Inversión"/>
    <n v="82400829"/>
    <s v="N/A"/>
    <s v="N/A"/>
    <s v="$7.228.143"/>
    <n v="45822"/>
    <n v="61222"/>
    <s v="2018011001091_x0009_"/>
    <d v="2022-01-26T00:00:00"/>
    <d v="2022-01-28T00:00:00"/>
    <s v="Jinneth Milena Yepes Hernandéz"/>
    <n v="1032442437"/>
    <n v="9"/>
    <d v="2022-10-21T00:00:00"/>
    <n v="0"/>
    <s v="N/A"/>
    <n v="0"/>
    <s v="N/A"/>
    <n v="0"/>
    <s v="N/A"/>
    <n v="0"/>
    <n v="82400829"/>
    <s v="NO"/>
    <s v="N/A"/>
    <s v="N/A"/>
    <s v="N/A"/>
    <s v="N/A"/>
    <d v="2022-12-31T00:00:00"/>
    <d v="2022-12-31T00:00:00"/>
    <s v="NO"/>
    <s v="Región del Urabá, Bajo Atrato y Darién_x000a_"/>
    <s v="Cumplimiento"/>
    <s v="_x0009_21-47-101016944"/>
    <n v="0"/>
    <s v="Seguros del Estado "/>
    <d v="2022-01-26T00:00:00"/>
    <s v="26-01-2022 - 30-06-2023"/>
    <s v="..\Carlos Giovanni Torres Peñaranda - Contractual - Onedrive\Validación pólizas CPS\.VERIFICACIÓN DE PÓLIZAS CONTRATOS 2022\Verificación póliza del contrato JEP 258 2022.PNG"/>
    <s v="En fecha del 21/10/2022 se aprobó la cesión del contrato"/>
    <x v="1"/>
    <s v="Cesión"/>
    <s v="N/A"/>
    <s v="INGENIERÍA DE SISTEMAS"/>
    <s v="N/A"/>
    <s v="MASCULINO"/>
    <s v="PND"/>
    <s v="https://community.secop.gov.co/Public/Tendering/OpportunityDetail/Index?noticeUID=CO1.NTC.2626570&amp;isFromPublicArea=True&amp;isModal=False"/>
    <x v="1"/>
    <n v="2022"/>
  </r>
  <r>
    <n v="54"/>
    <s v="JEP-259-2022"/>
    <s v="JEP-CSPO-259-2022"/>
    <s v="Ángela Esquivel "/>
    <s v="19 de enero de 2022"/>
    <s v="Libia Isabel Barrera Pineda"/>
    <m/>
    <m/>
    <x v="1"/>
    <s v="1. Prestación de servicios"/>
    <n v="53910522"/>
    <n v="0"/>
    <x v="1"/>
    <s v="NA"/>
    <s v="Prestación de servicios profesionales para apoyar a la Subdirección de Planeación en el proceso de direccionamiento estratégico y su seguimiento en el año 2022, con énfasis en planeación institucional, programación presupuestal, tablero de control y plan estadístico institucional"/>
    <m/>
    <s v="Harvey Danilo Suarez Morales"/>
    <s v="Secretaría Ejecutiva"/>
    <s v="Secretaría Ejecutiva"/>
    <x v="3"/>
    <s v="Adela del Pilar Parra González_x0009_"/>
    <s v="Subdirección de Planeación"/>
    <s v="N/A"/>
    <s v="N/A"/>
    <s v="N/A"/>
    <s v="Inversión"/>
    <n v="130570645"/>
    <s v="N/A"/>
    <s v="N/A"/>
    <n v="11353970"/>
    <n v="51122"/>
    <n v="48222"/>
    <n v="2018011001175"/>
    <d v="2022-01-21T00:00:00"/>
    <d v="2022-01-25T00:00:00"/>
    <s v="N/A"/>
    <s v="N/A"/>
    <s v="N/A"/>
    <s v="N/A"/>
    <n v="0"/>
    <s v="N/A"/>
    <n v="0"/>
    <s v="N/A"/>
    <n v="0"/>
    <s v="N/A"/>
    <n v="0"/>
    <n v="130570645"/>
    <s v="NO"/>
    <s v="N/A"/>
    <s v="N/A"/>
    <s v="N/A"/>
    <s v="N/A"/>
    <d v="2022-12-31T00:00:00"/>
    <d v="2022-12-31T00:00:00"/>
    <s v="NO"/>
    <s v="Bogotá D.C"/>
    <s v="Cumplimiento"/>
    <s v="14-47-101014206"/>
    <n v="0"/>
    <s v="Seguros del Estado "/>
    <d v="2022-01-21T00:00:00"/>
    <s v="20-01-2022 - 10-07-2023"/>
    <s v="..\Carlos Giovanni Torres Peñaranda - Contractual - Onedrive\Validación pólizas CPS\.VERIFICACIÓN DE PÓLIZAS CONTRATOS 2022\verificacion poliza contrato JEP-259-2022.pdf"/>
    <s v="N/A"/>
    <x v="1"/>
    <s v="Ingreso"/>
    <s v="N/A"/>
    <s v="ECONOMÍA"/>
    <s v="N/A"/>
    <s v="FEMENINO"/>
    <s v="PND"/>
    <s v="https://community.secop.gov.co/Public/Tendering/OpportunityDetail/Index?noticeUID=CO1.NTC.2633492&amp;isFromPublicArea=True&amp;isModal=False"/>
    <x v="1"/>
    <n v="2022"/>
  </r>
  <r>
    <n v="52"/>
    <s v="JEP-260-2022"/>
    <s v="JEP-CSPO-260-2022"/>
    <s v="Ángela Esquivel "/>
    <s v="20 de enero de 2022"/>
    <s v="Maria Paula Zuluaga Guzman"/>
    <m/>
    <m/>
    <x v="1"/>
    <s v="1. Prestación de servicios"/>
    <n v="1020806744"/>
    <n v="5"/>
    <x v="1"/>
    <s v="NA"/>
    <s v="Prestar servicios profesionales para apoyar a la Subdirección de Planeación, en articulación con las de Fortalecimiento Institucional y Talento Humano, en la elaboración y presentación de documentos con la sistematización de información e insumos de efectos o impactos, relacionados con necesidades de las salas de justicia y alternativas, de acuerdo con el mapa de procesos."/>
    <m/>
    <s v="Harvey Danilo Suarez Morales"/>
    <s v="Secretaría Ejecutiva"/>
    <s v="Secretaría Ejecutiva"/>
    <x v="3"/>
    <s v="Adela del Pilar Parra González_x0009_"/>
    <s v="Subdirección de Planeación"/>
    <s v="N/A"/>
    <s v="N/A"/>
    <s v="N/A"/>
    <s v="Inversión"/>
    <n v="32989249"/>
    <s v="N/A"/>
    <s v="N/A"/>
    <s v="$6.071.641"/>
    <n v="37122"/>
    <n v="51822"/>
    <s v="2018011001091_x0009_"/>
    <d v="2022-01-23T00:00:00"/>
    <d v="2022-01-26T00:00:00"/>
    <s v="N/A"/>
    <s v="N/A"/>
    <s v="N/A"/>
    <s v="N/A"/>
    <n v="3440596"/>
    <d v="2022-06-30T00:00:00"/>
    <n v="0"/>
    <s v="N/A"/>
    <n v="1"/>
    <d v="2022-06-30T00:00:00"/>
    <n v="24"/>
    <n v="36429845"/>
    <s v="NO"/>
    <s v="N/A"/>
    <s v="N/A"/>
    <s v="N/A"/>
    <s v="N/A"/>
    <d v="2022-06-30T00:00:00"/>
    <d v="2022-07-24T00:00:00"/>
    <s v="NO"/>
    <s v="Bogotá D.C"/>
    <s v="Cumplimiento"/>
    <s v="14-47-101014312"/>
    <n v="0"/>
    <s v="Seguros del Estado "/>
    <d v="2022-01-24T00:00:00"/>
    <s v="24-01-2022 - 15-01-2023"/>
    <s v="..\Carlos Giovanni Torres Peñaranda - Contractual - Onedrive\Validación pólizas CPS\.VERIFICACIÓN DE PÓLIZAS CONTRATOS 2022\verificacion poliza contrato JEP-260-2022.pdf"/>
    <s v="en fecha 30/06/2022 mediante otrosí 1. se prorroga el plazo hasta el 24/07/2022 y se adiciona $3.440.596"/>
    <x v="0"/>
    <s v="Adición y Prorróga"/>
    <s v="N/A"/>
    <s v="GOBIERNO Y RELACIONES INTERNACIONALES"/>
    <s v="N/A"/>
    <s v="FEMENINO"/>
    <s v="PND"/>
    <s v="https://community.secop.gov.co/Public/Tendering/OpportunityDetail/Index?noticeUID=CO1.NTC.2636361&amp;isFromPublicArea=True&amp;isModal=False"/>
    <x v="1"/>
    <n v="2022"/>
  </r>
  <r>
    <n v="685"/>
    <s v="JEP-261-2022"/>
    <s v="JEP-CSPO-261-2022"/>
    <s v="Vanessa Jiménez "/>
    <s v="20 de enero de 2022"/>
    <s v="Paola Stephania Apolinar Caraballo "/>
    <m/>
    <m/>
    <x v="1"/>
    <s v="1. Prestación de servicios"/>
    <n v="1073245952"/>
    <n v="5"/>
    <x v="1"/>
    <s v="NA"/>
    <s v="Prestar servicios profesionales para apoyar al GRAI en el trámite y gestión administrativa de solicitudes, requerimientos, correspondencia, informes, entre otras, como mecanismo para el apoyo a la jefatura del GRAI, los equipos técnicos de la dependencia y las líneas de investigación priorizadas, facilitando el desarrollo de tareas y toma de decisiones de la magistratura._x000a_"/>
    <m/>
    <s v="Harvey Danilo Suarez Morales"/>
    <s v="Secretaría Ejecutiva"/>
    <s v="Grupo de Análisis de la Información"/>
    <x v="19"/>
    <s v="Farid Benavides Vanegas"/>
    <s v="Grupo de Análisis de la Información"/>
    <s v="N/A"/>
    <s v="N/A"/>
    <s v="N/A"/>
    <s v="Inversión"/>
    <n v="53199110"/>
    <s v="N/A"/>
    <s v="N/A"/>
    <n v="4626010"/>
    <n v="43122"/>
    <n v="52022"/>
    <n v="2018011001091"/>
    <d v="2022-01-24T00:00:00"/>
    <d v="2022-01-25T00:00:00"/>
    <s v="N/A"/>
    <s v="N/A"/>
    <s v="N/A"/>
    <s v="N/A"/>
    <n v="0"/>
    <s v="N/A"/>
    <n v="0"/>
    <s v="N/A"/>
    <n v="0"/>
    <s v="N/A"/>
    <n v="0"/>
    <n v="53199110"/>
    <s v="NO"/>
    <s v="N/A"/>
    <s v="N/A"/>
    <s v="N/A"/>
    <s v="N/A"/>
    <d v="2022-12-31T00:00:00"/>
    <d v="2022-12-31T00:00:00"/>
    <s v="NO"/>
    <s v="Bogotá D.C"/>
    <s v="Cumplimiento "/>
    <s v="11-47-101011012"/>
    <n v="0"/>
    <s v="Seguros del Estado "/>
    <d v="2022-01-24T00:00:00"/>
    <s v="24-01-2022 - 30-06-2023"/>
    <s v="https://jepcolombia-my.sharepoint.com/personal/carlos_torres_jep_gov_co/Documents/Documentos/Contractual/Contractual%20-%20Onedrive/Validaci%C3%B3n%20p%C3%B3lizas%20CPS/.VERIFICACI%C3%93N%20DE%20P%C3%93LIZAS%20CONTRATOS%202022/Verificaci%C3%B3n%20p%C3%B3liza%20JEP%20261%202022.PNG"/>
    <s v="N/A"/>
    <x v="1"/>
    <s v="Ingreso"/>
    <s v="N/A"/>
    <s v="GOBIERNO Y RELACIONES INTERNACIONALES"/>
    <s v="N/A"/>
    <s v="FEMENINO"/>
    <s v="PND"/>
    <s v="https://community.secop.gov.co/Public/Tendering/OpportunityDetail/Index?noticeUID=CO1.NTC.2635125&amp;isFromPublicArea=True&amp;isModal=False"/>
    <x v="1"/>
    <n v="2022"/>
  </r>
  <r>
    <n v="345"/>
    <s v="JEP-262-2022"/>
    <s v="JEP-CSPO-262-2022"/>
    <s v="Vanessa Jiménez "/>
    <s v="18 de enero de 2022"/>
    <s v="Cesar Alonso Mendez Zorrilla"/>
    <m/>
    <m/>
    <x v="1"/>
    <s v="1. Prestación de servicios"/>
    <n v="79723023"/>
    <n v="1"/>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41561805"/>
    <s v="N/A"/>
    <s v="N/A"/>
    <s v="$3.614.070"/>
    <n v="49922"/>
    <n v="53722"/>
    <s v="2018011001091_x0009_"/>
    <d v="2022-01-24T00:00:00"/>
    <d v="2022-01-25T00:00:00"/>
    <s v="N/A"/>
    <s v="N/A"/>
    <s v="N/A"/>
    <s v="N/A"/>
    <n v="0"/>
    <s v="N/A"/>
    <n v="0"/>
    <s v="N/A"/>
    <n v="0"/>
    <s v="N/A"/>
    <n v="0"/>
    <n v="41561805"/>
    <s v="NO"/>
    <s v="N/A"/>
    <s v="N/A"/>
    <s v="N/A"/>
    <s v="N/A"/>
    <d v="2022-12-31T00:00:00"/>
    <d v="2022-12-31T00:00:00"/>
    <s v="NO"/>
    <s v="Bogotá D.C"/>
    <s v="Cumplimiento "/>
    <s v="_x0009_21-47-101016652"/>
    <n v="0"/>
    <s v="Seguros del Estado "/>
    <d v="2022-01-24T00:00:00"/>
    <s v="24-01-2022 - 30-06-2023"/>
    <s v="..\Carlos Giovanni Torres Peñaranda - Contractual - Onedrive\Validación pólizas CPS\.VERIFICACIÓN DE PÓLIZAS CONTRATOS 2022\Verificación póliza JEP 262 2022.PNG"/>
    <s v="N/A"/>
    <x v="1"/>
    <s v="Ingreso"/>
    <s v="N/A"/>
    <s v="N/A"/>
    <s v="N/A"/>
    <s v="MASCULINO"/>
    <s v="PND"/>
    <s v="https://community.secop.gov.co/Public/Tendering/OpportunityDetail/Index?noticeUID=CO1.NTC.2642149&amp;isFromPublicArea=True&amp;isModal=False"/>
    <x v="1"/>
    <n v="2022"/>
  </r>
  <r>
    <n v="346"/>
    <s v="JEP-263-2022"/>
    <s v="JEP-CSPO-263-2022"/>
    <s v="Vanessa Jiménez "/>
    <s v="18 de enero de 2022"/>
    <s v="Haspper Huertas Castiblanco "/>
    <m/>
    <m/>
    <x v="1"/>
    <s v="1. Prestación de servicios"/>
    <n v="79824531"/>
    <n v="3"/>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41561805"/>
    <s v="N/A"/>
    <s v="N/A"/>
    <n v="3614070"/>
    <n v="46822"/>
    <n v="53622"/>
    <n v="2018011001091"/>
    <d v="2022-01-24T00:00:00"/>
    <d v="2022-01-25T00:00:00"/>
    <s v="N/A"/>
    <s v="N/A"/>
    <s v="N/A"/>
    <s v="N/A"/>
    <n v="0"/>
    <s v="N/A"/>
    <n v="0"/>
    <s v="N/A"/>
    <n v="0"/>
    <s v="N/A"/>
    <n v="0"/>
    <n v="41561805"/>
    <s v="NO"/>
    <s v="N/A"/>
    <s v="N/A"/>
    <s v="N/A"/>
    <s v="N/A"/>
    <d v="2022-12-31T00:00:00"/>
    <d v="2022-12-31T00:00:00"/>
    <s v="NO"/>
    <s v="Bogotá D.C"/>
    <s v="Cumplimiento "/>
    <s v="21-45-101358638"/>
    <n v="0"/>
    <s v="Seguros del Estado "/>
    <d v="2022-01-24T00:00:00"/>
    <s v="24-01-2022 - 30-06-2023"/>
    <s v="https://jepcolombia-my.sharepoint.com/personal/carlos_torres_jep_gov_co/_layouts/15/onedrive.aspx?q=263&amp;searchScope=folder&amp;id=%2Fpersonal%2Fcarlos%5Ftorres%5Fjep%5Fgov%5Fco%2FDocuments%2FDocumentos%2FContractual%2FContractual%20%2D%20Onedrive%2FValidaci%C3%B3n%20p%C3%B3lizas%20CPS%2F%2EVERIFICACI%C3%93N%20DE%20P%C3%93LIZAS%20CONTRATOS%202022%2FVerificaci%C3%B3n%20p%C3%B3liza%20del%20contrato%20JEP%20263%202022%2EPNG&amp;parent=%2Fpersonal%2Fcarlos%5Ftorres%5Fjep%5Fgov%5Fco%2FDocuments%2FDocumentos%2FContractual%2FContractual%20%2D%20Onedrive%2FValidaci%C3%B3n%20p%C3%B3lizas%20CPS&amp;parentview=7"/>
    <s v="N/A"/>
    <x v="1"/>
    <s v="Ingreso"/>
    <s v="N/A"/>
    <s v="TÉCNICO ADMINISTRATIVO"/>
    <s v="N/A"/>
    <s v="MASCULINO"/>
    <s v="PND"/>
    <s v="https://community.secop.gov.co/Public/Tendering/OpportunityDetail/Index?noticeUID=CO1.NTC.2642479&amp;isFromPublicArea=True&amp;isModal=False"/>
    <x v="1"/>
    <n v="2022"/>
  </r>
  <r>
    <n v="347"/>
    <s v="JEP-264-2022"/>
    <s v="JEP-CSPO-264-2022"/>
    <s v="Vanessa Jiménez "/>
    <s v="18 de enero de 2022"/>
    <s v="Dina Isabel Cruz Muñoz "/>
    <m/>
    <m/>
    <x v="1"/>
    <s v="1. Prestación de servicios"/>
    <n v="1022960049"/>
    <n v="1"/>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41561805"/>
    <s v="N/A"/>
    <s v="N/A"/>
    <s v="$3.614.070"/>
    <n v="46722"/>
    <n v="56622"/>
    <s v="2018011001091_x0009_"/>
    <d v="2022-01-24T00:00:00"/>
    <d v="2022-01-27T00:00:00"/>
    <s v="N/A"/>
    <s v="N/A"/>
    <s v="N/A"/>
    <s v="N/A"/>
    <n v="0"/>
    <s v="N/A"/>
    <n v="0"/>
    <s v="N/A"/>
    <n v="0"/>
    <s v="N/A"/>
    <n v="0"/>
    <n v="41561805"/>
    <s v="NO"/>
    <s v="N/A"/>
    <s v="N/A"/>
    <s v="N/A"/>
    <s v="N/A"/>
    <d v="2022-12-31T00:00:00"/>
    <d v="2022-12-31T00:00:00"/>
    <s v="NO"/>
    <s v="Bogotá D.C"/>
    <s v="Cumplimiento "/>
    <s v="21-47-101016763"/>
    <n v="0"/>
    <s v="Seguros del Estado "/>
    <d v="2022-01-25T00:00:00"/>
    <s v="24-01-2022 - 30-06-2023"/>
    <s v="SD"/>
    <s v="N/A"/>
    <x v="1"/>
    <s v="Ingreso"/>
    <s v="N/A"/>
    <s v="TÉCNICO ADMINISTRATIVO"/>
    <s v="N/A"/>
    <s v="FEMENINO"/>
    <s v="PND"/>
    <s v="https://community.secop.gov.co/Public/Tendering/OpportunityDetail/Index?noticeUID=CO1.NTC.2642900&amp;isFromPublicArea=True&amp;isModal=False"/>
    <x v="1"/>
    <n v="2022"/>
  </r>
  <r>
    <n v="360"/>
    <s v="JEP-265-2022"/>
    <s v="JEP-CSPO-265-2022"/>
    <s v="Vanessa Jiménez "/>
    <s v="18 de enero de 2022"/>
    <s v="Juan Carlos Camargo Perez "/>
    <m/>
    <m/>
    <x v="1"/>
    <s v="1. Prestación de servicios"/>
    <n v="88179540"/>
    <n v="5"/>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41561805"/>
    <s v="N/A"/>
    <s v="N/A"/>
    <n v="3614070"/>
    <n v="46622"/>
    <n v="61522"/>
    <s v="2018011001091_x0009_"/>
    <d v="2022-01-25T00:00:00"/>
    <d v="2022-01-27T00:00:00"/>
    <s v="N/A"/>
    <s v="N/A"/>
    <s v="N/A"/>
    <s v="N/A"/>
    <n v="0"/>
    <s v="N/A"/>
    <n v="0"/>
    <s v="N/A"/>
    <n v="0"/>
    <s v="N/A"/>
    <n v="0"/>
    <n v="41561805"/>
    <s v="NO"/>
    <s v="N/A"/>
    <s v="N/A"/>
    <s v="N/A"/>
    <s v="N/A"/>
    <d v="2022-12-31T00:00:00"/>
    <d v="2022-12-31T00:00:00"/>
    <s v="NO"/>
    <s v="Bogotá D.C"/>
    <s v="Cumplimiento "/>
    <s v="14-45-101074938"/>
    <n v="0"/>
    <s v="Seguros del Estado "/>
    <d v="2022-01-26T00:00:00"/>
    <s v="25-01-2022 - 30-06-2023"/>
    <s v="https://jepcolombia-my.sharepoint.com/personal/carlos_torres_jep_gov_co/_layouts/15/onedrive.aspx?q=265&amp;searchScope=folder&amp;id=%2Fpersonal%2Fcarlos%5Ftorres%5Fjep%5Fgov%5Fco%2FDocuments%2FDocumentos%2FContractual%2FContractual%20%2D%20Onedrive%2FValidaci%C3%B3n%20p%C3%B3lizas%20CPS%2F%2EVERIFICACI%C3%93N%20DE%20P%C3%93LIZAS%20CONTRATOS%202022%2FVerificaci%C3%B3n%20p%C3%B3liza%20del%20contrato%20JEP%20265%202022%2EPNG&amp;parent=%2Fpersonal%2Fcarlos%5Ftorres%5Fjep%5Fgov%5Fco%2FDocuments%2FDocumentos%2FContractual%2FContractual%20%2D%20Onedrive%2FValidaci%C3%B3n%20p%C3%B3lizas%20CPS&amp;parentview=7"/>
    <s v="N/A"/>
    <x v="1"/>
    <s v="Ingreso"/>
    <s v="N/A"/>
    <s v="TÉCNICO EN SISTEMAS"/>
    <s v="N/A"/>
    <s v="MASCULINO"/>
    <s v="PND"/>
    <s v="https://community.secop.gov.co/Public/Tendering/OpportunityDetail/Index?noticeUID=CO1.NTC.2643617&amp;isFromPublicArea=True&amp;isModal=False"/>
    <x v="1"/>
    <n v="2022"/>
  </r>
  <r>
    <n v="82"/>
    <s v="JEP-266-2022"/>
    <s v="JEP-CSPO-266-2022"/>
    <s v="Vanessa Jiménez "/>
    <s v="19 de enero de 2022"/>
    <s v="Felipe Andres Lozano Ortega"/>
    <m/>
    <m/>
    <x v="1"/>
    <s v="1. Prestación de servicios"/>
    <n v="80073716"/>
    <n v="9"/>
    <x v="1"/>
    <s v="NA"/>
    <s v="Prestar servicios profesionales para apoyar a la Subdirección de Fortalecimiento Institucional en la implementación del modelo de gestión del conocimiento de la JEP, a través de acciones comunicativas y de divulgación que permitan fortalecer la cultura organizacional entre las áreas de la entidad y la apropiación de conocimiento"/>
    <m/>
    <s v="Harvey Danilo Suarez Morales"/>
    <s v="Secretaría Ejecutiva"/>
    <s v="Secretaría Ejecutiva"/>
    <x v="24"/>
    <s v="Luz Amanda Granados Urrea_x0009_"/>
    <s v="Subdirección de Fortalecimiento Institucional"/>
    <s v="N/A"/>
    <s v="N/A"/>
    <s v="N/A"/>
    <s v="Inversión"/>
    <n v="90640910"/>
    <s v="N/A"/>
    <s v="N/A"/>
    <s v="$8.240.084"/>
    <n v="49322"/>
    <s v="_x0009_57922"/>
    <s v="2018011001091_x0009_"/>
    <d v="2022-01-25T00:00:00"/>
    <d v="2022-01-27T00:00:00"/>
    <s v="N/A"/>
    <s v="N/A"/>
    <s v="N/A"/>
    <s v="N/A"/>
    <n v="0"/>
    <s v="N/A"/>
    <n v="0"/>
    <s v="N/A"/>
    <n v="0"/>
    <s v="N/A"/>
    <n v="0"/>
    <n v="90640910"/>
    <s v="NO"/>
    <s v="N/A"/>
    <s v="N/A"/>
    <s v="N/A"/>
    <s v="N/A"/>
    <d v="2022-12-15T00:00:00"/>
    <d v="2022-12-15T00:00:00"/>
    <s v="NO"/>
    <s v="Bogotá D.C"/>
    <s v="Cumplimiento "/>
    <s v="21-47-101016861"/>
    <n v="0"/>
    <s v="Seguros del Estado "/>
    <d v="2022-01-25T00:00:00"/>
    <s v="25-01-2022 - 16-06-2023"/>
    <s v="SD"/>
    <s v="N/A"/>
    <x v="1"/>
    <s v="Ingreso"/>
    <s v="N/A"/>
    <s v="COMUNICACIÓN SOCIAL"/>
    <s v="N/A"/>
    <s v="MASCULINO"/>
    <s v="PND"/>
    <s v="https://community.secop.gov.co/Public/Tendering/OpportunityDetail/Index?noticeUID=CO1.NTC.2644203&amp;isFromPublicArea=True&amp;isModal=False"/>
    <x v="1"/>
    <n v="2022"/>
  </r>
  <r>
    <n v="418"/>
    <s v="JEP-267-2022"/>
    <s v="JEP-CSPO-267-2022"/>
    <s v="Norma Bonilla"/>
    <s v="20 de enero de 2022"/>
    <s v="Maria Paula Martinez Mendieta "/>
    <m/>
    <m/>
    <x v="1"/>
    <s v="1. Prestación de servicios"/>
    <n v="1010209811"/>
    <n v="3"/>
    <x v="1"/>
    <s v="NA"/>
    <s v="Prestar servicios profesionales para brindar apoyo a la gestión del proceso de representación judicial a víctimas, a cargo del Departamento del Sistema Autónomo de Asesoría y Defensa SAAD Representación de Víctimas."/>
    <m/>
    <s v="Harvey Danilo Suarez Morales"/>
    <s v="Secretaría Ejecutiva"/>
    <s v="Subsecretaría Ejecutiva "/>
    <x v="15"/>
    <s v="Claudia Liliana Erazo Maldonado"/>
    <s v="Departamento SAAD - Víctimas"/>
    <s v="N/A"/>
    <s v="N/A"/>
    <s v="N/A"/>
    <s v="Inversión"/>
    <n v="59328593"/>
    <s v="N/A"/>
    <s v="N/A"/>
    <n v="5204263"/>
    <n v="55322"/>
    <n v="52222"/>
    <n v="2018011001091"/>
    <d v="2022-01-23T00:00:00"/>
    <d v="2022-01-27T00:00:00"/>
    <s v="Estefanía Gómez Vanegas"/>
    <n v="1075284315"/>
    <n v="7"/>
    <d v="2022-07-26T00:00:00"/>
    <n v="0"/>
    <s v="N/A"/>
    <n v="0"/>
    <s v="N/A"/>
    <n v="0"/>
    <s v="N/A"/>
    <n v="0"/>
    <n v="59328593"/>
    <s v="NO"/>
    <s v="N/A"/>
    <s v="N/A"/>
    <s v="N/A"/>
    <s v="N/A"/>
    <d v="2022-12-31T00:00:00"/>
    <d v="2022-12-31T00:00:00"/>
    <s v="NO"/>
    <s v="Bogotá D.C"/>
    <s v="Cumplimiento "/>
    <s v="17-47-101003297"/>
    <n v="0"/>
    <s v="Seguros del Estado "/>
    <d v="2022-01-24T00:00:00"/>
    <s v="24-01-2022 - 10-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267%2D2022%20%2Epdf&amp;parent=%2Fpersonal%2Fcarlos%5Ftorres%5Fjep%5Fgov%5Fco%2FDocuments%2FDocumentos%2FContractual%2FContractual%20%2D%20Onedrive%2FValidaci%C3%B3n%20p%C3%B3lizas%20CPS%2F%2EVERIFICACI%C3%93N%20DE%20P%C3%93LIZAS%20CONTRATOS%202022"/>
    <s v="N/A"/>
    <x v="1"/>
    <s v="Cesión"/>
    <s v="N/A"/>
    <s v="DERECHO"/>
    <s v="N/A"/>
    <s v="FEMENINO"/>
    <s v="PND"/>
    <s v="https://community.secop.gov.co/Public/Tendering/OpportunityDetail/Index?noticeUID=CO1.NTC.2643680&amp;isFromPublicArea=True&amp;isModal=False"/>
    <x v="1"/>
    <n v="2022"/>
  </r>
  <r>
    <n v="437"/>
    <s v="JEP-268-2022"/>
    <s v="JEP-CSPO-268-2022"/>
    <s v="Norma Bonilla"/>
    <s v="18 de enero de 2022"/>
    <s v="Dayana Smith Gaviria Naranjo "/>
    <m/>
    <m/>
    <x v="1"/>
    <s v="1. Prestación de servicios"/>
    <n v="1020733772"/>
    <n v="7"/>
    <x v="1"/>
    <s v="NA"/>
    <s v="Prestar servicios profesionales para el apoyo en la gestión y para fortalecer el proceso de seguimiento e implementación de la estrategia de talento humano."/>
    <m/>
    <s v="Harvey Danilo Suarez Morales"/>
    <s v="Secretaría Ejecutiva"/>
    <s v="Dirección Administrativa y Financiera"/>
    <x v="9"/>
    <s v="Francy Elena Palomino Millán"/>
    <s v="Subdirección de Talento Humano"/>
    <s v="N/A"/>
    <s v="N/A"/>
    <s v="N/A"/>
    <s v="Inversión"/>
    <n v="104735801"/>
    <s v="N/A"/>
    <s v="N/A"/>
    <s v="$9.107.461"/>
    <n v="50822"/>
    <s v="_x0009_48322"/>
    <n v="2018011001175"/>
    <d v="2022-01-21T00:00:00"/>
    <d v="2022-01-24T00:00:00"/>
    <s v="Maria Teresa Lopez Garcia"/>
    <n v="1053789636"/>
    <n v="4"/>
    <d v="2022-06-07T00:00:00"/>
    <n v="0"/>
    <s v="N/A"/>
    <n v="0"/>
    <s v="N/A"/>
    <n v="0"/>
    <s v="N/A"/>
    <n v="0"/>
    <n v="104735801"/>
    <s v="NO"/>
    <s v="N/A"/>
    <s v="N/A"/>
    <s v="N/A"/>
    <s v="N/A"/>
    <d v="2022-12-31T00:00:00"/>
    <d v="2022-12-31T00:00:00"/>
    <s v="NO"/>
    <s v="Bogotá D.C"/>
    <s v="Cumplimiento "/>
    <s v="21-45-101358390"/>
    <n v="0"/>
    <s v="Seguros del Estado "/>
    <d v="2022-01-21T00:00:00"/>
    <s v="24-01-2022 - 01-07-2023"/>
    <s v="https://jepcolombia-my.sharepoint.com/personal/carlos_torres_jep_gov_co/_layouts/15/onedrive.aspx?q=268&amp;searchScope=folder&amp;id=%2Fpersonal%2Fcarlos%5Ftorres%5Fjep%5Fgov%5Fco%2FDocuments%2FDocumentos%2FContractual%2FContractual%20%2D%20Onedrive%2FValidaci%C3%B3n%20p%C3%B3lizas%20CPS%2F%2EVERIFICACI%C3%93N%20DE%20P%C3%93LIZAS%20CONTRATOS%202022%2FVerificaci%C3%B3n%20p%C3%B3liza%20contrato%20JEP%2D268%2D2022%20%2Epdf&amp;parent=%2Fpersonal%2Fcarlos%5Ftorres%5Fjep%5Fgov%5Fco%2FDocuments%2FDocumentos%2FContractual%2FContractual%20%2D%20Onedrive%2FValidaci%C3%B3n%20p%C3%B3lizas%20CPS%2F%2EVERIFICACI%C3%93N%20DE%20P%C3%93LIZAS%20CONTRATOS%202022&amp;parentview=7"/>
    <s v="Cesión del contrato"/>
    <x v="1"/>
    <s v="Cesión"/>
    <s v="N/A"/>
    <s v="ADMINISTRACIÓN DE EMPRESAS"/>
    <s v="TECNÓLOGO EN ADMINISTRACIÓN FINANCIERA"/>
    <s v="FEMENINO"/>
    <s v="PND"/>
    <s v="https://community.secop.gov.co/Public/Tendering/OpportunityDetail/Index?noticeUID=CO1.NTC.2642561&amp;isFromPublicArea=True&amp;isModal=False"/>
    <x v="1"/>
    <n v="2022"/>
  </r>
  <r>
    <n v="291"/>
    <s v="JEP-269-2022"/>
    <s v="JEP-CSPO-269-2022"/>
    <s v="Norma Bonilla"/>
    <s v="20 de enero de 2022"/>
    <s v="Leidy Carolina Martinez Cruz "/>
    <m/>
    <m/>
    <x v="1"/>
    <s v="1. Prestación de servicios"/>
    <n v="1015453405"/>
    <n v="9"/>
    <x v="1"/>
    <s v="NA"/>
    <s v="Prestar servicios para apoyar y acompañar al Departamento de Atención al Ciudadano en la gestión de los diferentes canales, registros de PQRSDF, manejo de bases de datos correspondientes y encuestas de satisfacción de los sujetos de derecho y ciudadania en general para la implementación del punto 5 del Acuerdo Final con enfoque sistemico. "/>
    <m/>
    <s v="Harvey Danilo Suarez Morales"/>
    <s v="Secretaría Ejecutiva"/>
    <s v="Subsecretaría Ejecutiva "/>
    <x v="18"/>
    <s v="Constanza Eugenia Cañon Charry_x0009_"/>
    <s v="Departamento de Atención al Ciudadano"/>
    <s v="N/A"/>
    <s v="N/A"/>
    <s v="N/A"/>
    <s v="Inversión"/>
    <n v="48211713"/>
    <s v="N/A"/>
    <s v="N/A"/>
    <n v="4192323"/>
    <n v="30322"/>
    <n v="55222"/>
    <n v="2018011001091"/>
    <d v="2022-01-25T00:00:00"/>
    <d v="2022-01-26T00:00:00"/>
    <s v="N/A"/>
    <s v="N/A"/>
    <s v="N/A"/>
    <s v="N/A"/>
    <n v="0"/>
    <s v="N/A"/>
    <n v="0"/>
    <s v="N/A"/>
    <n v="0"/>
    <s v="N/A"/>
    <n v="0"/>
    <n v="48211713"/>
    <s v="NO"/>
    <s v="N/A"/>
    <s v="N/A"/>
    <s v="N/A"/>
    <s v="N/A"/>
    <d v="2022-12-31T00:00:00"/>
    <d v="2022-12-31T00:00:00"/>
    <s v="NO"/>
    <s v="Bogotá D.C"/>
    <s v="Cumplimiento "/>
    <s v="21-47-101016779"/>
    <n v="0"/>
    <s v="Seguros del Estado "/>
    <d v="2022-01-25T00:00:00"/>
    <s v="25-01-2022 - 30-06-2023"/>
    <s v="https://jepcolombia-my.sharepoint.com/personal/carlos_torres_jep_gov_co/_layouts/15/onedrive.aspx?q=269&amp;searchScope=folder&amp;id=%2Fpersonal%2Fcarlos%5Ftorres%5Fjep%5Fgov%5Fco%2FDocuments%2FDocumentos%2FContractual%2FContractual%20%2D%20Onedrive%2FValidaci%C3%B3n%20p%C3%B3lizas%20CPS%2F%2EVERIFICACI%C3%93N%20DE%20P%C3%93LIZAS%20CONTRATOS%202022%2FVerificaci%C3%B3n%20p%C3%B3liza%20contrato%20JEP%2D269%2D2022%20%2Epdf&amp;parent=%2Fpersonal%2Fcarlos%5Ftorres%5Fjep%5Fgov%5Fco%2FDocuments%2FDocumentos%2FContractual%2FContractual%20%2D%20Onedrive%2FValidaci%C3%B3n%20p%C3%B3lizas%20CPS&amp;parentview=7"/>
    <s v="Ninguna"/>
    <x v="1"/>
    <s v="Ingreso"/>
    <s v="N/A"/>
    <s v="PSICOLGÍA"/>
    <s v="N/A"/>
    <s v="FEMENINO"/>
    <s v="PND"/>
    <s v="https://community.secop.gov.co/Public/Tendering/OpportunityDetail/Index?noticeUID=CO1.NTC.2644084&amp;isFromPublicArea=True&amp;isModal=False"/>
    <x v="1"/>
    <n v="2022"/>
  </r>
  <r>
    <n v="145"/>
    <s v="JEP-270-2022"/>
    <s v="JEP-CSPO-270-2022"/>
    <s v="Clara Torres"/>
    <s v="20 de enero de 2022"/>
    <s v="Manuel Eduardo Osorio Lozano"/>
    <m/>
    <m/>
    <x v="1"/>
    <s v="1. Prestación de servicios"/>
    <s v="79.341.487_x000d_"/>
    <n v="3"/>
    <x v="1"/>
    <s v="NA"/>
    <s v="Prestar servicios profesionales para apoyar a la subsecretaria ejecutiva en la identificación, apoyo a la gestión e impulso de trabajos, obras y actividades (toar), con contenido reparador, seguimiento al régimen de condicionalidad y sanciones propias a través de la implementación de acciones de articulación interinstitucional con la alcaldía del municipio de medellín (antioquia) para la promoción de escenarios de realización de toar y sanciones propias."/>
    <m/>
    <s v="Harvey Danilo Suarez Morales"/>
    <s v="Secretaría Ejecutiva"/>
    <s v="Subsecretaría Ejecutiva "/>
    <x v="5"/>
    <s v="Angela María Mora Soto"/>
    <s v="Subsecretaría Ejecutiva "/>
    <s v="N/A"/>
    <s v="N/A"/>
    <s v="N/A"/>
    <s v="Inversión"/>
    <n v="211433250"/>
    <s v="N/A"/>
    <s v="N/A"/>
    <s v="$18.385.500"/>
    <n v="53322"/>
    <n v="54922"/>
    <s v="2018011001091_x0009_"/>
    <d v="2022-01-24T00:00:00"/>
    <d v="2022-01-27T00:00:00"/>
    <s v="N/A"/>
    <s v="N/A"/>
    <s v="N/A"/>
    <s v="N/A"/>
    <n v="0"/>
    <s v="N/A"/>
    <n v="0"/>
    <s v="N/A"/>
    <n v="0"/>
    <s v="N/A"/>
    <n v="0"/>
    <n v="211433250"/>
    <s v="NO"/>
    <s v="N/A"/>
    <s v="N/A"/>
    <s v="N/A"/>
    <s v="N/A"/>
    <d v="2022-12-31T00:00:00"/>
    <d v="2022-12-31T00:00:00"/>
    <s v="NO"/>
    <s v="Medellín"/>
    <s v="Cumplimiento "/>
    <s v="380-47-994000123864"/>
    <n v="0"/>
    <s v="Aseguradora Solidaria "/>
    <d v="2022-01-25T00:00:00"/>
    <s v="25-01-2022 - 03-07-2023"/>
    <s v="SD"/>
    <s v="Ninguna"/>
    <x v="1"/>
    <s v="Ingreso"/>
    <s v="N/A"/>
    <s v="DERECHO"/>
    <s v="N/A"/>
    <s v="MASCULINO"/>
    <s v="PND"/>
    <s v="https://community.secop.gov.co/Public/Tendering/OpportunityDetail/Index?noticeUID=CO1.NTC.2668687&amp;isFromPublicArea=True&amp;isModal=False"/>
    <x v="1"/>
    <n v="2022"/>
  </r>
  <r>
    <n v="81"/>
    <s v="JEP-271-2022"/>
    <s v="JEP-CSPO-271-2022"/>
    <s v="Vanessa Jiménez "/>
    <s v="20 de enero de 2022"/>
    <s v="Julieth del Carmen Barrera Caparroso"/>
    <m/>
    <m/>
    <x v="1"/>
    <s v="1. Prestación de servicios"/>
    <n v="1143344862"/>
    <n v="9"/>
    <x v="1"/>
    <s v="NA"/>
    <s v="Prestar servicios profesionales para apoyar y acompañar_x000a_a la Subdirección de Fortalecimiento Institucional en la_x000a_planeación, seguimiento a la ejecución de los convenios y_x000a_contratos a cargo de la dependencia"/>
    <m/>
    <s v="Harvey Danilo Suarez Morales"/>
    <s v="Secretaría Ejecutiva"/>
    <s v="Secretaría Ejecutiva"/>
    <x v="24"/>
    <s v="Luz Amanda Granados Urrea_x0009_"/>
    <s v="Subdirección de Fortalecimiento Institucional"/>
    <s v="N/A"/>
    <s v="N/A"/>
    <s v="N/A"/>
    <s v="Inversión"/>
    <n v="90091572"/>
    <s v="N/A"/>
    <s v="N/A"/>
    <n v="8240084"/>
    <n v="49022"/>
    <n v="52522"/>
    <n v="2018011001091"/>
    <d v="2022-01-24T00:00:00"/>
    <d v="2022-01-26T00:00:00"/>
    <s v="N/A"/>
    <s v="N/A"/>
    <s v="N/A"/>
    <s v="N/A"/>
    <n v="0"/>
    <s v="N/A"/>
    <n v="0"/>
    <s v="N/A"/>
    <n v="0"/>
    <s v="N/A"/>
    <n v="0"/>
    <n v="90091572"/>
    <s v="NO"/>
    <s v="N/A"/>
    <s v="N/A"/>
    <s v="N/A"/>
    <s v="N/A"/>
    <d v="2022-12-15T00:00:00"/>
    <d v="2022-12-15T00:00:00"/>
    <s v="NO"/>
    <s v="Bogotá D.C "/>
    <s v="Cumplimiento "/>
    <s v="75-45-101046576"/>
    <n v="0"/>
    <s v="Seguros del Estado "/>
    <d v="2022-01-24T00:00:00"/>
    <s v="24-01-2022 - 15-06-2023"/>
    <s v="https://jepcolombia-my.sharepoint.com/personal/carlos_torres_jep_gov_co/Documents/Documentos/Contractual/Contractual%20-%20Onedrive/Validaci%C3%B3n%20p%C3%B3lizas%20CPS/.VERIFICACI%C3%93N%20DE%20P%C3%93LIZAS%20CONTRATOS%202022/verficiaci%C3%B3n%20p%C3%B3liza%20del%20contrato%20JEP%20271%202022.PNG"/>
    <s v="Ninguna"/>
    <x v="1"/>
    <s v="Ingreso"/>
    <s v="N/A"/>
    <s v="DERECHO"/>
    <s v="N/A"/>
    <s v="FEMENINO"/>
    <s v="PND"/>
    <s v="https://community.secop.gov.co/Public/Tendering/OpportunityDetail/Index?noticeUID=CO1.NTC.2647108&amp;isFromPublicArea=True&amp;isModal=False"/>
    <x v="1"/>
    <n v="2022"/>
  </r>
  <r>
    <n v="130"/>
    <s v="JEP-272-2022"/>
    <s v="JEP-CSPO-272-2022"/>
    <s v="Clara Torres"/>
    <s v="20 de enero de 2022"/>
    <s v="Alejando Barreiro Jaramillo "/>
    <m/>
    <m/>
    <x v="1"/>
    <s v="1. Prestación de servicios"/>
    <n v="1018499109"/>
    <n v="2"/>
    <x v="1"/>
    <s v="NA"/>
    <s v="Prestar servicios a la Subsecretaría Ejecutiva en el apoyo a la certificación de trabajos, obras y actividades con contenido reparador – restaurador (TOAR), con énfasis en la revisión y análisis de documentos técnicos y jurídicos y en la proyección de respuestas a requerimientos de otras dependencias de la JEP o de entidades externas. "/>
    <m/>
    <s v="Harvey Danilo Suarez Morales"/>
    <s v="Secretaría Ejecutiva"/>
    <s v="Subsecretaría Ejecutiva "/>
    <x v="5"/>
    <s v="Angela María Mora Soto"/>
    <s v="Subsecretaría Ejecutiva "/>
    <s v="N/A"/>
    <s v="N/A"/>
    <s v="N/A"/>
    <s v="Inversión"/>
    <n v="41561805"/>
    <s v="N/A"/>
    <s v="N/A"/>
    <s v="$3.614.070"/>
    <n v="54122"/>
    <n v="58222"/>
    <s v="2018011001091_x0009_"/>
    <d v="2022-01-25T00:00:00"/>
    <d v="2022-01-27T00:00:00"/>
    <s v="N/A"/>
    <s v="N/A"/>
    <s v="N/A"/>
    <s v="N/A"/>
    <n v="0"/>
    <s v="N/A"/>
    <n v="0"/>
    <s v="N/A"/>
    <n v="0"/>
    <s v="N/A"/>
    <n v="-176"/>
    <n v="41561805"/>
    <s v="NO"/>
    <s v="N/A"/>
    <s v="N/A"/>
    <s v="N/A"/>
    <s v="N/A"/>
    <d v="2022-12-31T00:00:00"/>
    <d v="2022-07-08T00:00:00"/>
    <s v="NO"/>
    <s v="Bogotá D.C "/>
    <s v="Cumplimiento "/>
    <n v="390479940000694"/>
    <n v="0"/>
    <s v="Aseguradora Solidaria "/>
    <d v="2022-01-26T00:00:00"/>
    <s v="25-01-2022 - 10-07-2023"/>
    <s v="SD"/>
    <s v="El día 5 de agosto de 2022, quedo publicada el acta de terminación anticipada del contrato No. JEP-272-2022, a partir del 8 de agosto."/>
    <x v="0"/>
    <s v="Terminación anticipada"/>
    <s v="N/A"/>
    <s v="DERECHO"/>
    <s v="N/A"/>
    <s v="MASCULINO"/>
    <s v="PND"/>
    <s v="https://community.secop.gov.co/Public/Tendering/OpportunityDetail/Index?noticeUID=CO1.NTC.2675365&amp;isFromPublicArea=True&amp;isModal=False"/>
    <x v="1"/>
    <n v="2022"/>
  </r>
  <r>
    <n v="559"/>
    <s v="JEP-273-2022"/>
    <s v="JEP-CSPO-273-2022"/>
    <s v="Ángela Esquivel "/>
    <s v="20 de enero de 2022"/>
    <s v="Vladimir Alexander Gomez Otalora"/>
    <s v="Vladimir Alexander"/>
    <s v="Gomez Otalora"/>
    <x v="1"/>
    <s v="1. Prestación de servicios"/>
    <n v="79804036"/>
    <n v="3"/>
    <x v="1"/>
    <s v="NA"/>
    <s v="Prestar servicios profesionales para apoyar y acompañar a la subdirección de comunicaciones en la implementación, seguimiento y operación del sistema de gestión de medios de la entidad, en relación con la producción audiovisual de las diligencias y audiencias de la JEP."/>
    <s v="Funciones de la dependencia"/>
    <s v="Harvey Danilo Suarez Morales"/>
    <s v="Secretaría Ejecutiva"/>
    <s v="Secretaría Ejecutiva"/>
    <x v="14"/>
    <s v="Hernando Salazar Palacio"/>
    <s v="Subdirección de Comunicaciones"/>
    <s v="N/A"/>
    <s v="N/A"/>
    <s v="N/A"/>
    <s v="Inversión"/>
    <n v="123244682"/>
    <s v="N/A"/>
    <s v="N/A"/>
    <n v="13299786"/>
    <n v="60122"/>
    <n v="55122"/>
    <n v="2018011000954"/>
    <d v="2022-01-25T00:00:00"/>
    <d v="2022-01-27T00:00:00"/>
    <s v="N/A"/>
    <s v="N/A"/>
    <s v="N/A"/>
    <s v="N/A"/>
    <n v="25269594"/>
    <d v="2022-10-13T00:00:00"/>
    <n v="0"/>
    <s v="N/A"/>
    <n v="0"/>
    <s v="N/A"/>
    <n v="61"/>
    <n v="148514276"/>
    <s v="NO"/>
    <s v="N/A"/>
    <s v="N/A"/>
    <s v="N/A"/>
    <s v="N/A"/>
    <d v="2022-10-31T00:00:00"/>
    <d v="2022-12-31T00:00:00"/>
    <s v="NO"/>
    <s v="Bogotá D.C "/>
    <s v="Cumplimiento "/>
    <s v="21-47-101016936"/>
    <n v="0"/>
    <s v="Seguros del Estado "/>
    <d v="2022-01-26T00:00:00"/>
    <s v="25-01-2022 - 30-04-2023"/>
    <s v="PENDIENTE"/>
    <s v="Mediante otrosí N°1 se prorroga el plazo hasta el 31/12/2022 y se adiciona el valor de $25.269.594"/>
    <x v="1"/>
    <s v="Adición y Prorróga"/>
    <s v="N/A"/>
    <s v="INGENIERÍA ELECTRÓNICA "/>
    <s v="N/A"/>
    <s v="MASCULINO"/>
    <s v="PND"/>
    <s v="https://community.secop.gov.co/Public/Tendering/OpportunityDetail/Index?noticeUID=CO1.NTC.2642879&amp;isFromPublicArea=True&amp;isModal=False"/>
    <x v="1"/>
    <n v="2022"/>
  </r>
  <r>
    <n v="557"/>
    <s v="JEP-274-2022"/>
    <s v="JEP-CSPO-274-2022"/>
    <s v="Clara Torres"/>
    <s v="20 de enero de 2022"/>
    <s v="Nicole Acuña Cepeda"/>
    <m/>
    <m/>
    <x v="1"/>
    <s v="1. Prestación de servicios"/>
    <s v="1.020.826.176_x000d_"/>
    <n v="7"/>
    <x v="1"/>
    <s v="NA"/>
    <s v="Prestar servicios profesionales para apoyar y acompañar a la Subdirección de Comunicaciones en la elaboración, edición y difusión de contenidos audiovisuales para la divulgación en las distintas redes sociales en desarrollo de la política y estrategia de comunicaciones en concordancia con el plan de posicionamiento y divulgación."/>
    <m/>
    <s v="Harvey Danilo Suarez Morales"/>
    <s v="Secretaría Ejecutiva"/>
    <s v="Secretaría Ejecutiva"/>
    <x v="14"/>
    <s v="Hernando Salazar Palacio"/>
    <s v="Subdirección de Comunicaciones"/>
    <s v="N/A"/>
    <s v="N/A"/>
    <s v="N/A"/>
    <s v="Inversión"/>
    <n v="58634693"/>
    <s v="N/A"/>
    <s v="N/A"/>
    <s v="$5.204.263"/>
    <n v="59722"/>
    <n v="56722"/>
    <n v="2018011000954"/>
    <d v="2022-01-24T00:00:00"/>
    <d v="2022-01-26T00:00:00"/>
    <s v="N/A"/>
    <s v="N/A"/>
    <s v="N/A"/>
    <s v="N/A"/>
    <n v="0"/>
    <s v="N/A"/>
    <n v="0"/>
    <s v="N/A"/>
    <n v="0"/>
    <s v="N/A"/>
    <n v="0"/>
    <n v="58634693"/>
    <s v="NO"/>
    <s v="N/A"/>
    <s v="N/A"/>
    <s v="N/A"/>
    <s v="N/A"/>
    <d v="2022-12-31T00:00:00"/>
    <d v="2022-12-31T00:00:00"/>
    <s v="NO"/>
    <s v="Bogotá D.C "/>
    <s v="Cumplimiento "/>
    <s v="14-47-101014319 "/>
    <n v="0"/>
    <s v="Seguros del Estado "/>
    <d v="2022-01-24T00:00:00"/>
    <s v="24-01-2022 - 01-07-2023"/>
    <s v="PENDIENTE"/>
    <s v="Ninguna"/>
    <x v="1"/>
    <s v="Ingreso"/>
    <s v="N/A"/>
    <s v="PERIODISMO Y OPINIÓN PÚBLICA"/>
    <s v="N/A"/>
    <s v="FEMENINO"/>
    <s v="PND"/>
    <s v="https://community.secop.gov.co/Public/Tendering/OpportunityDetail/Index?noticeUID=CO1.NTC.2676191&amp;isFromPublicArea=True&amp;isModal=False"/>
    <x v="1"/>
    <n v="2022"/>
  </r>
  <r>
    <n v="636"/>
    <s v="JEP-275-2022"/>
    <s v="JEP-CSPO-275-2022"/>
    <s v="Clara Torres"/>
    <s v="20 de enero de 2022"/>
    <s v="Maria Ocampo Jaramillo"/>
    <m/>
    <m/>
    <x v="1"/>
    <s v="1. Prestación de servicios"/>
    <n v="1020825608"/>
    <n v="2"/>
    <x v="1"/>
    <s v="NA"/>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x v="17"/>
    <s v="Ana Cristina Portilla Benavides"/>
    <s v="Magistratura"/>
    <s v="N/A"/>
    <s v="Magistratura_x000a_Transcriptores"/>
    <s v="N/A"/>
    <s v="Inversión"/>
    <n v="37080357"/>
    <s v="N/A"/>
    <s v="N/A"/>
    <n v="3252663"/>
    <n v="46922"/>
    <n v="61022"/>
    <n v="2018011001091"/>
    <d v="2022-01-26T00:00:00"/>
    <d v="2022-01-28T00:00:00"/>
    <s v="N/A"/>
    <s v="N/A"/>
    <s v="N/A"/>
    <s v="N/A"/>
    <n v="0"/>
    <s v="N/A"/>
    <n v="0"/>
    <s v="N/A"/>
    <n v="0"/>
    <s v="N/A"/>
    <n v="0"/>
    <n v="37080357"/>
    <s v="NO"/>
    <s v="N/A"/>
    <s v="N/A"/>
    <s v="N/A"/>
    <s v="N/A"/>
    <d v="2022-12-31T00:00:00"/>
    <d v="2022-12-31T00:00:00"/>
    <s v="NO"/>
    <s v="Bogotá D.C "/>
    <s v="Cumplimiento "/>
    <s v="21-45-101358920"/>
    <n v="0"/>
    <s v="Seguros del Estado"/>
    <d v="2022-01-26T00:00:00"/>
    <s v="26-01-2022 - 01-07-2023"/>
    <s v="PENDIENTE"/>
    <s v="Ninguna"/>
    <x v="1"/>
    <s v="Ingreso"/>
    <s v="N/A"/>
    <s v="CIENCIAS POLÍTICAS"/>
    <s v="N/A"/>
    <s v="FEMENINO"/>
    <s v="PND"/>
    <s v="https://community.secop.gov.co/Public/Tendering/OpportunityDetail/Index?noticeUID=CO1.NTC.2668870&amp;isFromPublicArea=True&amp;isModal=False"/>
    <x v="1"/>
    <n v="2022"/>
  </r>
  <r>
    <n v="24"/>
    <s v="JEP-276-2022"/>
    <s v="JEP-CSPO-276-2022"/>
    <s v="Vanessa Jiménez "/>
    <s v="20 de enero de 2022"/>
    <s v="SAS Institute Colombia S.A.S."/>
    <s v="N/A"/>
    <s v="N/A"/>
    <x v="1"/>
    <s v="2. Compraventa "/>
    <n v="830048654"/>
    <n v="5"/>
    <x v="0"/>
    <s v="Bogotá"/>
    <s v="Adquisición del licenciamiento de Visual Investigator En Sas incluido el soporte, mantenimiento y acompañamiento especializado y renovación del soporte mantenimiento y apoyo técnico funcional por 2 años."/>
    <m/>
    <s v="Luis Felipe Rivera García"/>
    <s v="Dirección de Tecnologías de la Información"/>
    <s v="Dirección de Tecnologías de la Información"/>
    <x v="0"/>
    <s v="Diana Lucia Pinilla Marin"/>
    <s v="Dirección de Tecnologías de la Información"/>
    <s v="N/A"/>
    <s v="N/A"/>
    <s v="N/A"/>
    <s v="Inversión"/>
    <n v="1972000000"/>
    <s v="N/A"/>
    <s v="N/A"/>
    <n v="0"/>
    <n v="55122"/>
    <n v="65722"/>
    <n v="2018011000870"/>
    <d v="2022-01-27T00:00:00"/>
    <d v="2022-04-20T00:00:00"/>
    <s v="N/A"/>
    <s v="N/A"/>
    <s v="N/A"/>
    <s v="N/A"/>
    <n v="0"/>
    <s v="N/A"/>
    <n v="0"/>
    <s v="N/A"/>
    <n v="0"/>
    <s v="N/A"/>
    <n v="0"/>
    <n v="1972000000"/>
    <s v="NO"/>
    <s v="N/A"/>
    <s v="N/A"/>
    <s v="N/A"/>
    <s v="N/A"/>
    <d v="2022-05-20T00:00:00"/>
    <d v="2022-05-20T00:00:00"/>
    <s v="NO"/>
    <s v="Bogotá D.C "/>
    <s v="Cumplimiento "/>
    <m/>
    <m/>
    <m/>
    <m/>
    <m/>
    <s v="PENDIENTE"/>
    <s v="Ninguna"/>
    <x v="0"/>
    <s v="Ingreso"/>
    <s v="N/A"/>
    <s v="PND"/>
    <s v="N/A"/>
    <s v="N/A"/>
    <s v="PND"/>
    <s v="https://community.secop.gov.co/Public/Tendering/OpportunityDetail/Index?noticeUID=CO1.NTC.2736611&amp;isFromPublicArea=True&amp;isModal=False"/>
    <x v="1"/>
    <n v="2022"/>
  </r>
  <r>
    <n v="509"/>
    <s v="JEP-277-2022"/>
    <s v="JEP-CSPO-277-2022"/>
    <s v="Ángela Esquivel "/>
    <s v="20 de enero de 2022"/>
    <s v="Laura Maria Villaquiran Teran"/>
    <m/>
    <m/>
    <x v="1"/>
    <s v="1. Prestación de servicios"/>
    <n v="1018451596"/>
    <n v="9"/>
    <x v="1"/>
    <s v="NA"/>
    <s v="Prestar servicios profesionales para apoyar técnicamente al Grupo de Análisis, Contexto y Estadística, de acuerdo a los lineamientos impartidos desde el alistamiento para la consolidación de la información a fin de construir el contexto nacional del conflicto armado y la identificación de los fenomenos delincuenciales ocurridos durante y con ocasión del mismo, a fin de facilitar la capacidad investigativa de la UIA."/>
    <m/>
    <s v="Harvey Danilo Suarez Morales"/>
    <s v="Secretaría Ejecutiva"/>
    <s v="Unidad de Investigación y Acusación"/>
    <x v="20"/>
    <s v="Luz Helena Morales Garay"/>
    <s v="Unidad de Investigación y Acusación"/>
    <s v="N/A"/>
    <s v="N/A"/>
    <s v="N/A"/>
    <s v="Inversión"/>
    <n v="41200398"/>
    <s v="N/A"/>
    <s v="N/A"/>
    <n v="3614070"/>
    <n v="58722"/>
    <n v="58022"/>
    <n v="2018011001091"/>
    <d v="2022-01-25T00:00:00"/>
    <d v="2022-01-27T00:00:00"/>
    <s v="N/A"/>
    <s v="N/A"/>
    <s v="N/A"/>
    <s v="N/A"/>
    <n v="0"/>
    <s v="N/A"/>
    <n v="0"/>
    <s v="N/A"/>
    <n v="0"/>
    <s v="N/A"/>
    <n v="0"/>
    <n v="41200398"/>
    <s v="NO"/>
    <s v="N/A"/>
    <s v="N/A"/>
    <s v="N/A"/>
    <s v="N/A"/>
    <d v="2022-12-31T00:00:00"/>
    <d v="2022-12-31T00:00:00"/>
    <s v="NO"/>
    <s v="Bogotá D.C "/>
    <s v="Cumplimiento"/>
    <s v="21-47-101016851"/>
    <n v="0"/>
    <s v="Seguros del Estado"/>
    <d v="2022-01-25T00:00:00"/>
    <s v="25-01-2022 - 30-06-2023"/>
    <s v="PENDIENTE"/>
    <s v="Ninguna"/>
    <x v="1"/>
    <s v="Ingreso"/>
    <s v="N/A"/>
    <s v="GOBIERNO Y RELACIONES INTERNACIONALES"/>
    <s v="N/A"/>
    <s v="FEMENINO"/>
    <s v="PND"/>
    <s v="https://community.secop.gov.co/Public/Tendering/OpportunityDetail/Index?noticeUID=CO1.NTC.2663255&amp;isFromPublicArea=True&amp;isModal=False"/>
    <x v="1"/>
    <n v="2022"/>
  </r>
  <r>
    <n v="523"/>
    <s v="JEP-278-2022"/>
    <s v="JEP-CSPO-278-2022"/>
    <s v="Ángela Esquivel "/>
    <s v="20 de enero de 2022"/>
    <s v="Melissa Sofia Echeverry Ladino"/>
    <m/>
    <m/>
    <x v="1"/>
    <s v="1. Prestación de servicios"/>
    <n v="1032471543"/>
    <n v="5"/>
    <x v="1"/>
    <s v="NA"/>
    <s v="Prestar servicios profesionales para apoyar y acompañar a la UIA en la implementación de la estrategia de participación social a través de la promoción de diálogos nacionales y territoriales con los pueblos étnicos y la sensibilización y formación de los equipos nacionales y territoriales sobre la implementación del enfoque étnico."/>
    <m/>
    <s v="Harvey Danilo Suarez Morales"/>
    <s v="Secretaría Ejecutiva"/>
    <s v="Unidad de Investigación y Acusación"/>
    <x v="20"/>
    <s v="Luz Helena Morales Garay"/>
    <s v="Unidad de Investigación y Acusación"/>
    <s v="N/A"/>
    <s v="N/A"/>
    <s v="N/A"/>
    <s v="Inversión"/>
    <n v="76030431"/>
    <s v="N/A"/>
    <s v="N/A"/>
    <s v="$6.649.892"/>
    <n v="58522"/>
    <n v="63122"/>
    <n v="2018011001091"/>
    <d v="2022-01-26T00:00:00"/>
    <d v="2022-01-31T00:00:00"/>
    <s v="N/A"/>
    <s v="N/A"/>
    <s v="N/A"/>
    <s v="N/A"/>
    <n v="0"/>
    <s v="N/A"/>
    <n v="0"/>
    <s v="N/A"/>
    <n v="0"/>
    <s v="N/A"/>
    <n v="0"/>
    <n v="76030431"/>
    <s v="NO"/>
    <s v="N/A"/>
    <s v="N/A"/>
    <s v="N/A"/>
    <s v="N/A"/>
    <d v="2022-12-31T00:00:00"/>
    <d v="2022-12-31T00:00:00"/>
    <s v="NO"/>
    <s v="Bogotá D.C "/>
    <s v="Cumplimiento"/>
    <s v="36-45-101037716"/>
    <n v="0"/>
    <s v="Seguros del Estado"/>
    <d v="2022-01-27T00:00:00"/>
    <s v="26-01-2022 - 30-06-2023"/>
    <s v="PENDIENTE"/>
    <s v="Ninguna"/>
    <x v="1"/>
    <s v="Ingreso"/>
    <s v="N/A"/>
    <s v="COMUNICACIÓN SOCIAL Y PERIODISMO"/>
    <s v="N/A"/>
    <s v="FEMENINO"/>
    <s v="PND"/>
    <s v="https://community.secop.gov.co/Public/Tendering/OpportunityDetail/Index?noticeUID=CO1.NTC.2667960&amp;isFromPublicArea=True&amp;isModal=False"/>
    <x v="1"/>
    <n v="2022"/>
  </r>
  <r>
    <n v="522"/>
    <s v="JEP-279-2022"/>
    <s v="JEP-CSPO-279-2022"/>
    <s v="Ángela Esquivel "/>
    <s v="20 de enero de 2022"/>
    <s v="Eugenia Maria Carmela de las Mercedes Albornoz Ruiz"/>
    <m/>
    <m/>
    <x v="1"/>
    <s v="1. Prestación de servicios"/>
    <n v="65698138"/>
    <n v="1"/>
    <x v="1"/>
    <s v="NA"/>
    <s v="Prestar servicios profesionales para apoyar y acompañar a la UIA en la implementación de la estrategia de participación social en el desarrollo de actividades asociadas a la programación, manejo de base de datos y migraciones de sistemas de información en el proceso de caracterización de usuarios internos y externos de la Unidad."/>
    <m/>
    <s v="Harvey Danilo Suarez Morales"/>
    <s v="Secretaría Ejecutiva"/>
    <s v="Unidad de Investigación y Acusación"/>
    <x v="20"/>
    <s v="Luz Helena Morales Garay"/>
    <s v="Unidad de Investigación y Acusación"/>
    <s v="N/A"/>
    <s v="N/A"/>
    <s v="N/A"/>
    <s v="Inversión"/>
    <n v="94211621"/>
    <s v="N/A"/>
    <s v="N/A"/>
    <n v="8240084"/>
    <n v="58322"/>
    <n v="71022"/>
    <n v="2018011001091"/>
    <d v="2022-01-28T00:00:00"/>
    <d v="2022-01-31T00:00:00"/>
    <s v="Juan Pablo Jose Carvajal Barreto"/>
    <n v="11319344"/>
    <n v="1"/>
    <d v="2022-03-08T00:00:00"/>
    <n v="0"/>
    <s v="N/A"/>
    <n v="0"/>
    <s v="N/A"/>
    <n v="0"/>
    <s v="N/A"/>
    <n v="0"/>
    <n v="94211621"/>
    <s v="NO"/>
    <s v="N/A"/>
    <s v="N/A"/>
    <s v="N/A"/>
    <s v="N/A"/>
    <d v="2022-12-31T00:00:00"/>
    <d v="2022-12-31T00:00:00"/>
    <s v="NO"/>
    <s v="Bogotá D.C"/>
    <s v="Cumplimiento "/>
    <s v="36-45-101037749"/>
    <n v="0"/>
    <s v="Seguros del Estado"/>
    <d v="2022-01-31T00:00:00"/>
    <s v="28-01-2022 - 30-06-2023"/>
    <s v="PENDIENTE"/>
    <s v="en fecha 08/03/2022, se suscribió cesión del contrato."/>
    <x v="1"/>
    <s v="Cesión"/>
    <s v="N/A"/>
    <s v="INGENIERÍA DE SISTEMAS"/>
    <s v="N/A"/>
    <s v="MASCULINO"/>
    <s v="PND"/>
    <s v="https://community.secop.gov.co/Public/Tendering/OpportunityDetail/Index?noticeUID=CO1.NTC.2665865&amp;isFromPublicArea=True&amp;isModal=False"/>
    <x v="1"/>
    <n v="2022"/>
  </r>
  <r>
    <n v="519"/>
    <s v="JEP-280-2022"/>
    <s v="JEP-CSPO-280-2022"/>
    <s v="Ángela Esquivel "/>
    <s v="20 de enero de 2022"/>
    <s v="Gialina Estefania Caranton Patarroyo"/>
    <m/>
    <m/>
    <x v="1"/>
    <s v="1. Prestación de servicios"/>
    <n v="1020759202"/>
    <n v="3"/>
    <x v="1"/>
    <s v="NA"/>
    <s v="Prestar servicios profesionales para apoyar al Grupo de Apoyo Técnico Forense de la UIA en las actividades relacionadas con el componente ambiental relacionadas con la búsqueda, análisis, procesamiento de información, generación de cartografía, imágenes, documentos, apoyo a visitas en campo, elaboración de informes y todas las demás inherentes o necesarias para la correcta ejecución contractual requeridas para facilitar y fortalecer la capacidad investigativa de la UIA"/>
    <m/>
    <s v="Harvey Danilo Suarez Morales"/>
    <s v="Secretaría Ejecutiva"/>
    <s v="Unidad de Investigación y Acusación"/>
    <x v="20"/>
    <s v="Oscar Alfonso Tellez Valenzuela"/>
    <s v="Unidad de Investigación y Acusación"/>
    <s v="N/A"/>
    <s v="N/A"/>
    <s v="N/A"/>
    <s v="Inversión"/>
    <n v="120305229"/>
    <s v="N/A"/>
    <s v="N/A"/>
    <s v="$10.553.091"/>
    <n v="57822"/>
    <n v="70922"/>
    <s v="2018011001091_x0009_"/>
    <d v="2022-01-28T00:00:00"/>
    <d v="2022-01-31T00:00:00"/>
    <s v="N/A"/>
    <s v="N/A"/>
    <s v="N/A"/>
    <s v="N/A"/>
    <n v="0"/>
    <s v="N/A"/>
    <n v="0"/>
    <s v="N/A"/>
    <n v="0"/>
    <s v="N/A"/>
    <n v="0"/>
    <n v="120305229"/>
    <s v="NO"/>
    <s v="N/A"/>
    <s v="N/A"/>
    <s v="N/A"/>
    <s v="N/A"/>
    <d v="2022-12-31T00:00:00"/>
    <d v="2022-12-31T00:00:00"/>
    <s v="NO"/>
    <s v="Bogotá D.C "/>
    <s v="Cumplimiento "/>
    <s v="14-47-101015063"/>
    <n v="0"/>
    <s v="Seguros del Estado"/>
    <d v="2022-01-31T00:00:00"/>
    <s v="28-01-2022 - 10-07-2023"/>
    <s v="PENDIENTE"/>
    <s v="Ninguna"/>
    <x v="1"/>
    <s v="Ingreso"/>
    <s v="N/A"/>
    <s v="INGENIERÍA AMBIENTAL"/>
    <s v="N/A"/>
    <s v="FEMENINO"/>
    <s v="PND"/>
    <s v="https://community.secop.gov.co/Public/Tendering/OpportunityDetail/Index?noticeUID=CO1.NTC.2650937&amp;isFromPublicArea=True&amp;isModal=False"/>
    <x v="1"/>
    <n v="2022"/>
  </r>
  <r>
    <n v="2"/>
    <s v="JEP-281-2022"/>
    <s v="JEP-CSPO-281-2022"/>
    <s v="Paola Casas"/>
    <s v="19 de enero de 2022"/>
    <s v="Judy Marcela Cortes Fonseca"/>
    <m/>
    <m/>
    <x v="1"/>
    <s v="1. Prestación de servicios"/>
    <n v="52814557"/>
    <n v="3"/>
    <x v="1"/>
    <s v="NA"/>
    <s v="Prestar los servicios profesionales para apoyar a la Dirección de Tecnologías de la Información, en la revisión y actualización documental de los procesos contractuales del área, incluyendo el apoyo en el seguimiento de  indicadores y estadísticas en la supervisión de los contratos de la DTI. Igualmente, brindar apoyo en la organización de información de las herramientas del Sistema de Seguridad Informática y de otros sistemas de información, a cargo del área."/>
    <m/>
    <s v="Harvey Danilo Suarez Morales"/>
    <s v="Secretaría Ejecutiva"/>
    <s v="Dirección de Tecnologías de la Información"/>
    <x v="0"/>
    <s v="Guillermo Velazques Yaya"/>
    <s v="Dirección de Tecnologías de la Información"/>
    <s v="N/A"/>
    <s v="N/A"/>
    <s v="N/A"/>
    <s v="Inversión"/>
    <n v="59328593"/>
    <s v="N/A"/>
    <s v="N/A"/>
    <n v="5204263"/>
    <n v="55622"/>
    <n v="60622"/>
    <n v="2018011000870"/>
    <d v="2022-01-25T00:00:00"/>
    <d v="2022-01-28T00:00:00"/>
    <s v="N/A"/>
    <s v="N/A"/>
    <s v="N/A"/>
    <s v="N/A"/>
    <n v="0"/>
    <s v="N/A"/>
    <n v="0"/>
    <s v="N/A"/>
    <n v="0"/>
    <s v="N/A"/>
    <n v="0"/>
    <n v="59328593"/>
    <s v="NO"/>
    <s v="N/A"/>
    <s v="N/A"/>
    <s v="N/A"/>
    <s v="N/A"/>
    <d v="2022-12-31T00:00:00"/>
    <d v="2022-12-31T00:00:00"/>
    <s v="NO"/>
    <s v="Bogotá D.C"/>
    <s v="Cumplimiento "/>
    <s v="390-47-994000069673"/>
    <n v="0"/>
    <s v="Aseguradora Solidaria "/>
    <d v="2022-01-26T00:00:00"/>
    <s v="26-01-2022 - 10-07-2023"/>
    <s v="PENDIENTE"/>
    <s v="Ninguna"/>
    <x v="1"/>
    <s v="Ingreso"/>
    <s v="N/A"/>
    <s v="ECONOMÍA"/>
    <s v="N/A"/>
    <s v="FEMENINO"/>
    <s v="PND"/>
    <s v="https://community.secop.gov.co/Public/Tendering/OpportunityDetail/Index?noticeUID=CO1.NTC.2690509&amp;isFromPublicArea=True&amp;isModal=False"/>
    <x v="1"/>
    <n v="2022"/>
  </r>
  <r>
    <n v="4"/>
    <s v="JEP-282-2022"/>
    <s v="JEP-CSPO-282-2022"/>
    <s v="Paola Casas"/>
    <s v="19 de enero de 2022"/>
    <s v="Carlos Alberto Alvira Oliveros"/>
    <m/>
    <m/>
    <x v="1"/>
    <s v="1. Prestación de servicios"/>
    <s v="79.516.233_x000a_"/>
    <n v="2"/>
    <x v="1"/>
    <s v="NA"/>
    <s v="Prestar servicios profesionales para apoyar y acompañar a la Dirección de Tecnologías de la Información, en la estabilización del  Sistema Protecti, identificación de las nuevas necesidades de los usuarios del Sistema de Gestión Documental CONTi, y el  seguimiento a las acciones derivadas del contrato de soporte y mantenimiento tanto de este sistema como del  portal WEB , asi como el  seguimiento de las integraciones realizadas entre estas herramientos y otros sistemas y  la identificación de las nuevas necesidades de conexión a través del bus de integración para dichos sistemas"/>
    <m/>
    <s v="Harvey Danilo Suarez Morales"/>
    <s v="Secretaría Ejecutiva"/>
    <s v="Dirección de Tecnologías de la Información"/>
    <x v="0"/>
    <s v="Diana Lucia Pinilla Marin"/>
    <s v="Dirección de Tecnologías de la Información"/>
    <s v="N/A"/>
    <s v="N/A"/>
    <s v="N/A"/>
    <s v="Inversión"/>
    <n v="93936952"/>
    <s v="N/A"/>
    <s v="N/A"/>
    <s v="$8.240.084"/>
    <n v="56122"/>
    <n v="60522"/>
    <n v="2018011000870"/>
    <d v="2022-01-25T00:00:00"/>
    <d v="2022-01-27T00:00:00"/>
    <s v="N/A"/>
    <s v="N/A"/>
    <s v="N/A"/>
    <s v="N/A"/>
    <n v="0"/>
    <s v="N/A"/>
    <n v="0"/>
    <s v="N/A"/>
    <n v="0"/>
    <s v="N/A"/>
    <n v="0"/>
    <n v="93936952"/>
    <s v="NO"/>
    <s v="N/A"/>
    <s v="N/A"/>
    <s v="N/A"/>
    <s v="N/A"/>
    <d v="2022-12-31T00:00:00"/>
    <d v="2022-12-31T00:00:00"/>
    <s v="NO"/>
    <s v="Bogotá D.C"/>
    <s v="Cumplimiento "/>
    <s v="21-47-101016860"/>
    <n v="0"/>
    <s v="Seguros del Estado"/>
    <d v="2022-01-25T00:00:00"/>
    <s v="25-01-2022 - 30-06-2023"/>
    <s v="PENDIENTE"/>
    <s v="Ninguna"/>
    <x v="1"/>
    <s v="Ingreso"/>
    <s v="N/A"/>
    <s v="INGENIERÍA DE SISTEMAS"/>
    <s v="N/A"/>
    <s v="MASCULINO"/>
    <s v="PND"/>
    <s v="https://community.secop.gov.co/Public/Tendering/OpportunityDetail/Index?noticeUID=CO1.NTC.2694139&amp;isFromPublicArea=True&amp;isModal=False"/>
    <x v="1"/>
    <n v="2022"/>
  </r>
  <r>
    <n v="6"/>
    <s v="JEP-283-2022"/>
    <s v="JEP-CSPO-283-2022"/>
    <s v="Paola Casas"/>
    <s v="19 de enero de 2022"/>
    <s v="Yolanda Ninco Bermudez"/>
    <m/>
    <m/>
    <x v="1"/>
    <s v="1. Prestación de servicios"/>
    <n v="39736758"/>
    <n v="5"/>
    <x v="1"/>
    <s v="NA"/>
    <s v="Prestar servicios profesionales para apoyar y acompañar a la Dirección de Tecnologías de la Infomación (DTI)  en el seguimiento al sistema de gestión judicial (LEGALi) , así como brindar soporte a los usuarios  de esta solución. Así mismo, acompanar y apoyar el seguimiento al cumplimiento de Órdenes judiciales a cargo de la DTI ."/>
    <m/>
    <s v="Harvey Danilo Suarez Morales"/>
    <s v="Secretaría Ejecutiva"/>
    <s v="Dirección de Tecnologías de la Información"/>
    <x v="0"/>
    <s v="Natalia Lorena Arbelaez Mendoza"/>
    <s v="Dirección de Tecnologías de la Información"/>
    <s v="N/A"/>
    <s v="N/A"/>
    <s v="N/A"/>
    <s v="Inversión"/>
    <n v="93936952"/>
    <s v="N/A"/>
    <s v="N/A"/>
    <n v="8240084"/>
    <n v="59022"/>
    <n v="60422"/>
    <n v="2018011000870"/>
    <d v="2022-01-25T00:00:00"/>
    <d v="2022-01-27T00:00:00"/>
    <s v="Juan Pablo Avellaneda Hortúa"/>
    <s v="6,771,833"/>
    <n v="8"/>
    <d v="2022-09-20T00:00:00"/>
    <n v="0"/>
    <s v="N/A"/>
    <n v="0"/>
    <s v="N/A"/>
    <n v="0"/>
    <s v="N/A"/>
    <n v="0"/>
    <n v="93936952"/>
    <s v="NO"/>
    <s v="N/A"/>
    <s v="N/A"/>
    <s v="N/A"/>
    <s v="N/A"/>
    <d v="2022-12-31T00:00:00"/>
    <d v="2022-12-31T00:00:00"/>
    <s v="NO"/>
    <s v="Bogotá D.C"/>
    <s v="Cumplimiento "/>
    <s v="21-47-101016833"/>
    <n v="0"/>
    <s v="Seguros del Estado "/>
    <d v="2022-01-25T00:00:00"/>
    <s v="25-01-2022 - 01-07-2023"/>
    <s v="PENDIENTE"/>
    <s v="En fecha del 13 de septiembre de 2022 se realiza cesión con fecha de inicio del 20 de septiembre"/>
    <x v="1"/>
    <s v="Cesión"/>
    <s v="N/A"/>
    <s v="INGENIERÍA DE SISTEMAS"/>
    <s v="N/A"/>
    <s v="FEMENINO"/>
    <s v="yolanda.ninco@jep.gov.co"/>
    <s v="https://community.secop.gov.co/Public/Tendering/OpportunityDetail/Index?noticeUID=CO1.NTC.2694754&amp;isFromPublicArea=True&amp;isModal=False"/>
    <x v="1"/>
    <n v="2022"/>
  </r>
  <r>
    <n v="15"/>
    <s v="JEP-284-2022"/>
    <s v="JEP-CSPO-284-2022"/>
    <s v="Paola Casas"/>
    <s v="19 de enero de 2022"/>
    <s v="Carlos Orlando Camargo Muñoz"/>
    <m/>
    <m/>
    <x v="1"/>
    <s v="1. Prestación de servicios"/>
    <n v="80064018"/>
    <n v="8"/>
    <x v="1"/>
    <s v="NA"/>
    <s v="Prestar los servicios profesionales para apoyar y acompañar a la Dirección de Tecnologías de la Información, en los aspectos técnicos y administrativos de las actividades de supervisión, operación y procesos contractuales asociados con el  servicio de impresión y la mejora y seguimiento a la gestión de los procesos ITIL. Así mismo apoyar el seguimiento al desarrollo del Plan Estrategico de Teconologías de la información (PETI)."/>
    <m/>
    <s v="Harvey Danilo Suarez Morales"/>
    <s v="Secretaría Ejecutiva"/>
    <s v="Dirección de Tecnologías de la Información"/>
    <x v="0"/>
    <s v="Alicia Mercedes Arenas Valderrama"/>
    <s v="Dirección de Tecnologías de la Información"/>
    <s v="N/A"/>
    <s v="N/A"/>
    <s v="N/A"/>
    <s v="Inversión"/>
    <n v="59328593"/>
    <s v="N/A"/>
    <s v="N/A"/>
    <s v="$5.204.263"/>
    <n v="56222"/>
    <s v="_x0009_60322"/>
    <n v="2018011000870"/>
    <d v="2022-01-25T00:00:00"/>
    <d v="2022-02-03T00:00:00"/>
    <s v="N/A"/>
    <s v="N/A"/>
    <s v="N/A"/>
    <s v="N/A"/>
    <n v="0"/>
    <s v="N/A"/>
    <n v="0"/>
    <s v="N/A"/>
    <n v="0"/>
    <s v="N/A"/>
    <n v="0"/>
    <n v="59328593"/>
    <s v="NO"/>
    <s v="N/A"/>
    <s v="N/A"/>
    <s v="N/A"/>
    <s v="N/A"/>
    <d v="2022-12-31T00:00:00"/>
    <d v="2022-12-31T00:00:00"/>
    <s v="NO"/>
    <s v="Bogotá D.C "/>
    <s v="Cumplimiento "/>
    <s v="_x0009_390 47 994000069446"/>
    <n v="0"/>
    <s v="Aseguradora Solidaria "/>
    <d v="2022-01-26T00:00:00"/>
    <s v="25-01-2022 - 10-07-2023"/>
    <s v="PENDIENTE"/>
    <s v="Ninguna"/>
    <x v="1"/>
    <s v="Ingreso"/>
    <s v="N/A"/>
    <s v="INGENIERÍA DE SISTEMAS"/>
    <s v="N/A"/>
    <s v="MASCULINO"/>
    <s v="PND"/>
    <s v="https://community.secop.gov.co/Public/Tendering/OpportunityDetail/Index?noticeUID=CO1.NTC.2695090&amp;isFromPublicArea=True&amp;isModal=False"/>
    <x v="1"/>
    <n v="2022"/>
  </r>
  <r>
    <n v="18"/>
    <s v="JEP-285-2022"/>
    <s v="JEP-CSPO-285-2022"/>
    <s v="Paola Casas"/>
    <s v="19 de enero de 2022"/>
    <s v="Orlando Perez Gomez"/>
    <m/>
    <m/>
    <x v="1"/>
    <s v="1. Prestación de servicios"/>
    <n v="80150682"/>
    <n v="7"/>
    <x v="1"/>
    <s v="NA"/>
    <s v="Prestar servicios profesionales para apoyar y dar soporte en la administración de sistemas operativos y bases de datos en los sistemas de información de la Jurisdicción Especial para la Paz que se encuentran a cargo de la Dirección de Tecnologías de la Información."/>
    <m/>
    <s v="Harvey Danilo Suarez Morales"/>
    <s v="Secretaría Ejecutiva"/>
    <s v="Dirección de Tecnologías de la Información"/>
    <x v="0"/>
    <s v="Nestor Julio Corredor Niampira"/>
    <s v="Dirección de Tecnologías de la Información"/>
    <s v="N/A"/>
    <s v="N/A"/>
    <s v="N/A"/>
    <s v="Inversión"/>
    <n v="93936952"/>
    <s v="N/A"/>
    <s v="N/A"/>
    <n v="8240084"/>
    <n v="56022"/>
    <n v="60222"/>
    <n v="2018011001091"/>
    <d v="2022-01-25T00:00:00"/>
    <d v="2022-01-28T00:00:00"/>
    <s v="N/A"/>
    <s v="N/A"/>
    <s v="N/A"/>
    <s v="N/A"/>
    <n v="0"/>
    <s v="N/A"/>
    <n v="0"/>
    <s v="N/A"/>
    <n v="0"/>
    <s v="N/A"/>
    <n v="0"/>
    <n v="93936952"/>
    <s v="NO"/>
    <s v="N/A"/>
    <s v="N/A"/>
    <s v="N/A"/>
    <s v="N/A"/>
    <d v="2022-12-31T00:00:00"/>
    <d v="2022-12-31T00:00:00"/>
    <s v="NO"/>
    <s v="Bogotá D.C"/>
    <s v="Cumplimiento "/>
    <s v="380 47 994000124182"/>
    <n v="0"/>
    <s v="Aseguradora Solidaria "/>
    <d v="2022-01-26T00:00:00"/>
    <s v="26-01-2022 - 30-06-2023"/>
    <s v="PENDIENTE"/>
    <s v="Ninguna"/>
    <x v="1"/>
    <s v="Ingreso"/>
    <s v="N/A"/>
    <s v="INGENIERÍA DE SISTEMAS"/>
    <s v="N/A"/>
    <s v="MASCULINO"/>
    <s v="PND"/>
    <s v="https://community.secop.gov.co/Public/Tendering/OpportunityDetail/Index?noticeUID=CO1.NTC.2696011&amp;isFromPublicArea=True&amp;isModal=False"/>
    <x v="1"/>
    <n v="2022"/>
  </r>
  <r>
    <n v="263"/>
    <s v="JEP-286-2022"/>
    <s v="JEP-CSPO-286-2022"/>
    <s v="Paola Casas"/>
    <s v="19 de enero de 2022"/>
    <s v="Daniel Alberto Gordon Ramirez"/>
    <m/>
    <m/>
    <x v="1"/>
    <s v="1. Prestación de servicios"/>
    <n v="1107050314"/>
    <n v="0"/>
    <x v="1"/>
    <s v="NA"/>
    <s v="Prestar servicios profesionales especializados para apoyar y acompañar el despliegue territorial de la Secretaría Ejecutiva en los departamentos de Vichada y Casanare, en el marco de los lineamientos para la aplicación del enfoque territorial, la justicia restaurativa y teniendo en cuenta los enfoques diferenciales."/>
    <m/>
    <s v="Harvey Danilo Suarez Morales"/>
    <s v="Secretaría Ejecutiva"/>
    <s v="Subsecretaría Ejecutiva "/>
    <x v="13"/>
    <s v="Gloria Cala Navarro"/>
    <s v="Departamento de Gestión Territorial"/>
    <s v="N/A"/>
    <s v="N/A"/>
    <s v="N/A"/>
    <s v="Inversión"/>
    <n v="115435112"/>
    <s v="N/A"/>
    <s v="N/A"/>
    <s v="$10.245.720"/>
    <n v="29522"/>
    <n v="60722"/>
    <s v="2018011001091_x0009_"/>
    <d v="2022-01-25T00:00:00"/>
    <d v="2022-01-27T00:00:00"/>
    <s v="N/A"/>
    <s v="N/A"/>
    <s v="N/A"/>
    <s v="N/A"/>
    <n v="0"/>
    <s v="N/A"/>
    <n v="0"/>
    <s v="N/A"/>
    <n v="0"/>
    <s v="N/A"/>
    <n v="0"/>
    <n v="115435112"/>
    <s v="NO"/>
    <s v="N/A"/>
    <s v="N/A"/>
    <s v="N/A"/>
    <s v="N/A"/>
    <d v="2022-12-31T00:00:00"/>
    <d v="2022-12-31T00:00:00"/>
    <s v="NO"/>
    <s v="Departamentos de Vichada y_x000a_Casanare"/>
    <s v="Cumplimiento "/>
    <s v="560-47-994000150789"/>
    <n v="0"/>
    <s v="Aseguradora Solidaria "/>
    <d v="2022-01-25T00:00:00"/>
    <s v="25-01-2022 - 10-07-2023"/>
    <s v="PENDIENTE"/>
    <s v="Ninguna"/>
    <x v="1"/>
    <s v="Ingreso"/>
    <s v="N/A"/>
    <s v="COMUNICACIÓN SOCIAL Y PERIODISMO"/>
    <s v="N/A"/>
    <s v="MASCULINO"/>
    <s v="PND"/>
    <s v="https://community.secop.gov.co/Public/Tendering/ContractNoticePhases/View?PPI=CO1.PPI.17013842&amp;isFromPublicArea=True&amp;isModal=False"/>
    <x v="1"/>
    <n v="2022"/>
  </r>
  <r>
    <n v="267"/>
    <s v="JEP-287-2022"/>
    <s v="JEP-CSPO-287-2022"/>
    <s v="Ángela Esquivel "/>
    <s v="21 de enero de 2022"/>
    <s v="Gionanny Alejandro Perez Suarez"/>
    <m/>
    <m/>
    <x v="1"/>
    <s v="1. Prestación de servicios"/>
    <n v="80844471"/>
    <n v="9"/>
    <x v="1"/>
    <s v="NA"/>
    <s v="Prestar servicios profesionales especializados para apoyar y acompañar el despliegue territorial de la Secretaría Ejecutiva en el departamento de Tolima, en el marco de los lineamientos para la aplicación del enfoque territorial, la justicia restaurativa y teniendo en cuenta los enfoques diferenciales"/>
    <m/>
    <s v="Harvey Danilo Suarez Morales"/>
    <s v="Secretaría Ejecutiva"/>
    <s v="Subsecretaría Ejecutiva "/>
    <x v="13"/>
    <s v="Gloria Cala Navarro"/>
    <s v="Departamento de Gestión Territorial"/>
    <s v="N/A"/>
    <s v="N/A"/>
    <s v="N/A"/>
    <s v="Inversión"/>
    <n v="115435112"/>
    <s v="N/A"/>
    <s v="N/A"/>
    <n v="10245720"/>
    <n v="29222"/>
    <n v="68422"/>
    <s v="2018011001091_x0009_"/>
    <d v="2022-01-28T00:00:00"/>
    <d v="2022-02-01T00:00:00"/>
    <s v="Yery Lili Ospina Moreno"/>
    <n v="65777306"/>
    <n v="1"/>
    <d v="2022-10-13T00:00:00"/>
    <n v="0"/>
    <s v="N/A"/>
    <n v="0"/>
    <s v="N/A"/>
    <n v="0"/>
    <s v="N/A"/>
    <n v="0"/>
    <n v="115435112"/>
    <s v="NO"/>
    <s v="N/A"/>
    <s v="N/A"/>
    <s v="N/A"/>
    <s v="N/A"/>
    <d v="2022-12-31T00:00:00"/>
    <d v="2022-12-31T00:00:00"/>
    <s v="NO"/>
    <s v="Departamento del Tolima"/>
    <s v="Cumplimiento "/>
    <s v="11-47-101011290"/>
    <n v="0"/>
    <s v="Seguros del Estado "/>
    <d v="2022-01-28T00:00:00"/>
    <s v="28-01-2022 - 18-07-2023"/>
    <s v="PENDIENTE"/>
    <s v="En fecha del 13 de octubre de 2022 se aprueba la cesión del contrato"/>
    <x v="1"/>
    <s v="Cesión"/>
    <s v="N/A"/>
    <s v="SOCIOLOGÍA"/>
    <s v="N/A"/>
    <s v="MASCULINO"/>
    <s v="PND"/>
    <s v="https://community.secop.gov.co/Public/Tendering/ContractNoticePhases/View?PPI=CO1.PPI.16983380&amp;isFromPublicArea=True&amp;isModal=False"/>
    <x v="1"/>
    <n v="2022"/>
  </r>
  <r>
    <n v="95"/>
    <s v="JEP-288-2022"/>
    <s v="JEP-CSPO-288-2022"/>
    <s v="Vanessa Jiménez "/>
    <s v="19 de enero de 2022"/>
    <s v="Wendy Dayanna Sanchez Quintero"/>
    <m/>
    <m/>
    <x v="1"/>
    <s v="1. Prestación de servicios"/>
    <n v="1005248995"/>
    <n v="8"/>
    <x v="1"/>
    <s v="NA"/>
    <s v="Prestación de servicios de apoyo a la gestión del grupo de almacén e Inventarios de la Sudirección de recursos_x000a_Físicos e Infraestructura"/>
    <m/>
    <s v="Harvey Danilo Suarez Morales"/>
    <s v="Secretaría Ejecutiva"/>
    <s v="Dirección Administrativa y Financiera"/>
    <x v="12"/>
    <s v="Gabriel Amado Pardo"/>
    <s v="Subdirección de Recursos Físicos e Infraestructura"/>
    <s v="Ariadna Lorena Alfonso (Octubre 18 a Noviembre 8)"/>
    <s v="N/A"/>
    <s v="N/A"/>
    <s v="Funcionamiento"/>
    <n v="41561805"/>
    <s v="N/A"/>
    <s v="N/A"/>
    <s v="$3.614.070"/>
    <n v="32722"/>
    <n v="61622"/>
    <s v="N/A"/>
    <d v="2022-01-25T00:00:00"/>
    <d v="2022-01-28T00:00:00"/>
    <s v="Joao Nasser Campos Pinzón "/>
    <n v="79914639"/>
    <n v="6"/>
    <d v="2022-09-07T00:00:00"/>
    <n v="0"/>
    <s v="N/A"/>
    <n v="0"/>
    <s v="N/A"/>
    <n v="0"/>
    <s v="N/A"/>
    <n v="0"/>
    <n v="41561805"/>
    <s v="NO"/>
    <s v="N/A"/>
    <s v="N/A"/>
    <s v="N/A"/>
    <s v="N/A"/>
    <d v="2022-12-31T00:00:00"/>
    <d v="2022-12-31T00:00:00"/>
    <s v="NO"/>
    <s v="Bogotá D.C"/>
    <s v="Cumplimiento "/>
    <s v="63-47-101000820"/>
    <n v="0"/>
    <s v="Seguros del Estado "/>
    <d v="2022-01-26T00:00:00"/>
    <s v="25-01-2022 - 30-06-2023"/>
    <s v="PENDIENTE"/>
    <s v="En fecha del 6 de septiembre de 2022 se publica cesión del contrato"/>
    <x v="1"/>
    <s v="Cesión"/>
    <s v="N/A"/>
    <s v="TECNOLOGÍA EN GESTIÓN EMPRESARIAL"/>
    <s v="N/A"/>
    <s v="FEMENINO"/>
    <s v="PND"/>
    <s v="https://community.secop.gov.co/Public/Tendering/ContractNoticePhases/View?PPI=CO1.PPI.16978933&amp;isFromPublicArea=True&amp;isModal=False"/>
    <x v="1"/>
    <n v="2022"/>
  </r>
  <r>
    <n v="194"/>
    <s v="JEP-289-2022"/>
    <s v="JEP-CSPO-289-2022"/>
    <s v="Clara Torres"/>
    <s v="20 de enero de 2022"/>
    <s v="Elsa Viviana Atuesta Rojas"/>
    <m/>
    <m/>
    <x v="1"/>
    <s v="1. Prestación de servicios"/>
    <n v="63543703"/>
    <n v="9"/>
    <x v="1"/>
    <s v="NA"/>
    <s v="Prestar servicios profesionales para apoyar al Departamento de Atención a Víctimas en la región de Santander, Norte de Santander y región que conforma el Magdalena Medio, para adelantar acciones de difusión, acompañamiento y orientación psicosocial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82641767"/>
    <s v="N/A"/>
    <s v="N/A"/>
    <n v="7728143"/>
    <n v="52222"/>
    <n v="51222"/>
    <n v="2018011001091"/>
    <d v="2022-01-23T00:00:00"/>
    <d v="2022-01-24T00:00:00"/>
    <s v="N/A"/>
    <s v="N/A"/>
    <s v="N/A"/>
    <s v="N/A"/>
    <n v="0"/>
    <s v="N/A"/>
    <n v="0"/>
    <s v="N/A"/>
    <n v="0"/>
    <s v="N/A"/>
    <n v="0"/>
    <n v="82641767"/>
    <s v="NO"/>
    <s v="N/A"/>
    <s v="N/A"/>
    <s v="N/A"/>
    <s v="N/A"/>
    <d v="2022-12-31T00:00:00"/>
    <d v="2022-12-31T00:00:00"/>
    <s v="NO"/>
    <s v="Bucaramanga con_x000a_Región de Santander, Norte de Santander y región que conforma el_x000a_Magdalena Medio"/>
    <s v="Cumplimiento "/>
    <s v="49-47-101005275"/>
    <n v="0"/>
    <s v="Seguros del Estado "/>
    <d v="2022-01-24T00:00:00"/>
    <s v="23-01-2022 - 30-06-2023"/>
    <s v="https://jepcolombia-my.sharepoint.com/personal/carlos_torres_jep_gov_co/_layouts/15/onedrive.aspx?q=289&amp;searchScope=folder&amp;id=%2Fpersonal%2Fcarlos%5Ftorres%5Fjep%5Fgov%5Fco%2FDocuments%2FDocumentos%2FContractual%2FContractual%20%2D%20Onedrive%2FValidaci%C3%B3n%20p%C3%B3lizas%20CPS%2F%2EVERIFICACI%C3%93N%20DE%20P%C3%93LIZAS%20CONTRATOS%202022%2FVerificacio%CC%81n%20po%CC%81liza%20contrato%20JEP%2D289%2D2022%2Epdf&amp;parent=%2Fpersonal%2Fcarlos%5Ftorres%5Fjep%5Fgov%5Fco%2FDocuments%2FDocumentos%2FContractual%2FContractual%20%2D%20Onedrive%2FValidaci%C3%B3n%20p%C3%B3lizas%20CPS&amp;parentview=7"/>
    <s v="Ninguna"/>
    <x v="1"/>
    <s v="Ingreso"/>
    <s v="N/A"/>
    <s v="PSICOLOGÍA"/>
    <s v="N/A"/>
    <s v="FEMENINO"/>
    <s v="PND"/>
    <s v="https://community.secop.gov.co/Public/Tendering/ContractNoticePhases/View?PPI=CO1.PPI.16980400&amp;isFromPublicArea=True&amp;isModal=False"/>
    <x v="1"/>
    <n v="2022"/>
  </r>
  <r>
    <n v="328"/>
    <s v="JEP-290-2022"/>
    <s v="JEP-CSPO-290-2022"/>
    <s v="Vanessa Jiménez "/>
    <s v="21 de enero de 2022"/>
    <s v="Andry Falon Diaz Garcia "/>
    <m/>
    <m/>
    <x v="1"/>
    <s v="1. Prestación de servicios"/>
    <n v="63539301"/>
    <n v="6"/>
    <x v="1"/>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69823860"/>
    <s v="N/A"/>
    <s v="N/A"/>
    <s v="$6.071.640"/>
    <n v="47422"/>
    <n v="61722"/>
    <n v="2018011001091"/>
    <d v="2022-01-25T00:00:00"/>
    <d v="2022-01-27T00:00:00"/>
    <s v="N/A"/>
    <s v="N/A"/>
    <s v="N/A"/>
    <s v="N/A"/>
    <n v="0"/>
    <s v="N/A"/>
    <n v="0"/>
    <s v="N/A"/>
    <n v="0"/>
    <s v="N/A"/>
    <n v="0"/>
    <n v="69823860"/>
    <s v="NO"/>
    <s v="N/A"/>
    <s v="N/A"/>
    <s v="N/A"/>
    <s v="N/A"/>
    <d v="2022-12-31T00:00:00"/>
    <d v="2022-12-31T00:00:00"/>
    <s v="NO"/>
    <s v="Bogotá D.C "/>
    <s v="Cumplimiento "/>
    <s v="_x0009_25-45-101040965"/>
    <n v="0"/>
    <s v="Seguros del Estado "/>
    <d v="2022-01-26T00:00:00"/>
    <s v="25/01/2022 - 01/07/2023"/>
    <s v="PENDIENTE"/>
    <s v="Ninguna"/>
    <x v="1"/>
    <s v="Ingreso"/>
    <s v="N/A"/>
    <s v="DERECHO"/>
    <s v="N/A"/>
    <s v="FEMENINO"/>
    <s v="PND"/>
    <s v="https://community.secop.gov.co/Public/Tendering/ContractNoticePhases/View?PPI=CO1.PPI.17036964&amp;isFromPublicArea=True&amp;isModal=False"/>
    <x v="1"/>
    <n v="2022"/>
  </r>
  <r>
    <n v="366"/>
    <s v="JEP-291-2022"/>
    <s v="JEP-CSPO-291-2022"/>
    <s v="Vanessa Jiménez "/>
    <s v="21 de enero de 2022"/>
    <s v="Jenny Lorena Moreno Rodriguez "/>
    <m/>
    <m/>
    <x v="1"/>
    <s v="1. Prestación de servicios"/>
    <n v="53043931"/>
    <n v="1"/>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41561805"/>
    <s v="N/A"/>
    <s v="N/A"/>
    <n v="3614070"/>
    <n v="46522"/>
    <n v="61822"/>
    <n v="2018011001091"/>
    <d v="2022-01-26T00:00:00"/>
    <d v="2022-01-27T00:00:00"/>
    <s v="N/A"/>
    <s v="N/A"/>
    <s v="N/A"/>
    <s v="N/A"/>
    <n v="0"/>
    <s v="N/A"/>
    <n v="0"/>
    <s v="N/A"/>
    <n v="0"/>
    <s v="N/A"/>
    <n v="0"/>
    <n v="41561805"/>
    <s v="NO"/>
    <s v="N/A"/>
    <s v="N/A"/>
    <s v="N/A"/>
    <s v="N/A"/>
    <d v="2022-12-31T00:00:00"/>
    <d v="2022-12-31T00:00:00"/>
    <s v="NO"/>
    <s v="Bogotá D.C"/>
    <s v="Cumplimiento "/>
    <s v="25-47-101002457"/>
    <n v="0"/>
    <s v="Seguros del Estado "/>
    <d v="2022-01-26T00:00:00"/>
    <s v="26-01-2022 - 01-07-2023"/>
    <s v="PENDIENTE"/>
    <s v="Ninguna"/>
    <x v="1"/>
    <s v="Ingreso"/>
    <s v="N/A"/>
    <s v="ADMINISTRACIÓN DE EMPRESAS"/>
    <s v="N/A"/>
    <s v="FEMENINO"/>
    <s v="PND"/>
    <s v="https://community.secop.gov.co/Public/Tendering/ContractNoticePhases/View?PPI=CO1.PPI.17037912&amp;isFromPublicArea=True&amp;isModal=False"/>
    <x v="1"/>
    <n v="2022"/>
  </r>
  <r>
    <n v="450"/>
    <s v="JEP-292-2022"/>
    <s v="JEP-CSPO-292-2022"/>
    <s v="Norma Bonilla"/>
    <s v="21 de enero de 2022"/>
    <s v="Diana Marcela Castañeda Romero"/>
    <m/>
    <m/>
    <x v="1"/>
    <s v="1. Prestación de servicios"/>
    <s v="52.508.291_x000d_"/>
    <n v="8"/>
    <x v="1"/>
    <s v="NA"/>
    <s v="Prestar servicios de apoyo a la Subdirección de Talento Humano en las actividades relacionadas con la preparación y ejecución del contrato para la prestación de servicios de bienestar social, como parte de la gestión del Talento Humano. (Contratos o convenio que no requieren pluralidad de ofertas)"/>
    <m/>
    <s v="Harvey Danilo Suarez Morales"/>
    <s v="Secretaría Ejecutiva"/>
    <s v="Dirección Administrativa y Financiera"/>
    <x v="9"/>
    <s v="Francy Elena Palomino Millán"/>
    <s v="Subdirección de Talento Humano"/>
    <s v="N/A"/>
    <s v="N/A"/>
    <s v="N/A"/>
    <s v="Inversión"/>
    <n v="36971935"/>
    <s v="N/A"/>
    <s v="N/A"/>
    <s v="$3.252.663"/>
    <n v="63022"/>
    <n v="62922"/>
    <n v="2018011001175"/>
    <d v="2022-01-26T00:00:00"/>
    <d v="2022-01-31T00:00:00"/>
    <s v="N/A"/>
    <s v="N/A"/>
    <s v="N/A"/>
    <s v="N/A"/>
    <n v="0"/>
    <s v="N/A"/>
    <n v="0"/>
    <s v="N/A"/>
    <n v="0"/>
    <s v="N/A"/>
    <n v="0"/>
    <n v="36971935"/>
    <s v="NO"/>
    <s v="N/A"/>
    <s v="N/A"/>
    <s v="N/A"/>
    <s v="N/A"/>
    <d v="2022-12-31T00:00:00"/>
    <d v="2022-12-31T00:00:00"/>
    <s v="NO"/>
    <s v="Bogotá D.C "/>
    <s v="Cumplimiento "/>
    <s v="63-47-101000845"/>
    <n v="0"/>
    <s v="Seguros del Estado "/>
    <d v="2022-01-27T00:00:00"/>
    <s v="26-01-2022 - 30-06-2023"/>
    <s v="PENDIENTE"/>
    <s v="Ninguna"/>
    <x v="1"/>
    <s v="Ingreso"/>
    <s v="N/A"/>
    <s v="ASISTENCIAL"/>
    <s v="N/A"/>
    <s v="FEMENINO"/>
    <s v="PND"/>
    <s v="https://community.secop.gov.co/Public/Tendering/ContractNoticePhases/View?PPI=CO1.PPI.17021812&amp;isFromPublicArea=True&amp;isModal=False"/>
    <x v="1"/>
    <n v="2022"/>
  </r>
  <r>
    <n v="447"/>
    <s v="JEP-293-2022"/>
    <s v="JEP-CSPO-293-2022"/>
    <s v="Norma Bonilla"/>
    <s v="21 de enero de 2022"/>
    <s v="Sindy Paola Arango Marin"/>
    <m/>
    <m/>
    <x v="1"/>
    <s v="1. Prestación de servicios"/>
    <n v="1023884620"/>
    <n v="4"/>
    <x v="1"/>
    <s v="NA"/>
    <s v="Prestar servicios profesionales para apoyar a la Subdirección de Talento Humano en aspectos relacionados con el desarrollo de la estrategia de talento humano y el Sistema de Géstión de Seguridad y Salud en el Trabajo."/>
    <m/>
    <s v="Harvey Danilo Suarez Morales"/>
    <s v="Secretaría Ejecutiva"/>
    <s v="Dirección Administrativa y Financiera"/>
    <x v="9"/>
    <s v="Francy Elena Palomino Millán"/>
    <s v="Subdirección de Talento Humano"/>
    <s v="N/A"/>
    <s v="N/A"/>
    <s v="N/A"/>
    <s v="Inversión"/>
    <n v="41441336"/>
    <s v="N/A"/>
    <s v="N/A"/>
    <n v="3614070"/>
    <n v="52922"/>
    <n v="70022"/>
    <n v="2018011001175"/>
    <d v="2022-01-28T00:00:00"/>
    <d v="2022-01-31T00:00:00"/>
    <s v="Lina María Gutierrez Rojas"/>
    <n v="40047344"/>
    <n v="7"/>
    <d v="2022-03-01T00:00:00"/>
    <n v="0"/>
    <s v="N/A"/>
    <n v="0"/>
    <s v="N/A"/>
    <n v="0"/>
    <s v="N/A"/>
    <n v="0"/>
    <n v="41441336"/>
    <s v="NO"/>
    <s v="N/A"/>
    <s v="N/A"/>
    <s v="N/A"/>
    <s v="N/A"/>
    <d v="2022-12-31T00:00:00"/>
    <d v="2022-12-31T00:00:00"/>
    <s v="NO"/>
    <s v="Bogotá D.C"/>
    <s v="Cumplimiento "/>
    <s v="21-47-101017112"/>
    <n v="0"/>
    <s v="Seguros del Estado "/>
    <d v="2022-01-28T00:00:00"/>
    <s v="28-01-2022 - 30-06-2023"/>
    <s v="PENDIENTE"/>
    <s v="Se suscribe Cesión en fecha 01/03/2022"/>
    <x v="1"/>
    <s v="Cesión"/>
    <s v="N/A"/>
    <s v="INGENIERÍA EN SEGURIDAD Y SALUD PARA EL TRABAJO"/>
    <s v="N/A"/>
    <s v="FEMENINO"/>
    <s v="PND"/>
    <s v="https://community.secop.gov.co/Public/Tendering/ContractNoticePhases/View?PPI=CO1.PPI.17019286&amp;isFromPublicArea=True&amp;isModal=False"/>
    <x v="1"/>
    <n v="2022"/>
  </r>
  <r>
    <n v="425"/>
    <s v="JEP-294-2022"/>
    <s v="JEP-CSPO-294-2022"/>
    <s v="Norma Bonilla"/>
    <s v="21 de enero de 2022"/>
    <s v="Andrea del Pilar Ruiz Salom"/>
    <m/>
    <m/>
    <x v="1"/>
    <s v="1. Prestación de servicios"/>
    <n v="1136884777"/>
    <n v="1"/>
    <x v="1"/>
    <s v="NA"/>
    <s v="Prestar servicios profesionales para apoyar y acompañar al Departamento de SAAD Víctimas en la gestión operativa del sistema ViSTA para el registro de abogados/as, ONG y víctimas. "/>
    <m/>
    <s v="Harvey Danilo Suarez Morales"/>
    <s v="Secretaría Ejecutiva"/>
    <s v="Subsecretaría Ejecutiva "/>
    <x v="15"/>
    <s v="Claudia Liliana Erazo Maldonado"/>
    <s v="Departamento SAAD - Víctimas"/>
    <s v="N/A"/>
    <s v="N/A"/>
    <s v="N/A"/>
    <s v="Inversión"/>
    <n v="59328593"/>
    <s v="N/A"/>
    <s v="N/A"/>
    <s v="$5.204.263"/>
    <n v="60222"/>
    <n v="61322"/>
    <n v="2018011001091"/>
    <d v="2022-01-26T00:00:00"/>
    <d v="2022-01-28T00:00:00"/>
    <s v="N/A"/>
    <s v="N/A"/>
    <s v="N/A"/>
    <s v="N/A"/>
    <n v="0"/>
    <s v="N/A"/>
    <n v="0"/>
    <s v="N/A"/>
    <n v="0"/>
    <s v="N/A"/>
    <n v="0"/>
    <n v="59328593"/>
    <s v="NO"/>
    <s v="N/A"/>
    <s v="N/A"/>
    <s v="N/A"/>
    <s v="N/A"/>
    <d v="2022-12-31T00:00:00"/>
    <d v="2022-12-31T00:00:00"/>
    <s v="NO"/>
    <s v="Bogotá D.C"/>
    <s v="Cumplimiento "/>
    <s v="_x0009_21-47-101016929"/>
    <n v="0"/>
    <s v="Seguros del Estado "/>
    <d v="2022-01-26T00:00:00"/>
    <s v="26-01-2022 - 30-06-2023"/>
    <s v="PENDIENTE"/>
    <s v="Ninguna"/>
    <x v="1"/>
    <s v="Ingreso"/>
    <s v="N/A"/>
    <s v="INGENERÍA INDUSTRIAL"/>
    <s v="N/A"/>
    <s v="FEMENINO"/>
    <s v="PND"/>
    <s v="https://community.secop.gov.co/Public/Tendering/ContractNoticePhases/View?PPI=CO1.PPI.17026075&amp;isFromPublicArea=True&amp;isModal=False"/>
    <x v="1"/>
    <n v="2022"/>
  </r>
  <r>
    <n v="535"/>
    <s v="JEP-295-2022"/>
    <s v="JEP-CSPO-295-2022"/>
    <s v="Norma Bonilla"/>
    <s v="20 de enero de 2022"/>
    <s v="Andres Leonardo Tibaduiza Avila"/>
    <m/>
    <m/>
    <x v="1"/>
    <s v="1. Prestación de servicios"/>
    <n v="79818380"/>
    <n v="3"/>
    <x v="1"/>
    <s v="NA"/>
    <s v="Prestación de servicios profesionales para el seguimiento e implementación de los proyectos del departamento de gestión documental."/>
    <m/>
    <s v="Harvey Danilo Suarez Morales"/>
    <s v="Secretaría Ejecutiva"/>
    <s v="Dirección Administrativa y Financiera"/>
    <x v="22"/>
    <s v="Didier Cortes Benavides"/>
    <s v="Departamento de Gestión Documental"/>
    <s v="N/A"/>
    <s v="N/A"/>
    <s v="N/A"/>
    <s v="Inversión"/>
    <n v="96408973"/>
    <s v="N/A"/>
    <s v="N/A"/>
    <n v="8240084"/>
    <n v="47822"/>
    <n v="65522"/>
    <n v="2018011001175"/>
    <d v="2022-01-27T00:00:00"/>
    <d v="2022-01-28T00:00:00"/>
    <s v="N/A"/>
    <s v="N/A"/>
    <s v="N/A"/>
    <s v="N/A"/>
    <n v="0"/>
    <s v="N/A"/>
    <n v="0"/>
    <s v="N/A"/>
    <n v="0"/>
    <s v="N/A"/>
    <n v="0"/>
    <n v="96408973"/>
    <s v="NO"/>
    <s v="N/A"/>
    <s v="N/A"/>
    <s v="N/A"/>
    <s v="N/A"/>
    <d v="2022-12-31T00:00:00"/>
    <d v="2022-12-31T00:00:00"/>
    <s v="NO"/>
    <s v="Bogotá D.C"/>
    <s v="Cumplimiento "/>
    <s v="15-45-101138372"/>
    <n v="0"/>
    <s v="Seguros del Estado "/>
    <d v="2022-01-27T00:00:00"/>
    <s v="27-01-20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295%2D2022%20%2Epdf&amp;parent=%2Fpersonal%2Fcarlos%5Ftorres%5Fjep%5Fgov%5Fco%2FDocuments%2FDocumentos%2FContractual%2FContractual%20%2D%20Onedrive%2FValidaci%C3%B3n%20p%C3%B3lizas%20CPS%2F%2EVERIFICACI%C3%93N%20DE%20P%C3%93LIZAS%20CONTRATOS%202022"/>
    <s v="Ninguna"/>
    <x v="1"/>
    <s v="Ingreso"/>
    <s v="N/A"/>
    <s v="BIBLIOTECOLOGÍA Y ARCHIVÍSTA"/>
    <s v="N/A"/>
    <s v="MASCULINO"/>
    <s v="PND"/>
    <s v="https://community.secop.gov.co/Public/Tendering/ContractNoticePhases/View?PPI=CO1.PPI.17026655&amp;isFromPublicArea=True&amp;isModal=False"/>
    <x v="1"/>
    <n v="2022"/>
  </r>
  <r>
    <n v="536"/>
    <s v="JEP-296-2022"/>
    <s v="JEP-CSPO-296-2022"/>
    <s v="Norma Bonilla"/>
    <s v="19 de enero de 2022"/>
    <s v="Sergio Ivan Forero Avendaño  "/>
    <m/>
    <m/>
    <x v="1"/>
    <s v="1. Prestación de servicios"/>
    <s v="80.845.468_x000d_"/>
    <n v="0"/>
    <x v="1"/>
    <s v="NA"/>
    <s v="Prestación de servicios de apoyo al Departamento de Gestión Documental  para realizar procesos de organización, almacenamiento y custodia de los documentos fisicos y digitales de la jurisdicción especial para la paz."/>
    <m/>
    <s v="Harvey Danilo Suarez Morales"/>
    <s v="Secretaría Ejecutiva"/>
    <s v="Dirección Administrativa y Financiera"/>
    <x v="22"/>
    <s v="Didier Cortes Benavides"/>
    <s v="Departamento de Gestión Documental"/>
    <s v="N/A"/>
    <s v="N/A"/>
    <s v="N/A"/>
    <s v="Inversión"/>
    <n v="42164150"/>
    <s v="N/A"/>
    <s v="N/A"/>
    <s v="$3.614.070"/>
    <n v="41722"/>
    <n v="65622"/>
    <s v="2018011001175_x0009_"/>
    <d v="2022-01-27T00:00:00"/>
    <d v="2022-01-28T00:00:00"/>
    <s v="N/A"/>
    <s v="N/A"/>
    <s v="N/A"/>
    <s v="N/A"/>
    <n v="0"/>
    <s v="N/A"/>
    <n v="0"/>
    <s v="N/A"/>
    <n v="0"/>
    <s v="N/A"/>
    <n v="0"/>
    <n v="42164150"/>
    <s v="NO"/>
    <s v="N/A"/>
    <s v="N/A"/>
    <s v="N/A"/>
    <s v="N/A"/>
    <d v="2022-12-31T00:00:00"/>
    <d v="2022-12-31T00:00:00"/>
    <s v="NO"/>
    <s v="Bogotá D.C "/>
    <s v="Cumplimiento "/>
    <s v="390-47-994000069775"/>
    <n v="0"/>
    <s v="Aseguradora Solidaria"/>
    <d v="2022-01-27T00:00:00"/>
    <s v="27-01-2022 - 07-07-2023"/>
    <s v="PENDIENTE"/>
    <s v="Ninguna"/>
    <x v="1"/>
    <s v="Ingreso"/>
    <s v="N/A"/>
    <s v="TECNOLOGÍA EN GESTIÓN DOCUMENTAL"/>
    <s v="N/A"/>
    <s v="MASCULINO"/>
    <s v="PND"/>
    <s v="https://community.secop.gov.co/Public/Tendering/ContractNoticePhases/View?PPI=CO1.PPI.17026488&amp;isFromPublicArea=True&amp;isModal=False"/>
    <x v="1"/>
    <n v="2022"/>
  </r>
  <r>
    <n v="61"/>
    <s v="JEP-297-2022"/>
    <s v="JEP-CSPO-297-2022"/>
    <s v="Vanessa Jiménez "/>
    <s v="21 de enero de 2022"/>
    <s v="Leidy Tatiana Suarez Garzon "/>
    <m/>
    <m/>
    <x v="1"/>
    <s v="1. Prestación de servicios"/>
    <n v="26422539"/>
    <n v="3"/>
    <x v="1"/>
    <s v="NA"/>
    <s v="Prestar servicios profesionales para apoyar y acompañar a la subdirección de cooperación internacional en la gestión y seguimiento de proyectos, acuerdos y acciones colaborativas que contribuyan a la planeación integrada."/>
    <m/>
    <s v="Harvey Danilo Suarez Morales"/>
    <s v="Secretaría Ejecutiva"/>
    <s v="Secretaría Ejecutiva"/>
    <x v="23"/>
    <s v="Liliana Marquez Ramirez"/>
    <s v="Subdirección de Cooperación Internacional"/>
    <s v="N/A"/>
    <s v="N/A"/>
    <s v="Liliana Marquez Ramirez"/>
    <s v="Inversión"/>
    <n v="69419084"/>
    <s v="N/A"/>
    <s v="N/A"/>
    <n v="6071640"/>
    <n v="58822"/>
    <n v="61922"/>
    <n v="2018011001175"/>
    <d v="2022-01-25T00:00:00"/>
    <d v="2022-01-29T00:00:00"/>
    <s v="N/A"/>
    <s v="N/A"/>
    <s v="N/A"/>
    <s v="N/A"/>
    <n v="0"/>
    <s v="N/A"/>
    <n v="0"/>
    <s v="N/A"/>
    <n v="0"/>
    <s v="N/A"/>
    <n v="0"/>
    <n v="69419084"/>
    <s v="NO"/>
    <s v="N/A"/>
    <s v="N/A"/>
    <s v="N/A"/>
    <s v="N/A"/>
    <d v="2022-12-31T00:00:00"/>
    <d v="2022-12-31T00:00:00"/>
    <s v="NO"/>
    <s v="Bogotá D.C"/>
    <s v="Cumplimiento "/>
    <s v="21-47-101017152"/>
    <n v="0"/>
    <s v="Seguros del Estado "/>
    <d v="2022-01-28T00:00:00"/>
    <s v="25-01-2022 - 30-06-2023"/>
    <s v="https://jepcolombia-my.sharepoint.com/personal/carlos_torres_jep_gov_co/Documents/Documentos/Contractual/Contractual%20-%20Onedrive/Validaci%C3%B3n%20p%C3%B3lizas%20CPS/.VERIFICACI%C3%93N%20DE%20P%C3%93LIZAS%20CONTRATOS%202022/Verificaci%C3%B3n%20de%20la%20p%C3%B3liza%20JEP%20297%202022.PNG"/>
    <s v="Ninguna"/>
    <x v="1"/>
    <s v="Ingreso"/>
    <s v="N/A"/>
    <s v="ADMINISTRACIÓN BANCARIA Y FINANCIERA"/>
    <s v="N/A"/>
    <s v="FEMENINO"/>
    <s v="PND"/>
    <s v="https://community.secop.gov.co/Public/Tendering/ContractNoticePhases/View?PPI=CO1.PPI.17038555&amp;isFromPublicArea=True&amp;isModal=False"/>
    <x v="1"/>
    <n v="2022"/>
  </r>
  <r>
    <n v="298"/>
    <s v="JEP-298-2022"/>
    <s v="JEP-CSPO-298-2022"/>
    <s v="Vanessa Jiménez "/>
    <s v="21 de enero de 2022"/>
    <s v="Manuela Troncoso Castro "/>
    <m/>
    <m/>
    <x v="1"/>
    <s v="1. Prestación de servicios"/>
    <n v="1110504810"/>
    <n v="3"/>
    <x v="1"/>
    <s v="NA"/>
    <s v="Prestación de servicios profesionales para brindar asistencia técnica a las actuaciones y decisiones judiciales propias de la justicia transicional y restaurativa JEP con los procesos de validación de información que permitan fortalecer la calidad y oportunidad de respuesta del registro de comparecientes, del que trata el artículo 95 del ASP 001 de 2020._x000a_"/>
    <m/>
    <s v="Harvey Danilo Suarez Morales"/>
    <s v="Secretaría Ejecutiva"/>
    <s v="Subsecretaría Ejecutiva "/>
    <x v="10"/>
    <s v="Jorge Alirio Mancera Cortés"/>
    <s v="Departamento SAAD - Comparecientes"/>
    <s v="N/A"/>
    <s v="N/A"/>
    <s v="N/A"/>
    <s v="Inversión"/>
    <n v="69823860"/>
    <s v="N/A"/>
    <s v="N/A"/>
    <s v="$6.071.640"/>
    <n v="47322"/>
    <n v="62022"/>
    <s v="2018011001091_x0009_"/>
    <d v="2022-01-25T00:00:00"/>
    <d v="2022-01-27T00:00:00"/>
    <s v="N/A"/>
    <s v="N/A"/>
    <s v="N/A"/>
    <s v="N/A"/>
    <n v="0"/>
    <s v="N/A"/>
    <n v="0"/>
    <s v="N/A"/>
    <n v="0"/>
    <s v="N/A"/>
    <n v="0"/>
    <n v="69823860"/>
    <s v="NO"/>
    <s v="N/A"/>
    <s v="N/A"/>
    <s v="N/A"/>
    <s v="N/A"/>
    <d v="2022-12-31T00:00:00"/>
    <d v="2022-12-31T00:00:00"/>
    <s v="NO"/>
    <s v="Bogotá D.C "/>
    <s v="Cumplimiento "/>
    <n v="21471010169000"/>
    <n v="0"/>
    <s v="Seguros del Estado "/>
    <d v="2022-01-26T00:00:00"/>
    <s v="25-01-2022 - 01-07-2023"/>
    <s v="PENDIENTE"/>
    <s v="Ninguna"/>
    <x v="1"/>
    <s v="Ingreso"/>
    <s v="N/A"/>
    <s v="DERECHO"/>
    <s v="N/A"/>
    <s v="FEMENINO"/>
    <s v="PND"/>
    <s v="https://community.secop.gov.co/Public/Tendering/ContractNoticePhases/View?PPI=CO1.PPI.17040787&amp;isFromPublicArea=True&amp;isModal=False"/>
    <x v="1"/>
    <n v="2022"/>
  </r>
  <r>
    <n v="326"/>
    <s v="JEP-299-2022"/>
    <s v="JEP-CSPO-299-2022"/>
    <s v="Vanessa Jiménez "/>
    <s v="21 de enero de 2022"/>
    <s v="Laura Katherine Benavides Angel "/>
    <m/>
    <m/>
    <x v="1"/>
    <s v="1. Prestación de servicios"/>
    <n v="1032375111"/>
    <n v="6"/>
    <x v="1"/>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_x000a_"/>
    <m/>
    <s v="Harvey Danilo Suarez Morales"/>
    <s v="Secretaría Ejecutiva"/>
    <s v="Subsecretaría Ejecutiva "/>
    <x v="10"/>
    <s v="Jorge Alirio Mancera Cortés"/>
    <s v="Departamento SAAD - Comparecientes"/>
    <s v="N/A"/>
    <s v="N/A"/>
    <s v="N/A"/>
    <s v="Inversión"/>
    <n v="69823860"/>
    <s v="N/A"/>
    <s v="N/A"/>
    <n v="6071640"/>
    <n v="48322"/>
    <n v="62122"/>
    <n v="2018011001091"/>
    <d v="2022-01-26T00:00:00"/>
    <d v="2022-01-27T00:00:00"/>
    <s v="N/A"/>
    <s v="N/A"/>
    <s v="N/A"/>
    <s v="N/A"/>
    <n v="0"/>
    <s v="N/A"/>
    <n v="0"/>
    <s v="N/A"/>
    <n v="0"/>
    <s v="N/A"/>
    <n v="0"/>
    <n v="69823860"/>
    <s v="NO"/>
    <s v="N/A"/>
    <s v="N/A"/>
    <s v="N/A"/>
    <s v="N/A"/>
    <d v="2022-12-31T00:00:00"/>
    <d v="2022-12-31T00:00:00"/>
    <s v="NO"/>
    <s v="Bogotá D.C"/>
    <s v="Cumplimiento "/>
    <s v="25-47-101002451"/>
    <n v="0"/>
    <s v="Seguros del Estado "/>
    <d v="2022-01-26T00:00:00"/>
    <s v="26-01-2022 - 01-07-2023"/>
    <s v="https://jepcolombia-my.sharepoint.com/personal/carlos_torres_jep_gov_co/_layouts/15/onedrive.aspx?q=299&amp;searchScope=folder&amp;id=%2Fpersonal%2Fcarlos%5Ftorres%5Fjep%5Fgov%5Fco%2FDocuments%2FDocumentos%2FContractual%2FContractual%20%2D%20Onedrive%2FValidaci%C3%B3n%20p%C3%B3lizas%20CPS%2F%2EVERIFICACI%C3%93N%20DE%20P%C3%93LIZAS%20CONTRATOS%202022%2FVerificaci%C3%B3n%20de%20la%20p%C3%B3liza%20JEP%20299%202022%2EPNG&amp;parent=%2Fpersonal%2Fcarlos%5Ftorres%5Fjep%5Fgov%5Fco%2FDocuments%2FDocumentos%2FContractual%2FContractual%20%2D%20Onedrive%2FValidaci%C3%B3n%20p%C3%B3lizas%20CPS&amp;parentview=7"/>
    <s v="Ninguna"/>
    <x v="1"/>
    <s v="Ingreso"/>
    <s v="N/A"/>
    <s v="DERECHO"/>
    <s v="N/A"/>
    <s v="FEMENINO"/>
    <s v="PND"/>
    <s v="https://community.secop.gov.co/Public/Tendering/ContractNoticePhases/View?PPI=CO1.PPI.17041867&amp;isFromPublicArea=True&amp;isModal=False"/>
    <x v="1"/>
    <n v="2022"/>
  </r>
  <r>
    <n v="330"/>
    <s v="JEP-300-2022"/>
    <s v="JEP-CSPO-300-2022"/>
    <s v="Vanessa Jiménez "/>
    <s v="21 de enero de 2022"/>
    <s v="Diana Carolina Nope Enciso "/>
    <m/>
    <m/>
    <x v="1"/>
    <s v="1. Prestación de servicios"/>
    <n v="1032430023"/>
    <n v="1"/>
    <x v="1"/>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69823860"/>
    <s v="N/A"/>
    <s v="N/A"/>
    <s v="$6.071.640"/>
    <n v="48422"/>
    <n v="62222"/>
    <s v="2018011001091_x0009_"/>
    <d v="2022-01-25T00:00:00"/>
    <d v="2022-01-28T00:00:00"/>
    <s v="N/A"/>
    <s v="N/A"/>
    <s v="N/A"/>
    <s v="N/A"/>
    <n v="0"/>
    <s v="N/A"/>
    <n v="0"/>
    <s v="N/A"/>
    <n v="0"/>
    <s v="N/A"/>
    <n v="0"/>
    <n v="69823860"/>
    <s v="NO"/>
    <s v="N/A"/>
    <s v="N/A"/>
    <s v="N/A"/>
    <s v="N/A"/>
    <d v="2022-12-31T00:00:00"/>
    <d v="2022-12-31T00:00:00"/>
    <s v="NO"/>
    <s v="Bogotá D.C"/>
    <s v="Cumplimiento "/>
    <s v="_x0009_15-47-101008636"/>
    <n v="0"/>
    <s v="Seguros del Estado "/>
    <d v="2022-01-26T00:00:00"/>
    <s v="25-01-2022 - 05-07-2023"/>
    <s v="PENDIENTE"/>
    <s v="Ninguna"/>
    <x v="1"/>
    <s v="Ingreso"/>
    <s v="N/A"/>
    <s v="DERECHO"/>
    <s v="N/A"/>
    <s v="FEMENINO"/>
    <s v="PND"/>
    <s v="https://community.secop.gov.co/Public/Tendering/ContractNoticePhases/View?PPI=CO1.PPI.17043387&amp;isFromPublicArea=True&amp;isModal=False"/>
    <x v="1"/>
    <n v="2022"/>
  </r>
  <r>
    <n v="533"/>
    <s v="JEP-301-2022"/>
    <s v="JEP-CSPO-301-2022"/>
    <s v="Norma Bonilla"/>
    <s v="21 de enero de 2022"/>
    <s v="Daniel Camilo Torres Mendieta"/>
    <m/>
    <m/>
    <x v="1"/>
    <s v="1. Prestación de servicios"/>
    <n v="1013642067"/>
    <n v="6"/>
    <x v="1"/>
    <s v="NA"/>
    <s v="Prestar servicios profesionales en el departamento de gestión documental para apoyar las actividades relacionadas con la implementación del sistema de archivo de la JEP."/>
    <m/>
    <s v="Harvey Danilo Suarez Morales"/>
    <s v="Secretaría Ejecutiva"/>
    <s v="Dirección Administrativa y Financiera"/>
    <x v="22"/>
    <s v="Didier Cortes Benavides"/>
    <s v="Departamento de Gestión Documental"/>
    <s v="N/A"/>
    <s v="N/A"/>
    <s v="N/A"/>
    <s v="Inversión"/>
    <n v="46814273"/>
    <s v="N/A"/>
    <s v="N/A"/>
    <n v="4192323"/>
    <n v="47722"/>
    <n v="66822"/>
    <n v="2018011001175"/>
    <d v="2022-01-27T00:00:00"/>
    <d v="2022-01-28T00:00:00"/>
    <s v="N/A"/>
    <s v="N/A"/>
    <s v="N/A"/>
    <s v="N/A"/>
    <n v="0"/>
    <s v="N/A"/>
    <n v="0"/>
    <s v="N/A"/>
    <n v="0"/>
    <s v="N/A"/>
    <n v="0"/>
    <n v="46814273"/>
    <s v="NO"/>
    <s v="N/A"/>
    <s v="N/A"/>
    <s v="N/A"/>
    <s v="N/A"/>
    <d v="2022-12-31T00:00:00"/>
    <d v="2022-12-31T00:00:00"/>
    <s v="NO"/>
    <s v="Bogotá D.C "/>
    <s v="Cumplimiento "/>
    <s v="21-47-101017074"/>
    <n v="0"/>
    <s v="Seguros del Estado "/>
    <d v="2022-01-27T00:00:00"/>
    <s v="27-01-2022 - 05-07-2023"/>
    <s v="https://jepcolombia-my.sharepoint.com/personal/carlos_torres_jep_gov_co/_layouts/15/onedrive.aspx?q=301&amp;searchScope=folder&amp;id=%2Fpersonal%2Fcarlos%5Ftorres%5Fjep%5Fgov%5Fco%2FDocuments%2FDocumentos%2FContractual%2FContractual%20%2D%20Onedrive%2FValidaci%C3%B3n%20p%C3%B3lizas%20CPS%2F%2EVERIFICACI%C3%93N%20DE%20P%C3%93LIZAS%20CONTRATOS%202022%2FVerificaci%C3%B3n%20p%C3%B3liza%20contrato%20JEP%2D301%2D2022%20%2Epdf&amp;parent=%2Fpersonal%2Fcarlos%5Ftorres%5Fjep%5Fgov%5Fco%2FDocuments%2FDocumentos%2FContractual%2FContractual%20%2D%20Onedrive%2FValidaci%C3%B3n%20p%C3%B3lizas%20CPS&amp;parentview=7"/>
    <s v="A partir del 6 de septiembre de 2022 se aprueba la terminación anticipada"/>
    <x v="0"/>
    <s v="Terminación anticipada"/>
    <s v="N/A"/>
    <s v="BIBLIOTECOLOGÍA Y ARCHIVÍSTA"/>
    <s v="N/A"/>
    <s v="MASCULINO"/>
    <s v="PND"/>
    <s v="https://community.secop.gov.co/Public/Tendering/ContractNoticePhases/View?PPI=CO1.PPI.17026499&amp;isFromPublicArea=True&amp;isModal=False"/>
    <x v="1"/>
    <n v="2022"/>
  </r>
  <r>
    <n v="307"/>
    <s v="JEP-302-2022"/>
    <s v="JEP-CSPO-302-2022"/>
    <s v="Carlos Torres"/>
    <s v="18 de enero de 2022"/>
    <s v="Camilo Ernesto Villegas Rondon"/>
    <m/>
    <m/>
    <x v="1"/>
    <s v="1. Prestación de servicios"/>
    <n v="79730756"/>
    <n v="9"/>
    <x v="1"/>
    <s v="NA"/>
    <s v="Prestación de servicios profesionales para apoyar y acompañar al sistema autónomo de asesoría y defensa de la JEP en los procesos de validación de información aplicando herramientas jurídicas y conceptuales que permitan fortalecer la calidad de la información y la oportunidad de respuesta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69823860"/>
    <s v="N/A"/>
    <s v="N/A"/>
    <n v="6071640"/>
    <n v="51022"/>
    <n v="58522"/>
    <n v="2018011001091"/>
    <d v="2022-01-25T00:00:00"/>
    <d v="2022-01-27T00:00:00"/>
    <s v="N/A"/>
    <s v="N/A"/>
    <s v="N/A"/>
    <s v="N/A"/>
    <n v="0"/>
    <s v="N/A"/>
    <n v="0"/>
    <s v="N/A"/>
    <n v="0"/>
    <s v="N/A"/>
    <n v="0"/>
    <n v="69823860"/>
    <s v="NO"/>
    <s v="N/A"/>
    <s v="N/A"/>
    <s v="N/A"/>
    <s v="N/A"/>
    <d v="2022-12-31T00:00:00"/>
    <d v="2022-12-31T00:00:00"/>
    <s v="NO"/>
    <s v="Bogotá D.C "/>
    <s v="Cumplimiento "/>
    <s v="33-47-101008273"/>
    <n v="0"/>
    <s v="Seguros del Estado "/>
    <d v="2022-01-25T00:00:00"/>
    <s v="25-01-2022 - 10-07-2023"/>
    <s v="PENDIENTE"/>
    <s v="Ninguna"/>
    <x v="1"/>
    <s v="Ingreso"/>
    <s v="N/A"/>
    <s v="DERECHO"/>
    <s v="N/A"/>
    <s v="MASCULINO"/>
    <s v="PND"/>
    <s v="https://community.secop.gov.co/Public/Tendering/ContractNoticePhases/View?PPI=CO1.PPI.17002087&amp;isFromPublicArea=True&amp;isModal=False"/>
    <x v="1"/>
    <n v="2022"/>
  </r>
  <r>
    <n v="367"/>
    <s v="JEP-303-2022"/>
    <s v="JEP-CSPO-303-2022"/>
    <s v="Carlos Torres"/>
    <s v="18 de enero de 2022"/>
    <s v="Juan Sebastian Aguiego Gomez"/>
    <m/>
    <m/>
    <x v="1"/>
    <s v="1. Prestación de servicios"/>
    <n v="1024541009"/>
    <n v="5"/>
    <x v="1"/>
    <s v="NA"/>
    <s v="Prestación de servicios profesionales para apoyar y acompañar al sistema autónomo de asesoría y defensa de la JEP en los procesos de validación de información aplicando herramientas jurídicas y conceptuales que permitan fortalecer la calidad de la información y la oportunidad de respuesta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69823860"/>
    <s v="N/A"/>
    <s v="N/A"/>
    <n v="6071640"/>
    <n v="49822"/>
    <n v="53922"/>
    <n v="2018011001091"/>
    <d v="2022-01-24T00:00:00"/>
    <d v="2022-01-27T00:00:00"/>
    <s v="N/A"/>
    <s v="N/A"/>
    <s v="N/A"/>
    <s v="N/A"/>
    <n v="0"/>
    <s v="N/A"/>
    <n v="0"/>
    <s v="N/A"/>
    <n v="0"/>
    <s v="N/A"/>
    <n v="0"/>
    <n v="69823860"/>
    <s v="NO"/>
    <s v="N/A"/>
    <s v="N/A"/>
    <s v="N/A"/>
    <s v="N/A"/>
    <d v="2022-12-31T00:00:00"/>
    <d v="2022-12-31T00:00:00"/>
    <s v="NO"/>
    <s v="Bogotá D.C "/>
    <s v="Cumplimiento "/>
    <s v="14-47-101014441"/>
    <n v="0"/>
    <s v="Seguros del Estado "/>
    <d v="2022-01-25T00:00:00"/>
    <s v="24-01-2022 - 05-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03%2D2022%2Epdf&amp;parent=%2Fpersonal%2Fcarlos%5Ftorres%5Fjep%5Fgov%5Fco%2FDocuments%2FDocumentos%2FContractual%2FContractual%20%2D%20Onedrive%2FValidaci%C3%B3n%20p%C3%B3lizas%20CPS%2F%2EVERIFICACI%C3%93N%20DE%20P%C3%93LIZAS%20CONTRATOS%202022"/>
    <s v="Ninguna"/>
    <x v="1"/>
    <s v="Ingreso"/>
    <s v="N/A"/>
    <s v="DERECHO"/>
    <s v="N/A"/>
    <s v="MASCULINO"/>
    <s v="PND"/>
    <s v="https://community.secop.gov.co/Public/Tendering/ContractNoticePhases/View?PPI=CO1.PPI.17004828&amp;isFromPublicArea=True&amp;isModal=False"/>
    <x v="1"/>
    <n v="2022"/>
  </r>
  <r>
    <n v="401"/>
    <s v="JEP-304-2022"/>
    <s v="JEP-CSPO-304-2022"/>
    <s v="Carlos Torres"/>
    <s v="18 de enero de 2022"/>
    <s v=" Juan Camilo Sierra Bernal"/>
    <m/>
    <m/>
    <x v="1"/>
    <s v="1. Prestación de servicios"/>
    <s v="86.083.017_x000d_"/>
    <n v="3"/>
    <x v="1"/>
    <s v="NA"/>
    <s v="Prestación de servicios profesionales para apoyar y acompañar al sistema autónomo de asesoría y defensa de la JEP en los procesos de validación de información aplicando herramientas jurídicas y conceptuales que permitan fortalecer la calidad de la información y la oportunidad de respuesta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69823860"/>
    <s v="N/A"/>
    <s v="N/A"/>
    <s v="$6.071.640"/>
    <n v="48822"/>
    <n v="54022"/>
    <s v="2018011001091_x0009_"/>
    <d v="2022-01-23T00:00:00"/>
    <d v="2022-01-26T00:00:00"/>
    <s v="N/A"/>
    <s v="N/A"/>
    <s v="N/A"/>
    <s v="N/A"/>
    <n v="0"/>
    <s v="N/A"/>
    <n v="0"/>
    <s v="N/A"/>
    <n v="0"/>
    <s v="N/A"/>
    <n v="0"/>
    <n v="69823860"/>
    <s v="NO"/>
    <s v="N/A"/>
    <s v="N/A"/>
    <s v="N/A"/>
    <s v="N/A"/>
    <d v="2022-12-31T00:00:00"/>
    <d v="2022-12-31T00:00:00"/>
    <s v="NO"/>
    <s v="Bogotá D.C "/>
    <s v="Cumplimiento "/>
    <s v="CV-100020223"/>
    <n v="0"/>
    <s v="Seguros Mundial"/>
    <d v="2022-01-25T00:00:00"/>
    <s v="23-01-2022 - 30-06-2023"/>
    <s v="PENDIENTE"/>
    <s v="Ninguna"/>
    <x v="1"/>
    <s v="Ingreso"/>
    <s v="N/A"/>
    <s v="DERECHO"/>
    <s v="N/A"/>
    <s v="MASCULINO"/>
    <s v="PND"/>
    <s v="https://community.secop.gov.co/Public/Tendering/ContractNoticePhases/View?PPI=CO1.PPI.17006108&amp;isFromPublicArea=True&amp;isModal=False"/>
    <x v="1"/>
    <n v="2022"/>
  </r>
  <r>
    <n v="305"/>
    <s v="JEP-305-2022"/>
    <s v="JEP-CSPO-305-2022"/>
    <s v="Carlos Torres"/>
    <s v="18 de enero de 2022"/>
    <s v="Diana Maria Noreña Casallas"/>
    <m/>
    <m/>
    <x v="1"/>
    <s v="1. Prestación de servicios"/>
    <n v="53006948"/>
    <n v="7"/>
    <x v="1"/>
    <s v="NA"/>
    <s v="Prestación de servicios profesionales para brindar asistencia técnica a las actuaciones y decisiones judiciales propias de la justicia transicional y restaurativa JEP con los procesos de validación de información que permitan fortalecer la calidad y oportunidad de respuesta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69823860"/>
    <s v="N/A"/>
    <s v="N/A"/>
    <n v="6071640"/>
    <n v="47222"/>
    <n v="54122"/>
    <n v="2018011001091"/>
    <d v="2022-01-24T00:00:00"/>
    <d v="2022-01-25T00:00:00"/>
    <s v="N/A"/>
    <s v="N/A"/>
    <s v="N/A"/>
    <s v="N/A"/>
    <n v="0"/>
    <s v="N/A"/>
    <n v="0"/>
    <s v="N/A"/>
    <n v="0"/>
    <s v="N/A"/>
    <n v="0"/>
    <n v="69823860"/>
    <s v="NO"/>
    <s v="N/A"/>
    <s v="N/A"/>
    <s v="N/A"/>
    <s v="N/A"/>
    <d v="2022-12-31T00:00:00"/>
    <d v="2022-12-31T00:00:00"/>
    <s v="NO"/>
    <s v="Bogotá D.C "/>
    <s v="Cumplimiento "/>
    <s v="390-47-994000069095"/>
    <n v="0"/>
    <s v="Aseguradora Solidaria"/>
    <d v="2022-01-24T00:00:00"/>
    <s v="24-01-2022 - 30-06-2023"/>
    <s v="https://jepcolombia-my.sharepoint.com/personal/carlos_torres_jep_gov_co/_layouts/15/onedrive.aspx?q=305&amp;searchScope=folder&amp;id=%2Fpersonal%2Fcarlos%5Ftorres%5Fjep%5Fgov%5Fco%2FDocuments%2FDocumentos%2FContractual%2FContractual%20%2D%20Onedrive%2FValidaci%C3%B3n%20p%C3%B3lizas%20CPS%2F%2EVERIFICACI%C3%93N%20DE%20P%C3%93LIZAS%20CONTRATOS%202022%2FVerificacio%CC%81n%20po%CC%81liza%20contrato%20JEP%2D305%2D2022%2Epdf&amp;parent=%2Fpersonal%2Fcarlos%5Ftorres%5Fjep%5Fgov%5Fco%2FDocuments%2FDocumentos%2FContractual%2FContractual%20%2D%20Onedrive%2FValidaci%C3%B3n%20p%C3%B3lizas%20CPS&amp;parentview=7"/>
    <s v="Ninguna"/>
    <x v="1"/>
    <s v="Ingreso"/>
    <s v="N/A"/>
    <s v="DERECHO"/>
    <s v="N/A"/>
    <s v="FEMENINO"/>
    <s v="PND"/>
    <s v="https://community.secop.gov.co/Public/Tendering/ContractNoticePhases/View?PPI=CO1.PPI.17007179&amp;isFromPublicArea=True&amp;isModal=False"/>
    <x v="1"/>
    <n v="2022"/>
  </r>
  <r>
    <n v="344"/>
    <s v="JEP-306-2022"/>
    <s v="JEP-CSPO-306-2022"/>
    <s v="Carlos Torres"/>
    <s v="18 de enero de 2022"/>
    <s v="Lorelis Osorio Gomez"/>
    <m/>
    <m/>
    <x v="1"/>
    <s v="1. Prestación de servicios"/>
    <n v="39410368"/>
    <n v="6"/>
    <x v="1"/>
    <s v="NA"/>
    <s v="Prestación de servicios profesionales para brindar asistencia técnica a las actuaciones y decisiones judiciales propias de la justicia transicional y restaurativa JEP con los procesos de validación de información que permitan fortalecer la calidad y oportunidad de respuesta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69823860"/>
    <s v="N/A"/>
    <s v="N/A"/>
    <s v="$6.071.640"/>
    <n v="50022"/>
    <n v="56422"/>
    <n v="2018011001091"/>
    <d v="2022-01-24T00:00:00"/>
    <d v="2022-01-27T00:00:00"/>
    <s v="N/A"/>
    <s v="N/A"/>
    <s v="N/A"/>
    <s v="N/A"/>
    <n v="0"/>
    <s v="N/A"/>
    <n v="0"/>
    <s v="N/A"/>
    <n v="0"/>
    <s v="N/A"/>
    <n v="0"/>
    <n v="69823860"/>
    <s v="NO"/>
    <s v="N/A"/>
    <s v="N/A"/>
    <s v="N/A"/>
    <s v="N/A"/>
    <d v="2022-12-31T00:00:00"/>
    <d v="2022-12-31T00:00:00"/>
    <s v="NO"/>
    <s v="Bogotá D.C "/>
    <s v="Cumplimiento "/>
    <s v="25-47-101002435_x000d_"/>
    <n v="0"/>
    <s v="Seguros del Estado "/>
    <d v="2022-01-25T00:00:00"/>
    <s v="24-01-2022 - 01-07-2023"/>
    <s v="https://jepcolombia-my.sharepoint.com/personal/carlos_torres_jep_gov_co/_layouts/15/onedrive.aspx?q=306&amp;searchScope=folder&amp;id=%2Fpersonal%2Fcarlos%5Ftorres%5Fjep%5Fgov%5Fco%2FDocuments%2FDocumentos%2FContractual%2FContractual%20%2D%20Onedrive%2FValidaci%C3%B3n%20p%C3%B3lizas%20CPS%2F%2EVERIFICACI%C3%93N%20DE%20P%C3%93LIZAS%20CONTRATOS%202022%2FVerificacio%CC%81n%20po%CC%81liza%20contrato%20JEP%2D306%2D2022%2Epdf&amp;parent=%2Fpersonal%2Fcarlos%5Ftorres%5Fjep%5Fgov%5Fco%2FDocuments%2FDocumentos%2FContractual%2FContractual%20%2D%20Onedrive%2FValidaci%C3%B3n%20p%C3%B3lizas%20CPS%2F%2EVERIFICACI%C3%93N%20DE%20P%C3%93LIZAS%20CONTRATOS%202022&amp;parentview=7"/>
    <s v="Ninguna"/>
    <x v="1"/>
    <s v="Ingreso"/>
    <s v="N/A"/>
    <s v="DERECHO"/>
    <s v="N/A"/>
    <s v="FEMENINO"/>
    <s v="PND"/>
    <s v="https://community.secop.gov.co/Public/Tendering/ContractNoticePhases/View?PPI=CO1.PPI.17008626&amp;isFromPublicArea=True&amp;isModal=False"/>
    <x v="1"/>
    <n v="2022"/>
  </r>
  <r>
    <n v="341"/>
    <s v="JEP-307-2022"/>
    <s v="JEP-CSPO-307-2022"/>
    <s v="Carlos Torres"/>
    <s v="18 de enero de 2022"/>
    <s v="William Galindo Chavez"/>
    <m/>
    <m/>
    <x v="1"/>
    <s v="1. Prestación de servicios"/>
    <n v="72153872"/>
    <n v="4"/>
    <x v="1"/>
    <s v="NA"/>
    <s v="Prestación de servicios profesionales para apoyar al departamento SAAD comparecientes en las actividades administrativa propias del desarrollo del Sistema Autónomo de Asesoría y Defensa."/>
    <m/>
    <s v="Harvey Danilo Suarez Morales"/>
    <s v="Secretaría Ejecutiva"/>
    <s v="Subsecretaría Ejecutiva "/>
    <x v="10"/>
    <s v="Jorge Alirio Mancera Cortés"/>
    <s v="Departamento SAAD - Comparecientes"/>
    <s v="N/A"/>
    <s v="N/A"/>
    <s v="N/A"/>
    <s v="Inversión"/>
    <n v="59849018"/>
    <s v="N/A"/>
    <s v="N/A"/>
    <n v="5204263"/>
    <n v="50322"/>
    <n v="54222"/>
    <n v="2018011001091"/>
    <d v="2022-01-24T00:00:00"/>
    <d v="2022-01-25T00:00:00"/>
    <s v="N/A"/>
    <s v="N/A"/>
    <s v="N/A"/>
    <s v="N/A"/>
    <n v="0"/>
    <s v="N/A"/>
    <n v="0"/>
    <s v="N/A"/>
    <n v="0"/>
    <s v="N/A"/>
    <n v="0"/>
    <n v="59849018"/>
    <s v="NO"/>
    <s v="N/A"/>
    <s v="N/A"/>
    <s v="N/A"/>
    <s v="N/A"/>
    <d v="2022-12-31T00:00:00"/>
    <d v="2022-12-31T00:00:00"/>
    <s v="NO"/>
    <s v="Bogotá D.C "/>
    <s v="Cumplimiento "/>
    <s v="21-47-101016634"/>
    <n v="0"/>
    <s v="Seguros del Estado "/>
    <d v="2022-01-24T00:00:00"/>
    <s v="24-01-2022 - 02-07-2023"/>
    <s v="https://jepcolombia-my.sharepoint.com/personal/carlos_torres_jep_gov_co/_layouts/15/onedrive.aspx?q=307&amp;searchScope=folder&amp;id=%2Fpersonal%2Fcarlos%5Ftorres%5Fjep%5Fgov%5Fco%2FDocuments%2FDocumentos%2FContractual%2FContractual%20%2D%20Onedrive%2FValidaci%C3%B3n%20p%C3%B3lizas%20CPS%2F%2EVERIFICACI%C3%93N%20DE%20P%C3%93LIZAS%20CONTRATOS%202022%2FVerificacio%CC%81n%20po%CC%81liza%20contrato%20JEP%2D307%2D2022%2Epdf&amp;parent=%2Fpersonal%2Fcarlos%5Ftorres%5Fjep%5Fgov%5Fco%2FDocuments%2FDocumentos%2FContractual%2FContractual%20%2D%20Onedrive%2FValidaci%C3%B3n%20p%C3%B3lizas%20CPS&amp;parentview=7"/>
    <s v="Ninguna"/>
    <x v="1"/>
    <s v="Ingreso"/>
    <s v="N/A"/>
    <s v="ADMINISTRACIÓN DE EMPRESAS"/>
    <s v="N/A"/>
    <s v="MASCULINO"/>
    <s v="PND"/>
    <s v="https://community.secop.gov.co/Public/Tendering/ContractNoticePhases/View?PPI=CO1.PPI.17010158&amp;isFromPublicArea=True&amp;isModal=False"/>
    <x v="1"/>
    <n v="2022"/>
  </r>
  <r>
    <n v="339"/>
    <s v="JEP-308-2022"/>
    <s v="JEP-CSPO-308-2022"/>
    <s v="Carlos Torres"/>
    <s v="18 de enero de 2022"/>
    <s v="Diego Alejandro Bastidas Acevedo"/>
    <m/>
    <m/>
    <x v="1"/>
    <s v="1. Prestación de servicios"/>
    <n v="1030539030"/>
    <n v="6"/>
    <x v="1"/>
    <s v="NA"/>
    <s v="Prestación de servicios para acompañar la gestión administrativa del departamento SAAD comparecientes en asuntos relacionados con la ejecución de los contratos suscritos para el desarrollo del sistema autónomo."/>
    <m/>
    <s v="Harvey Danilo Suarez Morales"/>
    <s v="Secretaría Ejecutiva"/>
    <s v="Subsecretaría Ejecutiva "/>
    <x v="10"/>
    <s v="Jorge Alirio Mancera Cortés"/>
    <s v="Departamento SAAD - Comparecientes"/>
    <s v="N/A"/>
    <s v="N/A"/>
    <s v="N/A"/>
    <s v="Inversión"/>
    <n v="33249441"/>
    <s v="N/A"/>
    <s v="N/A"/>
    <s v="$2.891.256"/>
    <n v="50622"/>
    <n v="56522"/>
    <s v="2018011001091_x0009_"/>
    <d v="2022-01-24T00:00:00"/>
    <d v="2022-01-27T00:00:00"/>
    <s v="N/A"/>
    <s v="N/A"/>
    <s v="N/A"/>
    <s v="N/A"/>
    <n v="0"/>
    <s v="N/A"/>
    <n v="0"/>
    <s v="N/A"/>
    <n v="0"/>
    <s v="N/A"/>
    <n v="0"/>
    <n v="33249441"/>
    <s v="NO"/>
    <s v="N/A"/>
    <s v="N/A"/>
    <s v="N/A"/>
    <s v="N/A"/>
    <d v="2022-12-31T00:00:00"/>
    <d v="2022-12-31T00:00:00"/>
    <s v="NO"/>
    <s v="Bogotá D.C "/>
    <s v="Cumplimiento "/>
    <s v="21-47-101016905"/>
    <n v="0"/>
    <s v="Seguros del Estado "/>
    <d v="2022-01-26T00:00:00"/>
    <s v="24-01-2022 - 02-07-2023"/>
    <s v="https://jepcolombia-my.sharepoint.com/personal/carlos_torres_jep_gov_co/_layouts/15/onedrive.aspx?q=308&amp;searchScope=folder&amp;id=%2Fpersonal%2Fcarlos%5Ftorres%5Fjep%5Fgov%5Fco%2FDocuments%2FDocumentos%2FContractual%2FContractual%20%2D%20Onedrive%2FValidaci%C3%B3n%20p%C3%B3lizas%20CPS%2F%2EVERIFICACI%C3%93N%20DE%20P%C3%93LIZAS%20CONTRATOS%202022%2FVerificacio%CC%81n%20po%CC%81liza%20contrato%20JEP%2D308%2D2022%2Epdf&amp;parent=%2Fpersonal%2Fcarlos%5Ftorres%5Fjep%5Fgov%5Fco%2FDocuments%2FDocumentos%2FContractual%2FContractual%20%2D%20Onedrive%2FValidaci%C3%B3n%20p%C3%B3lizas%20CPS%2F%2EVERIFICACI%C3%93N%20DE%20P%C3%93LIZAS%20CONTRATOS%202022&amp;parentview=7"/>
    <s v="Ninguna"/>
    <x v="1"/>
    <s v="Ingreso"/>
    <s v="N/A"/>
    <s v="TÉCNICO EN COMERCIO EXTERIOR"/>
    <s v="N/A"/>
    <s v="MASCULINO"/>
    <s v="PND"/>
    <s v="https://community.secop.gov.co/Public/Tendering/ContractNoticePhases/View?PPI=CO1.PPI.17014346&amp;isFromPublicArea=True&amp;isModal=False"/>
    <x v="1"/>
    <n v="2022"/>
  </r>
  <r>
    <n v="358"/>
    <s v="JEP-309-2022"/>
    <s v="JEP-CSPO-309-2022"/>
    <s v="Carlos Torres"/>
    <s v="18 de enero de 2022"/>
    <s v=" Sirio Antonio Gomez Blanco"/>
    <m/>
    <m/>
    <x v="1"/>
    <s v="1. Prestación de servicios"/>
    <n v="80773415"/>
    <n v="0"/>
    <x v="1"/>
    <s v="NA"/>
    <s v="Prestación de servicios para apoyar y acompañar al sistema autónomo de asesoría y defensa, en materia de gestión y validación técnica de información en el proceso de consolidación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43368840"/>
    <s v="N/A"/>
    <s v="N/A"/>
    <n v="3614070"/>
    <n v="46422"/>
    <n v="58622"/>
    <n v="2018011001091"/>
    <d v="2022-01-25T00:00:00"/>
    <d v="2022-01-27T00:00:00"/>
    <s v="N/A"/>
    <s v="N/A"/>
    <s v="N/A"/>
    <s v="N/A"/>
    <n v="0"/>
    <s v="N/A"/>
    <n v="0"/>
    <s v="N/A"/>
    <n v="0"/>
    <s v="N/A"/>
    <n v="0"/>
    <n v="43368840"/>
    <s v="NO"/>
    <s v="N/A"/>
    <s v="N/A"/>
    <s v="N/A"/>
    <s v="N/A"/>
    <d v="2022-12-31T00:00:00"/>
    <d v="2022-12-31T00:00:00"/>
    <s v="NO"/>
    <s v="Bogotá D.C"/>
    <s v="Cumplimiento "/>
    <s v="25-47-101002443"/>
    <n v="0"/>
    <s v="Seguros del Estado "/>
    <d v="2022-01-25T00:00:00"/>
    <s v="25-01-2022 - 01-07-2023"/>
    <s v="https://jepcolombia-my.sharepoint.com/personal/carlos_torres_jep_gov_co/_layouts/15/onedrive.aspx?q=309&amp;searchScope=folder&amp;id=%2Fpersonal%2Fcarlos%5Ftorres%5Fjep%5Fgov%5Fco%2FDocuments%2FDocumentos%2FContractual%2FContractual%20%2D%20Onedrive%2FValidaci%C3%B3n%20p%C3%B3lizas%20CPS%2F%2EVERIFICACI%C3%93N%20DE%20P%C3%93LIZAS%20CONTRATOS%202022%2FVerificacio%CC%81n%20po%CC%81liza%20contrato%20JEP%2D309%2D2022%2Epdf&amp;parent=%2Fpersonal%2Fcarlos%5Ftorres%5Fjep%5Fgov%5Fco%2FDocuments%2FDocumentos%2FContractual%2FContractual%20%2D%20Onedrive%2FValidaci%C3%B3n%20p%C3%B3lizas%20CPS&amp;parentview=7"/>
    <s v="En fecha 20/05/2022 se suscribe la terminación anticipada del contrato."/>
    <x v="0"/>
    <s v="Retiro"/>
    <s v="N/A"/>
    <s v="TECNOLOGÍA EN GESTIÓN DOCUMENTAL"/>
    <s v="N/A"/>
    <s v="MASCULINO"/>
    <s v="PND"/>
    <s v="https://community.secop.gov.co/Public/Tendering/ContractNoticePhases/View?PPI=CO1.PPI.17015594&amp;isFromPublicArea=True&amp;isModal=False"/>
    <x v="1"/>
    <n v="2022"/>
  </r>
  <r>
    <n v="239"/>
    <s v="JEP-310-2022"/>
    <s v="JEP-CSPO-310-2022"/>
    <s v="Clara Torres"/>
    <s v="21 de enero de 2022"/>
    <s v="Cecilia Cuesta Morales"/>
    <m/>
    <m/>
    <x v="1"/>
    <s v="1. Prestación de servicios"/>
    <n v="55223404"/>
    <n v="1"/>
    <x v="1"/>
    <s v="NA"/>
    <s v="Prestar servicios profesionales para apoyar al Departamento de Enfoques Diferenciales  en el desarrollo de la estrategia para la implementación del enfoque diferencial étnico- racial con énfasis en pueblo Rrom, en el marco de los ejes de interés estratégico de la JEP. "/>
    <m/>
    <s v="Harvey Danilo Suarez Morales"/>
    <s v="Secretaría Ejecutiva"/>
    <s v="Subsecretaría Ejecutiva "/>
    <x v="6"/>
    <s v="Maria Elena Tobar Gutiérrez"/>
    <s v="Departamento de Enfoques Diferenciales "/>
    <s v="Olivia de Jesús Clavijo Ortiz"/>
    <s v="N/A"/>
    <s v="N/A"/>
    <s v="Inversión"/>
    <n v="94760959"/>
    <s v="N/A"/>
    <s v="N/A"/>
    <s v="$8.240.084"/>
    <n v="24622"/>
    <n v="57022"/>
    <s v="2018011001091_x0009_"/>
    <d v="2022-01-25T00:00:00"/>
    <d v="2022-01-28T00:00:00"/>
    <s v="N/A"/>
    <s v="N/A"/>
    <s v="N/A"/>
    <s v="N/A"/>
    <n v="0"/>
    <s v="N/A"/>
    <n v="0"/>
    <s v="N/A"/>
    <n v="0"/>
    <s v="N/A"/>
    <n v="0"/>
    <n v="94760959"/>
    <s v="NO"/>
    <s v="N/A"/>
    <s v="N/A"/>
    <s v="N/A"/>
    <s v="N/A"/>
    <d v="2022-12-31T00:00:00"/>
    <d v="2022-12-31T00:00:00"/>
    <s v="NO"/>
    <s v="Bogotá D.C"/>
    <s v="Cumplimiento "/>
    <s v="380-47-994000124234"/>
    <n v="0"/>
    <s v="Aseguradora Solidaria"/>
    <d v="2022-01-26T00:00:00"/>
    <s v="25-01-2022 - 03-07-2023"/>
    <s v="PENDIENTE"/>
    <s v="Se suspende contrato desde el 19 de mayo de 2022 y hasta el 8 de junio_x000a_de 2022, inclusive._x000a_En fecha 09/06/2022 se suspende el contrato hasta el día 24/06/2022 inclusive._x000a_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l 22/07/2022 quedo publicada la terminación anticipada  JEP-310-2022_x000a_"/>
    <x v="1"/>
    <s v="Ingreso"/>
    <s v="N/A"/>
    <s v="PSICOLOGÍA"/>
    <s v="N/A"/>
    <s v="FEMENINO"/>
    <s v="PND"/>
    <s v="https://community.secop.gov.co/Public/Tendering/ContractNoticePhases/View?PPI=CO1.PPI.17040708&amp;isFromPublicArea=True&amp;isModal=False"/>
    <x v="1"/>
    <n v="2022"/>
  </r>
  <r>
    <n v="128"/>
    <s v="JEP-311-2022"/>
    <s v="JEP-CSPO-311-2022"/>
    <s v="Clara Torres"/>
    <s v="21 de enero de 2022"/>
    <s v="Ramon Jose Mendoza Espinosa"/>
    <m/>
    <m/>
    <x v="1"/>
    <s v="1. Prestación de servicios"/>
    <n v="73213909"/>
    <n v="1"/>
    <x v="1"/>
    <s v="NA"/>
    <s v="Prestar servicios profesionales especializados para acompañar al despacho de la Subsecretaría Ejecutiva en la articulación y seguimiento de la formulación y ejecución de los servicios requeridos para el cumplimiento de las obligaciones misionales asigandas a la dependencia. "/>
    <m/>
    <s v="Harvey Danilo Suarez Morales"/>
    <s v="Secretaría Ejecutiva"/>
    <s v="Subsecretaría Ejecutiva "/>
    <x v="5"/>
    <s v="Angela María Mora Soto"/>
    <s v="Subsecretaría Ejecutiva "/>
    <s v="N/A"/>
    <s v="N/A"/>
    <s v="N/A"/>
    <s v="Inversión"/>
    <n v="152645996"/>
    <s v="N/A"/>
    <s v="N/A"/>
    <n v="13390000"/>
    <n v="63322"/>
    <n v="58322"/>
    <n v="2018011001091"/>
    <d v="2022-01-25T00:00:00"/>
    <d v="2022-01-28T00:00:00"/>
    <s v="N/A"/>
    <s v="N/A"/>
    <s v="N/A"/>
    <s v="N/A"/>
    <n v="0"/>
    <s v="N/A"/>
    <n v="0"/>
    <s v="N/A"/>
    <n v="0"/>
    <s v="N/A"/>
    <n v="0"/>
    <n v="152645996"/>
    <s v="NO"/>
    <s v="N/A"/>
    <s v="N/A"/>
    <s v="N/A"/>
    <s v="N/A"/>
    <d v="2022-12-31T00:00:00"/>
    <d v="2022-12-31T00:00:00"/>
    <s v="NO"/>
    <s v="Bogotá D.C"/>
    <s v="Cumplimiento "/>
    <s v="3257763-6"/>
    <n v="0"/>
    <s v="Suramericana"/>
    <d v="2022-01-26T00:00:00"/>
    <s v="26-01-2022 - 07-07-2023"/>
    <s v="PENDIENTE"/>
    <s v="Ninguna"/>
    <x v="1"/>
    <s v="Ingreso"/>
    <s v="N/A"/>
    <s v="DERECHO"/>
    <s v="N/A"/>
    <s v="MASCULINO"/>
    <s v="PND"/>
    <s v="https://community.secop.gov.co/Public/Tendering/ContractNoticePhases/View?PPI=CO1.PPI.17080688&amp;isFromPublicArea=True&amp;isModal=False"/>
    <x v="1"/>
    <n v="2022"/>
  </r>
  <r>
    <s v="N/A"/>
    <s v="JEP-312-2022"/>
    <s v="JEP-CSPO-312-2022"/>
    <s v="Clara Torres"/>
    <s v="21 de enero de 2022"/>
    <s v="CANCELADO"/>
    <m/>
    <m/>
    <x v="1"/>
    <s v="1. Prestación de servicios"/>
    <s v="CANCELADO"/>
    <s v="N/A"/>
    <x v="1"/>
    <s v="NA"/>
    <s v="CANCELADO"/>
    <m/>
    <s v="Cancelado"/>
    <s v="Cancelado"/>
    <s v="Cancelado"/>
    <x v="21"/>
    <s v="N/A"/>
    <s v="Cancelado"/>
    <s v="N/A"/>
    <s v="N/A"/>
    <s v="N/A"/>
    <s v="Cancelado"/>
    <s v="Cancelado"/>
    <s v="N/A"/>
    <s v="N/A"/>
    <s v="N/A"/>
    <s v="N/A"/>
    <s v="N/A"/>
    <s v="N/A"/>
    <s v="N/A"/>
    <s v="N/A"/>
    <s v="N/A"/>
    <s v="N/A"/>
    <s v="N/A"/>
    <s v="N/A"/>
    <n v="0"/>
    <s v="N/A"/>
    <n v="0"/>
    <s v="N/A"/>
    <n v="0"/>
    <s v="N/A"/>
    <s v="N/A"/>
    <s v="Cancelado"/>
    <s v="NO"/>
    <s v="N/A"/>
    <s v="N/A"/>
    <s v="N/A"/>
    <s v="N/A"/>
    <n v="0"/>
    <s v="N/A"/>
    <s v="NO"/>
    <s v="N/A"/>
    <s v="N/A"/>
    <s v="N/A"/>
    <s v="N/A"/>
    <s v="N/A"/>
    <s v="N/A"/>
    <s v="N/A"/>
    <s v="N/A"/>
    <s v="CANCELADO"/>
    <x v="2"/>
    <s v="Ninguna"/>
    <m/>
    <s v="N/A"/>
    <s v="N/A"/>
    <s v="N/A"/>
    <s v="N/A"/>
    <s v="N/A"/>
    <x v="2"/>
    <e v="#VALUE!"/>
  </r>
  <r>
    <n v="125"/>
    <s v="JEP-313-2022"/>
    <s v="JEP-CSPO-313-2022"/>
    <s v="Jairo Cuellar"/>
    <s v="21 de enero de 2022"/>
    <s v="Julieth Milena Perea Meneses"/>
    <s v="Julieth Milena"/>
    <s v="Perea Meneses"/>
    <x v="1"/>
    <s v="1. Prestación de servicios"/>
    <n v="1144149195"/>
    <n v="2"/>
    <x v="1"/>
    <s v="NA"/>
    <s v="Prestación de servicios profesionales para apoyar y acompañar a la Subsecretaría Ejecutiva en la identificación, formulación y sistematización de los criterios y elementos técnicos, operativos y jurídicos esenciales para la adaptación  del modelo de monitoreo a comparecientes."/>
    <m/>
    <s v="Harvey Danilo Suarez Morales"/>
    <s v="Secretaría Ejecutiva"/>
    <s v="Subsecretaría Ejecutiva "/>
    <x v="10"/>
    <s v="Jorge Alirio Mancera Cortés"/>
    <s v="Departamento SAAD - Comparecientes"/>
    <s v="N/A"/>
    <s v="N/A"/>
    <s v="N/A"/>
    <s v="Inversión"/>
    <n v="106605000"/>
    <s v="N/A"/>
    <s v="N/A"/>
    <n v="9270000"/>
    <n v="47122"/>
    <n v="64122"/>
    <n v="18011001091"/>
    <d v="2022-01-25T00:00:00"/>
    <d v="2022-01-28T00:00:00"/>
    <s v="Leonardo Narvaez Ballesteros"/>
    <n v="17348522"/>
    <n v="1"/>
    <d v="2022-03-03T00:00:00"/>
    <n v="0"/>
    <s v="N/A"/>
    <n v="0"/>
    <s v="N/A"/>
    <n v="0"/>
    <s v="N/A"/>
    <n v="-85"/>
    <n v="106605000"/>
    <s v="NO"/>
    <s v="N/A"/>
    <s v="N/A"/>
    <s v="N/A"/>
    <s v="N/A"/>
    <d v="2022-12-31T00:00:00"/>
    <d v="2022-10-07T00:00:00"/>
    <s v="NO"/>
    <s v="Bogotá D.C"/>
    <s v="Cumplimiento "/>
    <s v="25-47-101002453"/>
    <n v="0"/>
    <s v="Seguros del Estado "/>
    <d v="2022-01-26T00:00:00"/>
    <s v="25-01-2022 - 05-07-2023"/>
    <s v="PENDIENTE"/>
    <s v="en fecha 03/03/2022 se suscribió Seción del contrato._x000a_En fecha del 7/10/2022 se aprueba la terminación anticipada del contrato"/>
    <x v="0"/>
    <s v="Terminación anticipada"/>
    <s v="N/A"/>
    <s v="ECONOMÍA"/>
    <s v="N/A"/>
    <s v="MASCULINO"/>
    <s v="PND"/>
    <s v="https://community.secop.gov.co/Public/Tendering/ContractNoticePhases/View?PPI=CO1.PPI.17039048&amp;isFromPublicArea=True&amp;isModal=False"/>
    <x v="1"/>
    <n v="2022"/>
  </r>
  <r>
    <n v="343"/>
    <s v="JEP-314-2022"/>
    <s v="JEP-CSPO-314-2022"/>
    <s v="Jairo Cuellar"/>
    <s v="21 de enero de 2022"/>
    <s v="Santiago Carrillo Pulido"/>
    <m/>
    <m/>
    <x v="1"/>
    <s v="1. Prestación de servicios"/>
    <n v="1018452963"/>
    <n v="3"/>
    <x v="1"/>
    <s v="NA"/>
    <s v="Prestación de servicios profesionales para apoyar y acompañar al sistema autónomo de asesoría y defensa de la JEP en la validación y actualización de la información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59849018"/>
    <s v="N/A"/>
    <s v="N/A"/>
    <s v="$5.204.263"/>
    <n v="50122"/>
    <n v="64522"/>
    <s v="2018011001091_x0009_"/>
    <d v="2022-01-24T00:00:00"/>
    <d v="2022-01-31T00:00:00"/>
    <s v="N/A"/>
    <s v="N/A"/>
    <s v="N/A"/>
    <s v="N/A"/>
    <n v="0"/>
    <s v="N/A"/>
    <n v="0"/>
    <s v="N/A"/>
    <n v="0"/>
    <s v="N/A"/>
    <n v="0"/>
    <n v="59849018"/>
    <s v="NO"/>
    <s v="N/A"/>
    <s v="N/A"/>
    <s v="N/A"/>
    <s v="N/A"/>
    <d v="2022-12-31T00:00:00"/>
    <d v="2022-12-31T00:00:00"/>
    <s v="NO"/>
    <s v="Bogotá D.C "/>
    <s v="Cumplimiento "/>
    <s v="380-47-994000123953"/>
    <n v="0"/>
    <s v="Aseguradora Solidaria"/>
    <d v="2022-01-25T00:00:00"/>
    <s v="24-01-2022 - 03-07-2023"/>
    <s v="PENDIENTE"/>
    <s v="Ninguna"/>
    <x v="1"/>
    <s v="Ingreso"/>
    <s v="N/A"/>
    <s v="ECONOMÍA"/>
    <s v="N/A"/>
    <s v="MASCULINO"/>
    <s v="PND"/>
    <s v="https://community.secop.gov.co/Public/Tendering/ContractNoticePhases/View?PPI=CO1.PPI.17040073&amp;isFromPublicArea=True&amp;isModal=False"/>
    <x v="1"/>
    <n v="2022"/>
  </r>
  <r>
    <n v="389"/>
    <s v="JEP-315-2022"/>
    <s v="JEP-CSPO-315-2022"/>
    <s v="Jairo Cuellar"/>
    <s v="21 de enero de 2022"/>
    <s v="Emerson Pulido Noy"/>
    <m/>
    <m/>
    <x v="1"/>
    <s v="1. Prestación de servicios"/>
    <n v="1032389299"/>
    <n v="2"/>
    <x v="1"/>
    <s v="NA"/>
    <s v="Prestación de servicios profesionales para apoyar y acompañar al sistema autónomo de asesoría y defensa de la JEP en el poblamiento del Registro de Comparecientes, del que trata el artículo 95 del ASP 001 de 2020, su actualización y la implementación de un modelo de soporte a los usuarios."/>
    <m/>
    <s v="Harvey Danilo Suarez Morales"/>
    <s v="Secretaría Ejecutiva"/>
    <s v="Subsecretaría Ejecutiva "/>
    <x v="10"/>
    <s v="Jorge Alirio Mancera Cortés"/>
    <s v="Departamento SAAD - Comparecientes"/>
    <s v="N/A"/>
    <s v="N/A"/>
    <s v="N/A"/>
    <s v="Inversión"/>
    <n v="83123643"/>
    <s v="N/A"/>
    <s v="N/A"/>
    <n v="7228143"/>
    <n v="48922"/>
    <n v="72522"/>
    <s v="2018011001091_x0009_"/>
    <d v="2022-01-28T00:00:00"/>
    <d v="2022-02-01T00:00:00"/>
    <s v="N/A"/>
    <s v="N/A"/>
    <s v="N/A"/>
    <s v="N/A"/>
    <n v="0"/>
    <s v="N/A"/>
    <n v="0"/>
    <s v="N/A"/>
    <n v="0"/>
    <s v="N/A"/>
    <n v="0"/>
    <n v="83123643"/>
    <s v="NO"/>
    <s v="N/A"/>
    <s v="N/A"/>
    <s v="N/A"/>
    <s v="N/A"/>
    <d v="2022-12-31T00:00:00"/>
    <d v="2022-12-31T00:00:00"/>
    <s v="NO"/>
    <s v="Bogotá D.C"/>
    <s v="Cumplimiento "/>
    <s v="21-47-101017118"/>
    <n v="0"/>
    <s v="Seguros del Estado "/>
    <d v="2022-01-28T00:00:00"/>
    <s v="28-01-2022 - 01-07-2023"/>
    <s v="PENDIENTE"/>
    <s v="Ninguna"/>
    <x v="1"/>
    <s v="Ingreso"/>
    <s v="N/A"/>
    <s v="INGENIERÍA DE SISTEMAS"/>
    <s v="N/A"/>
    <s v="MASCULINO"/>
    <s v="PND"/>
    <s v="https://community.secop.gov.co/Public/Tendering/ContractNoticePhases/View?PPI=CO1.PPI.17041079&amp;isFromPublicArea=True&amp;isModal=False"/>
    <x v="1"/>
    <n v="2022"/>
  </r>
  <r>
    <n v="403"/>
    <s v="JEP-316-2022"/>
    <s v="JEP-CSPO-316-2022"/>
    <s v="Jairo Cuellar"/>
    <s v="21 de enero de 2022"/>
    <s v="Fabian Arley Arciniegas Duarte"/>
    <m/>
    <m/>
    <x v="1"/>
    <s v="1. Prestación de servicios"/>
    <s v="80.829.779_x000d_"/>
    <n v="9"/>
    <x v="1"/>
    <s v="NA"/>
    <s v="Prestación de servicios profesionales para apoyar y acompañar al sistema autónomo de asesoría y defensa de la JEP en el proceso de extracción, transformación y carga de la información del Registro de Comparecientes, del que trata el artículo 95 del ASP 001 de 2020 y la integración con los demás sistemas de información de la JEP."/>
    <m/>
    <s v="Harvey Danilo Suarez Morales"/>
    <s v="Secretaría Ejecutiva"/>
    <s v="Subsecretaría Ejecutiva "/>
    <x v="10"/>
    <s v="Jorge Alirio Mancera Cortés"/>
    <s v="Departamento SAAD - Comparecientes"/>
    <s v="N/A"/>
    <s v="N/A"/>
    <s v="N/A"/>
    <s v="Inversión"/>
    <n v="83123643"/>
    <s v="N/A"/>
    <s v="N/A"/>
    <s v="$7.228.143"/>
    <n v="48622"/>
    <n v="64222"/>
    <s v="2018011001091_x0009_"/>
    <d v="2022-01-24T00:00:00"/>
    <d v="2022-01-28T00:00:00"/>
    <s v="N/A"/>
    <s v="N/A"/>
    <s v="N/A"/>
    <s v="N/A"/>
    <n v="0"/>
    <s v="N/A"/>
    <n v="0"/>
    <s v="N/A"/>
    <n v="0"/>
    <s v="N/A"/>
    <n v="0"/>
    <n v="83123643"/>
    <s v="NO"/>
    <s v="N/A"/>
    <s v="N/A"/>
    <s v="N/A"/>
    <s v="N/A"/>
    <d v="2022-12-31T00:00:00"/>
    <d v="2022-12-31T00:00:00"/>
    <s v="NO"/>
    <s v="Bogotá D.C "/>
    <s v="Cumplimiento "/>
    <s v="33-47-101008234"/>
    <n v="0"/>
    <s v="Seguros del Estado "/>
    <d v="2022-01-25T00:00:00"/>
    <s v="24-01-2022 - 10-07-2023"/>
    <s v="PENDIENTE"/>
    <s v="Ninguna"/>
    <x v="1"/>
    <s v="Ingreso"/>
    <s v="N/A"/>
    <s v="INGENIERÍA DE SOFTWARE"/>
    <s v="N/A"/>
    <s v="MASCULINO"/>
    <s v="PND"/>
    <s v="https://community.secop.gov.co/Public/Tendering/ContractNoticePhases/View?PPI=CO1.PPI.17043141&amp;isFromPublicArea=True&amp;isModal=False"/>
    <x v="1"/>
    <n v="2022"/>
  </r>
  <r>
    <n v="405"/>
    <s v="JEP-317-2022"/>
    <s v="JEP-CSPO-317-2022"/>
    <s v="Jairo Cuellar"/>
    <s v="21 de enero de 2022"/>
    <s v="Augusto Daniel Chavez Navarrete"/>
    <m/>
    <m/>
    <x v="1"/>
    <s v="1. Prestación de servicios"/>
    <n v="80763439"/>
    <n v="4"/>
    <x v="1"/>
    <s v="NA"/>
    <s v="Prestación de servicios profesionales para apoyar y acompañar al sistema autónomo de asesoría y defensa de la JEP en la gestión y la validación técnica de información del Registro de Comparecientes, del que trata el artículo 95 del ASP 001 de 2020, así como la implementación de un modelo de soporte a los usuarios del inventario."/>
    <m/>
    <s v="Harvey Danilo Suarez Morales"/>
    <s v="Secretaría Ejecutiva"/>
    <s v="Subsecretaría Ejecutiva "/>
    <x v="10"/>
    <s v="Jorge Alirio Mancera Cortés"/>
    <s v="Departamento SAAD - Comparecientes"/>
    <s v="N/A"/>
    <s v="N/A"/>
    <s v="N/A"/>
    <s v="Inversión"/>
    <n v="59849018"/>
    <s v="N/A"/>
    <s v="N/A"/>
    <n v="5204263"/>
    <n v="48722"/>
    <n v="64322"/>
    <n v="2018011001091"/>
    <d v="2022-01-25T00:00:00"/>
    <d v="2022-01-28T00:00:00"/>
    <s v="N/A"/>
    <s v="N/A"/>
    <s v="N/A"/>
    <s v="N/A"/>
    <n v="0"/>
    <s v="N/A"/>
    <n v="0"/>
    <s v="N/A"/>
    <n v="0"/>
    <s v="N/A"/>
    <n v="0"/>
    <n v="59849018"/>
    <s v="NO"/>
    <s v="N/A"/>
    <s v="N/A"/>
    <s v="N/A"/>
    <s v="N/A"/>
    <d v="2022-12-31T00:00:00"/>
    <d v="2022-12-31T00:00:00"/>
    <s v="NO"/>
    <s v="Bogotá D.C"/>
    <s v="Cumplimiento "/>
    <s v="15-47-101008619"/>
    <n v="0"/>
    <s v="Seguros del Estado "/>
    <d v="2022-01-25T00:00:00"/>
    <s v="25-01-2022 - 05-07-2023"/>
    <s v="PENDIENTE"/>
    <s v="Ninguna"/>
    <x v="1"/>
    <s v="Ingreso"/>
    <s v="N/A"/>
    <s v="ADMINISTRACIÓN DE EMPRESAS"/>
    <s v="N/A"/>
    <s v="MASCULINO"/>
    <s v="PND"/>
    <s v="https://community.secop.gov.co/Public/Tendering/ContractNoticePhases/View?PPI=CO1.PPI.17045253&amp;isFromPublicArea=True&amp;isModal=False"/>
    <x v="1"/>
    <n v="2022"/>
  </r>
  <r>
    <n v="448"/>
    <s v="JEP-318-2022"/>
    <s v="JEP-CSPO-318-2022"/>
    <s v="Carlos Torres"/>
    <s v="21 de enero de 2022"/>
    <s v="Pedro Alfonso Hernandez Martinez"/>
    <m/>
    <m/>
    <x v="1"/>
    <s v="1. Prestación de servicios"/>
    <n v="19362157"/>
    <n v="1"/>
    <x v="1"/>
    <s v="NA"/>
    <s v="Prestar servicios profesionales de asesoría técnica y jurídica para apoyar a la subdirección de talento humano en lo relacionado con el proceso de administración de personal de acuerdo con las necesidades de la jurisdicción."/>
    <m/>
    <s v="Harvey Danilo Suarez Morales"/>
    <s v="Secretaría Ejecutiva"/>
    <s v="Dirección Administrativa y Financiera"/>
    <x v="9"/>
    <s v="Francy Elena Palomino Millán"/>
    <s v="Subdirección de Talento Humano"/>
    <s v="N/A"/>
    <s v="N/A"/>
    <s v="N/A"/>
    <s v="Inversión"/>
    <n v="213271800"/>
    <s v="N/A"/>
    <s v="N/A"/>
    <s v="$18.385.500"/>
    <n v="48022"/>
    <n v="58722"/>
    <s v="2018011001175_x0009_"/>
    <d v="2022-01-26T00:00:00"/>
    <d v="2022-01-26T00:00:00"/>
    <s v="N/A"/>
    <s v="N/A"/>
    <s v="N/A"/>
    <s v="N/A"/>
    <n v="0"/>
    <s v="N/A"/>
    <n v="0"/>
    <s v="N/A"/>
    <n v="0"/>
    <s v="N/A"/>
    <n v="0"/>
    <n v="213271800"/>
    <s v="NO"/>
    <s v="N/A"/>
    <s v="N/A"/>
    <s v="N/A"/>
    <s v="N/A"/>
    <d v="2022-12-31T00:00:00"/>
    <d v="2022-12-31T00:00:00"/>
    <s v="NO"/>
    <s v="Bogotá D.C"/>
    <s v="Cumplimiento "/>
    <s v="14-47-101014323"/>
    <n v="2"/>
    <s v="Seguros del Estado "/>
    <d v="2022-01-26T00:00:00"/>
    <s v="25-01-2022 - 03-07-2023"/>
    <s v="https://jepcolombia-my.sharepoint.com/personal/carlos_torres_jep_gov_co/_layouts/15/onedrive.aspx?q=318&amp;searchScope=folder&amp;id=%2Fpersonal%2Fcarlos%5Ftorres%5Fjep%5Fgov%5Fco%2FDocuments%2FDocumentos%2FContractual%2FContractual%20%2D%20Onedrive%2FValidaci%C3%B3n%20p%C3%B3lizas%20CPS%2F%2EVERIFICACI%C3%93N%20DE%20P%C3%93LIZAS%20CONTRATOS%202022%2FVerificacio%CC%81n%20po%CC%81liza%20contrato%20JEP%2D318%2D2022%2Epdf&amp;parent=%2Fpersonal%2Fcarlos%5Ftorres%5Fjep%5Fgov%5Fco%2FDocuments%2FDocumentos%2FContractual%2FContractual%20%2D%20Onedrive%2FValidaci%C3%B3n%20p%C3%B3lizas%20CPS%2F%2EVERIFICACI%C3%93N%20DE%20P%C3%93LIZAS%20CONTRATOS%202022&amp;parentview=7"/>
    <s v="Ninguna"/>
    <x v="1"/>
    <s v="Ingreso"/>
    <s v="N/A"/>
    <s v="DERECHO"/>
    <s v="N/A"/>
    <s v="MASCULINO"/>
    <s v="PND"/>
    <s v="https://community.secop.gov.co/Public/Tendering/ContractNoticePhases/View?PPI=CO1.PPI.17020046&amp;isFromPublicArea=True&amp;isModal=False"/>
    <x v="1"/>
    <n v="2022"/>
  </r>
  <r>
    <n v="467"/>
    <s v="JEP-319-2022"/>
    <s v="JEP-CSPO-319-2022"/>
    <s v="Jairo Cuellar"/>
    <s v="21 de enero de 2022"/>
    <s v="Ana Maria Alejo Rubiano"/>
    <m/>
    <m/>
    <x v="1"/>
    <s v="1. Prestación de servicios"/>
    <n v="53003684"/>
    <n v="4"/>
    <x v="1"/>
    <s v="NA"/>
    <s v="Prestación de servicios profesionales , para apoyar y acompañar al grupo de protección a víctimas, testigos y demás intervinientes de la UIA, en el análisis y definición de los niveles de riesgo individual y colectivo de las solicitudes de las medidas de protección."/>
    <m/>
    <s v="Harvey Danilo Suarez Morales"/>
    <s v="Secretaría Ejecutiva"/>
    <s v="Unidad de Investigación y Acusación"/>
    <x v="20"/>
    <s v="Oscar Alfonso Tellez Valenzuela"/>
    <s v="Unidad de Investigación y Acusación"/>
    <s v="N/A"/>
    <s v="N/A"/>
    <s v="N/A"/>
    <s v="Inversión"/>
    <n v="82400829"/>
    <s v="N/A"/>
    <s v="N/A"/>
    <n v="7228143"/>
    <n v="59322"/>
    <n v="64622"/>
    <n v="18011001068"/>
    <d v="2022-01-25T00:00:00"/>
    <d v="2022-01-31T00:00:00"/>
    <s v="N/A"/>
    <s v="N/A"/>
    <s v="N/A"/>
    <s v="N/A"/>
    <n v="0"/>
    <s v="N/A"/>
    <n v="0"/>
    <s v="N/A"/>
    <n v="0"/>
    <s v="N/A"/>
    <n v="0"/>
    <n v="82400829"/>
    <s v="NO"/>
    <s v="N/A"/>
    <s v="N/A"/>
    <s v="N/A"/>
    <s v="N/A"/>
    <d v="2022-12-31T00:00:00"/>
    <d v="2022-12-31T00:00:00"/>
    <s v="NO"/>
    <s v="Bogotá D.C"/>
    <s v="Cumplimiento"/>
    <s v="15-47-101008649"/>
    <n v="0"/>
    <s v="Seguros del Estado"/>
    <d v="2022-01-26T00:00:00"/>
    <s v="25-01-2022 - 30-06-2023"/>
    <s v="PENDIENTE"/>
    <s v="Ninguna"/>
    <x v="1"/>
    <s v="Ingreso"/>
    <s v="N/A"/>
    <s v="DERECHO"/>
    <s v="N/A"/>
    <s v="FEMENINO"/>
    <s v="PND"/>
    <s v="https://community.secop.gov.co/Public/Tendering/ContractNoticePhases/View?PPI=CO1.PPI.17111545&amp;isFromPublicArea=True&amp;isModal=False"/>
    <x v="1"/>
    <n v="2022"/>
  </r>
  <r>
    <n v="530"/>
    <s v="JEP-320-2022"/>
    <s v="JEP-CSPO-320-2022"/>
    <s v="Jairo Cuellar"/>
    <s v="21 de enero de 2022"/>
    <s v="Carolina Orjuela Martinez"/>
    <m/>
    <m/>
    <x v="1"/>
    <s v="1. Prestación de servicios"/>
    <s v="52.262.885_x000d_"/>
    <n v="4"/>
    <x v="1"/>
    <s v="NA"/>
    <s v="Prestar servicios profesionales para apoyar  a la UIA en la implementación de la estrategia de participación social a través de la orientación, articulación y acompañamiento del proceso de desarrollo y ejecución de la estrategia de participación social en sus tres frentes."/>
    <m/>
    <s v="Harvey Danilo Suarez Morales"/>
    <s v="Secretaría Ejecutiva"/>
    <s v="Unidad de Investigación y Acusación"/>
    <x v="20"/>
    <s v="Luz Helena Morales Garay"/>
    <s v="Unidad de Investigación y Acusación"/>
    <s v="N/A"/>
    <s v="N/A"/>
    <s v="N/A"/>
    <s v="Inversión"/>
    <n v="118194615"/>
    <s v="N/A"/>
    <s v="N/A"/>
    <s v="$10.553.091"/>
    <n v="57122"/>
    <n v="73822"/>
    <s v="2018011001091_x0009_"/>
    <d v="2022-01-28T00:00:00"/>
    <d v="2022-02-01T00:00:00"/>
    <s v="N/A"/>
    <s v="N/A"/>
    <s v="N/A"/>
    <s v="N/A"/>
    <n v="0"/>
    <s v="N/A"/>
    <n v="0"/>
    <s v="N/A"/>
    <n v="0"/>
    <s v="N/A"/>
    <n v="0"/>
    <n v="118194615"/>
    <s v="NO"/>
    <s v="N/A"/>
    <s v="N/A"/>
    <s v="N/A"/>
    <s v="N/A"/>
    <d v="2022-12-31T00:00:00"/>
    <d v="2022-12-31T00:00:00"/>
    <s v="NO"/>
    <s v="Bogotá D.C"/>
    <s v="Cumplimiento"/>
    <s v="36-45-101037727"/>
    <n v="0"/>
    <s v="Seguros del Estado"/>
    <d v="2022-01-28T00:00:00"/>
    <s v="28-01-2022 - 30-06-2023"/>
    <s v="PENDIENTE"/>
    <s v="Ninguna"/>
    <x v="1"/>
    <s v="Ingreso"/>
    <s v="N/A"/>
    <s v="COMUNICACIÓN SOCIAL Y PERIODISMO"/>
    <s v="N/A"/>
    <s v="FEMENINO"/>
    <s v="PND"/>
    <s v="https://community.secop.gov.co/Public/Tendering/ContractNoticePhases/View?PPI=CO1.PPI.17111596&amp;isFromPublicArea=True&amp;isModal=False"/>
    <x v="1"/>
    <n v="2022"/>
  </r>
  <r>
    <n v="513"/>
    <s v="JEP-321-2022"/>
    <s v="JEP-CSPO-321-2022"/>
    <s v="Jairo Cuellar"/>
    <s v="20 de enero de 2022"/>
    <s v="Juan Orlando Pantoja Cuero "/>
    <m/>
    <m/>
    <x v="1"/>
    <s v="1. Prestación de servicios"/>
    <n v="10385556"/>
    <n v="1"/>
    <x v="1"/>
    <s v="NA"/>
    <s v="Prestar los servicios profesionales para apoyar y acompañar a la Unidad de Investigación y Acusación en el análisis y aplicación del enfoque diferencial y territorial para delitos cometidos contra las comunidades afrodescendientes a fin de facilitar la capacidad investigativa de la UIA. "/>
    <m/>
    <s v="Harvey Danilo Suarez Morales"/>
    <s v="Secretaría Ejecutiva"/>
    <s v="Unidad de Investigación y Acusación"/>
    <x v="20"/>
    <s v="Oscar Alfonso Tellez Valenzuela "/>
    <s v="Unidad de Investigación y Acusación"/>
    <s v="N/A"/>
    <s v="N/A"/>
    <s v="N/A"/>
    <s v="Inversión"/>
    <n v="93936952"/>
    <s v="N/A"/>
    <s v="N/A"/>
    <n v="8240084"/>
    <n v="57522"/>
    <n v="72722"/>
    <n v="2018011001091"/>
    <d v="2022-01-28T00:00:00"/>
    <d v="2022-01-31T00:00:00"/>
    <s v="N/A"/>
    <s v="N/A"/>
    <s v="N/A"/>
    <s v="N/A"/>
    <n v="0"/>
    <s v="N/A"/>
    <n v="0"/>
    <s v="N/A"/>
    <n v="0"/>
    <s v="N/A"/>
    <n v="0"/>
    <n v="93936952"/>
    <s v="NO"/>
    <s v="N/A"/>
    <s v="N/A"/>
    <s v="N/A"/>
    <s v="N/A"/>
    <d v="2022-12-31T00:00:00"/>
    <d v="2022-12-31T00:00:00"/>
    <s v="NO"/>
    <s v="Bogotá D.C"/>
    <s v="Cumplimiento"/>
    <s v="15-47-101008765"/>
    <n v="0"/>
    <s v="Seguros del Estado"/>
    <d v="2022-01-28T00:00:00"/>
    <s v="28-01-2022 - 30-06-2023"/>
    <s v="PENDIENTE"/>
    <s v="Ninguna"/>
    <x v="1"/>
    <s v="Ingreso"/>
    <s v="N/A"/>
    <s v="ZOOTECNÍA"/>
    <s v="N/A"/>
    <s v="MASCULINO"/>
    <s v="PND"/>
    <s v="https://community.secop.gov.co/Public/Tendering/ContractNoticePhases/View?PPI=CO1.PPI.17111797&amp;isFromPublicArea=True&amp;isModal=False"/>
    <x v="1"/>
    <n v="2022"/>
  </r>
  <r>
    <n v="466"/>
    <s v="JEP-322-2022"/>
    <s v="JEP-CSPO-322-2022"/>
    <s v="Jairo Cuellar"/>
    <s v="20 de enero de 2022"/>
    <s v="Jose Libardo Gonzalez Franco"/>
    <m/>
    <m/>
    <x v="1"/>
    <s v="1. Prestación de servicios"/>
    <n v="80377709"/>
    <n v="2"/>
    <x v="1"/>
    <s v="NA"/>
    <s v="Prestar servicios profesionales para apoyar y acompañar a la UIA en la implementación de la estrategia de participación social a través del apoyo en la implementación de los mecanismos de atención, orientación y participación de víctimas y el desarrollo de acciones que permitan identificar y valorar las consecuencias e impactos de la violencia sexual y fortalecer a los organizaciones para la réplica de información."/>
    <m/>
    <s v="Harvey Danilo Suarez Morales"/>
    <s v="Secretaría Ejecutiva"/>
    <s v="Unidad de Investigación y Acusación"/>
    <x v="20"/>
    <s v="Oscar Alfonso Tellez Valenzuela "/>
    <s v="Unidad de Investigación y Acusación"/>
    <s v="N/A"/>
    <s v="N/A"/>
    <s v="N/A"/>
    <s v="Inversión"/>
    <n v="82400829"/>
    <s v="N/A"/>
    <s v="N/A"/>
    <s v="$7.228.143"/>
    <n v="59122"/>
    <n v="64722"/>
    <s v="2018011001068_x0009_"/>
    <d v="2022-01-26T00:00:00"/>
    <d v="2022-01-31T00:00:00"/>
    <s v="N/A"/>
    <s v="N/A"/>
    <s v="N/A"/>
    <s v="N/A"/>
    <n v="0"/>
    <s v="N/A"/>
    <n v="0"/>
    <s v="N/A"/>
    <n v="0"/>
    <s v="N/A"/>
    <n v="0"/>
    <n v="82400829"/>
    <s v="NO"/>
    <s v="N/A"/>
    <s v="N/A"/>
    <s v="N/A"/>
    <s v="N/A"/>
    <d v="2022-12-31T00:00:00"/>
    <d v="2022-12-31T00:00:00"/>
    <s v="NO"/>
    <s v="Bogotá D.C"/>
    <s v="Cumplimiento"/>
    <s v="15-47-101008653"/>
    <n v="0"/>
    <s v="Seguros del Estado"/>
    <d v="2022-01-26T00:00:00"/>
    <s v="26-01-2022 - 30-06-2023"/>
    <s v="PENDIENTE"/>
    <s v="Ninguna"/>
    <x v="1"/>
    <s v="Ingreso"/>
    <s v="N/A"/>
    <s v="INGENIERÍA INDUSTRIAL"/>
    <s v="N/A"/>
    <s v="MASCULINO"/>
    <s v="PND"/>
    <s v="https://community.secop.gov.co/Public/Tendering/ContractNoticePhases/View?PPI=CO1.PPI.17112165&amp;isFromPublicArea=True&amp;isModal=False"/>
    <x v="1"/>
    <n v="2022"/>
  </r>
  <r>
    <n v="514"/>
    <s v="JEP-323-2022"/>
    <s v="JEP-CSPO-323-2022"/>
    <s v="Jairo Cuellar"/>
    <s v="20 de enero de 2022"/>
    <s v="Harold Ismare Guatico"/>
    <m/>
    <m/>
    <x v="1"/>
    <s v="1. Prestación de servicios"/>
    <n v="11815228"/>
    <n v="0"/>
    <x v="1"/>
    <s v="NA"/>
    <s v="Prestar los servicios profesionales para apoyar y acompañar a la Unidad de Investigación y Acusación en la implementación, aplicación y seguimiento del enfoque diferencial para delitos cometidos contra pueblos étnicos indigenas a fin de facilitar la capacidad investigativa de la UIA. "/>
    <m/>
    <s v="Harvey Danilo Suarez Morales"/>
    <s v="Secretaría Ejecutiva"/>
    <s v="Unidad de Investigación y Acusación"/>
    <x v="20"/>
    <s v="Oscar Alfonso Tellez Valenzuela "/>
    <s v="Unidad de Investigación y Acusación"/>
    <s v="N/A"/>
    <s v="N/A"/>
    <s v="N/A"/>
    <s v="Inversión"/>
    <n v="98881008"/>
    <s v="N/A"/>
    <s v="N/A"/>
    <n v="8240084"/>
    <n v="57322"/>
    <n v="72822"/>
    <n v="2018011001091"/>
    <d v="2022-01-28T00:00:00"/>
    <d v="2022-01-31T00:00:00"/>
    <s v="N/A"/>
    <s v="N/A"/>
    <s v="N/A"/>
    <s v="N/A"/>
    <n v="0"/>
    <s v="N/A"/>
    <n v="0"/>
    <s v="N/A"/>
    <n v="0"/>
    <s v="N/A"/>
    <n v="0"/>
    <n v="98881008"/>
    <s v="NO"/>
    <s v="N/A"/>
    <s v="N/A"/>
    <s v="N/A"/>
    <s v="N/A"/>
    <d v="2022-12-31T00:00:00"/>
    <d v="2022-12-31T00:00:00"/>
    <s v="NO"/>
    <s v="Bogotá D.C"/>
    <s v="Cumplimiento"/>
    <s v="15-47-101008729"/>
    <n v="0"/>
    <s v="Seguros del Estado"/>
    <d v="2022-01-28T00:00:00"/>
    <s v="28-01-2022 - 30-06-2023"/>
    <s v="PENDIENTE"/>
    <s v="Ninguna"/>
    <x v="1"/>
    <s v="Ingreso"/>
    <s v="N/A"/>
    <s v="DERECHO"/>
    <s v="N/A"/>
    <s v="MASCULINO"/>
    <s v="PND"/>
    <s v="https://community.secop.gov.co/Public/Tendering/ContractNoticePhases/View?PPI=CO1.PPI.17112747&amp;isFromPublicArea=True&amp;isModal=False"/>
    <x v="1"/>
    <n v="2022"/>
  </r>
  <r>
    <n v="481"/>
    <s v="JEP-324-2022"/>
    <s v="JEP-CSPO-324-2022"/>
    <s v="Jairo Cuellar"/>
    <s v="19 de enero de 2022"/>
    <s v="Floro Alberto Tunubala Juajibioy"/>
    <m/>
    <m/>
    <x v="1"/>
    <s v="1. Prestación de servicios"/>
    <n v="1032458271"/>
    <n v="3"/>
    <x v="1"/>
    <s v="NA"/>
    <s v="Servicios profesionales de apoyo y acompañamiento al grupo de protección a víctimas, testigos y demás intervinientes de la UIA, para la implementación y seguimiento periódico de las medidas de protección  decididas por el cómite de evaluación de riesgo y definición de medidas  de la UIA."/>
    <m/>
    <s v="Harvey Danilo Suarez Morales"/>
    <s v="Secretaría Ejecutiva"/>
    <s v="Unidad de Investigación y Acusación"/>
    <x v="20"/>
    <s v="Oscar Alfonso Tellez Valenzuela "/>
    <s v="Unidad de Investigación y Acusación"/>
    <s v="N/A"/>
    <s v="N/A"/>
    <s v="N/A"/>
    <s v="Inversión"/>
    <n v="52736510"/>
    <s v="N/A"/>
    <s v="N/A"/>
    <s v="$4.626.010"/>
    <n v="33722"/>
    <n v="64822"/>
    <n v="2018011001068"/>
    <d v="2022-01-26T00:00:00"/>
    <d v="2022-01-31T00:00:00"/>
    <s v="N/A"/>
    <s v="N/A"/>
    <s v="N/A"/>
    <s v="N/A"/>
    <n v="0"/>
    <s v="N/A"/>
    <n v="0"/>
    <s v="N/A"/>
    <n v="0"/>
    <s v="N/A"/>
    <n v="0"/>
    <n v="52736510"/>
    <s v="NO"/>
    <s v="N/A"/>
    <s v="N/A"/>
    <s v="N/A"/>
    <s v="N/A"/>
    <d v="2022-12-31T00:00:00"/>
    <d v="2022-12-31T00:00:00"/>
    <s v="NO"/>
    <s v="Bogotá D.C"/>
    <s v="Cumplimiento"/>
    <s v="15-47-101008694"/>
    <n v="0"/>
    <s v="Seguros del Estado"/>
    <d v="2022-01-27T00:00:00"/>
    <s v="26-01-2022 - 30-06-2023"/>
    <s v="PENDIENTE"/>
    <s v="Ninguna"/>
    <x v="1"/>
    <s v="Ingreso"/>
    <s v="N/A"/>
    <s v="DERECHO"/>
    <s v="N/A"/>
    <s v="MASCULINO"/>
    <s v="PND"/>
    <s v="https://community.secop.gov.co/Public/Tendering/ContractNoticePhases/View?PPI=CO1.PPI.17115731&amp;isFromPublicArea=True&amp;isModal=False"/>
    <x v="1"/>
    <n v="2022"/>
  </r>
  <r>
    <n v="468"/>
    <s v="JEP-325-2022"/>
    <s v="JEP-CSPO-325-2022"/>
    <s v="Jairo Cuellar"/>
    <s v="19 de enero de 2022"/>
    <s v="Julio Cesar Mora Figueroa"/>
    <m/>
    <m/>
    <x v="1"/>
    <s v="1. Prestación de servicios"/>
    <n v="91013610"/>
    <n v="0"/>
    <x v="1"/>
    <s v="NA"/>
    <s v="Prestación de servicios profesionales , para apoyar y acompañar al grupo de protección a víctimas, testigos y demás intervinientes de la UIA, en el análisis y definición de los niveles de riesgo individual y colectivo de las solicitudes de las medidas de protección."/>
    <m/>
    <s v="Harvey Danilo Suarez Morales"/>
    <s v="Secretaría Ejecutiva"/>
    <s v="Unidad de Investigación y Acusación"/>
    <x v="20"/>
    <s v="Oscar Alfonso Tellez Valenzuela "/>
    <s v="Unidad de Investigación y Acusación"/>
    <s v="N/A"/>
    <s v="N/A"/>
    <s v="N/A"/>
    <s v="Inversión"/>
    <n v="82400829"/>
    <s v="N/A"/>
    <s v="N/A"/>
    <n v="7228143"/>
    <n v="57022"/>
    <n v="64922"/>
    <n v="2018011001068"/>
    <d v="2022-01-26T00:00:00"/>
    <d v="2022-01-31T00:00:00"/>
    <s v="N/A"/>
    <s v="N/A"/>
    <s v="N/A"/>
    <s v="N/A"/>
    <n v="0"/>
    <s v="N/A"/>
    <n v="0"/>
    <s v="N/A"/>
    <n v="0"/>
    <s v="N/A"/>
    <n v="0"/>
    <n v="82400829"/>
    <s v="NO"/>
    <s v="N/A"/>
    <s v="N/A"/>
    <s v="N/A"/>
    <s v="N/A"/>
    <d v="2022-12-31T00:00:00"/>
    <d v="2022-12-31T00:00:00"/>
    <s v="NO"/>
    <s v="Bogotá D.C"/>
    <s v="Cumplimiento"/>
    <s v="15-47-101008693"/>
    <n v="0"/>
    <s v="Seguros del Estado"/>
    <d v="2022-01-27T00:00:00"/>
    <s v="26-01-2022 - 30-06-2023"/>
    <s v="PENDIENTE"/>
    <s v="Ninguna"/>
    <x v="1"/>
    <s v="Ingreso"/>
    <s v="N/A"/>
    <s v="DERECHO"/>
    <s v="N/A"/>
    <s v="MASCULINO"/>
    <s v="PND"/>
    <s v="https://community.secop.gov.co/Public/Tendering/ContractNoticePhases/View?PPI=CO1.PPI.17119197&amp;isFromPublicArea=True&amp;isModal=False"/>
    <x v="1"/>
    <n v="2022"/>
  </r>
  <r>
    <n v="479"/>
    <s v="JEP-326-2022"/>
    <s v="JEP-CSPO-326-2022"/>
    <s v="Jairo Cuellar"/>
    <s v="19 de enero de 2022"/>
    <s v="Miguel Alberto Flechas Garcia"/>
    <m/>
    <m/>
    <x v="1"/>
    <s v="1. Prestación de servicios"/>
    <s v="1.010.175.753_x000d_"/>
    <n v="6"/>
    <x v="1"/>
    <s v="NA"/>
    <s v="Servicios profesionales de apoyo y acompañamiento al grupo de protección a víctimas, testigos y demás intervinientes de la UIA, para la implementación y seguimiento periódico de las medidas de protección  decididas por el cómite de evaluación de riesgo y definición de medidas  de la UIA."/>
    <m/>
    <s v="Harvey Danilo Suarez Morales"/>
    <s v="Secretaría Ejecutiva"/>
    <s v="Unidad de Investigación y Acusación"/>
    <x v="20"/>
    <s v="Oscar Alfonso Tellez Valenzuela "/>
    <s v="Unidad de Investigación y Acusación"/>
    <s v="N/A"/>
    <s v="N/A"/>
    <s v="N/A"/>
    <s v="Inversión"/>
    <n v="52736510"/>
    <s v="N/A"/>
    <s v="N/A"/>
    <s v="$4.626.010"/>
    <n v="55522"/>
    <n v="65022"/>
    <s v="2018011001068_x0009_"/>
    <d v="2022-01-26T00:00:00"/>
    <d v="2022-01-31T00:00:00"/>
    <s v="N/A"/>
    <s v="N/A"/>
    <s v="N/A"/>
    <s v="N/A"/>
    <n v="0"/>
    <s v="N/A"/>
    <n v="0"/>
    <s v="N/A"/>
    <n v="0"/>
    <s v="N/A"/>
    <n v="0"/>
    <n v="52736510"/>
    <s v="NO"/>
    <s v="N/A"/>
    <s v="N/A"/>
    <s v="N/A"/>
    <s v="N/A"/>
    <d v="2022-12-31T00:00:00"/>
    <d v="2022-12-31T00:00:00"/>
    <s v="NO"/>
    <s v="Bogotá D.C"/>
    <s v="Cumplimiento"/>
    <s v="15-47-101008675"/>
    <n v="0"/>
    <s v="Seguros del Estado"/>
    <d v="2022-01-27T00:00:00"/>
    <s v="26-01-2022 - 30-06-2023"/>
    <s v="PENDIENTE"/>
    <s v="Ninguna"/>
    <x v="1"/>
    <s v="Ingreso"/>
    <s v="N/A"/>
    <s v="PSICOLOGÍA"/>
    <s v="N/A"/>
    <s v="MASCULINO"/>
    <s v="PND"/>
    <s v="https://community.secop.gov.co/Public/Tendering/ContractNoticePhases/View?PPI=CO1.PPI.17163528&amp;isFromPublicArea=True&amp;isModal=False"/>
    <x v="1"/>
    <n v="2022"/>
  </r>
  <r>
    <n v="474"/>
    <s v="JEP-327-2022"/>
    <s v="JEP-CSPO-327-2022"/>
    <s v="Jairo Cuellar"/>
    <s v="19 de enero de 2022"/>
    <s v="Marlisa Tumarosa Nieto"/>
    <m/>
    <m/>
    <x v="1"/>
    <s v="1. Prestación de servicios"/>
    <n v="1023873412"/>
    <n v="1"/>
    <x v="1"/>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m/>
    <s v="Harvey Danilo Suarez Morales"/>
    <s v="Secretaría Ejecutiva"/>
    <s v="Unidad de Investigación y Acusación"/>
    <x v="20"/>
    <s v="Oscar Alfonso Tellez Valenzuela "/>
    <s v="Unidad de Investigación y Acusación"/>
    <s v="N/A"/>
    <s v="N/A"/>
    <s v="N/A"/>
    <s v="Inversión"/>
    <n v="52736510"/>
    <s v="N/A"/>
    <s v="N/A"/>
    <n v="4626010"/>
    <n v="56822"/>
    <n v="65122"/>
    <n v="2018011001068"/>
    <d v="2022-01-26T00:00:00"/>
    <d v="2022-01-31T00:00:00"/>
    <s v="N/A"/>
    <s v="N/A"/>
    <s v="N/A"/>
    <s v="N/A"/>
    <n v="0"/>
    <s v="N/A"/>
    <n v="0"/>
    <s v="N/A"/>
    <n v="0"/>
    <s v="N/A"/>
    <n v="0"/>
    <n v="52736510"/>
    <s v="NO"/>
    <s v="N/A"/>
    <s v="N/A"/>
    <s v="N/A"/>
    <s v="N/A"/>
    <d v="2022-12-31T00:00:00"/>
    <d v="2022-12-31T00:00:00"/>
    <s v="NO"/>
    <s v="Bogotá D.C "/>
    <s v="Cumplimiento"/>
    <s v="15-47-101008674"/>
    <n v="0"/>
    <s v="Seguros del Estado"/>
    <d v="2022-01-27T00:00:00"/>
    <s v="26-01-2022 - 30-06-2023"/>
    <s v="PENDIENTE"/>
    <s v="Ninguna"/>
    <x v="1"/>
    <s v="Ingreso"/>
    <s v="N/A"/>
    <s v="ADMINISTRACIÓN DE EMPRESAS"/>
    <s v="N/A"/>
    <s v="FEMENINO"/>
    <s v="PND"/>
    <s v="https://community.secop.gov.co/Public/Tendering/ContractNoticePhases/View?PPI=CO1.PPI.17169852&amp;isFromPublicArea=True&amp;isModal=False"/>
    <x v="1"/>
    <n v="2022"/>
  </r>
  <r>
    <n v="475"/>
    <s v="JEP-328-2022"/>
    <s v="JEP-CSPO-328-2022"/>
    <s v="Jairo Cuellar"/>
    <s v="19 de enero de 2022"/>
    <s v="Paula Andrea Vellojin Ojeda"/>
    <m/>
    <m/>
    <x v="1"/>
    <s v="1. Prestación de servicios"/>
    <n v="1068666462"/>
    <n v="6"/>
    <x v="1"/>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m/>
    <s v="Harvey Danilo Suarez Morales"/>
    <s v="Secretaría Ejecutiva"/>
    <s v="Unidad de Investigación y Acusación"/>
    <x v="20"/>
    <s v="Oscar Alfonso Tellez Valenzuela "/>
    <s v="Unidad de Investigación y Acusación"/>
    <s v="N/A"/>
    <s v="N/A"/>
    <s v="N/A"/>
    <s v="Inversión"/>
    <n v="52736510"/>
    <s v="N/A"/>
    <s v="N/A"/>
    <s v="$4.626.010"/>
    <n v="56522"/>
    <n v="65222"/>
    <s v="2018011001068_x0009_"/>
    <d v="2022-01-26T00:00:00"/>
    <d v="2022-01-31T00:00:00"/>
    <s v="N/A"/>
    <s v="N/A"/>
    <s v="N/A"/>
    <s v="N/A"/>
    <n v="0"/>
    <s v="N/A"/>
    <n v="0"/>
    <s v="N/A"/>
    <n v="0"/>
    <s v="N/A"/>
    <n v="0"/>
    <n v="52736510"/>
    <s v="NO"/>
    <s v="N/A"/>
    <s v="N/A"/>
    <s v="N/A"/>
    <s v="N/A"/>
    <d v="2022-12-31T00:00:00"/>
    <d v="2022-12-31T00:00:00"/>
    <s v="NO"/>
    <s v="Departamento de Cundinamarca"/>
    <s v="Cumplimiento"/>
    <s v="_x0009_15-47-101008676"/>
    <n v="0"/>
    <s v="Seguros del Estado"/>
    <d v="2022-01-27T00:00:00"/>
    <s v="26-01-2022 - 30-06-2023"/>
    <s v="PENDIENTE"/>
    <s v="Ninguna"/>
    <x v="1"/>
    <s v="Ingreso"/>
    <s v="N/A"/>
    <s v="DERECHO"/>
    <s v="N/A"/>
    <s v="FEMENINO"/>
    <s v="PND"/>
    <s v="https://community.secop.gov.co/Public/Tendering/ContractNoticePhases/View?PPI=CO1.PPI.17171275&amp;isFromPublicArea=True&amp;isModal=False"/>
    <x v="1"/>
    <n v="2022"/>
  </r>
  <r>
    <n v="483"/>
    <s v="JEP-329-2022"/>
    <s v="JEP-CSPO-329-2022"/>
    <s v="Laura Paredes"/>
    <s v="20 de enero de 2022"/>
    <s v="Ilit Dahab Mora Vargas"/>
    <m/>
    <m/>
    <x v="1"/>
    <s v="1. Prestación de servicios"/>
    <n v="1018511123"/>
    <n v="7"/>
    <x v="1"/>
    <s v="NA"/>
    <s v="Prestación de servicios profesionales, para gestionar y analizar información que permita la actualización del Mecanismo Unificado de Monitoreo de Riesgos del Sistema Integral para la Paz bajo la coordinación de la Unidad de Investigación y Acusación de la JEP."/>
    <m/>
    <s v="Harvey Danilo Suarez Morales"/>
    <s v="Secretaría Ejecutiva"/>
    <s v="Unidad de Investigación y Acusación"/>
    <x v="20"/>
    <s v="Oscar Alfonso Tellez Valenzuela "/>
    <s v="Unidad de Investigación y Acusación"/>
    <s v="N/A"/>
    <s v="N/A"/>
    <s v="N/A"/>
    <s v="Inversión"/>
    <n v="37080357"/>
    <s v="N/A"/>
    <s v="N/A"/>
    <n v="3252663"/>
    <n v="56422"/>
    <s v="_x0009_64422"/>
    <n v="2018011001068"/>
    <d v="2022-01-25T00:00:00"/>
    <d v="2022-01-31T00:00:00"/>
    <s v="N/A"/>
    <s v="N/A"/>
    <s v="N/A"/>
    <s v="N/A"/>
    <n v="0"/>
    <s v="N/A"/>
    <n v="0"/>
    <s v="N/A"/>
    <n v="0"/>
    <s v="N/A"/>
    <n v="0"/>
    <n v="37080357"/>
    <s v="NO"/>
    <s v="N/A"/>
    <s v="N/A"/>
    <s v="N/A"/>
    <s v="N/A"/>
    <d v="2022-12-31T00:00:00"/>
    <d v="2022-12-31T00:00:00"/>
    <s v="NO"/>
    <s v="Bogotá D.C "/>
    <s v="Cumplimiento"/>
    <s v="15-47-101008627"/>
    <n v="0"/>
    <s v="Seguros del Estado"/>
    <d v="2022-01-26T00:00:00"/>
    <s v="25-01-2022 - 30-06-2023"/>
    <s v="PENDIENTE"/>
    <s v="Ninguna"/>
    <x v="1"/>
    <s v="Ingreso"/>
    <s v="N/A"/>
    <s v="RELACIONES INTERNACIONES"/>
    <s v="N/A"/>
    <s v="FEMENINO"/>
    <s v="ilit.mora@jep.gov.co"/>
    <s v="https://community.secop.gov.co/Public/Tendering/ContractNoticePhases/View?PPI=CO1.PPI.17035712&amp;isFromPublicArea=True&amp;isModal=False"/>
    <x v="1"/>
    <n v="2022"/>
  </r>
  <r>
    <n v="530"/>
    <s v="JEP-330-2022"/>
    <s v="JEP-CSPO-330-2022"/>
    <s v="Laura Paredes"/>
    <s v="20 de enero de 2022"/>
    <s v="Carolina Orjuela"/>
    <m/>
    <m/>
    <x v="1"/>
    <s v="1. Prestación de servicios"/>
    <n v="52262885"/>
    <n v="4"/>
    <x v="1"/>
    <s v="NA"/>
    <s v="Prestar servicios profesionales para apoyar a la UIA en la implementación de la estrategia de participación social a través de la orientación, articulación y acompañamiento del proceso de desarrollo y ejecución de la estrategia de participación social en sus tres frentes."/>
    <m/>
    <s v="Harvey Danilo Suarez Morales"/>
    <s v="Secretaría Ejecutiva"/>
    <s v="Rechazado"/>
    <x v="21"/>
    <s v="N/A"/>
    <s v="Cancelado"/>
    <s v="N/A"/>
    <s v="N/A"/>
    <s v="N/A"/>
    <s v="Cancelado"/>
    <s v="Cancelado"/>
    <s v="N/A"/>
    <s v="N/A"/>
    <n v="0"/>
    <s v="N/A"/>
    <s v="N/A"/>
    <s v="N/A"/>
    <s v="N/A"/>
    <s v="N/A"/>
    <s v="N/A"/>
    <s v="N/A"/>
    <s v="N/A"/>
    <s v="N/A"/>
    <n v="0"/>
    <s v="N/A"/>
    <n v="0"/>
    <s v="N/A"/>
    <n v="0"/>
    <s v="N/A"/>
    <s v="N/A"/>
    <s v="Cancelado"/>
    <s v="NO"/>
    <s v="N/A"/>
    <s v="N/A"/>
    <s v="N/A"/>
    <s v="N/A"/>
    <s v="N/A"/>
    <s v="N/A"/>
    <s v="NO"/>
    <s v="N/A"/>
    <s v="N/A"/>
    <s v="N/A"/>
    <s v="N/A"/>
    <s v="N/A"/>
    <s v="N/A"/>
    <s v="N/A"/>
    <s v="N/A"/>
    <s v="Rechazado"/>
    <x v="3"/>
    <s v="Ninguna"/>
    <s v="N/A"/>
    <s v="CANCELADO"/>
    <s v="N/A"/>
    <m/>
    <s v="PND"/>
    <s v="CANCELADO"/>
    <x v="2"/>
    <e v="#VALUE!"/>
  </r>
  <r>
    <n v="327"/>
    <s v="JEP-331-2022"/>
    <s v="JEP-CSPO-331-2022"/>
    <s v="Vanessa Jiménez "/>
    <s v="21 de enero de 2022"/>
    <s v="Astrid Carolina Villegas Linares "/>
    <m/>
    <m/>
    <x v="1"/>
    <s v="1. Prestación de servicios"/>
    <n v="700187832"/>
    <n v="3"/>
    <x v="1"/>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m/>
    <s v="Harvey Danilo Suarez Morales"/>
    <s v="Secretaría Ejecutiva"/>
    <s v="Subsecretaría Ejecutiva "/>
    <x v="10"/>
    <s v="Jorge Alirio Mancera Cortés"/>
    <s v="Departamento SAAD - Comparecientes"/>
    <s v="N/A"/>
    <s v="N/A"/>
    <s v="N/A"/>
    <s v="Inversión"/>
    <n v="69823860"/>
    <s v="N/A"/>
    <s v="N/A"/>
    <n v="6071640"/>
    <n v="48222"/>
    <n v="62322"/>
    <n v="2018011001091"/>
    <d v="2022-01-26T00:00:00"/>
    <d v="2022-01-28T00:00:00"/>
    <s v="N/A"/>
    <s v="N/A"/>
    <s v="N/A"/>
    <s v="N/A"/>
    <n v="0"/>
    <s v="N/A"/>
    <n v="0"/>
    <s v="N/A"/>
    <n v="0"/>
    <s v="N/A"/>
    <n v="0"/>
    <n v="69823860"/>
    <s v="NO"/>
    <s v="N/A"/>
    <s v="N/A"/>
    <s v="N/A"/>
    <s v="N/A"/>
    <d v="2022-12-31T00:00:00"/>
    <d v="2022-12-31T00:00:00"/>
    <s v="NO"/>
    <s v="Bogotá D.C "/>
    <s v="Cumplimiento"/>
    <s v="21-47-101016902"/>
    <n v="0"/>
    <s v="Seguros del Estado"/>
    <d v="2022-01-26T00:00:00"/>
    <s v="26-01-2022 - 02-07-2023"/>
    <s v="https://jepcolombia-my.sharepoint.com/personal/carlos_torres_jep_gov_co/Documents/Documentos/Contractual/Contractual%20-%20Onedrive/Validaci%C3%B3n%20p%C3%B3lizas%20CPS/.VERIFICACI%C3%93N%20DE%20P%C3%93LIZAS%20CONTRATOS%202022/Verificaci%C3%B3n%20p%C3%B3liza%20contrato%20JEP%20331%202022.PNG"/>
    <s v="Ninguna"/>
    <x v="1"/>
    <s v="Ingreso"/>
    <s v="N/A"/>
    <s v="DERECHO"/>
    <s v="N/A"/>
    <s v="FEMENINO"/>
    <s v="astrid.villegas@jep.gov.co"/>
    <s v="https://community.secop.gov.co/Public/Tendering/ContractNoticePhases/View?PPI=CO1.PPI.17044797&amp;isFromPublicArea=True&amp;isModal=False"/>
    <x v="1"/>
    <n v="2022"/>
  </r>
  <r>
    <n v="137"/>
    <s v="JEP-332-2022"/>
    <s v="JEP-CSPO-332-2022"/>
    <s v="Laura Paredes"/>
    <s v="19 de enero de 2022"/>
    <s v="Josefina Garces Velasco"/>
    <m/>
    <m/>
    <x v="1"/>
    <s v="1. Prestación de servicios"/>
    <n v="51910412"/>
    <n v="1"/>
    <x v="1"/>
    <s v="NA"/>
    <s v="Prestar servicios profesionales especializados para acompañar y apoyar a la subsecretaría ejecutiva en la certificación de trabajos, obras y actividades (TOAR), con contenido reparador, seguimiento al régimen de condicionalidad y sanciones propias con énfasis en metodologías de relacionamiento psicosocial con víctimas y comparecientes y de articulación con instituciones del SIP y entidades públicas, nacionales y territoriales. "/>
    <m/>
    <s v="Harvey Danilo Suarez Morales"/>
    <s v="Secretaría Ejecutiva"/>
    <s v="Subsecretaría Ejecutiva "/>
    <x v="5"/>
    <s v="Angela María Mora Soto"/>
    <s v="Subsecretaría Ejecutiva "/>
    <s v="N/A"/>
    <s v="N/A"/>
    <s v="N/A"/>
    <s v="Inversión"/>
    <n v="184001885"/>
    <s v="N/A"/>
    <s v="N/A"/>
    <s v="$16.000.165"/>
    <n v="53722"/>
    <n v="69522"/>
    <s v="2018011001091_x0009_"/>
    <d v="2022-01-28T00:00:00"/>
    <d v="2022-01-31T00:00:00"/>
    <s v="N/A"/>
    <s v="N/A"/>
    <s v="N/A"/>
    <s v="N/A"/>
    <n v="0"/>
    <s v="N/A"/>
    <n v="0"/>
    <s v="N/A"/>
    <n v="0"/>
    <s v="N/A"/>
    <n v="0"/>
    <n v="184001885"/>
    <s v="NO"/>
    <s v="N/A"/>
    <s v="N/A"/>
    <s v="N/A"/>
    <s v="N/A"/>
    <d v="2022-12-31T00:00:00"/>
    <d v="2022-12-31T00:00:00"/>
    <s v="NO"/>
    <s v="Bogotá D.C "/>
    <s v="Cumplimiento"/>
    <s v="_x0009_21-47-101017107"/>
    <n v="0"/>
    <s v="Seguros del Estado"/>
    <d v="2022-01-28T00:00:00"/>
    <s v="28-01-2022 - 10-07-2023"/>
    <s v="PENDIENTE"/>
    <s v="Ninguna"/>
    <x v="1"/>
    <s v="Ingreso"/>
    <s v="N/A"/>
    <s v="PSICOLOGÍA"/>
    <s v="N/A"/>
    <s v="FEMENINO"/>
    <s v="josefina.garces@jep.gov.co"/>
    <s v="https://community.secop.gov.co/Public/Tendering/ContractNoticePhases/View?PPI=CO1.PPI.17046800&amp;isFromPublicArea=True&amp;isModal=False"/>
    <x v="1"/>
    <n v="2022"/>
  </r>
  <r>
    <n v="454"/>
    <s v="JEP-333-2022"/>
    <s v="JEP-CSPO-333-2022"/>
    <s v="Norma Bonilla"/>
    <s v="23 de enero de 2022"/>
    <s v="Julian Roberto Pinto Malaver"/>
    <m/>
    <m/>
    <x v="1"/>
    <s v="1. Prestación de servicios"/>
    <n v="1052385243"/>
    <n v="5"/>
    <x v="1"/>
    <s v="NA"/>
    <s v="Prestar servicios profesionales para el apoyar jurídicamente en los asuntos relacionados con el procesamiento de la nómina de la jurisdicción especial para la paz, como parte del desarrollo e implementación de la estrategia de talento humano de la entidad."/>
    <m/>
    <s v="Harvey Danilo Suarez Morales"/>
    <s v="Secretaría Ejecutiva"/>
    <s v="Dirección Administrativa y Financiera"/>
    <x v="9"/>
    <s v="Francy Elena Palomino Millán"/>
    <s v="Subdirección de Talento Humano"/>
    <s v="N/A"/>
    <s v="N/A"/>
    <s v="N/A"/>
    <s v="Funcionamiento"/>
    <n v="57600577"/>
    <s v="N/A"/>
    <s v="N/A"/>
    <n v="5052683"/>
    <n v="32822"/>
    <n v="63022"/>
    <s v="N/A"/>
    <d v="2022-01-26T00:00:00"/>
    <d v="2022-01-28T00:00:00"/>
    <s v="Jose Luis Cubillos Pimentel"/>
    <n v="1018464073"/>
    <n v="5"/>
    <d v="2022-03-02T00:00:00"/>
    <n v="0"/>
    <s v="N/A"/>
    <n v="0"/>
    <s v="N/A"/>
    <n v="0"/>
    <s v="N/A"/>
    <n v="-61"/>
    <n v="57600577"/>
    <s v="NO"/>
    <s v="N/A"/>
    <s v="N/A"/>
    <s v="N/A"/>
    <s v="N/A"/>
    <d v="2022-12-31T00:00:00"/>
    <d v="2022-10-31T00:00:00"/>
    <s v="NO"/>
    <s v="Bogotá D.C"/>
    <s v="Cumplimiento"/>
    <s v="25-47-101002466"/>
    <n v="0"/>
    <s v="Seguros del Estado"/>
    <d v="2022-01-26T00:00:00"/>
    <s v="26-01-2022 -05-07-2023"/>
    <s v="PENDIENTE"/>
    <s v="en fecha 02/03/2022 se suscribió Seción del contrato."/>
    <x v="0"/>
    <s v="Terminación anticipada"/>
    <s v="N/A"/>
    <s v="DERECHO"/>
    <s v="N/A"/>
    <s v="MASCULINO"/>
    <s v="NR"/>
    <s v="https://community.secop.gov.co/Public/Tendering/ContractNoticePhases/View?PPI=CO1.PPI.17047809&amp;isFromPublicArea=True&amp;isModal=False"/>
    <x v="1"/>
    <n v="2022"/>
  </r>
  <r>
    <n v="422"/>
    <s v="JEP-334-2022"/>
    <s v="JEP-CSPO-334-2022"/>
    <s v="Norma Bonilla"/>
    <s v="21 de enero de 2022"/>
    <s v="Carolina Saldarriaga Gomez "/>
    <m/>
    <m/>
    <x v="1"/>
    <s v="1. Prestación de servicios"/>
    <s v="1.039.457.306_x000d_"/>
    <n v="3"/>
    <x v="1"/>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x v="15"/>
    <s v="Claudia Liliana Erazo Maldonado"/>
    <s v="Departamento SAAD - Víctimas"/>
    <s v="N/A"/>
    <s v="N/A"/>
    <s v="N/A"/>
    <s v="Inversión"/>
    <n v="82400829"/>
    <s v="N/A"/>
    <s v="N/A"/>
    <s v="$7.228.143"/>
    <n v="45422"/>
    <n v="59722"/>
    <s v="2018011001091_x0009_"/>
    <d v="2022-01-26T00:00:00"/>
    <d v="2022-01-31T00:00:00"/>
    <s v="N/A"/>
    <s v="N/A"/>
    <s v="N/A"/>
    <s v="N/A"/>
    <n v="0"/>
    <s v="N/A"/>
    <n v="0"/>
    <s v="N/A"/>
    <n v="0"/>
    <s v="N/A"/>
    <n v="0"/>
    <n v="82400829"/>
    <s v="NO"/>
    <s v="N/A"/>
    <s v="N/A"/>
    <s v="N/A"/>
    <s v="N/A"/>
    <d v="2022-12-31T00:00:00"/>
    <d v="2022-12-31T00:00:00"/>
    <s v="NO"/>
    <s v=" Departamento de Antioquia y en la_x000a_región del eje cafetero"/>
    <s v="Cumplimiento"/>
    <s v="21-47-101016910"/>
    <n v="0"/>
    <s v="Seguros del Estado"/>
    <d v="2022-01-26T00:00:00"/>
    <s v="26-01-2022 -30-06-2023"/>
    <s v="PENDIENTE"/>
    <s v="Ninguna"/>
    <x v="1"/>
    <s v="Ingreso"/>
    <s v="N/A"/>
    <s v="DERECHO"/>
    <s v="N/A"/>
    <s v="FEMENINO"/>
    <s v="carolina.saldarriaga@jep.gov.co"/>
    <s v="https://community.secop.gov.co/Public/Tendering/ContractNoticePhases/View?PPI=CO1.PPI.17051518&amp;isFromPublicArea=True&amp;isModal=False"/>
    <x v="1"/>
    <n v="2022"/>
  </r>
  <r>
    <n v="424"/>
    <s v="JEP-335-2022"/>
    <s v="JEP-CSPO-335-2022"/>
    <s v="Norma Bonilla"/>
    <s v="22 de enero de 2022"/>
    <s v="Ingrid del Pilar Saavedra Rodriguez "/>
    <m/>
    <m/>
    <x v="1"/>
    <s v="1. Prestación de servicios"/>
    <n v="51950495"/>
    <n v="3"/>
    <x v="1"/>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x v="15"/>
    <s v="Claudia Liliana Erazo Maldonado"/>
    <s v="Departamento SAAD - Víctimas"/>
    <s v="N/A"/>
    <s v="N/A"/>
    <s v="N/A"/>
    <s v="Inversión"/>
    <n v="82400829"/>
    <s v="N/A"/>
    <s v="N/A"/>
    <n v="7228143"/>
    <n v="45622"/>
    <n v="59822"/>
    <n v="2018011001091"/>
    <d v="2022-01-26T00:00:00"/>
    <d v="2022-01-31T00:00:00"/>
    <s v="N/A"/>
    <s v="N/A"/>
    <s v="N/A"/>
    <s v="N/A"/>
    <n v="0"/>
    <s v="N/A"/>
    <n v="0"/>
    <s v="N/A"/>
    <n v="0"/>
    <s v="N/A"/>
    <n v="0"/>
    <n v="82400829"/>
    <s v="NO"/>
    <s v="N/A"/>
    <s v="N/A"/>
    <s v="N/A"/>
    <s v="N/A"/>
    <d v="2022-12-31T00:00:00"/>
    <d v="2022-12-31T00:00:00"/>
    <s v="NO"/>
    <s v="Departamentos de Meta y Casanare"/>
    <s v="Cumplimiento "/>
    <s v="21-47-101016927"/>
    <n v="0"/>
    <s v="Seguros del Estado "/>
    <d v="2022-01-26T00:00:00"/>
    <s v="26-01-2022 - 30-06-2023"/>
    <s v="https://jepcolombia-my.sharepoint.com/personal/carlos_torres_jep_gov_co/_layouts/15/onedrive.aspx?q=335&amp;searchScope=folder&amp;id=%2Fpersonal%2Fcarlos%5Ftorres%5Fjep%5Fgov%5Fco%2FDocuments%2FDocumentos%2FContractual%2FContractual%20%2D%20Onedrive%2FValidaci%C3%B3n%20p%C3%B3lizas%20CPS%2F%2EVERIFICACI%C3%93N%20DE%20P%C3%93LIZAS%20CONTRATOS%202022%2FVerificaci%C3%B3n%20p%C3%B3liza%20contrato%20JEP%2D335%2D2022%20%2Epdf&amp;parent=%2Fpersonal%2Fcarlos%5Ftorres%5Fjep%5Fgov%5Fco%2FDocuments%2FDocumentos%2FContractual%2FContractual%20%2D%20Onedrive%2FValidaci%C3%B3n%20p%C3%B3lizas%20CPS%2F%2EVERIFICACI%C3%93N%20DE%20P%C3%93LIZAS%20CONTRATOS%202022&amp;parentview=7"/>
    <s v="Ninguna"/>
    <x v="1"/>
    <s v="Ingreso"/>
    <s v="N/A"/>
    <s v="DERECHO"/>
    <s v="N/A"/>
    <s v="FEMENINO"/>
    <s v="ingrid.saavedra@jep.gov.co"/>
    <s v="https://community.secop.gov.co/Public/Tendering/ContractNoticePhases/View?PPI=CO1.PPI.17051497&amp;isFromPublicArea=True&amp;isModal=False"/>
    <x v="1"/>
    <n v="2022"/>
  </r>
  <r>
    <n v="430"/>
    <s v="JEP-336-2022"/>
    <s v="JEP-CSPO-336-2022"/>
    <s v="Norma Bonilla"/>
    <s v="22 de enero de 2022"/>
    <s v="Minerva Machado Perez "/>
    <m/>
    <m/>
    <x v="1"/>
    <s v="1. Prestación de servicios"/>
    <s v="22.506.327_x000d_"/>
    <n v="6"/>
    <x v="1"/>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x v="15"/>
    <s v="Claudia Liliana Erazo Maldonado"/>
    <s v="Departamento SAAD - Víctimas"/>
    <s v="N/A"/>
    <s v="N/A"/>
    <s v="N/A"/>
    <s v="Inversión"/>
    <n v="82400829"/>
    <s v="N/A"/>
    <s v="N/A"/>
    <s v="$7.228.143"/>
    <n v="45922"/>
    <n v="59922"/>
    <s v="2018011001091_x0009_"/>
    <d v="2022-01-26T00:00:00"/>
    <d v="2022-01-28T00:00:00"/>
    <s v="N/A"/>
    <s v="N/A"/>
    <s v="N/A"/>
    <s v="N/A"/>
    <n v="0"/>
    <s v="N/A"/>
    <n v="0"/>
    <s v="N/A"/>
    <n v="0"/>
    <s v="N/A"/>
    <n v="0"/>
    <n v="82400829"/>
    <s v="NO"/>
    <s v="N/A"/>
    <s v="N/A"/>
    <s v="N/A"/>
    <s v="N/A"/>
    <d v="2022-12-31T00:00:00"/>
    <d v="2022-12-31T00:00:00"/>
    <s v="NO"/>
    <s v="Departamentos de Magdalena,_x000a_Atlántico y Magdalena"/>
    <s v="Cumplimiento "/>
    <s v="85-47-10-1004665"/>
    <n v="0"/>
    <s v="Seguros del Estado "/>
    <d v="2022-01-26T00:00:00"/>
    <s v="26-01-2022 - 30-06-2023"/>
    <s v="PENDIENTE"/>
    <s v="Ninguna"/>
    <x v="1"/>
    <s v="Ingreso"/>
    <s v="N/A"/>
    <s v="DERECHO"/>
    <s v="N/A"/>
    <s v="FEMENINO"/>
    <s v="minerva.machado@jep.gov.co"/>
    <s v="https://community.secop.gov.co/Public/Tendering/ContractNoticePhases/View?PPI=CO1.PPI.17051735&amp;isFromPublicArea=True&amp;isModal=False"/>
    <x v="1"/>
    <n v="2022"/>
  </r>
  <r>
    <n v="427"/>
    <s v="JEP-337-2022"/>
    <s v="JEP-CSPO-337-2022"/>
    <s v="Norma Bonilla"/>
    <s v="22 de enero de 2022"/>
    <s v="Monica Liliana Parra Caceres "/>
    <m/>
    <m/>
    <x v="1"/>
    <s v="1. Prestación de servicios"/>
    <n v="1098632575"/>
    <n v="2"/>
    <x v="1"/>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x v="15"/>
    <s v="Claudia Liliana Erazo Maldonado"/>
    <s v="Departamento SAAD - Víctimas"/>
    <s v="N/A"/>
    <s v="N/A"/>
    <s v="N/A"/>
    <s v="Inversión"/>
    <n v="82400829"/>
    <s v="N/A"/>
    <s v="N/A"/>
    <n v="7228143"/>
    <n v="45522"/>
    <n v="60022"/>
    <s v="2018011001091_x0009_"/>
    <d v="2022-01-26T00:00:00"/>
    <d v="2022-01-31T00:00:00"/>
    <s v="N/A"/>
    <s v="N/A"/>
    <s v="N/A"/>
    <s v="N/A"/>
    <n v="0"/>
    <s v="N/A"/>
    <n v="0"/>
    <s v="N/A"/>
    <n v="0"/>
    <s v="N/A"/>
    <n v="0"/>
    <n v="82400829"/>
    <s v="NO"/>
    <s v="N/A"/>
    <s v="N/A"/>
    <s v="N/A"/>
    <s v="N/A"/>
    <d v="2022-12-31T00:00:00"/>
    <d v="2022-12-31T00:00:00"/>
    <s v="NO"/>
    <s v="Departamentos de Norte de_x000a_Santander y Santander"/>
    <s v="Cumplimiento "/>
    <s v="3258172–8"/>
    <n v="0"/>
    <s v="Suramericana"/>
    <d v="2022-01-28T00:00:00"/>
    <s v="26-01-2022 - 01-07-2023"/>
    <s v="PENDIENTE"/>
    <s v="Ninguna"/>
    <x v="1"/>
    <s v="Ingreso"/>
    <s v="N/A"/>
    <s v="DERECHO"/>
    <s v="N/A"/>
    <s v="FEMENINO"/>
    <s v="monica.parra@jep.gov.co"/>
    <s v="https://community.secop.gov.co/Public/Tendering/ContractNoticePhases/View?PPI=CO1.PPI.17051767&amp;isFromPublicArea=True&amp;isModal=False"/>
    <x v="1"/>
    <n v="2022"/>
  </r>
  <r>
    <n v="138"/>
    <s v="JEP-338-2022"/>
    <s v="JEP-CSPO-338-2022"/>
    <s v="Laura Paredes"/>
    <s v="19 de enero de 2022"/>
    <s v="Jhon Alexander Riaño Martinez"/>
    <m/>
    <m/>
    <x v="1"/>
    <s v="1. Prestación de servicios"/>
    <n v="1057581440"/>
    <n v="8"/>
    <x v="1"/>
    <s v="NA"/>
    <s v="Prestar servicios profesionales especializados para acompañar y apoyar a la subsecretaría ejecutiva en la certificación de trabajos, obras y actividades (TOAR), con contenido reparador, seguimiento al régimen de condicionalidad y sanciones propias con énfasis en metodologías de relacionamiento psicosocial con víctimas y comparecientes y de articulación con instituciones del SIP y entidades públicas, nacionales y territoriales. "/>
    <m/>
    <s v="Harvey Danilo Suarez Morales"/>
    <s v="Secretaría Ejecutiva"/>
    <s v="Subsecretaría Ejecutiva "/>
    <x v="5"/>
    <s v="Angela María Mora Soto"/>
    <s v="Subsecretaría Ejecutiva "/>
    <s v="N/A"/>
    <s v="N/A"/>
    <s v="N/A"/>
    <s v="Inversión"/>
    <n v="121360536"/>
    <s v="N/A"/>
    <s v="N/A"/>
    <s v="$10.553.091"/>
    <n v="53622"/>
    <n v="71622"/>
    <s v="2018011001091_x0009_"/>
    <d v="2022-01-27T00:00:00"/>
    <d v="2022-01-31T00:00:00"/>
    <s v="N/A"/>
    <s v="N/A"/>
    <s v="N/A"/>
    <s v="N/A"/>
    <n v="0"/>
    <s v="N/A"/>
    <n v="0"/>
    <s v="N/A"/>
    <n v="0"/>
    <s v="N/A"/>
    <n v="-71"/>
    <n v="121360536"/>
    <s v="NO"/>
    <s v="N/A"/>
    <s v="N/A"/>
    <s v="N/A"/>
    <s v="N/A"/>
    <d v="2022-12-31T00:00:00"/>
    <d v="2022-10-21T00:00:00"/>
    <s v="NO"/>
    <s v="Bogotá D.C"/>
    <s v="Cumplimiento "/>
    <s v="21-45-101359066"/>
    <n v="0"/>
    <s v="Seguros del Estado "/>
    <d v="2022-01-27T00:00:00"/>
    <s v="27-01-2022 - 30-06-2023"/>
    <s v="PENDIENTE"/>
    <s v="En fecha del 21 de octubre de 2022 se aprueb la terminación anticipada del contrato"/>
    <x v="0"/>
    <s v="Terminación anticipada"/>
    <s v="N/A"/>
    <s v="ECONOMÍA"/>
    <s v="N/A"/>
    <s v="MASCULINO"/>
    <s v="jhon.riano@jep.gov.co"/>
    <s v="https://community.secop.gov.co/Public/Tendering/ContractNoticePhases/View?PPI=CO1.PPI.17058091&amp;isFromPublicArea=True&amp;isModal=False"/>
    <x v="1"/>
    <n v="2022"/>
  </r>
  <r>
    <n v="140"/>
    <s v="JEP-339-2022"/>
    <s v="JEP-CSPO-339-2022"/>
    <s v="Laura Paredes"/>
    <s v="19 de enero de 2022"/>
    <s v="Camilo Julio Castillo Beltran"/>
    <m/>
    <m/>
    <x v="1"/>
    <s v="1. Prestación de servicios"/>
    <n v="354485"/>
    <n v="8"/>
    <x v="1"/>
    <s v="NA"/>
    <s v="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
    <m/>
    <s v="Harvey Danilo Suarez Morales"/>
    <s v="Secretaría Ejecutiva"/>
    <s v="Subsecretaría Ejecutiva "/>
    <x v="5"/>
    <s v="Angela María Mora Soto"/>
    <s v="Subsecretaría Ejecutiva "/>
    <s v="N/A"/>
    <s v="N/A"/>
    <s v="N/A"/>
    <s v="Inversión"/>
    <n v="184001885"/>
    <s v="N/A"/>
    <s v="N/A"/>
    <n v="16000165"/>
    <n v="53422"/>
    <n v="65922"/>
    <s v="_x0009__x000a_2018011001091"/>
    <d v="2022-01-27T00:00:00"/>
    <d v="2022-01-31T00:00:00"/>
    <s v="N/A"/>
    <s v="N/A"/>
    <s v="N/A"/>
    <s v="N/A"/>
    <n v="0"/>
    <s v="N/A"/>
    <n v="0"/>
    <s v="N/A"/>
    <n v="0"/>
    <s v="N/A"/>
    <n v="0"/>
    <n v="184001885"/>
    <s v="NO"/>
    <s v="N/A"/>
    <s v="N/A"/>
    <s v="N/A"/>
    <s v="N/A"/>
    <d v="2022-12-31T00:00:00"/>
    <d v="2022-12-31T00:00:00"/>
    <s v="NO"/>
    <s v="Bogotá D.C"/>
    <s v="Cumplimiento "/>
    <s v="21-47-101017040"/>
    <n v="0"/>
    <s v="Seguros del Estado "/>
    <d v="2022-01-27T00:00:00"/>
    <s v="27-01-2022 - 30-06-2023"/>
    <s v="PENDIENTE"/>
    <s v="Ninguna"/>
    <x v="1"/>
    <s v="Ingreso"/>
    <s v="N/A"/>
    <s v="DERECHO"/>
    <s v="N/A"/>
    <s v="MASCULINO"/>
    <s v="NR"/>
    <s v="https://community.secop.gov.co/Public/Tendering/ContractNoticePhases/View?PPI=CO1.PPI.17058430&amp;isFromPublicArea=True&amp;isModal=False"/>
    <x v="1"/>
    <n v="2022"/>
  </r>
  <r>
    <n v="132"/>
    <s v="JEP-340-2022"/>
    <s v="JEP-CSPO-340-2022"/>
    <s v="Laura Paredes"/>
    <s v="20 de enero de 2022"/>
    <s v="Claudia Esperanza Pardo Torres"/>
    <m/>
    <m/>
    <x v="1"/>
    <s v="1. Prestación de servicios"/>
    <n v="53073545"/>
    <n v="8"/>
    <x v="1"/>
    <s v="NA"/>
    <s v="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
    <m/>
    <s v="Harvey Danilo Suarez Morales"/>
    <s v="Secretaría Ejecutiva"/>
    <s v="Subsecretaría Ejecutiva "/>
    <x v="5"/>
    <s v="Angela María Mora Soto"/>
    <s v="Subsecretaría Ejecutiva "/>
    <s v="N/A"/>
    <s v="N/A"/>
    <s v="N/A"/>
    <s v="Inversión"/>
    <n v="121360536"/>
    <s v="N/A"/>
    <s v="N/A"/>
    <s v="$10.553.091"/>
    <n v="53922"/>
    <n v="69422"/>
    <s v="2018011001091_x0009_"/>
    <d v="2022-01-28T00:00:00"/>
    <d v="2022-01-31T00:00:00"/>
    <s v="N/A"/>
    <s v="N/A"/>
    <s v="N/A"/>
    <s v="N/A"/>
    <n v="0"/>
    <s v="N/A"/>
    <n v="0"/>
    <s v="N/A"/>
    <n v="0"/>
    <s v="N/A"/>
    <n v="0"/>
    <n v="121360536"/>
    <s v="NO"/>
    <s v="N/A"/>
    <s v="N/A"/>
    <s v="N/A"/>
    <s v="N/A"/>
    <d v="2022-12-31T00:00:00"/>
    <d v="2022-12-31T00:00:00"/>
    <s v="NO"/>
    <s v="Bogotá D.C "/>
    <s v="Cumplimiento "/>
    <s v="21-47-101017109"/>
    <n v="0"/>
    <s v="Seguros del Estado "/>
    <d v="2022-01-28T00:00:00"/>
    <s v="28-01-2022 - 30-06-2023"/>
    <s v="PENDIENTE"/>
    <s v="Ninguna"/>
    <x v="1"/>
    <s v="Ingreso"/>
    <s v="N/A"/>
    <s v="INGENIERÍA CATASTRAL Y GEODESTA"/>
    <s v="N/A"/>
    <s v="FEMENINO"/>
    <s v="NR"/>
    <s v="https://community.secop.gov.co/Public/Tendering/ContractNoticePhases/View?PPI=CO1.PPI.17077436&amp;isFromPublicArea=True&amp;isModal=False"/>
    <x v="1"/>
    <n v="2022"/>
  </r>
  <r>
    <n v="526"/>
    <s v="JEP-341-2022"/>
    <s v="JEP-CSPO-341-2022"/>
    <s v="Laura Paredes"/>
    <s v="20 de enero de 2022"/>
    <s v="Daniel Mauricio Castañeda Arredondo"/>
    <m/>
    <m/>
    <x v="1"/>
    <s v="1. Prestación de servicios"/>
    <n v="1020732641"/>
    <n v="6"/>
    <x v="1"/>
    <s v="NA"/>
    <s v="Prestar servicios profesionales para apoyar y acompañar a la UIA en la implementación de la estrategia de participación social a través del desarrollo y ejecución de procesos y productos gráficos, creativos y audiovisuales que den soporte a los procesos de participación social de los grupos y equipos."/>
    <m/>
    <s v="Harvey Danilo Suarez Morales"/>
    <s v="Secretaría Ejecutiva"/>
    <s v="Unidad de Investigación y Acusación"/>
    <x v="20"/>
    <s v="Luz Helena Morales Garay"/>
    <s v="Unidad de Investigación y Acusación"/>
    <s v="N/A"/>
    <s v="N/A"/>
    <s v="N/A"/>
    <s v="Inversión"/>
    <n v="76030431"/>
    <s v="N/A"/>
    <s v="N/A"/>
    <n v="6649892"/>
    <n v="59822"/>
    <n v="67122"/>
    <n v="2018011001091"/>
    <d v="2022-01-28T00:00:00"/>
    <d v="2022-01-31T00:00:00"/>
    <s v="N/A"/>
    <s v="N/A"/>
    <s v="N/A"/>
    <s v="N/A"/>
    <n v="0"/>
    <s v="N/A"/>
    <n v="0"/>
    <s v="N/A"/>
    <n v="0"/>
    <s v="N/A"/>
    <n v="0"/>
    <n v="76030431"/>
    <s v="NO"/>
    <s v="N/A"/>
    <s v="N/A"/>
    <s v="N/A"/>
    <s v="N/A"/>
    <d v="2022-12-31T00:00:00"/>
    <d v="2022-12-31T00:00:00"/>
    <s v="NO"/>
    <s v="Bogotá D.C"/>
    <s v="Cumplimiento "/>
    <s v="36-45-101037731"/>
    <n v="0"/>
    <s v="Seguros del Estado "/>
    <d v="2022-01-28T00:00:00"/>
    <s v="28-01-2022 - 30-06-2023"/>
    <s v="PENDIENTE"/>
    <s v="En fecha 22/02/2022 Mediante Otrosí No.1, se modifican las obligaciones contractuales."/>
    <x v="1"/>
    <s v="Ingreso"/>
    <s v="N/A"/>
    <s v="DISEÑO GRÁFICO"/>
    <s v="N/A"/>
    <s v="MASCULINO"/>
    <s v="NR"/>
    <s v="https://community.secop.gov.co/Public/Tendering/ContractNoticePhases/View?PPI=CO1.PPI.17084071&amp;isFromPublicArea=True&amp;isModal=False"/>
    <x v="1"/>
    <n v="2022"/>
  </r>
  <r>
    <n v="153"/>
    <s v="JEP-342-2022"/>
    <s v="JEP-CSPO-342-2022"/>
    <s v="Laura Paredes"/>
    <s v="20 de enero de 2022"/>
    <s v="Ernesto Pineda Guevara"/>
    <m/>
    <m/>
    <x v="1"/>
    <s v="1. Prestación de servicios"/>
    <n v="79389654"/>
    <n v="4"/>
    <x v="1"/>
    <s v="NA"/>
    <s v="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
    <m/>
    <s v="Harvey Danilo Suarez Morales"/>
    <s v="Secretaría Ejecutiva"/>
    <s v="Subsecretaría Ejecutiva "/>
    <x v="5"/>
    <s v="Angela María Mora Soto"/>
    <s v="Subsecretaría Ejecutiva "/>
    <s v="N/A"/>
    <s v="N/A"/>
    <s v="N/A"/>
    <s v="Inversión"/>
    <n v="121360536"/>
    <s v="N/A"/>
    <s v="N/A"/>
    <s v="$10.553.091"/>
    <n v="53222"/>
    <n v="67222"/>
    <n v="2018011001091"/>
    <d v="2022-01-27T00:00:00"/>
    <d v="2022-02-01T00:00:00"/>
    <s v="N/A"/>
    <s v="N/A"/>
    <s v="N/A"/>
    <s v="N/A"/>
    <n v="0"/>
    <s v="N/A"/>
    <n v="0"/>
    <s v="N/A"/>
    <n v="0"/>
    <s v="N/A"/>
    <n v="-184"/>
    <n v="121360536"/>
    <s v="NO"/>
    <s v="N/A"/>
    <s v="N/A"/>
    <s v="N/A"/>
    <s v="N/A"/>
    <d v="2022-12-31T00:00:00"/>
    <d v="2022-06-30T00:00:00"/>
    <s v="NO"/>
    <s v="Bogotá D.C"/>
    <s v="Cumplimiento "/>
    <s v="17-47-101003372"/>
    <n v="0"/>
    <s v="Seguros del Estado "/>
    <d v="2022-01-31T00:00:00"/>
    <s v="27-01-2022 - 15-07-2023"/>
    <s v="PENDIENTE"/>
    <s v="En fecha 30/06/2022 se suscribe terminación anticipada del contrato."/>
    <x v="0"/>
    <s v="Terminación anticipada"/>
    <m/>
    <s v="DERECHO"/>
    <s v="N/A"/>
    <s v="MASCULINO"/>
    <s v="ernesto.pineda@jep.gov.co"/>
    <s v="https://community.secop.gov.co/Public/Tendering/ContractNoticePhases/View?PPI=CO1.PPI.17079699&amp;isFromPublicArea=True&amp;isModal=False"/>
    <x v="1"/>
    <n v="2022"/>
  </r>
  <r>
    <n v="139"/>
    <s v="JEP-343-2022"/>
    <s v="JEP-CSPO-343-2022"/>
    <s v="Laura Paredes"/>
    <s v="20 de enero de 2022"/>
    <s v="Lenin Jhonathan Davila Pardo"/>
    <m/>
    <m/>
    <x v="1"/>
    <s v="1. Prestación de servicios"/>
    <n v="79958221"/>
    <n v="0"/>
    <x v="1"/>
    <s v="NA"/>
    <s v="Prestar servicios profesionales a la subsecretaria ejecutiva en el apoyo a la certificación de trabajos, obras y actividades (TOAR), con contenido reparador, seguimiento al régimen de condicionalidad y sanciones propias, con énfasis en el levantamiento y análisis de información cualitativa y etnográfica, para la elaboración de documentos, en el marco del procedimiento de certificación de toar, de seguimiento del régimen de condicionalidad y de apoyo a la generación de escenarios para el cumplimiento de sanciones propias. "/>
    <m/>
    <s v="Harvey Danilo Suarez Morales"/>
    <s v="Secretaría Ejecutiva"/>
    <s v="Subsecretaría Ejecutiva "/>
    <x v="5"/>
    <s v="Angela María Mora Soto"/>
    <s v="Subsecretaría Ejecutiva "/>
    <s v="N/A"/>
    <s v="N/A"/>
    <s v="N/A"/>
    <s v="Inversión"/>
    <n v="62641338"/>
    <s v="N/A"/>
    <s v="N/A"/>
    <n v="5447073"/>
    <n v="53522"/>
    <n v="71422"/>
    <n v="2018011001091"/>
    <d v="2022-01-28T00:00:00"/>
    <d v="2022-02-01T00:00:00"/>
    <s v="N/A"/>
    <s v="N/A"/>
    <s v="N/A"/>
    <s v="N/A"/>
    <n v="0"/>
    <s v="N/A"/>
    <n v="0"/>
    <s v="N/A"/>
    <n v="0"/>
    <s v="N/A"/>
    <n v="0"/>
    <n v="62641338"/>
    <s v="NO"/>
    <s v="N/A"/>
    <s v="N/A"/>
    <s v="N/A"/>
    <s v="N/A"/>
    <d v="2022-12-31T00:00:00"/>
    <d v="2022-12-31T00:00:00"/>
    <s v="NO"/>
    <s v="Bogotá D.C"/>
    <s v="Cumplimiento "/>
    <s v="3262836-5"/>
    <n v="0"/>
    <s v="Suramericana"/>
    <d v="2022-01-28T00:00:00"/>
    <s v="28-01-2022 - 01-07-2023"/>
    <s v="PENDIENTE"/>
    <s v="Ninguna"/>
    <x v="1"/>
    <s v="Ingreso"/>
    <s v="N/A"/>
    <s v="ANTROPOLOGÍA"/>
    <s v="N/A"/>
    <s v="MASCULINO"/>
    <s v="lenin.davila@jep.gov.co"/>
    <s v="https://community.secop.gov.co/Public/Tendering/ContractNoticePhases/View?PPI=CO1.PPI.17169877&amp;isFromPublicArea=True&amp;isModal=False"/>
    <x v="1"/>
    <n v="2022"/>
  </r>
  <r>
    <n v="527"/>
    <s v="JEP-344-2022"/>
    <s v="JEP-CSPO-344-2022"/>
    <s v="Laura Paredes"/>
    <s v="21 de enero de 2022"/>
    <s v="Lina Margarita Martinez Patiño"/>
    <m/>
    <m/>
    <x v="1"/>
    <s v="1. Prestación de servicios"/>
    <n v="39584345"/>
    <n v="3"/>
    <x v="1"/>
    <s v="NA"/>
    <s v="Prestar servicios profesionales para UIA en implementación de estrategia de participación social a través de aplicación análisis y socialización de información que resulta de aplicación de instrumentos de caracterización cualitativa y cuantitativa de los usuarios internos y externos. "/>
    <m/>
    <s v="Harvey Danilo Suarez Morales"/>
    <s v="Secretaría Ejecutiva"/>
    <s v="Unidad de Investigación y Acusación"/>
    <x v="20"/>
    <s v="Luz Helena Morales Garay"/>
    <s v="Unidad de Investigación y Acusación"/>
    <s v="N/A"/>
    <s v="N/A"/>
    <s v="N/A"/>
    <s v="Inversión"/>
    <n v="94211621"/>
    <s v="N/A"/>
    <s v="N/A"/>
    <s v="$8.240.084,00"/>
    <n v="58122"/>
    <n v="67022"/>
    <s v="2018011001091_x0009_"/>
    <d v="2022-01-28T00:00:00"/>
    <d v="2022-01-31T00:00:00"/>
    <s v="N/A"/>
    <s v="N/A"/>
    <s v="N/A"/>
    <s v="N/A"/>
    <n v="0"/>
    <s v="N/A"/>
    <n v="0"/>
    <s v="N/A"/>
    <n v="0"/>
    <s v="N/A"/>
    <n v="0"/>
    <n v="94211621"/>
    <s v="NO"/>
    <s v="N/A"/>
    <s v="N/A"/>
    <s v="N/A"/>
    <s v="N/A"/>
    <d v="2022-12-31T00:00:00"/>
    <d v="2022-12-31T00:00:00"/>
    <s v="NO"/>
    <s v="Bogotá D.C"/>
    <s v="Cumplimiento "/>
    <s v="36-45-101037750"/>
    <n v="0"/>
    <s v="Seguros del Estado "/>
    <d v="2022-01-31T00:00:00"/>
    <s v="28-01-2022 - 30-06-2023"/>
    <s v="PENDIENTE"/>
    <s v="Mediante otrosí No. 1, suscrito el 14/03/2022, se modifica la claulusla segunda (obligaciones contratista) y la forma de pago."/>
    <x v="1"/>
    <s v="Ingreso"/>
    <s v="N/A"/>
    <s v="SOCIOLOGÍA"/>
    <s v="N/A"/>
    <s v="FEMENINO"/>
    <s v="lina.martinez@jep.gov.co"/>
    <s v="https://community.secop.gov.co/Public/Tendering/ContractNoticePhases/View?PPI=CO1.PPI.17111933&amp;isFromPublicArea=True&amp;isModal=False"/>
    <x v="1"/>
    <n v="2022"/>
  </r>
  <r>
    <n v="511"/>
    <s v="JEP-345-2022"/>
    <s v="JEP-CSPO-345-2022"/>
    <s v="Laura Paredes"/>
    <s v="21 de enero de 2022"/>
    <s v="Margarita Maria Barreneche Ortiz"/>
    <m/>
    <m/>
    <x v="1"/>
    <s v="1. Prestación de servicios"/>
    <n v="37512294"/>
    <n v="0"/>
    <x v="1"/>
    <s v="NA"/>
    <s v="Prestar servicios profesionales para apoyar a la dirección de la UIA en la ejecución y seguimiento a la gestión y desarrollo de las diferentes estrategias entre ellas las de relacionamiento y comunicación y la de participación social a cargo de esta dirección. "/>
    <m/>
    <s v="Harvey Danilo Suarez Morales"/>
    <s v="Secretaría Ejecutiva"/>
    <s v="Unidad de Investigación y Acusación"/>
    <x v="20"/>
    <s v="Luz Helena Morales Garay"/>
    <s v="Unidad de Investigación y Acusación"/>
    <s v="N/A"/>
    <s v="N/A"/>
    <s v="N/A"/>
    <s v="Inversión"/>
    <n v="120657009"/>
    <s v="N/A"/>
    <s v="N/A"/>
    <n v="10553092"/>
    <n v="58022"/>
    <n v="71522"/>
    <n v="2018011001091"/>
    <d v="2022-01-26T00:00:00"/>
    <d v="2022-01-31T00:00:00"/>
    <s v="N/A"/>
    <s v="N/A"/>
    <s v="N/A"/>
    <s v="N/A"/>
    <n v="-11"/>
    <s v="N/A"/>
    <n v="0"/>
    <s v="N/A"/>
    <n v="0"/>
    <s v="N/A"/>
    <n v="0"/>
    <n v="120656998"/>
    <s v="NO"/>
    <s v="N/A"/>
    <s v="N/A"/>
    <s v="N/A"/>
    <s v="N/A"/>
    <d v="2022-12-31T00:00:00"/>
    <d v="2022-12-31T00:00:00"/>
    <s v="NO"/>
    <s v="Bogotá D.C"/>
    <s v="Cumplimiento "/>
    <s v="15-47-101008732"/>
    <n v="0"/>
    <s v="Seguros del Estado "/>
    <d v="2022-01-28T00:00:00"/>
    <s v="28-01-2022 - 30-06-2023"/>
    <s v="PENDIENTE"/>
    <s v="Mediante otrosí no. 1de fecha 16/03/2022, se aclaran las obligaciones, el valor y  la forma de pago"/>
    <x v="1"/>
    <s v="Adición"/>
    <s v="N/A"/>
    <s v="COMUNICACIÓN SOCIAL"/>
    <s v="N/A"/>
    <s v="FEMENINO"/>
    <s v="margarita.barreneche@jep.gov.co"/>
    <s v="https://community.secop.gov.co/Public/Tendering/ContractNoticePhases/View?PPI=CO1.PPI.17166869&amp;isFromPublicArea=True&amp;isModal=False"/>
    <x v="1"/>
    <n v="2022"/>
  </r>
  <r>
    <n v="524"/>
    <s v="JEP-346-2022"/>
    <s v="JEP-CSPO-346-2022"/>
    <s v="Laura Paredes"/>
    <s v="21 de enero de 2022"/>
    <s v="Nancy Liliana Cortes Garcia"/>
    <m/>
    <m/>
    <x v="1"/>
    <s v="1. Prestación de servicios"/>
    <n v="1015446504"/>
    <n v="0"/>
    <x v="1"/>
    <s v="NA"/>
    <s v="Prestar servicios profesionales para apoyar y acompañar a la UIA en la implementación de la estrategia de participación social a través de la promoción y el relacionamiento con organizaciones de la sociedad civil y el acompañamiento a los grupos territoriales en la implementación del protocolo de comunicación con las víctimas."/>
    <m/>
    <s v="Harvey Danilo Suarez Morales"/>
    <s v="Secretaría Ejecutiva"/>
    <s v="Unidad de Investigación y Acusación"/>
    <x v="20"/>
    <s v="Luz Helena Morales Garay"/>
    <s v="Unidad de Investigación y Acusación"/>
    <s v="N/A"/>
    <s v="N/A"/>
    <s v="N/A"/>
    <s v="Inversión"/>
    <n v="76030431"/>
    <s v="N/A"/>
    <s v="N/A"/>
    <s v="$6.649.892,00"/>
    <n v="58422"/>
    <n v="71722"/>
    <s v="2018011001091_x0009_"/>
    <d v="2022-01-28T00:00:00"/>
    <d v="2022-01-31T00:00:00"/>
    <s v="N/A"/>
    <s v="N/A"/>
    <s v="N/A"/>
    <s v="N/A"/>
    <n v="0"/>
    <s v="N/A"/>
    <n v="0"/>
    <s v="N/A"/>
    <n v="0"/>
    <s v="N/A"/>
    <n v="0"/>
    <n v="76030431"/>
    <s v="NO"/>
    <s v="N/A"/>
    <s v="N/A"/>
    <s v="N/A"/>
    <s v="N/A"/>
    <d v="2022-12-31T00:00:00"/>
    <d v="2022-12-31T00:00:00"/>
    <s v="NO"/>
    <s v="Bogotá D.C"/>
    <s v="Cumplimiento "/>
    <s v="36-45-101037741"/>
    <n v="0"/>
    <s v="Seguros del Estado "/>
    <d v="2022-01-28T00:00:00"/>
    <s v="28-01-2022 - 30-06-2023"/>
    <s v="PENDIENTE"/>
    <s v="En otrosí No. 1 de fecha 29/03/2022 Se aclara vigencia a 31/12/2022 y forma de pago."/>
    <x v="1"/>
    <s v="Ingreso"/>
    <s v="N/A"/>
    <s v="POLITICA Y RELACIONES INTERNACIONALES"/>
    <s v="N/A"/>
    <s v="FEMENINO"/>
    <s v="NR"/>
    <s v="https://community.secop.gov.co/Public/Tendering/ContractNoticePhases/View?PPI=CO1.PPI.17168551&amp;isFromPublicArea=True&amp;isModal=False"/>
    <x v="1"/>
    <n v="2022"/>
  </r>
  <r>
    <n v="528"/>
    <s v="JEP-347-2022"/>
    <s v="JEP-CSPO-347-2022"/>
    <s v="Laura Paredes"/>
    <s v="21 de enero de 2022"/>
    <s v="Sthefannie Valentina Taylor Bucheli"/>
    <m/>
    <m/>
    <x v="1"/>
    <s v="1. Prestación de servicios"/>
    <n v="36759733"/>
    <n v="1"/>
    <x v="1"/>
    <s v="NA"/>
    <s v="Prestar servicios profesionales para UIA en implementación de estrategia de participación social a través de aplicación análisis y socialización de información que resulta de aplicación de instrumentos de caracterización cualitativa y cuantitativa de los usuarios internos y externos."/>
    <m/>
    <s v="Harvey Danilo Suarez Morales"/>
    <s v="Secretaría Ejecutiva"/>
    <s v="Unidad de Investigación y Acusación"/>
    <x v="20"/>
    <s v="Luz Helena Morales Garay"/>
    <s v="Unidad de Investigación y Acusación"/>
    <s v="N/A"/>
    <s v="N/A"/>
    <s v="N/A"/>
    <s v="Inversión"/>
    <n v="94211621"/>
    <s v="N/A"/>
    <s v="N/A"/>
    <n v="8240084"/>
    <n v="57922"/>
    <n v="66922"/>
    <n v="2018011001091"/>
    <d v="2022-01-28T00:00:00"/>
    <d v="2022-01-31T00:00:00"/>
    <s v="N/A"/>
    <s v="N/A"/>
    <s v="N/A"/>
    <s v="N/A"/>
    <n v="0"/>
    <s v="N/A"/>
    <n v="0"/>
    <s v="N/A"/>
    <n v="0"/>
    <s v="N/A"/>
    <n v="0"/>
    <n v="94211621"/>
    <s v="NO"/>
    <s v="N/A"/>
    <s v="N/A"/>
    <s v="N/A"/>
    <s v="N/A"/>
    <d v="2022-12-31T00:00:00"/>
    <d v="2022-12-31T00:00:00"/>
    <s v="NO"/>
    <s v="Bogotá D.C"/>
    <s v="Cumplimiento "/>
    <s v="36-45-101037730"/>
    <n v="0"/>
    <s v="Seguros del Estado "/>
    <d v="2022-01-28T00:00:00"/>
    <s v="28-01-2022 - 30-06-2023"/>
    <s v="PENDIENTE"/>
    <s v="Mediante otrosí aclaratorio No. 1 de fecha 11/03/2022, s emodifica las condifiones de pago."/>
    <x v="1"/>
    <s v="Ingreso"/>
    <s v="N/A"/>
    <s v="PSICOLOGÍA"/>
    <s v="N/A"/>
    <s v="FEMENINO"/>
    <s v="sthefannie.taylor@jep.gov.co"/>
    <s v="https://community.secop.gov.co/Public/Tendering/ContractNoticePhases/View?PPI=CO1.PPI.17169440&amp;isFromPublicArea=True&amp;isModal=False"/>
    <x v="1"/>
    <n v="2022"/>
  </r>
  <r>
    <n v="421"/>
    <s v="JEP-348-2022"/>
    <s v="JEP-CSPO-348-2022"/>
    <s v="Vanessa Jiménez "/>
    <s v="24 de enero de 2022"/>
    <s v="Maria Camila Sanchez Gomez"/>
    <m/>
    <m/>
    <x v="1"/>
    <s v="1. Prestación de servicios"/>
    <n v="1020732336"/>
    <n v="4"/>
    <x v="1"/>
    <s v="NA"/>
    <s v="Prestar servicios profesionales para la representación a víctimas con enfoque diferencial en los asuntos de competencia de la jurisdicción y en articulación con las actividades de representación en territorio para el sistema autónomo de asesoría y defensa de la SE-JEP."/>
    <m/>
    <s v="Harvey Danilo Suarez Morales"/>
    <s v="Secretaría Ejecutiva"/>
    <s v="Subsecretaría Ejecutiva "/>
    <x v="15"/>
    <s v="Claudia Liliana Erazo Maldonado"/>
    <s v="Departamento SAAD - Víctimas"/>
    <s v="N/A"/>
    <s v="N/A"/>
    <s v="N/A"/>
    <s v="Inversión"/>
    <n v="102610727"/>
    <s v="N/A"/>
    <s v="N/A"/>
    <s v="$9.107.461"/>
    <n v="45022"/>
    <n v="62422"/>
    <s v="2018011001091_x0009_"/>
    <d v="2022-01-26T00:00:00"/>
    <d v="2022-01-28T00:00:00"/>
    <s v="N/A"/>
    <s v="N/A"/>
    <s v="N/A"/>
    <s v="N/A"/>
    <n v="0"/>
    <s v="N/A"/>
    <n v="0"/>
    <s v="N/A"/>
    <n v="0"/>
    <s v="N/A"/>
    <n v="0"/>
    <n v="102610727"/>
    <s v="NO"/>
    <s v="N/A"/>
    <s v="N/A"/>
    <s v="N/A"/>
    <s v="N/A"/>
    <d v="2022-12-31T00:00:00"/>
    <d v="2022-12-31T00:00:00"/>
    <s v="NO"/>
    <s v="Bogotá D.C"/>
    <s v="Cumplimiento "/>
    <s v="21-47-101016918"/>
    <n v="0"/>
    <s v="Seguros del Estado "/>
    <d v="2022-01-26T00:00:00"/>
    <s v="25-01-2022 - 03-07-2023"/>
    <s v="https://jepcolombia-my.sharepoint.com/personal/carlos_torres_jep_gov_co/_layouts/15/onedrive.aspx?q=348&amp;searchScope=folder&amp;id=%2Fpersonal%2Fcarlos%5Ftorres%5Fjep%5Fgov%5Fco%2FDocuments%2FDocumentos%2FContractual%2FContractual%20%2D%20Onedrive%2FValidaci%C3%B3n%20p%C3%B3lizas%20CPS%2F%2EVERIFICACI%C3%93N%20DE%20P%C3%93LIZAS%20CONTRATOS%202022%2FVerificaci%C3%B3n%20p%C3%B3liza%20del%20contrato%20JEP%20348%202022%2EPNG&amp;parent=%2Fpersonal%2Fcarlos%5Ftorres%5Fjep%5Fgov%5Fco%2FDocuments%2FDocumentos%2FContractual%2FContractual%20%2D%20Onedrive%2FValidaci%C3%B3n%20p%C3%B3lizas%20CPS%2F%2EVERIFICACI%C3%93N%20DE%20P%C3%93LIZAS%20CONTRATOS%202022&amp;parentview=7"/>
    <s v="Ninguna"/>
    <x v="1"/>
    <s v="Ingreso"/>
    <s v="N/A"/>
    <s v="DERECHO"/>
    <s v="N/A"/>
    <s v="FEMENINO"/>
    <s v="maria.sanchez@jep.gov.co"/>
    <s v="https://community.secop.gov.co/Public/Tendering/ContractNoticePhases/View?PPI=CO1.PPI.17069374&amp;isFromPublicArea=True&amp;isModal=False"/>
    <x v="1"/>
    <n v="2022"/>
  </r>
  <r>
    <n v="256"/>
    <s v="JEP-349-2022"/>
    <s v="JEP-CSPO-349-2022"/>
    <s v="Paola Casas"/>
    <s v="24 de enero de 2022"/>
    <s v="Katiana Maria Chaverra Gomez"/>
    <m/>
    <m/>
    <x v="1"/>
    <s v="1. Prestación de servicios"/>
    <n v="50927329"/>
    <n v="9"/>
    <x v="1"/>
    <s v="NA"/>
    <s v="Prestar servicios profesionales especializados para apoyar y acompañar el despliegue territorial de la Secretaría Ejecutiva en los departamentos de Cesar y La Guajira, en el marco de los lineamientos para la aplicación del enfoque territorial, la justicia restaurativa y teniendo en cuenta los enfoques diferenciales."/>
    <m/>
    <s v="Harvey Danilo Suarez Morales"/>
    <s v="Secretaría Ejecutiva"/>
    <s v="Subsecretaría Ejecutiva "/>
    <x v="13"/>
    <s v="Gloria Cala Navarro"/>
    <s v="Departamento de Gestión Territorial"/>
    <s v="N/A"/>
    <s v="N/A"/>
    <s v="N/A"/>
    <s v="Inversión"/>
    <n v="115435112"/>
    <s v="N/A"/>
    <s v="N/A"/>
    <n v="10245720"/>
    <n v="29322"/>
    <n v="60122"/>
    <n v="2018011001091"/>
    <d v="2022-01-25T00:00:00"/>
    <d v="2022-01-28T00:00:00"/>
    <s v="N/A"/>
    <s v="N/A"/>
    <s v="N/A"/>
    <s v="N/A"/>
    <n v="0"/>
    <s v="N/A"/>
    <n v="0"/>
    <s v="N/A"/>
    <n v="0"/>
    <s v="N/A"/>
    <n v="0"/>
    <n v="115435112"/>
    <s v="NO"/>
    <s v="N/A"/>
    <s v="N/A"/>
    <s v="N/A"/>
    <s v="N/A"/>
    <d v="2022-12-31T00:00:00"/>
    <d v="2022-12-31T00:00:00"/>
    <s v="NO"/>
    <s v="Departamentos de Cesar y la_x000a_Guajira"/>
    <s v="Cumplimiento "/>
    <s v="CRC- 100006897"/>
    <n v="0"/>
    <s v="Seguros Mundial"/>
    <d v="2022-01-26T00:00:00"/>
    <s v="25-01-2022 - 30-06-2023"/>
    <s v="PENDIENTE"/>
    <s v="Ninguna"/>
    <x v="1"/>
    <s v="Ingreso"/>
    <s v="N/A"/>
    <s v="DERECHO"/>
    <s v="N/A"/>
    <s v="FEMENINO"/>
    <s v="katiana.chaverra@jep.gov.co"/>
    <s v="https://community.secop.gov.co/Public/Tendering/ContractNoticePhases/View?PPI=CO1.PPI.17095857&amp;isFromPublicArea=True&amp;isModal=False"/>
    <x v="1"/>
    <n v="2022"/>
  </r>
  <r>
    <n v="72"/>
    <s v="JEP-350-2022"/>
    <s v="JEP-CSPO-350-2022"/>
    <s v="John Maldonado"/>
    <s v="24 de enero de 2022"/>
    <s v="UNION TEMPORAL PROGRAMA NACIONAL DE EDUCACION PARA LA PAZ EDUCAPAZ"/>
    <s v="N/A"/>
    <s v="N/A"/>
    <x v="1"/>
    <s v="7. Convenios con otras organizaciones"/>
    <n v="901147032"/>
    <n v="6"/>
    <x v="0"/>
    <m/>
    <s v="Aunar esfuerzos financieros, técnicos y pedagógicos para el diseño, implementación y evaluación de una estrategia pedagógica en el ámbito escolar con el fin de fomentar la compresión de la justicia transicional con enfoque restaurativo."/>
    <m/>
    <s v="Ana Lucia Rosales Callejas"/>
    <s v="Dirección Administrativa y Financiera"/>
    <s v="Secretaría Ejecutiva"/>
    <x v="24"/>
    <s v="Luz Amanda Granados Urrea_x0009_"/>
    <s v="Subdirección de Fortalecimiento Institucional"/>
    <s v="N/A"/>
    <s v="N/A"/>
    <s v="N/A"/>
    <s v="Inversión"/>
    <n v="385000000"/>
    <s v="N/A"/>
    <s v="N/A"/>
    <n v="0"/>
    <n v="59922"/>
    <n v="60922"/>
    <s v="2018011001175_x0009_"/>
    <d v="2022-01-26T00:00:00"/>
    <d v="2022-01-27T00:00:00"/>
    <s v="N/A"/>
    <s v="N/A"/>
    <s v="N/A"/>
    <s v="N/A"/>
    <n v="0"/>
    <s v="N/A"/>
    <n v="0"/>
    <s v="N/A"/>
    <n v="0"/>
    <s v="N/A"/>
    <n v="0"/>
    <n v="385000000"/>
    <s v="NO"/>
    <s v="N/A"/>
    <s v="N/A"/>
    <s v="N/A"/>
    <s v="N/A"/>
    <d v="2022-12-31T00:00:00"/>
    <d v="2022-12-31T00:00:00"/>
    <s v="NO"/>
    <s v="Territorio Nacional"/>
    <s v="N/A"/>
    <s v="N/A"/>
    <s v="N/A"/>
    <s v="N/A"/>
    <s v="N/A"/>
    <s v="N/A"/>
    <s v="N/A"/>
    <s v="Ninguna"/>
    <x v="1"/>
    <s v="Ingreso"/>
    <s v="N/A"/>
    <s v="PND"/>
    <s v="N/A"/>
    <s v="N/A"/>
    <s v="N/A"/>
    <s v="https://community.secop.gov.co/Public/Tendering/ContractNoticePhases/View?PPI=CO1.PPI.17086087&amp;isFromPublicArea=True&amp;isModal=False"/>
    <x v="1"/>
    <n v="2022"/>
  </r>
  <r>
    <n v="26"/>
    <s v="JEP-351-2022"/>
    <s v="JEP-CSPO-351-2022"/>
    <s v="John Maldonado"/>
    <s v="24 de enero de 2022"/>
    <s v="SOFPLAN SISTEMAS COLOMBIA"/>
    <s v="N/A"/>
    <s v="N/A"/>
    <x v="1"/>
    <s v="1. Prestación de servicios"/>
    <n v="901144436"/>
    <n v="4"/>
    <x v="0"/>
    <s v="Bogotá D.C. "/>
    <s v="Renovación del soporte y mantenimiento y bolsa de horas para nuevos desarrollos, ajustes y servicios bajo demanda del sistema LEGALi"/>
    <s v="Funciones de la dependencia"/>
    <s v="Luis Felipe Rivera García"/>
    <s v="Dirección de Tecnologías de la Información"/>
    <s v="Dirección de Tecnologías de la Información"/>
    <x v="0"/>
    <s v="Natalia Lorena Arbelaez Mendoza"/>
    <s v="Dirección de Tecnologías de la Información"/>
    <s v="N/A"/>
    <s v="N/A"/>
    <s v="N/A"/>
    <s v="Funcionamiento"/>
    <n v="3770757135"/>
    <s v="N/A"/>
    <s v="N/A"/>
    <s v="N/A"/>
    <n v="60822"/>
    <n v="58422"/>
    <s v="N/A"/>
    <d v="2022-01-26T00:00:00"/>
    <d v="2022-01-27T00:00:00"/>
    <s v="N/A"/>
    <s v="N/A"/>
    <s v="N/A"/>
    <s v="N/A"/>
    <n v="344599728"/>
    <d v="2022-10-26T00:00:00"/>
    <n v="0"/>
    <s v="N/A"/>
    <n v="0"/>
    <s v="N/A"/>
    <n v="50"/>
    <n v="4115356863"/>
    <s v="NO"/>
    <s v="N/A"/>
    <s v="N/A"/>
    <s v="N/A"/>
    <s v="N/A"/>
    <d v="2022-10-26T00:00:00"/>
    <d v="2022-12-15T00:00:00"/>
    <s v="NO"/>
    <s v="Bogotá D.C"/>
    <s v="Cumplimiento "/>
    <n v="2035487"/>
    <n v="0"/>
    <s v="Jmalucelli Travelers Segiros S.a"/>
    <d v="2022-01-26T00:00:00"/>
    <s v="26/01-2022 - 27-04-2023"/>
    <s v="PENDIENTE"/>
    <s v="Mediante otrosí N°1 del 26/10/2022 se realizó adición  por un valor de $344.599.728 y prorroga hasta el 15/12/2022"/>
    <x v="1"/>
    <s v="Adición y Prorróga"/>
    <s v="N/A"/>
    <s v="N/A"/>
    <s v="N/A"/>
    <s v="N/A"/>
    <s v="N/A"/>
    <s v="https://community.secop.gov.co/Public/Tendering/ContractNoticePhases/View?PPI=CO1.PPI.17085621&amp;isFromPublicArea=True&amp;isModal=False"/>
    <x v="1"/>
    <n v="2022"/>
  </r>
  <r>
    <n v="414"/>
    <s v="JEP-352-2022"/>
    <s v="JEP-CSPO-352-2022"/>
    <s v="Vanessa Jiménez "/>
    <s v="24 de enero de 2022"/>
    <s v="Ana Maria Leyton Lopez "/>
    <m/>
    <m/>
    <x v="1"/>
    <s v="1. Prestación de servicios"/>
    <n v="1087410373"/>
    <n v="9"/>
    <x v="1"/>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x v="15"/>
    <s v="Claudia Liliana Erazo Maldonado"/>
    <s v="Departamento SAAD - Víctimas"/>
    <s v="N/A"/>
    <s v="N/A"/>
    <s v="N/A"/>
    <s v="Inversión"/>
    <n v="81437077"/>
    <s v="N/A"/>
    <s v="N/A"/>
    <s v="$7.228.143"/>
    <n v="55222"/>
    <n v="69122"/>
    <s v="2018011001091_x0009_"/>
    <d v="2022-01-28T00:00:00"/>
    <d v="2022-02-01T00:00:00"/>
    <s v="N/A"/>
    <s v="N/A"/>
    <s v="N/A"/>
    <s v="N/A"/>
    <n v="0"/>
    <s v="N/A"/>
    <n v="0"/>
    <s v="N/A"/>
    <n v="0"/>
    <s v="N/A"/>
    <n v="0"/>
    <n v="81437077"/>
    <s v="NO"/>
    <s v="N/A"/>
    <s v="N/A"/>
    <s v="N/A"/>
    <s v="N/A"/>
    <d v="2022-12-31T00:00:00"/>
    <d v="2022-12-31T00:00:00"/>
    <s v="NO"/>
    <s v="Bogotá y en los departamentos de_x000a_Cundinamarca y Boyacá"/>
    <s v="Cumplimiento "/>
    <s v="41-45-101075666"/>
    <n v="0"/>
    <s v="Seguros del Estado "/>
    <d v="2022-01-28T00:00:00"/>
    <s v="28-01-2022 - 30-06-2023"/>
    <s v="PENDIENTE"/>
    <s v="Ninguna"/>
    <x v="1"/>
    <s v="Ingreso"/>
    <s v="N/A"/>
    <s v="DERECHO"/>
    <s v="N/A"/>
    <s v="FEMENINO"/>
    <s v="ana.leyton@jep.gov.co"/>
    <s v="https://community.secop.gov.co/Public/Tendering/ContractNoticePhases/View?PPI=CO1.PPI.17092401&amp;isFromPublicArea=True&amp;isModal=False"/>
    <x v="1"/>
    <n v="2022"/>
  </r>
  <r>
    <n v="429"/>
    <s v="JEP-353-2022"/>
    <s v="JEP-CSPO-353-2022"/>
    <s v="Norma Bonilla"/>
    <s v="24 de enero de 2022"/>
    <s v="Angela Maria Montaña Apraez "/>
    <m/>
    <m/>
    <x v="1"/>
    <s v="1. Prestación de servicios"/>
    <n v="1026580293"/>
    <n v="4"/>
    <x v="1"/>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x v="15"/>
    <s v="Claudia Liliana Erazo Maldonado"/>
    <s v="Departamento SAAD - Víctimas"/>
    <s v="N/A"/>
    <s v="N/A"/>
    <s v="N/A"/>
    <s v="Inversión"/>
    <n v="81437077"/>
    <s v="N/A"/>
    <s v="N/A"/>
    <n v="7228143"/>
    <n v="61722"/>
    <n v="61422"/>
    <n v="2018011001091"/>
    <d v="2022-01-26T00:00:00"/>
    <d v="2022-01-31T00:00:00"/>
    <s v="N/A"/>
    <s v="N/A"/>
    <s v="N/A"/>
    <s v="N/A"/>
    <n v="0"/>
    <s v="N/A"/>
    <n v="0"/>
    <s v="N/A"/>
    <n v="0"/>
    <s v="N/A"/>
    <n v="0"/>
    <n v="81437077"/>
    <s v="NO"/>
    <s v="N/A"/>
    <s v="N/A"/>
    <s v="N/A"/>
    <s v="N/A"/>
    <d v="2022-12-31T00:00:00"/>
    <d v="2022-12-31T00:00:00"/>
    <s v="NO"/>
    <s v="Departamentos de Nariño y_x000a_Putumayo"/>
    <s v="Cumplimiento"/>
    <s v="21-47-101016932"/>
    <n v="0"/>
    <s v="Seguros del Estado"/>
    <d v="2022-01-26T00:00:00"/>
    <s v="26-01-2022 - 30-06-2023"/>
    <s v="PENDIENTE"/>
    <s v="Ninguna"/>
    <x v="1"/>
    <s v="Ingreso"/>
    <s v="N/A"/>
    <s v="DERECHO"/>
    <s v="N/A"/>
    <s v="FEMENINO"/>
    <s v="angela.montana@jep.gov.co"/>
    <s v="https://community.secop.gov.co/Public/Tendering/ContractNoticePhases/View?PPI=CO1.PPI.17115838&amp;isFromPublicArea=True&amp;isModal=False"/>
    <x v="1"/>
    <n v="2022"/>
  </r>
  <r>
    <n v="284"/>
    <s v="JEP-354-2022"/>
    <s v="JEP-CSPO-354-2022"/>
    <s v="Ángela Esquivel "/>
    <s v="24 de enero de 2022"/>
    <s v="Santiago Peña Aragon"/>
    <m/>
    <m/>
    <x v="1"/>
    <s v="1. Prestación de servicios"/>
    <s v="1.019.110.556_x000d_"/>
    <n v="5"/>
    <x v="1"/>
    <s v="NA"/>
    <s v="Prestar servicios para apoyar y acompañar al Departamento de Gestión Territorial en la organización y sistematización de la información producida por la dependencia, teniendo en cuenta los enfoques diferenciales."/>
    <m/>
    <s v="Harvey Danilo Suarez Morales"/>
    <s v="Secretaría Ejecutiva"/>
    <s v="Subsecretaría Ejecutiva "/>
    <x v="13"/>
    <s v="Gloria Cala Navarro"/>
    <s v="Departamento de Gestión Territorial"/>
    <s v="N/A"/>
    <s v="N/A"/>
    <s v="N/A"/>
    <s v="Inversión"/>
    <n v="40477584"/>
    <s v="N/A"/>
    <s v="N/A"/>
    <s v="$3.614.070"/>
    <n v="60322"/>
    <n v="70722"/>
    <s v="2018011001091_x0009_"/>
    <d v="2022-01-28T00:00:00"/>
    <d v="2022-01-31T00:00:00"/>
    <s v="N/A"/>
    <s v="N/A"/>
    <s v="N/A"/>
    <s v="N/A"/>
    <n v="0"/>
    <s v="N/A"/>
    <n v="0"/>
    <s v="N/A"/>
    <n v="0"/>
    <s v="N/A"/>
    <n v="0"/>
    <n v="40477584"/>
    <s v="NO"/>
    <s v="N/A"/>
    <s v="N/A"/>
    <s v="N/A"/>
    <s v="N/A"/>
    <d v="2022-12-31T00:00:00"/>
    <d v="2022-12-31T00:00:00"/>
    <s v="NO"/>
    <s v="Bogotá D.C"/>
    <s v="Cumplimiento"/>
    <s v="15-45-101138280"/>
    <n v="2"/>
    <s v="Seguros del Estado"/>
    <d v="2022-01-28T00:00:00"/>
    <s v="28-01-2022 - 02-07-2023"/>
    <s v="PENDIENTE"/>
    <s v="Ninguna"/>
    <x v="1"/>
    <s v="Ingreso"/>
    <s v="N/A"/>
    <s v="HISTORIA"/>
    <s v="N/A"/>
    <s v="MASCULINO"/>
    <s v="santiago.pena@jep.gov.co"/>
    <s v="https://community.secop.gov.co/Public/Tendering/ContractNoticePhases/View?PPI=CO1.PPI.17130015&amp;isFromPublicArea=True&amp;isModal=False"/>
    <x v="1"/>
    <n v="2022"/>
  </r>
  <r>
    <n v="51"/>
    <s v="JEP-355-2022"/>
    <s v="JEP-CSPO-355-2022"/>
    <s v="Ángela Esquivel "/>
    <s v="24 de enero de 2022"/>
    <s v="Diana Margarita Vivas Munar"/>
    <m/>
    <m/>
    <x v="1"/>
    <s v="1. Prestación de servicios"/>
    <n v="52224219"/>
    <n v="7"/>
    <x v="1"/>
    <s v="NA"/>
    <s v="Prestar servicios profesionales para apoyar a la Subdirección de Planeación, Fortalecimiento Institucional y Talento Humano en la planeación financiera de alternativas para optimizar el talento humano de las salas de justicia, en particular de la Sala de Reconocimiento de Verdad, Responsabilidad y Reconocimiento de hechos y conductas, con visión integral y organizacional."/>
    <m/>
    <s v="Harvey Danilo Suarez Morales"/>
    <s v="Secretaría Ejecutiva"/>
    <s v="Secretaría Ejecutiva"/>
    <x v="3"/>
    <s v="Adela del Pilar Parra González_x0009_"/>
    <s v="Subdirección de Planeación"/>
    <s v="N/A"/>
    <s v="N/A"/>
    <s v="N/A"/>
    <s v="Inversión"/>
    <n v="114239980"/>
    <s v="N/A"/>
    <s v="N/A"/>
    <n v="19040000"/>
    <n v="37222"/>
    <n v="69622"/>
    <n v="2018011001091"/>
    <d v="2022-01-28T00:00:00"/>
    <d v="2022-02-01T00:00:00"/>
    <s v="N/A"/>
    <s v="N/A"/>
    <s v="N/A"/>
    <s v="N/A"/>
    <n v="0"/>
    <s v="N/A"/>
    <n v="0"/>
    <s v="N/A"/>
    <n v="0"/>
    <s v="N/A"/>
    <n v="0"/>
    <n v="114239980"/>
    <s v="NO"/>
    <s v="N/A"/>
    <s v="N/A"/>
    <s v="N/A"/>
    <s v="N/A"/>
    <d v="2022-07-24T00:00:00"/>
    <d v="2022-07-24T00:00:00"/>
    <s v="NO"/>
    <s v="Bogotá D.C"/>
    <s v="Cumplimiento"/>
    <s v="21-47-101017224"/>
    <n v="0"/>
    <s v="Seguros del Estado"/>
    <d v="2022-01-28T00:00:00"/>
    <s v="28-01-2022 - 01-02-2023"/>
    <s v="PENDIENTE"/>
    <s v="Ninguna"/>
    <x v="0"/>
    <s v="Ingreso"/>
    <s v="N/A"/>
    <s v="DERECHO"/>
    <s v="N/A"/>
    <s v="FEMENINO"/>
    <s v="PND"/>
    <s v="https://community.secop.gov.co/Public/Tendering/ContractNoticePhases/View?PPI=CO1.PPI.17125933&amp;isFromPublicArea=True&amp;isModal=False"/>
    <x v="1"/>
    <n v="2022"/>
  </r>
  <r>
    <n v="133"/>
    <s v="JEP-356-2022"/>
    <s v="JEP-CSPO-356-2022"/>
    <s v="Laura Paredes"/>
    <s v="20 de enero de 2022"/>
    <s v="Judy Marcela Martinez Reyes"/>
    <m/>
    <m/>
    <x v="1"/>
    <s v="1. Prestación de servicios"/>
    <s v="1.098.647.926_x000d_"/>
    <n v="1"/>
    <x v="1"/>
    <s v="NA"/>
    <s v="Prestar servicios profesionales a la subsecretaría ejecutiva en el apoyo a la certificación de trabajos, obras y actividades (TOAR), con contenido reparador, seguimiento al régimen de condicionalidad y sanciones propias, con énfasis en los procesos y procedimientos jurídicos relacionados con la garantía de los derechos de las víctimas y del debido proceso a los comparecientes y con la implementación de políticas públicas de atención a las víctimas e implementación del acuerdo de paz."/>
    <m/>
    <s v="Harvey Danilo Suarez Morales"/>
    <s v="Secretaría Ejecutiva"/>
    <s v="Subsecretaría Ejecutiva "/>
    <x v="5"/>
    <s v="Angela María Mora Soto"/>
    <s v="Subsecretaría Ejecutiva "/>
    <s v="N/A"/>
    <s v="N/A"/>
    <s v="N/A"/>
    <s v="Inversión"/>
    <n v="121360536"/>
    <s v="N/A"/>
    <s v="N/A"/>
    <s v="$10.553.091"/>
    <n v="53822"/>
    <n v="71822"/>
    <s v="2018011001091_x0009_"/>
    <d v="2022-01-28T00:00:00"/>
    <d v="2022-01-31T00:00:00"/>
    <s v="N/A"/>
    <s v="N/A"/>
    <s v="N/A"/>
    <s v="N/A"/>
    <n v="0"/>
    <s v="N/A"/>
    <n v="0"/>
    <s v="N/A"/>
    <n v="0"/>
    <s v="N/A"/>
    <n v="0"/>
    <n v="121360536"/>
    <s v="NO"/>
    <s v="N/A"/>
    <s v="N/A"/>
    <s v="N/A"/>
    <s v="N/A"/>
    <d v="2022-12-31T00:00:00"/>
    <d v="2022-12-31T00:00:00"/>
    <s v="NO"/>
    <s v="Bogotá D.C "/>
    <s v="Cumplimiento"/>
    <s v="_x0009_14-47-101014824"/>
    <n v="0"/>
    <s v="Seguros del Estado"/>
    <d v="2022-01-28T00:00:00"/>
    <s v="28-01-2022 - 30-06-2023"/>
    <s v="PENDIENTE"/>
    <s v="Ninguna"/>
    <x v="1"/>
    <s v="Ingreso"/>
    <s v="N/A"/>
    <s v="DERECHO"/>
    <s v="N/A"/>
    <s v="FEMENINO"/>
    <s v="judy.martinez@jep.gov.co"/>
    <s v="https://community.secop.gov.co/Public/Tendering/ContractNoticePhases/View?PPI=CO1.PPI.17111683&amp;isFromPublicArea=True&amp;isModal=False"/>
    <x v="1"/>
    <n v="2022"/>
  </r>
  <r>
    <n v="162"/>
    <s v="JEP-357-2022"/>
    <s v="JEP-CSPO-357-2022"/>
    <s v="Clara Torres"/>
    <s v="24 de enero de 2022"/>
    <s v="Rodrigo Pinzon Marin"/>
    <m/>
    <m/>
    <x v="1"/>
    <s v="1. Prestación de servicios"/>
    <n v="79747867"/>
    <n v="2"/>
    <x v="1"/>
    <s v="NA"/>
    <s v="Prestación de servicios profesionales para acompañar a la Subsecretaría Ejecutiva en las actividades de índole económico y financiero que requiera el desarrollo del proceso de selección cuyo objeto es la prestación del servicio integral de monitoreo a través de diferentes mecanismos, para comparecientes sometidos a la Jurisdicción Especial para la Paz."/>
    <m/>
    <s v="Harvey Danilo Suarez Morales"/>
    <s v="Secretaría Ejecutiva"/>
    <s v="Subsecretaría Ejecutiva "/>
    <x v="5"/>
    <s v="Angela María Mora Soto"/>
    <s v="Subsecretaría Ejecutiva "/>
    <s v="N/A"/>
    <s v="N/A"/>
    <s v="N/A"/>
    <s v="Inversión"/>
    <n v="24720252"/>
    <s v="N/A"/>
    <s v="N/A"/>
    <n v="8240084"/>
    <n v="63122"/>
    <n v="71922"/>
    <n v="2018011001091"/>
    <d v="2022-01-26T00:00:00"/>
    <d v="2022-02-14T00:00:00"/>
    <s v="Wiliam Fabian Calderon Aguirre"/>
    <n v="93393340"/>
    <n v="3"/>
    <d v="2022-03-17T00:00:00"/>
    <n v="-14"/>
    <d v="2022-04-19T00:00:00"/>
    <n v="12085450"/>
    <d v="2022-05-13T00:00:00"/>
    <n v="1"/>
    <d v="2022-05-13T00:00:00"/>
    <n v="60"/>
    <n v="36805688"/>
    <s v="NO"/>
    <s v="N/A"/>
    <s v="N/A"/>
    <s v="N/A"/>
    <s v="N/A"/>
    <d v="2022-04-30T00:00:00"/>
    <d v="2022-06-29T00:00:00"/>
    <s v="NO"/>
    <s v="Bogotá D.C."/>
    <s v="Cumplimiento"/>
    <s v="96-47-101001440"/>
    <n v="0"/>
    <s v="Seguros del Estado"/>
    <d v="2022-01-26T00:00:00"/>
    <s v="26-01-2022 - 31-10-2022"/>
    <s v="PENDIENTE"/>
    <s v="En fecha 17/03/2022, se suscribe cesión del contrato, en fecha 18/04/2022 se suscribe prorroga hasta el 15/05/2022 y se modifica el valor y forma de pago. En fecha 10/05/2022 se prorroga el plazo hasta el 29/06/2022 y se adicionan $12.085.450"/>
    <x v="0"/>
    <s v="Cesión, adición y prórroga"/>
    <s v="N/A"/>
    <s v="ECONOMÍA"/>
    <s v="N/A"/>
    <s v="MASCULINO"/>
    <s v="PND"/>
    <s v="https://community.secop.gov.co/Public/Tendering/ContractNoticePhases/View?PPI=CO1.PPI.17131660&amp;isFromPublicArea=True&amp;isModal=False"/>
    <x v="1"/>
    <n v="2022"/>
  </r>
  <r>
    <n v="655"/>
    <s v="JEP-358-2022"/>
    <s v="JEP-CSPO-358-2022"/>
    <s v="Clara Torres"/>
    <s v="24 de enero de 2022"/>
    <s v="Avance Juridico Casa Editorial"/>
    <s v="N/A"/>
    <s v="N/A"/>
    <x v="1"/>
    <s v="1. Prestación de servicios"/>
    <n v="830041326"/>
    <n v="2"/>
    <x v="0"/>
    <s v="NA"/>
    <s v="Actualización del Sistema de Información Jurídica de la JEP _x000a_“Jurinfo”"/>
    <m/>
    <s v="Luis Felipe Rivera García"/>
    <s v="Dirección de Tecnologías de la Información"/>
    <s v="Dirección de Asuntos Jurídicos"/>
    <x v="8"/>
    <s v="Carlos Iván Castro Sabbagh"/>
    <s v="Departamento de Conceptos y Representación Jurídica"/>
    <s v="N/A"/>
    <s v="N/A"/>
    <s v="N/A"/>
    <s v="Inversión"/>
    <n v="75000000"/>
    <s v="N/A"/>
    <s v="N/A"/>
    <n v="30000000"/>
    <n v="55922"/>
    <n v="66022"/>
    <s v="2018011001175_x0009_"/>
    <d v="2022-01-27T00:00:00"/>
    <d v="2022-01-28T00:00:00"/>
    <s v="N/A"/>
    <s v="N/A"/>
    <s v="N/A"/>
    <s v="N/A"/>
    <n v="0"/>
    <s v="N/A"/>
    <n v="0"/>
    <s v="N/A"/>
    <n v="0"/>
    <s v="N/A"/>
    <n v="0"/>
    <n v="75000000"/>
    <s v="NO"/>
    <s v="N/A"/>
    <s v="N/A"/>
    <s v="N/A"/>
    <s v="N/A"/>
    <d v="2022-12-31T00:00:00"/>
    <d v="2022-12-31T00:00:00"/>
    <s v="NO"/>
    <s v="Bogotá D.C"/>
    <s v="Cumplimiento"/>
    <s v="11-45-101110375"/>
    <n v="0"/>
    <s v="Seguros del Estado"/>
    <d v="2022-01-27T00:00:00"/>
    <s v="26/01/2022 - 31/12/2025"/>
    <s v="PENDIENTE"/>
    <s v="Ninguna"/>
    <x v="1"/>
    <s v="Ingreso"/>
    <s v="N/A"/>
    <s v="PND"/>
    <s v="N/A"/>
    <s v="N/A"/>
    <s v="N/A"/>
    <s v="https://community.secop.gov.co/Public/Tendering/ContractNoticePhases/View?PPI=CO1.PPI.17139706&amp;isFromPublicArea=True&amp;isModal=False"/>
    <x v="1"/>
    <n v="2022"/>
  </r>
  <r>
    <n v="163"/>
    <s v="JEP-359-2022"/>
    <s v="JEP-CSPO-359-2022"/>
    <s v="Clara Torres"/>
    <s v="24 de enero de 2022"/>
    <s v="Maria Catalina Florez Salazar"/>
    <m/>
    <m/>
    <x v="1"/>
    <s v="1. Prestación de servicios"/>
    <n v="52706089"/>
    <n v="5"/>
    <x v="1"/>
    <s v="NA"/>
    <s v="Prestar servicios profesionales especializados para apoyar y acompañar a la subsecretaría ejecutiva de la JEP, en las definiciones de índole jurídico contractuales que corresponda adoptar, en las etapas del proceso de gestión contractual, para la implementación del monitoreo al que refieren los numerales 11 y 12 del artículo 111 de la ley 1957"/>
    <m/>
    <s v="Harvey Danilo Suarez Morales"/>
    <s v="Secretaría Ejecutiva"/>
    <s v="Subsecretaría Ejecutiva "/>
    <x v="5"/>
    <s v="Angela María Mora Soto"/>
    <s v="Subsecretaría Ejecutiva "/>
    <s v="N/A"/>
    <s v="N/A"/>
    <s v="N/A"/>
    <s v="Inversión"/>
    <n v="24720252"/>
    <s v="N/A"/>
    <s v="N/A"/>
    <n v="8240084"/>
    <n v="61422"/>
    <n v="63322"/>
    <n v="18011001091"/>
    <d v="2022-01-26T00:00:00"/>
    <d v="2022-02-14T00:00:00"/>
    <s v="Sandra Milena Gomez Tovar"/>
    <n v="52817478"/>
    <n v="3"/>
    <d v="2022-03-11T00:00:00"/>
    <n v="-14"/>
    <d v="2022-03-30T00:00:00"/>
    <n v="12085450"/>
    <d v="2022-05-13T00:00:00"/>
    <n v="1"/>
    <d v="2022-05-13T00:00:00"/>
    <n v="60"/>
    <n v="36805688"/>
    <s v="NO"/>
    <s v="N/A"/>
    <s v="N/A"/>
    <s v="N/A"/>
    <s v="N/A"/>
    <d v="2022-04-30T00:00:00"/>
    <d v="2022-06-29T00:00:00"/>
    <s v="NO"/>
    <s v="Bogotá D.C."/>
    <s v="Cumplimiento"/>
    <s v="15-45-101138266"/>
    <n v="0"/>
    <s v="Seguros del Estado"/>
    <d v="2022-01-26T00:00:00"/>
    <s v="26-01-2022 - 31-10-2022"/>
    <s v="PENDIENTE"/>
    <s v="En fecha 11/03/2022, se suscribe cesión del contrato._x000a_En fecha 30/03/2022 se suscribe otrosí No. 1 por el cual se prorroga el plazo y se modifica el valor y forma de pago. En fecha 13/05/2022 se suscribe otrosí 2 por medio del cual se prorroga el plazo al 29/06/2022 y se adicionan $12.085.450"/>
    <x v="0"/>
    <s v="Cesión, adición y prórroga"/>
    <s v="N/A"/>
    <s v="DERECHO"/>
    <s v="N/A"/>
    <s v="FEMENINO"/>
    <s v="PND"/>
    <s v="https://community.secop.gov.co/Public/Tendering/ContractNoticePhases/View?PPI=CO1.PPI.17141593&amp;isFromPublicArea=True&amp;isModal=False"/>
    <x v="1"/>
    <n v="2022"/>
  </r>
  <r>
    <n v="159"/>
    <s v="JEP-360-2022"/>
    <s v="JEP-CSPO-360-2022"/>
    <s v="Clara Torres"/>
    <s v="24 de enero de 2022"/>
    <s v="Jose Luis Noguera Perez"/>
    <m/>
    <m/>
    <x v="1"/>
    <s v="1. Prestación de servicios"/>
    <s v="79.653.211_x000d_"/>
    <n v="7"/>
    <x v="1"/>
    <s v="NA"/>
    <s v="Prestar servicios profesionales para apoyar a la subsecretaría ejecutiva en el seguimiento de PQRSDF, así como en la respuesta y revisión de documentos e informes requeridos por el despacho para la aprobación de la secretaría ejecutiva y en el relacionamiento con las demás dependencias para el cumplimiento de las obligaciones misionales de la JEP"/>
    <m/>
    <s v="Harvey Danilo Suarez Morales"/>
    <s v="Secretaría Ejecutiva"/>
    <s v="Subsecretaría Ejecutiva "/>
    <x v="5"/>
    <s v="Angela María Mora Soto"/>
    <s v="Subsecretaría Ejecutiva "/>
    <s v="N/A"/>
    <s v="N/A"/>
    <s v="N/A"/>
    <s v="Inversión"/>
    <n v="82400829"/>
    <s v="N/A"/>
    <s v="N/A"/>
    <s v="$7.228.143"/>
    <n v="63722"/>
    <n v="63422"/>
    <s v="2018011001091_x0009_"/>
    <d v="2022-01-26T00:00:00"/>
    <d v="2022-02-01T00:00:00"/>
    <s v="N/A"/>
    <s v="N/A"/>
    <s v="N/A"/>
    <s v="N/A"/>
    <n v="0"/>
    <s v="N/A"/>
    <n v="0"/>
    <s v="N/A"/>
    <n v="0"/>
    <s v="N/A"/>
    <n v="0"/>
    <n v="82400829"/>
    <s v="NO"/>
    <s v="N/A"/>
    <s v="N/A"/>
    <s v="N/A"/>
    <s v="N/A"/>
    <d v="2022-12-31T00:00:00"/>
    <d v="2022-12-31T00:00:00"/>
    <s v="NO"/>
    <s v="Bogotá D.C"/>
    <s v="Cumplimiento"/>
    <s v="18-47-101003793"/>
    <n v="0"/>
    <s v="Seguros del Estado"/>
    <d v="2022-01-28T00:00:00"/>
    <s v="27-01-2022 - 05-07-2023"/>
    <s v="PENDIENTE"/>
    <s v="Ninguna"/>
    <x v="1"/>
    <s v="Ingreso"/>
    <s v="N/A"/>
    <s v="DERECHO"/>
    <s v="N/A"/>
    <s v="MASCULINO"/>
    <s v="jose.noguera@jep.gov.co"/>
    <s v="https://community.secop.gov.co/Public/Tendering/ContractNoticePhases/View?PPI=CO1.PPI.17147234&amp;isFromPublicArea=True&amp;isModal=False"/>
    <x v="1"/>
    <n v="2022"/>
  </r>
  <r>
    <n v="340"/>
    <s v="JEP-361-2022"/>
    <s v="JEP-CSPO-361-2022"/>
    <s v="Jairo Cuellar"/>
    <s v="18 de enero de 2022"/>
    <s v="Miguel Angel Celis Peñaranda"/>
    <m/>
    <m/>
    <x v="1"/>
    <s v="1. Prestación de servicios"/>
    <n v="5449759"/>
    <n v="8"/>
    <x v="1"/>
    <s v="NA"/>
    <s v="Prestación de servicios profesionales para apoyar y acompañar al departamento SAAD Comparecientes en el trámite de las gestiones administrativas propias del desarrollo del Sistema Autónomo de Asesoría y Defensa."/>
    <m/>
    <s v="Harvey Danilo Suarez Morales"/>
    <s v="Secretaría Ejecutiva"/>
    <s v="Subsecretaría Ejecutiva "/>
    <x v="10"/>
    <s v="Jorge Alirio Mancera Cortés"/>
    <s v="Departamento SAAD - Comparecientes"/>
    <s v="N/A"/>
    <s v="N/A"/>
    <s v="N/A"/>
    <s v="Inversión"/>
    <n v="83123643"/>
    <s v="N/A"/>
    <s v="N/A"/>
    <n v="7228143"/>
    <n v="50422"/>
    <n v="64022"/>
    <n v="2018011001091"/>
    <d v="2022-01-26T00:00:00"/>
    <d v="2022-01-31T00:00:00"/>
    <s v="N/A"/>
    <s v="N/A"/>
    <s v="N/A"/>
    <s v="N/A"/>
    <n v="0"/>
    <s v="N/A"/>
    <n v="0"/>
    <s v="N/A"/>
    <n v="0"/>
    <s v="N/A"/>
    <n v="0"/>
    <n v="83123643"/>
    <s v="NO"/>
    <s v="N/A"/>
    <s v="N/A"/>
    <s v="N/A"/>
    <s v="N/A"/>
    <d v="2022-12-31T00:00:00"/>
    <d v="2022-12-31T00:00:00"/>
    <s v="NO"/>
    <s v="Bogotá D.C"/>
    <s v="Cumplimiento "/>
    <s v="15-47-101008671"/>
    <n v="0"/>
    <s v="Seguros del Estado"/>
    <d v="2022-01-26T00:00:00"/>
    <s v="26-01-2022 - 05-07-2023"/>
    <s v="PENDIENTE"/>
    <s v="Ninguna"/>
    <x v="1"/>
    <s v="Ingreso"/>
    <s v="N/A"/>
    <s v="DERECHO"/>
    <s v="N/A"/>
    <s v="MASCULINO"/>
    <s v="miguel.celis@jep.gov.co"/>
    <s v="https://community.secop.gov.co/Public/Tendering/ContractNoticePhases/View?PPI=CO1.PPI.17145148&amp;isFromPublicArea=True&amp;isModal=False"/>
    <x v="1"/>
    <n v="2022"/>
  </r>
  <r>
    <n v="25"/>
    <s v="JEP-362-2022"/>
    <s v="JEP-CSPO-362-2022"/>
    <s v="Vanessa Jiménez "/>
    <s v="25 de enero de 2022"/>
    <s v="HEINSOHN HUMAN GLOBAL SOLUTIONS S.A.S."/>
    <s v="N/A"/>
    <s v="N/A"/>
    <x v="1"/>
    <s v="1. Prestación de servicios"/>
    <n v="900173404"/>
    <n v="9"/>
    <x v="0"/>
    <m/>
    <s v="Prestar el servicio técnico y funcional para el soporte extendido de los módulos del sistema de información y gestión del empleo público (SIGEP) instalados en la Jurisdicción Especial para la Paz."/>
    <m/>
    <s v="Luis Felipe Rivera García"/>
    <s v="Dirección de Tecnologías de la Información"/>
    <s v="Dirección de Tecnologías de la Información"/>
    <x v="0"/>
    <s v="Francy Elena Palomino Millán"/>
    <s v="Dirección de Tecnologías de la Información"/>
    <s v="N/A"/>
    <s v="N/A"/>
    <s v="N/A"/>
    <s v="Inversión"/>
    <n v="200524800"/>
    <s v="N/A"/>
    <s v="N/A"/>
    <s v="$16.710.400"/>
    <n v="65522"/>
    <n v="62822"/>
    <s v="2018011001175_x0009_"/>
    <d v="2022-01-26T00:00:00"/>
    <d v="2022-01-29T00:00:00"/>
    <s v="N/A"/>
    <s v="N/A"/>
    <s v="N/A"/>
    <s v="N/A"/>
    <n v="0"/>
    <s v="N/A"/>
    <n v="0"/>
    <s v="N/A"/>
    <n v="0"/>
    <s v="N/A"/>
    <n v="0"/>
    <n v="200524800"/>
    <s v="NO"/>
    <s v="N/A"/>
    <s v="N/A"/>
    <s v="N/A"/>
    <s v="N/A"/>
    <d v="2022-12-31T00:00:00"/>
    <d v="2022-12-31T00:00:00"/>
    <s v="NO"/>
    <s v="Sede de la JEP en Bogotá D.C"/>
    <s v="Cumplimiento "/>
    <s v="33-45-101105921"/>
    <n v="0"/>
    <s v="Seguros del Estado "/>
    <d v="2022-01-27T00:00:00"/>
    <s v="26/01/2022 - 31/12/2025"/>
    <s v="PENDIENTE"/>
    <s v="Ninguna"/>
    <x v="1"/>
    <s v="Ingreso"/>
    <s v="N/A"/>
    <s v="PND"/>
    <s v="N/A"/>
    <s v="N/A"/>
    <s v="N/A"/>
    <s v="https://community.secop.gov.co/Public/Tendering/ContractNoticePhases/View?PPI=CO1.PPI.17137179&amp;isFromPublicArea=True&amp;isModal=False"/>
    <x v="1"/>
    <n v="2022"/>
  </r>
  <r>
    <n v="465"/>
    <s v="JEP-363-2022"/>
    <s v="JEP-CSPO-363-2022"/>
    <s v="Jairo Cuellar"/>
    <s v="20 de enero de 2022"/>
    <s v="Sergio Daniel Quevedo Useche"/>
    <m/>
    <m/>
    <x v="1"/>
    <s v="1. Prestación de servicios"/>
    <n v="1033703684"/>
    <n v="6"/>
    <x v="1"/>
    <s v="NA"/>
    <s v="Prestación de servicios profesionales , para apoyar y acompañar al grupo de protección a víctimas, testigos y demás intervinientes de la UIA, en el análisis y definición de los niveles de riesgo individual y colectivo de las solicitudes de las medidas de protección. "/>
    <m/>
    <s v="Harvey Danilo Suarez Morales"/>
    <s v="Secretaría Ejecutiva"/>
    <s v="Unidad de Investigación y Acusación"/>
    <x v="20"/>
    <s v="Oscar Alfonso Tellez Valenzuela "/>
    <s v="Unidad de Investigación y Acusación"/>
    <s v="N/A"/>
    <s v="N/A"/>
    <s v="N/A"/>
    <s v="Inversión"/>
    <n v="82400829"/>
    <s v="N/A"/>
    <s v="N/A"/>
    <n v="7228143"/>
    <n v="59222"/>
    <n v="72922"/>
    <n v="2018011001068"/>
    <d v="2022-01-28T00:00:00"/>
    <d v="2022-01-31T00:00:00"/>
    <s v="N/A"/>
    <s v="N/A"/>
    <s v="N/A"/>
    <s v="N/A"/>
    <n v="0"/>
    <s v="N/A"/>
    <n v="0"/>
    <s v="N/A"/>
    <n v="0"/>
    <s v="N/A"/>
    <n v="0"/>
    <n v="82400829"/>
    <s v="NO"/>
    <s v="N/A"/>
    <s v="N/A"/>
    <s v="N/A"/>
    <s v="N/A"/>
    <d v="2022-12-31T00:00:00"/>
    <d v="2022-12-31T00:00:00"/>
    <s v="NO"/>
    <s v="Bogotá D.C"/>
    <s v="Cumplimiento "/>
    <s v="15-47-101008727"/>
    <n v="0"/>
    <s v="Seguros del Estado"/>
    <d v="2022-01-28T00:00:00"/>
    <s v="28-01-2022 - 30-06-2023"/>
    <s v="PENDIENTE"/>
    <s v="Ninguna"/>
    <x v="1"/>
    <s v="Ingreso"/>
    <s v="N/A"/>
    <s v="DERECHO"/>
    <s v="N/A"/>
    <s v="MASCULINO"/>
    <s v="sergio.quevedo@jep.gov.co"/>
    <s v="https://community.secop.gov.co/Public/Tendering/ContractNoticePhases/View?PPI=CO1.PPI.17180851&amp;isFromPublicArea=True&amp;isModal=False"/>
    <x v="1"/>
    <n v="2022"/>
  </r>
  <r>
    <n v="515"/>
    <s v="JEP-364-2022"/>
    <s v="JEP-CSPO-364-2022"/>
    <s v="Jairo Cuellar"/>
    <s v="20 de enero de 2022"/>
    <s v="Gloria Cecilia Quiceno Acevedo"/>
    <m/>
    <m/>
    <x v="1"/>
    <s v="1. Prestación de servicios"/>
    <s v="43.034.318_x000d_"/>
    <n v="1"/>
    <x v="1"/>
    <s v="NA"/>
    <s v="Prestación de servicios profesionales para apoyar y acompañar al grupo de atención y orientación a víctimas de la Unidad de Investigación y Acusación en el relacionamiento con las víctimas integrantes de las mesas nacionales y regionales y organizaciones afines, a fin de facilitar la capacidad investigativa de la UIA.  "/>
    <m/>
    <s v="Harvey Danilo Suarez Morales"/>
    <s v="Secretaría Ejecutiva"/>
    <s v="Unidad de Investigación y Acusación"/>
    <x v="20"/>
    <s v="Luz Helena Morales Garay"/>
    <s v="Unidad de Investigación y Acusación"/>
    <s v="N/A"/>
    <s v="N/A"/>
    <s v="N/A"/>
    <s v="Inversión"/>
    <n v="126637092"/>
    <s v="N/A"/>
    <s v="N/A"/>
    <n v="10553091"/>
    <n v="57222"/>
    <n v="73522"/>
    <s v="2018011001091_x0009_"/>
    <d v="2022-01-28T00:00:00"/>
    <d v="2022-01-31T00:00:00"/>
    <s v="N/A"/>
    <s v="N/A"/>
    <s v="N/A"/>
    <s v="N/A"/>
    <n v="0"/>
    <s v="N/A"/>
    <n v="0"/>
    <s v="N/A"/>
    <n v="0"/>
    <s v="N/A"/>
    <n v="0"/>
    <n v="126637092"/>
    <s v="NO"/>
    <s v="N/A"/>
    <s v="N/A"/>
    <s v="N/A"/>
    <s v="N/A"/>
    <d v="2022-12-31T00:00:00"/>
    <d v="2022-12-31T00:00:00"/>
    <s v="NO"/>
    <s v="Bogotá D.C"/>
    <s v="Cumplimiento "/>
    <s v="36-45-101037742"/>
    <n v="0"/>
    <s v="Seguros del Estado"/>
    <d v="2022-01-28T00:00:00"/>
    <s v="28-01-2022 - 30-06-2023"/>
    <s v="PENDIENTE"/>
    <s v="Ninguna"/>
    <x v="1"/>
    <s v="Ingreso"/>
    <s v="N/A"/>
    <s v="CIENCIAS POLÍTICAS"/>
    <s v="N/A"/>
    <s v="FEMENINO"/>
    <s v="gloria.quiceno@jep.gov.co"/>
    <s v="https://community.secop.gov.co/Public/Tendering/ContractNoticePhases/View?PPI=CO1.PPI.17174215&amp;isFromPublicArea=True&amp;isModal=False"/>
    <x v="1"/>
    <n v="2022"/>
  </r>
  <r>
    <n v="507"/>
    <s v="JEP-365-2022"/>
    <s v="JEP-CSPO-365-2022"/>
    <s v="Jairo Cuellar"/>
    <s v="24 de enero de 2022"/>
    <s v="Raul Fernando Diaz Ochoa "/>
    <m/>
    <m/>
    <x v="1"/>
    <s v="1. Prestación de servicios"/>
    <n v="13069150"/>
    <n v="1"/>
    <x v="1"/>
    <s v="NA"/>
    <s v="Prestar servicios profesionales para apoyar y acompañar la gestión del grupo de relacionamiento y comunicaciones en la formación y desarrollo de competencias comunicativas de los servidores de la UIA para un adecuado relacionamiento con las víctimas, organizaciones y grupos de interés, atendiendo el enfoque de genero y diferencial, con relacion a la capacidad investigativa a cargo de la UIA.  "/>
    <m/>
    <s v="Harvey Danilo Suarez Morales"/>
    <s v="Secretaría Ejecutiva"/>
    <s v="Unidad de Investigación y Acusación"/>
    <x v="20"/>
    <s v="Luz Helena Morales Garay"/>
    <s v="Unidad de Investigación y Acusación"/>
    <s v="N/A"/>
    <s v="N/A"/>
    <s v="N/A"/>
    <s v="Inversión"/>
    <n v="81437077"/>
    <s v="N/A"/>
    <s v="N/A"/>
    <n v="7228143"/>
    <n v="57722"/>
    <n v="73022"/>
    <n v="2018011001091"/>
    <d v="2022-01-28T00:00:00"/>
    <d v="2022-02-01T00:00:00"/>
    <s v="N/A"/>
    <s v="N/A"/>
    <s v="N/A"/>
    <s v="N/A"/>
    <n v="0"/>
    <s v="N/A"/>
    <n v="0"/>
    <s v="N/A"/>
    <n v="0"/>
    <s v="N/A"/>
    <n v="0"/>
    <n v="81437077"/>
    <s v="NO"/>
    <s v="N/A"/>
    <s v="N/A"/>
    <s v="N/A"/>
    <s v="N/A"/>
    <d v="2022-12-31T00:00:00"/>
    <d v="2022-12-31T00:00:00"/>
    <s v="NO"/>
    <s v="Bogotá D.C"/>
    <s v="Cumplimiento "/>
    <s v="36-45-101037729"/>
    <n v="0"/>
    <s v="Seguros del Estado"/>
    <d v="2022-01-28T00:00:00"/>
    <s v="28-01-2022 - 30-06-2023"/>
    <s v="PENDIENTE"/>
    <s v="Ninguna"/>
    <x v="1"/>
    <s v="Ingreso"/>
    <s v="N/A"/>
    <s v="INGENIERÍA ELECTRONICA"/>
    <s v="N/A"/>
    <s v="MASCULINO"/>
    <s v="raul.diaz@jep.gov.co"/>
    <s v="https://community.secop.gov.co/Public/Tendering/ContractNoticePhases/View?PPI=CO1.PPI.17213848&amp;isFromPublicArea=True&amp;isModal=False"/>
    <x v="1"/>
    <n v="2022"/>
  </r>
  <r>
    <n v="521"/>
    <s v="JEP-366-2022"/>
    <s v="JEP-CSPO-366-2022"/>
    <s v="Jairo Cuellar"/>
    <s v="24 de enero de 2022"/>
    <s v="Lizeth Paola Hernandez Peñuela"/>
    <m/>
    <m/>
    <x v="1"/>
    <s v="1. Prestación de servicios"/>
    <n v="1026565487"/>
    <n v="3"/>
    <x v="1"/>
    <s v="NA"/>
    <s v="Prestar servicios profesionales como comunicadora social para apoyar y acompañar la gestión del grupo de relacionamiento y comunicaciones de la UIA en las actividades institucionales relacionadas con la comunicación interna y externa con relacion a la capacidad investigativa a cargo de la Unidad.  "/>
    <m/>
    <s v="Harvey Danilo Suarez Morales"/>
    <s v="Secretaría Ejecutiva"/>
    <s v="Unidad de Investigación y Acusación"/>
    <x v="20"/>
    <s v="Luz Helena Morales Garay"/>
    <s v="Unidad de Investigación y Acusación"/>
    <s v="N/A"/>
    <s v="N/A"/>
    <s v="N/A"/>
    <s v="Inversión"/>
    <n v="47233505"/>
    <s v="N/A"/>
    <s v="N/A"/>
    <s v="$4.192.323"/>
    <n v="57622"/>
    <n v="73222"/>
    <n v="2018011001091"/>
    <d v="2022-01-28T00:00:00"/>
    <d v="2022-01-31T00:00:00"/>
    <s v="N/A"/>
    <s v="N/A"/>
    <s v="N/A"/>
    <s v="N/A"/>
    <n v="0"/>
    <s v="N/A"/>
    <n v="0"/>
    <s v="N/A"/>
    <n v="0"/>
    <s v="N/A"/>
    <n v="0"/>
    <n v="47233505"/>
    <s v="NO"/>
    <s v="N/A"/>
    <s v="N/A"/>
    <s v="N/A"/>
    <s v="N/A"/>
    <d v="2022-12-31T00:00:00"/>
    <d v="2022-12-31T00:00:00"/>
    <s v="NO"/>
    <s v="Bogotá D.C"/>
    <s v="Cumplimiento "/>
    <s v="15-47-101008734"/>
    <n v="0"/>
    <s v="Seguros del Estado"/>
    <d v="2022-01-28T00:00:00"/>
    <s v="28-01-2022 - 30-06-2023"/>
    <s v="PENDIENTE"/>
    <s v="Ninguna"/>
    <x v="1"/>
    <s v="Ingreso"/>
    <s v="N/A"/>
    <s v="COMUNICACIÓN SOCIAL"/>
    <s v="N/A"/>
    <s v="FEMENINO"/>
    <s v="lizeth.hernandez@jep.gov.co"/>
    <s v="https://community.secop.gov.co/Public/Tendering/ContractNoticePhases/View?PPI=CO1.PPI.17219975&amp;isFromPublicArea=True&amp;isModal=False"/>
    <x v="1"/>
    <n v="2022"/>
  </r>
  <r>
    <n v="516"/>
    <s v="JEP-367-2022"/>
    <s v="JEP-CSPO-367-2022"/>
    <s v="Jairo Cuellar"/>
    <s v="24 de enero de 2022"/>
    <s v="Ivette Consuelo Hernandez Avendaño "/>
    <m/>
    <m/>
    <x v="1"/>
    <s v="1. Prestación de servicios"/>
    <n v="39684866"/>
    <n v="8"/>
    <x v="1"/>
    <s v="NA"/>
    <s v="Prestar servicios profesionales para apoyar y acompañar la gestión del grupo de relacionamiento y comunicaciones,  en la divulgación del protocolo de comunicaciones con las víctimas teniendo en cuenta el enfoque diferencial y territorial, asi como a los servidores de la UIA, con relacion a la capacidad investigativa a cargo de la Unidad.  "/>
    <m/>
    <s v="Harvey Danilo Suarez Morales"/>
    <s v="Secretaría Ejecutiva"/>
    <s v="Unidad de Investigación y Acusación"/>
    <x v="20"/>
    <s v="Luz Helena Morales Garay"/>
    <s v="Unidad de Investigación y Acusación"/>
    <s v="N/A"/>
    <s v="N/A"/>
    <s v="N/A"/>
    <s v="Inversión"/>
    <n v="118898153"/>
    <s v="N/A"/>
    <s v="N/A"/>
    <n v="10553091"/>
    <n v="57422"/>
    <n v="73122"/>
    <n v="2018011001091"/>
    <d v="2022-01-28T00:00:00"/>
    <d v="2022-01-31T00:00:00"/>
    <s v="N/A"/>
    <s v="N/A"/>
    <s v="N/A"/>
    <s v="N/A"/>
    <n v="0"/>
    <s v="N/A"/>
    <n v="0"/>
    <s v="N/A"/>
    <n v="0"/>
    <s v="N/A"/>
    <n v="0"/>
    <n v="118898153"/>
    <s v="NO"/>
    <s v="N/A"/>
    <s v="N/A"/>
    <s v="N/A"/>
    <s v="N/A"/>
    <d v="2022-12-31T00:00:00"/>
    <d v="2022-12-31T00:00:00"/>
    <s v="NO"/>
    <s v="Bogotá D.C"/>
    <s v="Cumplimiento "/>
    <s v="36-45-101037728"/>
    <n v="0"/>
    <s v="Seguros del Estado"/>
    <d v="2022-01-28T00:00:00"/>
    <s v="28-01-2022 - 30-06-2023"/>
    <s v="PENDIENTE"/>
    <s v="Ninguna"/>
    <x v="1"/>
    <s v="Ingreso"/>
    <s v="N/A"/>
    <s v="FONOAUDILOGIA"/>
    <s v="N/A"/>
    <s v="FEMENINO"/>
    <s v="ivette.hernandez@jep.gov.co"/>
    <s v="https://community.secop.gov.co/Public/Tendering/ContractNoticePhases/View?PPI=CO1.PPI.17249678&amp;isFromPublicArea=True&amp;isModal=False"/>
    <x v="1"/>
    <n v="2022"/>
  </r>
  <r>
    <n v="700"/>
    <s v="JEP-368-2022"/>
    <s v="JEP-CSPO-368-2022"/>
    <s v="Carlos Torres"/>
    <s v="N/R"/>
    <s v="Andrea Patricia Del Pilar Quevedo Rodriguez"/>
    <m/>
    <m/>
    <x v="1"/>
    <s v="1. Prestación de servicios"/>
    <n v="40333927"/>
    <n v="7"/>
    <x v="1"/>
    <s v="NA"/>
    <s v="Prestar servicios profesionales para apoyar en los procesos de mejoramiento de la gestión judicial de las salas de justicia y secciones del tribunal para la paz."/>
    <m/>
    <s v="Harvey Danilo Suarez Morales"/>
    <s v="Secretaría Ejecutiva"/>
    <s v="Dirección de Asuntos Jurídicos"/>
    <x v="17"/>
    <s v="Yuly Saenz Berdugo "/>
    <s v="Secretaría General Judicial"/>
    <s v="N/A"/>
    <s v="Magistratura_x000a_SEJUD - Salas y Secciones"/>
    <s v="N/A"/>
    <s v="Inversión"/>
    <n v="40598053"/>
    <s v="N/A"/>
    <s v="N/A"/>
    <s v="$3.614.070"/>
    <n v="66422"/>
    <s v="_x0009_66622"/>
    <s v="2018011001091_x0009_"/>
    <d v="2022-01-27T00:00:00"/>
    <d v="2022-01-31T00:00:00"/>
    <s v="N/A"/>
    <s v="N/A"/>
    <s v="N/A"/>
    <s v="N/A"/>
    <n v="0"/>
    <s v="N/A"/>
    <n v="0"/>
    <s v="N/A"/>
    <n v="0"/>
    <s v="N/A"/>
    <n v="0"/>
    <n v="40598053"/>
    <s v="NO"/>
    <s v="N/A"/>
    <s v="N/A"/>
    <s v="N/A"/>
    <s v="N/A"/>
    <d v="2022-12-31T00:00:00"/>
    <d v="2022-12-31T00:00:00"/>
    <s v="NO"/>
    <s v="Bogotá D.C"/>
    <s v="Cumplimiento "/>
    <s v="3262748-5"/>
    <n v="0"/>
    <s v="Suramericana"/>
    <d v="2022-01-27T00:00:00"/>
    <s v="27-01-2022 - 30-06-2023"/>
    <s v="PENDIENTE"/>
    <s v="Ninguna"/>
    <x v="1"/>
    <s v="Ingreso"/>
    <s v="N/A"/>
    <s v="DERECHO"/>
    <s v="N/A"/>
    <s v="FEMENINO"/>
    <s v="NR"/>
    <s v="https://community.secop.gov.co/Public/Tendering/ContractNoticePhases/View?PPI=CO1.PPI.17187429&amp;isFromPublicArea=True&amp;isModal=False"/>
    <x v="1"/>
    <n v="2022"/>
  </r>
  <r>
    <n v="691"/>
    <s v="JEP-369-2022"/>
    <s v="JEP-CSPO-369-2022"/>
    <s v="Carlos Torres"/>
    <s v="N/R"/>
    <s v="Angelica Maria Cuartas Marin"/>
    <m/>
    <m/>
    <x v="1"/>
    <s v="1. Prestación de servicios"/>
    <n v="1016005808"/>
    <n v="6"/>
    <x v="1"/>
    <s v="NA"/>
    <s v="Prestar servicios profesionales para apoyar en los procesos de mejoramiento de la gestión judicial de las salas de justicia y secciones del tribunal para la paz."/>
    <m/>
    <s v="Harvey Danilo Suarez Morales"/>
    <s v="Secretaría Ejecutiva"/>
    <s v="Dirección de Asuntos Jurídicos"/>
    <x v="17"/>
    <s v="Yuly Saenz Berdugo "/>
    <s v="Secretaría General Judicial"/>
    <s v="N/A"/>
    <s v="Magistratura_x000a_SEJUD - Salas y Secciones"/>
    <s v="N/A"/>
    <s v="Inversión"/>
    <n v="40598053"/>
    <s v="N/A"/>
    <s v="N/A"/>
    <n v="3614070"/>
    <n v="66522"/>
    <n v="66222"/>
    <n v="2018011001091"/>
    <d v="2022-01-26T00:00:00"/>
    <d v="2022-01-31T00:00:00"/>
    <s v="David Steved Villegas Bernal"/>
    <n v="1023928280"/>
    <n v="4"/>
    <d v="2022-05-02T00:00:00"/>
    <n v="0"/>
    <s v="N/A"/>
    <n v="0"/>
    <s v="N/A"/>
    <n v="0"/>
    <s v="N/A"/>
    <n v="0"/>
    <n v="40598053"/>
    <s v="NO"/>
    <s v="N/A"/>
    <s v="N/A"/>
    <s v="N/A"/>
    <s v="N/A"/>
    <d v="2022-12-31T00:00:00"/>
    <d v="2022-12-31T00:00:00"/>
    <s v="NO"/>
    <s v="Bogotá D.C"/>
    <s v="Cumplimiento "/>
    <s v="11-45-101110404"/>
    <n v="0"/>
    <s v="Seguros del Estado"/>
    <d v="2022-01-28T00:00:00"/>
    <s v="26-1-2022 - 30-06-2023"/>
    <s v="PENDIENTE"/>
    <s v="En fecha 2/05/2022 se suscribe Cesión del contrato."/>
    <x v="1"/>
    <s v="Cesión"/>
    <s v="N/A"/>
    <s v="DERECHO"/>
    <s v="N/A"/>
    <s v="FEMENINO"/>
    <s v="angelica.cuartas@jep.gov.co"/>
    <s v="https://community.secop.gov.co/Public/Tendering/ContractNoticePhases/View?PPI=CO1.PPI.17189559&amp;isFromPublicArea=True&amp;isModal=False"/>
    <x v="1"/>
    <n v="2022"/>
  </r>
  <r>
    <n v="687"/>
    <s v="JEP-370-2022"/>
    <s v="JEP-CSPO-370-2022"/>
    <s v="Carlos Torres"/>
    <s v="N/R"/>
    <s v="Derly Tatiana Pulzara Velasco"/>
    <m/>
    <m/>
    <x v="1"/>
    <s v="1. Prestación de servicios"/>
    <n v="1053843686"/>
    <n v="3"/>
    <x v="1"/>
    <s v="NA"/>
    <s v="Prestar servicios profesionales para apoyar en los procesos de mejoramiento de la gestión judicial de las salas de justicia y secciones del tribunal para la paz."/>
    <m/>
    <s v="Harvey Danilo Suarez Morales"/>
    <s v="Secretaría Ejecutiva"/>
    <s v="Dirección de Asuntos Jurídicos"/>
    <x v="17"/>
    <s v="Yuly Saenz Berdugo "/>
    <s v="Secretaría General Judicial"/>
    <s v="N/A"/>
    <s v="Magistratura_x000a_SEJUD - Salas y Secciones"/>
    <s v="N/A"/>
    <s v="Inversión"/>
    <n v="40598053"/>
    <s v="N/A"/>
    <s v="N/A"/>
    <s v="$3.614.070"/>
    <n v="66622"/>
    <n v="66322"/>
    <n v="2018011001091"/>
    <d v="2022-01-27T00:00:00"/>
    <d v="2022-01-31T00:00:00"/>
    <s v="N/A"/>
    <s v="N/A"/>
    <s v="N/A"/>
    <s v="N/A"/>
    <n v="0"/>
    <s v="N/A"/>
    <n v="0"/>
    <s v="N/A"/>
    <n v="0"/>
    <s v="N/A"/>
    <n v="0"/>
    <n v="40598053"/>
    <s v="NO"/>
    <s v="N/A"/>
    <s v="N/A"/>
    <s v="N/A"/>
    <s v="N/A"/>
    <d v="2022-12-31T00:00:00"/>
    <d v="2022-12-31T00:00:00"/>
    <s v="NO"/>
    <s v="Bogotá D.C"/>
    <s v="Cumplimiento "/>
    <s v="66-47-101000238"/>
    <n v="0"/>
    <s v="Seguros del Estado"/>
    <d v="2022-01-27T00:00:00"/>
    <s v="27-01-2022 - 30-06-2023"/>
    <s v="PENDIENTE"/>
    <s v="Ninguna"/>
    <x v="1"/>
    <s v="Ingreso"/>
    <s v="N/A"/>
    <s v="DERECHO"/>
    <s v="N/A"/>
    <s v="FEMENINO"/>
    <s v="derly.pulzarav@jep.gov.co"/>
    <s v="https://community.secop.gov.co/Public/Tendering/ContractNoticePhases/View?PPI=CO1.PPI.17191553&amp;isFromPublicArea=True&amp;isModal=False"/>
    <x v="1"/>
    <n v="2022"/>
  </r>
  <r>
    <n v="701"/>
    <s v="JEP-371-2022"/>
    <s v="JEP-CSPO-371-2022"/>
    <s v="Carlos Torres"/>
    <s v="N/R"/>
    <s v="Maria Fernanda Suarez Endo"/>
    <m/>
    <m/>
    <x v="1"/>
    <s v="1. Prestación de servicios"/>
    <n v="1077873625"/>
    <n v="1"/>
    <x v="1"/>
    <s v="NA"/>
    <s v="Prestar servicios profesionales para apoyar en los procesos de mejoramiento de la gestión judicial de las salas de justicia y secciones del tribunal para la paz."/>
    <m/>
    <s v="Harvey Danilo Suarez Morales"/>
    <s v="Secretaría Ejecutiva"/>
    <s v="Dirección de Asuntos Jurídicos"/>
    <x v="17"/>
    <s v="Yuly Saenz Berdugo "/>
    <s v="Secretaría General Judicial"/>
    <s v="N/A"/>
    <s v="Magistratura_x000a_SEJUD - Salas y Secciones"/>
    <s v="N/A"/>
    <s v="Inversión"/>
    <n v="40598053"/>
    <s v="N/A"/>
    <s v="N/A"/>
    <n v="3614070"/>
    <n v="67122"/>
    <n v="66722"/>
    <s v="2018011001091_x0009_"/>
    <d v="2022-01-27T00:00:00"/>
    <d v="2022-01-31T00:00:00"/>
    <s v="N/A"/>
    <s v="N/A"/>
    <s v="N/A"/>
    <s v="N/A"/>
    <n v="0"/>
    <s v="N/A"/>
    <n v="0"/>
    <s v="N/A"/>
    <n v="0"/>
    <s v="N/A"/>
    <n v="0"/>
    <n v="40598053"/>
    <s v="NO"/>
    <s v="N/A"/>
    <s v="N/A"/>
    <s v="N/A"/>
    <s v="N/A"/>
    <d v="2022-12-31T00:00:00"/>
    <d v="2022-12-31T00:00:00"/>
    <s v="NO"/>
    <s v="Bogotá D.C"/>
    <s v="Cumplimiento "/>
    <s v="21-47-101017158"/>
    <n v="0"/>
    <s v="Seguros del Estado "/>
    <d v="2022-01-28T00:00:00"/>
    <s v="27-01-2022 - 03-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1%2D2022%2Epdf&amp;parent=%2Fpersonal%2Fcarlos%5Ftorres%5Fjep%5Fgov%5Fco%2FDocuments%2FDocumentos%2FContractual%2FContractual%20%2D%20Onedrive%2FValidaci%C3%B3n%20p%C3%B3lizas%20CPS%2F%2EVERIFICACI%C3%93N%20DE%20P%C3%93LIZAS%20CONTRATOS%202022"/>
    <s v="Ninguna"/>
    <x v="1"/>
    <s v="Ingreso"/>
    <s v="N/A"/>
    <s v="DERECHO"/>
    <s v="N/A"/>
    <s v="FEMENINO"/>
    <s v="maria.suarez@jep.gov.co"/>
    <s v="https://community.secop.gov.co/Public/Tendering/ContractNoticePhases/View?PPI=CO1.PPI.17199915&amp;isFromPublicArea=True&amp;isModal=False"/>
    <x v="1"/>
    <n v="2022"/>
  </r>
  <r>
    <n v="688"/>
    <s v="JEP-372-2022"/>
    <s v="JEP-CSPO-372-2022"/>
    <s v="Carlos Torres"/>
    <s v="N/R"/>
    <s v="Diana Maria Velasco Bolaños"/>
    <m/>
    <m/>
    <x v="1"/>
    <s v="1. Prestación de servicios"/>
    <n v="1085313574"/>
    <n v="1"/>
    <x v="1"/>
    <s v="NA"/>
    <s v="Prestar servicios profesionales para apoyar en los procesos de mejoramiento de la gestión judicial de las salas de justicia y secciones del tribunal para la paz."/>
    <m/>
    <s v="Harvey Danilo Suarez Morales"/>
    <s v="Secretaría Ejecutiva"/>
    <s v="Dirección de Asuntos Jurídicos"/>
    <x v="17"/>
    <s v="Yuly Saenz Berdugo "/>
    <s v="Secretaría General Judicial"/>
    <s v="N/A"/>
    <s v="Magistratura_x000a_SEJUD - Salas y Secciones"/>
    <s v="N/A"/>
    <s v="Inversión"/>
    <n v="40598053"/>
    <s v="N/A"/>
    <s v="N/A"/>
    <s v="$3.614.070"/>
    <n v="66722"/>
    <n v="68522"/>
    <s v="2018011001091_x0009_"/>
    <d v="2022-01-27T00:00:00"/>
    <d v="2022-01-31T00:00:00"/>
    <s v="N/A"/>
    <s v="N/A"/>
    <s v="N/A"/>
    <s v="N/A"/>
    <n v="0"/>
    <s v="N/A"/>
    <n v="0"/>
    <s v="N/A"/>
    <n v="0"/>
    <s v="N/A"/>
    <n v="0"/>
    <n v="40598053"/>
    <s v="NO"/>
    <s v="N/A"/>
    <s v="N/A"/>
    <s v="N/A"/>
    <s v="N/A"/>
    <d v="2022-12-31T00:00:00"/>
    <d v="2022-12-31T00:00:00"/>
    <s v="NO"/>
    <s v="Bogotá D.C"/>
    <s v="Cumplimiento "/>
    <s v="11-45-101110408"/>
    <n v="0"/>
    <s v="Seguros del Estado "/>
    <d v="2022-01-28T00:00:00"/>
    <s v="27-01-2022 - 30-06-2023"/>
    <s v="PENDIENTE"/>
    <s v="Ninguna"/>
    <x v="1"/>
    <s v="Ingreso"/>
    <s v="N/A"/>
    <s v="DERECHO"/>
    <s v="N/A"/>
    <s v="FEMENINO"/>
    <s v="diana.velasco@jep.gov.co"/>
    <s v="https://community.secop.gov.co/Public/Tendering/ContractNoticePhases/View?PPI=CO1.PPI.17209348&amp;isFromPublicArea=True&amp;isModal=False"/>
    <x v="1"/>
    <n v="2022"/>
  </r>
  <r>
    <n v="689"/>
    <s v="JEP-373-2022"/>
    <s v="JEP-CSPO-373-2022"/>
    <s v="Carlos Torres"/>
    <s v="N/R"/>
    <s v="Jhoanny Rico Joya"/>
    <m/>
    <m/>
    <x v="1"/>
    <s v="1. Prestación de servicios"/>
    <n v="79956052"/>
    <n v="3"/>
    <x v="1"/>
    <s v="NA"/>
    <s v="Prestar servicios profesionales para apoyar en los procesos de mejoramiento de la gestión judicial de las salas de justicia y secciones del tribunal para la paz."/>
    <m/>
    <s v="Harvey Danilo Suarez Morales"/>
    <s v="Secretaría Ejecutiva"/>
    <s v="Dirección de Asuntos Jurídicos"/>
    <x v="17"/>
    <s v="Yuly Saenz Berdugo "/>
    <s v="Secretaría General Judicial"/>
    <s v="N/A"/>
    <s v="Magistratura_x000a_SEJUD - Salas y Secciones"/>
    <s v="N/A"/>
    <s v="Inversión"/>
    <n v="40598053"/>
    <s v="N/A"/>
    <s v="N/A"/>
    <n v="3614070"/>
    <n v="66822"/>
    <s v="_x0009_68622"/>
    <s v="2018011001091_x0009_"/>
    <d v="2022-01-27T00:00:00"/>
    <d v="2022-01-31T00:00:00"/>
    <s v="N/A"/>
    <s v="N/A"/>
    <s v="N/A"/>
    <s v="N/A"/>
    <n v="0"/>
    <s v="N/A"/>
    <n v="0"/>
    <s v="N/A"/>
    <n v="0"/>
    <s v="N/A"/>
    <n v="0"/>
    <n v="40598053"/>
    <s v="NO"/>
    <s v="N/A"/>
    <s v="N/A"/>
    <s v="N/A"/>
    <s v="N/A"/>
    <d v="2022-12-31T00:00:00"/>
    <d v="2022-12-31T00:00:00"/>
    <s v="NO"/>
    <s v="Bogotá D.C"/>
    <s v="Cumplimiento "/>
    <s v="21-47-101017031"/>
    <n v="0"/>
    <s v="Seguros del Estado "/>
    <d v="2022-01-28T00:00:00"/>
    <s v="27-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3%2D2022%2Epdf&amp;parent=%2Fpersonal%2Fcarlos%5Ftorres%5Fjep%5Fgov%5Fco%2FDocuments%2FDocumentos%2FContractual%2FContractual%20%2D%20Onedrive%2FValidaci%C3%B3n%20p%C3%B3lizas%20CPS%2F%2EVERIFICACI%C3%93N%20DE%20P%C3%93LIZAS%20CONTRATOS%202022"/>
    <s v="Ninguna"/>
    <x v="1"/>
    <s v="Ingreso"/>
    <s v="N/A"/>
    <s v="DERECHO"/>
    <s v="N/A"/>
    <s v="MASCULINO"/>
    <s v="jhoanny.rico@jep.gov.co"/>
    <s v="https://community.secop.gov.co/Public/Tendering/ContractNoticePhases/View?PPI=CO1.PPI.17216192&amp;isFromPublicArea=True&amp;isModal=False"/>
    <x v="1"/>
    <n v="2022"/>
  </r>
  <r>
    <n v="690"/>
    <s v="JEP-374-2022"/>
    <s v="JEP-CSPO-374-2022"/>
    <s v="Carlos Torres"/>
    <s v="N/R"/>
    <s v="Marco Alexander Solarte Herrera"/>
    <m/>
    <m/>
    <x v="1"/>
    <s v="1. Prestación de servicios"/>
    <n v="1032468121"/>
    <n v="1"/>
    <x v="1"/>
    <s v="NA"/>
    <s v="Prestar servicios profesionales para apoyar en los procesos de mejoramiento de la gestión judicial de las salas de justicia y secciones del tribunal para la paz."/>
    <m/>
    <s v="Harvey Danilo Suarez Morales"/>
    <s v="Secretaría Ejecutiva"/>
    <s v="Dirección de Asuntos Jurídicos"/>
    <x v="17"/>
    <s v="Yuly Saenz Berdugo "/>
    <s v="Secretaría General Judicial"/>
    <s v="N/A"/>
    <s v="Magistratura_x000a_SEJUD - Salas y Secciones"/>
    <s v="N/A"/>
    <s v="Inversión"/>
    <n v="40598053"/>
    <s v="N/A"/>
    <s v="N/A"/>
    <s v="$3.614.070"/>
    <n v="66922"/>
    <n v="68722"/>
    <s v="2018011001091_x0009_"/>
    <d v="2022-01-27T00:00:00"/>
    <d v="2022-01-31T00:00:00"/>
    <s v="N/A"/>
    <s v="N/A"/>
    <s v="N/A"/>
    <s v="N/A"/>
    <n v="0"/>
    <s v="N/A"/>
    <n v="0"/>
    <s v="N/A"/>
    <n v="0"/>
    <s v="N/A"/>
    <n v="0"/>
    <n v="40598053"/>
    <s v="NO"/>
    <s v="N/A"/>
    <s v="N/A"/>
    <s v="N/A"/>
    <s v="N/A"/>
    <d v="2022-12-31T00:00:00"/>
    <d v="2022-12-31T00:00:00"/>
    <s v="NO"/>
    <s v="Bogotá D.C"/>
    <s v="Cumplimiento "/>
    <s v="_x0009_11-45-101110450"/>
    <n v="0"/>
    <s v="Seguros del Estado "/>
    <d v="2022-01-28T00:00:00"/>
    <s v="27-01-2022 - 30-06-2023"/>
    <s v="PENDIENTE"/>
    <s v="Ninguna"/>
    <x v="1"/>
    <s v="Ingreso"/>
    <s v="N/A"/>
    <s v="DERECHO"/>
    <s v="N/A"/>
    <s v="MASCULINO"/>
    <s v="marco.solarte@jep.gov.co"/>
    <s v="https://community.secop.gov.co/Public/Tendering/ContractNoticePhases/View?PPI=CO1.PPI.17222764&amp;isFromPublicArea=True&amp;isModal=False"/>
    <x v="1"/>
    <n v="2022"/>
  </r>
  <r>
    <n v="692"/>
    <s v="JEP-375-2022"/>
    <s v="JEP-CSPO-375-2022"/>
    <s v="Carlos Torres"/>
    <s v="N/R"/>
    <s v="Ricardo Melo Castro"/>
    <m/>
    <m/>
    <x v="1"/>
    <s v="1. Prestación de servicios"/>
    <n v="79891111"/>
    <n v="9"/>
    <x v="1"/>
    <s v="NA"/>
    <s v="Prestar servicios profesionales para apoyar en los procesos de mejoramiento de la gestión judicial de las salas de justicia y secciones del tribunal para la paz."/>
    <m/>
    <s v="Harvey Danilo Suarez Morales"/>
    <s v="Secretaría Ejecutiva"/>
    <s v="Dirección de Asuntos Jurídicos"/>
    <x v="17"/>
    <s v="Yuly Saenz Berdugo "/>
    <s v="Secretaría General Judicial"/>
    <s v="N/A"/>
    <s v="Magistratura_x000a_SEJUD - Salas y Secciones"/>
    <s v="N/A"/>
    <s v="Inversión"/>
    <n v="40598053"/>
    <s v="N/A"/>
    <s v="N/A"/>
    <n v="3614070"/>
    <n v="67222"/>
    <n v="68822"/>
    <s v="2018011001091_x0009_"/>
    <d v="2022-01-27T00:00:00"/>
    <d v="2022-01-31T00:00:00"/>
    <s v="Angelica Maria Quevedo Guerrero"/>
    <n v="27091052"/>
    <n v="0"/>
    <d v="2022-02-28T00:00:00"/>
    <n v="0"/>
    <s v="N/A"/>
    <n v="0"/>
    <s v="N/A"/>
    <n v="0"/>
    <s v="N/A"/>
    <n v="0"/>
    <n v="40598053"/>
    <s v="NO"/>
    <s v="N/A"/>
    <s v="N/A"/>
    <s v="N/A"/>
    <s v="N/A"/>
    <d v="2022-12-31T00:00:00"/>
    <d v="2022-12-31T00:00:00"/>
    <s v="NO"/>
    <s v="Bogotá D.C"/>
    <s v="Cumplimiento "/>
    <s v="3262476–7"/>
    <n v="0"/>
    <s v="Suramericana"/>
    <d v="2022-01-28T00:00:00"/>
    <s v="27-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5%2D2022%2Epdf&amp;parent=%2Fpersonal%2Fcarlos%5Ftorres%5Fjep%5Fgov%5Fco%2FDocuments%2FDocumentos%2FContractual%2FContractual%20%2D%20Onedrive%2FValidaci%C3%B3n%20p%C3%B3lizas%20CPS%2F%2EVERIFICACI%C3%93N%20DE%20P%C3%93LIZAS%20CONTRATOS%202022"/>
    <s v="en fecha 28/02/2022 se suscribe cesión del contrato._x000a_En fecha del 16 de Agosto se publica la cesión del contrato a John Anderson Cordoba a partir del 17 de Agosto. "/>
    <x v="1"/>
    <s v="Cesión"/>
    <s v="N/A"/>
    <s v="DERECHO"/>
    <s v="N/A"/>
    <s v="MASCULINO"/>
    <s v="NR"/>
    <s v="https://community.secop.gov.co/Public/Tendering/ContractNoticePhases/View?PPI=CO1.PPI.17226348&amp;isFromPublicArea=True&amp;isModal=False"/>
    <x v="1"/>
    <n v="2022"/>
  </r>
  <r>
    <n v="452"/>
    <s v="JEP-376-2022"/>
    <s v="JEP-CSPO-376-2022"/>
    <s v="Norma Bonilla"/>
    <s v="25 de enero de 2022"/>
    <s v="Yenifer Mosquera Collazos_x000a_"/>
    <m/>
    <m/>
    <x v="1"/>
    <s v="1. Prestación de servicios"/>
    <n v="1026287010"/>
    <n v="1"/>
    <x v="1"/>
    <s v="NA"/>
    <s v="Prestar servicios de apoyo a la Subdirección de Talento Humano en aspectos relacionados con la gestión, archivo y digitalización de las historias laborales de la JEP"/>
    <m/>
    <s v="Harvey Danilo Suarez Morales"/>
    <s v="Secretaría Ejecutiva"/>
    <s v="Dirección Administrativa y Financiera"/>
    <x v="9"/>
    <s v="Francy Elena Palomino Millán"/>
    <s v="Subdirección de Talento Humano"/>
    <s v="N/A"/>
    <s v="N/A"/>
    <s v="N/A"/>
    <s v="Inversión"/>
    <n v="37080357"/>
    <s v="N/A"/>
    <s v="N/A"/>
    <s v="$3.252.663"/>
    <n v="61222"/>
    <n v="70122"/>
    <n v="2018011001175"/>
    <d v="2022-01-28T00:00:00"/>
    <d v="2022-01-31T00:00:00"/>
    <s v="N/A"/>
    <s v="N/A"/>
    <s v="N/A"/>
    <s v="N/A"/>
    <n v="0"/>
    <s v="N/A"/>
    <n v="0"/>
    <s v="N/A"/>
    <n v="0"/>
    <s v="N/A"/>
    <n v="0"/>
    <n v="37080357"/>
    <s v="NO"/>
    <s v="N/A"/>
    <s v="N/A"/>
    <s v="N/A"/>
    <s v="N/A"/>
    <d v="2022-12-31T00:00:00"/>
    <d v="2022-12-31T00:00:00"/>
    <s v="NO"/>
    <s v="Bogotá D.C"/>
    <s v="Cumplimiento "/>
    <s v="15-47-101008841"/>
    <n v="0"/>
    <s v="Seguros del Estado "/>
    <d v="2022-01-31T00:00:00"/>
    <s v="26-01-2022 - 30-06-2023"/>
    <s v="PENDIENTE"/>
    <s v="Ninguna"/>
    <x v="1"/>
    <s v="Ingreso"/>
    <s v="N/A"/>
    <s v="TÉCNICO LABORAL EN AUXILIAR DE RECURSOS HUMANOS"/>
    <s v="N/A"/>
    <s v="FEMENINO"/>
    <s v="yenifer.mosquera@jep.gov.co"/>
    <s v="https://community.secop.gov.co/Public/Tendering/ContractNoticePhases/View?PPI=CO1.PPI.17139496&amp;isFromPublicArea=True&amp;isModal=False"/>
    <x v="1"/>
    <n v="2022"/>
  </r>
  <r>
    <n v="433"/>
    <s v="JEP-377-2022"/>
    <s v="JEP-CSPO-377-2022"/>
    <s v="Norma Bonilla"/>
    <s v="25 de enero de 2022"/>
    <s v="Andres Mauricio Chavarro Agudelo"/>
    <m/>
    <m/>
    <x v="1"/>
    <s v="1. Prestación de servicios"/>
    <n v="1020743236"/>
    <n v="3"/>
    <x v="1"/>
    <s v="NA"/>
    <s v="Prestar servicios profesionales para apoyar la gestión contractual y financiera del departamento SAAD representación víctimas."/>
    <m/>
    <s v="Harvey Danilo Suarez Morales"/>
    <s v="Secretaría Ejecutiva"/>
    <s v="Subsecretaría Ejecutiva "/>
    <x v="15"/>
    <s v="Claudia Liliana Erazo Maldonado"/>
    <s v="Departamento SAAD - Víctimas"/>
    <s v="N/A"/>
    <s v="N/A"/>
    <s v="N/A"/>
    <s v="Inversión"/>
    <n v="58461218"/>
    <s v="N/A"/>
    <s v="N/A"/>
    <n v="5204263"/>
    <n v="67422"/>
    <n v="70222"/>
    <n v="2018011001091"/>
    <d v="2022-01-28T00:00:00"/>
    <d v="2022-02-01T00:00:00"/>
    <s v="N/A"/>
    <s v="N/A"/>
    <s v="N/A"/>
    <s v="N/A"/>
    <n v="0"/>
    <s v="N/A"/>
    <n v="0"/>
    <s v="N/A"/>
    <n v="0"/>
    <s v="N/A"/>
    <n v="-122"/>
    <n v="58461218"/>
    <s v="NO"/>
    <s v="N/A"/>
    <s v="N/A"/>
    <s v="N/A"/>
    <s v="N/A"/>
    <d v="2022-12-31T00:00:00"/>
    <d v="2022-08-31T00:00:00"/>
    <s v="NO"/>
    <s v="Bogotá D.C"/>
    <s v="Cumplimiento "/>
    <s v="21-47-101017022"/>
    <n v="0"/>
    <s v="Seguros del Estado "/>
    <d v="2022-01-27T00:00:00"/>
    <s v="27-01-2022 - 30-06-2023"/>
    <s v="PENDIENTE"/>
    <s v="En fecha del 31/08/2022 hoy se publicó el balance y cierre del contrato JEP-377-2022 como resultado de la terminación unilateral del mismo."/>
    <x v="0"/>
    <s v="Terminación anticipada"/>
    <s v="N/A"/>
    <s v="DERECHO"/>
    <s v="N/A"/>
    <s v="MASCULINO"/>
    <s v="PND"/>
    <s v="https://community.secop.gov.co/Public/Tendering/ContractNoticePhases/View?PPI=CO1.PPI.17186214&amp;isFromPublicArea=True&amp;isModal=False"/>
    <x v="1"/>
    <n v="2022"/>
  </r>
  <r>
    <n v="274"/>
    <s v="JEP-378-2022"/>
    <s v="JEP-CSPO-378-2022"/>
    <s v="Ángela Esquivel "/>
    <s v="25 de enero de 2022"/>
    <s v="Ernesto Amezquita Camacho"/>
    <m/>
    <m/>
    <x v="1"/>
    <s v="1. Prestación de servicios"/>
    <n v="19131985"/>
    <n v="0"/>
    <x v="1"/>
    <s v="NA"/>
    <s v="Prestar servicios profesionales especializados para apoyar y acompañar el despliegue territorial de la Secretaría Ejecutiva en los departamentos de Risaralda, Quindío y Caldas, en el marco de los lineamientos para la aplicación del enfoque territorial, la justicia restaurativa y teniendo en cuenta los enfoques diferenciales."/>
    <m/>
    <s v="Harvey Danilo Suarez Morales"/>
    <s v="Secretaría Ejecutiva"/>
    <s v="Subsecretaría Ejecutiva "/>
    <x v="13"/>
    <s v="Gloria Cala Navarro"/>
    <s v="Departamento de Gestión Territorial"/>
    <s v="N/A"/>
    <s v="N/A"/>
    <s v="N/A"/>
    <s v="Inversión"/>
    <n v="53277744"/>
    <s v="N/A"/>
    <s v="N/A"/>
    <s v="$10.245.720"/>
    <n v="29422"/>
    <n v="70822"/>
    <n v="2018011001091"/>
    <d v="2022-01-28T00:00:00"/>
    <d v="2022-02-01T00:00:00"/>
    <s v="N/A"/>
    <s v="N/A"/>
    <s v="N/A"/>
    <s v="N/A"/>
    <n v="0"/>
    <s v="N/A"/>
    <n v="0"/>
    <s v="N/A"/>
    <n v="0"/>
    <s v="N/A"/>
    <n v="0"/>
    <n v="53277744"/>
    <s v="NO"/>
    <s v="N/A"/>
    <s v="N/A"/>
    <s v="N/A"/>
    <s v="N/A"/>
    <d v="2022-06-30T00:00:00"/>
    <d v="2022-06-30T00:00:00"/>
    <s v="NO"/>
    <s v="Departamentos de Risaralda,_x000a_Quindío y Caldas."/>
    <s v="Cumplimiento "/>
    <s v="560 47 994000151148"/>
    <n v="0"/>
    <s v="Aseguradora Solidaria"/>
    <d v="2022-01-31T00:00:00"/>
    <s v="31/01/2022 - 10/01/2023"/>
    <s v="PENDIENTE"/>
    <s v="Ninguna"/>
    <x v="0"/>
    <s v="Ingreso"/>
    <s v="N/A"/>
    <s v="DERECHO"/>
    <s v="N/A"/>
    <s v="MASCULINO"/>
    <s v="PND"/>
    <s v="https://community.secop.gov.co/Public/Tendering/ContractNoticePhases/View?PPI=CO1.PPI.17146444&amp;isFromPublicArea=True&amp;isModal=False"/>
    <x v="1"/>
    <n v="2022"/>
  </r>
  <r>
    <n v="165"/>
    <s v="JEP-379-2022"/>
    <s v="JEP-CSPO-379-2022"/>
    <s v="Clara Torres"/>
    <s v="25 de enero de 2022"/>
    <s v="Claudia Stela Nuñez Duarte"/>
    <m/>
    <m/>
    <x v="1"/>
    <s v="1. Prestación de servicios"/>
    <n v="52644489"/>
    <n v="0"/>
    <x v="1"/>
    <s v="NA"/>
    <s v="Prestar servicios profesionales especializados a la subsecretaria ejecutiva en la articulación y relacionamiento interinstitucional de las entidades que componen el SIVJRNR, así como en el seguimiento de los procesos y proyectos que se desarrollan de manera conjunta. "/>
    <m/>
    <s v="Harvey Danilo Suarez Morales"/>
    <s v="Secretaría Ejecutiva"/>
    <s v="Subsecretaría Ejecutiva "/>
    <x v="5"/>
    <s v="Angela María Mora Soto"/>
    <s v="Subsecretaría Ejecutiva "/>
    <s v="N/A"/>
    <s v="N/A"/>
    <s v="N/A"/>
    <s v="Inversión"/>
    <n v="115435112"/>
    <s v="N/A"/>
    <s v="N/A"/>
    <n v="10245720"/>
    <n v="61522"/>
    <n v="65322"/>
    <n v="2018011001091"/>
    <d v="2022-01-27T00:00:00"/>
    <d v="2022-01-28T00:00:00"/>
    <s v="N/A"/>
    <s v="N/A"/>
    <s v="N/A"/>
    <s v="N/A"/>
    <n v="0"/>
    <s v="N/A"/>
    <n v="0"/>
    <s v="N/A"/>
    <n v="0"/>
    <s v="N/A"/>
    <n v="0"/>
    <n v="115435112"/>
    <s v="NO"/>
    <s v="N/A"/>
    <s v="N/A"/>
    <s v="N/A"/>
    <s v="N/A"/>
    <d v="2022-12-31T00:00:00"/>
    <d v="2022-12-31T00:00:00"/>
    <s v="NO"/>
    <s v="Bogotá D.C"/>
    <s v="Cumplimiento "/>
    <s v="21-45-101359150"/>
    <n v="0"/>
    <s v="Seguros del Estado "/>
    <d v="2022-01-28T00:00:00"/>
    <s v="27-01-2022 - 01-07-2023"/>
    <s v="PENDIENTE"/>
    <s v="Ninguna"/>
    <x v="1"/>
    <s v="Ingreso"/>
    <s v="N/A"/>
    <s v="DERECHO"/>
    <s v="N/A"/>
    <s v="FEMENINO"/>
    <s v="claudia.nunez@jep.gov.co"/>
    <s v="https://community.secop.gov.co/Public/Tendering/ContractNoticePhases/View?PPI=CO1.PPI.17190341&amp;isFromPublicArea=True&amp;isModal=False"/>
    <x v="1"/>
    <n v="2022"/>
  </r>
  <r>
    <n v="166"/>
    <s v="JEP-380-2022"/>
    <s v="JEP-CSPO-380-2022"/>
    <s v="Clara Torres"/>
    <s v="25 de enero de 2022"/>
    <s v="Fabian Steven Vanegas Ruiz"/>
    <m/>
    <m/>
    <x v="1"/>
    <s v="1. Prestación de servicios"/>
    <n v="1030638566"/>
    <n v="6"/>
    <x v="1"/>
    <s v="NA"/>
    <s v="Prestar servicios profesionales para apoyar a la subsecretaria ejecutiva en los ejercicios de planeación, articulación, fortalecimiento y seguimiento a las actividades misionales y estratégicas de la misma y sus departamentos. "/>
    <m/>
    <s v="Harvey Danilo Suarez Morales"/>
    <s v="Secretaría Ejecutiva"/>
    <s v="Subsecretaría Ejecutiva "/>
    <x v="5"/>
    <s v="Angela María Mora Soto"/>
    <s v="Subsecretaría Ejecutiva "/>
    <s v="N/A"/>
    <s v="N/A"/>
    <s v="N/A"/>
    <s v="Inversión"/>
    <n v="81437077"/>
    <s v="N/A"/>
    <s v="N/A"/>
    <s v="$7.228.143"/>
    <n v="67322"/>
    <n v="63222"/>
    <s v="2018011001091_x0009_"/>
    <d v="2022-01-26T00:00:00"/>
    <d v="2022-01-28T00:00:00"/>
    <s v="Vanessa Arango Cano_x000a_Daniela León Nisperuza"/>
    <s v="1022359295_x000a_1.010.199.208"/>
    <s v="9_x000a_1"/>
    <s v="29/03/2022_x000a_22/09/2022"/>
    <n v="0"/>
    <s v="N/A"/>
    <n v="0"/>
    <s v="N/A"/>
    <n v="0"/>
    <s v="N/A"/>
    <n v="0"/>
    <n v="81437077"/>
    <s v="NO"/>
    <s v="N/A"/>
    <s v="N/A"/>
    <s v="N/A"/>
    <s v="N/A"/>
    <d v="2022-12-31T00:00:00"/>
    <d v="2022-12-31T00:00:00"/>
    <s v="NO"/>
    <s v="Bogotá D.C "/>
    <s v="Cumplimiento "/>
    <s v="33-47-101008332"/>
    <n v="0"/>
    <s v="Seguros del Estado "/>
    <d v="2022-01-26T00:00:00"/>
    <s v="27-01-2022 - 10-07-2023"/>
    <s v="PENDIENTE"/>
    <s v="en fecha 29/03/2022 se suscribe cesión del contrato_x000a_En fecha del 22 de septiembre de 2022 se realiza la Cesión del contrato"/>
    <x v="1"/>
    <s v="Cesión"/>
    <s v="N/A"/>
    <s v="INGENIERÍA ELECTRÓNICA Y TELECOMUNICACIONES"/>
    <s v="N/A"/>
    <s v="FEMENINO"/>
    <s v="fabian.vanegas@jep.gov.co"/>
    <s v="https://community.secop.gov.co/Public/Tendering/ContractNoticePhases/View?PPI=CO1.PPI.17190724&amp;isFromPublicArea=True&amp;isModal=False"/>
    <x v="1"/>
    <n v="2022"/>
  </r>
  <r>
    <n v="558"/>
    <s v="JEP-381-2022"/>
    <s v="JEP-CSPO-381-2022"/>
    <s v="Clara Torres"/>
    <s v="25 de enero de 2022"/>
    <s v="Edwin Fabián   "/>
    <m/>
    <s v="Castro Chaparro"/>
    <x v="1"/>
    <s v="1. Prestación de servicios"/>
    <n v="1013647960"/>
    <n v="1"/>
    <x v="1"/>
    <s v="NA"/>
    <s v="Prestar servicios para acompañar a la subdirección de comunicaciones en el seguimiento técnico de los proyectos de producción audiovisual del sistema de gestión de medios de la JEP, siguiendo los lineamientos de la política y estrategia de comunicaciones de la entidad. "/>
    <m/>
    <s v="Harvey Danilo Suarez Morales"/>
    <s v="Secretaría Ejecutiva"/>
    <s v="Secretaría Ejecutiva"/>
    <x v="14"/>
    <s v="Hernando Salazar Palacio"/>
    <s v="Subdirección de Comunicaciones"/>
    <s v="N/A"/>
    <s v="N/A"/>
    <s v="N/A"/>
    <s v="Inversión"/>
    <n v="40598053"/>
    <s v="N/A"/>
    <s v="N/A"/>
    <n v="3614070"/>
    <n v="61022"/>
    <n v="66522"/>
    <n v="2018011000954"/>
    <d v="2022-01-27T00:00:00"/>
    <d v="2022-02-01T00:00:00"/>
    <s v="Juan Sebastián Muñoz Villadiego"/>
    <n v="1015464360"/>
    <n v="3"/>
    <d v="2022-10-03T00:00:00"/>
    <n v="0"/>
    <s v="N/A"/>
    <n v="0"/>
    <s v="N/A"/>
    <n v="0"/>
    <s v="N/A"/>
    <n v="0"/>
    <n v="40598053"/>
    <s v="NO"/>
    <s v="N/A"/>
    <s v="N/A"/>
    <s v="N/A"/>
    <s v="N/A"/>
    <d v="2022-12-31T00:00:00"/>
    <d v="2022-12-31T00:00:00"/>
    <s v="NO"/>
    <s v="Bogotá D.C"/>
    <s v="Cumplimiento"/>
    <s v="11-47-101011302"/>
    <n v="0"/>
    <s v="Seguros del Estado "/>
    <d v="2022-01-28T00:00:00"/>
    <s v="28-01-2022 - 10-07-2023"/>
    <s v="PENDIENTE"/>
    <s v="En fecha del 3 de octubre aprobada cesión contrato JEP-381-2022 Sub de Comunicaciones   "/>
    <x v="1"/>
    <s v="Cesión"/>
    <s v="N/A"/>
    <s v="ASISTENCIAL"/>
    <s v="N/A"/>
    <s v="MASCULINO"/>
    <s v="edwin.castroc@jep.gov.co"/>
    <s v="https://community.secop.gov.co/Public/Tendering/ContractNoticePhases/View?PPI=CO1.PPI.17190722&amp;isFromPublicArea=True&amp;isModal=False"/>
    <x v="1"/>
    <n v="2022"/>
  </r>
  <r>
    <n v="569"/>
    <s v="JEP-382-2022"/>
    <s v="JEP-CSPO-382-2022"/>
    <s v="Clara Torres"/>
    <s v="21 de enero de 2022"/>
    <s v="Sebastian Marcelo Diaz Vallejo "/>
    <m/>
    <m/>
    <x v="1"/>
    <s v="1. Prestación de servicios"/>
    <n v="1015440049"/>
    <n v="3"/>
    <x v="1"/>
    <s v="NA"/>
    <s v="Prestar servicios profesionales para apoyar a la subdirección de comunicaciones en el seguimiento, clasificación, almacenamiento y sistematización de la información producida en cumplimiento de su actividad misional y del plan de posicionamiento y divulgación de la JEP "/>
    <m/>
    <s v="Harvey Danilo Suarez Morales"/>
    <s v="Secretaría Ejecutiva"/>
    <s v="Secretaría Ejecutiva"/>
    <x v="14"/>
    <s v="Hernando Salazar Palacio"/>
    <s v="Subdirección de Comunicaciones"/>
    <s v="N/A"/>
    <s v="N/A"/>
    <s v="N/A"/>
    <s v="Inversión"/>
    <n v="40598053"/>
    <s v="N/A"/>
    <s v="N/A"/>
    <s v="$3.614.070"/>
    <n v="61122"/>
    <n v="67522"/>
    <s v="2018011000954_x0009_"/>
    <d v="2022-01-28T00:00:00"/>
    <d v="2022-02-01T00:00:00"/>
    <s v="N/A"/>
    <s v="N/A"/>
    <s v="N/A"/>
    <s v="N/A"/>
    <n v="0"/>
    <s v="N/A"/>
    <n v="0"/>
    <s v="N/A"/>
    <n v="0"/>
    <s v="N/A"/>
    <n v="0"/>
    <n v="40598053"/>
    <s v="NO"/>
    <s v="N/A"/>
    <s v="N/A"/>
    <s v="N/A"/>
    <s v="N/A"/>
    <d v="2022-12-31T00:00:00"/>
    <d v="2022-12-31T00:00:00"/>
    <s v="NO"/>
    <s v="Bogotá D.C "/>
    <s v="Cumplimiento"/>
    <s v="_x0009_21-47-101017161"/>
    <n v="0"/>
    <s v="Seguros del Estado "/>
    <d v="2022-01-28T00:00:00"/>
    <s v="28-01-2022 - 30-06-2023"/>
    <s v="PENDIENTE"/>
    <s v="Ninguna"/>
    <x v="1"/>
    <s v="Ingreso"/>
    <s v="N/A"/>
    <s v="CIENCIAS DE LA INFORMACIÓN - BIBLIOTECOLOGÍA"/>
    <s v="N/A"/>
    <s v="MASCULINO"/>
    <s v="sebastian.diaz@jep.gov.co"/>
    <s v="https://community.secop.gov.co/Public/Tendering/ContractNoticePhases/View?PPI=CO1.PPI.17150789&amp;isFromPublicArea=True&amp;isModal=False"/>
    <x v="1"/>
    <n v="2022"/>
  </r>
  <r>
    <n v="157"/>
    <s v="JEP-383-2022"/>
    <s v="JEP-CSPO-383-2022"/>
    <s v="Laura Paredes"/>
    <s v="24 de enero de 2022"/>
    <s v="Miguel Eliecer Hernandez Cruz"/>
    <m/>
    <m/>
    <x v="1"/>
    <s v="1. Prestación de servicios"/>
    <n v="79222643"/>
    <n v="6"/>
    <x v="1"/>
    <s v="NA"/>
    <s v="Prestación de servicios para acompañar y apoyar a la subsecretaría ejecutiva en la gestión administrativa y operativa relacionadas con las funciones del despacho del subsecretario y en el seguimiento presupuestal y financiero de la ejecución del contrato de operación logística, que sean requeridos para la mejora continua de la prestación de los servicios de la JEP"/>
    <m/>
    <s v="Harvey Danilo Suarez Morales"/>
    <s v="Secretaría Ejecutiva"/>
    <s v="Subsecretaría Ejecutiva "/>
    <x v="5"/>
    <s v="Angela María Mora Soto"/>
    <s v="Subsecretaría Ejecutiva "/>
    <s v="N/A"/>
    <s v="N/A"/>
    <s v="N/A"/>
    <s v="Inversión"/>
    <n v="19034102"/>
    <s v="N/A"/>
    <s v="N/A"/>
    <n v="3614070"/>
    <n v="61622"/>
    <n v="65822"/>
    <n v="2018011001091"/>
    <d v="2022-01-26T00:00:00"/>
    <d v="2022-01-31T00:00:00"/>
    <s v="William Hernando Gonzalez Vargas "/>
    <n v="1018435364"/>
    <n v="1"/>
    <d v="2022-03-16T00:00:00"/>
    <n v="0"/>
    <s v="N/A"/>
    <n v="0"/>
    <s v="N/A"/>
    <n v="0"/>
    <s v="N/A"/>
    <n v="0"/>
    <n v="19034102"/>
    <s v="NO"/>
    <s v="N/A"/>
    <s v="N/A"/>
    <s v="N/A"/>
    <s v="N/A"/>
    <d v="2022-06-30T00:00:00"/>
    <d v="2022-06-30T00:00:00"/>
    <s v="NO"/>
    <s v="Bogotá D.C"/>
    <s v="Cumplimiento"/>
    <s v="33-47-101008405"/>
    <n v="0"/>
    <s v="Seguros del Estado"/>
    <d v="2022-01-27T00:00:00"/>
    <s v="26/01/2022 - 31-12-2022"/>
    <s v="PENDIENTE"/>
    <s v="En fecha 16/03/2022 se suscribe cesión del contrato"/>
    <x v="0"/>
    <s v="Cesión"/>
    <s v="N/A"/>
    <s v="ADMINISTRACIÓN DE EMPRESAS"/>
    <s v="N/A"/>
    <s v="MASCULINO"/>
    <s v="PND"/>
    <s v="https://community.secop.gov.co/Public/Tendering/ContractNoticePhases/View?PPI=CO1.PPI.17150710&amp;isFromPublicArea=True&amp;isModal=False"/>
    <x v="1"/>
    <n v="2022"/>
  </r>
  <r>
    <n v="574"/>
    <s v="JEP-384-2022"/>
    <s v="JEP-CSPO-384-2022"/>
    <s v="Vanessa Jiménez "/>
    <s v="N/R"/>
    <s v="Piedad Mayerly Camacho Sanchez "/>
    <m/>
    <m/>
    <x v="1"/>
    <s v="1. Prestación de servicios"/>
    <n v="52367397"/>
    <n v="3"/>
    <x v="1"/>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m/>
    <s v="Harvey Danilo Suarez Morales"/>
    <s v="Secretaría Ejecutiva"/>
    <s v="Subsecretaría Ejecutiva "/>
    <x v="10"/>
    <s v="Jorge Alirio Mancera Cortés"/>
    <s v="Departamento SAAD - Comparecientes"/>
    <s v="N/A"/>
    <s v="N/A"/>
    <s v="N/A"/>
    <s v="Inversión"/>
    <n v="30316098"/>
    <s v="N/A"/>
    <s v="N/A"/>
    <s v="$5.052.683"/>
    <n v="64422"/>
    <n v="68922"/>
    <s v="2018011000870_x0009_"/>
    <d v="2022-01-28T00:00:00"/>
    <d v="2022-02-01T00:00:00"/>
    <s v="N/A"/>
    <s v="N/A"/>
    <s v="N/A"/>
    <s v="N/A"/>
    <n v="0"/>
    <s v="N/A"/>
    <n v="0"/>
    <s v="N/A"/>
    <n v="0"/>
    <s v="N/A"/>
    <n v="0"/>
    <n v="30316098"/>
    <s v="NO"/>
    <s v="N/A"/>
    <s v="N/A"/>
    <s v="N/A"/>
    <s v="N/A"/>
    <d v="2022-07-31T00:00:00"/>
    <d v="2022-07-31T00:00:00"/>
    <s v="NO"/>
    <s v="Bogotá D.C"/>
    <s v="Cumplimiento"/>
    <s v="21-47-101017110"/>
    <n v="0"/>
    <s v="Seguros del Estado"/>
    <d v="2022-01-28T00:00:00"/>
    <s v="28-01-2022 - 01-02-2023"/>
    <s v="PENDIENTE"/>
    <s v="El 15 de julio de 2022 se publica e acta de terminación anticipada del contrato"/>
    <x v="0"/>
    <s v="Terminación anticipada"/>
    <s v="N/A"/>
    <s v="DERECHO"/>
    <s v="N/A"/>
    <s v="FEMENINO"/>
    <s v="PND"/>
    <s v="https://community.secop.gov.co/Public/Tendering/ContractNoticePhases/View?PPI=CO1.PPI.17177502&amp;isFromPublicArea=True&amp;isModal=False"/>
    <x v="1"/>
    <n v="2022"/>
  </r>
  <r>
    <n v="573"/>
    <s v="JEP-385-2022"/>
    <s v="JEP-CSPO-385-2022"/>
    <s v="Vanessa Jiménez "/>
    <s v="N/R"/>
    <s v="Rosaura Morales Gomez "/>
    <m/>
    <m/>
    <x v="1"/>
    <s v="1. Prestación de servicios"/>
    <n v="1032452027"/>
    <n v="5"/>
    <x v="1"/>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m/>
    <s v="Harvey Danilo Suarez Morales"/>
    <s v="Secretaría Ejecutiva"/>
    <s v="Subsecretaría Ejecutiva "/>
    <x v="10"/>
    <s v="Jorge Alirio Mancera Cortés"/>
    <s v="Departamento SAAD - Comparecientes"/>
    <s v="N/A"/>
    <s v="N/A"/>
    <s v="N/A"/>
    <s v="Inversión"/>
    <n v="30316098"/>
    <s v="N/A"/>
    <s v="N/A"/>
    <n v="5052683"/>
    <n v="64522"/>
    <n v="69022"/>
    <n v="2018011000870"/>
    <d v="2022-01-28T00:00:00"/>
    <d v="2022-02-01T00:00:00"/>
    <s v="N/A"/>
    <s v="N/A"/>
    <s v="N/A"/>
    <s v="N/A"/>
    <n v="0"/>
    <s v="N/A"/>
    <n v="0"/>
    <s v="N/A"/>
    <n v="0"/>
    <s v="N/A"/>
    <n v="0"/>
    <n v="30316098"/>
    <s v="NO"/>
    <s v="N/A"/>
    <s v="N/A"/>
    <s v="N/A"/>
    <s v="N/A"/>
    <d v="2022-07-31T00:00:00"/>
    <d v="2022-07-31T00:00:00"/>
    <s v="NO"/>
    <s v="Bogotá D.C"/>
    <s v="Cumplimiento"/>
    <s v="21-47-101017167"/>
    <n v="0"/>
    <s v="Seguros del Estado"/>
    <d v="2022-01-28T00:00:00"/>
    <s v="28-01-2022 - 01-02-2023"/>
    <s v="https://jepcolombia-my.sharepoint.com/personal/carlos_torres_jep_gov_co/Documents/Documentos/Contractual/Contractual%20-%20Onedrive/Validaci%C3%B3n%20p%C3%B3lizas%20CPS/.VERIFICACI%C3%93N%20DE%20P%C3%93LIZAS%20CONTRATOS%202022/Verificaci%C3%B3n%20p%C3%B3liza%20JEP%20385%202022.PNG"/>
    <s v="Ninguna"/>
    <x v="0"/>
    <s v="Ingreso"/>
    <s v="N/A"/>
    <s v="DERECHO"/>
    <s v="N/A"/>
    <s v="FEMENINO"/>
    <s v="PND"/>
    <s v="https://community.secop.gov.co/Public/Tendering/ContractNoticePhases/View?PPI=CO1.PPI.17182280&amp;isFromPublicArea=True&amp;isModal=False"/>
    <x v="1"/>
    <n v="2022"/>
  </r>
  <r>
    <n v="703"/>
    <s v="JEP-386-2022"/>
    <s v="JEP-CSPO-386-2022"/>
    <s v="Paola Casas"/>
    <s v="25 de enero de 2022"/>
    <s v="Alvaro Javier Arroyo Martínez"/>
    <m/>
    <m/>
    <x v="1"/>
    <s v="1. Prestación de servicios"/>
    <n v="1065614269"/>
    <n v="7"/>
    <x v="1"/>
    <s v="NA"/>
    <s v="Prestación de servicios profesionales para apoyar a la secretaría judicial en la caracterización, resolución de solicitudes y en el impulso de las decisiones judiciales y descongestión de las salas de justicia de la Jurisdicción Especial para la Paz"/>
    <m/>
    <s v="Harvey Danilo Suarez Morales"/>
    <s v="Secretaría Ejecutiva"/>
    <s v="Dirección de Asuntos Jurídicos"/>
    <x v="17"/>
    <s v="Yuly Saenz Berdugo "/>
    <s v="Secretaría General Judicial"/>
    <s v="N/A"/>
    <s v="Magistratura_x000a_SEJUD - Descongestión Salas"/>
    <s v="N/A"/>
    <s v="Inversión"/>
    <s v="$40.598.053,00"/>
    <s v="N/A"/>
    <s v="N/A"/>
    <s v="$3.614.070"/>
    <n v="66322"/>
    <n v="67722"/>
    <s v="2018011001091_x0009_"/>
    <d v="2022-01-27T00:00:00"/>
    <d v="2022-01-31T00:00:00"/>
    <s v="N/A"/>
    <s v="N/A"/>
    <s v="N/A"/>
    <s v="N/A"/>
    <n v="0"/>
    <s v="N/A"/>
    <n v="0"/>
    <s v="N/A"/>
    <n v="0"/>
    <s v="N/A"/>
    <n v="0"/>
    <n v="40598053"/>
    <s v="NO"/>
    <s v="N/A"/>
    <s v="N/A"/>
    <s v="N/A"/>
    <s v="N/A"/>
    <d v="2022-12-31T00:00:00"/>
    <d v="2022-12-31T00:00:00"/>
    <s v="NO"/>
    <s v="Bogotá D.C"/>
    <s v="Cumplimiento"/>
    <s v="47-45-101004894"/>
    <n v="0"/>
    <s v="Seguros del Estado"/>
    <d v="2022-01-28T00:00:00"/>
    <s v="27-01-2022 - 30-06-2023"/>
    <s v="PENDIENTE"/>
    <s v="Ninguna"/>
    <x v="1"/>
    <s v="Ingreso"/>
    <s v="N/A"/>
    <s v="DERECHO"/>
    <s v="N/A"/>
    <s v="MASCULINO"/>
    <s v="alvaro.arroyo@jep.gov.co"/>
    <s v="https://community.secop.gov.co/Public/Tendering/ContractNoticePhases/View?PPI=CO1.PPI.17216780&amp;isFromPublicArea=True&amp;isModal=False"/>
    <x v="1"/>
    <n v="2022"/>
  </r>
  <r>
    <n v="702"/>
    <s v="JEP-387-2022"/>
    <s v="JEP-CSPO-387-2022"/>
    <s v="Paola Casas"/>
    <s v="25 de enero de 2022"/>
    <s v="Yeimi Lorena Betancourt Garcia"/>
    <m/>
    <m/>
    <x v="1"/>
    <s v="1. Prestación de servicios"/>
    <n v="700147396"/>
    <n v="2"/>
    <x v="1"/>
    <s v="NA"/>
    <s v="Prestar servicios profesionales para apoyar en los procesos de mejoramiento de la Gestión Judicial de las salas de justicia y secciones del tribunal para la paz."/>
    <m/>
    <s v="Harvey Danilo Suarez Morales"/>
    <s v="Secretaría Ejecutiva"/>
    <s v="Dirección de Asuntos Jurídicos"/>
    <x v="17"/>
    <s v="Yuly Saenz Berdugo "/>
    <s v="Secretaría General Judicial"/>
    <s v="N/A"/>
    <s v="Magistratura_x000a_SEJUD - Salas y Secciones"/>
    <s v="N/A"/>
    <s v="Inversión"/>
    <n v="40598053"/>
    <s v="N/A"/>
    <s v="N/A"/>
    <n v="3614070"/>
    <n v="66122"/>
    <n v="67922"/>
    <n v="2018011001091"/>
    <d v="2022-01-28T00:00:00"/>
    <d v="2022-01-31T00:00:00"/>
    <s v="N/A"/>
    <s v="N/A"/>
    <s v="N/A"/>
    <s v="N/A"/>
    <n v="0"/>
    <s v="N/A"/>
    <n v="0"/>
    <s v="N/A"/>
    <n v="0"/>
    <s v="N/A"/>
    <n v="0"/>
    <n v="40598053"/>
    <s v="NO"/>
    <s v="N/A"/>
    <s v="N/A"/>
    <s v="N/A"/>
    <s v="N/A"/>
    <d v="2022-12-31T00:00:00"/>
    <d v="2022-12-31T00:00:00"/>
    <s v="NO"/>
    <s v="Bogotá D.C"/>
    <s v="Cumplimiento"/>
    <s v="3262672-4"/>
    <n v="0"/>
    <s v="Suramericana"/>
    <d v="2022-01-28T00:00:00"/>
    <s v="28-01-2022 - 30-06-2023"/>
    <s v="PENDIENTE"/>
    <s v="Ninguna"/>
    <x v="1"/>
    <s v="Ingreso"/>
    <s v="N/A"/>
    <s v="DERECHO"/>
    <s v="N/A"/>
    <s v="FEMENINO"/>
    <s v="yeimi.betancourtg@jep.gov.co"/>
    <s v="https://community.secop.gov.co/Public/Tendering/ContractNoticePhases/View?PPI=CO1.PPI.17220648&amp;isFromPublicArea=True&amp;isModal=False"/>
    <x v="1"/>
    <n v="2022"/>
  </r>
  <r>
    <n v="699"/>
    <s v="JEP-388-2022"/>
    <s v="JEP-CSPO-388-2022"/>
    <s v="Paola Casas"/>
    <s v="25 de enero de 2022"/>
    <s v="Eduardo Jose Rafael Tautiva Prieto_x0009_"/>
    <m/>
    <m/>
    <x v="1"/>
    <s v="1. Prestación de servicios"/>
    <s v="1.020.784.008_x000d_"/>
    <n v="6"/>
    <x v="1"/>
    <s v="NA"/>
    <s v="Prestación de servicios profesionales para apoyar a la secretaría judicial en la caracterización, resolución de solicitudes y en el impulso de las decisiones judiciales y descongestión de las salas de justicia de la Jurisdicción Especial para la Paz"/>
    <m/>
    <s v="Harvey Danilo Suarez Morales"/>
    <s v="Secretaría Ejecutiva"/>
    <s v="Dirección de Asuntos Jurídicos"/>
    <x v="17"/>
    <s v="Yuly Saenz Berdugo "/>
    <s v="Secretaría General Judicial"/>
    <s v="N/A"/>
    <s v="Magistratura_x000a_SEJUD - Descongestión Salas"/>
    <s v="N/A"/>
    <s v="Inversión"/>
    <n v="40598053"/>
    <s v="N/A"/>
    <s v="N/A"/>
    <s v="$3.614.070"/>
    <n v="66022"/>
    <n v="68222"/>
    <s v="2018011001091_x0009_"/>
    <d v="2022-01-28T00:00:00"/>
    <d v="2022-01-31T00:00:00"/>
    <s v="N/A"/>
    <s v="N/A"/>
    <s v="N/A"/>
    <s v="N/A"/>
    <n v="0"/>
    <s v="N/A"/>
    <n v="0"/>
    <s v="N/A"/>
    <n v="0"/>
    <s v="N/A"/>
    <n v="0"/>
    <n v="40598053"/>
    <s v="NO"/>
    <s v="N/A"/>
    <s v="N/A"/>
    <s v="N/A"/>
    <s v="N/A"/>
    <d v="2022-12-31T00:00:00"/>
    <d v="2022-12-31T00:00:00"/>
    <s v="NO"/>
    <s v="Bogotá D.C"/>
    <s v="Cumplimiento"/>
    <s v="3264525-9"/>
    <n v="0"/>
    <s v="Suramericana"/>
    <d v="2022-01-28T00:00:00"/>
    <s v="28-01-2022 - 30-06-2023"/>
    <s v="PENDIENTE"/>
    <s v="Ninguna"/>
    <x v="1"/>
    <s v="Ingreso"/>
    <s v="N/A"/>
    <s v="DERECHO"/>
    <s v="N/A"/>
    <s v="MASCULINO"/>
    <s v="NR"/>
    <s v="https://community.secop.gov.co/Public/Tendering/ContractNoticePhases/View?PPI=CO1.PPI.17227076&amp;isFromPublicArea=True&amp;isModal=False"/>
    <x v="1"/>
    <n v="2022"/>
  </r>
  <r>
    <n v="704"/>
    <s v="JEP-389-2022"/>
    <s v="JEP-CSPO-389-2022"/>
    <s v="Paola Casas"/>
    <s v="25 de enero de 2022"/>
    <s v="Andrea del Pilar Lopez Piñeros"/>
    <m/>
    <m/>
    <x v="1"/>
    <s v="1. Prestación de servicios"/>
    <n v="1122647895"/>
    <n v="6"/>
    <x v="1"/>
    <s v="NA"/>
    <s v="Prestar servicios profesionales para apoyar en los procesos de mejoramiento de la Gestión Judicial de las salas de justicia y secciones del tribunal para la paz."/>
    <m/>
    <s v="Harvey Danilo Suarez Morales"/>
    <s v="Secretaría Ejecutiva"/>
    <s v="Dirección de Asuntos Jurídicos"/>
    <x v="17"/>
    <s v="Yuly Saenz Berdugo "/>
    <s v="Secretaría General Judicial"/>
    <s v="N/A"/>
    <s v="Magistratura_x000a_SEJUD - Salas y Secciones"/>
    <s v="N/A"/>
    <s v="Inversión"/>
    <n v="40598053"/>
    <s v="N/A"/>
    <s v="N/A"/>
    <n v="3614070"/>
    <n v="65922"/>
    <n v="66422"/>
    <s v="2018011001091_x0009_"/>
    <d v="2022-01-27T00:00:00"/>
    <d v="2022-01-31T00:00:00"/>
    <s v="N/A"/>
    <s v="N/A"/>
    <s v="N/A"/>
    <s v="N/A"/>
    <n v="0"/>
    <s v="N/A"/>
    <n v="0"/>
    <s v="N/A"/>
    <n v="0"/>
    <s v="N/A"/>
    <n v="0"/>
    <n v="40598053"/>
    <s v="NO"/>
    <s v="N/A"/>
    <s v="N/A"/>
    <s v="N/A"/>
    <s v="N/A"/>
    <d v="2022-12-31T00:00:00"/>
    <d v="2022-12-31T00:00:00"/>
    <s v="NO"/>
    <s v="Bogotá D.C"/>
    <s v="Cumplimiento"/>
    <s v="11-45-101110405"/>
    <n v="0"/>
    <s v="Seguros del Estado"/>
    <d v="2022-01-28T00:00:00"/>
    <s v="27-01-2022 -30-06-2023"/>
    <s v="PENDIENTE"/>
    <s v="Ninguna"/>
    <x v="1"/>
    <s v="Ingreso"/>
    <s v="N/A"/>
    <s v="DERECHO"/>
    <s v="N/A"/>
    <s v="FEMENINO"/>
    <s v="NR"/>
    <s v="https://community.secop.gov.co/Public/Tendering/ContractNoticePhases/View?PPI=CO1.PPI.17228251&amp;isFromPublicArea=True&amp;isModal=False"/>
    <x v="1"/>
    <n v="2022"/>
  </r>
  <r>
    <n v="694"/>
    <s v="JEP-390-2022"/>
    <s v="JEP-CSPO-390-2022"/>
    <s v="Paola Casas"/>
    <s v="25 de enero de 2022"/>
    <s v="Liza Ferananda Claro Rozo "/>
    <m/>
    <m/>
    <x v="1"/>
    <s v="1. Prestación de servicios"/>
    <n v="1032464063"/>
    <n v="2"/>
    <x v="1"/>
    <s v="NA"/>
    <s v="Prestación de servicios profesionales para apoyar a la secretaría judicial en la caracterización, resolución de solicitudes y en el impulso de las decisiones judiciales y descongestión de las salas de justicia de la Jurisdicción Especial para la Paz"/>
    <m/>
    <s v="Harvey Danilo Suarez Morales"/>
    <s v="Secretaría Ejecutiva"/>
    <s v="Dirección de Asuntos Jurídicos"/>
    <x v="17"/>
    <s v="Yuly Saenz Berdugo "/>
    <s v="Secretaría General Judicial"/>
    <s v="N/A"/>
    <s v="Magistratura_x000a_SEJUD - Descongestión Salas"/>
    <s v="N/A"/>
    <s v="Inversión"/>
    <n v="40598053"/>
    <s v="N/A"/>
    <s v="N/A"/>
    <s v="$3.614.070"/>
    <n v="65822"/>
    <n v="67822"/>
    <n v="2018011001091"/>
    <d v="2022-01-28T00:00:00"/>
    <d v="2022-01-31T00:00:00"/>
    <s v="N/A"/>
    <s v="N/A"/>
    <s v="N/A"/>
    <s v="N/A"/>
    <n v="0"/>
    <s v="N/A"/>
    <n v="0"/>
    <s v="N/A"/>
    <n v="0"/>
    <s v="N/A"/>
    <n v="0"/>
    <n v="40598053"/>
    <s v="NO"/>
    <s v="N/A"/>
    <s v="N/A"/>
    <s v="N/A"/>
    <s v="N/A"/>
    <d v="2022-12-31T00:00:00"/>
    <d v="2022-12-31T00:00:00"/>
    <s v="NO"/>
    <s v="Bogotá D.C"/>
    <s v="Cumplimiento"/>
    <s v="66-47101000243"/>
    <n v="0"/>
    <s v="Seguros del Estado"/>
    <d v="2022-01-28T00:00:00"/>
    <s v="28-01-2022 -30-06-2023"/>
    <s v="PENDIENTE"/>
    <s v="Ninguna"/>
    <x v="1"/>
    <s v="Ingreso"/>
    <s v="N/A"/>
    <s v="DERECHO"/>
    <s v="N/A"/>
    <s v="FEMENINO"/>
    <s v="liza.claro@jep.gov.co"/>
    <s v="https://community.secop.gov.co/Public/Tendering/ContractNoticePhases/View?PPI=CO1.PPI.17229533&amp;isFromPublicArea=True&amp;isModal=False"/>
    <x v="1"/>
    <n v="2022"/>
  </r>
  <r>
    <n v="695"/>
    <s v="JEP-391-2022"/>
    <s v="JEP-CSPO-391-2022"/>
    <s v="Paola Casas"/>
    <s v="25 de enero de 2022"/>
    <s v="Miguel Angel Villa Ospino"/>
    <m/>
    <m/>
    <x v="1"/>
    <s v="1. Prestación de servicios"/>
    <n v="1049635905"/>
    <n v="5"/>
    <x v="1"/>
    <s v="NA"/>
    <s v="Prestar servicios profesionales para apoyar en los procesos de mejoramiento de la Gestión Judicial de las salas de justicia y secciones del tribunal para la paz."/>
    <m/>
    <s v="Harvey Danilo Suarez Morales"/>
    <s v="Secretaría Ejecutiva"/>
    <s v="Dirección de Asuntos Jurídicos"/>
    <x v="17"/>
    <s v="Yuly Saenz Berdugo "/>
    <s v="Secretaría General Judicial"/>
    <s v="N/A"/>
    <s v="Magistratura_x000a_SEJUD - Salas y Secciones"/>
    <s v="N/A"/>
    <s v="Inversión"/>
    <n v="40598053"/>
    <s v="N/A"/>
    <s v="N/A"/>
    <n v="3614070"/>
    <n v="65722"/>
    <n v="68022"/>
    <n v="2018011001091"/>
    <d v="2022-01-28T00:00:00"/>
    <d v="2022-01-31T00:00:00"/>
    <s v="N/A"/>
    <s v="N/A"/>
    <s v="N/A"/>
    <s v="N/A"/>
    <n v="0"/>
    <s v="N/A"/>
    <n v="0"/>
    <s v="N/A"/>
    <n v="0"/>
    <s v="N/A"/>
    <n v="0"/>
    <n v="40598053"/>
    <s v="NO"/>
    <s v="N/A"/>
    <s v="N/A"/>
    <s v="N/A"/>
    <s v="N/A"/>
    <d v="2022-12-31T00:00:00"/>
    <d v="2022-12-31T00:00:00"/>
    <s v="NO"/>
    <s v="Bogotá D.C"/>
    <s v="Cumplimiento"/>
    <s v="600-47-994000064328"/>
    <n v="0"/>
    <s v="Aseguradora Solidaria"/>
    <d v="2022-01-31T00:00:00"/>
    <s v="28-01-2022 -07-07-2023"/>
    <s v="PENDIENTE"/>
    <s v="Ninguna"/>
    <x v="1"/>
    <s v="Ingreso"/>
    <s v="N/A"/>
    <s v="DERECHO"/>
    <s v="N/A"/>
    <s v="MASCULINO"/>
    <s v="miguel.villao@jep.gov.co"/>
    <s v="https://community.secop.gov.co/Public/Tendering/ContractNoticePhases/View?PPI=CO1.PPI.17231183&amp;isFromPublicArea=True&amp;isModal=False"/>
    <x v="1"/>
    <n v="2022"/>
  </r>
  <r>
    <n v="693"/>
    <s v="JEP-392-2022"/>
    <s v="JEP-CSPO-392-2022"/>
    <s v="Paola Casas"/>
    <s v="25 de enero de 2022"/>
    <s v="Maomar Montes Mercado"/>
    <m/>
    <m/>
    <x v="1"/>
    <s v="1. Prestación de servicios"/>
    <s v="700.075.160_x000a_"/>
    <n v="1"/>
    <x v="1"/>
    <s v="NA"/>
    <s v="Prestación de servicios profesionales para apoyar a la secretaría judicial en la caracterización, resolución de solicitudes y en el impulso de las decisiones judiciales y descongestión de las salas de justicia de la Jurisdicción Especial para la Paz"/>
    <m/>
    <s v="Harvey Danilo Suarez Morales"/>
    <s v="Secretaría Ejecutiva"/>
    <s v="Dirección de Asuntos Jurídicos"/>
    <x v="17"/>
    <s v="Yuly Saenz Berdugo "/>
    <s v="Secretaría General Judicial"/>
    <s v="N/A"/>
    <s v="Magistratura_x000a_SEJUD - Descongestión Salas"/>
    <s v="N/A"/>
    <s v="Inversión"/>
    <n v="40598053"/>
    <s v="N/A"/>
    <s v="N/A"/>
    <s v="$3.614.070"/>
    <n v="65622"/>
    <n v="68322"/>
    <s v="2018011001091_x0009_"/>
    <d v="2022-01-28T00:00:00"/>
    <d v="2022-01-31T00:00:00"/>
    <s v="Jessika Marcela Martinez Peña"/>
    <n v="1030555549"/>
    <n v="3"/>
    <d v="2022-05-02T00:00:00"/>
    <n v="0"/>
    <s v="N/A"/>
    <n v="0"/>
    <s v="N/A"/>
    <n v="0"/>
    <s v="N/A"/>
    <n v="0"/>
    <n v="40598053"/>
    <s v="NO"/>
    <s v="N/A"/>
    <s v="N/A"/>
    <s v="N/A"/>
    <s v="N/A"/>
    <d v="2022-12-31T00:00:00"/>
    <d v="2022-12-31T00:00:00"/>
    <s v="NO"/>
    <s v="Bogotá D.C"/>
    <s v="Cumplimiento"/>
    <n v="3.9047994000069904E+16"/>
    <n v="0"/>
    <s v="Aseguradora Solidaria"/>
    <d v="2022-01-28T00:00:00"/>
    <s v="28-01-2022 -06-07-2023"/>
    <s v="PENDIENTE"/>
    <s v="En fecha 2/05/2022 se suscribe cesión del contrato."/>
    <x v="1"/>
    <s v="Cesión"/>
    <s v="N/A"/>
    <s v="DERECHO"/>
    <s v="N/A"/>
    <s v="MASCULINO"/>
    <s v="NR"/>
    <s v="https://community.secop.gov.co/Public/Tendering/ContractNoticePhases/View?PPI=CO1.PPI.17231674&amp;isFromPublicArea=True&amp;isModal=False"/>
    <x v="1"/>
    <n v="2022"/>
  </r>
  <r>
    <n v="578"/>
    <s v="JEP-393-2022"/>
    <s v="JEP-CSPO-393-2022"/>
    <s v="Clara Torres"/>
    <s v="25 de enero de 2022"/>
    <s v="Martha Yaneth Ibarra Imbachi "/>
    <m/>
    <m/>
    <x v="1"/>
    <s v="1. Prestación de servicios"/>
    <n v="1010190916"/>
    <n v="2"/>
    <x v="1"/>
    <s v="NA"/>
    <s v="Prestación de servicios profesionales para brindar asistencia técnica al diseño, implementación y administración de la base de datos que se debe conformar para  la configuración  de la solución tecnológica relativa al módulo de régimen de condicionalidad que integra el sistema ViSTA. "/>
    <m/>
    <s v="Harvey Danilo Suarez Morales"/>
    <s v="Secretaría Ejecutiva"/>
    <s v="Subsecretaría Ejecutiva "/>
    <x v="10"/>
    <s v="Jorge Alirio Mancera Cortés"/>
    <s v="Departamento SAAD - Comparecientes"/>
    <s v="N/A"/>
    <s v="N/A"/>
    <s v="N/A"/>
    <s v="Inversión"/>
    <n v="38737236"/>
    <s v="N/A"/>
    <s v="N/A"/>
    <n v="6456206"/>
    <n v="64222"/>
    <n v="67422"/>
    <n v="2018011000870"/>
    <d v="2022-01-28T00:00:00"/>
    <d v="2022-02-01T00:00:00"/>
    <s v="N/A"/>
    <s v="N/A"/>
    <s v="N/A"/>
    <s v="N/A"/>
    <n v="0"/>
    <s v="N/A"/>
    <n v="0"/>
    <s v="N/A"/>
    <n v="0"/>
    <s v="N/A"/>
    <n v="0"/>
    <n v="38737236"/>
    <s v="NO"/>
    <s v="N/A"/>
    <s v="N/A"/>
    <s v="N/A"/>
    <s v="N/A"/>
    <d v="2022-07-31T00:00:00"/>
    <d v="2022-07-31T00:00:00"/>
    <s v="NO"/>
    <s v="Bogotá D.C"/>
    <s v="Cumplimiento"/>
    <s v="21-47-101017106"/>
    <n v="0"/>
    <s v="Seguros del Estado"/>
    <d v="2022-01-28T00:00:00"/>
    <s v="28-01-2022 - 01-02-2023"/>
    <s v="PENDIENTE"/>
    <s v="Ninguna"/>
    <x v="0"/>
    <s v="Ingreso"/>
    <s v="N/A"/>
    <s v="INGENIERÍA DE SISTEMAS "/>
    <s v="N/A"/>
    <s v="FEMENINO"/>
    <s v="PND"/>
    <s v="https://community.secop.gov.co/Public/Tendering/ContractNoticePhases/View?PPI=CO1.PPI.17190348&amp;isFromPublicArea=True&amp;isModal=False"/>
    <x v="1"/>
    <n v="2022"/>
  </r>
  <r>
    <n v="579"/>
    <s v="JEP-394-2022"/>
    <s v="JEP-CSPO-394-2022"/>
    <s v="Clara Torres"/>
    <s v="25 de enero de 2022"/>
    <s v="José Miguel Acosta Imbachi "/>
    <m/>
    <m/>
    <x v="1"/>
    <s v="1. Prestación de servicios"/>
    <n v="1019053865"/>
    <n v="1"/>
    <x v="1"/>
    <s v="NA"/>
    <s v="Prestación de servicios profesionales para brindar asistencia técnica al poblamiento de la base de datos que se debe conformar para la configuración de la solución tecnológica relativa al módulo de régimen de condicionalidad que integra el sistema ViSTA. "/>
    <m/>
    <s v="Harvey Danilo Suarez Morales"/>
    <s v="Secretaría Ejecutiva"/>
    <s v="Subsecretaría Ejecutiva "/>
    <x v="10"/>
    <s v="Jorge Alirio Mancera Cortés"/>
    <s v="Departamento SAAD - Comparecientes"/>
    <s v="N/A"/>
    <s v="N/A"/>
    <s v="N/A"/>
    <s v="Inversión"/>
    <n v="30316098"/>
    <s v="N/A"/>
    <s v="N/A"/>
    <s v="$5.052.683"/>
    <n v="64722"/>
    <n v="65422"/>
    <s v="2018011000870_x0009_"/>
    <d v="2022-01-27T00:00:00"/>
    <d v="2022-02-01T00:00:00"/>
    <s v="N/A"/>
    <s v="N/A"/>
    <s v="N/A"/>
    <s v="N/A"/>
    <n v="0"/>
    <s v="N/A"/>
    <n v="0"/>
    <s v="N/A"/>
    <n v="0"/>
    <s v="N/A"/>
    <n v="0"/>
    <n v="30316098"/>
    <s v="NO"/>
    <s v="N/A"/>
    <s v="N/A"/>
    <s v="N/A"/>
    <s v="N/A"/>
    <d v="2022-07-31T00:00:00"/>
    <d v="2022-07-31T00:00:00"/>
    <s v="NO"/>
    <s v="Bogotá D.C"/>
    <s v="Cumplimiento"/>
    <s v="21-47-101017165"/>
    <n v="0"/>
    <s v="Seguros del Estado"/>
    <d v="2022-01-28T00:00:00"/>
    <s v="27-01-2022 - 01-02-2023"/>
    <s v="PENDIENTE"/>
    <s v="Ninguna"/>
    <x v="0"/>
    <s v="Ingreso"/>
    <s v="N/A"/>
    <s v="INGENIERÍA DE SISTEMAS "/>
    <s v="N/A"/>
    <s v="MASCULINO"/>
    <s v="PND"/>
    <s v="https://community.secop.gov.co/Public/Tendering/ContractNoticePhases/View?PPI=CO1.PPI.17190351&amp;isFromPublicArea=True&amp;isModal=False"/>
    <x v="1"/>
    <n v="2022"/>
  </r>
  <r>
    <n v="580"/>
    <s v="JEP-395-2022"/>
    <s v="JEP-CSPO-395-2022"/>
    <s v="Clara Torres"/>
    <s v="25 de enero de 2022"/>
    <s v="Hugo Andres Rojas Sandoval "/>
    <m/>
    <m/>
    <x v="1"/>
    <s v="1. Prestación de servicios"/>
    <n v="88275740"/>
    <n v="2"/>
    <x v="1"/>
    <s v="NA"/>
    <s v="Prestación de servicios en materia de gestión y validación técnica de información, para la configuración de la solución tecnológica relativa al módulo de régimen de condicionalidad que integra el sistema ViSTA "/>
    <m/>
    <s v="Harvey Danilo Suarez Morales"/>
    <s v="Secretaría Ejecutiva"/>
    <s v="Subsecretaría Ejecutiva "/>
    <x v="10"/>
    <s v="Jorge Alirio Mancera Cortés"/>
    <s v="Departamento SAAD - Comparecientes"/>
    <s v="N/A"/>
    <s v="N/A"/>
    <s v="N/A"/>
    <s v="Inversión"/>
    <n v="21052836"/>
    <s v="N/A"/>
    <s v="N/A"/>
    <n v="3508506"/>
    <n v="65322"/>
    <n v="67322"/>
    <s v="2018011000870_x0009_"/>
    <d v="2022-01-28T00:00:00"/>
    <d v="2022-02-01T00:00:00"/>
    <s v="N/A"/>
    <s v="N/A"/>
    <s v="N/A"/>
    <s v="N/A"/>
    <n v="0"/>
    <s v="N/A"/>
    <n v="0"/>
    <s v="N/A"/>
    <n v="0"/>
    <s v="N/A"/>
    <n v="0"/>
    <n v="21052836"/>
    <s v="NO"/>
    <s v="N/A"/>
    <s v="N/A"/>
    <s v="N/A"/>
    <s v="N/A"/>
    <d v="2022-07-31T00:00:00"/>
    <d v="2022-07-31T00:00:00"/>
    <s v="NO"/>
    <s v="Bogotá D.C"/>
    <s v="Cumplimiento"/>
    <s v="N/A"/>
    <s v="N/A"/>
    <s v="N/A"/>
    <s v="N/A"/>
    <s v="N/A"/>
    <s v="N/A"/>
    <s v="Ninguna"/>
    <x v="0"/>
    <s v="Ingreso"/>
    <s v="N/A"/>
    <s v="ASISTENCIAL"/>
    <s v="N/A"/>
    <s v="MASCULINO"/>
    <s v="PND"/>
    <s v="https://community.secop.gov.co/Public/Tendering/ContractNoticePhases/View?PPI=CO1.PPI.17190353&amp;isFromPublicArea=True&amp;isModal=False"/>
    <x v="1"/>
    <n v="2022"/>
  </r>
  <r>
    <n v="585"/>
    <s v="JEP-396-2022"/>
    <s v="JEP-CSPO-396-2022"/>
    <s v="Ángela Esquivel "/>
    <s v="26 de enero de 2022"/>
    <s v="Camilo Steven Higuita Parra_x0009_"/>
    <m/>
    <m/>
    <x v="1"/>
    <s v="1. Prestación de servicios"/>
    <s v="1.052.415.116_x000d_"/>
    <n v="8"/>
    <x v="1"/>
    <s v="NA"/>
    <s v="Prestación de servicios en materia de gestión y validación técnica de información, para la configuración de la solución tecnológica relativa al módulo de régimen de condicionalidad que integra el sistema ViSTA. "/>
    <m/>
    <s v="Harvey Danilo Suarez Morales"/>
    <s v="Secretaría Ejecutiva"/>
    <s v="Subsecretaría Ejecutiva "/>
    <x v="10"/>
    <s v="Jorge Alirio Mancera Cortés"/>
    <s v="Departamento SAAD - Comparecientes"/>
    <s v="N/A"/>
    <s v="N/A"/>
    <s v="N/A"/>
    <s v="Inversión"/>
    <n v="21052836"/>
    <s v="N/A"/>
    <s v="N/A"/>
    <s v="$3.508.806"/>
    <n v="64322"/>
    <n v="69322"/>
    <s v="2018011000870_x0009_"/>
    <d v="2022-01-28T00:00:00"/>
    <d v="2022-02-01T00:00:00"/>
    <s v="N/A"/>
    <s v="N/A"/>
    <s v="N/A"/>
    <s v="N/A"/>
    <n v="0"/>
    <s v="N/A"/>
    <n v="0"/>
    <s v="N/A"/>
    <n v="0"/>
    <s v="N/A"/>
    <n v="0"/>
    <n v="21052836"/>
    <s v="NO"/>
    <s v="N/A"/>
    <s v="N/A"/>
    <s v="N/A"/>
    <s v="N/A"/>
    <d v="2022-07-31T00:00:00"/>
    <d v="2022-07-31T00:00:00"/>
    <s v="NO"/>
    <s v="Bogotá D.C"/>
    <s v="Cumplimiento"/>
    <s v="21-47-101017168"/>
    <n v="0"/>
    <s v="Seguros del Estado"/>
    <d v="2022-01-28T00:00:00"/>
    <s v="28-01-2022 - 01-02-2023"/>
    <s v="PENDIENTE"/>
    <s v="Ninguna"/>
    <x v="0"/>
    <s v="Ingreso"/>
    <s v="N/A"/>
    <s v="ASISTENCIAL"/>
    <s v="N/A"/>
    <s v="MASCULINO"/>
    <s v="PND"/>
    <s v="https://community.secop.gov.co/Public/Tendering/ContractNoticePhases/View?PPI=CO1.PPI.17183383&amp;isFromPublicArea=True&amp;isModal=False"/>
    <x v="1"/>
    <n v="2022"/>
  </r>
  <r>
    <n v="584"/>
    <s v="JEP-397-2022"/>
    <s v="JEP-CSPO-397-2022"/>
    <s v="Ángela Esquivel "/>
    <s v="26 de enero de 2022"/>
    <s v="Yulieth Angelica Rodriguez Forero"/>
    <m/>
    <m/>
    <x v="1"/>
    <s v="1. Prestación de servicios"/>
    <n v="1013602902"/>
    <n v="0"/>
    <x v="1"/>
    <s v="NA"/>
    <s v="Prestación de servicios en materia de gestión y validación técnica de información, para la configuración de la solución tecnológica relativa al módulo de régimen de condicionalidad que integra el sistema ViSTA. "/>
    <m/>
    <s v="Harvey Danilo Suarez Morales"/>
    <s v="Secretaría Ejecutiva"/>
    <s v="Subsecretaría Ejecutiva "/>
    <x v="10"/>
    <s v="Jorge Alirio Mancera Cortés"/>
    <s v="Departamento SAAD - Comparecientes"/>
    <s v="N/A"/>
    <s v="N/A"/>
    <s v="N/A"/>
    <s v="Inversión"/>
    <n v="21052836"/>
    <s v="N/A"/>
    <s v="N/A"/>
    <n v="3508806"/>
    <n v="64922"/>
    <n v="69822"/>
    <s v="2018011000870_x0009_"/>
    <d v="2022-01-28T00:00:00"/>
    <d v="2022-02-01T00:00:00"/>
    <s v="N/A"/>
    <s v="N/A"/>
    <s v="N/A"/>
    <s v="N/A"/>
    <n v="0"/>
    <s v="N/A"/>
    <n v="0"/>
    <s v="N/A"/>
    <n v="0"/>
    <s v="N/A"/>
    <n v="0"/>
    <n v="21052836"/>
    <s v="NO"/>
    <s v="N/A"/>
    <s v="N/A"/>
    <s v="N/A"/>
    <s v="N/A"/>
    <d v="2022-07-31T00:00:00"/>
    <d v="2022-07-31T00:00:00"/>
    <s v="NO"/>
    <s v="Bogotá D.C"/>
    <s v="Cumplimiento"/>
    <s v="21-47-101017105"/>
    <n v="0"/>
    <s v="Seguros del Estado"/>
    <d v="2022-01-28T00:00:00"/>
    <s v="28-01-2022 - 01-02-2023"/>
    <s v="PENDIENTE"/>
    <s v="Ninguna"/>
    <x v="0"/>
    <s v="Ingreso"/>
    <s v="N/A"/>
    <s v="ADMINISTRACIÓN DE EMPRESAS"/>
    <s v="TECNÓLOGO EN GESTÍON ADMINISTRATIVA"/>
    <s v="FEMENINO"/>
    <s v="PND"/>
    <s v="https://community.secop.gov.co/Public/Tendering/ContractNoticePhases/View?PPI=CO1.PPI.17184990&amp;isFromPublicArea=True&amp;isModal=False"/>
    <x v="1"/>
    <n v="2022"/>
  </r>
  <r>
    <n v="134"/>
    <s v="JEP-398-2022"/>
    <s v="JEP-CSPO-398-2022"/>
    <s v="Laura Paredes"/>
    <s v="25 de enero de 2022"/>
    <s v="Carmen Andrea Becerra Becerra_x0009_"/>
    <m/>
    <m/>
    <x v="1"/>
    <s v="1. Prestación de servicios"/>
    <n v="52275706"/>
    <n v="0"/>
    <x v="1"/>
    <s v="NA"/>
    <s v="Prestar servicios profesionales para apoyar y acompañar a la subsecretaría ejecutiva en la certificación de trabajos, obras y actividades (toar), con contenido reparador, seguimiento al régimen de condicionalidad y sanciones propias con énfasis en el análisis o la implementación de políticas públicas en materia de reparación a víctimas, reincorporación y justicia transicional."/>
    <m/>
    <s v="Harvey Danilo Suarez Morales"/>
    <s v="Secretaría Ejecutiva"/>
    <s v="Subsecretaría Ejecutiva "/>
    <x v="5"/>
    <s v="Angela María Mora Soto"/>
    <s v="Subsecretaría Ejecutiva "/>
    <s v="N/A"/>
    <s v="N/A"/>
    <s v="N/A"/>
    <s v="Inversión"/>
    <n v="118898153"/>
    <s v="N/A"/>
    <s v="N/A"/>
    <s v="$10.553.091"/>
    <n v="63222"/>
    <n v="72022"/>
    <n v="2018011001091"/>
    <d v="2022-01-28T00:00:00"/>
    <d v="2022-02-01T00:00:00"/>
    <s v="N/A"/>
    <s v="N/A"/>
    <s v="N/A"/>
    <s v="N/A"/>
    <n v="0"/>
    <s v="N/A"/>
    <n v="0"/>
    <s v="N/A"/>
    <n v="0"/>
    <s v="N/A"/>
    <n v="-61"/>
    <n v="118898153"/>
    <s v="NO"/>
    <s v="N/A"/>
    <s v="N/A"/>
    <s v="N/A"/>
    <s v="N/A"/>
    <d v="2022-12-31T00:00:00"/>
    <d v="2022-10-31T00:00:00"/>
    <s v="NO"/>
    <s v="Bogotá D.C"/>
    <s v="Cumplimiento "/>
    <s v="3262871-3"/>
    <n v="0"/>
    <s v="Suramericana"/>
    <d v="2022-01-28T00:00:00"/>
    <s v="02/01/2022 - 01/07/2023"/>
    <s v="PENDIENTE"/>
    <s v="EN fecha del 31 de octubre se realiza terminación anticipad adel contrato"/>
    <x v="0"/>
    <s v="Terminación anticipada"/>
    <s v="N/A"/>
    <s v="DERECHO"/>
    <s v="N/A"/>
    <s v="FEMENINO"/>
    <s v="carmen.becerra@jep.gov.co"/>
    <s v="https://community.secop.gov.co/Public/Tendering/ContractNoticePhases/View?PPI=CO1.PPI.17183929&amp;isFromPublicArea=True&amp;isModal=False"/>
    <x v="1"/>
    <n v="2022"/>
  </r>
  <r>
    <n v="136"/>
    <s v="JEP-399-2022"/>
    <s v="JEP-CSPO-399-2022"/>
    <s v="Laura Paredes"/>
    <s v="25 de enero de 2022"/>
    <s v="Leonard Javier Delgado Rangel"/>
    <m/>
    <m/>
    <x v="1"/>
    <s v="1. Prestación de servicios"/>
    <n v="79873281"/>
    <n v="6"/>
    <x v="1"/>
    <s v="NA"/>
    <s v="Prestar servicios profesionales a la Subsecretaría Ejecutiva en el apoyo a la certificación de trabajos, obras y actividades (toar), con contenido reparador, seguimiento al régimen de condicionalidad y sanciones propias con énfasis en la definición e implementación del sistema de gestión de información y conocimiento del proceso de seguimiento en los temas antes mencionados."/>
    <m/>
    <s v="Harvey Danilo Suarez Morales"/>
    <s v="Secretaría Ejecutiva"/>
    <s v="Subsecretaría Ejecutiva "/>
    <x v="5"/>
    <s v="Angela María Mora Soto"/>
    <s v="Subsecretaría Ejecutiva "/>
    <s v="N/A"/>
    <s v="N/A"/>
    <s v="N/A"/>
    <s v="Inversión"/>
    <n v="115435112"/>
    <s v="N/A"/>
    <s v="N/A"/>
    <n v="10245720"/>
    <n v="63822"/>
    <n v="72122"/>
    <n v="2018011001091"/>
    <d v="2022-01-28T00:00:00"/>
    <d v="2022-01-31T00:00:00"/>
    <s v="N/A"/>
    <s v="N/A"/>
    <s v="N/A"/>
    <s v="N/A"/>
    <n v="0"/>
    <s v="N/A"/>
    <n v="0"/>
    <s v="N/A"/>
    <n v="0"/>
    <s v="N/A"/>
    <n v="0"/>
    <n v="115435112"/>
    <s v="NO"/>
    <s v="N/A"/>
    <s v="N/A"/>
    <s v="N/A"/>
    <s v="N/A"/>
    <d v="2022-12-31T00:00:00"/>
    <d v="2022-12-31T00:00:00"/>
    <s v="NO"/>
    <s v="Bogotá D.C"/>
    <s v="Cumplimiento"/>
    <s v="14-47-101014936"/>
    <n v="0"/>
    <s v="Seguros del Estado"/>
    <d v="2022-01-28T00:00:00"/>
    <s v="28-01-2022 - 30-06-2023"/>
    <s v="PENDIENTE"/>
    <s v="en fecha 25/02/2022, con otrosí No. 1, se corrige número de cédula"/>
    <x v="1"/>
    <s v="Ingreso"/>
    <s v="N/A"/>
    <s v="INGENIERÍA DE SISTEMAS "/>
    <s v="N/A"/>
    <s v="MASCULINO"/>
    <s v="leonardo.delgado@jep.gov.co"/>
    <s v="https://community.secop.gov.co/Public/Tendering/ContractNoticePhases/View?PPI=CO1.PPI.17228099&amp;isFromPublicArea=True&amp;isModal=False"/>
    <x v="1"/>
    <n v="2022"/>
  </r>
  <r>
    <n v="143"/>
    <s v="JEP-400-2022"/>
    <s v="JEP-CSPO-400-2022"/>
    <s v="Laura Paredes"/>
    <s v="25 de enero de 2022"/>
    <s v="Mariana Rios Ortegon_x0009_"/>
    <m/>
    <m/>
    <x v="1"/>
    <s v="1. Prestación de servicios"/>
    <s v="52.816.649_x000d_"/>
    <n v="1"/>
    <x v="1"/>
    <s v="NA"/>
    <s v="Prestar servicios profesionales para apoyar a la subsecretaria ejecutiva en la certificación de trabajos, obras y actividades (toar), con contenido reparador, seguimiento al régimen de condicionalidad y sanciones propias, con énfasis en análisis de información cualitativa y cuantitativa, estadística y big data."/>
    <m/>
    <s v="Harvey Danilo Suarez Morales"/>
    <s v="Secretaría Ejecutiva"/>
    <s v="Subsecretaría Ejecutiva "/>
    <x v="5"/>
    <s v="Angela María Mora Soto"/>
    <s v="Subsecretaría Ejecutiva "/>
    <s v="N/A"/>
    <s v="N/A"/>
    <s v="N/A"/>
    <s v="Inversión"/>
    <s v="$82.400.829"/>
    <s v="N/A"/>
    <s v="N/A"/>
    <s v="$7.228.143"/>
    <n v="63522"/>
    <n v="71222"/>
    <s v="2018011001091_x0009_"/>
    <d v="2022-01-28T00:00:00"/>
    <d v="2022-02-01T00:00:00"/>
    <s v="N/A"/>
    <s v="N/A"/>
    <s v="N/A"/>
    <s v="N/A"/>
    <n v="0"/>
    <s v="N/A"/>
    <n v="0"/>
    <s v="N/A"/>
    <n v="0"/>
    <s v="N/A"/>
    <n v="0"/>
    <n v="82400829"/>
    <s v="NO"/>
    <s v="N/A"/>
    <s v="N/A"/>
    <s v="N/A"/>
    <s v="N/A"/>
    <d v="2022-12-31T00:00:00"/>
    <d v="2022-12-31T00:00:00"/>
    <s v="NO"/>
    <s v="Bogotá D.C"/>
    <s v="Cumplimiento"/>
    <s v="14-45-101075222"/>
    <n v="0"/>
    <s v="Seguros del Estado"/>
    <d v="2022-02-01T00:00:00"/>
    <s v="28-01-2022 - 30-06-2023"/>
    <s v="PENDIENTE"/>
    <s v="Ninguna"/>
    <x v="1"/>
    <s v="Ingreso"/>
    <s v="N/A"/>
    <s v="ESTADISTICA"/>
    <s v="N/A"/>
    <s v="FEMENINO"/>
    <s v="mariana.rioso@jep.gov.co"/>
    <s v="https://community.secop.gov.co/Public/Tendering/ContractNoticePhases/View?PPI=CO1.PPI.17242927&amp;isFromPublicArea=True&amp;isModal=False"/>
    <x v="1"/>
    <n v="2022"/>
  </r>
  <r>
    <n v="525"/>
    <s v="JEP-401-2022"/>
    <s v="JEP-CSPO-401-2022"/>
    <s v="Laura Paredes"/>
    <s v="19 de enero de 2022"/>
    <s v="Libardo Cardona Martinez"/>
    <m/>
    <m/>
    <x v="1"/>
    <s v="1. Prestación de servicios"/>
    <n v="70724325"/>
    <n v="0"/>
    <x v="1"/>
    <s v="NA"/>
    <s v="Prestar servicios profesionales para apoyar y acompañar a la UIA en la implementación de la estrategia de participación social a través del apoyo en la implementación de los mecanismos de atención, orientación y participación de víctimas y el desarrollo de acciones que permitan identificar y valorar las consecuencias e impactos de la violencia sexual y fortalecer a los organizaciones para la réplica de información."/>
    <m/>
    <s v="Harvey Danilo Suarez Morales"/>
    <s v="Secretaría Ejecutiva"/>
    <s v="Unidad de Investigación y Acusación"/>
    <x v="20"/>
    <s v="Luz Helena Morales Garay"/>
    <s v="Unidad de Investigación y Acusación"/>
    <s v="N/A"/>
    <s v="N/A"/>
    <s v="N/A"/>
    <s v="Inversión"/>
    <n v="76030431"/>
    <s v="N/A"/>
    <s v="N/A"/>
    <n v="6649892"/>
    <n v="58222"/>
    <n v="72622"/>
    <n v="2018011001091"/>
    <d v="2022-01-28T00:00:00"/>
    <d v="2022-01-31T00:00:00"/>
    <s v="N/A"/>
    <s v="N/A"/>
    <s v="N/A"/>
    <s v="N/A"/>
    <n v="0"/>
    <s v="N/A"/>
    <n v="0"/>
    <s v="N/A"/>
    <n v="0"/>
    <s v="N/A"/>
    <n v="0"/>
    <n v="76030431"/>
    <s v="NO"/>
    <s v="N/A"/>
    <s v="N/A"/>
    <s v="N/A"/>
    <s v="N/A"/>
    <d v="2022-12-31T00:00:00"/>
    <d v="2022-12-31T00:00:00"/>
    <s v="NO"/>
    <s v="Bogotá D.C"/>
    <s v="Cumplimiento"/>
    <s v="36-45-101037743"/>
    <n v="0"/>
    <s v="Seguros del Estado"/>
    <d v="2022-01-28T00:00:00"/>
    <s v="28-01-2022 - 30-06-2023"/>
    <s v="PENDIENTE"/>
    <s v="Ninguna"/>
    <x v="1"/>
    <s v="Ingreso"/>
    <s v="N/A"/>
    <s v="PERIODISMO"/>
    <s v="N/A"/>
    <s v="MASCULINO"/>
    <s v="NR"/>
    <s v="https://community.secop.gov.co/Public/Tendering/ContractNoticePhases/View?PPI=CO1.PPI.17200479&amp;isFromPublicArea=True&amp;isModal=False"/>
    <x v="1"/>
    <n v="2022"/>
  </r>
  <r>
    <n v="142"/>
    <s v="JEP-402-2022"/>
    <s v="JEP-CSPO-402-2022"/>
    <s v="Laura Paredes"/>
    <s v="25 de enero de 2022"/>
    <s v="Cesar Nicolas Peña Aragon"/>
    <m/>
    <m/>
    <x v="1"/>
    <s v="1. Prestación de servicios"/>
    <n v="1019024361"/>
    <n v="8"/>
    <x v="1"/>
    <s v="NA"/>
    <s v="Prestar servicios profesionales para apoyar a la subsecretaria ejecutiva en la certificación de trabajos, obras y actividades (toar), con contenido reparador, seguimiento al régimen de condicionalidad y sanciones propias, con énfasis en gestión y análisis de información cualitativa y cuantitativa, estadística y big data"/>
    <m/>
    <s v="Harvey Danilo Suarez Morales"/>
    <s v="Secretaría Ejecutiva"/>
    <s v="Subsecretaría Ejecutiva "/>
    <x v="5"/>
    <s v="Angela María Mora Soto"/>
    <s v="Subsecretaría Ejecutiva "/>
    <s v="N/A"/>
    <s v="N/A"/>
    <s v="N/A"/>
    <s v="Inversión"/>
    <n v="81437077"/>
    <s v="N/A"/>
    <s v="N/A"/>
    <s v="$7.228.143"/>
    <n v="63422"/>
    <n v="72222"/>
    <s v="2018011001091_x0009_"/>
    <d v="2022-01-28T00:00:00"/>
    <d v="2022-01-31T00:00:00"/>
    <s v="N/A"/>
    <s v="N/A"/>
    <s v="N/A"/>
    <s v="N/A"/>
    <n v="0"/>
    <s v="N/A"/>
    <n v="0"/>
    <s v="N/A"/>
    <n v="0"/>
    <s v="N/A"/>
    <n v="0"/>
    <n v="81437077"/>
    <s v="NO"/>
    <s v="N/A"/>
    <s v="N/A"/>
    <s v="N/A"/>
    <s v="N/A"/>
    <d v="2022-12-31T00:00:00"/>
    <d v="2022-12-31T00:00:00"/>
    <s v="NO"/>
    <s v="Bogotá D.C"/>
    <s v="Cumplimiento"/>
    <s v="15-45-101138437"/>
    <n v="0"/>
    <s v="Seguros del Estado"/>
    <d v="2022-01-28T00:00:00"/>
    <s v="28-01-2022 - 30-06-2023"/>
    <s v="PENDIENTE"/>
    <s v="Ninguna"/>
    <x v="1"/>
    <s v="Ingreso"/>
    <s v="N/A"/>
    <s v="CIENCIAS POLÍTICAS"/>
    <s v="N/A"/>
    <s v="MASCULINO"/>
    <s v="cesar.pena@jep.gov.co"/>
    <s v="https://community.secop.gov.co/Public/Tendering/ContractNoticePhases/View?PPI=CO1.PPI.17225063&amp;isFromPublicArea=True&amp;isModal=False"/>
    <x v="1"/>
    <n v="2022"/>
  </r>
  <r>
    <n v="141"/>
    <s v="JEP-403-2022"/>
    <s v="JEP-CSPO-403-2022"/>
    <s v="Laura Paredes"/>
    <s v="25 de enero de 2022"/>
    <s v="Nidia esmeralda Duque Yara"/>
    <m/>
    <m/>
    <x v="1"/>
    <s v="1. Prestación de servicios"/>
    <n v="52315249"/>
    <n v="9"/>
    <x v="1"/>
    <s v="NA"/>
    <s v="Prestar servicios profesionales para apoyar a la subsecretaria ejecutiva en la certificación de trabajos, obras y actividades (toar), con contenido reparador, seguimiento al régimen de condicionalidad y sanciones propias, con énfasis en el seguimiento del régimen de reparación estricta y del cumplimiento efectivo de las sanciones propias por parte de los comparecientes ante la JEP."/>
    <m/>
    <s v="Harvey Danilo Suarez Morales"/>
    <s v="Secretaría Ejecutiva"/>
    <s v="Subsecretaría Ejecutiva "/>
    <x v="5"/>
    <s v="Angela María Mora Soto"/>
    <s v="Subsecretaría Ejecutiva "/>
    <s v="N/A"/>
    <s v="N/A"/>
    <s v="N/A"/>
    <s v="Inversión"/>
    <n v="118898153"/>
    <s v="N/A"/>
    <s v="N/A"/>
    <n v="10553091"/>
    <n v="63622"/>
    <n v="72322"/>
    <n v="2018011001091"/>
    <d v="2022-01-28T00:00:00"/>
    <d v="2022-01-31T00:00:00"/>
    <s v="N/A"/>
    <s v="N/A"/>
    <s v="N/A"/>
    <s v="N/A"/>
    <n v="0"/>
    <s v="N/A"/>
    <n v="0"/>
    <s v="N/A"/>
    <n v="0"/>
    <s v="N/A"/>
    <n v="0"/>
    <n v="118898153"/>
    <s v="NO"/>
    <s v="N/A"/>
    <s v="N/A"/>
    <s v="N/A"/>
    <s v="N/A"/>
    <d v="2022-12-31T00:00:00"/>
    <d v="2022-12-31T00:00:00"/>
    <s v="NO"/>
    <s v="Bogotá D.C"/>
    <s v="Cumplimiento"/>
    <s v="21-47-101017284"/>
    <n v="0"/>
    <s v="Seguros del Estado"/>
    <d v="2022-01-31T00:00:00"/>
    <s v="28-01-2022 - 10-07-2023"/>
    <s v="PENDIENTE"/>
    <s v="Ninguna"/>
    <x v="1"/>
    <s v="Ingreso"/>
    <s v="N/A"/>
    <s v="DERECHO"/>
    <s v="N/A"/>
    <s v="FEMENINO"/>
    <s v="nidia.duque@jep.gov.co"/>
    <s v="https://community.secop.gov.co/Public/Tendering/ContractNoticePhases/View?PPI=CO1.PPI.17203218&amp;isFromPublicArea=True&amp;isModal=False"/>
    <x v="1"/>
    <n v="2022"/>
  </r>
  <r>
    <s v="N/A"/>
    <s v="JEP-404-2022"/>
    <s v="JEP-CSPO-404-2022"/>
    <s v="Laura Paredes"/>
    <s v="25 de enero de 2022"/>
    <s v="CANCELADO"/>
    <m/>
    <m/>
    <x v="1"/>
    <s v="1. Prestación de servicios"/>
    <s v="CANCELADO"/>
    <s v="N/A"/>
    <x v="1"/>
    <s v="NA"/>
    <s v="Prestar servicios profesionales para apoyar a la subsecretaria ejecutiva en la certificación de trabajos, obras y actividades (toar), con contenido reparador, seguimiento al régimen de condicionalidad y sanciones propias, con énfasis en el seguimiento del régimen de reparación estricta y del cumplimiento efectivo de las sanciones propias por parte de los comparecientes ante la JEP."/>
    <m/>
    <s v="Harvey Danilo Suarez Morales"/>
    <s v="Secretaría Ejecutiva"/>
    <s v="Cancelado"/>
    <x v="21"/>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LADO"/>
    <x v="2"/>
    <s v="Ninguna"/>
    <m/>
    <s v="N/A"/>
    <s v="N/A"/>
    <s v="N/A"/>
    <s v="N/A"/>
    <s v="N/A"/>
    <x v="2"/>
    <e v="#VALUE!"/>
  </r>
  <r>
    <n v="131"/>
    <s v="JEP-405-2022"/>
    <s v="JEP-CSPO-405-2022"/>
    <s v="Laura Paredes"/>
    <s v="25 de enero de 2022"/>
    <s v="Paula Andrea Ruiz Alvarez"/>
    <m/>
    <m/>
    <x v="1"/>
    <s v="1. Prestación de servicios"/>
    <n v="700098388"/>
    <n v="2"/>
    <x v="1"/>
    <s v="NA"/>
    <s v="Prestar servicios profesionales a la subsecretaría ejecutiva en el apoyo a la certificación de trabajos, obras y actividades (toar), con contenido reparador, seguimiento al régimen de condicionalidad y sanciones propias con énfasis en el acompañamiento psicosocial y metodológico a sujetos procesales y poblaciones objetivo de la JEP."/>
    <m/>
    <s v="Harvey Danilo Suarez Morales"/>
    <s v="Secretaría Ejecutiva"/>
    <s v="Subsecretaría Ejecutiva "/>
    <x v="5"/>
    <s v="Angela María Mora Soto"/>
    <s v="Subsecretaría Ejecutiva "/>
    <s v="N/A"/>
    <s v="N/A"/>
    <s v="N/A"/>
    <s v="Inversión"/>
    <n v="39532546"/>
    <s v="N/A"/>
    <s v="N/A"/>
    <n v="3508806"/>
    <n v="54022"/>
    <n v="71122"/>
    <n v="2018011001091"/>
    <d v="2022-01-28T00:00:00"/>
    <d v="2022-01-31T00:00:00"/>
    <s v="N/A"/>
    <s v="N/A"/>
    <s v="N/A"/>
    <s v="N/A"/>
    <n v="0"/>
    <s v="N/A"/>
    <n v="0"/>
    <s v="N/A"/>
    <n v="0"/>
    <s v="N/A"/>
    <n v="0"/>
    <n v="39532546"/>
    <s v="NO"/>
    <s v="N/A"/>
    <s v="N/A"/>
    <s v="N/A"/>
    <s v="N/A"/>
    <d v="2022-12-31T00:00:00"/>
    <d v="2022-12-31T00:00:00"/>
    <s v="NO"/>
    <s v="Bogotá D.C "/>
    <s v="Cumplimiento"/>
    <s v="21-45-101359151"/>
    <n v="0"/>
    <s v="Seguros del Estado"/>
    <d v="2022-01-28T00:00:00"/>
    <s v="28-01-2022 - 30-06-2023"/>
    <s v="PENDIENTE"/>
    <s v="Ninguna"/>
    <x v="1"/>
    <s v="Ingreso"/>
    <s v="N/A"/>
    <s v="PSICOLOGÍA"/>
    <s v="N/A"/>
    <s v="FEMENINO"/>
    <s v="paula.ruiz@jep.gov.co"/>
    <s v="https://community.secop.gov.co/Public/Tendering/ContractNoticePhases/View?PPI=CO1.PPI.17244506&amp;isFromPublicArea=True&amp;isModal=False"/>
    <x v="1"/>
    <n v="2022"/>
  </r>
  <r>
    <n v="581"/>
    <s v="JEP-406-2022"/>
    <s v="JEP-CSPO-406-2022"/>
    <s v="Norma Bonilla"/>
    <s v="26 de enero de 2022"/>
    <s v="David Alejandro Ricon Pinilla"/>
    <m/>
    <m/>
    <x v="1"/>
    <s v="1. Prestación de servicios"/>
    <n v="1010222342"/>
    <n v="4"/>
    <x v="1"/>
    <s v="NA"/>
    <s v="Prestación de servicios en materia de gestión y validación técnica de información, para la configuración de la solución tecnológica relativa al módulo de régimen de condicionalidad que integra el sistema ViSTA(Contratos o convenio que no requieren pluralidad de ofertas)"/>
    <m/>
    <s v="Harvey Danilo Suarez Morales"/>
    <s v="Secretaría Ejecutiva"/>
    <s v="Subsecretaría Ejecutiva "/>
    <x v="10"/>
    <s v="Jorge Alirio Mancera Cortés"/>
    <s v="Departamento SAAD - Comparecientes"/>
    <s v="N/A"/>
    <s v="N/A"/>
    <s v="N/A"/>
    <s v="Inversión"/>
    <n v="21052836"/>
    <s v="N/A"/>
    <s v="N/A"/>
    <s v="$3.508.806"/>
    <n v="64822"/>
    <n v="70322"/>
    <n v="2018011000870"/>
    <d v="2022-01-28T00:00:00"/>
    <d v="2022-02-01T00:00:00"/>
    <s v="N/A"/>
    <s v="N/A"/>
    <s v="N/A"/>
    <s v="N/A"/>
    <n v="0"/>
    <s v="N/A"/>
    <n v="0"/>
    <s v="N/A"/>
    <n v="0"/>
    <s v="N/A"/>
    <n v="0"/>
    <n v="21052836"/>
    <s v="NO"/>
    <s v="N/A"/>
    <s v="N/A"/>
    <s v="N/A"/>
    <s v="N/A"/>
    <d v="2022-07-31T00:00:00"/>
    <d v="2022-07-31T00:00:00"/>
    <s v="NO"/>
    <s v="Bogotá D.C"/>
    <s v="Cumplimiento"/>
    <s v="33-47-101008445"/>
    <n v="0"/>
    <s v="Seguros del Estado"/>
    <d v="2022-01-28T00:00:00"/>
    <s v="28-01-2022 - 10-02-2023"/>
    <s v="PENDIENTE"/>
    <s v="Ninguna"/>
    <x v="0"/>
    <s v="Ingreso"/>
    <s v="N/A"/>
    <s v="ASISTENCIAL"/>
    <s v="N/A"/>
    <s v="MASCULINO"/>
    <s v="PND"/>
    <s v="https://community.secop.gov.co/Public/Tendering/ContractNoticePhases/View?PPI=CO1.PPI.17214182&amp;isFromPublicArea=True&amp;isModal=False"/>
    <x v="1"/>
    <n v="2022"/>
  </r>
  <r>
    <n v="582"/>
    <s v="JEP-407-2022"/>
    <s v="JEP-CSPO-407-2022"/>
    <s v="Norma Bonilla"/>
    <s v="26 de enero de 2022"/>
    <s v="Juan Sebastian Agredo Sichaca"/>
    <m/>
    <m/>
    <x v="1"/>
    <s v="1. Prestación de servicios"/>
    <n v="1072665853"/>
    <n v="2"/>
    <x v="1"/>
    <s v="NA"/>
    <s v="Prestación de servicios en materia de gestión y validación técnica de información, para la configuración de la solución tecnológica relativa al módulo de régimen de condicionalidad que integra el sistema ViSTA."/>
    <m/>
    <s v="Harvey Danilo Suarez Morales"/>
    <s v="Secretaría Ejecutiva"/>
    <s v="Subsecretaría Ejecutiva "/>
    <x v="10"/>
    <s v="Jorge Alirio Mancera Cortés"/>
    <s v="Departamento SAAD - Comparecientes"/>
    <s v="N/A"/>
    <s v="N/A"/>
    <s v="N/A"/>
    <s v="Inversión"/>
    <n v="21052836"/>
    <s v="N/A"/>
    <s v="N/A"/>
    <n v="3508806"/>
    <n v="65122"/>
    <n v="70422"/>
    <n v="2018011000870"/>
    <d v="2022-01-28T00:00:00"/>
    <d v="2022-02-01T00:00:00"/>
    <s v="N/A"/>
    <s v="N/A"/>
    <s v="N/A"/>
    <s v="N/A"/>
    <n v="0"/>
    <s v="N/A"/>
    <n v="0"/>
    <s v="N/A"/>
    <n v="0"/>
    <s v="N/A"/>
    <n v="0"/>
    <n v="21052836"/>
    <s v="NO"/>
    <s v="N/A"/>
    <s v="N/A"/>
    <s v="N/A"/>
    <s v="N/A"/>
    <d v="2022-07-31T00:00:00"/>
    <d v="2022-07-31T00:00:00"/>
    <s v="NO"/>
    <s v="Bogotá D.C"/>
    <s v="Cumplimiento"/>
    <s v="60-47-101000796"/>
    <n v="0"/>
    <s v="Seguros del Estado"/>
    <d v="2022-01-28T00:00:00"/>
    <s v="28-01-2022 - 31-01-2023"/>
    <s v="PENDIENTE"/>
    <s v="Ninguna"/>
    <x v="0"/>
    <s v="Ingreso"/>
    <s v="N/A"/>
    <s v="PUBLICIDAD Y MARKETING"/>
    <s v="N/A"/>
    <s v="MASCULINO"/>
    <s v="PND"/>
    <s v="https://community.secop.gov.co/Public/Tendering/ContractNoticePhases/View?PPI=CO1.PPI.17244578&amp;isFromPublicArea=True&amp;isModal=False"/>
    <x v="1"/>
    <n v="2022"/>
  </r>
  <r>
    <n v="583"/>
    <s v="JEP-408-2022"/>
    <s v="JEP-CSPO-408-2022"/>
    <s v="Norma Bonilla"/>
    <s v="26 de enero de 2022"/>
    <s v="Elías Abuchar Duque"/>
    <m/>
    <m/>
    <x v="1"/>
    <s v="1. Prestación de servicios"/>
    <n v="1067964257"/>
    <n v="7"/>
    <x v="1"/>
    <s v="NA"/>
    <s v="Prestación de servicios en materia de gestión y validación técnica de información, para la configuración de la solución tecnológica relativa al módulo de régimen de condicionalidad que integra el sistema ViSTA(Contratos o convenio que no requieren pluralidad de ofertas)"/>
    <m/>
    <s v="Harvey Danilo Suarez Morales"/>
    <s v="Secretaría Ejecutiva"/>
    <s v="Subsecretaría Ejecutiva "/>
    <x v="10"/>
    <s v="Jorge Alirio Mancera Cortés"/>
    <s v="Departamento SAAD - Comparecientes"/>
    <s v="N/A"/>
    <s v="N/A"/>
    <s v="N/A"/>
    <s v="Inversión"/>
    <n v="21052836"/>
    <s v="N/A"/>
    <s v="N/A"/>
    <s v="$3.508.806"/>
    <n v="65222"/>
    <n v="70522"/>
    <n v="2018011000870"/>
    <d v="2022-01-28T00:00:00"/>
    <d v="2022-02-01T00:00:00"/>
    <s v="N/A"/>
    <s v="N/A"/>
    <s v="N/A"/>
    <s v="N/A"/>
    <n v="0"/>
    <s v="N/A"/>
    <n v="0"/>
    <s v="N/A"/>
    <n v="0"/>
    <s v="N/A"/>
    <n v="0"/>
    <n v="21052836"/>
    <s v="NO"/>
    <s v="N/A"/>
    <s v="N/A"/>
    <s v="N/A"/>
    <s v="N/A"/>
    <d v="2022-07-31T00:00:00"/>
    <d v="2022-07-31T00:00:00"/>
    <s v="NO"/>
    <s v="Bogotá D.C"/>
    <s v="Cumplimiento"/>
    <s v="540 47 994000019479"/>
    <n v="0"/>
    <s v="Aseguradora Solidaria"/>
    <d v="2022-01-28T00:00:00"/>
    <s v="28-01-2022 - 30-06-2023"/>
    <s v="PENDIENTE"/>
    <s v="Ninguna"/>
    <x v="0"/>
    <s v="Ingreso"/>
    <s v="N/A"/>
    <s v="ASISTENCIAL"/>
    <s v="N/A"/>
    <s v="MASCULINO"/>
    <s v="PND"/>
    <s v="https://community.secop.gov.co/Public/Tendering/ContractNoticePhases/View?PPI=CO1.PPI.17245339&amp;isFromPublicArea=True&amp;isModal=False"/>
    <x v="1"/>
    <n v="2022"/>
  </r>
  <r>
    <n v="441"/>
    <s v="JEP-409-2022"/>
    <s v="JEP-CSPO-409-2022"/>
    <s v="Norma Bonilla"/>
    <s v="26 de enero de 2022"/>
    <s v="Ana Lucia Gutierrez Guingue"/>
    <m/>
    <m/>
    <x v="1"/>
    <s v="1. Prestación de servicios"/>
    <n v="39784767"/>
    <n v="6"/>
    <x v="1"/>
    <s v="NA"/>
    <s v="Prestar servicios profesionales para apoyar a la subdirección de Talento Humano,  en articulación con las subdirecciones de Fortalecimiento Institucional y Planeación, en la elaboración y presentación de los documentos para el análisis jurídico de la planta de personal de las salas de justicia y las  posibles alternativas pertinentes."/>
    <m/>
    <s v="Harvey Danilo Suarez Morales"/>
    <s v="Secretaría Ejecutiva"/>
    <s v="Dirección Administrativa y Financiera"/>
    <x v="9"/>
    <s v="Francy Elena Palomino Millán"/>
    <s v="Subdirección de Talento Humano"/>
    <s v="N/A"/>
    <s v="N/A"/>
    <s v="N/A"/>
    <s v="Inversión"/>
    <n v="75999990"/>
    <s v="N/A"/>
    <s v="N/A"/>
    <n v="12666666"/>
    <n v="67022"/>
    <n v="70622"/>
    <n v="2018011001091"/>
    <d v="2022-01-28T00:00:00"/>
    <d v="2022-02-01T00:00:00"/>
    <s v="N/A"/>
    <s v="N/A"/>
    <s v="N/A"/>
    <s v="N/A"/>
    <n v="0"/>
    <s v="N/A"/>
    <n v="0"/>
    <s v="N/A"/>
    <n v="0"/>
    <s v="N/A"/>
    <n v="0"/>
    <n v="75999990"/>
    <s v="NO"/>
    <s v="N/A"/>
    <s v="N/A"/>
    <s v="N/A"/>
    <s v="N/A"/>
    <d v="2022-07-25T00:00:00"/>
    <d v="2022-07-25T00:00:00"/>
    <s v="NO"/>
    <s v="Bogotá D.C"/>
    <s v="Cumplimiento"/>
    <s v="21-47-101017292"/>
    <n v="0"/>
    <s v="Seguros del Estado"/>
    <d v="2022-01-31T00:00:00"/>
    <s v="31/01/2022 - 01/02/2023"/>
    <s v="PENDIENTE"/>
    <s v="Ninguna"/>
    <x v="0"/>
    <s v="Ingreso"/>
    <s v="N/A"/>
    <s v="DERECHO"/>
    <s v="N/A"/>
    <s v="FEMENINO"/>
    <s v="PND"/>
    <s v="https://community.secop.gov.co/Public/Tendering/ContractNoticePhases/View?PPI=CO1.PPI.17209795&amp;isFromPublicArea=True&amp;isModal=False"/>
    <x v="1"/>
    <n v="2022"/>
  </r>
  <r>
    <n v="577"/>
    <s v="JEP-410-2022"/>
    <s v="JEP-CSPO-410-2022"/>
    <s v="Jairo Cuellar"/>
    <s v="25 de enero de 2022"/>
    <s v="Maria Camila Rodriguez Alvarez "/>
    <m/>
    <m/>
    <x v="1"/>
    <s v="1. Prestación de servicios"/>
    <n v="1032465411"/>
    <n v="7"/>
    <x v="1"/>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m/>
    <s v="Harvey Danilo Suarez Morales"/>
    <s v="Secretaría Ejecutiva"/>
    <s v="Subsecretaría Ejecutiva "/>
    <x v="10"/>
    <s v="Jorge Alirio Mancera Cortés"/>
    <s v="Departamento SAAD - Comparecientes"/>
    <s v="N/A"/>
    <s v="N/A"/>
    <s v="N/A"/>
    <s v="Inversión"/>
    <n v="30316098"/>
    <s v="N/A"/>
    <s v="N/A"/>
    <s v="$5.052.683"/>
    <n v="64122"/>
    <n v="73722"/>
    <s v="2018011000870_x0009_"/>
    <d v="2022-01-28T00:00:00"/>
    <d v="2022-02-01T00:00:00"/>
    <s v="N/A"/>
    <s v="N/A"/>
    <s v="N/A"/>
    <s v="N/A"/>
    <n v="0"/>
    <s v="N/A"/>
    <n v="0"/>
    <s v="N/A"/>
    <n v="0"/>
    <s v="N/A"/>
    <n v="0"/>
    <n v="30316098"/>
    <s v="NO"/>
    <s v="N/A"/>
    <s v="N/A"/>
    <s v="N/A"/>
    <s v="N/A"/>
    <d v="2022-07-31T00:00:00"/>
    <d v="2022-07-31T00:00:00"/>
    <s v="NO"/>
    <s v="Región de Urabá, Bajo Atrato y_x000a_Darién"/>
    <s v="Cumplimiento"/>
    <s v="25-47-101002505"/>
    <n v="0"/>
    <s v="Seguros del Estado"/>
    <d v="2022-01-28T00:00:00"/>
    <s v="28-01-2022 - 02-02-2023"/>
    <s v="PENDIENTE"/>
    <s v="Ninguna"/>
    <x v="0"/>
    <s v="Ingreso"/>
    <s v="N/A"/>
    <s v="DERECHO"/>
    <s v="N/A"/>
    <s v="FEMENINO"/>
    <s v="PND"/>
    <s v="https://community.secop.gov.co/Public/Tendering/ContractNoticePhases/View?PPI=CO1.PPI.17263338&amp;isFromPublicArea=True&amp;isModal=False"/>
    <x v="1"/>
    <n v="2022"/>
  </r>
  <r>
    <n v="576"/>
    <s v="JEP-411-2022"/>
    <s v="JEP-CSPO-411-2022"/>
    <s v="Jairo Cuellar"/>
    <s v="25 de enero de 2022"/>
    <s v="Cristian Camilo Clavijo Rodriguez"/>
    <m/>
    <m/>
    <x v="1"/>
    <s v="1. Prestación de servicios"/>
    <n v="1033736942"/>
    <n v="3"/>
    <x v="1"/>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m/>
    <s v="Harvey Danilo Suarez Morales"/>
    <s v="Secretaría Ejecutiva"/>
    <s v="Subsecretaría Ejecutiva "/>
    <x v="10"/>
    <s v="Jorge Alirio Mancera Cortés"/>
    <s v="Departamento SAAD - Comparecientes"/>
    <s v="N/A"/>
    <s v="N/A"/>
    <s v="N/A"/>
    <s v="Inversión"/>
    <n v="30316098"/>
    <s v="N/A"/>
    <s v="N/A"/>
    <n v="5052683"/>
    <n v="64022"/>
    <n v="73422"/>
    <s v="2018011000870_x0009_"/>
    <d v="2022-01-28T00:00:00"/>
    <d v="2022-02-01T00:00:00"/>
    <s v="N/A"/>
    <s v="N/A"/>
    <s v="N/A"/>
    <s v="N/A"/>
    <n v="0"/>
    <s v="N/A"/>
    <n v="0"/>
    <s v="N/A"/>
    <n v="0"/>
    <s v="N/A"/>
    <n v="0"/>
    <n v="30316098"/>
    <s v="NO"/>
    <s v="N/A"/>
    <s v="N/A"/>
    <s v="N/A"/>
    <s v="N/A"/>
    <d v="2022-07-31T00:00:00"/>
    <d v="2022-07-31T00:00:00"/>
    <s v="NO"/>
    <s v="Bogotá D.C"/>
    <s v="Cumplimiento"/>
    <s v="390-47-994000069960"/>
    <n v="0"/>
    <s v="Aseguradora Solidaria"/>
    <d v="2022-01-28T00:00:00"/>
    <s v="28-01-2022 - 05-02-2023"/>
    <s v="PENDIENTE"/>
    <s v="Ninguna"/>
    <x v="0"/>
    <s v="Ingreso"/>
    <s v="N/A"/>
    <s v="DERECHO"/>
    <s v="N/A"/>
    <s v="MASCULINO"/>
    <s v="PND"/>
    <s v="https://community.secop.gov.co/Public/Tendering/ContractNoticePhases/View?PPI=CO1.PPI.17283032&amp;isFromPublicArea=True&amp;isModal=False"/>
    <x v="1"/>
    <n v="2022"/>
  </r>
  <r>
    <n v="575"/>
    <s v="JEP-412-2022"/>
    <s v="JEP-CSPO-412-2022"/>
    <s v="Jairo Cuellar"/>
    <s v="25 de enero de 2022"/>
    <s v="Jorge Alejandro Mesa Albarracin "/>
    <m/>
    <m/>
    <x v="1"/>
    <s v="1. Prestación de servicios"/>
    <n v="1098625296"/>
    <n v="3"/>
    <x v="1"/>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m/>
    <s v="Harvey Danilo Suarez Morales"/>
    <s v="Secretaría Ejecutiva"/>
    <s v="Subsecretaría Ejecutiva "/>
    <x v="10"/>
    <s v="Jorge Alirio Mancera Cortés"/>
    <s v="Departamento SAAD - Comparecientes"/>
    <s v="N/A"/>
    <s v="N/A"/>
    <s v="N/A"/>
    <s v="Inversión"/>
    <n v="30316098"/>
    <s v="N/A"/>
    <s v="N/A"/>
    <s v="$5.052.683"/>
    <n v="64622"/>
    <n v="73322"/>
    <s v="2018011000870_x0009_"/>
    <d v="2022-01-28T00:00:00"/>
    <d v="2022-02-01T00:00:00"/>
    <s v="N/A"/>
    <s v="N/A"/>
    <s v="N/A"/>
    <s v="N/A"/>
    <n v="0"/>
    <s v="N/A"/>
    <n v="0"/>
    <s v="N/A"/>
    <n v="0"/>
    <s v="N/A"/>
    <n v="0"/>
    <n v="30316098"/>
    <s v="NO"/>
    <s v="N/A"/>
    <s v="N/A"/>
    <s v="N/A"/>
    <s v="N/A"/>
    <d v="2022-07-31T00:00:00"/>
    <d v="2022-07-31T00:00:00"/>
    <s v="NO"/>
    <s v="Bogotá D.C"/>
    <s v="Cumplimiento"/>
    <s v="39-45-101027432"/>
    <n v="0"/>
    <s v="Seguros del Estado"/>
    <d v="2022-01-28T00:00:00"/>
    <s v="28-01-2022 - 05-02-2023"/>
    <s v="PENDIENTE"/>
    <s v="Ninguna"/>
    <x v="0"/>
    <s v="Ingreso"/>
    <s v="N/A"/>
    <s v="DERECHO"/>
    <s v="N/A"/>
    <s v="MASCULINO"/>
    <s v="PND"/>
    <s v="https://community.secop.gov.co/Public/Tendering/ContractNoticePhases/View?PPI=CO1.PPI.17314240&amp;isFromPublicArea=True&amp;isModal=False"/>
    <x v="1"/>
    <n v="2022"/>
  </r>
  <r>
    <n v="705"/>
    <s v="JEP-413-2022"/>
    <s v="JEP-CSPO-413-2022"/>
    <s v="Clara Torres"/>
    <s v="26 de enero de 2022"/>
    <s v="Daniel Humberto Gomez Leal"/>
    <m/>
    <m/>
    <x v="1"/>
    <s v="1. Prestación de servicios"/>
    <n v="1026585101"/>
    <n v="1"/>
    <x v="1"/>
    <s v="NA"/>
    <s v="Prestar servicios a la subsecretaria ejecutiva en el apoyo a la ejecución de los servicios contratados en cumplimiento de las obligaciones misionales de la subsecretaria ejecutiva."/>
    <m/>
    <s v="Harvey Danilo Suarez Morales"/>
    <s v="Secretaría Ejecutiva"/>
    <s v="Subsecretaría Ejecutiva "/>
    <x v="5"/>
    <s v="Angela María Mora Soto"/>
    <s v="Subsecretaría Ejecutiva "/>
    <s v="N/A"/>
    <s v="N/A"/>
    <s v="N/A"/>
    <s v="Inversión"/>
    <n v="40718522"/>
    <s v="N/A"/>
    <s v="N/A"/>
    <n v="3614070"/>
    <n v="67922"/>
    <n v="67622"/>
    <n v="2018011001091"/>
    <d v="2022-01-28T00:00:00"/>
    <d v="2022-02-01T00:00:00"/>
    <s v="N/A"/>
    <s v="N/A"/>
    <s v="N/A"/>
    <s v="N/A"/>
    <n v="0"/>
    <s v="N/A"/>
    <n v="0"/>
    <s v="N/A"/>
    <n v="0"/>
    <s v="N/A"/>
    <n v="0"/>
    <n v="40718522"/>
    <s v="NO"/>
    <s v="N/A"/>
    <s v="N/A"/>
    <s v="N/A"/>
    <s v="N/A"/>
    <d v="2022-12-31T00:00:00"/>
    <d v="2022-12-31T00:00:00"/>
    <s v="NO"/>
    <s v="Bogotá D.C"/>
    <s v="Cumplimiento"/>
    <s v="17-45-101046052"/>
    <n v="0"/>
    <s v="Seguros del Estado"/>
    <d v="2022-01-31T00:00:00"/>
    <s v="28-01-2022 - 30-06-2023"/>
    <s v="PENDIENTE"/>
    <s v="Ninguna"/>
    <x v="1"/>
    <s v="Ingreso"/>
    <s v="N/A"/>
    <s v="ECONOMÍA"/>
    <s v="N/A"/>
    <s v="MASCULINO"/>
    <s v="daniel.gomez@jep.gov.co"/>
    <s v="https://community.secop.gov.co/Public/Tendering/ContractNoticePhases/View?PPI=CO1.PPI.17221402&amp;isFromPublicArea=True&amp;isModal=False"/>
    <x v="1"/>
    <n v="2022"/>
  </r>
  <r>
    <n v="586"/>
    <s v="JEP-414-2022"/>
    <s v="JEP-CSPO-414-2022"/>
    <s v="Ángela Esquivel "/>
    <s v="26 de enero de 2022"/>
    <s v="Carlos Anibal Echandia Chavista"/>
    <m/>
    <m/>
    <x v="1"/>
    <s v="1. Prestación de servicios"/>
    <s v="80.101.181_x000d_"/>
    <n v="1"/>
    <x v="1"/>
    <s v="NA"/>
    <s v="Prestación de servicios en materia de gestión y validación técnica de información, para la configuración de la solución tecnológica relativa al módulo de régimen de condicionalidad que integra el sistema ViSTA"/>
    <m/>
    <s v="Harvey Danilo Suarez Morales"/>
    <s v="Secretaría Ejecutiva"/>
    <s v="Subsecretaría Ejecutiva "/>
    <x v="10"/>
    <s v="Jorge Alirio Mancera Cortés"/>
    <s v="Departamento SAAD - Comparecientes"/>
    <s v="N/A"/>
    <s v="N/A"/>
    <s v="N/A"/>
    <s v="Inversión"/>
    <n v="21052836"/>
    <s v="N/A"/>
    <s v="N/A"/>
    <s v="$3.508.806"/>
    <n v="65422"/>
    <n v="69922"/>
    <s v="2018011000870_x0009_"/>
    <d v="2022-01-28T00:00:00"/>
    <d v="2022-02-01T00:00:00"/>
    <s v="N/A"/>
    <s v="N/A"/>
    <s v="N/A"/>
    <s v="N/A"/>
    <n v="0"/>
    <s v="N/A"/>
    <n v="0"/>
    <s v="N/A"/>
    <n v="0"/>
    <s v="N/A"/>
    <n v="0"/>
    <n v="21052836"/>
    <s v="NO"/>
    <s v="N/A"/>
    <s v="N/A"/>
    <s v="N/A"/>
    <s v="N/A"/>
    <d v="2022-07-31T00:00:00"/>
    <d v="2022-07-31T00:00:00"/>
    <s v="NO"/>
    <s v="Bogotá D.C"/>
    <s v="Cumplimiento"/>
    <s v="21-47-101017130"/>
    <n v="0"/>
    <s v="Seguros del Estado"/>
    <d v="2022-01-28T00:00:00"/>
    <s v="28-01-2022 - 01-02-2023"/>
    <s v="PENDIENTE"/>
    <s v="Ninguna"/>
    <x v="0"/>
    <s v="Ingreso"/>
    <s v="N/A"/>
    <s v="MEDIOS AUDIOVISUALES"/>
    <s v="N/A"/>
    <s v="MASCULINO"/>
    <s v="PND"/>
    <s v="https://community.secop.gov.co/Public/Tendering/ContractNoticePhases/View?PPI=CO1.PPI.17218574&amp;isFromPublicArea=True&amp;isModal=False"/>
    <x v="1"/>
    <n v="2022"/>
  </r>
  <r>
    <n v="529"/>
    <s v="JEP-415-2022"/>
    <s v="JEP-CSPO-415-2022"/>
    <s v="Laura Paredes"/>
    <s v="19 de enero de 2022"/>
    <s v="Ana Maria Cristiano Gonzalez"/>
    <m/>
    <m/>
    <x v="1"/>
    <s v="1. Prestación de servicios"/>
    <n v="1026287102"/>
    <n v="0"/>
    <x v="1"/>
    <s v="NA"/>
    <s v="Prestar servicios profesionales para apoyar y acompañar a la UIA en la implementación de la estrategia de participación social a través de la generación, promoción y difusión de contenidos informativos, creación de historias y descripción de los procesos de socialización en territorio, para promover las narrativas, mensajes y contenidos desarrollados en la estrategia de participación ante los distintos públicos de interés de la UIA."/>
    <m/>
    <s v="Harvey Danilo Suarez Morales"/>
    <s v="Secretaría Ejecutiva"/>
    <s v="Unidad de Investigación y Acusación"/>
    <x v="20"/>
    <s v="Luz Helena Morales Garay"/>
    <s v="Unidad de Investigación y Acusación"/>
    <s v="N/A"/>
    <s v="N/A"/>
    <s v="N/A"/>
    <s v="Inversión"/>
    <n v="76030431"/>
    <s v="N/A"/>
    <s v="N/A"/>
    <n v="6649892"/>
    <n v="58622"/>
    <s v="_x0009_72422"/>
    <n v="2018011001091"/>
    <d v="2022-01-28T00:00:00"/>
    <d v="2022-01-31T00:00:00"/>
    <s v="N/A"/>
    <s v="N/A"/>
    <s v="N/A"/>
    <s v="N/A"/>
    <n v="0"/>
    <s v="N/A"/>
    <n v="0"/>
    <s v="N/A"/>
    <n v="0"/>
    <s v="N/A"/>
    <n v="0"/>
    <n v="76030431"/>
    <s v="NO"/>
    <s v="N/A"/>
    <s v="N/A"/>
    <s v="N/A"/>
    <s v="N/A"/>
    <d v="2022-12-31T00:00:00"/>
    <d v="2022-12-31T00:00:00"/>
    <s v="NO"/>
    <s v="Bogotá D.C"/>
    <s v="Cumplimiento"/>
    <s v="36-45-101037740"/>
    <n v="0"/>
    <s v="Seguros del Estado"/>
    <d v="2022-01-28T00:00:00"/>
    <s v="28-01-2022 - 30-06-2023"/>
    <s v="PENDIENTE"/>
    <s v="Ninguna"/>
    <x v="1"/>
    <s v="Ingreso"/>
    <s v="N/A"/>
    <s v="COMUNICACIÓN SOCIAL Y PERIODISMO"/>
    <s v="N/A"/>
    <s v="FEMENINO"/>
    <s v="NR"/>
    <s v="https://community.secop.gov.co/Public/Tendering/ContractNoticePhases/View?PPI=CO1.PPI.17250103&amp;isFromPublicArea=True&amp;isModal=False"/>
    <x v="1"/>
    <n v="2022"/>
  </r>
  <r>
    <n v="438"/>
    <s v="JEP-416-2022"/>
    <s v="JEP-CSPO-416-2022"/>
    <s v="Vanessa Jiménez "/>
    <s v="27 de enero de 2022"/>
    <s v="CAJA DE COMPENSACION FAMILIAR COMPENSAR"/>
    <s v="N/A"/>
    <s v="N/A"/>
    <x v="1"/>
    <s v="1. Prestación de servicios"/>
    <n v="860066942"/>
    <n v="7"/>
    <x v="2"/>
    <s v="N/D"/>
    <s v="Contratar la prestación de servicios de bienestar social para el mejoramiento de las capacidades, competencias, calidad de vida, componente asistencial psicosocial, recreación, deporte y cultura, para el personal adscrito a la Jurisdicción Especial para la Paz."/>
    <m/>
    <s v="Ana Lucia Rosales Callejas"/>
    <s v="Dirección Administrativa y Financiera"/>
    <s v="Dirección Administrativa y Financiera"/>
    <x v="9"/>
    <s v="Francy Elena Palomino Millán"/>
    <s v="Subdirección de Talento Humano"/>
    <s v="N/A"/>
    <s v="N/A"/>
    <s v="N/A"/>
    <s v="Funcionamiento"/>
    <n v="599051065"/>
    <s v="N/A"/>
    <s v="N/A"/>
    <n v="0"/>
    <n v="60622"/>
    <n v="75022"/>
    <s v="N/A"/>
    <d v="2022-01-28T00:00:00"/>
    <d v="2022-02-22T00:00:00"/>
    <s v="N/A"/>
    <s v="N/A"/>
    <s v="N/A"/>
    <s v="N/A"/>
    <n v="0"/>
    <s v="N/A"/>
    <n v="0"/>
    <s v="N/A"/>
    <n v="0"/>
    <s v="N/A"/>
    <n v="0"/>
    <n v="599051065"/>
    <s v="NO"/>
    <s v="N/A"/>
    <s v="N/A"/>
    <s v="N/A"/>
    <s v="N/A"/>
    <d v="2022-12-31T00:00:00"/>
    <d v="2022-12-31T00:00:00"/>
    <s v="NO"/>
    <s v="Bogotá y grupos territoriales JEP"/>
    <s v="Cumplimiento"/>
    <m/>
    <m/>
    <m/>
    <m/>
    <m/>
    <s v="PENDIENTE"/>
    <s v="´PÓLIZA EN SECOP RECHAZADA"/>
    <x v="1"/>
    <s v="Ingreso"/>
    <s v="N/A"/>
    <s v="N/A"/>
    <s v="N/A"/>
    <s v="N/A"/>
    <s v="N/A"/>
    <s v="https://community.secop.gov.co/Public/Tendering/ContractNoticePhases/View?PPI=CO1.PPI.17273120&amp;isFromPublicArea=True&amp;isModal=False"/>
    <x v="1"/>
    <n v="2022"/>
  </r>
  <r>
    <n v="112"/>
    <s v="JEP-417-2022"/>
    <s v="JEP-CSPO-417-2022"/>
    <s v="Clara Torres"/>
    <s v="N/R"/>
    <s v="SOFTWARE COLOMBIA SERVICIOS INFORMATICOS SAS"/>
    <s v="N/A"/>
    <s v="N/A"/>
    <x v="1"/>
    <s v="1. Prestación de servicios"/>
    <n v="900364710"/>
    <n v="8"/>
    <x v="0"/>
    <s v="NA"/>
    <s v="Prestación de servicios a través de una plataforma tecnológica para la realización de subastas electrónicas, dentro de los procesos de contratación que se adelanten para el desarrollo de la misionalidad de la entidad y la correcta actividad judicial."/>
    <m/>
    <s v="Luis Felipe Rivera García"/>
    <s v="Dirección de Tecnologías de la Información"/>
    <s v="Dirección de Asuntos Jurídicos"/>
    <x v="1"/>
    <s v="Fabio Leonardo Muñoz Sarmiento"/>
    <s v="Subdirección de Contratación"/>
    <s v="N/A"/>
    <s v="N/A"/>
    <s v="N/A"/>
    <s v="Inversión"/>
    <n v="10472700"/>
    <s v="N/A"/>
    <s v="N/A"/>
    <n v="1496100"/>
    <n v="67822"/>
    <n v="71322"/>
    <n v="2018011001175"/>
    <d v="2022-01-28T00:00:00"/>
    <d v="2022-02-04T00:00:00"/>
    <s v="N/A"/>
    <s v="N/A"/>
    <s v="N/A"/>
    <s v="N/A"/>
    <n v="0"/>
    <s v="N/A"/>
    <n v="0"/>
    <s v="N/A"/>
    <n v="0"/>
    <s v="N/A"/>
    <n v="0"/>
    <n v="10472700"/>
    <s v="NO"/>
    <s v="N/A"/>
    <s v="N/A"/>
    <s v="N/A"/>
    <s v="N/A"/>
    <d v="2022-12-31T00:00:00"/>
    <d v="2022-12-31T00:00:00"/>
    <s v="NO"/>
    <s v="Bogotá D.C"/>
    <s v="Cumplimiento"/>
    <s v="55169-1"/>
    <n v="0"/>
    <s v="Berkley Colombia Seguros"/>
    <d v="2022-02-03T00:00:00"/>
    <s v="28-01-2022 - 31-12-2025"/>
    <s v="PENDIENTE"/>
    <s v="Ninguna"/>
    <x v="1"/>
    <s v="Ingreso"/>
    <s v="N/A"/>
    <s v="N/A"/>
    <s v="N/A"/>
    <s v="N/A"/>
    <s v="N/A"/>
    <s v="https://community.secop.gov.co/Public/Tendering/ContractNoticePhases/View?PPI=CO1.PPI.17253519&amp;isFromPublicArea=True&amp;isModal=False"/>
    <x v="1"/>
    <n v="2022"/>
  </r>
  <r>
    <n v="572"/>
    <s v="JEP-418-2022"/>
    <s v="JEP-CSPO-418-2022"/>
    <s v="Vanessa Jiménez "/>
    <s v="25 de enero de 2022"/>
    <s v="Leidy Tatiana Hernandez Lopez "/>
    <m/>
    <m/>
    <x v="1"/>
    <s v="1. Prestación de servicios"/>
    <n v="53067261"/>
    <n v="7"/>
    <x v="1"/>
    <s v="NA"/>
    <s v="Prestación de servicios profesionales para apoyar y acompañar las actividades de validación y estructuración jurídica de la información, para la configuración de la solución tecnológica relativa al módulo de régimen de condicionalidad que integra el sistema ViSTA."/>
    <m/>
    <s v="Harvey Danilo Suarez Morales"/>
    <s v="Secretaría Ejecutiva"/>
    <s v="Subsecretaría Ejecutiva "/>
    <x v="10"/>
    <s v="Jorge Alirio Mancera Cortés"/>
    <s v="Departamento SAAD - Comparecientes"/>
    <s v="N/A"/>
    <s v="N/A"/>
    <s v="N/A"/>
    <s v="Inversión"/>
    <n v="61470000"/>
    <s v="N/A"/>
    <s v="N/A"/>
    <s v="$10.245.000"/>
    <n v="65022"/>
    <n v="69722"/>
    <s v="2018011000870_x0009_"/>
    <d v="2022-01-28T00:00:00"/>
    <d v="2022-02-01T00:00:00"/>
    <s v="N/A"/>
    <s v="N/A"/>
    <s v="N/A"/>
    <s v="N/A"/>
    <n v="0"/>
    <s v="N/A"/>
    <n v="0"/>
    <s v="N/A"/>
    <n v="0"/>
    <s v="N/A"/>
    <n v="0"/>
    <n v="61470000"/>
    <s v="NO"/>
    <s v="N/A"/>
    <s v="N/A"/>
    <s v="N/A"/>
    <s v="N/A"/>
    <d v="2022-07-31T00:00:00"/>
    <d v="2022-07-31T00:00:00"/>
    <s v="NO"/>
    <s v="Bogotá D.C"/>
    <s v="Cumplimiento"/>
    <s v="63-47-101000875"/>
    <n v="0"/>
    <s v="Seguros del Estado"/>
    <d v="2022-01-28T00:00:00"/>
    <s v="28-01-2022 - 31-01-2023"/>
    <s v="PENDIENTE"/>
    <s v="Ninguna"/>
    <x v="0"/>
    <s v="Ingreso"/>
    <s v="N/A"/>
    <s v="DERECHO"/>
    <s v="N/A"/>
    <s v="FEMENINO"/>
    <s v="PND"/>
    <s v="https://community.secop.gov.co/Public/Tendering/ContractNoticePhases/View?PPI=CO1.PPI.17259746&amp;isFromPublicArea=True&amp;isModal=False"/>
    <x v="1"/>
    <n v="2022"/>
  </r>
  <r>
    <n v="698"/>
    <s v="JEP-419-2022"/>
    <s v="JEP-CSPO-419-2022"/>
    <s v="Paola Casas"/>
    <s v="25 de enero de 2022"/>
    <s v="Yohana Paola Castaño Garcia"/>
    <m/>
    <m/>
    <x v="1"/>
    <s v="1. Prestación de servicios"/>
    <n v="1032423583"/>
    <n v="5"/>
    <x v="1"/>
    <s v="NA"/>
    <s v="Prestar servicios profesionales para apoyar en los procesos de mejoramiento de la gestión judicial de las salas de justicia y secciones del tribunal para la paz."/>
    <m/>
    <s v="Harvey Danilo Suarez Morales"/>
    <s v="Secretaría Ejecutiva"/>
    <s v="Dirección de Asuntos Jurídicos"/>
    <x v="17"/>
    <s v="Yuly Saenz Berdugo "/>
    <s v="Secretaría General Judicial"/>
    <s v="N/A"/>
    <s v="Magistratura_x000a_SEJUD - Salas y Secciones"/>
    <s v="N/A"/>
    <s v="Inversión"/>
    <n v="40598053"/>
    <s v="N/A"/>
    <s v="N/A"/>
    <n v="3614070"/>
    <n v="66222"/>
    <s v="68122 - 76922"/>
    <n v="2018011001091"/>
    <d v="2022-01-28T00:00:00"/>
    <d v="2022-01-31T00:00:00"/>
    <s v="Daniela Geraldin Basante Eraso"/>
    <n v="1085333893"/>
    <n v="1"/>
    <d v="2022-02-02T00:00:00"/>
    <n v="0"/>
    <s v="N/A"/>
    <n v="0"/>
    <s v="N/A"/>
    <n v="0"/>
    <s v="N/A"/>
    <n v="0"/>
    <n v="40598053"/>
    <s v="NO"/>
    <s v="N/A"/>
    <s v="N/A"/>
    <s v="N/A"/>
    <s v="N/A"/>
    <d v="2022-12-31T00:00:00"/>
    <d v="2022-12-31T00:00:00"/>
    <s v="NO"/>
    <s v="Bogotá D.C"/>
    <s v="Cumplimiento"/>
    <s v="980-47-994000020371"/>
    <n v="0"/>
    <s v="Aseguradora Solidaria"/>
    <d v="2022-01-29T00:00:00"/>
    <s v="28-01-2022 - 01-07-2023"/>
    <s v="PENDIENTE"/>
    <s v="La póliza de la Cesionaria es: 980 47 994000020423 (Aseguradora Solidaria). expedida el 3/02/2022 y vigencia desde 02/02/2022 al 10/07/2022, la cesión comenzó el 2/02/2022"/>
    <x v="1"/>
    <s v="Cesión"/>
    <s v="N/A"/>
    <s v="DERECHO"/>
    <s v="N/A"/>
    <s v="FEMENINO"/>
    <s v="daniela.basante@jep.gov.co"/>
    <s v="https://community.secop.gov.co/Public/Tendering/ContractNoticePhases/View?PPI=CO1.PPI.17260369&amp;isFromPublicArea=True&amp;isModal=False"/>
    <x v="1"/>
    <n v="2022"/>
  </r>
  <r>
    <n v="20"/>
    <s v="JEP-420-2022"/>
    <s v="JEP-CSPO-420-2022"/>
    <s v="Ángela Esquivel "/>
    <s v="N/R"/>
    <s v="ITS SOLUCIONES ESTRATEGICAS S.A.S"/>
    <s v="N/A"/>
    <s v="N/A"/>
    <x v="1"/>
    <s v="22. Mantenimiento y/o  Reparación"/>
    <n v="830085746"/>
    <n v="1"/>
    <x v="0"/>
    <m/>
    <s v="Renovar servicios de actualización, soporte y mantenimiento y adquirir bolsa de horas para nuevos desarrollos del sistema PLANI"/>
    <m/>
    <s v="Luis Felipe Rivera García"/>
    <s v="Dirección de Tecnologías de la Información"/>
    <s v="Dirección de Tecnologías de la Información"/>
    <x v="0"/>
    <s v="Diana Lucia Pinilla Marin"/>
    <s v="Dirección de Tecnologías de la Información"/>
    <s v="N/A"/>
    <s v="N/A"/>
    <s v="N/A"/>
    <s v="Inversión"/>
    <n v="107617000"/>
    <s v="N/A"/>
    <s v="N/A"/>
    <s v="$167.000.00"/>
    <n v="55722"/>
    <n v="73622"/>
    <s v="2018011000870_x0009_"/>
    <d v="2022-01-28T00:00:00"/>
    <d v="2022-02-02T00:00:00"/>
    <s v="N/A"/>
    <s v="N/A"/>
    <s v="N/A"/>
    <s v="N/A"/>
    <n v="0"/>
    <s v="N/A"/>
    <n v="0"/>
    <s v="N/A"/>
    <n v="0"/>
    <s v="N/A"/>
    <n v="0"/>
    <n v="107617000"/>
    <s v="NO"/>
    <s v="N/A"/>
    <s v="N/A"/>
    <s v="N/A"/>
    <s v="N/A"/>
    <d v="2022-12-31T00:00:00"/>
    <d v="2022-12-31T00:00:00"/>
    <s v="NO"/>
    <s v="Bogotá D.C"/>
    <s v="Cumplimiento "/>
    <s v="21-45-101359251"/>
    <n v="0"/>
    <s v="Seguros del Estado"/>
    <d v="2022-01-28T00:00:00"/>
    <s v="27/01/2022 - 31/12/2025"/>
    <s v="PENDIENTE"/>
    <s v="Ninguna"/>
    <x v="1"/>
    <s v="Ingreso"/>
    <s v="N/A"/>
    <s v="N/A"/>
    <s v="N/A"/>
    <s v="N/A"/>
    <s v="N/A"/>
    <s v="https://community.secop.gov.co/Public/Tendering/ContractNoticePhases/View?PPI=CO1.PPI.17270895&amp;isFromPublicArea=True&amp;isModal=False"/>
    <x v="1"/>
    <n v="2022"/>
  </r>
  <r>
    <n v="22"/>
    <s v="JEP-421-2022"/>
    <s v="JEP-CSPO-421-2022"/>
    <s v="Ángela Esquivel "/>
    <s v="N/R"/>
    <s v="CONTROLES EMPRESARIALES S.A.S"/>
    <s v="N/A"/>
    <s v="N/A"/>
    <x v="1"/>
    <s v="22. Mantenimiento y/o  Reparación"/>
    <n v="800058607"/>
    <n v="2"/>
    <x v="0"/>
    <m/>
    <s v="Proveer soporte, mantenimiento, ajustes y nuevas funcionalidades orientadas al monitoreo y seguimiento del régimen de condicionalidad y TOARS en el sistema ViSTA."/>
    <m/>
    <s v="Luis Felipe Rivera García"/>
    <s v="Dirección de Tecnologías de la Información"/>
    <s v="Dirección de Tecnologías de la Información"/>
    <x v="0"/>
    <s v="Natalia Lorena Arbelaez Mendoza"/>
    <s v="Dirección de Tecnologías de la Información"/>
    <s v="N/A"/>
    <s v="N/A"/>
    <s v="N/A"/>
    <s v="Inversión"/>
    <n v="995848644"/>
    <s v="N/A"/>
    <s v="N/A"/>
    <m/>
    <n v="59622"/>
    <n v="74022"/>
    <n v="2018011000870"/>
    <d v="2022-01-28T00:00:00"/>
    <d v="2022-02-07T00:00:00"/>
    <s v="N/A"/>
    <s v="N/A"/>
    <s v="N/A"/>
    <s v="N/A"/>
    <n v="0"/>
    <s v="N/A"/>
    <n v="0"/>
    <s v="N/A"/>
    <n v="0"/>
    <s v="N/A"/>
    <n v="0"/>
    <n v="995848644"/>
    <s v="NO"/>
    <s v="N/A"/>
    <s v="N/A"/>
    <s v="N/A"/>
    <s v="N/A"/>
    <d v="2022-12-31T00:00:00"/>
    <d v="2022-12-31T00:00:00"/>
    <m/>
    <s v="Bogotá D.C"/>
    <s v="Cumplimiento"/>
    <s v="NB-100196799"/>
    <n v="0"/>
    <s v="Seguros Mundial"/>
    <d v="2022-02-02T00:00:00"/>
    <s v="28/01/2022 - 31/12/2025"/>
    <s v="PENDIENTE"/>
    <s v="Ninguna"/>
    <x v="1"/>
    <s v="Ingreso"/>
    <s v="N/A"/>
    <s v="N/A"/>
    <s v="N/A"/>
    <s v="N/A"/>
    <s v="N/A"/>
    <s v="https://community.secop.gov.co/Public/Tendering/ContractNoticePhases/View?PPI=CO1.PPI.17302984&amp;isFromPublicArea=True&amp;isModal=False"/>
    <x v="1"/>
    <n v="2022"/>
  </r>
  <r>
    <n v="417"/>
    <s v="JEP-422-2022"/>
    <s v="JEP-CSPO-422-2022"/>
    <s v="Norma Bonilla"/>
    <s v="28 de enero de 2022"/>
    <s v="PNUD"/>
    <s v="N/A"/>
    <s v="N/A"/>
    <x v="1"/>
    <s v="6. Convenio de Cooperación Internacional"/>
    <n v="800091076"/>
    <n v="0"/>
    <x v="0"/>
    <m/>
    <s v="Promover la participación de las víctimas ante la JEP como parte del SIVJRNR, brindando asesoría y representación jurídica, apoyando el alistamiento e implementación de medidas restaurativas y sanciones propias y propiciando el empoderamiento de las víctimas."/>
    <m/>
    <s v="Harvey Danilo Suarez Morales"/>
    <s v="Secretaría Ejecutiva"/>
    <s v="Subsecretaría Ejecutiva "/>
    <x v="15"/>
    <s v="Claudia Liliana Erazo Maldonado"/>
    <s v="Departamento SAAD - Víctimas"/>
    <s v="N/A"/>
    <s v="N/A"/>
    <s v="N/A"/>
    <s v="Inversión"/>
    <n v="25051908072"/>
    <n v="12177010113"/>
    <n v="12874897959"/>
    <n v="0"/>
    <n v="59422"/>
    <n v="74822"/>
    <s v="2018011001091_x0009_"/>
    <d v="2022-01-28T00:00:00"/>
    <d v="2022-01-28T00:00:00"/>
    <s v="N/A"/>
    <s v="N/A"/>
    <s v="N/A"/>
    <s v="N/A"/>
    <n v="0"/>
    <s v="N/A"/>
    <n v="0"/>
    <s v="N/A"/>
    <n v="0"/>
    <s v="N/A"/>
    <n v="31"/>
    <n v="25051908072"/>
    <s v="NO"/>
    <s v="N/A"/>
    <s v="N/A"/>
    <s v="N/A"/>
    <s v="N/A"/>
    <d v="2022-12-31T00:00:00"/>
    <d v="2023-01-31T00:00:00"/>
    <s v="NO"/>
    <s v="Bogotá D.C"/>
    <s v="N/A"/>
    <s v="N/A"/>
    <s v="N/A"/>
    <s v="N/A"/>
    <s v="N/A"/>
    <s v="N/A"/>
    <s v="N/A"/>
    <s v="En fecha del 26 de octubre se aprueba la enmienda &quot;El presente Acuerdo entrará en vigor cuando haya sido  firmado por las partes interesadas, en la fecha de la última firma y finalizará el 31 de enero de 2023&quot;"/>
    <x v="1"/>
    <s v="Enmienda"/>
    <s v="N/A"/>
    <s v="N/A"/>
    <s v="N/A"/>
    <s v="N/A"/>
    <s v="N/A"/>
    <s v="https://community.secop.gov.co/Public/Tendering/ContractNoticePhases/View?PPI=CO1.PPI.17338736&amp;isFromPublicArea=True&amp;isModal=False"/>
    <x v="1"/>
    <n v="2022"/>
  </r>
  <r>
    <n v="697"/>
    <s v="JEP-423-2022"/>
    <s v="JEP-CSPO-423-2022"/>
    <s v="Norma Bonilla"/>
    <s v="28 de enero de 2022"/>
    <s v="PNUD"/>
    <s v="N/A"/>
    <s v="N/A"/>
    <x v="1"/>
    <s v="6. Convenio de Cooperación Internacional"/>
    <n v="800091076"/>
    <n v="0"/>
    <x v="0"/>
    <m/>
    <s v="Aunar esfuerzos y recursos para continuar facilitando la implementación de medidas de prevención y protección complementarias con el fin de garantizar, la vida, libertad, seguridad e integridad de las personas, grupos y comunidades, que, por su participación en cualquiera de los procesos de interés de la jurisdicción especial para la paz, se encuentren en situación de riesgo; teniendo en cuenta los enfoques diferenciales, de género y territoriales"/>
    <m/>
    <s v="Harvey Danilo Suarez Morales"/>
    <s v="Secretaría Ejecutiva"/>
    <s v="Unidad de Investigación y Acusación"/>
    <x v="20"/>
    <s v="Oscar Alfonso Tellez Valenzuela "/>
    <s v="Unidad de Investigación y Acusación"/>
    <s v="N/A"/>
    <s v="N/A"/>
    <s v="N/A"/>
    <s v="Inversión"/>
    <n v="3250000000"/>
    <n v="2500000000"/>
    <n v="750000000"/>
    <n v="0"/>
    <n v="60722"/>
    <n v="74922"/>
    <n v="2018011001068"/>
    <d v="2022-01-28T00:00:00"/>
    <d v="2022-01-28T00:00:00"/>
    <s v="N/A"/>
    <s v="N/A"/>
    <s v="N/A"/>
    <s v="N/A"/>
    <n v="1250000000"/>
    <d v="2022-07-22T00:00:00"/>
    <n v="0"/>
    <s v="N/A"/>
    <n v="0"/>
    <s v="N/A"/>
    <n v="0"/>
    <n v="4500000000"/>
    <s v="NO"/>
    <s v="N/A"/>
    <s v="N/A"/>
    <s v="N/A"/>
    <s v="N/A"/>
    <d v="2022-12-31T00:00:00"/>
    <d v="2022-12-31T00:00:00"/>
    <s v="NO"/>
    <s v="Bogotá D.C"/>
    <s v="N/A"/>
    <s v="N/A"/>
    <s v="N/A"/>
    <s v="N/A"/>
    <s v="N/A"/>
    <s v="N/A"/>
    <s v="N/A"/>
    <s v="se suscribió ENMIENDA No.1 AL ACUERDO DE FINANCIACIÓN JEP-423-2022. Adicionar la suma de COP$1.250.000.000,00 (MIL DOSCIENTOS CINCUENTA MILLONES DE PESOS) correspondiente a la contribución de la JEP. Adicionar la suma de COP$375.000.000,00 (TRESCIENTOS SETENTA Y CINCO MILLONES DE PESOS), correspondiente al nuevo aporte del PNUD (según la valoración de la JEP) en especie (no-monetario)."/>
    <x v="1"/>
    <s v="Adición"/>
    <s v="N/A"/>
    <s v="N/A"/>
    <s v="N/A"/>
    <s v="N/A"/>
    <s v="N/A"/>
    <s v="https://community.secop.gov.co/Public/Tendering/ContractNoticePhases/View?PPI=CO1.PPI.17345087&amp;isFromPublicArea=True&amp;isModal=False"/>
    <x v="1"/>
    <n v="2022"/>
  </r>
  <r>
    <n v="105"/>
    <s v="JEP-424-2022"/>
    <s v="JEP-IPINF-001-2022"/>
    <s v="Clara Torres"/>
    <s v="N/R"/>
    <s v="ZURICH COLOMBIA SEGUROS S.A."/>
    <s v="N/A"/>
    <s v="N/A"/>
    <x v="2"/>
    <s v="8. Seguros"/>
    <n v="860002534"/>
    <n v="0"/>
    <x v="0"/>
    <s v="N/D"/>
    <s v="Adquisición de póliza para dos (2) drones de propiedad de la Jurisdicción Especial para la Paz.(Invitación Pública inferior a 45 SMMLV)"/>
    <m/>
    <s v="Gabriel Amado Pardo "/>
    <s v="Subdirección de Recursos Físicos e Infraestructura"/>
    <s v="Dirección Administrativa y Financiera"/>
    <x v="12"/>
    <s v="Gabriel Amado Pardo "/>
    <s v="Subdirección de Recursos Físicos e Infraestructura"/>
    <s v="Ariadna Lorena Alfonso (Octubre 18 a Noviembre 8)"/>
    <s v="N/A"/>
    <s v="N/A"/>
    <s v="Funcionamiento"/>
    <n v="9797656"/>
    <s v="N/A"/>
    <s v="N/A"/>
    <n v="0"/>
    <n v="61822"/>
    <n v="89322"/>
    <s v="N/A"/>
    <d v="2022-02-15T00:00:00"/>
    <d v="2022-02-17T00:00:00"/>
    <s v="N/A"/>
    <s v="N/A"/>
    <s v="N/A"/>
    <s v="N/A"/>
    <n v="0"/>
    <s v="N/A"/>
    <n v="0"/>
    <s v="N/A"/>
    <n v="0"/>
    <s v="N/A"/>
    <n v="0"/>
    <n v="9797656"/>
    <s v="NO"/>
    <s v="N/A"/>
    <s v="N/A"/>
    <s v="N/A"/>
    <s v="N/A"/>
    <d v="2022-08-31T00:00:00"/>
    <d v="2022-08-31T00:00:00"/>
    <s v="SI"/>
    <s v="Territorio Nacional."/>
    <s v="N/A"/>
    <s v="N/A"/>
    <s v="N/A"/>
    <s v="N/A"/>
    <s v="N/A"/>
    <s v="N/A"/>
    <s v="N/A"/>
    <s v="único pago"/>
    <x v="0"/>
    <s v="Ingreso"/>
    <s v="N/A"/>
    <s v="N/A"/>
    <s v="N/A"/>
    <s v="N/A"/>
    <s v="PND"/>
    <s v="https://community.secop.gov.co/Public/Tendering/ContractNoticePhases/View?PPI=CO1.PPI.17444304&amp;isFromPublicArea=True&amp;isModal=False"/>
    <x v="3"/>
    <n v="2022"/>
  </r>
  <r>
    <n v="101"/>
    <n v="85533"/>
    <s v="85533-2022"/>
    <s v="Vanessa Jiménez"/>
    <s v="N/R"/>
    <s v="SERVICIOS DE ASEO, CAFETERÍA Y MANTENIMIENTO INSTITUCIONAL OUTSOURCING SEASING LIMITADA"/>
    <s v="N/A"/>
    <s v="N/A"/>
    <x v="0"/>
    <s v="1. Prestación de servicios"/>
    <n v="900229503"/>
    <n v="2"/>
    <x v="0"/>
    <s v="N/D"/>
    <s v="Prestar el servicio integral de aseo y cafetería incluido suministro de insumos, elementos, materiales y equipos requeridos para las instalaciones de la Jurisdicción Especial para la Paz."/>
    <m/>
    <s v="Ana Lucia Rosales Callejas"/>
    <s v="Dirección Administrativa y Financiera"/>
    <s v="Dirección Administrativa y Financiera"/>
    <x v="12"/>
    <s v="Gabriel Amado Pardo "/>
    <s v="Subdirección de Recursos Físicos e Infraestructura"/>
    <s v="Ariadna Lorena Alfonso (Octubre 18 a Noviembre 8)"/>
    <s v="N/A"/>
    <s v="N/A"/>
    <s v="Funcionamiento"/>
    <n v="725408442.50999999"/>
    <s v="N/A"/>
    <s v="N/A"/>
    <n v="0"/>
    <n v="67722"/>
    <n v="94822"/>
    <s v="N/A"/>
    <d v="2022-02-19T00:00:00"/>
    <d v="2022-02-19T00:00:00"/>
    <s v="N/A"/>
    <s v="N/A"/>
    <s v="N/A"/>
    <s v="N/A"/>
    <n v="0"/>
    <s v="N/A"/>
    <n v="0"/>
    <s v="N/A"/>
    <n v="0"/>
    <s v="N/A"/>
    <n v="0"/>
    <n v="725408442.50999999"/>
    <s v="NO"/>
    <s v="N/A"/>
    <s v="N/A"/>
    <s v="N/A"/>
    <s v="N/A"/>
    <d v="2022-11-30T00:00:00"/>
    <d v="2022-11-30T00:00:00"/>
    <s v="NO"/>
    <s v="Bogotá D.C"/>
    <s v="CUMPLIMIENTO_x000a_RESP. CIVIL EXTRACONT."/>
    <s v="21-44-101377070_x000a_ 21-40-101182936"/>
    <n v="0"/>
    <s v="Seguros del Estado"/>
    <d v="2022-02-25T00:00:00"/>
    <s v="19/02/2022 - 30/11/2022"/>
    <m/>
    <s v="N/A"/>
    <x v="1"/>
    <s v="Ingreso"/>
    <s v="N/A"/>
    <s v="N/A"/>
    <s v="N/A"/>
    <s v="N/A"/>
    <s v="N/A"/>
    <s v="https://colombiacompra.gov.co/tienda-virtual-del-estado-colombiano/ordenes-compra/85533"/>
    <x v="3"/>
    <n v="2022"/>
  </r>
  <r>
    <n v="68"/>
    <s v="JEP-426-2022"/>
    <s v="JEP-IPS-001-2022 "/>
    <s v="Clara Torres"/>
    <s v="N/R"/>
    <s v="VIGIAS DE COLOMBIA SRL LTDA."/>
    <s v="N/A"/>
    <s v="N/A"/>
    <x v="3"/>
    <s v="1. Prestación de servicios"/>
    <n v="860050247"/>
    <n v="6"/>
    <x v="0"/>
    <s v="N/D"/>
    <s v="Prestar el servicio de Vigilancia y Seguridad para las Instalaciones de la sede de la Jurisdicción Especial para la Paz(JEP).(Invitación Pública igual o superior a 450SMMLV)"/>
    <m/>
    <s v="Ana Lucia Rosales Callejas"/>
    <s v="Dirección Administrativa y Financiera"/>
    <s v="Dirección Administrativa y Financiera"/>
    <x v="12"/>
    <s v="Gabriel Amado Pardo "/>
    <s v="Subdirección de Recursos Físicos e Infraestructura"/>
    <s v="Ariadna Lorena Alfonso (Octubre 18 a Noviembre 8)"/>
    <s v="N/A"/>
    <s v="N/A"/>
    <s v="Funcionamiento"/>
    <n v="1083135037"/>
    <s v="N/A"/>
    <s v="N/A"/>
    <n v="0"/>
    <n v="30922"/>
    <n v="153822"/>
    <s v="N/A"/>
    <d v="2022-03-25T00:00:00"/>
    <d v="2022-03-25T00:00:00"/>
    <s v="N/A"/>
    <s v="N/A"/>
    <s v="N/A"/>
    <s v="N/A"/>
    <n v="541567518"/>
    <s v="N/A"/>
    <n v="0"/>
    <s v="N/A"/>
    <n v="0"/>
    <s v="N/A"/>
    <n v="113"/>
    <n v="1624702555"/>
    <s v="NO"/>
    <s v="N/A"/>
    <s v="N/A"/>
    <s v="N/A"/>
    <s v="N/A"/>
    <d v="2022-11-15T00:00:00"/>
    <d v="2023-03-08T00:00:00"/>
    <s v="SI"/>
    <s v="Bogotá D.C"/>
    <s v="CUMPLIMIENTO_x000a_RESP. CIVIL EXTRACONT._x000a_RESP. CIVIL EXTRACONT."/>
    <s v="CBO-100013061_x000a_11-02-101003380_x000a__x0009_CBO-100002904"/>
    <s v="0_x000a_6_x000a_0"/>
    <s v="Seguros Mundial_x000a_Seguros del Estado_x000a_Seguros Mundial"/>
    <s v="24/03/2022_x000a_11/01/2022_x000a_24/03/2022"/>
    <s v="27/03/2022 - 16/11/2025_x000a_14/01/2022 - 14/01/2023_x000a_27/03/2022 - 16/11/2022"/>
    <s v="PENDIENTE"/>
    <s v="Prorrogar el plazo de ejecución pactado en la Cláusula Cuarta, del contrato, a partir del 16 de noviembre de 2022 hasta el 8 de marzo de 2023._x000a_Adicionar el valor del contrato en la suma de $541,567,518"/>
    <x v="1"/>
    <s v="Adición y Prorróga"/>
    <s v="N/A"/>
    <s v="N/A"/>
    <s v="N/A"/>
    <s v="N/A"/>
    <s v="N/A"/>
    <s v="https://community.secop.gov.co/Public/Tendering/ContractNoticePhases/View?PPI=CO1.PPI.17581015&amp;isFromPublicArea=True&amp;isModal=False"/>
    <x v="4"/>
    <n v="2022"/>
  </r>
  <r>
    <n v="104"/>
    <s v="JEP-427-2022"/>
    <s v="JEP-IPS-002-2022"/>
    <s v="Clara Torres"/>
    <s v="N/R"/>
    <s v="LA PREVISORA S.A COMPAÑIA DE SEGUROS"/>
    <s v="N/A"/>
    <s v="N/A"/>
    <x v="3"/>
    <s v="8. Seguros"/>
    <n v="860002400"/>
    <n v="2"/>
    <x v="0"/>
    <s v="N/D"/>
    <s v="Adquirir las pólizas que conforman el programa de seguros de la Jurisdicción Especial para la Paz JEP. (seguro de vida grupo ley 16 de 1988 - UIA, Magistratura; todo riesgo, DRONES) "/>
    <m/>
    <s v="Ana Lucia Rosales Callejas"/>
    <s v="Dirección Administrativa y Financiera"/>
    <s v="Dirección Administrativa y Financiera"/>
    <x v="12"/>
    <s v="Gabriel Amado Pardo "/>
    <s v="Subdirección de Recursos Físicos e Infraestructura"/>
    <s v="Ariadna Lorena Alfonso (Octubre 18 a Noviembre 8)"/>
    <s v="N/A"/>
    <s v="N/A"/>
    <s v="Funcionamiento"/>
    <n v="1112188444"/>
    <s v="N/A"/>
    <s v="N/A"/>
    <n v="0"/>
    <n v="68522"/>
    <n v="153922"/>
    <s v="N/A"/>
    <d v="2022-03-25T00:00:00"/>
    <d v="2022-03-31T00:00:00"/>
    <s v="N/A"/>
    <s v="N/A"/>
    <s v="N/A"/>
    <s v="N/A"/>
    <n v="0"/>
    <s v="N/A"/>
    <n v="0"/>
    <s v="N/A"/>
    <n v="0"/>
    <s v="N/A"/>
    <n v="0"/>
    <n v="1112188444"/>
    <s v="NO"/>
    <s v="N/A"/>
    <s v="N/A"/>
    <s v="N/A"/>
    <s v="N/A"/>
    <d v="2023-03-26T00:00:00"/>
    <d v="2023-03-26T00:00:00"/>
    <s v="SI"/>
    <s v="Territorio Nacional"/>
    <s v="N/A"/>
    <s v="N/A"/>
    <s v="N/A"/>
    <s v="N/A"/>
    <s v="N/A"/>
    <s v="N/A"/>
    <s v="N/A"/>
    <s v="en fecha del 22/09/2022 Aprobada inclusión 1 en contrato 427 de 2022  la Previsora: Inclusión a póliza No. 1003685 - Contrato JEP – 427 de 2022 amparar el incremento del valor por la compra de unos equipos_x000a_eléctricos y electrónicos"/>
    <x v="1"/>
    <s v="Ingreso"/>
    <s v="N/A"/>
    <s v="N/A"/>
    <s v="N/A"/>
    <s v="N/A"/>
    <s v="N/A"/>
    <s v="https://community.secop.gov.co/Public/Tendering/ContractNoticePhases/View?PPI=CO1.PPI.17622933&amp;isFromPublicArea=True&amp;isModal=False"/>
    <x v="4"/>
    <n v="2022"/>
  </r>
  <r>
    <n v="104"/>
    <s v="JEP-428-2022"/>
    <s v="JEP-IPS-002-2022"/>
    <s v="Clara Torres"/>
    <s v="N/R"/>
    <s v="COMPAÑÍA MUNDIAL DE SEGUROS S.A."/>
    <s v="N/A"/>
    <s v="N/A"/>
    <x v="3"/>
    <s v="8. Seguros"/>
    <n v="860037013"/>
    <n v="6"/>
    <x v="0"/>
    <s v="N/D"/>
    <s v="Adquirir las pólizas que conforman el programa de seguros de la Jurisdicción Especial para la Paz JEP. (seguro de vida grupo ley 16 de 1988 - UIA, Magistratura; todo riesgo, DRONES) "/>
    <m/>
    <s v="Ana Lucia Rosales Callejas"/>
    <s v="Dirección Administrativa y Financiera"/>
    <s v="Dirección Administrativa y Financiera"/>
    <x v="12"/>
    <s v="Gabriel Amado Pardo "/>
    <s v="Subdirección de Recursos Físicos e Infraestructura"/>
    <s v="Ariadna Lorena Alfonso (Octubre 18 a Noviembre 8)"/>
    <s v="N/A"/>
    <s v="N/A"/>
    <s v="Inversión"/>
    <n v="149380000"/>
    <s v="N/A"/>
    <s v="N/A"/>
    <n v="0"/>
    <n v="68522"/>
    <n v="154022"/>
    <n v="2018011001091"/>
    <d v="2022-03-25T00:00:00"/>
    <d v="2022-03-26T00:00:00"/>
    <s v="N/A"/>
    <s v="N/A"/>
    <s v="N/A"/>
    <s v="N/A"/>
    <n v="0"/>
    <s v="N/A"/>
    <n v="0"/>
    <s v="N/A"/>
    <n v="0"/>
    <s v="N/A"/>
    <n v="0"/>
    <n v="149380000"/>
    <s v="NO"/>
    <s v="N/A"/>
    <s v="N/A"/>
    <s v="N/A"/>
    <s v="N/A"/>
    <d v="2023-03-26T00:00:00"/>
    <d v="2023-03-26T00:00:00"/>
    <s v="SI"/>
    <s v="Territorio Nacional"/>
    <s v="N/A"/>
    <s v="N/A"/>
    <s v="N/A"/>
    <s v="N/A"/>
    <s v="N/A"/>
    <s v="N/A"/>
    <s v="N/A"/>
    <s v="Ninguna"/>
    <x v="1"/>
    <s v="Ingreso"/>
    <s v="N/A"/>
    <s v="N/A"/>
    <s v="N/A"/>
    <s v="N/A"/>
    <s v="N/A"/>
    <s v="https://community.secop.gov.co/Public/Tendering/ContractNoticePhases/View?PPI=CO1.PPI.17622933&amp;isFromPublicArea=True&amp;isModal=False"/>
    <x v="4"/>
    <n v="2022"/>
  </r>
  <r>
    <n v="442"/>
    <s v="JEP-429-2022"/>
    <s v="JEP-IPINF-003-2022 "/>
    <s v="Jairo Cuellar"/>
    <s v="N/R"/>
    <s v="CENDIATRA S.A.S. "/>
    <s v="N/A"/>
    <s v="N/A"/>
    <x v="2"/>
    <s v="1. Prestación de servicios"/>
    <n v="800180176"/>
    <n v="0"/>
    <x v="0"/>
    <s v="N/D"/>
    <s v="Prestar el servicio de evaluaciones médicas pre-ocupacionales o de pre-ingreso, periódicas (programadas o por cambio de ocupación), post-ocupacionales o de egreso, post-incapacidad o por reintegro, y las pruebas complementarias para las servidoras y servidores de la Jurisdicción Especial para la Paz -JEP(Invitación Pública inferior a 45 SMMLV)"/>
    <m/>
    <s v="Gabriel Amado Pardo "/>
    <s v="Subdirección de Recursos Físicos e Infraestructura"/>
    <s v="Dirección Administrativa y Financiera"/>
    <x v="9"/>
    <s v="Francy Elena Palomino Millán"/>
    <s v="Subdirección de Talento Humano"/>
    <s v="N/A"/>
    <s v="N/A"/>
    <s v="N/A"/>
    <s v="Funcionamiento"/>
    <n v="30067000"/>
    <s v="N/A"/>
    <s v="N/A"/>
    <n v="0"/>
    <n v="68722"/>
    <n v="167022"/>
    <s v="N/A"/>
    <d v="2022-04-04T00:00:00"/>
    <d v="2022-04-06T00:00:00"/>
    <s v="N/A"/>
    <s v="N/A"/>
    <s v="N/A"/>
    <s v="N/A"/>
    <n v="15000000"/>
    <d v="2022-10-26T00:00:00"/>
    <n v="0"/>
    <s v="N/A"/>
    <n v="0"/>
    <s v="N/A"/>
    <n v="0"/>
    <n v="45067000"/>
    <s v="NO"/>
    <s v="N/A"/>
    <s v="N/A"/>
    <s v="N/A"/>
    <s v="N/A"/>
    <d v="2022-12-31T00:00:00"/>
    <d v="2022-12-31T00:00:00"/>
    <s v="SI"/>
    <s v="Territorio Nacional"/>
    <s v="Cumplimiento"/>
    <s v="310-47-994000006041"/>
    <n v="0"/>
    <s v="Aseguradora Solidaria"/>
    <d v="2022-04-04T00:00:00"/>
    <s v="05/04/2022 - 31/12/2025"/>
    <s v="PENDIENTE"/>
    <s v="El 26 de octubre de 2022 mediante otrosí N°1 se hace una adición de $15.000.000"/>
    <x v="1"/>
    <s v="Adición o reducción"/>
    <s v="N/A"/>
    <s v="N/A"/>
    <s v="N/A"/>
    <s v="N/A"/>
    <s v="N/A"/>
    <s v="https://community.secop.gov.co/Public/Tendering/ContractNoticePhases/View?PPI=CO1.PPI.17997989&amp;isFromPublicArea=True&amp;isModal=False"/>
    <x v="5"/>
    <n v="2022"/>
  </r>
  <r>
    <n v="34"/>
    <s v="JEP-430-2022"/>
    <s v="JEP-IPINF-005-2022"/>
    <s v="Jairo Cuellar"/>
    <s v="N/R"/>
    <s v="XSYSTEM LTDA"/>
    <s v="N/A"/>
    <s v="N/A"/>
    <x v="2"/>
    <s v="2. Compraventa "/>
    <n v="830044977"/>
    <n v="0"/>
    <x v="0"/>
    <s v="N/D"/>
    <s v="Adquirir la renovación de los licencias Creative Cloud.(Invitación Pública inferior a 45 SMMLV)"/>
    <m/>
    <s v="Luis Felipe Rivera García"/>
    <s v="Dirección de Tecnologías de la Información"/>
    <s v="Dirección de Tecnologías de la Información"/>
    <x v="0"/>
    <s v="CARLOS EDUARDO RUIZ SILVA"/>
    <s v="Dirección de Tecnologías de la Información"/>
    <s v="N/A"/>
    <s v="N/A"/>
    <s v="N/A"/>
    <s v="Inversión"/>
    <n v="18300000"/>
    <s v="N/A"/>
    <s v="N/A"/>
    <n v="1"/>
    <n v="69222"/>
    <n v="173522"/>
    <n v="2018011000870"/>
    <d v="2022-04-07T00:00:00"/>
    <d v="2022-04-20T00:00:00"/>
    <s v="N/A"/>
    <s v="N/A"/>
    <s v="N/A"/>
    <s v="N/A"/>
    <n v="0"/>
    <s v="N/A"/>
    <n v="0"/>
    <s v="N/A"/>
    <n v="0"/>
    <s v="N/A"/>
    <n v="0"/>
    <n v="18300000"/>
    <s v="NO"/>
    <s v="N/A"/>
    <s v="N/A"/>
    <s v="N/A"/>
    <s v="N/A"/>
    <d v="2022-07-19T00:00:00"/>
    <d v="2022-07-19T00:00:00"/>
    <s v="SI"/>
    <s v="Bogotá D.C"/>
    <s v="Cumplimiento"/>
    <s v="_x0009_33-45-101108202"/>
    <n v="0"/>
    <s v="Seguros del Estado"/>
    <d v="2022-04-08T00:00:00"/>
    <s v="07/04/2022 - 10/01/2023"/>
    <s v="PENDIENTE"/>
    <s v="Ninguna"/>
    <x v="0"/>
    <s v="Ingreso"/>
    <s v="N/A"/>
    <s v="N/A"/>
    <s v="N/A"/>
    <s v="N/A"/>
    <s v="PND"/>
    <s v="https://community.secop.gov.co/Public/Tendering/ContractNoticePhases/View?PPI=CO1.PPI.18012945&amp;isFromPublicArea=True&amp;isModal=False"/>
    <x v="5"/>
    <n v="2022"/>
  </r>
  <r>
    <n v="167"/>
    <s v="JEP-431-2022"/>
    <s v="JEP-IPS-004-2022"/>
    <s v="Norma Bonilla"/>
    <s v="N/R"/>
    <s v="INMOV S.A.S"/>
    <s v="N/A"/>
    <s v="N/A"/>
    <x v="3"/>
    <s v="1. Prestación de servicios"/>
    <n v="802013501"/>
    <n v="4"/>
    <x v="0"/>
    <s v="N/D"/>
    <s v="Prestar servicios logísticos para la organización y ejecución de actividades programadas por la Jurisdicción Especial para la Paz, para el cumplimiento de sus obligaciones misionales."/>
    <m/>
    <s v="Angela Mora Soto"/>
    <s v="Subsecretaría Ejecutiva"/>
    <s v="Subsecretaría Ejecutiva "/>
    <x v="5"/>
    <s v="Angela María Mora Soto"/>
    <s v="Subsecretaría Ejecutiva "/>
    <s v="N/A"/>
    <s v="N/A"/>
    <s v="N/A"/>
    <s v="Inversión"/>
    <n v="5595944960"/>
    <s v="N/A"/>
    <s v="N/A"/>
    <s v="N/A"/>
    <n v="69322"/>
    <n v="217222"/>
    <n v="2018011001091"/>
    <d v="2022-05-04T00:00:00"/>
    <d v="2022-05-06T00:00:00"/>
    <s v="N/A"/>
    <s v="N/A"/>
    <s v="N/A"/>
    <s v="N/A"/>
    <n v="697000000"/>
    <d v="2022-11-09T00:00:00"/>
    <n v="0"/>
    <s v="N/A"/>
    <n v="0"/>
    <s v="N/A"/>
    <n v="0"/>
    <n v="6292944960"/>
    <s v="NO"/>
    <s v="N/A"/>
    <s v="N/A"/>
    <s v="N/A"/>
    <s v="N/A"/>
    <d v="2022-12-31T00:00:00"/>
    <d v="2022-12-31T00:00:00"/>
    <s v="SI"/>
    <s v="Bogotá D.C"/>
    <s v="Cumplimiento"/>
    <s v="21-45-101369223"/>
    <n v="0"/>
    <s v="Seguros del Estado"/>
    <d v="2022-05-03T00:00:00"/>
    <s v="02/05/2022 - 31/12/2025"/>
    <s v="PENDIENTE"/>
    <s v="Que el día 09 de noviembre de 2022, se suscribió Otrosí No. 1, por medio de cual se adicionó_x000a_el valor del contrato en la suma de SEISCIENTOS CINCUENTA Y SIETE MILLONES DE_x000a_PESOS MCTE ($657.000.000), Docuento aclaratorio por 697.000.000_x000a_"/>
    <x v="1"/>
    <s v="Adición o reducción"/>
    <s v="N/A"/>
    <s v="N/A"/>
    <s v="N/A"/>
    <s v="N/A"/>
    <s v="N/A"/>
    <s v="https://community.secop.gov.co/Public/Tendering/OpportunityDetail/Index?noticeUID=CO1.NTC.2889750&amp;isFromPublicArea=True&amp;isModal=False"/>
    <x v="0"/>
    <n v="2022"/>
  </r>
  <r>
    <n v="548"/>
    <s v="JEP-432-2022"/>
    <s v="JEP-IPS-003-2022"/>
    <s v="Paola Casas"/>
    <s v="N/R"/>
    <s v="Procesos y Servicios SAS"/>
    <s v="N/A"/>
    <s v="N/A"/>
    <x v="3"/>
    <s v="1. Prestación de servicios"/>
    <n v="830102216"/>
    <n v="3"/>
    <x v="0"/>
    <s v="N/D"/>
    <s v="Prestar los servicios de administración de la ventanilla única de correspondencia utilizando los medios tecnológicos dispuestos para la gestión documental y judicial recibida y generada por la Jurisdicción Especial para la Paz."/>
    <m/>
    <s v="Ana Lucia Rosales Callejas"/>
    <s v="Dirección Administrativa y Financiera"/>
    <s v="Dirección Administrativa y Financiera"/>
    <x v="22"/>
    <s v="Didier Cortes Benavides"/>
    <s v="Departamento de Gestión Documental"/>
    <s v="N/A"/>
    <s v="N/A"/>
    <s v="N/A"/>
    <s v="Funcionamiento"/>
    <n v="1504071296"/>
    <s v="N/A"/>
    <s v="N/A"/>
    <n v="0"/>
    <n v="68922"/>
    <n v="204322"/>
    <s v="N/A"/>
    <d v="2022-04-28T00:00:00"/>
    <d v="2022-05-01T00:00:00"/>
    <s v="N/A"/>
    <s v="N/A"/>
    <s v="N/A"/>
    <s v="N/A"/>
    <n v="0"/>
    <s v="N/A"/>
    <n v="0"/>
    <s v="N/A"/>
    <n v="0"/>
    <s v="N/A"/>
    <n v="0"/>
    <n v="1504071296"/>
    <s v="NO"/>
    <s v="N/A"/>
    <s v="N/A"/>
    <s v="N/A"/>
    <s v="N/A"/>
    <d v="2022-12-31T00:00:00"/>
    <d v="2022-12-31T00:00:00"/>
    <s v="SI"/>
    <s v="Bogotá D.C"/>
    <s v="Cumplimiento"/>
    <s v="100167718_x000a_100033157"/>
    <n v="0"/>
    <s v="Seguros Mundial"/>
    <d v="2022-04-28T00:00:00"/>
    <s v="28/04/2022 - 31/12/2025_x000a_28/04/2022 - 31/12/2022"/>
    <s v="PENDIENTE"/>
    <s v="Ninguna"/>
    <x v="1"/>
    <s v="Ingreso"/>
    <s v="N/A"/>
    <s v="N/A"/>
    <s v="N/A"/>
    <s v="N/A"/>
    <s v="N/A"/>
    <s v="https://community.secop.gov.co/Public/Tendering/ContractNoticePhases/View?PPI=CO1.PPI.18110683&amp;isFromPublicArea=True&amp;isModal=False"/>
    <x v="5"/>
    <n v="2022"/>
  </r>
  <r>
    <n v="103"/>
    <s v="JEP-433-2022"/>
    <s v="JEP-IPINF-002-2022"/>
    <s v="Johanna Duarte"/>
    <s v="N/R"/>
    <s v="GPS ELECTRONICS LTDA"/>
    <s v="N/A"/>
    <s v="N/A"/>
    <x v="2"/>
    <s v="1. Prestación de servicios"/>
    <n v="900092491"/>
    <n v="1"/>
    <x v="0"/>
    <s v="N/D"/>
    <s v="Prestar el servicio de mantenimiento preventivo, correctivo y soporte para los sistemas ininterrumpidos de potencia (ups) que operan en las instalaciones de la Jurisdicción Especial para la Paz – JEP."/>
    <m/>
    <s v="Luis Felipe Rivera García"/>
    <s v="Dirección de Tecnologías de la Información"/>
    <s v="Dirección Administrativa y Financiera"/>
    <x v="12"/>
    <s v="Gabriel Amado Pardo_x000a_Nestor Julio Corredor Niampira"/>
    <s v="Subdirección de Recursos Físicos e Infraestructura"/>
    <s v="N/A"/>
    <s v="N/A"/>
    <s v="N/A"/>
    <s v="Funcionamiento"/>
    <n v="14924255"/>
    <s v="N/A"/>
    <s v="N/A"/>
    <n v="0"/>
    <n v="69122"/>
    <n v="218422"/>
    <s v="N/A"/>
    <d v="2022-05-03T00:00:00"/>
    <d v="2022-05-19T00:00:00"/>
    <s v="N/A"/>
    <s v="N/A"/>
    <s v="N/A"/>
    <s v="N/A"/>
    <n v="0"/>
    <s v="N/A"/>
    <n v="0"/>
    <s v="N/A"/>
    <n v="0"/>
    <s v="N/A"/>
    <n v="0"/>
    <n v="14924255"/>
    <s v="NO"/>
    <s v="N/A"/>
    <s v="N/A"/>
    <s v="N/A"/>
    <s v="N/A"/>
    <d v="2022-12-31T00:00:00"/>
    <d v="2022-12-31T00:00:00"/>
    <s v="SI"/>
    <s v="Bogotá D.C"/>
    <s v="Cumplimiento"/>
    <s v="21-45-101369205"/>
    <n v="1"/>
    <s v="Seguros del Estado"/>
    <d v="2022-05-06T00:00:00"/>
    <s v="02/05/2022 - 31/12/2023"/>
    <s v="PENDIENTE"/>
    <s v=" En fecha 17/05/2022 se suscribe otrisí 1 por medio del cual se modifica la forma de pago."/>
    <x v="1"/>
    <s v="Ingreso"/>
    <s v="N/A"/>
    <s v="N/A"/>
    <s v="N/A"/>
    <s v="N/A"/>
    <s v="N/A"/>
    <s v="https://community.secop.gov.co/Public/Tendering/ContractNoticePhases/View?PPI=CO1.PPI.18282691&amp;isFromPublicArea=True&amp;isModal=False"/>
    <x v="0"/>
    <n v="2022"/>
  </r>
  <r>
    <n v="29"/>
    <n v="88689"/>
    <s v="JEP-TVEC-002-2022"/>
    <s v="Carlos Torres"/>
    <s v="N/R"/>
    <s v="PANAMERICANA LIBRERÍA Y_x000a_PAPELERÍA S.A."/>
    <s v="N/A"/>
    <s v="N/A"/>
    <x v="0"/>
    <s v="2. Compraventa "/>
    <n v="830037946"/>
    <n v="3"/>
    <x v="0"/>
    <s v="N/D"/>
    <s v="Adquisición del sistema de Audio que facilite la realización de reuniones mixtas (Presencial y Virtual) en las salas de juntas de la JEP."/>
    <m/>
    <s v="Luis Felipe Rivera García"/>
    <s v="Dirección de Tecnologías de la Información"/>
    <s v="Dirección de Tecnologías de la Información"/>
    <x v="0"/>
    <s v="Luis Felipe Rivera Garcia"/>
    <s v="Dirección de Tecnologías de la Información"/>
    <s v="N/A"/>
    <s v="N/A"/>
    <s v="N/A"/>
    <s v="Inversión"/>
    <n v="33700800"/>
    <s v="N/A"/>
    <s v="N/A"/>
    <s v="N/A"/>
    <n v="70122"/>
    <s v="N/D"/>
    <n v="2018011000870"/>
    <d v="2022-04-22T00:00:00"/>
    <d v="2022-04-22T00:00:00"/>
    <s v="N/A"/>
    <s v="N/A"/>
    <s v="N/A"/>
    <s v="N/A"/>
    <n v="0"/>
    <s v="N/A"/>
    <n v="0"/>
    <s v="N/A"/>
    <n v="0"/>
    <s v="N/A"/>
    <n v="0"/>
    <n v="33700800"/>
    <s v="NO"/>
    <s v="N/A"/>
    <s v="N/A"/>
    <s v="N/A"/>
    <s v="N/A"/>
    <d v="2022-06-06T00:00:00"/>
    <d v="2022-06-06T00:00:00"/>
    <s v="SI"/>
    <s v="Bogotá D.C"/>
    <s v="N/D"/>
    <s v="N/D"/>
    <s v="N/D"/>
    <s v="N/D"/>
    <s v="N/D"/>
    <s v="N/D"/>
    <s v="PENDIENTE"/>
    <s v="N/A"/>
    <x v="0"/>
    <s v="Ingreso"/>
    <m/>
    <s v="N/A"/>
    <s v="N/A"/>
    <s v="N/A"/>
    <s v="N/A"/>
    <s v="https://colombiacompra.gov.co/tienda-virtual-del-estado-colombiano/ordenes-compra/88689"/>
    <x v="5"/>
    <n v="2022"/>
  </r>
  <r>
    <n v="109"/>
    <s v="JEP-434-2022"/>
    <s v="JEP-IPINF-006-2022"/>
    <s v="Jairo Cuellar"/>
    <s v="N/R"/>
    <s v="James Riveros Tellez"/>
    <s v="James"/>
    <s v="Riveros Tellez"/>
    <x v="2"/>
    <s v="1. Prestación de servicios"/>
    <n v="19323429"/>
    <n v="0"/>
    <x v="1"/>
    <s v="N/D"/>
    <s v="Prestar el servicio de mantenimiento preventivo, correctivo y de soporte para los equipos de aire acondicionado instalados en los pisos 2 y 3 de las instalaciones de la jurisdicción especial para la paz – JEP."/>
    <s v="Funciones de la dependencia"/>
    <s v="Gabriel Amado Pardo "/>
    <s v="Subdirección de Recursos Físicos e Infraestructura"/>
    <s v="Dirección Administrativa y Financiera"/>
    <x v="12"/>
    <s v="Martha Cristina Useche Rodríguez"/>
    <s v="Subdirección de Recursos Físicos e Infraestructura"/>
    <s v="N/A"/>
    <s v="N/A"/>
    <s v="N/A"/>
    <s v="Funcionamiento"/>
    <n v="6467619"/>
    <s v="N/A"/>
    <s v="N/A"/>
    <s v="ND"/>
    <n v="70322"/>
    <n v="254920"/>
    <s v="N/A"/>
    <d v="2022-06-01T00:00:00"/>
    <d v="2022-06-06T00:00:00"/>
    <s v="N/A"/>
    <s v="N/A"/>
    <s v="N/A"/>
    <s v="N/A"/>
    <n v="0"/>
    <s v="N/A"/>
    <n v="0"/>
    <s v="N/A"/>
    <n v="0"/>
    <s v="N/A"/>
    <n v="0"/>
    <n v="6467619"/>
    <s v="NO"/>
    <s v="N/A"/>
    <s v="N/A"/>
    <s v="N/A"/>
    <s v="N/A"/>
    <d v="2022-12-31T00:00:00"/>
    <d v="2022-12-31T00:00:00"/>
    <s v="SI"/>
    <s v="Bogotá D.C. - Edificio Squadra"/>
    <s v="Cumplimiento_x000a_Responsabilidad Civil Extracontractual"/>
    <s v="NB100209554"/>
    <n v="0"/>
    <s v="Seguros Mundial"/>
    <d v="2022-05-31T00:00:00"/>
    <s v="31/05/2022 - 31/12/2022_x000a_31/05/2022 - 31/12/2023"/>
    <s v="PENDIENTE"/>
    <s v="Ninguna"/>
    <x v="1"/>
    <s v="Ingreso"/>
    <s v="N/A"/>
    <s v="N/A"/>
    <s v="N/A"/>
    <s v="N/A"/>
    <s v="NR"/>
    <s v="https://community.secop.gov.co/Public/Tendering/ContractNoticePhases/View?PPI=CO1.PPI.18677433&amp;isFromPublicArea=True&amp;isModal=False"/>
    <x v="6"/>
    <n v="2022"/>
  </r>
  <r>
    <n v="545"/>
    <s v="JEP-435-2022"/>
    <s v="JEP-IPS-005-2022"/>
    <s v="Clara Torres"/>
    <s v="N/R"/>
    <s v="GSE SA"/>
    <s v="N/A"/>
    <s v="N/A"/>
    <x v="3"/>
    <s v="1. Prestación de servicios"/>
    <n v="900204272"/>
    <n v="8"/>
    <x v="0"/>
    <s v="N/D"/>
    <s v="Prestar los servicios de organización, digitalización de documentos de archivos de gestión y la digitalización de expedientes judiciales en la Jurisdicción Especial para la Paz."/>
    <m/>
    <s v="Ana Lucia Rosales Callejas"/>
    <s v="Dirección Administrativa y Financiera"/>
    <s v="Dirección Administrativa y Financiera"/>
    <x v="22"/>
    <s v="John Jairo Pedraza Torres"/>
    <s v="Departamento de Gestión Documental"/>
    <s v="N/A"/>
    <s v="N/A"/>
    <s v="N/A"/>
    <s v="Inversión"/>
    <n v="734016517"/>
    <s v="N/A"/>
    <s v="N/A"/>
    <s v="ND"/>
    <n v="70022"/>
    <n v="255022"/>
    <n v="2018011001091"/>
    <d v="2022-06-01T00:00:00"/>
    <d v="2022-06-08T00:00:00"/>
    <s v="N/A"/>
    <s v="N/A"/>
    <s v="N/A"/>
    <s v="N/A"/>
    <n v="0"/>
    <s v="N/A"/>
    <n v="0"/>
    <s v="N/A"/>
    <n v="0"/>
    <s v="N/A"/>
    <n v="0"/>
    <n v="734016517"/>
    <s v="NO"/>
    <s v="N/A"/>
    <s v="N/A"/>
    <s v="N/A"/>
    <s v="N/A"/>
    <d v="2022-12-31T00:00:00"/>
    <d v="2022-12-31T00:00:00"/>
    <s v="SI"/>
    <s v="Bogotá D.C. - Edificio Squadra"/>
    <s v="Cumplimiento"/>
    <n v="58559"/>
    <n v="0"/>
    <s v="Berkley Colombia Seguros"/>
    <d v="2022-06-01T00:00:00"/>
    <s v="31/05/2022 - 31/12/2025"/>
    <s v="PENDIENTE"/>
    <s v="Ninguna"/>
    <x v="1"/>
    <s v="Ingreso"/>
    <s v="N/A"/>
    <s v="N/A"/>
    <s v="N/A"/>
    <s v="N/A"/>
    <s v="N/A"/>
    <s v="https://community.secop.gov.co/Public/Tendering/ContractNoticePhases/View?PPI=CO1.PPI.18426841&amp;isFromPublicArea=True&amp;isModal=False"/>
    <x v="6"/>
    <n v="2022"/>
  </r>
  <r>
    <n v="37"/>
    <s v="JEP-436-2022"/>
    <s v="JEP-IPS-006-2022"/>
    <s v="Laura Paredes"/>
    <s v="N/R"/>
    <s v="DB SYSTEM SAS"/>
    <s v="N/A"/>
    <s v="N/A"/>
    <x v="3"/>
    <s v="1. Prestación de servicios"/>
    <n v="830039811"/>
    <n v="7"/>
    <x v="0"/>
    <s v="N/D"/>
    <s v="Prestar los servicios de administración y monitoreo de la solución de interoperabilidad de los sistemas de información de la JEP así como la implementación de nuevos desarrollos o parametrizaciones que esta solución requiera."/>
    <m/>
    <s v="Luis Felipe Rivera García"/>
    <s v="Dirección de Tecnologías de la Información"/>
    <s v="Dirección de Tecnologías de la Información"/>
    <x v="0"/>
    <s v="Carlos Eduardo Ruiz Silva"/>
    <s v="Dirección de Tecnologías de la Información"/>
    <s v="N/A"/>
    <s v="N/A"/>
    <s v="N/A"/>
    <s v="Inversión"/>
    <n v="781318300"/>
    <s v="N/A"/>
    <s v="N/A"/>
    <s v="N/A"/>
    <n v="69522"/>
    <n v="269722"/>
    <n v="2018011000870"/>
    <d v="2022-06-14T00:00:00"/>
    <d v="2022-06-29T00:00:00"/>
    <s v="N/A"/>
    <s v="N/A"/>
    <s v="N/A"/>
    <s v="N/A"/>
    <n v="0"/>
    <s v="N/A"/>
    <n v="0"/>
    <s v="N/A"/>
    <n v="0"/>
    <s v="N/A"/>
    <n v="0"/>
    <n v="781318300"/>
    <s v="NO"/>
    <s v="N/A"/>
    <s v="N/A"/>
    <s v="N/A"/>
    <s v="N/A"/>
    <d v="2022-12-31T00:00:00"/>
    <d v="2022-12-31T00:00:00"/>
    <s v="SI"/>
    <s v="Bogotá D.C. - Edificio Squadra"/>
    <s v="Cumplimiento_x000a_Responsabilidad Civil Extracontractual"/>
    <s v="1145101114091_x000a_1140101047512"/>
    <s v="1_x000a_0"/>
    <s v="Seguros del Estado"/>
    <s v="16/06/2022_x000a_07/06/2022"/>
    <s v="03/06/2022 - 05/05/2026_x000a_03/06/2022 - 05/05/2023"/>
    <s v="PENDIENTE"/>
    <s v="Ninguna"/>
    <x v="1"/>
    <s v="Ingreso"/>
    <s v="N/A"/>
    <s v="N/A"/>
    <s v="N/A"/>
    <s v="N/A"/>
    <s v="N/A"/>
    <s v="https://community.secop.gov.co/Public/Tendering/ContractNoticePhases/View?PPI=CO1.PPI.18429935&amp;isFromPublicArea=True&amp;isModal=False"/>
    <x v="6"/>
    <n v="2022"/>
  </r>
  <r>
    <n v="546"/>
    <s v="JEP-437-2022"/>
    <s v="JEP-IPI-001-2022"/>
    <s v="Clara Torres"/>
    <s v="N/R"/>
    <s v="EOS CONSERVACION Y GESTION DOCUMENTAL S.A.S."/>
    <s v="N/A"/>
    <s v="N/A"/>
    <x v="4"/>
    <s v="1. Prestación de servicios"/>
    <n v="900946743"/>
    <n v="9"/>
    <x v="0"/>
    <s v="N/D"/>
    <s v="Implementar los programas de monitoreo ambiental, saneamiento ambiental y capacitación de acuerdo con los lineamientos y especificaciones técnicas establecidas en el documento sistema integrado de conservación documental-sic de la JEP"/>
    <m/>
    <s v="Ana Lucia Rosales Callejas"/>
    <s v="Dirección Administrativa y Financiera"/>
    <s v="Departamento de Gestión Documental"/>
    <x v="22"/>
    <s v="Didier Cortes Benavides"/>
    <s v="Departamento de Gestión Documental"/>
    <s v="N/A"/>
    <s v="N/A"/>
    <s v="N/A"/>
    <s v="Inversión"/>
    <n v="123965680"/>
    <s v="N/A"/>
    <s v="N/A"/>
    <s v="ND"/>
    <n v="69622"/>
    <n v="265222"/>
    <n v="2018011001175"/>
    <d v="2022-06-09T00:00:00"/>
    <d v="2022-06-10T00:00:00"/>
    <s v="N/A"/>
    <s v="N/A"/>
    <s v="N/A"/>
    <s v="N/A"/>
    <n v="0"/>
    <s v="N/A"/>
    <n v="0"/>
    <s v="N/A"/>
    <n v="0"/>
    <s v="N/A"/>
    <n v="0"/>
    <n v="123965680"/>
    <s v="NO"/>
    <s v="N/A"/>
    <s v="N/A"/>
    <s v="N/A"/>
    <s v="N/A"/>
    <d v="2022-12-31T00:00:00"/>
    <d v="2022-12-31T00:00:00"/>
    <s v="SI"/>
    <s v="Bogotá D.C. - Edificio Squadra"/>
    <s v="Cumplimiento_x000a_Responsabilidad Civil Extracontractual"/>
    <n v="1140101047521"/>
    <n v="0"/>
    <s v="Seguros del Estado"/>
    <d v="2022-06-07T00:00:00"/>
    <s v="7/06/2022 - 31/12/2023_x000a_7/06/2022 - 31/12/2025"/>
    <s v="PENDIENTE"/>
    <s v="Ninguna"/>
    <x v="1"/>
    <s v="Ingreso"/>
    <s v="N/A"/>
    <s v="N/A"/>
    <s v="N/A"/>
    <s v="N/A"/>
    <s v="N/A"/>
    <s v="https://community.secop.gov.co/Public/Tendering/ContractNoticePhases/View?PPI=CO1.PPI.18554094&amp;isFromPublicArea=True&amp;isModal=False"/>
    <x v="6"/>
    <n v="2022"/>
  </r>
  <r>
    <n v="107"/>
    <s v="JEP-438-2022"/>
    <s v="JEP-IPINF-008-2022"/>
    <s v="Vanessa Jiménez"/>
    <s v="N/R"/>
    <s v="PROVEINSUMOS SAS "/>
    <s v="N/A"/>
    <s v="N/A"/>
    <x v="2"/>
    <s v="2. Compraventa "/>
    <n v="900632517"/>
    <n v="2"/>
    <x v="0"/>
    <s v="N/D"/>
    <s v="Adquisición de útiles de escritorio, oficina y papelería, requeridos para las áreas y puestos de trabajo de la Jurisdicción Especial para la Paz."/>
    <m/>
    <s v="Gabriel Amado Pardo "/>
    <s v="Subdirección de Recursos Físicos e Infraestructura"/>
    <s v="Dirección Administrativa y Financiera"/>
    <x v="12"/>
    <s v="Gabriel Amado Pardo"/>
    <s v="Subdirección de Recursos Físicos e Infraestructura"/>
    <s v="Ariadna Lorena Alfonso (Octubre 18 a Noviembre 8)"/>
    <s v="N/A"/>
    <s v="N/A"/>
    <s v="Funcionamiento"/>
    <n v="44930000"/>
    <s v="N/A"/>
    <s v="N/A"/>
    <s v="N/A"/>
    <n v="70522"/>
    <n v="266822"/>
    <s v="N/A"/>
    <d v="2022-06-13T00:00:00"/>
    <d v="2022-07-05T00:00:00"/>
    <s v="N/A"/>
    <s v="N/A"/>
    <s v="N/A"/>
    <s v="N/A"/>
    <n v="0"/>
    <s v="N/A"/>
    <n v="0"/>
    <s v="N/A"/>
    <n v="1"/>
    <d v="2022-08-02T00:00:00"/>
    <n v="28"/>
    <n v="44930000"/>
    <s v="NO"/>
    <s v="N/A"/>
    <s v="N/A"/>
    <s v="N/A"/>
    <s v="N/A"/>
    <d v="2022-08-03T00:00:00"/>
    <d v="2022-08-31T00:00:00"/>
    <s v="SI"/>
    <s v="Bogotá D.C. - Edificio Squadra"/>
    <s v="Cumplimiento"/>
    <s v="11-45-101114301"/>
    <n v="0"/>
    <s v="Seguros del Estado"/>
    <d v="2022-06-14T00:00:00"/>
    <s v="13/06/2022 - 10/08/2023"/>
    <s v="PENDIENTE"/>
    <s v="Que la supervisión del contrato mediante solicitud de modificación del 02 de agosto de 2022_x000a_requiere prorrogar el plazo de ejecución del contrato hasta el 31 de agosto de 2022"/>
    <x v="0"/>
    <s v="Prorróga"/>
    <s v="N/A"/>
    <s v="N/A"/>
    <s v="N/A"/>
    <s v="N/A"/>
    <s v="PND"/>
    <s v="https://community.secop.gov.co/Public/Tendering/ContractNoticePhases/View?PPI=CO1.PPI.18755717&amp;isFromPublicArea=True&amp;isModal=False"/>
    <x v="6"/>
    <n v="2022"/>
  </r>
  <r>
    <n v="709"/>
    <s v="JEP-439-2022"/>
    <s v="JEP-IPINF-009-2022"/>
    <s v="Johanna Duarte"/>
    <s v="Revisado el 10/07/2022"/>
    <s v="MEGACAD INGENIERIA Y SISTEMAS S.A.S."/>
    <s v="N/A"/>
    <s v="N/A"/>
    <x v="2"/>
    <s v="2. Compraventa "/>
    <n v="805008189"/>
    <n v="1"/>
    <x v="0"/>
    <s v="N/D"/>
    <s v="Adquirir la renovación de las Licencias Adobe Premier y Adobe Audition&quot;"/>
    <m/>
    <s v="Luis Felipe Rivera García"/>
    <s v="Dirección de Tecnologías de la Información"/>
    <s v="Dirección de Tecnologías de la Información"/>
    <x v="0"/>
    <s v="Carlos Eduardo Ruiz Silva"/>
    <s v="Dirección de Tecnologías de la Información"/>
    <s v="N/A"/>
    <s v="N/A"/>
    <s v="N/A"/>
    <s v="Inversión"/>
    <n v="12750000"/>
    <s v="N/A"/>
    <s v="N/A"/>
    <s v="N/A"/>
    <n v="69822"/>
    <n v="269222"/>
    <n v="2018011000870"/>
    <d v="2022-06-14T00:00:00"/>
    <d v="2022-06-22T00:00:00"/>
    <s v="N/A"/>
    <s v="N/A"/>
    <s v="N/A"/>
    <s v="N/A"/>
    <n v="0"/>
    <s v="N/A"/>
    <n v="0"/>
    <s v="N/A"/>
    <n v="0"/>
    <s v="N/A"/>
    <n v="0"/>
    <n v="12750000"/>
    <s v="NO"/>
    <s v="N/A"/>
    <s v="N/A"/>
    <s v="N/A"/>
    <s v="N/A"/>
    <d v="2022-08-21T00:00:00"/>
    <d v="2022-08-21T00:00:00"/>
    <s v="SI"/>
    <s v="Bogotá D.C."/>
    <s v="Cumplimiento"/>
    <s v="11-45-101114328"/>
    <n v="0"/>
    <s v="Seguros del Estado"/>
    <d v="2022-06-14T00:00:00"/>
    <s v="17/06/2022 - 17/02/2024"/>
    <s v="PENDIENTE"/>
    <s v="&quot;El plazo de ejecución del contrato será de hasta dos (2) meses a partir de la firma del acta de inicio y, previo cumplimiento de los requisitos de perfeccionamiento y ejecución&quot;"/>
    <x v="0"/>
    <s v="Ingreso"/>
    <m/>
    <s v="N/A"/>
    <s v="N/A"/>
    <s v="N/A"/>
    <s v="N/A"/>
    <s v="https://community.secop.gov.co/Public/Tendering/ContractNoticePhases/View?PPI=CO1.PPI.18860597&amp;isFromPublicArea=True&amp;isModal=False"/>
    <x v="6"/>
    <n v="2022"/>
  </r>
  <r>
    <n v="715"/>
    <s v="JEP-440-2022"/>
    <s v="JEP-CSPO-424-2022"/>
    <s v="Norma Bonilla"/>
    <s v="N/R"/>
    <s v="ORGANIZACIÓN DE ESTADOS IBEROAMERICANOS PARA LA EDUCACIÓN, LA CIENCIA Y LA CULTURA– OEI."/>
    <s v="N/A"/>
    <s v="N/A"/>
    <x v="1"/>
    <s v="6. Convenio de Cooperación Internacional"/>
    <n v="860403137"/>
    <n v="0"/>
    <x v="0"/>
    <s v="N/D"/>
    <s v="Aunar esfuerzos técnicos, administrativos, financieros y de cooperación para el fortalecimiento del Sistema Autónomo de Asesoría y Defensa (SAAD), gestionando el equipo que garantice el derecho de defensa y debido proceso a través de labores de asesoría y defensa judicial integral a los comparecientes exintegrantes FARC EP en el marco de las actuaciones de la JEP, teniendo en cuenta el enfoque diferencial, territorial y de género."/>
    <m/>
    <s v="Harvey Danilo Suarez Morales"/>
    <s v="Secretaría Ejecutiva"/>
    <s v="Subsecretaría Ejecutiva "/>
    <x v="10"/>
    <s v="Jorge Alirio Mancera Cortés"/>
    <s v="Departamento SAAD - Comparecientes"/>
    <s v="N/A"/>
    <s v="N/A"/>
    <s v="N/A"/>
    <s v="Inversión"/>
    <n v="6420045000"/>
    <n v="5585045000"/>
    <n v="835000000"/>
    <s v="NA"/>
    <n v="72322"/>
    <n v="275522"/>
    <n v="2018011001091"/>
    <d v="2022-06-21T00:00:00"/>
    <d v="2022-06-21T00:00:00"/>
    <s v="N/A"/>
    <s v="N/A"/>
    <s v="N/A"/>
    <s v="N/A"/>
    <n v="0"/>
    <s v="N/A"/>
    <n v="0"/>
    <s v="N/A"/>
    <n v="0"/>
    <s v="N/A"/>
    <n v="0"/>
    <n v="6420045000"/>
    <s v="NO"/>
    <s v="N/A"/>
    <s v="N/A"/>
    <s v="N/A"/>
    <s v="N/A"/>
    <d v="2022-12-31T00:00:00"/>
    <d v="2022-12-31T00:00:00"/>
    <s v="SI"/>
    <s v="Nacional"/>
    <s v="N/A"/>
    <s v="N/A"/>
    <s v="N/A"/>
    <s v="N/A"/>
    <s v="N/A"/>
    <s v="N/A"/>
    <s v="N/A"/>
    <s v="Ninguna"/>
    <x v="1"/>
    <s v="Ingreso"/>
    <s v="N/A"/>
    <s v="N/A"/>
    <s v="N/A"/>
    <s v="N/A"/>
    <s v="N/A"/>
    <s v="https://community.secop.gov.co/Public/Tendering/ContractNoticePhases/View?PPI=CO1.PPI.19118906&amp;isFromPublicArea=True&amp;isModal=False"/>
    <x v="6"/>
    <n v="2022"/>
  </r>
  <r>
    <n v="106"/>
    <s v="JEP-441-2022"/>
    <s v="JEP-IPI-002-2022"/>
    <s v="Vanessa Jiménez"/>
    <s v="Revisado el 10/07/2022"/>
    <s v="BRAND CENTER SAS."/>
    <s v="N/A"/>
    <s v="N/A"/>
    <x v="4"/>
    <s v="3. Suministro"/>
    <n v="830109420"/>
    <n v="1"/>
    <x v="0"/>
    <s v="N/D"/>
    <s v="Suministro a monto agotable de insumos y elementos de ferretería para la Jurisdicción Especial para la Paz."/>
    <m/>
    <s v="Ana Lucia Rosales Callejas"/>
    <s v="Dirección Administrativa y Financiera"/>
    <s v="Dirección Administrativa y Financiera"/>
    <x v="12"/>
    <s v="Gabriel Amado Pardo"/>
    <s v="Subdirección de Recursos Físicos e Infraestructura"/>
    <s v="Ariadna Lorena Alfonso (Octubre 18 a Noviembre 8)"/>
    <s v="N/A"/>
    <s v="N/A"/>
    <s v="Funcionamiento"/>
    <n v="80000000"/>
    <s v="N/A"/>
    <s v="N/A"/>
    <s v="N/A"/>
    <n v="68022"/>
    <n v="275422"/>
    <s v="N/A"/>
    <d v="2022-06-17T00:00:00"/>
    <d v="2022-06-29T00:00:00"/>
    <s v="N/A"/>
    <s v="N/A"/>
    <s v="N/A"/>
    <s v="N/A"/>
    <n v="0"/>
    <s v="N/A"/>
    <n v="0"/>
    <s v="N/A"/>
    <n v="0"/>
    <s v="N/A"/>
    <n v="0"/>
    <n v="80000000"/>
    <s v="NO"/>
    <s v="N/A"/>
    <s v="N/A"/>
    <s v="N/A"/>
    <s v="N/A"/>
    <d v="2022-11-15T00:00:00"/>
    <d v="2022-11-15T00:00:00"/>
    <s v="SI"/>
    <s v="Bogotá D.C. - Edificio Squadra"/>
    <s v="Cumplimiento"/>
    <n v="1505002963101"/>
    <n v="0"/>
    <s v="SEGUROS COMERCIALES BOLIVAR"/>
    <d v="2022-06-17T00:00:00"/>
    <s v="21/06/2022 - 16/11/2025"/>
    <s v="PENDIENTE"/>
    <s v="Ninguna"/>
    <x v="1"/>
    <s v="Ingreso"/>
    <m/>
    <s v="N/A"/>
    <s v="N/A"/>
    <s v="N/A"/>
    <s v="N/A"/>
    <s v="https://community.secop.gov.co/Public/Tendering/ContractNoticePhases/View?PPI=CO1.PPI.18879996&amp;isFromPublicArea=True&amp;isModal=False"/>
    <x v="6"/>
    <n v="2022"/>
  </r>
  <r>
    <n v="713"/>
    <s v="JEP-442-2022"/>
    <s v="JEP-CSPO-425-2022"/>
    <s v="Johanna Duarte"/>
    <s v="Revisado el 21/07/2022"/>
    <s v="Juana Giraldo Pineda"/>
    <s v="Juana"/>
    <s v="Giraldo Pineda"/>
    <x v="1"/>
    <s v="1. Prestación de servicios"/>
    <n v="1071166770"/>
    <n v="5"/>
    <x v="1"/>
    <s v="La Calera"/>
    <s v="Prestar servicios profesionales para apoyar y acompañar al Departamento de Atención al Ciudadano en la proyección, revisión y corrección a PQRSDF, resoluciones, notificaciones y demás relacionadas con base en las normas legales vigentes y los lineamientos jurídicos implementados. "/>
    <m/>
    <s v="Harvey Danilo Suarez Morales"/>
    <s v="Secretaría Ejecutiva"/>
    <s v="Subsecretaría Ejecutiva "/>
    <x v="18"/>
    <s v="Constanza Eugenia Cañon Charry_x0009_"/>
    <s v="Departamento de Atención al Ciudadano"/>
    <s v="N/A"/>
    <s v="N/A"/>
    <s v="N/A"/>
    <s v="Inversión"/>
    <n v="28912569"/>
    <s v="N/A"/>
    <s v="N/A"/>
    <n v="7228143"/>
    <n v="73222"/>
    <s v="PND"/>
    <n v="2018011001091"/>
    <d v="2022-06-28T00:00:00"/>
    <d v="2022-06-29T00:00:00"/>
    <s v="N/A"/>
    <s v="N/A"/>
    <s v="N/A"/>
    <s v="N/A"/>
    <n v="0"/>
    <s v="N/A"/>
    <n v="0"/>
    <s v="N/A"/>
    <n v="0"/>
    <s v="N/A"/>
    <n v="0"/>
    <n v="28912569"/>
    <s v="NO"/>
    <s v="N/A"/>
    <s v="N/A"/>
    <s v="N/A"/>
    <s v="N/A"/>
    <d v="2022-10-20T00:00:00"/>
    <d v="2022-10-20T00:00:00"/>
    <s v="SI"/>
    <s v="Bogotá D.C."/>
    <s v="Cumplimiento"/>
    <s v="390 47 994000071824"/>
    <n v="0"/>
    <s v="Aseguradora Solidaria"/>
    <d v="2022-06-28T00:00:00"/>
    <s v="28/06/2022 - 30/04/2023"/>
    <s v="PENDIENTE"/>
    <s v="en fecha 30/06/2022 mediante otrosí 1,  se modifica la Cláusula Sexta “valor del_x000a_contrato”, precisando el valor total del contrato de acuerdo con los valores establecidos_x000a_en la Cláusula Octava de forma de pago,_x000a_"/>
    <x v="0"/>
    <s v="Ingreso"/>
    <s v="N/A"/>
    <s v="DERECHO"/>
    <s v="N/A"/>
    <s v="FEMENINO"/>
    <s v="juana.giraldo@jep.gov.co"/>
    <s v="https://community.secop.gov.co/Public/Tendering/ContractNoticePhases/View?PPI=CO1.PPI.19122317&amp;isFromPublicArea=True&amp;isModal=False"/>
    <x v="6"/>
    <n v="2022"/>
  </r>
  <r>
    <n v="48"/>
    <s v="JEP-443-2022"/>
    <s v="JEP-CSPO-426-2022"/>
    <s v="Norma Bonilla"/>
    <s v="Revisado el 08/07/2022"/>
    <s v="Nadia Marcela Rivera Monsalve"/>
    <m/>
    <m/>
    <x v="1"/>
    <s v="1. Prestación de servicios"/>
    <n v="52841222"/>
    <n v="6"/>
    <x v="1"/>
    <s v="N/D"/>
    <s v="Prestar servicios profesionales para la recepción, revisión y liquidación de viáticos, gastos de viaje y gastos de desplazamiento, y registro de transacciones en el SIIF Nación para la implementación del punto 5 del Acuerdo final. (Contratos o convenio que no requieren pluralidad de ofertas)"/>
    <m/>
    <s v="Harvey Danilo Suarez Morales"/>
    <s v="Secretaría Ejecutiva"/>
    <s v="Dirección Administrativa y Financiera"/>
    <x v="2"/>
    <s v="Juan David Olarte Torres"/>
    <s v="Subdirección Financiera"/>
    <s v="N/A"/>
    <s v="N/A"/>
    <s v="N/A"/>
    <s v="Inversión"/>
    <n v="43368858"/>
    <s v="N/A"/>
    <s v="N/A"/>
    <n v="7228143"/>
    <n v="71922"/>
    <s v="PND"/>
    <n v="2018011001091"/>
    <d v="2022-06-28T00:00:00"/>
    <d v="2022-07-01T00:00:00"/>
    <s v="N/A"/>
    <s v="N/A"/>
    <s v="N/A"/>
    <s v="N/A"/>
    <n v="0"/>
    <s v="N/A"/>
    <n v="0"/>
    <s v="N/A"/>
    <n v="0"/>
    <s v="N/A"/>
    <n v="0"/>
    <n v="43368858"/>
    <s v="NO"/>
    <s v="N/A"/>
    <s v="N/A"/>
    <s v="N/A"/>
    <s v="N/A"/>
    <d v="2022-12-31T00:00:00"/>
    <d v="2022-12-31T00:00:00"/>
    <s v="SI"/>
    <s v="Bogotá D.C."/>
    <s v="Cumplimiento"/>
    <s v="63-47-101001066"/>
    <n v="0"/>
    <s v="Seguros del Estado"/>
    <d v="2022-06-28T00:00:00"/>
    <s v="28/06/2022 - 28/06/2023"/>
    <s v="PENDIENTE"/>
    <s v="Ninguna"/>
    <x v="1"/>
    <s v="Ingreso"/>
    <m/>
    <s v="ADMINISTRACIÓN DE EMPRESAS"/>
    <s v="N/A"/>
    <s v="FEMENINO"/>
    <s v="marcela.rivera@jep.gov.co"/>
    <s v="https://community.secop.gov.co/Public/Tendering/ContractNoticePhases/View?PPI=CO1.PPI.19144994&amp;isFromPublicArea=True&amp;isModal=False"/>
    <x v="6"/>
    <n v="2022"/>
  </r>
  <r>
    <n v="512"/>
    <s v="JEP-444-2022"/>
    <s v="JEP-CSPO-427-2022"/>
    <s v="Carlos Torres"/>
    <s v="Revisado 08/07/2022"/>
    <s v="Catalina Leyton Fandiño"/>
    <s v="Catalina"/>
    <s v="Leyton Fandiño"/>
    <x v="1"/>
    <s v="1. Prestación de servicios"/>
    <n v="1110476347"/>
    <n v="3"/>
    <x v="1"/>
    <s v="N/D"/>
    <s v="Prestar los servicios profesionales jurídicos para el apoyo y acompañamiento del grupo de apoyo legal y administrativo en las gestiones precontractuales, contractuales y poscontractuales para facilitar la capacidad investigativa de la UIA."/>
    <m/>
    <s v="Harvey Danilo Suarez Morales"/>
    <s v="Secretaría Ejecutiva"/>
    <s v="Unidad de Investigación y Acusación"/>
    <x v="20"/>
    <s v="Rafael Enrique Tejada Gómez"/>
    <s v="Unidad de Investigación y Acusación"/>
    <s v="N/A"/>
    <s v="N/A"/>
    <s v="N/A"/>
    <s v="Inversión"/>
    <n v="41200420"/>
    <s v="N/A"/>
    <s v="N/A"/>
    <n v="8240084"/>
    <n v="77722"/>
    <n v="293722"/>
    <n v="2018011001091"/>
    <d v="2022-07-01T00:00:00"/>
    <d v="2022-07-01T00:00:00"/>
    <s v="N/A"/>
    <s v="N/A"/>
    <s v="N/A"/>
    <s v="N/A"/>
    <n v="0"/>
    <s v="N/A"/>
    <n v="0"/>
    <s v="N/A"/>
    <n v="0"/>
    <s v="N/A"/>
    <n v="0"/>
    <n v="41200420"/>
    <s v="NO"/>
    <s v="N/A"/>
    <s v="N/A"/>
    <s v="N/A"/>
    <s v="N/A"/>
    <d v="2022-11-30T00:00:00"/>
    <d v="2022-11-30T00:00:00"/>
    <s v="SI"/>
    <s v="Bogotá D.C."/>
    <s v="Cumplimiento"/>
    <s v="25-47-101002973"/>
    <n v="0"/>
    <s v="Seguros del Estado"/>
    <d v="2022-07-01T00:00:00"/>
    <s v="01/07/2022 - 30/05/2022"/>
    <s v="PENDIENTE"/>
    <s v="Firmado con acta de inicio del 01/07/2022"/>
    <x v="1"/>
    <s v="Ingreso"/>
    <s v="N/A"/>
    <s v="DERECHO"/>
    <s v="N/A"/>
    <s v="FEMENINO"/>
    <s v="catalina.leyton@jep.gov.co"/>
    <s v="https://community.secop.gov.co/Public/Tendering/ContractNoticePhases/View?PPI=CO1.PPI.19180121&amp;isFromPublicArea=True&amp;isModal=False"/>
    <x v="7"/>
    <n v="2022"/>
  </r>
  <r>
    <n v="553"/>
    <s v="JEP-445-2022"/>
    <s v="JEP-CSPO-428-2022"/>
    <s v="Clara Torres"/>
    <s v="Revisado 08/07/2022"/>
    <s v="TEVEANDINA"/>
    <s v="N/A"/>
    <s v="N/A"/>
    <x v="1"/>
    <s v="4. Contrato interadministrativo"/>
    <n v="830005370"/>
    <n v="4"/>
    <x v="0"/>
    <s v="N/D"/>
    <s v="Prestación de servicios para la administración de los recursos logísticos, humanos y técnicos necesarios para la operación del Sistema de gestión de Medios de la JEP."/>
    <m/>
    <s v="Ana Lucia Rosales Callejas"/>
    <s v="Dirección Administrativa y Financiera"/>
    <s v="Secretaría Ejecutiva"/>
    <x v="14"/>
    <s v="Hernando Salazar Palacio"/>
    <s v="Subdirección de Comunicaciones"/>
    <s v="N/A"/>
    <s v="N/A"/>
    <s v="N/A"/>
    <s v="Inversión"/>
    <n v="881665220"/>
    <s v="N/A"/>
    <s v="N/A"/>
    <s v="N/A"/>
    <n v="71222"/>
    <n v="295922"/>
    <n v="2018011000954"/>
    <d v="2022-07-01T00:00:00"/>
    <d v="2022-07-01T00:00:00"/>
    <s v="N/A"/>
    <s v="N/A"/>
    <s v="N/A"/>
    <s v="N/A"/>
    <n v="376000000"/>
    <d v="2022-11-08T00:00:00"/>
    <n v="0"/>
    <s v="N/A"/>
    <n v="0"/>
    <s v="N/A"/>
    <n v="41"/>
    <n v="1257665220"/>
    <s v="NO"/>
    <s v="N/A"/>
    <s v="N/A"/>
    <s v="N/A"/>
    <s v="N/A"/>
    <d v="2022-11-20T00:00:00"/>
    <d v="2022-12-31T00:00:00"/>
    <s v="SI"/>
    <s v="Bogotá D.C. - Edificio Squadra"/>
    <s v="Cumplimiento"/>
    <s v="33-45-101110486"/>
    <n v="0"/>
    <s v="Seguros del Estado"/>
    <d v="2022-07-01T00:00:00"/>
    <s v="01/07/2022 - 30/11/2025"/>
    <s v="PENDIENTE"/>
    <s v="Mediante Otrosí N°1 En fecha del 1/11/2022 se solicita prorroga y adicion hasta el 31/12/2022 y $376.000.000"/>
    <x v="1"/>
    <s v="Adición y Prorróga"/>
    <s v="N/A"/>
    <s v="N/A"/>
    <s v="N/A"/>
    <s v="N/A"/>
    <s v="N/A"/>
    <s v="https://community.secop.gov.co/Public/Tendering/ContractNoticePhases/View?PPI=CO1.PPI.19194175&amp;isFromPublicArea=True&amp;isModal=False"/>
    <x v="7"/>
    <n v="2022"/>
  </r>
  <r>
    <n v="118"/>
    <s v="JEP-446-2022"/>
    <s v="JEP-CSPO-429-2022"/>
    <s v="Clara Torres"/>
    <s v="Revisado 08/07/2022"/>
    <s v="Gisela Katherine Velasquez Franco"/>
    <m/>
    <m/>
    <x v="1"/>
    <s v="1. Prestación de servicios"/>
    <n v="52938647"/>
    <n v="0"/>
    <x v="1"/>
    <s v="N/D"/>
    <s v="Prestar servicios de apoyo y acompañamiento a la subdirección de contratación en la organización, digitalización, archivo y seguimiento de los documentos físicos y electrónicos a cargo de la dependencia en articulación con el departamento de gestión documental garantizando el control y actualización del inventario. (Contratos o convenio que no requieren pluralidad de ofertas)"/>
    <m/>
    <s v="Harvey Danilo Suarez Morales"/>
    <s v="Secretaría Ejecutiva"/>
    <s v="Dirección de Asuntos Jurídicos"/>
    <x v="1"/>
    <s v="Fabio Leonardo Muñoz Sarmiento"/>
    <s v="Subdirección de Contratación"/>
    <s v="N/A"/>
    <s v="N/A"/>
    <s v="N/A"/>
    <s v="Inversión"/>
    <n v="15612780"/>
    <s v="N/A"/>
    <s v="N/A"/>
    <n v="2602130"/>
    <n v="84622"/>
    <n v="292522"/>
    <n v="2018011001175"/>
    <d v="2022-06-30T00:00:00"/>
    <d v="2022-07-01T00:00:00"/>
    <s v="N/A"/>
    <s v="N/A"/>
    <s v="N/A"/>
    <s v="N/A"/>
    <n v="0"/>
    <s v="N/A"/>
    <n v="0"/>
    <s v="N/A"/>
    <n v="0"/>
    <s v="N/A"/>
    <n v="0"/>
    <n v="15612780"/>
    <s v="NO"/>
    <s v="N/A"/>
    <s v="N/A"/>
    <s v="N/A"/>
    <s v="N/A"/>
    <d v="2022-12-31T00:00:00"/>
    <d v="2022-12-31T00:00:00"/>
    <s v="SI"/>
    <s v="Bogotá D.C."/>
    <s v="Cumplimiento"/>
    <s v="33-45-101110464"/>
    <n v="0"/>
    <s v="Seguros de Estado S.A."/>
    <d v="2022-06-30T00:00:00"/>
    <s v="01/07/2022 - 30/06/2023"/>
    <s v="PENDIENTE"/>
    <s v="Ninguna"/>
    <x v="1"/>
    <s v="Ingreso"/>
    <m/>
    <s v="TECNICO EN ADMINISTRACIÓN DOCUMENTAL"/>
    <s v="N/A"/>
    <s v="FEMENINO"/>
    <s v="gisela.velasquez@jep.gov.co"/>
    <s v="https://community.secop.gov.co/Public/Tendering/ContractNoticePhases/View?PPI=CO1.PPI.19194536&amp;isFromPublicArea=True&amp;isModal=False"/>
    <x v="6"/>
    <n v="2022"/>
  </r>
  <r>
    <n v="631"/>
    <s v="JEP-447-2022"/>
    <s v="JEP-CSPO-430-2022"/>
    <s v="Clara Torres"/>
    <s v="Revisado el 11/07/2002"/>
    <s v="Andrea Carolina Bello Tocancipa"/>
    <s v="Andrea Carolina"/>
    <s v="Bello Tocancipa"/>
    <x v="1"/>
    <s v="1. Prestación de servicios"/>
    <n v="1019108919"/>
    <n v="9"/>
    <x v="1"/>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x v="17"/>
    <s v="Daniela Alexandra Quinche Pachón"/>
    <s v="Magistratura"/>
    <s v="N/A"/>
    <s v="Magistratura_x000a_Transcriptores"/>
    <s v="N/A"/>
    <s v="Inversión"/>
    <n v="16263315"/>
    <s v="N/A"/>
    <s v="N/A"/>
    <n v="3252663"/>
    <n v="86622"/>
    <n v="294222"/>
    <n v="2018011001091"/>
    <d v="2022-07-01T00:00:00"/>
    <d v="2022-07-05T00:00:00"/>
    <s v="N/A"/>
    <s v="N/A"/>
    <s v="N/A"/>
    <s v="N/A"/>
    <n v="0"/>
    <s v="N/A"/>
    <n v="0"/>
    <s v="N/A"/>
    <n v="0"/>
    <s v="N/A"/>
    <n v="0"/>
    <n v="16263315"/>
    <s v="NO"/>
    <s v="N/A"/>
    <s v="N/A"/>
    <s v="N/A"/>
    <s v="N/A"/>
    <d v="2022-11-30T00:00:00"/>
    <d v="2022-11-30T00:00:00"/>
    <s v="SI"/>
    <s v="Bogotá D.C."/>
    <s v="Cumplimiento"/>
    <s v="21-45-101376225"/>
    <n v="0"/>
    <s v="Seguros de Estado S.A."/>
    <d v="2022-07-01T00:00:00"/>
    <s v="01/07/2022 - 31/05/2023"/>
    <s v="PENDIENTE"/>
    <s v="Ninguna"/>
    <x v="1"/>
    <s v="Ingreso"/>
    <s v="N/A"/>
    <s v="PSICOLOGÍA"/>
    <s v="N/A"/>
    <s v="FEMENINO"/>
    <s v="andrea.bello@jep.gov.co"/>
    <s v="https://community.secop.gov.co/Public/Tendering/ContractNoticePhases/View?PPI=CO1.PPI.19194537&amp;isFromPublicArea=True&amp;isModal=False"/>
    <x v="7"/>
    <n v="2022"/>
  </r>
  <r>
    <n v="632"/>
    <s v="JEP-448-2022"/>
    <s v="JEP-CSPO-431-2022"/>
    <s v="Clara Torres"/>
    <s v="Revisado el 15/07/2002 _x000a_"/>
    <s v="Andrés Felipe Ramírez Dueñas"/>
    <s v="Andrés Felipe"/>
    <s v="Ramírez Dueñas"/>
    <x v="1"/>
    <s v="1. Prestación de servicios"/>
    <n v="1136881308"/>
    <n v="7"/>
    <x v="1"/>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x v="17"/>
    <s v="Maria Alejandra Cruz Zuluaga"/>
    <s v="Magistratura"/>
    <s v="N/A"/>
    <s v="Magistratura_x000a_Transcriptores"/>
    <s v="N/A"/>
    <s v="Inversión"/>
    <n v="16263315"/>
    <s v="N/A"/>
    <s v="N/A"/>
    <n v="3252663"/>
    <n v="86722"/>
    <s v="328422_x0009_"/>
    <n v="2018011001091"/>
    <d v="2022-07-19T00:00:00"/>
    <d v="2022-07-25T00:00:00"/>
    <s v="N/A"/>
    <s v="N/A"/>
    <s v="N/A"/>
    <s v="N/A"/>
    <n v="0"/>
    <s v="N/A"/>
    <n v="0"/>
    <s v="N/A"/>
    <n v="0"/>
    <s v="N/A"/>
    <n v="0"/>
    <n v="16263315"/>
    <s v="NO"/>
    <s v="N/A"/>
    <s v="N/A"/>
    <s v="N/A"/>
    <s v="N/A"/>
    <d v="2022-11-30T00:00:00"/>
    <d v="2022-11-30T00:00:00"/>
    <s v="SI"/>
    <s v="Bogotá D.C."/>
    <s v="Cumplimiento"/>
    <s v="36-45-101039269"/>
    <n v="0"/>
    <s v="Seguros de Estado S.A."/>
    <d v="2022-07-22T00:00:00"/>
    <s v="19/07/2022 - 31/05/2023"/>
    <s v="SIN PÓLIZA"/>
    <s v="SIN PÓLIZA"/>
    <x v="1"/>
    <s v="Ingreso"/>
    <s v="N/A"/>
    <s v="CIENCIAS POLÍTICAS"/>
    <s v="N/D"/>
    <s v="MASCULINO"/>
    <s v="andres.ramirezd@jep.gov.co"/>
    <s v="https://community.secop.gov.co/Public/Tendering/ContractNoticePhases/View?PPI=CO1.PPI.19194538&amp;isFromPublicArea=True&amp;isModal=False"/>
    <x v="7"/>
    <n v="2022"/>
  </r>
  <r>
    <n v="634"/>
    <s v="JEP-449-2022"/>
    <s v="JEP-CSPO-432-2022"/>
    <s v="Clara Torres"/>
    <s v="Revisado el 14/07/2002 "/>
    <s v="Liliana Patricia Garnica Gonzalez"/>
    <s v="Liliana Patricia"/>
    <s v="Garnica Gonzalez"/>
    <x v="1"/>
    <s v="1. Prestación de servicios"/>
    <n v="1020731967"/>
    <n v="7"/>
    <x v="1"/>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x v="17"/>
    <s v="Camila Andrea Santamaría Chavarro"/>
    <s v="Magistratura"/>
    <s v="Elizabeth Alvarez (1 al 30 de septiembre de 2022)"/>
    <s v="Magistratura_x000a_Transcriptores"/>
    <s v="N/A"/>
    <s v="Inversión"/>
    <n v="16263315"/>
    <s v="N/A"/>
    <s v="N/A"/>
    <n v="3252663"/>
    <n v="78622"/>
    <n v="328522"/>
    <n v="2018011001091"/>
    <d v="2022-07-19T00:00:00"/>
    <d v="2022-07-22T00:00:00"/>
    <s v="N/A"/>
    <s v="N/A"/>
    <s v="N/A"/>
    <s v="N/A"/>
    <n v="0"/>
    <s v="N/A"/>
    <n v="0"/>
    <s v="N/A"/>
    <n v="0"/>
    <s v="N/A"/>
    <n v="0"/>
    <n v="16263315"/>
    <s v="NO"/>
    <s v="N/A"/>
    <s v="N/A"/>
    <s v="N/A"/>
    <s v="N/A"/>
    <d v="2022-11-30T00:00:00"/>
    <d v="2022-11-30T00:00:00"/>
    <s v="SI"/>
    <s v="Bogotá D.C."/>
    <s v="Cumplimiento"/>
    <s v="11-45-101115296"/>
    <n v="0"/>
    <s v="Seguros de Estado S.A."/>
    <d v="2022-07-09T00:00:00"/>
    <s v="19/07/2022 - 31/05/2023"/>
    <s v="PENDIENTE"/>
    <s v="Pendiente de acta de inicio, póliza"/>
    <x v="1"/>
    <s v="Ingreso"/>
    <s v="N/A"/>
    <s v="CIENCIAS POLÍTICAS"/>
    <s v="N/D"/>
    <s v="FEMENINO"/>
    <s v="liliana.garnica@jep.gov.co"/>
    <s v="https://community.secop.gov.co/Public/Tendering/ContractNoticePhases/View?PPI=CO1.PPI.19194539&amp;isFromPublicArea=True&amp;isModal=False"/>
    <x v="7"/>
    <n v="2022"/>
  </r>
  <r>
    <n v="635"/>
    <s v="JEP-450-2022"/>
    <s v="JEP-CSPO-433-2022"/>
    <s v="Clara Torres"/>
    <s v="Revisado el 15/07/2002_x000a_"/>
    <s v="_x0009_Camila Lorena Páez Monsalve"/>
    <s v="Camila Lorena"/>
    <s v="Páez Monsalve"/>
    <x v="1"/>
    <s v="1. Prestación de servicios"/>
    <n v="1031158043"/>
    <n v="1"/>
    <x v="1"/>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x v="17"/>
    <s v="Camila Andrea Santamaría Chavarro"/>
    <s v="Magistratura"/>
    <s v="Elizabeth Alvarez (1 al 30 de septiembre de 2022)"/>
    <s v="Magistratura_x000a_Transcriptores"/>
    <s v="N/A"/>
    <s v="Inversión"/>
    <n v="16263315"/>
    <s v="N/A"/>
    <s v="N/A"/>
    <n v="3252663"/>
    <n v="77922"/>
    <n v="319022"/>
    <s v="_x0009_2018011001091"/>
    <d v="2022-07-13T00:00:00"/>
    <d v="2022-07-19T00:00:00"/>
    <s v="N/A"/>
    <s v="N/A"/>
    <s v="N/A"/>
    <s v="N/A"/>
    <n v="0"/>
    <s v="N/A"/>
    <n v="0"/>
    <s v="N/A"/>
    <n v="0"/>
    <s v="N/A"/>
    <n v="0"/>
    <n v="16263315"/>
    <s v="NO"/>
    <s v="N/A"/>
    <s v="N/A"/>
    <s v="N/A"/>
    <s v="N/A"/>
    <d v="2022-11-30T00:00:00"/>
    <d v="2022-11-30T00:00:00"/>
    <s v="SI"/>
    <s v="Bogotá D.C."/>
    <s v="Cumplimiento"/>
    <s v="11-45-101115153 "/>
    <n v="0"/>
    <s v="Seguros de Estado S.A."/>
    <d v="2022-07-14T00:00:00"/>
    <s v="14/07/2022 - 31/05/2023"/>
    <s v="PENDIENTE"/>
    <s v="Ninguna"/>
    <x v="1"/>
    <s v="Ingreso"/>
    <s v="N/A"/>
    <s v="CIENCIAS POLÍTICAS"/>
    <s v="N/A"/>
    <s v="FEMENINO"/>
    <s v="camila.paez@jep.gov.co"/>
    <s v="https://community.secop.gov.co/Public/Tendering/ContractNoticePhases/View?PPI=CO1.PPI.19194540&amp;isFromPublicArea=True&amp;isModal=False"/>
    <x v="7"/>
    <n v="2022"/>
  </r>
  <r>
    <n v="637"/>
    <s v="JEP-451-2022"/>
    <s v="JEP-CSPO-434-2022"/>
    <s v="Clara Torres"/>
    <s v="Revisado el 08/07/2002"/>
    <s v="Yinna Fernanda Figueredo Urrea"/>
    <s v="Yinna Fernanda"/>
    <s v="Figueredo Urrea"/>
    <x v="1"/>
    <s v="1. Prestación de servicios"/>
    <n v="1023976090"/>
    <n v="6"/>
    <x v="1"/>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x v="17"/>
    <s v="Camila Andrea Santamaría Chavarro"/>
    <s v="Magistratura"/>
    <s v="N/A"/>
    <s v="Magistratura_x000a_Transcriptores"/>
    <s v="N/A"/>
    <s v="Inversión"/>
    <n v="16263315"/>
    <s v="N/A"/>
    <s v="N/A"/>
    <n v="3252663"/>
    <n v="79022"/>
    <n v="309322"/>
    <n v="2018011001091"/>
    <d v="2022-07-08T00:00:00"/>
    <d v="2022-07-12T00:00:00"/>
    <s v="Mariana Sussmann Herrán"/>
    <n v="1019134537"/>
    <n v="9"/>
    <d v="2022-09-05T00:00:00"/>
    <n v="0"/>
    <s v="N/A"/>
    <n v="0"/>
    <s v="N/A"/>
    <n v="0"/>
    <s v="N/A"/>
    <n v="0"/>
    <n v="16263315"/>
    <s v="NO"/>
    <s v="N/A"/>
    <s v="N/A"/>
    <s v="N/A"/>
    <s v="N/A"/>
    <d v="2022-11-30T00:00:00"/>
    <d v="2022-11-30T00:00:00"/>
    <s v="SI"/>
    <s v="Bogotá D.C."/>
    <s v="Cumplimiento"/>
    <s v="21-45-101377086"/>
    <n v="0"/>
    <s v="Seguros del Estado S.A. "/>
    <d v="2022-07-11T00:00:00"/>
    <s v="11/07/2022 - 01/06/2023"/>
    <s v="PENDIENTE"/>
    <s v="Que la supervisora del_x000a_contrato, mediante formato de solicitud de modificación contractual del 5 de septiembre del 2022 consideró viable y solicitó autorizar dicha cesión del Contrato de Prestación de Servicios_x000a_Profesionales JEP-451-2022"/>
    <x v="1"/>
    <s v="Cesión"/>
    <s v="N/A"/>
    <s v="DERECHO"/>
    <s v="ND"/>
    <s v="FEMENINO"/>
    <s v="yinna.figueredo@jep.gov.co"/>
    <s v="https://community.secop.gov.co/Public/Tendering/ContractNoticePhases/View?PPI=CO1.PPI.19194541&amp;isFromPublicArea=True&amp;isModal=False"/>
    <x v="7"/>
    <n v="2022"/>
  </r>
  <r>
    <n v="640"/>
    <s v="JEP-452-2022"/>
    <s v="JEP-CSPO-435-2022"/>
    <s v="Clara Torres"/>
    <s v="Revisado el 13/07/2002"/>
    <s v="Daniela Andrea Monroy Jaimes"/>
    <s v="Daniela Andrea"/>
    <s v="Monroy Jaimes"/>
    <x v="1"/>
    <s v="1. Prestación de servicios"/>
    <n v="1032480616"/>
    <n v="2"/>
    <x v="1"/>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x v="17"/>
    <s v="Camila Andrea Santamaría Chavarro"/>
    <s v="Magistratura"/>
    <s v="N/A"/>
    <s v="Magistratura_x000a_Transcriptores"/>
    <s v="N/A"/>
    <s v="Inversión"/>
    <n v="16263315"/>
    <s v="N/A"/>
    <s v="N/A"/>
    <n v="3252663"/>
    <n v="78022"/>
    <n v="313722"/>
    <n v="2018011001091"/>
    <d v="2022-07-11T00:00:00"/>
    <d v="2022-07-13T00:00:00"/>
    <s v="N/A"/>
    <s v="N/A"/>
    <s v="N/A"/>
    <s v="N/A"/>
    <n v="0"/>
    <s v="N/A"/>
    <n v="0"/>
    <s v="N/A"/>
    <n v="0"/>
    <s v="N/A"/>
    <n v="0"/>
    <n v="16263315"/>
    <s v="NO"/>
    <s v="N/A"/>
    <s v="N/A"/>
    <s v="N/A"/>
    <s v="N/A"/>
    <d v="2022-11-30T00:00:00"/>
    <d v="2022-11-30T00:00:00"/>
    <s v="SI"/>
    <s v="Bogotá D.C."/>
    <s v="Cumplimiento"/>
    <s v="21-45-101377258"/>
    <n v="0"/>
    <s v="Seguros del Estado S.A. "/>
    <d v="2022-07-12T00:00:00"/>
    <s v="12/07/2022 - 01/06/2023"/>
    <s v="PENDIENTE"/>
    <s v="Ninguna"/>
    <x v="1"/>
    <s v="Ingreso"/>
    <s v="N/A"/>
    <s v="HISTORIA"/>
    <s v="ND"/>
    <s v="FEMENINO"/>
    <s v="daniela.monroy@jep.gov.co"/>
    <s v="https://community.secop.gov.co/Public/Tendering/ContractNoticePhases/View?PPI=CO1.PPI.19194543&amp;isFromPublicArea=True&amp;isModal=False"/>
    <x v="7"/>
    <n v="2022"/>
  </r>
  <r>
    <n v="651"/>
    <s v="JEP-453-2022"/>
    <s v="JEP-CSPO-436-2022"/>
    <s v="Clara Torres"/>
    <s v="Solicitado el 6/07/2022"/>
    <s v="Lizeth Yohana Pinto Espinosa"/>
    <s v="Lizeth Yohana"/>
    <s v="Pinto Espinosa"/>
    <x v="1"/>
    <s v="1. Prestación de servicios"/>
    <n v="1090459847"/>
    <n v="0"/>
    <x v="1"/>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x v="17"/>
    <s v="Camila Andrea Santamaría Chavarro"/>
    <s v="Magistratura"/>
    <s v="N/A"/>
    <s v="Magistratura_x000a_Transcriptores"/>
    <s v="N/A"/>
    <s v="Inversión"/>
    <n v="16263315"/>
    <s v="N/A"/>
    <s v="N/A"/>
    <n v="3252663"/>
    <n v="78822"/>
    <n v="326322"/>
    <n v="2018011001091"/>
    <d v="2022-07-15T00:00:00"/>
    <d v="2022-07-26T00:00:00"/>
    <s v="N/A"/>
    <s v="N/A"/>
    <s v="N/A"/>
    <s v="N/A"/>
    <n v="0"/>
    <s v="N/A"/>
    <n v="0"/>
    <s v="N/A"/>
    <n v="0"/>
    <s v="N/A"/>
    <n v="0"/>
    <n v="16263315"/>
    <s v="NO"/>
    <s v="N/A"/>
    <s v="N/A"/>
    <s v="N/A"/>
    <s v="N/A"/>
    <d v="2022-11-30T00:00:00"/>
    <d v="2022-11-30T00:00:00"/>
    <s v="SI"/>
    <s v="Bogotá D.C."/>
    <s v="Cumplimiento"/>
    <s v="36-47-101001506"/>
    <n v="0"/>
    <s v="Seguros del Estado S.A. "/>
    <d v="2022-07-05T00:00:00"/>
    <s v="18/07/2022 - 02/06/2023"/>
    <s v="PENDIENTE"/>
    <s v="Ninguna"/>
    <x v="1"/>
    <s v="Ingreso"/>
    <s v="N/A"/>
    <s v="DERECHO"/>
    <s v="ND"/>
    <s v="FEMENINO"/>
    <s v="lizeth.pinto@jep.gov.co"/>
    <s v="https://community.secop.gov.co/Public/Tendering/ContractNoticePhases/View?PPI=CO1.PPI.19194544&amp;isFromPublicArea=True&amp;isModal=False"/>
    <x v="7"/>
    <n v="2022"/>
  </r>
  <r>
    <n v="644"/>
    <s v="JEP-454-2022"/>
    <s v="JEP-CSPO-437-2022"/>
    <s v="Clara Torres"/>
    <s v="Revisado el 08/07/2002 Sin acta_x000a_Revisada y completada 21/07/2022"/>
    <s v="Neila Yarleys Escalante Vivas"/>
    <s v="Neila Yarleys"/>
    <s v="Escalante Vivas"/>
    <x v="1"/>
    <s v="1. Prestación de servicios"/>
    <s v="980692_x000a_700241295"/>
    <n v="9"/>
    <x v="1"/>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x v="17"/>
    <s v="Camila Andrea Santamaría Chavarro"/>
    <s v="Magistratura"/>
    <s v="N/A"/>
    <s v="Magistratura_x000a_Transcriptores"/>
    <s v="N/A"/>
    <s v="Inversión"/>
    <n v="16263315"/>
    <s v="N/A"/>
    <s v="N/A"/>
    <n v="3252663"/>
    <n v="78922"/>
    <n v="310922"/>
    <n v="2018011001091"/>
    <d v="2022-07-10T00:00:00"/>
    <d v="2022-07-15T00:00:00"/>
    <s v="N/A"/>
    <s v="N/A"/>
    <s v="N/A"/>
    <s v="N/A"/>
    <n v="0"/>
    <s v="N/A"/>
    <n v="0"/>
    <s v="N/A"/>
    <n v="0"/>
    <s v="N/A"/>
    <n v="0"/>
    <n v="16263315"/>
    <s v="NO"/>
    <s v="N/A"/>
    <s v="N/A"/>
    <s v="N/A"/>
    <s v="N/A"/>
    <d v="2022-11-30T00:00:00"/>
    <d v="2022-11-30T00:00:00"/>
    <s v="SI"/>
    <s v="Bogotá D.C."/>
    <s v="Cumplimiento"/>
    <s v="11-47-101012512"/>
    <n v="0"/>
    <s v="Seguros del Estado S.A. "/>
    <d v="2022-07-15T00:00:00"/>
    <s v="11/07/2022 - 31/05/2023"/>
    <s v="PENDIENTE"/>
    <s v="Ninguna"/>
    <x v="1"/>
    <s v="Ingreso"/>
    <s v="N/A"/>
    <s v="DERECHO"/>
    <s v="ND"/>
    <s v="FEMENINO"/>
    <s v="neila.escalante@jep.gov.co"/>
    <s v="https://community.secop.gov.co/Public/Tendering/ContractNoticePhases/View?PPI=CO1.PPI.19194545&amp;isFromPublicArea=True&amp;isModal=False"/>
    <x v="7"/>
    <n v="2022"/>
  </r>
  <r>
    <n v="646"/>
    <s v="JEP-455-2022"/>
    <s v="JEP-CSPO-438-2022"/>
    <s v="Clara Torres"/>
    <d v="2022-06-27T00:00:00"/>
    <s v="Daniela Aponte Rodriguez"/>
    <s v="Daniela"/>
    <s v="Aponte Rodriguez"/>
    <x v="1"/>
    <s v="1. Prestación de servicios"/>
    <n v="1020807619"/>
    <n v="7"/>
    <x v="1"/>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x v="17"/>
    <s v="Camila Andrea Santamaría Chavarro"/>
    <s v="Magistratura"/>
    <s v="N/A"/>
    <s v="Magistratura_x000a_Transcriptores"/>
    <s v="N/A"/>
    <s v="Inversión"/>
    <n v="16263315"/>
    <s v="N/A"/>
    <s v="N/A"/>
    <n v="3252663"/>
    <n v="84822"/>
    <n v="308122"/>
    <n v="2018011001091"/>
    <d v="2022-07-08T00:00:00"/>
    <d v="2022-07-12T00:00:00"/>
    <s v="N/A"/>
    <s v="N/A"/>
    <s v="N/A"/>
    <s v="N/A"/>
    <n v="0"/>
    <s v="N/A"/>
    <n v="0"/>
    <s v="N/A"/>
    <n v="0"/>
    <s v="N/A"/>
    <n v="0"/>
    <n v="16263315"/>
    <s v="NO"/>
    <s v="N/A"/>
    <s v="N/A"/>
    <s v="N/A"/>
    <s v="N/A"/>
    <d v="2022-11-30T00:00:00"/>
    <d v="2022-11-30T00:00:00"/>
    <s v="SI"/>
    <s v="Bogotá"/>
    <s v="Cumplimiento "/>
    <s v="BCH-100020148"/>
    <n v="0"/>
    <s v="Seguros Mundial"/>
    <d v="2022-07-12T00:00:00"/>
    <s v="08/07/2022 - 31/05/2023"/>
    <s v="PENDIENTE"/>
    <s v="Ninguna"/>
    <x v="1"/>
    <s v="Ingreso"/>
    <s v="N/A"/>
    <s v="CIENCIAS POLÍTICAS"/>
    <s v="ND"/>
    <s v="FEMENINO"/>
    <s v="daniela.aponte@jep.gov.co"/>
    <s v="https://community.secop.gov.co/Public/Tendering/ContractNoticePhases/View?PPI=CO1.PPI.19194546&amp;isFromPublicArea=True&amp;isModal=False"/>
    <x v="7"/>
    <n v="2022"/>
  </r>
  <r>
    <n v="648"/>
    <s v="JEP-456-2022"/>
    <s v="JEP-CSPO-439-2022"/>
    <s v="Clara Torres"/>
    <s v="CANCELADO"/>
    <s v="PENDIENTE TRANSCRIPTOR"/>
    <m/>
    <m/>
    <x v="1"/>
    <s v="1. Prestación de servicios"/>
    <s v="CANCELADO"/>
    <s v="PND"/>
    <x v="1"/>
    <s v="ND"/>
    <s v="Apoyar y acompañar la transcripción de versiones voluntarias rendidas en el marco de los casos priorizados por la Sala de Reconocimiento de Verdad, de Responsabilidad y de Determinación de los Hechos y Conductas. "/>
    <m/>
    <s v="Cancelado"/>
    <s v="Cancelado"/>
    <s v="Dirección de Asuntos Jurídicos"/>
    <x v="17"/>
    <s v="N/A"/>
    <s v="Secretaría General Judicial"/>
    <s v="N/A"/>
    <s v="Cancelado _x000a_Transcriptores"/>
    <s v="N/A"/>
    <s v="Cancelado"/>
    <s v="Cancelado"/>
    <s v="N/A"/>
    <s v="N/A"/>
    <s v="N/A"/>
    <s v="N/a"/>
    <s v="N/A"/>
    <s v="N/A"/>
    <s v="CANCELADO"/>
    <s v="PND"/>
    <s v="N/A"/>
    <s v="N/A"/>
    <s v="N/A"/>
    <s v="N/A"/>
    <n v="0"/>
    <s v="N/A"/>
    <n v="0"/>
    <s v="N/A"/>
    <n v="0"/>
    <s v="N/A"/>
    <s v="N/A"/>
    <s v="Cancelado"/>
    <s v="NO"/>
    <s v="N/A"/>
    <s v="N/A"/>
    <s v="N/A"/>
    <s v="N/A"/>
    <s v="N/A"/>
    <s v="N/A"/>
    <s v="SI"/>
    <s v="N/a"/>
    <s v="N/A"/>
    <s v="N/a"/>
    <s v="N/A"/>
    <s v="N/A"/>
    <s v="N/a"/>
    <s v="N/a"/>
    <s v="PENDIENTE"/>
    <s v="CANCELADO"/>
    <x v="2"/>
    <s v="Ninguna"/>
    <s v="N/A"/>
    <s v="PND"/>
    <s v="N/A"/>
    <s v="N/A"/>
    <s v="N/A"/>
    <s v="CANCELADO"/>
    <x v="2"/>
    <e v="#VALUE!"/>
  </r>
  <r>
    <n v="649"/>
    <s v="JEP-457-2022"/>
    <s v="JEP-CSPO-439-2022"/>
    <s v="Clara Torres"/>
    <d v="2022-06-28T00:00:00"/>
    <s v="Jose Luis Rozo Ramirez"/>
    <s v="Jose Luis"/>
    <s v="Rozo Ramirez"/>
    <x v="1"/>
    <s v="1. Prestación de servicios"/>
    <n v="1053346162"/>
    <n v="4"/>
    <x v="1"/>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x v="17"/>
    <s v="Camila Andrea Santamaría Chavarro"/>
    <s v="Magistratura"/>
    <s v="N/A"/>
    <s v="Magistratura_x000a_Transcriptores"/>
    <s v="N/A"/>
    <s v="Inversión"/>
    <n v="16263315"/>
    <s v="N/A"/>
    <s v="N/A"/>
    <n v="3252663"/>
    <n v="78222"/>
    <n v="308022"/>
    <n v="2018011001091"/>
    <d v="2022-07-08T00:00:00"/>
    <d v="2022-07-12T00:00:00"/>
    <s v="N/A"/>
    <s v="N/A"/>
    <s v="N/A"/>
    <s v="N/A"/>
    <n v="0"/>
    <s v="N/A"/>
    <n v="0"/>
    <s v="N/A"/>
    <n v="0"/>
    <s v="N/A"/>
    <n v="0"/>
    <n v="16263315"/>
    <s v="NO"/>
    <s v="N/A"/>
    <s v="N/A"/>
    <s v="N/A"/>
    <s v="N/A"/>
    <d v="2022-11-30T00:00:00"/>
    <d v="2022-11-30T00:00:00"/>
    <s v="SI"/>
    <s v="Bogotá"/>
    <s v="Cumplimiento"/>
    <s v="380 47 994000126297"/>
    <n v="0"/>
    <s v="Aseguradora Solidaria de Colombia"/>
    <d v="2022-07-08T00:00:00"/>
    <s v="8/07/2022 - 03/06/2023"/>
    <s v="PENDIENTE"/>
    <s v="Ninguna"/>
    <x v="1"/>
    <s v="Ingreso"/>
    <s v="N/A"/>
    <s v="DERECHO"/>
    <s v="ND"/>
    <s v="MASCULINO"/>
    <s v="jose.rozo@jep.gov.co"/>
    <s v="https://community.secop.gov.co/Public/Tendering/ContractNoticePhases/View?PPI=CO1.PPI.19194547&amp;isFromPublicArea=True&amp;isModal=False"/>
    <x v="7"/>
    <n v="2022"/>
  </r>
  <r>
    <n v="650"/>
    <s v="JEP-458-2022"/>
    <s v="JEP-CSPO-441-2022"/>
    <s v="Clara Torres"/>
    <d v="2022-07-10T00:00:00"/>
    <s v="Juliana Isabel Pineda Acevedo"/>
    <s v="Juliana Isabel"/>
    <s v="Pineda Acevedo"/>
    <x v="1"/>
    <s v="1. Prestación de servicios"/>
    <n v="1098683765"/>
    <n v="3"/>
    <x v="1"/>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x v="17"/>
    <s v="Camila Andrea Santamaría Chavarro"/>
    <s v="Magistratura"/>
    <s v="N/A"/>
    <s v="Magistratura_x000a_Transcriptores"/>
    <s v="N/A"/>
    <s v="Inversión"/>
    <n v="16263315"/>
    <s v="N/A"/>
    <s v="N/A"/>
    <n v="3252663"/>
    <n v="78322"/>
    <n v="312322"/>
    <n v="2018011001091"/>
    <d v="2022-07-11T00:00:00"/>
    <d v="2022-07-12T00:00:00"/>
    <s v="N/A"/>
    <s v="N/A"/>
    <s v="N/A"/>
    <s v="N/A"/>
    <n v="0"/>
    <s v="N/A"/>
    <n v="0"/>
    <s v="N/A"/>
    <n v="0"/>
    <s v="N/A"/>
    <n v="0"/>
    <n v="16263315"/>
    <s v="NO"/>
    <s v="N/A"/>
    <s v="N/A"/>
    <s v="N/A"/>
    <s v="N/A"/>
    <d v="2022-11-30T00:00:00"/>
    <d v="2022-11-30T00:00:00"/>
    <s v="SI"/>
    <s v="Bogotá"/>
    <s v="Cumplimiento"/>
    <s v="21-45-101377186"/>
    <n v="0"/>
    <s v="Seguros del Estado S.A. "/>
    <d v="2022-07-11T00:00:00"/>
    <s v="11/07/2022 - 11/06/2023"/>
    <s v="PENDIENTE"/>
    <s v="Ninguna"/>
    <x v="1"/>
    <s v="Ingreso"/>
    <s v="N/A"/>
    <s v="DERECHO"/>
    <s v="ND"/>
    <s v="FEMENINO"/>
    <s v="juliana.pineda@jep.gov.co"/>
    <s v="https://community.secop.gov.co/Public/Tendering/ContractNoticePhases/View?PPI=CO1.PPI.19194550&amp;isFromPublicArea=True&amp;isModal=False"/>
    <x v="7"/>
    <n v="2022"/>
  </r>
  <r>
    <n v="648"/>
    <s v="JEP-459-2022"/>
    <s v="JEP-CSPO-442-2022"/>
    <s v="Clara Torres"/>
    <s v=" 13/07/2022 "/>
    <s v="Laura Melisa Ayala"/>
    <s v="Laura"/>
    <s v="Melisa Ayala"/>
    <x v="1"/>
    <s v="1. Prestación de servicios"/>
    <n v="1014279189"/>
    <n v="0"/>
    <x v="1"/>
    <s v="Bogotá"/>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x v="17"/>
    <s v="Camila Andrea Santamaría Chavarro"/>
    <s v="Magistratura"/>
    <s v="N/A"/>
    <s v="Magistratura_x000a_Transcriptores"/>
    <s v="N/A"/>
    <s v="Inversión"/>
    <n v="16263315"/>
    <s v="N/A"/>
    <s v="N/A"/>
    <n v="3252663"/>
    <n v="78422"/>
    <n v="324622"/>
    <n v="2018011001091"/>
    <d v="2022-07-15T00:00:00"/>
    <d v="2022-07-19T00:00:00"/>
    <s v="N/A"/>
    <s v="N/A"/>
    <s v="N/A"/>
    <s v="N/A"/>
    <n v="0"/>
    <s v="N/A"/>
    <n v="0"/>
    <s v="N/A"/>
    <n v="0"/>
    <s v="N/A"/>
    <n v="0"/>
    <n v="16263315"/>
    <s v="NO"/>
    <s v="N/A"/>
    <s v="N/A"/>
    <s v="N/A"/>
    <s v="N/A"/>
    <d v="2022-11-30T00:00:00"/>
    <d v="2022-11-30T00:00:00"/>
    <s v="SI"/>
    <s v="Bogotá D.C."/>
    <s v="Cumplimiento"/>
    <s v="33-47-101009676"/>
    <n v="0"/>
    <s v="Seguros del Estado S.A. "/>
    <d v="2022-07-15T00:00:00"/>
    <s v="15/07/2022 - 02/06/2023"/>
    <s v="PENDIENTE"/>
    <s v="Ninguna"/>
    <x v="1"/>
    <s v="Ingreso"/>
    <s v="N/A"/>
    <s v="FILOSOFÍA "/>
    <s v="N/A"/>
    <s v="FEMENINO"/>
    <s v="laura.ayala@jep.gov.co"/>
    <s v="https://community.secop.gov.co/Public/Tendering/ContractNoticePhases/View?PPI=CO1.PPI.19194551&amp;isFromPublicArea=True&amp;isModal=False"/>
    <x v="7"/>
    <n v="2022"/>
  </r>
  <r>
    <n v="653"/>
    <s v="JEP-460-2022"/>
    <s v="JEP-CSPO-443-2022"/>
    <s v="Clara Torres"/>
    <s v="Revisado 13/07/2022 firmado sin acta_x000a_Revisado 21/07/2022 firmado sin acta"/>
    <s v="Alejandra Zapata Lopez"/>
    <s v="Alejandra"/>
    <s v="Zapata Lopez"/>
    <x v="1"/>
    <s v="1. Prestación de servicios"/>
    <n v="1017246463"/>
    <n v="6"/>
    <x v="1"/>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x v="17"/>
    <s v="Camila Andrea Santamaría Chavarro"/>
    <s v="Magistratura"/>
    <s v="N/A"/>
    <s v="Magistratura_x000a_Transcriptores"/>
    <s v="N/A"/>
    <s v="Inversión"/>
    <n v="16263315"/>
    <s v="N/A"/>
    <s v="N/A"/>
    <n v="3252663"/>
    <n v="77822"/>
    <n v="302622"/>
    <n v="2018011001091"/>
    <d v="2022-07-06T00:00:00"/>
    <d v="2022-07-11T00:00:00"/>
    <s v="N/A"/>
    <s v="N/A"/>
    <s v="N/A"/>
    <s v="N/A"/>
    <n v="0"/>
    <s v="N/A"/>
    <n v="0"/>
    <s v="N/A"/>
    <n v="0"/>
    <s v="N/A"/>
    <n v="0"/>
    <n v="16263315"/>
    <s v="NO"/>
    <s v="N/A"/>
    <s v="N/A"/>
    <s v="N/A"/>
    <s v="N/A"/>
    <d v="2022-11-30T00:00:00"/>
    <d v="2022-11-30T00:00:00"/>
    <s v="SI"/>
    <s v="Bogotá D.C."/>
    <s v="Cumplimiento"/>
    <s v="3378827–8"/>
    <s v="N/R"/>
    <s v="Suramericana"/>
    <d v="2022-07-06T00:00:00"/>
    <s v="06/07/2022 - 01/06/2023"/>
    <s v="PENDIENTE"/>
    <s v="Ninguna"/>
    <x v="1"/>
    <s v="Ingreso"/>
    <s v="N/A"/>
    <s v="DERECHO"/>
    <s v="N/A"/>
    <s v="FEMENINO"/>
    <s v="alejandra.zapata@jep.gov.co"/>
    <s v="https://community.secop.gov.co/Public/Tendering/ContractNoticePhases/View?PPI=CO1.PPI.19194552&amp;isFromPublicArea=True&amp;isModal=False"/>
    <x v="7"/>
    <n v="2022"/>
  </r>
  <r>
    <n v="654"/>
    <s v="JEP-461-2022"/>
    <s v="JEP-CSPO-444-2022"/>
    <s v="Clara Torres"/>
    <s v="1/07/2022 sin acta_x000a_21/07/2022 sin acta_x000a_27/07/2022 sin acta"/>
    <s v="Lina Maria Mayo Caicedo"/>
    <s v="Lina Maria"/>
    <s v="Mayo Caicedo"/>
    <x v="1"/>
    <s v="1. Prestación de servicios"/>
    <n v="1033757165"/>
    <n v="7"/>
    <x v="1"/>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x v="17"/>
    <s v="Camila Andrea Santamaría Chavarro"/>
    <s v="Magistratura"/>
    <s v="N/A"/>
    <s v="Magistratura_x000a_Transcriptores"/>
    <s v="N/A"/>
    <s v="Inversión"/>
    <n v="16263315"/>
    <s v="N/A"/>
    <s v="N/A"/>
    <n v="3252663"/>
    <n v="78722"/>
    <n v="318622"/>
    <n v="2018011001091"/>
    <d v="2022-07-13T00:00:00"/>
    <d v="2022-07-14T00:00:00"/>
    <s v="N/A"/>
    <s v="N/A"/>
    <s v="N/A"/>
    <s v="N/A"/>
    <n v="0"/>
    <s v="N/A"/>
    <n v="0"/>
    <s v="N/A"/>
    <n v="0"/>
    <s v="N/A"/>
    <n v="0"/>
    <n v="16263315"/>
    <s v="NO"/>
    <s v="N/A"/>
    <s v="N/A"/>
    <s v="N/A"/>
    <s v="N/A"/>
    <d v="2022-11-30T00:00:00"/>
    <d v="2022-11-30T00:00:00"/>
    <s v="SI"/>
    <s v="Bogotá D.C."/>
    <s v="Cumplimiento"/>
    <s v="36-47-101001493"/>
    <n v="0"/>
    <s v="Seguros del Estado"/>
    <d v="2022-07-14T00:00:00"/>
    <s v="13/07/2022 - 31/05/2023"/>
    <s v="PENDIENTE"/>
    <s v="Sin acta de inicio"/>
    <x v="1"/>
    <s v="Ingreso"/>
    <s v="N/A"/>
    <s v="DERECHO"/>
    <s v="N/A"/>
    <s v="FEMENINO"/>
    <s v="lina.mayoc@jep.gov.co"/>
    <s v="https://community.secop.gov.co/Public/Tendering/ContractNoticePhases/View?PPI=CO1.PPI.19194553&amp;isFromPublicArea=True&amp;isModal=False"/>
    <x v="7"/>
    <n v="2022"/>
  </r>
  <r>
    <n v="716"/>
    <s v="JEP-462-2022"/>
    <s v="JEP-CSPO-445-2022"/>
    <s v="Clara Torres"/>
    <s v="Revisado el 8/07/2022"/>
    <s v="Fernando Alexei Pardo Florez"/>
    <s v="Fernando Alexei"/>
    <s v="Pardo Florez"/>
    <x v="1"/>
    <s v="1. Prestación de servicios"/>
    <n v="79729707"/>
    <n v="6"/>
    <x v="1"/>
    <s v="ND"/>
    <s v="Prestar asesoria jurídica a la Secretaria Ejecutiva, para el apoyo en la asistencia técnica a las actuaciones y decisiones judiciales, en relación con las actividades que se desprendan de la jurisprudencia emitida por la JEP dentro de la justicia transicional y restaurativa"/>
    <m/>
    <s v="Harvey Danilo Suarez Morales"/>
    <s v="Secretaría Ejecutiva"/>
    <s v="Secretaría Ejecutiva"/>
    <x v="26"/>
    <s v="Lech Julián Guerrero Cárdenas"/>
    <s v="Secretaría Ejecutiva"/>
    <s v="N/A"/>
    <s v="N/A"/>
    <s v="N/A"/>
    <s v="Inversión"/>
    <n v="136346868"/>
    <s v="N/A"/>
    <s v="N/A"/>
    <n v="22724478"/>
    <n v="86422"/>
    <n v="294822"/>
    <n v="2018011001091"/>
    <d v="2022-07-01T00:00:00"/>
    <d v="2022-07-05T00:00:00"/>
    <s v="N/A"/>
    <s v="N/A"/>
    <s v="N/A"/>
    <s v="N/A"/>
    <n v="0"/>
    <s v="N/A"/>
    <n v="0"/>
    <s v="N/A"/>
    <n v="0"/>
    <s v="N/A"/>
    <n v="0"/>
    <n v="136346868"/>
    <s v="NO"/>
    <s v="N/A"/>
    <s v="N/A"/>
    <s v="N/A"/>
    <s v="N/A"/>
    <d v="2022-12-31T00:00:00"/>
    <d v="2022-12-31T00:00:00"/>
    <s v="SI"/>
    <s v="Bogotá D.C."/>
    <s v="Cumplimiento"/>
    <s v="15-47-101009582"/>
    <n v="0"/>
    <s v="Seguros del Estado"/>
    <d v="2022-07-01T00:00:00"/>
    <s v="01/07/2022 - 30/06/2023"/>
    <s v="PENDIENTE"/>
    <s v="Ninguna"/>
    <x v="1"/>
    <s v="Ingreso"/>
    <s v="N/A"/>
    <s v="DERECHO"/>
    <s v="N/A"/>
    <s v="MASCULINO"/>
    <s v="fernando.pardo@jep.gov.co"/>
    <s v="https://community.secop.gov.co/Public/Tendering/ContractNoticePhases/View?PPI=CO1.PPI.19194554&amp;isFromPublicArea=True&amp;isModal=False"/>
    <x v="7"/>
    <n v="2022"/>
  </r>
  <r>
    <n v="717"/>
    <s v="JEP-463-2022"/>
    <s v="JEP-CSPO-446-2022"/>
    <s v="Clara Torres"/>
    <s v="Revisado 08/07/2022, firmado y con acta"/>
    <s v="Ernesto Pineda Guevara"/>
    <s v="Ernesto"/>
    <s v="Pineda Guevara"/>
    <x v="1"/>
    <s v="1. Prestación de servicios"/>
    <n v="79389654"/>
    <n v="4"/>
    <x v="1"/>
    <s v="Bogotá D.C."/>
    <s v="Prestar asesoría jurídica al despacho del Secretario Ejecutivo, en aspectos legales referidos a los asuntos administrativos, financieros, contractuales, misionales, de ejecución fiscal, auditorías y, en general, concernientes al cumplimiento de la ley en la gestión adelantada por la Secretaría Ejecutiva como parte de la asistencia tecnica a las actuaciones y decisiones judiciales"/>
    <m/>
    <s v="Harvey Danilo Suarez Morales"/>
    <s v="Secretaría Ejecutiva"/>
    <s v="Secretaría Ejecutiva"/>
    <x v="26"/>
    <s v="Nicolás Medina Rey"/>
    <s v="Secretaría Ejecutiva"/>
    <s v="N/A"/>
    <s v="N/A"/>
    <s v="N/A"/>
    <s v="Inversión"/>
    <n v="114577200"/>
    <s v="N/A"/>
    <s v="N/A"/>
    <n v="22724478"/>
    <n v="72222"/>
    <n v="301822"/>
    <n v="2018011001091"/>
    <d v="2022-07-05T00:00:00"/>
    <d v="2022-07-05T00:00:00"/>
    <s v="N/A"/>
    <s v="N/A"/>
    <s v="N/A"/>
    <s v="N/A"/>
    <n v="0"/>
    <s v="N/A"/>
    <n v="0"/>
    <s v="N/A"/>
    <n v="0"/>
    <s v="N/A"/>
    <n v="0"/>
    <n v="114577200"/>
    <s v="NO"/>
    <s v="N/A"/>
    <s v="N/A"/>
    <s v="N/A"/>
    <s v="N/A"/>
    <d v="2022-12-31T00:00:00"/>
    <d v="2022-12-31T00:00:00"/>
    <s v="SI"/>
    <s v="Bogotá D.C."/>
    <s v="Cumplimiento"/>
    <s v="980 47 994000021816"/>
    <n v="0"/>
    <s v="Aseguradora Solidaria de Colombia"/>
    <d v="2022-07-05T00:00:00"/>
    <s v="05/07/2022 - 01/07/2023"/>
    <s v="PENDIENTE"/>
    <s v="En fecha 30/06/2022 se suscribe terminación anticipada del contrato 342 DEL 2022"/>
    <x v="1"/>
    <s v="Ingreso"/>
    <s v="N/A"/>
    <s v="DERECHO"/>
    <s v="N/A"/>
    <s v="MASCULINO"/>
    <s v="ernesto.pineda@jep.gov.co"/>
    <s v="https://community.secop.gov.co/Public/Tendering/ContractNoticePhases/View?PPI=CO1.PPI.19194555&amp;isFromPublicArea=True&amp;isModal=False"/>
    <x v="7"/>
    <n v="2022"/>
  </r>
  <r>
    <n v="506"/>
    <s v="JEP-464-2022"/>
    <s v="JEP-CSPO-447-2022"/>
    <s v="Carlos Torres"/>
    <s v="Revisado 08/07/2022"/>
    <s v="Sebastian Gonzalez Sabogal"/>
    <s v="Sebastian"/>
    <s v="Gonzalez Sabogal"/>
    <x v="1"/>
    <s v="1. Prestación de servicios"/>
    <n v="1023931622"/>
    <n v="0"/>
    <x v="1"/>
    <s v="ND"/>
    <s v="Prestar servicios profesionales para apoyar y acompañar la gestión del grupo de relacionamiento y comunicaciones como camarógrafo y editor de contenidos audiovisuales con relación a la capacidad investigativa y demás funciones a cargo de la UIA."/>
    <m/>
    <s v="Harvey Danilo Suarez Morales"/>
    <s v="Secretaría Ejecutiva"/>
    <s v="Unidad de Investigación y Acusación"/>
    <x v="20"/>
    <s v="Luz Helena Morales Garay"/>
    <s v="Unidad de Investigación y Acusación"/>
    <s v="N/A"/>
    <s v="N/A"/>
    <s v="N/A"/>
    <s v="Inversión"/>
    <n v="27756060"/>
    <s v="N/A"/>
    <s v="N/A"/>
    <n v="4626010"/>
    <n v="71722"/>
    <n v="293822"/>
    <n v="2018011001091"/>
    <d v="2022-07-01T00:00:00"/>
    <d v="2022-07-05T00:00:00"/>
    <s v="N/A"/>
    <s v="N/A"/>
    <s v="N/A"/>
    <s v="N/A"/>
    <n v="0"/>
    <s v="N/A"/>
    <n v="0"/>
    <s v="N/A"/>
    <n v="0"/>
    <s v="N/A"/>
    <n v="0"/>
    <n v="27756060"/>
    <s v="NO"/>
    <s v="N/A"/>
    <s v="N/A"/>
    <s v="N/A"/>
    <s v="N/A"/>
    <d v="2022-12-31T00:00:00"/>
    <d v="2022-12-31T00:00:00"/>
    <s v="SI"/>
    <s v="Bogotá D.C."/>
    <s v="Cumplimiento"/>
    <s v="15-47-101009580"/>
    <n v="0"/>
    <s v="Seguros del Estado"/>
    <d v="2022-07-01T00:00:00"/>
    <s v="01/07/2022 - 30/06/2023"/>
    <s v="PENDIENTE"/>
    <s v="Ninguna"/>
    <x v="1"/>
    <s v="Ingreso"/>
    <s v="N/A"/>
    <s v="CINE Y TELEVISIÓN"/>
    <s v="N/A"/>
    <s v="MASCULINO"/>
    <s v="sebastian.gonzalez@jep.gov.co"/>
    <s v="https://community.secop.gov.co/Public/Tendering/ContractNoticePhases/View?PPI=CO1.PPI.19194247&amp;isFromPublicArea=True&amp;isModal=False"/>
    <x v="7"/>
    <n v="2022"/>
  </r>
  <r>
    <n v="510"/>
    <s v="JEP-465-2022"/>
    <s v="JEP-CSPO-448-2022"/>
    <s v="Carlos Torres"/>
    <s v="Revisado 08/07/2022, firmado y con acta"/>
    <s v="Maria Camila Padilla Parada"/>
    <s v="Maria Camila"/>
    <s v="Padilla Parada"/>
    <x v="1"/>
    <s v="1. Prestación de servicios"/>
    <n v="1018465345"/>
    <n v="8"/>
    <x v="1"/>
    <s v="ND"/>
    <s v="Prestar los servicios profesionales para apoyar y acompañar al grupo de apoyo legal y administrativo en las actividades logísticas, jurídicas y administrativas para facilitar la capacidad investigativa de la UIA."/>
    <m/>
    <s v="Harvey Danilo Suarez Morales"/>
    <s v="Secretaría Ejecutiva"/>
    <s v="Unidad de Investigación y Acusación"/>
    <x v="20"/>
    <s v="Rafael Enrique Tejada Gómez"/>
    <s v="Unidad de Investigación y Acusación"/>
    <s v="N/A"/>
    <s v="N/A"/>
    <s v="N/A"/>
    <s v="Inversión"/>
    <n v="23130050"/>
    <s v="N/A"/>
    <s v="N/A"/>
    <n v="4626010"/>
    <n v="77622"/>
    <n v="293922"/>
    <n v="2018011001091"/>
    <d v="2022-07-01T00:00:00"/>
    <d v="2022-07-01T00:00:00"/>
    <s v="N/A"/>
    <s v="N/A"/>
    <s v="N/A"/>
    <s v="N/A"/>
    <n v="0"/>
    <s v="N/A"/>
    <n v="0"/>
    <s v="N/A"/>
    <n v="0"/>
    <s v="N/A"/>
    <n v="0"/>
    <n v="23130050"/>
    <s v="NO"/>
    <s v="N/A"/>
    <s v="N/A"/>
    <s v="N/A"/>
    <s v="N/A"/>
    <d v="2022-11-30T00:00:00"/>
    <d v="2022-11-30T00:00:00"/>
    <s v="SI"/>
    <s v="Bogotá D.C."/>
    <s v="Cumplimiento"/>
    <s v="15-47-101009579"/>
    <n v="0"/>
    <s v="Seguros del Estado S.A. "/>
    <d v="2022-07-01T00:00:00"/>
    <s v="01/07/2022 - 31/05/2023"/>
    <s v="PENDIENTE"/>
    <s v="Ninguna"/>
    <x v="1"/>
    <s v="Ingreso"/>
    <s v="N/A"/>
    <s v="DERECHO"/>
    <s v="N/A"/>
    <s v="FEMENINO"/>
    <s v="maria.padilla@jep.gov.co"/>
    <s v="https://community.secop.gov.co/Public/Tendering/ContractNoticePhases/View?PPI=CO1.PPI.19194819&amp;isFromPublicArea=True&amp;isModal=False"/>
    <x v="7"/>
    <n v="2022"/>
  </r>
  <r>
    <n v="494"/>
    <s v="JEP-466-2022"/>
    <s v="JEP-SB-001-2022"/>
    <s v="Ángela Esquivel "/>
    <s v="Revisado el 08/07/2022"/>
    <s v="Technology World Group Sas"/>
    <s v="N/A"/>
    <s v="N/A"/>
    <x v="5"/>
    <s v="2. Compraventa "/>
    <n v="900171311"/>
    <n v="3"/>
    <x v="0"/>
    <s v="Bogotá D.C."/>
    <s v="Adquisición de discos duros externos de respaldo para la Unidad de Investigación y Acusación."/>
    <m/>
    <s v="Luis Felipe Rivera García"/>
    <s v="Dirección de Tecnologías de la Información"/>
    <s v="Unidad de Investigación y Acusación"/>
    <x v="20"/>
    <s v="Guillermo Velazques Yaya"/>
    <s v="Unidad de Investigación y Acusación"/>
    <s v="N/A"/>
    <s v="N/A"/>
    <s v="N/A"/>
    <s v="Inversión"/>
    <n v="71687000"/>
    <s v="N/A"/>
    <s v="N/A"/>
    <s v="N/A"/>
    <n v="70622"/>
    <n v="299222"/>
    <n v="2018011001091"/>
    <d v="2022-07-05T00:00:00"/>
    <d v="2022-07-07T00:00:00"/>
    <s v="N/A"/>
    <s v="N/A"/>
    <s v="N/A"/>
    <s v="N/A"/>
    <n v="0"/>
    <s v="N/A"/>
    <n v="0"/>
    <s v="N/A"/>
    <n v="0"/>
    <d v="2022-09-02T00:00:00"/>
    <n v="26"/>
    <n v="71687000"/>
    <s v="NO"/>
    <s v="N/A"/>
    <s v="N/A"/>
    <s v="N/A"/>
    <s v="N/A"/>
    <d v="2022-09-04T00:00:00"/>
    <d v="2022-09-30T00:00:00"/>
    <s v="SI"/>
    <s v="Bogotá D.C."/>
    <s v="Cumplimiento"/>
    <s v="14-46-101074638"/>
    <n v="0"/>
    <s v="Seguros del Estado S.A. "/>
    <d v="2022-06-29T00:00:00"/>
    <s v="29/06/2022 - 30/08/2023"/>
    <s v="PENDIENTE"/>
    <s v="Mediante otrosí N°1 se aprueba el 2/09/2022 prorrogar el plazo del contrato JEP-466-2022, hasta el treinta (30) de septiembre de 2022."/>
    <x v="0"/>
    <s v="Prorróga"/>
    <s v="N/A"/>
    <s v="N/A"/>
    <s v="N/A"/>
    <s v="N/A"/>
    <s v="N/A"/>
    <s v="https://community.secop.gov.co/Public/Tendering/ContractNoticePhases/View?PPI=CO1.PPI.18860189&amp;isFromPublicArea=True&amp;isModal=False"/>
    <x v="7"/>
    <n v="2022"/>
  </r>
  <r>
    <n v="121"/>
    <s v="JEP-467-2022"/>
    <s v="JEP-CSPO-449-2022"/>
    <s v="Paola Casas"/>
    <s v="Revisado el 13/07/2022"/>
    <s v="Jesus Hernando Amado Abril"/>
    <s v="Jesus Hernando"/>
    <s v="Amado Abril"/>
    <x v="1"/>
    <s v="1. Prestación de servicios"/>
    <n v="79267280"/>
    <n v="1"/>
    <x v="1"/>
    <s v="ND"/>
    <s v="Prestar servicios profesionales especializados para brindar apoyo a la Subdirección de Contratación en la asesoría y acompañamiento de los temas  jurídicos y contractuales que le sean asignados"/>
    <m/>
    <s v="Harvey Danilo Suarez Morales"/>
    <s v="Secretaría Ejecutiva"/>
    <s v="Dirección de Asuntos Jurídicos"/>
    <x v="1"/>
    <s v="Fabio Leonardo Muñoz Sarmiento"/>
    <s v="Subdirección de Contratación"/>
    <s v="N/A"/>
    <s v="N/A"/>
    <s v="N/A"/>
    <s v="Inversión"/>
    <n v="52765455"/>
    <s v="N/A"/>
    <s v="N/A"/>
    <n v="10553091"/>
    <n v="86522"/>
    <n v="294622"/>
    <n v="2018011001175"/>
    <d v="2022-07-01T00:00:00"/>
    <d v="2022-07-01T00:00:00"/>
    <s v="N/A"/>
    <s v="N/A"/>
    <s v="N/A"/>
    <s v="N/A"/>
    <n v="0"/>
    <s v="N/A"/>
    <n v="0"/>
    <s v="N/A"/>
    <n v="0"/>
    <s v="N/A"/>
    <n v="-91"/>
    <n v="52765455"/>
    <s v="NO"/>
    <s v="N/A"/>
    <s v="N/A"/>
    <s v="N/A"/>
    <s v="N/A"/>
    <d v="2022-11-30T00:00:00"/>
    <d v="2022-08-31T00:00:00"/>
    <s v="SI"/>
    <s v="Bogotá D.C."/>
    <s v="Cumplimiento"/>
    <s v="21-45-101376166"/>
    <n v="0"/>
    <s v="Seguros del Estado S.A. "/>
    <d v="2022-07-01T00:00:00"/>
    <s v="01/07/2022 - 01/06/2023"/>
    <s v="PENDIENTE"/>
    <s v="En fecha del 31/08/2022 Se publica la terminación anticipada del contrato JEP-467-2022 JESUS AMADO"/>
    <x v="0"/>
    <s v="Terminación anticipada"/>
    <s v="N/A"/>
    <s v="DERECHO"/>
    <s v="N/A"/>
    <s v="MASCULINO"/>
    <s v="jesus.amado@jep.gov.co"/>
    <s v="https://community.secop.gov.co/Public/Tendering/ContractNoticePhases/View?PPI=CO1.PPI.19235937&amp;isFromPublicArea=True&amp;isModal=False"/>
    <x v="7"/>
    <n v="2022"/>
  </r>
  <r>
    <s v="386 "/>
    <s v="JEP-468-2022"/>
    <s v="JEP-CSPO-450-2022"/>
    <s v="Johanna Duarte"/>
    <s v="Revisado el 13/07/2022"/>
    <s v="Eyver Samuel Escobar Mosquera "/>
    <s v="Eyver Samuel"/>
    <s v="Escobar Mosquera "/>
    <x v="1"/>
    <s v="1. Prestación de servicios"/>
    <n v="76321926"/>
    <n v="9"/>
    <x v="1"/>
    <s v="Popayán"/>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x v="10"/>
    <s v="Jorge Alirio Mancera Cortés"/>
    <s v="Departamento SAAD - Comparecientes"/>
    <s v="N/A"/>
    <s v="N/A"/>
    <s v="N/A"/>
    <s v="Inversión"/>
    <n v="36140715"/>
    <s v="N/A"/>
    <s v="N/A"/>
    <n v="7228143"/>
    <n v="74522"/>
    <n v="297322"/>
    <n v="2018011001091"/>
    <d v="2022-07-01T00:00:00"/>
    <d v="2022-07-05T00:00:00"/>
    <s v="N/A"/>
    <s v="N/A"/>
    <s v="N/A"/>
    <s v="N/A"/>
    <n v="0"/>
    <s v="N/A"/>
    <n v="0"/>
    <s v="N/A"/>
    <n v="0"/>
    <s v="N/A"/>
    <n v="0"/>
    <n v="36140715"/>
    <s v="NO"/>
    <s v="N/A"/>
    <s v="N/A"/>
    <s v="N/A"/>
    <s v="N/A"/>
    <d v="2022-11-30T00:00:00"/>
    <d v="2022-11-30T00:00:00"/>
    <s v="SI"/>
    <s v="Cauca"/>
    <s v="Cumplimiento"/>
    <s v="435-47994000049866"/>
    <n v="0"/>
    <s v="Solidaria de Colombia"/>
    <d v="2022-07-07T00:00:00"/>
    <s v="01/07/2022 - 31/05/2023"/>
    <s v="PENDIENTE"/>
    <s v="Ninguna"/>
    <x v="1"/>
    <s v="Ingreso"/>
    <s v="N/A"/>
    <s v="DERECHO"/>
    <s v="N/D"/>
    <s v="MASCULINO"/>
    <s v="eyver.escobar@jep.gov.co"/>
    <s v="https://community.secop.gov.co/Public/Tendering/ContractNoticePhases/View?PPI=CO1.PPI.19222746&amp;isFromPublicArea=True&amp;isModal=False"/>
    <x v="7"/>
    <n v="2022"/>
  </r>
  <r>
    <s v="390 "/>
    <s v="JEP-469-2022"/>
    <s v="JEP-CSPO-451-2022"/>
    <s v="Johanna Duarte"/>
    <s v="Revisado el 8/07/2022"/>
    <s v="Diana Consuelo Tovar "/>
    <s v="Diana Consuelo"/>
    <s v="Tovar "/>
    <x v="1"/>
    <s v="1. Prestación de servicios"/>
    <n v="52491837"/>
    <n v="2"/>
    <x v="1"/>
    <s v="Bogotá"/>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x v="10"/>
    <s v="Jorge Alirio Mancera Cortés"/>
    <s v="Departamento SAAD - Comparecientes"/>
    <s v="N/A"/>
    <s v="N/A"/>
    <s v="N/A"/>
    <s v="Inversión"/>
    <n v="36140715"/>
    <s v="N/A"/>
    <s v="N/A"/>
    <n v="7228143"/>
    <n v="75022"/>
    <n v="297422"/>
    <n v="2018011001091"/>
    <d v="2022-07-01T00:00:00"/>
    <d v="2022-07-05T00:00:00"/>
    <s v="N/A"/>
    <s v="N/A"/>
    <s v="N/A"/>
    <s v="N/A"/>
    <n v="0"/>
    <s v="N/A"/>
    <n v="0"/>
    <s v="N/A"/>
    <n v="0"/>
    <s v="N/A"/>
    <n v="0"/>
    <n v="36140715"/>
    <s v="NO"/>
    <s v="N/A"/>
    <s v="N/A"/>
    <s v="N/A"/>
    <s v="N/A"/>
    <d v="2022-11-30T00:00:00"/>
    <d v="2022-11-30T00:00:00"/>
    <s v="SI"/>
    <s v="Bogotá D.C."/>
    <s v="Cumplimiento"/>
    <s v="14-47-101017970"/>
    <n v="0"/>
    <s v="Seguros del Estado S.A. "/>
    <d v="2022-07-05T00:00:00"/>
    <s v="01/07/2022 - 01/06/2023"/>
    <s v="PENDIENTE"/>
    <s v="Ninguna"/>
    <x v="1"/>
    <s v="Ingreso"/>
    <s v="N/A"/>
    <s v="DERECHO"/>
    <s v="N/D"/>
    <s v="FEMENINO"/>
    <s v="diana.tovar@jep.gov.co"/>
    <s v="https://community.secop.gov.co/Public/Tendering/ContractNoticePhases/View?PPI=CO1.PPI.19222851&amp;isFromPublicArea=True&amp;isModal=False"/>
    <x v="7"/>
    <n v="2022"/>
  </r>
  <r>
    <s v="312 "/>
    <s v="JEP-470-2022"/>
    <s v="JEP-CSPO-452-2022"/>
    <s v="Johanna Duarte"/>
    <s v="Revisado el 13/07/2022"/>
    <s v="Rober Asprilla Gómez "/>
    <s v="Rober"/>
    <s v="Asprilla Gómez "/>
    <x v="1"/>
    <s v="1. Prestación de servicios"/>
    <n v="11809455"/>
    <n v="1"/>
    <x v="1"/>
    <s v="Quibdó"/>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x v="10"/>
    <s v="Jorge Alirio Mancera Cortés"/>
    <s v="Departamento SAAD - Comparecientes"/>
    <s v="N/A"/>
    <s v="N/A"/>
    <s v="N/A"/>
    <s v="Inversión"/>
    <n v="36140715"/>
    <s v="N/A"/>
    <s v="N/A"/>
    <n v="7228143"/>
    <n v="74222"/>
    <n v="297522"/>
    <n v="2018011001091"/>
    <d v="2022-07-01T00:00:00"/>
    <d v="2022-07-06T00:00:00"/>
    <s v="N/A"/>
    <s v="N/A"/>
    <s v="N/A"/>
    <s v="N/A"/>
    <n v="0"/>
    <s v="N/A"/>
    <n v="0"/>
    <s v="N/A"/>
    <n v="0"/>
    <s v="N/A"/>
    <n v="0"/>
    <n v="36140715"/>
    <s v="NO"/>
    <s v="N/A"/>
    <s v="N/A"/>
    <s v="N/A"/>
    <s v="N/A"/>
    <d v="2022-11-30T00:00:00"/>
    <d v="2022-11-30T00:00:00"/>
    <s v="SI"/>
    <s v="Chocó"/>
    <s v="Cumplimiento"/>
    <s v="510-47-994000018229"/>
    <n v="0"/>
    <s v="Solidaria de Colombia"/>
    <d v="2022-07-05T00:00:00"/>
    <s v="01/07/2022 - 31/05/2022"/>
    <s v="PENDIENTE"/>
    <s v="Ninguna"/>
    <x v="1"/>
    <s v="Ingreso"/>
    <s v="N/A"/>
    <s v="DERECHO"/>
    <s v="N/D"/>
    <s v="MASCULINO"/>
    <s v="rober.asprilla@jep.gov.co"/>
    <s v="https://community.secop.gov.co/Public/Tendering/ContractNoticePhases/View?PPI=CO1.PPI.19222866&amp;isFromPublicArea=True&amp;isModal=False"/>
    <x v="7"/>
    <n v="2022"/>
  </r>
  <r>
    <n v="301"/>
    <s v="JEP-471-2022"/>
    <s v="JEP-CSPO-453-2022"/>
    <s v="Carlos Torres"/>
    <s v="Revisado el 13/07/2022"/>
    <s v="William Alberto Acosta Menéndez"/>
    <s v="William Alberto"/>
    <s v="Acosta Menéndez"/>
    <x v="1"/>
    <s v="1. Prestación de servicios"/>
    <n v="77183721"/>
    <n v="7"/>
    <x v="1"/>
    <s v="Ibagué"/>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Jorge Alirio Mancera Cortés"/>
    <s v="Departamento SAAD - Comparecientes"/>
    <s v="N/A"/>
    <s v="N/A"/>
    <s v="N/A"/>
    <s v="Inversión"/>
    <n v="36140715"/>
    <s v="N/A"/>
    <s v="N/A"/>
    <n v="7228143"/>
    <n v="73422"/>
    <n v="297622"/>
    <s v="_x0009_2018011001091"/>
    <d v="2022-07-01T00:00:00"/>
    <d v="2022-07-05T00:00:00"/>
    <s v="N/A"/>
    <s v="N/A"/>
    <s v="N/A"/>
    <s v="N/A"/>
    <n v="0"/>
    <s v="N/A"/>
    <n v="0"/>
    <s v="N/A"/>
    <n v="0"/>
    <s v="N/A"/>
    <n v="0"/>
    <n v="36140715"/>
    <s v="NO"/>
    <s v="N/A"/>
    <s v="N/A"/>
    <s v="N/A"/>
    <s v="N/A"/>
    <d v="2022-11-30T00:00:00"/>
    <d v="2022-11-30T00:00:00"/>
    <s v="SI"/>
    <s v="Bogotá D.C."/>
    <s v="Cumplimiento"/>
    <s v="39-45101028280"/>
    <n v="0"/>
    <s v="Seguros del Estado S.A. "/>
    <d v="2022-07-01T00:00:00"/>
    <s v="01/07/2022 - 31/05/2023"/>
    <s v="PENDIENTE"/>
    <s v="Ninguna"/>
    <x v="1"/>
    <s v="Ingreso"/>
    <s v="N/A"/>
    <s v="DERECHO"/>
    <s v="N/D"/>
    <s v="MASCULINO"/>
    <s v="william.acosta@jep.gov.co"/>
    <s v="https://community.secop.gov.co/Public/Tendering/ContractNoticePhases/View?PPI=CO1.PPI.19210358&amp;isFromPublicArea=True&amp;isModal=False"/>
    <x v="7"/>
    <n v="2022"/>
  </r>
  <r>
    <n v="308"/>
    <s v="JEP-472-2022"/>
    <s v="JEP-CSPO-454-2022"/>
    <s v="Carlos Torres"/>
    <s v="Revisado el 13/07/2022"/>
    <s v="Rosa Elena Murillo Maestre"/>
    <s v="Rosa Elena"/>
    <s v="Murillo Maestre"/>
    <x v="1"/>
    <s v="1. Prestación de servicios"/>
    <n v="1065564064"/>
    <n v="9"/>
    <x v="1"/>
    <s v="Valledupar"/>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Jorge Alirio Mancera Cortés"/>
    <s v="Departamento SAAD - Comparecientes"/>
    <s v="N/A"/>
    <s v="N/A"/>
    <s v="N/A"/>
    <s v="Inversión"/>
    <n v="36140715"/>
    <s v="N/A"/>
    <s v="N/A"/>
    <n v="7228143"/>
    <n v="73722"/>
    <n v="297722"/>
    <n v="2018011001091"/>
    <d v="2022-07-01T00:00:00"/>
    <d v="2022-07-05T00:00:00"/>
    <s v="N/A"/>
    <s v="N/A"/>
    <s v="N/A"/>
    <s v="N/A"/>
    <n v="0"/>
    <s v="N/A"/>
    <n v="0"/>
    <s v="N/A"/>
    <n v="0"/>
    <s v="N/A"/>
    <n v="0"/>
    <n v="36140715"/>
    <s v="NO"/>
    <s v="N/A"/>
    <s v="N/A"/>
    <s v="N/A"/>
    <s v="N/A"/>
    <d v="2022-11-30T00:00:00"/>
    <d v="2022-11-30T00:00:00"/>
    <s v="SI"/>
    <s v="Cesar_x000a_"/>
    <s v="Cumplimiento"/>
    <s v="21-45-101376229"/>
    <n v="0"/>
    <s v="Seguros del Estado S.A. "/>
    <d v="2022-07-02T00:00:00"/>
    <s v="01/07/2022 - 01/06/2023"/>
    <s v="PENDIENTE"/>
    <s v="Ninguna"/>
    <x v="1"/>
    <s v="Ingreso"/>
    <s v="N/A"/>
    <s v="DERECHO"/>
    <s v="N/D"/>
    <s v="FEMENINO"/>
    <s v="rosa.murillo@jep.gov.co"/>
    <s v="https://community.secop.gov.co/Public/Tendering/ContractNoticePhases/View?PPI=CO1.PPI.19211443&amp;isFromPublicArea=True&amp;isModal=False"/>
    <x v="7"/>
    <n v="2022"/>
  </r>
  <r>
    <n v="349"/>
    <s v="JEP-473-2022"/>
    <s v="JEP-CSPO-455-2022"/>
    <s v="Carlos Torres"/>
    <s v="Revisado el 13/07/2022"/>
    <s v="Nadia Gabriela Triviño Lopez"/>
    <s v="Nadia Gabriela"/>
    <s v="Triviño Lopez"/>
    <x v="1"/>
    <s v="1. Prestación de servicios"/>
    <n v="1014222734"/>
    <n v="2"/>
    <x v="1"/>
    <s v="Bogotá"/>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Jorge Alirio Mancera Cortés"/>
    <s v="Departamento SAAD - Comparecientes"/>
    <s v="N/A"/>
    <s v="N/A"/>
    <s v="N/A"/>
    <s v="Inversión"/>
    <n v="36140715"/>
    <s v="N/A"/>
    <s v="N/A"/>
    <n v="7228143"/>
    <n v="74622"/>
    <n v="309122"/>
    <n v="2018011001091"/>
    <d v="2022-07-07T00:00:00"/>
    <d v="2022-07-11T00:00:00"/>
    <s v="N/A"/>
    <s v="N/A"/>
    <s v="N/A"/>
    <s v="N/A"/>
    <n v="0"/>
    <s v="N/A"/>
    <n v="0"/>
    <s v="N/A"/>
    <n v="0"/>
    <s v="N/A"/>
    <n v="0"/>
    <n v="36140715"/>
    <s v="NO"/>
    <s v="N/A"/>
    <s v="N/A"/>
    <s v="N/A"/>
    <s v="N/A"/>
    <d v="2022-11-30T00:00:00"/>
    <d v="2022-11-30T00:00:00"/>
    <s v="SI"/>
    <s v="Bogotá D.C."/>
    <s v="Cumplimiento"/>
    <s v="430 47 994000056556"/>
    <n v="0"/>
    <s v="Solidaria de Colombia"/>
    <d v="2022-07-08T00:00:00"/>
    <d v="2022-07-07T00:00:00"/>
    <s v="PENDIENTE"/>
    <s v="Ninguna"/>
    <x v="1"/>
    <s v="Ingreso"/>
    <s v="N/A"/>
    <s v="DERECHO"/>
    <s v="N/D"/>
    <s v="FEMENINO"/>
    <s v="nadia.trivino@jep.gov.co"/>
    <s v="https://community.secop.gov.co/Public/Tendering/ContractNoticePhases/View?PPI=CO1.PPI.19212557&amp;isFromPublicArea=True&amp;isModal=False"/>
    <x v="7"/>
    <n v="2022"/>
  </r>
  <r>
    <n v="350"/>
    <s v="JEP-474-2022"/>
    <s v="JEP-CSPO-456-2022"/>
    <s v="Carlos Torres"/>
    <s v="Revisado el 13/07/2022"/>
    <s v="Myriam Cecilia Castrillón"/>
    <s v="Myriam Cecilia"/>
    <s v="Castrillón"/>
    <x v="1"/>
    <s v="1. Prestación de servicios"/>
    <n v="60316685"/>
    <n v="0"/>
    <x v="1"/>
    <s v="ND"/>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Jorge Alirio Mancera Cortés"/>
    <s v="Departamento SAAD - Comparecientes"/>
    <s v="N/A"/>
    <s v="N/A"/>
    <s v="N/A"/>
    <s v="Inversión"/>
    <n v="36140715"/>
    <s v="N/A"/>
    <s v="N/A"/>
    <n v="7228143"/>
    <n v="74922"/>
    <n v="294022"/>
    <n v="2018011001091"/>
    <d v="2022-07-01T00:00:00"/>
    <d v="2022-07-05T00:00:00"/>
    <s v="N/A"/>
    <s v="N/A"/>
    <s v="N/A"/>
    <s v="N/A"/>
    <n v="0"/>
    <s v="N/A"/>
    <n v="0"/>
    <s v="N/A"/>
    <n v="0"/>
    <s v="N/A"/>
    <n v="0"/>
    <n v="36140715"/>
    <s v="NO"/>
    <s v="N/A"/>
    <s v="N/A"/>
    <s v="N/A"/>
    <s v="N/A"/>
    <d v="2022-11-30T00:00:00"/>
    <d v="2022-11-30T00:00:00"/>
    <s v="SI"/>
    <s v="Norte de Santander"/>
    <s v="Cumplimiento"/>
    <s v="CCT-100003337"/>
    <n v="0"/>
    <s v="Seguros Mundial"/>
    <d v="2022-07-01T00:00:00"/>
    <s v="01/07/20220 - 31/05/2023"/>
    <s v="PENDIENTE"/>
    <s v="Ninguna"/>
    <x v="1"/>
    <s v="Ingreso"/>
    <s v="N/A"/>
    <s v="DERECHO"/>
    <s v="N/A"/>
    <s v="FEMENINO"/>
    <s v="myriam.castrillon@jep.gov.co"/>
    <s v="https://community.secop.gov.co/Public/Tendering/ContractNoticePhases/View?PPI=CO1.PPI.19213982&amp;isFromPublicArea=True&amp;isModal=False"/>
    <x v="7"/>
    <n v="2022"/>
  </r>
  <r>
    <n v="354"/>
    <s v="JEP-475-2022"/>
    <s v="JEP-CSPO-457-2022"/>
    <s v="Carlos Torres"/>
    <d v="2022-07-06T00:00:00"/>
    <s v="Maria Helena García Ruiz"/>
    <s v="Maria Helena"/>
    <s v="García Ruiz"/>
    <x v="1"/>
    <s v="1. Prestación de servicios"/>
    <n v="1053333878"/>
    <n v="2"/>
    <x v="1"/>
    <s v="ND"/>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Jorge Alirio Mancera Cortés"/>
    <s v="Departamento SAAD - Comparecientes"/>
    <s v="N/A"/>
    <s v="N/A"/>
    <s v="N/A"/>
    <s v="Inversión"/>
    <n v="36140715"/>
    <s v="N/A"/>
    <s v="N/A"/>
    <n v="7228143"/>
    <n v="75522"/>
    <n v="306722"/>
    <n v="2018011001091"/>
    <d v="2022-07-06T00:00:00"/>
    <d v="2022-07-08T00:00:00"/>
    <s v="N/A"/>
    <s v="N/A"/>
    <s v="N/A"/>
    <s v="N/A"/>
    <n v="0"/>
    <s v="N/A"/>
    <n v="0"/>
    <s v="N/A"/>
    <n v="0"/>
    <s v="N/A"/>
    <n v="0"/>
    <n v="36140715"/>
    <s v="NO"/>
    <s v="N/A"/>
    <s v="N/A"/>
    <s v="N/A"/>
    <s v="N/A"/>
    <d v="2022-11-30T00:00:00"/>
    <d v="2022-11-30T00:00:00"/>
    <s v="SI"/>
    <s v=" Boyacá"/>
    <s v="Cumplimiento"/>
    <s v="39-45-101028314"/>
    <n v="0"/>
    <s v="Seguros del Estado S.A. "/>
    <d v="2022-07-07T00:00:00"/>
    <s v="06/07/20220-031/05/2023"/>
    <s v="PENDIENTE"/>
    <s v="Ninguna"/>
    <x v="1"/>
    <s v="Ingreso"/>
    <s v="N/A"/>
    <s v="DERECHO"/>
    <s v="N/A"/>
    <s v="FEMENINO"/>
    <s v="maria.garcia@jep.gov.co"/>
    <s v="https://community.secop.gov.co/Public/Tendering/ContractNoticePhases/View?PPI=CO1.PPI.19214279&amp;isFromPublicArea=True&amp;isModal=False"/>
    <x v="7"/>
    <n v="2022"/>
  </r>
  <r>
    <n v="363"/>
    <s v="JEP-476-2022"/>
    <s v="JEP-CSPO-458-2022"/>
    <s v="Carlos Torres"/>
    <d v="2022-07-06T00:00:00"/>
    <s v="Karen Lucia Álvarez Ricardo"/>
    <m/>
    <m/>
    <x v="1"/>
    <s v="1. Prestación de servicios"/>
    <n v="64721902"/>
    <n v="5"/>
    <x v="1"/>
    <s v="ND"/>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Jorge Alirio Mancera Cortés"/>
    <s v="Departamento SAAD - Comparecientes"/>
    <s v="N/A"/>
    <s v="N/A"/>
    <s v="N/A"/>
    <s v="Inversión"/>
    <n v="36140715"/>
    <s v="N/A"/>
    <s v="N/A"/>
    <n v="7228143"/>
    <n v="76522"/>
    <n v="294122"/>
    <n v="2018011001091"/>
    <d v="2022-06-30T00:00:00"/>
    <d v="2022-07-01T00:00:00"/>
    <s v="N/A"/>
    <s v="N/A"/>
    <s v="N/A"/>
    <s v="N/A"/>
    <n v="0"/>
    <s v="N/A"/>
    <n v="0"/>
    <s v="N/A"/>
    <n v="0"/>
    <s v="N/A"/>
    <n v="0"/>
    <n v="36140715"/>
    <s v="NO"/>
    <s v="N/A"/>
    <s v="N/A"/>
    <s v="N/A"/>
    <s v="N/A"/>
    <d v="2022-11-30T00:00:00"/>
    <d v="2022-11-30T00:00:00"/>
    <s v="SI"/>
    <s v="Atlántico y_x000a_Bolívar"/>
    <s v="Cumplimiento"/>
    <s v="21-45-101376074"/>
    <n v="0"/>
    <s v="Seguros del Estado"/>
    <d v="2022-07-01T00:00:00"/>
    <s v="30/06/2022 - 31/05/2023"/>
    <s v="PENDIENTE"/>
    <s v="Ninguna"/>
    <x v="1"/>
    <s v="Ingreso"/>
    <m/>
    <s v="DERECHO"/>
    <s v="N/A"/>
    <s v="FEMENINO"/>
    <s v="karen.alvarez@jep.gov.co"/>
    <s v="https://community.secop.gov.co/Public/Tendering/ContractNoticePhases/View?PPI=CO1.PPI.19218054&amp;isFromPublicArea=True&amp;isModal=False"/>
    <x v="6"/>
    <n v="2022"/>
  </r>
  <r>
    <n v="377"/>
    <s v="JEP-477-2022"/>
    <s v="JEP-CSPO-459-2022"/>
    <s v="Carlos Torres"/>
    <s v="Firmado 7/07/2022 "/>
    <s v="Henry Alberto Romero Correa"/>
    <s v="Henry Alberto"/>
    <s v="Romero Correa"/>
    <x v="1"/>
    <s v="1. Prestación de servicios"/>
    <n v="80007484"/>
    <n v="4"/>
    <x v="1"/>
    <s v="ND"/>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Jorge Alirio Mancera Cortés"/>
    <s v="Departamento SAAD - Comparecientes"/>
    <s v="N/A"/>
    <s v="N/A"/>
    <s v="N/A"/>
    <s v="Inversión"/>
    <n v="36140715"/>
    <s v="N/A"/>
    <s v="N/A"/>
    <n v="3252663"/>
    <n v="73922"/>
    <n v="294222"/>
    <n v="2018011001091"/>
    <d v="2022-07-01T00:00:00"/>
    <d v="2022-07-05T00:00:00"/>
    <s v="N/A"/>
    <s v="N/A"/>
    <s v="N/A"/>
    <s v="N/A"/>
    <n v="0"/>
    <s v="N/A"/>
    <n v="0"/>
    <s v="N/A"/>
    <n v="0"/>
    <s v="N/A"/>
    <n v="0"/>
    <n v="36140715"/>
    <s v="NO"/>
    <s v="N/A"/>
    <s v="N/A"/>
    <s v="N/A"/>
    <s v="N/A"/>
    <d v="2022-11-30T00:00:00"/>
    <d v="2022-11-30T00:00:00"/>
    <s v="SI"/>
    <s v="Antioquia"/>
    <s v="Cumplimiento"/>
    <s v="21-45-101376225"/>
    <n v="0"/>
    <s v="Seguros de Estado S.A."/>
    <d v="2022-07-01T00:00:00"/>
    <s v="01/07/2022 - 31/05/2023"/>
    <s v="PENDIENTE"/>
    <s v="Ninguna"/>
    <x v="1"/>
    <s v="Ingreso"/>
    <s v="N/A"/>
    <s v="DERECHO"/>
    <s v="N/A"/>
    <s v="MASCULINO"/>
    <s v="henry.romero@jep.gov.co"/>
    <s v="https://community.secop.gov.co/Public/Tendering/ContractNoticePhases/View?PPI=CO1.PPI.19219678&amp;isFromPublicArea=True&amp;isModal=False"/>
    <x v="7"/>
    <n v="2022"/>
  </r>
  <r>
    <n v="388"/>
    <s v="JEP-478-2022"/>
    <s v="JEP-CSPO-460-2022"/>
    <s v="Carlos Torres"/>
    <s v="N/R"/>
    <s v="Edwin Armando Embus Canencio "/>
    <s v="Edwin Armando"/>
    <s v="Embus Canencio "/>
    <x v="1"/>
    <s v="1. Prestación de servicios"/>
    <n v="12275202"/>
    <n v="5"/>
    <x v="1"/>
    <s v="Popayán"/>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Jorge Alirio Mancera Cortés"/>
    <s v="Departamento SAAD - Comparecientes"/>
    <s v="N/A"/>
    <s v="N/A"/>
    <s v="N/A"/>
    <s v="Inversión"/>
    <n v="36140715"/>
    <s v="N/A"/>
    <s v="N/A"/>
    <n v="7228143"/>
    <n v="74822"/>
    <n v="294322"/>
    <n v="2018011001091"/>
    <d v="2022-07-01T00:00:00"/>
    <d v="2022-07-05T00:00:00"/>
    <s v="N/A"/>
    <s v="N/A"/>
    <s v="N/A"/>
    <s v="N/A"/>
    <n v="0"/>
    <s v="N/A"/>
    <n v="0"/>
    <s v="N/A"/>
    <n v="0"/>
    <s v="N/A"/>
    <n v="0"/>
    <n v="36140715"/>
    <s v="NO"/>
    <s v="N/A"/>
    <s v="N/A"/>
    <s v="N/A"/>
    <s v="N/A"/>
    <d v="2022-11-30T00:00:00"/>
    <d v="2022-11-30T00:00:00"/>
    <s v="SI"/>
    <s v="Cauca"/>
    <s v="Cumplimiento"/>
    <s v="40-47-101004285"/>
    <n v="0"/>
    <s v="Seguros de Estado S.A."/>
    <d v="2022-07-02T00:00:00"/>
    <s v="01/07/2022 - 31/05/2024"/>
    <s v="PENDIENTE"/>
    <s v="Ninguna"/>
    <x v="1"/>
    <s v="Ingreso"/>
    <s v="N/A"/>
    <s v="DERECHO"/>
    <s v="N/A"/>
    <s v="MASCULINO"/>
    <s v="edwin.embus@jep.gov.co"/>
    <s v="https://community.secop.gov.co/Public/Tendering/ContractNoticePhases/View?PPI=CO1.PPI.19220923&amp;isFromPublicArea=True&amp;isModal=False"/>
    <x v="7"/>
    <n v="2022"/>
  </r>
  <r>
    <n v="391"/>
    <s v="JEP-479-2022"/>
    <s v="JEP-CSPO-461-2022"/>
    <s v="Carlos Torres"/>
    <s v="N/R"/>
    <s v="David Leonardo Gamboa Díaz"/>
    <s v="David Leonardo"/>
    <s v="Gamboa Díaz"/>
    <x v="1"/>
    <s v="1. Prestación de servicios"/>
    <n v="1093742555"/>
    <n v="9"/>
    <x v="1"/>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Jorge Alirio Mancera Cortés"/>
    <s v="Departamento SAAD - Comparecientes"/>
    <s v="N/A"/>
    <s v="N/A"/>
    <s v="N/A"/>
    <s v="Inversión"/>
    <n v="36140715"/>
    <s v="N/A"/>
    <s v="N/A"/>
    <n v="7228143"/>
    <n v="75222"/>
    <n v="294422"/>
    <n v="2018011001091"/>
    <d v="2022-07-01T00:00:00"/>
    <d v="2022-07-05T00:00:00"/>
    <s v="N/A"/>
    <s v="N/A"/>
    <s v="N/A"/>
    <s v="N/A"/>
    <n v="0"/>
    <s v="N/A"/>
    <n v="0"/>
    <s v="N/A"/>
    <n v="0"/>
    <s v="N/A"/>
    <n v="0"/>
    <n v="36140715"/>
    <s v="NO"/>
    <s v="N/A"/>
    <s v="N/A"/>
    <s v="N/A"/>
    <s v="N/A"/>
    <d v="2022-11-30T00:00:00"/>
    <d v="2022-11-30T00:00:00"/>
    <s v="SI"/>
    <s v="Bogotá D.C. "/>
    <s v="Cumplimiento"/>
    <s v="21-47-101021201"/>
    <n v="0"/>
    <s v="Seguros de Estado S.A."/>
    <d v="2022-07-01T00:00:00"/>
    <s v="01/07/2022 - 31/05/2023"/>
    <s v="PENDIENTE"/>
    <s v="Ninguna"/>
    <x v="1"/>
    <s v="Ingreso"/>
    <s v="N/A"/>
    <s v="DERECHO"/>
    <s v="N/A"/>
    <s v="MASCULINO"/>
    <s v="david.gamboa@jep.gov.co"/>
    <s v="https://community.secop.gov.co/Public/Tendering/ContractNoticePhases/View?PPI=CO1.PPI.19222491&amp;isFromPublicArea=True&amp;isModal=False"/>
    <x v="7"/>
    <n v="2022"/>
  </r>
  <r>
    <n v="393"/>
    <s v="JEP-480-2022"/>
    <s v="JEP-CSPO-462-2022"/>
    <s v="Carlos Torres"/>
    <s v="Revisado el 13/07/2022 "/>
    <s v="Sandra Angelica Cuevas Melendez"/>
    <s v="Sandra Angelica"/>
    <s v="Cuevas Melendez"/>
    <x v="1"/>
    <s v="1. Prestación de servicios"/>
    <n v="40023472"/>
    <n v="8"/>
    <x v="1"/>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Jorge Alirio Mancera Cortés"/>
    <s v="Departamento SAAD - Comparecientes"/>
    <s v="N/A"/>
    <s v="N/A"/>
    <s v="N/A"/>
    <s v="Inversión"/>
    <n v="36140715"/>
    <s v="N/A"/>
    <s v="N/A"/>
    <n v="7228143"/>
    <n v="75622"/>
    <n v="324822"/>
    <n v="2018011001091"/>
    <d v="2022-07-15T00:00:00"/>
    <d v="2022-07-19T00:00:00"/>
    <s v="N/A"/>
    <s v="N/A"/>
    <s v="N/A"/>
    <s v="N/A"/>
    <n v="0"/>
    <s v="N/A"/>
    <n v="0"/>
    <s v="N/A"/>
    <n v="0"/>
    <s v="N/A"/>
    <n v="0"/>
    <n v="36140715"/>
    <s v="NO"/>
    <s v="N/A"/>
    <s v="N/A"/>
    <s v="N/A"/>
    <s v="N/A"/>
    <d v="2022-11-30T00:00:00"/>
    <d v="2022-11-30T00:00:00"/>
    <s v="SI"/>
    <s v="Meta"/>
    <s v="Cumplimiento"/>
    <s v="21-47-101021565"/>
    <n v="1"/>
    <s v="Seguros de Estado S.A."/>
    <d v="2022-07-18T00:00:00"/>
    <s v="15/07/2023 - 31/05/2023"/>
    <s v="PENDIENTE"/>
    <s v="Ninguna"/>
    <x v="1"/>
    <s v="Ingreso"/>
    <s v="N/A"/>
    <s v="DERECHO"/>
    <s v="N/A"/>
    <s v="FEMENINO"/>
    <s v="sandra.cuevas@jep.gov.co"/>
    <s v="https://community.secop.gov.co/Public/Tendering/ContractNoticePhases/View?PPI=CO1.PPI.19283365&amp;isFromPublicArea=True&amp;isModal=False"/>
    <x v="7"/>
    <n v="2022"/>
  </r>
  <r>
    <n v="395"/>
    <s v="JEP-481-2022"/>
    <s v="JEP-CSPO-463-2022"/>
    <s v="Carlos Torres"/>
    <s v="Revisado el 13/07/2022 "/>
    <s v="Claudia Marcela Rivera Quiroga"/>
    <s v="Claudia Marcela"/>
    <s v="Rivera Quiroga"/>
    <x v="1"/>
    <s v="1. Prestación de servicios"/>
    <n v="1098683765"/>
    <n v="3"/>
    <x v="1"/>
    <s v="Bucaramanga"/>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Jorge Alirio Mancera Cortés"/>
    <s v="Departamento SAAD - Comparecientes"/>
    <s v="N/A"/>
    <s v="N/A"/>
    <s v="N/A"/>
    <s v="Inversión"/>
    <n v="36140715"/>
    <s v="N/A"/>
    <s v="N/A"/>
    <n v="7228143"/>
    <n v="75722"/>
    <n v="312222"/>
    <n v="2018011001091"/>
    <d v="2022-07-11T00:00:00"/>
    <d v="2022-07-13T00:00:00"/>
    <s v="N/A"/>
    <s v="N/A"/>
    <s v="N/A"/>
    <s v="N/A"/>
    <n v="0"/>
    <s v="N/A"/>
    <n v="0"/>
    <s v="N/A"/>
    <n v="0"/>
    <s v="N/A"/>
    <n v="0"/>
    <n v="36140715"/>
    <s v="NO"/>
    <s v="N/A"/>
    <s v="N/A"/>
    <s v="N/A"/>
    <s v="N/A"/>
    <d v="2022-11-30T00:00:00"/>
    <d v="2022-11-30T00:00:00"/>
    <s v="SI"/>
    <s v="Valle del Cauca"/>
    <s v="Cumplimiento"/>
    <s v="430 47 994000056569"/>
    <n v="0"/>
    <s v="Aseguradora Solidaria de Colombia"/>
    <d v="2022-07-11T00:00:00"/>
    <s v="11/07/2022 - 31/05/2023"/>
    <s v="PENDIENTE"/>
    <s v="Ninguna"/>
    <x v="1"/>
    <s v="Ingreso"/>
    <s v="N/A"/>
    <s v="PND"/>
    <s v="PND"/>
    <s v="FEMENINO"/>
    <s v="lina.morales@jep.gov.co"/>
    <s v="https://community.secop.gov.co/Public/Tendering/ContractNoticePhases/View?PPI=CO1.PPI.19283527&amp;isFromPublicArea=True&amp;isModal=False"/>
    <x v="7"/>
    <n v="2022"/>
  </r>
  <r>
    <n v="400"/>
    <s v="JEP-482-2022"/>
    <s v="JEP-CSPO-464-2022"/>
    <s v="Carlos Torres"/>
    <s v="Revisado el 13/07/2022 "/>
    <s v="Oscar Felipe Bernal Beltran"/>
    <s v="Oscar Felipe"/>
    <s v="Bernal Beltran"/>
    <x v="1"/>
    <s v="1. Prestación de servicios"/>
    <n v="80098893"/>
    <n v="2"/>
    <x v="1"/>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Jorge Alirio Mancera Cortés"/>
    <s v="Departamento SAAD - Comparecientes"/>
    <s v="N/A"/>
    <s v="N/A"/>
    <s v="N/A"/>
    <s v="Inversión"/>
    <n v="36140715"/>
    <s v="N/A"/>
    <s v="N/A"/>
    <n v="7228143"/>
    <n v="76222"/>
    <n v="323022"/>
    <n v="2018011001091"/>
    <d v="2022-07-15T00:00:00"/>
    <d v="2022-07-19T00:00:00"/>
    <s v="N/A"/>
    <s v="N/A"/>
    <s v="N/A"/>
    <s v="N/A"/>
    <n v="0"/>
    <s v="N/A"/>
    <n v="0"/>
    <s v="N/A"/>
    <n v="0"/>
    <s v="N/A"/>
    <n v="0"/>
    <n v="36140715"/>
    <s v="NO"/>
    <s v="N/A"/>
    <s v="N/A"/>
    <s v="N/A"/>
    <s v="N/A"/>
    <d v="2022-11-30T00:00:00"/>
    <d v="2022-11-30T00:00:00"/>
    <s v="SI"/>
    <s v="Bogotá D.C."/>
    <s v="Cumplimiento"/>
    <s v="25-47-101003020"/>
    <n v="0"/>
    <s v="Seguros del Estado S.A."/>
    <d v="2022-07-16T00:00:00"/>
    <s v="15/07/2022 - 31/05/2023"/>
    <s v="PENDIENTE"/>
    <s v="Ninguna"/>
    <x v="1"/>
    <s v="Ingreso"/>
    <s v="N/A"/>
    <s v="PND"/>
    <s v="PND"/>
    <s v="MASCULINO"/>
    <s v="oscar.bernal@jep.gov.co"/>
    <s v="https://community.secop.gov.co/Public/Tendering/ContractNoticePhases/View?PPI=CO1.PPI.19283454&amp;isFromPublicArea=True&amp;isModal=False"/>
    <x v="7"/>
    <n v="2022"/>
  </r>
  <r>
    <n v="402"/>
    <s v="JEP-483-2022"/>
    <s v="JEP-CSPO-465-2022"/>
    <s v="Carlos Torres"/>
    <s v="Revisado el 13/07/2022 "/>
    <s v="Diego Andrés Bernal Cortés"/>
    <s v="Diego Andrés"/>
    <s v="Bernal Cortés"/>
    <x v="1"/>
    <s v="1. Prestación de servicios"/>
    <n v="80098893"/>
    <n v="2"/>
    <x v="1"/>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Jorge Alirio Mancera Cortés"/>
    <s v="Departamento SAAD - Comparecientes"/>
    <s v="N/A"/>
    <s v="N/A"/>
    <s v="N/A"/>
    <s v="Inversión"/>
    <n v="36140715"/>
    <s v="N/A"/>
    <s v="N/A"/>
    <n v="7228143"/>
    <n v="76322"/>
    <n v="322922"/>
    <n v="2018011001091"/>
    <d v="2022-07-15T00:00:00"/>
    <d v="2022-07-22T00:00:00"/>
    <s v="N/A"/>
    <s v="N/A"/>
    <s v="N/A"/>
    <s v="N/A"/>
    <n v="0"/>
    <s v="N/A"/>
    <n v="0"/>
    <s v="N/A"/>
    <n v="0"/>
    <s v="N/A"/>
    <n v="0"/>
    <n v="36140715"/>
    <s v="NO"/>
    <s v="N/A"/>
    <s v="N/A"/>
    <s v="N/A"/>
    <s v="N/A"/>
    <d v="2022-11-30T00:00:00"/>
    <d v="2022-11-30T00:00:00"/>
    <s v="SI"/>
    <s v="Bogotá D.C."/>
    <s v="Cumplimiento"/>
    <s v="21-47-101021589"/>
    <n v="0"/>
    <s v="Seguros del Estado S.A."/>
    <d v="2022-07-19T00:00:00"/>
    <s v="15/07/2022 - 31/05/2022"/>
    <s v="PENDIENTE"/>
    <s v="Ninguna"/>
    <x v="1"/>
    <s v="Ingreso"/>
    <s v="N/A"/>
    <s v="PND"/>
    <s v="PND"/>
    <s v="MASCULINO"/>
    <s v="diego.bernal@jep.gov.co"/>
    <s v="https://community.secop.gov.co/Public/Tendering/ContractNoticePhases/View?PPI=CO1.PPI.19283457&amp;isFromPublicArea=True&amp;isModal=False"/>
    <x v="7"/>
    <n v="2022"/>
  </r>
  <r>
    <n v="407"/>
    <s v="JEP-484-2022"/>
    <s v="JEP-CSPO-466-2022"/>
    <s v="Carlos Torres"/>
    <s v="Revisado el 13/07/2022 "/>
    <s v="Álvaro Benítez Rondón"/>
    <s v="Álvaro"/>
    <s v="Benítez Rondón"/>
    <x v="1"/>
    <s v="1. Prestación de servicios"/>
    <n v="19264412"/>
    <n v="3"/>
    <x v="1"/>
    <s v="Bogotá"/>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Jorge Alirio Mancera Cortés"/>
    <s v="Departamento SAAD - Comparecientes"/>
    <s v="N/A"/>
    <s v="N/A"/>
    <s v="N/A"/>
    <s v="Inversión"/>
    <n v="36140715"/>
    <s v="N/A"/>
    <s v="N/A"/>
    <n v="7228143"/>
    <n v="76822"/>
    <n v="322822"/>
    <n v="2018011001091"/>
    <d v="2022-07-14T00:00:00"/>
    <d v="2022-07-19T00:00:00"/>
    <s v="N/A"/>
    <s v="N/A"/>
    <s v="N/A"/>
    <s v="N/A"/>
    <n v="0"/>
    <s v="N/A"/>
    <n v="0"/>
    <s v="N/A"/>
    <n v="0"/>
    <s v="N/A"/>
    <n v="0"/>
    <n v="36140715"/>
    <s v="NO"/>
    <s v="N/A"/>
    <s v="N/A"/>
    <s v="N/A"/>
    <s v="N/A"/>
    <d v="2022-11-30T00:00:00"/>
    <d v="2022-11-30T00:00:00"/>
    <s v="SI"/>
    <s v="Bogotá D.C."/>
    <s v="Cumplimiento"/>
    <s v="21-47-101021559"/>
    <n v="0"/>
    <s v="Seguros del Estado S.A."/>
    <d v="2022-07-18T00:00:00"/>
    <s v="14/072022 - 03/06/2023"/>
    <s v="PENDIENTE"/>
    <s v="Ninguna"/>
    <x v="1"/>
    <s v="Ingreso"/>
    <s v="N/A"/>
    <s v="PND"/>
    <s v="PND"/>
    <s v="MASCULINO"/>
    <s v="alvaro.benitez@jep.gov.co"/>
    <s v="https://community.secop.gov.co/Public/Tendering/ContractNoticePhases/View?PPI=CO1.PPI.19284225&amp;isFromPublicArea=True&amp;isModal=False"/>
    <x v="7"/>
    <n v="2022"/>
  </r>
  <r>
    <n v="409"/>
    <s v="JEP-485-2022"/>
    <s v="JEP-CSPO-467-2022"/>
    <s v="Carlos Torres"/>
    <s v="Revisado el 13/07/2022 "/>
    <s v="Alexander Arias Castrillón"/>
    <s v="Alexander"/>
    <s v="Arias Castrillón"/>
    <x v="1"/>
    <s v="1. Prestación de servicios"/>
    <n v="79750564"/>
    <n v="7"/>
    <x v="1"/>
    <s v="Bogotá"/>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Catalina Diaz Gomez"/>
    <s v="Departamento SAAD - Comparecientes"/>
    <s v="N/A"/>
    <s v="N/A"/>
    <s v="N/A"/>
    <s v="Inversión"/>
    <n v="36140715"/>
    <s v="N/A"/>
    <s v="N/A"/>
    <n v="3252663"/>
    <n v="77022"/>
    <n v="312322"/>
    <n v="2018011001091"/>
    <d v="2022-07-15T00:00:00"/>
    <d v="2022-07-12T00:00:00"/>
    <s v="N/A"/>
    <s v="N/A"/>
    <s v="N/A"/>
    <s v="N/A"/>
    <n v="0"/>
    <s v="N/A"/>
    <n v="0"/>
    <s v="N/A"/>
    <n v="0"/>
    <s v="N/A"/>
    <n v="0"/>
    <n v="36140715"/>
    <s v="NO"/>
    <s v="N/A"/>
    <s v="N/A"/>
    <s v="N/A"/>
    <s v="N/A"/>
    <d v="2022-11-30T00:00:00"/>
    <d v="2022-11-30T00:00:00"/>
    <s v="SI"/>
    <s v="Bogotá D.C."/>
    <s v="Cumplimiento"/>
    <s v="21-45-101377186"/>
    <n v="0"/>
    <s v="Seguros del Estado S.A."/>
    <d v="2022-07-11T00:00:00"/>
    <s v="11/07/2022 - 11/06/2023"/>
    <s v="PENDIENTE"/>
    <s v="Ninguna"/>
    <x v="1"/>
    <s v="Ingreso"/>
    <s v="N/A"/>
    <s v="PND"/>
    <s v="PND"/>
    <s v="MASCULINO"/>
    <s v="alexander.arias@jep.gov.co"/>
    <s v="https://community.secop.gov.co/Public/Tendering/ContractNoticePhases/View?PPI=CO1.PPI.19283463&amp;isFromPublicArea=True&amp;isModal=False"/>
    <x v="7"/>
    <n v="2022"/>
  </r>
  <r>
    <n v="669"/>
    <s v="JEP-486-2022"/>
    <s v="JEP-CSPO-468-2022"/>
    <s v="Laura Paredes"/>
    <s v="Revisado el 08/07/2022 sin firma de la entidad_x000a_Revisado 22/07"/>
    <s v="Sandra Jheraldine Moreno Muñoz "/>
    <s v="Sandra Jheraldine"/>
    <s v="Moreno Muñoz "/>
    <x v="1"/>
    <s v="1. Prestación de servicios"/>
    <n v="1070919207"/>
    <n v="9"/>
    <x v="1"/>
    <s v="Bogotá"/>
    <s v="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 "/>
    <m/>
    <s v="Harvey Danilo Suarez Morales"/>
    <s v="Secretaría Ejecutiva"/>
    <s v="Grupo de Análisis de la Información"/>
    <x v="19"/>
    <s v="Sergio Felipe Ayala Ruiz hasta el 14 de julio"/>
    <s v="Grupo de Análisis de la Información"/>
    <s v="N/A"/>
    <s v="N/A"/>
    <s v="N/A"/>
    <s v="Inversión"/>
    <n v="23130050"/>
    <s v="N/A"/>
    <s v="N/A"/>
    <n v="4626010"/>
    <n v="83122"/>
    <n v="313922"/>
    <n v="2018011001091"/>
    <d v="2022-07-11T00:00:00"/>
    <d v="2022-07-12T00:00:00"/>
    <s v="N/A"/>
    <s v="N/A"/>
    <s v="N/A"/>
    <s v="N/A"/>
    <n v="0"/>
    <s v="N/A"/>
    <n v="0"/>
    <s v="N/A"/>
    <n v="0"/>
    <s v="N/A"/>
    <n v="0"/>
    <n v="23130050"/>
    <s v="NO"/>
    <s v="N/A"/>
    <s v="N/A"/>
    <s v="N/A"/>
    <s v="N/A"/>
    <d v="2022-11-30T00:00:00"/>
    <d v="2022-11-30T00:00:00"/>
    <s v="SI"/>
    <s v="Bogotá D.C."/>
    <s v="Cumplimiento"/>
    <s v="21-47-101021397"/>
    <n v="0"/>
    <s v="Seguros del Estado S.A."/>
    <d v="2022-07-11T00:00:00"/>
    <s v="11/07/2022 - 20/06/2023"/>
    <s v="PENDIENTE"/>
    <s v="Ninguna"/>
    <x v="1"/>
    <s v="Ingreso"/>
    <s v="N/A"/>
    <s v="PND"/>
    <s v="PND"/>
    <s v="FEMENINO"/>
    <s v="jheraldin.moreno@jep.gov.co"/>
    <s v="https://community.secop.gov.co/Public/Tendering/ContractNoticePhases/View?PPI=CO1.PPI.19227675&amp;isFromPublicArea=True&amp;isModal=False"/>
    <x v="7"/>
    <n v="2022"/>
  </r>
  <r>
    <n v="671"/>
    <s v="JEP-487-2022"/>
    <s v="JEP-CSPO-469-2022"/>
    <s v="Laura Paredes"/>
    <s v="Revisado el 10/08/2022"/>
    <s v="Karen Lorena Cordoba Aranguren"/>
    <s v="Karen Lorena"/>
    <s v="Cordoba Aranguren"/>
    <x v="1"/>
    <s v="1. Prestación de servicios"/>
    <n v="1018469184"/>
    <n v="7"/>
    <x v="1"/>
    <s v="Bogotá"/>
    <s v=" 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
    <m/>
    <s v="Harvey Danilo Suarez Morales"/>
    <s v="Secretaría Ejecutiva"/>
    <s v="Grupo de Análisis de la Información"/>
    <x v="19"/>
    <s v="Gloria Marcela Abadia Cubillos"/>
    <s v="Grupo de Análisis de la Información"/>
    <s v="N/A"/>
    <s v="N/A"/>
    <s v="N/A"/>
    <s v="Inversión"/>
    <n v="23130050"/>
    <s v="N/A"/>
    <s v="N/A"/>
    <n v="4626010"/>
    <n v="83322"/>
    <n v="297822"/>
    <n v="2018011001091"/>
    <d v="2022-07-05T00:00:00"/>
    <d v="2022-07-06T00:00:00"/>
    <s v="N/A"/>
    <s v="N/A"/>
    <s v="N/A"/>
    <s v="N/A"/>
    <n v="0"/>
    <s v="N/A"/>
    <n v="0"/>
    <s v="N/A"/>
    <n v="0"/>
    <s v="N/A"/>
    <n v="0"/>
    <n v="23130050"/>
    <s v="NO"/>
    <s v="N/A"/>
    <s v="N/A"/>
    <s v="N/A"/>
    <s v="N/A"/>
    <d v="2022-11-30T00:00:00"/>
    <d v="2022-11-30T00:00:00"/>
    <s v="SI"/>
    <s v="Bogotá D.C."/>
    <s v="Cumplimiento"/>
    <s v="15-47-101009590"/>
    <n v="0"/>
    <s v="Seguros del Estado S.A."/>
    <d v="2022-07-05T00:00:00"/>
    <s v="05/07/2022 - 31/05/2023"/>
    <s v="PENDIENTE"/>
    <s v="Ninguna"/>
    <x v="1"/>
    <s v="Ingreso"/>
    <s v="N/A"/>
    <s v="PND"/>
    <s v="N/A"/>
    <s v="FEMENINO"/>
    <s v="N/R"/>
    <s v="https://community.secop.gov.co/Public/Tendering/ContractNoticePhases/View?PPI=CO1.PPI.19229877&amp;isFromPublicArea=True&amp;isModal=False"/>
    <x v="7"/>
    <n v="2022"/>
  </r>
  <r>
    <n v="670"/>
    <s v="JEP-488-2022"/>
    <s v="JEP-CSPO-470-2022"/>
    <s v="Laura Paredes"/>
    <s v="Revisado el 10/08/2022"/>
    <s v="Gerly Lorena Cortes Lozano "/>
    <s v="Gerly Lorena"/>
    <s v="Cortes Lozano"/>
    <x v="1"/>
    <s v="1. Prestación de servicios"/>
    <n v="52975798"/>
    <n v="1"/>
    <x v="1"/>
    <s v="Socaha"/>
    <s v="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
    <m/>
    <s v="Harvey Danilo Suarez Morales"/>
    <s v="Secretaría Ejecutiva"/>
    <s v="Grupo de Análisis de la Información"/>
    <x v="19"/>
    <s v="Gloria Marcela Abadia Cubillos"/>
    <s v="Grupo de Análisis de la Información"/>
    <s v="N/A"/>
    <s v="N/A"/>
    <s v="N/A"/>
    <s v="Inversión"/>
    <n v="27756060"/>
    <s v="N/A"/>
    <s v="N/A"/>
    <n v="4626010"/>
    <n v="83222"/>
    <n v="307122"/>
    <n v="2018011001091"/>
    <d v="2022-07-07T00:00:00"/>
    <d v="2022-07-08T00:00:00"/>
    <s v="Diego Fernando Alvarez Ariza"/>
    <n v="1032451997"/>
    <n v="1"/>
    <d v="2022-10-20T00:00:00"/>
    <n v="0"/>
    <s v="N/A"/>
    <n v="0"/>
    <s v="N/A"/>
    <n v="0"/>
    <s v="N/A"/>
    <n v="0"/>
    <n v="27756060"/>
    <s v="NO"/>
    <s v="N/A"/>
    <s v="N/A"/>
    <s v="N/A"/>
    <s v="N/A"/>
    <d v="2022-12-31T00:00:00"/>
    <d v="2022-12-31T00:00:00"/>
    <s v="SI"/>
    <s v="Bogotá D.C."/>
    <s v="Cumplimiento"/>
    <s v="15-45-101145286"/>
    <n v="0"/>
    <s v="Seguros del Estado S.A."/>
    <d v="2022-07-08T00:00:00"/>
    <s v="07/07/2022 - 30/06/2023"/>
    <s v="PENDIENTE"/>
    <s v="En fecha  del 20/10/2022  se realiza la cesion del contrato"/>
    <x v="1"/>
    <s v="Cesión"/>
    <s v="N/A"/>
    <s v="PENDIENTE"/>
    <s v="PENDIENTE"/>
    <s v="FEMENINO"/>
    <s v="gerly.cortes@jep.gov.co"/>
    <s v="https://community.secop.gov.co/Public/Tendering/ContractNoticePhases/View?PPI=CO1.PPI.19231708&amp;isFromPublicArea=True&amp;isModal=False"/>
    <x v="7"/>
    <n v="2022"/>
  </r>
  <r>
    <n v="668"/>
    <s v="JEP-489-2022"/>
    <s v="JEP-CSPO-471-2022"/>
    <s v="Laura Paredes"/>
    <d v="2022-08-10T00:00:00"/>
    <s v="Jose Manuel Diaz Soto"/>
    <s v="Jose Manuel"/>
    <s v="Diaz Soto"/>
    <x v="1"/>
    <s v="1. Prestación de servicios"/>
    <n v="91519945"/>
    <n v="5"/>
    <x v="1"/>
    <s v="ND"/>
    <s v="Prestar servicios profesionales para apoyar al GRAI en la formulación e implementación de metodologías de análisis macrocriminal para la identificación de máximos responsables de graves violaciones a los DDHH."/>
    <m/>
    <s v="Harvey Danilo Suarez Morales"/>
    <s v="Secretaría Ejecutiva"/>
    <s v="Grupo de Análisis de la Información"/>
    <x v="19"/>
    <s v="Gloria Marcela Abadia Cubillos"/>
    <s v="Grupo de Análisis de la Información"/>
    <s v="N/A"/>
    <s v="N/A"/>
    <s v="N/A"/>
    <s v="Inversión"/>
    <n v="63318550"/>
    <s v="N/A"/>
    <s v="N/A"/>
    <n v="10553091"/>
    <n v="83022"/>
    <n v="333322"/>
    <n v="2018011001091"/>
    <d v="2022-07-22T00:00:00"/>
    <d v="2022-07-26T00:00:00"/>
    <s v="N/A"/>
    <s v="N/A"/>
    <s v="N/A"/>
    <s v="N/A"/>
    <n v="-4"/>
    <d v="2022-09-02T00:00:00"/>
    <n v="0"/>
    <s v="N/A"/>
    <n v="0"/>
    <s v="N/A"/>
    <n v="0"/>
    <n v="63318546"/>
    <s v="NO"/>
    <s v="N/A"/>
    <s v="N/A"/>
    <s v="N/A"/>
    <s v="N/A"/>
    <d v="2022-12-31T00:00:00"/>
    <d v="2022-12-31T00:00:00"/>
    <s v="SI"/>
    <s v="Bogotá D.C."/>
    <s v="Cumplimiento"/>
    <s v="11-45-101115375"/>
    <n v="0"/>
    <s v="Seguros del Estado S.A."/>
    <d v="2022-07-22T00:00:00"/>
    <s v="22/07/2022 - 30/06/2023"/>
    <s v="PENDIENTE"/>
    <s v="Mediante Otrosi N°1 en fecha del 2 de septiembre se solicita Modificar el valor del contrato electrónico en el numeral 3 “bienes y servicios”  de 63.318.550 a 63.318.546"/>
    <x v="1"/>
    <s v="Ingreso"/>
    <s v="N/A"/>
    <s v="DERECHO"/>
    <s v="N/A"/>
    <s v="MASCULINO"/>
    <s v="jose.diazs@jep.gov.co"/>
    <s v="https://community.secop.gov.co/Public/Tendering/ContractNoticePhases/View?PPI=CO1.PPI.19232045&amp;isFromPublicArea=True&amp;isModal=False"/>
    <x v="7"/>
    <n v="2022"/>
  </r>
  <r>
    <n v="225"/>
    <s v="JEP-490-2022"/>
    <s v="JEP-CSPO-472-2022"/>
    <s v="Laura Paredes"/>
    <s v="Revisado el 10/08/2022 _x000a_Actualizado 24/07/2022"/>
    <s v="Cesar Orlando Cañon Olivia"/>
    <s v="Cesar Orlando"/>
    <s v="Cañon Olivia"/>
    <x v="1"/>
    <s v="1. Prestación de servicios"/>
    <n v="1016039177"/>
    <n v="3"/>
    <x v="1"/>
    <s v="Bogotá D.C."/>
    <s v="Prestar servicios profesionales para apoyar y acompañar al Departamento de Atención a Víctimas en la elaboración, seguimiento y apoyo respuesta a órdenes judiciales, peticiones, orientación y asesoría en la sede principal. "/>
    <m/>
    <s v="Harvey Danilo Suarez Morales"/>
    <s v="Secretaría Ejecutiva"/>
    <s v="Subsecretaría Ejecutiva "/>
    <x v="7"/>
    <s v="Claudia Viviana Ferro Buitrago"/>
    <s v="Departamento de Atención a Víctimas"/>
    <s v="N/A"/>
    <s v="N/A"/>
    <s v="N/A"/>
    <s v="Inversión"/>
    <n v="36140715"/>
    <s v="N/A"/>
    <s v="N/A"/>
    <n v="7228143"/>
    <n v="79922"/>
    <n v="311122"/>
    <n v="2018011001091"/>
    <d v="2022-07-08T00:00:00"/>
    <d v="2022-07-11T00:00:00"/>
    <s v="N/A"/>
    <s v="N/A"/>
    <s v="N/A"/>
    <s v="N/A"/>
    <n v="0"/>
    <s v="N/A"/>
    <n v="0"/>
    <s v="N/A"/>
    <n v="0"/>
    <s v="N/A"/>
    <n v="0"/>
    <n v="36140715"/>
    <s v="NO"/>
    <s v="N/A"/>
    <s v="N/A"/>
    <s v="N/A"/>
    <s v="N/A"/>
    <d v="2022-11-30T00:00:00"/>
    <d v="2022-11-30T00:00:00"/>
    <m/>
    <s v="Bogotá D.C."/>
    <s v="Cumplimiento"/>
    <s v="14-45-101082330"/>
    <n v="0"/>
    <s v="Seguros del Estado S.A."/>
    <d v="2022-07-08T00:00:00"/>
    <s v="08/07/2022 - 30/05/2023"/>
    <s v="PENDIENTE"/>
    <s v="Ninguna"/>
    <x v="1"/>
    <s v="Ingreso"/>
    <s v="N/A"/>
    <s v="PENDIENTE"/>
    <s v="PENDIENTE"/>
    <s v="MASCULINO"/>
    <s v="cesar.canon@jep.gov.co"/>
    <s v="https://community.secop.gov.co/Public/Tendering/ContractNoticePhases/View?PPI=CO1.PPI.19252021&amp;isFromPublicArea=True&amp;isModal=False"/>
    <x v="7"/>
    <n v="2022"/>
  </r>
  <r>
    <n v="228"/>
    <s v="JEP-491-2022"/>
    <s v="JEP-CSPO-473-2022"/>
    <s v="Laura Paredes"/>
    <s v="Revisado el 10/08/2022 "/>
    <s v="Javier Eduardo Pereira Cerón"/>
    <s v="Javier Eduardo"/>
    <s v="Pereira Cerón"/>
    <x v="1"/>
    <s v="1. Prestación de servicios"/>
    <n v="76326106"/>
    <n v="9"/>
    <x v="1"/>
    <s v="Popayán"/>
    <s v="Prestar servicios profesionales para apoyar al Departamento de Atención a Víctimas en la región de Cauca, Valle del Cauca y Nariño, para adelantar acciones de difusión, asesoría y orientación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36140715"/>
    <s v="N/A"/>
    <s v="N/A"/>
    <n v="7228143"/>
    <n v="80122"/>
    <n v="305322"/>
    <n v="2018011001091"/>
    <d v="2022-07-06T00:00:00"/>
    <d v="2022-07-08T00:00:00"/>
    <s v="N/A"/>
    <s v="N/A"/>
    <s v="N/A"/>
    <s v="N/A"/>
    <n v="0"/>
    <s v="N/A"/>
    <n v="0"/>
    <s v="N/A"/>
    <n v="0"/>
    <s v="N/A"/>
    <n v="0"/>
    <n v="36140715"/>
    <s v="NO"/>
    <s v="N/A"/>
    <s v="N/A"/>
    <s v="N/A"/>
    <s v="N/A"/>
    <d v="2022-11-30T00:00:00"/>
    <d v="2022-11-30T00:00:00"/>
    <m/>
    <s v="Pasto, Cauca, Valle del Cauca y Nariño"/>
    <s v="Cumplimiento"/>
    <s v="40-45-101017808"/>
    <n v="0"/>
    <s v="Seguros del Estado S.A."/>
    <d v="2022-07-07T00:00:00"/>
    <s v="06/07/2022 - 30/05/2023"/>
    <s v="PENDIENTE"/>
    <s v="Ninguna"/>
    <x v="1"/>
    <s v="Ingreso"/>
    <s v="N/A"/>
    <s v="PENDIENTE"/>
    <s v="PENDIENTE"/>
    <s v="MASCULINO"/>
    <s v="javier.pereira@jep.gov.co"/>
    <s v="https://community.secop.gov.co/Public/Tendering/ContractNoticePhases/View?PPI=CO1.PPI.19252088&amp;isFromPublicArea=True&amp;isModal=False"/>
    <x v="7"/>
    <n v="2022"/>
  </r>
  <r>
    <n v="226"/>
    <s v="JEP-492-2022"/>
    <s v="JEP-CSPO-474-2022"/>
    <s v="Laura Paredes"/>
    <s v="Revisado el 10/08/2022 "/>
    <s v="Natalia Quiroga Hernandez"/>
    <s v="Natalia"/>
    <s v="Quiroga Hernandez"/>
    <x v="1"/>
    <s v="1. Prestación de servicios"/>
    <n v="1032434366"/>
    <n v="0"/>
    <x v="1"/>
    <s v="Bogotá D.C."/>
    <s v="Prestar servicios profesionales para apoyar y acompañar al Departamento de Atención a Víctimas en la elaboración, seguimiento y apoyo respuesta a órdenes judiciales, peticiones, orientación y asesoría en la sede principal. "/>
    <m/>
    <s v="Harvey Danilo Suarez Morales"/>
    <s v="Secretaría Ejecutiva"/>
    <s v="Subsecretaría Ejecutiva "/>
    <x v="7"/>
    <s v="Claudia Viviana Ferro Buitrago"/>
    <s v="Departamento de Atención a Víctimas"/>
    <s v="N/A"/>
    <s v="N/A"/>
    <s v="N/A"/>
    <s v="Inversión"/>
    <n v="36140715"/>
    <s v="N/A"/>
    <s v="N/A"/>
    <n v="7228143"/>
    <n v="80022"/>
    <n v="308822"/>
    <n v="2018011001091"/>
    <d v="2022-07-08T00:00:00"/>
    <d v="2022-07-09T00:00:00"/>
    <s v="N/A"/>
    <s v="N/A"/>
    <s v="N/A"/>
    <s v="N/A"/>
    <n v="0"/>
    <s v="N/A"/>
    <n v="0"/>
    <s v="N/A"/>
    <n v="0"/>
    <s v="N/A"/>
    <n v="0"/>
    <n v="36140715"/>
    <s v="NO"/>
    <s v="N/A"/>
    <s v="N/A"/>
    <s v="N/A"/>
    <s v="N/A"/>
    <d v="2022-11-30T00:00:00"/>
    <d v="2022-11-30T00:00:00"/>
    <m/>
    <s v="Bogotá D.C."/>
    <s v="Cumplimiento"/>
    <s v="25-47-101003002"/>
    <n v="0"/>
    <s v="Seguros del Estado S.A."/>
    <d v="2022-07-08T00:00:00"/>
    <s v="08/07/2022 - 01/06/2023"/>
    <s v="PENDIENTE"/>
    <s v="Ninguna"/>
    <x v="1"/>
    <s v="Ingreso"/>
    <s v="N/A"/>
    <s v="PENDIENTE"/>
    <s v="PENDIENTE"/>
    <s v="FEMENINO"/>
    <s v="natalia.quiroga@jep.gov.co"/>
    <s v="https://community.secop.gov.co/Public/Tendering/ContractNoticePhases/View?PPI=CO1.PPI.19248583&amp;isFromPublicArea=True&amp;isModal=False"/>
    <x v="7"/>
    <n v="2022"/>
  </r>
  <r>
    <n v="227"/>
    <s v="JEP-493-2022"/>
    <s v="JEP-CSPO-475-2022"/>
    <s v="Laura Paredes"/>
    <s v="Revisado el 10/08/2022 "/>
    <s v="Yesid Arnulfo Mejía Chamorro"/>
    <s v="Yesid Arnulfo"/>
    <s v="Mejía Chamorro"/>
    <x v="1"/>
    <s v="1. Prestación de servicios"/>
    <n v="98400064"/>
    <n v="4"/>
    <x v="1"/>
    <s v="Pasto"/>
    <s v="Prestar servicios profesionales para apoyar al Departamento de Atención a Víctimas en la región de Nariño, Valle del Cauca, Cauca, para adelantar acciones de difusión, acompañamiento y orientación psicosocial, a las víctimas en instancias judiciales y no judiciales, atendiendo los enfoques diferenciales y psicosocial."/>
    <m/>
    <s v="Harvey Danilo Suarez Morales"/>
    <s v="Secretaría Ejecutiva"/>
    <s v="Subsecretaría Ejecutiva "/>
    <x v="7"/>
    <s v="Claudia Viviana Ferro Buitrago"/>
    <s v="Departamento de Atención a Víctimas"/>
    <s v="N/A"/>
    <s v="N/A"/>
    <s v="N/A"/>
    <s v="Inversión"/>
    <n v="36140715"/>
    <s v="N/A"/>
    <s v="N/A"/>
    <n v="7228143"/>
    <n v="80222"/>
    <n v="311222"/>
    <n v="2018011001091"/>
    <d v="2022-07-08T00:00:00"/>
    <d v="2022-07-11T00:00:00"/>
    <s v="N/A"/>
    <s v="N/A"/>
    <s v="N/A"/>
    <s v="N/A"/>
    <n v="0"/>
    <s v="N/A"/>
    <n v="0"/>
    <s v="N/A"/>
    <n v="0"/>
    <s v="N/A"/>
    <n v="0"/>
    <n v="36140715"/>
    <s v="NO"/>
    <s v="N/A"/>
    <s v="N/A"/>
    <s v="N/A"/>
    <s v="N/A"/>
    <d v="2022-11-30T00:00:00"/>
    <d v="2022-11-30T00:00:00"/>
    <m/>
    <s v="Pasto con_x000a_desplazamiento en la región de Nariño, Cauca y Valle del Cauca"/>
    <s v="Cumplimiento"/>
    <s v="41-45-101077875"/>
    <n v="0"/>
    <s v="Seguros del Estado S.A."/>
    <d v="2022-07-08T00:00:00"/>
    <s v="08/07/2022 - 08/07/2023"/>
    <s v="PENDIENTE"/>
    <s v="Ninguna"/>
    <x v="1"/>
    <s v="Ingreso"/>
    <s v="N/A"/>
    <s v="PENDIENTE"/>
    <s v="PENDIENTE"/>
    <s v="MASCULINO"/>
    <s v="yesid.mejia@jep.gov.co"/>
    <s v="https://community.secop.gov.co/Public/Tendering/ContractNoticePhases/View?PPI=CO1.PPI.19252450&amp;isFromPublicArea=True&amp;isModal=False"/>
    <x v="7"/>
    <n v="2022"/>
  </r>
  <r>
    <n v="300"/>
    <s v="JEP-494-2022"/>
    <s v="JEP-CSPO-476-2022"/>
    <s v="Jairo Cuellar"/>
    <s v="Revisado el 10/07/2022"/>
    <s v="Leonardo Yepes Moreno"/>
    <s v="Leonardo"/>
    <s v="Yepes Moreno"/>
    <x v="1"/>
    <s v="1. Prestación de servicios"/>
    <n v="1032378847"/>
    <n v="1"/>
    <x v="1"/>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Jorge Alirio Mancera Cortés"/>
    <s v="Departamento SAAD - Comparecientes"/>
    <s v="N/A"/>
    <s v="N/A"/>
    <s v="N/A"/>
    <s v="Inversión"/>
    <n v="36140715"/>
    <s v="N/A"/>
    <s v="N/A"/>
    <n v="7228143"/>
    <n v="77522"/>
    <n v="297022"/>
    <n v="2018011001091"/>
    <d v="2022-07-01T00:00:00"/>
    <d v="2022-07-05T00:00:00"/>
    <s v="N/A"/>
    <s v="N/A"/>
    <s v="N/A"/>
    <s v="N/A"/>
    <n v="0"/>
    <s v="N/A"/>
    <n v="0"/>
    <s v="N/A"/>
    <n v="0"/>
    <s v="N/A"/>
    <n v="0"/>
    <n v="36140715"/>
    <s v="NO"/>
    <s v="N/A"/>
    <s v="N/A"/>
    <s v="N/A"/>
    <s v="N/A"/>
    <d v="2022-11-30T00:00:00"/>
    <d v="2022-11-30T00:00:00"/>
    <m/>
    <s v="Bogotá D.C."/>
    <s v="Cumplimiento"/>
    <s v="14-45-101082043"/>
    <n v="0"/>
    <s v="Seguros del Estado S.A."/>
    <d v="2022-07-05T00:00:00"/>
    <s v="01/07/2022 - 09/06/2023"/>
    <s v="C:\Users\ana.angel\JEP Colombia\Carlos Giovanni Torres Peñaranda - Contractual - Onedrive\Validación pólizas CPS\.VERIFICACIÓN DE PÓLIZAS CONTRATOS 2022\Verificación póliza Contrato  JEP-494-2022.pdf"/>
    <s v="Ninguna"/>
    <x v="1"/>
    <s v="Ingreso"/>
    <s v="N/A"/>
    <s v="PENDIENTE"/>
    <s v="PENDIENTE"/>
    <s v="MASCULINO"/>
    <s v="leonardo.yepes@jep.gov.co"/>
    <s v="https://community.secop.gov.co/Public/Tendering/ContractNoticePhases/View?PPI=CO1.PPI.19243472&amp;isFromPublicArea=True&amp;isModal=False"/>
    <x v="7"/>
    <n v="2022"/>
  </r>
  <r>
    <n v="306"/>
    <s v="JEP-495-2022"/>
    <s v="JEP-CSPO-477-2022"/>
    <s v="Jairo Cuellar"/>
    <s v="Revisado el 10/07/2022"/>
    <s v="Sergio Alberto Pardo Giraldo"/>
    <m/>
    <m/>
    <x v="1"/>
    <s v="1. Prestación de servicios"/>
    <n v="19366383"/>
    <n v="6"/>
    <x v="1"/>
    <s v="Bogotá D.C. "/>
    <s v="Prestación de servicios profesionales para apoyar al Departamento de SAAD Comparecientes en la articulación de las actividades requeridas para la defensa técnica judicial de los comparecientes miembros de Fuerza Pública que comparezcan ante las Salas y Secciones de la JEP"/>
    <m/>
    <s v="Harvey Danilo Suarez Morales"/>
    <s v="Secretaría Ejecutiva"/>
    <s v="Subsecretaría Ejecutiva "/>
    <x v="10"/>
    <s v="Jorge Alirio Mancera Cortés"/>
    <s v="Departamento SAAD - Comparecientes"/>
    <s v="N/A"/>
    <s v="N/A"/>
    <s v="N/A"/>
    <s v="Inversión"/>
    <n v="41200420"/>
    <s v="N/A"/>
    <s v="N/A"/>
    <n v="8240084"/>
    <n v="80522"/>
    <n v="310722"/>
    <n v="2018011001091"/>
    <d v="2022-07-08T00:00:00"/>
    <d v="2022-07-11T00:00:00"/>
    <s v="N/A"/>
    <s v="N/A"/>
    <s v="N/A"/>
    <s v="N/A"/>
    <n v="0"/>
    <s v="N/A"/>
    <n v="0"/>
    <s v="N/A"/>
    <n v="0"/>
    <s v="N/A"/>
    <n v="0"/>
    <n v="41200420"/>
    <s v="NO"/>
    <s v="N/A"/>
    <s v="N/A"/>
    <s v="N/A"/>
    <s v="N/A"/>
    <d v="2022-11-30T00:00:00"/>
    <d v="2022-11-30T00:00:00"/>
    <s v="SI"/>
    <s v="Bogotá D.C."/>
    <s v="Cumplimiento"/>
    <s v="15-45-101145385"/>
    <n v="0"/>
    <s v="Seguros del Estado S.A."/>
    <d v="2022-07-11T00:00:00"/>
    <s v="11/07/2022 - 11/06/2023"/>
    <s v="C:\Users\ana.angel\JEP Colombia\Carlos Giovanni Torres Peñaranda - Contractual - Onedrive\Validación pólizas CPS\.VERIFICACIÓN DE PÓLIZAS CONTRATOS 2022\Verificación póliza Contrato  JEP-495-2022.pdf"/>
    <s v="Ninguna"/>
    <x v="1"/>
    <s v="Ingreso"/>
    <s v="N/A"/>
    <s v="PENDIENTE"/>
    <s v="PENDIENTE"/>
    <s v="MASCULINO"/>
    <s v="sergio.pardo@jep.gov.co"/>
    <s v="https://community.secop.gov.co/Public/Tendering/ContractNoticePhases/View?PPI=CO1.PPI.19246013&amp;isFromPublicArea=True&amp;isModal=False"/>
    <x v="7"/>
    <n v="2022"/>
  </r>
  <r>
    <n v="309"/>
    <s v="JEP-496-2022"/>
    <s v="JEP-CSPO-478-2022"/>
    <s v="Jairo Cuellar"/>
    <s v="Revisado el 22/07/2022"/>
    <s v="Wilson Dario Rodriguez Barrera"/>
    <m/>
    <m/>
    <x v="1"/>
    <s v="1. Prestación de servicios"/>
    <n v="79558943"/>
    <n v="3"/>
    <x v="1"/>
    <s v="Bogotá D.C. "/>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s v="Subsecretaría Ejecutiva "/>
    <x v="10"/>
    <s v="Jorge Alirio Mancera Cortés"/>
    <s v="Departamento SAAD - Comparecientes"/>
    <s v="N/A"/>
    <s v="N/A"/>
    <s v="N/A"/>
    <s v="Inversión"/>
    <n v="36140715"/>
    <s v="N/A"/>
    <s v="N/A"/>
    <n v="7228143"/>
    <n v="74022"/>
    <n v="318922"/>
    <n v="2018011001091"/>
    <d v="2022-07-13T00:00:00"/>
    <d v="2022-07-14T00:00:00"/>
    <s v="N/A"/>
    <s v="N/A"/>
    <s v="N/A"/>
    <s v="N/A"/>
    <n v="0"/>
    <s v="N/A"/>
    <n v="0"/>
    <s v="N/A"/>
    <n v="0"/>
    <s v="N/A"/>
    <n v="0"/>
    <n v="36140715"/>
    <s v="NO"/>
    <s v="N/A"/>
    <s v="N/A"/>
    <s v="N/A"/>
    <s v="N/A"/>
    <d v="2022-11-30T00:00:00"/>
    <d v="2022-11-30T00:00:00"/>
    <s v="SI"/>
    <s v="región de Tolima -Huila"/>
    <s v="Cumplimiento"/>
    <s v="17-47-101003630"/>
    <n v="0"/>
    <s v="Seguros del Estado S.A."/>
    <d v="2022-07-14T00:00:00"/>
    <s v="13/07/2022 - 31/05/2023"/>
    <s v="PENDIENTE"/>
    <s v="Ninguna"/>
    <x v="1"/>
    <s v="Ingreso"/>
    <s v="N/A"/>
    <s v="PENDIENTE"/>
    <s v="PENDIENTE"/>
    <s v="MASCULINO"/>
    <s v="wilson.rodriguez@jep.gov.co"/>
    <s v="https://community.secop.gov.co/Public/Tendering/ContractNoticePhases/View?PPI=CO1.PPI.19250518&amp;isFromPublicArea=True&amp;isModal=False"/>
    <x v="7"/>
    <n v="2022"/>
  </r>
  <r>
    <n v="352"/>
    <s v="JEP-497-2022"/>
    <s v="JEP-CSPO-479-2022"/>
    <s v="Jairo Cuellar"/>
    <s v="Revisado el 13/07/2022"/>
    <s v="Norma Suleiza Mavesoy Polanco"/>
    <m/>
    <m/>
    <x v="1"/>
    <s v="1. Prestación de servicios"/>
    <n v="40077339"/>
    <n v="8"/>
    <x v="1"/>
    <s v="Florencia"/>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s v="Subsecretaría Ejecutiva "/>
    <x v="10"/>
    <s v="Jorge Alirio Mancera Cortés"/>
    <s v="Departamento SAAD - Comparecientes"/>
    <s v="N/A"/>
    <s v="N/A"/>
    <s v="N/A"/>
    <s v="Inversión"/>
    <n v="36140715"/>
    <s v="N/A"/>
    <s v="N/A"/>
    <n v="7228143"/>
    <n v="75322"/>
    <n v="313822"/>
    <n v="2018011001091"/>
    <d v="2022-07-11T00:00:00"/>
    <d v="2022-07-12T00:00:00"/>
    <s v="N/A"/>
    <s v="N/A"/>
    <s v="N/A"/>
    <s v="N/A"/>
    <n v="0"/>
    <s v="N/A"/>
    <n v="0"/>
    <s v="N/A"/>
    <n v="0"/>
    <s v="N/A"/>
    <n v="0"/>
    <n v="36140715"/>
    <s v="NO"/>
    <s v="N/A"/>
    <s v="N/A"/>
    <s v="N/A"/>
    <s v="N/A"/>
    <d v="2022-11-30T00:00:00"/>
    <d v="2022-11-30T00:00:00"/>
    <m/>
    <s v="Caquetá"/>
    <s v="Cumplimiento"/>
    <s v="61-45-101019950"/>
    <n v="0"/>
    <s v="Seguros del Estado S.A."/>
    <d v="2022-07-12T00:00:00"/>
    <s v="11/07/2022 - 09/06/2023"/>
    <s v="PENDIENTE"/>
    <s v="Ninguna"/>
    <x v="1"/>
    <s v="Ingreso"/>
    <s v="N/A"/>
    <s v="PENDIENTE"/>
    <s v="PENDIENTE"/>
    <s v="FEMENINO"/>
    <s v="norma.mavesoy@jep.gov.co"/>
    <s v="https://community.secop.gov.co/Public/Tendering/ContractNoticePhases/View?PPI=CO1.PPI.19250852&amp;isFromPublicArea=True&amp;isModal=False"/>
    <x v="7"/>
    <n v="2022"/>
  </r>
  <r>
    <n v="361"/>
    <s v="JEP-498-2022"/>
    <s v="JEP-CSPO-480-2022"/>
    <s v="Jairo Cuellar"/>
    <s v="Revisado el 10/07/2022 Revisado el 22/07 completo"/>
    <s v="Augusto Guzmán Ramírez"/>
    <m/>
    <m/>
    <x v="1"/>
    <s v="1. Prestación de servicios"/>
    <n v="79121148"/>
    <n v="8"/>
    <x v="1"/>
    <s v="Bogotá D.C. "/>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s v="Subsecretaría Ejecutiva "/>
    <x v="10"/>
    <s v="Jorge Alirio Mancera Cortés"/>
    <s v="Departamento SAAD - Comparecientes"/>
    <s v="N/A"/>
    <s v="N/A"/>
    <s v="N/A"/>
    <s v="Inversión"/>
    <n v="36140715"/>
    <s v="N/A"/>
    <s v="N/A"/>
    <n v="7228143"/>
    <n v="76122"/>
    <n v="302122"/>
    <n v="2018011001091"/>
    <d v="2022-07-05T00:00:00"/>
    <d v="2022-07-08T00:00:00"/>
    <s v="N/A"/>
    <s v="N/A"/>
    <s v="N/A"/>
    <s v="N/A"/>
    <n v="0"/>
    <s v="N/A"/>
    <n v="0"/>
    <s v="N/A"/>
    <n v="0"/>
    <s v="N/A"/>
    <n v="0"/>
    <n v="36140715"/>
    <s v="NO"/>
    <s v="N/A"/>
    <s v="N/A"/>
    <s v="N/A"/>
    <s v="N/A"/>
    <d v="2022-11-30T00:00:00"/>
    <d v="2022-11-30T00:00:00"/>
    <s v="SI"/>
    <s v="Tolima"/>
    <s v="Cumplimiento"/>
    <s v="21-45-101376596"/>
    <n v="0"/>
    <s v="Seguros del Estado S.A."/>
    <d v="2022-07-06T00:00:00"/>
    <s v="05/07/2022- -31/05/2023"/>
    <s v="PENDIENTE"/>
    <s v="Ninguna"/>
    <x v="1"/>
    <s v="Ingreso"/>
    <s v="N/A"/>
    <s v="PENDIENTE"/>
    <s v="PENDIENTE"/>
    <s v="MASCULINO"/>
    <s v="auguman@outlook.com"/>
    <s v="https://community.secop.gov.co/Public/Tendering/ContractNoticePhases/View?PPI=CO1.PPI.19251898&amp;isFromPublicArea=True&amp;isModal=False"/>
    <x v="7"/>
    <n v="2022"/>
  </r>
  <r>
    <n v="373"/>
    <s v="JEP-499-2022"/>
    <s v="JEP-CSPO-481-2022"/>
    <s v="Jairo Cuellar"/>
    <s v="Revisado el 10/07/2022 sin acta de inicio"/>
    <s v="Cesar Augusto Intriago Romero"/>
    <m/>
    <m/>
    <x v="1"/>
    <s v="1. Prestación de servicios"/>
    <n v="2970912"/>
    <n v="0"/>
    <x v="1"/>
    <s v="Cota"/>
    <s v="Prestación de servicios profesionales en las labores de asesoría jurídica, atención integral y defensa judicial a las personas que comparezcan ante las salas y secciones de la JEP, así como apoyar y acompañar a la Secretaría Ejecutiva en los procesos penales de su competencia.(Contratos o convenio que no requieren pluralidad de ofertas)"/>
    <m/>
    <s v="Harvey Danilo Suarez Morales"/>
    <s v="Secretaría Ejecutiva"/>
    <s v="Subsecretaría Ejecutiva "/>
    <x v="10"/>
    <s v="Jorge Alirio Mancera Cortés"/>
    <s v="Departamento SAAD - Comparecientes"/>
    <s v="N/A"/>
    <s v="N/A"/>
    <s v="N/A"/>
    <s v="Inversión"/>
    <n v="41200420"/>
    <s v="N/A"/>
    <s v="N/A"/>
    <n v="8240084"/>
    <n v="73322"/>
    <n v="311022"/>
    <n v="2018011001091"/>
    <d v="2022-07-10T00:00:00"/>
    <d v="2022-07-11T00:00:00"/>
    <s v="N/A"/>
    <s v="N/A"/>
    <s v="N/A"/>
    <s v="N/A"/>
    <n v="0"/>
    <s v="N/A"/>
    <n v="0"/>
    <s v="N/A"/>
    <n v="0"/>
    <s v="N/A"/>
    <n v="0"/>
    <n v="41200420"/>
    <s v="NO"/>
    <s v="N/A"/>
    <s v="N/A"/>
    <s v="N/A"/>
    <s v="N/A"/>
    <d v="2022-11-30T00:00:00"/>
    <d v="2022-11-30T00:00:00"/>
    <s v="SI"/>
    <s v="Bogotá D.C."/>
    <s v="Cumplimiento"/>
    <s v="21-47-101021395"/>
    <n v="0"/>
    <s v="Seguros del Estado S.A."/>
    <s v="11/072022"/>
    <s v="10/07/2022 - 31/05/2023"/>
    <s v="PENDIENTE"/>
    <s v="Ninguna"/>
    <x v="1"/>
    <s v="Ingreso"/>
    <s v="N/A"/>
    <s v="PENDIENTE"/>
    <s v="PENDIENTE"/>
    <s v="MASCULINO"/>
    <s v="cesar.intriago@jep.gov.co"/>
    <s v="https://community.secop.gov.co/Public/Tendering/ContractNoticePhases/View?PPI=CO1.PPI.19257438&amp;isFromPublicArea=True&amp;isModal=False"/>
    <x v="7"/>
    <n v="2022"/>
  </r>
  <r>
    <n v="375"/>
    <s v="JEP-500-2022"/>
    <s v="JEP-CSPO-482-2022"/>
    <s v="Jairo Cuellar"/>
    <s v="Revisado 10/07/2022 sin aprobación de la entidad_x000a_Revisado el 21/07/2022 rechazado"/>
    <s v="Aldemar Guarnizo Garcia"/>
    <m/>
    <m/>
    <x v="1"/>
    <s v="1. Prestación de servicios"/>
    <n v="740846661"/>
    <n v="8"/>
    <x v="1"/>
    <s v="Bogotá D.C. "/>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s v="Subsecretaría Ejecutiva "/>
    <x v="10"/>
    <s v="Jorge Alirio Mancera Cortés"/>
    <s v="Departamento SAAD - Comparecientes"/>
    <s v="N/A"/>
    <s v="N/A"/>
    <s v="N/A"/>
    <s v="Inversión"/>
    <n v="36140715"/>
    <s v="N/A"/>
    <s v="N/A"/>
    <n v="7228143"/>
    <n v="73622"/>
    <n v="339722"/>
    <s v="_x0009_2018011001091"/>
    <d v="2022-07-26T00:00:00"/>
    <d v="2022-07-27T00:00:00"/>
    <s v="N/A"/>
    <s v="N/A"/>
    <s v="N/A"/>
    <s v="N/A"/>
    <n v="0"/>
    <s v="N/A"/>
    <n v="0"/>
    <s v="N/A"/>
    <n v="0"/>
    <s v="N/A"/>
    <n v="0"/>
    <n v="7228143"/>
    <s v="NO"/>
    <s v="N/A"/>
    <s v="N/A"/>
    <s v="N/A"/>
    <s v="N/A"/>
    <d v="2022-11-30T00:00:00"/>
    <d v="2022-11-30T00:00:00"/>
    <s v="SI"/>
    <s v="Bogotá D.C."/>
    <s v="Cumplimiento"/>
    <s v="25-47-101003050"/>
    <n v="0"/>
    <s v="Seguros del Estado S.A."/>
    <d v="2022-07-26T00:00:00"/>
    <s v="26/07/2022 - 10/06/2023"/>
    <s v="PENDIENTE"/>
    <s v="Ninguna"/>
    <x v="1"/>
    <s v="Ingreso"/>
    <s v="N/A"/>
    <s v="PENDIENTE"/>
    <s v="PENDIENTE"/>
    <s v="MASCULINO"/>
    <s v="aldemar.guarnizo@jep.gov.co"/>
    <s v="https://community.secop.gov.co/Public/Tendering/ContractNoticePhases/View?PPI=CO1.PPI.19260122&amp;isFromPublicArea=True&amp;isModal=False"/>
    <x v="7"/>
    <n v="2022"/>
  </r>
  <r>
    <n v="382"/>
    <s v="JEP-501-2022"/>
    <s v="JEP-CSPO-483-2022"/>
    <s v="Jairo Cuellar"/>
    <s v="Firmado con acta de inicio Revisado 22/07"/>
    <s v="Oscar David Getial Vargas"/>
    <m/>
    <m/>
    <x v="1"/>
    <s v="1. Prestación de servicios"/>
    <n v="87060217"/>
    <n v="4"/>
    <x v="1"/>
    <s v="Pasto"/>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s v="Subsecretaría Ejecutiva "/>
    <x v="10"/>
    <s v="Jorge Alirio Mancera Cortés"/>
    <s v="Departamento SAAD - Comparecientes"/>
    <s v="N/A"/>
    <s v="N/A"/>
    <s v="N/A"/>
    <s v="Inversión"/>
    <n v="36140715"/>
    <s v="N/A"/>
    <s v="N/A"/>
    <n v="7228143"/>
    <n v="74322"/>
    <s v="_x0009_302822"/>
    <n v="2018011001091"/>
    <d v="2022-07-06T00:00:00"/>
    <d v="2022-07-07T00:00:00"/>
    <s v="N/A"/>
    <s v="N/A"/>
    <s v="N/A"/>
    <s v="N/A"/>
    <n v="0"/>
    <s v="N/A"/>
    <n v="0"/>
    <s v="N/A"/>
    <n v="0"/>
    <s v="N/A"/>
    <n v="0"/>
    <n v="36140715"/>
    <s v="NO"/>
    <s v="N/A"/>
    <s v="N/A"/>
    <s v="N/A"/>
    <s v="N/A"/>
    <d v="2022-11-30T00:00:00"/>
    <d v="2022-11-30T00:00:00"/>
    <s v="SI"/>
    <s v="Nariño"/>
    <s v="Cumplimiento"/>
    <s v="41-47-101004297"/>
    <n v="0"/>
    <s v="Seguros del Estado S.A."/>
    <d v="2022-07-06T00:00:00"/>
    <s v="06/07/2022 - 31/05/2023"/>
    <s v="PENDIENTE"/>
    <s v="Ninguna"/>
    <x v="1"/>
    <s v="Ingreso"/>
    <s v="N/A"/>
    <s v="PENDIENTE"/>
    <s v="PENDIENTE"/>
    <s v="MASCULINO"/>
    <s v="oscar.getial@jep.gov.co"/>
    <s v="https://community.secop.gov.co/Public/Tendering/ContractNoticePhases/View?PPI=CO1.PPI.19260134&amp;isFromPublicArea=True&amp;isModal=False"/>
    <x v="7"/>
    <n v="2022"/>
  </r>
  <r>
    <n v="410"/>
    <s v="JEP-502-2022"/>
    <s v="JEP-CSPO-484-2022"/>
    <s v="Jairo Cuellar"/>
    <s v="Firmado con acta de inicio Revisado 22/07"/>
    <s v="German David Alarcon De Lavalle"/>
    <m/>
    <m/>
    <x v="1"/>
    <s v="1. Prestación de servicios"/>
    <n v="1010201777"/>
    <n v="4"/>
    <x v="1"/>
    <s v="Bogotá"/>
    <s v="Prestar servicios profesionales especializados para apoyar y acompañar al departamento SAAD Comparecientes en el seguimiento y apoyo al equipo jurídico encargado de brindar asesoría jurídica y defensa técnica judicial a los comparecientes ante las diferentes Salas y Secciones de la JEP. (Contratos o convenio que no requieren pluralidad de ofertas)"/>
    <m/>
    <s v="Harvey Danilo Suarez Morales"/>
    <s v="Secretaría Ejecutiva"/>
    <s v="Subsecretaría Ejecutiva "/>
    <x v="10"/>
    <s v="Jorge Alirio Mancera Cortés"/>
    <s v="Departamento SAAD - Comparecientes"/>
    <s v="N/A"/>
    <s v="N/A"/>
    <s v="N/A"/>
    <s v="Inversión"/>
    <n v="51228600"/>
    <s v="N/A"/>
    <s v="N/A"/>
    <n v="10245720"/>
    <n v="77322"/>
    <n v="297922"/>
    <n v="2018011001091"/>
    <d v="2022-07-02T00:00:00"/>
    <d v="2022-07-05T00:00:00"/>
    <s v="N/A"/>
    <s v="N/A"/>
    <s v="N/A"/>
    <s v="N/A"/>
    <n v="0"/>
    <s v="N/A"/>
    <n v="0"/>
    <s v="N/A"/>
    <n v="0"/>
    <s v="N/A"/>
    <n v="0"/>
    <n v="51228600"/>
    <s v="NO"/>
    <s v="N/A"/>
    <s v="N/A"/>
    <s v="N/A"/>
    <s v="N/A"/>
    <d v="2022-11-30T00:00:00"/>
    <d v="2022-11-30T00:00:00"/>
    <s v="SI"/>
    <s v="Bogotá D.C."/>
    <s v="Cumplimiento"/>
    <s v="21-45-101376347"/>
    <n v="0"/>
    <s v="Seguros del Estado S.A."/>
    <d v="2022-07-05T00:00:00"/>
    <s v="02/07/2022 - 31/05/2023"/>
    <s v="PENDIENTE"/>
    <s v="Ninguna"/>
    <x v="1"/>
    <s v="Ingreso"/>
    <s v="N/A"/>
    <s v="PENDIENTE"/>
    <s v="PENDIENTE"/>
    <s v="MASCULINO"/>
    <s v="german.alarcon@jep.gov.co"/>
    <s v="https://community.secop.gov.co/Public/Tendering/ContractNoticePhases/View?PPI=CO1.PPI.19258740&amp;isFromPublicArea=True&amp;isModal=False"/>
    <x v="7"/>
    <n v="2022"/>
  </r>
  <r>
    <n v="357"/>
    <s v="JEP-503-2022"/>
    <s v="JEP-CSPO-485-2022"/>
    <s v="Carlos Torres"/>
    <s v="Revisado el 08/07/2022 sin firma de la entidad"/>
    <s v="Luz Marina Achury Rocha"/>
    <m/>
    <m/>
    <x v="1"/>
    <s v="1. Prestación de servicios"/>
    <n v="36378800"/>
    <n v="1"/>
    <x v="1"/>
    <s v="Bogotá"/>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Jorge Alirio Mancera Cortés"/>
    <s v="Departamento SAAD - Comparecientes"/>
    <s v="N/A"/>
    <s v="N/A"/>
    <s v="N/A"/>
    <s v="Inversión"/>
    <n v="36140715"/>
    <s v="N/A"/>
    <s v="N/A"/>
    <n v="7228143"/>
    <n v="85122"/>
    <n v="319122"/>
    <n v="2018011001091"/>
    <d v="2022-07-13T00:00:00"/>
    <d v="2022-07-14T00:00:00"/>
    <s v="N/A"/>
    <s v="N/A"/>
    <s v="N/A"/>
    <s v="N/A"/>
    <n v="0"/>
    <s v="N/A"/>
    <n v="0"/>
    <s v="N/A"/>
    <n v="0"/>
    <s v="N/A"/>
    <n v="0"/>
    <n v="36140715"/>
    <s v="NO"/>
    <s v="N/A"/>
    <s v="N/A"/>
    <s v="N/A"/>
    <s v="N/A"/>
    <d v="2022-11-30T00:00:00"/>
    <d v="2022-11-30T00:00:00"/>
    <s v="SI"/>
    <s v="Bogotá D.C."/>
    <s v="Cumplimiento"/>
    <s v="21-45-101377532"/>
    <n v="0"/>
    <s v="Seguros del Estado S.A."/>
    <d v="2022-07-13T00:00:00"/>
    <s v="13/07/2022 - 01/06/2023"/>
    <s v="PENDIENTE"/>
    <s v="Ninguna"/>
    <x v="1"/>
    <s v="Ingreso"/>
    <s v="N/A"/>
    <s v="PENDIENTE"/>
    <s v="PENDIENTE"/>
    <s v="FEMENINO"/>
    <s v="luz.achury@jep.gov.co"/>
    <s v="https://community.secop.gov.co/Public/Tendering/ContractNoticePhases/View?PPI=CO1.PPI.19284227&amp;isFromPublicArea=True&amp;isModal=False"/>
    <x v="7"/>
    <n v="2022"/>
  </r>
  <r>
    <n v="303"/>
    <s v="JEP-504-2022"/>
    <s v="JEP-CSPO-486-2022"/>
    <s v="John Maldonado"/>
    <s v="Revisado 13/07/2022"/>
    <s v="Angie Catalina Velasco"/>
    <m/>
    <m/>
    <x v="1"/>
    <s v="1. Prestación de servicios"/>
    <n v="1057489435"/>
    <n v="8"/>
    <x v="1"/>
    <s v="Bogotá"/>
    <s v="Prestación de servicios para apoyar la gestión administrativa relacionada con el desarrollo del Sistema Autónomo"/>
    <s v="Administrativo Transversal"/>
    <s v="Harvey Danilo Suarez Morales"/>
    <s v="Secretaría Ejecutiva"/>
    <s v="Subsecretaría Ejecutiva "/>
    <x v="10"/>
    <s v="Jorge Alirio Mancera Cortés"/>
    <s v="Departamento SAAD - Comparecientes"/>
    <s v="N/A"/>
    <s v="N/A"/>
    <s v="N/A"/>
    <s v="Inversión"/>
    <n v="18070350"/>
    <s v="N/A"/>
    <s v="N/A"/>
    <n v="3614070"/>
    <n v="78522"/>
    <n v="296822"/>
    <s v="_x0009_2018011001091"/>
    <d v="2022-07-01T00:00:00"/>
    <d v="2022-07-05T00:00:00"/>
    <s v="Laura Valentina Gualteros Jiménez"/>
    <n v="1018491592"/>
    <n v="0"/>
    <d v="2022-10-21T00:00:00"/>
    <n v="0"/>
    <s v="N/A"/>
    <n v="0"/>
    <s v="N/A"/>
    <n v="0"/>
    <s v="N/A"/>
    <n v="0"/>
    <n v="18070350"/>
    <s v="NO"/>
    <s v="N/A"/>
    <s v="N/A"/>
    <s v="N/A"/>
    <s v="N/A"/>
    <d v="2022-11-30T00:00:00"/>
    <d v="2022-11-30T00:00:00"/>
    <s v="SI"/>
    <s v="Bogotá D.C."/>
    <s v="Cumplimiento"/>
    <s v="25-47-101002981"/>
    <n v="0"/>
    <s v="Seguros del Estado S.A."/>
    <d v="2022-07-01T00:00:00"/>
    <s v="01/07/2022 - 01/06/2023"/>
    <s v="PENDIENTE"/>
    <s v="En fecha del 21/10/2022 se aprueba la cesión del contrato"/>
    <x v="1"/>
    <s v="Cesión"/>
    <s v="N/A"/>
    <s v="PENDIENTE"/>
    <s v="PENDIENTE"/>
    <s v="FEMENINO"/>
    <s v="angie.velasco@jep.gov.co"/>
    <s v="https://community.secop.gov.co/Public/Tendering/ContractNoticePhases/View?PPI=CO1.PPI.19234849&amp;isFromPublicArea=True&amp;isModal=False"/>
    <x v="7"/>
    <n v="2022"/>
  </r>
  <r>
    <n v="348"/>
    <s v="JEP-505-2022"/>
    <s v="JEP-CSPO-487-2022"/>
    <s v="John Maldonado"/>
    <s v="Revisado 22/07/2022"/>
    <s v=" Hector Horacio Perez Prieto"/>
    <m/>
    <m/>
    <x v="1"/>
    <s v="1. Prestación de servicios"/>
    <n v="79348924"/>
    <n v="2"/>
    <x v="1"/>
    <s v="Bogotá"/>
    <s v="Prestación de servicios para acompañar la gestión administrativa del Departamento SAAD Comparecientes en asuntos relacionados con la ejecución de los contratos suscritos para el desarrollo del Sistema Autónomo"/>
    <m/>
    <s v="Harvey Danilo Suarez Morales"/>
    <s v="Secretaría Ejecutiva"/>
    <s v="Subsecretaría Ejecutiva "/>
    <x v="10"/>
    <s v="Jorge Alirio Mancera Cortés"/>
    <s v="Departamento SAAD - Comparecientes"/>
    <s v="N/A"/>
    <s v="N/A"/>
    <s v="N/A"/>
    <s v="Inversión"/>
    <n v="18070350"/>
    <s v="N/A"/>
    <s v="N/A"/>
    <n v="3614070"/>
    <n v="74422"/>
    <n v="310222"/>
    <n v="2018011001091"/>
    <d v="2022-07-08T00:00:00"/>
    <d v="2022-07-11T00:00:00"/>
    <s v="N/A"/>
    <s v="N/A"/>
    <s v="N/A"/>
    <s v="N/A"/>
    <n v="0"/>
    <s v="N/A"/>
    <n v="0"/>
    <s v="N/A"/>
    <n v="0"/>
    <s v="N/A"/>
    <n v="0"/>
    <n v="18070350"/>
    <s v="NO"/>
    <s v="N/A"/>
    <s v="N/A"/>
    <s v="N/A"/>
    <s v="N/A"/>
    <d v="2022-11-30T00:00:00"/>
    <d v="2022-11-30T00:00:00"/>
    <s v="SI"/>
    <s v="Bogotá D.C."/>
    <s v="Cumplimiento"/>
    <s v="14-45-101082357"/>
    <n v="0"/>
    <s v="Seguros del Estado S.A."/>
    <d v="2022-07-11T00:00:00"/>
    <s v="08/07/2022 - 31/05/2023"/>
    <s v="PENDIENTE"/>
    <s v="Ninguna"/>
    <x v="1"/>
    <s v="Ingreso"/>
    <s v="N/A"/>
    <s v="PENDIENTE"/>
    <s v="PENDIENTE"/>
    <s v="MASCULINO"/>
    <s v="hector.perez@jep.gov.co"/>
    <s v="https://community.secop.gov.co/Public/Tendering/ContractNoticePhases/View?PPI=CO1.PPI.19261765&amp;isFromPublicArea=True&amp;isModal=False"/>
    <x v="7"/>
    <n v="2022"/>
  </r>
  <r>
    <n v="351"/>
    <s v="JEP-506-2022"/>
    <s v="JEP-CSPO-488-2022"/>
    <s v="John Maldonado"/>
    <s v="Revisado el 10/07/2022 Firmado con acta de inicio"/>
    <s v="Milton Ricardo Medina Sanchez"/>
    <m/>
    <m/>
    <x v="1"/>
    <s v="1. Prestación de servicios"/>
    <n v="79524626"/>
    <n v="7"/>
    <x v="1"/>
    <s v="Bogotá"/>
    <s v="Prestación de servicios profesionales para apoyar y acompañar al departamento SAAD Comparecientes en el trámite de las gestiones administrativas propias del desarrollo del Sistema Autónomo de Asesoría y Defensa"/>
    <m/>
    <s v="Harvey Danilo Suarez Morales"/>
    <s v="Secretaría Ejecutiva"/>
    <s v="Subsecretaría Ejecutiva "/>
    <x v="10"/>
    <s v="Jorge Alirio Mancera Cortés"/>
    <s v="Departamento SAAD - Comparecientes"/>
    <s v="N/A"/>
    <s v="N/A"/>
    <s v="N/A"/>
    <s v="Inversión"/>
    <n v="36140715"/>
    <s v="N/A"/>
    <s v="N/A"/>
    <n v="7228143"/>
    <n v="75122"/>
    <n v="298622"/>
    <n v="2018011001091"/>
    <d v="2022-07-05T00:00:00"/>
    <d v="2022-07-06T00:00:00"/>
    <s v="N/A"/>
    <s v="N/A"/>
    <s v="N/A"/>
    <s v="N/A"/>
    <n v="0"/>
    <s v="N/A"/>
    <n v="0"/>
    <s v="N/A"/>
    <n v="0"/>
    <s v="N/A"/>
    <n v="0"/>
    <n v="36140715"/>
    <s v="NO"/>
    <s v="N/A"/>
    <s v="N/A"/>
    <s v="N/A"/>
    <s v="N/A"/>
    <d v="2022-11-30T00:00:00"/>
    <d v="2022-11-30T00:00:00"/>
    <s v="SI"/>
    <s v="Bogotá D.C."/>
    <s v="Cumplimiento"/>
    <s v="14-45-101082120"/>
    <n v="0"/>
    <s v="Seguros del Estado S.A."/>
    <d v="2022-07-06T00:00:00"/>
    <s v="05/07/2022 - 31/05/2023"/>
    <s v="PENDIENTE"/>
    <s v="Ninguna"/>
    <x v="1"/>
    <s v="Ingreso"/>
    <s v="N/A"/>
    <s v="PENDIENTE"/>
    <s v="PENDIENTE"/>
    <s v="MASCULINO"/>
    <s v="milton.medina@jep.gov.co"/>
    <s v="https://community.secop.gov.co/Public/Tendering/ContractNoticePhases/View?PPI=CO1.PPI.19235186&amp;isFromPublicArea=True&amp;isModal=False"/>
    <x v="7"/>
    <n v="2022"/>
  </r>
  <r>
    <n v="356"/>
    <s v="JEP-507-2022"/>
    <s v="JEP-CSPO-489-2022"/>
    <s v="John Maldonado"/>
    <s v="Revisado el 22/07/2022"/>
    <s v="Manuel Jose Jimenez Vergara"/>
    <m/>
    <m/>
    <x v="1"/>
    <s v="1. Prestación de servicios"/>
    <n v="1103096296"/>
    <n v="1"/>
    <x v="1"/>
    <s v="ND"/>
    <s v="Prestación de servicios profesionales para apoyar y acompañar al departamento SAAD Comparecientes en el trámite de las gestiones administrativas propias del desarrollo del Sistema Autónomo de Asesoría y Defensa"/>
    <m/>
    <s v="Harvey Danilo Suarez Morales"/>
    <s v="Secretaría Ejecutiva"/>
    <s v="Subsecretaría Ejecutiva "/>
    <x v="10"/>
    <s v="Jorge Alirio Mancera Cortés"/>
    <s v="Departamento SAAD - Comparecientes"/>
    <s v="N/A"/>
    <s v="N/A"/>
    <s v="N/A"/>
    <s v="Inversión"/>
    <n v="36140715"/>
    <s v="N/A"/>
    <s v="N/A"/>
    <n v="7228143"/>
    <n v="75822"/>
    <s v="_x0009_298722"/>
    <n v="2018011001091"/>
    <d v="2022-07-05T00:00:00"/>
    <d v="2022-07-06T00:00:00"/>
    <s v="N/A"/>
    <s v="N/A"/>
    <s v="N/A"/>
    <s v="N/A"/>
    <n v="0"/>
    <s v="N/A"/>
    <n v="0"/>
    <s v="N/A"/>
    <n v="0"/>
    <s v="N/A"/>
    <n v="0"/>
    <n v="36140715"/>
    <s v="NO"/>
    <s v="N/A"/>
    <s v="N/A"/>
    <s v="N/A"/>
    <s v="N/A"/>
    <d v="2022-11-30T00:00:00"/>
    <d v="2022-11-30T00:00:00"/>
    <s v="SI"/>
    <s v="Bogotá D.C."/>
    <s v="Cumplimiento"/>
    <s v="63-47-101001076"/>
    <n v="0"/>
    <s v="Seguros del Estado S.A."/>
    <d v="2022-07-05T00:00:00"/>
    <s v="05/07/2022 - 31/05/2023"/>
    <s v="PENDIENTE"/>
    <s v="Ninguna"/>
    <x v="1"/>
    <s v="Ingreso"/>
    <s v="N/A"/>
    <s v="PENDIENTE"/>
    <s v="PENDIENTE"/>
    <s v="MASCULINO"/>
    <s v="milton.medina@jep.gov.co"/>
    <s v="https://community.secop.gov.co/Public/Tendering/ContractNoticePhases/View?PPI=CO1.PPI.19237818&amp;isFromPublicArea=True&amp;isModal=False"/>
    <x v="7"/>
    <n v="2022"/>
  </r>
  <r>
    <n v="362"/>
    <s v="JEP-508-2022"/>
    <s v="JEP-CSPO-490-2022"/>
    <s v="John Maldonado"/>
    <s v="Revisado 22/07/2022"/>
    <s v="Martha Liliana Forero"/>
    <m/>
    <m/>
    <x v="1"/>
    <s v="1. Prestación de servicios"/>
    <n v="20994932"/>
    <n v="7"/>
    <x v="1"/>
    <s v="Bogotá"/>
    <s v="Prestación de servicios para apoyar la gestión administrativa relacionada con el desarrollo del Sistema Autónomo"/>
    <m/>
    <s v="Harvey Danilo Suarez Morales"/>
    <s v="Secretaría Ejecutiva"/>
    <s v="Subsecretaría Ejecutiva "/>
    <x v="10"/>
    <s v="Jorge Alirio Mancera Cortés"/>
    <s v="Departamento SAAD - Comparecientes"/>
    <s v="N/A"/>
    <s v="N/A"/>
    <s v="N/A"/>
    <s v="Inversión"/>
    <n v="18070350"/>
    <s v="N/A"/>
    <s v="N/A"/>
    <n v="3614070"/>
    <n v="76422"/>
    <n v="298822"/>
    <s v="_x0009_2018011001091"/>
    <d v="2022-07-05T00:00:00"/>
    <d v="2022-07-07T00:00:00"/>
    <s v="N/A"/>
    <s v="N/A"/>
    <s v="N/A"/>
    <s v="N/A"/>
    <n v="0"/>
    <s v="N/A"/>
    <n v="0"/>
    <s v="N/A"/>
    <n v="0"/>
    <s v="N/A"/>
    <n v="0"/>
    <n v="18070350"/>
    <s v="NO"/>
    <s v="N/A"/>
    <s v="N/A"/>
    <s v="N/A"/>
    <s v="N/A"/>
    <d v="2022-11-30T00:00:00"/>
    <d v="2022-11-30T00:00:00"/>
    <s v="SI"/>
    <s v="Bogotá D.C."/>
    <s v="Cumplimiento "/>
    <s v="14-47-101017996"/>
    <n v="0"/>
    <s v="Seguros del Estado S.A. "/>
    <d v="2022-07-05T00:00:00"/>
    <s v="05/07/2022 - 01/06/2023"/>
    <s v="PENDIENTE"/>
    <s v="Ninguna"/>
    <x v="1"/>
    <s v="Ingreso"/>
    <s v="N/A"/>
    <s v="ADMINISTRACIÓN DE EMPRESAS SIN ACTA"/>
    <s v="N/A"/>
    <s v="FEMENINO"/>
    <s v="martha.foreroo@jep.gov.co"/>
    <s v="https://community.secop.gov.co/Public/Tendering/ContractNoticePhases/View?PPI=CO1.PPI.19238744&amp;isFromPublicArea=True&amp;isModal=False"/>
    <x v="7"/>
    <n v="2022"/>
  </r>
  <r>
    <n v="368"/>
    <s v="JEP-509-2022"/>
    <s v="JEP-CSPO-491-2022"/>
    <s v="John Maldonado"/>
    <s v="Revisado el 10/07/2022 Firmado sin acta de inicio"/>
    <s v="Jorge Hernando Torres Zafra"/>
    <m/>
    <m/>
    <x v="1"/>
    <s v="1. Prestación de servicios"/>
    <n v="19492073"/>
    <n v="7"/>
    <x v="1"/>
    <s v="Bogotá"/>
    <s v="Prestación de servicios profesionales para apoyar y acompañar al departamento SAAD Comparecientes en el trámite de las gestiones administrativas propias del desarrollo del Sistema Autónomo de Asesoría y Defensa"/>
    <m/>
    <s v="Harvey Danilo Suarez Morales"/>
    <s v="Secretaría Ejecutiva"/>
    <s v="Subsecretaría Ejecutiva "/>
    <x v="10"/>
    <s v="Jorge Alirio Mancera Cortés"/>
    <s v="Departamento SAAD - Comparecientes"/>
    <s v="N/A"/>
    <s v="N/A"/>
    <s v="N/A"/>
    <s v="Inversión"/>
    <n v="36140715"/>
    <s v="N/A"/>
    <s v="N/A"/>
    <n v="7228143"/>
    <n v="76722"/>
    <n v="310322"/>
    <n v="2018011001091"/>
    <d v="2022-07-08T00:00:00"/>
    <d v="2022-07-11T00:00:00"/>
    <s v="N/A"/>
    <s v="N/A"/>
    <s v="N/A"/>
    <s v="N/A"/>
    <n v="0"/>
    <s v="N/A"/>
    <n v="0"/>
    <s v="N/A"/>
    <n v="0"/>
    <s v="N/A"/>
    <n v="0"/>
    <n v="36140715"/>
    <s v="NO"/>
    <s v="N/A"/>
    <s v="N/A"/>
    <s v="N/A"/>
    <s v="N/A"/>
    <d v="2022-11-30T00:00:00"/>
    <d v="2022-11-30T00:00:00"/>
    <s v="SI"/>
    <s v="Bogotá D.C."/>
    <s v="Cumplimiento "/>
    <s v="63-47-101001090"/>
    <n v="0"/>
    <s v="Seguros del Estado S.A. "/>
    <s v="11/072022"/>
    <s v="08/07/2022 - 31/05/2023"/>
    <s v="PENDIENTE"/>
    <s v="Ninguna"/>
    <x v="1"/>
    <s v="Ingreso"/>
    <s v="N/A"/>
    <s v="PENDIENTE"/>
    <s v="PENDIENTE"/>
    <s v="MASCULINO"/>
    <s v="jorge.torres@jep.gov.co"/>
    <s v="https://community.secop.gov.co/Public/Tendering/ContractNoticePhases/View?PPI=CO1.PPI.19238762&amp;isFromPublicArea=True&amp;isModal=False"/>
    <x v="7"/>
    <n v="2022"/>
  </r>
  <r>
    <n v="369"/>
    <s v="JEP-510-2022"/>
    <s v="JEP-CSPO-492-2022"/>
    <s v="John Maldonado"/>
    <s v="N/R"/>
    <s v="Jimenez Chavarro Loren Tatiana"/>
    <m/>
    <m/>
    <x v="1"/>
    <s v="1. Prestación de servicios"/>
    <n v="1013603231"/>
    <n v="1"/>
    <x v="1"/>
    <s v="Bogotá"/>
    <s v="Prestación de servicios profesionales para apoyar y acompañar al departamento SAAD Comparecientes en las gestiones administrativas propias del Sistema Autónomo relacionadas con el acopio, compilación y manejo de información"/>
    <m/>
    <s v="Harvey Danilo Suarez Morales"/>
    <s v="Secretaría Ejecutiva"/>
    <s v="Subsecretaría Ejecutiva "/>
    <x v="10"/>
    <s v="Jorge Alirio Mancera Cortés"/>
    <s v="Departamento SAAD - Comparecientes"/>
    <s v="N/A"/>
    <s v="N/A"/>
    <s v="N/A"/>
    <s v="Inversión"/>
    <n v="26021315"/>
    <s v="N/A"/>
    <s v="N/A"/>
    <n v="5204263"/>
    <n v="76922"/>
    <n v="298922"/>
    <n v="2018011001091"/>
    <d v="2022-07-05T00:00:00"/>
    <d v="2022-07-08T00:00:00"/>
    <s v="N/A"/>
    <s v="N/A"/>
    <s v="N/A"/>
    <s v="N/A"/>
    <n v="0"/>
    <s v="N/A"/>
    <n v="0"/>
    <s v="N/A"/>
    <n v="0"/>
    <s v="N/A"/>
    <n v="0"/>
    <n v="26021315"/>
    <s v="NO"/>
    <s v="N/A"/>
    <s v="N/A"/>
    <s v="N/A"/>
    <s v="N/A"/>
    <d v="2022-11-30T00:00:00"/>
    <d v="2022-11-30T00:00:00"/>
    <s v="SI"/>
    <s v="Bogotá D.C."/>
    <s v="Cumplimiento "/>
    <s v="21-47-101021319"/>
    <n v="0"/>
    <s v="Seguros del Estado S.A. "/>
    <d v="2022-07-07T00:00:00"/>
    <s v="05/07/2022 - 31//05/2023"/>
    <s v="PENDIENTE"/>
    <s v="En fecha del 25/08/2022 se suscbirio Acta de terminación anticipada y balance y cierre final del Contrato JEP-510-2022, loren Jimenez SAAD Comparecientes"/>
    <x v="0"/>
    <s v="Terminación anticipada"/>
    <s v="N/A"/>
    <s v="PENDIENTE"/>
    <s v="PENDIENTE"/>
    <s v="FEMENINO"/>
    <s v="loren.jimenez@jep.gov.co"/>
    <s v="https://community.secop.gov.co/Public/Tendering/ContractNoticePhases/View?PPI=CO1.PPI.19239121&amp;isFromPublicArea=True&amp;isModal=False"/>
    <x v="7"/>
    <n v="2022"/>
  </r>
  <r>
    <n v="399"/>
    <s v="JEP-511-2022"/>
    <s v="JEP-CSPO-493-2022"/>
    <s v="John Maldonado"/>
    <s v="Revisado el 10/07/2022 Firmado sin acta de inicio"/>
    <s v="Maria Lucia Vargas Pardo"/>
    <m/>
    <m/>
    <x v="1"/>
    <s v="1. Prestación de servicios"/>
    <n v="35465251"/>
    <n v="5"/>
    <x v="1"/>
    <s v="Bogotá"/>
    <s v="Prestación de servicios profesionales para apoyar y acompañar al departamento SAAD Comparecientes en el trámite de las gestiones administrativas propias del desarrollo del Sistema Autónomo de Asesoría y Defensa"/>
    <m/>
    <s v="Harvey Danilo Suarez Morales"/>
    <s v="Secretaría Ejecutiva"/>
    <s v="Subsecretaría Ejecutiva "/>
    <x v="10"/>
    <s v="Jorge Alirio Mancera Cortés"/>
    <s v="Departamento SAAD - Comparecientes"/>
    <s v="N/A"/>
    <s v="N/A"/>
    <s v="N/A"/>
    <s v="Inversión"/>
    <n v="36140715"/>
    <s v="N/A"/>
    <s v="N/A"/>
    <n v="7228143"/>
    <n v="76022"/>
    <n v="310422"/>
    <n v="2018011001091"/>
    <d v="2022-07-08T00:00:00"/>
    <d v="2022-07-13T00:00:00"/>
    <s v="N/A"/>
    <s v="N/A"/>
    <s v="N/A"/>
    <s v="N/A"/>
    <n v="0"/>
    <s v="N/A"/>
    <n v="0"/>
    <s v="N/A"/>
    <n v="0"/>
    <s v="N/A"/>
    <n v="0"/>
    <n v="36140715"/>
    <s v="NO"/>
    <s v="N/A"/>
    <s v="N/A"/>
    <s v="N/A"/>
    <s v="N/A"/>
    <d v="2022-11-30T00:00:00"/>
    <d v="2022-11-30T00:00:00"/>
    <s v="SI"/>
    <s v="Bogotá D.C."/>
    <s v="Cumplimiento "/>
    <s v="360 47 994000024222"/>
    <n v="0"/>
    <s v="Aseguradora Solidaria de Colombia"/>
    <d v="2022-07-12T00:00:00"/>
    <s v="08/07/2022 - 08/06/2023"/>
    <s v="PENDIENTE"/>
    <s v="Ninguna"/>
    <x v="1"/>
    <s v="Ingreso"/>
    <s v="N/A"/>
    <s v="PENDIENTE"/>
    <s v="PENDIENTE"/>
    <s v="FEMENINO"/>
    <s v="maria.vargasp@jep.gov.co"/>
    <s v="https://community.secop.gov.co/Public/Tendering/ContractNoticePhases/View?PPI=CO1.PPI.19238990&amp;isFromPublicArea=True&amp;isModal=False"/>
    <x v="7"/>
    <n v="2022"/>
  </r>
  <r>
    <n v="404"/>
    <s v="JEP-512-2022"/>
    <s v="JEP-CSPO-494-2022"/>
    <s v="John Maldonado"/>
    <s v="Actualizado el 25/07/2022"/>
    <s v="Yuli Ximena Ariza Serrano "/>
    <m/>
    <m/>
    <x v="1"/>
    <s v="1. Prestación de servicios"/>
    <n v="1095793582"/>
    <n v="3"/>
    <x v="1"/>
    <s v="Velez"/>
    <s v="Prestación de servicios profesionales para apoyar y acompañar al departamento SAAD Comparecientes en el trámite de las gestiones administrativas propias del desarrollo del Sistema Autónomo de Asesoría y Defensa"/>
    <m/>
    <s v="Harvey Danilo Suarez Morales"/>
    <s v="Secretaría Ejecutiva"/>
    <s v="Subsecretaría Ejecutiva "/>
    <x v="10"/>
    <s v="Jorge Alirio Mancera Cortés"/>
    <s v="Departamento SAAD - Comparecientes"/>
    <s v="N/A"/>
    <s v="N/A"/>
    <s v="N/A"/>
    <s v="Inversión"/>
    <n v="36140715"/>
    <s v="N/A"/>
    <s v="N/A"/>
    <n v="7228143"/>
    <n v="76622"/>
    <n v="299022"/>
    <n v="2018011001091"/>
    <d v="2022-07-05T00:00:00"/>
    <d v="2022-07-06T00:00:00"/>
    <s v="N/A"/>
    <s v="N/A"/>
    <s v="N/A"/>
    <s v="N/A"/>
    <n v="0"/>
    <s v="N/A"/>
    <n v="0"/>
    <s v="N/A"/>
    <n v="0"/>
    <s v="N/A"/>
    <n v="0"/>
    <n v="36140715"/>
    <s v="NO"/>
    <s v="N/A"/>
    <s v="N/A"/>
    <s v="N/A"/>
    <s v="N/A"/>
    <d v="2022-11-30T00:00:00"/>
    <d v="2022-11-30T00:00:00"/>
    <s v="SI"/>
    <s v="Bogotá D.C."/>
    <s v="Cumplimiento "/>
    <s v="21-45-101376505"/>
    <n v="0"/>
    <s v="Aseguradora Solidaria de Colombia"/>
    <d v="2022-07-06T00:00:00"/>
    <s v="05/07/2022 - 31/05/2023"/>
    <s v="PENDIENTE"/>
    <s v="Ninguna"/>
    <x v="1"/>
    <s v="Ingreso"/>
    <s v="N/A"/>
    <s v="PENDIENTE"/>
    <s v="PENDIENTE"/>
    <s v="FEMENINO"/>
    <s v="yuli.ariza@jep.gov.co"/>
    <s v="https://community.secop.gov.co/Public/Tendering/ContractNoticePhases/View?PPI=CO1.PPI.19238661&amp;isFromPublicArea=True&amp;isModal=False"/>
    <x v="7"/>
    <n v="2022"/>
  </r>
  <r>
    <s v="376 "/>
    <s v="JEP-513-2022"/>
    <s v="JEP-CSPO-495-2022"/>
    <s v="Johanna Duarte"/>
    <s v="Revisado el 10/07/2022 pendiente de aprobación por la entidad_x000a_Revisado el 21/07/2022 aprobado con acta"/>
    <s v="Emirson Rodriguez Paredes "/>
    <m/>
    <m/>
    <x v="1"/>
    <s v="1. Prestación de servicios"/>
    <n v="1144030038"/>
    <n v="1"/>
    <x v="1"/>
    <s v="Buenaventura"/>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x v="10"/>
    <s v="Jorge Alirio Mancera Cortés"/>
    <s v="Departamento SAAD - Comparecientes"/>
    <s v="N/A"/>
    <s v="N/A"/>
    <s v="N/A"/>
    <s v="Inversión"/>
    <n v="36140715"/>
    <s v="N/A"/>
    <s v="N/A"/>
    <n v="7228143"/>
    <n v="73822"/>
    <n v="313522"/>
    <n v="2018011001091"/>
    <d v="2022-07-11T00:00:00"/>
    <d v="2022-07-12T00:00:00"/>
    <s v="N/A"/>
    <s v="N/A"/>
    <s v="N/A"/>
    <s v="N/A"/>
    <n v="0"/>
    <s v="N/A"/>
    <n v="0"/>
    <s v="N/A"/>
    <n v="0"/>
    <s v="N/A"/>
    <n v="0"/>
    <n v="36140715"/>
    <s v="NO"/>
    <s v="N/A"/>
    <s v="N/A"/>
    <s v="N/A"/>
    <s v="N/A"/>
    <d v="2022-11-30T00:00:00"/>
    <d v="2022-11-30T00:00:00"/>
    <s v="SI"/>
    <s v="Valle del Cauca"/>
    <s v="Cumplimiento "/>
    <s v="21-45-101377257"/>
    <n v="0"/>
    <s v="Aseguradora Solidaria de Colombia"/>
    <d v="2022-07-12T00:00:00"/>
    <s v="11/07/2022 - 1/06/2023"/>
    <s v="PENDIENTE"/>
    <s v="Ninguna"/>
    <x v="1"/>
    <s v="Ingreso"/>
    <s v="N/A"/>
    <s v="PENDIENTE"/>
    <s v="PENDIENTE"/>
    <s v="MASCULINO"/>
    <s v="emirson.rodriguez@jep.gov.co"/>
    <s v="https://community.secop.gov.co/Public/Tendering/ContractNoticePhases/View?PPI=CO1.PPI.19265992&amp;isFromPublicArea=True&amp;isModal=False"/>
    <x v="7"/>
    <n v="2022"/>
  </r>
  <r>
    <s v="371 "/>
    <s v="JEP-514-2022"/>
    <s v="JEP-CSPO-496-2022"/>
    <s v="Johanna Duarte"/>
    <s v="Revisado el 10/07/2022 con acta de inicio_x000a_Actualizado el 25/07/2022"/>
    <s v="Jeison Orlando Pava Reyes"/>
    <m/>
    <m/>
    <x v="1"/>
    <s v="1. Prestación de servicios"/>
    <n v="72053352"/>
    <n v="7"/>
    <x v="1"/>
    <s v="Bogotá"/>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x v="10"/>
    <s v="Jorge Alirio Mancera Cortés"/>
    <s v="Departamento SAAD - Comparecientes"/>
    <s v="N/A"/>
    <s v="N/A"/>
    <s v="N/A"/>
    <s v="Inversión"/>
    <n v="36140715"/>
    <s v="N/A"/>
    <s v="N/A"/>
    <n v="7228143"/>
    <n v="77122"/>
    <n v="299422"/>
    <n v="2018011001091"/>
    <d v="2022-07-05T00:00:00"/>
    <d v="2022-07-07T00:00:00"/>
    <s v="N/A"/>
    <s v="N/A"/>
    <s v="N/A"/>
    <s v="N/A"/>
    <n v="0"/>
    <s v="N/A"/>
    <n v="0"/>
    <s v="N/A"/>
    <n v="0"/>
    <s v="N/A"/>
    <n v="0"/>
    <n v="36140715"/>
    <s v="NO"/>
    <s v="N/A"/>
    <s v="N/A"/>
    <s v="N/A"/>
    <s v="N/A"/>
    <d v="2022-11-30T00:00:00"/>
    <d v="2022-11-30T00:00:00"/>
    <s v="SI"/>
    <s v="Bogotá D.C."/>
    <s v="Cumplimiento "/>
    <s v="14-47-101017989"/>
    <n v="0"/>
    <s v="Seguros del Estado S.A."/>
    <d v="2022-07-05T00:00:00"/>
    <s v="05/07/2022 - 31/05/2023"/>
    <s v="PENDIENTE"/>
    <s v="Ninguna"/>
    <x v="1"/>
    <s v="Ingreso"/>
    <s v="N/A"/>
    <s v="PENDIENTE"/>
    <s v="PENDIENTE"/>
    <s v="MASCULINO"/>
    <s v="jeison.pava@jep.gov.co"/>
    <s v="https://community.secop.gov.co/Public/Tendering/ContractNoticePhases/View?PPI=CO1.PPI.19266975&amp;isFromPublicArea=True&amp;isModal=False"/>
    <x v="7"/>
    <n v="2022"/>
  </r>
  <r>
    <n v="13"/>
    <s v="JEP-515-2022"/>
    <s v="JEP-CSPO-497-2022"/>
    <s v="John Maldonado"/>
    <s v="Revisado el 10/07/2022"/>
    <s v="Maria del Pilar Torres"/>
    <m/>
    <m/>
    <x v="1"/>
    <s v="1. Prestación de servicios"/>
    <n v="52107153"/>
    <n v="9"/>
    <x v="1"/>
    <s v="ND"/>
    <s v="Prestar servicios profesionales especializados para apoyar y acompañar las actividades y proyectos estratégicos que adelante la secretaria ejecutiva, a través de la dirección nacional de tecnologías de la información, con el propósito de hacer seguimiento a su gestión y desempeño en especial respecto de la ejecución del plan de tecnologías de la información, en particular sobre la evolución de las soluciones que integran la arquitectura tecnológica de la jurisdicción especial para la paz (JEP), el desarrollo de mejoras, el seguimiento a los procesos de soporte y mantenimiento de dichas soluciones, la promoción del proceso de apropiación y uso de las soluciones y sistemas, y la aplicación de las políticas de gestión de la información adoptados por la JEP"/>
    <m/>
    <s v="Harvey Danilo Suarez Morales"/>
    <s v="Secretaría Ejecutiva"/>
    <s v="Dirección de Tecnologías de la Información"/>
    <x v="0"/>
    <s v="Yiris Tovar Medina"/>
    <s v="Dirección de Tecnologías de la Información"/>
    <s v="N/A"/>
    <s v="N/A"/>
    <s v="N/A"/>
    <s v="Inversión"/>
    <n v="136346868"/>
    <s v="N/A"/>
    <s v="N/A"/>
    <n v="22724478"/>
    <n v="72022"/>
    <n v="293122"/>
    <n v="2018011000870"/>
    <d v="2022-06-30T00:00:00"/>
    <d v="2022-07-01T00:00:00"/>
    <s v="N/A"/>
    <s v="N/A"/>
    <s v="N/A"/>
    <s v="N/A"/>
    <n v="0"/>
    <s v="N/A"/>
    <n v="0"/>
    <s v="N/A"/>
    <n v="0"/>
    <s v="N/A"/>
    <n v="0"/>
    <n v="136346868"/>
    <s v="NO"/>
    <s v="N/A"/>
    <s v="N/A"/>
    <s v="N/A"/>
    <s v="N/A"/>
    <d v="2022-12-31T00:00:00"/>
    <d v="2022-12-31T00:00:00"/>
    <s v="SI"/>
    <s v="Bogotá D.C."/>
    <s v="Cumplimiento"/>
    <s v="21-45-101375933"/>
    <n v="0"/>
    <s v="Seguros del Estado S.A."/>
    <d v="2022-06-30T00:00:00"/>
    <s v="30/06/2022 - 01/07/2023"/>
    <s v="PENDIENTE"/>
    <s v="Ninguna"/>
    <x v="1"/>
    <s v="Ingreso"/>
    <m/>
    <s v="DERECHO"/>
    <s v="N/A"/>
    <s v="FEMENINO"/>
    <s v="maria.torres@jep.gov.co"/>
    <s v="https://community.secop.gov.co/Public/Tendering/ContractNoticePhases/View?PPI=CO1.PPI.19233389&amp;isFromPublicArea=True&amp;isModal=False"/>
    <x v="6"/>
    <n v="2022"/>
  </r>
  <r>
    <n v="605"/>
    <s v="JEP-516-2022"/>
    <s v="JEP-CSPO-498-2022"/>
    <s v="Paola Casas"/>
    <s v="Revisado el 10/07/2022"/>
    <s v="Esteban Dario Castillo Velasco"/>
    <m/>
    <m/>
    <x v="1"/>
    <s v="1. Prestación de servicios"/>
    <n v="1085276044"/>
    <n v="9"/>
    <x v="1"/>
    <s v="Pasto"/>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18070350"/>
    <s v="N/A"/>
    <s v="N/A"/>
    <n v="3614070"/>
    <n v="79122"/>
    <n v="304622"/>
    <n v="2018011001091"/>
    <d v="2022-07-06T00:00:00"/>
    <d v="2022-07-07T00:00:00"/>
    <s v="N/A"/>
    <s v="N/A"/>
    <s v="N/A"/>
    <s v="N/A"/>
    <n v="0"/>
    <s v="N/A"/>
    <n v="0"/>
    <s v="N/A"/>
    <n v="0"/>
    <s v="N/A"/>
    <n v="0"/>
    <n v="18070350"/>
    <s v="NO"/>
    <s v="N/A"/>
    <s v="N/A"/>
    <s v="N/A"/>
    <s v="N/A"/>
    <d v="2022-11-30T00:00:00"/>
    <d v="2022-11-30T00:00:00"/>
    <m/>
    <s v="Bogotá D.C."/>
    <s v="Cumplimiento"/>
    <s v="436 47 994000055700"/>
    <n v="0"/>
    <s v="Aseguradora Solidaria de Colombia"/>
    <d v="2022-07-06T00:00:00"/>
    <s v="06/07/2022 - 31/05/2023"/>
    <s v="PENDIENTE"/>
    <s v="Ninguna"/>
    <x v="1"/>
    <s v="Ingreso"/>
    <s v="N/A"/>
    <s v="PENDIENTE"/>
    <s v="PENDIENTE"/>
    <s v="FEMENINO"/>
    <s v="esteban.castillo@jep.gov.co"/>
    <s v="https://community.secop.gov.co/Public/Tendering/ContractNoticePhases/View?PPI=CO1.PPI.19265776&amp;isFromPublicArea=True&amp;isModal=False"/>
    <x v="7"/>
    <n v="2022"/>
  </r>
  <r>
    <n v="606"/>
    <s v="JEP-517-2022"/>
    <s v="JEP-CSPO-499-2022"/>
    <s v="Paola Casas"/>
    <s v="Revisado el 08/07/2022 el contratista no corresponde_x000a_Actualizado 25/07/2022"/>
    <s v="Laura Camila Carrillo Mariño"/>
    <m/>
    <m/>
    <x v="1"/>
    <s v="1. Prestación de servicios"/>
    <n v="1019136646"/>
    <n v="2"/>
    <x v="1"/>
    <s v="Bogotá D.C. "/>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18070350"/>
    <s v="N/A"/>
    <s v="N/A"/>
    <n v="3614070"/>
    <n v="79222"/>
    <n v="308622"/>
    <n v="2018011001091"/>
    <d v="2022-07-08T00:00:00"/>
    <d v="2022-07-11T00:00:00"/>
    <s v="N/A"/>
    <s v="N/A"/>
    <s v="N/A"/>
    <s v="N/A"/>
    <n v="0"/>
    <s v="N/A"/>
    <n v="0"/>
    <s v="N/A"/>
    <n v="0"/>
    <s v="N/A"/>
    <n v="0"/>
    <n v="18070350"/>
    <s v="NO"/>
    <s v="N/A"/>
    <s v="N/A"/>
    <s v="N/A"/>
    <s v="N/A"/>
    <d v="2022-11-30T00:00:00"/>
    <d v="2022-11-30T00:00:00"/>
    <m/>
    <s v="Bogotá D.C."/>
    <s v="Cumplimiento"/>
    <s v="36-47-101001486"/>
    <n v="0"/>
    <s v="Seguros del Estado S.A."/>
    <d v="2022-07-08T00:00:00"/>
    <s v="08/07/2022 - 31/05/2023"/>
    <s v="PENDIENTE"/>
    <s v="Ninguna"/>
    <x v="1"/>
    <s v="Ingreso"/>
    <s v="N/A"/>
    <s v="PENDIENTE"/>
    <s v="PENDIENTE"/>
    <s v="FEMENINO"/>
    <s v="laura.carrillo@jep.gov.co"/>
    <s v="https://community.secop.gov.co/Public/Tendering/ContractNoticePhases/View?PPI=CO1.PPI.19266252&amp;isFromPublicArea=True&amp;isModal=False"/>
    <x v="7"/>
    <n v="2022"/>
  </r>
  <r>
    <n v="607"/>
    <s v="JEP-518-2022"/>
    <s v="JEP-CSPO-500-2022"/>
    <s v="Paola Casas"/>
    <s v="Revisado el 10/07/2022 el contratista no corresponde, sin acta de inicio_x000a_Actaulizado 25/07/2022"/>
    <s v="Karen Paola Jimenez Gutierrez"/>
    <m/>
    <m/>
    <x v="1"/>
    <s v="1. Prestación de servicios"/>
    <n v="1057604196"/>
    <n v="6"/>
    <x v="1"/>
    <s v="Sogamoso"/>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18070350"/>
    <s v="N/A"/>
    <s v="N/A"/>
    <n v="3614070"/>
    <n v="79322"/>
    <n v="312122"/>
    <n v="2018011001091"/>
    <d v="2022-07-11T00:00:00"/>
    <d v="2022-07-13T00:00:00"/>
    <s v="N/A"/>
    <s v="N/A"/>
    <s v="N/A"/>
    <s v="N/A"/>
    <n v="0"/>
    <s v="N/A"/>
    <n v="0"/>
    <s v="N/A"/>
    <n v="0"/>
    <s v="N/A"/>
    <n v="0"/>
    <n v="18070350"/>
    <s v="NO"/>
    <s v="N/A"/>
    <s v="N/A"/>
    <s v="N/A"/>
    <s v="N/A"/>
    <d v="2022-11-30T00:00:00"/>
    <d v="2022-11-30T00:00:00"/>
    <m/>
    <s v="Bogotá D.C."/>
    <s v="Cumplimiento"/>
    <s v="11-45-101115033"/>
    <n v="0"/>
    <s v="Seguros del Estado S.A."/>
    <d v="2022-07-11T00:00:00"/>
    <s v="11/07/2022 - 02/06/2023"/>
    <s v="PENDIENTE"/>
    <s v="Ninguna"/>
    <x v="1"/>
    <s v="Ingreso"/>
    <s v="N/A"/>
    <s v="PENDIENTE"/>
    <s v="PENDIENTE"/>
    <s v="FEMENINO"/>
    <s v="karen.jimenez@jep.gov.co"/>
    <s v="https://community.secop.gov.co/Public/Tendering/ContractNoticePhases/View?PPI=CO1.PPI.19266809&amp;isFromPublicArea=True&amp;isModal=False"/>
    <x v="7"/>
    <n v="2022"/>
  </r>
  <r>
    <n v="608"/>
    <s v="JEP-519-2022"/>
    <s v="JEP-CSPO-501-2022"/>
    <s v="Paola Casas"/>
    <s v="Revisado el 10/07/2022 el contratista no corresponde, sin acta de inicio_x000a_Actaulizado 25/07/2022"/>
    <s v="Kelly Tatiana Riaño Olivella"/>
    <m/>
    <m/>
    <x v="1"/>
    <s v="1. Prestación de servicios"/>
    <n v="1082981734"/>
    <n v="5"/>
    <x v="1"/>
    <s v="Bogotá D.C."/>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18070350"/>
    <s v="N/A"/>
    <s v="N/A"/>
    <n v="3614070"/>
    <n v="79422"/>
    <s v="308322_x0009_"/>
    <s v="_x0009_2018011001091"/>
    <d v="2022-07-08T00:00:00"/>
    <d v="2022-07-08T00:00:00"/>
    <s v="N/A"/>
    <s v="N/A"/>
    <s v="N/A"/>
    <s v="N/A"/>
    <n v="0"/>
    <s v="N/A"/>
    <n v="0"/>
    <s v="N/A"/>
    <n v="0"/>
    <s v="N/A"/>
    <n v="0"/>
    <n v="18070350"/>
    <s v="NO"/>
    <s v="N/A"/>
    <s v="N/A"/>
    <s v="N/A"/>
    <s v="N/A"/>
    <d v="2022-11-30T00:00:00"/>
    <d v="2022-11-30T00:00:00"/>
    <m/>
    <s v="Bogotá D.C."/>
    <s v="Cumplimiento"/>
    <s v="21-45-101376881"/>
    <n v="0"/>
    <s v="Seguros del Estado S.A."/>
    <d v="2022-07-08T00:00:00"/>
    <s v="08/07/2022 - 01/06/2023"/>
    <s v="PENDIENTE"/>
    <s v="Ninguna"/>
    <x v="1"/>
    <s v="Ingreso"/>
    <s v="N/A"/>
    <s v="PENDIENTE"/>
    <s v="PENDIENTE"/>
    <s v="FEMENINO"/>
    <s v="kelly.riano@jep.gov.co"/>
    <s v="https://community.secop.gov.co/Public/Tendering/ContractNoticePhases/View?PPI=CO1.PPI.19268516&amp;isFromPublicArea=True&amp;isModal=False"/>
    <x v="7"/>
    <n v="2022"/>
  </r>
  <r>
    <n v="609"/>
    <s v="JEP-520-2022"/>
    <s v="JEP-CSPO-502-2022"/>
    <s v="Paola Casas"/>
    <s v="Revisado el 08/07/2022 el contratista no corresponde_x000a_Actualizado 25/07/2022"/>
    <s v="Lady Mariana Sterling Gaitan"/>
    <m/>
    <m/>
    <x v="1"/>
    <s v="1. Prestación de servicios"/>
    <n v="52954553"/>
    <n v="4"/>
    <x v="1"/>
    <s v="Bogotá D.C."/>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18070350"/>
    <s v="N/A"/>
    <s v="N/A"/>
    <n v="3614070"/>
    <s v="79522_x0009_"/>
    <n v="308422"/>
    <s v="_x0009_2018011001091"/>
    <d v="2022-07-08T00:00:00"/>
    <d v="2022-07-11T00:00:00"/>
    <s v="N/A"/>
    <s v="N/A"/>
    <s v="N/A"/>
    <s v="N/A"/>
    <n v="0"/>
    <s v="N/A"/>
    <n v="0"/>
    <s v="N/A"/>
    <n v="0"/>
    <s v="N/A"/>
    <n v="0"/>
    <n v="18070350"/>
    <s v="NO"/>
    <s v="N/A"/>
    <s v="N/A"/>
    <s v="N/A"/>
    <s v="N/A"/>
    <d v="2022-11-30T00:00:00"/>
    <d v="2022-11-30T00:00:00"/>
    <m/>
    <s v="Bogotá D.C."/>
    <s v="Cumplimiento"/>
    <s v="14-47-101018079"/>
    <n v="0"/>
    <s v="Seguros del Estado S.A."/>
    <d v="2022-07-08T00:00:00"/>
    <s v="01/07/2022 - 02/06/2023"/>
    <s v="PENDIENTE"/>
    <s v="Ninguna"/>
    <x v="1"/>
    <s v="Ingreso"/>
    <s v="N/A"/>
    <s v="PENDIENTE"/>
    <s v="PENDIENTE"/>
    <s v="FEMENINO"/>
    <s v="lady.sterling@jep.gov.co"/>
    <s v="https://community.secop.gov.co/Public/Tendering/ContractNoticePhases/View?PPI=CO1.PPI.19268642&amp;isFromPublicArea=True&amp;isModal=False"/>
    <x v="7"/>
    <n v="2022"/>
  </r>
  <r>
    <n v="610"/>
    <s v="JEP-521-2022"/>
    <s v="JEP-CSPO-503-2022"/>
    <s v="Paola Casas"/>
    <s v="Revisado el 08/07/2022 el contratista no corresponde"/>
    <s v="Francy Lorena Pinto Carrillo"/>
    <m/>
    <m/>
    <x v="1"/>
    <s v="1. Prestación de servicios"/>
    <n v="1032493957"/>
    <n v="5"/>
    <x v="1"/>
    <s v="Bogotá D.C."/>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18070350"/>
    <s v="N/A"/>
    <s v="N/A"/>
    <n v="3614070"/>
    <n v="79722"/>
    <n v="309422"/>
    <n v="2018011001091"/>
    <d v="2022-07-08T00:00:00"/>
    <d v="2022-07-11T00:00:00"/>
    <s v="N/A"/>
    <s v="N/A"/>
    <s v="N/A"/>
    <s v="N/A"/>
    <n v="0"/>
    <s v="N/A"/>
    <n v="0"/>
    <s v="N/A"/>
    <n v="0"/>
    <s v="N/A"/>
    <n v="0"/>
    <n v="18070350"/>
    <s v="NO"/>
    <s v="N/A"/>
    <s v="N/A"/>
    <s v="N/A"/>
    <s v="N/A"/>
    <d v="2022-11-30T00:00:00"/>
    <d v="2022-11-30T00:00:00"/>
    <m/>
    <s v="Bogotá D.C."/>
    <s v="Cumplimiento"/>
    <s v="14-47-101018083"/>
    <n v="0"/>
    <s v="Seguros del Estado S.A."/>
    <d v="2022-07-08T00:00:00"/>
    <s v="08/07/2022 - 02/06/2023"/>
    <s v="PENDIENTE"/>
    <s v="Ninguna"/>
    <x v="1"/>
    <s v="Ingreso"/>
    <s v="N/A"/>
    <s v="PENDIENTE"/>
    <s v="PENDIENTE"/>
    <s v="FEMENINO"/>
    <s v="francy.pinto@jep.gov.co"/>
    <s v="https://community.secop.gov.co/Public/Tendering/ContractNoticePhases/View?PPI=CO1.PPI.19268674&amp;isFromPublicArea=True&amp;isModal=False"/>
    <x v="7"/>
    <n v="2022"/>
  </r>
  <r>
    <n v="611"/>
    <s v="JEP-522-2022"/>
    <s v="JEP-CSPO-504-2022"/>
    <s v="Paola Casas"/>
    <s v="Revisado el 08/07/2022 el contratista no corresponde _x000a_LILIANA HOMEZ ALFONSO"/>
    <s v="Liliana Homez Alfonso"/>
    <m/>
    <m/>
    <x v="1"/>
    <s v="1. Prestación de servicios"/>
    <n v="51937276"/>
    <n v="3"/>
    <x v="1"/>
    <s v="Bogotá D.C."/>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18070350"/>
    <s v="N/A"/>
    <s v="N/A"/>
    <n v="3614070"/>
    <n v="79822"/>
    <n v="306622"/>
    <n v="2018011001091"/>
    <d v="2022-07-06T00:00:00"/>
    <d v="2022-07-08T00:00:00"/>
    <s v="N/A"/>
    <s v="N/A"/>
    <s v="N/A"/>
    <s v="N/A"/>
    <n v="0"/>
    <s v="N/A"/>
    <n v="0"/>
    <s v="N/A"/>
    <n v="0"/>
    <s v="N/A"/>
    <n v="0"/>
    <n v="18070350"/>
    <s v="NO"/>
    <s v="N/A"/>
    <s v="N/A"/>
    <s v="N/A"/>
    <s v="N/A"/>
    <d v="2022-11-30T00:00:00"/>
    <d v="2022-11-30T00:00:00"/>
    <m/>
    <s v="Bogotá D.C."/>
    <s v="Cumplimiento"/>
    <s v="21-45-101376767"/>
    <n v="0"/>
    <s v="Seguros del Estado S.A."/>
    <d v="2022-07-07T00:00:00"/>
    <s v="07/07/2022 - 01/06/2023"/>
    <s v="PENDIENTE"/>
    <s v="Ninguna"/>
    <x v="1"/>
    <s v="Ingreso"/>
    <s v="N/A"/>
    <s v="PENDIENTE"/>
    <s v="PENDIENTE"/>
    <s v="FEMENINO"/>
    <s v="liliana.homez@jep.gov.co"/>
    <s v="https://community.secop.gov.co/Public/Tendering/ContractNoticePhases/View?PPI=CO1.PPI.19269012&amp;isFromPublicArea=True&amp;isModal=False"/>
    <x v="7"/>
    <n v="2022"/>
  </r>
  <r>
    <n v="612"/>
    <s v="JEP-523-2022"/>
    <s v="JEP-CSPO-505-2022"/>
    <s v="Paola Casas"/>
    <s v="Revisado 10/07/2022 sin aprobación de la entidad_x000a_Revisado 21/07/2022 firmado y con acta"/>
    <s v="Maria Fernanda Vallejo Molina"/>
    <m/>
    <m/>
    <x v="1"/>
    <s v="1. Prestación de servicios"/>
    <n v="1085276393"/>
    <n v="4"/>
    <x v="1"/>
    <s v="Bogotá D.C."/>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18070350"/>
    <s v="N/A"/>
    <s v="N/A"/>
    <n v="3614070"/>
    <n v="85022"/>
    <n v="314222"/>
    <s v="_x0009_2018011001091"/>
    <d v="2022-07-11T00:00:00"/>
    <d v="2022-07-13T00:00:00"/>
    <s v="N/A"/>
    <s v="N/A"/>
    <s v="N/A"/>
    <s v="N/A"/>
    <n v="0"/>
    <s v="N/A"/>
    <n v="0"/>
    <s v="N/A"/>
    <n v="0"/>
    <s v="N/A"/>
    <n v="0"/>
    <n v="18070350"/>
    <s v="NO"/>
    <s v="N/A"/>
    <s v="N/A"/>
    <s v="N/A"/>
    <s v="N/A"/>
    <d v="2022-11-30T00:00:00"/>
    <d v="2022-11-30T00:00:00"/>
    <s v="SI"/>
    <s v="Bogotá D.C."/>
    <s v="Cumplimiento"/>
    <s v="21-45-101377260"/>
    <n v="0"/>
    <s v="Seguros del Estado S.A."/>
    <d v="2022-07-12T00:00:00"/>
    <s v="12/07/2022 - 01/06/2023"/>
    <s v="PENDIENTE"/>
    <s v="Ninguna"/>
    <x v="1"/>
    <s v="Ingreso"/>
    <s v="N/A"/>
    <s v="PENDIENTE"/>
    <s v="PENDIENTE"/>
    <s v="FEMENINO"/>
    <s v="maria.vallejo@jep.gov.co"/>
    <s v="https://community.secop.gov.co/Public/Tendering/ContractNoticePhases/View?PPI=CO1.PPI.19268800&amp;isFromPublicArea=True&amp;isModal=False"/>
    <x v="7"/>
    <n v="2022"/>
  </r>
  <r>
    <n v="613"/>
    <s v="JEP-524-2022"/>
    <s v="JEP-CSPO-506-2022"/>
    <s v="Paola Casas"/>
    <s v="Revisado 10/07/2022"/>
    <s v="Natalia Acosta Gómez"/>
    <m/>
    <m/>
    <x v="1"/>
    <s v="1. Prestación de servicios"/>
    <n v="1010203400"/>
    <n v="2"/>
    <x v="1"/>
    <s v="Bogotá D.C."/>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18070350"/>
    <s v="N/A"/>
    <s v="N/A"/>
    <n v="3614070"/>
    <n v="80322"/>
    <n v="302022"/>
    <n v="2018011001091"/>
    <d v="2022-07-05T00:00:00"/>
    <d v="2022-07-06T00:00:00"/>
    <s v="Laura Marcela Yosa Moreno "/>
    <n v="1010211085"/>
    <n v="9"/>
    <d v="2022-09-07T00:00:00"/>
    <n v="0"/>
    <s v="N/A"/>
    <n v="0"/>
    <s v="N/A"/>
    <n v="0"/>
    <s v="N/A"/>
    <n v="0"/>
    <n v="18070350"/>
    <s v="NO"/>
    <s v="N/A"/>
    <s v="N/A"/>
    <s v="N/A"/>
    <s v="N/A"/>
    <d v="2022-11-30T00:00:00"/>
    <d v="2022-11-30T00:00:00"/>
    <s v="SI"/>
    <s v="Bogotá D.C."/>
    <s v="Cumplimiento"/>
    <s v="33-47-101009625"/>
    <n v="0"/>
    <s v="Seguros del Estado S.A."/>
    <d v="2022-07-06T00:00:00"/>
    <s v="06/07/2022 - 31/05/2023"/>
    <s v="PENDIENTE"/>
    <s v="El seis (6) de septiembre de dos mil veintidós_x000a_(2022), consideró viable y solicitó autorizar dicha cesión del Contrato JEP-524-2022"/>
    <x v="1"/>
    <s v="Cesión"/>
    <s v="N/A"/>
    <s v="PENDIENTE"/>
    <s v="PENDIENTE"/>
    <s v="FEMENINO"/>
    <s v="natalia.acosta@jep.gov.co"/>
    <s v="https://community.secop.gov.co/Public/Tendering/ContractNoticePhases/View?PPI=CO1.PPI.19269363&amp;isFromPublicArea=True&amp;isModal=False"/>
    <x v="7"/>
    <n v="2022"/>
  </r>
  <r>
    <n v="614"/>
    <s v="JEP-525-2022"/>
    <s v="JEP-CSPO-507-2022"/>
    <s v="Paola Casas"/>
    <s v="Revisado 10/07/2022 sin aprobación de la entidad"/>
    <s v="Rosa Nayibe Guerrero Santacruz"/>
    <m/>
    <m/>
    <x v="1"/>
    <s v="1. Prestación de servicios"/>
    <n v="59829388"/>
    <n v="6"/>
    <x v="1"/>
    <s v="Pasto"/>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18070350"/>
    <s v="N/A"/>
    <s v="N/A"/>
    <n v="3614070"/>
    <n v="80422"/>
    <n v="322222"/>
    <n v="2018011001091"/>
    <d v="2022-07-15T00:00:00"/>
    <d v="2022-07-15T00:00:00"/>
    <s v="N/A"/>
    <s v="N/A"/>
    <s v="N/A"/>
    <s v="N/A"/>
    <n v="0"/>
    <s v="N/A"/>
    <n v="0"/>
    <s v="N/A"/>
    <n v="0"/>
    <s v="N/A"/>
    <n v="0"/>
    <n v="18070350"/>
    <s v="NO"/>
    <s v="N/A"/>
    <s v="N/A"/>
    <s v="N/A"/>
    <s v="N/A"/>
    <d v="2022-11-30T00:00:00"/>
    <d v="2022-11-30T00:00:00"/>
    <s v="SI"/>
    <s v="Bogotá D.C."/>
    <s v="Cumplimiento"/>
    <s v="21-45-101377791"/>
    <n v="0"/>
    <s v="Seguros del Estado S.A."/>
    <d v="2022-07-15T00:00:00"/>
    <s v="05/07/2022 - 01/06/2023"/>
    <s v="PENDIENTE"/>
    <s v="Ninguna"/>
    <x v="1"/>
    <s v="Ingreso"/>
    <s v="N/A"/>
    <s v="PENDIENTE"/>
    <s v="PENDIENTE"/>
    <s v="FEMENINO"/>
    <s v="nayibe.guerrero@jep.gov.co"/>
    <s v="https://community.secop.gov.co/Public/Tendering/ContractNoticePhases/View?PPI=CO1.PPI.19268975&amp;isFromPublicArea=True&amp;isModal=False"/>
    <x v="7"/>
    <n v="2022"/>
  </r>
  <r>
    <n v="615"/>
    <s v="JEP-526-2022"/>
    <s v="JEP-CSPO-508-2022"/>
    <s v="Paola Casas"/>
    <s v="Revisado 10/07/2022 sin aprobación de la entidad"/>
    <s v="Andres Felipe Mendoza Peñaranda"/>
    <m/>
    <m/>
    <x v="1"/>
    <s v="1. Prestación de servicios"/>
    <n v="1075288528"/>
    <n v="7"/>
    <x v="1"/>
    <s v="Neiva"/>
    <s v="Prestar servicios profesionales para el apoyo y acompañamiento tecnológico y en el procesamiento de información de la Secretaría General Judicial. (Contratos o convenio que no requieren pluralidad de ofertas)"/>
    <m/>
    <s v="Harvey Danilo Suarez Morales"/>
    <s v="Secretaría Ejecutiva"/>
    <s v="Dirección de Asuntos Jurídicos"/>
    <x v="17"/>
    <s v="Yuly Saenz Berdugo "/>
    <s v="Secretaría General Judicial"/>
    <s v="N/A"/>
    <s v="Magistratura_x000a_Secretaría General Judicial (Ing)"/>
    <s v="N/A"/>
    <s v="Inversión"/>
    <n v="26021315"/>
    <s v="N/A"/>
    <s v="N/A"/>
    <n v="5204263"/>
    <n v="82622"/>
    <s v="_x0009_314322"/>
    <n v="2018011001091"/>
    <d v="2022-07-11T00:00:00"/>
    <d v="2022-07-13T00:00:00"/>
    <s v="N/A"/>
    <s v="N/A"/>
    <s v="N/A"/>
    <s v="N/A"/>
    <n v="0"/>
    <s v="N/A"/>
    <n v="0"/>
    <s v="N/A"/>
    <n v="0"/>
    <s v="N/A"/>
    <n v="0"/>
    <n v="26021315"/>
    <s v="NO"/>
    <s v="N/A"/>
    <s v="N/A"/>
    <s v="N/A"/>
    <s v="N/A"/>
    <d v="2022-11-30T00:00:00"/>
    <d v="2022-11-30T00:00:00"/>
    <s v="SI"/>
    <s v="Bogotá D.C."/>
    <s v="Cumplimiento"/>
    <s v="NV-100069534"/>
    <n v="0"/>
    <s v="Seguros Mundial"/>
    <d v="2022-07-12T00:00:00"/>
    <s v="12/07/2022 - 30/05/2023"/>
    <s v="PENDIENTE"/>
    <s v="Ninguna"/>
    <x v="1"/>
    <s v="Ingreso"/>
    <s v="N/A"/>
    <s v="PENDIENTE"/>
    <s v="PENDIENTE"/>
    <s v="MASCULINO"/>
    <s v="andres.mendoza@jep.gov.co"/>
    <s v="https://community.secop.gov.co/Public/Tendering/ContractNoticePhases/View?PPI=CO1.PPI.19269862&amp;isFromPublicArea=True&amp;isModal=False"/>
    <x v="7"/>
    <n v="2022"/>
  </r>
  <r>
    <n v="616"/>
    <s v="JEP-527-2022"/>
    <s v="JEP-CSPO-509-2022"/>
    <s v="Paola Casas"/>
    <s v="Revisado 10/07/2022"/>
    <s v="Stefany Llanos Velasquez"/>
    <m/>
    <m/>
    <x v="1"/>
    <s v="1. Prestación de servicios"/>
    <n v="1048215010"/>
    <n v="3"/>
    <x v="1"/>
    <s v="Bogotá D.C."/>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18070350"/>
    <s v="N/A"/>
    <s v="N/A"/>
    <n v="3614070"/>
    <n v="80722"/>
    <n v="300422"/>
    <n v="2018011001091"/>
    <d v="2022-07-05T00:00:00"/>
    <d v="2022-07-06T00:00:00"/>
    <s v="N/A"/>
    <s v="N/A"/>
    <s v="N/A"/>
    <s v="N/A"/>
    <n v="0"/>
    <s v="N/A"/>
    <n v="0"/>
    <s v="N/A"/>
    <n v="0"/>
    <s v="N/A"/>
    <n v="0"/>
    <n v="18070350"/>
    <s v="NO"/>
    <s v="N/A"/>
    <s v="N/A"/>
    <s v="N/A"/>
    <s v="N/A"/>
    <d v="2022-11-30T00:00:00"/>
    <d v="2022-11-30T00:00:00"/>
    <s v="SI"/>
    <s v="Bogotá D.C."/>
    <s v="Cumplimiento"/>
    <s v="560 47 994000153286"/>
    <n v="0"/>
    <s v="Aseguradora Solidaria de Colombia"/>
    <d v="2022-07-06T00:00:00"/>
    <s v="06/07/2022 - 09/06/2023"/>
    <s v="PENDIENTE"/>
    <s v="Ninguna"/>
    <x v="1"/>
    <s v="Ingreso"/>
    <s v="N/A"/>
    <s v="PENDIENTE"/>
    <s v="PENDIENTE"/>
    <s v="FEMENINO"/>
    <s v="stefany.llanos@jep.gov.co"/>
    <s v="https://community.secop.gov.co/Public/Tendering/ContractNoticePhases/View?PPI=CO1.PPI.19270756&amp;isFromPublicArea=True&amp;isModal=False"/>
    <x v="7"/>
    <n v="2022"/>
  </r>
  <r>
    <n v="617"/>
    <s v="JEP-528-2022"/>
    <s v="JEP-CSPO-510-2022"/>
    <s v="Paola Casas"/>
    <s v="Revisado 10/07/2022"/>
    <s v="Carlos Andrés Barco Enríquez"/>
    <m/>
    <m/>
    <x v="1"/>
    <s v="1. Prestación de servicios"/>
    <n v="1085284826"/>
    <n v="5"/>
    <x v="1"/>
    <s v="Cali"/>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18070350"/>
    <s v="N/A"/>
    <s v="N/A"/>
    <n v="3614070"/>
    <n v="80822"/>
    <n v="301922"/>
    <n v="2018011001091"/>
    <d v="2022-07-05T00:00:00"/>
    <d v="2022-07-06T00:00:00"/>
    <s v="N/A"/>
    <s v="N/A"/>
    <s v="N/A"/>
    <s v="N/A"/>
    <n v="0"/>
    <s v="N/A"/>
    <n v="0"/>
    <s v="N/A"/>
    <n v="0"/>
    <s v="N/A"/>
    <n v="0"/>
    <n v="18070350"/>
    <s v="NO"/>
    <s v="N/A"/>
    <s v="N/A"/>
    <s v="N/A"/>
    <s v="N/A"/>
    <d v="2022-11-30T00:00:00"/>
    <d v="2022-11-30T00:00:00"/>
    <s v="SI"/>
    <s v="Bogotá D.C."/>
    <s v="Cumplimiento"/>
    <s v="436 47 994000055699"/>
    <n v="0"/>
    <s v="Aseguradora Solidaria de Colombia"/>
    <d v="2022-07-06T00:00:00"/>
    <s v="06/07/2022 - 31/05/2023"/>
    <s v="PENDIENTE"/>
    <s v="Ninguna"/>
    <x v="1"/>
    <s v="Ingreso"/>
    <s v="N/A"/>
    <s v="PENDIENTE"/>
    <s v="PENDIENTE"/>
    <s v="MASCULINO"/>
    <s v="carlos.barco@jep.gov.co"/>
    <s v="https://community.secop.gov.co/Public/Tendering/ContractNoticePhases/View?PPI=CO1.PPI.19271418&amp;isFromPublicArea=True&amp;isModal=False"/>
    <x v="7"/>
    <n v="2022"/>
  </r>
  <r>
    <n v="501"/>
    <s v="JEP-529-2022"/>
    <s v="JEP-SB-002-2022"/>
    <s v="Ángela Esquivel "/>
    <s v="Revisado el 12/07/2022 "/>
    <s v="SISTETRONICS S.A.S."/>
    <s v="N/A"/>
    <s v="N/A"/>
    <x v="5"/>
    <s v="1. Prestación de servicios"/>
    <n v="800230829"/>
    <n v="7"/>
    <x v="0"/>
    <s v="Bogotá D.C."/>
    <s v="Adquirir una (1) solución de almacenamiento (NAS) para la Unidad de Investigación y Acusación de la JEP."/>
    <m/>
    <s v="Luis Felipe Rivera García"/>
    <s v="Dirección de Tecnologías de la Información"/>
    <s v="Unidad de Investigación y Acusación"/>
    <x v="20"/>
    <s v="Juan Carlos Leal Blanco"/>
    <s v="Unidad de Investigación y Acusación"/>
    <s v="N/A"/>
    <s v="N/A"/>
    <s v="N/A"/>
    <s v="Inversión"/>
    <n v="41506567.200000003"/>
    <s v="N/A"/>
    <s v="N/A"/>
    <s v="N/A"/>
    <n v="70922"/>
    <n v="299322"/>
    <n v="2018011001091"/>
    <d v="2022-07-05T00:00:00"/>
    <d v="2022-08-01T00:00:00"/>
    <s v="N/A"/>
    <s v="N/A"/>
    <s v="N/A"/>
    <s v="N/A"/>
    <n v="0"/>
    <s v="N/A"/>
    <n v="0"/>
    <s v="N/A"/>
    <n v="0"/>
    <s v="N/A"/>
    <n v="0"/>
    <n v="41506567.200000003"/>
    <s v="NO"/>
    <s v="N/A"/>
    <s v="N/A"/>
    <s v="N/A"/>
    <s v="N/A"/>
    <d v="2022-09-29T00:00:00"/>
    <d v="2022-09-29T00:00:00"/>
    <s v="SI"/>
    <s v="Bogotá D.C."/>
    <s v="Cumplimiento"/>
    <s v="14-47-101017955"/>
    <n v="0"/>
    <s v="Seguros del Estado S.A."/>
    <d v="2022-07-01T00:00:00"/>
    <s v="05/07/2022 - 01/09/2023"/>
    <s v="PENDIENTE"/>
    <s v="El plazo de ejecución será máximo de sesenta (60) días calendario, contados a partir de la_x000a_suscripción del acta de inicio, previo cumplimiento de los requisitos de perfeccionamiento y_x000a_ejecución del contrato"/>
    <x v="0"/>
    <s v="Ingreso"/>
    <s v="N/A"/>
    <s v="N/A"/>
    <s v="N/A"/>
    <s v="N/A"/>
    <s v="N/A"/>
    <s v="https://community.secop.gov.co/Public/Tendering/ContractNoticePhases/View?PPI=CO1.PPI.18957261&amp;isFromPublicArea=True&amp;isModal=False"/>
    <x v="7"/>
    <n v="2022"/>
  </r>
  <r>
    <n v="281"/>
    <s v="JEP-530-2022"/>
    <s v="JEP-CSPO-511-2022"/>
    <s v="Ángela Esquivel "/>
    <s v="N/R"/>
    <s v="Nadya Kathitz Quintero Certuche "/>
    <m/>
    <m/>
    <x v="1"/>
    <s v="1. Prestación de servicios"/>
    <n v="26502551"/>
    <n v="6"/>
    <x v="1"/>
    <s v="Rivera"/>
    <s v="Prestar servicios profesionales para apoyar y acompañar jurídicamente al departamento de gestión territorial en proyectos, procesos y procedimientos a cargo de la dependencia, así como en el seguimiento a la respuesta y asistencia técnica a necesidades de la actividad judicial de la jep en territorio. "/>
    <m/>
    <s v="Harvey Danilo Suarez Morales"/>
    <s v="Secretaría Ejecutiva"/>
    <s v="Subsecretaría Ejecutiva "/>
    <x v="13"/>
    <s v="Angela María Mora Soto"/>
    <s v="Departamento de Gestión Territorial"/>
    <s v="N/A"/>
    <s v="N/A"/>
    <s v="N/A"/>
    <s v="Inversión"/>
    <n v="26021315"/>
    <s v="N/A"/>
    <s v="N/A"/>
    <n v="5204263"/>
    <n v="81022"/>
    <n v="298022"/>
    <n v="2018011001091"/>
    <d v="2022-07-05T00:00:00"/>
    <d v="2022-07-07T00:00:00"/>
    <s v="N/A"/>
    <s v="N/A"/>
    <s v="N/A"/>
    <s v="N/A"/>
    <n v="0"/>
    <s v="N/A"/>
    <n v="0"/>
    <s v="N/A"/>
    <n v="0"/>
    <s v="N/A"/>
    <n v="0"/>
    <n v="26021315"/>
    <s v="NO"/>
    <s v="N/A"/>
    <s v="N/A"/>
    <s v="N/A"/>
    <s v="N/A"/>
    <d v="2022-11-30T00:00:00"/>
    <d v="2022-11-30T00:00:00"/>
    <s v="SI"/>
    <s v="Bogotá D.C."/>
    <s v="Cumplimiento"/>
    <s v="560 47 994000153270"/>
    <n v="0"/>
    <s v="Aseguradora Solidaria de Colombia"/>
    <d v="2022-07-05T00:00:00"/>
    <s v="05/07/2022 - 09/06/2023"/>
    <s v="PENDIENTE"/>
    <s v="Ninguna"/>
    <x v="1"/>
    <s v="Ingreso"/>
    <s v="N/A"/>
    <s v="PENDIENTE"/>
    <s v="PENDIENTE"/>
    <s v="FEMENINO"/>
    <s v="nadya.quintero@jep.gov.co"/>
    <s v="https://community.secop.gov.co/Public/Tendering/ContractNoticePhases/View?PPI=CO1.PPI.19245528&amp;isFromPublicArea=True&amp;isModal=False"/>
    <x v="7"/>
    <n v="2022"/>
  </r>
  <r>
    <n v="673"/>
    <s v="JEP-531-2022"/>
    <s v="JEP-CSPO-512-2022"/>
    <s v="Ángela Esquivel "/>
    <d v="2022-07-12T00:00:00"/>
    <s v="Silvia Juliana Quintero Erasso"/>
    <m/>
    <m/>
    <x v="1"/>
    <s v="1. Prestación de servicios"/>
    <n v="1015409286"/>
    <n v="2"/>
    <x v="1"/>
    <s v="Bogotá D.C. "/>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
    <m/>
    <s v="Angela María Mora Soto"/>
    <s v="Subsecretaría Ejecutiva (Encargada)"/>
    <s v="Grupo de Análisis de la Información"/>
    <x v="19"/>
    <s v="Gloria Marcela Abadia Cubillos"/>
    <s v="Grupo de Análisis de la Información"/>
    <s v="N/A"/>
    <s v="N/A"/>
    <s v="N/A"/>
    <s v="Inversión"/>
    <n v="33249460"/>
    <s v="N/A"/>
    <s v="N/A"/>
    <n v="6649892"/>
    <n v="83522"/>
    <n v="364822"/>
    <n v="2018011001091"/>
    <d v="2022-08-11T00:00:00"/>
    <d v="2022-08-12T00:00:00"/>
    <s v="N/A"/>
    <s v="N/A"/>
    <s v="N/A"/>
    <s v="N/A"/>
    <n v="0"/>
    <s v="N/A"/>
    <n v="0"/>
    <s v="N/A"/>
    <n v="0"/>
    <s v="N/A"/>
    <n v="0"/>
    <n v="33249460"/>
    <s v="NO"/>
    <s v="N/A"/>
    <s v="N/A"/>
    <s v="N/A"/>
    <s v="N/A"/>
    <d v="2022-12-31T00:00:00"/>
    <d v="2022-12-31T00:00:00"/>
    <s v="SI"/>
    <s v="Bogotá D.C."/>
    <s v="Cumplimiento"/>
    <s v="15-47-101009798"/>
    <n v="0"/>
    <s v="Seguros del Estado S.A."/>
    <d v="2022-08-11T00:00:00"/>
    <s v="11/08/2022 - 30/06/2023"/>
    <s v="PENDIENTE"/>
    <s v="Ninguna"/>
    <x v="1"/>
    <s v="Ninguna"/>
    <s v="N/A"/>
    <s v="DERECHO"/>
    <s v="N/A"/>
    <s v="FEMENINO"/>
    <s v="silvia.quintero@jep.gov.co"/>
    <s v="https://community.secop.gov.co/Public/Tendering/ContractNoticePhases/View?PPI=CO1.PPI.19252572&amp;isFromPublicArea=True&amp;isModal=False"/>
    <x v="8"/>
    <n v="2022"/>
  </r>
  <r>
    <n v="672"/>
    <s v="JEP-532-2022"/>
    <s v="JEP-CSPO-513-2022"/>
    <s v="Ángela Esquivel "/>
    <s v="Revisado el 12/07/2022 "/>
    <s v="Angelica Viviana Rodriguez Abreu "/>
    <m/>
    <m/>
    <x v="1"/>
    <s v="1. Prestación de servicios"/>
    <n v="1033692369"/>
    <n v="1"/>
    <x v="1"/>
    <s v="Bogotá D.C."/>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
    <m/>
    <s v="Harvey Danilo Suarez Morales"/>
    <s v="Secretaría Ejecutiva"/>
    <s v="Grupo de Análisis de la Información"/>
    <x v="19"/>
    <s v="Gloria Marcela Abadia Cubillos"/>
    <s v="Grupo de Análisis de la Información"/>
    <s v="N/A"/>
    <s v="N/A"/>
    <s v="N/A"/>
    <s v="Inversión"/>
    <n v="39899352"/>
    <s v="N/A"/>
    <s v="N/A"/>
    <n v="6649892"/>
    <n v="83422"/>
    <n v="307222"/>
    <n v="2018011001091"/>
    <d v="2022-07-07T00:00:00"/>
    <d v="2022-07-11T00:00:00"/>
    <s v="N/A"/>
    <s v="N/A"/>
    <s v="N/A"/>
    <s v="N/A"/>
    <n v="0"/>
    <s v="N/A"/>
    <n v="0"/>
    <s v="N/A"/>
    <n v="0"/>
    <s v="N/A"/>
    <n v="0"/>
    <n v="39899352"/>
    <s v="NO"/>
    <s v="N/A"/>
    <s v="N/A"/>
    <s v="N/A"/>
    <s v="N/A"/>
    <d v="2022-12-31T00:00:00"/>
    <d v="2022-12-31T00:00:00"/>
    <s v="SI"/>
    <s v="Bogotá D.C."/>
    <s v="Cumplimiento"/>
    <s v="380 47 994000126284"/>
    <n v="0"/>
    <s v="Aseguradora Solidaria de Colombia"/>
    <d v="2022-07-08T00:00:00"/>
    <s v="07/07/2022 - 03/07/2023"/>
    <s v="PENDIENTE"/>
    <s v="Sin acta de inicio"/>
    <x v="1"/>
    <s v="Ingreso"/>
    <s v="N/A"/>
    <s v="PENDIENTE"/>
    <s v="PENDIENTE"/>
    <s v="FEMENINO"/>
    <s v="angelica.rodriguez@jep.gov.co"/>
    <s v="https://community.secop.gov.co/Public/Tendering/ContractNoticePhases/View?PPI=CO1.PPI.19250633&amp;isFromPublicArea=True&amp;isModal=False"/>
    <x v="7"/>
    <n v="2022"/>
  </r>
  <r>
    <n v="674"/>
    <s v="JEP-533-2022"/>
    <s v="JEP-CSPO-514-2022"/>
    <s v="Ángela Esquivel "/>
    <s v="Revisado el 12/07/2022 "/>
    <s v="Paula Martinez Cortes "/>
    <m/>
    <m/>
    <x v="1"/>
    <s v="1. Prestación de servicios"/>
    <n v="1019013351"/>
    <n v="7"/>
    <x v="1"/>
    <s v="Bogotá D.C."/>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
    <m/>
    <s v="Harvey Danilo Suarez Morales"/>
    <s v="Secretaría Ejecutiva"/>
    <s v="Grupo de Análisis de la Información"/>
    <x v="19"/>
    <s v="Gloria Marcela Abadia Cubillos"/>
    <s v="Grupo de Análisis de la Información"/>
    <s v="N/A"/>
    <s v="N/A"/>
    <s v="N/A"/>
    <s v="Inversión"/>
    <n v="39899352"/>
    <s v="N/A"/>
    <s v="N/A"/>
    <n v="6649892"/>
    <n v="83622"/>
    <n v="307922"/>
    <s v="_x0009_2018011001091"/>
    <d v="2022-07-08T00:00:00"/>
    <d v="2022-07-11T00:00:00"/>
    <s v="N/A"/>
    <s v="N/A"/>
    <s v="N/A"/>
    <s v="N/A"/>
    <n v="0"/>
    <s v="N/A"/>
    <n v="0"/>
    <s v="N/A"/>
    <n v="0"/>
    <s v="N/A"/>
    <n v="0"/>
    <n v="39899352"/>
    <s v="NO"/>
    <s v="N/A"/>
    <s v="N/A"/>
    <s v="N/A"/>
    <s v="N/A"/>
    <d v="2022-12-31T00:00:00"/>
    <d v="2022-12-31T00:00:00"/>
    <s v="SI"/>
    <s v="Bogotá D.C."/>
    <s v="Cumplimiento"/>
    <s v="15-45-101145341"/>
    <n v="0"/>
    <s v="Seguros del Estado S.A."/>
    <d v="2022-07-08T00:00:00"/>
    <s v="08/07/2022 - 10/07/2023"/>
    <s v="PENDIENTE"/>
    <s v="Sin acta de inicio"/>
    <x v="1"/>
    <s v="Ingreso"/>
    <s v="N/A"/>
    <s v="PENDIENTE"/>
    <s v="PENDIENTE"/>
    <s v="FEMENINO"/>
    <s v="paula.martinez@jep.gov.co"/>
    <s v="https://community.secop.gov.co/Public/Tendering/ContractNoticePhases/View?PPI=CO1.PPI.19251406&amp;isFromPublicArea=True&amp;isModal=False"/>
    <x v="7"/>
    <n v="2022"/>
  </r>
  <r>
    <n v="221"/>
    <s v="JEP-534-2022"/>
    <s v="JEP-CSPO-515-2022"/>
    <s v="Ángela Esquivel "/>
    <s v="Revisado el 12/07/2022 Firmado"/>
    <s v="Gina Briggitte Rusinque Perez "/>
    <m/>
    <m/>
    <x v="1"/>
    <s v="1. Prestación de servicios"/>
    <n v="1016028641"/>
    <n v="2"/>
    <x v="1"/>
    <s v="Bogotá D.C."/>
    <s v="Prestar servicios profesionales para apoyar y acompañar al departamento de atención a víctimas en la gestión administrativa, precontractual y seguimiento contractual a fin de facilitar la asistencia material a víctimas atendiendo los enfoques diferenciales. "/>
    <m/>
    <s v="Harvey Danilo Suarez Morales"/>
    <s v="Secretaría Ejecutiva"/>
    <s v="Subsecretaría Ejecutiva "/>
    <x v="7"/>
    <s v="Claudia Viviana Ferro Buitrago"/>
    <s v="Departamento de Atención a Víctimas"/>
    <s v="N/A"/>
    <s v="N/A"/>
    <s v="N/A"/>
    <s v="Inversión"/>
    <n v="26021315"/>
    <s v="N/A"/>
    <s v="N/A"/>
    <n v="5204263"/>
    <n v="79622"/>
    <n v="299122"/>
    <s v="_x0009_2018011001091"/>
    <d v="2022-07-05T00:00:00"/>
    <d v="2022-07-06T00:00:00"/>
    <s v="N/A"/>
    <s v="N/A"/>
    <s v="N/A"/>
    <s v="N/A"/>
    <n v="0"/>
    <s v="N/A"/>
    <n v="0"/>
    <s v="N/A"/>
    <n v="0"/>
    <s v="N/A"/>
    <n v="0"/>
    <n v="26021315"/>
    <s v="NO"/>
    <s v="N/A"/>
    <s v="N/A"/>
    <s v="N/A"/>
    <s v="N/A"/>
    <d v="2022-11-30T00:00:00"/>
    <d v="2022-11-30T00:00:00"/>
    <s v="SI"/>
    <s v="Bogotá D.C."/>
    <s v="Cumplimiento"/>
    <s v="36-45-101039073"/>
    <n v="0"/>
    <s v="Seguros del Estado S.A."/>
    <d v="2022-07-05T00:00:00"/>
    <s v="05/07/2022 - 04/06/2023"/>
    <s v="PENDIENTE"/>
    <s v="Ninguna"/>
    <x v="1"/>
    <s v="Ingreso"/>
    <s v="N/A"/>
    <s v="PENDIENTE"/>
    <s v="PENDIENTE"/>
    <s v="FEMENINO"/>
    <s v="gina.rusinque@jep.gov.co"/>
    <s v="https://community.secop.gov.co/Public/Tendering/ContractNoticePhases/View?PPI=CO1.PPI.19262698&amp;isFromPublicArea=True&amp;isModal=False"/>
    <x v="7"/>
    <n v="2022"/>
  </r>
  <r>
    <n v="222"/>
    <s v="JEP-535-2022"/>
    <s v="JEP-CSPO-516-2022"/>
    <s v="Ángela Esquivel "/>
    <s v="Revisado el 12/07/2022 Firmado"/>
    <s v="Jorge Fernando Vargas Rodriguez"/>
    <m/>
    <m/>
    <x v="1"/>
    <s v="1. Prestación de servicios"/>
    <n v="79244908"/>
    <n v="7"/>
    <x v="1"/>
    <s v="Bogotá D.C."/>
    <s v="Prestar servicios profesionales para apoyar y acompañar al departamento de atención a víctimas en la gestión administrativa, precontractual y seguimiento contractual a fin de facilitar la asistencia material a víctimas atendiendo los enfoques diferenciales "/>
    <m/>
    <s v="Harvey Danilo Suarez Morales"/>
    <s v="Secretaría Ejecutiva"/>
    <s v="Subsecretaría Ejecutiva "/>
    <x v="7"/>
    <s v="Claudia Viviana Ferro Buitrago"/>
    <s v="Departamento de Atención a Víctimas"/>
    <s v="N/A"/>
    <s v="N/A"/>
    <s v="N/A"/>
    <s v="Inversión"/>
    <n v="26021315"/>
    <s v="N/A"/>
    <s v="N/A"/>
    <n v="5204263"/>
    <n v="80622"/>
    <n v="304422"/>
    <s v="_x0009_2018011001091"/>
    <d v="2022-07-06T00:00:00"/>
    <d v="2022-07-07T00:00:00"/>
    <s v="N/A"/>
    <s v="N/A"/>
    <s v="N/A"/>
    <s v="N/A"/>
    <n v="0"/>
    <s v="N/A"/>
    <n v="0"/>
    <s v="N/A"/>
    <n v="0"/>
    <s v="N/A"/>
    <n v="0"/>
    <n v="26021315"/>
    <s v="NO"/>
    <s v="N/A"/>
    <s v="N/A"/>
    <s v="N/A"/>
    <s v="N/A"/>
    <d v="2022-11-30T00:00:00"/>
    <d v="2022-11-30T00:00:00"/>
    <s v="SI"/>
    <s v="Bogotá D.C."/>
    <s v="Cumplimiento"/>
    <s v="36-45-101039074"/>
    <n v="0"/>
    <s v="Seguros del Estado S.A."/>
    <d v="2022-07-01T00:00:00"/>
    <s v="01/07/2022 - 31/05/2023"/>
    <s v="PENDIENTE"/>
    <s v="Ninguna"/>
    <x v="1"/>
    <s v="Ingreso"/>
    <s v="N/A"/>
    <s v="PENDIENTE"/>
    <s v="PENDIENTE"/>
    <s v="MASCULINO"/>
    <s v="jorge.vargas@jep.gov.co"/>
    <s v="https://community.secop.gov.co/Public/Tendering/ContractNoticePhases/View?PPI=CO1.PPI.19266226&amp;isFromPublicArea=True&amp;isModal=False"/>
    <x v="7"/>
    <n v="2022"/>
  </r>
  <r>
    <n v="224"/>
    <s v="JEP-536-2022"/>
    <s v="JEP-CSPO-517-2022"/>
    <s v="Ángela Esquivel "/>
    <s v="Revisado el 12/07/2022 Firmado"/>
    <s v="Karen Andrea Ramirez Rincon "/>
    <m/>
    <m/>
    <x v="1"/>
    <s v="1. Prestación de servicios"/>
    <n v="1010188577"/>
    <n v="2"/>
    <x v="1"/>
    <s v="Bogotá D.C."/>
    <s v="Prestar servicios profesionales para apoyar y acompañar al departamento de atención a víctimas en las gestiones administrativas requeridas para su adecuado funcionamiento y el cumplimiento sus funciones misionales "/>
    <m/>
    <s v="Harvey Danilo Suarez Morales"/>
    <s v="Secretaría Ejecutiva"/>
    <s v="Subsecretaría Ejecutiva "/>
    <x v="7"/>
    <s v="Claudia Viviana Ferro Buitrago"/>
    <s v="Departamento de Atención a Víctimas"/>
    <s v="N/A"/>
    <s v="N/A"/>
    <s v="N/A"/>
    <s v="Inversión"/>
    <n v="21684420"/>
    <s v="N/A"/>
    <s v="N/A"/>
    <n v="3614070"/>
    <n v="87322"/>
    <s v="_x0009_304522"/>
    <s v="_x0009_2018011001091"/>
    <d v="2022-07-06T00:00:00"/>
    <d v="2022-07-07T00:00:00"/>
    <s v="N/A"/>
    <s v="N/A"/>
    <s v="N/A"/>
    <s v="N/A"/>
    <n v="0"/>
    <s v="N/A"/>
    <n v="0"/>
    <s v="N/A"/>
    <n v="0"/>
    <s v="N/A"/>
    <n v="-122"/>
    <n v="21684420"/>
    <s v="NO"/>
    <s v="N/A"/>
    <s v="N/A"/>
    <s v="N/A"/>
    <s v="N/A"/>
    <d v="2022-12-31T00:00:00"/>
    <d v="2022-08-31T00:00:00"/>
    <s v="SI"/>
    <s v="Bogotá D.C."/>
    <s v="Cumplimiento"/>
    <s v="36-45-101039120"/>
    <n v="0"/>
    <s v="Seguros del Estado S.A."/>
    <d v="2022-07-07T00:00:00"/>
    <s v="07/07/2022 - 05/07/2023"/>
    <s v="PENDIENTE"/>
    <s v="En fecha del 31/08/2022 se publica la terminación del contrato JEP-536-2022"/>
    <x v="0"/>
    <s v="Terminación anticipada"/>
    <s v="N/A"/>
    <s v="PENDIENTE"/>
    <s v="PENDIENTE"/>
    <s v="FEMENINO"/>
    <s v="karen.ramirez@jep.gov.co"/>
    <s v="https://community.secop.gov.co/Public/Tendering/ContractNoticePhases/View?PPI=CO1.PPI.19269263&amp;isFromPublicArea=True&amp;isModal=False"/>
    <x v="7"/>
    <n v="2022"/>
  </r>
  <r>
    <n v="223"/>
    <s v="JEP-537-2022"/>
    <s v="JEP-CSPO-518-2022"/>
    <s v="Ángela Esquivel "/>
    <s v="Revisado el 12/07/2022"/>
    <s v="Manuel Alejandro Niño Fontecha "/>
    <m/>
    <m/>
    <x v="1"/>
    <s v="1. Prestación de servicios"/>
    <n v="1018435769"/>
    <n v="9"/>
    <x v="1"/>
    <s v="Bogotá D.C."/>
    <s v="Prestar servicios profesionales para apoyar y acompañar al departamento de atención a víctimas en la gestión administrativa, precontractual y seguimiento contractual a fin de facilitar la asistencia material a víctimas atendiendo los enfoques diferenciales "/>
    <m/>
    <s v="Harvey Danilo Suarez Morales"/>
    <s v="Secretaría Ejecutiva"/>
    <s v="Subsecretaría Ejecutiva "/>
    <x v="7"/>
    <s v="Claudia Viviana Ferro Buitrago"/>
    <s v="Departamento de Atención a Víctimas"/>
    <s v="N/A"/>
    <s v="N/A"/>
    <s v="N/A"/>
    <s v="Inversión"/>
    <n v="26021315"/>
    <s v="N/A"/>
    <s v="N/A"/>
    <n v="5204263"/>
    <n v="86822"/>
    <n v="305222"/>
    <n v="2018011001091"/>
    <d v="2022-07-06T00:00:00"/>
    <d v="2022-07-07T00:00:00"/>
    <s v="N/A"/>
    <s v="N/A"/>
    <s v="N/A"/>
    <s v="N/A"/>
    <n v="0"/>
    <s v="N/A"/>
    <n v="0"/>
    <s v="N/A"/>
    <n v="0"/>
    <s v="N/A"/>
    <n v="0"/>
    <n v="26021315"/>
    <s v="NO"/>
    <s v="N/A"/>
    <s v="N/A"/>
    <s v="N/A"/>
    <s v="N/A"/>
    <d v="2022-11-30T00:00:00"/>
    <d v="2022-11-30T00:00:00"/>
    <s v="SI"/>
    <s v="Bogotá D.C."/>
    <s v="Cumplimiento"/>
    <s v="36-45-101039077"/>
    <n v="2"/>
    <s v="Seguros del Estado S.A."/>
    <d v="2022-07-07T00:00:00"/>
    <s v="06/07/2022 - 05/06/2023"/>
    <s v="PENDIENTE"/>
    <s v="Ninguna"/>
    <x v="1"/>
    <s v="Ingreso"/>
    <s v="N/A"/>
    <s v="PENDIENTE"/>
    <s v="PENDIENTE"/>
    <s v="MASCULINO"/>
    <s v="manuel.nino@jep.gov.co"/>
    <s v="https://community.secop.gov.co/Public/Tendering/ContractNoticePhases/View?PPI=CO1.PPI.19249139&amp;isFromPublicArea=True&amp;isModal=False"/>
    <x v="7"/>
    <n v="2022"/>
  </r>
  <r>
    <n v="384"/>
    <s v="JEP-538-2022"/>
    <s v="JEP-CSPO-519-2022"/>
    <s v="Jairo Cuellar"/>
    <s v="Revisado el 12/07/2022"/>
    <s v="Laura Daniela Garzon Chavarro"/>
    <m/>
    <m/>
    <x v="1"/>
    <s v="1. Prestación de servicios"/>
    <n v="1010214314"/>
    <n v="4"/>
    <x v="1"/>
    <s v="Bogotá D.C."/>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s v="Subsecretaría Ejecutiva "/>
    <x v="10"/>
    <s v="Jorge Alirio Mancera Cortés"/>
    <s v="Departamento SAAD - Comparecientes"/>
    <s v="N/A"/>
    <s v="N/A"/>
    <s v="N/A"/>
    <s v="Inversión"/>
    <n v="36140715"/>
    <s v="N/A"/>
    <s v="N/A"/>
    <n v="7228143"/>
    <n v="89922"/>
    <n v="312422"/>
    <n v="2018011001091"/>
    <d v="2022-07-11T00:00:00"/>
    <d v="2022-07-12T00:00:00"/>
    <s v="N/A"/>
    <s v="N/A"/>
    <s v="N/A"/>
    <s v="N/A"/>
    <n v="0"/>
    <s v="N/A"/>
    <n v="0"/>
    <s v="N/A"/>
    <n v="0"/>
    <s v="N/A"/>
    <n v="0"/>
    <n v="36140715"/>
    <s v="NO"/>
    <s v="N/A"/>
    <s v="N/A"/>
    <s v="N/A"/>
    <s v="N/A"/>
    <d v="2022-11-30T00:00:00"/>
    <d v="2022-11-30T00:00:00"/>
    <s v="SI"/>
    <s v="Bogotá D.C."/>
    <s v="Cumplimiento"/>
    <s v="21-45-101377159"/>
    <n v="0"/>
    <s v="Seguros del Estado S.A."/>
    <d v="2022-07-11T00:00:00"/>
    <s v="11/07/2022 - 31/05/2023"/>
    <s v="PENDIENTE"/>
    <s v="Ninguna"/>
    <x v="1"/>
    <s v="Ingreso"/>
    <s v="N/A"/>
    <s v="PENDIENTE"/>
    <s v="PENDIENTE"/>
    <s v="FEMENINO"/>
    <s v="laura.garzonc@jep.gov.co"/>
    <s v="https://community.secop.gov.co/Public/Tendering/ContractNoticePhases/View?PPI=CO1.PPI.19260704&amp;isFromPublicArea=True&amp;isModal=False"/>
    <x v="7"/>
    <n v="2022"/>
  </r>
  <r>
    <n v="696"/>
    <s v="JEP-539-2022"/>
    <s v="JEP-CSPO-520-2022"/>
    <s v="John Maldonado"/>
    <s v="Revisado el 12/07/2022"/>
    <s v="Monica Marcela Niño Diaz"/>
    <m/>
    <m/>
    <x v="1"/>
    <s v="1. Prestación de servicios"/>
    <n v="1049606772"/>
    <n v="9"/>
    <x v="1"/>
    <s v="Bogotá D.C."/>
    <s v="Prestar servicios profesionales especializados y acompañamiento jurídico a la secretaría ejecutiva de la JEP, en la expedición de conceptos y demás documentos que le sean solicitados, así como la orientación y apoyo jurídico en los asuntos que se constituyan en temas prioritarios y de alto impacto para el cumplimiento de la misión de la JEP"/>
    <m/>
    <s v="Harvey Danilo Suarez Morales"/>
    <s v="Secretaría Ejecutiva"/>
    <s v="Secretaría Ejecutiva"/>
    <x v="26"/>
    <s v="Lech Julián Guerrero Cárdenas"/>
    <s v="Secretaría Ejecutiva"/>
    <s v="N/A"/>
    <s v="N/A"/>
    <s v="N/A"/>
    <s v="Inversión"/>
    <n v="82400845"/>
    <s v="N/A"/>
    <s v="N/A"/>
    <n v="16480169"/>
    <n v="72122"/>
    <n v="294522"/>
    <n v="2018011001091"/>
    <d v="2022-07-01T00:00:00"/>
    <d v="2022-07-02T00:00:00"/>
    <s v="N/A"/>
    <s v="N/A"/>
    <s v="N/A"/>
    <s v="N/A"/>
    <n v="0"/>
    <s v="N/A"/>
    <n v="0"/>
    <s v="N/A"/>
    <n v="0"/>
    <s v="N/A"/>
    <n v="0"/>
    <n v="82400845"/>
    <s v="NO"/>
    <s v="N/A"/>
    <s v="N/A"/>
    <s v="N/A"/>
    <s v="N/A"/>
    <d v="2022-11-30T00:00:00"/>
    <d v="2022-11-30T00:00:00"/>
    <s v="SI"/>
    <s v="Bogotá D.C."/>
    <s v="Cumplimiento"/>
    <s v="21-45-101376156"/>
    <n v="0"/>
    <s v="Seguros del Estado S.A."/>
    <d v="2022-07-01T00:00:00"/>
    <s v="01/07/2022 - 01/06/2023"/>
    <s v="PENDIENTE"/>
    <s v="Ninguna"/>
    <x v="1"/>
    <s v="Ingreso"/>
    <s v="N/A"/>
    <s v="PENDIENTE"/>
    <s v="PENDIENTE"/>
    <s v="FEMENINO"/>
    <s v="monica.nino@jep.gov.co"/>
    <s v="https://community.secop.gov.co/Public/Tendering/ContractNoticePhases/View?PPI=CO1.PPI.19252552&amp;isFromPublicArea=True&amp;isModal=False"/>
    <x v="7"/>
    <n v="2022"/>
  </r>
  <r>
    <n v="622"/>
    <s v="JEP-540-2022"/>
    <s v="JEP-CSPO-521-2022"/>
    <s v="Carlos Torres"/>
    <s v="Revisado el 12/07/2022 Firmado"/>
    <s v="Michael Giovanni Caballero Rodriguez_x000a_"/>
    <m/>
    <m/>
    <x v="1"/>
    <s v="1. Prestación de servicios"/>
    <n v="1012342713"/>
    <n v="5"/>
    <x v="1"/>
    <s v="Bogotá D.C."/>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m/>
    <s v="Magistratura _x000a_Secretaría General Judicial"/>
    <s v="N/A"/>
    <s v="Inversión"/>
    <n v="18070350"/>
    <s v="N/A"/>
    <s v="N/A"/>
    <n v="3614070"/>
    <n v="81422"/>
    <n v="296722"/>
    <n v="2018011001091"/>
    <d v="2022-07-01T00:00:00"/>
    <d v="2022-07-07T00:00:00"/>
    <s v="N/A"/>
    <s v="N/A"/>
    <s v="N/A"/>
    <s v="N/A"/>
    <n v="0"/>
    <s v="N/A"/>
    <n v="0"/>
    <s v="N/A"/>
    <n v="0"/>
    <s v="N/A"/>
    <n v="0"/>
    <n v="18070350"/>
    <s v="NO"/>
    <s v="N/A"/>
    <s v="N/A"/>
    <s v="N/A"/>
    <s v="N/A"/>
    <d v="2022-11-30T00:00:00"/>
    <d v="2022-11-30T00:00:00"/>
    <s v="SI"/>
    <s v="Bogotá D.C."/>
    <s v="Cumplimiento"/>
    <s v="14-47-101018014"/>
    <n v="1"/>
    <s v="Seguros del Estado S.A."/>
    <d v="2022-07-07T00:00:00"/>
    <s v="06/07/2022 - 30/05/2023"/>
    <s v="PENDIENTE"/>
    <s v="Ninguna"/>
    <x v="1"/>
    <s v="Ingreso"/>
    <s v="N/A"/>
    <s v="PENDIENTE"/>
    <s v="PENDIENTE"/>
    <s v="MASCULINO"/>
    <s v="michael.caballero@jep.gov.co"/>
    <s v="https://community.secop.gov.co/Public/Tendering/ContractNoticePhases/View?PPI=CO1.PPI.19253529&amp;isFromPublicArea=True&amp;isModal=False"/>
    <x v="7"/>
    <n v="2022"/>
  </r>
  <r>
    <n v="623"/>
    <s v="JEP-541-2022"/>
    <s v="JEP-CSPO-522-2022"/>
    <s v="Carlos Torres"/>
    <s v="Revisado el 12/07/2022"/>
    <s v="Karen Alejandra Tovar Herrera _x000a_"/>
    <m/>
    <m/>
    <x v="1"/>
    <s v="1. Prestación de servicios"/>
    <n v="1085262180"/>
    <n v="1"/>
    <x v="1"/>
    <s v="Bogotá D.C."/>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18070350"/>
    <s v="N/A"/>
    <s v="N/A"/>
    <n v="3614070"/>
    <n v="81522"/>
    <n v="319222"/>
    <n v="2018011001091"/>
    <d v="2022-07-13T00:00:00"/>
    <d v="2022-07-14T00:00:00"/>
    <s v="N/A"/>
    <s v="N/A"/>
    <s v="N/A"/>
    <s v="N/A"/>
    <n v="0"/>
    <s v="N/A"/>
    <n v="0"/>
    <s v="N/A"/>
    <n v="0"/>
    <s v="N/A"/>
    <n v="0"/>
    <n v="18070350"/>
    <s v="NO"/>
    <s v="N/A"/>
    <s v="N/A"/>
    <s v="N/A"/>
    <s v="N/A"/>
    <d v="2022-11-30T00:00:00"/>
    <d v="2022-11-30T00:00:00"/>
    <m/>
    <s v="Bogotá D.C."/>
    <s v="Cumplimiento"/>
    <s v="14-47-101018175"/>
    <n v="0"/>
    <s v="Seguros del Estado S.A."/>
    <d v="2022-07-14T00:00:00"/>
    <s v="13/07/2022 - 05/06/2023"/>
    <s v="PENDIENTE"/>
    <s v="Ninguna"/>
    <x v="1"/>
    <s v="Ingreso"/>
    <s v="N/A"/>
    <s v="PENDIENTE"/>
    <s v="PENDIENTE"/>
    <s v="FEMENINO"/>
    <s v="karen.tovar@jep.gov.co"/>
    <s v="https://community.secop.gov.co/Public/Tendering/ContractNoticePhases/View?PPI=CO1.PPI.19270710&amp;isFromPublicArea=True&amp;isModal=False"/>
    <x v="7"/>
    <n v="2022"/>
  </r>
  <r>
    <n v="624"/>
    <s v="JEP-542-2022"/>
    <s v="JEP-CSPO-523-2022"/>
    <s v="Carlos Torres"/>
    <s v="Revisado el 12/07/2022 "/>
    <s v="Nelson Yara Jara _x000a_ "/>
    <m/>
    <m/>
    <x v="1"/>
    <s v="1. Prestación de servicios"/>
    <n v="1014275310"/>
    <n v="0"/>
    <x v="1"/>
    <s v="Bogotá D.C."/>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18070350"/>
    <s v="N/A"/>
    <s v="N/A"/>
    <n v="3614070"/>
    <n v="89222"/>
    <n v="298122"/>
    <n v="2018011001091"/>
    <d v="2022-07-05T00:00:00"/>
    <d v="2022-07-05T00:00:00"/>
    <s v="N/A"/>
    <s v="N/A"/>
    <s v="N/A"/>
    <s v="N/A"/>
    <n v="0"/>
    <s v="N/A"/>
    <n v="0"/>
    <s v="N/A"/>
    <n v="0"/>
    <s v="N/A"/>
    <n v="0"/>
    <n v="18070350"/>
    <s v="NO"/>
    <s v="N/A"/>
    <s v="N/A"/>
    <s v="N/A"/>
    <s v="N/A"/>
    <d v="2022-11-30T00:00:00"/>
    <d v="2022-11-30T00:00:00"/>
    <s v="SI"/>
    <s v="Bogotá D.C."/>
    <s v="Cumplimiento"/>
    <s v="21-47-101021240"/>
    <n v="0"/>
    <s v="Seguros del Estado S.A."/>
    <d v="2022-07-05T00:00:00"/>
    <s v="05/07/2022 - 31/05/2023"/>
    <s v="PENDIENTE"/>
    <s v="Acta de inicio con supervisor encargado"/>
    <x v="1"/>
    <s v="Ingreso"/>
    <s v="N/A"/>
    <s v="PENDIENTE"/>
    <s v="PENDIENTE"/>
    <s v="MASCULINO"/>
    <s v="nelson.yaraj@jep.gov.co"/>
    <s v="https://community.secop.gov.co/Public/Tendering/ContractNoticePhases/View?PPI=CO1.PPI.19271921&amp;isFromPublicArea=True&amp;isModal=False"/>
    <x v="7"/>
    <n v="2022"/>
  </r>
  <r>
    <n v="625"/>
    <s v="JEP-543-2022"/>
    <s v="JEP-CSPO-524-2022"/>
    <s v="Carlos Torres"/>
    <s v="Revisado el 12/07/2022"/>
    <s v="Duvan Andres Correa"/>
    <m/>
    <m/>
    <x v="1"/>
    <s v="1. Prestación de servicios"/>
    <n v="1098744800"/>
    <n v="6"/>
    <x v="1"/>
    <s v="Saravena"/>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18070350"/>
    <s v="N/A"/>
    <s v="N/A"/>
    <n v="3614070"/>
    <n v="81622"/>
    <n v="323122"/>
    <n v="2018011001091"/>
    <d v="2022-07-15T00:00:00"/>
    <d v="2022-07-18T00:00:00"/>
    <s v="N/A"/>
    <s v="N/A"/>
    <s v="N/A"/>
    <s v="N/A"/>
    <n v="0"/>
    <s v="N/A"/>
    <n v="0"/>
    <s v="N/A"/>
    <n v="0"/>
    <s v="N/A"/>
    <n v="0"/>
    <n v="18070350"/>
    <s v="NO"/>
    <s v="N/A"/>
    <s v="N/A"/>
    <s v="N/A"/>
    <s v="N/A"/>
    <d v="2022-11-30T00:00:00"/>
    <d v="2022-11-30T00:00:00"/>
    <m/>
    <s v="Bogotá D.C."/>
    <s v="Cumplimiento"/>
    <s v="21-45-101377833"/>
    <n v="0"/>
    <s v="Seguros del Estado S.A."/>
    <d v="2022-07-15T00:00:00"/>
    <s v="15/07/2022 - 01/06/2023"/>
    <s v="PENDIENTE"/>
    <s v="Ninguna"/>
    <x v="1"/>
    <s v="Ingreso"/>
    <s v="N/A"/>
    <s v="PENDIENTE"/>
    <s v="PENDIENTE"/>
    <s v="MASCULINO"/>
    <s v="duvan.correa@jep.gov.co"/>
    <s v="https://community.secop.gov.co/Public/Tendering/ContractNoticePhases/View?PPI=CO1.PPI.19268714&amp;isFromPublicArea=True&amp;isModal=False"/>
    <x v="7"/>
    <n v="2022"/>
  </r>
  <r>
    <s v="289 "/>
    <s v="JEP-544-2022"/>
    <s v="JEP-CSPO-525-2022"/>
    <s v="Johanna Duarte"/>
    <s v="Revisado el 12/07/2022 Firmado"/>
    <s v="María Alejandra Cerpa Gómez"/>
    <m/>
    <m/>
    <x v="1"/>
    <s v="1. Prestación de servicios"/>
    <n v="1023929021"/>
    <n v="8"/>
    <x v="1"/>
    <s v="Bogotá D.C."/>
    <s v="Prestar servicios profesionales para apoyar y acompañar al Departamento de Atención al Ciudadano en la elaboración de actos administrativos y respuestas a las PQRSDF, con base en las normas legales vigentes y los lineamientos jurídicos implementados y la implementación del punto 5 del Acuerdo Final con enfoque sistémico. "/>
    <m/>
    <s v="Harvey Danilo Suarez Morales"/>
    <s v="Secretaría Ejecutiva"/>
    <s v="Subsecretaría Ejecutiva "/>
    <x v="18"/>
    <s v="Constanza Eugenia Cañon Charry_x0009_"/>
    <s v="Departamento de Atención al Ciudadano"/>
    <s v="N/A"/>
    <s v="N/A"/>
    <s v="N/A"/>
    <s v="Inversión"/>
    <n v="26021315"/>
    <s v="N/A"/>
    <s v="N/A"/>
    <n v="5204263"/>
    <n v="82522"/>
    <n v="307322"/>
    <n v="2018011001091"/>
    <d v="2022-07-07T00:00:00"/>
    <d v="2022-07-08T00:00:00"/>
    <s v="N/A"/>
    <s v="N/A"/>
    <s v="N/A"/>
    <s v="N/A"/>
    <n v="0"/>
    <s v="N/A"/>
    <n v="0"/>
    <s v="N/A"/>
    <n v="0"/>
    <s v="N/A"/>
    <n v="0"/>
    <n v="26021315"/>
    <s v="NO"/>
    <s v="N/A"/>
    <s v="N/A"/>
    <s v="N/A"/>
    <s v="N/A"/>
    <d v="2022-11-30T00:00:00"/>
    <d v="2022-11-30T00:00:00"/>
    <s v="SI"/>
    <s v="Bogotá D.C."/>
    <s v="Cumplimiento"/>
    <s v="21-45-101376849"/>
    <n v="0"/>
    <s v="Seguros del Estado S.A."/>
    <d v="2022-07-08T00:00:00"/>
    <s v="07/07/2022 - 31/05/2023"/>
    <s v="PENDIENTE"/>
    <s v="Ninguna"/>
    <x v="1"/>
    <s v="Ingreso"/>
    <s v="N/A"/>
    <s v="PENDIENTE"/>
    <s v="PENDIENTE"/>
    <s v="FEMENINO"/>
    <s v="maria.cerpa@jep.gov.co"/>
    <s v="https://community.secop.gov.co/Public/Tendering/ContractNoticePhases/View?PPI=CO1.PPI.19287329&amp;isFromPublicArea=True&amp;isModal=False"/>
    <x v="7"/>
    <n v="2022"/>
  </r>
  <r>
    <s v="288 "/>
    <s v="JEP-545-2022"/>
    <s v="JEP-CSPO-526-2022"/>
    <s v="Johanna Duarte"/>
    <s v="Revisado el 12/07/2022 Firmado"/>
    <s v="Jenny Patricia Reyes Gonzalez"/>
    <m/>
    <m/>
    <x v="1"/>
    <s v="1. Prestación de servicios"/>
    <n v="52264565"/>
    <n v="1"/>
    <x v="1"/>
    <s v="Bogotá D.C."/>
    <s v="Prestar servicios profesionales para apoyar y acompañar al Departamento de Atención al Ciudadano en los procesos administrativos y financieros para el cumplimiento de las obligaciones misionales de la JEP y la implementación del punto 5 del Acuerdo Final con enfoque sistémico. "/>
    <m/>
    <s v="Harvey Danilo Suarez Morales"/>
    <s v="Secretaría Ejecutiva"/>
    <s v="Subsecretaría Ejecutiva "/>
    <x v="18"/>
    <s v="Constanza Eugenia Cañon Charry_x0009_"/>
    <s v="Departamento de Atención al Ciudadano"/>
    <s v="N/A"/>
    <s v="N/A"/>
    <s v="N/A"/>
    <s v="Inversión"/>
    <n v="36140715"/>
    <s v="N/A"/>
    <s v="N/A"/>
    <n v="7228143"/>
    <n v="82422"/>
    <n v="305122"/>
    <n v="2018011001091"/>
    <d v="2022-07-06T00:00:00"/>
    <d v="2022-07-07T00:00:00"/>
    <s v="N/A"/>
    <s v="N/A"/>
    <s v="N/A"/>
    <s v="N/A"/>
    <n v="0"/>
    <s v="N/A"/>
    <n v="0"/>
    <s v="N/A"/>
    <n v="0"/>
    <s v="N/A"/>
    <n v="0"/>
    <n v="36140715"/>
    <s v="NO"/>
    <s v="N/A"/>
    <s v="N/A"/>
    <s v="N/A"/>
    <s v="N/A"/>
    <d v="2022-11-30T00:00:00"/>
    <d v="2022-11-30T00:00:00"/>
    <s v="SI"/>
    <s v="Bogotá D.C."/>
    <s v="Cumplimiento"/>
    <s v="21-47-101021290"/>
    <n v="0"/>
    <s v="Seguros del Estado S.A."/>
    <d v="2022-07-06T00:00:00"/>
    <s v="06/07/2022 - 31/05/2023"/>
    <s v="PENDIENTE"/>
    <s v="Ninguna"/>
    <x v="1"/>
    <s v="Ingreso"/>
    <s v="N/A"/>
    <s v="PENDIENTE"/>
    <s v="PENDIENTE"/>
    <s v="FEMENINO"/>
    <s v="jenny.reyesg@jep.gov.co"/>
    <s v="https://community.secop.gov.co/Public/Tendering/ContractNoticePhases/View?PPI=CO1.PPI.19287193&amp;isFromPublicArea=True&amp;isModal=False"/>
    <x v="7"/>
    <n v="2022"/>
  </r>
  <r>
    <s v="285 "/>
    <s v="JEP-546-2022"/>
    <s v="JEP-CSPO-527-2022"/>
    <s v="Johanna Duarte"/>
    <s v="Revisado el 12/07/2022 Firmado"/>
    <s v="Daren Marcelo Salazar Alonso"/>
    <m/>
    <m/>
    <x v="1"/>
    <s v="1. Prestación de servicios"/>
    <n v="1032481812"/>
    <n v="4"/>
    <x v="1"/>
    <s v="Bogotá D.C."/>
    <s v="Prestar servicios para apoyar y acompañar al Departamento de Atención al Ciudadano en el desarrollo de las actividades relacionadas con recepción, tipificación, asignación y reportes estadísticos de las PQRSDF dentro de los sistemas de la entidad, para la implementación del punto 5 del Acuerdo Final con enfoque sistémico. _x000a_ "/>
    <m/>
    <s v="Harvey Danilo Suarez Morales"/>
    <s v="Secretaría Ejecutiva"/>
    <s v="Subsecretaría Ejecutiva "/>
    <x v="18"/>
    <s v="Constanza Eugenia Cañon Charry_x0009_"/>
    <s v="Departamento de Atención al Ciudadano"/>
    <s v="N/A"/>
    <s v="N/A"/>
    <s v="N/A"/>
    <s v="Inversión"/>
    <n v="18070350"/>
    <s v="N/A"/>
    <s v="N/A"/>
    <n v="3614070"/>
    <n v="82122"/>
    <n v="302722"/>
    <n v="2018011001091"/>
    <d v="2022-07-06T00:00:00"/>
    <d v="2022-07-07T00:00:00"/>
    <s v="N/A"/>
    <s v="N/A"/>
    <s v="N/A"/>
    <s v="N/A"/>
    <n v="0"/>
    <s v="N/A"/>
    <n v="0"/>
    <s v="N/A"/>
    <n v="0"/>
    <s v="N/A"/>
    <n v="0"/>
    <n v="18070350"/>
    <s v="NO"/>
    <s v="N/A"/>
    <s v="N/A"/>
    <s v="N/A"/>
    <s v="N/A"/>
    <d v="2022-11-30T00:00:00"/>
    <d v="2022-11-30T00:00:00"/>
    <s v="SI"/>
    <s v="Bogotá D.C."/>
    <s v="Cumplimiento"/>
    <s v="21-47-101021275"/>
    <n v="0"/>
    <s v="Seguros del Estado S.A."/>
    <d v="2022-07-06T00:00:00"/>
    <s v="06/07/2022 - 31/05/2023"/>
    <s v="PENDIENTE"/>
    <s v="Ninguna"/>
    <x v="1"/>
    <s v="Ingreso"/>
    <s v="N/A"/>
    <s v="PENDIENTE"/>
    <s v="PENDIENTE"/>
    <s v="MASCULINO"/>
    <s v="daren.salazar@jep.gov.co"/>
    <s v="https://community.secop.gov.co/Public/Tendering/ContractNoticePhases/View?PPI=CO1.PPI.19287062&amp;isFromPublicArea=True&amp;isModal=False"/>
    <x v="7"/>
    <n v="2022"/>
  </r>
  <r>
    <s v="287 "/>
    <s v="JEP-547-2022"/>
    <s v="JEP-CSPO-528-2022"/>
    <s v="Johanna Duarte"/>
    <s v="Revisado el 12/07/2022 Firmado"/>
    <s v="José Fernando Bermeo Noguera"/>
    <m/>
    <m/>
    <x v="1"/>
    <s v="1. Prestación de servicios"/>
    <n v="98399475"/>
    <n v="4"/>
    <x v="1"/>
    <s v="Bogotá D.C."/>
    <s v="Prestar servicios profesionales para apoyar y acompañar al Departamento de Atención al Ciudadano en el análisis de los datos y uso de herramientas tecnológicas para mejorar el seguimiento y control de las PQRSDF, para la implementación del punto 5 del Acuerdo Final con enfoque sistémico."/>
    <m/>
    <s v="Harvey Danilo Suarez Morales"/>
    <s v="Secretaría Ejecutiva"/>
    <s v="Subsecretaría Ejecutiva "/>
    <x v="18"/>
    <s v="Constanza Eugenia Cañon Charry_x0009_"/>
    <s v="Departamento de Atención al Ciudadano"/>
    <s v="N/A"/>
    <s v="N/A"/>
    <s v="N/A"/>
    <s v="Inversión"/>
    <n v="26021315"/>
    <s v="N/A"/>
    <s v="N/A"/>
    <n v="5204263"/>
    <n v="82322"/>
    <n v="307422"/>
    <n v="2018011001091"/>
    <d v="2022-07-07T00:00:00"/>
    <d v="2022-07-11T00:00:00"/>
    <s v="N/A"/>
    <s v="N/A"/>
    <s v="N/A"/>
    <s v="N/A"/>
    <n v="0"/>
    <s v="N/A"/>
    <n v="0"/>
    <s v="N/A"/>
    <n v="0"/>
    <s v="N/A"/>
    <n v="0"/>
    <n v="26021315"/>
    <s v="NO"/>
    <s v="N/A"/>
    <s v="N/A"/>
    <s v="N/A"/>
    <s v="N/A"/>
    <d v="2022-11-30T00:00:00"/>
    <d v="2022-11-30T00:00:00"/>
    <s v="SI"/>
    <s v="Bogotá D.C."/>
    <s v="Cumplimiento"/>
    <s v="18-45-101149586"/>
    <n v="0"/>
    <s v="Seguros del Estado S.A."/>
    <d v="2022-07-08T00:00:00"/>
    <s v="08/07/2022 - 05/06/2023"/>
    <s v="PENDIENTE"/>
    <s v="Ninguna"/>
    <x v="1"/>
    <s v="Ingreso"/>
    <s v="N/A"/>
    <s v="PENDIENTE"/>
    <s v="PENDIENTE"/>
    <s v="MASCULINO"/>
    <s v="jose.bermeo@jep.gov.co"/>
    <s v="https://community.secop.gov.co/Public/Tendering/ContractNoticePhases/View?PPI=CO1.PPI.19287196&amp;isFromPublicArea=True&amp;isModal=False"/>
    <x v="7"/>
    <n v="2022"/>
  </r>
  <r>
    <n v="416"/>
    <s v="JEP-548-2022"/>
    <s v="JEP-CSPO-529-2022"/>
    <s v="Jairo Cuellar"/>
    <s v="Revisado el 12/07/2022 Firmado"/>
    <s v="Karen Milena Díaz Barriga"/>
    <m/>
    <m/>
    <x v="1"/>
    <s v="1. Prestación de servicios"/>
    <n v="1098683765"/>
    <n v="3"/>
    <x v="1"/>
    <s v="Bucaramanga"/>
    <s v="416.Prestación de servicios para apoyar la gestión administrativa del Departamento SAAD Víctimas.(Contratos o convenio que no requieren pluralidad de ofertas)"/>
    <m/>
    <s v="Harvey Danilo Suarez Morales"/>
    <s v="Secretaría Ejecutiva"/>
    <s v="Subsecretaría Ejecutiva "/>
    <x v="15"/>
    <s v="Paula De Gamboa Restrepo"/>
    <s v="Departamento SAAD - Víctimas"/>
    <s v="N/A"/>
    <s v="N/A"/>
    <s v="N/A"/>
    <s v="Inversión"/>
    <n v="25276044"/>
    <s v="N/A"/>
    <s v="N/A"/>
    <n v="3252663"/>
    <n v="89822"/>
    <n v="302222"/>
    <n v="2018011001091"/>
    <d v="2022-07-05T00:00:00"/>
    <d v="2022-07-06T00:00:00"/>
    <s v="N/A"/>
    <s v="N/A"/>
    <s v="N/A"/>
    <s v="N/A"/>
    <n v="0"/>
    <s v="N/A"/>
    <n v="0"/>
    <s v="N/A"/>
    <n v="0"/>
    <s v="N/A"/>
    <n v="0"/>
    <n v="25276044"/>
    <s v="NO"/>
    <s v="N/A"/>
    <s v="N/A"/>
    <s v="N/A"/>
    <s v="N/A"/>
    <d v="2022-12-31T00:00:00"/>
    <d v="2022-12-31T00:00:00"/>
    <s v="SI"/>
    <s v="Bogotá D.C."/>
    <s v="Cumplimiento"/>
    <s v="21-45-101376321"/>
    <n v="0"/>
    <s v="Seguros del Estado S.A."/>
    <d v="2022-07-05T00:00:00"/>
    <s v="05/07/2022 - 30/06/2023"/>
    <s v="PENDIENTE"/>
    <s v="Ninguna"/>
    <x v="1"/>
    <s v="Ingreso"/>
    <s v="N/A"/>
    <s v="PENDIENTE"/>
    <s v="PENDIENTE"/>
    <s v="FEMENINO"/>
    <s v="karen.diaz@jep.gov.co"/>
    <s v="https://community.secop.gov.co/Public/Tendering/ContractNoticePhases/View?PPI=CO1.PPI.19267483&amp;isFromPublicArea=True&amp;isModal=False"/>
    <x v="7"/>
    <n v="2022"/>
  </r>
  <r>
    <n v="420"/>
    <s v="JEP-549-2022"/>
    <s v="JEP-CSPO-530-2022"/>
    <s v="Jairo Cuellar"/>
    <s v="Revisado el 12/07/2022"/>
    <s v="Carolina Silva Ortiz"/>
    <m/>
    <m/>
    <x v="1"/>
    <s v="1. Prestación de servicios"/>
    <n v="52263832"/>
    <n v="9"/>
    <x v="1"/>
    <s v="Bogotá D.C."/>
    <s v="420.Prestar servicios profesionales para acompañar al Departamento de SAAD Víctimas a fin de facilitar la actualización y desarrollo de actividades de capacitación de los abogados registrados en el SAAD conforme a las necesidades de la dependencia.(Contratos o convenio que no requieren pluralidad de ofertas)"/>
    <m/>
    <s v="Harvey Danilo Suarez Morales"/>
    <s v="Secretaría Ejecutiva"/>
    <s v="Subsecretaría Ejecutiva "/>
    <x v="15"/>
    <s v="Paula De Gamboa Restrepo"/>
    <s v="Departamento SAAD - Víctimas"/>
    <s v="N/A"/>
    <s v="N/A"/>
    <s v="N/A"/>
    <s v="Inversión"/>
    <n v="39899353"/>
    <s v="N/A"/>
    <s v="N/A"/>
    <n v="6649892"/>
    <n v="87922"/>
    <n v="314022"/>
    <n v="2018011001091"/>
    <d v="2022-07-11T00:00:00"/>
    <d v="2022-07-13T00:00:00"/>
    <s v="N/A"/>
    <s v="N/A"/>
    <s v="N/A"/>
    <s v="N/A"/>
    <n v="-1"/>
    <d v="2022-08-04T00:00:00"/>
    <n v="0"/>
    <s v="N/A"/>
    <n v="0"/>
    <s v="N/A"/>
    <n v="-81"/>
    <n v="39899352"/>
    <s v="NO"/>
    <s v="N/A"/>
    <s v="N/A"/>
    <s v="N/A"/>
    <s v="N/A"/>
    <d v="2022-12-31T00:00:00"/>
    <d v="2022-10-11T00:00:00"/>
    <s v="SI"/>
    <s v="Bogotá D.C."/>
    <s v="Cumplimiento"/>
    <s v="380 47 994000126403"/>
    <n v="0"/>
    <s v="Aseguradora Solidaria de Colombia"/>
    <d v="2022-07-13T00:00:00"/>
    <s v="11/07/2022 - 03/07/2023"/>
    <s v="PENDIENTE"/>
    <s v="Otrosí aclaratorio No. 1 Modificar la Cláusula Sexta “valor del contrato” -$1_x000a_A partir del 11 de octubre de 2022 se da por terminado el contrato"/>
    <x v="0"/>
    <s v="Terminación anticipada"/>
    <s v="N/A"/>
    <s v="PENDIENTE"/>
    <s v="PENDIENTE"/>
    <s v="FEMENINO"/>
    <s v="carolina.silva@jep.gov.co"/>
    <s v="https://community.secop.gov.co/Public/Tendering/ContractNoticePhases/View?PPI=CO1.PPI.19305445&amp;isFromPublicArea=True&amp;isModal=False"/>
    <x v="7"/>
    <n v="2022"/>
  </r>
  <r>
    <n v="423"/>
    <s v="JEP-550-2022"/>
    <s v="JEP-CSPO-531-2022"/>
    <s v="Jairo Cuellar"/>
    <s v="Revisado el 12/07/2022 "/>
    <s v="Andrea Salamanca Rodriguez"/>
    <m/>
    <m/>
    <x v="1"/>
    <s v="1. Prestación de servicios"/>
    <n v="52436983"/>
    <n v="6"/>
    <x v="1"/>
    <s v="Soacha"/>
    <s v="423.Prestar servicios de apoyo al departamento de SAAD víctimas en el seguimiento logístico, la elaboración de informes técnicos y el apoyo a la supervisión de contratos y convenios a cargo del departamento. (Contratos o convenio que no requieren pluralidad de ofertas)"/>
    <m/>
    <s v="Harvey Danilo Suarez Morales"/>
    <s v="Secretaría Ejecutiva"/>
    <s v="Subsecretaría Ejecutiva "/>
    <x v="15"/>
    <s v="Paula De Gamboa Restrepo"/>
    <s v="Departamento SAAD - Víctimas"/>
    <s v="N/A"/>
    <s v="N/A"/>
    <s v="N/A"/>
    <s v="Inversión"/>
    <n v="18070350"/>
    <s v="N/A"/>
    <s v="N/A"/>
    <n v="3614070"/>
    <n v="87022"/>
    <n v="310522"/>
    <n v="2018011001091"/>
    <d v="2022-07-08T00:00:00"/>
    <d v="2022-07-11T00:00:00"/>
    <s v="N/A"/>
    <s v="N/A"/>
    <s v="N/A"/>
    <s v="N/A"/>
    <n v="0"/>
    <s v="N/A"/>
    <n v="0"/>
    <s v="N/A"/>
    <n v="0"/>
    <s v="N/A"/>
    <n v="0"/>
    <n v="18070350"/>
    <s v="NO"/>
    <s v="N/A"/>
    <s v="N/A"/>
    <s v="N/A"/>
    <s v="N/A"/>
    <d v="2022-11-30T00:00:00"/>
    <d v="2022-11-30T00:00:00"/>
    <s v="SI"/>
    <s v="Bogotá D.C."/>
    <s v="Cumplimiento"/>
    <s v="380 47 994000126319"/>
    <n v="0"/>
    <s v="Aseguradora Solidaria de Colombia"/>
    <d v="2022-07-11T00:00:00"/>
    <s v="08/07/2022 - 03/06/2023"/>
    <s v="PENDIENTE"/>
    <s v="Ninguna"/>
    <x v="1"/>
    <s v="Ingreso"/>
    <s v="N/A"/>
    <s v="PENDIENTE"/>
    <s v="PENDIENTE"/>
    <s v="FEMENINO"/>
    <s v="andrea.salamanca@jep.gov.co"/>
    <s v="https://community.secop.gov.co/Public/Tendering/ContractNoticePhases/View?PPI=CO1.PPI.19307870&amp;isFromPublicArea=True&amp;isModal=False"/>
    <x v="7"/>
    <n v="2022"/>
  </r>
  <r>
    <n v="434"/>
    <s v="JEP-551-2022"/>
    <s v="JEP-CSPO-532-2022"/>
    <s v="Jairo Cuellar"/>
    <s v="N/R"/>
    <s v="Luisa Fernanda Cardenas Morales"/>
    <m/>
    <m/>
    <x v="1"/>
    <s v="1. Prestación de servicios"/>
    <n v="1016031932"/>
    <n v="1"/>
    <x v="1"/>
    <s v="Bogotá D.C."/>
    <s v="434.Prestar servicios profesionales al departamento de Saad representación víctimas para apoyar y acompañar la planeación, fortalecimiento y seguimiento a las actividades misionales del departamento, en cumplimiento del plan operativo del departamento.(Contratos o convenio que no requieren pluralidad de ofertas)"/>
    <m/>
    <s v="Harvey Danilo Suarez Morales"/>
    <s v="Secretaría Ejecutiva"/>
    <s v="Subsecretaría Ejecutiva "/>
    <x v="15"/>
    <s v="Paula De Gamboa Restrepo"/>
    <s v="Departamento SAAD - Víctimas"/>
    <s v="N/A"/>
    <s v="N/A"/>
    <s v="N/A"/>
    <s v="Inversión"/>
    <n v="26021315"/>
    <s v="N/A"/>
    <s v="N/A"/>
    <n v="5204263"/>
    <n v="87122"/>
    <s v="CDP"/>
    <n v="2018011001091"/>
    <d v="2022-07-07T00:00:00"/>
    <d v="2022-07-08T00:00:00"/>
    <s v="N/A"/>
    <s v="N/A"/>
    <s v="N/A"/>
    <s v="N/A"/>
    <n v="0"/>
    <s v="N/A"/>
    <n v="0"/>
    <s v="N/A"/>
    <n v="0"/>
    <s v="N/A"/>
    <n v="-50"/>
    <n v="26021315"/>
    <s v="NO"/>
    <s v="N/A"/>
    <s v="N/A"/>
    <s v="N/A"/>
    <s v="N/A"/>
    <d v="2022-11-30T00:00:00"/>
    <d v="2022-10-11T00:00:00"/>
    <s v="SI"/>
    <s v="Bogotá D.C."/>
    <s v="Cumplimiento"/>
    <s v="33-47-101009637"/>
    <n v="0"/>
    <s v="Seguros del Estado S.A."/>
    <d v="2022-07-08T00:00:00"/>
    <s v="07/07/2022 - 10/06/2023"/>
    <s v="PENDIENTE"/>
    <s v="Se encuentra en terminación anticipada hasta el día 11 de octubre de 2022"/>
    <x v="0"/>
    <s v="Terminación anticipada"/>
    <s v="N/A"/>
    <s v="PENDIENTE"/>
    <s v="PENDIENTE"/>
    <s v="FEMENINO"/>
    <s v="luisa.cardenas@jep.gov.co"/>
    <s v="https://community.secop.gov.co/Public/Tendering/ContractNoticePhases/View?PPI=CO1.PPI.19308806&amp;isFromPublicArea=True&amp;isModal=False"/>
    <x v="7"/>
    <n v="2022"/>
  </r>
  <r>
    <n v="435"/>
    <s v="JEP-552-2022"/>
    <s v="JEP-CSPO-533-2022"/>
    <s v="Jairo Cuellar"/>
    <s v="Revisado 22/07/2022"/>
    <s v="Alejandra Barrera Salazar"/>
    <m/>
    <m/>
    <x v="1"/>
    <s v="1. Prestación de servicios"/>
    <n v="1002590519"/>
    <n v="9"/>
    <x v="1"/>
    <s v="Bogotá"/>
    <s v="435.Prestar servicios profesionales para acompañar al Departamento de SAAD Víctimas a fin de facilitar la actualización y desarrollo de actividades de capacitación de los abogados registrados en el SAAD conforme a las necesidades de la dependencia. (Contratos o convenio que no requieren pluralidad de ofertas)"/>
    <m/>
    <s v="Harvey Danilo Suarez Morales"/>
    <s v="Secretaría Ejecutiva"/>
    <s v="Subsecretaría Ejecutiva "/>
    <x v="15"/>
    <s v="Paula De Gamboa Restrepo"/>
    <s v="Departamento SAAD - Víctimas"/>
    <s v="N/A"/>
    <s v="N/A"/>
    <s v="N/A"/>
    <s v="Inversión"/>
    <n v="39899353"/>
    <s v="N/A"/>
    <s v="N/A"/>
    <n v="6649892"/>
    <n v="88122"/>
    <n v="314122"/>
    <n v="2018011001091"/>
    <d v="2022-07-11T00:00:00"/>
    <d v="2022-07-13T00:00:00"/>
    <s v="N/A"/>
    <s v="N/A"/>
    <s v="N/A"/>
    <s v="N/A"/>
    <n v="-1"/>
    <d v="2022-08-05T00:00:00"/>
    <n v="0"/>
    <s v="N/A"/>
    <n v="0"/>
    <s v="N/A"/>
    <n v="0"/>
    <n v="39899352"/>
    <s v="NO"/>
    <s v="N/A"/>
    <s v="N/A"/>
    <s v="N/A"/>
    <s v="N/A"/>
    <d v="2022-12-31T00:00:00"/>
    <d v="2022-12-31T00:00:00"/>
    <s v="SI"/>
    <s v="Bogotá D.C."/>
    <s v="Cumplimiento "/>
    <s v="21-47-101021436"/>
    <n v="0"/>
    <s v="Seguros del Estado S.A. "/>
    <d v="2022-07-13T00:00:00"/>
    <s v="11/07/2022 - 30/06/2023"/>
    <s v="PENDIENTE"/>
    <s v="otrosí aclaratorio No. 1  Modificar la Cláusula Sexta “valor del contrato” -$1"/>
    <x v="1"/>
    <s v="Adición o reducción"/>
    <s v="N/A"/>
    <s v="DERECHO"/>
    <s v="N/A"/>
    <s v="FEMENINO"/>
    <s v="alejandra.barrera@jep.gov.co"/>
    <s v="https://community.secop.gov.co/Public/Tendering/ContractNoticePhases/View?PPI=CO1.PPI.19306347&amp;isFromPublicArea=True&amp;isModal=False"/>
    <x v="7"/>
    <n v="2022"/>
  </r>
  <r>
    <n v="59"/>
    <s v="JEP-553-2022"/>
    <s v="JEP-CSPO-534-2022"/>
    <s v="Ángela Esquivel "/>
    <d v="2022-07-07T00:00:00"/>
    <s v="Laura Hernandez Gonzalez"/>
    <m/>
    <m/>
    <x v="1"/>
    <s v="1. Prestación de servicios"/>
    <n v="1018461343"/>
    <n v="5"/>
    <x v="1"/>
    <s v="Bogotá"/>
    <s v="Prestar servicios profesionales para apoyar a la Subdirección de Planeación en la planeación presupuestal y financiera y gestión de inversión en articulación con la_x000a_planeación estratégica y operativa"/>
    <m/>
    <s v="Harvey Danilo Suarez Morales"/>
    <s v="Secretaría Ejecutiva"/>
    <s v="Secretaría Ejecutiva"/>
    <x v="3"/>
    <s v="Adela del Pilar Parra González_x0009_"/>
    <s v="Subdirección de Planeación"/>
    <s v="N/A"/>
    <s v="N/A"/>
    <s v="N/A"/>
    <s v="Inversión"/>
    <n v="41200420"/>
    <s v="N/A"/>
    <s v="N/A"/>
    <n v="8240084"/>
    <n v="72422"/>
    <n v="295822"/>
    <n v="2018011001175"/>
    <d v="2022-07-01T00:00:00"/>
    <d v="2022-07-02T00:00:00"/>
    <s v="N/A"/>
    <s v="N/A"/>
    <s v="N/A"/>
    <s v="N/A"/>
    <n v="0"/>
    <s v="N/A"/>
    <n v="0"/>
    <s v="N/A"/>
    <n v="0"/>
    <s v="N/A"/>
    <n v="0"/>
    <n v="41200420"/>
    <s v="NO"/>
    <s v="N/A"/>
    <s v="N/A"/>
    <s v="N/A"/>
    <s v="N/A"/>
    <d v="2022-11-30T00:00:00"/>
    <d v="2022-11-30T00:00:00"/>
    <s v="SI"/>
    <s v="Bogotá D.C."/>
    <s v="Cumplimiento "/>
    <s v="21-45-101376140"/>
    <n v="0"/>
    <s v="Seguros del Estado S.A. "/>
    <d v="2022-07-01T00:00:00"/>
    <s v="01/07/2022 - 01/06/2023"/>
    <s v="PENDIENTE"/>
    <s v="Ninguna"/>
    <x v="1"/>
    <s v="Ingreso"/>
    <s v="N/A"/>
    <s v="PENDIENTE"/>
    <s v="PENDIENTE"/>
    <s v="FEMENINO"/>
    <s v="laura.hernandez@jep.gov.co"/>
    <s v="https://community.secop.gov.co/Public/Tendering/ContractNoticePhases/View?PPI=CO1.PPI.19258999&amp;isFromPublicArea=True&amp;isModal=False"/>
    <x v="7"/>
    <n v="2022"/>
  </r>
  <r>
    <n v="148"/>
    <s v="JEP-554-2022"/>
    <s v="JEP-CSPO-535-2022"/>
    <s v="Laura Paredes"/>
    <s v="Revisado 22/07/2022"/>
    <s v="Robert Fuentes Roa"/>
    <m/>
    <m/>
    <x v="1"/>
    <s v="1. Prestación de servicios"/>
    <n v="80420018"/>
    <n v="5"/>
    <x v="1"/>
    <s v="Bogotá"/>
    <s v="148.Prestar servicios profesionales a la Subsecretaria Ejecutiva en el apoyo y acompañamiento a la ejecución de los servicios contratados en cumplimiento de las obligaciones misionales de la Subsecretaria Ejecutiva.(Contratos o convenio que no requieren pluralidad de ofertas)"/>
    <m/>
    <s v="Harvey Danilo Suarez Morales"/>
    <s v="Secretaría Ejecutiva"/>
    <s v="Subsecretaría Ejecutiva "/>
    <x v="5"/>
    <s v="Angela María Mora Soto"/>
    <s v="Subsecretaría Ejecutiva "/>
    <s v="N/A"/>
    <s v="N/A"/>
    <s v="N/A"/>
    <s v="Inversión"/>
    <n v="20961615"/>
    <s v="N/A"/>
    <s v="N/A"/>
    <n v="4192323"/>
    <n v="85222"/>
    <n v="308922"/>
    <n v="2018011001091"/>
    <d v="2022-07-08T00:00:00"/>
    <d v="2022-07-11T00:00:00"/>
    <s v="N/A"/>
    <s v="N/A"/>
    <s v="N/A"/>
    <s v="N/A"/>
    <n v="0"/>
    <s v="N/A"/>
    <n v="0"/>
    <s v="N/A"/>
    <n v="0"/>
    <s v="N/A"/>
    <n v="0"/>
    <n v="20961615"/>
    <s v="NO"/>
    <s v="N/A"/>
    <s v="N/A"/>
    <s v="N/A"/>
    <s v="N/A"/>
    <d v="2022-11-30T00:00:00"/>
    <d v="2022-11-30T00:00:00"/>
    <s v="SI"/>
    <s v="Bogotá D.C."/>
    <s v="Cumplimiento "/>
    <s v="21-47-101021368"/>
    <n v="0"/>
    <s v="Seguros del Estado S.A. "/>
    <d v="2022-07-08T00:00:00"/>
    <s v="08/07/2022 - 31/05/2023"/>
    <s v="PENDIENTE"/>
    <s v="Ninguna"/>
    <x v="1"/>
    <s v="Ingreso"/>
    <s v="N/A"/>
    <s v="CONTADURÍA PÚBLICA"/>
    <s v="N/A"/>
    <s v="MASCULINO"/>
    <s v="robert.fuentes@jep.gov.co"/>
    <s v="https://community.secop.gov.co/Public/Tendering/ContractNoticePhases/View?PPI=CO1.PPI.19318291&amp;isFromPublicArea=True&amp;isModal=False"/>
    <x v="7"/>
    <n v="2022"/>
  </r>
  <r>
    <n v="150"/>
    <s v="JEP-555-2022"/>
    <s v="JEP-CSPO-536-2022"/>
    <s v="Laura Paredes"/>
    <d v="2022-07-07T00:00:00"/>
    <s v="Christian Kamilo Lopez Patiño"/>
    <m/>
    <m/>
    <x v="1"/>
    <s v="1. Prestación de servicios"/>
    <n v="1020713527"/>
    <n v="3"/>
    <x v="1"/>
    <s v="Bogotá D.C."/>
    <s v="150.Prestar servicios profesionales especializados, para acompañar y apoyar en la elaboración, revisión y control de documentos que se adelanten al interior de la subsecretaría ejecutiva de la JEP, así como en el seguimiento jurídico misional de los procesos contractuales sujetos a aprobación de la Subsecretaría Ejecutiva. (Contratos o convenio que no requieren pluralidad de ofertas)"/>
    <m/>
    <s v="Harvey Danilo Suarez Morales"/>
    <s v="Secretaría Ejecutiva"/>
    <s v="Subsecretaría Ejecutiva "/>
    <x v="5"/>
    <s v="Angela María Mora Soto"/>
    <s v="Subsecretaría Ejecutiva "/>
    <s v="N/A"/>
    <s v="N/A"/>
    <s v="N/A"/>
    <s v="Inversión"/>
    <n v="52765455"/>
    <s v="N/A"/>
    <s v="N/A"/>
    <n v="10553091"/>
    <n v="86922"/>
    <n v="301722"/>
    <n v="2018011001091"/>
    <d v="2022-07-05T00:00:00"/>
    <d v="2022-07-06T00:00:00"/>
    <s v="N/A"/>
    <s v="N/A"/>
    <s v="N/A"/>
    <s v="N/A"/>
    <n v="0"/>
    <s v="N/A"/>
    <n v="0"/>
    <s v="N/A"/>
    <n v="0"/>
    <s v="N/A"/>
    <n v="0"/>
    <n v="52765455"/>
    <s v="NO"/>
    <s v="N/A"/>
    <s v="N/A"/>
    <s v="N/A"/>
    <s v="N/A"/>
    <d v="2022-11-30T00:00:00"/>
    <d v="2022-11-30T00:00:00"/>
    <s v="SI"/>
    <s v="Bogotá D.C."/>
    <s v="Cumplimiento "/>
    <s v="21-45-101376519"/>
    <n v="0"/>
    <s v="Seguros del Estado S.A. "/>
    <d v="2022-07-06T00:00:00"/>
    <s v="05/07/2022 - 01/06/2023"/>
    <s v="PENDIENTE"/>
    <s v="Ninguna"/>
    <x v="1"/>
    <s v="Ingreso"/>
    <s v="N/A"/>
    <s v="PENDIENTE"/>
    <s v="PENDIENTE"/>
    <s v="MASCULINO"/>
    <s v="christian.lopez@jep.gov.co"/>
    <s v="https://community.secop.gov.co/Public/Tendering/ContractNoticePhases/View?PPI=CO1.PPI.19296949&amp;isFromPublicArea=True&amp;isModal=False"/>
    <x v="7"/>
    <n v="2022"/>
  </r>
  <r>
    <n v="152"/>
    <s v="JEP-556-2022"/>
    <s v="JEP-CSPO-537-2022"/>
    <s v="Laura Paredes"/>
    <s v="Revisado 22/07/2022"/>
    <s v="Andrea Pelaez Ovalle"/>
    <m/>
    <m/>
    <x v="1"/>
    <s v="1. Prestación de servicios"/>
    <n v="52865608"/>
    <n v="9"/>
    <x v="1"/>
    <s v="Bogotá"/>
    <s v="Prestar servicios profesionales para apoyar y acompañar la construcción y ajuste de documentos técnicos en atención a la misión de la Subsecretaría Ejecutiva, así como en la elaboración de respuestas técnicas a solicitudes de información interna y externa y en los procesos de seguimiento, evaluación y rendición de cuentas internos y externos."/>
    <m/>
    <s v="Harvey Danilo Suarez Morales"/>
    <s v="Secretaría Ejecutiva"/>
    <s v="Subsecretaría Ejecutiva "/>
    <x v="5"/>
    <s v="Angela María Mora Soto"/>
    <s v="Subsecretaría Ejecutiva "/>
    <s v="N/A"/>
    <s v="N/A"/>
    <s v="N/A"/>
    <s v="Inversión"/>
    <n v="52765455"/>
    <s v="N/A"/>
    <s v="N/A"/>
    <n v="10553091"/>
    <n v="87522"/>
    <s v="_x0009_309022"/>
    <n v="2018011001091"/>
    <d v="2022-07-08T00:00:00"/>
    <d v="2022-07-08T00:00:00"/>
    <s v="N/A"/>
    <s v="N/A"/>
    <s v="N/A"/>
    <s v="N/A"/>
    <n v="0"/>
    <s v="N/A"/>
    <n v="0"/>
    <s v="N/A"/>
    <n v="0"/>
    <s v="N/A"/>
    <n v="0"/>
    <n v="52765455"/>
    <s v="NO"/>
    <s v="N/A"/>
    <s v="N/A"/>
    <s v="N/A"/>
    <s v="N/A"/>
    <d v="2022-11-30T00:00:00"/>
    <d v="2022-11-30T00:00:00"/>
    <s v="SI"/>
    <s v="Bogotá D.C."/>
    <s v="Cumplimiento "/>
    <s v="21-45-101376877"/>
    <n v="0"/>
    <s v="Seguros del Estado S.A. "/>
    <d v="2022-07-08T00:00:00"/>
    <s v="08/07/2022 - 1/06/2023"/>
    <s v="PENDIENTE"/>
    <s v="Ninguna"/>
    <x v="1"/>
    <s v="Ingreso"/>
    <s v="N/A"/>
    <s v="RELACIONES INTERNACIONALES"/>
    <m/>
    <s v="FEMENINO"/>
    <s v="andrea.pelaez@jep.gov.co"/>
    <s v="https://community.secop.gov.co/Public/Tendering/ContractNoticePhases/View?PPI=CO1.PPI.19320469&amp;isFromPublicArea=True&amp;isModal=False"/>
    <x v="7"/>
    <n v="2022"/>
  </r>
  <r>
    <n v="160"/>
    <s v="JEP-557-2022"/>
    <s v="JEP-CSPO-538-2022"/>
    <s v="Laura Paredes"/>
    <d v="2022-07-07T00:00:00"/>
    <s v="Andres Eduardo Sierra Izquierdo"/>
    <m/>
    <m/>
    <x v="1"/>
    <s v="1. Prestación de servicios"/>
    <n v="1026267738"/>
    <n v="9"/>
    <x v="1"/>
    <s v="Bogotá"/>
    <s v="160.Prestar servicios profesionales a la Subsecretaría Ejecutiva para apoyar en la elaboración, consolidación, clasificación, sistematización y análisis de la información, relacionada con el seguimiento presupuestal del proyecto de inversión a cargo de la Subsecretaría Ejecutiva y todas las aquellas actividades que de allí se deriven, asi como en los  ejercicios de planeación de las activiadades misionales de la dependencia.(Contratos o convenio que no requieren pluralidad de ofertas)"/>
    <m/>
    <s v="Harvey Danilo Suarez Morales"/>
    <s v="Secretaría Ejecutiva"/>
    <s v="Subsecretaría Ejecutiva "/>
    <x v="5"/>
    <s v="Angela María Mora Soto"/>
    <s v="Subsecretaría Ejecutiva "/>
    <s v="N/A"/>
    <s v="N/A"/>
    <s v="N/A"/>
    <s v="Inversión"/>
    <n v="23130050"/>
    <s v="N/A"/>
    <s v="N/A"/>
    <n v="4626010"/>
    <n v="85422"/>
    <n v="311322"/>
    <n v="2018011001091"/>
    <d v="2022-07-10T00:00:00"/>
    <d v="2022-07-12T00:00:00"/>
    <s v="N/A"/>
    <s v="N/A"/>
    <s v="N/A"/>
    <s v="N/A"/>
    <n v="0"/>
    <s v="N/A"/>
    <n v="0"/>
    <s v="N/A"/>
    <n v="0"/>
    <s v="N/A"/>
    <n v="0"/>
    <n v="23130050"/>
    <s v="NO"/>
    <s v="N/A"/>
    <s v="N/A"/>
    <s v="N/A"/>
    <s v="N/A"/>
    <d v="2022-11-30T00:00:00"/>
    <d v="2022-11-30T00:00:00"/>
    <s v="SI"/>
    <s v="Bogotá D.C."/>
    <s v="Cumplimiento "/>
    <s v="63-47-101001085"/>
    <n v="0"/>
    <s v="Seguros del Estado S.A. "/>
    <d v="2022-07-08T00:00:00"/>
    <s v="08/07/2022 - 31/05/2023"/>
    <s v="PENDIENTE"/>
    <s v="Ninguna"/>
    <x v="1"/>
    <s v="Ingreso"/>
    <s v="N/A"/>
    <s v="ECONOMISTA"/>
    <m/>
    <s v="MASCULINO"/>
    <s v="andres.sierra@jep.gov.co"/>
    <s v="https://community.secop.gov.co/Public/Tendering/ContractNoticePhases/View?PPI=CO1.PPI.19352983&amp;isFromPublicArea=True&amp;isModal=False"/>
    <x v="7"/>
    <n v="2022"/>
  </r>
  <r>
    <n v="726"/>
    <s v="JEP-558-2022"/>
    <s v="JEP-CSPO-539-2022"/>
    <s v="Laura Paredes"/>
    <d v="2022-07-07T00:00:00"/>
    <s v="Paula Nataly Vargas Pulido"/>
    <m/>
    <m/>
    <x v="1"/>
    <s v="1. Prestación de servicios"/>
    <n v="1030603018"/>
    <n v="0"/>
    <x v="1"/>
    <s v="Bogotá"/>
    <s v="726.Prestar servicios profesionales para apoyar a la Subsecretaria Ejecutiva en el seguimiento de las herramientas de monitoreo del sistema de gestión de calidad, la proyección y análisis de indicadores, la elaboración de informes técnicos y el monitoreo de los compromisos de la Subsecretaría Ejecutiva y sus departamentos.  (Contratos o convenio que no requieren pluralidad de ofertas)"/>
    <m/>
    <s v="Harvey Danilo Suarez Morales"/>
    <s v="Secretaría Ejecutiva"/>
    <s v="Subsecretaría Ejecutiva "/>
    <x v="5"/>
    <s v="Angela María Mora Soto"/>
    <s v="Subsecretaría Ejecutiva "/>
    <s v="N/A"/>
    <s v="N/A"/>
    <s v="N/A"/>
    <s v="Inversión"/>
    <n v="27756060"/>
    <s v="N/A"/>
    <s v="N/A"/>
    <n v="4626010"/>
    <n v="85322"/>
    <n v="316022"/>
    <n v="2018011001091"/>
    <d v="2022-07-12T00:00:00"/>
    <d v="2022-07-14T00:00:00"/>
    <s v="N/A"/>
    <s v="N/A"/>
    <s v="N/A"/>
    <s v="N/A"/>
    <n v="0"/>
    <s v="N/A"/>
    <n v="0"/>
    <s v="N/A"/>
    <n v="0"/>
    <s v="N/A"/>
    <n v="0"/>
    <n v="27756060"/>
    <s v="NO"/>
    <s v="N/A"/>
    <s v="N/A"/>
    <s v="N/A"/>
    <s v="N/A"/>
    <d v="2022-12-31T00:00:00"/>
    <d v="2022-12-31T00:00:00"/>
    <s v="SI"/>
    <s v="Bogotá D.C."/>
    <s v="Cumplimiento "/>
    <s v="11-47-101012499"/>
    <n v="0"/>
    <s v="Seguros del Estado S.A. "/>
    <d v="2022-07-13T00:00:00"/>
    <s v="12/07/2022 - 10/07/2023"/>
    <s v="PENDIENTE"/>
    <s v="Ninguna"/>
    <x v="1"/>
    <s v="Ingreso"/>
    <s v="N/A"/>
    <s v="INGENIERIA INDUSTRIAL"/>
    <m/>
    <s v="FEMENINO"/>
    <s v="paula.vargas@jep.gov.co"/>
    <s v="https://community.secop.gov.co/Public/Tendering/ContractNoticePhases/View?PPI=CO1.PPI.19350195&amp;isFromPublicArea=True&amp;isModal=False"/>
    <x v="7"/>
    <n v="2022"/>
  </r>
  <r>
    <n v="549"/>
    <s v="JEP-559-2022"/>
    <s v="JEP-CSPO-540-2022"/>
    <s v="John Maldonado"/>
    <d v="2022-07-07T00:00:00"/>
    <s v="Olga Lucía Cardona Castrillón"/>
    <m/>
    <m/>
    <x v="1"/>
    <s v="1. Prestación de servicios"/>
    <n v="24758450"/>
    <n v="2"/>
    <x v="1"/>
    <s v="Bogotá"/>
    <s v="Prestar servicios profesionales para apoyar jurídicamente a la subdirección de comunicaciones en el análisis de la información, revisión de documentos y el acompañamiento a los tramites contractuales para la implementación del plan de posicionamiento y divulgación de la JEP.(Contratos o convenio que no requieren pluralidad de ofertas)"/>
    <m/>
    <s v="Harvey Danilo Suarez Morales"/>
    <s v="Secretaría Ejecutiva"/>
    <s v="Secretaría Ejecutiva"/>
    <x v="14"/>
    <s v="Hernando Salazar Palacio"/>
    <s v="Subdirección de Comunicaciones"/>
    <s v="N/A"/>
    <s v="N/A"/>
    <s v="N/A"/>
    <s v="Inversión"/>
    <n v="36140715"/>
    <s v="N/A"/>
    <s v="N/A"/>
    <n v="7228143"/>
    <n v="86022"/>
    <n v="302922"/>
    <n v="2018011000954"/>
    <d v="2022-07-06T00:00:00"/>
    <d v="2022-07-07T00:00:00"/>
    <s v="N/A"/>
    <s v="N/A"/>
    <s v="N/A"/>
    <s v="N/A"/>
    <n v="0"/>
    <s v="N/A"/>
    <n v="0"/>
    <s v="N/A"/>
    <n v="0"/>
    <s v="N/A"/>
    <n v="0"/>
    <n v="36140715"/>
    <s v="NO"/>
    <s v="N/A"/>
    <s v="N/A"/>
    <s v="N/A"/>
    <s v="N/A"/>
    <d v="2022-11-30T00:00:00"/>
    <d v="2022-11-30T00:00:00"/>
    <s v="SI"/>
    <s v="Bogotá D.C."/>
    <s v="Cumplimiento "/>
    <s v="11-47-101012451"/>
    <n v="0"/>
    <s v="Seguros del Estado S.A. "/>
    <d v="2022-07-06T00:00:00"/>
    <s v="06/07/2022 - 10/06/2023"/>
    <s v="PENDIENTE"/>
    <s v="Ninguna"/>
    <x v="1"/>
    <s v="Ingreso"/>
    <s v="N/A"/>
    <s v="PENDIENTE"/>
    <s v="PENDIENTE"/>
    <s v="FEMENINO"/>
    <s v="olga.cardona@jep.gov.co"/>
    <s v="https://community.secop.gov.co/Public/Tendering/ContractNoticePhases/View?PPI=CO1.PPI.19295736&amp;isFromPublicArea=True&amp;isModal=False"/>
    <x v="7"/>
    <n v="2022"/>
  </r>
  <r>
    <n v="561"/>
    <s v="JEP-560-2022"/>
    <s v="JEP-CSPO-541-2022"/>
    <s v="John Maldonado"/>
    <d v="2022-07-07T00:00:00"/>
    <s v="Clara Marcela Mejía Múnera"/>
    <m/>
    <m/>
    <x v="1"/>
    <s v="1. Prestación de servicios"/>
    <n v="43809932"/>
    <n v="1"/>
    <x v="1"/>
    <s v="Bogotá"/>
    <s v="Prestar servicios profesionales de apoyo y acompañamiento a la subdirección de comunicaciones en la implementación y ejecución del sistema de medios, asi como en la producción audiovisual, en desarrollo de la política y estrategia de comunicaciones en concordancia con el plan de posicionamiento y divulgación.(Contratos o convenio que no requieren pluralidad de ofertas)"/>
    <m/>
    <s v="Harvey Danilo Suarez Morales"/>
    <s v="Secretaría Ejecutiva"/>
    <s v="Secretaría Ejecutiva"/>
    <x v="14"/>
    <s v="Hernando Salazar Palacio"/>
    <s v="Subdirección de Comunicaciones"/>
    <s v="N/A"/>
    <s v="N/A"/>
    <s v="N/A"/>
    <s v="Inversión"/>
    <n v="66498930"/>
    <s v="N/A"/>
    <s v="N/A"/>
    <n v="13299786"/>
    <n v="86322"/>
    <n v="310622"/>
    <s v="_x0009_2018011000954"/>
    <d v="2022-07-08T00:00:00"/>
    <d v="2022-07-12T00:00:00"/>
    <s v="N/A"/>
    <s v="N/A"/>
    <s v="N/A"/>
    <s v="N/A"/>
    <n v="0"/>
    <s v="N/A"/>
    <n v="0"/>
    <s v="N/A"/>
    <n v="0"/>
    <s v="N/A"/>
    <n v="0"/>
    <n v="66498930"/>
    <s v="NO"/>
    <s v="N/A"/>
    <s v="N/A"/>
    <s v="N/A"/>
    <s v="N/A"/>
    <d v="2022-11-30T00:00:00"/>
    <d v="2022-11-30T00:00:00"/>
    <s v="SI"/>
    <s v="Bogotá D.C."/>
    <s v="Cumplimiento "/>
    <s v="36-47-101001490"/>
    <n v="0"/>
    <s v="Seguros del Estado S.A. "/>
    <d v="2022-07-12T00:00:00"/>
    <s v="08/07/2022 - 31/05/2023"/>
    <s v="PENDIENTE"/>
    <s v="Ninguna"/>
    <x v="1"/>
    <s v="Ingreso"/>
    <s v="N/A"/>
    <s v="PENDIENTE"/>
    <s v="PENDIENTE"/>
    <s v="FEMENINO"/>
    <s v="clara.mejia@jep.gov.co"/>
    <s v="https://community.secop.gov.co/Public/Tendering/ContractNoticePhases/View?PPI=CO1.PPI.19298975&amp;isFromPublicArea=True&amp;isModal=False"/>
    <x v="7"/>
    <n v="2022"/>
  </r>
  <r>
    <n v="564"/>
    <s v="JEP-561-2022"/>
    <s v="JEP-CSPO-542-2022"/>
    <s v="John Maldonado"/>
    <d v="2022-07-07T00:00:00"/>
    <s v="Katherin Castro Barrero"/>
    <m/>
    <m/>
    <x v="1"/>
    <s v="1. Prestación de servicios"/>
    <n v="1015437751"/>
    <n v="5"/>
    <x v="1"/>
    <s v="Bogotá"/>
    <s v="Prestar servicios profesionales para apoyar a la subdirección de comunicaciones en la logística de eventos y diligencias externas e internas relacionadas con el plan de posicionamiento y divulgación de la JEP, así como en el manejo de bases de datos, de acuerdo a la política y estrategia de comunicaciones. (Contratos o convenio que no requieren pluralidad de ofertas)"/>
    <m/>
    <s v="Harvey Danilo Suarez Morales"/>
    <s v="Secretaría Ejecutiva"/>
    <s v="Secretaría Ejecutiva"/>
    <x v="14"/>
    <s v="Hernando Salazar Palacio"/>
    <s v="Subdirección de Comunicaciones"/>
    <s v="N/A"/>
    <s v="N/A"/>
    <s v="N/A"/>
    <s v="Inversión"/>
    <n v="20961615"/>
    <s v="N/A"/>
    <s v="N/A"/>
    <n v="4192323"/>
    <n v="86222"/>
    <n v="308722"/>
    <s v="_x0009_2018011000954"/>
    <d v="2022-07-08T00:00:00"/>
    <d v="2022-07-12T00:00:00"/>
    <s v="N/A"/>
    <s v="N/A"/>
    <s v="N/A"/>
    <s v="N/A"/>
    <n v="0"/>
    <s v="N/A"/>
    <n v="0"/>
    <s v="N/A"/>
    <n v="0"/>
    <s v="N/A"/>
    <n v="0"/>
    <n v="20961615"/>
    <s v="NO"/>
    <s v="N/A"/>
    <s v="N/A"/>
    <s v="N/A"/>
    <s v="N/A"/>
    <d v="2022-11-30T00:00:00"/>
    <d v="2022-11-30T00:00:00"/>
    <s v="SI"/>
    <s v="Bogotá D.C."/>
    <s v="Cumplimiento "/>
    <s v="11-47-101012481"/>
    <n v="0"/>
    <s v="Seguros del Estado S.A. "/>
    <d v="2022-07-11T00:00:00"/>
    <s v="08/07/2022 - 10/06/2023"/>
    <s v="PENDIENTE"/>
    <s v="Ninguna"/>
    <x v="1"/>
    <s v="Ingreso"/>
    <s v="N/A"/>
    <s v="PENDIENTE"/>
    <s v="PENDIENTE"/>
    <s v="FEMENINO"/>
    <s v="katherin.castro@jep.gov.co"/>
    <s v="https://community.secop.gov.co/Public/Tendering/ContractNoticePhases/View?PPI=CO1.PPI.19300479&amp;isFromPublicArea=True&amp;isModal=False"/>
    <x v="7"/>
    <n v="2022"/>
  </r>
  <r>
    <n v="565"/>
    <s v="JEP-562-2022"/>
    <s v="JEP-CSPO-543-2022"/>
    <s v="John Maldonado"/>
    <d v="2022-07-07T00:00:00"/>
    <s v="Jorge Daniel Gualteros Sánchez"/>
    <m/>
    <m/>
    <x v="1"/>
    <s v="1. Prestación de servicios"/>
    <n v="79945180"/>
    <n v="0"/>
    <x v="1"/>
    <s v="Bogotá"/>
    <s v="Prestar servicios para acompañar a la subdirección de comunicaciones en el seguimiento técnico de los proyectos de producción audiovisual del sistema de gestión de medios de la jep, siguiendo los lineamientos de la política y estrategia de comunicaciones de la entidad. (Contratos o convenio que no requieren pluralidad de ofertas)"/>
    <m/>
    <s v="Harvey Danilo Suarez Morales"/>
    <s v="Secretaría Ejecutiva"/>
    <s v="Secretaría Ejecutiva"/>
    <x v="14"/>
    <s v="Hernando Salazar Palacio"/>
    <s v="Subdirección de Comunicaciones"/>
    <s v="N/A"/>
    <s v="N/A"/>
    <s v="N/A"/>
    <s v="Inversión"/>
    <n v="26021315"/>
    <s v="N/A"/>
    <s v="N/A"/>
    <n v="5204263"/>
    <n v="86122"/>
    <n v="304722"/>
    <n v="2018011000954"/>
    <d v="2022-07-06T00:00:00"/>
    <d v="2022-07-07T00:00:00"/>
    <s v="N/A"/>
    <s v="N/A"/>
    <s v="N/A"/>
    <s v="N/A"/>
    <n v="0"/>
    <s v="N/A"/>
    <n v="0"/>
    <s v="N/A"/>
    <n v="0"/>
    <s v="N/A"/>
    <n v="0"/>
    <n v="26021315"/>
    <s v="NO"/>
    <s v="N/A"/>
    <s v="N/A"/>
    <s v="N/A"/>
    <s v="N/A"/>
    <d v="2022-11-30T00:00:00"/>
    <d v="2022-11-30T00:00:00"/>
    <s v="SI"/>
    <s v="Bogotá D.C."/>
    <s v="Cumplimiento "/>
    <s v="11-47-101012459"/>
    <n v="0"/>
    <s v="Seguros del Estado S.A. "/>
    <d v="2022-07-07T00:00:00"/>
    <s v="06/07/2022 - 10/06/2023"/>
    <s v="PENDIENTE"/>
    <s v="Ninguna"/>
    <x v="1"/>
    <s v="Ingreso"/>
    <s v="N/A"/>
    <s v="PENDIENTE"/>
    <s v="PENDIENTE"/>
    <s v="MASCULINO"/>
    <s v="jorge.gualteros@jep.gov.co"/>
    <s v="https://community.secop.gov.co/Public/Tendering/ContractNoticePhases/View?PPI=CO1.PPI.19301191&amp;isFromPublicArea=True&amp;isModal=False"/>
    <x v="7"/>
    <n v="2022"/>
  </r>
  <r>
    <n v="618"/>
    <s v="JEP-563-2022"/>
    <s v="JEP-CSPO-544-2022"/>
    <s v="Clara Torres"/>
    <d v="2022-07-07T00:00:00"/>
    <s v="Lina Maryory Duqie Ballen"/>
    <m/>
    <m/>
    <x v="1"/>
    <s v="1. Prestación de servicios"/>
    <n v="1072494923"/>
    <n v="5"/>
    <x v="1"/>
    <s v="Silvania"/>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18070350"/>
    <s v="N/A"/>
    <s v="N/A"/>
    <n v="3614070"/>
    <n v="80922"/>
    <n v="310822"/>
    <s v="_x0009_2018011001091"/>
    <d v="2022-07-08T00:00:00"/>
    <d v="2022-07-11T00:00:00"/>
    <s v="N/A"/>
    <s v="N/A"/>
    <s v="N/A"/>
    <s v="N/A"/>
    <n v="0"/>
    <s v="N/A"/>
    <n v="0"/>
    <s v="N/A"/>
    <n v="0"/>
    <s v="N/A"/>
    <n v="0"/>
    <n v="18070350"/>
    <s v="NO"/>
    <s v="N/A"/>
    <s v="N/A"/>
    <s v="N/A"/>
    <s v="N/A"/>
    <d v="2022-11-30T00:00:00"/>
    <d v="2022-11-30T00:00:00"/>
    <s v="SI"/>
    <s v="Bogotá D.C."/>
    <s v="Cumplimiento "/>
    <s v="14-47-101018098"/>
    <n v="0"/>
    <s v="Seguros del Estado S.A. "/>
    <d v="2022-07-11T00:00:00"/>
    <s v="11/07/2022 - 02/06/2023"/>
    <s v="PENDIENTE"/>
    <s v="Quedo con el proceso JEP-544-2022"/>
    <x v="1"/>
    <s v="Ingreso"/>
    <s v="N/A"/>
    <s v="PENDIENTE"/>
    <s v="PENDIENTE"/>
    <s v="FEMENINO"/>
    <s v="lina.duque@jep.gov.co"/>
    <s v="https://community.secop.gov.co/Public/Tendering/ContractNoticePhases/View?PPI=CO1.PPI.19268399&amp;isFromPublicArea=True&amp;isModal=False"/>
    <x v="7"/>
    <n v="2022"/>
  </r>
  <r>
    <n v="619"/>
    <s v="JEP-564-2022"/>
    <s v="JEP-CSPO-545-2022"/>
    <s v="Clara Torres"/>
    <s v="N/R"/>
    <s v="Andrés Camilo Gómez Calcetero"/>
    <m/>
    <m/>
    <x v="1"/>
    <s v="1. Prestación de servicios"/>
    <n v="1030589117"/>
    <n v="1"/>
    <x v="1"/>
    <s v="Bogotá"/>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18070350"/>
    <s v="N/A"/>
    <s v="N/A"/>
    <n v="3614070"/>
    <n v="81122"/>
    <n v="310122"/>
    <n v="2018011001091"/>
    <d v="2022-07-08T00:00:00"/>
    <d v="2022-07-11T00:00:00"/>
    <s v="N/A"/>
    <s v="N/A"/>
    <s v="N/A"/>
    <s v="N/A"/>
    <n v="0"/>
    <s v="N/A"/>
    <n v="0"/>
    <s v="N/A"/>
    <n v="0"/>
    <s v="N/A"/>
    <n v="0"/>
    <n v="18070350"/>
    <s v="NO"/>
    <s v="N/A"/>
    <s v="N/A"/>
    <s v="N/A"/>
    <s v="N/A"/>
    <d v="2022-11-30T00:00:00"/>
    <d v="2022-11-30T00:00:00"/>
    <s v="SI"/>
    <s v="Bogotá D.C."/>
    <s v="Cumplimiento "/>
    <s v="14-47-101018090"/>
    <n v="0"/>
    <s v="Seguros del Estado S.A. "/>
    <d v="2022-07-11T00:00:00"/>
    <s v="05/07/2022 - 02/06/2023"/>
    <s v="PENDIENTE"/>
    <s v="Quedo con el proceso JEP-545-2022"/>
    <x v="1"/>
    <s v="Ingreso"/>
    <s v="N/A"/>
    <s v="DERECHO"/>
    <m/>
    <s v="MASCULINO"/>
    <s v="andres.gomezc@jep.gov.co"/>
    <s v="https://community.secop.gov.co/Public/Tendering/ContractNoticePhases/View?PPI=CO1.PPI.19268814&amp;isFromPublicArea=True&amp;isModal=False"/>
    <x v="7"/>
    <n v="2022"/>
  </r>
  <r>
    <n v="620"/>
    <s v="JEP-565-2022"/>
    <s v="JEP-CSPO-546-2022"/>
    <s v="Clara Torres"/>
    <d v="2022-07-07T00:00:00"/>
    <s v="Angela Julieth Cardozo Veira"/>
    <m/>
    <m/>
    <x v="1"/>
    <s v="1. Prestación de servicios"/>
    <n v="1115069399"/>
    <n v="9"/>
    <x v="1"/>
    <s v="Yotoco"/>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18070350"/>
    <s v="N/A"/>
    <s v="N/A"/>
    <n v="3614070"/>
    <n v="81222"/>
    <n v="306922"/>
    <n v="2018011001091"/>
    <d v="2022-07-07T00:00:00"/>
    <d v="2022-07-08T00:00:00"/>
    <s v="N/A"/>
    <s v="N/A"/>
    <s v="N/A"/>
    <s v="N/A"/>
    <n v="0"/>
    <s v="N/A"/>
    <n v="0"/>
    <s v="N/A"/>
    <n v="0"/>
    <s v="N/A"/>
    <n v="0"/>
    <n v="18070350"/>
    <s v="NO"/>
    <s v="N/A"/>
    <s v="N/A"/>
    <s v="N/A"/>
    <s v="N/A"/>
    <d v="2022-11-30T00:00:00"/>
    <d v="2022-11-30T00:00:00"/>
    <s v="SI"/>
    <s v="Bogotá D.C."/>
    <s v="Cumplimiento "/>
    <s v="33-47-101009636"/>
    <n v="0"/>
    <s v="Seguros del Estado S.A. "/>
    <d v="2022-07-08T00:00:00"/>
    <s v="07/07/2022 - 31/05/2023"/>
    <s v="PENDIENTE"/>
    <s v="Ninguna"/>
    <x v="1"/>
    <s v="Ingreso"/>
    <s v="N/A"/>
    <s v="PENDIENTE"/>
    <s v="PENDIENTE"/>
    <s v="FEMENINO"/>
    <s v="angela.cardozo@jep.gov.co"/>
    <s v="https://community.secop.gov.co/Public/Tendering/ContractNoticePhases/View?PPI=CO1.PPI.19268816&amp;isFromPublicArea=True&amp;isModal=False"/>
    <x v="7"/>
    <n v="2022"/>
  </r>
  <r>
    <n v="621"/>
    <s v="JEP-566-2022"/>
    <s v="JEP-CSPO-547-2022"/>
    <s v="Clara Torres"/>
    <s v="N/R"/>
    <s v="Carlos Alberto Jaramillo Portilla"/>
    <m/>
    <m/>
    <x v="1"/>
    <s v="1. Prestación de servicios"/>
    <n v="1018460535"/>
    <n v="8"/>
    <x v="1"/>
    <s v="Bogotá"/>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s v="N/A"/>
    <s v="Magistratura _x000a_Secretaría General Judicial"/>
    <s v="N/A"/>
    <s v="Inversión"/>
    <n v="18070350"/>
    <s v="N/A"/>
    <s v="N/A"/>
    <n v="3614070"/>
    <n v="81322"/>
    <n v="322122"/>
    <n v="2018011001091"/>
    <d v="2022-07-15T00:00:00"/>
    <d v="2022-07-15T00:00:00"/>
    <s v="N/A"/>
    <s v="N/A"/>
    <s v="N/A"/>
    <s v="N/A"/>
    <n v="0"/>
    <s v="N/A"/>
    <n v="0"/>
    <s v="N/A"/>
    <n v="0"/>
    <s v="N/A"/>
    <n v="0"/>
    <n v="18070350"/>
    <s v="NO"/>
    <s v="N/A"/>
    <s v="N/A"/>
    <s v="N/A"/>
    <s v="N/A"/>
    <d v="2022-11-30T00:00:00"/>
    <d v="2022-11-30T00:00:00"/>
    <s v="SI"/>
    <s v="Bogotá D.C."/>
    <s v="Cumplimiento "/>
    <s v="11-45-101115173"/>
    <n v="0"/>
    <s v="Seguros del Estado S.A. "/>
    <d v="2022-07-15T00:00:00"/>
    <s v="15/07/2022 - 02/06/2023"/>
    <s v="PENDIENTE"/>
    <s v="Ninguna"/>
    <x v="1"/>
    <s v="Ingreso"/>
    <s v="N/A"/>
    <s v="DERECHO"/>
    <m/>
    <s v="MASCULINO"/>
    <s v="carlos.jaramillo@jep.gov.co"/>
    <s v="https://community.secop.gov.co/Public/Tendering/ContractNoticePhases/View?PPI=CO1.PPI.19268817&amp;isFromPublicArea=True&amp;isModal=False"/>
    <x v="7"/>
    <n v="2022"/>
  </r>
  <r>
    <n v="706"/>
    <s v="JEP-567-2022"/>
    <s v="JEP-CSPO-548-2022"/>
    <s v="Norma Bonilla"/>
    <d v="2022-07-07T00:00:00"/>
    <s v="Claudia Marcela Pinzon Martinez"/>
    <m/>
    <m/>
    <x v="1"/>
    <s v="1. Prestación de servicios"/>
    <n v="53077880"/>
    <n v="9"/>
    <x v="1"/>
    <s v="Bogotá D.C."/>
    <s v="Prestar servicios profesionales para apoyar y acompañar a la Subdirección de Control Interno en la ejecución del plan anual de auditoria en el marco del Sistema del Control Interno Contable, de acuerdo con la normatividad legal vigente. "/>
    <m/>
    <s v="Harvey Danilo Suarez Morales"/>
    <s v="Secretaría Ejecutiva"/>
    <s v="Secretaría Ejecutiva"/>
    <x v="4"/>
    <s v="María Omaira Álvarez Iriarte"/>
    <s v="Departamento SAAD - Comparecientes"/>
    <s v="N/A"/>
    <s v="N/A"/>
    <s v="N/A"/>
    <s v="Inversión"/>
    <n v="42886979"/>
    <s v="N/A"/>
    <s v="N/A"/>
    <n v="7228143"/>
    <n v="88422"/>
    <n v="308522"/>
    <n v="2018011001175"/>
    <d v="2022-07-08T00:00:00"/>
    <d v="2022-07-08T00:00:00"/>
    <s v="N/A"/>
    <s v="N/A"/>
    <s v="N/A"/>
    <s v="N/A"/>
    <n v="0"/>
    <s v="N/A"/>
    <n v="0"/>
    <s v="N/A"/>
    <n v="0"/>
    <s v="N/A"/>
    <n v="0"/>
    <n v="42886979"/>
    <s v="NO"/>
    <s v="N/A"/>
    <s v="N/A"/>
    <s v="N/A"/>
    <s v="N/A"/>
    <d v="2022-12-31T00:00:00"/>
    <d v="2022-12-31T00:00:00"/>
    <s v="SI"/>
    <s v="Bogotá D.C."/>
    <s v="Cumplimiento "/>
    <s v="14-47-101018042"/>
    <n v="0"/>
    <s v="Seguros del Estado S.A. "/>
    <d v="2022-07-07T00:00:00"/>
    <s v="07/07/2022 - 30/06/2022"/>
    <s v="PENDIENTE"/>
    <s v="Ninguna"/>
    <x v="1"/>
    <s v="Ingreso"/>
    <s v="N/A"/>
    <s v="CONTADURÍA PÚBLICA"/>
    <s v="N/A"/>
    <s v="FEMENINO"/>
    <s v="claudia.pinzon@jep.gov.co"/>
    <s v="https://community.secop.gov.co/Public/Tendering/ContractNoticePhases/View?PPI=CO1.PPI.19272461&amp;isFromPublicArea=True&amp;isModal=False"/>
    <x v="7"/>
    <n v="2022"/>
  </r>
  <r>
    <n v="732"/>
    <s v="JEP-568-2022"/>
    <s v="JEP-CSPO-549-2022"/>
    <s v="Ángela Esquivel "/>
    <d v="2022-07-07T00:00:00"/>
    <s v="Antonio Jose Pinzon Laverde "/>
    <m/>
    <m/>
    <x v="1"/>
    <s v="1. Prestación de servicios"/>
    <n v="1072648941"/>
    <n v="0"/>
    <x v="1"/>
    <s v="Bogotá"/>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x v="27"/>
    <s v="Lily Andrea Rueda Guzmán "/>
    <s v="Magistratura"/>
    <s v="N/A"/>
    <s v="Magistratura_x000a_Preparación versiones voluntarias"/>
    <s v="Mgdo. Lily Andrea Rueda Guzmán"/>
    <s v="Inversión"/>
    <n v="48616488"/>
    <s v="N/A"/>
    <s v="N/A"/>
    <n v="8240085"/>
    <n v="91022"/>
    <n v="300722"/>
    <n v="2018011001091"/>
    <d v="2022-07-05T00:00:00"/>
    <d v="2022-07-11T00:00:00"/>
    <s v="N/A"/>
    <s v="N/A"/>
    <s v="N/A"/>
    <s v="N/A"/>
    <n v="0"/>
    <s v="N/A"/>
    <n v="0"/>
    <s v="N/A"/>
    <n v="0"/>
    <s v="N/A"/>
    <n v="0"/>
    <n v="48616488"/>
    <s v="NO"/>
    <s v="N/A"/>
    <s v="N/A"/>
    <s v="N/A"/>
    <s v="N/A"/>
    <d v="2022-12-31T00:00:00"/>
    <d v="2022-12-31T00:00:00"/>
    <s v="SI"/>
    <s v="Bogotá D.C."/>
    <s v="Cumplimiento "/>
    <s v="14-47-101017986"/>
    <n v="0"/>
    <s v="Seguros del Estado S.A. "/>
    <d v="2022-07-05T00:00:00"/>
    <s v="05/07/2022 - 10/07/2023"/>
    <s v="PENDIENTE"/>
    <s v="Ninguna"/>
    <x v="1"/>
    <s v="Ingreso"/>
    <s v="N/A"/>
    <s v="PENDIENTE"/>
    <s v="PENDIENTE"/>
    <s v="MASCULINO"/>
    <s v="antonio.pinzon@jep.gov.co"/>
    <s v="https://community.secop.gov.co/Public/Tendering/ContractNoticePhases/View?PPI=CO1.PPI.19274800&amp;isFromPublicArea=True&amp;isModal=False"/>
    <x v="7"/>
    <n v="2022"/>
  </r>
  <r>
    <n v="733"/>
    <s v="JEP-569-2022"/>
    <s v="JEP-CSPO-550-2022"/>
    <s v="Ángela Esquivel "/>
    <d v="2022-07-07T00:00:00"/>
    <s v="Yecid Doncel Barrera "/>
    <m/>
    <m/>
    <x v="1"/>
    <s v="1. Prestación de servicios"/>
    <n v="1010189973"/>
    <n v="0"/>
    <x v="1"/>
    <s v="Bogotá"/>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x v="27"/>
    <s v="Lily Andrea Rueda Guzmán "/>
    <s v="Magistratura"/>
    <s v="N/A"/>
    <s v="Magistratura_x000a_Preparación versiones voluntarias"/>
    <s v="Mgdo. Lily Andrea Rueda Guzmán"/>
    <s v="Inversión"/>
    <n v="48616488"/>
    <s v="N/A"/>
    <s v="N/A"/>
    <n v="8240085"/>
    <n v="91222"/>
    <n v="302322"/>
    <n v="2018011001091"/>
    <d v="2022-07-05T00:00:00"/>
    <d v="2022-07-11T00:00:00"/>
    <s v="N/A"/>
    <s v="N/A"/>
    <s v="N/A"/>
    <s v="N/A"/>
    <n v="0"/>
    <s v="N/A"/>
    <n v="0"/>
    <s v="N/A"/>
    <n v="0"/>
    <s v="N/A"/>
    <n v="0"/>
    <n v="48616488"/>
    <s v="NO"/>
    <s v="N/A"/>
    <s v="N/A"/>
    <s v="N/A"/>
    <s v="N/A"/>
    <d v="2022-12-31T00:00:00"/>
    <d v="2022-12-31T00:00:00"/>
    <s v="SI"/>
    <s v="Bogotá D.C."/>
    <s v="Cumplimiento "/>
    <s v="21-45-101376576"/>
    <n v="0"/>
    <s v="Seguros del Estado S.A. "/>
    <d v="2022-07-06T00:00:00"/>
    <s v="06/07/2022 - 01/07/2023"/>
    <s v="PENDIENTE"/>
    <s v="Ninguna"/>
    <x v="1"/>
    <s v="Ingreso"/>
    <s v="N/A"/>
    <s v="PENDIENTE"/>
    <s v="PENDIENTE"/>
    <s v="MASCULINO"/>
    <s v="yesid.doncel@jep.gov.co"/>
    <s v="https://community.secop.gov.co/Public/Tendering/ContractNoticePhases/View?PPI=CO1.PPI.19275363&amp;isFromPublicArea=True&amp;isModal=False"/>
    <x v="7"/>
    <n v="2022"/>
  </r>
  <r>
    <n v="734"/>
    <s v="JEP-570-2022"/>
    <s v="JEP-CSPO-551-2022"/>
    <s v="Ángela Esquivel "/>
    <d v="2022-07-07T00:00:00"/>
    <s v="Jhon Sebastian Vargas Peña "/>
    <m/>
    <m/>
    <x v="1"/>
    <s v="1. Prestación de servicios"/>
    <n v="1032477396"/>
    <n v="6"/>
    <x v="1"/>
    <s v="Bogotá"/>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x v="27"/>
    <s v="Lily Andrea Rueda Guzmán "/>
    <s v="Magistratura"/>
    <s v="N/A"/>
    <s v="Magistratura_x000a_Preparación versiones voluntarias"/>
    <s v="Mgdo. Lily Andrea Rueda Guzmán"/>
    <s v="Inversión"/>
    <n v="48616488"/>
    <s v="N/A"/>
    <s v="N/A"/>
    <n v="8240085"/>
    <n v="90922"/>
    <n v="300822"/>
    <n v="2018011001091"/>
    <d v="2022-07-05T00:00:00"/>
    <d v="2022-07-11T00:00:00"/>
    <s v="N/A"/>
    <s v="N/A"/>
    <s v="N/A"/>
    <s v="N/A"/>
    <n v="0"/>
    <s v="N/A"/>
    <n v="0"/>
    <s v="N/A"/>
    <n v="0"/>
    <s v="N/A"/>
    <n v="0"/>
    <n v="48616488"/>
    <s v="NO"/>
    <s v="N/A"/>
    <s v="N/A"/>
    <s v="N/A"/>
    <s v="N/A"/>
    <d v="2022-12-31T00:00:00"/>
    <d v="2022-12-31T00:00:00"/>
    <s v="SI"/>
    <s v="Bogotá D.C."/>
    <s v="Cumplimiento "/>
    <s v="14-47-101018007"/>
    <n v="0"/>
    <s v="Seguros del Estado S.A. "/>
    <d v="2022-07-06T00:00:00"/>
    <s v="05/07/2022 - 10/07/2023"/>
    <s v="PENDIENTE"/>
    <s v="Ninguna"/>
    <x v="1"/>
    <s v="Ingreso"/>
    <s v="N/A"/>
    <s v="PENDIENTE"/>
    <s v="PENDIENTE"/>
    <s v="MASCULINO"/>
    <s v="jhon.vargas@jep.gov.co"/>
    <s v="https://community.secop.gov.co/Public/Tendering/ContractNoticePhases/View?PPI=CO1.PPI.19277015&amp;isFromPublicArea=True&amp;isModal=False"/>
    <x v="7"/>
    <n v="2022"/>
  </r>
  <r>
    <n v="736"/>
    <s v="JEP-571-2022"/>
    <s v="JEP-CSPO-552-2022"/>
    <s v="Ángela Esquivel "/>
    <d v="2022-07-07T00:00:00"/>
    <s v="Jorge Andres Villa Caballero "/>
    <m/>
    <m/>
    <x v="1"/>
    <s v="1. Prestación de servicios"/>
    <n v="80875813"/>
    <n v="7"/>
    <x v="1"/>
    <s v="Bogotá"/>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x v="27"/>
    <s v="Lily Andrea Rueda Guzmán "/>
    <s v="Magistratura"/>
    <s v="N/A"/>
    <s v="Magistratura_x000a_Preparación versiones voluntarias"/>
    <s v="Mgdo. Lily Andrea Rueda Guzmán"/>
    <s v="Inversión"/>
    <n v="48616488"/>
    <s v="N/A"/>
    <s v="N/A"/>
    <n v="8240085"/>
    <n v="90822"/>
    <n v="302422"/>
    <n v="2018011001091"/>
    <d v="2022-07-06T00:00:00"/>
    <d v="2022-07-11T00:00:00"/>
    <s v="N/A"/>
    <s v="N/A"/>
    <s v="N/A"/>
    <s v="N/A"/>
    <n v="0"/>
    <s v="N/A"/>
    <n v="0"/>
    <s v="N/A"/>
    <n v="0"/>
    <s v="N/A"/>
    <n v="0"/>
    <n v="48616488"/>
    <s v="NO"/>
    <s v="N/A"/>
    <s v="N/A"/>
    <s v="N/A"/>
    <s v="N/A"/>
    <d v="2022-12-31T00:00:00"/>
    <d v="2022-12-31T00:00:00"/>
    <s v="SI"/>
    <s v="Bogotá D.C."/>
    <s v="Cumplimiento "/>
    <s v="980-47-994000021836 0"/>
    <n v="0"/>
    <s v="Aseguradora Solidaria de Colombia"/>
    <d v="2022-07-06T00:00:00"/>
    <s v="05/07/2022 - 01/07/2024"/>
    <s v="PENDIENTE"/>
    <s v="Ninguna"/>
    <x v="1"/>
    <s v="Ingreso"/>
    <s v="N/A"/>
    <s v="PENDIENTE"/>
    <s v="PENDIENTE"/>
    <s v="MASCULINO"/>
    <s v="jorge.villa@jep.gov.co"/>
    <s v="https://community.secop.gov.co/Public/Tendering/ContractNoticePhases/View?PPI=CO1.PPI.19277092&amp;isFromPublicArea=True&amp;isModal=False"/>
    <x v="7"/>
    <n v="2022"/>
  </r>
  <r>
    <n v="737"/>
    <s v="JEP-572-2022"/>
    <s v="JEP-CSPO-553-2022"/>
    <s v="Ángela Esquivel "/>
    <d v="2022-07-07T00:00:00"/>
    <s v="Nestor Hernando Nieto Piraquive "/>
    <m/>
    <m/>
    <x v="1"/>
    <s v="1. Prestación de servicios"/>
    <n v="1070327370"/>
    <n v="0"/>
    <x v="1"/>
    <s v="Sibundoy "/>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x v="27"/>
    <s v="Lily Andrea Rueda Guzmán "/>
    <s v="Magistratura"/>
    <s v="N/A"/>
    <s v="Magistratura_x000a_Preparación versiones voluntarias"/>
    <s v="Mgdo. Lily Andrea Rueda Guzmán"/>
    <s v="Inversión"/>
    <n v="48616488"/>
    <s v="N/A"/>
    <s v="N/A"/>
    <n v="8240085"/>
    <n v="90722"/>
    <n v="302522"/>
    <n v="2018011001091"/>
    <d v="2022-07-06T00:00:00"/>
    <d v="2022-07-11T00:00:00"/>
    <s v="N/A"/>
    <s v="N/A"/>
    <s v="N/A"/>
    <s v="N/A"/>
    <n v="0"/>
    <s v="N/A"/>
    <n v="0"/>
    <s v="N/A"/>
    <n v="0"/>
    <s v="N/A"/>
    <n v="0"/>
    <n v="48616488"/>
    <s v="NO"/>
    <s v="N/A"/>
    <s v="N/A"/>
    <s v="N/A"/>
    <s v="N/A"/>
    <d v="2022-12-31T00:00:00"/>
    <d v="2022-12-31T00:00:00"/>
    <s v="SI"/>
    <s v="Bogotá D.C."/>
    <s v="Cumplimiento"/>
    <s v="41-45-101077824"/>
    <n v="0"/>
    <s v="Seguros del Estado S.A."/>
    <d v="2022-07-06T00:00:00"/>
    <s v="06/07/2022 - 30/06/2023"/>
    <s v="PENDIENTE"/>
    <s v="Ninguna"/>
    <x v="1"/>
    <s v="Ingreso"/>
    <s v="N/A"/>
    <s v="PENDIENTE"/>
    <s v="PENDIENTE"/>
    <s v="MASCULINO"/>
    <s v="nestor.nieto@jep.gov.co"/>
    <s v="https://community.secop.gov.co/Public/Tendering/ContractNoticePhases/View?PPI=CO1.PPI.19277816&amp;isFromPublicArea=True&amp;isModal=False"/>
    <x v="7"/>
    <n v="2022"/>
  </r>
  <r>
    <n v="626"/>
    <s v="JEP-573-2022"/>
    <s v="JEP-CSPO-554-2022"/>
    <s v="Carlos Torres"/>
    <d v="2022-07-07T00:00:00"/>
    <s v="Diana Margarita Barahona Uribe"/>
    <m/>
    <m/>
    <x v="1"/>
    <s v="1. Prestación de servicios"/>
    <n v="1032430303"/>
    <n v="9"/>
    <x v="1"/>
    <s v="ND"/>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m/>
    <s v="Magistratura _x000a_Secretaría General Judicial"/>
    <s v="N/A"/>
    <s v="Inversión"/>
    <n v="18070350"/>
    <s v="N/A"/>
    <s v="N/A"/>
    <n v="3614070"/>
    <n v="81722"/>
    <n v="326922"/>
    <s v="_x0009_2018011001091"/>
    <d v="2022-07-15T00:00:00"/>
    <d v="2022-07-19T00:00:00"/>
    <s v="N/A"/>
    <s v="N/A"/>
    <s v="N/A"/>
    <s v="N/A"/>
    <n v="0"/>
    <s v="N/A"/>
    <n v="0"/>
    <s v="N/A"/>
    <n v="0"/>
    <s v="N/A"/>
    <n v="0"/>
    <n v="18070350"/>
    <s v="NO"/>
    <s v="N/A"/>
    <s v="N/A"/>
    <s v="N/A"/>
    <s v="N/A"/>
    <d v="2022-11-30T00:00:00"/>
    <d v="2022-11-30T00:00:00"/>
    <s v="SI"/>
    <s v="Bogotá D.C."/>
    <s v="Cumplimiento"/>
    <s v="14-47-101018235"/>
    <n v="0"/>
    <s v="Seguros del Estado S.A."/>
    <d v="2022-07-18T00:00:00"/>
    <s v="15/07/2022 - 15/06/2023"/>
    <s v="PENDIENTE"/>
    <s v="VIGENCIA FUTURA"/>
    <x v="1"/>
    <s v="Ingreso"/>
    <s v="N/A"/>
    <s v="PENDIENTE"/>
    <s v="PENDIENTE"/>
    <s v="FEMENINO"/>
    <s v="diana.barahona@jep.gov.co"/>
    <s v="https://community.secop.gov.co/Public/Tendering/ContractNoticePhases/View?PPI=CO1.PPI.19272937&amp;isFromPublicArea=True&amp;isModal=False"/>
    <x v="7"/>
    <n v="2022"/>
  </r>
  <r>
    <n v="627"/>
    <s v="JEP-574-2022"/>
    <s v="JEP-CSPO-555-2022"/>
    <s v="Carlos Torres"/>
    <d v="2022-07-07T00:00:00"/>
    <s v="Efren Dario Balaguera Rivera"/>
    <m/>
    <m/>
    <x v="1"/>
    <s v="1. Prestación de servicios"/>
    <n v="80775342"/>
    <n v="0"/>
    <x v="1"/>
    <s v="ND"/>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m/>
    <s v="Magistratura _x000a_Secretaría General Judicial"/>
    <s v="N/A"/>
    <s v="Inversión"/>
    <n v="18070350"/>
    <s v="N/A"/>
    <s v="N/A"/>
    <n v="3614070"/>
    <n v="81822"/>
    <n v="328122"/>
    <s v="_x0009_2018011001091"/>
    <d v="2022-07-19T00:00:00"/>
    <d v="2022-07-21T00:00:00"/>
    <s v="N/A"/>
    <s v="N/A"/>
    <s v="N/A"/>
    <s v="N/A"/>
    <n v="0"/>
    <s v="N/A"/>
    <n v="0"/>
    <s v="N/A"/>
    <n v="0"/>
    <s v="N/A"/>
    <n v="0"/>
    <n v="18070350"/>
    <s v="NO"/>
    <s v="N/A"/>
    <s v="N/A"/>
    <s v="N/A"/>
    <s v="N/A"/>
    <d v="2022-11-30T00:00:00"/>
    <d v="2022-11-30T00:00:00"/>
    <s v="SI"/>
    <s v="Bogotá D.C. "/>
    <s v="Cumplimiento"/>
    <s v="14-47-101018267"/>
    <n v="0"/>
    <s v="Seguros del Estado S.A."/>
    <d v="2022-07-19T00:00:00"/>
    <s v="19/07/2022 - 10/06/2023"/>
    <s v="PENDIENTE"/>
    <s v="Ninguna"/>
    <x v="1"/>
    <s v="Ingreso"/>
    <s v="N/A"/>
    <s v="PENDIENTE"/>
    <s v="PENDIENTE"/>
    <s v="MASCULINO"/>
    <s v="efren.balaguera@jep.gov.co"/>
    <s v="https://community.secop.gov.co/Public/Tendering/ContractNoticePhases/View?PPI=CO1.PPI.19274845&amp;isFromPublicArea=True&amp;isModal=False"/>
    <x v="7"/>
    <n v="2022"/>
  </r>
  <r>
    <n v="628"/>
    <s v="JEP-575-2022"/>
    <s v="JEP-CSPO-556-2022"/>
    <s v="Carlos Torres"/>
    <d v="2022-07-07T00:00:00"/>
    <s v="Maria Cristina Fonseca Lopez "/>
    <m/>
    <m/>
    <x v="1"/>
    <s v="1. Prestación de servicios"/>
    <n v="40046364"/>
    <n v="1"/>
    <x v="1"/>
    <s v="Bogotá"/>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m/>
    <s v="Magistratura _x000a_Secretaría General Judicial"/>
    <s v="N/A"/>
    <s v="Inversión"/>
    <n v="18070350"/>
    <s v="N/A"/>
    <s v="N/A"/>
    <n v="3614070"/>
    <n v="81922"/>
    <s v="_x0009_326822"/>
    <n v="2018011001091"/>
    <d v="2022-07-15T00:00:00"/>
    <d v="2022-07-19T00:00:00"/>
    <s v="N/A"/>
    <s v="N/A"/>
    <s v="N/A"/>
    <s v="N/A"/>
    <n v="0"/>
    <s v="N/A"/>
    <n v="0"/>
    <s v="N/A"/>
    <n v="0"/>
    <s v="N/A"/>
    <n v="0"/>
    <n v="18070350"/>
    <s v="NO"/>
    <s v="N/A"/>
    <s v="N/A"/>
    <s v="N/A"/>
    <s v="N/A"/>
    <d v="2022-11-30T00:00:00"/>
    <d v="2022-11-30T00:00:00"/>
    <s v="SI"/>
    <s v="Bogotá D.C."/>
    <s v="Cumplimiento"/>
    <s v="17-45-101047689"/>
    <n v="0"/>
    <s v="Seguros del Estado S.A."/>
    <d v="2022-07-18T00:00:00"/>
    <s v="15/07/2022 - 10/06/2023"/>
    <s v="PENDIENTE"/>
    <s v="VIGENCIA FUTURA"/>
    <x v="1"/>
    <s v="Ingreso"/>
    <s v="N/A"/>
    <s v="PENDIENTE"/>
    <s v="PENDIENTE"/>
    <s v="FEMENINO"/>
    <s v="maria.fonseca@jep.gov.co"/>
    <s v="https://community.secop.gov.co/Public/Tendering/ContractNoticePhases/View?PPI=CO1.PPI.19275434&amp;isFromPublicArea=True&amp;isModal=False"/>
    <x v="7"/>
    <n v="2022"/>
  </r>
  <r>
    <n v="629"/>
    <s v="JEP-576-2022"/>
    <s v="JEP-CSPO-557-2022"/>
    <s v="Carlos Torres"/>
    <d v="2022-07-07T00:00:00"/>
    <s v="Viviana Maciel Reina Toloza"/>
    <m/>
    <m/>
    <x v="1"/>
    <s v="1. Prestación de servicios"/>
    <n v="53100789"/>
    <n v="4"/>
    <x v="1"/>
    <s v="Bogotá D.C."/>
    <s v="Prestar servicios profesionales para apoyar y acompañar en los procesos de mejoramiento de la gestión judicial de la Secretaría General Judicial."/>
    <m/>
    <s v="Harvey Danilo Suarez Morales"/>
    <s v="Secretaría Ejecutiva"/>
    <s v="Dirección de Asuntos Jurídicos"/>
    <x v="17"/>
    <s v="Yuly Saenz Berdugo "/>
    <s v="Secretaría General Judicial"/>
    <m/>
    <s v="Magistratura _x000a_Secretaría General Judicial"/>
    <s v="N/A"/>
    <s v="Inversión"/>
    <n v="18070350"/>
    <s v="N/A"/>
    <s v="N/A"/>
    <n v="3614070"/>
    <n v="82022"/>
    <n v="326722"/>
    <s v="_x0009_2018011001091"/>
    <d v="2022-07-15T00:00:00"/>
    <d v="2022-07-19T00:00:00"/>
    <s v="N/A"/>
    <s v="N/A"/>
    <s v="N/A"/>
    <s v="N/A"/>
    <n v="0"/>
    <s v="N/A"/>
    <n v="0"/>
    <s v="N/A"/>
    <n v="0"/>
    <s v="N/A"/>
    <n v="0"/>
    <n v="18070350"/>
    <s v="NO"/>
    <s v="N/A"/>
    <s v="N/A"/>
    <s v="N/A"/>
    <s v="N/A"/>
    <d v="2022-11-30T00:00:00"/>
    <d v="2022-11-30T00:00:00"/>
    <s v="SI"/>
    <s v="Bogotá D.C."/>
    <s v="Cumplimiento"/>
    <s v="380-47-994000126497"/>
    <n v="0"/>
    <s v="Aseguradora Solidaria de Colombia"/>
    <d v="2022-07-18T00:00:00"/>
    <s v="15/07/2022 - 30/05/2022"/>
    <s v="PENDIENTE"/>
    <s v="Ninguna"/>
    <x v="1"/>
    <s v="Ingreso"/>
    <s v="N/A"/>
    <s v="PENDIENTE"/>
    <s v="PENDIENTE"/>
    <s v="FEMENINO"/>
    <s v="viviana.reina@jep.gov.co"/>
    <s v="https://community.secop.gov.co/Public/Tendering/ContractNoticePhases/View?PPI=CO1.PPI.19275478&amp;isFromPublicArea=True&amp;isModal=False"/>
    <x v="7"/>
    <n v="2022"/>
  </r>
  <r>
    <n v="659"/>
    <s v="JEP-577-2022"/>
    <s v="JEP-CSPO-558-2022"/>
    <s v="Paola Casas"/>
    <d v="2022-07-07T00:00:00"/>
    <s v="Yinet Alexandra Zea Galindo"/>
    <m/>
    <m/>
    <x v="1"/>
    <s v="1. Prestación de servicios"/>
    <n v="1010201933"/>
    <n v="3"/>
    <x v="1"/>
    <s v="Bogotá D.C."/>
    <s v="Prestar servicios profesionales para apoyar en los procesos de mejoramiento de la gestión judicial de las Salas de Justicia y Secciones del Tribunal para la Paz. "/>
    <m/>
    <s v="Harvey Danilo Suarez Morales"/>
    <s v="Secretaría Ejecutiva"/>
    <s v="Dirección de Asuntos Jurídicos"/>
    <x v="17"/>
    <s v="Marlith Gineth Nieto Torres"/>
    <s v="Secretaría General Judicial"/>
    <m/>
    <s v="Magistratura_x000a_SEJUD - Salas y Secciones"/>
    <s v="Marlith Gineth Nieto Torres"/>
    <s v="Inversión"/>
    <n v="18070350"/>
    <s v="N/A"/>
    <s v="N/A"/>
    <n v="3614070"/>
    <n v="72522"/>
    <n v="304822"/>
    <n v="2018011001091"/>
    <d v="2022-07-06T00:00:00"/>
    <d v="2022-07-07T00:00:00"/>
    <s v="N/A"/>
    <s v="N/A"/>
    <s v="N/A"/>
    <s v="N/A"/>
    <n v="0"/>
    <s v="N/A"/>
    <n v="0"/>
    <s v="N/A"/>
    <n v="0"/>
    <s v="N/A"/>
    <n v="0"/>
    <n v="18070350"/>
    <s v="NO"/>
    <s v="N/A"/>
    <s v="N/A"/>
    <s v="N/A"/>
    <s v="N/A"/>
    <d v="2022-11-30T00:00:00"/>
    <d v="2022-11-30T00:00:00"/>
    <s v="SI"/>
    <s v="Bogotá D.C."/>
    <s v="Cumplimiento"/>
    <s v="560 47 994000153305"/>
    <n v="0"/>
    <s v="Aseguradora Solidaria de Colombia"/>
    <d v="2022-07-07T00:00:00"/>
    <s v="07/07/2022 - 09/06/2023"/>
    <s v="PENDIENTE"/>
    <s v="Ninguna"/>
    <x v="1"/>
    <s v="Ingreso"/>
    <s v="N/A"/>
    <s v="PENDIENTE"/>
    <s v="PENDIENTE"/>
    <s v="FEMENINO"/>
    <s v="yinet.zea@jep.gov.co"/>
    <s v="https://community.secop.gov.co/Public/Tendering/ContractNoticePhases/View?PPI=CO1.PPI.19275080&amp;isFromPublicArea=True&amp;isModal=False"/>
    <x v="7"/>
    <n v="2022"/>
  </r>
  <r>
    <n v="662"/>
    <s v="JEP-578-2022"/>
    <s v="JEP-CSPO-559-2022"/>
    <s v="Paola Casas"/>
    <d v="2022-07-07T00:00:00"/>
    <s v="Gabriela Jineth Bonilla Pazos"/>
    <m/>
    <m/>
    <x v="1"/>
    <s v="1. Prestación de servicios"/>
    <n v="1049646182"/>
    <n v="4"/>
    <x v="1"/>
    <s v="Ipiales"/>
    <s v="Prestar servicios profesionales para apoyar en los procesos de mejoramiento de la gestión judicial de las Salas de Justicia y Secciones del Tribunal para la Paz. "/>
    <m/>
    <s v="Harvey Danilo Suarez Morales"/>
    <s v="Secretaría Ejecutiva"/>
    <s v="Dirección de Asuntos Jurídicos"/>
    <x v="17"/>
    <s v="Marlith Gineth Nieto Torres"/>
    <s v="Secretaría General Judicial"/>
    <s v="N/A"/>
    <s v="Magistratura_x000a_SEJUD - Salas y Secciones"/>
    <s v="Marlith Gineth Nieto Torres"/>
    <s v="Inversión"/>
    <n v="18070350"/>
    <s v="N/A"/>
    <s v="N/A"/>
    <n v="3614070"/>
    <n v="72822"/>
    <n v="301622"/>
    <n v="2018011001091"/>
    <d v="2022-07-05T00:00:00"/>
    <d v="2022-07-07T00:00:00"/>
    <s v="Germán Mauricio Márquez Ruiz"/>
    <n v="1067862968"/>
    <n v="7"/>
    <d v="2022-09-07T00:00:00"/>
    <n v="0"/>
    <s v="N/A"/>
    <n v="0"/>
    <s v="N/A"/>
    <n v="0"/>
    <s v="N/A"/>
    <n v="0"/>
    <n v="18070350"/>
    <s v="NO"/>
    <s v="N/A"/>
    <s v="N/A"/>
    <s v="N/A"/>
    <s v="N/A"/>
    <d v="2022-11-30T00:00:00"/>
    <d v="2022-11-30T00:00:00"/>
    <s v="SI"/>
    <s v="Bogotá D.C."/>
    <s v="Cumplimiento"/>
    <s v="BY-100026463"/>
    <n v="0"/>
    <s v="Compañía Mundial de Seguros S.A."/>
    <d v="2022-07-06T00:00:00"/>
    <s v="06/07/2022 - 05/06/2023"/>
    <s v="PENDIENTE"/>
    <s v="En fecha del 7 de septiembre de 2022, se publica la cesión"/>
    <x v="1"/>
    <s v="Cesión"/>
    <s v="N/A"/>
    <s v="PENDIENTE"/>
    <s v="PENDIENTE"/>
    <s v="FEMENINO"/>
    <s v="gabriela.bonilla@jep.gov.co"/>
    <s v="https://community.secop.gov.co/Public/Tendering/ContractNoticePhases/View?PPI=CO1.PPI.19275536&amp;isFromPublicArea=True&amp;isModal=False"/>
    <x v="7"/>
    <n v="2022"/>
  </r>
  <r>
    <n v="660"/>
    <s v="JEP-579-2022"/>
    <s v="JEP-CSPO-560-2022"/>
    <s v="Paola Casas"/>
    <d v="2022-07-07T00:00:00"/>
    <s v="Karen Liceth Vergel Devia"/>
    <m/>
    <m/>
    <x v="1"/>
    <s v="1. Prestación de servicios"/>
    <n v="1117543801"/>
    <n v="9"/>
    <x v="1"/>
    <s v="Bogotá D.C."/>
    <s v="Prestar servicios profesionales para apoyar en los procesos de mejoramiento de la gestión judicial de las Salas de Justicia y Secciones del Tribunal para la Paz. "/>
    <m/>
    <s v="Harvey Danilo Suarez Morales"/>
    <s v="Secretaría Ejecutiva"/>
    <s v="Dirección de Asuntos Jurídicos"/>
    <x v="17"/>
    <s v="Alba Luz Piedras Ortíz"/>
    <s v="Secretaría General Judicial"/>
    <s v="N/A"/>
    <s v="Magistratura_x000a_SEJUD - Salas y Secciones"/>
    <s v="Marlith Gineth Nieto Torres"/>
    <s v="Inversión"/>
    <n v="18070350"/>
    <s v="N/A"/>
    <s v="N/A"/>
    <n v="3614070"/>
    <n v="72622"/>
    <n v="306522"/>
    <n v="2018011001091"/>
    <d v="2022-07-06T00:00:00"/>
    <d v="2022-07-08T00:00:00"/>
    <s v="Leidy Johanna Amado Merchán"/>
    <n v="1057606258"/>
    <n v="3"/>
    <d v="2022-09-07T00:00:00"/>
    <n v="0"/>
    <s v="N/A"/>
    <n v="0"/>
    <s v="N/A"/>
    <n v="0"/>
    <s v="N/A"/>
    <n v="0"/>
    <n v="18070350"/>
    <s v="NO"/>
    <s v="N/A"/>
    <s v="N/A"/>
    <s v="N/A"/>
    <s v="N/A"/>
    <d v="2022-11-30T00:00:00"/>
    <d v="2022-11-30T00:00:00"/>
    <s v="SI"/>
    <s v="Bogotá D.C."/>
    <s v="Cumplimiento"/>
    <s v="21-45-101376780"/>
    <n v="0"/>
    <s v="Seguros del Estado S.A."/>
    <d v="2022-07-07T00:00:00"/>
    <s v="07/07/2022 - 01/06/2023"/>
    <s v="PENDIENTE"/>
    <s v="El 7 de septimebre se publica la cesión a partir del 7 de septiembre"/>
    <x v="1"/>
    <s v="Cesión"/>
    <s v="N/A"/>
    <s v="DERECHO"/>
    <s v="N/A"/>
    <s v="FEMENINO"/>
    <s v="karen.vergel@jep.gov.co"/>
    <s v="https://community.secop.gov.co/Public/Tendering/ContractNoticePhases/View?PPI=CO1.PPI.19278327&amp;isFromPublicArea=True&amp;isModal=False"/>
    <x v="7"/>
    <n v="2022"/>
  </r>
  <r>
    <n v="665"/>
    <s v="JEP-580-2022"/>
    <s v="JEP-CSPO-561-2022"/>
    <s v="Paola Casas"/>
    <d v="2022-07-07T00:00:00"/>
    <s v="Paula Andrea Guerra Ramirez"/>
    <m/>
    <m/>
    <x v="1"/>
    <s v="1. Prestación de servicios"/>
    <n v="1136886091"/>
    <n v="7"/>
    <x v="1"/>
    <s v="Bogotá D.C."/>
    <s v="Prestar servicios profesionales para apoyar en los procesos de mejoramiento de la gestión judicial de las Salas de Justicia y Secciones del Tribunal para la Paz."/>
    <m/>
    <s v="Harvey Danilo Suarez Morales"/>
    <s v="Secretaría Ejecutiva"/>
    <s v="Dirección de Asuntos Jurídicos"/>
    <x v="17"/>
    <s v="Alba Luz Piedras Ortíz"/>
    <s v="Secretaría General Judicial"/>
    <m/>
    <s v="Magistratura_x000a_SEJUD - Salas y Secciones"/>
    <s v="N/A"/>
    <s v="Inversión"/>
    <n v="18070350"/>
    <s v="N/A"/>
    <s v="N/A"/>
    <n v="3614070"/>
    <n v="73022"/>
    <n v="308222"/>
    <n v="2018011001091"/>
    <d v="2022-07-08T00:00:00"/>
    <d v="2022-07-08T00:00:00"/>
    <s v="N/A"/>
    <s v="N/A"/>
    <s v="N/A"/>
    <s v="N/A"/>
    <n v="0"/>
    <s v="N/A"/>
    <n v="0"/>
    <s v="N/A"/>
    <n v="0"/>
    <s v="N/A"/>
    <n v="0"/>
    <n v="18070350"/>
    <s v="NO"/>
    <s v="N/A"/>
    <s v="N/A"/>
    <s v="N/A"/>
    <s v="N/A"/>
    <d v="2022-11-30T00:00:00"/>
    <d v="2022-11-30T00:00:00"/>
    <s v="SI"/>
    <s v="Bogotá D.C."/>
    <s v="Cumplimiento"/>
    <s v="21-45-101376893"/>
    <n v="0"/>
    <s v="Seguros del Estado S.A."/>
    <d v="2022-07-08T00:00:00"/>
    <s v="08/07/2022 - 01/06/2023"/>
    <s v="PENDIENTE"/>
    <s v="En fecha del 10/11/2022 se suspende el contrato hasta el 17/11/2022"/>
    <x v="1"/>
    <s v="Suspensión"/>
    <s v="10/11/2022 - 17/11/2022"/>
    <s v="PENDIENTE"/>
    <s v="PENDIENTE"/>
    <s v="FEMENINO"/>
    <s v="paula.guerra@jep.gov.co"/>
    <s v="https://community.secop.gov.co/Public/Tendering/ContractNoticePhases/View?PPI=CO1.PPI.19278183&amp;isFromPublicArea=True&amp;isModal=False"/>
    <x v="7"/>
    <n v="2022"/>
  </r>
  <r>
    <n v="667"/>
    <s v="JEP-581-2022"/>
    <s v="JEP-CSPO-562-2022"/>
    <s v="Paola Casas"/>
    <d v="2022-07-07T00:00:00"/>
    <s v="Karen Dayana Rosero Álvarez"/>
    <m/>
    <m/>
    <x v="1"/>
    <s v="1. Prestación de servicios"/>
    <n v="1233189507"/>
    <n v="0"/>
    <x v="1"/>
    <s v="Pasto"/>
    <s v="Prestar servicios profesionales para apoyar en los procesos de mejoramiento de la gestión judicial de las Salas de Justicia y Secciones del Tribunal para la Paz."/>
    <m/>
    <s v="Harvey Danilo Suarez Morales"/>
    <s v="Secretaría Ejecutiva"/>
    <s v="Dirección de Asuntos Jurídicos"/>
    <x v="17"/>
    <s v="Sandra Milena Sánchez Rojas"/>
    <s v="Secretaría General Judicial"/>
    <s v="N/A"/>
    <s v="Magistratura_x000a_SEJUD - Salas y Secciones"/>
    <s v="Sandra Milena Sánchez Rojas"/>
    <s v="Inversión"/>
    <n v="18070350"/>
    <n v="3614070"/>
    <s v="N/A"/>
    <n v="3614070"/>
    <n v="84922"/>
    <n v="306422"/>
    <n v="2018011001091"/>
    <d v="2022-07-06T00:00:00"/>
    <d v="2022-08-08T00:00:00"/>
    <s v="N/A"/>
    <s v="N/A"/>
    <s v="N/A"/>
    <s v="N/A"/>
    <n v="0"/>
    <s v="N/A"/>
    <n v="0"/>
    <s v="N/A"/>
    <n v="0"/>
    <s v="N/A"/>
    <n v="-113"/>
    <n v="18070350"/>
    <s v="NO"/>
    <s v="N/A"/>
    <s v="N/A"/>
    <s v="N/A"/>
    <s v="N/A"/>
    <d v="2022-11-30T00:00:00"/>
    <d v="2022-08-09T00:00:00"/>
    <s v="SI"/>
    <s v="Bogotá D.C."/>
    <s v="Cumplimiento"/>
    <s v="21-45-101377574"/>
    <n v="0"/>
    <s v="Seguros del Estado S.A."/>
    <d v="2022-07-14T00:00:00"/>
    <s v="06/07/2022 - 06/06/2023"/>
    <s v="PENDIENTE"/>
    <s v="Terminación anticipada, el día 9 de agosto de 2022"/>
    <x v="0"/>
    <s v="Terminación anticipada"/>
    <s v="N/A"/>
    <s v="PENDIENTE"/>
    <s v="PENDIENTE"/>
    <s v="FEMENINO"/>
    <s v="karen.rosero@jep.gov.co"/>
    <s v="https://community.secop.gov.co/Public/Tendering/ContractNoticePhases/View?PPI=CO1.PPI.19278190&amp;isFromPublicArea=True&amp;isModal=False"/>
    <x v="7"/>
    <n v="2022"/>
  </r>
  <r>
    <n v="639"/>
    <s v="JEP-582-2022"/>
    <s v="JEP-CSPO-563-2022"/>
    <s v="Ángela Esquivel "/>
    <d v="2022-07-07T00:00:00"/>
    <s v="Maria Camila Orozco Zuluaga"/>
    <m/>
    <m/>
    <x v="1"/>
    <s v="1. Prestación de servicios"/>
    <n v="1094953056"/>
    <n v="4"/>
    <x v="1"/>
    <s v="Caicedonia"/>
    <s v="Prestar servicios profesionales para apoyar y acompañar las salas de justicia y sus respectivas presidencias en los procesos de mejoramiento de la gestión judicial."/>
    <m/>
    <s v="Harvey Danilo Suarez Morales"/>
    <s v="Secretaría Ejecutiva"/>
    <s v="Dirección de Asuntos Jurídicos"/>
    <x v="17"/>
    <s v="Diana Maria Vega Laguna"/>
    <s v="Magistratura"/>
    <s v="N/A"/>
    <s v="Magistratura_x000a_Presidencias de la sala"/>
    <s v="Mda. Diana Mária Vega Laguna"/>
    <s v="Inversión"/>
    <n v="26021315"/>
    <s v="N/A"/>
    <s v="N/A"/>
    <n v="5204263"/>
    <n v="83922"/>
    <n v="309222"/>
    <n v="2018011001091"/>
    <d v="2022-07-08T00:00:00"/>
    <d v="2022-07-11T00:00:00"/>
    <s v="N/A"/>
    <s v="N/A"/>
    <s v="N/A"/>
    <s v="N/A"/>
    <n v="0"/>
    <s v="N/A"/>
    <n v="0"/>
    <s v="N/A"/>
    <n v="0"/>
    <s v="N/A"/>
    <n v="0"/>
    <n v="26021315"/>
    <s v="NO"/>
    <s v="N/A"/>
    <s v="N/A"/>
    <s v="N/A"/>
    <s v="N/A"/>
    <d v="2022-11-30T00:00:00"/>
    <d v="2022-11-30T00:00:00"/>
    <s v="SI"/>
    <s v="N/D"/>
    <s v="Cumplimiento"/>
    <s v="390-47-994000072094"/>
    <n v="0"/>
    <s v="Aseguradora Solidaria de Colombia"/>
    <d v="2022-07-08T00:00:00"/>
    <s v="08/07/2022 - 07/06/2023"/>
    <s v="PENDIENTE"/>
    <s v="Ninguna"/>
    <x v="1"/>
    <s v="Ingreso"/>
    <s v="N/A"/>
    <s v="PENDIENTE"/>
    <s v="PENDIENTE"/>
    <s v="FEMENINO"/>
    <s v="maria.orozco@jep.gov.co"/>
    <s v="https://community.secop.gov.co/Public/Tendering/ContractNoticePhases/View?PPI=CO1.PPI.19279046&amp;isFromPublicArea=True&amp;isModal=False"/>
    <x v="7"/>
    <n v="2022"/>
  </r>
  <r>
    <n v="643"/>
    <s v="JEP-583-2022"/>
    <s v="JEP-CSPO-564-2022"/>
    <s v="Ángela Esquivel "/>
    <d v="2022-07-07T00:00:00"/>
    <s v="Viviana Agredo Campo"/>
    <m/>
    <m/>
    <x v="1"/>
    <s v="1. Prestación de servicios"/>
    <n v="1061714679"/>
    <n v="8"/>
    <x v="1"/>
    <s v="Popayán"/>
    <s v="Prestar servicios profesionales para apoyar y acompañar las salas de justicia y sus respectivas presidencias en los procesos de mejoramiento de la gestión judicial."/>
    <m/>
    <s v="Harvey Danilo Suarez Morales"/>
    <s v="Secretaría Ejecutiva"/>
    <s v="Dirección de Asuntos Jurídicos"/>
    <x v="17"/>
    <s v="Diana Maria Vega Laguna"/>
    <s v="Magistratura"/>
    <s v="N/A"/>
    <s v="Magistratura_x000a_Presidencias de la sala"/>
    <s v="Mda. Diana Vega"/>
    <s v="Inversión"/>
    <n v="26021315"/>
    <s v="N/A"/>
    <s v="N/A"/>
    <n v="5204263"/>
    <n v="84122"/>
    <n v="298222"/>
    <s v="_x0009_2018011001091"/>
    <d v="2022-07-05T00:00:00"/>
    <d v="2022-07-07T00:00:00"/>
    <s v="N/A"/>
    <s v="N/A"/>
    <s v="N/A"/>
    <s v="N/A"/>
    <n v="0"/>
    <s v="N/A"/>
    <n v="0"/>
    <s v="N/A"/>
    <n v="0"/>
    <s v="N/A"/>
    <n v="0"/>
    <n v="26021315"/>
    <s v="NO"/>
    <s v="N/A"/>
    <s v="N/A"/>
    <s v="N/A"/>
    <s v="N/A"/>
    <d v="2022-11-30T00:00:00"/>
    <d v="2022-11-30T00:00:00"/>
    <s v="SI"/>
    <s v="N/D"/>
    <s v="Cumplimiento"/>
    <s v="390-47-994000071955"/>
    <n v="0"/>
    <s v="Aseguradora Solidaria de Colombia"/>
    <d v="2022-07-05T00:00:00"/>
    <s v="05/07/2022 - 04/06/2023"/>
    <s v="PENDIENTE"/>
    <s v="Ninguna"/>
    <x v="1"/>
    <s v="Ingreso"/>
    <s v="N/A"/>
    <s v="PENDIENTE"/>
    <s v="PENDIENTE"/>
    <s v="FEMENINO"/>
    <s v="viviana.agredo@jep.gov.co"/>
    <s v="https://community.secop.gov.co/Public/Tendering/ContractNoticePhases/View?PPI=CO1.PPI.19279347&amp;isFromPublicArea=True&amp;isModal=False"/>
    <x v="7"/>
    <n v="2022"/>
  </r>
  <r>
    <n v="633"/>
    <s v="JEP-584-2022"/>
    <s v="JEP-CSPO-565-2022"/>
    <s v="Ángela Esquivel "/>
    <d v="2022-07-07T00:00:00"/>
    <s v="David Ernesto Quintero Otálvaro_x000a_"/>
    <m/>
    <m/>
    <x v="1"/>
    <s v="1. Prestación de servicios"/>
    <n v="1105684188"/>
    <n v="2"/>
    <x v="1"/>
    <s v="Bogotá"/>
    <s v="Prestar servicios profesionales para apoyar y acompañar las salas de justicia y sus respectivas presidencias en los procesos de mejoramiento de la gestión judicial."/>
    <m/>
    <s v="Harvey Danilo Suarez Morales"/>
    <s v="Secretaría Ejecutiva"/>
    <s v="Dirección de Asuntos Jurídicos"/>
    <x v="17"/>
    <s v="Lily Andrea Rueda Guzmán"/>
    <s v="Magistratura"/>
    <s v="N/A"/>
    <s v="Magistratura_x000a_Presidencias de la sala"/>
    <s v="Mgda. Belkis Izquierdo"/>
    <s v="Inversión"/>
    <n v="26021315"/>
    <s v="N/A"/>
    <s v="N/A"/>
    <n v="5204263"/>
    <n v="83722"/>
    <n v="298322"/>
    <n v="2018011001091"/>
    <d v="2022-07-05T00:00:00"/>
    <d v="2022-07-07T00:00:00"/>
    <s v="N/A"/>
    <s v="N/A"/>
    <s v="N/A"/>
    <s v="N/A"/>
    <n v="0"/>
    <s v="N/A"/>
    <n v="0"/>
    <s v="N/A"/>
    <n v="0"/>
    <s v="N/A"/>
    <n v="0"/>
    <n v="26021315"/>
    <s v="NO"/>
    <s v="N/A"/>
    <s v="N/A"/>
    <s v="N/A"/>
    <s v="N/A"/>
    <d v="2022-11-30T00:00:00"/>
    <d v="2022-11-30T00:00:00"/>
    <s v="SI"/>
    <s v="N/D"/>
    <s v="Cumplimiento"/>
    <s v="14-47-101017999 "/>
    <n v="0"/>
    <s v="Seguros del Estado S.A."/>
    <d v="2022-07-06T00:00:00"/>
    <s v="01/07/2022 - 31/05/2023"/>
    <s v="PENDIENTE"/>
    <s v="Ninguna"/>
    <x v="1"/>
    <s v="Ingreso"/>
    <s v="N/A"/>
    <s v="PENDIENTE"/>
    <s v="PENDIENTE"/>
    <s v="MASCULINO"/>
    <s v="david.quintero@jep.gov.co"/>
    <s v="https://community.secop.gov.co/Public/Tendering/ContractNoticePhases/View?PPI=CO1.PPI.19279184&amp;isFromPublicArea=True&amp;isModal=False"/>
    <x v="7"/>
    <n v="2022"/>
  </r>
  <r>
    <n v="645"/>
    <s v="JEP-585-2022"/>
    <s v="JEP-CSPO-566-2022"/>
    <s v="Ángela Esquivel "/>
    <d v="2022-07-07T00:00:00"/>
    <s v="Gilberto Andrés Aguilera Romero"/>
    <m/>
    <m/>
    <x v="1"/>
    <s v="1. Prestación de servicios"/>
    <n v="1110466712"/>
    <n v="6"/>
    <x v="1"/>
    <s v="Bogotá"/>
    <s v="Prestar servicios profesionales para apoyar y acompañar las salas de justicia y sus respectivas presidencias en los procesos de mejoramiento de la gestión judicial."/>
    <m/>
    <s v="Harvey Danilo Suarez Morales"/>
    <s v="Secretaría Ejecutiva"/>
    <s v="Dirección de Asuntos Jurídicos"/>
    <x v="17"/>
    <s v="Lily Andrea Rueda Guzmán"/>
    <s v="Magistratura"/>
    <s v="N/A"/>
    <s v="Magistratura_x000a_Presidencias de la sala"/>
    <s v="Mda. Belkis Florentina Izquierdo Torres"/>
    <s v="Inversión"/>
    <n v="26021315"/>
    <s v="N/A"/>
    <s v="N/A"/>
    <n v="5204263"/>
    <n v="84222"/>
    <n v="298422"/>
    <n v="2018011001091"/>
    <d v="2022-07-05T00:00:00"/>
    <d v="2022-07-07T00:00:00"/>
    <s v="N/A"/>
    <s v="N/A"/>
    <s v="N/A"/>
    <s v="N/A"/>
    <n v="0"/>
    <s v="N/A"/>
    <n v="0"/>
    <s v="N/A"/>
    <n v="0"/>
    <s v="N/A"/>
    <n v="0"/>
    <n v="26021315"/>
    <s v="NO"/>
    <s v="N/A"/>
    <s v="N/A"/>
    <s v="N/A"/>
    <s v="N/A"/>
    <d v="2022-11-30T00:00:00"/>
    <d v="2022-11-30T00:00:00"/>
    <s v="SI"/>
    <s v="N/D"/>
    <s v="Cumplimiento"/>
    <s v="14-47-101018001"/>
    <n v="0"/>
    <s v="Seguros del Estado S.A."/>
    <d v="2022-07-06T00:00:00"/>
    <s v="05/07/2022 - 31/05/2023"/>
    <s v="PENDIENTE"/>
    <s v="Ninguna"/>
    <x v="1"/>
    <s v="Ingreso"/>
    <s v="N/A"/>
    <s v="PENDIENTE"/>
    <s v="PENDIENTE"/>
    <s v="MASCULINO"/>
    <s v="gilberto.aguilera@jep.gov.co"/>
    <s v="https://community.secop.gov.co/Public/Tendering/ContractNoticePhases/View?PPI=CO1.PPI.19280813&amp;isFromPublicArea=True&amp;isModal=False"/>
    <x v="7"/>
    <n v="2022"/>
  </r>
  <r>
    <n v="642"/>
    <s v="JEP-586-2022"/>
    <s v="JEP-CSPO-567-2022"/>
    <s v="Ángela Esquivel "/>
    <d v="2022-07-07T00:00:00"/>
    <s v="Leonardo Rua Ceballos"/>
    <m/>
    <m/>
    <x v="1"/>
    <s v="1. Prestación de servicios"/>
    <n v="15507321"/>
    <n v="1"/>
    <x v="1"/>
    <s v="Bogotá D.C."/>
    <s v="Prestar servicios profesionales para apoyar y acompañar las salas de justicia y sus respectivas presidencias en los procesos de mejoramiento de la gestión judicial."/>
    <m/>
    <s v="Harvey Danilo Suarez Morales"/>
    <s v="Secretaría Ejecutiva"/>
    <s v="Dirección de Asuntos Jurídicos"/>
    <x v="17"/>
    <s v="Lily Andrea Rueda Guzmán"/>
    <s v="Magistratura"/>
    <s v="N/A"/>
    <s v="Magistratura_x000a_Presidencias de la sala"/>
    <s v="Mda. Belkis Florentina Izquierdo Torres"/>
    <s v="Inversión"/>
    <n v="26021315"/>
    <s v="N/A"/>
    <s v="N/A"/>
    <n v="5204263"/>
    <n v="84222"/>
    <s v="_x0009_298422"/>
    <n v="2018011001091"/>
    <d v="2022-07-05T00:00:00"/>
    <d v="2022-07-07T00:00:00"/>
    <s v="N/A"/>
    <s v="N/A"/>
    <s v="N/A"/>
    <s v="N/A"/>
    <n v="0"/>
    <s v="N/A"/>
    <n v="0"/>
    <s v="N/A"/>
    <n v="0"/>
    <s v="N/A"/>
    <n v="0"/>
    <n v="26021315"/>
    <s v="NO"/>
    <s v="N/A"/>
    <s v="N/A"/>
    <s v="N/A"/>
    <s v="N/A"/>
    <d v="2022-11-30T00:00:00"/>
    <d v="2022-11-30T00:00:00"/>
    <s v="SI"/>
    <s v="N/D"/>
    <s v="Cumplimiento"/>
    <s v="14-47-101018001"/>
    <n v="0"/>
    <s v="Seguros del Estado S.A."/>
    <d v="2022-07-06T00:00:00"/>
    <s v="05/07/2022 - 31/05/2023"/>
    <s v="PENDIENTE"/>
    <s v="Ninguna"/>
    <x v="1"/>
    <s v="Ingreso"/>
    <s v="N/A"/>
    <s v="PENDIENTE"/>
    <s v="PENDIENTE"/>
    <s v="MASCULINO"/>
    <s v="leonardo.rua@jep.gov.co"/>
    <s v="https://community.secop.gov.co/Public/Tendering/ContractNoticePhases/View?PPI=CO1.PPI.19281234&amp;isFromPublicArea=True&amp;isModal=False"/>
    <x v="7"/>
    <n v="2022"/>
  </r>
  <r>
    <n v="630"/>
    <s v="JEP-587-2022"/>
    <s v="JEP-CSPO-568-2022"/>
    <s v="Ángela Esquivel "/>
    <d v="2022-07-07T00:00:00"/>
    <s v="Andrea Estefanía Viveros Riascos"/>
    <m/>
    <m/>
    <x v="1"/>
    <s v="1. Prestación de servicios"/>
    <n v="1014232599"/>
    <n v="7"/>
    <x v="1"/>
    <s v="Pasto"/>
    <s v="Prestar servicios profesionales para apoyar y acompañar las salas de justicia y sus respectivas presidencias en los procesos de mejoramiento de la gestión judicial."/>
    <m/>
    <s v="Harvey Danilo Suarez Morales"/>
    <s v="Secretaría Ejecutiva"/>
    <s v="Dirección de Asuntos Jurídicos"/>
    <x v="17"/>
    <s v="Carolina Acosta Acosta"/>
    <s v="Magistratura"/>
    <s v="N/A"/>
    <s v="Magistratura_x000a_Presidencias de la sala"/>
    <s v="Mda. Claudia Rocio Saldaña Montoya"/>
    <s v="Inversión"/>
    <n v="26021315"/>
    <s v="N/A"/>
    <s v="N/A"/>
    <n v="5204263"/>
    <n v="84522"/>
    <n v="298522"/>
    <n v="2018011001091"/>
    <d v="2022-07-05T00:00:00"/>
    <d v="2022-07-07T00:00:00"/>
    <s v="N/A"/>
    <s v="N/A"/>
    <s v="N/A"/>
    <s v="N/A"/>
    <n v="0"/>
    <s v="N/A"/>
    <n v="0"/>
    <s v="N/A"/>
    <n v="0"/>
    <s v="N/A"/>
    <n v="0"/>
    <n v="26021315"/>
    <s v="NO"/>
    <s v="N/A"/>
    <s v="N/A"/>
    <s v="N/A"/>
    <s v="N/A"/>
    <d v="2022-11-30T00:00:00"/>
    <d v="2022-11-30T00:00:00"/>
    <s v="SI"/>
    <s v="N/D"/>
    <s v="Cumplimiento"/>
    <s v="390-47-994000071992"/>
    <n v="0"/>
    <s v="Aseguradora Solidaria de Colombia"/>
    <d v="2022-07-06T00:00:00"/>
    <s v="06/07/2022 - 05/06/2023"/>
    <s v="PENDIENTE"/>
    <s v="El acta no tiene nombre de supervisor en la primera parte"/>
    <x v="1"/>
    <s v="Ingreso"/>
    <s v="N/A"/>
    <s v="PENDIENTE"/>
    <s v="PENDIENTE"/>
    <s v="FEMENINO"/>
    <s v="andrea.viveros@jep.gov.co"/>
    <s v="https://community.secop.gov.co/Public/Tendering/ContractNoticePhases/View?PPI=CO1.PPI.19281040&amp;isFromPublicArea=True&amp;isModal=False"/>
    <x v="7"/>
    <n v="2022"/>
  </r>
  <r>
    <n v="652"/>
    <s v="JEP-588-2022"/>
    <s v="JEP-CSPO-569-2022"/>
    <s v="Ángela Esquivel "/>
    <d v="2022-07-07T00:00:00"/>
    <s v="Angely Andrea Guerrero Lizcano_x000a_"/>
    <m/>
    <m/>
    <x v="1"/>
    <s v="1. Prestación de servicios"/>
    <n v="1098726547"/>
    <n v="0"/>
    <x v="1"/>
    <s v="Bogotá D.C."/>
    <s v="Prestar servicios profesionales para apoyar y acompañar las salas de justicia y sus respectivas presidencias en los procesos de mejoramiento de la gestión judicial."/>
    <m/>
    <s v="Harvey Danilo Suarez Morales"/>
    <s v="Secretaría Ejecutiva"/>
    <s v="Dirección de Asuntos Jurídicos"/>
    <x v="17"/>
    <s v="Carolina Acosta Acosta"/>
    <s v="Magistratura"/>
    <s v="N/A"/>
    <s v="Magistratura_x000a_Presidencias de la sala"/>
    <s v="Mda. Claudia Rocio Saldaña Montoya"/>
    <s v="Inversión"/>
    <n v="26021315"/>
    <s v="N/A"/>
    <s v="N/A"/>
    <n v="5204263"/>
    <n v="84422"/>
    <n v="300522"/>
    <n v="2018011001091"/>
    <d v="2022-07-05T00:00:00"/>
    <d v="2022-07-06T00:00:00"/>
    <s v="Diana Carolina Bernal Cortes"/>
    <n v="1023862550"/>
    <n v="2"/>
    <d v="2022-09-05T00:00:00"/>
    <n v="0"/>
    <s v="N/A"/>
    <n v="0"/>
    <s v="N/A"/>
    <n v="0"/>
    <s v="N/A"/>
    <n v="0"/>
    <n v="26021315"/>
    <s v="NO"/>
    <s v="N/A"/>
    <s v="N/A"/>
    <s v="N/A"/>
    <s v="N/A"/>
    <d v="2022-11-30T00:00:00"/>
    <d v="2022-11-30T00:00:00"/>
    <s v="SI"/>
    <s v="N/D"/>
    <s v="Cumplimiento"/>
    <s v="390-47-994000071940"/>
    <n v="0"/>
    <s v="Aseguradora Solidaria de Colombia"/>
    <d v="2022-07-05T00:00:00"/>
    <s v="05/07/2022 - 04/06/2023"/>
    <s v="PENDIENTE"/>
    <s v="Que el_x000a_supervisor (a) del contrato, mediante formato de solicitud de modificación contractual_x000a_del 5 de septiembre del 2022, consideró viable y solicitó autorizar dicha cesión."/>
    <x v="1"/>
    <s v="Cesión"/>
    <s v="N/A"/>
    <s v="PENDIENTE"/>
    <s v="PENDIENTE"/>
    <s v="FEMENINO"/>
    <s v="angely.guerrero@jep.gov.co"/>
    <s v="https://community.secop.gov.co/Public/Tendering/ContractNoticePhases/View?PPI=CO1.PPI.19281271&amp;isFromPublicArea=True&amp;isModal=False"/>
    <x v="7"/>
    <n v="2022"/>
  </r>
  <r>
    <n v="638"/>
    <s v="JEP-589-2022"/>
    <s v="JEP-CSPO-570-2022"/>
    <s v="Ángela Esquivel "/>
    <d v="2022-07-07T00:00:00"/>
    <s v="María Teresa González Vergara"/>
    <m/>
    <m/>
    <x v="1"/>
    <s v="1. Prestación de servicios"/>
    <n v="1143370925"/>
    <n v="4"/>
    <x v="1"/>
    <s v="Bogotá D.C."/>
    <s v="Prestar servicios profesionales para apoyar y acompañar las salas de justicia y sus respectivas presidencias en los procesos de mejoramiento de la gestión judicial."/>
    <m/>
    <s v="Harvey Danilo Suarez Morales"/>
    <s v="Secretaría Ejecutiva"/>
    <s v="Dirección de Asuntos Jurídicos"/>
    <x v="17"/>
    <s v="Camilo Castiblanco"/>
    <s v="Magistratura"/>
    <s v="N/A"/>
    <s v="Magistratura_x000a_Presidencias de la sala"/>
    <s v="N/A"/>
    <s v="Inversión"/>
    <n v="26021315"/>
    <s v="N/A"/>
    <s v="N/A"/>
    <n v="5204263"/>
    <n v="83822"/>
    <n v="305022"/>
    <n v="2018011001091"/>
    <d v="2022-07-06T00:00:00"/>
    <d v="2022-07-07T00:00:00"/>
    <s v="N/A"/>
    <s v="N/A"/>
    <s v="N/A"/>
    <s v="N/A"/>
    <n v="0"/>
    <s v="N/A"/>
    <n v="0"/>
    <s v="N/A"/>
    <n v="0"/>
    <s v="N/A"/>
    <n v="0"/>
    <n v="26021315"/>
    <s v="NO"/>
    <s v="N/A"/>
    <s v="N/A"/>
    <s v="N/A"/>
    <s v="N/A"/>
    <d v="2022-11-30T00:00:00"/>
    <d v="2022-11-30T00:00:00"/>
    <s v="SI"/>
    <s v="N/D"/>
    <s v="Cumplimiento"/>
    <s v="390-47-994000072018"/>
    <n v="0"/>
    <s v="Aseguradora Solidaria de Colombia"/>
    <d v="2022-07-07T00:00:00"/>
    <s v="06/072022 - 16/07/2023"/>
    <s v="PENDIENTE"/>
    <s v="Ninguna"/>
    <x v="1"/>
    <s v="Ingreso"/>
    <s v="N/A"/>
    <s v="PENDIENTE"/>
    <s v="PENDIENTE"/>
    <s v="FEMENINO"/>
    <s v="maria.gonzalezv@jep.gov.co"/>
    <s v="https://community.secop.gov.co/Public/Tendering/ContractNoticePhases/View?PPI=CO1.PPI.19280700&amp;isFromPublicArea=True&amp;isModal=False"/>
    <x v="7"/>
    <n v="2022"/>
  </r>
  <r>
    <s v="299 "/>
    <s v="JEP-590-2022"/>
    <s v="JEP-CSPO-571-2022"/>
    <s v="Johanna Duarte"/>
    <d v="2022-07-07T00:00:00"/>
    <s v="Yulieth Liliana Mesa Albarracín"/>
    <m/>
    <m/>
    <x v="1"/>
    <s v="1. Prestación de servicios"/>
    <n v="63532415"/>
    <n v="5"/>
    <x v="1"/>
    <s v="Bogotá D.C."/>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x v="10"/>
    <s v="Jorge Alirio Mancera Cortés"/>
    <s v="Departamento SAAD - Comparecientes"/>
    <m/>
    <s v="N/A"/>
    <s v="N/A"/>
    <s v="Inversión"/>
    <n v="36140715"/>
    <s v="N/A"/>
    <s v="N/A"/>
    <n v="7228143"/>
    <n v="77422"/>
    <n v="320622"/>
    <n v="2018011001091"/>
    <d v="2022-07-13T00:00:00"/>
    <d v="2022-07-14T00:00:00"/>
    <s v="N/A"/>
    <s v="N/A"/>
    <s v="N/A"/>
    <s v="N/A"/>
    <n v="0"/>
    <s v="N/A"/>
    <n v="0"/>
    <s v="N/A"/>
    <n v="0"/>
    <s v="N/A"/>
    <n v="0"/>
    <n v="36140715"/>
    <s v="NO"/>
    <s v="N/A"/>
    <s v="N/A"/>
    <s v="N/A"/>
    <s v="N/A"/>
    <d v="2022-11-30T00:00:00"/>
    <d v="2022-11-30T00:00:00"/>
    <s v="SI"/>
    <s v="Bogotá D.C."/>
    <s v="Cumplimiento"/>
    <s v="21-47-101021465"/>
    <n v="0"/>
    <s v="Seguros del Estado S.A."/>
    <d v="2022-07-13T00:00:00"/>
    <s v="13/07/2022 - 13/07/2023"/>
    <s v="PENDIENTE"/>
    <s v="Ninguna"/>
    <x v="1"/>
    <s v="Ingreso"/>
    <s v="N/A"/>
    <s v="PENDIENTE"/>
    <s v="PENDIENTE"/>
    <s v="FEMENINO"/>
    <s v="yulieth.mesa@jep.gov.co"/>
    <s v="https://community.secop.gov.co/Public/Tendering/ContractNoticePhases/View?PPI=CO1.PPI.19320235&amp;isFromPublicArea=True&amp;isModal=False"/>
    <x v="7"/>
    <n v="2022"/>
  </r>
  <r>
    <s v="372 "/>
    <s v="JEP-591-2022"/>
    <s v="JEP-CSPO-572-2022"/>
    <s v="Johanna Duarte"/>
    <d v="2022-07-07T00:00:00"/>
    <s v="Irene Elizabeth Nariño Hernández"/>
    <m/>
    <m/>
    <x v="1"/>
    <s v="1. Prestación de servicios"/>
    <n v="63528622"/>
    <n v="8"/>
    <x v="1"/>
    <s v="Barrancabermeja"/>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x v="10"/>
    <s v="Jorge Alirio Mancera Cortés"/>
    <s v="Departamento SAAD - Comparecientes"/>
    <m/>
    <s v="N/A"/>
    <s v="N/A"/>
    <s v="Inversión"/>
    <n v="36140715"/>
    <s v="N/A"/>
    <s v="N/A"/>
    <n v="7228143"/>
    <n v="77222"/>
    <n v="313622"/>
    <s v="_x0009_2018011001091"/>
    <d v="2022-07-11T00:00:00"/>
    <d v="2022-07-13T00:00:00"/>
    <s v="N/A"/>
    <s v="N/A"/>
    <s v="N/A"/>
    <s v="N/A"/>
    <n v="0"/>
    <s v="N/A"/>
    <n v="0"/>
    <s v="N/A"/>
    <n v="0"/>
    <s v="N/A"/>
    <n v="0"/>
    <n v="36140715"/>
    <s v="NO"/>
    <s v="N/A"/>
    <s v="N/A"/>
    <s v="N/A"/>
    <s v="N/A"/>
    <d v="2022-11-30T00:00:00"/>
    <d v="2022-11-30T00:00:00"/>
    <s v="SI"/>
    <s v="región de Magdalena Medio"/>
    <s v="Cumplimiento"/>
    <s v="400-47-994000085525"/>
    <n v="0"/>
    <s v="Aseguradora Solidaria de Colombia"/>
    <d v="2022-07-12T00:00:00"/>
    <s v="11/07/2022 - 31/05/2023"/>
    <s v="PENDIENTE"/>
    <s v="Ninguna"/>
    <x v="1"/>
    <s v="Ingreso"/>
    <s v="N/A"/>
    <s v="PENDIENTE"/>
    <s v="PENDIENTE"/>
    <s v="FEMENINO"/>
    <s v="irene.narino@jep.gov.co"/>
    <s v="https://community.secop.gov.co/Public/Tendering/ContractNoticePhases/View?PPI=CO1.PPI.19320895&amp;isFromPublicArea=True&amp;isModal=False"/>
    <x v="7"/>
    <n v="2022"/>
  </r>
  <r>
    <s v="392 "/>
    <s v="JEP-592-2022"/>
    <s v="JEP-CSPO-573-2022"/>
    <s v="Johanna Duarte"/>
    <d v="2022-07-07T00:00:00"/>
    <s v="Darwin Esneyder Arias García"/>
    <m/>
    <m/>
    <x v="1"/>
    <s v="1. Prestación de servicios"/>
    <n v="1065567271"/>
    <n v="0"/>
    <x v="1"/>
    <s v="Valledupar"/>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x v="10"/>
    <s v="Jorge Alirio Mancera Cortés"/>
    <s v="Departamento SAAD - Comparecientes"/>
    <m/>
    <s v="N/A"/>
    <s v="N/A"/>
    <s v="Inversión"/>
    <n v="36140715"/>
    <s v="N/A"/>
    <s v="N/A"/>
    <n v="7228143"/>
    <n v="75422"/>
    <n v="19422"/>
    <s v="_x0009_2018011001091"/>
    <d v="2022-07-13T00:00:00"/>
    <d v="2022-07-14T00:00:00"/>
    <s v="N/A"/>
    <s v="N/A"/>
    <s v="N/A"/>
    <s v="N/A"/>
    <n v="0"/>
    <s v="N/A"/>
    <n v="0"/>
    <s v="N/A"/>
    <n v="0"/>
    <s v="N/A"/>
    <n v="0"/>
    <n v="36140715"/>
    <s v="NO"/>
    <s v="N/A"/>
    <s v="N/A"/>
    <s v="N/A"/>
    <s v="N/A"/>
    <d v="2022-11-30T00:00:00"/>
    <d v="2022-11-30T00:00:00"/>
    <s v="SI"/>
    <s v="departamento de la Guajira"/>
    <s v="Cumplimiento"/>
    <s v="36-47-1010001492"/>
    <n v="0"/>
    <s v="Seguros del Estado S.A."/>
    <d v="2022-07-13T00:00:00"/>
    <s v="13/07/2022 - 31/05/2023"/>
    <s v="PENDIENTE"/>
    <s v="Ninguna"/>
    <x v="1"/>
    <s v="Ingreso"/>
    <s v="N/A"/>
    <s v="PENDIENTE"/>
    <s v="PENDIENTE"/>
    <s v="MASCULINO"/>
    <s v="darwin.arias@jep.gov.co"/>
    <s v="https://community.secop.gov.co/Public/Tendering/ContractNoticePhases/View?PPI=CO1.PPI.19322287&amp;isFromPublicArea=True&amp;isModal=False"/>
    <x v="7"/>
    <n v="2022"/>
  </r>
  <r>
    <s v="374 "/>
    <s v="JEP-593-2022"/>
    <s v="JEP-CSPO-574-2022"/>
    <s v="Johanna Duarte"/>
    <d v="2022-07-07T00:00:00"/>
    <s v="Ignacio Mosquera Astorquiza_x000a_"/>
    <m/>
    <m/>
    <x v="1"/>
    <s v="1. Prestación de servicios"/>
    <n v="19340108"/>
    <n v="4"/>
    <x v="1"/>
    <s v="Bogotá D.C."/>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x v="10"/>
    <s v="Jorge Alirio Mancera Cortés"/>
    <s v="Departamento SAAD - Comparecientes"/>
    <m/>
    <s v="N/A"/>
    <s v="N/A"/>
    <s v="Inversión"/>
    <n v="36140715"/>
    <s v="N/A"/>
    <s v="N/A"/>
    <n v="7228143"/>
    <n v="73522"/>
    <n v="307522"/>
    <s v="_x0009_2018011001091"/>
    <d v="2022-07-07T00:00:00"/>
    <d v="2022-07-08T00:00:00"/>
    <s v="N/A"/>
    <s v="N/A"/>
    <s v="N/A"/>
    <s v="N/A"/>
    <n v="0"/>
    <s v="N/A"/>
    <n v="0"/>
    <s v="N/A"/>
    <n v="0"/>
    <s v="N/A"/>
    <n v="0"/>
    <n v="36140715"/>
    <s v="NO"/>
    <s v="N/A"/>
    <s v="N/A"/>
    <s v="N/A"/>
    <s v="N/A"/>
    <d v="2022-11-30T00:00:00"/>
    <d v="2022-11-30T00:00:00"/>
    <s v="SI"/>
    <s v="Bogotá D.C."/>
    <s v="Cumplimiento"/>
    <s v="17-47-101003621"/>
    <n v="1"/>
    <s v="Seguros del Estado S.A."/>
    <d v="2022-07-08T00:00:00"/>
    <s v="08/07/2022 - 05/06/2023"/>
    <s v="PENDIENTE"/>
    <s v="Ninguna"/>
    <x v="1"/>
    <s v="Ingreso"/>
    <s v="N/A"/>
    <s v="PENDIENTE"/>
    <s v="PENDIENTE"/>
    <s v="MASCULINO"/>
    <s v="ignacio.mosquera@jep.gov.co"/>
    <s v="https://community.secop.gov.co/Public/Tendering/ContractNoticePhases/View?PPI=CO1.PPI.19331562&amp;isFromPublicArea=True&amp;isModal=False"/>
    <x v="7"/>
    <n v="2022"/>
  </r>
  <r>
    <s v="378 "/>
    <s v="JEP-594-2022"/>
    <s v="JEP-CSPO-575-2022"/>
    <s v="Johanna Duarte"/>
    <d v="2022-07-07T00:00:00"/>
    <s v="Gustavo Hernández Guzman"/>
    <m/>
    <m/>
    <x v="1"/>
    <s v="1. Prestación de servicios"/>
    <n v="19431655"/>
    <n v="2"/>
    <x v="1"/>
    <s v="Ibagué"/>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x v="10"/>
    <s v="Jorge Alirio Mancera Cortés"/>
    <s v="Departamento SAAD - Comparecientes"/>
    <m/>
    <s v="N/A"/>
    <s v="N/A"/>
    <s v="Inversión"/>
    <n v="36140715"/>
    <s v="N/A"/>
    <s v="N/A"/>
    <n v="7228143"/>
    <n v="74122"/>
    <n v="320722"/>
    <s v="_x0009_2018011001091"/>
    <d v="2022-07-13T00:00:00"/>
    <d v="2022-07-15T00:00:00"/>
    <s v="N/A"/>
    <s v="N/A"/>
    <s v="N/A"/>
    <s v="N/A"/>
    <n v="0"/>
    <s v="N/A"/>
    <n v="0"/>
    <s v="N/A"/>
    <n v="0"/>
    <s v="N/A"/>
    <n v="0"/>
    <n v="36140715"/>
    <s v="NO"/>
    <s v="N/A"/>
    <s v="N/A"/>
    <s v="N/A"/>
    <s v="N/A"/>
    <d v="2022-11-30T00:00:00"/>
    <d v="2022-11-30T00:00:00"/>
    <s v="SI"/>
    <s v="Departamento del Tolima"/>
    <s v="Cumplimiento"/>
    <s v="25-45-101042453"/>
    <n v="0"/>
    <s v="Seguros del Estado S.A."/>
    <d v="2022-07-14T00:00:00"/>
    <s v="13/07/2022 - 31/05/2023"/>
    <s v="PENDIENTE"/>
    <s v="El día 22 de julio se suspende el contrato por incapacidad"/>
    <x v="1"/>
    <s v="Suspensión"/>
    <s v="22/07/2022 - 07/08/2022"/>
    <s v="PENDIENTE"/>
    <s v="PENDIENTE"/>
    <s v="MASCULINO"/>
    <s v="gustavo.hernandez@jep.gov.co"/>
    <s v="https://community.secop.gov.co/Public/Tendering/ContractNoticePhases/View?PPI=CO1.PPI.19331073&amp;isFromPublicArea=True&amp;isModal=False"/>
    <x v="7"/>
    <n v="2022"/>
  </r>
  <r>
    <s v="396 "/>
    <s v="JEP-595-2022"/>
    <s v="JEP-CSPO-576-2022"/>
    <s v="Johanna Duarte"/>
    <d v="2022-07-07T00:00:00"/>
    <s v="Cesar Arnulfo Pinilla Orejarena"/>
    <m/>
    <m/>
    <x v="1"/>
    <s v="1. Prestación de servicios"/>
    <n v="91516651"/>
    <n v="1"/>
    <x v="1"/>
    <s v="Bucaramanga "/>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x v="10"/>
    <s v="Jorge Alirio Mancera Cortés"/>
    <s v="Departamento SAAD - Comparecientes"/>
    <m/>
    <s v="N/A"/>
    <s v="N/A"/>
    <s v="Inversión"/>
    <n v="36140715"/>
    <s v="N/A"/>
    <s v="N/A"/>
    <n v="7228143"/>
    <n v="75922"/>
    <n v="315722"/>
    <s v="_x0009_2018011001091"/>
    <d v="2022-07-12T00:00:00"/>
    <d v="2022-07-19T00:00:00"/>
    <s v="N/A"/>
    <s v="N/A"/>
    <s v="N/A"/>
    <s v="N/A"/>
    <n v="0"/>
    <s v="N/A"/>
    <n v="0"/>
    <s v="N/A"/>
    <n v="0"/>
    <s v="N/A"/>
    <n v="0"/>
    <n v="36140715"/>
    <s v="NO"/>
    <s v="N/A"/>
    <s v="N/A"/>
    <s v="N/A"/>
    <s v="N/A"/>
    <d v="2022-11-30T00:00:00"/>
    <d v="2022-11-30T00:00:00"/>
    <s v="SI"/>
    <s v="Departamento de Santander"/>
    <s v="Cumplimiento"/>
    <s v="400-47-994000085540"/>
    <n v="0"/>
    <s v="Aseguradora Solidaria de Colombia"/>
    <s v="13/072022"/>
    <s v="12/07/2022 - 31/05/2023"/>
    <s v="PENDIENTE"/>
    <s v="Ninguna"/>
    <x v="1"/>
    <s v="Ingreso"/>
    <s v="N/A"/>
    <s v="PENDIENTE"/>
    <s v="PENDIENTE"/>
    <s v="MASCULINO"/>
    <s v="cesar.pinilla@jep.gov.co"/>
    <s v="https://community.secop.gov.co/Public/Tendering/ContractNoticePhases/View?PPI=CO1.PPI.19331458&amp;isFromPublicArea=True&amp;isModal=False"/>
    <x v="7"/>
    <n v="2022"/>
  </r>
  <r>
    <n v="720"/>
    <s v="JEP-596-2022"/>
    <s v="JEP-CSPO-577-2022"/>
    <s v="Laura Paredes"/>
    <d v="2022-07-07T00:00:00"/>
    <s v="Julian Dario Bonilla Montenegro"/>
    <m/>
    <m/>
    <x v="1"/>
    <s v="1. Prestación de servicios"/>
    <n v="80220607"/>
    <n v="5"/>
    <x v="1"/>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Contratos o convenio que no requieren pluralidad de ofertas)"/>
    <s v="Misional"/>
    <s v="Harvey Danilo Suarez Morales"/>
    <s v="Secretaría Ejecutiva"/>
    <s v="Magistratura"/>
    <x v="27"/>
    <s v="Dilia Danyxa Lozano Suarez"/>
    <s v="Magistratura"/>
    <s v="N/A"/>
    <s v="Magistratura - Relatoria _x000a_Línea Jurisprudencial"/>
    <s v="N/A"/>
    <s v="Inversión"/>
    <n v="36429840"/>
    <s v="N/A"/>
    <s v="N/A"/>
    <n v="6071640"/>
    <n v="88622"/>
    <s v="PND"/>
    <n v="2018011001091"/>
    <d v="2022-07-06T00:00:00"/>
    <d v="2022-07-07T00:00:00"/>
    <s v="N/A"/>
    <s v="N/A"/>
    <s v="N/A"/>
    <s v="N/A"/>
    <n v="0"/>
    <s v="N/A"/>
    <n v="0"/>
    <s v="N/A"/>
    <n v="0"/>
    <s v="N/A"/>
    <n v="0"/>
    <n v="36429840"/>
    <s v="NO"/>
    <s v="N/A"/>
    <s v="N/A"/>
    <s v="N/A"/>
    <s v="N/A"/>
    <d v="2022-11-30T00:00:00"/>
    <d v="2022-11-30T00:00:00"/>
    <s v="SI"/>
    <s v="Bogotá D.C."/>
    <s v="Cumplimiento"/>
    <s v="560-47-994000153305"/>
    <n v="0"/>
    <s v="Aseguradora Solidaria de Colombia"/>
    <d v="2022-07-07T00:00:00"/>
    <s v="07/07/2022 - 09/06/2023"/>
    <s v="PENDIENTE"/>
    <m/>
    <x v="1"/>
    <s v="Ingreso"/>
    <s v="N/A"/>
    <s v="PENDIENTE"/>
    <s v="PENDIENTE"/>
    <s v="MASCULINO"/>
    <s v="N/R"/>
    <s v="https://community.secop.gov.co/Public/Tendering/ContractNoticePhases/View?PPI=CO1.PPI.19602330&amp;isFromPublicArea=True&amp;isModal=False"/>
    <x v="7"/>
    <n v="2022"/>
  </r>
  <r>
    <n v="721"/>
    <s v="JEP-597-2022"/>
    <s v="JEP-CSPO-578-2022"/>
    <s v="Laura Paredes"/>
    <d v="2022-07-07T00:00:00"/>
    <s v="Marco Antonio Sanabria "/>
    <m/>
    <m/>
    <x v="1"/>
    <s v="1. Prestación de servicios"/>
    <n v="80746119"/>
    <n v="0"/>
    <x v="1"/>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Contratos o convenio que no requieren pluralidad de ofertas)"/>
    <s v="Misional"/>
    <s v="Harvey Danilo Suarez Morales"/>
    <s v="Secretaría Ejecutiva"/>
    <s v="Magistratura"/>
    <x v="27"/>
    <s v="Dilia Danyxa Lozano Suarez"/>
    <s v="Magistratura"/>
    <s v="N/A"/>
    <s v="Magistratura - Relatoria _x000a_Línea Jurisprudencial"/>
    <s v="N/A"/>
    <s v="Inversión"/>
    <n v="36429840"/>
    <s v="N/A"/>
    <s v="N/A"/>
    <n v="6071640"/>
    <n v="88722"/>
    <n v="336122"/>
    <s v="_x0009_2018011001091"/>
    <d v="2022-07-25T00:00:00"/>
    <d v="2022-07-28T00:00:00"/>
    <s v="Rafael Augusto Malaver Bernal "/>
    <n v="80851089"/>
    <n v="7"/>
    <d v="2022-09-06T00:00:00"/>
    <n v="0"/>
    <s v="N/A"/>
    <n v="0"/>
    <s v="N/A"/>
    <n v="0"/>
    <s v="N/A"/>
    <n v="0"/>
    <n v="36429840"/>
    <s v="NO"/>
    <s v="N/A"/>
    <s v="N/A"/>
    <s v="N/A"/>
    <s v="N/A"/>
    <d v="2022-12-31T00:00:00"/>
    <d v="2022-12-31T00:00:00"/>
    <s v="SI"/>
    <s v="Bogotá D.C."/>
    <s v="Cumplimiento"/>
    <s v="14-45-101083137"/>
    <n v="0"/>
    <s v="Seguros del Estado S.A."/>
    <d v="2022-07-26T00:00:00"/>
    <s v="25/07/2022 - 10/07/2023"/>
    <s v="PENDIENTE"/>
    <s v="En fecha del 6 de septiembre de 2022 se aprueba la cesión del contrato"/>
    <x v="1"/>
    <s v="Cesión"/>
    <s v="N/A"/>
    <s v="PENDIENTE"/>
    <s v="PENDIENTE"/>
    <s v="MASCULINO"/>
    <s v="N/R"/>
    <s v="https://community.secop.gov.co/Public/Tendering/ContractNoticePhases/View?PPI=CO1.PPI.19346822&amp;isFromPublicArea=True&amp;isModal=False"/>
    <x v="7"/>
    <n v="2022"/>
  </r>
  <r>
    <n v="722"/>
    <s v="JEP-598-2022"/>
    <s v="JEP-CSPO-579-2022"/>
    <s v="Laura Paredes"/>
    <d v="2022-07-07T00:00:00"/>
    <s v="Angelica María Rodriguez Rodriguez"/>
    <m/>
    <m/>
    <x v="1"/>
    <s v="1. Prestación de servicios"/>
    <n v="53098890"/>
    <n v="2"/>
    <x v="1"/>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Contratos o convenio que no requieren pluralidad de ofertas)"/>
    <s v="Misional"/>
    <s v="Harvey Danilo Suarez Morales"/>
    <s v="Secretaría Ejecutiva"/>
    <s v="Magistratura"/>
    <x v="27"/>
    <s v="Dilia Danyxa Lozano Suarez"/>
    <s v="Magistratura"/>
    <s v="N/A"/>
    <s v="Magistratura - Relatoria _x000a_Línea Jurisprudencial"/>
    <s v="N/A"/>
    <s v="Inversión"/>
    <n v="36429840"/>
    <s v="N/A"/>
    <s v="N/A"/>
    <n v="6071640"/>
    <n v="88822"/>
    <n v="335822"/>
    <n v="2018011001091"/>
    <d v="2022-07-22T00:00:00"/>
    <d v="2022-07-25T00:00:00"/>
    <s v="Luisa Fernanda Torrado Rojas_x000a_Laura Juliana Castellanos Otero"/>
    <s v="1016016663_x000a_1098720420"/>
    <s v="2_x000a_7"/>
    <s v="5/09/2022_x000a_1/11/2022"/>
    <n v="0"/>
    <s v="N/A"/>
    <n v="0"/>
    <s v="N/A"/>
    <n v="0"/>
    <s v="N/A"/>
    <n v="0"/>
    <n v="36429840"/>
    <s v="NO"/>
    <s v="N/A"/>
    <s v="N/A"/>
    <s v="N/A"/>
    <s v="N/A"/>
    <d v="2022-12-31T00:00:00"/>
    <d v="2022-12-31T00:00:00"/>
    <s v="SI"/>
    <s v="Bogotá D.C."/>
    <s v="Cumplimiento"/>
    <s v="63-47-101001084"/>
    <n v="0"/>
    <s v="Seguros del Estado S.A."/>
    <d v="2022-07-08T00:00:00"/>
    <s v="08/07/2022 - 30/06/2023"/>
    <s v="PENDIENTE"/>
    <s v="A partir del seis_x000a_(06) de septiembre de dos mil veintidós (2022) se realiza cesión del contrato aprobado el 5 de septiembre_x000a_A partir del 1/11/2022 se realiza cesión"/>
    <x v="1"/>
    <s v="Cesión"/>
    <s v="N/A"/>
    <s v="DERECHO"/>
    <s v="N/A"/>
    <s v="FEMENINO"/>
    <s v="N/R"/>
    <s v="https://community.secop.gov.co/Public/Tendering/ContractNoticePhases/View?PPI=CO1.PPI.19327824&amp;isFromPublicArea=True&amp;isModal=False"/>
    <x v="7"/>
    <n v="2022"/>
  </r>
  <r>
    <n v="723"/>
    <s v="JEP-599-2022"/>
    <s v="JEP-CSPO-580-2022"/>
    <s v="Laura Paredes"/>
    <d v="2022-07-07T00:00:00"/>
    <s v="Diana Marcela Hincapie Cetina"/>
    <m/>
    <m/>
    <x v="1"/>
    <s v="1. Prestación de servicios"/>
    <n v="52108752"/>
    <n v="5"/>
    <x v="1"/>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Contratos o convenio que no requieren pluralidad de ofertas)"/>
    <s v="Misional"/>
    <s v="Harvey Danilo Suarez Morales"/>
    <s v="Secretaría Ejecutiva"/>
    <s v="Magistratura"/>
    <x v="27"/>
    <s v="Dilia Danyxa Lozano Suarez"/>
    <s v="Magistratura"/>
    <s v="N/A"/>
    <s v="Magistratura - Relatoria _x000a_Línea Jurisprudencial"/>
    <s v="N/A"/>
    <s v="Inversión"/>
    <n v="36429840"/>
    <s v="N/A"/>
    <s v="N/A"/>
    <n v="6071640"/>
    <n v="88922"/>
    <n v="315922"/>
    <n v="2018011001091"/>
    <d v="2022-07-12T00:00:00"/>
    <d v="2022-07-13T00:00:00"/>
    <s v="N/A"/>
    <s v="N/A"/>
    <s v="N/A"/>
    <s v="N/A"/>
    <n v="0"/>
    <s v="N/A"/>
    <n v="0"/>
    <s v="N/A"/>
    <n v="0"/>
    <s v="N/A"/>
    <n v="0"/>
    <n v="36429840"/>
    <s v="NO"/>
    <s v="N/A"/>
    <s v="N/A"/>
    <s v="N/A"/>
    <s v="N/A"/>
    <d v="2022-12-31T00:00:00"/>
    <d v="2022-12-31T00:00:00"/>
    <s v="SI"/>
    <s v="Bogotá D.C."/>
    <s v="Cumplimiento"/>
    <s v="63-47-101001081"/>
    <n v="0"/>
    <s v="Seguros del Estado S.A."/>
    <d v="2022-07-07T00:00:00"/>
    <s v="07/07/2022 - 30/06/2023"/>
    <s v="PENDIENTE"/>
    <s v="Ninguna"/>
    <x v="1"/>
    <s v="Ingreso"/>
    <s v="N/A"/>
    <s v="PENDIENTE"/>
    <s v="PENDIENTE"/>
    <s v="FEMENINO"/>
    <s v="diana.hincapie@jep.gov.co"/>
    <s v="https://community.secop.gov.co/Public/Tendering/ContractNoticePhases/View?PPI=CO1.PPI.19332804&amp;isFromPublicArea=True&amp;isModal=False"/>
    <x v="7"/>
    <n v="2022"/>
  </r>
  <r>
    <n v="724"/>
    <s v="JEP-600-2022"/>
    <s v="JEP-CSPO-581-2022"/>
    <s v="Laura Paredes"/>
    <d v="2022-07-07T00:00:00"/>
    <s v="Nestor Julian Ramirez Sierra"/>
    <m/>
    <m/>
    <x v="1"/>
    <s v="1. Prestación de servicios"/>
    <n v="1010169744"/>
    <n v="5"/>
    <x v="1"/>
    <s v="Bogotá"/>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Contratos o convenio que no requieren pluralidad de ofertas)"/>
    <s v="Misional"/>
    <s v="Harvey Danilo Suarez Morales"/>
    <s v="Secretaría Ejecutiva"/>
    <s v="Magistratura"/>
    <x v="27"/>
    <s v="Dilia Danyxa Lozano Suarez"/>
    <s v="Magistratura"/>
    <s v="N/A"/>
    <s v="Magistratura - Relatoria _x000a_Línea Jurisprudencial"/>
    <s v="N/A"/>
    <s v="Inversión"/>
    <n v="36429840"/>
    <s v="N/A"/>
    <s v="N/A"/>
    <n v="6071640"/>
    <n v="89022"/>
    <n v="319322"/>
    <s v="_x0009_2018011001091"/>
    <d v="2022-07-13T00:00:00"/>
    <d v="2022-07-14T00:00:00"/>
    <s v="N/A"/>
    <s v="N/A"/>
    <s v="N/A"/>
    <s v="N/A"/>
    <n v="0"/>
    <s v="N/A"/>
    <n v="0"/>
    <s v="N/A"/>
    <n v="0"/>
    <s v="N/A"/>
    <n v="0"/>
    <n v="36429840"/>
    <s v="NO"/>
    <s v="N/A"/>
    <s v="N/A"/>
    <s v="N/A"/>
    <s v="N/A"/>
    <d v="2022-12-31T00:00:00"/>
    <d v="2022-12-31T00:00:00"/>
    <s v="SI"/>
    <s v="Bogotá D.C."/>
    <s v="Cumplimiento"/>
    <s v="380-47-994000126419"/>
    <n v="0"/>
    <s v="Aseguradora Solidaria de Colombia"/>
    <d v="2022-07-13T00:00:00"/>
    <s v="13/07/2022 - 31/12/2023"/>
    <s v="PENDIENTE"/>
    <s v="Quedo con número de proceso JEP-CSOP-581-2022"/>
    <x v="1"/>
    <s v="Ingreso"/>
    <s v="N/A"/>
    <s v="PENDIENTE"/>
    <s v="PENDIENTE"/>
    <s v="MASCULINO"/>
    <s v="nestor.ramirez@jep.gov.co"/>
    <s v="https://community.secop.gov.co/Public/Tendering/ContractNoticePhases/View?PPI=CO1.PPI.19331975&amp;isFromPublicArea=True&amp;isModal=False"/>
    <x v="7"/>
    <n v="2022"/>
  </r>
  <r>
    <n v="725"/>
    <s v="JEP-601-2022"/>
    <s v="JEP-CSPO-582-2022"/>
    <s v="Laura Paredes"/>
    <d v="2022-07-07T00:00:00"/>
    <s v="Laura Angelica Vasquez Maldonado"/>
    <m/>
    <m/>
    <x v="1"/>
    <s v="1. Prestación de servicios"/>
    <n v="52997785"/>
    <n v="0"/>
    <x v="1"/>
    <s v="Bogotá"/>
    <s v="Apoyar a la Relatoría General de la JEP en la elaboración e implementación de una estrategia de divulgación del contenido de la jurisprudencia de la JEP.  (Contratos o convenio que no requieren pluralidad de ofertas)"/>
    <s v="Misional"/>
    <s v="Harvey Danilo Suarez Morales"/>
    <s v="Secretaría Ejecutiva"/>
    <s v="N/A"/>
    <x v="27"/>
    <s v="Dilia Danyxa Lozano Suarez"/>
    <s v="Magistratura"/>
    <m/>
    <s v="Magistratura - Relatoria_x000a_Estrategia de divulgación"/>
    <s v="N/A"/>
    <s v="Inversión"/>
    <n v="43368858"/>
    <s v="N/A"/>
    <s v="N/A"/>
    <n v="7228143"/>
    <n v="90322"/>
    <n v="326422"/>
    <n v="2018011001091"/>
    <d v="2022-07-15T00:00:00"/>
    <d v="2022-07-19T00:00:00"/>
    <s v="N/A"/>
    <s v="N/A"/>
    <s v="N/A"/>
    <s v="N/A"/>
    <n v="0"/>
    <s v="N/A"/>
    <n v="0"/>
    <s v="N/A"/>
    <n v="0"/>
    <s v="N/A"/>
    <n v="0"/>
    <n v="43368858"/>
    <s v="NO"/>
    <s v="N/A"/>
    <s v="N/A"/>
    <s v="N/A"/>
    <s v="N/A"/>
    <d v="2022-12-31T00:00:00"/>
    <d v="2022-12-31T00:00:00"/>
    <s v="SI"/>
    <s v="Bogotá D.C."/>
    <s v="Cumplimiento"/>
    <s v="63-47-101001093"/>
    <n v="0"/>
    <s v="Seguros del Estado S.A."/>
    <d v="2022-07-11T00:00:00"/>
    <s v="11/07/2022 - 30/06/2023"/>
    <s v="PENDIENTE"/>
    <s v="Ninguna"/>
    <x v="1"/>
    <s v="Ingreso"/>
    <s v="N/A"/>
    <s v="PENDIENTE"/>
    <s v="PENDIENTE"/>
    <s v="FEMENINO"/>
    <s v="laura.vasquez@jep.gov.co"/>
    <s v="https://community.secop.gov.co/Public/Tendering/ContractNoticePhases/View?PPI=CO1.PPI.19343550&amp;isFromPublicArea=True&amp;isModal=False"/>
    <x v="7"/>
    <n v="2022"/>
  </r>
  <r>
    <n v="127"/>
    <s v="JEP-602-2022"/>
    <s v="JEP-CSPO-583-2022"/>
    <s v="Laura Paredes"/>
    <d v="2022-07-10T00:00:00"/>
    <s v="María del Pilar Robles Molano"/>
    <m/>
    <m/>
    <x v="1"/>
    <s v="1. Prestación de servicios"/>
    <n v="52177528"/>
    <n v="6"/>
    <x v="1"/>
    <s v="Bogotá"/>
    <s v="Prestación de servicios  para acompañar y apoyar a la Subsecretaría Ejecutiva en los procesos administrativos que se deriven en el cumplimiento de tareas y compromisos al interior del despacho de la Subsecretaría Ejecutiva."/>
    <m/>
    <s v="Harvey Danilo Suarez Morales"/>
    <s v="Secretaría Ejecutiva"/>
    <s v="Subsecretaría Ejecutiva "/>
    <x v="5"/>
    <s v="N/A"/>
    <s v="Subsecretaría Ejecutiva "/>
    <s v="N/A"/>
    <s v="N/A"/>
    <s v="N/A"/>
    <s v="Inversión"/>
    <n v="21684420"/>
    <s v="N/A"/>
    <s v="N/A"/>
    <n v="3614070"/>
    <n v="90122"/>
    <n v="300622"/>
    <n v="2018011001091"/>
    <d v="2022-07-05T00:00:00"/>
    <d v="2022-07-05T00:00:00"/>
    <s v="N/A"/>
    <s v="N/A"/>
    <s v="N/A"/>
    <s v="N/A"/>
    <n v="0"/>
    <s v="N/A"/>
    <n v="0"/>
    <s v="N/A"/>
    <n v="0"/>
    <s v="N/A"/>
    <n v="0"/>
    <n v="21684420"/>
    <s v="NO"/>
    <s v="N/A"/>
    <s v="N/A"/>
    <s v="N/A"/>
    <s v="N/A"/>
    <d v="2022-12-31T00:00:00"/>
    <d v="2022-12-31T00:00:00"/>
    <s v="SI"/>
    <s v="Bogotá D.C."/>
    <s v="Cumplimiento"/>
    <s v="21-45-101376410"/>
    <n v="0"/>
    <s v="Seguros del Estado S.A."/>
    <d v="2022-07-05T00:00:00"/>
    <s v="05/07/2022 - 01/07/2023"/>
    <s v="PENDIENTE"/>
    <s v="En fecha del 1 de agosto de 2022 la supervisora del contrato solicitó la modificación del numeral_x000a_2 de la Cláusula Segunda, - OBLIGACIONES DE LA CONTRATISTA. Especificas número 2_x000a_"/>
    <x v="1"/>
    <s v="Ingreso"/>
    <s v="N/A"/>
    <s v="ECONOMÍA"/>
    <s v="PENDIENTE"/>
    <s v="FEMENINO"/>
    <s v="maria.robles@jep.gov.co"/>
    <s v="https://community.secop.gov.co/Public/Tendering/ContractNoticePhases/View?PPI=CO1.PPI.19298721&amp;isFromPublicArea=True&amp;isModal=False"/>
    <x v="7"/>
    <n v="2022"/>
  </r>
  <r>
    <n v="147"/>
    <s v="JEP-603-2022"/>
    <s v="JEP-CSPO-584-2022"/>
    <s v="Laura Paredes"/>
    <d v="2022-07-12T00:00:00"/>
    <s v="Suzy Sierra Ruiz"/>
    <m/>
    <m/>
    <x v="1"/>
    <s v="1. Prestación de servicios"/>
    <n v="52184673"/>
    <n v="5"/>
    <x v="1"/>
    <s v="Bogotá D.C."/>
    <s v="_x000a_Prestar servicios profesionales especializados para acompañar y apoyar a la Secretaría Ejecutiva en la orientación estratégica y seguimiento de los sistemas misionales de información de comparecientes, abogados y victimas, incluyendo la gestión de monitoreo.(Contratos o convenio que no requieren pluralidad de ofertas)"/>
    <m/>
    <s v="Harvey Danilo Suarez Morales"/>
    <s v="Secretaría Ejecutiva"/>
    <s v="Subsecretaría Ejecutiva "/>
    <x v="5"/>
    <s v="Angela María Mora Soto"/>
    <s v="Subsecretaría Ejecutiva "/>
    <m/>
    <s v="N/A"/>
    <s v="N/A"/>
    <s v="Inversión"/>
    <n v="113622390"/>
    <s v="N/A"/>
    <s v="N/A"/>
    <n v="22724478"/>
    <n v="90022"/>
    <n v="311422"/>
    <n v="2018011001091"/>
    <d v="2022-07-10T00:00:00"/>
    <d v="2022-07-11T00:00:00"/>
    <s v="N/A"/>
    <s v="N/A"/>
    <s v="N/A"/>
    <s v="N/A"/>
    <n v="0"/>
    <s v="N/A"/>
    <n v="0"/>
    <s v="N/A"/>
    <n v="0"/>
    <s v="N/A"/>
    <n v="0"/>
    <n v="22724478"/>
    <s v="NO"/>
    <s v="N/A"/>
    <s v="N/A"/>
    <s v="N/A"/>
    <s v="N/A"/>
    <d v="2022-11-30T00:00:00"/>
    <d v="2022-11-30T00:00:00"/>
    <s v="SI"/>
    <s v="Bogotá D.C."/>
    <s v="Cumplimiento"/>
    <s v="21-45-101377088"/>
    <n v="0"/>
    <s v="Seguros del Estado S.A. "/>
    <d v="2022-07-11T00:00:00"/>
    <s v="10/07/2022 - 01/06/2023"/>
    <s v="PENDIENTE"/>
    <s v="Ninguna"/>
    <x v="1"/>
    <s v="Ingreso"/>
    <s v="N/A"/>
    <s v="DERECHO"/>
    <m/>
    <s v="FEMENINO"/>
    <s v="suzy.sierra@jep.gov.co"/>
    <s v="https://community.secop.gov.co/Public/Tendering/ContractNoticePhases/View?PPI=CO1.PPI.19352587&amp;isFromPublicArea=True&amp;isModal=False"/>
    <x v="7"/>
    <n v="2022"/>
  </r>
  <r>
    <n v="158"/>
    <s v="JEP-604-2022"/>
    <s v="JEP-CSPO-585-2022"/>
    <s v="Laura Paredes"/>
    <d v="2022-07-12T00:00:00"/>
    <s v="William Hernando González "/>
    <m/>
    <m/>
    <x v="1"/>
    <s v="1. Prestación de servicios"/>
    <n v="1018435364"/>
    <n v="1"/>
    <x v="1"/>
    <s v="Bogotá"/>
    <s v="Prestación de servicios  para acompañar y apoyar a la Subsecretaría Ejecutiva en la gestión administrativa y operativa relacionadas con las funciones del despacho del Subsecretario y en el seguimiento presupuestal y financiero de la ejecución del contrato de operación logística, que sean requeridos para la mejora continua de la prestación de los servicios de la JEP.(Contratos o convenio que no requieren pluralidad de ofertas)"/>
    <m/>
    <s v="Harvey Danilo Suarez Morales"/>
    <s v="Secretaría Ejecutiva"/>
    <s v="Subsecretaría Ejecutiva "/>
    <x v="5"/>
    <s v="Angela María Mora Soto"/>
    <s v="Subsecretaría Ejecutiva "/>
    <m/>
    <s v="N/A"/>
    <s v="N/A"/>
    <s v="Inversión"/>
    <n v="21684420"/>
    <s v="N/A"/>
    <s v="N/A"/>
    <n v="3614070"/>
    <n v="90222"/>
    <n v="326522"/>
    <n v="2018011001091"/>
    <d v="2022-07-15T00:00:00"/>
    <d v="2022-07-19T00:00:00"/>
    <s v="N/A"/>
    <s v="N/A"/>
    <s v="N/A"/>
    <s v="N/A"/>
    <n v="0"/>
    <s v="N/A"/>
    <n v="0"/>
    <s v="N/A"/>
    <n v="0"/>
    <s v="N/A"/>
    <n v="0"/>
    <n v="21684420"/>
    <s v="NO"/>
    <s v="N/A"/>
    <s v="N/A"/>
    <s v="N/A"/>
    <s v="N/A"/>
    <d v="2022-12-31T00:00:00"/>
    <d v="2022-12-31T00:00:00"/>
    <s v="SI"/>
    <s v="Bogotá D.C."/>
    <s v="Cumplimiento"/>
    <s v="21-45-101377968"/>
    <n v="0"/>
    <s v="Seguros del Estado S.A."/>
    <d v="2022-07-18T00:00:00"/>
    <s v="15/07/2022 - 01/07/2023"/>
    <s v="PENDIENTE"/>
    <s v="Ninguna"/>
    <x v="1"/>
    <s v="Ingreso"/>
    <s v="N/A"/>
    <s v="PENDIENTE"/>
    <s v="PENDIENTE"/>
    <s v="MASCULINO"/>
    <s v="william.gonzalez@jep.gov.co"/>
    <s v="https://community.secop.gov.co/Public/Tendering/ContractNoticePhases/View?PPI=CO1.PPI.19353014&amp;isFromPublicArea=True&amp;isModal=False"/>
    <x v="7"/>
    <n v="2022"/>
  </r>
  <r>
    <n v="135"/>
    <s v="JEP-605-2022"/>
    <s v="JEP-CSPO-586-2022"/>
    <s v="Laura Paredes"/>
    <d v="2022-07-13T00:00:00"/>
    <s v="Edinson Javier Tovar Mendez"/>
    <m/>
    <m/>
    <x v="1"/>
    <s v="1. Prestación de servicios"/>
    <n v="5821266"/>
    <n v="3"/>
    <x v="1"/>
    <s v="Ibagué "/>
    <s v="Prestar servicios profesionales a la Subsecretaria Ejecutiva en el apoyo a la certificación de trabajos, obras y actividades (TOAR), con contenido reparador, seguimiento al régimen de condicionalidad y sanciones propias; con énfasis en el diseño, ejecución o acompañamiento a proyectos restaurativos de nivel nacional o territorial"/>
    <m/>
    <s v="Harvey Danilo Suarez Morales"/>
    <s v="Secretaría Ejecutiva"/>
    <s v="Subsecretaría Ejecutiva "/>
    <x v="5"/>
    <s v="Angela María Mora Soto"/>
    <s v="Subsecretaría Ejecutiva "/>
    <m/>
    <s v="N/A"/>
    <s v="N/A"/>
    <s v="Inversión"/>
    <n v="36140715"/>
    <s v="N/A"/>
    <s v="N/A"/>
    <n v="7228143"/>
    <n v="93522"/>
    <n v="328022"/>
    <n v="2018011001091"/>
    <d v="2022-07-19T00:00:00"/>
    <d v="2022-07-21T00:00:00"/>
    <s v="N/A"/>
    <s v="N/A"/>
    <s v="N/A"/>
    <s v="N/A"/>
    <n v="0"/>
    <s v="N/A"/>
    <n v="0"/>
    <s v="N/A"/>
    <n v="0"/>
    <s v="N/A"/>
    <n v="0"/>
    <n v="36140715"/>
    <s v="NO"/>
    <s v="N/A"/>
    <s v="N/A"/>
    <s v="N/A"/>
    <s v="N/A"/>
    <d v="2022-11-30T00:00:00"/>
    <d v="2022-11-30T00:00:00"/>
    <s v="SI"/>
    <s v="Bogotá D.C."/>
    <s v="Cumplimiento"/>
    <s v="3387386–1"/>
    <s v="N/D"/>
    <s v="Suramericana"/>
    <d v="2022-07-19T00:00:00"/>
    <s v="19/07/2022 - 30/05/2023"/>
    <s v="PENDIENTE"/>
    <s v="Ninguna"/>
    <x v="1"/>
    <s v="Ingreso"/>
    <s v="N/A"/>
    <s v="PENDIENTE"/>
    <s v="PENDIENTE"/>
    <s v="MASCULINO"/>
    <s v="edison.tovar@jep.gov.co"/>
    <s v="https://community.secop.gov.co/Public/Tendering/ContractNoticePhases/View?PPI=CO1.PPI.19436088&amp;isFromPublicArea=True&amp;isModal=False"/>
    <x v="7"/>
    <n v="2022"/>
  </r>
  <r>
    <n v="735"/>
    <s v="JEP-606-2022"/>
    <s v="JEP-CSPO-587-2022"/>
    <s v="Ángela Esquivel "/>
    <d v="2022-07-08T00:00:00"/>
    <s v="Santiago Carvajal Casas"/>
    <m/>
    <m/>
    <x v="1"/>
    <s v="1. Prestación de servicios"/>
    <n v="700038507"/>
    <n v="6"/>
    <x v="1"/>
    <s v="Bogotá"/>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x v="27"/>
    <s v="Lily Andrea Rueda Guzmán "/>
    <s v="Magistratura"/>
    <s v="N/A"/>
    <s v="Magistratura_x000a_Preparación versiones voluntarias"/>
    <s v="Mgda. Lily Andrea Rueda Guzmán "/>
    <s v="Inversión"/>
    <n v="48616488"/>
    <s v="N/A"/>
    <s v="N/A"/>
    <n v="8240085"/>
    <n v="91922"/>
    <n v="306822"/>
    <n v="2018011001091"/>
    <d v="2022-07-07T00:00:00"/>
    <d v="2022-07-11T00:00:00"/>
    <s v="N/A"/>
    <s v="N/A"/>
    <s v="N/A"/>
    <s v="N/A"/>
    <n v="0"/>
    <s v="N/A"/>
    <n v="0"/>
    <s v="N/A"/>
    <n v="0"/>
    <s v="N/A"/>
    <n v="0"/>
    <n v="48616488"/>
    <s v="NO"/>
    <s v="N/A"/>
    <s v="N/A"/>
    <s v="N/A"/>
    <s v="N/A"/>
    <d v="2022-12-31T00:00:00"/>
    <d v="2022-12-31T00:00:00"/>
    <s v="SI"/>
    <s v="Bogotá D.C."/>
    <s v="Cumplimiento"/>
    <s v="380-47-994000126262"/>
    <n v="0"/>
    <s v="Aseguradora Solidaria de Colombia"/>
    <d v="2022-07-07T00:00:00"/>
    <s v="07/07/2022 - 3/07/2023"/>
    <s v="PENDIENTE"/>
    <s v="Ninguna"/>
    <x v="1"/>
    <s v="Ingreso"/>
    <s v="N/A"/>
    <s v="PENDIENTE"/>
    <s v="PENDIENTE"/>
    <s v="MASCULINO"/>
    <s v="santiago.carvajal@jep.gov.co"/>
    <s v="https://community.secop.gov.co/Public/Tendering/ContractNoticePhases/View?PPI=CO1.PPI.19325569&amp;isFromPublicArea=True&amp;isModal=False"/>
    <x v="7"/>
    <n v="2022"/>
  </r>
  <r>
    <n v="763"/>
    <s v="JEP-607-2022"/>
    <s v="JEP-CSPO-588-2022"/>
    <s v="Clara Torres"/>
    <d v="2022-07-08T00:00:00"/>
    <s v="Wiliam Fabian Calderon Aguirre"/>
    <m/>
    <m/>
    <x v="1"/>
    <s v="1. Prestación de servicios"/>
    <n v="93393340"/>
    <n v="3"/>
    <x v="1"/>
    <s v="Bogotá D.C."/>
    <s v="763.Prestar servicios profesionales para apoyar y acompañar a la subsecretaría ejecutiva en las etapas de los procesos de gestión contractual desde el punto de vista financiero, tanto en el proceso de monitoreo telefónico como del proceso de monitoreo con dispositivos electrónicos. (Contratos o convenio que no requieren pluralidad de ofertas)"/>
    <m/>
    <s v="Harvey Danilo Suarez Morales"/>
    <s v="Secretaría Ejecutiva"/>
    <s v="Subsecretaría Ejecutiva "/>
    <x v="5"/>
    <s v="Angela María Mora Soto"/>
    <s v="Subsecretaría Ejecutiva "/>
    <s v="N/A"/>
    <s v="N/A"/>
    <s v="N/A"/>
    <s v="Inversión"/>
    <n v="8240084"/>
    <s v="N/A"/>
    <s v="N/A"/>
    <s v="N/A"/>
    <n v="92822"/>
    <n v="314422"/>
    <n v="2018011001175"/>
    <d v="2022-07-12T00:00:00"/>
    <d v="2022-07-12T00:00:00"/>
    <s v="N/A"/>
    <s v="N/A"/>
    <s v="N/A"/>
    <s v="N/A"/>
    <n v="0"/>
    <s v="N/A"/>
    <n v="0"/>
    <s v="N/A"/>
    <n v="1"/>
    <s v="N/A"/>
    <n v="10"/>
    <n v="8240084"/>
    <s v="NO"/>
    <s v="N/A"/>
    <s v="N/A"/>
    <s v="N/A"/>
    <s v="N/A"/>
    <d v="2022-07-31T00:00:00"/>
    <d v="2022-08-10T00:00:00"/>
    <s v="SI"/>
    <s v="Bogotá D.C."/>
    <s v="Cumplimiento"/>
    <s v="390-47-994000072158"/>
    <n v="0"/>
    <s v="Aseguradora Solidaria de Colombia"/>
    <d v="2022-07-12T00:00:00"/>
    <s v="11/07/2022 - 11/02/2023"/>
    <s v="PENDIENTE"/>
    <s v="Mediante Otrosí 1 se modifica el El plazo de ejecución será hasta el 10_x000a_de agosto de 2022. y se modifica forma de pago"/>
    <x v="0"/>
    <s v="Prorróga"/>
    <s v="N/A"/>
    <s v="PENDIENTE"/>
    <s v="PENDIENTE"/>
    <s v="MASCULINO"/>
    <s v="william.calderon@jep.gov.co"/>
    <s v="https://community.secop.gov.co/Public/Tendering/ContractNoticePhases/View?PPI=CO1.PPI.19357521&amp;isFromPublicArea=True&amp;isModal=False"/>
    <x v="7"/>
    <n v="2022"/>
  </r>
  <r>
    <n v="764"/>
    <s v="JEP-608-2022"/>
    <s v="JEP-CSPO-589-2022"/>
    <s v="Clara Torres"/>
    <d v="2022-07-08T00:00:00"/>
    <s v="Sandra Milena Gomez Tovar"/>
    <m/>
    <m/>
    <x v="1"/>
    <s v="1. Prestación de servicios"/>
    <n v="52817478"/>
    <n v="3"/>
    <x v="1"/>
    <s v="Bogotá D.C."/>
    <s v="764.Prestar servicios profesionales para apoyar y acompañar a la subsecretaría ejecutiva en las etapas de los procesos de gestión contractual desde el punto de vista jurídico, tanto en el proceso de monitoreo telefónico como del proceso de monitoreo con dispositivos electrónicos. (Contratos o convenio que no requieren pluralidad de ofertas)"/>
    <m/>
    <s v="Harvey Danilo Suarez Morales"/>
    <s v="Secretaría Ejecutiva"/>
    <s v="Subsecretaría Ejecutiva "/>
    <x v="5"/>
    <s v="Angela María Mora Soto"/>
    <s v="Subsecretaría Ejecutiva "/>
    <s v="N/A"/>
    <s v="N/A"/>
    <s v="N/A"/>
    <s v="Inversión"/>
    <n v="8240084"/>
    <s v="N/A"/>
    <s v="N/A"/>
    <s v="N/A"/>
    <n v="92722"/>
    <n v="314522"/>
    <n v="2018011001175"/>
    <d v="2022-07-12T00:00:00"/>
    <d v="2022-07-12T00:00:00"/>
    <s v="N/A"/>
    <s v="N/A"/>
    <s v="N/A"/>
    <s v="N/A"/>
    <n v="0"/>
    <s v="N/A"/>
    <n v="0"/>
    <s v="N/A"/>
    <n v="1"/>
    <s v="N/A"/>
    <n v="10"/>
    <n v="8240084"/>
    <s v="NO"/>
    <s v="N/A"/>
    <s v="N/A"/>
    <s v="N/A"/>
    <s v="N/A"/>
    <d v="2022-07-31T00:00:00"/>
    <d v="2022-08-10T00:00:00"/>
    <s v="SI"/>
    <s v="Bogotá D.C."/>
    <s v="Cumplimiento"/>
    <s v="21-45-101377259"/>
    <n v="0"/>
    <s v="Seguros del Estado S.A."/>
    <d v="2022-07-12T00:00:00"/>
    <s v="12/07/2022 - 01/02/2023"/>
    <s v="PENDIENTE"/>
    <s v="Mediante Otrosí N1 se hace una prorroga y modifica el pago del contrato"/>
    <x v="0"/>
    <s v="Prorróga"/>
    <s v="N/A"/>
    <s v="PENDIENTE"/>
    <s v="PENDIENTE"/>
    <s v="FEMENINO"/>
    <s v="sandra.gomez@jep.gov.co"/>
    <s v="https://community.secop.gov.co/Public/Tendering/ContractNoticePhases/View?PPI=CO1.PPI.19357731&amp;isFromPublicArea=True&amp;isModal=False"/>
    <x v="7"/>
    <n v="2022"/>
  </r>
  <r>
    <n v="661"/>
    <s v="JEP-609-2022"/>
    <s v="JEP-CSPO-590-2022"/>
    <s v="Paola Casas"/>
    <d v="2022-07-08T00:00:00"/>
    <s v="Tatiana Mendez Gil"/>
    <m/>
    <m/>
    <x v="1"/>
    <s v="1. Prestación de servicios"/>
    <n v="1032440006"/>
    <n v="9"/>
    <x v="1"/>
    <s v="Bogotá"/>
    <s v="Prestar servicios profesionales para apoyar en los procesos de mejoramiento de la gestión judicial de las Salas de Justicia y Secciones del Tribunal para la Paz."/>
    <m/>
    <s v="Harvey Danilo Suarez Morales"/>
    <s v="Secretaría Ejecutiva"/>
    <s v="Dirección de Asuntos Jurídicos"/>
    <x v="17"/>
    <s v="Sandra Milena Sánchez Rojas"/>
    <s v="Secretaría General Judicial"/>
    <s v="N/A"/>
    <s v="Magistratura_x000a_SEJUD - Salas y Secciones"/>
    <s v="Sandra Milena Sánchez Rojas"/>
    <s v="Inversión"/>
    <n v="18070350"/>
    <s v="N/A"/>
    <s v="N/A"/>
    <n v="3614070"/>
    <n v="72722"/>
    <n v="332722"/>
    <n v="2018011001091"/>
    <d v="2022-07-21T00:00:00"/>
    <d v="2022-08-01T00:00:00"/>
    <s v="Camila Vera Delgado_x000a_Gabriela Torres Daza"/>
    <s v="1010238244_x000a_1018456069"/>
    <s v="0_x000a_1"/>
    <s v="18/08/2022_x000a_30/09/2022"/>
    <n v="0"/>
    <s v="N/A"/>
    <n v="0"/>
    <s v="N/A"/>
    <n v="0"/>
    <s v="N/A"/>
    <n v="0"/>
    <n v="18070350"/>
    <s v="NO"/>
    <s v="N/A"/>
    <s v="N/A"/>
    <s v="N/A"/>
    <s v="N/A"/>
    <d v="2022-11-30T00:00:00"/>
    <d v="2022-11-30T00:00:00"/>
    <s v="SI"/>
    <s v="Bogotá D.C."/>
    <s v="Cumplimiento"/>
    <s v="21-45-101378428"/>
    <n v="0"/>
    <s v="Seguros del Estado S.A."/>
    <d v="2022-07-21T00:00:00"/>
    <s v="21/07/2022 - 31/052023"/>
    <s v="PENDIENTE"/>
    <s v="En fehca del 18 de septiembre se realiza cesión del contrato_x000a_El 30 de septiembre se cesiono el contrato a Gabriela"/>
    <x v="1"/>
    <s v="Cesión"/>
    <s v="N/A"/>
    <s v="PENDIENTE"/>
    <s v="PENDIENTE"/>
    <s v="FEMENINO"/>
    <s v="tatiana.mendez@jep.gov.co"/>
    <s v="https://community.secop.gov.co/Public/Tendering/ContractNoticePhases/View?PPI=CO1.PPI.19391871&amp;isFromPublicArea=True&amp;isModal=False"/>
    <x v="7"/>
    <n v="2022"/>
  </r>
  <r>
    <n v="663"/>
    <s v="JEP-610-2022"/>
    <s v="JEP-CSPO-591-2022"/>
    <s v="Paola Casas"/>
    <d v="2022-07-08T00:00:00"/>
    <s v="Sandra Patricia Puerto Cantor"/>
    <m/>
    <m/>
    <x v="1"/>
    <s v="1. Prestación de servicios"/>
    <n v="33379206"/>
    <n v="8"/>
    <x v="1"/>
    <s v="Bogotá"/>
    <s v="Prestar servicios profesionales para apoyar en los procesos de mejoramiento de la gestión judicial de las Salas de Justicia y Secciones del Tribunal para la Paz."/>
    <m/>
    <s v="Harvey Danilo Suarez Morales"/>
    <s v="Secretaría Ejecutiva"/>
    <s v="Dirección de Asuntos Jurídicos"/>
    <x v="17"/>
    <s v="Marlith Gineth Nieto Torres"/>
    <s v="Secretaría General Judicial"/>
    <s v="N/A"/>
    <s v="Magistratura_x000a_SEJUD - Salas y Secciones"/>
    <s v="N/A"/>
    <s v="Inversión"/>
    <n v="18070350"/>
    <s v="N/A"/>
    <s v="N/A"/>
    <n v="3614070"/>
    <n v="84722"/>
    <n v="328322"/>
    <s v="_x0009_2018011001091"/>
    <d v="2022-07-19T00:00:00"/>
    <d v="2022-07-21T00:00:00"/>
    <s v="N/A"/>
    <s v="N/A"/>
    <s v="N/A"/>
    <s v="N/A"/>
    <n v="0"/>
    <s v="N/A"/>
    <n v="0"/>
    <s v="N/A"/>
    <n v="0"/>
    <s v="N/A"/>
    <n v="0"/>
    <n v="18070350"/>
    <s v="NO"/>
    <s v="N/A"/>
    <s v="N/A"/>
    <s v="N/A"/>
    <s v="N/A"/>
    <d v="2022-11-30T00:00:00"/>
    <d v="2022-11-30T00:00:00"/>
    <s v="SI"/>
    <s v="Bogotá D.C."/>
    <s v="Cumplimiento"/>
    <s v="33-47-101009698"/>
    <n v="0"/>
    <s v="Seguros del Estado S.A."/>
    <d v="2022-07-21T00:00:00"/>
    <s v="21/07/2022 - 31/05/2023"/>
    <s v="PENDIENTE"/>
    <s v="Ninguna"/>
    <x v="1"/>
    <s v="Ingreso"/>
    <s v="N/A"/>
    <s v="PENDIENTE"/>
    <s v="PENDIENTE"/>
    <s v="FEMENINO"/>
    <s v="sandra.puerto@jep.gov.co"/>
    <s v="https://community.secop.gov.co/Public/Tendering/ContractNoticePhases/View?PPI=CO1.PPI.19392524&amp;isFromPublicArea=True&amp;isModal=False"/>
    <x v="7"/>
    <n v="2022"/>
  </r>
  <r>
    <n v="666"/>
    <s v="JEP-611-2022"/>
    <s v="JEP-CSPO-592-2022"/>
    <s v="Paola Casas"/>
    <d v="2022-07-08T00:00:00"/>
    <s v="Bryan Stivenz Saenz Becerra"/>
    <m/>
    <m/>
    <x v="1"/>
    <s v="1. Prestación de servicios"/>
    <n v="1117542658"/>
    <n v="7"/>
    <x v="1"/>
    <s v="Florencia"/>
    <s v="Prestar servicios profesionales para apoyar en los procesos de mejoramiento de la gestión judicial de las Salas de Justicia y Secciones del Tribunal para la Paz."/>
    <m/>
    <s v="Harvey Danilo Suarez Morales"/>
    <s v="Secretaría Ejecutiva"/>
    <s v="Dirección de Asuntos Jurídicos"/>
    <x v="17"/>
    <s v="Alba Luz Piedras Ortíz"/>
    <s v="Secretaría General Judicial"/>
    <s v="N/A"/>
    <s v="Magistratura_x000a_SEJUD - Salas y Secciones"/>
    <s v="N/A"/>
    <s v="Inversión"/>
    <n v="18070350"/>
    <s v="N/A"/>
    <s v="N/A"/>
    <n v="3614070"/>
    <n v="73122"/>
    <n v="323622"/>
    <s v="_x0009_2018011001091"/>
    <d v="2022-07-14T00:00:00"/>
    <d v="2022-07-18T00:00:00"/>
    <s v="N/A"/>
    <s v="N/A"/>
    <s v="N/A"/>
    <s v="N/A"/>
    <n v="0"/>
    <s v="N/A"/>
    <n v="0"/>
    <s v="N/A"/>
    <n v="0"/>
    <s v="N/A"/>
    <n v="0"/>
    <n v="18070350"/>
    <s v="NO"/>
    <s v="N/A"/>
    <s v="N/A"/>
    <s v="N/A"/>
    <s v="N/A"/>
    <d v="2022-11-30T00:00:00"/>
    <d v="2022-11-30T00:00:00"/>
    <s v="SI"/>
    <s v="Bogotá D.C."/>
    <s v="Cumplimiento"/>
    <s v="21-45-101377777"/>
    <n v="0"/>
    <s v="Seguros del Estado S.A."/>
    <d v="2022-07-15T00:00:00"/>
    <s v="14/07/2022 - 01/06/2023"/>
    <s v="PENDIENTE"/>
    <s v="Ninguna"/>
    <x v="1"/>
    <s v="Ingreso"/>
    <s v="N/A"/>
    <s v="PENDIENTE"/>
    <s v="PENDIENTE"/>
    <s v="MASCULINO"/>
    <s v="bryan.saenz@jep.gov.co"/>
    <s v="https://community.secop.gov.co/Public/Tendering/ContractNoticePhases/View?PPI=CO1.PPI.19393196&amp;isFromPublicArea=True&amp;isModal=False"/>
    <x v="7"/>
    <n v="2022"/>
  </r>
  <r>
    <n v="245"/>
    <s v="JEP-612-2022"/>
    <s v="JEP-CSPO-593-2022"/>
    <s v="Angela Maria Esquivel"/>
    <d v="2022-07-11T00:00:00"/>
    <s v="Sergio Alejandro Chaves Acevedo"/>
    <m/>
    <m/>
    <x v="1"/>
    <s v="1. Prestación de servicios"/>
    <n v="1019024279"/>
    <n v="1"/>
    <x v="1"/>
    <s v="Bogotá D.C."/>
    <s v="Prestar servicios profesionales para apoyar al departamento de enfoques diferenciales en el reporte, seguimiento y monitoreo de las herramientas y procesos administrativos y financieros del departamento"/>
    <m/>
    <s v="Harvey Danilo Suarez Morales"/>
    <s v="Secretaría Ejecutiva"/>
    <s v="Subsecretaría Ejecutiva "/>
    <x v="6"/>
    <s v="Olivia de Jesús Clavijo Ortiz"/>
    <s v="Departamento de Enfoques Diferenciales "/>
    <s v="N/A"/>
    <s v="N/A"/>
    <s v="N/A"/>
    <s v="Inversión"/>
    <n v="24460027"/>
    <s v="N/A"/>
    <s v="N/A"/>
    <n v="5204263"/>
    <n v="88222"/>
    <n v="324522"/>
    <n v="2018011001091"/>
    <d v="2022-07-15T00:00:00"/>
    <d v="2022-07-19T00:00:00"/>
    <s v="N/A"/>
    <s v="N/A"/>
    <s v="N/A"/>
    <s v="N/A"/>
    <n v="0"/>
    <s v="N/A"/>
    <n v="0"/>
    <s v="N/A"/>
    <n v="0"/>
    <s v="N/A"/>
    <n v="0"/>
    <n v="24460027"/>
    <s v="NO"/>
    <s v="N/A"/>
    <s v="N/A"/>
    <s v="N/A"/>
    <s v="N/A"/>
    <d v="2022-11-30T00:00:00"/>
    <d v="2022-11-30T00:00:00"/>
    <s v="SI"/>
    <s v="Bogotá D.C."/>
    <s v="Cumplimiento"/>
    <s v="11-47-101012514"/>
    <n v="0"/>
    <s v="Seguros del Estado S.A."/>
    <d v="2022-07-15T00:00:00"/>
    <s v="18/07/2022 - 10/06/2023"/>
    <s v="PENDIENTE"/>
    <s v="Ninguna"/>
    <x v="1"/>
    <s v="Ingreso"/>
    <s v="N/A"/>
    <s v="PENDIENTE"/>
    <s v="PENDIENTE"/>
    <s v="MASCULINO"/>
    <s v="N/R"/>
    <s v="https://community.secop.gov.co/Public/Tendering/ContractNoticePhases/View?PPI=CO1.PPI.19405011&amp;isFromPublicArea=True&amp;isModal=False"/>
    <x v="7"/>
    <n v="2022"/>
  </r>
  <r>
    <n v="520"/>
    <s v="JEP-613-2022"/>
    <s v="JEP-CSPO-594-2022"/>
    <s v="Carlos Torres"/>
    <d v="2022-07-12T00:00:00"/>
    <s v="Blanca Liliana Ardila Orduz"/>
    <m/>
    <m/>
    <x v="1"/>
    <s v="1. Prestación de servicios"/>
    <n v="63510504"/>
    <n v="8"/>
    <x v="1"/>
    <s v="Bucaramanga"/>
    <s v="Prestar servicios profesionales para apoyar y acompañar el desarrollo del enfoque territorial de la Unidad de Investigación y Acusación de la JEP y su posicionamiento en las regiones, a través de la ejecución de las actividades necesarias para la planeación estratégica, labores administrativas, financieras y contractuales de los grupos territoriales"/>
    <m/>
    <s v="Harvey Danilo Suarez Morales"/>
    <s v="Secretaría Ejecutiva"/>
    <s v="Unidad de Investigación y Acusación"/>
    <x v="20"/>
    <s v="Oscar Alfonso Tellez Valenzuela "/>
    <s v="Unidad de Investigación y Acusación"/>
    <s v="N/A"/>
    <s v="N/A"/>
    <s v="N/A"/>
    <s v="Inversión"/>
    <n v="30358200"/>
    <s v="N/A"/>
    <s v="N/A"/>
    <n v="6071640"/>
    <n v="91822"/>
    <n v="328222"/>
    <n v="2018011001091"/>
    <d v="2022-07-19T00:00:00"/>
    <d v="2022-07-19T00:00:00"/>
    <s v="N/A"/>
    <s v="N/A"/>
    <s v="N/A"/>
    <s v="N/A"/>
    <n v="0"/>
    <s v="N/A"/>
    <n v="0"/>
    <s v="N/A"/>
    <n v="0"/>
    <s v="N/A"/>
    <n v="0"/>
    <n v="30358200"/>
    <s v="NO"/>
    <s v="N/A"/>
    <s v="N/A"/>
    <s v="N/A"/>
    <s v="N/A"/>
    <d v="2022-11-30T00:00:00"/>
    <d v="2022-11-30T00:00:00"/>
    <s v="SI"/>
    <s v="Bogotá D.C."/>
    <s v="Cumplimiento"/>
    <s v="15-47-101009668"/>
    <n v="0"/>
    <s v="Seguros del Estado S.A."/>
    <d v="2022-07-19T00:00:00"/>
    <s v="19/07/2022 - 31/05/2023"/>
    <s v="PENDIENTE"/>
    <s v="Ninguna"/>
    <x v="1"/>
    <s v="Ingreso"/>
    <s v="N/A"/>
    <s v="PENDIENTE"/>
    <s v="PENDIENTE"/>
    <s v="FEMENINO"/>
    <s v="blanca.ardila@jep.gov.co"/>
    <s v="https://community.secop.gov.co/Public/Tendering/ContractNoticePhases/View?PPI=CO1.PPI.19428760&amp;isFromPublicArea=True&amp;isModal=False"/>
    <x v="7"/>
    <n v="2022"/>
  </r>
  <r>
    <n v="94"/>
    <s v="JEP-614-2022"/>
    <s v="JEP-CSPO-595-2022"/>
    <s v="Norma Bonilla"/>
    <d v="2022-07-13T00:00:00"/>
    <s v="Giannina Melissa Martinez Herrera"/>
    <m/>
    <m/>
    <x v="1"/>
    <s v="1. Prestación de servicios"/>
    <n v="55314185"/>
    <n v="2"/>
    <x v="1"/>
    <s v="Bogotá D.C."/>
    <s v="Prestar servicios profesionales para apoyar y acompañar la Subdirección de Recursos Físicos e Infraestructura en las actividades que se deben adelantar para tramitar los desplazamientos requeridos para la implementación del enfoque territorial y diferencial de la JEP"/>
    <m/>
    <s v="Harvey Danilo Suarez Morales"/>
    <s v="Secretaría Ejecutiva"/>
    <s v="Dirección de Asuntos Jurídicos"/>
    <x v="12"/>
    <s v="Gabriel Amado Pardo"/>
    <s v="Subdirección de Recursos Físicos e Infraestructura"/>
    <s v="Ariadna Lorena Alfonso (Octubre 18 a Noviembre 8)"/>
    <s v="N/A"/>
    <s v="N/A"/>
    <s v="Inversión"/>
    <n v="36140715"/>
    <s v="N/A"/>
    <s v="N/A"/>
    <n v="7228143"/>
    <n v="92122"/>
    <n v="326122"/>
    <n v="2018011001091"/>
    <d v="2022-07-15T00:00:00"/>
    <d v="2022-07-19T00:00:00"/>
    <s v="N/A"/>
    <s v="N/A"/>
    <s v="N/A"/>
    <s v="N/A"/>
    <n v="0"/>
    <s v="N/A"/>
    <n v="0"/>
    <s v="N/A"/>
    <n v="0"/>
    <s v="N/A"/>
    <n v="0"/>
    <n v="36140715"/>
    <s v="NO"/>
    <s v="N/A"/>
    <s v="N/A"/>
    <s v="N/A"/>
    <s v="N/A"/>
    <d v="2022-11-30T00:00:00"/>
    <d v="2022-11-30T00:00:00"/>
    <s v="SI"/>
    <s v="Bogotá D.C."/>
    <s v="Cumplimiento"/>
    <s v="63-45-101038395"/>
    <n v="1"/>
    <s v="Seguros del Estado S.A."/>
    <d v="2022-07-18T00:00:00"/>
    <s v="05/07/2022 - 31/05/2023"/>
    <s v="PENDIENTE"/>
    <s v="Ninguna"/>
    <x v="1"/>
    <s v="Ingreso"/>
    <s v="N/A"/>
    <s v="PENDIENTE"/>
    <s v="PENDIENTE"/>
    <s v="FEMENINO"/>
    <s v="giannina.martinez@jep.gov.co"/>
    <s v="https://community.secop.gov.co/Public/Tendering/ContractNoticePhases/View?PPI=CO1.PPI.19425342&amp;isFromPublicArea=True&amp;isModal=False"/>
    <x v="7"/>
    <n v="2022"/>
  </r>
  <r>
    <n v="92"/>
    <s v="JEP-615-2022"/>
    <s v="JEP-CSPO-596-2022"/>
    <s v="Norma Bonilla"/>
    <d v="2022-07-13T00:00:00"/>
    <s v="Jorge Enrique Ochoa Gomez"/>
    <m/>
    <m/>
    <x v="1"/>
    <s v="1. Prestación de servicios"/>
    <n v="79704591"/>
    <n v="0"/>
    <x v="1"/>
    <s v="Bogotá D.C."/>
    <s v="Prestar servicios profesionales para el apoyo y acompañamiento a la Subdirección de Recursos Físicos e Infraestructura en el recibo, trámite y organización  de las autorizaciones de desplazamiento de la JEP requeridas para la implementación del enfoque territorial y diferencial de la JEP"/>
    <m/>
    <s v="Harvey Danilo Suarez Morales"/>
    <s v="Secretaría Ejecutiva"/>
    <s v="Dirección de Asuntos Jurídicos"/>
    <x v="12"/>
    <s v="Gabriel Amado Pardo"/>
    <s v="Subdirección de Recursos Físicos e Infraestructura"/>
    <s v="Ariadna Lorena Alfonso (Octubre 18 a Noviembre 8)"/>
    <s v="N/A"/>
    <s v="N/A"/>
    <s v="Inversión"/>
    <n v="36140715"/>
    <s v="N/A"/>
    <s v="N/A"/>
    <n v="7228143"/>
    <n v="92022"/>
    <n v="326222"/>
    <n v="2018011001091"/>
    <d v="2022-07-15T00:00:00"/>
    <d v="2022-07-18T00:00:00"/>
    <s v="N/A"/>
    <s v="N/A"/>
    <s v="N/A"/>
    <s v="N/A"/>
    <n v="0"/>
    <s v="N/A"/>
    <n v="0"/>
    <s v="N/A"/>
    <n v="0"/>
    <s v="N/A"/>
    <n v="0"/>
    <n v="36140715"/>
    <s v="NO"/>
    <s v="N/A"/>
    <s v="N/A"/>
    <s v="N/A"/>
    <s v="N/A"/>
    <d v="2022-11-30T00:00:00"/>
    <d v="2022-11-30T00:00:00"/>
    <s v="SI"/>
    <s v="Bogotá D.C."/>
    <s v="Cumplimiento"/>
    <s v="14-47-101018228 "/>
    <n v="0"/>
    <s v="Seguros del Estado S.A."/>
    <d v="2022-07-17T00:00:00"/>
    <s v="15/07/2022 - 01/06/2023"/>
    <s v="PENDIENTE"/>
    <s v="Ninguna"/>
    <x v="1"/>
    <s v="Ingreso"/>
    <s v="N/A"/>
    <s v="PENDIENTE"/>
    <s v="PENDIENTE"/>
    <s v="MASCULINO"/>
    <s v="jorge.ochoa@jep.gov.co"/>
    <s v="https://community.secop.gov.co/Public/Tendering/ContractNoticePhases/View?PPI=CO1.PPI.19425787&amp;isFromPublicArea=True&amp;isModal=False"/>
    <x v="7"/>
    <n v="2022"/>
  </r>
  <r>
    <n v="146"/>
    <s v="JEP-616-2022"/>
    <s v="JEP-CSPO-597-2022"/>
    <s v="Laura Paredes"/>
    <d v="2022-07-13T00:00:00"/>
    <s v="Luis Gabriel Soto Hernández"/>
    <m/>
    <m/>
    <x v="1"/>
    <s v="1. Prestación de servicios"/>
    <n v="1015427462"/>
    <n v="9"/>
    <x v="1"/>
    <s v="Bogotá"/>
    <s v="Prestar servicios profesionales para apoyar a la Subsecretaria Ejecutiva en la certificación de trabajos, obras y actividades (TOAR), con contenido reparador, seguimiento al régimen de condicionalidad y sanciones propias, con énfasis en análisis de información cualitativa y cuantitativa, estadística y big data"/>
    <m/>
    <s v="Harvey Danilo Suarez Morales"/>
    <s v="Secretaría Ejecutiva"/>
    <s v="Subsecretaría Ejecutiva "/>
    <x v="5"/>
    <s v="Claudia Liliana Erazo Maldonado"/>
    <s v="Subsecretaría Ejecutiva "/>
    <s v="N/A"/>
    <s v="N/A"/>
    <s v="N/A"/>
    <s v="Inversión"/>
    <n v="31225578"/>
    <s v="N/A"/>
    <s v="N/A"/>
    <n v="5204263"/>
    <n v="93422"/>
    <n v="336222"/>
    <n v="2018011001091"/>
    <d v="2022-07-25T00:00:00"/>
    <d v="2022-07-26T00:00:00"/>
    <s v="N/A"/>
    <s v="N/A"/>
    <s v="N/A"/>
    <s v="N/A"/>
    <n v="0"/>
    <s v="N/A"/>
    <n v="0"/>
    <s v="N/A"/>
    <n v="0"/>
    <s v="N/A"/>
    <n v="0"/>
    <n v="31225578"/>
    <s v="NO"/>
    <s v="N/A"/>
    <s v="N/A"/>
    <s v="N/A"/>
    <s v="N/A"/>
    <d v="2022-12-31T00:00:00"/>
    <d v="2022-12-31T00:00:00"/>
    <s v="SI"/>
    <s v="Bogotá D.C."/>
    <s v="Cumplimiento"/>
    <s v="3392424-1"/>
    <s v="N/D"/>
    <s v="Suramericana"/>
    <d v="2022-07-26T00:00:00"/>
    <s v="26/07/2022 - 30/06/2023"/>
    <s v="PENDIENTE"/>
    <s v="Ninguna"/>
    <x v="1"/>
    <s v="Ingreso"/>
    <s v="N/A"/>
    <s v="PENDIENTE"/>
    <s v="PENDIENTE"/>
    <s v="MASCULINO"/>
    <s v="luis.soto@jep.gov.co"/>
    <s v="https://community.secop.gov.co/Public/Tendering/ContractNoticePhases/View?PPI=CO1.PPI.19551806&amp;isFromPublicArea=True&amp;isModal=False"/>
    <x v="7"/>
    <n v="2022"/>
  </r>
  <r>
    <n v="322"/>
    <s v="JEP-617-2022"/>
    <s v="JEP-CSPO-598-2022"/>
    <s v="Jairo Cuellar"/>
    <d v="2022-07-13T00:00:00"/>
    <s v="Lida Tatiana Díaz Velasquez"/>
    <m/>
    <m/>
    <x v="1"/>
    <s v="1. Prestación de servicios"/>
    <n v="53045169"/>
    <n v="2"/>
    <x v="1"/>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m/>
    <s v="Harvey Danilo Suarez Morales"/>
    <s v="Secretaría Ejecutiva"/>
    <s v="Subsecretaría Ejecutiva "/>
    <x v="10"/>
    <s v="Jorge Alirio Mancera Cortés"/>
    <s v="Departamento SAAD - Comparecientes"/>
    <s v="N/A"/>
    <s v="N/A"/>
    <s v="N/A"/>
    <s v="Inversión"/>
    <n v="30358200"/>
    <s v="N/A"/>
    <s v="N/A"/>
    <n v="6071640"/>
    <n v="91322"/>
    <n v="332822"/>
    <n v="2018011001091"/>
    <d v="2022-07-19T00:00:00"/>
    <d v="2022-07-22T00:00:00"/>
    <s v="N/A"/>
    <s v="N/A"/>
    <s v="N/A"/>
    <s v="N/A"/>
    <n v="0"/>
    <s v="N/A"/>
    <n v="0"/>
    <s v="N/A"/>
    <n v="0"/>
    <s v="N/A"/>
    <n v="0"/>
    <n v="30358200"/>
    <s v="NO"/>
    <s v="N/A"/>
    <s v="N/A"/>
    <s v="N/A"/>
    <s v="N/A"/>
    <d v="2022-11-30T00:00:00"/>
    <d v="2022-11-30T00:00:00"/>
    <s v="SI"/>
    <s v="Bogotá D.C."/>
    <s v="Cumplimiento"/>
    <s v="380-47-994000126545"/>
    <n v="0"/>
    <s v="Aseguradora Solidaria de Colombia"/>
    <d v="2022-07-19T00:00:00"/>
    <s v="19/07/2022 - 03/06/2023"/>
    <s v="PENDIENTE"/>
    <s v="Ninguna"/>
    <x v="1"/>
    <s v="Ingreso"/>
    <s v="N/A"/>
    <s v="PENDIENTE"/>
    <s v="PENDIENTE"/>
    <s v="FEMENINO"/>
    <s v="lida.diaz@jep.gov.co"/>
    <s v="https://community.secop.gov.co/Public/Tendering/ContractNoticePhases/View?PPI=CO1.PPI.19469024&amp;isFromPublicArea=True&amp;isModal=False"/>
    <x v="7"/>
    <n v="2022"/>
  </r>
  <r>
    <n v="323"/>
    <s v="JEP-618-2022"/>
    <s v="JEP-CSPO-599-2022"/>
    <s v="Jairo Cuellar"/>
    <d v="2022-07-13T00:00:00"/>
    <s v="Andrea carolina Perdomo Valbuena"/>
    <m/>
    <m/>
    <x v="1"/>
    <s v="1. Prestación de servicios"/>
    <n v="52840342"/>
    <n v="7"/>
    <x v="1"/>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m/>
    <s v="Harvey Danilo Suarez Morales"/>
    <s v="Secretaría Ejecutiva"/>
    <s v="Subsecretaría Ejecutiva "/>
    <x v="10"/>
    <s v="Jorge Alirio Mancera Cortés"/>
    <s v="Departamento SAAD - Comparecientes"/>
    <s v="N/A"/>
    <s v="N/A"/>
    <s v="N/A"/>
    <s v="Inversión"/>
    <n v="30358200"/>
    <s v="N/A"/>
    <s v="N/A"/>
    <n v="6071640"/>
    <n v="91422"/>
    <s v="_x0009_332922"/>
    <n v="2018011001091"/>
    <d v="2022-07-19T00:00:00"/>
    <d v="2022-07-22T00:00:00"/>
    <s v="N/A"/>
    <s v="N/A"/>
    <s v="N/A"/>
    <s v="N/A"/>
    <n v="0"/>
    <s v="N/A"/>
    <n v="0"/>
    <s v="N/A"/>
    <n v="0"/>
    <s v="N/A"/>
    <n v="0"/>
    <n v="30358200"/>
    <s v="NO"/>
    <s v="N/A"/>
    <s v="N/A"/>
    <s v="N/A"/>
    <s v="N/A"/>
    <d v="2022-11-30T00:00:00"/>
    <d v="2022-11-30T00:00:00"/>
    <s v="SI"/>
    <s v="Bogotá D.C."/>
    <s v="Cumplimiento"/>
    <s v="21-45-101378372"/>
    <n v="0"/>
    <s v="Seguros del Estado S.A."/>
    <d v="2022-07-21T00:00:00"/>
    <s v="19/07/2022 - 10/06/2023"/>
    <s v="PENDIENTE"/>
    <s v="Ninguna"/>
    <x v="1"/>
    <s v="Ingreso"/>
    <s v="N/A"/>
    <s v="PENDIENTE"/>
    <s v="PENDIENTE"/>
    <s v="FEMENINO"/>
    <s v="andrea.perdomo@jep.gov.co"/>
    <s v="https://community.secop.gov.co/Public/Tendering/ContractNoticePhases/View?PPI=CO1.PPI.19470110&amp;isFromPublicArea=True&amp;isModal=False"/>
    <x v="7"/>
    <n v="2022"/>
  </r>
  <r>
    <n v="387"/>
    <s v="JEP-619-2022"/>
    <s v="JEP-CSPO-600-2022"/>
    <s v="Carlos Torres"/>
    <d v="2022-07-14T00:00:00"/>
    <s v="Angela Janiot Caro Pulgarin"/>
    <m/>
    <m/>
    <x v="1"/>
    <s v="1. Prestación de servicios"/>
    <n v="1010181139"/>
    <n v="8"/>
    <x v="1"/>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x v="10"/>
    <s v="Jorge Alirio Mancera Cortés"/>
    <s v="Departamento SAAD - Comparecientes"/>
    <s v="N/A"/>
    <s v="N/A"/>
    <s v="N/A"/>
    <s v="Inversión"/>
    <n v="36140715"/>
    <s v="N/A"/>
    <s v="N/A"/>
    <n v="7228143"/>
    <n v="74722"/>
    <n v="326622"/>
    <s v="_x0009_2018011001091"/>
    <d v="2022-07-15T00:00:00"/>
    <d v="2022-07-22T00:00:00"/>
    <s v="N/A"/>
    <s v="N/A"/>
    <s v="N/A"/>
    <s v="N/A"/>
    <n v="0"/>
    <s v="N/A"/>
    <n v="0"/>
    <s v="N/A"/>
    <n v="0"/>
    <s v="N/A"/>
    <n v="0"/>
    <n v="36140715"/>
    <s v="NO"/>
    <s v="N/A"/>
    <s v="N/A"/>
    <s v="N/A"/>
    <s v="N/A"/>
    <d v="2022-11-30T00:00:00"/>
    <d v="2022-11-30T00:00:00"/>
    <s v="SI"/>
    <s v="Bogotá D.C."/>
    <s v="Cumplimiento"/>
    <s v="02-45-101000544"/>
    <n v="1"/>
    <s v="Seguros del Estado S.A."/>
    <d v="2022-07-22T00:00:00"/>
    <s v="15/07/2022 - 08/06/2023"/>
    <s v="PENDIENTE"/>
    <s v="Ninguna"/>
    <x v="1"/>
    <s v="Ingreso"/>
    <s v="N/A"/>
    <s v="PENDIENTE"/>
    <s v="PENDIENTE"/>
    <s v="FEMENINO"/>
    <s v="angela.caro@jep.gov.co"/>
    <s v="https://community.secop.gov.co/Public/Tendering/ContractNoticePhases/View?PPI=CO1.PPI.19470737&amp;isFromPublicArea=True&amp;isModal=False"/>
    <x v="7"/>
    <n v="2022"/>
  </r>
  <r>
    <n v="325"/>
    <s v="JEP-620-2022"/>
    <s v="JEP-CSPO-601-2022"/>
    <s v="Jairo Cuellar"/>
    <d v="2022-07-13T00:00:00"/>
    <s v="Jenny mallerly Márquez supelano"/>
    <m/>
    <m/>
    <x v="1"/>
    <s v="1. Prestación de servicios"/>
    <n v="53043585"/>
    <n v="4"/>
    <x v="1"/>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m/>
    <s v="Harvey Danilo Suarez Morales"/>
    <s v="Secretaría Ejecutiva"/>
    <s v="Subsecretaría Ejecutiva "/>
    <x v="10"/>
    <s v="Jorge Alirio Mancera Cortés"/>
    <s v="Departamento SAAD - Comparecientes"/>
    <s v="N/A"/>
    <s v="N/A"/>
    <s v="N/A"/>
    <s v="Inversión"/>
    <n v="30358200"/>
    <s v="N/A"/>
    <s v="N/A"/>
    <n v="6071640"/>
    <n v="91622"/>
    <n v="333422"/>
    <n v="2018011001091"/>
    <d v="2022-07-22T00:00:00"/>
    <d v="2022-07-22T00:00:00"/>
    <s v="N/A"/>
    <s v="N/A"/>
    <s v="N/A"/>
    <s v="N/A"/>
    <n v="0"/>
    <s v="N/A"/>
    <n v="0"/>
    <s v="N/A"/>
    <n v="0"/>
    <s v="N/A"/>
    <n v="0"/>
    <n v="30358200"/>
    <s v="NO"/>
    <s v="N/A"/>
    <s v="N/A"/>
    <s v="N/A"/>
    <s v="N/A"/>
    <d v="2022-11-30T00:00:00"/>
    <d v="2022-11-30T00:00:00"/>
    <s v="SI"/>
    <s v="Bogotá D.C."/>
    <s v="Cumplimiento"/>
    <s v="14-47-101018314"/>
    <n v="0"/>
    <s v="Seguros del Estado S.A."/>
    <d v="2022-07-22T00:00:00"/>
    <s v="22/07/2022 - 31/05/2023"/>
    <s v="PENDIENTE"/>
    <s v="Ninguna"/>
    <x v="1"/>
    <s v="Ingreso"/>
    <s v="N/A"/>
    <s v="PENDIENTE"/>
    <s v="PENDIENTE"/>
    <s v="FEMENINO"/>
    <s v="jenny.marquezs@jep.gov.co"/>
    <s v="https://community.secop.gov.co/Public/Tendering/ContractNoticePhases/View?PPI=CO1.PPI.19472304&amp;isFromPublicArea=True&amp;isModal=False"/>
    <x v="7"/>
    <n v="2022"/>
  </r>
  <r>
    <n v="329"/>
    <s v="JEP-621-2022"/>
    <s v="JEP-CSPO-602-2022"/>
    <s v="Jairo Cuellar"/>
    <d v="2022-07-13T00:00:00"/>
    <s v="José David Méndez Martínez"/>
    <m/>
    <m/>
    <x v="1"/>
    <s v="1. Prestación de servicios"/>
    <n v="1080183462"/>
    <n v="6"/>
    <x v="1"/>
    <s v="Gigante"/>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m/>
    <s v="Harvey Danilo Suarez Morales"/>
    <s v="Secretaría Ejecutiva"/>
    <s v="Subsecretaría Ejecutiva "/>
    <x v="10"/>
    <s v="Jorge Alirio Mancera Cortés"/>
    <s v="Departamento SAAD - Comparecientes"/>
    <s v="N/A"/>
    <s v="N/A"/>
    <s v="N/A"/>
    <s v="Inversión"/>
    <n v="30358200"/>
    <s v="N/A"/>
    <s v="N/A"/>
    <n v="6071640"/>
    <n v="91722"/>
    <n v="333022"/>
    <n v="2018011001091"/>
    <d v="2022-07-21T00:00:00"/>
    <d v="2022-07-22T00:00:00"/>
    <s v="N/A"/>
    <s v="N/A"/>
    <s v="N/A"/>
    <s v="N/A"/>
    <n v="0"/>
    <s v="N/A"/>
    <n v="0"/>
    <s v="N/A"/>
    <n v="0"/>
    <s v="N/A"/>
    <n v="0"/>
    <n v="30358200"/>
    <s v="NO"/>
    <s v="N/A"/>
    <s v="N/A"/>
    <s v="N/A"/>
    <s v="N/A"/>
    <d v="2022-11-30T00:00:00"/>
    <d v="2022-11-30T00:00:00"/>
    <s v="SI"/>
    <s v="Bogotá D.C. "/>
    <s v="Cumplimiento"/>
    <s v="CBC-100037439"/>
    <n v="0"/>
    <s v="Compañía Mundial de Seguros S.A. "/>
    <d v="2022-07-22T00:00:00"/>
    <s v="21/07/2022 - 31/05/2023"/>
    <s v="PENDIENTE"/>
    <s v="Ninguna"/>
    <x v="1"/>
    <s v="Ingreso"/>
    <s v="N/A"/>
    <s v="DERECHO"/>
    <m/>
    <s v="MASCULINO"/>
    <s v="jose.mendez@jep.gov.co"/>
    <s v="https://community.secop.gov.co/Public/Tendering/ContractNoticePhases/View?PPI=CO1.PPI.19477898&amp;isFromPublicArea=True&amp;isModal=False"/>
    <x v="7"/>
    <n v="2022"/>
  </r>
  <r>
    <n v="335"/>
    <s v="JEP-622-2022"/>
    <s v="JEP-CSPO-603-2022"/>
    <s v="Jairo Cuellar"/>
    <d v="2022-07-13T00:00:00"/>
    <s v="Jenny carolina moreno García"/>
    <m/>
    <m/>
    <x v="1"/>
    <s v="1. Prestación de servicios"/>
    <n v="1117513573"/>
    <n v="6"/>
    <x v="1"/>
    <s v="Florencia"/>
    <s v="Prestación de servicios profesionales para brindar asistencia técnica a las actuaciones y decisiones judiciales propias de la justicia transicional y restaurativa de la JEP, en el levantamiento de las especificaciones de requerimientos funcionales, la elaboración de la documentación técnica y el apoyo al seguimiento de la gestión operativa  de la información de los sistemas  misionales de la Secretaria Ejecutiva dispuestos por la Jurisdicción"/>
    <m/>
    <s v="Harvey Danilo Suarez Morales"/>
    <s v="Secretaría Ejecutiva"/>
    <s v="Subsecretaría Ejecutiva "/>
    <x v="10"/>
    <s v="Jorge Alirio Mancera Cortés"/>
    <s v="Departamento SAAD - Comparecientes"/>
    <s v="N/A"/>
    <s v="N/A"/>
    <s v="N/A"/>
    <s v="Inversión"/>
    <n v="36140715"/>
    <s v="N/A"/>
    <s v="N/A"/>
    <n v="7228143"/>
    <n v="94922"/>
    <n v="333222"/>
    <n v="2018011001091"/>
    <d v="2022-07-19T00:00:00"/>
    <d v="2022-07-22T00:00:00"/>
    <s v="N/A"/>
    <s v="N/A"/>
    <s v="N/A"/>
    <s v="N/A"/>
    <n v="0"/>
    <s v="N/A"/>
    <n v="0"/>
    <s v="N/A"/>
    <n v="0"/>
    <s v="N/A"/>
    <n v="0"/>
    <n v="36140715"/>
    <s v="NO"/>
    <s v="N/A"/>
    <s v="N/A"/>
    <s v="N/A"/>
    <s v="N/A"/>
    <d v="2022-11-30T00:00:00"/>
    <d v="2022-11-30T00:00:00"/>
    <s v="SI"/>
    <s v="Bogotá D.C."/>
    <s v="Cumplimiento"/>
    <s v="63-47-101001111"/>
    <n v="0"/>
    <s v="Seguros del Estado S.A."/>
    <d v="2022-07-19T00:00:00"/>
    <s v="19/07/2022 - 01/06/2023"/>
    <s v="PENDIENTE"/>
    <s v="Ninguna"/>
    <x v="1"/>
    <s v="Ingreso"/>
    <s v="N/A"/>
    <s v="PENDIENTE"/>
    <s v="PENDIENTE"/>
    <s v="FEMENINO"/>
    <s v="jenny.moreno@jep.gov.co"/>
    <s v="https://community.secop.gov.co/Public/Tendering/ContractNoticePhases/View?PPI=CO1.PPI.19475351&amp;isFromPublicArea=True&amp;isModal=False"/>
    <x v="7"/>
    <n v="2022"/>
  </r>
  <r>
    <n v="336"/>
    <s v="JEP-623-2022"/>
    <s v="JEP-CSPO-604-2022"/>
    <s v="Jairo Cuellar"/>
    <d v="2022-07-15T00:00:00"/>
    <s v="Andres Ernesto Nieto Rico"/>
    <m/>
    <m/>
    <x v="1"/>
    <s v="1. Prestación de servicios"/>
    <n v="1030543727"/>
    <n v="6"/>
    <x v="1"/>
    <s v="Bogotá D.C. "/>
    <s v="Prestación de servicios para apoyar las actuaciones y decisiones judiciales propias de la justicia transicional y restaurativa de la JEP en la  gestión documental y el soporte a los procesos administrativos para la consolidación de información en los sistemas misionales dispuestos por la Jurisdicción."/>
    <m/>
    <s v="Harvey Danilo Suarez Morales"/>
    <s v="Secretaría Ejecutiva"/>
    <s v="Subsecretaría Ejecutiva "/>
    <x v="10"/>
    <s v="Jorge Alirio Mancera Cortés"/>
    <s v="Departamento SAAD - Comparecientes"/>
    <s v="N/A"/>
    <s v="N/A"/>
    <s v="N/A"/>
    <s v="Inversión"/>
    <n v="18070350"/>
    <s v="N/A"/>
    <s v="N/A"/>
    <n v="3614070"/>
    <n v="95022"/>
    <n v="333122"/>
    <n v="2018011001091"/>
    <d v="2022-07-21T00:00:00"/>
    <d v="2022-07-22T00:00:00"/>
    <s v="N/A"/>
    <s v="N/A"/>
    <s v="N/A"/>
    <s v="N/A"/>
    <n v="0"/>
    <s v="N/A"/>
    <n v="0"/>
    <s v="N/A"/>
    <n v="0"/>
    <s v="N/A"/>
    <n v="0"/>
    <n v="18070350"/>
    <s v="NO"/>
    <s v="N/A"/>
    <s v="N/A"/>
    <s v="N/A"/>
    <s v="N/A"/>
    <d v="2022-11-30T00:00:00"/>
    <d v="2022-11-30T00:00:00"/>
    <s v="SI"/>
    <s v="Bogotá D.C."/>
    <s v="Cumplimiento"/>
    <s v="11-47-101012542"/>
    <n v="0"/>
    <s v="Seguros del Estado S.A."/>
    <d v="2022-07-22T00:00:00"/>
    <s v="21/07/2022 - 10/06/2023"/>
    <s v="PENDIENTE"/>
    <s v="Ninguna"/>
    <x v="1"/>
    <s v="Ingreso"/>
    <s v="N/A"/>
    <s v="PENDIENTE"/>
    <s v="PENDIENTE"/>
    <s v="MASCULINO"/>
    <s v="andres.nieto@jep.gov.co"/>
    <s v="https://community.secop.gov.co/Public/Tendering/ContractNoticePhases/View?PPI=CO1.PPI.19481271&amp;isFromPublicArea=True&amp;isModal=False"/>
    <x v="7"/>
    <n v="2022"/>
  </r>
  <r>
    <n v="365"/>
    <s v="JEP-624-2022"/>
    <s v="JEP-CSPO-605-2022"/>
    <s v="Jairo Cuellar"/>
    <d v="2022-07-13T00:00:00"/>
    <s v="Sandra Carolina Soler Albarracín"/>
    <m/>
    <m/>
    <x v="1"/>
    <s v="1. Prestación de servicios"/>
    <n v="1000333186"/>
    <n v="1"/>
    <x v="1"/>
    <s v="Bogotá D.C. "/>
    <s v="Prestación de servicios  para apoyar y acompañar las actuaciones y decisiones judiciales propias de la justicia transicional y restaurativa de la JEP, en la gestión y validación técnica de información para la consolidación en los sistemas misionales dispuestos por la Jurisdicción."/>
    <m/>
    <s v="Harvey Danilo Suarez Morales"/>
    <s v="Secretaría Ejecutiva"/>
    <s v="Subsecretaría Ejecutiva "/>
    <x v="10"/>
    <s v="Jorge Alirio Mancera Cortés"/>
    <s v="Departamento SAAD - Comparecientes"/>
    <m/>
    <s v="N/A"/>
    <s v="N/A"/>
    <s v="Inversión"/>
    <n v="18070350"/>
    <s v="N/A"/>
    <s v="N/A"/>
    <n v="3614070"/>
    <n v="95122"/>
    <n v="333522"/>
    <s v="_x0009_2018011001091"/>
    <d v="2022-07-22T00:00:00"/>
    <d v="2022-07-22T00:00:00"/>
    <s v="N/A"/>
    <s v="N/A"/>
    <s v="N/A"/>
    <s v="N/A"/>
    <n v="0"/>
    <s v="N/A"/>
    <n v="0"/>
    <s v="N/A"/>
    <n v="0"/>
    <s v="N/A"/>
    <n v="0"/>
    <n v="18070350"/>
    <s v="NO"/>
    <s v="N/A"/>
    <s v="N/A"/>
    <s v="N/A"/>
    <s v="N/A"/>
    <d v="2022-11-30T00:00:00"/>
    <d v="2022-11-30T00:00:00"/>
    <s v="SI"/>
    <s v="Bogotá D.C."/>
    <s v="Cumplimiento"/>
    <s v="63-47-101001117"/>
    <n v="0"/>
    <s v="Seguros del Estado S.A."/>
    <d v="2022-07-22T00:00:00"/>
    <s v="22/07/2022 - 31/05/2023"/>
    <s v="PENDIENTE"/>
    <s v="Ninguna"/>
    <x v="1"/>
    <s v="Ingreso"/>
    <s v="N/A"/>
    <s v="PENDIENTE"/>
    <s v="PENDIENTE"/>
    <s v="FEMENINO"/>
    <s v="sandra.soler@jep.gov.co"/>
    <s v="https://community.secop.gov.co/Public/Tendering/ContractNoticePhases/View?PPI=CO1.PPI.19483181&amp;isFromPublicArea=True&amp;isModal=False"/>
    <x v="7"/>
    <n v="2022"/>
  </r>
  <r>
    <n v="729"/>
    <s v="JEP-625-2022"/>
    <s v="JEP-CSPO-606-2022"/>
    <s v="John Maldonado"/>
    <d v="2022-07-14T00:00:00"/>
    <s v="Comunicación Celular Comcel S.A"/>
    <s v="N/A"/>
    <s v="N/A"/>
    <x v="1"/>
    <s v="1. Prestación de servicios"/>
    <n v="800153993"/>
    <n v="7"/>
    <x v="0"/>
    <s v="Bogotá"/>
    <s v="Adquisición de servicios de datacenter, seguridad perimetral, conectividad, comunicaciones unificadas, contact center y televisión"/>
    <m/>
    <s v="Luis Felipe Rivera García"/>
    <s v="Direcciónl de Tecnologías de la_x000a_Información"/>
    <s v="Dirección de Tecnologías de la Información"/>
    <x v="0"/>
    <s v="Nestor Julio Corredor Niampira"/>
    <s v="Dirección de Tecnologías de la Información"/>
    <s v="N/A"/>
    <s v="N/A"/>
    <s v="N/A"/>
    <s v="Inversión"/>
    <n v="2895001340"/>
    <s v="N/A"/>
    <s v="N/A"/>
    <s v="N/A"/>
    <n v="91122"/>
    <s v="327322_x0009_"/>
    <n v="2018011000870"/>
    <d v="2022-07-18T00:00:00"/>
    <d v="2022-07-22T00:00:00"/>
    <s v="N/A"/>
    <s v="N/A"/>
    <s v="N/A"/>
    <s v="N/A"/>
    <n v="0"/>
    <s v="N/A"/>
    <n v="0"/>
    <s v="N/A"/>
    <n v="0"/>
    <s v="N/A"/>
    <n v="0"/>
    <n v="2895001340"/>
    <s v="NO"/>
    <s v="N/A"/>
    <s v="N/A"/>
    <s v="N/A"/>
    <s v="N/A"/>
    <d v="2022-12-22T00:00:00"/>
    <d v="2022-12-22T00:00:00"/>
    <s v="SI"/>
    <s v="Bogotá D.C. "/>
    <s v="Cumplimiento"/>
    <s v="NB-100215629"/>
    <n v="0"/>
    <s v="Compañía Mundial de Seguros S.A. "/>
    <d v="2022-07-19T00:00:00"/>
    <s v="18/07/2022 - 31/12/2023"/>
    <s v="PENDIENTE"/>
    <s v="Ninguna"/>
    <x v="1"/>
    <s v="Ingreso"/>
    <s v="N/A"/>
    <s v="PENDIENTE"/>
    <s v="PENDIENTE"/>
    <s v="N/A"/>
    <s v="N/A"/>
    <s v="https://community.secop.gov.co/Public/Tendering/ContractNoticePhases/View?PPI=CO1.PPI.19478224&amp;isFromPublicArea=True&amp;isModal=False"/>
    <x v="7"/>
    <n v="2022"/>
  </r>
  <r>
    <n v="595"/>
    <s v="JEP-626-2022"/>
    <s v="JEP-CSPO-607-2022"/>
    <s v="Clara Torres"/>
    <s v="18/07/2022_x000a_"/>
    <s v="Ana María Pico Cruz"/>
    <m/>
    <m/>
    <x v="1"/>
    <s v="1. Prestación de servicios"/>
    <n v="1024542430"/>
    <n v="8"/>
    <x v="1"/>
    <s v="Bogotá"/>
    <s v="_x0009_Prestar servicios profesionales en el apoyo y acompañamiento a la Secretaría Ejecutiva en la contestación y seguimiento a peticiones de contenido jurídico y demás asuntos relacionados con la Secretaría Ejecutiva propios de su competencia y en el marco de la JEP"/>
    <m/>
    <s v="Harvey Danilo Suarez Morales"/>
    <s v="Secretaría Ejecutiva"/>
    <s v="Dirección de Asuntos Jurídicos"/>
    <x v="16"/>
    <s v="Jairo Ernesto Arias"/>
    <s v="Dirección de Asuntos Jurídicos"/>
    <s v="Carlos Castro"/>
    <s v="N/A"/>
    <s v="N/A"/>
    <s v="Inversión"/>
    <n v="43368858"/>
    <s v="N/A"/>
    <s v="N/A"/>
    <n v="7228143"/>
    <n v="82722"/>
    <n v="339822"/>
    <n v="2018011001175"/>
    <d v="2022-07-26T00:00:00"/>
    <d v="2022-08-01T00:00:00"/>
    <s v="N/A"/>
    <s v="N/A"/>
    <s v="N/A"/>
    <s v="N/A"/>
    <n v="0"/>
    <s v="N/A"/>
    <n v="0"/>
    <s v="N/A"/>
    <n v="0"/>
    <s v="N/A"/>
    <n v="0"/>
    <n v="43368858"/>
    <s v="NO"/>
    <s v="N/A"/>
    <s v="N/A"/>
    <s v="N/A"/>
    <s v="N/A"/>
    <d v="2022-12-31T00:00:00"/>
    <d v="2022-12-31T00:00:00"/>
    <s v="SI"/>
    <s v="Bogotá D.C. "/>
    <s v="Cumplimiento"/>
    <s v="21-45-101379069"/>
    <n v="0"/>
    <s v="Seguros del Estado S.A."/>
    <d v="2022-07-27T00:00:00"/>
    <s v="26/07/2022 - 01/07/2023"/>
    <s v="PENDIENTE"/>
    <s v="Ninguna"/>
    <x v="1"/>
    <s v="Ingreso"/>
    <s v="N/A"/>
    <s v="PENDIENTE"/>
    <s v="PENDIENTE"/>
    <s v="FEMENINO"/>
    <s v="ana.pico@jep.gov.co"/>
    <s v="https://community.secop.gov.co/Public/Tendering/ContractNoticePhases/View?PPI=CO1.PPI.19495209&amp;isFromPublicArea=True&amp;isModal=False"/>
    <x v="7"/>
    <n v="2022"/>
  </r>
  <r>
    <n v="596"/>
    <s v="JEP-627-2022"/>
    <s v="JEP-CSPO-608-2022"/>
    <s v="Clara Torres"/>
    <d v="2022-07-18T00:00:00"/>
    <s v="Carlos Alfonso Parra Malaver"/>
    <m/>
    <m/>
    <x v="1"/>
    <s v="1. Prestación de servicios"/>
    <n v="79791311"/>
    <n v="6"/>
    <x v="1"/>
    <s v="Bogotá"/>
    <s v="Prestar servicios profesionales en el apoyo y acompañamiento a la Secretaría Ejecutiva en la contestación y seguimiento a peticiones de contenido jurídico y demás asuntos relacionados con la Secretaría Ejecutiva propios de su competencia y en el marco de la JEP"/>
    <m/>
    <s v="Harvey Danilo Suarez Morales"/>
    <s v="Secretaría Ejecutiva"/>
    <s v="Dirección de Asuntos Jurídicos"/>
    <x v="16"/>
    <s v="Jairo Ernesto Arias"/>
    <s v="Dirección de Asuntos Jurídicos"/>
    <s v="N/A"/>
    <s v="N/A"/>
    <s v="Carlos Castro"/>
    <s v="Inversión"/>
    <n v="43368858"/>
    <s v="N/A"/>
    <s v="N/A"/>
    <n v="7228143"/>
    <n v="82822"/>
    <n v="342722"/>
    <n v="2018011001175"/>
    <d v="2022-07-28T00:00:00"/>
    <d v="2022-08-03T00:00:00"/>
    <s v="N/A"/>
    <s v="N/A"/>
    <s v="N/A"/>
    <s v="N/A"/>
    <n v="0"/>
    <s v="N/A"/>
    <n v="0"/>
    <s v="N/A"/>
    <n v="0"/>
    <s v="N/A"/>
    <n v="0"/>
    <n v="43368858"/>
    <s v="NO"/>
    <s v="N/A"/>
    <s v="N/A"/>
    <s v="N/A"/>
    <s v="N/A"/>
    <d v="2022-12-31T00:00:00"/>
    <d v="2022-12-31T00:00:00"/>
    <s v="SI"/>
    <s v="Bogotá D.C. "/>
    <s v="Cumplimiento"/>
    <s v="14-47-101018443"/>
    <n v="0"/>
    <s v="Seguros del Estado S.A."/>
    <d v="2022-07-29T00:00:00"/>
    <s v="28/07/2022 - 05/07/2023"/>
    <s v="PENDIENTE"/>
    <s v="Ninguna"/>
    <x v="1"/>
    <s v="Ingreso"/>
    <s v="N/A"/>
    <s v="PENDIENTE"/>
    <s v="PENDIENTE"/>
    <s v="MASCULINO"/>
    <s v="carlos.parra@jep.gov.co"/>
    <s v="https://community.secop.gov.co/Public/Tendering/ContractNoticePhases/View?PPI=CO1.PPI.19495024&amp;isFromPublicArea=True&amp;isModal=False"/>
    <x v="7"/>
    <n v="2022"/>
  </r>
  <r>
    <n v="664"/>
    <s v="JEP-628-2022"/>
    <s v="JEP-CSPO-609-2022"/>
    <s v="Paola Casas"/>
    <d v="2022-07-18T00:00:00"/>
    <s v="David Leonardo Moreno Salcedo"/>
    <m/>
    <m/>
    <x v="1"/>
    <s v="1. Prestación de servicios"/>
    <n v="1026301233"/>
    <n v="7"/>
    <x v="1"/>
    <s v="Bogotá"/>
    <s v="Prestar servicios profesionales para apoyar en los procesos de mejoramiento de la gestión judicial de las Salas de Justicia y Secciones del Tribunal para la Paz."/>
    <m/>
    <s v="Harvey Danilo Suarez Morales"/>
    <s v="Secretaría Ejecutiva"/>
    <s v="Dirección de Asuntos Jurídicos"/>
    <x v="17"/>
    <s v="Sandra Milena Sánchez Rojas"/>
    <s v="Secretaría General Judicial"/>
    <s v="N/A"/>
    <s v="Magistratura_x000a_SEJUD - Salas y Secciones"/>
    <s v="N/A"/>
    <s v="Inversión"/>
    <n v="18070350"/>
    <s v="N/A"/>
    <s v="N/A"/>
    <n v="3614070"/>
    <n v="72922"/>
    <n v="335922"/>
    <n v="2018011001091"/>
    <d v="2022-07-22T00:00:00"/>
    <d v="2022-08-01T00:00:00"/>
    <s v="N/A"/>
    <s v="N/A"/>
    <s v="N/A"/>
    <s v="N/A"/>
    <n v="0"/>
    <s v="N/A"/>
    <n v="0"/>
    <s v="N/A"/>
    <n v="0"/>
    <s v="N/A"/>
    <n v="0"/>
    <n v="18070350"/>
    <s v="NO"/>
    <s v="N/A"/>
    <s v="N/A"/>
    <s v="N/A"/>
    <s v="N/A"/>
    <d v="2022-11-30T00:00:00"/>
    <d v="2022-11-30T00:00:00"/>
    <s v="SI"/>
    <s v="Bogotá D.C."/>
    <s v="Cumplimiento"/>
    <s v="21-45-101379012"/>
    <n v="0"/>
    <s v="Seguros del Estado S.A."/>
    <d v="2022-07-26T00:00:00"/>
    <s v="26/07/2022 - 01/06/2023"/>
    <s v="PENDIENTE"/>
    <s v="Ninguna"/>
    <x v="1"/>
    <s v="Ingreso"/>
    <s v="N/A"/>
    <s v="PENDIENTE"/>
    <s v="PENDIENTE"/>
    <s v="MASCULINO"/>
    <s v="david.moreno@jep.gov.co"/>
    <s v="https://community.secop.gov.co/Public/Tendering/ContractNoticePhases/View?PPI=CO1.PPI.19504822&amp;isFromPublicArea=True&amp;isModal=False"/>
    <x v="7"/>
    <n v="2022"/>
  </r>
  <r>
    <n v="710"/>
    <n v="93234"/>
    <s v="JEP-TVEC-004-2022"/>
    <s v="Clara Torres"/>
    <d v="2022-07-18T00:00:00"/>
    <s v="BPM Consulting"/>
    <s v="N/A"/>
    <s v="N/A"/>
    <x v="0"/>
    <s v="1. Prestación de servicios"/>
    <n v="900011395"/>
    <n v="6"/>
    <x v="0"/>
    <s v="Bogotá D.C."/>
    <s v="Contratar por medio de acuerdo marco de precios, la prestación del servicio de monitoreo de la jurisdicción especial para la paz realizado a través del canal telefónico"/>
    <m/>
    <s v="Angela Mora Soto"/>
    <s v="Subsecretaría Ejecutiva"/>
    <s v="Subsecretaría Ejecutiva "/>
    <x v="5"/>
    <s v="Angela María Mora Soto"/>
    <s v="Subsecretaría Ejecutiva "/>
    <s v="N/A"/>
    <s v="N/A"/>
    <s v="N/A"/>
    <s v="Inversión"/>
    <n v="654499999.51999998"/>
    <s v="N/A"/>
    <s v="N/A"/>
    <s v="N/A"/>
    <n v="71622"/>
    <n v="317022"/>
    <s v="PND"/>
    <d v="2022-07-12T00:00:00"/>
    <d v="2022-07-22T00:00:00"/>
    <s v="N/A"/>
    <s v="N/A"/>
    <s v="N/A"/>
    <s v="N/A"/>
    <n v="0"/>
    <s v="N/A"/>
    <n v="0"/>
    <s v="N/A"/>
    <n v="0"/>
    <s v="N/A"/>
    <n v="0"/>
    <n v="654499999.51999998"/>
    <s v="NO"/>
    <s v="N/A"/>
    <s v="N/A"/>
    <s v="N/A"/>
    <s v="N/A"/>
    <d v="2022-12-15T00:00:00"/>
    <d v="2022-12-15T00:00:00"/>
    <s v="SI"/>
    <s v="Bogotá D.C."/>
    <s v="Cumplimiento"/>
    <n v="59166"/>
    <n v="1"/>
    <s v="Berkley Colombia Seguros"/>
    <d v="2022-07-15T00:00:00"/>
    <s v="12/07/2022 - 15/12/2023"/>
    <s v="PENDIENTE"/>
    <s v="Orden de compra"/>
    <x v="1"/>
    <s v="Ingreso"/>
    <s v="N/A"/>
    <s v="N/A"/>
    <s v="N/A"/>
    <s v="N/A"/>
    <s v="N/A"/>
    <s v="https://www.colombiacompra.gov.co/tienda-virtual-del-estado-colombiano/ordenes-compra/93234"/>
    <x v="7"/>
    <n v="2022"/>
  </r>
  <r>
    <n v="242"/>
    <s v="JEP-630-2022"/>
    <s v="JEP-CSPO-610-2022"/>
    <s v="Angela Maria Esquivel"/>
    <d v="2022-07-18T00:00:00"/>
    <s v="Leiner Stiven Guerrero Sinisterra "/>
    <m/>
    <m/>
    <x v="1"/>
    <s v="1. Prestación de servicios"/>
    <n v="1085545361"/>
    <n v="3"/>
    <x v="1"/>
    <s v="Cali"/>
    <s v="Prestar servicios profesionales especializados en enfoque étnico racial para apoyar y acompañar a la secretaria ejecutiva de la jep en la gestión territorial con las comunidades negras, afrocolombianas, raizales y palenqueras del departamento de nariño en el marco de la misionalidad de la entidad "/>
    <m/>
    <s v="Harvey Danilo Suarez Morales"/>
    <s v="Secretaría Ejecutiva"/>
    <s v="Subsecretaría Ejecutiva "/>
    <x v="6"/>
    <s v="Olivia de Jesús Clavijo Ortiz"/>
    <s v="Departamento de Enfoques Diferenciales "/>
    <s v="N/A"/>
    <s v="N/A"/>
    <s v="N/A"/>
    <s v="Inversión"/>
    <n v="36805702"/>
    <s v="N/A"/>
    <s v="N/A"/>
    <n v="8240084"/>
    <s v="_x0009_336022"/>
    <n v="89422"/>
    <n v="2018011001091"/>
    <d v="2022-07-25T00:00:00"/>
    <d v="2022-07-26T00:00:00"/>
    <s v="N/A"/>
    <s v="N/A"/>
    <s v="N/A"/>
    <s v="N/A"/>
    <n v="0"/>
    <s v="N/A"/>
    <n v="0"/>
    <s v="N/A"/>
    <n v="0"/>
    <s v="N/A"/>
    <n v="0"/>
    <n v="36805702"/>
    <s v="NO"/>
    <s v="N/A"/>
    <s v="N/A"/>
    <s v="N/A"/>
    <s v="N/A"/>
    <d v="2022-11-30T00:00:00"/>
    <d v="2022-11-30T00:00:00"/>
    <s v="SI"/>
    <s v="Nariño"/>
    <s v="Cumplimiento"/>
    <s v="41-47-101004361"/>
    <n v="0"/>
    <s v="Seguros del Estado S.A."/>
    <d v="2022-07-25T00:00:00"/>
    <s v="05/07/2022 - 31/05/2023"/>
    <s v="PENDIENTE"/>
    <s v="Ninguna"/>
    <x v="1"/>
    <s v="Ingreso"/>
    <s v="N/A"/>
    <s v="PENDIENTE"/>
    <s v="PENDIENTE"/>
    <s v="MASCULINO"/>
    <s v="leiner.guerrero@jep.gov.co"/>
    <s v="https://community.secop.gov.co/Public/Tendering/ContractNoticePhases/View?PPI=CO1.PPI.19507158&amp;isFromPublicArea=True&amp;isModal=False"/>
    <x v="7"/>
    <n v="2022"/>
  </r>
  <r>
    <n v="686"/>
    <s v="JEP-631-2022"/>
    <s v="JEP-CSPO-611-2022"/>
    <s v="Angela Maria Esquivel"/>
    <d v="2022-07-18T00:00:00"/>
    <s v="Ana Maria Castañeda Diaz "/>
    <m/>
    <m/>
    <x v="1"/>
    <s v="1. Prestación de servicios"/>
    <n v="1020830996"/>
    <n v="5"/>
    <x v="1"/>
    <s v="Bogotá"/>
    <s v="Prestar servicios profesionales al grai para apoyar en las investigaciones mediante insumos que aporten en la implementación de distintas etapas de priorización de nuevos macrocasos en atención a los lineamientos de la magistratura"/>
    <m/>
    <s v="Harvey Danilo Suarez Morales"/>
    <s v="Secretaría Ejecutiva"/>
    <s v="Grupo de Análisis de la Información"/>
    <x v="19"/>
    <s v="Gloria Marcela Abadia Cubillos"/>
    <s v="Grupo de Análisis de la Información"/>
    <s v="N/A"/>
    <s v="N/A"/>
    <s v="N/A"/>
    <s v="Inversión"/>
    <n v="18176364"/>
    <s v="N/A"/>
    <s v="N/A"/>
    <n v="3324946"/>
    <n v="94722"/>
    <n v="339622"/>
    <n v="2018011001091"/>
    <d v="2022-07-26T00:00:00"/>
    <d v="2022-07-27T00:00:00"/>
    <s v="N/A"/>
    <s v="N/A"/>
    <s v="N/A"/>
    <s v="N/A"/>
    <n v="0"/>
    <s v="N/A"/>
    <n v="0"/>
    <s v="N/A"/>
    <n v="0"/>
    <s v="N/A"/>
    <n v="0"/>
    <n v="18176364"/>
    <s v="NO"/>
    <s v="N/A"/>
    <s v="N/A"/>
    <s v="N/A"/>
    <s v="N/A"/>
    <d v="2022-12-31T00:00:00"/>
    <d v="2022-12-31T00:00:00"/>
    <s v="SI"/>
    <s v="Bogotá D.C."/>
    <s v="Cumplimiento"/>
    <s v="340-47-994000041034"/>
    <n v="0"/>
    <s v="Aseguradora Solidaria de Colombia"/>
    <d v="2022-07-26T00:00:00"/>
    <s v="26/07/2022 - 30/06/2023"/>
    <s v="PENDIENTE"/>
    <s v="Ninguna"/>
    <x v="1"/>
    <s v="Ingreso"/>
    <s v="N/A"/>
    <s v="PENDIENTE"/>
    <s v="PENDIENTE"/>
    <s v="FEMENINO"/>
    <s v="ana.castaneda@jep.gov.co"/>
    <s v="https://community.secop.gov.co/Public/Tendering/ContractNoticePhases/View?PPI=CO1.PPI.19515205&amp;isFromPublicArea=True&amp;isModal=False"/>
    <x v="7"/>
    <n v="2022"/>
  </r>
  <r>
    <n v="754"/>
    <s v="JEP-632-2022"/>
    <s v="JEP-CSPO-612-2022"/>
    <s v="Carlos Torres"/>
    <d v="2022-07-19T00:00:00"/>
    <s v="Laura Melisa Sanchez Camargo"/>
    <m/>
    <m/>
    <x v="1"/>
    <s v="1. Prestación de servicios"/>
    <n v="1018433691"/>
    <n v="4"/>
    <x v="1"/>
    <s v="Bogotá D.C. "/>
    <s v="Prestación de servicios profesionales para apoyar al Departamento de SAAD Comparecientes en el acompañamiento psicosocial a los comparecientes ante las salas y secciones de la JEP"/>
    <m/>
    <s v="Harvey Danilo Suarez Morales"/>
    <s v="Secretaría Ejecutiva"/>
    <s v="Subsecretaría Ejecutiva "/>
    <x v="10"/>
    <s v="Jorge Alirio Mancera Cortés"/>
    <s v="Departamento SAAD - Comparecientes"/>
    <s v="N/A"/>
    <s v="N/A"/>
    <s v="N/A"/>
    <s v="Inversión"/>
    <n v="43368858"/>
    <s v="N/A"/>
    <s v="N/A"/>
    <n v="7228143"/>
    <n v="95822"/>
    <n v="340622"/>
    <n v="2018011001091"/>
    <d v="2022-07-16T00:00:00"/>
    <d v="2022-07-27T00:00:00"/>
    <s v="N/A"/>
    <s v="N/A"/>
    <s v="N/A"/>
    <s v="N/A"/>
    <n v="-5782515"/>
    <d v="2022-07-27T00:00:00"/>
    <n v="0"/>
    <s v="N/A"/>
    <n v="0"/>
    <s v="N/A"/>
    <n v="0"/>
    <n v="37586343"/>
    <s v="NO"/>
    <s v="N/A"/>
    <s v="N/A"/>
    <s v="N/A"/>
    <s v="N/A"/>
    <d v="2022-12-31T00:00:00"/>
    <d v="2022-12-31T00:00:00"/>
    <s v="SI"/>
    <s v="Bogotá D.C."/>
    <s v="Cumplimiento"/>
    <s v="36-47-101001508"/>
    <n v="0"/>
    <s v="Seguros del Estado S.A."/>
    <d v="2022-07-26T00:00:00"/>
    <s v="26/07/2022 - 30/06/2023"/>
    <s v="PENDIENTE"/>
    <s v="Mediante Otrosí  N1, se reduce el valor del contrato la suma de $5.782.515 y se requiere modificar el literal A en la forma de pago. "/>
    <x v="1"/>
    <s v="Adición o reducción"/>
    <s v="N/A"/>
    <s v="PENDIENTE"/>
    <s v="PENDIENTE"/>
    <s v="FEMENINO"/>
    <s v="laura.sanchezc@jep.gov.co"/>
    <s v="https://community.secop.gov.co/Public/Tendering/ContractNoticePhases/View?PPI=CO1.PPI.19550812&amp;isFromPublicArea=True&amp;isModal=False"/>
    <x v="7"/>
    <n v="2022"/>
  </r>
  <r>
    <n v="750"/>
    <s v="JEP-633-2022"/>
    <s v="JEP-CSPO-613-2022"/>
    <s v="Carlos Torres"/>
    <d v="2022-07-20T00:00:00"/>
    <s v="Santiago Villaneda Franco"/>
    <m/>
    <m/>
    <x v="1"/>
    <s v="1. Prestación de servicios"/>
    <n v="1019011307"/>
    <n v="3"/>
    <x v="1"/>
    <s v="Bogotá D.C. "/>
    <s v="Prestación de servicios profesionales para apoyar al Departamento de SAAD Comparecientes en el acompañamiento psicosocial a los comparecientes ante las salas y secciones de la JEP"/>
    <m/>
    <s v="Harvey Danilo Suarez Morales"/>
    <s v="Secretaría Ejecutiva"/>
    <s v="Subsecretaría Ejecutiva "/>
    <x v="10"/>
    <s v="Jorge Alirio Mancera Cortés"/>
    <s v="Departamento SAAD - Comparecientes"/>
    <s v="N/A"/>
    <s v="N/A"/>
    <s v="N/A"/>
    <s v="Inversión"/>
    <n v="43368858"/>
    <s v="N/A"/>
    <s v="N/A"/>
    <n v="7228143"/>
    <n v="95422"/>
    <n v="335422"/>
    <n v="2018011001091"/>
    <d v="2022-07-22T00:00:00"/>
    <d v="2022-07-22T00:00:00"/>
    <s v="N/A"/>
    <s v="N/A"/>
    <s v="N/A"/>
    <s v="N/A"/>
    <n v="0"/>
    <s v="N/A"/>
    <n v="0"/>
    <s v="N/A"/>
    <n v="0"/>
    <s v="N/A"/>
    <n v="0"/>
    <n v="43368858"/>
    <s v="NO"/>
    <s v="N/A"/>
    <s v="N/A"/>
    <s v="N/A"/>
    <s v="N/A"/>
    <d v="2022-12-31T00:00:00"/>
    <d v="2022-12-31T00:00:00"/>
    <s v="SI"/>
    <s v="Bogotá D.C."/>
    <s v="Cumplimiento"/>
    <s v="21-45-101378615"/>
    <n v="0"/>
    <s v="Seguros del Estado S.A."/>
    <d v="2022-07-22T00:00:00"/>
    <s v="22/07/2022 - 01/07/2023"/>
    <s v="PENDIENTE"/>
    <s v="Ninguna"/>
    <x v="1"/>
    <s v="Ingreso"/>
    <s v="N/A"/>
    <s v="PENDIENTE"/>
    <s v="PENDIENTE"/>
    <s v="MASCULINO"/>
    <s v="santiago.villaneda@jep.gov.co"/>
    <s v="https://community.secop.gov.co/Public/Tendering/ContractNoticePhases/View?PPI=CO1.PPI.19552669&amp;isFromPublicArea=True&amp;isModal=False"/>
    <x v="7"/>
    <n v="2022"/>
  </r>
  <r>
    <n v="286"/>
    <s v="JEP-634-2022"/>
    <s v="JEP-CSPO-614-2022"/>
    <s v="Johanna Duarte"/>
    <d v="2022-07-19T00:00:00"/>
    <s v="Silvia Daniela Higuera "/>
    <m/>
    <m/>
    <x v="1"/>
    <s v="1. Prestación de servicios"/>
    <n v="1098769671"/>
    <n v="0"/>
    <x v="1"/>
    <s v="Bogotá"/>
    <s v="Prestar servicios profesionales para apoyar y acompañar al Departamento de Atención al Ciudadano en la elaboración de actos administrativos y respuestas a las PQRSDF, con base en las normas legales vigentes y los lineamientos jurídicos implementados para la implementación del punto 5 del Acuerdo Final con enfoque sistémico"/>
    <m/>
    <s v="Harvey Danilo Suarez Morales"/>
    <s v="Secretaría Ejecutiva"/>
    <s v="Subsecretaría Ejecutiva "/>
    <x v="18"/>
    <s v="Constanza Eugenia Cañon Charry_x0009_"/>
    <s v="Departamento de Atención al Ciudadano"/>
    <s v="N/A"/>
    <s v="N/A"/>
    <s v="N/A"/>
    <s v="Inversión"/>
    <n v="24980452"/>
    <s v="N/A"/>
    <s v="N/A"/>
    <n v="5204263"/>
    <n v="82222"/>
    <n v="342622"/>
    <n v="2018011001091"/>
    <d v="2022-07-28T00:00:00"/>
    <d v="2022-08-02T00:00:00"/>
    <s v="N/A"/>
    <s v="N/A"/>
    <s v="N/A"/>
    <s v="N/A"/>
    <n v="0"/>
    <s v="N/A"/>
    <n v="0"/>
    <s v="N/A"/>
    <n v="0"/>
    <s v="N/A"/>
    <n v="0"/>
    <n v="24980452"/>
    <s v="NO"/>
    <s v="N/A"/>
    <s v="N/A"/>
    <s v="N/A"/>
    <s v="N/A"/>
    <d v="2022-11-30T00:00:00"/>
    <d v="2022-11-30T00:00:00"/>
    <s v="SI"/>
    <s v="Bogotá D.C."/>
    <s v="Cumplimiento"/>
    <s v="21-47-101021805"/>
    <n v="0"/>
    <s v="Seguros del Estado S.A."/>
    <d v="2022-07-29T00:00:00"/>
    <s v="29/07/2022 - 31/05/2023"/>
    <s v="PENDIENTE"/>
    <s v="Garantia pendiente"/>
    <x v="1"/>
    <s v="Ingreso"/>
    <s v="N/A"/>
    <s v="PENDIENTE"/>
    <s v="PENDIENTE"/>
    <s v="FEMENINO"/>
    <s v="silvia.higuera@jep.gov.co"/>
    <s v="https://community.secop.gov.co/Public/Tendering/ContractNoticePhases/View?PPI=CO1.PPI.19569345&amp;isFromPublicArea=True&amp;isModal=False"/>
    <x v="7"/>
    <n v="2022"/>
  </r>
  <r>
    <n v="759"/>
    <s v="JEP-635-2022"/>
    <s v="JEP-CSPO-615-2022"/>
    <s v="Paola Casas"/>
    <d v="2022-07-21T00:00:00"/>
    <s v="Susana Andrea Gómez Mora"/>
    <s v="Susana Andrea"/>
    <s v="Gómez Mora"/>
    <x v="1"/>
    <s v="1. Prestación de servicios"/>
    <n v="1085261245"/>
    <n v="7"/>
    <x v="1"/>
    <s v="San Andres de Tumaco"/>
    <s v="Prestar servicios profesionales para apoyar y acompañar en los procesos de mejoramiento de la gestión judicial de la Secretaría General Judicial."/>
    <m/>
    <s v="Harvey Danilo Suarez Morales"/>
    <s v="Secretaría Ejecutiva"/>
    <s v="Subsecretaría Ejecutiva "/>
    <x v="5"/>
    <s v="Yuly Saenz Berdugo "/>
    <s v="Secretaría General Judicial"/>
    <s v="N/A"/>
    <s v="Magistratura _x000a_Secretaría General Judicial"/>
    <s v="N/A"/>
    <s v="Inversión"/>
    <n v="21684420"/>
    <s v="N/A"/>
    <s v="N/A"/>
    <n v="3614070"/>
    <n v="92322"/>
    <n v="346322"/>
    <n v="2018011001091"/>
    <d v="2022-07-28T00:00:00"/>
    <d v="2022-08-05T00:00:00"/>
    <s v="Sandy Tatiana Bernal Almario"/>
    <n v="1018507048"/>
    <n v="7"/>
    <d v="2022-11-01T00:00:00"/>
    <n v="0"/>
    <s v="N/A"/>
    <n v="0"/>
    <s v="N/A"/>
    <n v="0"/>
    <s v="N/A"/>
    <n v="0"/>
    <n v="21684420"/>
    <s v="NO"/>
    <s v="N/A"/>
    <s v="N/A"/>
    <s v="N/A"/>
    <s v="N/A"/>
    <d v="2022-12-31T00:00:00"/>
    <d v="2022-12-31T00:00:00"/>
    <s v="SI"/>
    <s v="Bogotá D.C."/>
    <s v="Cumplimiento"/>
    <s v="436-47-994000055921"/>
    <n v="0"/>
    <s v="Aseguradora Solidaria de Colombia"/>
    <d v="2022-08-02T00:00:00"/>
    <s v="29/07/2022 - 30/06/2023"/>
    <s v="PENDIENTE"/>
    <s v="Cesión a partir del 1/11/2022"/>
    <x v="1"/>
    <s v="Cesión"/>
    <s v="N/A"/>
    <s v="DERECHO"/>
    <s v="N/A"/>
    <s v="FEMENINO"/>
    <s v="susana.gomez@jep.gov.co"/>
    <s v="https://community.secop.gov.co/Public/Tendering/ContractNoticePhases/View?PPI=CO1.PPI.19580934&amp;isFromPublicArea=True&amp;isModal=False"/>
    <x v="7"/>
    <n v="2022"/>
  </r>
  <r>
    <n v="760"/>
    <s v="JEP-636-2022"/>
    <s v="JEP-CSPO-616-2022"/>
    <s v="Paola Casas"/>
    <d v="2022-07-21T00:00:00"/>
    <s v="Eliana Cuevas Mossos"/>
    <m/>
    <m/>
    <x v="1"/>
    <s v="1. Prestación de servicios"/>
    <n v="52110893"/>
    <n v="1"/>
    <x v="1"/>
    <s v="Bogotá"/>
    <s v="Prestar servicios profesionales para apoyar y acompañar en los procesos de mejoramiento de la gestión judicial de la Secretaría General Judicial."/>
    <m/>
    <s v="Harvey Danilo Suarez Morales"/>
    <s v="Secretaría Ejecutiva"/>
    <s v="Subsecretaría Ejecutiva "/>
    <x v="5"/>
    <s v="Yuly Saenz Berdugo "/>
    <s v="Secretaría General Judicial"/>
    <s v="N/A"/>
    <s v="Magistratura _x000a_Secretaría General Judicial"/>
    <s v="N/A"/>
    <s v="Inversión"/>
    <n v="21684420"/>
    <s v="N/A"/>
    <s v="N/A"/>
    <n v="3614070"/>
    <n v="92222"/>
    <n v="346422"/>
    <n v="2018011001091"/>
    <d v="2022-07-28T00:00:00"/>
    <d v="2022-08-03T00:00:00"/>
    <s v="N/A"/>
    <s v="N/A"/>
    <s v="N/A"/>
    <s v="N/A"/>
    <n v="0"/>
    <s v="N/A"/>
    <n v="0"/>
    <s v="N/A"/>
    <n v="0"/>
    <s v="N/A"/>
    <n v="0"/>
    <n v="21684420"/>
    <s v="NO"/>
    <s v="N/A"/>
    <s v="N/A"/>
    <s v="N/A"/>
    <s v="N/A"/>
    <d v="2022-12-31T00:00:00"/>
    <d v="2022-12-31T00:00:00"/>
    <s v="SI"/>
    <s v="Bogotá D.C."/>
    <s v="Cumplimiento"/>
    <s v="33-45-101111247"/>
    <n v="0"/>
    <s v="Seguros del Estado S.A."/>
    <d v="2022-07-30T00:00:00"/>
    <s v="29/07/2022 - 07/07/2023"/>
    <s v="PENDIENTE"/>
    <s v="Garantia pendiente"/>
    <x v="1"/>
    <s v="Ingreso"/>
    <s v="N/A"/>
    <s v="PENDIENTE"/>
    <s v="PENDIENTE"/>
    <s v="FEMENINO"/>
    <s v="eliana.cuevas@jep.gov.co"/>
    <s v="https://community.secop.gov.co/Public/Tendering/ContractNoticePhases/View?PPI=CO1.PPI.19583210&amp;isFromPublicArea=True&amp;isModal=False"/>
    <x v="7"/>
    <n v="2022"/>
  </r>
  <r>
    <n v="747"/>
    <s v="JEP-637-2022"/>
    <s v="JEP-CSPO-617-2022"/>
    <s v="Clara Torres"/>
    <d v="2022-07-21T00:00:00"/>
    <s v="Diana Carolina Fabra Gutierrez"/>
    <m/>
    <m/>
    <x v="1"/>
    <s v="1. Prestación de servicios"/>
    <n v="1067901916"/>
    <n v="2"/>
    <x v="1"/>
    <s v="Bogotá"/>
    <s v="Prestar servicios profesionales en el apoyo y acompañamiento a la Secretaría Ejecutiva en la contestación y seguimiento a peticiones de contenido jurídico, órdenes judiciales y demás asuntos relacionados con la Secretaría Ejecutiva propios de su competencia y en el marco de la JEP"/>
    <m/>
    <s v="Harvey Danilo Suarez Morales"/>
    <s v="Secretaría Ejecutiva"/>
    <s v="Dirección de Asuntos Jurídicos"/>
    <x v="8"/>
    <s v="Carlos Iván Castro Sabbagh"/>
    <s v="Departamento de Conceptos y Representación Jurídica"/>
    <s v="N/A"/>
    <s v="N/A"/>
    <s v="N/A"/>
    <s v="Inversión"/>
    <n v="38791033"/>
    <s v="N/A"/>
    <s v="N/A"/>
    <n v="7228143"/>
    <n v="96322"/>
    <n v="346222"/>
    <s v="_x0009_2018011001091"/>
    <d v="2022-07-29T00:00:00"/>
    <d v="2022-07-29T00:00:00"/>
    <s v="N/A"/>
    <s v="N/A"/>
    <s v="N/A"/>
    <s v="N/A"/>
    <n v="0"/>
    <s v="N/A"/>
    <n v="0"/>
    <s v="N/A"/>
    <n v="0"/>
    <s v="N/A"/>
    <n v="-117"/>
    <n v="38791033"/>
    <s v="NO"/>
    <s v="N/A"/>
    <s v="N/A"/>
    <s v="N/A"/>
    <s v="N/A"/>
    <d v="2022-12-31T00:00:00"/>
    <d v="2022-09-05T00:00:00"/>
    <s v="SI"/>
    <s v="Bogotá D.C."/>
    <s v="Cumplimiento"/>
    <s v="21-47-101021802"/>
    <n v="0"/>
    <s v="Seguros del Estado S.A."/>
    <d v="2022-07-29T00:00:00"/>
    <s v="29/07/2022 - 30/06/2023"/>
    <s v="PENDIENTE"/>
    <s v="El 5 de septiembre se aprueba terminación anticipada del contrato"/>
    <x v="0"/>
    <s v="Ingreso"/>
    <s v="N/A"/>
    <s v="PENDIENTE"/>
    <s v="PENDIENTE"/>
    <s v="FEMENINO"/>
    <s v="N/R"/>
    <s v="https://community.secop.gov.co/Public/Tendering/ContractNoticePhases/View?PPI=CO1.PPI.19566292&amp;isFromPublicArea=True&amp;isModal=False"/>
    <x v="7"/>
    <n v="2022"/>
  </r>
  <r>
    <n v="748"/>
    <s v="JEP-638-2022"/>
    <s v="JEP-CSPO-618-2022"/>
    <s v="Clara Torres"/>
    <d v="2022-07-21T00:00:00"/>
    <s v="Yon Federico Cadin Abaunza"/>
    <m/>
    <m/>
    <x v="1"/>
    <s v="1. Prestación de servicios"/>
    <n v="1020805691"/>
    <n v="9"/>
    <x v="1"/>
    <s v="Bogotá"/>
    <s v="Prestar servicios profesionales en el apoyo y acompañamiento a la Secretaría Ejecutiva en la contestación y seguimiento a peticiones de contenido jurídico, órdenes judiciales y demás asuntos relacionados con la Secretaría Ejecutiva propios de su competencia y en el marco de la JEP"/>
    <m/>
    <s v="Harvey Danilo Suarez Morales"/>
    <s v="Secretaría Ejecutiva"/>
    <s v="Dirección de Asuntos Jurídicos"/>
    <x v="8"/>
    <s v="Carlos Iván Castro Sabbagh"/>
    <s v="Departamento de Conceptos y Representación Jurídica"/>
    <s v="N/A"/>
    <s v="N/A"/>
    <s v="N/A"/>
    <s v="Inversión"/>
    <n v="38791033"/>
    <s v="N/A"/>
    <s v="N/A"/>
    <n v="7228143"/>
    <n v="96422"/>
    <n v="342822"/>
    <n v="2018011001091"/>
    <d v="2022-07-28T00:00:00"/>
    <d v="2022-07-29T00:00:00"/>
    <s v="N/A"/>
    <s v="N/A"/>
    <s v="N/A"/>
    <s v="N/A"/>
    <n v="0"/>
    <s v="N/A"/>
    <n v="0"/>
    <s v="N/A"/>
    <n v="0"/>
    <s v="N/A"/>
    <n v="0"/>
    <n v="38791033"/>
    <s v="NO"/>
    <s v="N/A"/>
    <s v="N/A"/>
    <s v="N/A"/>
    <s v="N/A"/>
    <d v="2022-12-31T00:00:00"/>
    <d v="2022-12-31T00:00:00"/>
    <s v="SI"/>
    <s v="Bogotá D.C."/>
    <s v="Cumplimiento"/>
    <s v="380-47-994000126767"/>
    <n v="0"/>
    <s v="Aseguradora Solidaria de Colombia"/>
    <d v="2022-07-29T00:00:00"/>
    <s v="28/07/2022 - 15/07/2023"/>
    <s v="PENDIENTE"/>
    <s v="Ninguna"/>
    <x v="1"/>
    <s v="Ingreso"/>
    <s v="N/A"/>
    <s v="PENDIENTE"/>
    <s v="PENDIENTE"/>
    <s v="MASCULINO"/>
    <s v="yon.cadin@jep.gov.co"/>
    <s v="https://community.secop.gov.co/Public/Tendering/ContractNoticePhases/View?PPI=CO1.PPI.19566902&amp;isFromPublicArea=True&amp;isModal=False"/>
    <x v="7"/>
    <n v="2022"/>
  </r>
  <r>
    <n v="248"/>
    <s v="JEP-639-2022"/>
    <s v="JEP-CSPO-619-2022"/>
    <s v="Angela Maria Esquivel"/>
    <d v="2022-07-21T00:00:00"/>
    <s v="Ginny Katherine Alba Medina"/>
    <m/>
    <m/>
    <x v="1"/>
    <s v="1. Prestación de servicios"/>
    <n v="1030562260"/>
    <n v="1"/>
    <x v="1"/>
    <s v="Bogotá"/>
    <s v="Prestar servicios profesionales especializados en enfoque étnico racial para apoyar y acompañar a la secretaria ejecutiva de la JEP en la gestión territorial con los pueblos étnicos en la región de la Amazonía y Orinoquía, en el marco de la misionalidad de la Entidad"/>
    <m/>
    <s v="Harvey Danilo Suarez Morales"/>
    <s v="Secretaría Ejecutiva"/>
    <s v="Subsecretaría Ejecutiva "/>
    <x v="6"/>
    <s v="Olivia de Jesús Clavijo Ortiz"/>
    <s v="Departamento de Enfoques Diferenciales "/>
    <s v="N/A"/>
    <s v="N/A"/>
    <s v="N/A"/>
    <s v="Inversión"/>
    <n v="35981695"/>
    <s v="N/A"/>
    <s v="N/A"/>
    <n v="8240084"/>
    <n v="90522"/>
    <n v="340122"/>
    <n v="2018011001091"/>
    <d v="2022-07-26T00:00:00"/>
    <d v="2022-08-01T00:00:00"/>
    <s v="N/A"/>
    <s v="N/A"/>
    <s v="N/A"/>
    <s v="N/A"/>
    <n v="0"/>
    <s v="N/A"/>
    <n v="0"/>
    <s v="N/A"/>
    <n v="0"/>
    <s v="N/A"/>
    <n v="0"/>
    <n v="35981695"/>
    <s v="NO"/>
    <s v="N/A"/>
    <s v="N/A"/>
    <s v="N/A"/>
    <s v="N/A"/>
    <d v="2022-11-30T00:00:00"/>
    <d v="2022-11-30T00:00:00"/>
    <s v="SI"/>
    <s v="Amazonía y Orinoquía"/>
    <s v="Cumplimiento"/>
    <s v="21-45-101379030"/>
    <n v="0"/>
    <s v="Seguros del Estado S.A."/>
    <d v="2022-07-26T00:00:00"/>
    <s v="26/07/2022 - 01/06/2023"/>
    <s v="PENDIENTE"/>
    <s v="Ninguna"/>
    <x v="1"/>
    <s v="Ingreso"/>
    <s v="N/A"/>
    <s v="PENDIENTE"/>
    <s v="PENDIENTE"/>
    <s v="FEMENINO"/>
    <s v="ginny.alba@jep.gov.co"/>
    <s v="https://community.secop.gov.co/Public/Tendering/ContractNoticePhases/View?PPI=CO1.PPI.19565013&amp;isFromPublicArea=True&amp;isModal=False"/>
    <x v="7"/>
    <n v="2022"/>
  </r>
  <r>
    <n v="241"/>
    <s v="JEP-640-2022"/>
    <s v="JEP-CSPO-620-2022"/>
    <s v="Angela Maria Esquivel"/>
    <d v="2022-07-22T00:00:00"/>
    <s v="Ana Teresa Vergara Casama"/>
    <m/>
    <m/>
    <x v="1"/>
    <s v="1. Prestación de servicios"/>
    <n v="39313329"/>
    <n v="3"/>
    <x v="1"/>
    <s v="Chigorodó"/>
    <s v="Prestar servicios profesionales especializados en enfoque étnico racial para apoyar y acompañar a la Secretaria Ejecutiva de la JEP en la gestión territorial con los pueblos indígenas en la región de Urabá, Bajo Atrato y Darién, en el marco de la misionalidad de la Entidad"/>
    <m/>
    <s v="Harvey Danilo Suarez Morales"/>
    <s v="Secretaría Ejecutiva"/>
    <s v="Subsecretaría Ejecutiva "/>
    <x v="6"/>
    <s v="Eliana Fernanda Antonio Rosero"/>
    <s v="Departamento de Enfoques Diferenciales "/>
    <s v="N/A"/>
    <s v="N/A"/>
    <s v="N/A"/>
    <s v="Inversión"/>
    <n v="35981695"/>
    <s v="N/A"/>
    <s v="N/A"/>
    <n v="8240084"/>
    <s v="_x0009_89322"/>
    <s v="_x0009_347522"/>
    <n v="2018011001091"/>
    <d v="2022-07-29T00:00:00"/>
    <d v="2022-08-04T00:00:00"/>
    <s v="N/A"/>
    <s v="N/A"/>
    <s v="N/A"/>
    <s v="N/A"/>
    <n v="-3021359"/>
    <d v="2022-08-31T00:00:00"/>
    <n v="0"/>
    <s v="N/A"/>
    <n v="0"/>
    <s v="N/A"/>
    <n v="0"/>
    <n v="32960336"/>
    <s v="NO"/>
    <s v="N/A"/>
    <s v="N/A"/>
    <s v="N/A"/>
    <s v="N/A"/>
    <d v="2022-11-30T00:00:00"/>
    <d v="2022-11-30T00:00:00"/>
    <s v="SI"/>
    <s v="Región de Urabá, Bajo Atrato y Darién"/>
    <s v="Cumplimiento"/>
    <s v="37-47-101003562"/>
    <n v="1"/>
    <s v="Seguros del Estado S.A."/>
    <d v="2022-08-02T00:00:00"/>
    <s v="26/07/2022 - 31/05/2023"/>
    <s v="PENDIENTE"/>
    <s v="Modificación - forma de pago del CTO JEP-640-2022 en proceso 08/09/2022_x000a_En fecha del 31/08/2022 se reduce el valor del contrato en $3.021.359 y se modifica la formar de pago los literales A y B"/>
    <x v="1"/>
    <s v="Adición o reducción"/>
    <s v="N/A"/>
    <s v="PENDIENTE"/>
    <s v="PENDIENTE"/>
    <s v="FEMENINO"/>
    <s v="ana.vergara@jep.gov.co"/>
    <s v="https://community.secop.gov.co/Public/Tendering/ContractNoticePhases/View?PPI=CO1.PPI.19577364&amp;isFromPublicArea=True&amp;isModal=False"/>
    <x v="7"/>
    <n v="2022"/>
  </r>
  <r>
    <n v="250"/>
    <s v="JEP-641-2022"/>
    <s v="JEP-CSPO-621-2022"/>
    <s v="Ángela Esquivel "/>
    <d v="2022-07-22T00:00:00"/>
    <s v="Yury Acosta Rosero"/>
    <m/>
    <m/>
    <x v="1"/>
    <s v="1. Prestación de servicios"/>
    <n v="27253707"/>
    <n v="2"/>
    <x v="1"/>
    <s v="Pasto"/>
    <s v="Prestar servicios profesionales especializados en enfoque étnico racial para apoyar y acompañar a la Secretaria Ejecutiva de la JEP en la gestión territorial con los pueblos indígenas del Departamento de Nariño en el marco de la misionalidad de la Entidad"/>
    <m/>
    <s v="Harvey Danilo Suarez Morales"/>
    <s v="Secretaría Ejecutiva"/>
    <s v="Subsecretaría Ejecutiva "/>
    <x v="6"/>
    <s v="Olivia de Jesús Clavijo Ortiz"/>
    <s v="Departamento de Enfoques Diferenciales "/>
    <s v="N/A"/>
    <s v="N/A"/>
    <s v="N/A"/>
    <s v="Inversión"/>
    <n v="35981695"/>
    <s v="N/A"/>
    <s v="N/A"/>
    <n v="8240084"/>
    <n v="89722"/>
    <s v="_x0009_348122"/>
    <n v="2018011001091"/>
    <d v="2022-08-01T00:00:00"/>
    <d v="2022-08-02T00:00:00"/>
    <s v="N/A"/>
    <s v="N/A"/>
    <s v="N/A"/>
    <s v="N/A"/>
    <n v="0"/>
    <s v="N/A"/>
    <n v="0"/>
    <s v="N/A"/>
    <n v="0"/>
    <s v="N/A"/>
    <n v="0"/>
    <n v="35981695"/>
    <s v="NO"/>
    <s v="N/A"/>
    <s v="N/A"/>
    <s v="N/A"/>
    <s v="N/A"/>
    <d v="2022-11-30T00:00:00"/>
    <d v="2022-11-30T00:00:00"/>
    <s v="SI"/>
    <s v="Nariño"/>
    <s v="Cumplimiento"/>
    <s v="41-45-101078197"/>
    <n v="0"/>
    <s v="Seguros del Estado S.A."/>
    <d v="2022-08-01T00:00:00"/>
    <s v="01/08/2022 - 31/05/2023"/>
    <s v="PENDIENTE"/>
    <s v="Ninguna"/>
    <x v="1"/>
    <s v="Ingreso"/>
    <s v="N/A"/>
    <s v="SOCIOLOGÍA"/>
    <s v="N/A"/>
    <s v="FEMENINO"/>
    <s v="yury.acosta@jep.gov.co"/>
    <s v="https://community.secop.gov.co/Public/Tendering/ContractNoticePhases/View?PPI=CO1.PPI.19580653&amp;isFromPublicArea=True&amp;isModal=False"/>
    <x v="8"/>
    <n v="2022"/>
  </r>
  <r>
    <n v="711"/>
    <s v="JEP-642-2022"/>
    <s v="JEP-IPI-004-2022"/>
    <s v="Clara Torres"/>
    <d v="2022-07-22T00:00:00"/>
    <s v="Meltec Comunicaciones S.A."/>
    <s v="N/A"/>
    <s v="N/A"/>
    <x v="4"/>
    <s v="1. Prestación de servicios"/>
    <n v="830079015"/>
    <n v="1"/>
    <x v="0"/>
    <s v="Bogotá D.C. "/>
    <s v="Prestación del servicio de monitoreo mediante dispositivos electrónicos, para comparecientes sometidos a la Jurisdicción Especial para la Paz"/>
    <m/>
    <s v="Harvey Danilo Suarez Morales"/>
    <s v="Secretaría Ejecutiva"/>
    <s v="Subsecretaría Ejecutiva "/>
    <x v="5"/>
    <s v="Angela María Mora Soto"/>
    <s v="Subsecretaría Ejecutiva "/>
    <s v="N/A"/>
    <s v="N/A"/>
    <s v="N/A"/>
    <s v="Inversión"/>
    <n v="268877632.5"/>
    <s v="N/A"/>
    <s v="N/A"/>
    <s v="N/A"/>
    <n v="70822"/>
    <n v="350122"/>
    <n v="2018011001091"/>
    <d v="2022-08-09T00:00:00"/>
    <d v="2022-08-09T00:00:00"/>
    <s v="N/A"/>
    <s v="N/A"/>
    <s v="N/A"/>
    <s v="N/A"/>
    <n v="0"/>
    <s v="N/A"/>
    <n v="0"/>
    <s v="N/A"/>
    <n v="0"/>
    <s v="N/A"/>
    <n v="0"/>
    <n v="268877632.5"/>
    <s v="NO"/>
    <s v="N/A"/>
    <s v="N/A"/>
    <s v="N/A"/>
    <s v="N/A"/>
    <d v="2022-12-15T00:00:00"/>
    <d v="2022-12-15T00:00:00"/>
    <s v="SI"/>
    <s v="Bogotá D.C. -JEP"/>
    <s v="Cumplimiento"/>
    <s v="33-45-101111213"/>
    <n v="0"/>
    <s v="Seguros del Estado S.A."/>
    <d v="2022-07-29T00:00:00"/>
    <s v="29/07/2022 - 15/12/2025"/>
    <s v="PENDIENTE"/>
    <s v="Se pagará mensualmente, desde el inicio de la operación el costo unitario del servicio de_x000a_monitoreo de 20 dispositivos electrónicos."/>
    <x v="1"/>
    <s v="Ingreso"/>
    <s v="N/A"/>
    <s v="N/A"/>
    <s v="N/A"/>
    <s v="N/A"/>
    <s v="N/A"/>
    <s v="https://community.secop.gov.co/Public/Tendering/ContractNoticePhases/View?PPI=CO1.PPI.19172829&amp;isFromPublicArea=True&amp;isModal=False"/>
    <x v="8"/>
    <n v="2022"/>
  </r>
  <r>
    <n v="246"/>
    <s v="JEP-643-2022"/>
    <s v="JEP-CSPO-622-2022"/>
    <s v="Ángela Esquivel "/>
    <d v="2022-07-26T00:00:00"/>
    <s v="Ana Yensi Ibarguen"/>
    <m/>
    <m/>
    <x v="1"/>
    <s v="1. Prestación de servicios"/>
    <n v="66979029"/>
    <n v="5"/>
    <x v="1"/>
    <s v="Palmira"/>
    <s v="Prestar servicios profesionales especializados en enfoque étnico racial para apoyar y acompañar a la secretaria ejecutiva de la JEP en la gestión territorial con las comunidades negras, afrocolombianas, raizales y palenqueras en los departamentos del cauca y valle del cauca en el marco de la misionalidad de la entidad"/>
    <m/>
    <s v="Harvey Danilo Suarez Morales"/>
    <s v="Secretaría Ejecutiva"/>
    <s v="Subsecretaría Ejecutiva "/>
    <x v="6"/>
    <s v="Olivia de Jesús Clavijo Ortiz"/>
    <s v="Departamento de Enfoques Diferenciales "/>
    <s v="N/A"/>
    <s v="N/A"/>
    <s v="N/A"/>
    <s v="Inversión"/>
    <n v="34883019"/>
    <s v="N/A"/>
    <s v="N/A"/>
    <n v="8240084"/>
    <n v="89522"/>
    <n v="348222"/>
    <s v="_x0009_2018011001091"/>
    <d v="2022-08-01T00:00:00"/>
    <d v="2022-08-02T00:00:00"/>
    <s v="N/A"/>
    <s v="N/A"/>
    <s v="N/A"/>
    <s v="N/A"/>
    <n v="0"/>
    <s v="N/A"/>
    <n v="0"/>
    <s v="N/A"/>
    <n v="0"/>
    <s v="N/A"/>
    <n v="0"/>
    <n v="34883019"/>
    <s v="NO"/>
    <s v="N/A"/>
    <s v="N/A"/>
    <s v="N/A"/>
    <s v="N/A"/>
    <d v="2022-11-30T00:00:00"/>
    <d v="2022-11-30T00:00:00"/>
    <s v="SI"/>
    <s v="Departamento de Cauca y Valle del Cauca"/>
    <s v="Cumplimiento"/>
    <n v="1094691"/>
    <n v="0"/>
    <s v="Seguros del Estado S.A."/>
    <d v="2022-08-01T00:00:00"/>
    <s v="1/08/2022 - 01/06/2023"/>
    <s v="SIN PÓLIZA"/>
    <s v="Ninguna"/>
    <x v="1"/>
    <s v="Ingreso"/>
    <s v="N/A"/>
    <s v="TRABAJO SOCIAL"/>
    <s v="N/A"/>
    <s v="FEMENINO"/>
    <s v="ana.ibarguen@jep.gov.co"/>
    <s v="https://community.secop.gov.co/Public/Tendering/ContractNoticePhases/View?PPI=CO1.PPI.19632440&amp;isFromPublicArea=True&amp;isModal=False"/>
    <x v="8"/>
    <n v="2022"/>
  </r>
  <r>
    <n v="647"/>
    <s v="JEP-644-2022"/>
    <s v="JEP-CSPO-623-2022"/>
    <s v="Angela Maria Esquivel"/>
    <d v="2022-07-26T00:00:00"/>
    <s v="Consuelo Torres Torres"/>
    <m/>
    <m/>
    <x v="1"/>
    <s v="1. Prestación de servicios"/>
    <n v="52262459"/>
    <n v="1"/>
    <x v="1"/>
    <s v="Bogotá D.C. "/>
    <s v="Prestar servicios profesionales para apoyar y acompañar las salas de justicia y sus respectivas presidencias en los procesos de mejoramiento de la gestión judicial"/>
    <m/>
    <s v="Harvey Danilo Suarez Morales"/>
    <s v="Secretaría Ejecutiva"/>
    <s v="Dirección de Asuntos Jurídicos"/>
    <x v="17"/>
    <s v="Diana Maria Vega Laguna"/>
    <s v="Magistratura"/>
    <s v="N/A"/>
    <s v="Magistratura_x000a_Presidencias de la sala"/>
    <s v="N/A"/>
    <s v="Inversión"/>
    <n v="22031377"/>
    <s v="N/A"/>
    <s v="N/A"/>
    <n v="5204263"/>
    <s v="84322_x0009_"/>
    <n v="347622"/>
    <n v="2018011001091"/>
    <d v="2022-07-29T00:00:00"/>
    <d v="2022-08-04T00:00:00"/>
    <s v="N/A"/>
    <s v="N/A"/>
    <s v="N/A"/>
    <s v="N/A"/>
    <n v="1561288"/>
    <d v="2022-09-07T00:00:00"/>
    <n v="0"/>
    <s v="N/A"/>
    <n v="0"/>
    <s v="N/A"/>
    <n v="0"/>
    <n v="23592665"/>
    <s v="NO"/>
    <s v="N/A"/>
    <s v="N/A"/>
    <s v="N/A"/>
    <s v="N/A"/>
    <d v="2022-11-30T00:00:00"/>
    <d v="2022-11-30T00:00:00"/>
    <s v="SI"/>
    <s v="N/D"/>
    <s v="Cumplimiento"/>
    <s v="14-47-101018463"/>
    <n v="0"/>
    <s v="Seguros del Estado S.A."/>
    <d v="2022-08-01T00:00:00"/>
    <s v="01/08/2022 - 31/05/2023"/>
    <s v="PENDIENTE"/>
    <s v="En fecha del 7 de septiembre de 2022, se autoriza la reducción en un valor de $1.561.288 En consecuencia, se requiere modificar los literales A y B, de la “Clausula Octava. - Forma de Pago”"/>
    <x v="1"/>
    <s v="Ingreso"/>
    <s v="N/A"/>
    <s v="PENDIENTE"/>
    <s v="PENDIENTE"/>
    <s v="FEMENINO"/>
    <s v="N/R"/>
    <s v="https://community.secop.gov.co/Public/Tendering/ContractNoticePhases/View?PPI=CO1.PPI.19643531&amp;isFromPublicArea=True&amp;isModal=False"/>
    <x v="7"/>
    <n v="2022"/>
  </r>
  <r>
    <s v="N/A"/>
    <s v="JEP-645-2022"/>
    <s v="JEP-CSPO-624-2022"/>
    <s v="Clara Torres"/>
    <d v="2022-07-27T00:00:00"/>
    <s v="UNIVERSIDAD ICESI"/>
    <s v="N/A"/>
    <s v="N/A"/>
    <x v="1"/>
    <s v="7. Convenios con otras organizaciones"/>
    <n v="890316745"/>
    <n v="5"/>
    <x v="0"/>
    <s v="Cali"/>
    <s v="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
    <m/>
    <s v="Ana Lucia Rosales Callejas"/>
    <s v="Dirección Administrativa y Financiera"/>
    <s v="Secretaría Ejecutiva"/>
    <x v="24"/>
    <s v="Luz Amanda Granados Urrea_x0009_"/>
    <s v="Subdirección de Fortalecimiento Institucional"/>
    <s v="N/A"/>
    <s v="N/A"/>
    <s v="N/A"/>
    <s v="N/A"/>
    <n v="0"/>
    <s v="N/A"/>
    <s v="N/A"/>
    <n v="0"/>
    <s v="N/A"/>
    <s v="N/A"/>
    <s v="N/A"/>
    <d v="2022-08-30T00:00:00"/>
    <d v="2022-09-01T00:00:00"/>
    <s v="N/A"/>
    <s v="N/A"/>
    <s v="N/A"/>
    <s v="N/A"/>
    <n v="0"/>
    <s v="N/A"/>
    <n v="0"/>
    <s v="N/A"/>
    <n v="0"/>
    <s v="N/A"/>
    <n v="0"/>
    <n v="0"/>
    <s v="NO"/>
    <s v="N/A"/>
    <s v="N/A"/>
    <s v="N/A"/>
    <s v="N/A"/>
    <d v="2027-09-01T00:00:00"/>
    <d v="2027-09-01T00:00:00"/>
    <s v="SI"/>
    <s v="Bogotá D.C."/>
    <s v="N/A"/>
    <s v="N/A"/>
    <s v="N/A"/>
    <s v="N/A"/>
    <s v="N/A"/>
    <s v="N/A"/>
    <s v="N/A"/>
    <s v="Ninguna"/>
    <x v="1"/>
    <s v="Ingreso"/>
    <s v="N/A"/>
    <s v="N/A"/>
    <s v="N/A"/>
    <s v="N/A"/>
    <s v="N/A"/>
    <s v="https://community.secop.gov.co/Public/Tendering/ContractNoticePhases/View?PPI=CO1.PPI.19654772&amp;isFromPublicArea=True&amp;isModal=False"/>
    <x v="8"/>
    <n v="2022"/>
  </r>
  <r>
    <n v="730"/>
    <n v="93875"/>
    <s v="JEP-TVEC-005-2022"/>
    <s v="Angela Maria Esquivel"/>
    <d v="2022-07-27T00:00:00"/>
    <s v="SISTETRONICS S.A.S."/>
    <s v="N/A"/>
    <s v="N/A"/>
    <x v="0"/>
    <s v="3. Suministro"/>
    <n v="800230829"/>
    <n v="7"/>
    <x v="0"/>
    <s v="Bogotá D.C."/>
    <s v="Suministro de licenciamiento Microsoft para el uso de aplicaciones misionales, junto con sus componentes de plataforma de datos, para almacenar y administrar en la nube y herramientas de análisis de información, para la creación de tableros y visualizaciones de grandes volúmenes de información"/>
    <m/>
    <s v="Luis Felipe Rivera García"/>
    <s v="Dirección de Tecnologías de la Información"/>
    <s v="Dirección de Tecnologías de la Información"/>
    <x v="0"/>
    <s v="Luis Felipe Rivera García"/>
    <s v="Dirección de Tecnologías de la Información"/>
    <s v="N/A"/>
    <s v="N/A"/>
    <s v="N/A"/>
    <s v="Funcionamiento"/>
    <n v="72434400"/>
    <s v="N/A"/>
    <s v="N/A"/>
    <s v="N/A"/>
    <n v="89122"/>
    <n v="339522"/>
    <s v="N/A"/>
    <d v="2022-07-26T00:00:00"/>
    <d v="2022-07-26T00:00:00"/>
    <s v="N/A"/>
    <s v="N/A"/>
    <s v="N/A"/>
    <s v="N/A"/>
    <n v="0"/>
    <s v="N/A"/>
    <n v="0"/>
    <s v="N/A"/>
    <n v="0"/>
    <d v="2022-08-26T00:00:00"/>
    <n v="21"/>
    <n v="72434400"/>
    <s v="NO"/>
    <s v="N/A"/>
    <s v="N/A"/>
    <s v="N/A"/>
    <s v="N/A"/>
    <d v="2022-08-05T00:00:00"/>
    <d v="2022-08-26T00:00:00"/>
    <s v="SI"/>
    <s v="Bogotá D.C."/>
    <s v="Cumplimiento"/>
    <s v="33-45-101111111"/>
    <s v="PND"/>
    <s v="Seguros del Estado S.A."/>
    <d v="2022-07-27T00:00:00"/>
    <s v="26/07/2022 - 27/07/2025"/>
    <s v="EN TRÁMITE"/>
    <s v="En fecha del 4/08/2022 se realiza se realiza prorróga hasta el 12 de Agosto._x000a_En fecha del 8/08/2022 se realiza prorroga hasta el 26 de Agosto_x000a_Pendiente aprobación de Póliza"/>
    <x v="0"/>
    <s v="Prorróga"/>
    <s v="N/A"/>
    <s v="PENDIENTE"/>
    <s v="PENDIENTE"/>
    <s v="N/A"/>
    <s v="N/A"/>
    <s v="https://www.colombiacompra.gov.co/tienda-virtual-del-estado-colombiano/ordenes-compra/93875"/>
    <x v="7"/>
    <n v="2022"/>
  </r>
  <r>
    <n v="243"/>
    <s v="JEP-646-2022"/>
    <s v="JEP-CSPO-625-2022"/>
    <s v="Ángela Esquivel "/>
    <d v="2022-07-27T00:00:00"/>
    <s v="Adriana Patricia Pérez Morales "/>
    <m/>
    <m/>
    <x v="1"/>
    <s v="1. Prestación de servicios"/>
    <n v="52774201"/>
    <n v="4"/>
    <x v="1"/>
    <s v="Bogotá D.C. "/>
    <s v="Prestar servicios profesionales para apoyar al departamento de enfoques diferenciales en la implementación del enfoque diferencial de género y al plan de acción en el marco de la política de igualdad y no discriminación por razones de sexo, género, identidad de género, expresión de género y orientación sexual de la Jurisdicción Especial para la Paz."/>
    <m/>
    <s v="Harvey Danilo Suarez Morales"/>
    <s v="Secretaría Ejecutiva"/>
    <s v="Subsecretaría Ejecutiva "/>
    <x v="6"/>
    <s v="Eliana Fernanda Antonio Rosero"/>
    <s v="Departamento de Enfoques Diferenciales "/>
    <s v="N/A"/>
    <s v="N/A"/>
    <s v="N/A"/>
    <s v="Inversión"/>
    <n v="32960336"/>
    <s v="N/A"/>
    <s v="N/A"/>
    <n v="8240084"/>
    <s v="87222_x0009_"/>
    <n v="361422"/>
    <s v="_x0009_2018011001091"/>
    <d v="2022-08-08T00:00:00"/>
    <d v="2022-08-16T00:00:00"/>
    <s v="N/A"/>
    <s v="N/A"/>
    <s v="N/A"/>
    <s v="N/A"/>
    <n v="0"/>
    <s v="N/A"/>
    <n v="0"/>
    <s v="N/A"/>
    <n v="0"/>
    <s v="N/A"/>
    <n v="0"/>
    <n v="32960336"/>
    <s v="NO"/>
    <s v="N/A"/>
    <s v="N/A"/>
    <s v="N/A"/>
    <s v="N/A"/>
    <d v="2022-11-30T00:00:00"/>
    <d v="2022-11-30T00:00:00"/>
    <s v="SI"/>
    <s v="Bogotá D.C."/>
    <s v="Cumplimiento"/>
    <s v="11-47-101012694"/>
    <n v="0"/>
    <s v="Seguros del Estado S.A."/>
    <d v="2022-08-12T00:00:00"/>
    <s v="03/08/2022 - 10/06/2023"/>
    <s v="PENDIENTE"/>
    <s v="Ninguna"/>
    <x v="1"/>
    <s v="Ingreso"/>
    <s v="N/A"/>
    <s v="CIENCIAS POLÍTICAS"/>
    <s v="N/A"/>
    <s v="FEMENINO"/>
    <s v="adriana.perez@jep.gov.co"/>
    <s v="https://community.secop.gov.co/Public/Tendering/ContractNoticePhases/View?PPI=CO1.PPI.19672383&amp;isFromPublicArea=True&amp;isModal=False"/>
    <x v="8"/>
    <n v="2022"/>
  </r>
  <r>
    <n v="247"/>
    <s v="JEP-647-2022"/>
    <s v="JEP-CSPO-626-2022"/>
    <s v="Ángela Esquivel "/>
    <d v="2022-07-27T00:00:00"/>
    <s v="Yilmar Eduardo Barona Mestizo "/>
    <m/>
    <m/>
    <x v="1"/>
    <s v="1. Prestación de servicios"/>
    <n v="76141120"/>
    <n v="7"/>
    <x v="1"/>
    <s v="Corinto"/>
    <s v="Prestar servicios profesionales especializados en enfoque étnico racial para apoyar y acompañar a la secretaria ejecutiva de la JEP en la gestión territorial con los pueblos indígenas del departamento de Cauca y Valle del cauca en el marco de la misionalidad de la entidad "/>
    <m/>
    <s v="Harvey Danilo Suarez Morales"/>
    <s v="Secretaría Ejecutiva"/>
    <s v="Subsecretaría Ejecutiva "/>
    <x v="6"/>
    <s v="Eliana Fernanda Antonio Rosero"/>
    <s v="Departamento de Enfoques Diferenciales "/>
    <s v="N/A"/>
    <s v="N/A"/>
    <s v="N/A"/>
    <s v="Inversión"/>
    <n v="32960336"/>
    <s v="N/A"/>
    <s v="N/A"/>
    <n v="8240084"/>
    <n v="89622"/>
    <n v="362922"/>
    <n v="2018011001091"/>
    <d v="2022-08-09T00:00:00"/>
    <d v="2022-08-11T00:00:00"/>
    <s v="N/A"/>
    <s v="N/A"/>
    <s v="N/A"/>
    <s v="N/A"/>
    <n v="0"/>
    <s v="N/A"/>
    <n v="0"/>
    <s v="N/A"/>
    <n v="0"/>
    <s v="N/A"/>
    <n v="0"/>
    <n v="32960336"/>
    <s v="NO"/>
    <s v="N/A"/>
    <s v="N/A"/>
    <s v="N/A"/>
    <s v="N/A"/>
    <d v="2022-11-30T00:00:00"/>
    <d v="2022-11-30T00:00:00"/>
    <s v="SI"/>
    <s v="Departamento de Cauca y Valle del Cauca"/>
    <s v="Cumplimiento"/>
    <s v="40-47-101004463"/>
    <n v="0"/>
    <s v="Seguros del Estado S.A."/>
    <d v="2022-08-10T00:00:00"/>
    <s v="10/08/2022 - 31/05/2023"/>
    <s v="PENDIENTE"/>
    <s v="Ninguna"/>
    <x v="1"/>
    <s v="Ingreso"/>
    <s v="N/A"/>
    <s v="DERECHO"/>
    <s v="N/A"/>
    <s v="MASCULINO"/>
    <s v="yilmar.barona@jep.gov.co"/>
    <s v="https://community.secop.gov.co/Public/Tendering/ContractNoticePhases/View?PPI=CO1.PPI.19670780&amp;isFromPublicArea=True&amp;isModal=False"/>
    <x v="8"/>
    <n v="2022"/>
  </r>
  <r>
    <n v="244"/>
    <s v="JEP-648-2022"/>
    <s v="JEP-CSPO-627-2022"/>
    <s v="Ángela Esquivel "/>
    <d v="2022-07-27T00:00:00"/>
    <s v="Amelia Del Pilar Prado Hurtado"/>
    <m/>
    <m/>
    <x v="1"/>
    <s v="1. Prestación de servicios"/>
    <n v="43977155"/>
    <n v="2"/>
    <x v="1"/>
    <s v="Bogotá D.C. "/>
    <s v="Prestar servicios profesionales especializados en enfoque étnico racial para apoyar y acompañar a la secretaria ejecutiva de la JEP en la gestión territorial con las comunidades negras, afrocolombianas, raizales y palenqueras en la región de Urabá, bajo Atrato y Darién, en el marco de la misionalidad de la entidad. "/>
    <m/>
    <s v="Harvey Danilo Suarez Morales"/>
    <s v="Secretaría Ejecutiva"/>
    <s v="Subsecretaría Ejecutiva "/>
    <x v="6"/>
    <s v="Eliana Fernanda Antonio Rosero"/>
    <s v="Departamento de Enfoques Diferenciales "/>
    <s v="N/A"/>
    <s v="N/A"/>
    <s v="N/A"/>
    <s v="Inversión"/>
    <n v="32960336"/>
    <s v="N/A"/>
    <s v="N/A"/>
    <n v="8240084"/>
    <n v="87422"/>
    <n v="362822"/>
    <n v="2018011001091"/>
    <d v="2022-08-09T00:00:00"/>
    <d v="2022-08-10T00:00:00"/>
    <s v="N/A"/>
    <s v="N/A"/>
    <s v="N/A"/>
    <s v="N/A"/>
    <n v="0"/>
    <s v="N/A"/>
    <n v="0"/>
    <s v="N/A"/>
    <n v="0"/>
    <s v="N/A"/>
    <n v="0"/>
    <n v="32960336"/>
    <s v="NO"/>
    <s v="N/A"/>
    <s v="N/A"/>
    <s v="N/A"/>
    <s v="N/A"/>
    <d v="2022-11-30T00:00:00"/>
    <d v="2022-11-30T00:00:00"/>
    <s v="SI"/>
    <s v="Urabá, Bajo Atrato y Darién"/>
    <s v="Cumplimiento"/>
    <s v="37-47-101003586"/>
    <n v="0"/>
    <s v="Seguros del Estado S.A."/>
    <d v="2022-08-10T00:00:00"/>
    <s v="10/08/2022 - 31/05/2023"/>
    <s v="SIN PÓLIZA"/>
    <s v="Ninguna"/>
    <x v="1"/>
    <s v="Ingreso"/>
    <s v="N/A"/>
    <s v="DERECHO"/>
    <s v="N/A"/>
    <s v="FEMENINO"/>
    <s v="amelia.prado@jep.gov.co"/>
    <s v="https://community.secop.gov.co/Public/Tendering/ContractNoticePhases/View?PPI=CO1.PPI.19668263&amp;isFromPublicArea=True&amp;isModal=False"/>
    <x v="8"/>
    <n v="2022"/>
  </r>
  <r>
    <n v="719"/>
    <s v="JEP-649-2022"/>
    <s v="JEP-CSPO-628-2022"/>
    <s v="Laura Paredes"/>
    <d v="2022-07-28T00:00:00"/>
    <s v="Maria del Pilar Escobar Amaya"/>
    <m/>
    <m/>
    <x v="1"/>
    <s v="1. Prestación de servicios"/>
    <n v="1024520745"/>
    <n v="8"/>
    <x v="1"/>
    <s v="Bogotá D.C. "/>
    <s v="Prestar servicios profesionales especializados para acompañar al despacho de la Subsecretaría Ejecutiva en la articulación con las áreas misionales, Salas y Secciones de la JEP y otras entidades públicas, y en la implementación de las directrices y órdenes judiciales de la JEP en materia de monitoreo, verificación, aplicación de sanciones y demás obligaciones misionales asignadas a la dependencia"/>
    <m/>
    <s v="Harvey Danilo Suarez Morales"/>
    <s v="Secretaría Ejecutiva"/>
    <s v="Subsecretaría Ejecutiva "/>
    <x v="5"/>
    <s v="Angela María Mora Soto"/>
    <s v="Subsecretaría Ejecutiva "/>
    <s v="N/A"/>
    <s v="N/A"/>
    <s v="N/A"/>
    <s v="Inversión"/>
    <n v="52765455"/>
    <s v="N/A"/>
    <s v="N/A"/>
    <n v="10553091"/>
    <n v="96722"/>
    <n v="358522"/>
    <s v="_x0009_2018011001091"/>
    <d v="2022-08-05T00:00:00"/>
    <s v="05/08/202"/>
    <s v="N/A"/>
    <s v="N/A"/>
    <s v="N/A"/>
    <s v="N/A"/>
    <n v="0"/>
    <s v="N/A"/>
    <n v="0"/>
    <s v="N/A"/>
    <n v="0"/>
    <s v="N/A"/>
    <n v="0"/>
    <n v="52765455"/>
    <s v="NO"/>
    <s v="N/A"/>
    <s v="N/A"/>
    <s v="N/A"/>
    <s v="N/A"/>
    <d v="2022-12-31T00:00:00"/>
    <d v="2022-12-31T00:00:00"/>
    <s v="SI"/>
    <s v="Bogotá D.C."/>
    <s v="Cumplimiento"/>
    <s v="21-45-101380394"/>
    <n v="0"/>
    <s v="Seguros del Estado S.A."/>
    <d v="2022-08-05T00:00:00"/>
    <s v="05/08/2022 - 01/07/2023"/>
    <s v="PENDIENTE"/>
    <s v="Ninguna"/>
    <x v="1"/>
    <s v="Ingreso"/>
    <s v="N/A"/>
    <s v="DERECHO"/>
    <s v="N/A"/>
    <s v="FEMENINO"/>
    <s v="maria.escobar@jep.gov.co"/>
    <s v="https://community.secop.gov.co/Public/Tendering/ContractNoticePhases/View?PPI=CO1.PPI.19793611&amp;isFromPublicArea=True&amp;isModal=False"/>
    <x v="8"/>
    <n v="2022"/>
  </r>
  <r>
    <n v="718"/>
    <s v="JEP-650-2022"/>
    <s v="JEP-CSPO-629-2022"/>
    <s v="Ángela Esquivel "/>
    <d v="2022-07-29T00:00:00"/>
    <s v="Alvaro Francisco Córdoba Caviedes"/>
    <m/>
    <m/>
    <x v="1"/>
    <s v="1. Prestación de servicios"/>
    <n v="79264958"/>
    <n v="0"/>
    <x v="1"/>
    <s v="Bogotá D.C. "/>
    <s v="Prestar servicios profesionales especializados para apoyar y acompañar a las salas y secciones de la JEP, en el análisis y estructuración de información para el trámite y preparación de las versiones voluntarias."/>
    <m/>
    <s v="Harvey Danilo Suarez Morales"/>
    <s v="Secretaría Ejecutiva"/>
    <s v="Subsecretaría Ejecutiva "/>
    <x v="5"/>
    <s v="Ana Cristina Portilla Benavides"/>
    <s v="Magistratura"/>
    <s v="N/A"/>
    <s v="Magistratura_x000a_Analista de Información "/>
    <s v="Mdo Gustavo Salazar"/>
    <s v="Inversión"/>
    <n v="51228600"/>
    <s v="N/A"/>
    <s v="N/A"/>
    <n v="10245720"/>
    <n v="95922"/>
    <n v="355322"/>
    <n v="2018011001091"/>
    <d v="2022-08-04T00:00:00"/>
    <s v="09/08/202"/>
    <s v="N/A"/>
    <s v="N/A"/>
    <s v="N/A"/>
    <s v="N/A"/>
    <n v="0"/>
    <s v="N/A"/>
    <n v="0"/>
    <s v="N/A"/>
    <n v="0"/>
    <s v="N/A"/>
    <n v="0"/>
    <n v="51228600"/>
    <s v="NO"/>
    <s v="N/A"/>
    <s v="N/A"/>
    <s v="N/A"/>
    <s v="N/A"/>
    <d v="2022-12-31T00:00:00"/>
    <d v="2022-12-31T00:00:00"/>
    <s v="SI"/>
    <s v="Bogotá D.C."/>
    <s v="Cumplimiento"/>
    <s v="63-45-101038721"/>
    <n v="0"/>
    <s v="Seguros del Estado S.A."/>
    <d v="2022-08-05T00:00:00"/>
    <s v="04/08/2022 - 30/06/2023"/>
    <s v="PENDIENTE"/>
    <s v="Ninguna"/>
    <x v="1"/>
    <s v="Ingreso"/>
    <s v="N/A"/>
    <s v="DERECHO"/>
    <s v="N/A"/>
    <s v="MASCULINO"/>
    <s v="alvaro.cordobac@jep.gov.co"/>
    <s v="https://community.secop.gov.co/Public/Tendering/ContractNoticePhases/View?PPI=CO1.PPI.19736947&amp;isFromPublicArea=True&amp;isModal=False"/>
    <x v="8"/>
    <n v="2022"/>
  </r>
  <r>
    <n v="742"/>
    <s v="JEP-651-2022"/>
    <s v="JEP-CSPO-630-2022"/>
    <s v="Ángela Esquivel "/>
    <d v="2022-07-29T00:00:00"/>
    <s v="Nicolas Quinche Bustamante"/>
    <m/>
    <m/>
    <x v="1"/>
    <s v="1. Prestación de servicios"/>
    <n v="1032494087"/>
    <n v="7"/>
    <x v="1"/>
    <s v="Bogotá D.C. "/>
    <s v="Prestar servicios profesionales al GRAI para apoyar en las investigaciones mediante insumos que aporten en la implementación de distintas etapas de priorización de nuevos macrocasos en atención a los lineamientos de la magistratura"/>
    <m/>
    <s v="Harvey Danilo Suarez Morales"/>
    <s v="Secretaría Ejecutiva"/>
    <s v="Grupo de Análisis de la Información"/>
    <x v="19"/>
    <s v="Gloria Marcela Abadia Cubillos"/>
    <s v="Grupo de Análisis de la Información"/>
    <s v="N/A"/>
    <s v="N/A"/>
    <s v="N/A"/>
    <s v="Inversión"/>
    <n v="16624730"/>
    <s v="N/A"/>
    <s v="N/A"/>
    <n v="3324946"/>
    <n v="94822"/>
    <n v="375922"/>
    <s v="_x0009_2018011001091"/>
    <d v="2022-08-22T00:00:00"/>
    <d v="2022-08-23T00:00:00"/>
    <s v="N/A"/>
    <s v="N/A"/>
    <s v="N/A"/>
    <s v="N/A"/>
    <n v="0"/>
    <s v="N/A"/>
    <n v="0"/>
    <s v="N/A"/>
    <n v="0"/>
    <s v="N/A"/>
    <n v="0"/>
    <n v="16624730"/>
    <s v="NO"/>
    <s v="N/A"/>
    <s v="N/A"/>
    <s v="N/A"/>
    <s v="N/A"/>
    <d v="2022-12-31T00:00:00"/>
    <d v="2022-12-31T00:00:00"/>
    <s v="SI"/>
    <s v="Bogotá D.C."/>
    <s v="Cumplimiento"/>
    <s v="15-47-101009844"/>
    <n v="0"/>
    <s v="Seguros del Estado S.A."/>
    <d v="2022-08-22T00:00:00"/>
    <d v="2022-08-22T00:00:00"/>
    <s v="PENDIENTE"/>
    <s v="Ninguna"/>
    <x v="1"/>
    <s v="Ingreso"/>
    <s v="N/A"/>
    <s v="ANTROPOLOGÍA"/>
    <s v="N/A"/>
    <s v="MASCULINO"/>
    <s v="nicolas.quinche@jep.gov.co"/>
    <s v="https://community.secop.gov.co/Public/Tendering/ContractNoticePhases/View?PPI=CO1.PPI.19699707&amp;isFromPublicArea=True&amp;isModal=False"/>
    <x v="8"/>
    <n v="2022"/>
  </r>
  <r>
    <n v="752"/>
    <s v="JEP-652-2022"/>
    <s v="JEP-CSPO-631-2022"/>
    <s v="Carlos Torres"/>
    <d v="2022-07-29T00:00:00"/>
    <s v="Alberto Méndez Cruz"/>
    <m/>
    <m/>
    <x v="1"/>
    <s v="1. Prestación de servicios"/>
    <n v="19479349"/>
    <n v="0"/>
    <x v="1"/>
    <s v="Bogotá D.C. "/>
    <s v="Prestación de servicios profesionales de asesoría jurídica, atención integral y defensa técnica judicial en las actuaciones de las personas que comparezcan ante las salas y secciones de la JEP, teniendo en cuenta los enfoques diferenciales en el marco de la justicia transicional y restaurativa."/>
    <m/>
    <s v="Harvey Danilo Suarez Morales"/>
    <s v="Secretaría Ejecutiva"/>
    <s v="Departamento de Sistema Autónomo de Asesoría y Defensa"/>
    <x v="10"/>
    <s v="Jorge Alirio Mancera Cortés"/>
    <s v="Departamento SAAD - Comparecientes"/>
    <s v="N/A"/>
    <s v="N/A"/>
    <s v="N/A"/>
    <s v="Inversión"/>
    <n v="36140715"/>
    <s v="N/A"/>
    <s v="N/A"/>
    <n v="7228143"/>
    <n v="94722"/>
    <n v="339622"/>
    <n v="2018011001091"/>
    <d v="2022-08-03T00:00:00"/>
    <d v="2022-08-05T00:00:00"/>
    <s v="N/A"/>
    <s v="N/A"/>
    <s v="N/A"/>
    <s v="N/A"/>
    <n v="0"/>
    <s v="N/A"/>
    <n v="0"/>
    <s v="N/A"/>
    <n v="0"/>
    <s v="N/A"/>
    <n v="0"/>
    <n v="36140715"/>
    <s v="NO"/>
    <s v="N/A"/>
    <s v="N/A"/>
    <s v="N/A"/>
    <s v="N/A"/>
    <d v="2022-12-31T00:00:00"/>
    <d v="2022-12-31T00:00:00"/>
    <s v="SI"/>
    <s v="Bogotá D.C."/>
    <s v="Cumplimiento"/>
    <s v="21-47-101022016"/>
    <n v="0"/>
    <s v="Seguros del Estado S.A."/>
    <d v="2022-08-04T00:00:00"/>
    <s v="03/08/2022 - 30/06/2023"/>
    <s v="PENDIENTE"/>
    <s v="Ninguna"/>
    <x v="1"/>
    <s v="Ingreso"/>
    <s v="N/A"/>
    <s v="DERECHO"/>
    <s v="N/A"/>
    <s v="MASCULINO"/>
    <s v="alberto.mendez@jep.gov.co"/>
    <s v="https://community.secop.gov.co/Public/Tendering/ContractNoticePhases/View?PPI=CO1.PPI.19695264&amp;isFromPublicArea=True&amp;isModal=False"/>
    <x v="8"/>
    <n v="2022"/>
  </r>
  <r>
    <n v="499"/>
    <s v="JEP-653-2022"/>
    <s v="JEP-SB-003-2022"/>
    <s v="Paola Casas"/>
    <d v="2022-08-01T00:00:00"/>
    <s v="IOCOM LTDA"/>
    <s v="N/A"/>
    <s v="N/A"/>
    <x v="5"/>
    <s v="2. Compraventa "/>
    <n v="830140479"/>
    <n v="5"/>
    <x v="0"/>
    <s v="Bogotá D.C. "/>
    <s v="Adquirir una torre forense para la Unidad de Investigación y Acusación"/>
    <m/>
    <s v="Luis Felipe Rivera García"/>
    <s v="Dirección de Tecnologías de la Información"/>
    <s v="Unidad de Investigación y Acusación"/>
    <x v="20"/>
    <s v="Nestor Julio Corredor Niampira"/>
    <s v="Unidad de Investigación y Acusación"/>
    <s v="N/A"/>
    <s v="N/A"/>
    <s v="N/A"/>
    <s v="Inversión "/>
    <n v="164521580"/>
    <s v="N/A"/>
    <s v="N/A"/>
    <n v="71822"/>
    <s v="_x0009_71822"/>
    <n v="364322"/>
    <n v="2018011001091"/>
    <d v="2022-08-10T00:00:00"/>
    <d v="2022-08-19T00:00:00"/>
    <s v="N/A"/>
    <s v="N/A"/>
    <s v="N/A"/>
    <s v="N/A"/>
    <n v="0"/>
    <s v="N/A"/>
    <n v="0"/>
    <s v="N/A"/>
    <n v="0"/>
    <s v="N/A"/>
    <n v="0"/>
    <n v="164521580"/>
    <s v="NO"/>
    <s v="N/A"/>
    <s v="N/A"/>
    <s v="N/A"/>
    <s v="N/A"/>
    <d v="2022-11-16T00:00:00"/>
    <d v="2022-11-16T00:00:00"/>
    <s v="SI"/>
    <s v="Bogotá D.C."/>
    <s v="Cumplimiento"/>
    <s v="15-45-101146545"/>
    <n v="4"/>
    <s v="Seguros del Estado S.A."/>
    <d v="2022-08-17T00:00:00"/>
    <s v="10/08/2022 - 20/11/2023"/>
    <s v="PENDIENTE"/>
    <s v="Ninguna"/>
    <x v="1"/>
    <s v="Ingreso"/>
    <s v="N/A"/>
    <s v="N/A"/>
    <s v="N/A"/>
    <s v="MASCULINO"/>
    <s v="N/A"/>
    <s v="https://community.secop.gov.co/Public/Tendering/ContractNoticePhases/View?PPI=CO1.PPI.19482143&amp;isFromPublicArea=True&amp;isModal=False"/>
    <x v="8"/>
    <n v="2022"/>
  </r>
  <r>
    <n v="412"/>
    <s v="JEP-654-2022"/>
    <s v="JEP-CSPO-632-2022"/>
    <s v="Jairo Cuellar"/>
    <d v="2022-08-01T00:00:00"/>
    <s v="María Paula Martinez Mendieta"/>
    <m/>
    <m/>
    <x v="1"/>
    <s v="1. Prestación de servicios"/>
    <n v="1010209811"/>
    <n v="3"/>
    <x v="1"/>
    <s v="Bogotá D.C. "/>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x v="15"/>
    <s v="Claudia Liliana Erazo Maldonado"/>
    <s v="Departamento SAAD - Víctimas"/>
    <s v="N/A"/>
    <s v="N/A"/>
    <s v="N/A"/>
    <s v="Inversión "/>
    <n v="36140715"/>
    <s v="N/A"/>
    <s v="N/A"/>
    <n v="7228143"/>
    <n v="87722"/>
    <n v="355522"/>
    <s v="_x0009_2018011001091"/>
    <d v="2022-08-04T00:00:00"/>
    <d v="2022-08-05T00:00:00"/>
    <s v="N/A"/>
    <s v="N/A"/>
    <s v="N/A"/>
    <s v="N/A"/>
    <n v="0"/>
    <s v="N/A"/>
    <n v="0"/>
    <s v="N/A"/>
    <n v="0"/>
    <s v="N/A"/>
    <n v="0"/>
    <n v="36140715"/>
    <s v="NO"/>
    <s v="N/A"/>
    <s v="N/A"/>
    <s v="N/A"/>
    <s v="N/A"/>
    <d v="2022-12-31T00:00:00"/>
    <d v="2022-12-31T00:00:00"/>
    <s v="SI"/>
    <s v="Bogotá D.C."/>
    <s v="Cumplimiento"/>
    <s v="17-47-101003668"/>
    <n v="0"/>
    <s v="Seguros del Estado S.A."/>
    <d v="2022-08-04T00:00:00"/>
    <s v="04/08/2022 - 05/07/2023"/>
    <s v="PENDIENTE"/>
    <s v="Ninguna"/>
    <x v="1"/>
    <s v="Ingreso"/>
    <s v="N/A"/>
    <s v="DERECHO"/>
    <s v="N/A"/>
    <s v="FEMENINO"/>
    <s v="mariap.martinezm@jep.gov.co"/>
    <s v="https://community.secop.gov.co/Public/Tendering/ContractNoticePhases/View?PPI=CO1.PPI.19762820&amp;isFromPublicArea=True&amp;isModal=False"/>
    <x v="8"/>
    <n v="2022"/>
  </r>
  <r>
    <n v="503"/>
    <s v="JEP-655-2022"/>
    <s v="JEP-SB-004-2022"/>
    <s v="Ángela Esquivel "/>
    <d v="2022-08-01T00:00:00"/>
    <s v="GRUPO NOVOMARK SAS"/>
    <s v="N/A"/>
    <s v="N/A"/>
    <x v="5"/>
    <s v="2. Compraventa "/>
    <n v="901215436"/>
    <n v="1"/>
    <x v="0"/>
    <s v="Bogotá D.C. "/>
    <s v="Adquisición de carpas para los grupos territoriales"/>
    <m/>
    <s v="Gabriel Amado Pardo "/>
    <s v="Subdirección de Recursos Físicos e Infraestructura"/>
    <s v="Unidad de Investigación y Acusación"/>
    <x v="20"/>
    <s v="Yesyd Antonio Tejera Martinez"/>
    <s v="Unidad de Investigación y Acusación"/>
    <s v="N/A"/>
    <s v="N/A"/>
    <s v="N/A"/>
    <s v="Inversión "/>
    <n v="16184000"/>
    <s v="N/A"/>
    <s v="N/A"/>
    <s v="N/A"/>
    <n v="71322"/>
    <s v="_x0009_364222"/>
    <n v="2018011001091"/>
    <d v="2022-08-10T00:00:00"/>
    <d v="2022-08-30T00:00:00"/>
    <s v="N/A"/>
    <s v="N/A"/>
    <s v="N/A"/>
    <s v="N/A"/>
    <n v="4046000"/>
    <s v="N/A"/>
    <n v="0"/>
    <s v="N/A"/>
    <n v="0"/>
    <s v="N/A"/>
    <n v="11"/>
    <n v="20230000"/>
    <s v="NO"/>
    <s v="N/A"/>
    <s v="N/A"/>
    <s v="N/A"/>
    <s v="N/A"/>
    <d v="2022-09-29T00:00:00"/>
    <d v="2022-10-10T00:00:00"/>
    <s v="SI"/>
    <s v="Bogotá D.C._x000a_JEP"/>
    <s v="Cumplimiento"/>
    <s v="21-45-101380714"/>
    <n v="0"/>
    <s v="Seguros del Estado S.A."/>
    <d v="2022-08-09T00:00:00"/>
    <s v="8/08/2022 - 08/09/2023"/>
    <s v="PENDIENTE"/>
    <s v="Mediante solicitud de modificación del veintiocho (28) de septiembre de 2022 requiere adicionar  ($4.046.000), de acuerdo con la necesidad de agregar dos (2) carpas al contrato JEP-655-2022 y prorrogar la ejecución del contrato hasta el diez (10) de octubre de 2022"/>
    <x v="0"/>
    <s v="Adición y Prorróga"/>
    <s v="N/A"/>
    <s v="N/A"/>
    <s v="N/A"/>
    <s v="N/A"/>
    <s v="N/A"/>
    <s v="https://community.secop.gov.co/Public/Tendering/ContractNoticePhases/View?PPI=CO1.PPI.19382822&amp;isFromPublicArea=True&amp;isModal=False"/>
    <x v="8"/>
    <n v="2022"/>
  </r>
  <r>
    <n v="761"/>
    <s v="JEP-656-2022"/>
    <s v="JEP-CSPO-633-2022"/>
    <s v="Clara Torres"/>
    <d v="2022-08-02T00:00:00"/>
    <s v="Claudia Nancy Quiceno Montoya"/>
    <m/>
    <m/>
    <x v="1"/>
    <s v="1. Prestación de servicios"/>
    <n v="41905848"/>
    <n v="2"/>
    <x v="1"/>
    <s v="Bogotá D.C. "/>
    <s v="Prestar servicios profesionales para apoyar y acompañar a la Secretaría Ejecutiva en la asistencia técnica a las actuaciones, mediaciones, encuentros y acercamientos necesarios para los procesos de justicia restaurativa con énfasis en enfoques diferenciales (enfoques de género, étnico-racial, discapacidad, persona mayor, niñez, población sexualmente diversa y enfoque territorial)"/>
    <m/>
    <s v="Harvey Danilo Suarez Morales"/>
    <s v="Secretaría Ejecutiva"/>
    <s v="Secretaría Ejecutiva"/>
    <x v="26"/>
    <s v="Ariel Sánchez Meertens"/>
    <s v="Secretaría Ejecutiva"/>
    <s v="N/A"/>
    <s v="N/A"/>
    <s v="N/A"/>
    <s v="Inversión "/>
    <n v="78934124"/>
    <s v="N/A"/>
    <s v="N/A"/>
    <n v="16000165"/>
    <n v="96922"/>
    <n v="355422"/>
    <s v="_x0009_2018011001091"/>
    <d v="2022-08-04T00:00:00"/>
    <d v="2022-08-04T00:00:00"/>
    <s v="N/A"/>
    <s v="N/A"/>
    <s v="N/A"/>
    <s v="N/A"/>
    <n v="0"/>
    <s v="N/A"/>
    <n v="0"/>
    <s v="N/A"/>
    <n v="0"/>
    <s v="N/A"/>
    <n v="0"/>
    <n v="78934124"/>
    <s v="NO"/>
    <s v="N/A"/>
    <s v="N/A"/>
    <s v="N/A"/>
    <s v="N/A"/>
    <d v="2022-12-31T00:00:00"/>
    <d v="2022-12-31T00:00:00"/>
    <s v="SI"/>
    <s v="Bogotá D.C."/>
    <s v="Cumplimiento"/>
    <s v="21-45-101380166"/>
    <n v="0"/>
    <s v="Seguros del Estado S.A."/>
    <d v="2022-08-04T00:00:00"/>
    <s v="04/08/2022 - 01/07/2023"/>
    <s v="PENDIENTE"/>
    <m/>
    <x v="1"/>
    <s v="Ingreso"/>
    <s v="N/A"/>
    <s v="ANTROPOLOGÍA"/>
    <s v="N/A"/>
    <s v="FEMENINO"/>
    <s v="claudia.quicenom@jep.gov.co"/>
    <s v="https://community.secop.gov.co/Public/Tendering/ContractNoticePhases/View?PPI=CO1.PPI.19779248&amp;isFromPublicArea=True&amp;isModal=False"/>
    <x v="8"/>
    <n v="2022"/>
  </r>
  <r>
    <n v="765"/>
    <s v="JEP-657-2022"/>
    <s v="JEP-CSPO-634-2022"/>
    <s v="Ángela Esquivel "/>
    <d v="2022-08-03T00:00:00"/>
    <s v="Andres Ricardo Vargas Castillo"/>
    <m/>
    <m/>
    <x v="1"/>
    <s v="1. Prestación de servicios"/>
    <n v="80195396"/>
    <n v="9"/>
    <x v="1"/>
    <s v="Bogotá D.C. "/>
    <s v="Prestar servicios profesionales para apoyar en la recolección y sistematización de información que alimente la preparación de las versiones voluntarias, y la construcción del auto de determinación de hechos y conductas y la resolución de conclusiones"/>
    <m/>
    <s v="Harvey Danilo Suarez Morales"/>
    <s v="Secretaría Ejecutiva"/>
    <s v="Subsecretaría Ejecutiva "/>
    <x v="5"/>
    <s v="Ana Cristina Portilla Benavides"/>
    <s v="Magistratura"/>
    <s v="N/A"/>
    <s v="Magistratura_x000a_Analista de Información "/>
    <s v="Mdo Gustavo Salazar"/>
    <s v="Inversión "/>
    <n v="26021315"/>
    <s v="N/A"/>
    <s v="N/A"/>
    <n v="5204263"/>
    <n v="94622"/>
    <n v="361522"/>
    <s v="_x0009_2018011001091"/>
    <d v="2022-08-08T00:00:00"/>
    <d v="2022-08-17T00:00:00"/>
    <s v="N/A"/>
    <s v="N/A"/>
    <s v="N/A"/>
    <s v="N/A"/>
    <n v="0"/>
    <s v="N/A"/>
    <n v="0"/>
    <s v="N/A"/>
    <n v="0"/>
    <s v="N/A"/>
    <n v="0"/>
    <n v="26021315"/>
    <s v="NO"/>
    <s v="N/A"/>
    <s v="N/A"/>
    <s v="N/A"/>
    <s v="N/A"/>
    <d v="2022-12-31T00:00:00"/>
    <d v="2022-12-31T00:00:00"/>
    <s v="SI"/>
    <s v="Bogotá D.C."/>
    <s v="Cumplimiento"/>
    <s v="21-45-101380769"/>
    <n v="0"/>
    <s v="Seguros del Estado S.A."/>
    <d v="2022-08-10T00:00:00"/>
    <s v="09/08/2022 - 01/07/2023"/>
    <s v="PENDIENTE"/>
    <s v="Ninguna"/>
    <x v="1"/>
    <s v="Ingreso"/>
    <s v="N/A"/>
    <s v="CIENCIAS POLÍTICAS"/>
    <s v="N/A"/>
    <s v="MASCULINO"/>
    <s v="andres.vargas@jep.gov.co"/>
    <s v="https://community.secop.gov.co/Public/Tendering/ContractNoticePhases/View?PPI=CO1.PPI.19788847&amp;isFromPublicArea=True&amp;isModal=False"/>
    <x v="8"/>
    <n v="2022"/>
  </r>
  <r>
    <s v="N/A"/>
    <s v="JEP-658-2022"/>
    <s v="JEP-CSPO-635-2022"/>
    <s v="Norma Bonilla"/>
    <d v="2022-08-03T00:00:00"/>
    <s v="Policía Nacional de Colombia"/>
    <s v="N/A"/>
    <s v="N/A"/>
    <x v="1"/>
    <s v="5. Convenio interadministrativo "/>
    <n v="800141397"/>
    <n v="5"/>
    <x v="0"/>
    <s v="Bogotá D.C. "/>
    <s v="Aunar esfuerzos entre LA JURISDICCION ESPECIAL PARA LA PAZ y LA POLICÍA NACIONAL DE COLOMBIA, a través de la Dirección de Investigación Criminal e INTERPOL para disponer los medios institucionales dentro de la capacidad de cada entidad, que fortalezcan los programas de investigación judicial en el marco de los procesos judiciales que la Jurisdicción adelanta, y que faciliten el desarrollo de la capacidad investigativa de la JEP"/>
    <m/>
    <s v="Ana Lucia Rosales Callejas"/>
    <s v="Dirección Administrativa y Financiera"/>
    <s v="Dirección de la Unidad de Investigación y Acusación"/>
    <x v="20"/>
    <s v="Juan Carlos Acevedo Vanegas"/>
    <s v="Unidad de Investigación y Acusación"/>
    <s v="N/A"/>
    <s v="N/A"/>
    <s v="N/A"/>
    <s v="N/A"/>
    <n v="0"/>
    <s v="N/A"/>
    <s v="N/A"/>
    <s v="N/A"/>
    <s v="N/A"/>
    <s v="N/A"/>
    <s v="N/A"/>
    <d v="2022-08-04T00:00:00"/>
    <d v="2022-08-19T00:00:00"/>
    <s v="N/A"/>
    <s v="N/A"/>
    <s v="N/A"/>
    <s v="N/A"/>
    <n v="0"/>
    <s v="N/A"/>
    <n v="0"/>
    <s v="N/A"/>
    <n v="0"/>
    <s v="N/A"/>
    <n v="0"/>
    <n v="0"/>
    <s v="NO"/>
    <s v="N/A"/>
    <s v="N/A"/>
    <s v="N/A"/>
    <s v="N/A"/>
    <d v="2026-08-02T00:00:00"/>
    <d v="2026-08-02T00:00:00"/>
    <s v="SI"/>
    <s v="Nacional"/>
    <s v="N/A"/>
    <s v="N/A"/>
    <s v="N/A"/>
    <s v="N/A"/>
    <s v="N/A"/>
    <s v="N/A"/>
    <s v="N/A"/>
    <s v="Ninguna"/>
    <x v="1"/>
    <s v="Ingreso"/>
    <s v="N/A"/>
    <s v="N/A"/>
    <s v="N/A"/>
    <s v="N/A"/>
    <s v="N/A"/>
    <s v="https://community.secop.gov.co/Public/Tendering/ContractNoticePhases/View?PPI=CO1.PPI.19780792&amp;isFromPublicArea=True&amp;isModal=False"/>
    <x v="8"/>
    <n v="2022"/>
  </r>
  <r>
    <n v="785"/>
    <s v="JEP-659-2022"/>
    <s v="JEP-CSPO-636-2022"/>
    <s v="Clara Torres"/>
    <d v="2022-08-08T00:00:00"/>
    <s v="Otoniel Camargo Ramírez"/>
    <m/>
    <m/>
    <x v="1"/>
    <s v="1. Prestación de servicios"/>
    <n v="79540943"/>
    <n v="4"/>
    <x v="1"/>
    <s v="Tunja"/>
    <s v="Prestar servicios profesionales para apoyar al Departamento de Enfoques Diferenciales en la elaboración y revisión de documentos jurídicos de la dependencia, así como en asesoría , ejecución  y apoyo jurídico en los procedimientos que adelanta la dependencia. "/>
    <m/>
    <s v="Angela María Mora Soto"/>
    <s v="Subsecretaría Ejecutiva (Encargada)"/>
    <s v="Subsecretaría Ejecutiva "/>
    <x v="6"/>
    <s v="Eliana Fernanda Antonio Rosero"/>
    <s v="Subdirección de Fortalecimiento Institucional"/>
    <s v="N/A"/>
    <s v="N/A"/>
    <s v="N/A"/>
    <s v="Inversión "/>
    <n v="40376399"/>
    <s v="N/A"/>
    <s v="N/A"/>
    <n v="8240084"/>
    <n v="99622"/>
    <s v="364922_x0009_"/>
    <n v="2018011001091"/>
    <d v="2022-08-11T00:00:00"/>
    <d v="2022-08-17T00:00:00"/>
    <s v="Juan Gabriel Acosta Castro"/>
    <n v="1128054124"/>
    <n v="2"/>
    <d v="2022-09-01T00:00:00"/>
    <n v="0"/>
    <s v="N/A"/>
    <n v="0"/>
    <s v="N/A"/>
    <n v="0"/>
    <s v="N/A"/>
    <n v="0"/>
    <n v="40376399"/>
    <s v="NO"/>
    <s v="N/A"/>
    <s v="N/A"/>
    <s v="N/A"/>
    <s v="N/A"/>
    <d v="2022-12-31T00:00:00"/>
    <d v="2022-12-31T00:00:00"/>
    <s v="SI"/>
    <s v="Bogotá D.C."/>
    <s v="Cumplimiento"/>
    <s v="390-47-994000073198"/>
    <n v="1"/>
    <s v="Aseguradora Soolidaria de Colombia"/>
    <d v="2022-08-16T00:00:00"/>
    <s v="09/08/2022 - 30/06/2023"/>
    <s v="PENDIENTE"/>
    <s v="En fecha de 1/09/2022 se publica la cesión de contrato 659-2022 entre Otoniel Camargo y Gabriel Acosta"/>
    <x v="1"/>
    <s v="Cesión"/>
    <s v="N/A"/>
    <s v="DERECHO"/>
    <s v="N/A"/>
    <s v="MASCULINO"/>
    <s v="juan.acostac@jep.gov.co"/>
    <s v="https://community.secop.gov.co/Public/Tendering/ContractNoticePhases/View?PPI=CO1.PPI.19870737&amp;isFromPublicArea=True&amp;isModal=False"/>
    <x v="8"/>
    <n v="2022"/>
  </r>
  <r>
    <s v="N/A"/>
    <s v="JEP-660-2022"/>
    <s v="JEP-CSPO-637-2022"/>
    <s v="Clara Torres"/>
    <d v="2022-08-08T00:00:00"/>
    <s v="UNIVERSIDAD EL BOSQUE "/>
    <s v="N/A"/>
    <s v="N/A"/>
    <x v="1"/>
    <s v="7. Convenios con otras organizaciones"/>
    <n v="860066789"/>
    <n v="6"/>
    <x v="0"/>
    <s v="Bogotá D.C. "/>
    <s v="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
    <m/>
    <s v="Ana Lucia Rosales Callejas"/>
    <s v="Dirección Administrativa y Financiera"/>
    <s v="Departamento de Asuntos Jurídicos"/>
    <x v="12"/>
    <s v="Luz Amanda Granados Urrea_x0009_"/>
    <s v="Subdirección de Recursos Físicos e Infraestructura"/>
    <s v="N/A"/>
    <s v="N/A"/>
    <s v="N/A"/>
    <s v="N/A"/>
    <n v="0"/>
    <s v="N/A"/>
    <s v="N/A"/>
    <s v="N/A"/>
    <s v="N/A"/>
    <s v="N/A"/>
    <s v="N/A"/>
    <d v="2022-09-12T00:00:00"/>
    <d v="2022-09-13T00:00:00"/>
    <s v="N/A"/>
    <s v="N/A"/>
    <s v="N/A"/>
    <s v="N/A"/>
    <n v="0"/>
    <s v="N/A"/>
    <n v="0"/>
    <s v="N/A"/>
    <n v="0"/>
    <s v="N/A"/>
    <n v="0"/>
    <n v="0"/>
    <s v="NO"/>
    <s v="N/A"/>
    <s v="N/A"/>
    <s v="N/A"/>
    <s v="N/A"/>
    <d v="2027-08-25T00:00:00"/>
    <d v="2027-08-25T00:00:00"/>
    <s v="SI"/>
    <s v="Bogotá D.C."/>
    <s v="N/A"/>
    <s v="N/A"/>
    <s v="N/A"/>
    <s v="N/A"/>
    <s v="N/A"/>
    <s v="N/A"/>
    <s v="N/A"/>
    <s v="Ninguna"/>
    <x v="1"/>
    <s v="Ingreso"/>
    <s v="N/A"/>
    <s v="N/A"/>
    <s v="N/A"/>
    <s v="N/A"/>
    <s v="N/A"/>
    <s v="https://community.secop.gov.co/Public/Tendering/ContractNoticePhases/View?PPI=CO1.PPI.20010554&amp;isFromPublicArea=True&amp;isModal=False"/>
    <x v="9"/>
    <n v="2022"/>
  </r>
  <r>
    <n v="324"/>
    <s v="JEP-661-2022"/>
    <s v="JEP-CSPO-638-2022"/>
    <s v="Jairo Cuellar"/>
    <d v="2022-08-09T00:00:00"/>
    <s v="Victor Jhonny Acosta Chica"/>
    <m/>
    <m/>
    <x v="1"/>
    <s v="1. Prestación de servicios"/>
    <n v="1016072655"/>
    <n v="1"/>
    <x v="1"/>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m/>
    <s v="Angela María Mora Soto"/>
    <s v="Subsecretaría Ejecutiva (Encargada)"/>
    <s v="Subsecretaría Ejecutiva "/>
    <x v="10"/>
    <s v="Jose Manuel Alarcón López"/>
    <s v="Departamento SAAD - Comparecientes"/>
    <s v="N/A"/>
    <s v="N/A"/>
    <s v="N/A"/>
    <s v="Inversión "/>
    <n v="24286560"/>
    <s v="N/A"/>
    <s v="N/A"/>
    <n v="6071640"/>
    <n v="91522"/>
    <s v="_x0009_370522"/>
    <s v="_x0009_2018011001091"/>
    <d v="2022-08-17T00:00:00"/>
    <d v="2022-08-19T00:00:00"/>
    <s v="N/A"/>
    <s v="N/A"/>
    <s v="N/A"/>
    <s v="N/A"/>
    <n v="0"/>
    <s v="N/A"/>
    <n v="0"/>
    <s v="N/A"/>
    <n v="0"/>
    <s v="N/A"/>
    <n v="0"/>
    <n v="24286560"/>
    <s v="NO"/>
    <s v="N/A"/>
    <s v="N/A"/>
    <s v="N/A"/>
    <s v="N/A"/>
    <d v="2022-11-30T00:00:00"/>
    <d v="2022-11-30T00:00:00"/>
    <s v="SI"/>
    <s v="Bogotá D.C."/>
    <s v="Cumplimiento"/>
    <s v="25-47-101003133 "/>
    <n v="0"/>
    <s v="Seguros del Estado S.A."/>
    <d v="2022-08-18T00:00:00"/>
    <s v="17/08/2022 - 01/07/2023"/>
    <s v="PENDIENTE"/>
    <s v="Ninguna"/>
    <x v="1"/>
    <s v="Ingreso"/>
    <s v="N/A"/>
    <s v="DERECHO"/>
    <s v="N/A"/>
    <s v="MASCULINO"/>
    <s v="victor.acosta@jep.gov.co"/>
    <s v="https://community.secop.gov.co/Public/Tendering/ContractNoticePhases/View?PPI=CO1.PPI.19932676&amp;isFromPublicArea=True&amp;isModal=False"/>
    <x v="8"/>
    <n v="2022"/>
  </r>
  <r>
    <n v="808"/>
    <s v="JEP-662-2022"/>
    <s v="JEP-CSPO-639-2022"/>
    <s v="Clara Torres"/>
    <d v="2022-08-10T00:00:00"/>
    <s v="Sandra Milena Gomez Tovar"/>
    <m/>
    <m/>
    <x v="1"/>
    <s v="1. Prestación de servicios"/>
    <n v="52817478"/>
    <n v="3"/>
    <x v="1"/>
    <s v="Bogotá D.C. "/>
    <s v="Prestar servicios profesionales para apoyar y acompañar a la Subsecretaría Ejecutiva desde el punto de vista jurídico en el proceso de monitoreo, así como en la revisión y análisis de documentos técnicos para la entrega de informes a las salas y secciones de la JEP"/>
    <m/>
    <s v="Angela María Mora Soto"/>
    <s v="Subsecretaría Ejecutiva (Encargada)"/>
    <s v="Subsecretaría Ejecutiva "/>
    <x v="5"/>
    <s v="Angela María Mora Soto"/>
    <s v="Subsecretaría Ejecutiva "/>
    <s v="N/A"/>
    <s v="N/A"/>
    <s v="N/A"/>
    <s v="Inversión "/>
    <n v="34213208"/>
    <s v="N/A"/>
    <s v="N/A"/>
    <n v="7228143"/>
    <n v="100422"/>
    <s v="_x0009_370522"/>
    <n v="2018011001175"/>
    <d v="2022-08-12T00:00:00"/>
    <d v="2022-08-19T00:00:00"/>
    <s v="N/A"/>
    <s v="N/A"/>
    <s v="N/A"/>
    <s v="N/A"/>
    <n v="0"/>
    <s v="N/A"/>
    <n v="0"/>
    <s v="N/A"/>
    <n v="0"/>
    <s v="N/A"/>
    <n v="0"/>
    <n v="34213208"/>
    <s v="NO"/>
    <s v="N/A"/>
    <s v="N/A"/>
    <s v="N/A"/>
    <s v="N/A"/>
    <d v="2022-11-30T00:00:00"/>
    <d v="2022-11-30T00:00:00"/>
    <s v="SI"/>
    <s v="Bogotá D.C."/>
    <s v="Cumplimiento"/>
    <s v="21-45-101381186"/>
    <n v="0"/>
    <s v="Seguros del Estado S.A."/>
    <d v="2022-08-12T00:00:00"/>
    <s v="12/08/2022 - 01/07/2023"/>
    <s v="PENDIENTE"/>
    <m/>
    <x v="1"/>
    <s v="Ingreso"/>
    <s v="N/A"/>
    <s v="DERECHO"/>
    <s v="N/A"/>
    <s v="FEMENINO"/>
    <s v="sandra.gomez@jep.gov.co"/>
    <s v="https://community.secop.gov.co/Public/Tendering/ContractNoticePhases/View?PPI=CO1.PPI.19963787&amp;isFromPublicArea=True&amp;isModal=False"/>
    <x v="8"/>
    <n v="2022"/>
  </r>
  <r>
    <n v="714"/>
    <s v="JEP-663-2022"/>
    <s v="JEP-CSPO-640-2022"/>
    <s v="Clara Torres"/>
    <d v="2022-08-10T00:00:00"/>
    <s v="ZURICH COLOMBIA SEGUROS S.A."/>
    <s v="N/A"/>
    <s v="N/A"/>
    <x v="1"/>
    <s v="8. Seguros"/>
    <n v="860002534"/>
    <n v="0"/>
    <x v="0"/>
    <s v="Bogotá D.C. "/>
    <s v="Adquisición de pólizas para tres (3)  Drones de propiedad de la Jurisdicción Especial para la Paz.   "/>
    <m/>
    <s v="Gabriel Amado Pardo "/>
    <s v="Subdirección de Recursos Físicos e Infraestructura"/>
    <s v="Departamento de Asuntos Jurídicos"/>
    <x v="12"/>
    <s v="Gabriel Amado Pardo"/>
    <s v="Subdirección de Recursos Físicos e Infraestructura"/>
    <s v="Ariadna Lorena Alfonso (Octubre 18 a Noviembre 8)"/>
    <s v="N/A"/>
    <s v="N/A"/>
    <s v="Funcionamiento"/>
    <n v="14552152"/>
    <s v="N/A"/>
    <s v="N/A"/>
    <s v="N/A"/>
    <n v="96122"/>
    <s v="_x0009_383922"/>
    <s v="N/A"/>
    <d v="2022-08-25T00:00:00"/>
    <d v="2022-09-01T00:00:00"/>
    <s v="N/A"/>
    <s v="N/A"/>
    <s v="N/A"/>
    <s v="N/A"/>
    <n v="0"/>
    <s v="N/A"/>
    <n v="0"/>
    <s v="N/A"/>
    <n v="0"/>
    <s v="N/A"/>
    <n v="0"/>
    <n v="14552152"/>
    <s v="NO"/>
    <s v="N/A"/>
    <s v="N/A"/>
    <s v="N/A"/>
    <s v="N/A"/>
    <d v="2023-03-25T00:00:00"/>
    <d v="2023-03-25T00:00:00"/>
    <s v="SI"/>
    <s v="Donde esten los operadores de drones y en Bogotá"/>
    <s v="Vehiculo aéreo no tripulado"/>
    <s v="AVPL-52838746-1"/>
    <n v="0"/>
    <s v="Zurich Colombia Seguros S.A."/>
    <d v="2022-09-01T00:00:00"/>
    <s v="01/09/2022 - 25/03/2023"/>
    <s v="PENDIENTE"/>
    <s v="La JEP pagará dentro de los sesenta (60) días calendario siguientes al cumplimiento de los_x000a_requisitos de perfeccionamiento del contrato y elaborada el acta de recibido a entera satisfacción_x000a_de LA JEP."/>
    <x v="1"/>
    <s v="Ingreso"/>
    <s v="N/A"/>
    <s v="N/A"/>
    <s v="N/A"/>
    <s v="N/A"/>
    <s v="N/A"/>
    <s v="https://community.secop.gov.co/Public/Tendering/ContractNoticePhases/View?PPI=CO1.PPI.20009921&amp;isFromPublicArea=True&amp;isModal=False"/>
    <x v="8"/>
    <n v="2022"/>
  </r>
  <r>
    <n v="781"/>
    <s v="JEP-664-2022"/>
    <s v="JEP-CSPO-641-2022"/>
    <s v="Vanessa Jiménez"/>
    <d v="2022-08-11T00:00:00"/>
    <s v="Giselle Natalia Hernandez Vargas"/>
    <m/>
    <m/>
    <x v="1"/>
    <s v="1. Prestación de servicios"/>
    <n v="1020751373"/>
    <n v="8"/>
    <x v="1"/>
    <s v="Bogotá D.C. "/>
    <s v="Prestar servicios profesionales para apoyar a la Subdirección de Fortalecimiento en la implementación del modelo de gestión del conocimiento de la JEP por medio del diseño gráfico y desarrollo de contenidos de los cursos virtuales. "/>
    <m/>
    <s v="Angela María Mora Soto"/>
    <s v="Subsecretaría Ejecutiva (Encargada)"/>
    <s v="Secretaría Ejecutiva"/>
    <x v="24"/>
    <s v="Luz Amanda Granados Urrea_x0009_"/>
    <s v="Subdirección de Fortalecimiento Institucional"/>
    <s v="N/A"/>
    <s v="N/A"/>
    <s v="N/A"/>
    <s v="Inversión"/>
    <n v="37080371"/>
    <s v="N/A"/>
    <s v="N/A"/>
    <n v="8240084"/>
    <n v="97522"/>
    <s v="373422_x0009_"/>
    <n v="2018011001091"/>
    <d v="2022-08-18T00:00:00"/>
    <d v="2022-08-19T00:00:00"/>
    <s v="N/A"/>
    <s v="N/A"/>
    <s v="N/A"/>
    <s v="N/A"/>
    <n v="0"/>
    <s v="N/A"/>
    <n v="0"/>
    <s v="N/A"/>
    <n v="0"/>
    <s v="N/A"/>
    <n v="0"/>
    <n v="37080371"/>
    <s v="NO"/>
    <s v="N/A"/>
    <s v="N/A"/>
    <s v="N/A"/>
    <s v="N/A"/>
    <d v="2022-12-31T00:00:00"/>
    <d v="2022-12-31T00:00:00"/>
    <s v="SI"/>
    <s v="Bogotá D.C. "/>
    <s v="Cumplimiento"/>
    <s v="11-47-101012722"/>
    <n v="0"/>
    <s v="Seguros del Estado S.A."/>
    <d v="2022-08-18T00:00:00"/>
    <s v="19/08/2022 - 30/06/2023"/>
    <s v="PENDIENTE"/>
    <s v="Ninguna"/>
    <x v="1"/>
    <s v="Ingreso"/>
    <s v="N/A"/>
    <s v="DISEÑO INDUSTRIAL"/>
    <s v="N/A"/>
    <s v="FEMENINO"/>
    <s v="giselle.hernandez@jep.gov.co"/>
    <s v="https://community.secop.gov.co/Public/Tendering/ContractNoticePhases/View?PPI=CO1.PPI.19944737&amp;isFromPublicArea=True&amp;isModal=False"/>
    <x v="8"/>
    <n v="2022"/>
  </r>
  <r>
    <n v="788"/>
    <s v="JEP-665-2022"/>
    <s v="JEP-CSPO-642-2022"/>
    <s v="Jairo Cuellar"/>
    <d v="2022-08-12T00:00:00"/>
    <s v="Leidy Tatiana Hernandez Lopez "/>
    <m/>
    <m/>
    <x v="1"/>
    <s v="1. Prestación de servicios"/>
    <n v="53067261"/>
    <n v="7"/>
    <x v="1"/>
    <s v="Bogotá D.C. "/>
    <s v="Prestación de servicios profesionales para apoyar y acompañar las actividades de consolidación de los sistemas de información misionales de la JEP, a través de la validación y estructuración jurídica."/>
    <m/>
    <s v="Angela María Mora Soto"/>
    <s v="Subsecretaría Ejecutiva (Encargada)"/>
    <s v="Subsecretaría Ejecutiva "/>
    <x v="10"/>
    <s v="Jose Manuel Alarcón López"/>
    <s v="Departamento SAAD - Comparecientes"/>
    <s v="N/A"/>
    <s v="N/A"/>
    <s v="N/A"/>
    <s v="Inversión"/>
    <n v="51225000"/>
    <s v="N/A"/>
    <s v="N/A"/>
    <n v="10245000"/>
    <n v="97822"/>
    <n v="370422"/>
    <s v="_x0009_2018011000870"/>
    <d v="2022-08-17T00:00:00"/>
    <d v="2022-08-18T00:00:00"/>
    <s v="N/A"/>
    <s v="N/A"/>
    <s v="N/A"/>
    <s v="N/A"/>
    <n v="0"/>
    <s v="N/A"/>
    <n v="0"/>
    <s v="N/A"/>
    <n v="0"/>
    <s v="N/A"/>
    <n v="0"/>
    <n v="51225000"/>
    <s v="NO"/>
    <s v="N/A"/>
    <s v="N/A"/>
    <s v="N/A"/>
    <s v="N/A"/>
    <d v="2022-12-31T00:00:00"/>
    <d v="2022-12-31T00:00:00"/>
    <s v="SI"/>
    <s v="Bogotá D.C. "/>
    <s v="Cumplimiento"/>
    <s v="25-47-101003134"/>
    <n v="0"/>
    <s v="Seguros del Estado S.A."/>
    <d v="2022-08-18T00:00:00"/>
    <s v="17/08/2022 - 01/07/2023"/>
    <s v="PENDIENTE"/>
    <s v="Ninguna"/>
    <x v="1"/>
    <s v="Ingreso"/>
    <s v="N/A"/>
    <s v="DERECHO"/>
    <s v="N/A"/>
    <s v="FEMENINO"/>
    <s v="leidy.hernandez@jep.gov.co"/>
    <s v="https://community.secop.gov.co/Public/Tendering/ContractNoticePhases/View?PPI=CO1.PPI.19963454&amp;isFromPublicArea=True&amp;isModal=False"/>
    <x v="8"/>
    <n v="2022"/>
  </r>
  <r>
    <n v="70"/>
    <s v="JEP-666-2022"/>
    <s v="JEP-CSPO-643-2022"/>
    <s v="John Maldonado"/>
    <d v="2022-08-16T00:00:00"/>
    <s v="Universidad de los Andes"/>
    <s v="N/A"/>
    <s v="N/A"/>
    <x v="1"/>
    <s v="1. Prestación de servicios"/>
    <n v="860007386"/>
    <n v="1"/>
    <x v="0"/>
    <s v="Bogotá D.C. "/>
    <s v="Contratar servicios académicos para la realización de los procesos de formación que faciliten la implementación del modelo de gestión del conocimiento de la JEP, en cuanto a prácticas de autocuidado, manejo del estrés, construcción de acuerdos y liderazgo, en conjunto con la implementación de mecanismos tendientes a fortalecerlas"/>
    <m/>
    <s v="Angela María Mora Soto"/>
    <s v="Subsecretaría Ejecutiva (Encargada)"/>
    <s v="Subsecretaría Ejecutiva "/>
    <x v="24"/>
    <s v="Luz Amanda Granados Urrea_x0009_"/>
    <s v="Subdirección de Fortalecimiento Institucional"/>
    <s v="N/A"/>
    <s v="N/A"/>
    <s v="N/A"/>
    <s v="Inversión"/>
    <n v="121300000"/>
    <s v="N/A"/>
    <s v="N/A"/>
    <s v="N/A"/>
    <n v="99822"/>
    <s v="_x0009_392722"/>
    <n v="2018011001175"/>
    <d v="2022-08-31T00:00:00"/>
    <d v="2022-09-07T00:00:00"/>
    <s v="N/A"/>
    <s v="N/A"/>
    <s v="N/A"/>
    <s v="N/A"/>
    <n v="0"/>
    <s v="N/A"/>
    <n v="0"/>
    <s v="N/A"/>
    <n v="0"/>
    <s v="N/A"/>
    <n v="0"/>
    <n v="121300000"/>
    <s v="NO"/>
    <s v="N/A"/>
    <s v="N/A"/>
    <s v="N/A"/>
    <s v="N/A"/>
    <d v="2022-12-15T00:00:00"/>
    <d v="2022-12-15T00:00:00"/>
    <s v="SI"/>
    <s v="Bogotá D.C. "/>
    <s v="Cumplimiento"/>
    <s v="21-45-101383915"/>
    <n v="0"/>
    <s v="Seguros de Estado S.A."/>
    <d v="2022-09-06T00:00:00"/>
    <s v="31/08/2022 - 15/12/2025"/>
    <s v="PENDIENTE"/>
    <s v="Ninguna"/>
    <x v="1"/>
    <s v="Ingreso"/>
    <s v="N/A"/>
    <s v="TRABAJO SOCIAL"/>
    <s v="N/A"/>
    <s v="FEMENINO"/>
    <s v="N/A"/>
    <s v="https://community.secop.gov.co/Public/Tendering/ContractNoticePhases/View?PPI=CO1.PPI.19995565&amp;isFromPublicArea=True&amp;isModal=False"/>
    <x v="8"/>
    <n v="2022"/>
  </r>
  <r>
    <n v="757"/>
    <s v="JEP-667-2022"/>
    <s v="JEP-CSPO-644-2022"/>
    <s v="Vanessa Jiménez"/>
    <d v="2022-08-17T00:00:00"/>
    <s v="Santiago Castro Estévez "/>
    <m/>
    <m/>
    <x v="1"/>
    <s v="1. Prestación de servicios"/>
    <n v="1020803707"/>
    <n v="9"/>
    <x v="1"/>
    <s v="Bogotá D.C. "/>
    <s v="Prestar servicios profesionales para brindar apoyo a la gestión del proceso de representación judicial a víctimas, a cargo del departamento del Sistema Autónomo De Asesoría y Defensa SAAD representación de víctimas."/>
    <m/>
    <s v="Angela María Mora Soto"/>
    <s v="Subsecretaría Ejecutiva (Encargada)"/>
    <s v="Subsecretaría Ejecutiva "/>
    <x v="15"/>
    <s v="Lina Rocío Murillo"/>
    <s v="Departamento SAAD - Víctimas"/>
    <s v="N/A"/>
    <s v="N/A"/>
    <s v="N/A"/>
    <s v="Inversión"/>
    <n v="26021315"/>
    <s v="N/A"/>
    <s v="N/A"/>
    <n v="5204263"/>
    <n v="97722"/>
    <n v="376722"/>
    <s v="_x0009_2018011001091"/>
    <d v="2022-08-22T00:00:00"/>
    <d v="2022-08-23T00:00:00"/>
    <s v="N/A"/>
    <s v="N/A"/>
    <s v="N/A"/>
    <s v="N/A"/>
    <n v="0"/>
    <s v="N/A"/>
    <n v="0"/>
    <s v="N/A"/>
    <n v="0"/>
    <s v="N/A"/>
    <n v="-60"/>
    <n v="26021315"/>
    <s v="NO"/>
    <s v="N/A"/>
    <s v="N/A"/>
    <s v="N/A"/>
    <s v="N/A"/>
    <d v="2022-12-31T00:00:00"/>
    <d v="2022-11-01T00:00:00"/>
    <s v="SI"/>
    <s v="Bogotá D.C. "/>
    <s v="Cumplimiento"/>
    <s v="36-45-101039539"/>
    <n v="0"/>
    <s v="Seguros del Estado S.A."/>
    <d v="2022-08-22T00:00:00"/>
    <s v="22/08/2022 - 01/07/2023"/>
    <s v="PENDIENTE"/>
    <s v="Se aprueba terminación anticipada del contato al 1/11/2022"/>
    <x v="0"/>
    <s v="Terminación anticipada"/>
    <s v="N/A"/>
    <s v="DERECHO"/>
    <s v="N/A"/>
    <s v="MASCULINO"/>
    <s v="santiago.castroe@jep.gov.co"/>
    <s v="https://community.secop.gov.co/Public/Tendering/ContractNoticePhases/View?PPI=CO1.PPI.20030989&amp;isFromPublicArea=True&amp;isModal=False"/>
    <x v="8"/>
    <n v="2022"/>
  </r>
  <r>
    <n v="19"/>
    <s v="JEP-668-2022"/>
    <s v="JEP-CSPO-645-2022"/>
    <s v="Angela María Esquivel"/>
    <d v="2022-08-12T00:00:00"/>
    <s v="Javier Alberto Saldaña Diaz"/>
    <s v="Javier Alberto"/>
    <s v="Saldaña Diaz"/>
    <x v="1"/>
    <s v="1. Prestación de servicios"/>
    <n v="1018447581"/>
    <n v="3"/>
    <x v="1"/>
    <s v="Bogotá D.C. "/>
    <s v="Prestar los servicios profesionales para apoyar a la Dirección de Tecnologías de la Información en la implementación de los lineamientos de Accesibilidad Web del MINTIC y otras mejoras sobre el Portal Web de la JEP"/>
    <m/>
    <s v="Angela Mora Soto"/>
    <s v="Subsecretaría Ejecutiva (Encargada)"/>
    <s v="Dirección de Tecnologías de la Información"/>
    <x v="0"/>
    <s v="Diana Lucia Pinilla Marin"/>
    <s v="Dirección de Tecnologías de la Información"/>
    <s v="N/A"/>
    <s v="N/A"/>
    <s v="N/A"/>
    <s v="Inversión"/>
    <n v="20817052"/>
    <s v="N/A"/>
    <s v="N/A"/>
    <n v="5204263"/>
    <s v="92622_x0009_"/>
    <s v="_x0009_427222"/>
    <s v="_x0009_2018011000870"/>
    <d v="2022-09-23T00:00:00"/>
    <d v="2022-09-29T00:00:00"/>
    <s v="N/A"/>
    <s v="N/A"/>
    <s v="N/A"/>
    <s v="N/A"/>
    <n v="0"/>
    <s v="N/A"/>
    <n v="0"/>
    <s v="N/A"/>
    <n v="0"/>
    <s v="N/A"/>
    <n v="0"/>
    <n v="44827"/>
    <s v="NO"/>
    <s v="N/A"/>
    <s v="N/A"/>
    <s v="N/A"/>
    <s v="N/A"/>
    <d v="2022-12-31T00:00:00"/>
    <d v="2022-12-31T00:00:00"/>
    <s v="SI"/>
    <s v="Bogotá D.C. "/>
    <s v="Cumplimiento"/>
    <s v="33-45-101112892"/>
    <n v="0"/>
    <s v="Seguros del Estado S.A."/>
    <d v="2022-09-12T00:00:00"/>
    <s v="09/09/2022 - 30/06/2023"/>
    <s v="SIN PÓLIZA"/>
    <s v="Ninguna"/>
    <x v="1"/>
    <s v="Ingreso"/>
    <s v="N/A"/>
    <s v="PND"/>
    <s v="PND"/>
    <s v="MASCULINO"/>
    <s v="PND"/>
    <s v="https://community.secop.gov.co/Public/Tendering/ContractNoticePhases/View?PPI=CO1.PPI.19968614&amp;isFromPublicArea=True&amp;isModal=False"/>
    <x v="9"/>
    <n v="2022"/>
  </r>
  <r>
    <n v="745"/>
    <s v="JEP-669-2022"/>
    <s v="JEP-CSPO-646-2022"/>
    <s v="John Maldonado"/>
    <d v="2022-08-18T00:00:00"/>
    <s v="Yolvy Lena Padilla Sepúlveda"/>
    <m/>
    <m/>
    <x v="1"/>
    <s v="1. Prestación de servicios"/>
    <n v="51965066"/>
    <n v="2"/>
    <x v="1"/>
    <s v="Bogotá D.C. "/>
    <s v="Elaborar la política para la promoción de la salud mental con énfasis en autocuidado emocional, y la prevención de trastornos mentales y de comportamiento en el talento humano de la jurisdicción especial para la paz."/>
    <m/>
    <s v="Angela María Mora Soto"/>
    <s v="Subsecretaría Ejecutiva "/>
    <s v="Departamento de Asuntos Jurídicos"/>
    <x v="9"/>
    <s v="Francy Elena Palomino Millán"/>
    <s v="Subdirección de Talento Humano"/>
    <s v="N/A"/>
    <s v="N/A"/>
    <s v="N/A"/>
    <s v="Inversión"/>
    <n v="47705750"/>
    <s v="N/A"/>
    <s v="N/A"/>
    <n v="9541150"/>
    <s v="96222_x0009_"/>
    <n v="392022"/>
    <s v="_x0009_2018011001091"/>
    <d v="2022-08-30T00:00:00"/>
    <d v="2022-09-01T00:00:00"/>
    <s v="N/A"/>
    <s v="N/A"/>
    <s v="N/A"/>
    <s v="N/A"/>
    <n v="0"/>
    <s v="N/A"/>
    <n v="0"/>
    <s v="N/A"/>
    <n v="0"/>
    <s v="N/A"/>
    <n v="0"/>
    <n v="47705750"/>
    <s v="NO"/>
    <s v="N/A"/>
    <s v="N/A"/>
    <s v="N/A"/>
    <s v="N/A"/>
    <d v="2022-12-31T00:00:00"/>
    <d v="2022-12-31T00:00:00"/>
    <s v="SI"/>
    <s v="Bogotá D.C. "/>
    <s v="Cumplimiento"/>
    <s v="3424559-6"/>
    <s v="NR"/>
    <s v="Suramericana"/>
    <d v="2022-08-31T00:00:00"/>
    <s v="30/08/2022 - 01/07/2023"/>
    <s v="PENDIENTE"/>
    <s v="Ninguna"/>
    <x v="1"/>
    <s v="Ingreso"/>
    <s v="N/A"/>
    <s v="PSICOLOGÍA"/>
    <s v="N/A"/>
    <s v="FEMENINO"/>
    <s v="yolvy.padilla@jep.gov.co"/>
    <s v="https://community.secop.gov.co/Public/Tendering/ContractNoticePhases/View?PPI=CO1.PPI.20069645&amp;isFromPublicArea=True&amp;isModal=False"/>
    <x v="8"/>
    <n v="2022"/>
  </r>
  <r>
    <n v="789"/>
    <s v="JEP-670-2022"/>
    <s v="JEP-CSPO-647-2022"/>
    <s v="Jairo Cuellar"/>
    <d v="2022-08-18T00:00:00"/>
    <s v="Rosaura Morales Gómez"/>
    <m/>
    <m/>
    <x v="1"/>
    <s v="1. Prestación de servicios"/>
    <n v="1032452027"/>
    <n v="5"/>
    <x v="1"/>
    <s v="Bogotá D.C. "/>
    <s v="Prestación de servicios profesionales para brindar apoyo y asistencia técnica para la consolidación de los sistemas de información misionales de la JEP, a través de procesos de validación y aplicación de herramientas jurídicas y conceptuales. (Contratos o convenio que no requieren pluralidad de ofertas)"/>
    <m/>
    <s v="Angela María Mora Soto"/>
    <s v="Subsecretaría Ejecutiva (Encargada)"/>
    <s v="Subsecretaría Ejecutiva "/>
    <x v="10"/>
    <s v="Jorge Alirio Mancera Cortés"/>
    <s v="Departamento SAAD - Comparecientes"/>
    <s v="N/A"/>
    <s v="N/A"/>
    <s v="N/A"/>
    <s v="Inversión"/>
    <n v="25263415"/>
    <s v="N/A"/>
    <s v="N/A"/>
    <n v="5052683"/>
    <n v="97922"/>
    <n v="391822"/>
    <s v="_x0009_2018011000870"/>
    <d v="2022-08-30T00:00:00"/>
    <d v="2022-08-30T00:00:00"/>
    <s v="N/A"/>
    <s v="N/A"/>
    <s v="N/A"/>
    <s v="N/A"/>
    <n v="0"/>
    <s v="N/A"/>
    <n v="0"/>
    <s v="N/A"/>
    <n v="0"/>
    <s v="N/A"/>
    <n v="0"/>
    <n v="25263415"/>
    <s v="NO"/>
    <s v="N/A"/>
    <s v="N/A"/>
    <s v="N/A"/>
    <s v="N/A"/>
    <d v="2022-12-31T00:00:00"/>
    <d v="2022-12-31T00:00:00"/>
    <s v="SI"/>
    <s v="Bogotá D.C. "/>
    <s v="Cumplimiento"/>
    <s v="839-47-101001893"/>
    <n v="0"/>
    <s v="Seguros del Estado S.A."/>
    <d v="2022-08-30T00:00:00"/>
    <s v="30/08/2022 - 30/06/2023"/>
    <s v="PENDIENTE"/>
    <s v="Ninguna"/>
    <x v="1"/>
    <s v="Ingreso"/>
    <s v="N/A"/>
    <s v="DERECHO"/>
    <s v="N/A"/>
    <s v="FEMENINO"/>
    <s v="rosaura.morales@jep.gov.co"/>
    <s v="https://community.secop.gov.co/Public/Tendering/ContractNoticePhases/View?PPI=CO1.PPI.20087858&amp;isFromPublicArea=True&amp;isModal=False"/>
    <x v="8"/>
    <n v="2022"/>
  </r>
  <r>
    <n v="791"/>
    <s v="JEP-671-2022"/>
    <s v="JEP-CSPO-648-2022"/>
    <s v="Jairo Cuellar"/>
    <d v="2022-08-18T00:00:00"/>
    <s v="Jorge Alejandro Mesa Albarracin"/>
    <m/>
    <m/>
    <x v="1"/>
    <s v="1. Prestación de servicios"/>
    <n v="1098625296"/>
    <n v="3"/>
    <x v="1"/>
    <s v="Bogotá D.C. "/>
    <s v="Prestación de servicios profesionales para brindar apoyo y asistencia técnica para la consolidación de los sistemas de información misionales de la JEP, a través de procesos de validación y aplicación de herramientas jurídicas y conceptuales."/>
    <m/>
    <s v="Angela María Mora Soto"/>
    <s v="Subsecretaría Ejecutiva (Encargada)"/>
    <s v="Subsecretaría Ejecutiva "/>
    <x v="10"/>
    <s v="Eliana Fernanda Antonio Rosero"/>
    <s v="Departamento SAAD - Comparecientes"/>
    <s v="N/A"/>
    <s v="N/A"/>
    <s v="N/A"/>
    <s v="Inversión"/>
    <n v="25263415"/>
    <s v="N/A"/>
    <s v="N/A"/>
    <n v="5052683"/>
    <n v="98122"/>
    <n v="385622"/>
    <n v="2018011000870"/>
    <d v="2022-08-25T00:00:00"/>
    <d v="2022-08-10T00:00:00"/>
    <s v="N/A"/>
    <s v="N/A"/>
    <s v="N/A"/>
    <s v="N/A"/>
    <n v="0"/>
    <s v="N/A"/>
    <n v="0"/>
    <s v="N/A"/>
    <n v="0"/>
    <s v="N/A"/>
    <n v="0"/>
    <n v="25263415"/>
    <s v="NO"/>
    <s v="N/A"/>
    <s v="N/A"/>
    <s v="N/A"/>
    <s v="N/A"/>
    <d v="2022-11-30T00:00:00"/>
    <d v="2022-11-30T00:00:00"/>
    <s v="SI"/>
    <s v=" Bogotá D.C."/>
    <s v="Cumplimiento"/>
    <s v="37-47-101003586 "/>
    <n v="0"/>
    <s v="Seguros del Estado S.A."/>
    <d v="2022-08-10T00:00:00"/>
    <s v="10/08/2022 - 31/05/2023"/>
    <s v="PENDIENTE"/>
    <s v="Ninguna"/>
    <x v="1"/>
    <s v="Ingreso"/>
    <s v="N/A"/>
    <s v="DERECHO"/>
    <s v="N/A"/>
    <s v="FEMENINO"/>
    <s v="jorge.mesa@jep.gov.co"/>
    <s v="https://community.secop.gov.co/Public/Tendering/ContractNoticePhases/View?PPI=CO1.PPI.20106438&amp;isFromPublicArea=True&amp;isModal=False"/>
    <x v="8"/>
    <n v="2022"/>
  </r>
  <r>
    <n v="792"/>
    <s v="JEP-672-2022"/>
    <s v="JEP-CSPO-649-2022"/>
    <s v="Jairo Cuellar"/>
    <d v="2022-08-18T00:00:00"/>
    <s v="Cristian Camilo Clavijo Rodríguez"/>
    <m/>
    <m/>
    <x v="1"/>
    <s v="1. Prestación de servicios"/>
    <n v="1033736942"/>
    <n v="3"/>
    <x v="1"/>
    <s v="Bogotá D.C. "/>
    <s v="Prestación de servicios profesionales para brindar apoyo y asistencia técnica para la consolidación de los sistemas de información misionales de la JEP, a través de procesos de validación y aplicación de herramientas jurídicas y conceptuales."/>
    <m/>
    <s v="Angela María Mora Soto"/>
    <s v="Subsecretaría Ejecutiva (Encargada)"/>
    <s v="Subsecretaría Ejecutiva "/>
    <x v="10"/>
    <s v="Angela María Mora Soto"/>
    <s v="Departamento SAAD - Comparecientes"/>
    <s v="N/A"/>
    <s v="N/A"/>
    <s v="N/A"/>
    <s v="Inversión"/>
    <n v="25263415"/>
    <s v="N/A"/>
    <s v="N/A"/>
    <n v="5052683"/>
    <n v="98222"/>
    <s v="_x0009_358522"/>
    <n v="2018011000870"/>
    <d v="2022-08-31T00:00:00"/>
    <d v="2022-08-05T00:00:00"/>
    <s v="N/A"/>
    <s v="N/A"/>
    <s v="N/A"/>
    <s v="N/A"/>
    <n v="0"/>
    <s v="N/A"/>
    <n v="0"/>
    <s v="N/A"/>
    <n v="0"/>
    <s v="N/A"/>
    <n v="0"/>
    <n v="25263415"/>
    <s v="NO"/>
    <s v="N/A"/>
    <s v="N/A"/>
    <s v="N/A"/>
    <s v="N/A"/>
    <d v="2022-12-31T00:00:00"/>
    <d v="2022-12-31T00:00:00"/>
    <s v="SI"/>
    <s v=" Bogotá D.C."/>
    <s v="Cumplimiento"/>
    <s v="21-45-101380394"/>
    <n v="0"/>
    <s v="Seguros del Estado S.A."/>
    <d v="2022-08-05T00:00:00"/>
    <s v="05/08/2022- 01/07/2023"/>
    <s v="PENDIENTE"/>
    <s v="Ninguna"/>
    <x v="1"/>
    <s v="Ingreso"/>
    <s v="N/A"/>
    <s v="DERECHO"/>
    <s v="N/A"/>
    <s v="FEMENINO"/>
    <s v="cristian.clavijo@jep.gov.co"/>
    <s v="https://community.secop.gov.co/Public/Tendering/ContractNoticePhases/View?PPI=CO1.PPI.20112095&amp;isFromPublicArea=True&amp;isModal=False"/>
    <x v="8"/>
    <n v="2022"/>
  </r>
  <r>
    <n v="793"/>
    <s v="JEP-673-2022"/>
    <s v="JEP-CSPO-650-2022"/>
    <s v="Jairo Cuellar"/>
    <d v="2022-08-18T00:00:00"/>
    <s v="María Camila Rodríguez Álvarez"/>
    <m/>
    <m/>
    <x v="1"/>
    <s v="1. Prestación de servicios"/>
    <n v="1032465411"/>
    <n v="7"/>
    <x v="1"/>
    <s v="Ibagué "/>
    <s v="Prestación de servicios profesionales para brindar apoyo y asistencia técnica para la consolidación de los sistemas de información misionales de la JEP, a través de procesos de validación y aplicación de herramientas jurídicas y conceptuales."/>
    <m/>
    <s v="Angela María Mora Soto"/>
    <s v="Subsecretaría Ejecutiva (Encargada)"/>
    <s v="Subsecretaría Ejecutiva "/>
    <x v="10"/>
    <s v="Jorge Alirio Mancera Cortés"/>
    <s v="Departamento SAAD - Comparecientes"/>
    <s v="N/A"/>
    <s v="N/A"/>
    <s v="N/A"/>
    <s v="Inversión"/>
    <n v="25263415"/>
    <s v="N/A"/>
    <s v="N/A"/>
    <n v="5052683"/>
    <n v="93822"/>
    <n v="392622"/>
    <n v="2018011000870"/>
    <d v="2022-08-31T00:00:00"/>
    <d v="2022-09-01T00:00:00"/>
    <s v="N/A"/>
    <s v="N/A"/>
    <s v="N/A"/>
    <s v="N/A"/>
    <n v="0"/>
    <s v="N/A"/>
    <n v="0"/>
    <s v="N/A"/>
    <n v="0"/>
    <s v="N/A"/>
    <n v="0"/>
    <n v="25263415"/>
    <s v="NO"/>
    <s v="N/A"/>
    <s v="N/A"/>
    <s v="N/A"/>
    <s v="N/A"/>
    <d v="2022-12-31T00:00:00"/>
    <d v="2022-12-31T00:00:00"/>
    <s v="SI"/>
    <s v=" Bogotá D.C."/>
    <s v="Cumplimiento"/>
    <s v="39-47-101001898"/>
    <n v="0"/>
    <s v="Seguros del Estado S.A."/>
    <d v="2022-08-31T00:00:00"/>
    <s v="31/08/2022 - 30/06/2023"/>
    <s v="PENDIENTE"/>
    <s v="Ninguna"/>
    <x v="1"/>
    <s v="Ingreso"/>
    <s v="N/A"/>
    <s v="DERECHO"/>
    <s v="N/A"/>
    <s v="FEMENINO"/>
    <s v="maria.rodriguez@jep.gov.co"/>
    <s v="https://community.secop.gov.co/Public/Tendering/ContractNoticePhases/View?PPI=CO1.PPI.20117446&amp;isFromPublicArea=True&amp;isModal=False"/>
    <x v="8"/>
    <n v="2022"/>
  </r>
  <r>
    <n v="796"/>
    <s v="JEP-674-2022"/>
    <s v="JEP-CSPO-651-2022"/>
    <s v="Jairo Cuellar"/>
    <d v="2022-08-18T00:00:00"/>
    <s v="Hugo Andrés Rojas Sandoval"/>
    <m/>
    <m/>
    <x v="1"/>
    <s v="1. Prestación de servicios"/>
    <n v="88275740"/>
    <n v="2"/>
    <x v="1"/>
    <s v="Bogotá D.C. "/>
    <s v="Prestación de servicios para apoyar y acompañar la gestión y validación técnica de información para fortalecer y consolidar los sistemas de información misionales de la JEP. "/>
    <m/>
    <s v="Angela María Mora Soto"/>
    <s v="Subsecretaría Ejecutiva (Encargada)"/>
    <s v="Subsecretaría Ejecutiva "/>
    <x v="10"/>
    <s v="Jorge Alirio Mancera Cortés"/>
    <s v="Departamento SAAD - Comparecientes"/>
    <s v="N/A"/>
    <s v="N/A"/>
    <s v="N/A"/>
    <s v="Inversión"/>
    <n v="17544030"/>
    <s v="N/A"/>
    <s v="N/A"/>
    <n v="3508806"/>
    <n v="99222"/>
    <s v="_x0009_391922"/>
    <n v="2018011000870"/>
    <d v="2022-08-30T00:00:00"/>
    <d v="2022-08-30T00:00:00"/>
    <s v="N/A"/>
    <s v="N/A"/>
    <s v="N/A"/>
    <s v="N/A"/>
    <n v="0"/>
    <s v="N/A"/>
    <n v="0"/>
    <s v="N/A"/>
    <n v="0"/>
    <s v="N/A"/>
    <n v="0"/>
    <n v="17544030"/>
    <s v="NO"/>
    <s v="N/A"/>
    <s v="N/A"/>
    <s v="N/A"/>
    <s v="N/A"/>
    <d v="2022-12-31T00:00:00"/>
    <d v="2022-12-31T00:00:00"/>
    <s v="SI"/>
    <s v=" Bogotá D.C."/>
    <s v="Cumplimiento"/>
    <s v="39-47-101001894"/>
    <n v="0"/>
    <s v="Seguros del Estado S.A."/>
    <d v="2022-08-30T00:00:00"/>
    <s v="30/08/2022 - 30/06/2023"/>
    <s v="PENDIENTE"/>
    <s v="Ninguna"/>
    <x v="1"/>
    <s v="Ingreso"/>
    <s v="N/A"/>
    <s v="NR"/>
    <s v="N/A"/>
    <s v="MASCULINO"/>
    <s v="hugo.rojas@jep.gov.co"/>
    <s v="https://community.secop.gov.co/Public/Tendering/ContractNoticePhases/View?PPI=CO1.PPI.20160183&amp;isFromPublicArea=True&amp;isModal=False"/>
    <x v="8"/>
    <n v="2022"/>
  </r>
  <r>
    <n v="797"/>
    <s v="JEP-675-2022"/>
    <s v="JEP-CSPO-652-2027"/>
    <s v="Jairo Cuellar"/>
    <d v="2022-08-18T00:00:00"/>
    <s v="David Alejandro Rincón Pinilla"/>
    <m/>
    <m/>
    <x v="1"/>
    <s v="1. Prestación de servicios"/>
    <n v="1010222342"/>
    <n v="4"/>
    <x v="1"/>
    <s v="Bogotá D.C. "/>
    <s v="Prestación de servicios para apoyar y acompañar la gestión y validación técnica de información para fortalecer y consolidar los sistemas de información misionales de la JEP."/>
    <m/>
    <s v="Angela María Mora Soto"/>
    <s v="Subsecretaría Ejecutiva (Encargada)"/>
    <s v="Subsecretaría Ejecutiva "/>
    <x v="10"/>
    <s v="Jorge Alirio Mancera Cortés"/>
    <s v="Departamento SAAD - Comparecientes"/>
    <s v="N/A"/>
    <s v="N/A"/>
    <s v="N/A"/>
    <s v="Inversión"/>
    <n v="17544030"/>
    <s v="N/A"/>
    <s v="N/A"/>
    <n v="3508806"/>
    <n v="98622"/>
    <n v="392822"/>
    <s v="_x0009_2018011000870"/>
    <d v="2022-08-31T00:00:00"/>
    <d v="2022-09-01T00:00:00"/>
    <s v="N/A"/>
    <s v="N/A"/>
    <s v="N/A"/>
    <s v="N/A"/>
    <n v="0"/>
    <s v="N/A"/>
    <n v="0"/>
    <s v="N/A"/>
    <n v="0"/>
    <s v="N/A"/>
    <n v="0"/>
    <n v="17544030"/>
    <s v="NO"/>
    <s v="N/A"/>
    <s v="N/A"/>
    <s v="N/A"/>
    <s v="N/A"/>
    <d v="2022-12-31T00:00:00"/>
    <d v="2022-12-31T00:00:00"/>
    <s v="SI"/>
    <s v="Bogotá D.C. "/>
    <s v="Cumplimiento"/>
    <s v="39-47-101001901"/>
    <n v="0"/>
    <s v="Seguros del Estado S.A."/>
    <d v="2022-08-31T00:00:00"/>
    <s v="31/08/2022 - 30/06/2023"/>
    <s v="PENDIENTE"/>
    <s v="Ninguna"/>
    <x v="1"/>
    <s v="Ingreso"/>
    <s v="N/A"/>
    <s v="NR"/>
    <s v="N/A"/>
    <s v="MASCULINO"/>
    <s v="david.rincon@jep.gov.co"/>
    <s v="https://community.secop.gov.co/Public/Tendering/ContractNoticePhases/View?PPI=CO1.PPI.20162520&amp;isFromPublicArea=True&amp;isModal=False"/>
    <x v="8"/>
    <n v="2022"/>
  </r>
  <r>
    <n v="798"/>
    <s v="JEP-676-2022"/>
    <s v="JEP-CSPO-653-2028"/>
    <s v="Jairo Cuellar"/>
    <d v="2022-08-18T00:00:00"/>
    <s v="Juan Sebastian Agredo Sichaca"/>
    <s v="Juan Sebastian"/>
    <s v="Agredo Sichaca"/>
    <x v="1"/>
    <s v="1. Prestación de servicios"/>
    <n v="1072665853"/>
    <n v="2"/>
    <x v="1"/>
    <s v="Bogotá D.C. "/>
    <s v="Prestación de servicios para apoyar y acompañar la gestión y validación técnica de información para fortalecer y consolidar los sistemas de información misionales de la JEP"/>
    <m/>
    <s v="Angela María Mora Soto"/>
    <s v="Subsecretaria encargada"/>
    <s v="Subsecretaría Ejecutiva "/>
    <x v="10"/>
    <s v="Jorge Alirio Mancera Cortés"/>
    <s v="Departamento SAAD - Comparecientes"/>
    <s v="N/A"/>
    <s v="N/A"/>
    <s v="N/A"/>
    <s v="N/A"/>
    <n v="14035224"/>
    <s v="N/A"/>
    <s v="N/A"/>
    <n v="3508806"/>
    <n v="98722"/>
    <s v="_x0009_408722"/>
    <n v="2018011000870"/>
    <d v="2022-09-09T00:00:00"/>
    <d v="2022-09-13T00:00:00"/>
    <s v="N/A"/>
    <s v="N/A"/>
    <s v="N/A"/>
    <s v="N/A"/>
    <n v="0"/>
    <s v="N/A"/>
    <n v="0"/>
    <s v="N/A"/>
    <n v="0"/>
    <s v="N/A"/>
    <n v="0"/>
    <n v="14035224"/>
    <s v="NO"/>
    <s v="N/A"/>
    <s v="N/A"/>
    <s v="N/A"/>
    <s v="N/A"/>
    <d v="2022-12-31T00:00:00"/>
    <d v="2022-12-31T00:00:00"/>
    <s v="SI"/>
    <s v="Bogotá D.C. "/>
    <s v="Cumplimiento"/>
    <s v="60-47-101001160"/>
    <n v="0"/>
    <s v="Seguros del Estado S.A."/>
    <d v="2022-09-12T00:00:00"/>
    <s v="09/09/2022 - 20/06/2023"/>
    <s v="SIN PÓLIZA"/>
    <s v="Ninguna"/>
    <x v="1"/>
    <s v="Ingreso"/>
    <s v="N/A"/>
    <s v="PENDIENTE"/>
    <s v="PENDIENTE"/>
    <s v="MASCULINO"/>
    <s v="juan.agredo@jep.gov.co"/>
    <s v="https://community.secop.gov.co/Public/Tendering/ContractNoticePhases/View?PPI=CO1.PPI.20188576&amp;isFromPublicArea=True&amp;isModal=False"/>
    <x v="9"/>
    <n v="2022"/>
  </r>
  <r>
    <n v="800"/>
    <s v="JEP-677-2022"/>
    <s v="JEP-CSPO-654-2022"/>
    <s v="Jairo Cuellar"/>
    <d v="2022-08-18T00:00:00"/>
    <s v="Yulieth Angelica Rodríguez Forero"/>
    <m/>
    <m/>
    <x v="1"/>
    <s v="1. Prestación de servicios"/>
    <n v="1013602902"/>
    <n v="0"/>
    <x v="1"/>
    <s v="Bogotá D.C. "/>
    <s v="Prestación de servicios para apoyar la gestión documental y el soporte a los procesos administrativos de las actividades de consolidación y fortalecimiento de los sistemas de información misionales de la JEP."/>
    <m/>
    <s v="Angela María Mora Soto"/>
    <s v="Subsecretaría Ejecutiva (Encargada)"/>
    <s v="Subsecretaría Ejecutiva "/>
    <x v="10"/>
    <s v="Jorge Alirio Mancera Cortés"/>
    <s v="Departamento SAAD - Comparecientes"/>
    <s v="N/A"/>
    <s v="N/A"/>
    <s v="N/A"/>
    <s v="Inversión"/>
    <n v="17544030"/>
    <s v="N/A"/>
    <s v="N/A"/>
    <n v="3508806"/>
    <n v="98822"/>
    <n v="385722"/>
    <n v="2018011000870"/>
    <d v="2022-08-25T00:00:00"/>
    <d v="2022-08-29T00:00:00"/>
    <s v="N/A"/>
    <s v="N/A"/>
    <s v="N/A"/>
    <s v="N/A"/>
    <n v="0"/>
    <s v="N/A"/>
    <n v="0"/>
    <s v="N/A"/>
    <n v="0"/>
    <s v="N/A"/>
    <n v="0"/>
    <n v="17544030"/>
    <s v="NO"/>
    <s v="N/A"/>
    <s v="N/A"/>
    <s v="N/A"/>
    <s v="N/A"/>
    <d v="2022-12-31T00:00:00"/>
    <d v="2022-12-31T00:00:00"/>
    <s v="SI"/>
    <s v="Bogotá D.C."/>
    <s v="Cumplimiento"/>
    <s v="39-47-101001886"/>
    <n v="0"/>
    <s v="Seguros del Estado S.A. "/>
    <d v="2022-08-28T00:00:00"/>
    <s v="25/08/2022 - 30/06/2023"/>
    <s v="PENDIENTE"/>
    <s v="En fecha del 9 de septiembre de 2022 se suscribe el otrosí No. 01 donde se aclara el número del contrato"/>
    <x v="1"/>
    <s v="Ingreso"/>
    <s v="N/A"/>
    <s v="ADMINISTRACIÓN DE EMPRESAS"/>
    <s v="N/A"/>
    <s v="FEMENINO"/>
    <s v="yulieth.rodriguez@jep.gov.co"/>
    <s v="https://community.secop.gov.co/Public/Tendering/ContractNoticePhases/View?PPI=CO1.PPI.20180523&amp;isFromPublicArea=True&amp;isModal=False"/>
    <x v="8"/>
    <n v="2022"/>
  </r>
  <r>
    <n v="802"/>
    <s v="JEP-678-2022"/>
    <s v="JEP-CSPO-655-2022"/>
    <s v="Jairo Cuellar"/>
    <d v="2022-08-18T00:00:00"/>
    <s v="Carlos Anibal Echandia Chavista"/>
    <s v="Carlos Anibal"/>
    <s v="Echandia Chavista"/>
    <x v="1"/>
    <s v="1. Prestación de servicios"/>
    <n v="80101181"/>
    <n v="1"/>
    <x v="1"/>
    <s v="Mosquera"/>
    <s v="Prestación de servicios para apoyar y acompañar la gestión y validación técnica de información para fortalecer y consolidar los sistemas de información misionales de la JEP."/>
    <m/>
    <s v="Angela María Mora Soto"/>
    <s v="Subsecretaria encargada"/>
    <s v="Subsecretaría Ejecutiva "/>
    <x v="10"/>
    <s v="Jorge Alirio Mancera Cortés"/>
    <s v="Departamento SAAD - Comparecientes"/>
    <s v="N/A"/>
    <s v="N/A"/>
    <s v="N/A"/>
    <s v="Inversión"/>
    <n v="14035224"/>
    <s v="N/A"/>
    <s v="N/A"/>
    <n v="3508806"/>
    <n v="99022"/>
    <s v="_x0009_409022"/>
    <s v="_x0009_2018011000870"/>
    <d v="2022-09-09T00:00:00"/>
    <d v="2022-09-12T00:00:00"/>
    <s v="N/A"/>
    <s v="N/A"/>
    <s v="N/A"/>
    <s v="N/A"/>
    <n v="0"/>
    <s v="N/A"/>
    <n v="0"/>
    <s v="N/A"/>
    <n v="0"/>
    <s v="N/A"/>
    <n v="0"/>
    <n v="3508806"/>
    <s v="NO"/>
    <s v="N/A"/>
    <s v="N/A"/>
    <s v="N/A"/>
    <s v="N/A"/>
    <d v="2022-12-31T00:00:00"/>
    <d v="2022-12-31T00:00:00"/>
    <s v="SI"/>
    <s v="Bogotá D.C. "/>
    <s v="Cumplimiento"/>
    <s v="21-45-101384622"/>
    <n v="0"/>
    <s v="Seguros del Estado S.A."/>
    <d v="2022-09-12T00:00:00"/>
    <s v="09/09/2022 - 30/06/2023"/>
    <s v="EN APROBACIÓN"/>
    <s v="Ninguna"/>
    <x v="1"/>
    <s v="Ingreso"/>
    <s v="N/A"/>
    <s v="PENDIENTE"/>
    <s v="PENDIENTE"/>
    <s v="MASCULINO"/>
    <s v="carlos.hechandia@jep.gov.co"/>
    <s v="https://community.secop.gov.co/Public/Tendering/ContractNoticePhases/View?PPI=CO1.PPI.20190746&amp;isFromPublicArea=True&amp;isModal=False"/>
    <x v="9"/>
    <n v="2022"/>
  </r>
  <r>
    <n v="824"/>
    <s v="JEP-679-2022"/>
    <s v="JEP-CSPO-656-2022"/>
    <s v="Vanessa Jiménez"/>
    <d v="2022-06-23T00:00:00"/>
    <s v="Rosa María del Carmen Navarro Ordoñez"/>
    <m/>
    <m/>
    <x v="1"/>
    <s v="1. Prestación de servicios"/>
    <n v="64564903"/>
    <n v="9"/>
    <x v="1"/>
    <s v="Bogotá D.C. "/>
    <s v="Prestar servicios profesionales especializados para el acompañamiento y asesoría a la dirección administrativa y financiera en el desarrollo y seguimiento de aspectos administrativos, jurídicos y contractuales"/>
    <m/>
    <s v="Angela María Mora Soto"/>
    <s v="Subsecretaría Ejecutiva "/>
    <s v="Dirección Administrativa y Financiera"/>
    <x v="11"/>
    <s v="Ana Lucia Rosales Callejas"/>
    <s v="Dirección Administrativa y Financiera"/>
    <s v="N/A"/>
    <s v="N/A"/>
    <s v="N/A"/>
    <s v="Inversión"/>
    <n v="71414056"/>
    <s v="N/A"/>
    <s v="N/A"/>
    <n v="16480169"/>
    <n v="101122"/>
    <n v="383822"/>
    <n v="2018011001091"/>
    <d v="2022-08-25T00:00:00"/>
    <d v="2022-08-26T00:00:00"/>
    <s v="N/A"/>
    <s v="N/A"/>
    <s v="N/A"/>
    <s v="N/A"/>
    <n v="0"/>
    <s v="N/A"/>
    <n v="0"/>
    <s v="N/A"/>
    <n v="0"/>
    <s v="N/A"/>
    <n v="0"/>
    <n v="71414056"/>
    <s v="NO"/>
    <s v="N/A"/>
    <s v="N/A"/>
    <s v="N/A"/>
    <s v="N/A"/>
    <d v="2022-12-31T00:00:00"/>
    <d v="2022-12-31T00:00:00"/>
    <s v="SI"/>
    <s v="Bogotá D.C."/>
    <s v="Cumplimiento"/>
    <s v="11-45-101116476"/>
    <n v="0"/>
    <s v="Seguros del Estado S.A. "/>
    <d v="2022-08-25T00:00:00"/>
    <s v="25/08/2022 - 02/072023"/>
    <s v="PENDIENTE"/>
    <s v="Ninguna"/>
    <x v="1"/>
    <s v="Ingreso"/>
    <s v="N/A"/>
    <s v="DERECHO"/>
    <s v="N/A"/>
    <s v="FEMENINO"/>
    <s v="rosa.navarro@jep.gov.co"/>
    <s v="https://community.secop.gov.co/Public/Tendering/ContractNoticePhases/View?PPI=CO1.PPI.20134039&amp;isFromPublicArea=True&amp;isModal=False"/>
    <x v="8"/>
    <n v="2022"/>
  </r>
  <r>
    <n v="566"/>
    <s v="JEP-680-2022"/>
    <s v="JEP-IPI-003-2022"/>
    <s v="Paola Casas"/>
    <d v="2022-08-25T00:00:00"/>
    <s v="GRUPO ONE S.A.S"/>
    <s v="N/A"/>
    <s v="N/A"/>
    <x v="4"/>
    <s v="1. Prestación de servicios"/>
    <n v="860070624"/>
    <n v="5"/>
    <x v="0"/>
    <s v="Bogotá D.C."/>
    <s v="Prestar servicios para divulgar el mandato, la misión, principios, valores y resultados del quehacer de la JEP entre sus distintos grupos de interés, para contribuir a la comprensión social de la JEP"/>
    <m/>
    <s v="Ana Lucia Rosales Callejas"/>
    <s v="Dirección Administrativa y Financiera"/>
    <s v="Secretaría Ejecutiva"/>
    <x v="14"/>
    <s v="Hermando Salazar Palacio"/>
    <s v="Subdirección de Comunicaciones"/>
    <s v="N/A"/>
    <s v="N/A"/>
    <s v="N/A"/>
    <s v="Inversión"/>
    <n v="334229171"/>
    <s v="N/A"/>
    <s v="N/A"/>
    <s v="N/A"/>
    <n v="71122"/>
    <s v="_x0009_397122"/>
    <n v="2018011000954"/>
    <d v="2022-09-01T00:00:00"/>
    <d v="2022-09-06T00:00:00"/>
    <s v="N/A"/>
    <s v="N/A"/>
    <s v="N/A"/>
    <s v="N/A"/>
    <n v="0"/>
    <s v="N/A"/>
    <n v="0"/>
    <s v="N/A"/>
    <n v="0"/>
    <s v="N/A"/>
    <n v="0"/>
    <n v="334229171"/>
    <s v="NO"/>
    <s v="N/A"/>
    <s v="N/A"/>
    <s v="N/A"/>
    <s v="N/A"/>
    <d v="2022-12-31T00:00:00"/>
    <d v="2022-12-31T00:00:00"/>
    <s v="SI"/>
    <s v="Territorio Nacional"/>
    <s v="Cumplimiento"/>
    <s v="980-47-994000022419"/>
    <n v="0"/>
    <s v="Aseguradora Solidaria de Colombia"/>
    <d v="2022-09-02T00:00:00"/>
    <s v="01/09/2022 - 30/06/2023"/>
    <s v="SIN PÓLIZA"/>
    <s v="La Jurisdicción Especial para la Paz- JEP realizará pagos mensuales al GRUPO ONE S.A.S. por la_x000a_totalidad de los servicios prestados y autorizados en el mes por el supervisor, de acuerdo con la_x000a_oferta económica presentada, previa a la correcta presentación de los soportes de cada una de las_x000a_actividades desarrolladas_x000a_El tiempo sera de 124 días. "/>
    <x v="1"/>
    <s v="Ingreso"/>
    <s v="N/A"/>
    <s v="N/A"/>
    <s v="N/A"/>
    <s v="N/A"/>
    <s v="N/A"/>
    <s v="https://community.secop.gov.co/Public/Tendering/ContractNoticePhases/View?PPI=CO1.PPI.19679199&amp;isFromPublicArea=True&amp;isModal=False"/>
    <x v="9"/>
    <n v="2022"/>
  </r>
  <r>
    <n v="164"/>
    <s v="JEP-681-2022"/>
    <s v="JEP-CSPO-657-2022"/>
    <s v="Clara Torres"/>
    <d v="2022-08-25T00:00:00"/>
    <s v="William Fábian Calderon Aguirre"/>
    <m/>
    <m/>
    <x v="1"/>
    <s v="1. Prestación de servicios"/>
    <n v="93393340"/>
    <n v="3"/>
    <x v="1"/>
    <s v="Bogotá D.C. "/>
    <s v="Prestar servicios profesionales para apoyar y acompañar a la Subsecretaría Ejecutiva en la revisión y análisis de documentos técnicos y estadísticos sobre el proceso de monitoreo de la JEP"/>
    <m/>
    <s v="Harvey Danilo Suarez Morales"/>
    <s v="Secretaría Ejecutiva"/>
    <s v="Subsecretaría Ejecutiva "/>
    <x v="5"/>
    <s v="Angela María Mora Soto"/>
    <s v="Subsecretaría Ejecutiva "/>
    <s v="N/A"/>
    <s v="N/A"/>
    <s v="N/A"/>
    <s v="Inversión"/>
    <n v="30599138"/>
    <s v="N/A"/>
    <s v="N/A"/>
    <n v="7228143"/>
    <n v="101622"/>
    <n v="388122"/>
    <n v="2018011001175"/>
    <d v="2022-08-26T00:00:00"/>
    <d v="2022-09-01T00:00:00"/>
    <s v="N/A"/>
    <s v="N/A"/>
    <s v="N/A"/>
    <s v="N/A"/>
    <n v="0"/>
    <s v="N/A"/>
    <n v="0"/>
    <s v="N/A"/>
    <n v="0"/>
    <s v="N/A"/>
    <n v="0"/>
    <n v="30599138"/>
    <s v="NO"/>
    <s v="N/A"/>
    <s v="N/A"/>
    <s v="N/A"/>
    <s v="N/A"/>
    <d v="2022-12-31T00:00:00"/>
    <d v="2022-12-31T00:00:00"/>
    <s v="SI"/>
    <s v="Bogotá D.C."/>
    <s v="Cumplimiento"/>
    <s v="390-45-994000013841"/>
    <n v="0"/>
    <s v="Aseguradora Solidaria de Colombia"/>
    <d v="2022-08-27T00:00:00"/>
    <s v="26/08/2022 - 06/07/2023"/>
    <s v="PENDIENTE"/>
    <m/>
    <x v="1"/>
    <s v="Ingreso"/>
    <s v="N/A"/>
    <s v="ECONOMÍA"/>
    <s v="N/A"/>
    <s v="MASCULINO"/>
    <s v="william.calderon@jep.gov.co"/>
    <s v="https://community.secop.gov.co/Public/Tendering/ContractNoticePhases/View?PPI=CO1.PPI.20186778&amp;isFromPublicArea=True&amp;isModal=False"/>
    <x v="8"/>
    <n v="2022"/>
  </r>
  <r>
    <s v="N/A"/>
    <s v="JEP-682-2022"/>
    <s v="JEP-CSPO-658-2022"/>
    <s v="Clara Torres"/>
    <d v="2022-08-25T00:00:00"/>
    <s v="N/A"/>
    <s v="N/A"/>
    <s v="N/A"/>
    <x v="1"/>
    <s v="7. Convenios con otras organizaciones"/>
    <n v="800128835"/>
    <n v="6"/>
    <x v="0"/>
    <s v="Bogotá D.C."/>
    <s v="Aunar esfuerzos humanos, técnicos y administrativos entre LA COMISIÓN, LA JEP y EL AGN para la dirección, preservación, custodia, máxima divulgación y difusión del Fondo Documental de La COMISIÓN"/>
    <m/>
    <s v="Harvey Danilo Suarez Morales"/>
    <s v="Secretaria Ejecutiva"/>
    <s v="Dirección de Tecnologías de la Información"/>
    <x v="22"/>
    <s v="Didier Cortes Benavides"/>
    <s v="Departamento de Gestión Documental"/>
    <s v="N/A"/>
    <s v="N/A"/>
    <s v="N/A"/>
    <s v="N/A"/>
    <n v="0"/>
    <s v="N/A"/>
    <s v="N/A"/>
    <s v="N/A"/>
    <s v="N/A"/>
    <s v="N/A"/>
    <s v="N/A"/>
    <d v="2022-08-26T00:00:00"/>
    <d v="2022-08-26T00:00:00"/>
    <s v="N/A"/>
    <s v="N/A"/>
    <s v="N/A"/>
    <s v="N/A"/>
    <n v="0"/>
    <s v="N/A"/>
    <n v="0"/>
    <s v="N/A"/>
    <n v="0"/>
    <s v="N/A"/>
    <n v="0"/>
    <n v="0"/>
    <s v="NO"/>
    <s v="N/A"/>
    <s v="N/A"/>
    <s v="N/A"/>
    <s v="N/A"/>
    <d v="2022-12-26T00:00:00"/>
    <d v="2022-12-26T00:00:00"/>
    <s v="SI"/>
    <s v="Bogotá D.C."/>
    <s v="N/A"/>
    <s v="N/A"/>
    <s v="N/A"/>
    <s v="N/A"/>
    <s v="N/A"/>
    <s v="N/A"/>
    <s v="N/A"/>
    <s v="Convenio tripartita publicado en SECOP I"/>
    <x v="1"/>
    <s v="Ingreso"/>
    <s v="N/A"/>
    <s v="N/A"/>
    <s v="N/A"/>
    <s v="N/A"/>
    <s v="N/A"/>
    <s v="Se publica en SECOP I por ser un convenio tripartita _x000a_https://www.contratos.gov.co/consultas/detalleProceso.do?numConstancia=22-22-43640"/>
    <x v="8"/>
    <n v="2022"/>
  </r>
  <r>
    <n v="782"/>
    <s v="JEP-683-2022"/>
    <s v="JEP-CSPO-659-2022"/>
    <s v="Vanessa Jiménez"/>
    <d v="2022-08-29T00:00:00"/>
    <s v="Daniel Esteban Sánchez Gonzalez"/>
    <s v="Daniel Esteban"/>
    <s v="Sánchez Gonzalez"/>
    <x v="1"/>
    <s v="1. Prestación de servicios"/>
    <n v="1026592541"/>
    <n v="8"/>
    <x v="1"/>
    <s v="Bogotá D.C."/>
    <s v="Prestar servicios de apoyo a la gestión en la subdirección de fortalecimiento para la implementación del modelo de gestión del conocimiento de la JEP por medio de la operación de la plataforma de formación virtual y la virtualización de los cursos"/>
    <m/>
    <s v="Harvey Danilo Suarez Morales"/>
    <s v="Secretaría Ejecutiva"/>
    <s v="Secretaría Ejecutiva"/>
    <x v="24"/>
    <s v="Luz Amanda Granados Urrea_x0009_"/>
    <s v="Subdirección de Fortalecimiento Institucional"/>
    <s v="N/A"/>
    <s v="N/A"/>
    <s v="N/A"/>
    <s v="Inversión"/>
    <n v="12649245"/>
    <s v="N/A"/>
    <s v="N/A"/>
    <n v="3614070"/>
    <n v="97422"/>
    <s v="_x0009_418422"/>
    <n v="2018011001091"/>
    <d v="2022-09-19T00:00:00"/>
    <d v="2022-09-21T00:00:00"/>
    <s v="N/A"/>
    <s v="N/A"/>
    <s v="N/A"/>
    <s v="N/A"/>
    <n v="0"/>
    <s v="N/A"/>
    <n v="0"/>
    <s v="N/A"/>
    <n v="0"/>
    <s v="N/A"/>
    <n v="0"/>
    <n v="12649245"/>
    <s v="NO"/>
    <s v="N/A"/>
    <s v="N/A"/>
    <s v="N/A"/>
    <s v="N/A"/>
    <d v="2022-12-31T00:00:00"/>
    <d v="2022-12-31T00:00:00"/>
    <s v="SI"/>
    <s v="Bogotá D.C."/>
    <s v="Cumplimiento"/>
    <s v="15-45-101148695"/>
    <n v="0"/>
    <s v="Seguros del Estado S.A."/>
    <d v="2022-09-20T00:00:00"/>
    <s v="20/09/2022 - 30/06/2023"/>
    <s v="SIN PÓLIZA"/>
    <s v="Ninguna"/>
    <x v="1"/>
    <s v="Ingreso"/>
    <s v="N/A"/>
    <s v="PENDIENTE"/>
    <s v="PENDIENTE"/>
    <s v="MASCULINO"/>
    <s v="daniel.sanchez@jep.gov.co"/>
    <s v="https://community.secop.gov.co/Public/Tendering/ContractNoticePhases/View?PPI=CO1.PPI.20237573&amp;isFromPublicArea=True&amp;isModal=False"/>
    <x v="9"/>
    <n v="2022"/>
  </r>
  <r>
    <n v="783"/>
    <s v="JEP-684-2022"/>
    <s v="JEP-CSPO-660-2022"/>
    <s v="Vanessa Jiménez"/>
    <d v="2022-08-29T00:00:00"/>
    <s v="Nicolas Sussmann Herrán"/>
    <s v="Nicolas"/>
    <s v=" Sussmann Herrán"/>
    <x v="1"/>
    <s v="1. Prestación de servicios"/>
    <n v="1020780674"/>
    <n v="3"/>
    <x v="1"/>
    <s v="Bogotá D.C."/>
    <s v="Prestar servicios profesionales para apoyar a la Subdirección de Fortalecimiento Institucional en la estructuración y desarrollo de espacios formativos dirigidos a la magistratura."/>
    <m/>
    <s v="Angela María Mora Soto"/>
    <s v="Subsecretaría Ejecutiva Encargada"/>
    <s v="Secretaría Ejecutiva"/>
    <x v="24"/>
    <s v="Luz Amanda Granados Urrea_x0009_"/>
    <s v="Subdirección de Fortalecimiento Institucional"/>
    <s v="N/A"/>
    <s v="N/A"/>
    <s v="N/A"/>
    <s v="Funcionamiento"/>
    <n v="3445378"/>
    <s v="N/A"/>
    <s v="N/A"/>
    <s v="N/A"/>
    <n v="97622"/>
    <n v="399322"/>
    <s v="N/A"/>
    <d v="2022-09-05T00:00:00"/>
    <d v="2022-09-08T00:00:00"/>
    <s v="N/A"/>
    <s v="N/A"/>
    <s v="N/A"/>
    <s v="N/A"/>
    <n v="0"/>
    <s v="N/A"/>
    <n v="0"/>
    <s v="N/A"/>
    <n v="0"/>
    <s v="N/A"/>
    <n v="0"/>
    <n v="3445378"/>
    <s v="NO"/>
    <s v="N/A"/>
    <s v="N/A"/>
    <s v="N/A"/>
    <s v="N/A"/>
    <d v="2022-09-30T00:00:00"/>
    <d v="2022-09-30T00:00:00"/>
    <s v="SI"/>
    <s v="Bogotá D.C."/>
    <s v="Cumplimiento"/>
    <s v="75-45-101048971"/>
    <n v="1"/>
    <s v="Seguros del Estado S.A."/>
    <d v="2022-09-07T00:00:00"/>
    <s v="05/09/2022 - 30/03/2023"/>
    <s v="PENDIENTE"/>
    <s v="Ninguna"/>
    <x v="0"/>
    <s v="Ingreso"/>
    <s v="N/A"/>
    <s v="FILOSOFIA"/>
    <s v="DERECHO"/>
    <s v="MASCULINO"/>
    <s v="NR_x000a_27/10/2022"/>
    <s v="https://community.secop.gov.co/Public/Tendering/ContractNoticePhases/View?PPI=CO1.PPI.20237185&amp;isFromPublicArea=True&amp;isModal=False"/>
    <x v="9"/>
    <n v="2022"/>
  </r>
  <r>
    <n v="829"/>
    <s v="JEP-685-2022"/>
    <s v="JEP-CSPO-661-2022"/>
    <s v="Vanessa Jiménez"/>
    <d v="2022-08-29T00:00:00"/>
    <s v="María Camila Molina Álvarez"/>
    <s v="María Camila "/>
    <s v="Molina Álvarez"/>
    <x v="1"/>
    <s v="1. Prestación de servicios"/>
    <n v="1018420435"/>
    <n v="9"/>
    <x v="1"/>
    <s v="Bogotá D.C."/>
    <s v="Prestar servicios profesionales para apoyar y acompañar a la Subdirección de Cooperación Internacional en la gestión, seguimiento de proyectos y acciones colaborativas, así como su debida documentación para la conformación el banco de proyectos de la entidad, conforme la gestión documental en la Subdirección."/>
    <m/>
    <s v="Angela María Mora Soto"/>
    <s v="Subsecretaría Ejecutiva Encargada"/>
    <s v="Secretaría Ejecutiva"/>
    <x v="24"/>
    <s v="Natalia Muñoz Labajos"/>
    <s v="Subdirección de Fortalecimiento Institucional"/>
    <s v="N/A"/>
    <s v="N/A"/>
    <s v="N/A"/>
    <s v="Inversión"/>
    <n v="24286560"/>
    <s v="N/A"/>
    <s v="N/A"/>
    <n v="6071640"/>
    <s v="101822_x0009_"/>
    <n v="402422"/>
    <n v="2018011001175"/>
    <d v="2022-09-06T00:00:00"/>
    <d v="2022-09-08T00:00:00"/>
    <s v="N/A"/>
    <s v="N/A"/>
    <s v="N/A"/>
    <s v="N/A"/>
    <n v="0"/>
    <s v="N/A"/>
    <n v="0"/>
    <s v="N/A"/>
    <n v="0"/>
    <s v="N/A"/>
    <n v="0"/>
    <n v="24286560"/>
    <s v="NO"/>
    <s v="N/A"/>
    <s v="N/A"/>
    <s v="N/A"/>
    <s v="N/A"/>
    <d v="2022-12-31T00:00:00"/>
    <d v="2022-12-31T00:00:00"/>
    <s v="SI"/>
    <s v="Bogotá D.C."/>
    <s v="Cumplimiento"/>
    <s v="21-47-101022793"/>
    <n v="0"/>
    <s v="Seguros del Estado S.A."/>
    <d v="2022-09-07T00:00:00"/>
    <s v="06/09/2022 - 30/07/2023"/>
    <s v="PENDIENTE"/>
    <s v="Ninguna"/>
    <x v="1"/>
    <s v="Ingreso"/>
    <s v="N/A"/>
    <s v="GOBIERNO Y RELACIONES INTERNACIONALES"/>
    <s v="N/A"/>
    <s v="FEMENINO"/>
    <s v="maria.molina@jep.gov.co"/>
    <s v="https://community.secop.gov.co/Public/Tendering/ContractNoticePhases/View?PPI=CO1.PPI.20242993&amp;isFromPublicArea=True&amp;isModal=False"/>
    <x v="9"/>
    <n v="2022"/>
  </r>
  <r>
    <n v="780"/>
    <s v="JEP-686-2022"/>
    <s v="JEP-CSPO-662-2022"/>
    <s v="John Maldonado"/>
    <d v="2022-08-29T00:00:00"/>
    <s v="Unidad Nacional de Protección"/>
    <s v="N/A"/>
    <s v="N/A"/>
    <x v="1"/>
    <s v="5. Convenio interadministrativo "/>
    <n v="900475780"/>
    <n v="1"/>
    <x v="0"/>
    <s v="Bogotá D.C. "/>
    <s v="Aunar esfuerzos institucionales, recursos, capacidades y métodos entre la unidad nacional de protección -UNP y la jurisdicción especial para la paz- jep, que permitan implementar con enfoque preventivo, la adecuada protección individual de la vida e integridad de  la secretaria judicial general de la JEP, a quien en razón del cargo o su nivel de riesgo extraordinario y/o extremo, se le asigne un esquema de seguridad"/>
    <s v="Administrativo Transversal"/>
    <s v="Ana Lucia Rosales Callejas"/>
    <s v="Dirección Administrativa y Financiera"/>
    <s v="Dirección Administrativa y Financiera"/>
    <x v="25"/>
    <s v="Maria Emma Caro Robles"/>
    <s v="Oficina de Seguridad y Protección"/>
    <s v="N/A"/>
    <s v="N/A"/>
    <s v="N/A"/>
    <s v="Inversión"/>
    <n v="104329615"/>
    <s v="N/A"/>
    <s v="N/A"/>
    <n v="30958792"/>
    <s v="100922_x0009_"/>
    <s v="_x0009_394222"/>
    <n v="2018011001068"/>
    <d v="2022-08-31T00:00:00"/>
    <d v="2022-09-01T00:00:00"/>
    <s v="N/A"/>
    <s v="N/A"/>
    <s v="N/A"/>
    <s v="N/A"/>
    <n v="0"/>
    <s v="N/A"/>
    <n v="0"/>
    <s v="N/A"/>
    <n v="0"/>
    <s v="N/A"/>
    <n v="0"/>
    <n v="104329615"/>
    <s v="NO"/>
    <s v="N/A"/>
    <s v="N/A"/>
    <s v="N/A"/>
    <s v="N/A"/>
    <d v="2022-11-26T00:00:00"/>
    <d v="2022-11-26T00:00:00"/>
    <s v="SI"/>
    <s v="Bogotá D.C."/>
    <s v="N/A"/>
    <s v="N/A"/>
    <s v="N"/>
    <s v="N/A"/>
    <s v="N/A"/>
    <s v="N/A"/>
    <s v="N/A"/>
    <s v="Sin póliza 11/10/2022"/>
    <x v="1"/>
    <s v="Convenio"/>
    <s v="N/A"/>
    <s v="N/A"/>
    <s v="N/A"/>
    <s v="N/A"/>
    <s v="N/A"/>
    <s v="https://community.secop.gov.co/Public/Tendering/ContractNoticePhases/View?PPI=CO1.PPI.20240941&amp;isFromPublicArea=True&amp;isModal=False"/>
    <x v="8"/>
    <n v="2022"/>
  </r>
  <r>
    <n v="827"/>
    <s v="JEP-687-2022"/>
    <s v="JEP-CSPO-663-2022"/>
    <s v="Vanessa Jiménez"/>
    <d v="2022-08-30T00:00:00"/>
    <s v="María Emma Wills Obregón"/>
    <s v="María Emma"/>
    <s v=" Wills Obregón"/>
    <x v="1"/>
    <s v="1. Prestación de servicios"/>
    <n v="41762265"/>
    <n v="3"/>
    <x v="1"/>
    <s v="Bogotá D.C."/>
    <s v="Prestar servicios profesionales para apoyar a la subdirección de fortalecimiento institucional en la implementación del modelo de gestión del conocimiento por medio de la planeación, verificación,_x000a_desarrollo, monitoreo y seguimiento de las acciones relacionadas a la sistematización de experiencias institucionales y de los procesos de formación virtual y pedagógicos."/>
    <m/>
    <s v="Anegla María Mora Soto"/>
    <s v="Subsecretaria encargada"/>
    <s v="Secretaría Ejecutiva"/>
    <x v="24"/>
    <s v="Luz Amanda Granados Urrea_x0009_"/>
    <s v="Subdirección de Fortalecimiento Institucional"/>
    <s v="N/A"/>
    <s v="N/A"/>
    <s v="N/A"/>
    <s v="Inversión"/>
    <n v="32960336"/>
    <s v="N/A"/>
    <s v="N/A"/>
    <n v="8240084"/>
    <n v="8102322"/>
    <n v="397422"/>
    <s v="_x0009_2018011001091"/>
    <d v="2022-09-02T00:00:00"/>
    <d v="2022-09-06T00:00:00"/>
    <s v="N/A"/>
    <s v="N/A"/>
    <s v="N/A"/>
    <s v="N/A"/>
    <n v="0"/>
    <s v="N/A"/>
    <n v="0"/>
    <s v="N/A"/>
    <n v="0"/>
    <s v="N/A"/>
    <n v="0"/>
    <n v="32960336"/>
    <s v="NO"/>
    <s v="N/A"/>
    <s v="N/A"/>
    <s v="N/A"/>
    <s v="N/A"/>
    <d v="2022-12-31T00:00:00"/>
    <d v="2022-12-31T00:00:00"/>
    <s v="SI"/>
    <s v="Bogotá D.C."/>
    <s v="Cumplimiento"/>
    <s v="21-47-101022732"/>
    <n v="0"/>
    <s v="Seguros del Estado S.A."/>
    <d v="2022-09-05T00:00:00"/>
    <s v="02/09/2022 - 07/07/2023"/>
    <s v="PENDIENTE"/>
    <s v="Ninguna"/>
    <x v="1"/>
    <s v="Ingreso"/>
    <s v="N/A"/>
    <s v="CIENCIAS POLÍTICAS"/>
    <s v="N/A"/>
    <s v="FEMENINO"/>
    <s v="NR_x000a_27/10/2022"/>
    <s v="https://community.secop.gov.co/Public/Tendering/ContractNoticePhases/View?PPI=CO1.PPI.20262033&amp;isFromPublicArea=True&amp;isModal=False"/>
    <x v="9"/>
    <n v="2022"/>
  </r>
  <r>
    <n v="739"/>
    <s v="JEP-688-2022"/>
    <s v="JEP-CSPO-664-2022"/>
    <s v="Angela Maria Esquivel"/>
    <d v="2022-08-30T00:00:00"/>
    <s v="Ivonne Marcela Rodríguez González"/>
    <s v="Ivonne Marcela"/>
    <s v="Rodríguez González"/>
    <x v="1"/>
    <s v="1. Prestación de servicios"/>
    <n v="63560216"/>
    <n v="5"/>
    <x v="1"/>
    <s v="Bucaramanga"/>
    <s v="Prestar servicios profesionales para la recolección, sistematización, análisis y estructuración de información que alimente la preparación de las versiones voluntarias y la construcción del auto de determinación de hechos y conductas. "/>
    <s v="Misional"/>
    <s v="Angela María Mora Soto"/>
    <s v="Subsecretaria encargada"/>
    <s v="Subsecretaría Ejecutiva "/>
    <x v="27"/>
    <s v="Lily Andrea Rueda Guzmán "/>
    <s v="Magistratura"/>
    <s v="N/A"/>
    <s v="Magistratura_x000a_Preparación versiones voluntarias"/>
    <s v="Mgda. Lily Andrea Rueda Guzmán "/>
    <s v="Inversión"/>
    <n v="32960340"/>
    <s v="N/A"/>
    <s v="N/A"/>
    <n v="8240085"/>
    <n v="92422"/>
    <n v="402322"/>
    <n v="2018011001091"/>
    <d v="2022-09-06T00:00:00"/>
    <d v="2022-09-12T00:00:00"/>
    <s v="N/A"/>
    <s v="N/A"/>
    <s v="N/A"/>
    <s v="N/A"/>
    <n v="0"/>
    <s v="N/A"/>
    <n v="0"/>
    <s v="N/A"/>
    <n v="0"/>
    <s v="N/A"/>
    <n v="0"/>
    <n v="32960340"/>
    <s v="NO"/>
    <s v="N/A"/>
    <s v="N/A"/>
    <s v="N/A"/>
    <s v="N/A"/>
    <d v="2022-12-31T00:00:00"/>
    <d v="2022-12-31T00:00:00"/>
    <s v="SI"/>
    <s v="Bogotá D.C."/>
    <s v="Cumplimiento"/>
    <s v="25-47-101003179"/>
    <n v="0"/>
    <s v="Seguros del Estado S.A."/>
    <d v="2022-09-07T00:00:00"/>
    <s v="07/09/2022 - 01/072023"/>
    <s v="PENDIENTE"/>
    <s v="Ninguna"/>
    <x v="1"/>
    <s v="Ingreso"/>
    <s v="N/A"/>
    <s v="COMUNICACIÓN SOCIAL Y PERIODISMO"/>
    <s v="N/A"/>
    <s v="FEMENINO"/>
    <s v="ivonne.rodriguezg@jep.gov.co"/>
    <s v="https://community.secop.gov.co/Public/Tendering/ContractNoticePhases/View?PPI=CO1.PPI.20270622&amp;isFromPublicArea=True&amp;isModal=False"/>
    <x v="9"/>
    <n v="2022"/>
  </r>
  <r>
    <n v="334"/>
    <s v="JEP-689-2022"/>
    <s v="JEP-CSPO-665-2022"/>
    <s v="Jairo Cuellar"/>
    <d v="2022-08-31T00:00:00"/>
    <s v="Lorena Tatiana Jiménez Chavarro"/>
    <s v="Lorena Tatiana"/>
    <s v="Jiménez Chavarro"/>
    <x v="1"/>
    <s v="1. Prestación de servicios"/>
    <n v="1013603231"/>
    <n v="1"/>
    <x v="1"/>
    <s v="Bogotá D.C."/>
    <s v="334.Prestación de servicios profesionales para apoyar y acompañar al departamento SAAD Comparecientes con la asistencia técnica a las actuaciones judiciales inherentes a la justicia transicional y restaurativa de la JEP a través de la identificación de las necesidades de la dependencia, articulando los procedimientos, espacios y actividades propias del Sistema Autónomo de Asesoría y Defensa relacionadas con el acopio, compilación, integración e interoperabilidad entre los sistemas de información de la Secretaría Ejecutiva y los demás sistemas misionales dispuestos por la jurisdicción.(Contratos o convenio que no requieren pluralidad de ofertas)"/>
    <m/>
    <s v="Harvey Danilo Suarez Morales"/>
    <s v="Secretaría Ejecutiva"/>
    <s v="Subsecretaría Ejecutiva "/>
    <x v="10"/>
    <s v="Jorge Alirio Mancera Cortés"/>
    <s v="Departamento SAAD - Comparecientes"/>
    <s v="N/A"/>
    <s v="N/A"/>
    <s v="N/A"/>
    <s v="Inversión"/>
    <n v="21684429"/>
    <s v="N/A"/>
    <s v="N/A"/>
    <n v="7228143"/>
    <n v="101722"/>
    <n v="404822"/>
    <n v="2018011001091"/>
    <d v="2022-09-07T00:00:00"/>
    <d v="2022-09-08T00:00:00"/>
    <s v="N/A"/>
    <s v="N/A"/>
    <s v="N/A"/>
    <s v="N/A"/>
    <n v="0"/>
    <s v="N/A"/>
    <n v="0"/>
    <s v="N/A"/>
    <n v="0"/>
    <s v="N/A"/>
    <n v="0"/>
    <n v="21684429"/>
    <s v="NO"/>
    <s v="N/A"/>
    <s v="N/A"/>
    <s v="N/A"/>
    <s v="N/A"/>
    <d v="2022-11-30T00:00:00"/>
    <d v="2022-11-30T00:00:00"/>
    <s v="SI"/>
    <s v="Bogotá D.C."/>
    <s v="Cumplimiento"/>
    <s v="21-47-101022809"/>
    <n v="0"/>
    <s v="Seguros del Estado S.A."/>
    <d v="2022-09-07T00:00:00"/>
    <s v="07/09/2022 - 31/05/2023"/>
    <s v="PENDIENTE"/>
    <s v="Ninguna"/>
    <x v="1"/>
    <s v="Ingreso"/>
    <s v="N/A"/>
    <s v="INGENIERIA INDUSTRIAL"/>
    <s v="N/A"/>
    <s v="FEMENINO"/>
    <s v="loren.jimenez@jep.gov.co"/>
    <s v="https://community.secop.gov.co/Public/Tendering/ContractNoticePhases/View?PPI=CO1.PPI.20380447&amp;isFromPublicArea=True&amp;isModal=False"/>
    <x v="9"/>
    <n v="2022"/>
  </r>
  <r>
    <n v="790"/>
    <s v="JEP-690-2022"/>
    <s v="JEP-CSPO-666-2022"/>
    <s v="Jairo Cuellar"/>
    <d v="2022-08-31T00:00:00"/>
    <s v="Jenny Juliana Vásquez Sarmiento"/>
    <s v="Jenny Juliana"/>
    <s v="Vásquez Sarmiento"/>
    <x v="1"/>
    <s v="1. Prestación de servicios"/>
    <n v="63529702"/>
    <n v="3"/>
    <x v="1"/>
    <s v="Bucaramanga"/>
    <s v="Prestación de servicios profesionales para brindar apoyo y asistencia técnica para la consolidación de los sistemas de información misionales de la JEP, a través de procesos de validación y aplicación de herramientas jurídicas y conceptuales. "/>
    <m/>
    <s v="Harvey Danilo Suarez Morales"/>
    <s v="Secretaría Ejecutiva"/>
    <s v="Subsecretaría Ejecutiva "/>
    <x v="10"/>
    <s v="Jorge Alirio Mancera Cortés"/>
    <s v="Departamento SAAD - Comparecientes"/>
    <s v="N/A"/>
    <s v="N/A"/>
    <s v="N/A"/>
    <s v="Inversión"/>
    <n v="20210732"/>
    <s v="N/A"/>
    <s v="N/A"/>
    <n v="5052683"/>
    <n v="98022"/>
    <n v="409122"/>
    <s v="_x0009_2018011000870"/>
    <d v="2022-09-09T00:00:00"/>
    <d v="2022-09-13T00:00:00"/>
    <s v="N/A"/>
    <s v="N/A"/>
    <s v="N/A"/>
    <s v="N/A"/>
    <n v="0"/>
    <s v="N/A"/>
    <n v="0"/>
    <s v="N/A"/>
    <n v="0"/>
    <s v="N/A"/>
    <n v="0"/>
    <n v="20210732"/>
    <s v="NO"/>
    <s v="N/A"/>
    <s v="N/A"/>
    <s v="N/A"/>
    <s v="N/A"/>
    <d v="2022-12-31T00:00:00"/>
    <d v="2022-12-31T00:00:00"/>
    <s v="SI"/>
    <s v="Bogotá D.C."/>
    <s v="Cumplimiento"/>
    <s v="730-47-994000016193"/>
    <n v="0"/>
    <s v="Solidaria de Colombia"/>
    <d v="2022-09-12T00:00:00"/>
    <s v="09/09/2022 - 30/06/2023"/>
    <s v="PENDIENTE"/>
    <s v="Ninguna"/>
    <x v="1"/>
    <s v="Ingreso"/>
    <s v="N/A"/>
    <s v="DERECHO"/>
    <s v="N/A"/>
    <s v="FEMENINO"/>
    <s v="jenny.vasquez@jep.gov.co"/>
    <s v="https://community.secop.gov.co/Public/Tendering/ContractNoticePhases/View?PPI=CO1.PPI.20389057&amp;isFromPublicArea=True&amp;isModal=False"/>
    <x v="9"/>
    <n v="2022"/>
  </r>
  <r>
    <n v="799"/>
    <s v="JEP-691-2022"/>
    <s v="JEP-CSPO-667-2022"/>
    <s v="Jairo Cuellar"/>
    <d v="2022-08-31T00:00:00"/>
    <s v="Anny Mayerly Guerrero Peña"/>
    <s v="Anny Mayerly"/>
    <s v="Guerrero Peña"/>
    <x v="1"/>
    <s v="1. Prestación de servicios"/>
    <n v="1072466534"/>
    <n v="4"/>
    <x v="1"/>
    <s v="Bogotá D.C."/>
    <s v="Prestación de servicios para apoyar y acompañar la gestión y validación técnica de información para fortalecer y consolidar los sistemas de información misionales de la JEP. "/>
    <m/>
    <s v="Angela María Mora Soto"/>
    <s v="Subsecretaria encargada"/>
    <s v="Subsecretaría Ejecutiva "/>
    <x v="10"/>
    <s v="Jorge Alirio Mancera Cortés"/>
    <s v="Departamento SAAD - Comparecientes"/>
    <s v="N/A"/>
    <s v="N/A"/>
    <s v="N/A"/>
    <s v="Inversión"/>
    <n v="14035224"/>
    <s v="N/A"/>
    <s v="N/A"/>
    <n v="3508806"/>
    <n v="100322"/>
    <n v="409222"/>
    <n v="2018011000870"/>
    <d v="2022-09-09T00:00:00"/>
    <d v="2022-09-14T00:00:00"/>
    <s v="N/A"/>
    <s v="N/A"/>
    <s v="N/A"/>
    <s v="N/A"/>
    <n v="0"/>
    <s v="N/A"/>
    <n v="0"/>
    <s v="N/A"/>
    <n v="0"/>
    <s v="N/A"/>
    <n v="0"/>
    <n v="14035224"/>
    <s v="NO"/>
    <s v="N/A"/>
    <s v="N/A"/>
    <s v="N/A"/>
    <s v="N/A"/>
    <d v="2022-12-31T00:00:00"/>
    <d v="2022-12-31T00:00:00"/>
    <s v="SI"/>
    <s v="Bogotá D.C."/>
    <s v="Cumplimiento"/>
    <s v="390-47-994000073865"/>
    <n v="1"/>
    <s v="Asegurdadora Solidaria de  Colombia"/>
    <d v="2022-09-13T00:00:00"/>
    <s v="09/09/2022 - 10/07/2023"/>
    <s v="PENDIENTE"/>
    <s v="Ninguna"/>
    <x v="1"/>
    <s v="Ingreso"/>
    <s v="N/A"/>
    <s v="TRABAJO SOCIAL"/>
    <s v="N/A"/>
    <s v="FEMENINO"/>
    <s v="anny.guerrero@jep.gov.co"/>
    <s v="https://community.secop.gov.co/Public/Tendering/ContractNoticePhases/View?PPI=CO1.PPI.20389758&amp;isFromPublicArea=True&amp;isModal=False"/>
    <x v="9"/>
    <n v="2022"/>
  </r>
  <r>
    <n v="801"/>
    <s v="JEP-692-2022"/>
    <s v="JEP-CSPO-668-2022"/>
    <s v="Jairo Cuellar"/>
    <d v="2022-08-31T00:00:00"/>
    <s v="Camilo Steven Higuita Parra"/>
    <s v="Camilo Steven"/>
    <s v="Higuita Parra"/>
    <x v="1"/>
    <s v="1. Prestación de servicios"/>
    <n v="1052415116"/>
    <n v="8"/>
    <x v="1"/>
    <s v="Bogotá D.C."/>
    <s v="Prestación de servicios para apoyar y acompañar la gestión y validación técnica de información para fortalecer y consolidar los sistemas de información misionales de la JEP. "/>
    <m/>
    <s v="Angela María Mora Soto"/>
    <s v="Subsecretaria encargada"/>
    <s v="Subsecretaría Ejecutiva "/>
    <x v="10"/>
    <s v="Jorge Alirio Mancera Cortés"/>
    <s v="Departamento SAAD - Comparecientes"/>
    <s v="N/A"/>
    <s v="N/A"/>
    <s v="N/A"/>
    <s v="Inversión"/>
    <n v="14035224"/>
    <s v="N/A"/>
    <s v="N/A"/>
    <n v="3508806"/>
    <n v="98922"/>
    <n v="409322"/>
    <n v="2018011000870"/>
    <d v="2022-09-09T00:00:00"/>
    <d v="2022-09-12T00:00:00"/>
    <s v="N/A"/>
    <s v="N/A"/>
    <s v="N/A"/>
    <s v="N/A"/>
    <n v="0"/>
    <s v="N/A"/>
    <n v="0"/>
    <s v="N/A"/>
    <n v="0"/>
    <s v="N/A"/>
    <n v="0"/>
    <n v="14035224"/>
    <s v="NO"/>
    <s v="N/A"/>
    <s v="N/A"/>
    <s v="N/A"/>
    <s v="N/A"/>
    <d v="2022-12-31T00:00:00"/>
    <d v="2022-12-31T00:00:00"/>
    <s v="SI"/>
    <s v="Bogotá D.C."/>
    <s v="Cumplimiento"/>
    <s v="39-47-101001915"/>
    <s v="o"/>
    <s v="Seguros del Estado S.A."/>
    <d v="2022-09-12T00:00:00"/>
    <s v="09/09/2022 - 30/06/2023"/>
    <s v="PENDIENTE"/>
    <s v="Ninguna"/>
    <x v="1"/>
    <s v="Ingreso"/>
    <s v="N/A"/>
    <s v="PENDIENTE"/>
    <s v="PENDIENTE"/>
    <s v="MASCULINO"/>
    <s v="camilo.higuitap@jep.gov.co"/>
    <s v="https://community.secop.gov.co/Public/Tendering/ContractNoticePhases/View?PPI=CO1.PPI.20390249&amp;isFromPublicArea=True&amp;isModal=False"/>
    <x v="9"/>
    <n v="2022"/>
  </r>
  <r>
    <n v="805"/>
    <s v="JEP-693-2022"/>
    <s v="JEP-CSPO-669-2022"/>
    <s v="Laura Paredes"/>
    <d v="2022-08-31T00:00:00"/>
    <s v="Liliana Marcela Carvajal"/>
    <s v="Liliana Marcela"/>
    <s v="Carvajal"/>
    <x v="1"/>
    <s v="1. Prestación de servicios"/>
    <n v="1098666278"/>
    <n v="6"/>
    <x v="1"/>
    <s v="Girón"/>
    <s v="Prestación de servicios profesionales para apoyar a la subdirección de talento humano en lo relacionado con el desarrollo de las actividades de la estrategia de salud mental de acuerdo con las necesidades de la jurisdicción."/>
    <m/>
    <s v="Angela María Mora Soto"/>
    <s v="Subsecretaria encargada"/>
    <s v="Departamento de Asuntos Jurídicos"/>
    <x v="9"/>
    <s v="Francy Elena Palomino Millán"/>
    <s v="Subdirección de Talento Humano"/>
    <s v="N/A"/>
    <s v="N/A"/>
    <s v="N/A"/>
    <s v="Funcionamiento"/>
    <n v="20817052"/>
    <s v="N/A"/>
    <s v="N/A"/>
    <n v="5204263"/>
    <n v="102622"/>
    <n v="405022"/>
    <s v="N/A"/>
    <d v="2022-09-07T00:00:00"/>
    <d v="2022-09-09T00:00:00"/>
    <s v="N/A"/>
    <s v="N/A"/>
    <s v="N/A"/>
    <s v="N/A"/>
    <n v="0"/>
    <s v="N/A"/>
    <n v="0"/>
    <s v="N/A"/>
    <n v="0"/>
    <s v="N/A"/>
    <n v="0"/>
    <n v="20817052"/>
    <s v="NO"/>
    <s v="N/A"/>
    <s v="N/A"/>
    <s v="N/A"/>
    <s v="N/A"/>
    <d v="2022-12-31T00:00:00"/>
    <d v="2022-12-31T00:00:00"/>
    <s v="SI"/>
    <s v="Bogotá D.C."/>
    <s v="Cumplimiento"/>
    <s v="460-47-994000056305"/>
    <n v="0"/>
    <s v="Aseguradora Solidaria de Colombia"/>
    <d v="2022-09-07T00:00:00"/>
    <s v="07/09/2022 - 30/06/2023"/>
    <s v="PENDIENTE"/>
    <s v="Ninguna"/>
    <x v="1"/>
    <s v="Ingreso"/>
    <s v="N/A"/>
    <s v="PsICOLOGÍA"/>
    <s v="N/A"/>
    <s v="FEMENINO"/>
    <s v="liliana.carvajal@jep.gov.co"/>
    <s v="https://community.secop.gov.co/Public/Tendering/ContractNoticePhases/View?PPI=CO1.PPI.20320165&amp;isFromPublicArea=True&amp;isModal=False"/>
    <x v="9"/>
    <n v="2022"/>
  </r>
  <r>
    <n v="738"/>
    <s v="JEP-694-2022"/>
    <s v="JEP-CSPO-670-2022"/>
    <s v="Angela Maria Esquivel"/>
    <d v="2022-08-31T00:00:00"/>
    <s v="Diego Fernando Gómez González"/>
    <s v="Diego Fernando"/>
    <s v="Gómez González"/>
    <x v="1"/>
    <s v="1. Prestación de servicios"/>
    <n v="1032392484"/>
    <n v="1"/>
    <x v="1"/>
    <s v="Bogotá D.C."/>
    <s v="Prestar servicios profesionales para la recolección, sistematización, análisis y estructuración de información que alimente la preparación de las versiones voluntarias y la construcción del auto de determinación de hechos y conductas. "/>
    <s v="Misional"/>
    <s v="Angela María Mora Soto"/>
    <s v="Subsecretaria encargada"/>
    <s v="Subsecretaría Ejecutiva "/>
    <x v="27"/>
    <s v="Lily Andrea Rueda Guzmán "/>
    <s v="Magistratura"/>
    <s v="N/A"/>
    <s v="Magistratura_x000a_Preparación versiones voluntarias"/>
    <s v="Mgda. Lily Andrea Rueda Guzmán "/>
    <s v="Inversión"/>
    <n v="32960340"/>
    <s v="N/A"/>
    <s v="N/A"/>
    <n v="8240085"/>
    <n v="92522"/>
    <n v="408822"/>
    <s v="_x0009_2018011001091"/>
    <d v="2022-09-09T00:00:00"/>
    <d v="2022-09-14T00:00:00"/>
    <s v=" Oscar Iván Fernández Burgos"/>
    <n v="15648157"/>
    <n v="4"/>
    <d v="2022-10-06T00:00:00"/>
    <n v="0"/>
    <s v="N/A"/>
    <n v="0"/>
    <s v="N/A"/>
    <n v="0"/>
    <s v="N/A"/>
    <n v="0"/>
    <n v="32960340"/>
    <s v="NO"/>
    <s v="N/A"/>
    <s v="N/A"/>
    <s v="N/A"/>
    <s v="N/A"/>
    <d v="2022-12-31T00:00:00"/>
    <d v="2022-12-31T00:00:00"/>
    <s v="SI"/>
    <s v="Bogotá D.C."/>
    <s v="Cumplimiento"/>
    <s v="21-47-101022907"/>
    <n v="0"/>
    <s v="Seguros del Estado S.A."/>
    <d v="2022-09-12T00:00:00"/>
    <s v="12/09/2022 - 30/06/2023"/>
    <s v="PENDIENTE"/>
    <s v="En fecha del 6 de octubre de 2022 se aprueba la cesión"/>
    <x v="1"/>
    <s v="Cesión"/>
    <s v="N/A"/>
    <s v="DERECHO"/>
    <s v="N/A"/>
    <s v="MASCULINO"/>
    <s v="diego.gomez@jep.gov.co"/>
    <s v="https://community.secop.gov.co/Public/Tendering/ContractNoticePhases/View?PPI=CO1.PPI.20316373&amp;isFromPublicArea=True&amp;isModal=False"/>
    <x v="9"/>
    <n v="2022"/>
  </r>
  <r>
    <n v="744"/>
    <s v="JEP-695-2022"/>
    <s v="JEP-CSPO-671-2022"/>
    <s v="Vanessa Jiménez"/>
    <d v="2022-08-31T00:00:00"/>
    <s v="Maria del Pílar Indaburo Peñuela"/>
    <s v="Maria del Pílar"/>
    <s v="Indaburo Peñuela"/>
    <x v="1"/>
    <s v="1. Prestación de servicios"/>
    <n v="53076752"/>
    <n v="1"/>
    <x v="1"/>
    <s v="Bogotá D.C."/>
    <s v="Prestar servicios profesionales para apoyar y acompañar a la Subdirección de Recursos Físicos e Infraestructura en la verificación y trámite de los desplazamientos requeridos para la aplicación del enfoque territorial atendiendo los enfoques diferenciales"/>
    <m/>
    <s v="Angela María Mora Soto"/>
    <s v="Subsecretaria encargada"/>
    <s v="Subsecretaría Ejecutiva "/>
    <x v="12"/>
    <s v="Gabriel Amado Pardo"/>
    <s v="Subdirección de Recursos Físicos e Infraestructura"/>
    <s v="Ariadna Lorena Alfonso (Octubre 18 a Noviembre 8)"/>
    <s v="N/A"/>
    <s v="N/A"/>
    <s v="Inversión"/>
    <n v="40982880"/>
    <s v="N/A"/>
    <s v="N/A"/>
    <n v="10245720"/>
    <n v="99422"/>
    <n v="397522"/>
    <s v="_x0009_2018011001091"/>
    <d v="2022-09-05T00:00:00"/>
    <d v="2022-09-05T00:00:00"/>
    <s v="N/A"/>
    <s v="N/A"/>
    <s v="N/A"/>
    <s v="N/A"/>
    <n v="0"/>
    <s v="N/A"/>
    <n v="0"/>
    <s v="N/A"/>
    <n v="0"/>
    <s v="N/A"/>
    <n v="0"/>
    <n v="40982880"/>
    <s v="NO"/>
    <s v="N/A"/>
    <s v="N/A"/>
    <s v="N/A"/>
    <s v="N/A"/>
    <d v="2022-12-31T00:00:00"/>
    <d v="2022-12-31T00:00:00"/>
    <s v="SI"/>
    <s v="Bogotá D.C."/>
    <s v="Cumplimiento"/>
    <s v="63-45-101039225"/>
    <n v="0"/>
    <s v="Seguros del Estado S.A."/>
    <d v="2022-09-05T00:00:00"/>
    <s v="05/09/2022 - 30/06/2023"/>
    <s v="PENDIENTE"/>
    <s v="Ninguna"/>
    <x v="1"/>
    <s v="Ingreso"/>
    <s v="N/A"/>
    <s v="ADMINISTRACIÓN DE EMPRESAS"/>
    <s v="N/A"/>
    <s v="FEMENINO"/>
    <s v="maria.indaburo@jep.gov.co"/>
    <s v="https://community.secop.gov.co/Public/Tendering/ContractNoticePhases/View?PPI=CO1.PPI.20309308&amp;isFromPublicArea=True&amp;isModal=False"/>
    <x v="9"/>
    <n v="2022"/>
  </r>
  <r>
    <n v="446"/>
    <s v="JEP-696-2022"/>
    <s v="JEP-CSPO-672-2022"/>
    <s v="Carlos Torres"/>
    <d v="2022-09-01T00:00:00"/>
    <s v="Lorena Ximena Casas Villate"/>
    <s v="Lorena Ximena"/>
    <s v="Casas Villate"/>
    <x v="1"/>
    <s v="1. Prestación de servicios"/>
    <n v="53015862"/>
    <n v="0"/>
    <x v="1"/>
    <s v="Bogotá D.C."/>
    <s v="Prestación de servicios profesionales para apoyar y acompañar la implementación de acciones para reducir el riesgo psicosocial en los trabajadores de la JEP"/>
    <m/>
    <s v="Angela María Mora Soto"/>
    <s v="Subsecretaria encargada"/>
    <s v="Dirección Administrativa y Financiera"/>
    <x v="9"/>
    <s v="Francy Elena Palomino Millán"/>
    <s v="Subdirección de Talento Humano"/>
    <s v="N/A"/>
    <s v="N/A"/>
    <s v="N/A"/>
    <s v="Inversión"/>
    <n v="24286564"/>
    <s v="N/A"/>
    <s v="N/A"/>
    <n v="6071641"/>
    <n v="102522"/>
    <n v="408922"/>
    <s v="N/A"/>
    <d v="2022-09-09T00:00:00"/>
    <d v="2022-09-13T00:00:00"/>
    <s v="N/A"/>
    <s v="N/A"/>
    <s v="N/A"/>
    <s v="N/A"/>
    <n v="0"/>
    <s v="N/A"/>
    <n v="0"/>
    <s v="N/A"/>
    <n v="0"/>
    <s v="N/A"/>
    <n v="0"/>
    <n v="24286564"/>
    <s v="NO"/>
    <s v="N/A"/>
    <s v="N/A"/>
    <s v="N/A"/>
    <s v="N/A"/>
    <d v="2022-12-31T00:00:00"/>
    <d v="2022-12-31T00:00:00"/>
    <s v="SI"/>
    <s v="Bogotá D.C."/>
    <s v="Cumplimiento"/>
    <s v="21-47-101022891"/>
    <n v="0"/>
    <s v="Seguros del Estado S.A."/>
    <d v="2022-09-12T00:00:00"/>
    <s v="09/09/2022 - 30/06/2023"/>
    <s v="PENDIENTE"/>
    <s v="Ninguna"/>
    <x v="1"/>
    <s v="Ingreso"/>
    <s v="N/A"/>
    <s v="PSICOLOGÍA"/>
    <s v="N/A"/>
    <s v="FEMENINO"/>
    <s v="lorena.casas@jep.gov.co"/>
    <s v="https://community.secop.gov.co/Public/Tendering/ContractNoticePhases/View?PPI=CO1.PPI.20318054&amp;isFromPublicArea=True&amp;isModal=False"/>
    <x v="9"/>
    <n v="2022"/>
  </r>
  <r>
    <n v="803"/>
    <s v="JEP-697-2022"/>
    <s v="JEP-CSPO-673-2022"/>
    <s v="Clara Torres"/>
    <d v="2022-09-02T00:00:00"/>
    <s v="Daniel Camilo Torres Mendieta"/>
    <s v="Daniel Camilo"/>
    <s v="Torres Mendieta"/>
    <x v="1"/>
    <s v="1. Prestación de servicios"/>
    <n v="1013642067"/>
    <n v="6"/>
    <x v="1"/>
    <s v="Bogotá D.C."/>
    <s v="Prestar servicios profesionales en el Departamento de Gestión Documental para apoyar las actividades relacionadas con la implementación de los instrumentos archivísticos en la Jurisdicción Especial para la Paz. "/>
    <m/>
    <s v="Angela María Mora Soto"/>
    <s v="Subsecretaria encargada"/>
    <s v="Dirección Administrativa y Financiera"/>
    <x v="22"/>
    <s v="Didier Cortes Benavides"/>
    <s v="Departamento de Gestión Documental"/>
    <s v="N/A"/>
    <s v="N/A"/>
    <s v="N/A"/>
    <s v="Inversión"/>
    <n v="20817052"/>
    <s v="N/A"/>
    <s v="N/A"/>
    <n v="5204263"/>
    <n v="103422"/>
    <n v="406922"/>
    <s v="_x0009_2018011001175"/>
    <d v="2022-09-09T00:00:00"/>
    <d v="2022-09-09T00:00:00"/>
    <s v="N/A"/>
    <s v="N/A"/>
    <s v="N/A"/>
    <s v="N/A"/>
    <n v="0"/>
    <s v="N/A"/>
    <n v="0"/>
    <s v="N/A"/>
    <n v="0"/>
    <s v="N/A"/>
    <n v="0"/>
    <n v="20817052"/>
    <s v="NO"/>
    <s v="N/A"/>
    <s v="N/A"/>
    <s v="N/A"/>
    <s v="N/A"/>
    <d v="2022-12-31T00:00:00"/>
    <d v="2022-12-31T00:00:00"/>
    <s v="SI"/>
    <s v="Bogotá D.C."/>
    <s v="Cumplimiento"/>
    <s v="SIN PÓLIZA"/>
    <s v="SIN PÓLIZA"/>
    <s v="SIN PÓLIZA"/>
    <s v="SIN PÓLIZA"/>
    <s v="SIN PÓLIZA"/>
    <s v="SIN PÓLIZA"/>
    <s v="SIN PÓLIZA REVISAO 11/10/2022"/>
    <x v="1"/>
    <s v="Ingreso"/>
    <s v="N/A"/>
    <s v="CIENCIA DE LA INFROMACIÓN BIBLIOTELOGO "/>
    <s v="N/A"/>
    <s v="MASCULINO"/>
    <s v="daniel.torres@jep.gov.co"/>
    <s v="https://community.secop.gov.co/Public/Tendering/ContractNoticePhases/View?PPI=CO1.PPI.20393290&amp;isFromPublicArea=True&amp;isModal=False"/>
    <x v="9"/>
    <n v="2022"/>
  </r>
  <r>
    <n v="439"/>
    <s v="JEP-698-2022"/>
    <s v="JEP-CSPO-674-2022"/>
    <s v="Vanessa Jiménez"/>
    <d v="2022-09-05T00:00:00"/>
    <s v="Angie Natalia Pinzón Mayorga"/>
    <s v="Angie Natalia"/>
    <s v="Pinzón Mayorga"/>
    <x v="1"/>
    <s v="1. Prestación de servicios"/>
    <n v="1019071664"/>
    <n v="4"/>
    <x v="1"/>
    <s v="Bogotá D.C."/>
    <s v="Prestar servicios profesionales para apoyar a la subdirección de talento humano en las actividades relacionadas con el aplicativo contratado para el procesamiento de la nómina de la Jurisdicción Especial para la Paz, como parte del desarrollo e implementación de la estrategia de talento humano de la entidad"/>
    <m/>
    <s v="Angela María Mora Soto"/>
    <s v="Subsecretaria encargada"/>
    <s v="Dirección Administrativa y Financiera"/>
    <x v="9"/>
    <s v="Francy Elena Palomino Millán"/>
    <s v="Subdirección de Talento Humano"/>
    <s v="N/A"/>
    <s v="N/A"/>
    <s v="N/A"/>
    <s v="Inversión"/>
    <n v="10408526"/>
    <s v="N/A"/>
    <s v="N/A"/>
    <n v="5204263"/>
    <n v="101022"/>
    <s v="404922_x0009_"/>
    <n v="2018011001175"/>
    <d v="2022-09-07T00:00:00"/>
    <d v="2022-09-08T00:00:00"/>
    <s v="N/A"/>
    <s v="N/A"/>
    <s v="N/A"/>
    <s v="N/A"/>
    <n v="0"/>
    <s v="N/A"/>
    <n v="0"/>
    <s v="N/A"/>
    <n v="0"/>
    <s v="N/A"/>
    <n v="0"/>
    <n v="10408526"/>
    <s v="NO"/>
    <s v="N/A"/>
    <s v="N/A"/>
    <s v="N/A"/>
    <s v="N/A"/>
    <d v="2022-10-31T00:00:00"/>
    <d v="2022-10-31T00:00:00"/>
    <s v="SI"/>
    <s v="Bogotá D.C."/>
    <s v="Cumplimiento"/>
    <s v="63-45-101039271"/>
    <n v="0"/>
    <s v="Seguros del Estado S.A."/>
    <d v="2022-09-07T00:00:00"/>
    <s v="07/09/2022 - 30/04/2023"/>
    <s v="PENDIENTE"/>
    <s v="Ninguna"/>
    <x v="0"/>
    <s v="Ingreso"/>
    <s v="N/A"/>
    <s v="ADMINISTRACIÓN DE EMPRESAS"/>
    <s v="N/A"/>
    <s v="FEMENINO"/>
    <s v="angie.pinzon@jep.gov.co"/>
    <s v="https://community.secop.gov.co/Public/Tendering/ContractNoticePhases/View?PPI=CO1.PPI.20386943&amp;isFromPublicArea=True&amp;isModal=False"/>
    <x v="9"/>
    <n v="2022"/>
  </r>
  <r>
    <n v="810"/>
    <s v="JEP-699-2022"/>
    <s v="JEP-CSPO-675-2022"/>
    <s v="Jairo Cuellar"/>
    <d v="2022-09-06T00:00:00"/>
    <s v="Nhora Esperanza González Botello"/>
    <s v="Nhora Esperanz"/>
    <s v=" González Botello"/>
    <x v="1"/>
    <s v="1. Prestación de servicios"/>
    <n v="60450550"/>
    <n v="8"/>
    <x v="1"/>
    <s v="Cúcuta"/>
    <s v="Prestar servicios profesionales para apoyar la gestión contractual y financiera del departamento SAAD representación víctimas. "/>
    <m/>
    <s v="Angela María Mora Soto"/>
    <s v="Subsecretaria encargada"/>
    <s v="Subsecretaría Ejecutiva "/>
    <x v="15"/>
    <s v="Claudia Liliana Erazo Maldonado"/>
    <s v="Departamento SAAD - Víctimas"/>
    <s v="N/A"/>
    <s v="N/A"/>
    <s v="N/A"/>
    <s v="Inversión"/>
    <n v="20817052"/>
    <s v="N/A"/>
    <s v="N/A"/>
    <n v="5204263"/>
    <n v="102922"/>
    <s v="_x0009__x0009_409422"/>
    <n v="2018011001091"/>
    <d v="2022-09-09T00:00:00"/>
    <d v="2022-09-14T00:00:00"/>
    <s v="N/A"/>
    <s v="N/A"/>
    <s v="N/A"/>
    <s v="N/A"/>
    <n v="0"/>
    <s v="N/A"/>
    <n v="0"/>
    <s v="N/A"/>
    <n v="0"/>
    <s v="N/A"/>
    <n v="0"/>
    <n v="20817052"/>
    <s v="NO"/>
    <s v="N/A"/>
    <s v="N/A"/>
    <s v="N/A"/>
    <s v="N/A"/>
    <d v="2022-12-31T00:00:00"/>
    <d v="2022-12-31T00:00:00"/>
    <s v="SI"/>
    <s v="Bogotá D.C."/>
    <s v="Cumplimiento"/>
    <s v="14-45-101085402"/>
    <n v="0"/>
    <s v="Seguros del Estado S.A."/>
    <d v="2022-09-12T00:00:00"/>
    <s v="09/09/2022 - 30/06/2023"/>
    <s v="PENDIENTE"/>
    <s v="Ninguna"/>
    <x v="1"/>
    <s v="Ingreso"/>
    <s v="N/A"/>
    <s v="DERECHO"/>
    <s v="N/A"/>
    <s v="FEMENINO"/>
    <s v="nhora.gonzalez@jep.gov.co"/>
    <s v="https://community.secop.gov.co/Public/Tendering/ContractNoticePhases/View?PPI=CO1.PPI.20428695&amp;isFromPublicArea=True&amp;isModal=False"/>
    <x v="9"/>
    <n v="2022"/>
  </r>
  <r>
    <n v="841"/>
    <s v="JEP-700-2022"/>
    <s v="JEP-CSPO-676-2022"/>
    <s v="Clara Torres"/>
    <d v="2022-09-08T00:00:00"/>
    <s v="Andrés Felipe Bohórquez Forero"/>
    <s v="Andrés Felipe"/>
    <s v="Bohórquez Forero"/>
    <x v="1"/>
    <s v="1. Prestación de servicios"/>
    <n v="1020725712"/>
    <n v="1"/>
    <x v="1"/>
    <s v="Bogotá D.C."/>
    <s v="Prestacion de servicios profesionales para apoyar y acompañar las actividades relacionadas con el componente del sistema de gestión documental de la JEP. "/>
    <m/>
    <s v="Harvey Danilo Suarez Morales"/>
    <s v="Secretaría Ejecutiva"/>
    <s v="Dirección Administrativa y Financiera"/>
    <x v="22"/>
    <s v="Didier Cortes Benavides"/>
    <s v="Departamento de Gestión Documental"/>
    <s v="N/A"/>
    <s v="N/A"/>
    <s v="N/A"/>
    <s v="Inversión"/>
    <n v="27466941"/>
    <s v="N/A"/>
    <s v="N/A"/>
    <n v="7228143"/>
    <n v="104922"/>
    <s v="_x0009_414322"/>
    <s v="_x0009_2018011001175"/>
    <d v="2022-09-15T00:00:00"/>
    <d v="2022-09-19T00:00:00"/>
    <s v="N/A"/>
    <s v="N/A"/>
    <s v="N/A"/>
    <s v="N/A"/>
    <n v="0"/>
    <s v="N/A"/>
    <n v="0"/>
    <s v="N/A"/>
    <n v="0"/>
    <s v="N/A"/>
    <n v="0"/>
    <n v="27466941"/>
    <s v="NO"/>
    <s v="N/A"/>
    <s v="N/A"/>
    <s v="N/A"/>
    <s v="N/A"/>
    <d v="2022-12-31T00:00:00"/>
    <d v="2022-12-31T00:00:00"/>
    <s v="SI"/>
    <s v="Bogotá D.C."/>
    <s v="Cumplimiento"/>
    <s v="15-47-101009985"/>
    <n v="0"/>
    <s v="Seguros del Estado S.A."/>
    <d v="2022-09-16T00:00:00"/>
    <s v="14/09/2022 - 30/06/2023"/>
    <s v="SIN PÓLIZA"/>
    <s v="Ninguna"/>
    <x v="1"/>
    <s v="Ingreso"/>
    <s v="N/A"/>
    <s v="CIENCIAS SOCIALES"/>
    <s v="N/A"/>
    <s v="MASCULINO"/>
    <s v="andres.bohorquez@jep.gov.co"/>
    <s v="https://community.secop.gov.co/Public/Tendering/ContractNoticePhases/View?PPI=CO1.PPI.20497166&amp;isFromPublicArea=True&amp;isModal=False"/>
    <x v="9"/>
    <n v="2022"/>
  </r>
  <r>
    <n v="53"/>
    <s v="JEP-701-2022"/>
    <s v="JEP-CSPO-677-2022"/>
    <s v="Angela Maria Esquivel"/>
    <d v="2022-09-08T00:00:00"/>
    <s v="Diana Margarita Vivas Munar"/>
    <s v="Diana Margarita"/>
    <s v="Vivas Munar"/>
    <x v="1"/>
    <s v="1. Prestación de servicios"/>
    <n v="52224219"/>
    <n v="7"/>
    <x v="1"/>
    <s v="Bogotá D.C."/>
    <s v="Prestar servicios profesionales a la Subdirección de Planeación en la fase de construcción del Plan Estratégico Cuatrienal (PEC) 2023-2026 para las definiciones estratégicas con los actores involucrados y la elaboración del documento en sus diferentes etapas."/>
    <m/>
    <s v="Harvey Danilo Suarez Morales"/>
    <s v="Secretaría Ejecutiva"/>
    <s v="Secretaría Ejecutiva"/>
    <x v="3"/>
    <s v="Adela del Pilar Parra González_x0009_"/>
    <s v="Subdirección de Planeación"/>
    <s v="N/A"/>
    <s v="N/A"/>
    <s v="N/A"/>
    <s v="Inversión"/>
    <n v="71717318"/>
    <s v="N/A"/>
    <s v="N/A"/>
    <n v="19040000"/>
    <n v="97222"/>
    <n v="413422"/>
    <s v="_x0009_2018011001175"/>
    <d v="2022-09-15T00:00:00"/>
    <d v="2022-09-19T00:00:00"/>
    <s v="N/A"/>
    <s v="N/A"/>
    <s v="N/A"/>
    <s v="N/A"/>
    <n v="0"/>
    <s v="N/A"/>
    <n v="0"/>
    <s v="N/A"/>
    <n v="0"/>
    <s v="N/A"/>
    <n v="0"/>
    <n v="71717318"/>
    <s v="NO"/>
    <s v="N/A"/>
    <s v="N/A"/>
    <s v="N/A"/>
    <s v="N/A"/>
    <d v="2022-12-31T00:00:00"/>
    <d v="2022-12-31T00:00:00"/>
    <s v="SI"/>
    <s v="Bogotá D.C."/>
    <s v="Cumplimiento"/>
    <s v="21-47-101022990"/>
    <n v="0"/>
    <s v="Seguros del Estado S.A."/>
    <d v="2022-09-15T00:00:00"/>
    <s v="15/09/2022 - 30/06/2023"/>
    <s v="EN APROBACIÓN"/>
    <s v="Ninguna"/>
    <x v="1"/>
    <s v="Ingreso"/>
    <s v="N/A"/>
    <s v="DERECHO"/>
    <s v="N/A"/>
    <s v="FEMENINO"/>
    <s v="diana.vivasm@jep.gov.co"/>
    <s v="https://community.secop.gov.co/Public/Tendering/ContractNoticePhases/View?PPI=CO1.PPI.20466479&amp;isFromPublicArea=True&amp;isModal=False"/>
    <x v="9"/>
    <n v="2022"/>
  </r>
  <r>
    <n v="80"/>
    <s v="JEP-702-2022"/>
    <s v="JEP-CSPO-678-2022"/>
    <s v="John Maldonado"/>
    <d v="2022-09-09T00:00:00"/>
    <s v="Universidad Nacional de Colombia"/>
    <s v="N/A"/>
    <s v="N/A"/>
    <x v="1"/>
    <s v="7. Convenios con otras organizaciones"/>
    <n v="899999063"/>
    <n v="3"/>
    <x v="0"/>
    <s v="Bogotá D.C."/>
    <s v="Aunar esfuerzos técnicos, académicos y financieros para la realización de procesos de formación tendientes al fortalecimiento de las competencias de los servidores de la JEP y para el desarrollo de actividades internas que fortalezcan los procesos de aprendizaje institucional y de gestión de conocimiento."/>
    <m/>
    <s v="Ana Lucia Rosales Callejas"/>
    <s v="Dirección Administrativa y Financiera"/>
    <s v="Secretaría Ejecutiva"/>
    <x v="24"/>
    <s v="Luz Amanda Granados Urrea_x0009_"/>
    <s v="Subdirección de Fortalecimiento Institucional"/>
    <s v="N/A"/>
    <s v="N/A"/>
    <s v="N/A"/>
    <s v="Inversión"/>
    <n v="268705570"/>
    <s v="N/A"/>
    <s v="N/A"/>
    <n v="3508806"/>
    <n v="99922"/>
    <n v="411822"/>
    <s v="_x0009_2018011001091"/>
    <d v="2022-09-14T00:00:00"/>
    <d v="2022-09-14T00:00:00"/>
    <s v="N/A"/>
    <s v="N/A"/>
    <s v="N/A"/>
    <s v="N/A"/>
    <n v="0"/>
    <s v="N/A"/>
    <n v="0"/>
    <s v="N/A"/>
    <n v="0"/>
    <s v="N/A"/>
    <n v="0"/>
    <n v="268705570"/>
    <s v="NO"/>
    <s v="N/A"/>
    <s v="N/A"/>
    <s v="N/A"/>
    <s v="N/A"/>
    <d v="2023-02-28T00:00:00"/>
    <d v="2023-02-28T00:00:00"/>
    <s v="SI"/>
    <s v="Bogotá D.C."/>
    <s v="N/A"/>
    <s v="N/A"/>
    <s v="N/A"/>
    <s v="N/A"/>
    <s v="N/A"/>
    <s v="N/A"/>
    <s v="N/A"/>
    <s v="Ninguna"/>
    <x v="1"/>
    <s v="Ingreso"/>
    <s v="N/A"/>
    <s v="N/A"/>
    <s v="N/A"/>
    <s v="N/A"/>
    <s v="N/A"/>
    <s v="https://community.secop.gov.co/Public/Tendering/ContractNoticePhases/View?PPI=CO1.PPI.20468662&amp;isFromPublicArea=True&amp;isModal=False"/>
    <x v="9"/>
    <n v="2022"/>
  </r>
  <r>
    <n v="804"/>
    <s v="JEP-703-2022"/>
    <s v="JEP-CSPO-679-2022"/>
    <s v="Clara Torres"/>
    <d v="2022-09-09T00:00:00"/>
    <s v="Eliana Katerin Imbol Torres"/>
    <s v="Eliana Katerin"/>
    <s v="Imbol Torres"/>
    <x v="1"/>
    <s v="1. Prestación de servicios"/>
    <n v="1016019889"/>
    <n v="3"/>
    <x v="1"/>
    <s v="Bogotá D.C. "/>
    <s v="Prestar servicios profesionales en el Departamento de Gestión Documental para apoyar las actividades relacionadas con el modelo de la Ventanilla única de la Jurisdicción Especial Para la Paz"/>
    <m/>
    <s v="Harvey Danilo Suarez Morales"/>
    <s v="Secretaría Ejecutiva"/>
    <s v="Dirección Administrativa y Financiera"/>
    <x v="22"/>
    <s v="Didier Cortes Benavides"/>
    <s v="Departamento de Gestión Documental"/>
    <s v="N/A"/>
    <s v="N/A"/>
    <s v="N/A"/>
    <s v="Inversión"/>
    <n v="18561864"/>
    <s v="N/A"/>
    <s v="N/A"/>
    <n v="5204263"/>
    <n v="107022"/>
    <n v="414422"/>
    <s v="_x0009_2018011001175"/>
    <d v="2022-09-15T00:00:00"/>
    <d v="2022-09-19T00:00:00"/>
    <s v="N/A"/>
    <s v="N/A"/>
    <s v="N/A"/>
    <s v="N/A"/>
    <n v="0"/>
    <s v="N/A"/>
    <n v="0"/>
    <s v="N/A"/>
    <n v="0"/>
    <s v="N/A"/>
    <n v="0"/>
    <n v="18561864"/>
    <s v="NO"/>
    <s v="N/A"/>
    <s v="N/A"/>
    <s v="N/A"/>
    <s v="N/A"/>
    <d v="2022-12-31T00:00:00"/>
    <d v="2022-12-31T00:00:00"/>
    <s v="SI"/>
    <s v="Bogotá D.C."/>
    <s v="Cumplimiento"/>
    <s v="15-45-101148554"/>
    <n v="0"/>
    <s v="Seguros del Estado S.A."/>
    <d v="2022-09-16T00:00:00"/>
    <s v="14/09/2022 - 30/06/2023"/>
    <s v="SIN PÓLIZA"/>
    <s v="Ninguna"/>
    <x v="1"/>
    <s v="Ingreso"/>
    <s v="N/A"/>
    <s v="DERECHO"/>
    <s v="N/A"/>
    <s v="FEMENINO"/>
    <s v="eliana.imbol@jep.gov.co"/>
    <s v="https://community.secop.gov.co/Public/Tendering/ContractNoticePhases/View?PPI=CO1.PPI.20510282&amp;isFromPublicArea=True&amp;isModal=False"/>
    <x v="9"/>
    <n v="2022"/>
  </r>
  <r>
    <n v="1041"/>
    <s v="JEP-704-2022"/>
    <s v="JEP-CSPO-680-2022"/>
    <s v="Jairo Cuellar"/>
    <d v="2022-09-14T00:00:00"/>
    <s v="Andry Falon Diaz García"/>
    <s v="Andry Falon"/>
    <s v="Diaz García"/>
    <x v="1"/>
    <s v="1. Prestación de servicios"/>
    <n v="63539301"/>
    <n v="6"/>
    <x v="1"/>
    <s v="Bogotá D.C."/>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m/>
    <s v="Harvey Danilo Suarez Morales"/>
    <s v="Secretaría Ejecutiva"/>
    <s v="Dirección de Asuntos Jurídicos"/>
    <x v="16"/>
    <s v="Jorge Alirio Mancera Cortés"/>
    <s v="Dirección de Asuntos Jurídicos"/>
    <s v="N/A"/>
    <s v="N/A"/>
    <s v="N/A"/>
    <s v="Inversión"/>
    <n v="21655516"/>
    <s v="N/A"/>
    <s v="N/A"/>
    <n v="6071640"/>
    <n v="433422"/>
    <n v="107122"/>
    <s v="_x0009_2018011001091"/>
    <d v="2022-09-28T00:00:00"/>
    <d v="2022-09-30T00:00:00"/>
    <s v="N/A"/>
    <s v="N/A"/>
    <s v="N/A"/>
    <s v="N/A"/>
    <n v="0"/>
    <s v="N/A"/>
    <n v="0"/>
    <s v="N/A"/>
    <n v="0"/>
    <s v="N/A"/>
    <n v="0"/>
    <n v="21655516"/>
    <s v="NO"/>
    <s v="N/A"/>
    <s v="N/A"/>
    <s v="N/A"/>
    <s v="N/A"/>
    <d v="2022-12-31T00:00:00"/>
    <d v="2022-12-31T00:00:00"/>
    <s v="SI"/>
    <s v="Bogotá D.C."/>
    <s v="Cumplimiento"/>
    <s v="25-47-101003228"/>
    <n v="0"/>
    <s v="Seguros del Estado S.A."/>
    <d v="2022-09-29T00:00:00"/>
    <s v="29/09/2022 - 01/07/2023"/>
    <s v="PENDIENTE"/>
    <s v="Ninguna"/>
    <x v="1"/>
    <s v="Ingreso"/>
    <m/>
    <s v="PND"/>
    <s v="N/A"/>
    <s v="FEMENINO"/>
    <s v="N/R"/>
    <s v="https://community.secop.gov.co/Public/Tendering/ContractNoticePhases/View?PPI=CO1.PPI.20559705&amp;isFromPublicArea=True&amp;isModal=False"/>
    <x v="9"/>
    <n v="2022"/>
  </r>
  <r>
    <n v="826"/>
    <s v="JEP-705-2022"/>
    <s v="JEP-CSPO-681-2022"/>
    <s v="Angela Maria Esquivel"/>
    <d v="2022-09-15T00:00:00"/>
    <s v="Eder Leandro González Tovar"/>
    <s v="Eder Leandro"/>
    <s v="González Tovar"/>
    <x v="1"/>
    <s v="1. Prestación de servicios"/>
    <n v="80876000"/>
    <n v="0"/>
    <x v="1"/>
    <s v="Bogotá D.C."/>
    <s v="Prestar servicios profesionales para apoyar al Departamento de Enfoques Diferenciales en el desarrollo de la estrategia para la implementación del enfoque diferencial étnico- racial con énfasis en pueblo Rrom, en el marco de los ejes de interés estratégico de la JEP."/>
    <m/>
    <s v="Harvey Danilo Suarez Morales"/>
    <s v="Secretaría Ejecutiva"/>
    <s v="Subsecretaría Ejecutiva "/>
    <x v="6"/>
    <s v="Eliana Fernanda Antonio Rosero"/>
    <s v="Departamento de Enfoques Diferenciales "/>
    <s v="N/A"/>
    <s v="N/A"/>
    <s v="N/A"/>
    <s v="N/A"/>
    <n v="32960336"/>
    <s v="N/A"/>
    <s v="N/A"/>
    <n v="8240084"/>
    <n v="103222"/>
    <s v="_x0009_423122"/>
    <s v="_x0009_2018011001091"/>
    <d v="2022-09-21T00:00:00"/>
    <d v="2022-09-23T00:00:00"/>
    <s v="N/A"/>
    <s v="N/A"/>
    <s v="N/A"/>
    <s v="N/A"/>
    <n v="0"/>
    <s v="N/A"/>
    <n v="0"/>
    <s v="N/A"/>
    <n v="0"/>
    <s v="N/A"/>
    <n v="0"/>
    <n v="32960336"/>
    <s v="NO"/>
    <s v="N/A"/>
    <s v="N/A"/>
    <s v="N/A"/>
    <s v="N/A"/>
    <d v="2022-12-31T00:00:00"/>
    <d v="2022-12-31T00:00:00"/>
    <s v="SI"/>
    <s v="Bogotá D.C."/>
    <s v="Cumplimiento"/>
    <s v="390-47-994000074089"/>
    <n v="0"/>
    <s v="Aseguradora Solidaria de Colombia"/>
    <d v="2022-09-22T00:00:00"/>
    <s v="21/09/2022 - 10/07/2023"/>
    <s v="PENDIENTE"/>
    <s v="Ninguna"/>
    <x v="1"/>
    <s v="Ingreso"/>
    <s v="N/A"/>
    <s v="DERECHO"/>
    <s v="N/A"/>
    <s v="MASCULINO"/>
    <s v="eder.gonzalez@jep.gov.co"/>
    <s v="https://community.secop.gov.co/Public/Tendering/ContractNoticePhases/View?PPI=CO1.PPI.20598934&amp;isFromPublicArea=True&amp;isModal=False"/>
    <x v="9"/>
    <n v="2022"/>
  </r>
  <r>
    <n v="249"/>
    <s v="JEP-706-2022"/>
    <s v="JEP-CSPO-682-2022"/>
    <s v="Angela Maria Esquivel"/>
    <d v="2022-09-15T00:00:00"/>
    <s v="Jennifer Andrea Montaño Granados"/>
    <s v="Jennifer Andrea"/>
    <s v="Montaño Granados"/>
    <x v="1"/>
    <s v="1. Prestación de servicios"/>
    <n v="1010179435"/>
    <n v="7"/>
    <x v="1"/>
    <s v="Bogotá D.C."/>
    <s v="Prestar servicios profesionales para apoyar al departamento de enfoques diferenciales en el desarrollo de la estrategia para la implementación del enfoque diferencial étnico- racial con énfasis en pueblos indígenas, en el marco de los ejes de interés estratégico de la JEP."/>
    <m/>
    <s v="Harvey Danilo Suarez Morales"/>
    <s v="Secretaría Ejecutiva"/>
    <s v="Subsecretaría Ejecutiva "/>
    <x v="6"/>
    <s v="Eliana Fernanda Antonio Rosero"/>
    <s v="Departamento de Enfoques Diferenciales "/>
    <s v="N/A"/>
    <s v="N/A"/>
    <s v="N/A"/>
    <s v="Inversión"/>
    <n v="24720252"/>
    <s v="N/A"/>
    <s v="N/A"/>
    <n v="8240084"/>
    <n v="88322"/>
    <n v="427122"/>
    <n v="2018011001091"/>
    <d v="2022-09-23T00:00:00"/>
    <d v="2022-09-27T00:00:00"/>
    <s v="N/A"/>
    <s v="N/A"/>
    <s v="N/A"/>
    <s v="N/A"/>
    <n v="0"/>
    <s v="N/A"/>
    <n v="0"/>
    <s v="N/A"/>
    <n v="0"/>
    <s v="N/A"/>
    <n v="0"/>
    <n v="24720252"/>
    <s v="NO"/>
    <s v="N/A"/>
    <s v="N/A"/>
    <s v="N/A"/>
    <s v="N/A"/>
    <d v="2022-11-30T00:00:00"/>
    <d v="2022-11-30T00:00:00"/>
    <s v="SI"/>
    <s v="Bogotá JEP"/>
    <s v="Cumplimiento"/>
    <s v="21-45-101386294"/>
    <n v="0"/>
    <s v="Seguros del Estado S.A."/>
    <d v="2022-09-26T00:00:00"/>
    <s v="23/09/2022 - 01/06/2023"/>
    <s v="SIN PÓLIZA"/>
    <s v="Ninguna"/>
    <x v="1"/>
    <s v="Ingreso"/>
    <s v="N/A"/>
    <s v="DERECHO"/>
    <s v="N/A"/>
    <s v="FEMENINO"/>
    <s v="jennifer.montanog@jep.gov.co"/>
    <s v="https://community.secop.gov.co/Public/Tendering/ContractNoticePhases/View?PPI=CO1.PPI.20600389&amp;isFromPublicArea=True&amp;isModal=False"/>
    <x v="9"/>
    <n v="2022"/>
  </r>
  <r>
    <n v="492"/>
    <s v="JEP-707-2022"/>
    <s v="JEP-CSPO-683-2022"/>
    <s v="Angela Maria Esquivel"/>
    <d v="2022-09-16T00:00:00"/>
    <s v="INTERNET SOLUTIONS S.A.S."/>
    <s v="N/A"/>
    <s v="N/A"/>
    <x v="1"/>
    <s v="1. Prestación de servicios"/>
    <n v="830111209"/>
    <n v="1"/>
    <x v="0"/>
    <s v="Bogotá D.C."/>
    <s v="Renovación del servicio de actualización y soporte de 2 licencias ftk, capacitación y bolsa de horas"/>
    <s v="Funciones de la dependencia"/>
    <s v="Diana Lucia Pinilla Marín"/>
    <s v="Dirección de Tecnologías de la Información"/>
    <s v="Unidad de Investigación y Acusación"/>
    <x v="20"/>
    <s v="Luis Ernesto Jaimes Amado_x000a_Carlos Eduardo Ruiz Silva"/>
    <s v="Unidad de Investigación y Acusación"/>
    <s v="N/A"/>
    <s v="N/A"/>
    <s v="N/A"/>
    <s v="Inversión"/>
    <n v="49999992"/>
    <s v="N/A"/>
    <s v="N/A"/>
    <s v="N/A"/>
    <n v="100522"/>
    <s v="PND"/>
    <s v="_x0009_2018011001091"/>
    <d v="2022-09-29T00:00:00"/>
    <d v="2022-09-30T00:00:00"/>
    <s v="N/A"/>
    <s v="N/A"/>
    <s v="N/A"/>
    <s v="N/A"/>
    <n v="0"/>
    <s v="N/A"/>
    <n v="0"/>
    <s v="N/A"/>
    <n v="0"/>
    <s v="N/A"/>
    <n v="0"/>
    <n v="49999992"/>
    <s v="NO"/>
    <s v="N/A"/>
    <s v="N/A"/>
    <s v="N/A"/>
    <s v="N/A"/>
    <d v="2022-12-29T00:00:00"/>
    <d v="2022-12-29T00:00:00"/>
    <s v="SI"/>
    <s v="Bogotá JEP"/>
    <s v="Cumplimiento"/>
    <s v="14-45-10108528"/>
    <n v="2"/>
    <s v="Seguros del Estado S.A."/>
    <d v="2022-09-29T00:00:00"/>
    <d v="2023-11-29T00:00:00"/>
    <s v="PENDIENTE"/>
    <s v="Ninguna"/>
    <x v="1"/>
    <s v="Ingreso"/>
    <s v="N/A"/>
    <s v="N/A"/>
    <s v="N/A"/>
    <s v="N/A"/>
    <s v="N/A"/>
    <s v="https://community.secop.gov.co/Public/Tendering/ContractNoticePhases/View?PPI=CO1.PPI.20601025&amp;isFromPublicArea=True&amp;isModal=False"/>
    <x v="9"/>
    <n v="2022"/>
  </r>
  <r>
    <n v="453"/>
    <s v="JEP-708-2022"/>
    <s v="JEP-CSPO-684-2022"/>
    <s v="Carlos Torres"/>
    <d v="2022-09-19T00:00:00"/>
    <s v="CANCELADO"/>
    <s v="CANCELADO"/>
    <s v="CANCELADO"/>
    <x v="1"/>
    <s v="1. Prestación de servicios"/>
    <s v="CANCELADO"/>
    <s v="CANCELADO"/>
    <x v="0"/>
    <s v="CANCELADO"/>
    <s v="Prestar los servicios de asesoría técnica para la incorporación de ajustes para garantizar el acceso efectivo, oportuno y de calidad de los ciudadanos sordos en los escenarios de relacionamiento con la JEP para garantizar el fortalecimiento institucional"/>
    <s v="CANCELADO"/>
    <s v="Cancelado"/>
    <s v="Cancelado"/>
    <s v="Dirección Administrativa y Financiera"/>
    <x v="9"/>
    <s v="CANCELADO"/>
    <s v="Subdirección de Talento Humano"/>
    <s v="N/A"/>
    <s v="N/A"/>
    <s v="N/A"/>
    <m/>
    <m/>
    <s v="N/A"/>
    <s v="N/A"/>
    <s v="CANCELADO"/>
    <s v="CANCELADO"/>
    <s v="CANCELADO"/>
    <s v="CANCELADO"/>
    <s v="CANCELADO"/>
    <s v="CANCELADO"/>
    <s v="CANCELADO"/>
    <s v="N/A"/>
    <s v="N/A"/>
    <s v="N/A"/>
    <n v="0"/>
    <s v="N/A"/>
    <n v="0"/>
    <s v="N/A"/>
    <n v="0"/>
    <s v="N/A"/>
    <e v="#VALUE!"/>
    <n v="0"/>
    <s v="N/A"/>
    <s v="CANCELADO"/>
    <s v="CANCELADO"/>
    <s v="CANCELADO"/>
    <s v="CANCELADO"/>
    <s v="CANCELADO"/>
    <s v="CANCELADO"/>
    <s v="SI"/>
    <s v="N/A"/>
    <s v="N/A"/>
    <s v="N/A"/>
    <s v="N/A"/>
    <s v="N/A"/>
    <s v="N/A"/>
    <s v="N/A"/>
    <s v="N/A"/>
    <s v="el contrato no ha salido porque cambiaron al director del INSOR y estoy esperando que me envíen los documentos de nombramiento y posesión del nuevo- Carlos Torres sept 26"/>
    <x v="2"/>
    <s v="Ingreso"/>
    <s v="N/A"/>
    <s v="N/A"/>
    <s v="N/A"/>
    <s v="N/A"/>
    <s v="PND"/>
    <s v="CANCELADO"/>
    <x v="2"/>
    <e v="#VALUE!"/>
  </r>
  <r>
    <n v="835"/>
    <s v="JEP-709-2022"/>
    <s v="JEP-CSPO-685-2022"/>
    <s v="John Maldonado"/>
    <d v="2022-09-20T00:00:00"/>
    <s v="Compañía Comercial Curacao S.A"/>
    <s v="N/A"/>
    <s v="N/A"/>
    <x v="1"/>
    <s v="1. Prestación de servicios"/>
    <n v="860004871"/>
    <n v="7"/>
    <x v="0"/>
    <m/>
    <s v="Ampliación, adquisición, instalación e integración de flujos de trabajo y puesta en funcionamiento de equipos audiovisuales para complementar el sistema gestión de medios media de la jurisdicción especial para la paz."/>
    <s v="Administrativo Transversal"/>
    <s v="Luis Felipe Rivera García"/>
    <s v="Dirección de Tecnologías de la Información"/>
    <s v="Dirección de Tecnologías de la Información"/>
    <x v="0"/>
    <s v="Hernando Salazar Palacio"/>
    <s v="Dirección de Tecnologías de la Información"/>
    <s v="N/A"/>
    <s v="N/A"/>
    <s v="N/A"/>
    <s v="Inversión"/>
    <n v="842756160"/>
    <s v="N/A"/>
    <s v="N/A"/>
    <s v="N/A"/>
    <n v="102122"/>
    <n v="425222"/>
    <n v="2018011000870"/>
    <d v="2022-09-23T00:00:00"/>
    <s v="SIN ACTA"/>
    <s v="N/A"/>
    <s v="N/A"/>
    <s v="N/A"/>
    <s v="N/A"/>
    <n v="0"/>
    <s v="N/A"/>
    <n v="0"/>
    <s v="N/A"/>
    <n v="0"/>
    <s v="N/A"/>
    <n v="0"/>
    <n v="842756160"/>
    <s v="NO"/>
    <s v="N/A"/>
    <s v="N/A"/>
    <s v="N/A"/>
    <s v="N/A"/>
    <d v="2022-12-31T00:00:00"/>
    <d v="2022-12-31T00:00:00"/>
    <s v="SI"/>
    <m/>
    <s v="Cumplimiento"/>
    <s v="21-45-101386278"/>
    <n v="0"/>
    <s v="Seguros del Estado S.A."/>
    <d v="2022-09-26T00:00:00"/>
    <s v="23/09/2022 - 31/12/2025"/>
    <s v="PENDIENTE"/>
    <s v="Ninguna"/>
    <x v="1"/>
    <s v="Ingreso"/>
    <s v="N/A"/>
    <s v="N/A"/>
    <s v="N/A"/>
    <s v="N/A"/>
    <s v="curacao.secop2@curacao.com.co"/>
    <s v="https://community.secop.gov.co/Public/Tendering/ContractNoticePhases/View?PPI=CO1.PPI.20655840&amp;isFromPublicArea=True&amp;isModal=False"/>
    <x v="9"/>
    <n v="2022"/>
  </r>
  <r>
    <n v="779"/>
    <s v="JEP-710-2022"/>
    <s v="JEP-CSPO-686-2022"/>
    <s v="Vanessa Jiménez"/>
    <d v="2022-09-21T00:00:00"/>
    <s v="Elizabeth Gaviota Acevedo Espinosa"/>
    <s v="Elizabeth Gaviota"/>
    <s v="Acevedo Espinosa"/>
    <x v="1"/>
    <s v="1. Prestación de servicios"/>
    <n v="1020743592"/>
    <n v="0"/>
    <x v="1"/>
    <s v="Cali"/>
    <s v="Prestar servicios profesionales especializados para apoyar la articulación de las dependencias de la secretaría ejecutiva en la atención de los procesos de adopción de medidas cautelares que se adelantan ante las salas y secciones de la JEP."/>
    <s v="Administrativo Transversal"/>
    <s v="Harvey Danilo Suarez Morales"/>
    <s v="Secretaría Ejecutiva"/>
    <s v="Subsecretaría Ejecutiva "/>
    <x v="5"/>
    <s v="Angela Maria Mora Soto"/>
    <s v="Subsecretaría Ejecutiva "/>
    <s v="N/A"/>
    <s v="N/A"/>
    <s v="N/A"/>
    <s v="Inversión"/>
    <n v="34493924"/>
    <s v="N/A"/>
    <s v="N/A"/>
    <n v="10245720"/>
    <n v="94522"/>
    <n v="424522"/>
    <n v="2018011001091"/>
    <d v="2022-09-22T00:00:00"/>
    <d v="2022-09-23T00:00:00"/>
    <s v="N/A"/>
    <s v="N/A"/>
    <s v="N/A"/>
    <s v="N/A"/>
    <n v="0"/>
    <s v="N/A"/>
    <n v="0"/>
    <s v="N/A"/>
    <n v="0"/>
    <s v="N/A"/>
    <n v="0"/>
    <n v="34493924"/>
    <s v="NO"/>
    <s v="N/A"/>
    <s v="N/A"/>
    <s v="N/A"/>
    <s v="N/A"/>
    <d v="2022-12-31T00:00:00"/>
    <d v="2022-12-31T00:00:00"/>
    <s v="SI"/>
    <s v="Bogotá D.C."/>
    <s v="Cumplimiento"/>
    <s v="14-44-101163360"/>
    <n v="1"/>
    <s v="Seguros del Estado S.A."/>
    <d v="2022-09-23T00:00:00"/>
    <s v="22/09/2022 - 30/06/2023"/>
    <s v="PENDIENTE"/>
    <s v="El área desistió de la terminación anticipada"/>
    <x v="1"/>
    <s v="Ingreso"/>
    <s v="N/A"/>
    <s v="CIENCIAS POLÍTICAS Y RELACIONES INTERNACIONALES"/>
    <s v="N/A"/>
    <s v="FEMENINO"/>
    <s v="elizabeth.acevedo@jep.gov.co"/>
    <s v="https://community.secop.gov.co/Public/Tendering/ContractNoticePhases/View?PPI=CO1.PPI.20678078&amp;isFromPublicArea=True&amp;isModal=False"/>
    <x v="9"/>
    <n v="2022"/>
  </r>
  <r>
    <n v="830"/>
    <s v="JEP-711-2022"/>
    <s v="JEP-CSPO-687-2022"/>
    <s v="Clara Torres"/>
    <d v="2022-09-26T00:00:00"/>
    <s v="Verónica Ramírez Arias"/>
    <s v="Verónica"/>
    <s v="Ramírez Arias"/>
    <x v="1"/>
    <s v="1. Prestación de servicios"/>
    <n v="1032502280"/>
    <n v="8"/>
    <x v="1"/>
    <s v="Bogotá D.C."/>
    <s v="Prestar servicios a la Subsecretaría Ejecutiva en el apoyo a la certificación de trabajos, obras y actividades con contenido reparador – restaurador (TOAR), con énfasis en la revisión y análisis de documentos técnicos y jurídicos y en la proyección de respuestas a requerimientos de otras dependencias de la JEP o de entidades externas."/>
    <s v="Funciones de la dependencia"/>
    <s v="Harvey Danilo Suarez Morales"/>
    <s v="Secretaría Ejecutiva"/>
    <s v="Subsecretaría Ejecutiva"/>
    <x v="5"/>
    <s v="Angela María Mora Soto"/>
    <s v="Subsecretaría Ejecutiva "/>
    <s v="N/A"/>
    <s v="N/A"/>
    <s v="N/A"/>
    <s v="Inversión"/>
    <n v="12287838"/>
    <s v="N/A"/>
    <s v="N/A"/>
    <n v="3614070"/>
    <n v="107222"/>
    <n v="437122"/>
    <s v="_x0009_2018011001091"/>
    <d v="2022-09-30T00:00:00"/>
    <d v="2022-10-03T00:00:00"/>
    <s v="N/A"/>
    <s v="N/A"/>
    <s v="N/A"/>
    <s v="N/A"/>
    <n v="0"/>
    <s v="N/A"/>
    <n v="0"/>
    <s v="N/A"/>
    <n v="0"/>
    <s v="N/A"/>
    <n v="0"/>
    <n v="12287838"/>
    <s v="NO"/>
    <s v="N/A"/>
    <s v="N/A"/>
    <s v="N/A"/>
    <s v="N/A"/>
    <d v="2022-12-31T00:00:00"/>
    <d v="2022-12-31T00:00:00"/>
    <s v="SI"/>
    <s v="Bogotá D.C."/>
    <s v="Cumplimiento"/>
    <s v="380-47-994000127993"/>
    <n v="0"/>
    <s v="Aseguradora Solidaria de Colombia"/>
    <d v="2022-10-03T00:00:00"/>
    <s v="03/10/2022 - 03/07/2023"/>
    <s v="SIN PÓLIZA"/>
    <s v="Ninguna"/>
    <x v="1"/>
    <s v="Ingreso"/>
    <s v="N/A"/>
    <s v="PND"/>
    <s v="N/A"/>
    <s v="FEMENINO"/>
    <s v="N/R"/>
    <s v="https://community.secop.gov.co/Public/Tendering/ContractNoticePhases/View?PPI=CO1.PPI.20769167&amp;isFromPublicArea=True&amp;isModal=False"/>
    <x v="9"/>
    <n v="2022"/>
  </r>
  <r>
    <n v="809"/>
    <s v="JEP-712-2022"/>
    <s v="JEP-CSPO-688-2022"/>
    <s v="Clara Torres"/>
    <d v="2022-09-26T00:00:00"/>
    <s v="PHILIPPI, PRIETOCARRIZOSA ,FERRERO DU &amp; URIA S.A.S"/>
    <s v="N/A"/>
    <s v="N/A"/>
    <x v="1"/>
    <s v="1. Prestación de servicios"/>
    <s v="CANCELADO"/>
    <s v="CANCELADO"/>
    <x v="3"/>
    <s v="CANCELADO"/>
    <s v="Prestación de servicios profesionales especializados para emitir un concepto integral sobre el manejo fiscal de algunos gastos en la JEP"/>
    <s v="Misional"/>
    <s v="Harvey Danilo Suarez Morales"/>
    <s v="Secretaría Ejecutiva"/>
    <s v="Departamento de Asuntos Jurídicos"/>
    <x v="8"/>
    <s v="Carlos Iván Castro Sabbagh"/>
    <s v="Departamento de Conceptos y Representación Jurídica"/>
    <s v="N/A"/>
    <s v="N/A"/>
    <s v="N/A"/>
    <s v="Funcionamiento"/>
    <n v="15470000"/>
    <s v="CANCELADO"/>
    <s v="N/A"/>
    <s v="N/A"/>
    <n v="102422"/>
    <s v="PND"/>
    <s v="N/A"/>
    <s v="PENDIENTE"/>
    <s v="SIN ACTA"/>
    <s v="N/A"/>
    <s v="N/A"/>
    <s v="N/A"/>
    <s v="N/A"/>
    <n v="0"/>
    <s v="N/A"/>
    <n v="0"/>
    <s v="N/A"/>
    <n v="0"/>
    <s v="N/A"/>
    <e v="#VALUE!"/>
    <n v="15470000"/>
    <s v="NO"/>
    <s v="N/A"/>
    <s v="N/A"/>
    <s v="N/A"/>
    <s v="N/A"/>
    <s v="SIN ACTA"/>
    <s v="SIN ACTA"/>
    <s v="SI"/>
    <s v="Bogotá D.C."/>
    <s v="Cumplimiento"/>
    <s v="SIN PÓLIZA 8/11/2022"/>
    <s v="SIN PÓLIZA 8/11/2022"/>
    <s v="SIN PÓLIZA 8/11/2022"/>
    <s v="SIN PÓLIZA 8/11/2022"/>
    <s v="SIN PÓLIZA 8/11/2022"/>
    <s v="SIN PÓLIZA 8/11/2022"/>
    <s v="Quedo mal el perfil requerido, entonces se debe anular ese contrato y solicitar un nuevo numero para ese mismo item "/>
    <x v="4"/>
    <s v="Ingreso"/>
    <s v="N/A"/>
    <s v="N/A"/>
    <s v="N/A"/>
    <s v="N/A"/>
    <s v="N/A"/>
    <s v="https://community.secop.gov.co/Public/Tendering/ContractNoticePhases/View?PPI=CO1.PPI.20769592&amp;isFromPublicArea=True&amp;isModal=False"/>
    <x v="2"/>
    <e v="#VALUE!"/>
  </r>
  <r>
    <n v="542"/>
    <s v="JEP-713-2022"/>
    <s v="JEP-CSPO-689-2022"/>
    <s v="Carlos Torres"/>
    <d v="2022-09-27T00:00:00"/>
    <s v="IMPRENTA NACIONAL DE COLOMBIA"/>
    <s v="N/A"/>
    <s v="N/A"/>
    <x v="1"/>
    <s v="4. Contrato interadministrativo"/>
    <n v="830001113"/>
    <n v="1"/>
    <x v="0"/>
    <s v="Bogotá D.C."/>
    <s v="Publicar en el diario oficial los actos administrativos que le remita la jurisdicción especial para la paz"/>
    <s v="Funciones de la dependencia"/>
    <s v="Yuris Rosa Tovar Medina"/>
    <s v="Dirección Administrativa y Financiera"/>
    <s v="Dirección Administrativa y Financiera"/>
    <x v="22"/>
    <s v="Didier Cortes Benavides"/>
    <s v="Departamento de Gestión Documental"/>
    <s v="N/A"/>
    <s v="N/A"/>
    <s v="N/A"/>
    <s v="Funcionamiento"/>
    <n v="119500000"/>
    <s v="N/A"/>
    <s v="N/A"/>
    <s v="N/A"/>
    <n v="101222"/>
    <n v="445322"/>
    <s v="N/A"/>
    <d v="2022-10-05T00:00:00"/>
    <d v="2022-10-06T00:00:00"/>
    <s v="N/A"/>
    <s v="N/A"/>
    <s v="N/A"/>
    <s v="N/A"/>
    <n v="0"/>
    <s v="N/A"/>
    <n v="0"/>
    <s v="N/A"/>
    <n v="0"/>
    <s v="N/A"/>
    <n v="0"/>
    <n v="119500000"/>
    <s v="SI"/>
    <n v="30000000"/>
    <n v="30000000"/>
    <n v="30000000"/>
    <n v="17500000"/>
    <d v="2026-07-31T00:00:00"/>
    <d v="2026-07-31T00:00:00"/>
    <s v="SI"/>
    <s v="Bogotá D.C."/>
    <s v="Cumplimiento"/>
    <s v="N/A"/>
    <s v="N/A"/>
    <s v="N/A"/>
    <s v="N/A"/>
    <s v="N/A"/>
    <s v="N/A"/>
    <s v="N/A"/>
    <x v="1"/>
    <s v="Ingreso"/>
    <s v="N/A"/>
    <s v="N/A"/>
    <s v="N/A"/>
    <s v="N/A"/>
    <s v="N/A"/>
    <s v="https://community.secop.gov.co/Public/Tendering/ContractNoticePhases/View?PPI=CO1.PPI.20795979&amp;isFromPublicArea=True&amp;isModal=False"/>
    <x v="10"/>
    <n v="2022"/>
  </r>
  <r>
    <n v="543"/>
    <s v="JEP-714-2022"/>
    <s v="JEP-CSPO-690-2022"/>
    <s v="Carlos Torres"/>
    <d v="2022-09-27T00:00:00"/>
    <s v="SERVICIOS_x000a_POSTALES NACIONALES S.A.S"/>
    <s v="N/A"/>
    <s v="N/A"/>
    <x v="1"/>
    <s v="4. Contrato interadministrativo"/>
    <n v="900062917"/>
    <n v="9"/>
    <x v="0"/>
    <s v="Bogotá D.C."/>
    <s v="Prestar servicios de entrega de correo certificado y servicios adicionales a nivel urbano, regional, nacional e internacional, de la correspondencia y documentos de la JEP."/>
    <s v="Funciones de la dependencia"/>
    <s v="Yuris Rosa Tovar Medina"/>
    <s v="Dirección Administrativa y Financiera"/>
    <s v="Dirección Administrativa y Financiera"/>
    <x v="22"/>
    <s v="Didier Cortes Benavides"/>
    <s v="Departamento de Gestión Documental"/>
    <s v="N/A"/>
    <s v="N/A"/>
    <s v="N/A"/>
    <s v="Funcionamiento"/>
    <n v="522083100"/>
    <s v="N/A"/>
    <s v="N/A"/>
    <s v="N/A"/>
    <n v="101422"/>
    <n v="438322"/>
    <s v="N/A"/>
    <d v="2022-10-03T00:00:00"/>
    <d v="2022-10-05T00:00:00"/>
    <s v="N/A"/>
    <s v="N/A"/>
    <s v="N/A"/>
    <s v="N/A"/>
    <n v="0"/>
    <s v="N/A"/>
    <n v="0"/>
    <s v="N/A"/>
    <n v="0"/>
    <s v="N/A"/>
    <n v="0"/>
    <n v="522083100"/>
    <s v="SI"/>
    <n v="127137024"/>
    <n v="134765256"/>
    <n v="142851180"/>
    <n v="88329640"/>
    <d v="2026-07-31T00:00:00"/>
    <d v="2026-07-31T00:00:00"/>
    <s v="SI"/>
    <s v="Bogotá D.C."/>
    <s v="Cumplimiento"/>
    <n v="8001048446"/>
    <n v="0"/>
    <s v="AXA COLPATRIA SEGUROS S.A."/>
    <d v="2022-10-05T00:00:00"/>
    <s v="3/10/2022 - 31/07/2029"/>
    <s v="PENDIENTE"/>
    <s v="Ninguna"/>
    <x v="1"/>
    <s v="Ingreso"/>
    <s v="N/A"/>
    <s v="N/A"/>
    <s v="N/A"/>
    <s v="N/A"/>
    <s v="N/A"/>
    <s v="https://community.secop.gov.co/Public/Tendering/ContractNoticePhases/View?PPI=CO1.PPI.20800482&amp;isFromPublicArea=True&amp;isModal=False"/>
    <x v="10"/>
    <n v="2022"/>
  </r>
  <r>
    <n v="1050"/>
    <s v="JEP-715-2022"/>
    <s v="JEP-CSPO-691-2022"/>
    <s v="Paola Casas"/>
    <d v="2022-09-27T00:00:00"/>
    <s v="Adriana Cristina Romero Beltrán"/>
    <s v="Adriana Cristina"/>
    <s v="Romero Beltrán"/>
    <x v="1"/>
    <s v="1. Prestación de servicios"/>
    <n v="52713756"/>
    <n v="9"/>
    <x v="1"/>
    <s v="Bogotá D.C."/>
    <s v="Prestar servicios profesionales especializados para brindar apoyo a la Subdirección de Contratación en la asesoría y acompañamiento de los temas  jurídicos y contractuales que le sean asignados. "/>
    <s v="Funciones de la dependencia"/>
    <s v="Harvey Danilo Suarez Morales"/>
    <s v="Secretaría Ejecutiva"/>
    <s v="Dirección de Asuntos Jurídicos"/>
    <x v="1"/>
    <s v="Fabio Leonardo Muñoz Sarmiento"/>
    <s v="Subdirección de Contratación"/>
    <s v="N/A"/>
    <s v="N/A"/>
    <s v="N/A"/>
    <s v="Inversión"/>
    <n v="22161489"/>
    <s v="N/A"/>
    <s v="N/A"/>
    <n v="10553091"/>
    <n v="122122"/>
    <n v="437022"/>
    <n v="2018011001175"/>
    <d v="2022-09-30T00:00:00"/>
    <d v="2022-09-30T00:00:00"/>
    <s v="N/A"/>
    <s v="N/A"/>
    <s v="N/A"/>
    <s v="N/A"/>
    <n v="0"/>
    <s v="N/A"/>
    <n v="0"/>
    <s v="N/A"/>
    <n v="0"/>
    <s v="N/A"/>
    <n v="0"/>
    <n v="22161489"/>
    <s v="NO"/>
    <s v="N/A"/>
    <s v="N/A"/>
    <s v="N/A"/>
    <s v="N/A"/>
    <d v="2022-11-30T00:00:00"/>
    <d v="2022-11-30T00:00:00"/>
    <s v="SI"/>
    <s v="Bogotá D.C."/>
    <s v="Cumplimiento"/>
    <s v="15-45-101149150"/>
    <n v="0"/>
    <s v="Seguros del Estado S.A."/>
    <n v="44834"/>
    <s v="29/09/2022 -  31/05/2023"/>
    <s v="PENDIENTE"/>
    <s v="Ninguna"/>
    <x v="1"/>
    <s v="Ingreso"/>
    <s v="N/A"/>
    <s v="DERECHO"/>
    <s v="N/A"/>
    <s v="FEMENINO"/>
    <s v="adriana.romerob@jep.gov.co"/>
    <s v="https://community.secop.gov.co/Public/Tendering/ContractNoticePhases/View?PPI=CO1.PPI.20798353&amp;isFromPublicArea=True&amp;isModal=False"/>
    <x v="9"/>
    <n v="2022"/>
  </r>
  <r>
    <n v="743"/>
    <s v="JEP-716-2022"/>
    <s v="JEP-CSPO-692-2022"/>
    <s v="Angela Maria Esquivel"/>
    <d v="2022-09-27T00:00:00"/>
    <s v="María Paula Zuluaga Guzmán"/>
    <s v="María Paula"/>
    <s v="Zuluaga Guzmán"/>
    <x v="1"/>
    <s v="1. Prestación de servicios"/>
    <n v="1020806744"/>
    <n v="5"/>
    <x v="1"/>
    <s v="La Calera"/>
    <s v="Prestar servicios profesionales a la Subdirección de Planeación en la presentación de documentos con la sistematización de información e insumos y propuestas en la fase de construcción del Plan Estratégico Cuatrienal (PEC) 2023-2026, así como acompañamiento en sesiones de trabajo"/>
    <s v="Funciones de la dependencia"/>
    <s v="Harvey Danilo Suarez Morales"/>
    <s v="Secretaría Ejecutiva"/>
    <s v="Secretaría Ejecutiva"/>
    <x v="26"/>
    <s v="Adela del Pilar Parra González_x0009_"/>
    <s v="Secretaría Ejecutiva"/>
    <s v="N/A"/>
    <s v="N/A"/>
    <s v="N/A"/>
    <s v="Inversión"/>
    <n v="19024475"/>
    <s v="N/A"/>
    <s v="N/A"/>
    <n v="6071641"/>
    <n v="97122"/>
    <n v="434622"/>
    <s v="_x0009_2018011001175"/>
    <d v="2022-09-29T00:00:00"/>
    <d v="2022-10-03T00:00:00"/>
    <s v="N/A"/>
    <s v="N/A"/>
    <s v="N/A"/>
    <s v="N/A"/>
    <n v="0"/>
    <s v="N/A"/>
    <n v="0"/>
    <s v="N/A"/>
    <n v="0"/>
    <s v="N/A"/>
    <n v="0"/>
    <n v="19024475"/>
    <s v="NO"/>
    <s v="N/A"/>
    <s v="N/A"/>
    <s v="N/A"/>
    <s v="N/A"/>
    <d v="2022-12-31T00:00:00"/>
    <d v="2022-12-31T00:00:00"/>
    <s v="SI"/>
    <s v="Bogotá D.C."/>
    <s v="Cumplimiento"/>
    <s v="14-47-101019687 "/>
    <n v="0"/>
    <s v="Seguros del Estado S.A."/>
    <n v="44833"/>
    <s v="29/09/2022 -  05/07/20"/>
    <s v="PENDIENTE"/>
    <s v="Ninguna"/>
    <x v="1"/>
    <s v="Ingreso"/>
    <s v="N/A"/>
    <s v="PND"/>
    <s v="N/A"/>
    <s v="FEMENINO"/>
    <s v="N/R"/>
    <s v="https://community.secop.gov.co/Public/Tendering/ContractNoticePhases/View?PPI=CO1.PPI.20787502&amp;isFromPublicArea=True&amp;isModal=False"/>
    <x v="9"/>
    <n v="2022"/>
  </r>
  <r>
    <n v="88"/>
    <s v="JEP-717-2022"/>
    <s v="JEP-SB-006-2022"/>
    <s v="Paola Casas"/>
    <d v="2022-09-28T00:00:00"/>
    <s v="SOLUCIONES INTEGRALES DE OFICINA S.A.S"/>
    <s v="N/A"/>
    <s v="N/A"/>
    <x v="5"/>
    <s v="3. Suministro"/>
    <n v="830080652"/>
    <n v="5"/>
    <x v="0"/>
    <s v="Bogotá D.C."/>
    <s v="Suministro e instalación de bienes para el funcionamiento de las oficinas de la Jurisdicción Especial para la Paz.  "/>
    <s v="Funciones de la dependencia"/>
    <s v="Yuris Rosa Tovar Medina"/>
    <s v="Dirección Administrativa y Financiera (Encargado)"/>
    <s v="Dirección Administrativa y Financiera"/>
    <x v="12"/>
    <s v="Gabriel Amado Pardo"/>
    <s v="Subdirección de Recursos Físicos e Infraestructura"/>
    <s v="Ariadna Lorena Alfonso (Octubre 18 a Noviembre 8)"/>
    <s v="PND"/>
    <s v="PND"/>
    <s v="Inversión"/>
    <n v="55070661"/>
    <s v="N/A"/>
    <s v="N/A"/>
    <s v="N/A"/>
    <n v="96522"/>
    <n v="441322"/>
    <n v="2018011000833"/>
    <d v="2022-10-03T00:00:00"/>
    <d v="2022-10-12T00:00:00"/>
    <s v="N/A"/>
    <s v="N/A"/>
    <s v="N/A"/>
    <s v="N/A"/>
    <n v="0"/>
    <s v="N/A"/>
    <n v="0"/>
    <s v="N/A"/>
    <n v="0"/>
    <s v="N/A"/>
    <n v="0"/>
    <n v="55070661"/>
    <s v="NO"/>
    <s v="N/A"/>
    <s v="N/A"/>
    <s v="N/A"/>
    <s v="N/A"/>
    <d v="2022-11-25T00:00:00"/>
    <d v="2022-11-25T00:00:00"/>
    <s v="SI"/>
    <s v="MEDELLINANTIOQUIA_x000a_FLORENCIA -CAQUETA_x000a_VILLAVICENCIO- META_x000a_CUCUTA - NORTE_x000a_SANTANDER_x000a_SEDE CENTRAL_x000a_BOGOTA_x000a__x000a_"/>
    <s v="Cumplimiento"/>
    <s v="18-40-101061892"/>
    <n v="2"/>
    <s v="Seguros del Estado S.A."/>
    <d v="2022-10-07T00:00:00"/>
    <s v="03/10/2022 - 19/11/2022"/>
    <s v="En APROBACIÓN 11/10/2022"/>
    <s v="En APROBACIÓN 11/10/2022"/>
    <x v="1"/>
    <s v="Ingreso"/>
    <s v="N/A"/>
    <s v="N/A"/>
    <s v="N/A"/>
    <s v="N/A"/>
    <s v="N/A"/>
    <s v="https://community.secop.gov.co/Public/Tendering/ContractNoticePhases/View?PPI=CO1.PPI.20339071&amp;isFromPublicArea=True&amp;isModal=False"/>
    <x v="10"/>
    <n v="2022"/>
  </r>
  <r>
    <n v="746"/>
    <s v="JEP-718-2022"/>
    <s v="JEP-CSPO-693-2022"/>
    <s v="Clara Torres"/>
    <d v="2022-09-29T00:00:00"/>
    <s v="Carlos Arturo Orjuela Gongora"/>
    <s v="Carlos Arturo"/>
    <s v="Orjuela Gongora"/>
    <x v="1"/>
    <s v="1. Prestación de servicios"/>
    <n v="17174115"/>
    <n v="7"/>
    <x v="1"/>
    <s v="Bogotá D.C."/>
    <s v="Prestar servicios profesionales como abogado para desarrollar actividades de asesoría y apoyo jurídico en la gestión del departamento de conceptos y representación jurídica, y en los procesos judiciales en los que tenga representación judicial la Jurisdicción Especial para La Paz."/>
    <s v="Funciones de la dependencia"/>
    <s v="Harvey Danilo Suarez Morales"/>
    <s v="Secretaría Ejecutiva"/>
    <s v="Subsecretaría Ejecutiva"/>
    <x v="8"/>
    <s v="Carlos Iván Castro Sabbagh"/>
    <s v="Departamento de Conceptos y Representación Jurídica"/>
    <s v="N/A"/>
    <s v="N/A"/>
    <s v="N/A"/>
    <s v="Inversión"/>
    <n v="50000000"/>
    <s v="N/A"/>
    <s v="N/A"/>
    <s v="N/A"/>
    <s v="103522_x0009_"/>
    <n v="460422"/>
    <n v="2018011001091"/>
    <d v="2022-10-14T00:00:00"/>
    <d v="2022-10-24T00:00:00"/>
    <s v="N/A"/>
    <s v="N/A"/>
    <s v="N/A"/>
    <s v="N/A"/>
    <n v="0"/>
    <s v="N/A"/>
    <n v="0"/>
    <s v="N/A"/>
    <n v="0"/>
    <s v="N/A"/>
    <n v="0"/>
    <n v="50000000"/>
    <s v="NO"/>
    <s v="N/A"/>
    <s v="N/A"/>
    <s v="N/A"/>
    <s v="N/A"/>
    <d v="2022-12-31T00:00:00"/>
    <d v="2022-12-31T00:00:00"/>
    <s v="SI"/>
    <s v="Bogotá D.C."/>
    <s v="Cumplimiento"/>
    <s v="CBC-100039680"/>
    <n v="0"/>
    <s v="Seguros del Estado S.A. "/>
    <d v="2022-10-20T00:00:00"/>
    <s v="13/10/2022 - 30/06/2023"/>
    <s v="PENDIENTE"/>
    <s v="Ninguna"/>
    <x v="1"/>
    <s v="Ingreso"/>
    <s v="N/A"/>
    <s v="DERECHO"/>
    <s v="N/A"/>
    <s v="MASCULINO"/>
    <s v="NR_x000a_27/10/2022"/>
    <s v="https://community.secop.gov.co/Public/Tendering/ContractNoticePhases/View?PPI=CO1.PPI.20902791&amp;isFromPublicArea=True&amp;isModal=False"/>
    <x v="10"/>
    <n v="2022"/>
  </r>
  <r>
    <n v="741"/>
    <s v="JEP-719-2022"/>
    <s v="JEP-CSPO-694-2022"/>
    <s v="Laura Paredes"/>
    <d v="2022-09-29T00:00:00"/>
    <s v="María Fernanda Castañeda"/>
    <s v="María Fernanda"/>
    <s v="Castañeda"/>
    <x v="1"/>
    <s v="1. Prestación de servicios"/>
    <n v="52543650"/>
    <n v="7"/>
    <x v="1"/>
    <s v="Bogotá D.C."/>
    <s v="Prestar servicios profesionales para apoyar a la Subdirección Financiera de la JEP en la recepción, revisión y liquidación de impuestos de solicitudes de pago, registro de transacciones contables en SIIF Nación y elaboración y análisis de los estados financieros."/>
    <s v="Funciones de la dependencia"/>
    <s v="Harvey Danilo Suarez Morales"/>
    <s v="Secretaría Ejecutiva"/>
    <s v="Dirección Administrativa y Financiera"/>
    <x v="2"/>
    <s v="Juan David Olarte Torres"/>
    <s v="Subdirección Financiera"/>
    <s v="N/A"/>
    <s v="PND"/>
    <s v="PND"/>
    <s v="Inversión"/>
    <n v="24720252"/>
    <s v="N/A"/>
    <s v="N/A"/>
    <n v="8240084"/>
    <n v="108222"/>
    <n v="450422"/>
    <n v="2018011001175"/>
    <d v="2022-10-07T00:00:00"/>
    <d v="2022-10-11T00:00:00"/>
    <s v="N/A"/>
    <s v="N/A"/>
    <s v="N/A"/>
    <s v="N/A"/>
    <n v="0"/>
    <s v="N/A"/>
    <n v="0"/>
    <s v="N/A"/>
    <n v="0"/>
    <s v="N/A"/>
    <n v="0"/>
    <n v="24720252"/>
    <s v="NO"/>
    <s v="N/A"/>
    <s v="N/A"/>
    <s v="N/A"/>
    <s v="N/A"/>
    <d v="2022-12-31T00:00:00"/>
    <d v="2022-12-31T00:00:00"/>
    <s v="SI"/>
    <s v="Bogotá D.C."/>
    <s v="Cumplimiento"/>
    <s v="65-47-101008962"/>
    <n v="0"/>
    <s v="Seguros del Estado S.A."/>
    <d v="2022-10-07T00:00:00"/>
    <s v="01/10/2022 - 10/07/2023"/>
    <s v="PENDIENTE"/>
    <s v="Ninguna"/>
    <x v="1"/>
    <s v="Ingreso"/>
    <s v="N/A"/>
    <s v="CONTADURÍA PÚBLICA"/>
    <s v="N/A"/>
    <s v="FEMENINO"/>
    <s v="maria.castaneda@jep.gov.co"/>
    <s v="https://community.secop.gov.co/Public/Tendering/ContractNoticePhases/View?PPI=CO1.PPI.20880914&amp;isFromPublicArea=True&amp;isModal=False"/>
    <x v="10"/>
    <n v="2022"/>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44">
  <r>
    <n v="89449"/>
    <s v="JEP-TVEC-003-2022"/>
    <s v="Ángela Esquivel "/>
    <s v="NR"/>
    <s v="CONTROLES EMPRESARIALES SAS"/>
    <s v="N/A"/>
    <s v="N/A"/>
    <x v="0"/>
    <s v="2. Compraventa "/>
    <n v="800058607"/>
    <n v="2"/>
    <s v="Persona Jurídica"/>
    <s v="N/D"/>
    <s v="Renovar las licencias de SharePoint, MSDN y connector para la solución de portal web 2022."/>
    <s v="Funciones de la dependencia"/>
    <s v="Luis Felipe Rivera García"/>
    <s v="Dirección de Tecnologías de la Información"/>
    <s v="Dirección de Tecnologías de la Información"/>
    <s v="Dirección de Tecnologías de la Información"/>
    <s v="Luis Felipe Rivera Garcia"/>
    <s v="Dirección de Tecnologías de la Información"/>
    <s v="N/A"/>
    <s v="N/A"/>
    <s v="N/A"/>
    <s v="Inversión"/>
    <n v="18925743.710000001"/>
    <s v="N/A"/>
    <s v="N/A"/>
    <s v="N/A"/>
    <n v="69922"/>
    <n v="217422"/>
    <n v="2018011000870"/>
    <d v="2022-05-06T00:00:00"/>
    <d v="2022-05-06T00:00:00"/>
    <s v="N/A"/>
    <s v="N/A"/>
    <s v="N/A"/>
    <s v="N/A"/>
    <n v="0"/>
    <s v="N/A"/>
    <n v="0"/>
    <s v="N/A"/>
    <n v="0"/>
    <s v="N/A"/>
    <n v="0"/>
    <n v="18925743.710000001"/>
    <s v="NO"/>
    <s v="N/A"/>
    <s v="N/A"/>
    <s v="N/A"/>
    <s v="N/A"/>
    <d v="2022-07-05T00:00:00"/>
    <d v="2022-07-05T00:00:00"/>
    <s v="SI"/>
    <s v="Bogotá D.C"/>
    <s v="N/D"/>
    <s v="N/D"/>
    <s v="N/D"/>
    <s v="N/D"/>
    <s v="N/D"/>
    <s v="N/D"/>
    <s v="PENDIENTE"/>
    <s v="N/A"/>
    <x v="0"/>
    <s v="Ingreso"/>
    <m/>
    <s v="N/A"/>
    <s v="N/A"/>
    <s v="N/A"/>
    <s v="N/A"/>
    <s v="https://www.colombiacompra.gov.co/tienda-virtual-del-estado-colombiano/ordenes-compra/89449"/>
    <n v="5"/>
    <n v="2022"/>
  </r>
  <r>
    <s v="JEP-001-2022"/>
    <s v="JEP-CSPO-001-2022"/>
    <s v="Carlos Torres"/>
    <s v="N/R"/>
    <s v="Paola Andrea Casas Rodriguez "/>
    <m/>
    <m/>
    <x v="1"/>
    <s v="1. Prestación de servicios"/>
    <n v="1018444989"/>
    <n v="0"/>
    <s v="Persona Natural"/>
    <s v="NA"/>
    <s v="Prestar servicios profesionales para apoyar la gestión jurídica de la subdirección de contratación en los diferentes procesos y trámites que le sean asignados."/>
    <m/>
    <s v="Harvey Danilo Suarez Morales"/>
    <s v="Secretaría Ejecutiva"/>
    <s v="Dirección de Asuntos Jurídicos"/>
    <s v="Subdirección de Contratación"/>
    <s v="Fabio Leonardo Muñoz Sarmiento"/>
    <s v="Subdirección de Contratación"/>
    <s v="N/A"/>
    <s v="N/A"/>
    <s v="N/A"/>
    <s v="Inversión"/>
    <n v="102000000"/>
    <s v="N/A"/>
    <s v="N/A"/>
    <n v="8500000"/>
    <n v="30422"/>
    <n v="24422"/>
    <n v="2018011001175"/>
    <d v="2022-01-05T00:00:00"/>
    <d v="2022-01-05T00:00:00"/>
    <s v="N/A"/>
    <s v="N/A"/>
    <s v="N/A"/>
    <s v="N/A"/>
    <n v="-850009"/>
    <s v="Julio"/>
    <n v="0"/>
    <s v="N/A"/>
    <n v="0"/>
    <s v="N/A"/>
    <n v="0"/>
    <n v="101149991"/>
    <s v="NO"/>
    <s v="N/A"/>
    <s v="N/A"/>
    <s v="N/A"/>
    <s v="N/A"/>
    <d v="2022-12-31T00:00:00"/>
    <d v="2022-12-31T00:00:00"/>
    <s v="NO"/>
    <s v="Bogotá D.C"/>
    <s v="Cumplimiento"/>
    <s v="21-45-101356841"/>
    <n v="0"/>
    <s v="Seguros del Estado "/>
    <d v="2022-01-05T00:00:00"/>
    <s v="05-01-2022 - 01-07-2023"/>
    <s v="https://jepcolombia-my.sharepoint.com/:b:/r/personal/carlos_torres_jep_gov_co/Documents/Documentos/Contractual/Contractual%20-%20Onedrive/Validaci%C3%B3n%20p%C3%B3lizas%20CPS/.VERIFICACI%C3%93N%20DE%20P%C3%93LIZAS%20CONTRATOS%202022/Verificacio%CC%81n%20po%CC%81liza%20contrato%20JEP-001-2022.pdf?csf=1&amp;web=1&amp;e=TEXK4L"/>
    <s v="N/A"/>
    <x v="1"/>
    <s v="Ingreso"/>
    <m/>
    <s v="DERECHO"/>
    <s v="N/A"/>
    <s v="FEMENINO"/>
    <s v="paola.casas@jep.gov.co"/>
    <s v="https://community.secop.gov.co/Public/Tendering/OpportunityDetail/Index?noticeUID=CO1.NTC.2492706&amp;isFromPublicArea=True&amp;isModal=False"/>
    <n v="1"/>
    <n v="2022"/>
  </r>
  <r>
    <s v="JEP-002-2022"/>
    <s v="JEP-CSPO-002-2022"/>
    <s v="Carlos Torres"/>
    <s v="N/R"/>
    <s v="Johanna Elizabeth Duarte Garcia"/>
    <m/>
    <m/>
    <x v="1"/>
    <s v="1. Prestación de servicios"/>
    <n v="52513699"/>
    <n v="9"/>
    <s v="Persona Natural"/>
    <s v="NA"/>
    <s v="Prestar servicios profesionales para apoyar y acompañar la gestión jurídica de la subdirección de contratación en los diferentes procesos, trámites y gestiones que le sean asignados"/>
    <m/>
    <s v="Harvey Danilo Suarez Morales"/>
    <s v="Secretaría Ejecutiva"/>
    <s v="Dirección de Asuntos Jurídicos"/>
    <s v="Subdirección de Contratación"/>
    <s v="Fabio Leonardo Muñoz Sarmiento"/>
    <s v="Subdirección de Contratación"/>
    <s v="N/A"/>
    <s v="N/A"/>
    <s v="N/A"/>
    <s v="Inversión"/>
    <n v="108000000"/>
    <s v="N/A"/>
    <s v="N/A"/>
    <s v="$9.000.000,00"/>
    <n v="30622"/>
    <n v="25022"/>
    <n v="2018011001175"/>
    <d v="2022-01-06T00:00:00"/>
    <d v="2022-01-07T00:00:00"/>
    <s v="Camila Méndez Quimbayo"/>
    <n v="52997.065999999999"/>
    <n v="3"/>
    <d v="2022-10-07T00:00:00"/>
    <n v="0"/>
    <s v="N/A"/>
    <n v="0"/>
    <s v="N/A"/>
    <n v="0"/>
    <s v="N/A"/>
    <n v="0"/>
    <n v="108000000"/>
    <s v="NO"/>
    <s v="N/A"/>
    <s v="N/A"/>
    <s v="N/A"/>
    <s v="N/A"/>
    <d v="2022-12-31T00:00:00"/>
    <d v="2022-12-31T00:00:00"/>
    <s v="NO"/>
    <s v="Bogotá D.C"/>
    <s v="Cumplimiento"/>
    <s v="21-45-101356918"/>
    <n v="0"/>
    <s v="Seguros del Estado "/>
    <d v="2022-01-06T00:00:00"/>
    <s v="06-01-2022 - 01-07-2023"/>
    <s v="https://jepcolombia-my.sharepoint.com/personal/carlos_torres_jep_gov_co/_layouts/15/onedrive.aspx?q=002&amp;searchScope=folder&amp;id=%2Fpersonal%2Fcarlos%5Ftorres%5Fjep%5Fgov%5Fco%2FDocuments%2FDocumentos%2FContractual%2FContractual%20%2D%20Onedrive%2FValidaci%C3%B3n%20p%C3%B3lizas%20CPS%2F%2EVERIFICACI%C3%93N%20DE%20P%C3%93LIZAS%20CONTRATOS%202022%2FVerificacio%CC%81n%20po%CC%81liza%20contrato%20JEP%2D002%2D2022%2Epdf&amp;parent=%2Fpersonal%2Fcarlos%5Ftorres%5Fjep%5Fgov%5Fco%2FDocuments%2FDocumentos%2FContractual%2FContractual%20%2D%20Onedrive%2FValidaci%C3%B3n%20p%C3%B3lizas%20CPS%2F%2EVERIFICACI%C3%93N%20DE%20P%C3%93LIZAS%20CONTRATOS%202022&amp;parentview=7"/>
    <s v="En fehca del 7/10/2022 se aprobó la cesi+on del contrato"/>
    <x v="1"/>
    <s v="Cesión"/>
    <m/>
    <s v="DERECHO"/>
    <s v="N/A"/>
    <s v="FEMENINO"/>
    <s v="johanna.duarte@jep.gov.co"/>
    <s v="https://community.secop.gov.co/Public/Tendering/OpportunityDetail/Index?noticeUID=CO1.NTC.2492540&amp;isFromPublicArea=True&amp;isModal=False"/>
    <n v="1"/>
    <n v="2022"/>
  </r>
  <r>
    <s v="JEP-003-2022"/>
    <s v="JEP-CSPO-003-2022"/>
    <s v="Carlos Torres"/>
    <s v="N/R"/>
    <s v="Linda Selene Ramos Fuentes"/>
    <m/>
    <m/>
    <x v="1"/>
    <s v="1. Prestación de servicios"/>
    <n v="1122647365"/>
    <n v="4"/>
    <s v="Persona Natural"/>
    <s v="NA"/>
    <s v="Prestar servicios profesionales a la Dirección de Asuntos Jurídicos en el desarrollo de las actividades de seguimiento y reportes relacionados con la gestión estratégica de planeación de la dependencia para el fortalecimiento institucional de la Jurisdicción Especial para la Paz"/>
    <m/>
    <s v="Harvey Danilo Suarez Morales"/>
    <s v="Secretaría Ejecutiva"/>
    <s v="Dirección de Asuntos Jurídicos"/>
    <s v="Subdirección de Contratación"/>
    <s v="Fabio Leonardo Muñoz Sarmiento"/>
    <s v="Subdirección de Contratación"/>
    <s v="N/A"/>
    <s v="N/A"/>
    <s v="N/A"/>
    <s v="Inversión"/>
    <n v="67200000"/>
    <s v="N/A"/>
    <s v="N/A"/>
    <s v="$5.600.000"/>
    <n v="30522"/>
    <n v="24522"/>
    <n v="2018011001175"/>
    <d v="2022-01-05T00:00:00"/>
    <d v="2022-01-05T00:00:00"/>
    <s v="N/A"/>
    <s v="N/A"/>
    <s v="N/A"/>
    <s v="N/A"/>
    <n v="0"/>
    <s v="N/A"/>
    <n v="0"/>
    <s v="N/A"/>
    <n v="0"/>
    <s v="N/A"/>
    <n v="0"/>
    <n v="67200000"/>
    <s v="NO"/>
    <s v="N/A"/>
    <s v="N/A"/>
    <s v="N/A"/>
    <s v="N/A"/>
    <d v="2022-12-31T00:00:00"/>
    <d v="2022-12-31T00:00:00"/>
    <s v="NO"/>
    <s v="Bogotá D.C"/>
    <s v="Cumplimiento"/>
    <s v="21-45-101356855"/>
    <n v="0"/>
    <s v="Seguros del Estado "/>
    <d v="2022-01-05T00:00:00"/>
    <s v="05-01-2022 - 01-07-2023"/>
    <s v="https://jepcolombia-my.sharepoint.com/personal/carlos_torres_jep_gov_co/_layouts/15/onedrive.aspx?ct=1642598655799&amp;or=OWA%2DNT&amp;cid=87b3df0b%2Da8fd%2Da84e%2Db3f6%2Dda4d6bfbbaa3&amp;id=%2Fpersonal%2Fcarlos%5Ftorres%5Fjep%5Fgov%5Fco%2FDocuments%2FDocumentos%2FContractual%2FContractual%20%2D%20Onedrive%2FValidaci%C3%B3n%20p%C3%B3lizas%20CPS%2F%2EVERIFICACI%C3%93N%20DE%20P%C3%93LIZAS%20CONTRATOS%202022%2FVerificacio%CC%81n%20po%CC%81liza%20contrato%20JEP%2D003%2D2022%2Epdf&amp;parent=%2Fpersonal%2Fcarlos%5Ftorres%5Fjep%5Fgov%5Fco%2FDocuments%2FDocumentos%2FContractual%2FContractual%20%2D%20Onedrive%2FValidaci%C3%B3n%20p%C3%B3lizas%20CPS%2F%2EVERIFICACI%C3%93N%20DE%20P%C3%93LIZAS%20CONTRATOS%202022"/>
    <s v="N/A"/>
    <x v="1"/>
    <s v="Ingreso"/>
    <m/>
    <s v="ADMINISTRACIÓN PÚBLICA"/>
    <s v="N/A"/>
    <s v="FEMENINO"/>
    <s v="Linda.Ramos@jep.gov.co"/>
    <s v="https://community.secop.gov.co/Public/Tendering/OpportunityDetail/Index?noticeUID=CO1.NTC.2493002&amp;isFromPublicArea=True&amp;isModal=False"/>
    <n v="1"/>
    <n v="2022"/>
  </r>
  <r>
    <s v="JEP-004-2022"/>
    <s v="JEP-CSPO-004-2022"/>
    <s v="Carlos Torres"/>
    <s v="N/R"/>
    <s v="Jairo Ernesto Cuellar Jimenez"/>
    <m/>
    <m/>
    <x v="1"/>
    <s v="1. Prestación de servicios"/>
    <n v="79938281"/>
    <n v="7"/>
    <s v="Persona Natural"/>
    <s v="NA"/>
    <s v="Prestar servicios profesionales a la Subdirección de Contratación para brindar acompañamiento contractual en los trámites, procesos, procedimientos, solicitudes, análisis de documentos y demás actividades asociadas al proceso de gestión contractual, como parte de la asistencia técnica para las decisiones de la justicia transicional y restaurativa"/>
    <m/>
    <s v="Harvey Danilo Suarez Morales"/>
    <s v="Secretaría Ejecutiva"/>
    <s v="Dirección de Asuntos Jurídicos"/>
    <s v="Subdirección de Contratación"/>
    <s v="Fabio Leonardo Muñoz Sarmiento"/>
    <s v="Subdirección de Contratación"/>
    <s v="N/A"/>
    <s v="N/A"/>
    <s v="N/A"/>
    <s v="Inversión"/>
    <n v="102000000"/>
    <s v="N/A"/>
    <s v="N/A"/>
    <s v="$8.500.000,00"/>
    <n v="30822"/>
    <n v="24822"/>
    <n v="2018011001091"/>
    <d v="2022-01-06T00:00:00"/>
    <d v="2022-01-07T00:00:00"/>
    <s v="N/A"/>
    <s v="N/A"/>
    <s v="N/A"/>
    <s v="N/A"/>
    <n v="0"/>
    <s v="N/A"/>
    <n v="0"/>
    <s v="N/A"/>
    <n v="0"/>
    <s v="N/A"/>
    <n v="0"/>
    <n v="102000000"/>
    <s v="NO"/>
    <s v="N/A"/>
    <s v="N/A"/>
    <s v="N/A"/>
    <s v="N/A"/>
    <d v="2022-12-31T00:00:00"/>
    <d v="2022-12-31T00:00:00"/>
    <s v="NO"/>
    <s v="Bogotá D.C"/>
    <s v="Cumplimiento"/>
    <s v="390-47-994000066434"/>
    <n v="0"/>
    <s v="Aseguradora Solidaria"/>
    <d v="2022-01-06T00:00:00"/>
    <s v="06-01-2022 - 10-07-2023"/>
    <s v="https://jepcolombia-my.sharepoint.com/personal/carlos_torres_jep_gov_co/_layouts/15/onedrive.aspx?q=004&amp;searchScope=folder&amp;id=%2Fpersonal%2Fcarlos%5Ftorres%5Fjep%5Fgov%5Fco%2FDocuments%2FDocumentos%2FContractual%2FContractual%20%2D%20Onedrive%2FValidaci%C3%B3n%20p%C3%B3lizas%20CPS%2F%2EVERIFICACI%C3%93N%20DE%20P%C3%93LIZAS%20CONTRATOS%202022%2FVerificacio%CC%81n%20po%CC%81liza%20contrato%20JEP%2D004%2D2022%2Epdf&amp;parent=%2Fpersonal%2Fcarlos%5Ftorres%5Fjep%5Fgov%5Fco%2FDocuments%2FDocumentos%2FContractual%2FContractual%20%2D%20Onedrive%2FValidaci%C3%B3n%20p%C3%B3lizas%20CPS%2F%2EVERIFICACI%C3%93N%20DE%20P%C3%93LIZAS%20CONTRATOS%202022&amp;parentview=7"/>
    <s v="N/A"/>
    <x v="1"/>
    <s v="Ingreso"/>
    <m/>
    <s v="DERECHO"/>
    <s v="N/A"/>
    <s v="MASCULINO"/>
    <s v="jairo.cuellar@jep.gov.co"/>
    <s v="https://community.secop.gov.co/Public/Tendering/OpportunityDetail/Index?noticeUID=CO1.NTC.2493518&amp;isFromPublicArea=True&amp;isModal=False"/>
    <n v="1"/>
    <n v="2022"/>
  </r>
  <r>
    <s v="JEP-005-2022"/>
    <s v="JEP-CSPO-005-2022"/>
    <s v="Carlos Torres"/>
    <s v="N/R"/>
    <s v="Andres Felipe Prieto Méndez"/>
    <m/>
    <m/>
    <x v="1"/>
    <s v="1. Prestación de servicios"/>
    <n v="80904608"/>
    <n v="9"/>
    <s v="Persona Natural"/>
    <s v="NA"/>
    <s v="Prestar servicios profesionales para acompañar a la subdirección de contratación de la JEP, en la elaboración de informes, reportes y demás requerimientos relacionados con la gestión contractual de la Entidad"/>
    <m/>
    <s v="Harvey Danilo Suarez Morales"/>
    <s v="Secretaría Ejecutiva"/>
    <s v="Dirección de Asuntos Jurídicos"/>
    <s v="Subdirección de Contratación"/>
    <s v="Fabio Leonardo Muñoz Sarmiento"/>
    <s v="Subdirección de Contratación"/>
    <s v="N/A"/>
    <s v="N/A"/>
    <s v="N/A"/>
    <s v="Inversión"/>
    <n v="54000000"/>
    <s v="N/A"/>
    <s v="N/A"/>
    <n v="4500000"/>
    <n v="30722"/>
    <n v="38322"/>
    <n v="2018011001175"/>
    <d v="2022-01-18T00:00:00"/>
    <d v="2022-01-19T00:00:00"/>
    <s v="Ana Maria Angel Gordillo"/>
    <n v="1014189865"/>
    <n v="8"/>
    <d v="2022-06-30T00:00:00"/>
    <n v="0"/>
    <s v="N/A"/>
    <n v="0"/>
    <s v="N/A"/>
    <n v="0"/>
    <s v="N/A"/>
    <n v="0"/>
    <n v="54000000"/>
    <s v="NO"/>
    <s v="N/A"/>
    <s v="N/A"/>
    <s v="N/A"/>
    <s v="N/A"/>
    <d v="2022-12-31T00:00:00"/>
    <d v="2022-12-31T00:00:00"/>
    <s v="NO"/>
    <s v="Bogotá D.C"/>
    <s v="Cumplimiento"/>
    <s v="21-45-101357935"/>
    <n v="0"/>
    <s v="Seguros del Estado "/>
    <d v="2022-01-18T00:00:00"/>
    <s v="18/01/20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005%2D2022%2Epdf&amp;parent=%2Fpersonal%2Fcarlos%5Ftorres%5Fjep%5Fgov%5Fco%2FDocuments%2FDocumentos%2FContractual%2FContractual%20%2D%20Onedrive%2FValidaci%C3%B3n%20p%C3%B3lizas%20CPS%2F%2EVERIFICACI%C3%93N%20DE%20P%C3%93LIZAS%20CONTRATOS%202022"/>
    <s v="En fecha 30/06/2022 se suscribe cesión del contrato"/>
    <x v="1"/>
    <s v="Cesión"/>
    <m/>
    <s v="ADMINISTRACIÓN DE NEGOCIOS INTERNACIONALES"/>
    <s v="N/A"/>
    <s v="MASCULINO"/>
    <s v="ana.angel@jep.gov.co"/>
    <s v="https://community.secop.gov.co/Public/Tendering/OpportunityDetail/Index?noticeUID=CO1.NTC.2493196&amp;isFromPublicArea=True&amp;isModal=False"/>
    <n v="1"/>
    <n v="2022"/>
  </r>
  <r>
    <s v="JEP-006-2022"/>
    <s v="JEP-CSPO-006-2022"/>
    <s v="Norma Bonilla"/>
    <s v="N/R"/>
    <s v="Diego Fabian Mosquera Hernandez"/>
    <m/>
    <m/>
    <x v="1"/>
    <s v="1. Prestación de servicios"/>
    <n v="80865591"/>
    <n v="4"/>
    <s v="Persona Natural"/>
    <s v="NA"/>
    <s v="Prestar servicios profesionales de apoyo y acompañamiento en el manejo, ejecución y seguimiento de las operaciones que se encuentran a cargo del área de tesorería de la Subdirección Financiera de la JEP"/>
    <m/>
    <s v="Harvey Danilo Suarez Morales"/>
    <s v="Secretaría Ejecutiva"/>
    <s v="Dirección Administrativa y Financiera"/>
    <s v="Subdirección Financiera"/>
    <s v="Juan David Olarte Torres"/>
    <s v="Subdirección Financiera"/>
    <s v="N/A"/>
    <s v="N/A"/>
    <s v="N/A"/>
    <s v="Funcionamiento"/>
    <n v="108985949"/>
    <s v="N/A"/>
    <s v="N/A"/>
    <n v="9107461"/>
    <n v="23622"/>
    <n v="23922"/>
    <s v="N/A"/>
    <d v="2022-01-04T00:00:00"/>
    <d v="2022-01-04T00:00:00"/>
    <s v="N/A"/>
    <s v="N/A"/>
    <s v="N/A"/>
    <s v="N/A"/>
    <n v="0"/>
    <s v="N/A"/>
    <n v="0"/>
    <s v="N/A"/>
    <n v="0"/>
    <s v="N/A"/>
    <n v="0"/>
    <n v="108985949"/>
    <s v="NO"/>
    <s v="N/A"/>
    <s v="N/A"/>
    <s v="N/A"/>
    <s v="N/A"/>
    <d v="2022-12-31T00:00:00"/>
    <d v="2022-12-31T00:00:00"/>
    <s v="NO"/>
    <s v="Bogotá D.C"/>
    <s v="Cumplimiento"/>
    <s v="63-47-101000736"/>
    <n v="0"/>
    <s v="Seguros del Estado "/>
    <d v="2022-01-04T00:00:00"/>
    <s v="04-01-2022 - 30-06-2023"/>
    <s v="https://jepcolombia-my.sharepoint.com/personal/carlos_torres_jep_gov_co/_layouts/15/onedrive.aspx?q=006&amp;searchScope=folder&amp;id=%2Fpersonal%2Fcarlos%5Ftorres%5Fjep%5Fgov%5Fco%2FDocuments%2FDocumentos%2FContractual%2FContractual%20%2D%20Onedrive%2FValidaci%C3%B3n%20p%C3%B3lizas%20CPS%2F%2EVERIFICACI%C3%93N%20DE%20P%C3%93LIZAS%20CONTRATOS%202022%2FVerificaci%C3%B3n%20p%C3%B3liza%20contrato%20JEP%2D006%2D2022%20%2Epdf&amp;parent=%2Fpersonal%2Fcarlos%5Ftorres%5Fjep%5Fgov%5Fco%2FDocuments%2FDocumentos%2FContractual%2FContractual%20%2D%20Onedrive%2FValidaci%C3%B3n%20p%C3%B3lizas%20CPS%2F%2EVERIFICACI%C3%93N%20DE%20P%C3%93LIZAS%20CONTRATOS%202022&amp;parentview=7"/>
    <s v="N/A"/>
    <x v="1"/>
    <s v="Ingreso"/>
    <m/>
    <s v="ADMINISTRACIÓN PÚBLICA"/>
    <s v="N/A"/>
    <s v="MASCULINO"/>
    <s v="diego.mosquera@jep.gov.co"/>
    <s v="https://community.secop.gov.co/Public/Tendering/OpportunityDetail/Index?noticeUID=CO1.NTC.2488571&amp;isFromPublicArea=True&amp;isModal=False"/>
    <n v="1"/>
    <n v="2022"/>
  </r>
  <r>
    <s v="JEP-007-2022"/>
    <s v="JEP-CSPO-007-2022"/>
    <s v="Norma Bonilla"/>
    <s v="N/R"/>
    <s v="Santiago Briñez Darabos"/>
    <m/>
    <m/>
    <x v="1"/>
    <s v="1. Prestación de servicios"/>
    <n v="80882590"/>
    <n v="9"/>
    <s v="Persona Natural"/>
    <s v="NA"/>
    <s v="Prestar servicios profesionales para apoyar y acompañar a la Subdirección Financiera de la Jurisdicción Especial para la Paz en la recepción, revisión y liquidación de impuestos de solicitudes de pago, registro de transacciones contables en el SIIF Nación,  recepción, revisión y liquidación de solicitudes de pago y elaboración y análisis de los Estados Financieros."/>
    <m/>
    <s v="Harvey Danilo Suarez Morales"/>
    <s v="Secretaría Ejecutiva"/>
    <s v="Dirección Administrativa y Financiera"/>
    <s v="Subdirección Financiera"/>
    <s v="Juan David Olarte Torres"/>
    <s v="Subdirección Financiera"/>
    <s v="N/A"/>
    <s v="N/A"/>
    <s v="N/A"/>
    <s v="Funcionamiento"/>
    <n v="108985949"/>
    <s v="N/A"/>
    <s v="N/A"/>
    <n v="9107461"/>
    <n v="23522"/>
    <n v="24222"/>
    <s v="N/A"/>
    <d v="2022-01-05T00:00:00"/>
    <d v="2022-01-05T00:00:00"/>
    <s v="N/A"/>
    <s v="N/A"/>
    <s v="N/A"/>
    <s v="N/A"/>
    <n v="0"/>
    <s v="N/A"/>
    <n v="0"/>
    <s v="N/A"/>
    <n v="0"/>
    <s v="N/A"/>
    <n v="0"/>
    <n v="108985949"/>
    <s v="NO"/>
    <s v="N/A"/>
    <s v="N/A"/>
    <s v="N/A"/>
    <s v="N/A"/>
    <d v="2022-12-31T00:00:00"/>
    <d v="2022-12-31T00:00:00"/>
    <s v="NO"/>
    <s v="Bogotá D.C"/>
    <s v="Cumplimiento"/>
    <s v="63-47-101000741"/>
    <n v="0"/>
    <s v="Seguros del Estado "/>
    <d v="2022-01-05T00:00:00"/>
    <s v="05-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07%2D2022%20%2Epdf&amp;parent=%2Fpersonal%2Fcarlos%5Ftorres%5Fjep%5Fgov%5Fco%2FDocuments%2FDocumentos%2FContractual%2FContractual%20%2D%20Onedrive%2FValidaci%C3%B3n%20p%C3%B3lizas%20CPS%2F%2EVERIFICACI%C3%93N%20DE%20P%C3%93LIZAS%20CONTRATOS%202022"/>
    <s v="N/A"/>
    <x v="1"/>
    <s v="Ingreso"/>
    <m/>
    <s v="ADMINISTRACIÓN DE EMPRESAS"/>
    <s v="N/A"/>
    <s v="MASCULINO"/>
    <s v="santiago.brinez@jep.gov.co"/>
    <s v="https://community.secop.gov.co/Public/Tendering/OpportunityDetail/Index?noticeUID=CO1.NTC.2489703&amp;isFromPublicArea=True&amp;isModal=False"/>
    <n v="1"/>
    <n v="2022"/>
  </r>
  <r>
    <s v="JEP-008-2022"/>
    <s v="JEP-CSPO-008-2022"/>
    <s v="Norma Bonilla"/>
    <s v="N/R"/>
    <s v="Guiselle Rojas Roncancio"/>
    <m/>
    <m/>
    <x v="1"/>
    <s v="1. Prestación de servicios"/>
    <n v="1013617487"/>
    <n v="0"/>
    <s v="Persona Natural"/>
    <s v="NA"/>
    <s v="Prestar servicios profesionales para  la recepción, revisión y liquidación de viáticos, gastos de viaje y gastos de desplazamiento, registro de transacciones en el SIIF  Nación y apoyo en las actividades bancarias del área de tesorería, en el marco de la implementación de la justicia transicional restaurativa."/>
    <m/>
    <s v="Harvey Danilo Suarez Morales"/>
    <s v="Secretaría Ejecutiva"/>
    <s v="Dirección Administrativa y Financiera"/>
    <s v="Subdirección Financiera"/>
    <s v="Juan David Olarte Torres"/>
    <s v="Subdirección Financiera"/>
    <s v="N/A"/>
    <s v="N/A"/>
    <s v="N/A"/>
    <s v="Inversión"/>
    <n v="86496780"/>
    <s v="N/A"/>
    <s v="N/A"/>
    <s v="$7.228.143,00"/>
    <n v="23722"/>
    <n v="24122"/>
    <n v="2018011001091"/>
    <d v="2022-01-05T00:00:00"/>
    <d v="2022-01-05T00:00:00"/>
    <s v="N/A"/>
    <s v="N/A"/>
    <s v="N/A"/>
    <s v="N/A"/>
    <n v="-5"/>
    <d v="2022-02-10T00:00:00"/>
    <n v="0"/>
    <s v="N/A"/>
    <n v="0"/>
    <s v="N/A"/>
    <n v="0"/>
    <n v="86496775"/>
    <s v="NO"/>
    <s v="N/A"/>
    <s v="N/A"/>
    <s v="N/A"/>
    <s v="N/A"/>
    <d v="2022-12-31T00:00:00"/>
    <d v="2022-12-31T00:00:00"/>
    <s v="NO"/>
    <s v="Bogotá D.C"/>
    <s v="Cumplimiento"/>
    <s v="63-47-101000738"/>
    <n v="0"/>
    <s v="Seguros del Estado "/>
    <d v="2022-01-04T00:00:00"/>
    <s v="04-01-2022 - 30-06-2023"/>
    <s v="https://jepcolombia-my.sharepoint.com/personal/carlos_torres_jep_gov_co/_layouts/15/onedrive.aspx?q=008&amp;searchScope=folder&amp;id=%2Fpersonal%2Fcarlos%5Ftorres%5Fjep%5Fgov%5Fco%2FDocuments%2FDocumentos%2FContractual%2FContractual%20%2D%20Onedrive%2FValidaci%C3%B3n%20p%C3%B3lizas%20CPS%2F%2EVERIFICACI%C3%93N%20DE%20P%C3%93LIZAS%20CONTRATOS%202022%2FVerificaci%C3%B3n%20p%C3%B3liza%20contrato%20JEP%2D008%2D2022%20%2Epdf&amp;parent=%2Fpersonal%2Fcarlos%5Ftorres%5Fjep%5Fgov%5Fco%2FDocuments%2FDocumentos%2FContractual%2FContractual%20%2D%20Onedrive%2FValidaci%C3%B3n%20p%C3%B3lizas%20CPS%2F%2EVERIFICACI%C3%93N%20DE%20P%C3%93LIZAS%20CONTRATOS%202022&amp;parentview=7"/>
    <s v="mediante otrosí No. 1 del 10/02/2022,se modifico el valor del contrato, reduciendo su valor en $5,0, quedando como nuevo valor totla del contrato $86.496.775)"/>
    <x v="1"/>
    <s v="Adición y Prorróga"/>
    <m/>
    <s v="ECONMÍA"/>
    <s v="N/A"/>
    <s v="FEMENINO"/>
    <s v="guiselle.rojas@jep.gov.co"/>
    <s v="https://community.secop.gov.co/Public/Tendering/ContractNoticePhases/View?PPI=CO1.PPI.16527514&amp;isFromPublicArea=True&amp;isModal=False"/>
    <n v="1"/>
    <n v="2022"/>
  </r>
  <r>
    <s v="JEP-009-2022"/>
    <s v="JEP-CSPO-009-2022"/>
    <s v="Ángela Esquivel "/>
    <s v="N/R"/>
    <s v="Adriana Del Pilar Acosta Roa "/>
    <m/>
    <m/>
    <x v="1"/>
    <s v="1. Prestación de servicios"/>
    <n v="52839123"/>
    <n v="9"/>
    <s v="Persona Natural"/>
    <s v="NA"/>
    <s v="Prestar servicios profesionales para apoyar a la Subdirección de Planeación en la gestión de inversión, planeación operativa y en la implementación del banco de proyectos que se articule con el Modelo de gestión de la JEP."/>
    <m/>
    <s v="Harvey Danilo Suarez Morales"/>
    <s v="Secretaría Ejecutiva"/>
    <s v="Secretaría Ejecutiva"/>
    <s v="Subdirección de Planeación"/>
    <s v="Adela del Pilar Parra González_x0009_"/>
    <s v="Subdirección de Planeación"/>
    <s v="N/A"/>
    <s v="N/A"/>
    <s v="N/A"/>
    <s v="Inversión"/>
    <n v="113539676"/>
    <s v="N/A"/>
    <s v="N/A"/>
    <n v="9541150"/>
    <n v="23922"/>
    <n v="24722"/>
    <n v="2018011001175"/>
    <d v="2022-01-06T00:00:00"/>
    <d v="2022-01-06T00:00:00"/>
    <s v="N/A"/>
    <s v="N/A"/>
    <s v="N/A"/>
    <s v="N/A"/>
    <n v="0"/>
    <s v="N/A"/>
    <n v="0"/>
    <s v="N/A"/>
    <n v="0"/>
    <s v="N/A"/>
    <n v="0"/>
    <n v="113539676"/>
    <s v="NO"/>
    <s v="N/A"/>
    <s v="N/A"/>
    <s v="N/A"/>
    <s v="N/A"/>
    <d v="2022-12-31T00:00:00"/>
    <d v="2022-12-31T00:00:00"/>
    <s v="NO"/>
    <s v="Bogotá D.C"/>
    <s v="Cumplimiento"/>
    <s v="33-47-101007926"/>
    <n v="0"/>
    <s v="Seguros del Estado "/>
    <d v="2022-01-06T00:00:00"/>
    <s v="06-01-2022 - 10-07-2023"/>
    <s v="C:\Users\andres.prietom\JEP Colombia\Carlos Giovanni Torres Peñaranda - Contractual - Onedrive\Validación pólizas CPS\.VERIFICACIÓN DE PÓLIZAS CONTRATOS 2022\verificacion poliza contrato JEP- 009-2022.pdf"/>
    <s v="N/A"/>
    <x v="1"/>
    <s v="Ninguna"/>
    <m/>
    <s v="ECONMÍA"/>
    <s v="N/A"/>
    <s v="FEMENINO"/>
    <s v="adriana.acosta@jep.gov.co"/>
    <s v="https://community.secop.gov.co/Public/Tendering/OpportunityDetail/Index?noticeUID=CO1.NTC.2493611&amp;isFromPublicArea=True&amp;isModal=False"/>
    <n v="1"/>
    <n v="2022"/>
  </r>
  <r>
    <s v="JEP-010-2022"/>
    <s v="JEP-CSPO-010-2022"/>
    <s v="Vanessa Jiménez "/>
    <s v="N/R"/>
    <s v="Lina Alejandra Morales Sarmiento"/>
    <m/>
    <m/>
    <x v="1"/>
    <s v="1. Prestación de servicios"/>
    <s v="43.839.021_x000d_"/>
    <n v="3"/>
    <s v="Persona Natural"/>
    <s v="NA"/>
    <s v="Prestar servicios profesionales para apoyar y acompañar a la Subdirección de Control Interno en la ejecución del Plan Anual de Auditoría, el liderazgo del ciclo de Auditoría Interna de Gestión y el Fortalecimiento del Sistema de Control Interno, de acuerdo con la normatividad legal vigente."/>
    <m/>
    <s v="Harvey Danilo Suarez Morales"/>
    <s v="Secretaría Ejecutiva"/>
    <s v="Secretaría Ejecutiva"/>
    <s v="Subdirección de Control Interno"/>
    <s v="María Omaira Álvarez Iriarte"/>
    <s v="Subdirección de Control Interno"/>
    <s v="N/A"/>
    <s v="N/A"/>
    <s v="N/A"/>
    <s v="Inversión"/>
    <n v="125933533"/>
    <s v="N/A"/>
    <s v="N/A"/>
    <s v="$10.553.091,00"/>
    <n v="24422"/>
    <n v="24622"/>
    <n v="2018011001175"/>
    <d v="2022-01-05T00:00:00"/>
    <d v="2022-01-06T00:00:00"/>
    <s v="N/A"/>
    <s v="N/A"/>
    <s v="N/A"/>
    <s v="N/A"/>
    <n v="0"/>
    <s v="N/A"/>
    <n v="0"/>
    <s v="N/A"/>
    <n v="0"/>
    <s v="N/A"/>
    <n v="-61"/>
    <n v="125933533"/>
    <s v="NO"/>
    <s v="N/A"/>
    <s v="N/A"/>
    <s v="N/A"/>
    <s v="N/A"/>
    <d v="2022-12-31T00:00:00"/>
    <d v="2022-10-31T00:00:00"/>
    <s v="NO"/>
    <s v="Bogotá D.C"/>
    <s v="Cumplimiento"/>
    <s v="14-47-101013697"/>
    <n v="0"/>
    <s v="Seguros del Estado "/>
    <d v="2022-01-05T00:00:00"/>
    <s v="05-01-2022 - 10-07-2023"/>
    <s v="SD"/>
    <s v="En fecha de 31/10/2022 se aprueba la terminación anticipada del contrato"/>
    <x v="0"/>
    <s v="Terminación anticipada"/>
    <s v="N/A"/>
    <s v="INGENIERÍA DE SISTEMAS"/>
    <s v="N/A"/>
    <s v="FEMENINO"/>
    <s v="lina.morales@jep.gov.co"/>
    <s v="https://community.secop.gov.co/Public/Tendering/ContractNoticePhases/View?PPI=CO1.PPI.16538296&amp;isFromPublicArea=True&amp;isModal=False"/>
    <n v="1"/>
    <n v="2022"/>
  </r>
  <r>
    <s v="JEP-011-2022"/>
    <s v="JEP-CSPO-011-2022"/>
    <s v="Clara Torres"/>
    <s v="N/R"/>
    <s v="Mateo Merchán Duque"/>
    <m/>
    <m/>
    <x v="1"/>
    <s v="1. Prestación de servicios"/>
    <n v="1018493636"/>
    <n v="5"/>
    <s v="Persona Natural"/>
    <s v="NA"/>
    <s v="Prestación de servicios profesionales para el apoyo en la implementación de las directrices de las salas y secciones de la JEP en materia de monitoreo, verificación y aplicación de sanciones, y apropiación de los fallos."/>
    <m/>
    <s v="Harvey Danilo Suarez Morales"/>
    <s v="Secretaría Ejecutiva"/>
    <s v="Subsecretaría Ejecutiva "/>
    <s v="Subsecretaría Ejecutiva "/>
    <s v="Angela María Mora Soto"/>
    <s v="Subsecretaría Ejecutiva "/>
    <s v="N/A"/>
    <s v="N/A"/>
    <s v="N/A"/>
    <s v="Inversión"/>
    <n v="65391557"/>
    <s v="N/A"/>
    <s v="N/A"/>
    <n v="5464476"/>
    <n v="27622"/>
    <n v="25522"/>
    <n v="2018011001091"/>
    <d v="2022-01-07T00:00:00"/>
    <d v="2022-01-07T00:00:00"/>
    <s v="N/A"/>
    <s v="N/A"/>
    <s v="N/A"/>
    <s v="N/A"/>
    <n v="0"/>
    <s v="N/A"/>
    <n v="0"/>
    <s v="N/A"/>
    <n v="0"/>
    <s v="N/A"/>
    <n v="0"/>
    <n v="65391557"/>
    <s v="NO"/>
    <s v="N/A"/>
    <s v="N/A"/>
    <s v="N/A"/>
    <s v="N/A"/>
    <d v="2022-12-31T00:00:00"/>
    <d v="2022-12-31T00:00:00"/>
    <s v="NO"/>
    <s v="Bogotá D.C"/>
    <s v="Cumplimiento"/>
    <s v="21-45-101356996"/>
    <n v="0"/>
    <s v="Seguros del Estado "/>
    <d v="2022-01-07T00:00:00"/>
    <s v="07-01-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11%2D2022%2Epdf&amp;parent=%2Fpersonal%2Fcarlos%5Ftorres%5Fjep%5Fgov%5Fco%2FDocuments%2FDocumentos%2FContractual%2FContractual%20%2D%20Onedrive%2FValidaci%C3%B3n%20p%C3%B3lizas%20CPS%2F%2EVERIFICACI%C3%93N%20DE%20P%C3%93LIZAS%20CONTRATOS%202022"/>
    <s v="N/A"/>
    <x v="1"/>
    <s v="Ninguna"/>
    <s v="N/A"/>
    <s v="DERECHO"/>
    <s v="N/A"/>
    <s v="MASCULINO"/>
    <s v="mateo.merchan@jep.gov.co"/>
    <s v="https://community.secop.gov.co/Public/Tendering/OpportunityDetail/Index?noticeUID=CO1.NTC.2500261&amp;isFromPublicArea=True&amp;isModal=False"/>
    <n v="1"/>
    <n v="2022"/>
  </r>
  <r>
    <s v="JEP-012-2022"/>
    <s v="JEP-CSPO-012-2022"/>
    <s v="Clara Torres"/>
    <s v="N/R"/>
    <s v="Erika Liliana Perdomo Rojas"/>
    <m/>
    <m/>
    <x v="1"/>
    <s v="1. Prestación de servicios"/>
    <n v="52178385"/>
    <n v="4"/>
    <s v="Persona Natural"/>
    <s v="NA"/>
    <s v="Prestar servicios profesionales a la Subsecretaria Ejecutiva en el apoyo y acompañamiento a la ejecución de los servicios contratados en cumplimiento de las obligaciones misionales de la subsecretaria ejecutiva."/>
    <m/>
    <s v="Harvey Danilo Suarez Morales"/>
    <s v="Secretaría Ejecutiva"/>
    <s v="Subsecretaría Ejecutiva "/>
    <s v="Subsecretaría Ejecutiva "/>
    <s v="Angela María Mora Soto"/>
    <s v="Subsecretaría Ejecutiva "/>
    <s v="N/A"/>
    <s v="N/A"/>
    <s v="N/A"/>
    <s v="Inversión"/>
    <n v="50168129"/>
    <s v="N/A"/>
    <s v="N/A"/>
    <s v="$4.192.323,00"/>
    <n v="28122"/>
    <n v="26122"/>
    <n v="2018011001091"/>
    <d v="2022-01-08T00:00:00"/>
    <d v="2022-01-12T00:00:00"/>
    <s v="N/A"/>
    <s v="N/A"/>
    <s v="N/A"/>
    <s v="N/A"/>
    <n v="0"/>
    <s v="N/A"/>
    <n v="0"/>
    <s v="N/A"/>
    <n v="0"/>
    <s v="N/A"/>
    <n v="0"/>
    <n v="50168129"/>
    <s v="NO"/>
    <s v="N/A"/>
    <s v="N/A"/>
    <s v="N/A"/>
    <s v="N/A"/>
    <d v="2022-12-31T00:00:00"/>
    <d v="2022-12-31T00:00:00"/>
    <s v="NO"/>
    <s v="Bogotá D.C"/>
    <s v="Cumplimiento"/>
    <s v="21-45-101357185"/>
    <n v="0"/>
    <s v="Seguros del Estado "/>
    <d v="2022-01-11T00:00:00"/>
    <s v="11-01-2022 - 30-06-2023"/>
    <s v="https://jepcolombia-my.sharepoint.com/personal/carlos_torres_jep_gov_co/_layouts/15/onedrive.aspx?q=012&amp;searchScope=folder&amp;id=%2Fpersonal%2Fcarlos%5Ftorres%5Fjep%5Fgov%5Fco%2FDocuments%2FDocumentos%2FContractual%2FContractual%20%2D%20Onedrive%2FValidaci%C3%B3n%20p%C3%B3lizas%20CPS%2F%2EVERIFICACI%C3%93N%20DE%20P%C3%93LIZAS%20CONTRATOS%202022%2FVerificaci%C3%B3n%20p%C3%B3liza%20contrato%20JEP%2D012%2D2022%2Epdf&amp;parent=%2Fpersonal%2Fcarlos%5Ftorres%5Fjep%5Fgov%5Fco%2FDocuments%2FDocumentos%2FContractual%2FContractual%20%2D%20Onedrive%2FValidaci%C3%B3n%20p%C3%B3lizas%20CPS%2F%2EVERIFICACI%C3%93N%20DE%20P%C3%93LIZAS%20CONTRATOS%202022&amp;parentview=7"/>
    <s v="N/A"/>
    <x v="1"/>
    <s v="Ninguna"/>
    <s v="N/A"/>
    <s v="CONTADURÍA PÚBLICA"/>
    <s v="N/A"/>
    <s v="FEMENINO"/>
    <s v="erika.perdomo@jep.gov.co"/>
    <s v="https://community.secop.gov.co/Public/Tendering/ContractNoticePhases/View?PPI=CO1.PPI.16564870&amp;isFromPublicArea=True&amp;isModal=False"/>
    <n v="1"/>
    <n v="2022"/>
  </r>
  <r>
    <s v="JEP-013-2022"/>
    <s v="JEP-CSPO-013-2022"/>
    <s v="Clara Torres"/>
    <s v="N/R"/>
    <s v="Rory Johana Rivas Benitez"/>
    <m/>
    <m/>
    <x v="1"/>
    <s v="1. Prestación de servicios"/>
    <n v="35990020"/>
    <n v="1"/>
    <s v="Persona Natural"/>
    <s v="NA"/>
    <s v="Prestar servicios para apoyar y acompañar al Departamento de Enfoques Diferenciales en las tareas operativas necesarias para el cumplimiento de las actividades y funciones en territorio a cargo de esta dependencia."/>
    <m/>
    <s v="Harvey Danilo Suarez Morales"/>
    <s v="Secretaría Ejecutiva"/>
    <s v="Subsecretaría Ejecutiva "/>
    <s v="Departamento de Enfoques Diferenciales "/>
    <s v="Maria Elena Tobar Gutiérrez"/>
    <s v="Departamento de Enfoques Diferenciales "/>
    <s v="Olivia de Jesús Clavijo Ortiz"/>
    <s v="N/A"/>
    <s v="N/A"/>
    <s v="Inversión"/>
    <n v="43368840"/>
    <s v="N/A"/>
    <s v="N/A"/>
    <n v="3614070"/>
    <n v="24022"/>
    <n v="25222"/>
    <n v="2018011001091"/>
    <d v="2022-01-06T00:00:00"/>
    <d v="2022-01-12T00:00:00"/>
    <s v="N/A"/>
    <s v="N/A"/>
    <s v="N/A"/>
    <s v="N/A"/>
    <n v="0"/>
    <s v="N/A"/>
    <n v="0"/>
    <s v="N/A"/>
    <n v="0"/>
    <s v="N/A"/>
    <n v="0"/>
    <n v="43368840"/>
    <s v="NO"/>
    <s v="N/A"/>
    <s v="N/A"/>
    <s v="N/A"/>
    <s v="N/A"/>
    <d v="2022-12-31T00:00:00"/>
    <d v="2022-12-31T00:00:00"/>
    <s v="NO"/>
    <s v="Bogotá D.C"/>
    <s v="Cumplimiento"/>
    <s v="36-47-101001024"/>
    <n v="0"/>
    <s v="Seguros del Estado "/>
    <d v="2022-01-06T00:00:00"/>
    <s v="06/01/2022 - 03-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13%2D2022%2Epdf&amp;parent=%2Fpersonal%2Fcarlos%5Ftorres%5Fjep%5Fgov%5Fco%2FDocuments%2FDocumentos%2FContractual%2FContractual%20%2D%20Onedrive%2FValidaci%C3%B3n%20p%C3%B3lizas%20CPS%2F%2EVERIFICACI%C3%93N%20DE%20P%C3%93LIZAS%20CONTRATOS%202022"/>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Ninguna"/>
    <s v="N/A"/>
    <s v="CONTADURÍA PÚBLICA"/>
    <s v="N/A"/>
    <s v="FEMENINO"/>
    <s v="rory.rivas@jep.gov.co"/>
    <s v="https://community.secop.gov.co/Public/Tendering/OpportunityDetail/Index?noticeUID=CO1.NTC.1636249&amp;isFromPublicArea=True&amp;isModal=False"/>
    <n v="1"/>
    <n v="2022"/>
  </r>
  <r>
    <s v="JEP-014-2022"/>
    <s v="JEP-CSPO-014-2022"/>
    <s v="Clara Torres"/>
    <s v="Modificado el 13/07/2022"/>
    <s v="Jacobo Diaz Blandón"/>
    <m/>
    <m/>
    <x v="1"/>
    <s v="1. Prestación de servicios"/>
    <n v="1053837194"/>
    <n v="7"/>
    <s v="Persona Natural"/>
    <s v="NA"/>
    <s v="Prestar servicios profesionales para apoyar el cumplimiento y seguimiento de las ordenes judiciales emitidas por las Salas y Secciones de la JEP a cargo del Departamento de Enfoques Diferenciales."/>
    <m/>
    <s v="Harvey Danilo Suarez Morales"/>
    <s v="Secretaría Ejecutiva"/>
    <s v="Subsecretaría Ejecutiva "/>
    <s v="Departamento de Enfoques Diferenciales "/>
    <s v="Maria Elena Tobar Gutiérrez"/>
    <s v="Departamento de Enfoques Diferenciales "/>
    <s v="Olivia de Jesús Clavijo Ortiz"/>
    <s v="N/A"/>
    <s v="N/A"/>
    <s v="Inversión"/>
    <n v="86737716"/>
    <s v="N/A"/>
    <s v="N/A"/>
    <s v="$7.228.143"/>
    <n v="24322"/>
    <n v="27922"/>
    <n v="2018011001091"/>
    <d v="2022-01-11T00:00:00"/>
    <d v="2022-01-19T00:00:00"/>
    <s v="Sergio Andres González Rodríguez"/>
    <n v="1014179736"/>
    <n v="3"/>
    <d v="2022-02-21T00:00:00"/>
    <n v="0"/>
    <s v="N/A"/>
    <n v="0"/>
    <s v="N/A"/>
    <n v="0"/>
    <s v="N/A"/>
    <n v="0"/>
    <n v="86737716"/>
    <s v="NO"/>
    <s v="N/A"/>
    <s v="N/A"/>
    <s v="N/A"/>
    <s v="N/A"/>
    <d v="2022-12-31T00:00:00"/>
    <d v="2022-12-31T00:00:00"/>
    <s v="SI"/>
    <s v="Bogotá D.C"/>
    <s v="Cumplimiento"/>
    <s v="33-47-101007983"/>
    <n v="0"/>
    <s v="Seguros del Estado "/>
    <d v="2022-01-12T00:00:00"/>
    <s v="12-01-2022 - 30-06-2023"/>
    <s v="https://jepcolombia-my.sharepoint.com/personal/carlos_torres_jep_gov_co/_layouts/15/onedrive.aspx?q=014&amp;searchScope=folder&amp;id=%2Fpersonal%2Fcarlos%5Ftorres%5Fjep%5Fgov%5Fco%2FDocuments%2FDocumentos%2FContractual%2FContractual%20%2D%20Onedrive%2FValidaci%C3%B3n%20p%C3%B3lizas%20CPS%2F%2EVERIFICACI%C3%93N%20DE%20P%C3%93LIZAS%20CONTRATOS%202022%2FVerificaci%C3%B3n%20p%C3%B3liza%20contrato%20JEP%2D014%2D2022%2Epdf&amp;parent=%2Fpersonal%2Fcarlos%5Ftorres%5Fjep%5Fgov%5Fco%2FDocuments%2FDocumentos%2FContractual%2FContractual%20%2D%20Onedrive%2FValidaci%C3%B3n%20p%C3%B3lizas%20CPS%2F%2EVERIFICACI%C3%93N%20DE%20P%C3%93LIZAS%20CONTRATOS%202022&amp;parentview=7"/>
    <s v="En fecha 21/02/2022 se suscribe cesión del contrato. En fecha 05/04/2022 se suscribe otrosí 1 modificando forma de pago_x000a_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l 11 de julio de 2022 se realiza terminación anticipada del contrato. Queda en el acta lo siguiente &quot;Que se procederá a liberar el valor del contrato no ejecutado, para lo cual deberá hacerse la correspondiente liberación del registro presupuestal&quot;"/>
    <x v="0"/>
    <s v="Cesión"/>
    <s v="N/A"/>
    <s v="DERECHO"/>
    <s v="N/A"/>
    <s v="MASCULINO"/>
    <s v="PND"/>
    <s v="https://community.secop.gov.co/Public/Tendering/ContractNoticePhases/View?PPI=CO1.PPI.11556867&amp;isFromPublicArea=True&amp;isModal=False"/>
    <n v="1"/>
    <n v="2022"/>
  </r>
  <r>
    <s v="JEP-015-2022"/>
    <s v="JEP-CSPO-015-2022"/>
    <s v="Ángela Esquivel "/>
    <s v="N/R"/>
    <s v="Ingrid Katherine Cely Torres "/>
    <m/>
    <m/>
    <x v="1"/>
    <s v="1. Prestación de servicios"/>
    <n v="1018415347"/>
    <n v="9"/>
    <s v="Persona Natural"/>
    <s v="NA"/>
    <s v="Prestar servicios profesionales al Departamento de Atención a Víctimas para apoyar y acompañar en monitoreo, seguimiento, evaluación y reporte de los procesos y actividades que se desarrollen en instancias judiciales y no judiciales atendiendo los enfoques diferenciales."/>
    <m/>
    <s v="Harvey Danilo Suarez Morales"/>
    <s v="Secretaría Ejecutiva"/>
    <s v="Subsecretaría Ejecutiva "/>
    <s v="Departamento de Atención a Víctimas"/>
    <s v="Claudia Viviana Ferro Buitrago"/>
    <s v="Departamento de Atención a Víctimas"/>
    <s v="N/A"/>
    <s v="N/A"/>
    <s v="N/A"/>
    <s v="Inversión"/>
    <n v="113539676"/>
    <s v="N/A"/>
    <s v="N/A"/>
    <n v="9541150"/>
    <n v="26922"/>
    <n v="25122"/>
    <n v="2018011001091"/>
    <d v="2022-01-06T00:00:00"/>
    <d v="2022-01-08T00:00:00"/>
    <s v="N/A"/>
    <s v="N/A"/>
    <s v="N/A"/>
    <s v="N/A"/>
    <n v="0"/>
    <s v="N/A"/>
    <n v="0"/>
    <s v="N/A"/>
    <n v="0"/>
    <s v="N/A"/>
    <n v="0"/>
    <n v="113539676"/>
    <s v="NO"/>
    <s v="N/A"/>
    <s v="N/A"/>
    <s v="N/A"/>
    <s v="N/A"/>
    <d v="2022-12-31T00:00:00"/>
    <d v="2022-12-31T00:00:00"/>
    <s v="NO"/>
    <s v="Nacional"/>
    <s v="Cumplimiento"/>
    <s v="65-47-101006450"/>
    <n v="0"/>
    <s v="Seguros del Estado "/>
    <d v="2022-01-07T00:00:00"/>
    <s v="06-01-2022 - 01-07-2023"/>
    <s v="C:\Users\andres.prietom\JEP Colombia\Carlos Giovanni Torres Peñaranda - Contractual - Onedrive\Validación pólizas CPS\.VERIFICACIÓN DE PÓLIZAS CONTRATOS 2022\verificacion poliza contrato JEP-015-2022.pdf"/>
    <s v="N/A"/>
    <x v="1"/>
    <s v="Ninguna"/>
    <s v="N/A"/>
    <s v="RELACIONES INTERNACIONALES"/>
    <s v="CIENCIAS POLÍTICAS"/>
    <s v="FEMENINO"/>
    <s v="ingrid.cely@jep.gov.co"/>
    <s v="https://community.secop.gov.co/Public/Tendering/OpportunityDetail/Index?noticeUID=CO1.NTC.2494678&amp;isFromPublicArea=True&amp;isModal=False"/>
    <n v="1"/>
    <n v="2022"/>
  </r>
  <r>
    <s v="JEP-016-2022"/>
    <s v="JEP-CSPO-016-2022"/>
    <s v="Ángela Esquivel "/>
    <s v="N/R"/>
    <s v="Yuly Maritza Gomez Garzon "/>
    <m/>
    <m/>
    <x v="1"/>
    <s v="1. Prestación de servicios"/>
    <s v="52.961.468_x000d_"/>
    <n v="5"/>
    <s v="Persona Natural"/>
    <s v="NA"/>
    <s v="Prestar servicios técnicos para apoyar al Departamento de Atención a Víctimas en las gestiones operativas, técnicas, administrativas y apoyo material a víctimas requeridas para su adecuado funcionamiento"/>
    <m/>
    <s v="Harvey Danilo Suarez Morales"/>
    <s v="Secretaría Ejecutiva"/>
    <s v="Subsecretaría Ejecutiva "/>
    <s v="Departamento de Atención a Víctimas"/>
    <s v="Claudia Viviana Ferro Buitrago"/>
    <s v="Departamento de Atención a Víctimas"/>
    <s v="N/A"/>
    <s v="N/A"/>
    <s v="N/A"/>
    <s v="Inversión"/>
    <n v="43007433"/>
    <s v="N/A"/>
    <s v="N/A"/>
    <s v="$3.614.070,00"/>
    <n v="26822"/>
    <n v="25322"/>
    <n v="2018011001091"/>
    <d v="2022-01-06T00:00:00"/>
    <d v="2022-01-08T00:00:00"/>
    <s v="N/A"/>
    <s v="N/A"/>
    <s v="N/A"/>
    <s v="N/A"/>
    <n v="0"/>
    <s v="N/A"/>
    <n v="0"/>
    <s v="N/A"/>
    <n v="0"/>
    <s v="N/A"/>
    <n v="0"/>
    <n v="43007433"/>
    <s v="NO"/>
    <s v="N/A"/>
    <s v="N/A"/>
    <s v="N/A"/>
    <s v="N/A"/>
    <d v="2022-12-31T00:00:00"/>
    <d v="2022-12-31T00:00:00"/>
    <s v="NO"/>
    <s v="Bogotá D.C"/>
    <s v="Cumplimiento"/>
    <s v="65-47-101006449"/>
    <n v="0"/>
    <s v="Seguros del Estado "/>
    <d v="2022-01-07T00:00:00"/>
    <s v="06-01-2022 - 01-07-2023"/>
    <s v="C:\Users\andres.prietom\JEP Colombia\Carlos Giovanni Torres Peñaranda - Contractual - Onedrive\Validación pólizas CPS\.VERIFICACIÓN DE PÓLIZAS CONTRATOS 2022\verificacion poliza contrato JEP-016-2022.pdf"/>
    <s v="N/A"/>
    <x v="1"/>
    <s v="Ninguna"/>
    <s v="N/A"/>
    <s v="ADMINISTRACIÓN DE EMPRESAS"/>
    <s v="N/A"/>
    <s v="FEMENINO"/>
    <s v="yuly.gomez@jep.gov.co"/>
    <s v="https://community.secop.gov.co/Public/Tendering/OpportunityDetail/Index?noticeUID=CO1.NTC.2496545&amp;isFromPublicArea=True&amp;isModal=False"/>
    <n v="1"/>
    <n v="2022"/>
  </r>
  <r>
    <s v="JEP-017-2022"/>
    <s v="JEP-CSPO-017-2022"/>
    <s v="Ángela Esquivel "/>
    <s v="N/R"/>
    <s v="Mateo Andres Balanta Chaparro "/>
    <m/>
    <m/>
    <x v="1"/>
    <s v="1. Prestación de servicios"/>
    <n v="1018479514"/>
    <n v="7"/>
    <s v="Persona Natural"/>
    <s v="NA"/>
    <s v="Prestar servicios profesionales para apoyar al Departamento de Atención a Víctimas en el monitoreo y seguimiento a la implementación de lineamiento y estrategias de difusión, participación, orientación, asesoría y acompañamiento psicosocial en instancias judiciales y no judiciales atendiendo los enfoques diferenciales"/>
    <m/>
    <s v="Harvey Danilo Suarez Morales"/>
    <s v="Secretaría Ejecutiva"/>
    <s v="Subsecretaría Ejecutiva "/>
    <s v="Departamento de Atención a Víctimas"/>
    <s v="Claudia Viviana Ferro Buitrago"/>
    <s v="Departamento de Atención a Víctimas"/>
    <s v="N/A"/>
    <s v="N/A"/>
    <s v="N/A"/>
    <s v="Inversión"/>
    <n v="49888641"/>
    <s v="N/A"/>
    <s v="N/A"/>
    <n v="4192323"/>
    <n v="27122"/>
    <n v="31922"/>
    <n v="2018011001091"/>
    <d v="2022-01-14T00:00:00"/>
    <d v="2022-01-14T00:00:00"/>
    <s v="N/A"/>
    <s v="N/A"/>
    <s v="N/A"/>
    <s v="N/A"/>
    <n v="0"/>
    <s v="N/A"/>
    <n v="0"/>
    <s v="N/A"/>
    <n v="0"/>
    <s v="N/A"/>
    <n v="0"/>
    <n v="49888641"/>
    <s v="NO"/>
    <s v="N/A"/>
    <s v="N/A"/>
    <s v="N/A"/>
    <s v="N/A"/>
    <d v="2022-12-31T00:00:00"/>
    <d v="2022-12-31T00:00:00"/>
    <s v="NO"/>
    <s v="Nacional"/>
    <s v="Cumplimiento"/>
    <s v="36-45-101037578"/>
    <n v="0"/>
    <s v="Seguros del Estado "/>
    <d v="2022-01-07T00:00:00"/>
    <s v="06-01-2022 - 02-07-2023"/>
    <s v="C:\Users\andres.prietom\JEP Colombia\Carlos Giovanni Torres Peñaranda - Contractual - Onedrive\Validación pólizas CPS\.VERIFICACIÓN DE PÓLIZAS CONTRATOS 2022\verificacion poliza contrato JEP-017-2022.pdf"/>
    <s v="N/A"/>
    <x v="1"/>
    <s v="Ninguna"/>
    <s v="N/A"/>
    <s v="SOCIOLOGÍA"/>
    <s v="N/A"/>
    <s v="MASCULINO"/>
    <s v="mateo.balanta@jep.gov.co"/>
    <s v="https://community.secop.gov.co/Public/Tendering/OpportunityDetail/Index?noticeUID=CO1.NTC.2496912&amp;isFromPublicArea=True&amp;isModal=False"/>
    <n v="1"/>
    <n v="2022"/>
  </r>
  <r>
    <s v="JEP-018-2022"/>
    <s v="JEP-CSPO-018-2022"/>
    <s v="Ángela Esquivel "/>
    <s v="N/R"/>
    <s v="Raul Vidales Bohorquez "/>
    <m/>
    <m/>
    <x v="1"/>
    <s v="1. Prestación de servicios"/>
    <n v="79956103"/>
    <n v="0"/>
    <s v="Persona Natural"/>
    <s v="NA"/>
    <s v="Prestar servicios profesionales para apoyar al Departamento de Atención a Víctimas a nivel nacional en acompañamiento psicosocial, orientación psicosocial y difus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98056987"/>
    <s v="N/A"/>
    <s v="N/A"/>
    <s v="$8.240.084,00"/>
    <n v="27322"/>
    <n v="29422"/>
    <n v="2018011001091"/>
    <d v="2022-01-12T00:00:00"/>
    <d v="2022-01-19T00:00:00"/>
    <s v="N/A"/>
    <s v="N/A"/>
    <s v="N/A"/>
    <s v="N/A"/>
    <n v="0"/>
    <s v="N/A"/>
    <n v="0"/>
    <s v="N/A"/>
    <n v="0"/>
    <s v="N/A"/>
    <n v="0"/>
    <n v="98056987"/>
    <s v="NO"/>
    <s v="N/A"/>
    <s v="N/A"/>
    <s v="N/A"/>
    <s v="N/A"/>
    <d v="2022-12-31T00:00:00"/>
    <d v="2022-12-31T00:00:00"/>
    <s v="NO"/>
    <s v="Nacional"/>
    <s v="Cumplimiento"/>
    <s v="14-44-101143536"/>
    <n v="1"/>
    <s v="Seguros del Estado "/>
    <d v="2022-01-14T00:00:00"/>
    <s v="07-01-2022 - 30-06-2023"/>
    <s v="C:\Users\andres.prietom\JEP Colombia\Carlos Giovanni Torres Peñaranda - Contractual - Onedrive\Validación pólizas CPS\.VERIFICACIÓN DE PÓLIZAS CONTRATOS 2022\verificacion poliza contrato JEP-018-2022.pdf"/>
    <s v="N/A"/>
    <x v="1"/>
    <s v="Ninguna"/>
    <s v="N/A"/>
    <s v="PSICOLOGÍA"/>
    <s v="N/A"/>
    <s v="MASCULINO"/>
    <s v="raul.vidales@jep.gov.co"/>
    <s v="https://community.secop.gov.co/Public/Tendering/OpportunityDetail/Index?noticeUID=CO1.NTC.2497117&amp;isFromPublicArea=True&amp;isModal=False"/>
    <n v="1"/>
    <n v="2022"/>
  </r>
  <r>
    <s v="JEP-019-2022"/>
    <s v="JEP-CSPO-019-2022"/>
    <s v="Ángela Esquivel "/>
    <s v="N/R"/>
    <s v="Ruth Eslendi Miranda "/>
    <m/>
    <m/>
    <x v="1"/>
    <s v="1. Prestación de servicios"/>
    <n v="39658269"/>
    <n v="0"/>
    <s v="Persona Natural"/>
    <s v="NA"/>
    <s v="Prestar servicios profesionales para apoyar y acompañar al Departamento de Atención a Víctimas en la elaboración, seguimiento y apoyo respuesta a órdenes judiciales, peticiones, orientación y asesoría en la sede principal."/>
    <m/>
    <s v="Harvey Danilo Suarez Morales"/>
    <s v="Secretaría Ejecutiva"/>
    <s v="Subsecretaría Ejecutiva "/>
    <s v="Departamento de Atención a Víctimas"/>
    <s v="Claudia Viviana Ferro Buitrago"/>
    <s v="Departamento de Atención a Víctimas"/>
    <s v="N/A"/>
    <s v="N/A"/>
    <s v="N/A"/>
    <s v="Inversión"/>
    <n v="86014899"/>
    <s v="N/A"/>
    <s v="N/A"/>
    <n v="7228143"/>
    <n v="27422"/>
    <n v="29522"/>
    <s v="2018011001091_x0009_"/>
    <d v="2022-01-12T00:00:00"/>
    <d v="2022-01-13T00:00:00"/>
    <s v="N/A"/>
    <s v="N/A"/>
    <s v="N/A"/>
    <s v="N/A"/>
    <n v="0"/>
    <s v="N/A"/>
    <n v="0"/>
    <s v="N/A"/>
    <n v="0"/>
    <s v="N/A"/>
    <n v="0"/>
    <n v="86014899"/>
    <s v="NO"/>
    <s v="N/A"/>
    <s v="N/A"/>
    <s v="N/A"/>
    <s v="N/A"/>
    <d v="2022-12-31T00:00:00"/>
    <d v="2022-12-31T00:00:00"/>
    <s v="NO"/>
    <s v="Bogotá D.C"/>
    <s v="Cumplimiento"/>
    <s v="65-47-101006458"/>
    <n v="0"/>
    <s v="Seguros del Estado "/>
    <d v="2022-01-07T00:00:00"/>
    <s v="07-01-2022 - 01-07-2023"/>
    <s v="C:\Users\andres.prietom\JEP Colombia\Carlos Giovanni Torres Peñaranda - Contractual - Onedrive\Validación pólizas CPS\.VERIFICACIÓN DE PÓLIZAS CONTRATOS 2022\verificacion poliza contrato JEP-019-2022.pdf"/>
    <s v="N/A"/>
    <x v="1"/>
    <s v="Ninguna"/>
    <s v="N/A"/>
    <s v="DERECHO"/>
    <s v="N/A"/>
    <s v="FEMENINO"/>
    <s v="ruth.miranda@jep.gov.co"/>
    <s v="https://community.secop.gov.co/Public/Tendering/OpportunityDetail/Index?noticeUID=CO1.NTC.2497229&amp;isFromPublicArea=True&amp;isModal=False"/>
    <n v="1"/>
    <n v="2022"/>
  </r>
  <r>
    <s v="JEP-020-2022"/>
    <s v="JEP-CSPO-020-2022"/>
    <s v="Ángela Esquivel "/>
    <s v="N/R"/>
    <s v="Sandra Helena Narvaez Ramirez "/>
    <m/>
    <m/>
    <x v="1"/>
    <s v="1. Prestación de servicios"/>
    <s v="51.859.703_x000d_"/>
    <n v="2"/>
    <s v="Persona Natural"/>
    <s v="NA"/>
    <s v="Prestar servicios profesionales al Departamento de Atención a Víctimas para apoyar y acompañar la implementación de lineamientos de los enfoques diferenciales, que permita y garanticen la participación de las víctimas en instancias judiciales y no judiciales"/>
    <m/>
    <s v="Harvey Danilo Suarez Morales"/>
    <s v="Secretaría Ejecutiva"/>
    <s v="Subsecretaría Ejecutiva "/>
    <s v="Departamento de Atención a Víctimas"/>
    <s v="Claudia Viviana Ferro Buitrago"/>
    <s v="Departamento de Atención a Víctimas"/>
    <s v="N/A"/>
    <s v="N/A"/>
    <s v="N/A"/>
    <s v="Inversión"/>
    <n v="108378785"/>
    <s v="N/A"/>
    <s v="N/A"/>
    <s v="$9.107.461,00"/>
    <n v="27022"/>
    <n v="26022"/>
    <n v="2018011001091"/>
    <d v="2022-01-08T00:00:00"/>
    <d v="2022-01-12T00:00:00"/>
    <s v="N/A"/>
    <s v="N/A"/>
    <s v="N/A"/>
    <s v="N/A"/>
    <n v="0"/>
    <s v="N/A"/>
    <n v="0"/>
    <s v="N/A"/>
    <n v="0"/>
    <s v="N/A"/>
    <n v="0"/>
    <n v="108378785"/>
    <s v="NO"/>
    <s v="N/A"/>
    <s v="N/A"/>
    <s v="N/A"/>
    <s v="N/A"/>
    <d v="2022-12-31T00:00:00"/>
    <d v="2022-12-31T00:00:00"/>
    <s v="NO"/>
    <s v="Nacional"/>
    <s v="Cumplimiento"/>
    <s v="65-47-101006466"/>
    <n v="0"/>
    <s v="Seguros del Estado "/>
    <d v="2022-01-07T00:00:00"/>
    <s v="07-01-2022 - 01-07-2023"/>
    <s v="C:\Users\andres.prietom\JEP Colombia\Carlos Giovanni Torres Peñaranda - Contractual - Onedrive\Validación pólizas CPS\.VERIFICACIÓN DE PÓLIZAS CONTRATOS 2022\verificacion poliza contrato JEP-020-2022.pdf"/>
    <s v="N/A"/>
    <x v="1"/>
    <s v="Ninguna"/>
    <s v="N/A"/>
    <s v="CIENCIAS SOCIALES"/>
    <s v="N/A"/>
    <s v="FEMENINO"/>
    <s v="sandra.narvaez@jep.gov.co"/>
    <s v="https://community.secop.gov.co/Public/Tendering/OpportunityDetail/Index?noticeUID=CO1.NTC.2499913&amp;isFromPublicArea=True&amp;isModal=False"/>
    <n v="1"/>
    <n v="2022"/>
  </r>
  <r>
    <s v="JEP-021-2022"/>
    <s v="JEP-CSPO-021-2022"/>
    <s v="Ángela Esquivel "/>
    <s v="N/R"/>
    <s v="Gynan Daniela Shaker Nieto"/>
    <m/>
    <m/>
    <x v="1"/>
    <s v="1. Prestación de servicios"/>
    <n v="1030640659"/>
    <n v="9"/>
    <s v="Persona Natural"/>
    <s v="NA"/>
    <s v="Prestar servicios técnicos para apoyar a la Subdirección de Planeación en el seguimiento y procesamiento de la información estadística, elaboración de informes, documentos estadísticos y la programación de actividades que hacen parte del proceso de direccionamiento estratégico."/>
    <m/>
    <s v="Harvey Danilo Suarez Morales"/>
    <s v="Secretaría Ejecutiva"/>
    <s v="Subsecretaría Ejecutiva "/>
    <s v="Subdirección de Planeación"/>
    <s v="Adela del Pilar Parra González_x0009_"/>
    <s v="Subdirección de Planeación"/>
    <s v="N/A"/>
    <s v="N/A"/>
    <s v="N/A"/>
    <s v="Inversión"/>
    <n v="42284619"/>
    <s v="N/A"/>
    <s v="N/A"/>
    <n v="3614070"/>
    <n v="34922"/>
    <n v="31222"/>
    <n v="2018011001175"/>
    <d v="2022-01-13T00:00:00"/>
    <d v="2022-01-14T00:00:00"/>
    <s v="N/A"/>
    <s v="N/A"/>
    <s v="N/A"/>
    <s v="N/A"/>
    <n v="0"/>
    <s v="N/A"/>
    <n v="0"/>
    <s v="N/A"/>
    <n v="0"/>
    <s v="N/A"/>
    <n v="0"/>
    <n v="42284619"/>
    <s v="NO"/>
    <s v="N/A"/>
    <s v="N/A"/>
    <s v="N/A"/>
    <s v="N/A"/>
    <d v="2022-12-31T00:00:00"/>
    <d v="2022-12-31T00:00:00"/>
    <s v="NO"/>
    <s v="Bogotá D.C"/>
    <s v="Cumplimiento"/>
    <s v="21-45-101357257"/>
    <n v="0"/>
    <s v="Seguros del Estado "/>
    <d v="2022-01-11T00:00:00"/>
    <s v="11-01-2022 - 01-07-2023"/>
    <s v="C:\Users\andres.prietom\JEP Colombia\Carlos Giovanni Torres Peñaranda - Contractual - Onedrive\Validación pólizas CPS\.VERIFICACIÓN DE PÓLIZAS CONTRATOS 2022\verificacion poliza contrato JEP-021-2022.pdf"/>
    <s v="N/A"/>
    <x v="1"/>
    <s v="Ninguna"/>
    <s v="N/A"/>
    <s v="ADMINISTRACIÓN DE EMPRESAS"/>
    <s v="N/A"/>
    <s v="FEMENINO"/>
    <s v="gynan.shaker@jep.gov.co"/>
    <s v="https://community.secop.gov.co/Public/Tendering/OpportunityDetail/Index?noticeUID=CO1.NTC.2519599&amp;isFromPublicArea=True&amp;isModal=False"/>
    <n v="1"/>
    <n v="2022"/>
  </r>
  <r>
    <s v="JEP-022-2022"/>
    <s v="JEP-CSPO-022-2022"/>
    <s v="Ángela Esquivel "/>
    <s v="N/R"/>
    <s v="Johan Steve Varon Gomez"/>
    <m/>
    <m/>
    <x v="1"/>
    <s v="1. Prestación de servicios"/>
    <n v="1022422027"/>
    <n v="0"/>
    <s v="Persona Natural"/>
    <s v="NA"/>
    <s v="Prestar servicios profesionales para apoyar y acompañar al Departamento de Atención a Víctimas en la gestión, actualización y mantenimiento de las bases de datos que registren las actividades de implementación, difusión, orientación, asesoría, acompañamiento psicosocial y participación en instancias judiciales y no judiciales atendiendo los enfoques diferenciales"/>
    <m/>
    <s v="Harvey Danilo Suarez Morales"/>
    <s v="Secretaría Ejecutiva"/>
    <s v="Subsecretaría Ejecutiva "/>
    <s v="Departamento de Atención a Víctimas"/>
    <s v="Claudia Viviana Ferro Buitrago"/>
    <s v="Departamento de Atención a Víctimas"/>
    <s v="N/A"/>
    <s v="N/A"/>
    <s v="N/A"/>
    <s v="Inversión"/>
    <n v="49888641"/>
    <s v="N/A"/>
    <s v="N/A"/>
    <s v="$4.192.323"/>
    <n v="27222"/>
    <n v="27822"/>
    <n v="2018011001091"/>
    <d v="2022-01-11T00:00:00"/>
    <d v="2022-01-13T00:00:00"/>
    <s v="N/A"/>
    <s v="N/A"/>
    <s v="N/A"/>
    <s v="N/A"/>
    <n v="0"/>
    <s v="N/A"/>
    <n v="0"/>
    <s v="N/A"/>
    <n v="0"/>
    <s v="N/A"/>
    <n v="0"/>
    <n v="49888641"/>
    <s v="NO"/>
    <s v="N/A"/>
    <s v="N/A"/>
    <s v="N/A"/>
    <s v="N/A"/>
    <d v="2022-12-31T00:00:00"/>
    <d v="2022-12-31T00:00:00"/>
    <s v="NO"/>
    <s v="Nacional"/>
    <s v="Cumplimiento"/>
    <s v="14-46-101060301"/>
    <n v="0"/>
    <s v="Seguros del Estado "/>
    <d v="2022-01-07T00:00:00"/>
    <s v="06-01-2022 - 30-06-2023"/>
    <s v="C:\Users\andres.prietom\JEP Colombia\Carlos Giovanni Torres Peñaranda - Contractual - Onedrive\Validación pólizas CPS\.VERIFICACIÓN DE PÓLIZAS CONTRATOS 2022\verificacion poliza contrato JEP-022-2022.pdf"/>
    <s v="N/A"/>
    <x v="1"/>
    <s v="Ninguna"/>
    <s v="N/A"/>
    <s v="RELACIONES INTERNACIONALES"/>
    <s v="N/A"/>
    <s v="MASCULINO"/>
    <s v="johan.varong@jep.gov.co"/>
    <s v="https://community.secop.gov.co/Public/Tendering/OpportunityDetail/Index?noticeUID=CO1.NTC.2500041&amp;isFromPublicArea=True&amp;isModal=False"/>
    <n v="1"/>
    <n v="2022"/>
  </r>
  <r>
    <s v="JEP-023-2022"/>
    <s v="JEP-CSPO-023-2022"/>
    <s v="Clara Torres"/>
    <s v="N/R"/>
    <s v="Jose Nicolas Chavez Patiño "/>
    <m/>
    <m/>
    <x v="1"/>
    <s v="1. Prestación de servicios"/>
    <n v="1098744743"/>
    <n v="4"/>
    <s v="Persona Natural"/>
    <s v="NA"/>
    <s v="Prestar servicios profesionales a la Subsecretaria Ejecutiva en el apoyo y acompañamiento a la ejecución de los servicios contratados en cumplimiento de las obligaciones misionales de la subsecretaria ejecutiva."/>
    <m/>
    <s v="Harvey Danilo Suarez Morales"/>
    <s v="Secretaría Ejecutiva"/>
    <s v="Subsecretaría Ejecutiva "/>
    <s v="Subsecretaría Ejecutiva "/>
    <s v="Angela María Mora Soto"/>
    <s v="Subsecretaría Ejecutiva "/>
    <s v="N/A"/>
    <s v="N/A"/>
    <s v="N/A"/>
    <s v="Inversión"/>
    <n v="50168129"/>
    <s v="N/A"/>
    <s v="N/A"/>
    <n v="4192323"/>
    <n v="28022"/>
    <n v="25722"/>
    <n v="2018011001091"/>
    <d v="2022-01-07T00:00:00"/>
    <d v="2022-01-13T00:00:00"/>
    <s v="N/A"/>
    <s v="N/A"/>
    <s v="N/A"/>
    <s v="N/A"/>
    <n v="0"/>
    <s v="N/A"/>
    <n v="0"/>
    <s v="N/A"/>
    <n v="0"/>
    <s v="N/A"/>
    <n v="0"/>
    <n v="50168129"/>
    <s v="NO"/>
    <s v="N/A"/>
    <s v="N/A"/>
    <s v="N/A"/>
    <s v="N/A"/>
    <d v="2022-12-31T00:00:00"/>
    <d v="2022-12-31T00:00:00"/>
    <s v="NO"/>
    <s v="Bogotá D.C"/>
    <s v="Cumplimiento"/>
    <s v="730 47 994000014752"/>
    <n v="0"/>
    <s v="Aseguradora Solidaria"/>
    <d v="2022-01-12T00:00:00"/>
    <s v="07-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23%2D2022%2Epdf&amp;parent=%2Fpersonal%2Fcarlos%5Ftorres%5Fjep%5Fgov%5Fco%2FDocuments%2FDocumentos%2FContractual%2FContractual%20%2D%20Onedrive%2FValidaci%C3%B3n%20p%C3%B3lizas%20CPS%2F%2EVERIFICACI%C3%93N%20DE%20P%C3%93LIZAS%20CONTRATOS%202022"/>
    <s v="N/A"/>
    <x v="1"/>
    <s v="Ninguna"/>
    <s v="N/A"/>
    <s v="ADMINISTRACIÓN DE EMPRESAS"/>
    <s v="N/A"/>
    <s v="MASCULINO"/>
    <s v="jose.chavez@jep.gov.co"/>
    <s v="https://community.secop.gov.co/Public/Tendering/OpportunityDetail/Index?noticeUID=CO1.NTC.2499801&amp;isFromPublicArea=True&amp;isModal=False"/>
    <n v="1"/>
    <n v="2022"/>
  </r>
  <r>
    <s v="JEP-024-2022"/>
    <s v="JEP-CSPO-024-2022"/>
    <s v="Clara Torres"/>
    <s v="N/R"/>
    <s v="Harold Leibnitz Chaux Campos"/>
    <m/>
    <m/>
    <x v="1"/>
    <s v="1. Prestación de servicios"/>
    <n v="19393097"/>
    <n v="9"/>
    <s v="Persona Natural"/>
    <s v="NA"/>
    <s v="_x000a_Prestar servicios profesionales como abogado para desarrollar actividades de asesoría y apoyo jurídico en la gestión del departamento de conceptos y representación jurídica, y en los procesos judiciales en los que tenga representación judicial la jurisdicción especial para la paz._x000a_"/>
    <m/>
    <s v="Harvey Danilo Suarez Morales"/>
    <s v="Secretaría Ejecutiva"/>
    <s v="Dirección de Asuntos Jurídicos"/>
    <s v="Departamento de Conceptos y Representación Jurídica"/>
    <s v="Carlos Iván Castro Sabbagh"/>
    <s v="Departamento de Conceptos y Representación Jurídica"/>
    <s v="N/A"/>
    <s v="N/A"/>
    <s v="N/A"/>
    <s v="Inversión"/>
    <n v="119698068"/>
    <s v="N/A"/>
    <s v="N/A"/>
    <s v="$9.974.839"/>
    <n v="35922"/>
    <n v="30622"/>
    <n v="2018011001175"/>
    <d v="2022-01-13T00:00:00"/>
    <d v="2022-01-14T00:00:00"/>
    <s v="N/A"/>
    <s v="N/A"/>
    <s v="N/A"/>
    <s v="N/A"/>
    <n v="0"/>
    <s v="N/A"/>
    <n v="0"/>
    <s v="N/A"/>
    <n v="0"/>
    <s v="N/A"/>
    <n v="0"/>
    <n v="119698068"/>
    <s v="NO"/>
    <s v="N/A"/>
    <s v="N/A"/>
    <s v="N/A"/>
    <s v="N/A"/>
    <d v="2022-12-31T00:00:00"/>
    <d v="2022-12-31T00:00:00"/>
    <s v="NO"/>
    <s v="Bogotá D.C"/>
    <s v="Cumplimiento"/>
    <s v="14-47-101013883"/>
    <n v="0"/>
    <s v="Seguros del Estado "/>
    <d v="2022-01-13T00:00:00"/>
    <s v="13-01-2022 - 05-07-2023"/>
    <s v="https://jepcolombia-my.sharepoint.com/personal/carlos_torres_jep_gov_co/_layouts/15/onedrive.aspx?q=024&amp;searchScope=folder&amp;id=%2Fpersonal%2Fcarlos%5Ftorres%5Fjep%5Fgov%5Fco%2FDocuments%2FDocumentos%2FContractual%2FContractual%20%2D%20Onedrive%2FValidaci%C3%B3n%20p%C3%B3lizas%20CPS%2F%2EVERIFICACI%C3%93N%20DE%20P%C3%93LIZAS%20CONTRATOS%202022%2FVerificaci%C3%B3n%20p%C3%B3liza%20contrato%20JEP%2D024%2D2022%2Epdf&amp;parent=%2Fpersonal%2Fcarlos%5Ftorres%5Fjep%5Fgov%5Fco%2FDocuments%2FDocumentos%2FContractual%2FContractual%20%2D%20Onedrive%2FValidaci%C3%B3n%20p%C3%B3lizas%20CPS%2F%2EVERIFICACI%C3%93N%20DE%20P%C3%93LIZAS%20CONTRATOS%202022&amp;parentview=7"/>
    <s v="N/A"/>
    <x v="1"/>
    <s v="Ninguna"/>
    <s v="N/A"/>
    <s v="DERECHO"/>
    <s v="N/A"/>
    <s v="MASCULINO"/>
    <s v="harold.chaux@jep.gov.co"/>
    <s v="https://community.secop.gov.co/Public/Tendering/OpportunityDetail/Index?noticeUID=CO1.NTC.2508566&amp;isFromPublicArea=True&amp;isModal=False"/>
    <n v="1"/>
    <n v="2022"/>
  </r>
  <r>
    <s v="JEP-025-2022"/>
    <s v="JEP-CSPO-025-2022"/>
    <s v="Norma Bonilla"/>
    <s v="N/R"/>
    <s v="Nathaly Cordoba Guzman"/>
    <s v="Nathaly"/>
    <s v="Cordoba Guzman"/>
    <x v="1"/>
    <s v="1. Prestación de servicios"/>
    <n v="1020814306"/>
    <n v="6"/>
    <s v="Persona Natural"/>
    <s v="NA"/>
    <s v="Prestar servicios profesionales para acompañar a la Subdirección de Talento Humano en el trámite de los asuntos relacionados con las situaciones administrativas como parte de la gestión del talento humano."/>
    <s v="Funciones de la dependencia"/>
    <s v="Harvey Danilo Suarez Morales"/>
    <s v="Secretaría Ejecutiva"/>
    <s v="Dirección Administrativa y Financiera"/>
    <s v="Subdirección de Talento Humano"/>
    <s v="Francy Elena Palomino Millán"/>
    <s v="Subdirección de Talento Humano"/>
    <s v="N/A"/>
    <s v="N/A"/>
    <s v="N/A"/>
    <s v="Inversión"/>
    <n v="43368840"/>
    <s v="N/A"/>
    <s v="N/A"/>
    <n v="3614070"/>
    <n v="32922"/>
    <n v="25622"/>
    <n v="2018011001175"/>
    <d v="2022-01-07T00:00:00"/>
    <d v="2022-01-11T00:00:00"/>
    <s v="Juan Felipe Bustamante Socha"/>
    <n v="1026299747"/>
    <n v="2"/>
    <d v="2022-10-20T00:00:00"/>
    <n v="0"/>
    <s v="N/A"/>
    <n v="0"/>
    <s v="N/A"/>
    <n v="0"/>
    <s v="N/A"/>
    <n v="0"/>
    <n v="43368840"/>
    <s v="NO"/>
    <s v="N/A"/>
    <s v="N/A"/>
    <s v="N/A"/>
    <s v="N/A"/>
    <d v="2022-12-31T00:00:00"/>
    <d v="2022-12-31T00:00:00"/>
    <s v="NO"/>
    <s v="Bogotá D.C"/>
    <s v="Cumplimiento"/>
    <s v="63-47-101000748"/>
    <n v="0"/>
    <s v="Seguros del Estado "/>
    <d v="2022-01-07T00:00:00"/>
    <s v="07-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25%2D2022%20%2Epdf&amp;parent=%2Fpersonal%2Fcarlos%5Ftorres%5Fjep%5Fgov%5Fco%2FDocuments%2FDocumentos%2FContractual%2FContractual%20%2D%20Onedrive%2FValidaci%C3%B3n%20p%C3%B3lizas%20CPS%2F%2EVERIFICACI%C3%93N%20DE%20P%C3%93LIZAS%20CONTRATOS%202022"/>
    <s v="Pendiente de que el proveedor acepte la cesión"/>
    <x v="1"/>
    <s v="Cesión"/>
    <s v="N/A"/>
    <s v="DERECHO"/>
    <s v="N/A"/>
    <s v="FEMENINO"/>
    <s v="nathaly.cordoba@jep.gov.co"/>
    <s v="https://community.secop.gov.co/Public/Tendering/OpportunityDetail/Index?noticeUID=CO1.NTC.2499117&amp;isFromPublicArea=True&amp;isModal=False"/>
    <n v="1"/>
    <n v="2022"/>
  </r>
  <r>
    <s v="JEP-026-2022"/>
    <s v="JEP-CSPO-026-2022"/>
    <s v="Carlos Torres"/>
    <s v="N/R"/>
    <s v="Alexander Rios Perez"/>
    <m/>
    <m/>
    <x v="1"/>
    <s v="1. Prestación de servicios"/>
    <n v="79384403"/>
    <n v="1"/>
    <s v="Persona Natural"/>
    <s v="NA"/>
    <s v="Prestación de servicios profesionales para apoyar y acompañar al departamento SAAD Comparecientes en el trámite de las gestiones administrativas propias del desarrollo del Sistema Autónomo de Asesoría y Defensa"/>
    <s v="Administrativo Transversal"/>
    <s v="Harvey Danilo Suarez Morales"/>
    <s v="Secretaría Ejecutiva"/>
    <s v="Subsecretaría Ejecutiva "/>
    <s v="Departamento SAAD - Comparecientes"/>
    <s v="Jorge Alirio Mancera Cortés"/>
    <s v="Departamento SAAD - Comparecientes"/>
    <s v="N/A"/>
    <s v="N/A"/>
    <s v="N/A"/>
    <s v="Inversión"/>
    <n v="86496775"/>
    <s v="N/A"/>
    <s v="N/A"/>
    <s v="$7.228.143"/>
    <n v="26222"/>
    <n v="26522"/>
    <n v="2018011001091"/>
    <d v="2022-01-08T00:00:00"/>
    <d v="2022-01-13T00:00:00"/>
    <s v="Laura Camila Aguasaco Moreno"/>
    <n v="1018428673"/>
    <n v="1"/>
    <d v="2022-10-10T00:00:00"/>
    <n v="0"/>
    <s v="N/A"/>
    <n v="0"/>
    <s v="N/A"/>
    <n v="0"/>
    <s v="N/A"/>
    <n v="0"/>
    <n v="86496775"/>
    <s v="NO"/>
    <s v="N/A"/>
    <s v="N/A"/>
    <s v="N/A"/>
    <s v="N/A"/>
    <d v="2022-12-31T00:00:00"/>
    <d v="2022-12-31T00:00:00"/>
    <s v="NO"/>
    <s v="Bogotá D.C"/>
    <s v="Cumplimiento"/>
    <s v="14-45-101074373"/>
    <n v="0"/>
    <s v="Seguros del Estado "/>
    <d v="2022-01-12T00:00:00"/>
    <s v="08-01-2022 - 30-06-2023"/>
    <s v="https://jepcolombia-my.sharepoint.com/personal/carlos_torres_jep_gov_co/_layouts/15/onedrive.aspx?q=026&amp;searchScope=folder&amp;id=%2Fpersonal%2Fcarlos%5Ftorres%5Fjep%5Fgov%5Fco%2FDocuments%2FDocumentos%2FContractual%2FContractual%20%2D%20Onedrive%2FValidaci%C3%B3n%20p%C3%B3lizas%20CPS%2F%2EVERIFICACI%C3%93N%20DE%20P%C3%93LIZAS%20CONTRATOS%202022%2FVerificacio%CC%81n%20po%CC%81liza%20contrato%20JEP%2D026%2D2022%2Epdf&amp;parent=%2Fpersonal%2Fcarlos%5Ftorres%5Fjep%5Fgov%5Fco%2FDocuments%2FDocumentos%2FContractual%2FContractual%20%2D%20Onedrive%2FValidaci%C3%B3n%20p%C3%B3lizas%20CPS%2F%2EVERIFICACI%C3%93N%20DE%20P%C3%93LIZAS%20CONTRATOS%202022&amp;parentview=7"/>
    <s v="A partir del 10 de octubre de 2022 se cede el contrato "/>
    <x v="1"/>
    <s v="Cesión"/>
    <s v="N/A"/>
    <s v="DERECHO"/>
    <s v="N/A"/>
    <s v="MASCULINO"/>
    <s v="alexander.rios@jep.gov.co"/>
    <s v="https://community.secop.gov.co/Public/Tendering/OpportunityDetail/Index?noticeUID=CO1.NTC.2498193&amp;isFromPublicArea=True&amp;isModal=False"/>
    <n v="1"/>
    <n v="2022"/>
  </r>
  <r>
    <s v="JEP-027-2022"/>
    <s v="JEP-CSPO-027-2022"/>
    <s v="Carlos Torres"/>
    <s v="N/R"/>
    <s v="Gilda Patricia Diaz Diaz"/>
    <m/>
    <m/>
    <x v="1"/>
    <s v="1. Prestación de servicios"/>
    <n v="52260473"/>
    <n v="4"/>
    <s v="Persona Natural"/>
    <s v="NA"/>
    <s v="Prestación de servicios profesionales para apoyar y acompañar técnicamente al departamento SAAD comparecientes en la articulación de las actividades desarrolladas por la dependencia, en territorio."/>
    <m/>
    <s v="Harvey Danilo Suarez Morales"/>
    <s v="Secretaría Ejecutiva"/>
    <s v="Subsecretaría Ejecutiva "/>
    <s v="Departamento SAAD - Comparecientes"/>
    <s v="Jorge Alirio Mancera Cortés"/>
    <s v="Departamento SAAD - Comparecientes"/>
    <s v="N/A"/>
    <s v="N/A"/>
    <s v="N/A"/>
    <s v="Inversión"/>
    <n v="98606325"/>
    <s v="N/A"/>
    <s v="N/A"/>
    <n v="8240084"/>
    <n v="27522"/>
    <n v="32822"/>
    <n v="2018011001091"/>
    <d v="2022-01-14T00:00:00"/>
    <d v="2022-01-17T00:00:00"/>
    <s v="N/A"/>
    <s v="N/A"/>
    <s v="N/A"/>
    <s v="N/A"/>
    <n v="0"/>
    <s v="N/A"/>
    <n v="0"/>
    <s v="N/A"/>
    <n v="0"/>
    <s v="N/A"/>
    <n v="0"/>
    <n v="98606325"/>
    <s v="NO"/>
    <s v="N/A"/>
    <s v="N/A"/>
    <s v="N/A"/>
    <s v="N/A"/>
    <d v="2022-12-31T00:00:00"/>
    <d v="2022-12-31T00:00:00"/>
    <s v="NO"/>
    <s v="Bogotá D.C"/>
    <s v="Cumplimiento"/>
    <s v="21-45-101357686"/>
    <n v="0"/>
    <s v="Seguros del Estado "/>
    <d v="2022-01-14T00:00:00"/>
    <s v="14-01-2022 - 30-06-2023"/>
    <s v="https://jepcolombia-my.sharepoint.com/personal/carlos_torres_jep_gov_co/_layouts/15/onedrive.aspx?q=027&amp;searchScope=folder&amp;id=%2Fpersonal%2Fcarlos%5Ftorres%5Fjep%5Fgov%5Fco%2FDocuments%2FDocumentos%2FContractual%2FContractual%20%2D%20Onedrive%2FValidaci%C3%B3n%20p%C3%B3lizas%20CPS%2F%2EVERIFICACI%C3%93N%20DE%20P%C3%93LIZAS%20CONTRATOS%202022%2FVerificacio%CC%81n%20po%CC%81liza%20contrato%20JEP%2D027%2D2022%2Epdf&amp;parent=%2Fpersonal%2Fcarlos%5Ftorres%5Fjep%5Fgov%5Fco%2FDocuments%2FDocumentos%2FContractual%2FContractual%20%2D%20Onedrive%2FValidaci%C3%B3n%20p%C3%B3lizas%20CPS%2F%2EVERIFICACI%C3%93N%20DE%20P%C3%93LIZAS%20CONTRATOS%202022&amp;parentview=7"/>
    <s v="N/A"/>
    <x v="1"/>
    <s v="Ninguna"/>
    <s v="N/A"/>
    <s v="PSICOLOGÍA"/>
    <s v="N/A"/>
    <s v="FEMENINO"/>
    <s v="gilda.diaz@jep.gov.co"/>
    <s v="https://community.secop.gov.co/Public/Tendering/OpportunityDetail/Index?noticeUID=CO1.NTC.2506413&amp;isFromPublicArea=True&amp;isModal=False"/>
    <n v="1"/>
    <n v="2022"/>
  </r>
  <r>
    <s v="JEP-028-2022"/>
    <s v="JEP-CSPO-028-2022"/>
    <s v="Carlos Torres"/>
    <s v="N/R"/>
    <s v="Nohora del Pilar Agudelo Perdomo"/>
    <m/>
    <m/>
    <x v="1"/>
    <s v="1. Prestación de servicios"/>
    <n v="36069884"/>
    <n v="2"/>
    <s v="Persona Natural"/>
    <s v="NA"/>
    <s v="Prestación de servicios profesionales para apoyar y acompañar al Sistema Autónomo de Asesoría y Defensa de la JEP en los lineamientos jurídicos y conceptuales para el adecuado acopio, validación, procesamiento y análisis de la información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126285302"/>
    <s v="N/A"/>
    <s v="N/A"/>
    <s v="$10.553.091"/>
    <n v="26322"/>
    <n v="26622"/>
    <n v="2018011001091"/>
    <d v="2022-01-08T00:00:00"/>
    <d v="2022-01-12T00:00:00"/>
    <s v="N/A"/>
    <s v="N/A"/>
    <s v="N/A"/>
    <s v="N/A"/>
    <n v="0"/>
    <s v="N/A"/>
    <n v="0"/>
    <s v="N/A"/>
    <n v="0"/>
    <s v="N/A"/>
    <n v="0"/>
    <n v="126285302"/>
    <s v="NO"/>
    <s v="N/A"/>
    <s v="N/A"/>
    <s v="N/A"/>
    <s v="N/A"/>
    <d v="2022-12-31T00:00:00"/>
    <d v="2022-12-31T00:00:00"/>
    <s v="NO"/>
    <s v="Bogotá D.C"/>
    <s v="Cumplimiento"/>
    <s v="15-45-101137656"/>
    <n v="0"/>
    <s v="Seguros del Estado "/>
    <d v="2022-01-11T00:00:00"/>
    <s v="07-01-2022 - 30-06-2023"/>
    <s v="https://jepcolombia-my.sharepoint.com/personal/carlos_torres_jep_gov_co/_layouts/15/onedrive.aspx?q=028&amp;searchScope=folder&amp;id=%2Fpersonal%2Fcarlos%5Ftorres%5Fjep%5Fgov%5Fco%2FDocuments%2FDocumentos%2FContractual%2FContractual%20%2D%20Onedrive%2FValidaci%C3%B3n%20p%C3%B3lizas%20CPS%2F%2EVERIFICACI%C3%93N%20DE%20P%C3%93LIZAS%20CONTRATOS%202022%2FVerificacio%CC%81n%20po%CC%81liza%20contrato%20JEP%2D028%2D2022%2Epdf&amp;parent=%2Fpersonal%2Fcarlos%5Ftorres%5Fjep%5Fgov%5Fco%2FDocuments%2FDocumentos%2FContractual%2FContractual%20%2D%20Onedrive%2FValidaci%C3%B3n%20p%C3%B3lizas%20CPS%2F%2EVERIFICACI%C3%93N%20DE%20P%C3%93LIZAS%20CONTRATOS%202022&amp;parentview=7"/>
    <s v="Se relaciona terminación anticipada del contrato el 25/07/2022"/>
    <x v="0"/>
    <s v="Terminación anticipada"/>
    <s v="N/A"/>
    <s v="DERECHO"/>
    <s v="N/A"/>
    <s v="FEMENINO"/>
    <s v="PND"/>
    <s v="https://community.secop.gov.co/Public/Tendering/OpportunityDetail/Index?noticeUID=CO1.NTC.2506686&amp;isFromPublicArea=True&amp;isModal=False"/>
    <n v="1"/>
    <n v="2022"/>
  </r>
  <r>
    <s v="JEP-029-2022"/>
    <s v="JEP-CSPO-029-2022"/>
    <s v="Carlos Torres"/>
    <s v="N/R"/>
    <s v="Omar Alirio Castelblanco Cristancho"/>
    <m/>
    <m/>
    <x v="1"/>
    <s v="1. Prestación de servicios"/>
    <n v="7174615"/>
    <n v="1"/>
    <s v="Persona Natural"/>
    <s v="NA"/>
    <s v="Prestación de servicios profesionales para apoyar y acompañar al Sistema Autónomo de Asesoría y Defensa de la JEP en la articulación de las actividades relacionadas con los registros de comparecientes y abogados defensores en el sistema VISTA, así como apoyar el seguimiento a la ejecución de los convenios que suscriba la JEP con organizaciones de cooperación internacional u otras entidades del Estado en temas relacionados con este objeto contractual."/>
    <m/>
    <s v="Harvey Danilo Suarez Morales"/>
    <s v="Secretaría Ejecutiva"/>
    <s v="Subsecretaría Ejecutiva "/>
    <s v="Departamento SAAD - Comparecientes"/>
    <s v="Jorge Alirio Mancera Cortés"/>
    <s v="Departamento SAAD - Comparecientes"/>
    <s v="N/A"/>
    <s v="N/A"/>
    <s v="N/A"/>
    <s v="Inversión"/>
    <n v="126285302"/>
    <s v="N/A"/>
    <s v="N/A"/>
    <n v="10553091"/>
    <n v="26022"/>
    <n v="26722"/>
    <n v="2018011001091"/>
    <d v="2022-01-08T00:00:00"/>
    <d v="2022-01-12T00:00:00"/>
    <s v="Karen Lisset Cruz Suarez"/>
    <n v="53155211"/>
    <n v="6"/>
    <d v="2022-03-16T00:00:00"/>
    <n v="0"/>
    <s v="N/A"/>
    <n v="0"/>
    <s v="N/A"/>
    <n v="0"/>
    <s v="N/A"/>
    <n v="-122"/>
    <n v="126285302"/>
    <s v="NO"/>
    <s v="N/A"/>
    <s v="N/A"/>
    <s v="N/A"/>
    <s v="N/A"/>
    <d v="2022-12-31T00:00:00"/>
    <d v="2022-08-31T00:00:00"/>
    <s v="NO"/>
    <s v="Bogotá D.C"/>
    <s v="Cumplimiento"/>
    <s v="15-45-101137660"/>
    <n v="0"/>
    <s v="Seguros del Estado "/>
    <d v="2022-01-11T00:00:00"/>
    <s v="07-01-2022 - 30-06-2023"/>
    <s v="https://jepcolombia-my.sharepoint.com/personal/carlos_torres_jep_gov_co/_layouts/15/onedrive.aspx?q=029&amp;searchScope=folder&amp;id=%2Fpersonal%2Fcarlos%5Ftorres%5Fjep%5Fgov%5Fco%2FDocuments%2FDocumentos%2FContractual%2FContractual%20%2D%20Onedrive%2FValidaci%C3%B3n%20p%C3%B3lizas%20CPS%2F%2EVERIFICACI%C3%93N%20DE%20P%C3%93LIZAS%20CONTRATOS%202022%2FVerificacio%CC%81n%20po%CC%81liza%20contrato%20JEP%2D029%2D2022%2Epdf&amp;parent=%2Fpersonal%2Fcarlos%5Ftorres%5Fjep%5Fgov%5Fco%2FDocuments%2FDocumentos%2FContractual%2FContractual%20%2D%20Onedrive%2FValidaci%C3%B3n%20p%C3%B3lizas%20CPS%2F%2EVERIFICACI%C3%93N%20DE%20P%C3%93LIZAS%20CONTRATOS%202022&amp;parentview=7"/>
    <s v="en fecha 16/03/2022, se suscribe cesión del contrato._x000a_En fecha del 1 de septiembre de 2022 se publicó la terminación anticipada del contrato JEP-029-2022 con ejecución realizada hasta el 31 de agosto de 2022"/>
    <x v="0"/>
    <s v="Terminación anticipada"/>
    <s v="N/A"/>
    <s v="INGENIERÍA DE SISTEMAS"/>
    <s v="N/A"/>
    <s v="FEMENINO"/>
    <s v="PND"/>
    <s v="https://community.secop.gov.co/Public/Tendering/OpportunityDetail/Index?noticeUID=CO1.NTC.2504520&amp;isFromPublicArea=True&amp;isModal=False"/>
    <n v="1"/>
    <n v="2022"/>
  </r>
  <r>
    <s v="JEP-030-2022"/>
    <s v="JEP-CSPO-030-2022"/>
    <s v="Carlos Torres"/>
    <s v="N/R"/>
    <s v="Roxy Reinaldo Barrios Jaimes"/>
    <m/>
    <m/>
    <x v="1"/>
    <s v="1. Prestación de servicios"/>
    <n v="79741263"/>
    <n v="7"/>
    <s v="Persona Natural"/>
    <s v="NA"/>
    <s v="Prestación de servicios profesionales para apoyar y acompañar al Sistema Autónomo de Asesoría y Defensa de la JEP en la administración de la base de datos del registro de comparecientes, del que trata el artículo 95 del ASP 001 de 2020, su actualización e integración con los demás sistemas de información de la JEP"/>
    <m/>
    <s v="Harvey Danilo Suarez Morales"/>
    <s v="Secretaría Ejecutiva"/>
    <s v="Subsecretaría Ejecutiva "/>
    <s v="Departamento SAAD - Comparecientes"/>
    <s v="Jorge Alirio Mancera Cortés"/>
    <s v="Departamento SAAD - Comparecientes"/>
    <s v="N/A"/>
    <s v="N/A"/>
    <s v="N/A"/>
    <s v="Inversión"/>
    <n v="126285302"/>
    <s v="N/A"/>
    <s v="N/A"/>
    <s v="$10.553.091"/>
    <n v="26122"/>
    <n v="28122"/>
    <n v="2018011001091"/>
    <d v="2022-01-11T00:00:00"/>
    <d v="2022-01-13T00:00:00"/>
    <s v="N/A"/>
    <s v="N/A"/>
    <s v="N/A"/>
    <s v="N/A"/>
    <n v="0"/>
    <s v="N/A"/>
    <n v="0"/>
    <s v="N/A"/>
    <n v="0"/>
    <s v="N/A"/>
    <n v="0"/>
    <n v="126285302"/>
    <s v="NO"/>
    <s v="N/A"/>
    <s v="N/A"/>
    <s v="N/A"/>
    <s v="N/A"/>
    <d v="2022-12-31T00:00:00"/>
    <d v="2022-12-31T00:00:00"/>
    <s v="NO"/>
    <s v="Bogotá D.C"/>
    <s v="Cumplimiento"/>
    <s v="21-45-101357272"/>
    <n v="0"/>
    <s v="Seguros del Estado "/>
    <d v="2022-01-12T00:00:00"/>
    <s v="11-01-2022 - 30-06-2023"/>
    <s v="https://jepcolombia-my.sharepoint.com/personal/carlos_torres_jep_gov_co/_layouts/15/onedrive.aspx?q=030&amp;searchScope=folder&amp;id=%2Fpersonal%2Fcarlos%5Ftorres%5Fjep%5Fgov%5Fco%2FDocuments%2FDocumentos%2FContractual%2FContractual%20%2D%20Onedrive%2FValidaci%C3%B3n%20p%C3%B3lizas%20CPS%2F%2EVERIFICACI%C3%93N%20DE%20P%C3%93LIZAS%20CONTRATOS%202022%2FVerificacio%CC%81n%20po%CC%81liza%20contrato%20JEP%2D030%2D2022%2Epdf&amp;parent=%2Fpersonal%2Fcarlos%5Ftorres%5Fjep%5Fgov%5Fco%2FDocuments%2FDocumentos%2FContractual%2FContractual%20%2D%20Onedrive%2FValidaci%C3%B3n%20p%C3%B3lizas%20CPS%2F%2EVERIFICACI%C3%93N%20DE%20P%C3%93LIZAS%20CONTRATOS%202022&amp;parentview=7"/>
    <s v="N/A"/>
    <x v="1"/>
    <s v="Ninguna"/>
    <s v="N/A"/>
    <s v="INGENIERÍA DE SISTEMAS"/>
    <s v="N/A"/>
    <s v="MASCULINO"/>
    <s v="roxy.barrios@jep.gov.co"/>
    <s v="https://community.secop.gov.co/Public/Tendering/OpportunityDetail/Index?noticeUID=CO1.NTC.2505662&amp;isFromPublicArea=True&amp;isModal=False"/>
    <n v="1"/>
    <n v="2022"/>
  </r>
  <r>
    <s v="JEP-031-2022"/>
    <s v="JEP-CSPO-031-2022"/>
    <s v="Paola Casas"/>
    <s v="N/R"/>
    <s v="Juan Pablo Bolaños Tamayo"/>
    <m/>
    <m/>
    <x v="1"/>
    <s v="1. Prestación de servicios"/>
    <n v="79953277"/>
    <n v="1"/>
    <s v="Persona Natural"/>
    <s v="NA"/>
    <s v="Prestar servicios profesionales para apoyar y acompañar a la Dirección de Tecnologías de la Información, en el soporte al sistema de gestión judicial legali en cuanto a integraciones con otras herramientas, apoyo a la implementación del módulo del régimen de condicionalidad en el sistema vista y apoyo a las iniciativas emprendidas con herramientas de analítica."/>
    <m/>
    <s v="Harvey Danilo Suarez Morales"/>
    <s v="Secretaría Ejecutiva"/>
    <s v="Dirección de Tecnologías de la Información"/>
    <s v="Dirección de Tecnologías de la Información"/>
    <s v="Natalia Lorena Arbelaez Mendoza"/>
    <s v="Dirección de Tecnologías de la Información"/>
    <s v="N/A"/>
    <s v="N/A"/>
    <s v="N/A"/>
    <s v="Inversión"/>
    <n v="97507649"/>
    <s v="N/A"/>
    <s v="N/A"/>
    <n v="8240084"/>
    <n v="34122"/>
    <n v="36222"/>
    <n v="2018011000870"/>
    <d v="2022-01-17T00:00:00"/>
    <d v="2022-01-21T00:00:00"/>
    <s v="N/A"/>
    <s v="N/A"/>
    <s v="N/A"/>
    <s v="N/A"/>
    <n v="0"/>
    <s v="N/A"/>
    <n v="0"/>
    <s v="N/A"/>
    <n v="0"/>
    <s v="N/A"/>
    <n v="0"/>
    <n v="97507649"/>
    <s v="NO"/>
    <s v="N/A"/>
    <s v="N/A"/>
    <s v="N/A"/>
    <s v="N/A"/>
    <d v="2022-12-31T00:00:00"/>
    <d v="2022-12-31T00:00:00"/>
    <s v="NO"/>
    <s v="Bogotá D.C"/>
    <s v="Cumplimiento"/>
    <s v="390 47 994000067969"/>
    <n v="0"/>
    <s v="Aseguradora Solidaria"/>
    <d v="2022-01-18T00:00:00"/>
    <s v="18/01/2022 - 10/07/2023"/>
    <s v="SD"/>
    <s v="N/A"/>
    <x v="1"/>
    <s v="Ninguna"/>
    <s v="N/A"/>
    <s v="INGENIERÍA DE SISTEMAS"/>
    <s v="N/A"/>
    <s v="MASCULINO"/>
    <s v="juan.bolanos@jep.gov.co"/>
    <s v="https://community.secop.gov.co/Public/Tendering/OpportunityDetail/Index?noticeUID=CO1.NTC.2523662&amp;isFromPublicArea=True&amp;isModal=False"/>
    <n v="1"/>
    <n v="2022"/>
  </r>
  <r>
    <s v="JEP-032-2022"/>
    <s v="JEP-CSPO-032-2022"/>
    <s v="Paola Casas"/>
    <s v="N/R"/>
    <s v="Luz Marlenny Cano Romero"/>
    <m/>
    <m/>
    <x v="1"/>
    <s v="1. Prestación de servicios"/>
    <n v="52330149"/>
    <n v="3"/>
    <s v="Persona Natural"/>
    <s v="NA"/>
    <s v="Prestar servicios profesionales para apoyar y acompañar a la dirección de tecnologías de la información (DTI) en el seguimiento al sistema de gestión judicial (legali), así como brindar soporte a los usuarios de esta solución. así mismo, acompañar y apoyar el seguimiento al sistema vista."/>
    <m/>
    <s v="Harvey Danilo Suarez Morales"/>
    <s v="Secretaría Ejecutiva"/>
    <s v="Dirección de Tecnologías de la Información"/>
    <s v="Dirección de Tecnologías de la Información"/>
    <s v="Natalia Lorena Arbelaez Mendoza"/>
    <s v="Dirección de Tecnologías de la Información"/>
    <s v="N/A"/>
    <s v="N/A"/>
    <s v="N/A"/>
    <s v="Inversión"/>
    <n v="97507649"/>
    <s v="N/A"/>
    <s v="N/A"/>
    <s v="$8.240.084"/>
    <n v="34222"/>
    <n v="36322"/>
    <n v="2018011000870"/>
    <d v="2022-01-17T00:00:00"/>
    <d v="2022-01-21T00:00:00"/>
    <s v="Greecy Andrea Rivera Barbosa_x000a_Jhon Carlos Saavedra Ramos_x000a_"/>
    <s v="67005378_x000a_79900921"/>
    <s v="5_x000a_8"/>
    <s v="10/02/2022_x000a_21/09/2022"/>
    <n v="0"/>
    <s v="N/A"/>
    <n v="0"/>
    <s v="N/A"/>
    <n v="0"/>
    <s v="N/A"/>
    <n v="0"/>
    <n v="97507649"/>
    <s v="NO"/>
    <s v="N/A"/>
    <s v="N/A"/>
    <s v="N/A"/>
    <s v="N/A"/>
    <d v="2022-12-31T00:00:00"/>
    <d v="2022-12-31T00:00:00"/>
    <s v="NO"/>
    <s v="Bogotá D.C"/>
    <s v="Cumplimiento"/>
    <s v="380 47 994000122613"/>
    <n v="0"/>
    <s v="Aseguradora Solidaria"/>
    <d v="2022-01-18T00:00:00"/>
    <s v="18/01/2022 - 03/07/2023"/>
    <s v="SD"/>
    <s v="en fecha 10/02/2022 se suscribe cesión del contrato_x000a_En fecha del 21 de septiembre de 2022 se realiza la cesión del Contrato"/>
    <x v="1"/>
    <s v="Cesión"/>
    <s v="N/A"/>
    <s v="INGENIERÍA DE SISTEMAS"/>
    <s v="N/A"/>
    <s v="FEMENINO"/>
    <s v="greecy.rivera@jep.gov.co"/>
    <s v="https://community.secop.gov.co/Public/Tendering/OpportunityDetail/Index?noticeUID=CO1.NTC.2524200&amp;isFromPublicArea=True&amp;isModal=False"/>
    <n v="1"/>
    <n v="2022"/>
  </r>
  <r>
    <s v="JEP-033-2022"/>
    <s v="JEP-CSPO-033-2022"/>
    <s v="Paola Casas"/>
    <s v="N/R"/>
    <s v="Luis Leonardo Ulloa Serna "/>
    <m/>
    <m/>
    <x v="1"/>
    <s v="1. Prestación de servicios"/>
    <n v="79714136"/>
    <n v="5"/>
    <s v="Persona Natural"/>
    <s v="NA"/>
    <s v="Prestar servicios profesionales para apoyar y acompañar a la Dirección de Tecnologías de la Información, en el seguimiento a las actividades derivadas del contrato de soporte y mantenimiento del sistema de gestión documental conti, en las actividades relacionadas con los lineamientos de seguridad de la información, para los sistemas conti y protecti y en la estructuración del laboratorio forense para la uia. así mismo, apoyar la atención de requerimientos de definición técnica moodle."/>
    <m/>
    <s v="Harvey Danilo Suarez Morales"/>
    <s v="Secretaría Ejecutiva"/>
    <s v="Dirección de Tecnologías de la Información"/>
    <s v="Dirección de Tecnologías de la Información"/>
    <s v="Diana Lucia Pinilla Marin"/>
    <s v="Dirección de Tecnologías de la Información"/>
    <s v="N/A"/>
    <s v="N/A"/>
    <s v="N/A"/>
    <s v="Inversión"/>
    <n v="97507649"/>
    <s v="N/A"/>
    <s v="N/A"/>
    <n v="8240084"/>
    <n v="34822"/>
    <n v="32522"/>
    <n v="2018011000870"/>
    <d v="2022-01-14T00:00:00"/>
    <d v="2022-01-20T00:00:00"/>
    <s v="N/A"/>
    <s v="N/A"/>
    <s v="N/A"/>
    <s v="N/A"/>
    <n v="0"/>
    <s v="N/A"/>
    <n v="0"/>
    <s v="N/A"/>
    <n v="0"/>
    <s v="N/A"/>
    <n v="0"/>
    <n v="97507649"/>
    <s v="NO"/>
    <s v="N/A"/>
    <s v="N/A"/>
    <s v="N/A"/>
    <s v="N/A"/>
    <d v="2022-12-31T00:00:00"/>
    <d v="2022-12-31T00:00:00"/>
    <s v="NO"/>
    <s v="Bogotá D.C"/>
    <s v="Cumplimiento"/>
    <s v="380 47 994000121812"/>
    <n v="0"/>
    <s v="Aseguradora Solidaria"/>
    <d v="2022-01-14T00:00:00"/>
    <s v="14-01-2022 - 05-07-2023"/>
    <s v="SD"/>
    <s v="N/A"/>
    <x v="1"/>
    <s v="Ninguna"/>
    <s v="N/A"/>
    <s v="ADMINISTRACIÓN EN INFORMÁTICA"/>
    <s v="N/A"/>
    <s v="MASCULINO"/>
    <s v="PND"/>
    <s v="https://community.secop.gov.co/Public/Tendering/OpportunityDetail/Index?noticeUID=CO1.NTC.2524695&amp;isFromPublicArea=True&amp;isModal=False"/>
    <n v="1"/>
    <n v="2022"/>
  </r>
  <r>
    <s v="JEP-034-2022"/>
    <s v="JEP-CSPO-034-2022"/>
    <s v="Paola Casas"/>
    <s v="N/R"/>
    <s v="Luz Edith Gonzalez Palencia"/>
    <m/>
    <m/>
    <x v="1"/>
    <s v="1. Prestación de servicios"/>
    <n v="40756342"/>
    <n v="4"/>
    <s v="Persona Natural"/>
    <s v="NA"/>
    <s v="Prestar servicios profesionales en ingeniería de software para apoyar y acompañar a la dirección de tecnologías de la información en la supervisión de soporte y mantenimiento de los sistemas plani y protecti, así como en el seguimiento al desarrollo de las nuevas funcionalidades requeridas como parte de su evolución de los sistemas Conti, Plani y Protecti"/>
    <m/>
    <s v="Harvey Danilo Suarez Morales"/>
    <s v="Secretaría Ejecutiva"/>
    <s v="Dirección de Tecnologías de la Información"/>
    <s v="Dirección de Tecnologías de la Información"/>
    <s v="Diana Lucia Pinilla Marin"/>
    <s v="Dirección de Tecnologías de la Información"/>
    <s v="N/A"/>
    <s v="N/A"/>
    <s v="N/A"/>
    <s v="Inversión"/>
    <n v="97507649"/>
    <s v="N/A"/>
    <s v="N/A"/>
    <s v="$8.240.084"/>
    <n v="34022"/>
    <n v="32622"/>
    <s v="2018011000870_x0009_"/>
    <d v="2022-01-14T00:00:00"/>
    <d v="2022-01-19T00:00:00"/>
    <s v="N/A"/>
    <s v="N/A"/>
    <s v="N/A"/>
    <s v="N/A"/>
    <n v="0"/>
    <s v="N/A"/>
    <n v="0"/>
    <s v="N/A"/>
    <n v="0"/>
    <s v="N/A"/>
    <n v="0"/>
    <n v="97507649"/>
    <s v="NO"/>
    <s v="N/A"/>
    <s v="N/A"/>
    <s v="N/A"/>
    <s v="N/A"/>
    <d v="2022-12-31T00:00:00"/>
    <d v="2022-12-31T00:00:00"/>
    <s v="NO"/>
    <s v="Bogotá D.C"/>
    <s v="Cumplimiento"/>
    <s v="380-47-994000122058"/>
    <n v="0"/>
    <s v="Aseguradora Solidaria"/>
    <d v="2022-01-17T00:00:00"/>
    <s v="17-01-2022 - 03-07-2023"/>
    <s v="SD"/>
    <s v="N/A"/>
    <x v="1"/>
    <s v="Ninguna"/>
    <s v="N/A"/>
    <s v="INGENIERÍA DE SISTEMAS"/>
    <s v="N/A"/>
    <s v="FEMENINO"/>
    <s v="PND"/>
    <s v="https://community.secop.gov.co/Public/Tendering/OpportunityDetail/Index?noticeUID=CO1.NTC.2524950&amp;isFromPublicArea=True&amp;isModal=False"/>
    <n v="1"/>
    <n v="2022"/>
  </r>
  <r>
    <s v="JEP-035-2022"/>
    <s v="JEP-CSPO-035-2022"/>
    <s v="Paola Casas"/>
    <s v="N/R"/>
    <s v="Francia Maria Del Pilar Jimenez Franco"/>
    <m/>
    <m/>
    <x v="1"/>
    <s v="1. Prestación de servicios"/>
    <n v="42079385"/>
    <n v="3"/>
    <s v="Persona Natural"/>
    <s v="NA"/>
    <s v="Prestar servicios profesionales para apoyar y acompañar a la Dirección de Tecnología de la Información (DTI), en la identificación de las necesidades de los usuarios finales del sistema de gestión documental conti especialmente en el flujo de órdenes judiciales y flujo de pqrsdf y verificar su correcta implementación y funcionamiento en el sistema, así como en los demás flujos implementados y por implementar, apoyar la estructuración de los estudios de mercados de las diferentes contrataciones."/>
    <m/>
    <s v="Harvey Danilo Suarez Morales"/>
    <s v="Secretaría Ejecutiva"/>
    <s v="Dirección de Tecnologías de la Información"/>
    <s v="Dirección de Tecnologías de la Información"/>
    <s v="Diana Lucia Pinilla Marin"/>
    <s v="Dirección de Tecnologías de la Información"/>
    <s v="N/A"/>
    <s v="N/A"/>
    <s v="N/A"/>
    <s v="Inversión"/>
    <n v="97507649"/>
    <s v="N/A"/>
    <s v="N/A"/>
    <n v="8240084"/>
    <n v="33922"/>
    <n v="32722"/>
    <s v="2018011000870_x0009_"/>
    <d v="2022-01-14T00:00:00"/>
    <d v="2022-01-20T00:00:00"/>
    <s v="N/A"/>
    <s v="N/A"/>
    <s v="N/A"/>
    <s v="N/A"/>
    <n v="0"/>
    <s v="N/A"/>
    <n v="0"/>
    <s v="N/A"/>
    <n v="0"/>
    <s v="N/A"/>
    <n v="0"/>
    <n v="97507649"/>
    <s v="NO"/>
    <s v="N/A"/>
    <s v="N/A"/>
    <s v="N/A"/>
    <s v="N/A"/>
    <d v="2022-12-31T00:00:00"/>
    <d v="2022-12-31T00:00:00"/>
    <s v="NO"/>
    <s v="Bogotá D.C"/>
    <s v="Cumplimiento"/>
    <s v="15-45-101137888"/>
    <n v="0"/>
    <s v="Seguros del Estado "/>
    <d v="2022-01-17T00:00:00"/>
    <s v="17-01-2022 - 07-07-2023"/>
    <s v="SD"/>
    <s v="N/A"/>
    <x v="1"/>
    <s v="Ninguna"/>
    <s v="N/A"/>
    <s v="ECONMÍA"/>
    <s v="N/A"/>
    <s v="FEMENINO"/>
    <s v="francia.jimenez@jep.gov.co"/>
    <s v="https://community.secop.gov.co/Public/Tendering/OpportunityDetail/Index?noticeUID=CO1.NTC.2528044&amp;isFromPublicArea=True&amp;isModal=False"/>
    <n v="1"/>
    <n v="2022"/>
  </r>
  <r>
    <s v="JEP-036-2022"/>
    <s v="JEP-CSPO-036-2022"/>
    <s v="Paola Casas"/>
    <s v="N/R"/>
    <s v="Hector Fernando Romero Carvajal"/>
    <m/>
    <m/>
    <x v="1"/>
    <s v="1. Prestación de servicios"/>
    <s v="79.424.137_x000a_"/>
    <n v="8"/>
    <s v="Persona Natural"/>
    <s v="NA"/>
    <s v="Prestar servicios profesionales para apoyar y acompañar a la dirección de tecnologías de la información (DTI), en la evolución del modelo de interoperabilidad entre la JEP y las distintas entidades externas para el intercambio de información de los sistemas de la entidad, así como PMO de apoyo y control, para la gestión de los proyectos tecnológicos de la JEP, y la revisión y verificación de la implementación de los nuevos servicios en el bus de interoperabilidad"/>
    <m/>
    <s v="Harvey Danilo Suarez Morales"/>
    <s v="Secretaría Ejecutiva"/>
    <s v="Dirección de Tecnologías de la Información"/>
    <s v="Dirección de Tecnologías de la Información"/>
    <s v="Diana Lucia Pinilla Marin"/>
    <s v="Dirección de Tecnologías de la Información"/>
    <s v="N/A"/>
    <s v="N/A"/>
    <s v="N/A"/>
    <s v="Inversión"/>
    <n v="147078806"/>
    <s v="N/A"/>
    <s v="N/A"/>
    <s v="$12.429.196"/>
    <n v="35822"/>
    <n v="36422"/>
    <s v="2018011000870_x0009_"/>
    <d v="2022-01-17T00:00:00"/>
    <d v="2022-01-20T00:00:00"/>
    <s v="N/A"/>
    <s v="N/A"/>
    <s v="N/A"/>
    <s v="N/A"/>
    <n v="0"/>
    <s v="N/A"/>
    <n v="0"/>
    <s v="N/A"/>
    <n v="0"/>
    <s v="N/A"/>
    <n v="0"/>
    <n v="147078806"/>
    <s v="NO"/>
    <s v="N/A"/>
    <s v="N/A"/>
    <s v="N/A"/>
    <s v="N/A"/>
    <d v="2022-12-31T00:00:00"/>
    <d v="2022-12-31T00:00:00"/>
    <s v="NO"/>
    <s v="Bogotá D.C"/>
    <s v="Cumplimiento"/>
    <s v="390-47-994000067873"/>
    <n v="0"/>
    <s v="Aseguradora Solidaria"/>
    <d v="2022-01-18T00:00:00"/>
    <s v="18-01-2022 - 10-07-2023"/>
    <s v="SD"/>
    <s v="N/A"/>
    <x v="1"/>
    <s v="Ninguna"/>
    <s v="N/A"/>
    <s v="INGENIERÍA DE SISTEMAS"/>
    <s v="N/A"/>
    <s v="MASCULINO"/>
    <s v="PND"/>
    <s v="https://community.secop.gov.co/Public/Tendering/OpportunityDetail/Index?noticeUID=CO1.NTC.2528329&amp;isFromPublicArea=True&amp;isModal=False"/>
    <n v="1"/>
    <n v="2022"/>
  </r>
  <r>
    <s v="JEP-037-2022"/>
    <s v="JEP-CSPO-037-2022"/>
    <s v="Paola Casas"/>
    <s v="N/R"/>
    <s v="Lady Johanna Ruiz Gonzalez"/>
    <m/>
    <m/>
    <x v="1"/>
    <s v="1. Prestación de servicios"/>
    <n v="35253338"/>
    <n v="7"/>
    <s v="Persona Natural"/>
    <s v="NA"/>
    <s v="Prestar servicios profesionales para apoyar y acompañar a la Dirección de Tecnologías de la Información (DTI), en la implementación del régimen de condicionalidad en este sistema; apoyo en el proceso de uso y apropiación del sistema de gestión judicial legali en la entidad, y apoyo y seguimiento en los proyectos de analítica de datos y en el cumplimiento de órdenes judiciales a cargo de la DTI"/>
    <m/>
    <s v="Harvey Danilo Suarez Morales"/>
    <s v="Secretaría Ejecutiva"/>
    <s v="Dirección de Tecnologías de la Información"/>
    <s v="Dirección de Tecnologías de la Información"/>
    <s v="Natalia Lorena Arbelaez Mendoza"/>
    <s v="Dirección de Tecnologías de la Información"/>
    <s v="N/A"/>
    <s v="N/A"/>
    <s v="N/A"/>
    <s v="Inversión"/>
    <n v="97507649"/>
    <s v="N/A"/>
    <s v="N/A"/>
    <n v="8240084"/>
    <n v="48122"/>
    <n v="44222"/>
    <n v="2018011000870"/>
    <d v="2022-01-20T00:00:00"/>
    <d v="2022-01-24T00:00:00"/>
    <s v="N/A"/>
    <s v="N/A"/>
    <s v="N/A"/>
    <s v="N/A"/>
    <n v="0"/>
    <s v="N/A"/>
    <n v="0"/>
    <s v="N/A"/>
    <n v="0"/>
    <s v="N/A"/>
    <n v="0"/>
    <n v="97507649"/>
    <s v="NO"/>
    <s v="N/A"/>
    <s v="N/A"/>
    <s v="N/A"/>
    <s v="N/A"/>
    <d v="2022-12-31T00:00:00"/>
    <d v="2022-12-31T00:00:00"/>
    <s v="NO"/>
    <s v="Bogotá D.C"/>
    <s v="Cumplimiento"/>
    <s v="3264525–9"/>
    <n v="0"/>
    <s v="Suramericana"/>
    <d v="2022-01-28T00:00:00"/>
    <s v="28/01/2022 - 30/06/2022"/>
    <s v="SD"/>
    <s v="N/A"/>
    <x v="1"/>
    <s v="Ninguna"/>
    <s v="N/A"/>
    <s v="INGENIERÍA DE SISTEMAS"/>
    <s v="N/A"/>
    <s v="FEMENINO"/>
    <s v="PND"/>
    <s v="https://community.secop.gov.co/Public/Tendering/OpportunityDetail/Index?noticeUID=CO1.NTC.2557804&amp;isFromPublicArea=True&amp;isModal=False"/>
    <n v="1"/>
    <n v="2022"/>
  </r>
  <r>
    <s v="JEP-038-2022"/>
    <s v="JEP-CSPO-038-2022"/>
    <s v="Paola Casas"/>
    <s v="N/R"/>
    <s v="Juan Carlos Leal Blanco"/>
    <m/>
    <m/>
    <x v="1"/>
    <s v="1. Prestación de servicios"/>
    <s v="80.166.567_x000a_"/>
    <n v="8"/>
    <s v="Persona Natural"/>
    <s v="NA"/>
    <s v="Prestar servicios profesionales para apoyar y acompañar a la dirección de tecnologías de la información, en el seguimiento y desarrollo de actividades relativas a los servicios de redes LAN, WLAN y WAN, comunicaciones unificadas y seguridad interna, perimetral y en la nube de la JEP"/>
    <m/>
    <s v="Harvey Danilo Suarez Morales"/>
    <s v="Secretaría Ejecutiva"/>
    <s v="Dirección de Tecnologías de la Información"/>
    <s v="Dirección de Tecnologías de la Información"/>
    <s v="Nestor Julio Corredor Niampira"/>
    <s v="Dirección de Tecnologías de la Información"/>
    <s v="N/A"/>
    <s v="N/A"/>
    <s v="N/A"/>
    <s v="Inversión"/>
    <n v="97507649"/>
    <s v="N/A"/>
    <s v="N/A"/>
    <s v="$8.240.084"/>
    <n v="34322"/>
    <n v="36522"/>
    <n v="2018011000870"/>
    <d v="2022-01-17T00:00:00"/>
    <d v="2022-01-20T00:00:00"/>
    <s v="Jaime Valderrama Duarte"/>
    <n v="79743493"/>
    <n v="3"/>
    <d v="2022-03-02T00:00:00"/>
    <n v="0"/>
    <s v="N/A"/>
    <n v="0"/>
    <s v="N/A"/>
    <n v="0"/>
    <s v="N/A"/>
    <n v="0"/>
    <n v="97507649"/>
    <s v="NO"/>
    <s v="N/A"/>
    <s v="N/A"/>
    <s v="N/A"/>
    <s v="N/A"/>
    <d v="2022-12-31T00:00:00"/>
    <d v="2022-12-31T00:00:00"/>
    <s v="NO"/>
    <s v="Bogotá D.C"/>
    <s v="Cumplimiento"/>
    <s v="390-47-994000067900"/>
    <n v="0"/>
    <s v="Aseguradora Solidaria"/>
    <d v="2022-01-18T00:00:00"/>
    <s v="18/01/2022 - 10/07/2023"/>
    <s v="SD"/>
    <s v="En fecha 2/03/2022, se suscribió Cesión del contrato."/>
    <x v="1"/>
    <s v="Cesión"/>
    <s v="N/A"/>
    <s v="INGENIERÍA DE SISTEMAS"/>
    <s v="N/A"/>
    <s v="MASCULINO"/>
    <s v="jaime.valderrama@jep.gov.co"/>
    <s v="https://community.secop.gov.co/Public/Tendering/OpportunityDetail/Index?noticeUID=CO1.NTC.2528471&amp;isFromPublicArea=True&amp;isModal=False"/>
    <n v="1"/>
    <n v="2022"/>
  </r>
  <r>
    <s v="JEP-039-2022"/>
    <s v="JEP-CSPO-039-2022"/>
    <s v="Paola Casas"/>
    <s v="N/R"/>
    <s v="Omar Enrique Cervantes de los Rios"/>
    <m/>
    <m/>
    <x v="1"/>
    <s v="1. Prestación de servicios"/>
    <n v="72294035"/>
    <n v="0"/>
    <s v="Persona Natural"/>
    <s v="NA"/>
    <s v="Prestar servicios profesionales para el acompañamiento a la Dirección Administrativa y Financiera en el seguimiento de las gestiones logísticas requeridas en el desarrollo de diligencias y actuaciones judiciales, dentro de la justicia transicional y restaurativa."/>
    <m/>
    <s v="Harvey Danilo Suarez Morales"/>
    <s v="Secretaría Ejecutiva"/>
    <s v="Dirección Administrativa y Financiera"/>
    <s v="Dirección Administrativa y Financiera"/>
    <s v="Ana Lucia Rosales Callejas"/>
    <s v="Dirección Administrativa y Financiera"/>
    <s v="N/A"/>
    <s v="N/A"/>
    <s v="N/A"/>
    <s v="Inversión"/>
    <n v="84328333"/>
    <s v="N/A"/>
    <s v="N/A"/>
    <n v="7228143"/>
    <n v="26722"/>
    <n v="32422"/>
    <n v="2018011001091"/>
    <d v="2022-01-14T00:00:00"/>
    <d v="2022-01-18T00:00:00"/>
    <s v="N/A"/>
    <s v="N/A"/>
    <s v="N/A"/>
    <s v="N/A"/>
    <n v="0"/>
    <s v="N/A"/>
    <n v="0"/>
    <s v="N/A"/>
    <n v="0"/>
    <s v="N/A"/>
    <n v="0"/>
    <n v="84328333"/>
    <s v="NO"/>
    <s v="N/A"/>
    <s v="N/A"/>
    <s v="N/A"/>
    <s v="N/A"/>
    <d v="2022-12-31T00:00:00"/>
    <d v="2022-12-31T00:00:00"/>
    <s v="NO"/>
    <s v="Bogotá D.C"/>
    <s v="Cumplimiento"/>
    <s v="63-47-101000759"/>
    <n v="0"/>
    <s v="Seguros del Estado "/>
    <d v="2022-01-17T00:00:00"/>
    <s v="14-01-2022 - 30-06-2023"/>
    <s v="SD"/>
    <s v="N/A"/>
    <x v="1"/>
    <s v="Ninguna"/>
    <s v="N/A"/>
    <s v="FINANZAS Y NEGOCIOS INTERNACIONALES"/>
    <s v="N/A"/>
    <s v="MASCULINO"/>
    <s v="PND"/>
    <s v="https://community.secop.gov.co/Public/Tendering/OpportunityDetail/Index?noticeUID=CO1.NTC.2529107&amp;isFromPublicArea=True&amp;isModal=False"/>
    <n v="1"/>
    <n v="2022"/>
  </r>
  <r>
    <s v="JEP-040-2022"/>
    <s v="JEP-CSPO-040-2022"/>
    <s v="Vanessa Jiménez "/>
    <s v="N/R"/>
    <s v="Johanna Andrea Rodriguez Esquivia"/>
    <m/>
    <m/>
    <x v="1"/>
    <s v="1. Prestación de servicios"/>
    <n v="1016023392"/>
    <n v="0"/>
    <s v="Persona Natural"/>
    <s v="NA"/>
    <s v="Prestar servicios profesionales de soporte para acompañar a la subdirección de recursos físicos e infraestructura en las actividades que se deben adelantar con relación al manejo y alistamiento del auditorio y las salas de audiencia de la jurisdicción especial para la paz."/>
    <m/>
    <s v="Harvey Danilo Suarez Morales"/>
    <s v="Secretaría Ejecutiva"/>
    <s v="Dirección Administrativa y Financiera"/>
    <s v="Subdirección de Recursos Físicos e Infraestructura"/>
    <s v="Gabriel Amado Pardo"/>
    <s v="Subdirección de Recursos Físicos e Infraestructura"/>
    <s v="Ariadna Lorena Alfonso (Octubre 18 a Noviembre 8)"/>
    <s v="N/A"/>
    <s v="N/A"/>
    <s v="Inversión"/>
    <n v="60632196"/>
    <s v="N/A"/>
    <s v="N/A"/>
    <s v="$5.052.683"/>
    <n v="32222"/>
    <n v="25822"/>
    <n v="2018011001091"/>
    <d v="2022-01-07T00:00:00"/>
    <d v="2022-01-13T00:00:00"/>
    <s v="N/A"/>
    <s v="N/A"/>
    <s v="N/A"/>
    <s v="N/A"/>
    <n v="0"/>
    <s v="N/A"/>
    <n v="0"/>
    <s v="N/A"/>
    <n v="0"/>
    <s v="N/A"/>
    <n v="0"/>
    <n v="60632196"/>
    <s v="NO"/>
    <s v="N/A"/>
    <s v="N/A"/>
    <s v="N/A"/>
    <s v="N/A"/>
    <d v="2022-12-31T00:00:00"/>
    <d v="2022-12-31T00:00:00"/>
    <s v="NO"/>
    <s v="Bogotá D.C"/>
    <s v="Cumplimiento"/>
    <s v="36-45-101037589_x000d_"/>
    <n v="0"/>
    <s v="Seguros del Estado "/>
    <d v="2022-01-12T00:00:00"/>
    <s v="07-01-2022 - 05-07-2023"/>
    <s v="https://jepcolombia-my.sharepoint.com/personal/carlos_torres_jep_gov_co/_layouts/15/onedrive.aspx?q=040&amp;searchScope=folder&amp;id=%2Fpersonal%2Fcarlos%5Ftorres%5Fjep%5Fgov%5Fco%2FDocuments%2FDocumentos%2FContractual%2FContractual%20%2D%20Onedrive%2FValidaci%C3%B3n%20p%C3%B3lizas%20CPS%2F%2EVERIFICACI%C3%93N%20DE%20P%C3%93LIZAS%20CONTRATOS%202022%2FVerificaci%C3%B3n%20p%C3%B3liza%20contrato%20JEP%20040%202022%2EPNG&amp;parent=%2Fpersonal%2Fcarlos%5Ftorres%5Fjep%5Fgov%5Fco%2FDocuments%2FDocumentos%2FContractual%2FContractual%20%2D%20Onedrive%2FValidaci%C3%B3n%20p%C3%B3lizas%20CPS%2F%2EVERIFICACI%C3%93N%20DE%20P%C3%93LIZAS%20CONTRATOS%202022&amp;parentview=7"/>
    <s v="N/A"/>
    <x v="1"/>
    <s v="Ninguna"/>
    <s v="N/A"/>
    <s v="INGENIERÍA LECTRÓNICA"/>
    <s v="INGENIERÍA CIVIL"/>
    <s v="FEMENINO"/>
    <s v="PND"/>
    <s v="https://community.secop.gov.co/Public/Tendering/OpportunityDetail/Index?noticeUID=CO1.NTC.2501862&amp;isFromPublicArea=True&amp;isModal=False"/>
    <n v="1"/>
    <n v="2022"/>
  </r>
  <r>
    <s v="JEP-041-2022"/>
    <s v="JEP-CSPO-041-2022"/>
    <s v="Vanessa Jiménez "/>
    <s v="N/R"/>
    <s v="Laura Johanna Ochoa Gomez"/>
    <m/>
    <m/>
    <x v="1"/>
    <s v="1. Prestación de servicios"/>
    <n v="53012588"/>
    <n v="3"/>
    <s v="Persona Natural"/>
    <s v="NA"/>
    <s v="Prestar servicios profesionales de apoyo a la Subdirección de Recursos Físicos e Infraestructura en las actividades requeridas para tramitar los desplazamientos de la magistratura para la implementación de la justicia transicional y restaurativa."/>
    <m/>
    <s v="Harvey Danilo Suarez Morales"/>
    <s v="Secretaría Ejecutiva"/>
    <s v="Dirección Administrativa y Financiera"/>
    <s v="Subdirección de Recursos Físicos e Infraestructura"/>
    <s v="Gabriel Amado Pardo"/>
    <s v="Subdirección de Recursos Físicos e Infraestructura"/>
    <s v="Ariadna Lorena Alfonso (Octubre 18 a Noviembre 8)"/>
    <s v="N/A"/>
    <s v="N/A"/>
    <s v="Inversión"/>
    <n v="85533023"/>
    <s v="N/A"/>
    <s v="N/A"/>
    <n v="7228143"/>
    <n v="32522"/>
    <n v="28622"/>
    <n v="2018011001091"/>
    <d v="2022-01-12T00:00:00"/>
    <d v="2022-01-17T00:00:00"/>
    <s v="N/A"/>
    <s v="N/A"/>
    <s v="N/A"/>
    <s v="N/A"/>
    <n v="0"/>
    <s v="N/A"/>
    <n v="0"/>
    <s v="N/A"/>
    <n v="0"/>
    <s v="N/A"/>
    <n v="0"/>
    <n v="85533023"/>
    <s v="NO"/>
    <s v="N/A"/>
    <s v="N/A"/>
    <s v="N/A"/>
    <s v="N/A"/>
    <d v="2022-12-31T00:00:00"/>
    <d v="2022-12-31T00:00:00"/>
    <s v="NO"/>
    <s v="Bogotá D.C"/>
    <s v="Cumplimiento"/>
    <s v="14-47-101013844"/>
    <n v="0"/>
    <s v="Seguros del Estado "/>
    <d v="2022-01-12T00:00:00"/>
    <s v="12-01-2022 - 03-07-2023"/>
    <s v="https://jepcolombia-my.sharepoint.com/personal/carlos_torres_jep_gov_co/_layouts/15/onedrive.aspx?q=041&amp;searchScope=folder&amp;id=%2Fpersonal%2Fcarlos%5Ftorres%5Fjep%5Fgov%5Fco%2FDocuments%2FDocumentos%2FContractual%2FContractual%20%2D%20Onedrive%2FValidaci%C3%B3n%20p%C3%B3lizas%20CPS%2F%2EVERIFICACI%C3%93N%20DE%20P%C3%93LIZAS%20CONTRATOS%202022%2FVerificaci%C3%B3n%20p%C3%B3liza%20contrato%20JEP%20041%202022%2EPNG&amp;parent=%2Fpersonal%2Fcarlos%5Ftorres%5Fjep%5Fgov%5Fco%2FDocuments%2FDocumentos%2FContractual%2FContractual%20%2D%20Onedrive%2FValidaci%C3%B3n%20p%C3%B3lizas%20CPS%2F%2EVERIFICACI%C3%93N%20DE%20P%C3%93LIZAS%20CONTRATOS%202022&amp;parentview=7"/>
    <s v="N/A"/>
    <x v="1"/>
    <s v="Ninguna"/>
    <s v="N/A"/>
    <s v="CONTADURÍA PÚBLICA"/>
    <s v="N/A"/>
    <s v="FEMENINO"/>
    <s v="PND"/>
    <s v="https://community.secop.gov.co/Public/Tendering/OpportunityDetail/Index?noticeUID=CO1.NTC.2502603&amp;isFromPublicArea=True&amp;isModal=False"/>
    <n v="1"/>
    <n v="2022"/>
  </r>
  <r>
    <s v="JEP-042-2022"/>
    <s v="JEP-CSPO-042-2022"/>
    <s v="Mateo Ávila"/>
    <s v="N/R"/>
    <s v="Yeinson Javier Ospina Villamil"/>
    <m/>
    <m/>
    <x v="1"/>
    <s v="1. Prestación de servicios"/>
    <n v="79976774"/>
    <n v="8"/>
    <s v="Persona Natural"/>
    <s v="NA"/>
    <s v="Prestar servicios profesionales para apoyar a la Subsecretaria Ejecutiva en los ejercicios de planeación, articulación, fortalecimiento y seguimiento a las actividades misionales y estratégicas de la misma y sus departamentos"/>
    <m/>
    <s v="Harvey Danilo Suarez Morales"/>
    <s v="Secretaría Ejecutiva"/>
    <s v="Subsecretaría Ejecutiva "/>
    <s v="Subsecretaría Ejecutiva "/>
    <s v="Angela María Mora Soto"/>
    <s v="Subsecretaría Ejecutiva "/>
    <s v="N/A"/>
    <s v="N/A"/>
    <s v="N/A"/>
    <s v="Inversión"/>
    <n v="86737716"/>
    <s v="N/A"/>
    <s v="N/A"/>
    <s v="$7.228.143"/>
    <n v="27922"/>
    <n v="26422"/>
    <s v="2018011001091_x0009_"/>
    <d v="2022-01-07T00:00:00"/>
    <d v="2022-01-11T00:00:00"/>
    <s v="N/A"/>
    <s v="N/A"/>
    <s v="N/A"/>
    <s v="N/A"/>
    <n v="0"/>
    <s v="N/A"/>
    <n v="0"/>
    <s v="N/A"/>
    <n v="0"/>
    <s v="N/A"/>
    <n v="-348"/>
    <n v="86737716"/>
    <s v="NO"/>
    <s v="N/A"/>
    <s v="N/A"/>
    <s v="N/A"/>
    <s v="N/A"/>
    <d v="2022-12-31T00:00:00"/>
    <d v="2022-01-17T00:00:00"/>
    <s v="NO"/>
    <s v="Bogotá D.C"/>
    <s v="Cumplimiento"/>
    <s v="21-45-101357014_x000d_"/>
    <n v="0"/>
    <s v="Seguros del Estado "/>
    <d v="2022-01-07T00:00:00"/>
    <s v="07-01-2022 - 01-07-2023"/>
    <s v="PENDIENTE"/>
    <s v="Terminación anticipada, el día 17 de enero de 2022"/>
    <x v="0"/>
    <s v="Terminación anticipada"/>
    <s v="N/A"/>
    <s v="ADMINISTRACIÓN DE EMPRESAS"/>
    <s v="N/A"/>
    <s v="MASCULINO"/>
    <s v="PND"/>
    <s v="https://community.secop.gov.co/Public/Tendering/OpportunityDetail/Index?noticeUID=CO1.NTC.2500951&amp;isFromPublicArea=True&amp;isModal=False"/>
    <n v="1"/>
    <n v="2022"/>
  </r>
  <r>
    <s v="JEP-043-2022"/>
    <s v="JEP-CSPO-043-2022"/>
    <s v="Mateo Ávila"/>
    <s v="N/R"/>
    <s v="Tania Esperanza Guzman Pardo"/>
    <m/>
    <m/>
    <x v="1"/>
    <s v="1. Prestación de servicios"/>
    <n v="52009798"/>
    <n v="9"/>
    <s v="Persona Natural"/>
    <s v="NA"/>
    <s v="Prestar servicios profesionales especializados para acompañar y apoyar a la Subsecretaría Ejecutiva en la orientación estratégica y seguimiento del proceso de certificación de trabajos, obras y actividades (TOAR), con contenido reparador, seguimiento al régimen de condicionalidad y sanciones propias."/>
    <m/>
    <s v="Harvey Danilo Suarez Morales"/>
    <s v="Secretaría Ejecutiva"/>
    <s v="Subsecretaría Ejecutiva "/>
    <s v="Subsecretaría Ejecutiva "/>
    <s v="Angela María Mora Soto"/>
    <s v="Subsecretaría Ejecutiva "/>
    <s v="N/A"/>
    <s v="N/A"/>
    <s v="N/A"/>
    <s v="Inversión"/>
    <n v="222480000"/>
    <s v="N/A"/>
    <s v="N/A"/>
    <n v="18540000"/>
    <n v="27822"/>
    <n v="29322"/>
    <n v="2018011001091"/>
    <d v="2022-01-12T00:00:00"/>
    <d v="2022-01-17T00:00:00"/>
    <s v="N/A"/>
    <s v="N/A"/>
    <s v="N/A"/>
    <s v="N/A"/>
    <n v="0"/>
    <s v="N/A"/>
    <n v="0"/>
    <s v="N/A"/>
    <n v="0"/>
    <s v="N/A"/>
    <n v="-78"/>
    <n v="222480000"/>
    <s v="NO"/>
    <s v="N/A"/>
    <s v="N/A"/>
    <s v="N/A"/>
    <s v="N/A"/>
    <d v="2022-12-31T00:00:00"/>
    <d v="2022-10-14T00:00:00"/>
    <s v="NO"/>
    <s v="Bogotá D.C"/>
    <s v="Cumplimiento"/>
    <s v="21-47-101016177"/>
    <n v="0"/>
    <s v="Seguros del Estado "/>
    <d v="2022-01-13T00:00:00"/>
    <s v="12-01-2022 - 30-07-2023"/>
    <s v="SD"/>
    <s v="Terminación de común acuerdo a partir del 14 de octubre"/>
    <x v="0"/>
    <s v="Terminación anticipada"/>
    <s v="N/A"/>
    <s v="DERECHO"/>
    <s v="N/A"/>
    <s v="FEMENINO"/>
    <s v="PND"/>
    <s v="https://community.secop.gov.co/Public/Tendering/OpportunityDetail/Index?noticeUID=CO1.NTC.2500945&amp;isFromPublicArea=True&amp;isModal=False"/>
    <n v="1"/>
    <n v="2022"/>
  </r>
  <r>
    <s v="JEP-044-2022"/>
    <s v="JEP-CSPO-044-2022"/>
    <s v="Norma Bonilla"/>
    <s v="N/R"/>
    <s v="Liliana Marcela Carvajal Prada"/>
    <m/>
    <m/>
    <x v="1"/>
    <s v="1. Prestación de servicios"/>
    <n v="1098666278"/>
    <n v="6"/>
    <s v="Persona Natural"/>
    <s v="NA"/>
    <s v="Prestar servicios profesionales para acompañar a la Subdirección de Talento Humano en el proceso de vinculación y desvinculación de servidores públicos con el manejo de los aplicativos dispuestos para ello y en los procesos administrativos, como parte de la gestión del Talento Humano. "/>
    <m/>
    <s v="Harvey Danilo Suarez Morales"/>
    <s v="Secretaría Ejecutiva"/>
    <s v="Dirección Administrativa y Financiera"/>
    <s v="Subdirección de Talento Humano"/>
    <s v="Francy Elena Palomino Millán"/>
    <s v="Subdirección de Talento Humano"/>
    <s v="N/A"/>
    <s v="N/A"/>
    <s v="N/A"/>
    <s v="Inversión"/>
    <n v="43127902"/>
    <s v="N/A"/>
    <s v="N/A"/>
    <s v="$3.614.070"/>
    <n v="32622"/>
    <n v="26222"/>
    <n v="2018011001175"/>
    <d v="2022-01-08T00:00:00"/>
    <d v="2022-01-11T00:00:00"/>
    <s v="Paula Helena Russi Sánchez"/>
    <n v="1020810683"/>
    <n v="1"/>
    <d v="2022-09-06T00:00:00"/>
    <n v="0"/>
    <s v="N/A"/>
    <n v="0"/>
    <s v="N/A"/>
    <n v="0"/>
    <s v="N/A"/>
    <n v="0"/>
    <n v="43127902"/>
    <s v="NO"/>
    <s v="N/A"/>
    <s v="N/A"/>
    <s v="N/A"/>
    <s v="N/A"/>
    <d v="2022-12-31T00:00:00"/>
    <d v="2022-12-31T00:00:00"/>
    <s v="NO"/>
    <s v="Bogotá D.C"/>
    <s v="Cumplimiento_x000a_Cumplimiento"/>
    <s v="36-47-101001029_x000a_460-47-994000056127"/>
    <s v="0_x000a_1"/>
    <s v="Seguros del Estado _x000a_Aseguradora Solidaria de Colombia"/>
    <s v="7/01/2022_x000a_06/08/2022"/>
    <s v="07-01-2022 - 02-07-2023_x000a_06/09/2022 -30/06/2023"/>
    <s v="https://jepcolombia-my.sharepoint.com/personal/carlos_torres_jep_gov_co/_layouts/15/onedrive.aspx?q=044&amp;searchScope=folder&amp;id=%2Fpersonal%2Fcarlos%5Ftorres%5Fjep%5Fgov%5Fco%2FDocuments%2FDocumentos%2FContractual%2FContractual%20%2D%20Onedrive%2FValidaci%C3%B3n%20p%C3%B3lizas%20CPS%2F%2EVERIFICACI%C3%93N%20DE%20P%C3%93LIZAS%20CONTRATOS%202022%2FVerificaci%C3%B3n%20p%C3%B3liza%20contrato%20JEP%2D044%2D2022%20%2Epdf&amp;parent=%2Fpersonal%2Fcarlos%5Ftorres%5Fjep%5Fgov%5Fco%2FDocuments%2FDocumentos%2FContractual%2FContractual%20%2D%20Onedrive%2FValidaci%C3%B3n%20p%C3%B3lizas%20CPS%2F%2EVERIFICACI%C3%93N%20DE%20P%C3%93LIZAS%20CONTRATOS%202022&amp;parentview=7"/>
    <s v="Cesión del CTO JEP-044-2022 Paula Russi de Talento Humano a partir del 6/09/2022"/>
    <x v="1"/>
    <s v="Cesión"/>
    <s v="N/A"/>
    <s v="PSICOLOGÍA"/>
    <s v="N/A"/>
    <s v="FEMENINO"/>
    <s v="paula.russi@jep.gov.co"/>
    <s v="https://community.secop.gov.co/Public/Tendering/OpportunityDetail/Index?noticeUID=CO1.NTC.2502213&amp;isFromPublicArea=True&amp;isModal=False"/>
    <n v="1"/>
    <n v="2022"/>
  </r>
  <r>
    <s v="JEP-045-2022"/>
    <s v="JEP-CSPO-045-2022"/>
    <s v="Vanessa Jiménez "/>
    <s v="N/R"/>
    <s v="John Alexander Calixto Novoa "/>
    <m/>
    <m/>
    <x v="1"/>
    <s v="1. Prestación de servicios"/>
    <n v="80010211"/>
    <n v="1"/>
    <s v="Persona Natural"/>
    <s v="NA"/>
    <s v="Prestación de servicios de apoyo a la Subdirección de Recursos Físicos e Infraestructura en la actualización de inventarios individuales y en la asignación de bienes e insumos en la sede principal de la JEP."/>
    <m/>
    <s v="Harvey Danilo Suarez Morales"/>
    <s v="Secretaría Ejecutiva"/>
    <s v="Dirección Administrativa y Financiera"/>
    <s v="Subdirección de Recursos Físicos e Infraestructura"/>
    <s v="Gabriel Amado Pardo"/>
    <s v="Subdirección de Recursos Físicos e Infraestructura"/>
    <s v="Ariadna Lorena Alfonso (Octubre 18 a Noviembre 8)"/>
    <s v="N/A"/>
    <s v="N/A"/>
    <s v="Inversión"/>
    <n v="43368840"/>
    <s v="N/A"/>
    <s v="N/A"/>
    <n v="3614070"/>
    <n v="32322"/>
    <n v="25922"/>
    <n v="2018011001091"/>
    <d v="2022-01-08T00:00:00"/>
    <d v="2022-01-17T00:00:00"/>
    <s v="N/A"/>
    <s v="N/A"/>
    <s v="N/A"/>
    <s v="N/A"/>
    <n v="0"/>
    <s v="N/A"/>
    <n v="0"/>
    <s v="N/A"/>
    <n v="0"/>
    <s v="N/A"/>
    <n v="0"/>
    <n v="43368840"/>
    <s v="NO"/>
    <s v="N/A"/>
    <s v="N/A"/>
    <s v="N/A"/>
    <s v="N/A"/>
    <d v="2022-12-31T00:00:00"/>
    <d v="2022-12-31T00:00:00"/>
    <s v="NO"/>
    <s v="Bogotá D.C"/>
    <s v="Cumplimiento"/>
    <s v="63-47-101000749"/>
    <n v="0"/>
    <s v="Seguros del Estado "/>
    <d v="2022-01-11T00:00:00"/>
    <s v="11-01-2022 - 30-06-2023"/>
    <s v="https://jepcolombia-my.sharepoint.com/personal/carlos_torres_jep_gov_co/_layouts/15/onedrive.aspx?q=045&amp;searchScope=folder&amp;id=%2Fpersonal%2Fcarlos%5Ftorres%5Fjep%5Fgov%5Fco%2FDocuments%2FDocumentos%2FContractual%2FContractual%20%2D%20Onedrive%2FValidaci%C3%B3n%20p%C3%B3lizas%20CPS%2F%2EVERIFICACI%C3%93N%20DE%20P%C3%93LIZAS%20CONTRATOS%202022%2FVerificaci%C3%B3n%20p%C3%B3liza%20JEP%20045%202022%2EPNG&amp;parent=%2Fpersonal%2Fcarlos%5Ftorres%5Fjep%5Fgov%5Fco%2FDocuments%2FDocumentos%2FContractual%2FContractual%20%2D%20Onedrive%2FValidaci%C3%B3n%20p%C3%B3lizas%20CPS%2F%2EVERIFICACI%C3%93N%20DE%20P%C3%93LIZAS%20CONTRATOS%202022&amp;parentview=7"/>
    <s v="N/A"/>
    <x v="1"/>
    <s v="Ninguna"/>
    <s v="N/A"/>
    <s v="TÉCNICO EN MANTENIMIENTO DE COMPUTADORES_x000a_"/>
    <s v="N/A"/>
    <s v="MASCULINO"/>
    <s v="PND"/>
    <s v="https://community.secop.gov.co/Public/Tendering/OpportunityDetail/Index?noticeUID=CO1.NTC.2502467&amp;isFromPublicArea=True&amp;isModal=False"/>
    <n v="1"/>
    <n v="2022"/>
  </r>
  <r>
    <s v="JEP-046-2022"/>
    <s v="JEP-CSPO-046-2022"/>
    <s v="Clara Torres"/>
    <s v="N/R"/>
    <s v="Jesus David Espinosa Cantuca"/>
    <m/>
    <m/>
    <x v="1"/>
    <s v="1. Prestación de servicios"/>
    <s v="1.124.315.707_x000d_"/>
    <n v="2"/>
    <s v="Persona Natural"/>
    <s v="NA"/>
    <s v="Prestar servicios para apoyar al departamento de enfoques diferenciales en la gestión administrativa y operativa de los procesos y procedimientos de esta dependencia"/>
    <m/>
    <s v="Harvey Danilo Suarez Morales"/>
    <s v="Secretaría Ejecutiva"/>
    <s v="Subsecretaría Ejecutiva "/>
    <s v="Departamento de Enfoques Diferenciales "/>
    <s v="Maria Elena Tobar Gutiérrez"/>
    <s v="Departamento de Enfoques Diferenciales "/>
    <s v="Olivia de Jesús Clavijo Ortiz"/>
    <s v="N/A"/>
    <s v="N/A"/>
    <s v="Inversión"/>
    <n v="43368840"/>
    <s v="N/A"/>
    <s v="N/A"/>
    <s v="$3.614.070"/>
    <n v="33122"/>
    <n v="28722"/>
    <n v="2018011001091"/>
    <d v="2022-01-12T00:00:00"/>
    <d v="2022-01-13T00:00:00"/>
    <s v="N/A"/>
    <s v="N/A"/>
    <s v="N/A"/>
    <s v="N/A"/>
    <n v="0"/>
    <s v="N/A"/>
    <n v="0"/>
    <s v="N/A"/>
    <n v="0"/>
    <s v="N/A"/>
    <n v="0"/>
    <n v="43368840"/>
    <s v="NO"/>
    <s v="N/A"/>
    <s v="N/A"/>
    <s v="N/A"/>
    <s v="N/A"/>
    <d v="2022-12-31T00:00:00"/>
    <d v="2022-12-31T00:00:00"/>
    <s v="NO"/>
    <s v="Bogotá D.C"/>
    <s v="Cumplimiento"/>
    <s v="36-47-101001031"/>
    <n v="0"/>
    <s v="Seguros del Estado "/>
    <d v="2022-01-11T00:00:00"/>
    <s v="11-01-2022 - 10-07-2023"/>
    <s v="https://jepcolombia-my.sharepoint.com/personal/carlos_torres_jep_gov_co/_layouts/15/onedrive.aspx?q=046&amp;searchScope=folder&amp;id=%2Fpersonal%2Fcarlos%5Ftorres%5Fjep%5Fgov%5Fco%2FDocuments%2FDocumentos%2FContractual%2FContractual%20%2D%20Onedrive%2FValidaci%C3%B3n%20p%C3%B3lizas%20CPS%2F%2EVERIFICACI%C3%93N%20DE%20P%C3%93LIZAS%20CONTRATOS%202022%2FVerificaci%C3%B3n%20p%C3%B3liza%20contrato%20JEP%2D046%2D2022%2Epdf&amp;parent=%2Fpersonal%2Fcarlos%5Ftorres%5Fjep%5Fgov%5Fco%2FDocuments%2FDocumentos%2FContractual%2FContractual%20%2D%20Onedrive%2FValidaci%C3%B3n%20p%C3%B3lizas%20CPS%2F%2EVERIFICACI%C3%93N%20DE%20P%C3%93LIZAS%20CONTRATOS%202022&amp;parentview=7"/>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Ninguna"/>
    <s v="N/A"/>
    <s v="INGENIERO AMBIENTAL"/>
    <s v="TENÓLOGO EN SANEAMIENTO AMBIENTAL"/>
    <s v="MASCULINO"/>
    <s v="PND"/>
    <s v="https://community.secop.gov.co/Public/Tendering/OpportunityDetail/Index?noticeUID=CO1.NTC.2509068&amp;isFromPublicArea=True&amp;isModal=False"/>
    <n v="1"/>
    <n v="2022"/>
  </r>
  <r>
    <s v="JEP-047-2022"/>
    <s v="JEP-CSPO-047-2022"/>
    <s v="Ángela Esquivel "/>
    <s v="N/R"/>
    <s v="Sandra Milena Lopez Lopez"/>
    <m/>
    <m/>
    <x v="1"/>
    <s v="1. Prestación de servicios"/>
    <n v="52215153"/>
    <n v="1"/>
    <s v="Persona Natural"/>
    <s v="NA"/>
    <s v="Prestar servicios profesionales para apoyar y acompañar jurídicamente al Departamento de Gestión Territorial en proyectos, procesos y procedimientos a cargo de la dependencia, en el seguimiento a la respuesta y asistencia técnica a necesidades de la actividad judicial de la JEP en territorio, en particular en lo relacionado con nuevos macrocasos priorizados"/>
    <m/>
    <s v="Harvey Danilo Suarez Morales"/>
    <s v="Secretaría Ejecutiva"/>
    <s v="Subsecretaría Ejecutiva "/>
    <s v="Departamento de Gestión Territorial"/>
    <s v="Gloria Cala Navarro"/>
    <s v="Departamento de Gestión Territorial"/>
    <s v="N/A"/>
    <s v="N/A"/>
    <s v="N/A"/>
    <s v="Inversión"/>
    <n v="84328333"/>
    <s v="N/A"/>
    <s v="N/A"/>
    <n v="7228143"/>
    <n v="31822"/>
    <n v="32322"/>
    <n v="2018011001091"/>
    <d v="2022-01-14T00:00:00"/>
    <d v="2022-01-18T00:00:00"/>
    <s v="N/A"/>
    <s v="N/A"/>
    <s v="N/A"/>
    <s v="N/A"/>
    <n v="0"/>
    <s v="N/A"/>
    <n v="0"/>
    <s v="N/A"/>
    <n v="0"/>
    <s v="N/A"/>
    <n v="0"/>
    <n v="84328333"/>
    <s v="NO"/>
    <s v="N/A"/>
    <s v="N/A"/>
    <s v="N/A"/>
    <s v="N/A"/>
    <d v="2022-12-31T00:00:00"/>
    <d v="2022-12-31T00:00:00"/>
    <s v="NO"/>
    <s v="Bogotá D.C"/>
    <s v="Cumplimiento"/>
    <s v="21-45-101357205"/>
    <n v="0"/>
    <s v="Seguros del Estado "/>
    <d v="2022-01-11T00:00:00"/>
    <s v="11-01-2022 - 01-07-2023"/>
    <s v="C:\Users\andres.prietom\JEP Colombia\Carlos Giovanni Torres Peñaranda - Contractual - Onedrive\Validación pólizas CPS\.VERIFICACIÓN DE PÓLIZAS CONTRATOS 2022\verificacion poliza contrato JEP-047-2022.pdf"/>
    <s v="El 13/07/2022 se se publica la terminación anticipada del contrato"/>
    <x v="0"/>
    <s v="Terminación anticipada"/>
    <s v="N/A"/>
    <s v="DERECHO"/>
    <s v="N/A"/>
    <s v="FEMENINO"/>
    <s v="PND"/>
    <s v="https://community.secop.gov.co/Public/Tendering/OpportunityDetail/Index?noticeUID=CO1.NTC.2506479&amp;isFromPublicArea=True&amp;isModal=False"/>
    <n v="1"/>
    <n v="2022"/>
  </r>
  <r>
    <s v="JEP-048-2022"/>
    <s v="JEP-CSPO-048-2022"/>
    <s v="Paola Casas"/>
    <s v="N/R"/>
    <s v="Iris Briceida Parra Gonzalez"/>
    <m/>
    <m/>
    <x v="1"/>
    <s v="1. Prestación de servicios"/>
    <n v="1121825849"/>
    <n v="7"/>
    <s v="Persona Natural"/>
    <s v="NA"/>
    <s v="Prestar servicios profesionales especializados para apoyar y acompañar el despliegue territorial de la Secretaría Ejecutiva en los departamentos de Meta y Guainía,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s v="Departamento de Gestión Territorial"/>
    <s v="N/A"/>
    <s v="N/A"/>
    <s v="N/A"/>
    <s v="Inversión"/>
    <n v="119533400"/>
    <s v="N/A"/>
    <s v="N/A"/>
    <s v="$10.245.720"/>
    <n v="31922"/>
    <n v="38122"/>
    <n v="2018011001091"/>
    <d v="2022-01-18T00:00:00"/>
    <d v="2022-01-21T00:00:00"/>
    <s v="N/A"/>
    <s v="N/A"/>
    <s v="N/A"/>
    <s v="N/A"/>
    <n v="0"/>
    <s v="N/A"/>
    <n v="0"/>
    <s v="N/A"/>
    <n v="0"/>
    <s v="N/A"/>
    <n v="0"/>
    <n v="119533400"/>
    <s v="NO"/>
    <s v="N/A"/>
    <s v="N/A"/>
    <s v="N/A"/>
    <s v="N/A"/>
    <d v="2022-12-31T00:00:00"/>
    <d v="2022-12-31T00:00:00"/>
    <s v="NO"/>
    <s v="Meta y Guainía"/>
    <s v="Cumplimiento"/>
    <s v="30-47-101001974"/>
    <n v="0"/>
    <s v="Seguros del Estado "/>
    <d v="2022-01-19T00:00:00"/>
    <s v="19-01-2022 - 07-07-2023"/>
    <s v="SD"/>
    <s v="N/A"/>
    <x v="1"/>
    <s v="Ninguna"/>
    <s v="N/A"/>
    <s v="DERECHO"/>
    <s v="N/A"/>
    <s v="FEMENINO"/>
    <s v="PND"/>
    <s v="https://community.secop.gov.co/Public/Tendering/OpportunityDetail/Index?noticeUID=CO1.NTC.2535386&amp;isFromPublicArea=True&amp;isModal=False"/>
    <n v="1"/>
    <n v="2022"/>
  </r>
  <r>
    <s v="JEP-049-2022"/>
    <s v="JEP-CSPO-049-2022"/>
    <s v="Paola Casas"/>
    <s v="N/R"/>
    <s v="Marly Yaneth Losada Romero"/>
    <m/>
    <m/>
    <x v="1"/>
    <s v="1. Prestación de servicios"/>
    <n v="36312820"/>
    <n v="3"/>
    <s v="Persona Natural"/>
    <s v="NA"/>
    <s v="Prestar servicios profesionales especializados para apoyar y acompañar el despliegue territorial de la Secretaría Ejecutiva en el dpto. de  Huila, en el marco de los lineamientos para la aplicación del enfoque territorial, la justicia restaurativa y teniendo en cuenta los enfoques diferenciales. "/>
    <m/>
    <s v="Harvey Danilo Suarez Morales"/>
    <s v="Secretaría Ejecutiva"/>
    <s v="Subsecretaría Ejecutiva "/>
    <s v="Departamento de Gestión Territorial"/>
    <s v="Gloria Cala Navarro"/>
    <s v="Departamento de Gestión Territorial"/>
    <s v="N/A"/>
    <s v="N/A"/>
    <s v="N/A"/>
    <s v="Inversión"/>
    <n v="119533400"/>
    <s v="N/A"/>
    <s v="N/A"/>
    <n v="10245720"/>
    <n v="32022"/>
    <n v="40022"/>
    <n v="2018011001091"/>
    <d v="2022-01-19T00:00:00"/>
    <d v="2022-01-20T00:00:00"/>
    <s v="N/A"/>
    <s v="N/A"/>
    <s v="N/A"/>
    <s v="N/A"/>
    <n v="0"/>
    <s v="N/A"/>
    <n v="0"/>
    <s v="N/A"/>
    <n v="0"/>
    <s v="N/A"/>
    <n v="0"/>
    <n v="119533400"/>
    <s v="NO"/>
    <s v="N/A"/>
    <s v="N/A"/>
    <s v="N/A"/>
    <s v="N/A"/>
    <d v="2022-12-31T00:00:00"/>
    <d v="2022-12-31T00:00:00"/>
    <s v="NO"/>
    <s v="Huila"/>
    <s v="Cumplimiento"/>
    <s v="3250719-1"/>
    <n v="0"/>
    <s v="Suramericana"/>
    <d v="2022-01-19T00:00:00"/>
    <s v="19-01-2022 - 01-07-2023"/>
    <s v="SD"/>
    <s v="N/A"/>
    <x v="1"/>
    <s v="Ninguna"/>
    <s v="N/A"/>
    <s v="DERECHO"/>
    <s v="N/A"/>
    <s v="FEMENINO"/>
    <s v="PND"/>
    <s v="https://community.secop.gov.co/Public/Tendering/OpportunityDetail/Index?noticeUID=CO1.NTC.2536260&amp;isFromPublicArea=True&amp;isModal=False"/>
    <n v="1"/>
    <n v="2022"/>
  </r>
  <r>
    <s v="JEP-050-2022"/>
    <s v="JEP-CSPO-050-2022"/>
    <s v="Paola Casas"/>
    <s v="N/R"/>
    <s v="Leidy Alexandra Chicue Gonzalez"/>
    <m/>
    <m/>
    <x v="1"/>
    <s v="1. Prestación de servicios"/>
    <s v="1.014.183.736_x000d_"/>
    <n v="9"/>
    <s v="Persona Natural"/>
    <s v="NA"/>
    <s v="Prestar servicios profesionales especializados para apoyar y acompañar el despliegue territorial de la Secretaría Ejecutiva en el departamento de Caquetá,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s v="Departamento de Gestión Territorial"/>
    <s v="N/A"/>
    <s v="N/A"/>
    <s v="N/A"/>
    <s v="Inversión"/>
    <n v="119533400"/>
    <s v="N/A"/>
    <s v="N/A"/>
    <s v="$10.245.720"/>
    <n v="32122"/>
    <n v="40122"/>
    <n v="2018011001091"/>
    <d v="2022-01-19T00:00:00"/>
    <d v="2022-01-21T00:00:00"/>
    <s v="N/A"/>
    <s v="N/A"/>
    <s v="N/A"/>
    <s v="N/A"/>
    <n v="0"/>
    <s v="N/A"/>
    <n v="0"/>
    <s v="N/A"/>
    <n v="0"/>
    <s v="N/A"/>
    <n v="0"/>
    <n v="119533400"/>
    <s v="NO"/>
    <s v="N/A"/>
    <s v="N/A"/>
    <s v="N/A"/>
    <s v="N/A"/>
    <d v="2022-12-31T00:00:00"/>
    <d v="2022-12-31T00:00:00"/>
    <s v="NO"/>
    <s v="Caquetá"/>
    <s v="Cumplimiento"/>
    <s v="36-45-101037657"/>
    <n v="0"/>
    <s v="Seguros del Estado "/>
    <d v="2022-01-20T00:00:00"/>
    <s v="20-01-2022 - 10-07-2023"/>
    <s v="SD"/>
    <s v="N/A"/>
    <x v="1"/>
    <s v="Ninguna"/>
    <s v="N/A"/>
    <s v="DERECHO"/>
    <s v="N/A"/>
    <s v="FEMENINO"/>
    <s v="PND"/>
    <s v="https://community.secop.gov.co/Public/Tendering/OpportunityDetail/Index?noticeUID=CO1.NTC.2536398&amp;isFromPublicArea=True&amp;isModal=False"/>
    <n v="1"/>
    <n v="2022"/>
  </r>
  <r>
    <s v="JEP-051-2022"/>
    <s v="JEP-CSPO-051-2022"/>
    <s v="Paola Casas"/>
    <s v="N/R"/>
    <s v="Edna Carolina Mayorga Sanchez"/>
    <m/>
    <m/>
    <x v="1"/>
    <s v="1. Prestación de servicios"/>
    <n v="53084756"/>
    <n v="2"/>
    <s v="Persona Natural"/>
    <s v="NA"/>
    <s v="Prestar servicios profesionales especializados para apoyar y acompañar el despliegue territorial de la Secretaría Ejecutiva en el departamento de Amazonas,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s v="Departamento de Gestión Territorial"/>
    <s v="N/A"/>
    <s v="N/A"/>
    <s v="N/A"/>
    <s v="Inversión"/>
    <n v="119533400"/>
    <s v="N/A"/>
    <s v="N/A"/>
    <s v="$10.245.720"/>
    <n v="31722"/>
    <n v="33922"/>
    <n v="2018011001091"/>
    <d v="2022-01-15T00:00:00"/>
    <d v="2022-01-21T00:00:00"/>
    <s v="N/A"/>
    <s v="N/A"/>
    <s v="N/A"/>
    <s v="N/A"/>
    <n v="0"/>
    <s v="N/A"/>
    <n v="0"/>
    <s v="N/A"/>
    <n v="0"/>
    <s v="N/A"/>
    <n v="0"/>
    <n v="119533400"/>
    <s v="NO"/>
    <s v="N/A"/>
    <s v="N/A"/>
    <s v="N/A"/>
    <s v="N/A"/>
    <d v="2022-12-31T00:00:00"/>
    <d v="2022-12-31T00:00:00"/>
    <s v="NO"/>
    <s v="Amazonas"/>
    <s v="Cumplimiento"/>
    <s v="380-47-994000121351"/>
    <n v="0"/>
    <s v="Aseguradora Solidaria"/>
    <d v="2022-01-13T00:00:00"/>
    <s v="13-01-2022 - 04 -07-2023"/>
    <s v="SD"/>
    <s v="N/A"/>
    <x v="1"/>
    <s v="Ninguna"/>
    <m/>
    <s v="ANTROPOLOGÍA"/>
    <s v="ADMINISTRACIÓN PÚBLICA"/>
    <s v="FEMENINO"/>
    <s v="edna.mayorga@jep.gov.co"/>
    <s v="https://community.secop.gov.co/Public/Tendering/OpportunityDetail/Index?noticeUID=CO1.NTC.2537236&amp;isFromPublicArea=True&amp;isModal=False"/>
    <n v="1"/>
    <n v="2022"/>
  </r>
  <r>
    <s v="JEP-052-2022"/>
    <s v="JEP-CSPO-052-2022"/>
    <s v="Paola Casas"/>
    <s v="N/R"/>
    <s v="Martha  Elena Vasquez Gonzalez"/>
    <m/>
    <m/>
    <x v="1"/>
    <s v="1. Prestación de servicios"/>
    <n v="45557741"/>
    <n v="4"/>
    <s v="Persona Natural"/>
    <s v="NA"/>
    <s v="Prestar servicios profesionales especializados para apoyar y acompañar el despliegue territorial de la Secretaría Ejecutiva en los departamentos de Sucre y Córdoba, en el marco de los lineamientos para la aplicación del enfoque territorial, la justicia restaurativa y teniendo en cuenta los enfoques diferenciales. "/>
    <m/>
    <s v="Harvey Danilo Suarez Morales"/>
    <s v="Secretaría Ejecutiva"/>
    <s v="Subsecretaría Ejecutiva "/>
    <s v="Departamento de Gestión Territorial"/>
    <s v="Gloria Cala Navarro"/>
    <s v="Departamento de Gestión Territorial"/>
    <s v="N/A"/>
    <s v="N/A"/>
    <s v="N/A"/>
    <s v="Inversión"/>
    <n v="119533400"/>
    <s v="N/A"/>
    <s v="N/A"/>
    <s v="$10.245.720"/>
    <n v="31522"/>
    <n v="37322"/>
    <s v="2018011001091_x0009_"/>
    <d v="2022-01-18T00:00:00"/>
    <d v="2022-01-20T00:00:00"/>
    <s v="N/A"/>
    <s v="N/A"/>
    <s v="N/A"/>
    <s v="N/A"/>
    <n v="0"/>
    <s v="N/A"/>
    <n v="0"/>
    <s v="N/A"/>
    <n v="0"/>
    <s v="N/A"/>
    <n v="0"/>
    <n v="119533400"/>
    <s v="NO"/>
    <s v="N/A"/>
    <s v="N/A"/>
    <s v="N/A"/>
    <s v="N/A"/>
    <d v="2022-12-31T00:00:00"/>
    <d v="2022-12-31T00:00:00"/>
    <s v="NO"/>
    <s v="Córdoba, Sucre"/>
    <s v="Cumplimiento"/>
    <s v="33-45-101105612"/>
    <n v="0"/>
    <s v="Seguros del Estado "/>
    <d v="2022-01-19T00:00:00"/>
    <s v="18-01-2022 - 30 -06-2023"/>
    <s v="SD"/>
    <s v="N/A"/>
    <x v="1"/>
    <s v="Ninguna"/>
    <s v="N/A"/>
    <s v="TRABAJO SOCIAL_x000a_"/>
    <s v="N/A"/>
    <s v="FEMENINO"/>
    <s v="PND"/>
    <s v="https://community.secop.gov.co/Public/Tendering/OpportunityDetail/Index?noticeUID=CO1.NTC.2537096&amp;isFromPublicArea=True&amp;isModal=False"/>
    <n v="1"/>
    <n v="2022"/>
  </r>
  <r>
    <s v="JEP-053-2022"/>
    <s v="JEP-CSPO-053-2022"/>
    <s v="Clara Torres"/>
    <s v="N/R"/>
    <s v="Cruz Evelyn Elizabeth Jajoy Jajoy "/>
    <m/>
    <m/>
    <x v="1"/>
    <s v="1. Prestación de servicios"/>
    <n v="1124312689"/>
    <n v="4"/>
    <s v="Persona Natural"/>
    <s v="NA"/>
    <s v="Prestar servicios profesionales especializados en enfoque étnico racial para apoyar y acompañar a la Secretaria Ejecutiva de la  JEP en la la gestión territorial con los pueblos étnicos en la región del Amazónas, en el marco de la misionalidad de la Entidad. "/>
    <m/>
    <s v="Harvey Danilo Suarez Morales"/>
    <s v="Secretaría Ejecutiva"/>
    <s v="Subsecretaría Ejecutiva "/>
    <s v="Departamento de Enfoques Diferenciales "/>
    <s v="Maria Elena Tobar Gutiérrez"/>
    <s v="Departamento de Enfoques Diferenciales "/>
    <s v="Olivia de Jesús Clavijo Ortiz"/>
    <s v="N/A"/>
    <s v="N/A"/>
    <s v="Inversión"/>
    <n v="98881008"/>
    <s v="N/A"/>
    <s v="N/A"/>
    <n v="8240084"/>
    <n v="33222"/>
    <n v="28022"/>
    <n v="2018011001091"/>
    <d v="2022-01-11T00:00:00"/>
    <d v="2022-01-14T00:00:00"/>
    <s v="N/A"/>
    <s v="N/A"/>
    <s v="N/A"/>
    <s v="N/A"/>
    <n v="0"/>
    <s v="N/A"/>
    <n v="0"/>
    <s v="N/A"/>
    <n v="0"/>
    <s v="N/A"/>
    <n v="0"/>
    <n v="98881008"/>
    <s v="NO"/>
    <s v="N/A"/>
    <s v="N/A"/>
    <s v="N/A"/>
    <s v="N/A"/>
    <d v="2022-12-31T00:00:00"/>
    <d v="2022-12-31T00:00:00"/>
    <s v="NO"/>
    <s v="Amazonas"/>
    <s v="Cumplimiento"/>
    <s v="436 47 994000054216"/>
    <n v="1"/>
    <s v="Aseguradora Solidaria"/>
    <d v="2022-01-13T00:00:00"/>
    <s v="11-01-2022 - 30-06-2023"/>
    <s v="C:\Users\andres.prietom\JEP Colombia\Carlos Giovanni Torres Peñaranda - Contractual - Onedrive\Validación pólizas CPS\.VERIFICACIÓN DE PÓLIZAS CONTRATOS 2022\Verificación póliza contrato JEP-053-2022.pdf"/>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Ninguna"/>
    <s v="N/A"/>
    <s v="SOCIOLOGÍA"/>
    <s v="N/A"/>
    <s v="FEMENINO"/>
    <s v="PND"/>
    <s v="https://community.secop.gov.co/Public/Tendering/OpportunityDetail/Index?noticeUID=CO1.NTC.2508743&amp;isFromPublicArea=True&amp;isModal=False"/>
    <n v="1"/>
    <n v="2022"/>
  </r>
  <r>
    <s v="JEP-054-2022"/>
    <s v="JEP-CSPO-054-2022"/>
    <s v="Clara Torres"/>
    <s v="N/R"/>
    <s v="Rodrigo Castillo Rodallega"/>
    <m/>
    <m/>
    <x v="1"/>
    <s v="1. Prestación de servicios"/>
    <n v="14606687"/>
    <n v="2"/>
    <s v="Persona Natural"/>
    <s v="NA"/>
    <s v="Prestar servicios profesionales especializados en enfoque étnico racial para apoyar y acompañar a la Secretaria Ejecutiva de la  JEP en la la gestión territorial concon los pueblos étnicos en Buenaventura y Dagua, en el marco de la misionalidad de la Entidad."/>
    <m/>
    <s v="Harvey Danilo Suarez Morales"/>
    <s v="Secretaría Ejecutiva"/>
    <s v="Subsecretaría Ejecutiva "/>
    <s v="Departamento de Enfoques Diferenciales "/>
    <s v="Maria Elena Tobar Gutiérrez"/>
    <s v="Departamento de Enfoques Diferenciales "/>
    <s v="Olivia de Jesús Clavijo Ortiz"/>
    <s v="N/A"/>
    <s v="N/A"/>
    <s v="Inversión"/>
    <n v="98881008"/>
    <s v="N/A"/>
    <s v="N/A"/>
    <s v="$8.240.084"/>
    <n v="24122"/>
    <n v="31122"/>
    <n v="2018011001091"/>
    <d v="2022-01-13T00:00:00"/>
    <d v="2022-01-25T00:00:00"/>
    <s v="Danny Maria Ramirez Torres"/>
    <n v="31587756"/>
    <n v="1"/>
    <d v="2022-07-01T00:00:00"/>
    <n v="0"/>
    <s v="N/A"/>
    <n v="0"/>
    <s v="N/A"/>
    <n v="0"/>
    <s v="N/A"/>
    <n v="0"/>
    <n v="98881008"/>
    <s v="NO"/>
    <s v="N/A"/>
    <s v="N/A"/>
    <s v="N/A"/>
    <s v="N/A"/>
    <d v="2022-12-31T00:00:00"/>
    <d v="2022-12-31T00:00:00"/>
    <s v="SI"/>
    <s v="Buenaventura y Dagua"/>
    <s v="Cumplimiento"/>
    <s v="_x0009_660-47-994000019976"/>
    <n v="1"/>
    <s v="Aseguradora Solidaria"/>
    <d v="2022-01-24T00:00:00"/>
    <s v="14-01-2022 - 30-06-2023"/>
    <s v="SD"/>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n fecha 01/07/2022 se suscribe cesión del contrato."/>
    <x v="1"/>
    <s v="Cesión"/>
    <s v="N/A"/>
    <s v="MATEMÁTICAS Y FÍSICA"/>
    <s v="N/A"/>
    <s v="MASCULINO"/>
    <s v="danny.ramirez@jep.gov.co"/>
    <s v="https://community.secop.gov.co/Public/Tendering/OpportunityDetail/Index?noticeUID=CO1.NTC.2515224&amp;isFromPublicArea=True&amp;isModal=False"/>
    <n v="1"/>
    <n v="2022"/>
  </r>
  <r>
    <s v="JEP-055-2022"/>
    <s v="JEP-CSPO-055-2022"/>
    <s v="Clara Torres"/>
    <s v="N/R"/>
    <s v="Gisel Johan Gonzalez Fuentemayor"/>
    <m/>
    <m/>
    <x v="1"/>
    <s v="1. Prestación de servicios"/>
    <n v="1010164588"/>
    <n v="1"/>
    <s v="Persona Natural"/>
    <s v="NA"/>
    <s v="Prestar servicios profesionales especializados en enfoque étnico racial para apoyar y acompañar a la Secretaria Ejecutiva de la  JEP en la la gestión territorial con los pueblos étnicos  en Región de la Sierra Nevada de Santa Marta y Guajira, en el marco de la misionalidad de la Entidad. "/>
    <m/>
    <s v="Harvey Danilo Suarez Morales"/>
    <s v="Secretaría Ejecutiva"/>
    <s v="Subsecretaría Ejecutiva "/>
    <s v="Departamento de Enfoques Diferenciales "/>
    <s v="Maria Elena Tobar Gutiérrez"/>
    <s v="Departamento de Enfoques Diferenciales "/>
    <s v="Olivia de Jesús Clavijo Ortiz"/>
    <s v="N/A"/>
    <s v="N/A"/>
    <s v="Inversión"/>
    <n v="98881008"/>
    <s v="N/A"/>
    <s v="N/A"/>
    <n v="8240084"/>
    <n v="24222"/>
    <n v="43722"/>
    <n v="2018011001091"/>
    <d v="2022-01-20T00:00:00"/>
    <d v="2022-01-22T00:00:00"/>
    <s v="N/A"/>
    <s v="N/A"/>
    <s v="N/A"/>
    <s v="N/A"/>
    <n v="0"/>
    <s v="N/A"/>
    <n v="0"/>
    <s v="N/A"/>
    <n v="0"/>
    <s v="N/A"/>
    <n v="0"/>
    <n v="98881008"/>
    <s v="NO"/>
    <s v="N/A"/>
    <s v="N/A"/>
    <s v="N/A"/>
    <s v="N/A"/>
    <d v="2022-12-31T00:00:00"/>
    <d v="2022-12-31T00:00:00"/>
    <s v="NO"/>
    <s v="Sierra Nevada de Santa Marta y Guajira"/>
    <s v="Cumplimiento"/>
    <s v="41-47-101003787"/>
    <n v="0"/>
    <s v="Seguros del Estado "/>
    <d v="2022-01-20T00:00:00"/>
    <s v="20-01-2022 - 30-06-2023"/>
    <s v="C:\Users\andres.prietom\JEP Colombia\Carlos Giovanni Torres Peñaranda - Contractual - Onedrive\Validación pólizas CPS\.VERIFICACIÓN DE PÓLIZAS CONTRATOS 2022\Verificación póliza contrato JEP-055-2022.pdf"/>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Ninguna"/>
    <s v="N/A"/>
    <s v="RELACIONES INTERNACIONALES"/>
    <s v="N/A"/>
    <s v="FEMENINO"/>
    <s v="PND"/>
    <s v="https://community.secop.gov.co/Public/Tendering/OpportunityDetail/Index?noticeUID=CO1.NTC.2509124&amp;isFromPublicArea=True&amp;isModal=False"/>
    <n v="1"/>
    <n v="2022"/>
  </r>
  <r>
    <s v="JEP-056-2022"/>
    <s v="JEP-CSPO-056-2022"/>
    <s v="Clara Torres"/>
    <s v="N/R"/>
    <s v="Elizabeth Troncoso Torres"/>
    <m/>
    <m/>
    <x v="1"/>
    <s v="1. Prestación de servicios"/>
    <n v="1032425840"/>
    <n v="2"/>
    <s v="Persona Natural"/>
    <s v="NA"/>
    <s v="Apoyar a la subdirección de comunicaciones en los trámites administrativos y contables y de planeación de acuerdo a las necesidades de la dependencia en concordancia con el plan de posicionamiento y divulgación. "/>
    <m/>
    <s v="Harvey Danilo Suarez Morales"/>
    <s v="Secretaría Ejecutiva"/>
    <s v="Subsecretaría Ejecutiva "/>
    <s v="Subdirección de Comunicaciones"/>
    <s v="Hernando Salazar Palacio"/>
    <s v="Subdirección de Comunicaciones"/>
    <s v="N/A"/>
    <s v="N/A"/>
    <s v="N/A"/>
    <s v="Inversión"/>
    <n v="77803735"/>
    <s v="N/A"/>
    <s v="N/A"/>
    <s v="$6.649.892"/>
    <n v="35722"/>
    <n v="46322"/>
    <n v="2018011000954"/>
    <d v="2022-01-21T00:00:00"/>
    <d v="2022-01-24T00:00:00"/>
    <s v="N/A"/>
    <s v="N/A"/>
    <s v="N/A"/>
    <s v="N/A"/>
    <n v="0"/>
    <s v="N/A"/>
    <n v="0"/>
    <s v="N/A"/>
    <n v="0"/>
    <s v="N/A"/>
    <n v="0"/>
    <n v="77803735"/>
    <s v="NO"/>
    <s v="N/A"/>
    <s v="N/A"/>
    <s v="N/A"/>
    <s v="N/A"/>
    <d v="2022-12-31T00:00:00"/>
    <d v="2022-12-31T00:00:00"/>
    <s v="NO"/>
    <s v="Bogotá D.C"/>
    <s v="Cumplimiento"/>
    <n v="1447101013841"/>
    <n v="2"/>
    <s v="Seguros del Estado "/>
    <d v="2022-01-21T00:00:00"/>
    <s v="21-01-2022 - 09-07-2023"/>
    <s v="C:\Users\andres.prietom\JEP Colombia\Carlos Giovanni Torres Peñaranda - Contractual - Onedrive\Validación pólizas CPS\.VERIFICACIÓN DE PÓLIZAS CONTRATOS 2022\Verificación póliza contrato JEP-056-2022.pdf"/>
    <s v="N/A"/>
    <x v="1"/>
    <s v="Ninguna"/>
    <s v="N/A"/>
    <s v="MÁRKETING Y NEGOCIOS INTERNACIONALES"/>
    <s v="N/A"/>
    <s v="FEMENINO"/>
    <s v="PND"/>
    <s v="https://community.secop.gov.co/Public/Tendering/OpportunityDetail/Index?noticeUID=CO1.NTC.2519693&amp;isFromPublicArea=True&amp;isModal=False"/>
    <n v="1"/>
    <n v="2022"/>
  </r>
  <r>
    <s v="JEP-057-2022"/>
    <s v="JEP-CSPO-057-2022"/>
    <s v="Norma Bonilla"/>
    <s v="N/R"/>
    <s v="Karen Milena Diaz Barriga"/>
    <m/>
    <m/>
    <x v="1"/>
    <s v="1. Prestación de servicios"/>
    <n v="1019039354"/>
    <n v="1"/>
    <s v="Persona Natural"/>
    <s v="NA"/>
    <s v="Prestación de servicios para apoyar la gestión administrativa del Departamento SAAD Víctimas."/>
    <m/>
    <s v="Harvey Danilo Suarez Morales"/>
    <s v="Secretaría Ejecutiva"/>
    <s v="Subsecretaría Ejecutiva "/>
    <s v="Departamento SAAD - Víctimas"/>
    <s v="Claudia Liliana Erazo Maldonado"/>
    <s v="Departamento SAAD - Víctimas"/>
    <s v="N/A"/>
    <s v="N/A"/>
    <s v="N/A"/>
    <s v="Inversión"/>
    <n v="21202544"/>
    <s v="N/A"/>
    <s v="N/A"/>
    <n v="3614070"/>
    <n v="35022"/>
    <n v="26322"/>
    <n v="2018011001091"/>
    <d v="2022-01-08T00:00:00"/>
    <d v="2022-01-11T00:00:00"/>
    <s v="N/A"/>
    <s v="N/A"/>
    <s v="N/A"/>
    <s v="N/A"/>
    <n v="0"/>
    <s v="N/A"/>
    <n v="0"/>
    <s v="N/A"/>
    <n v="0"/>
    <s v="N/A"/>
    <n v="0"/>
    <n v="21202544"/>
    <s v="NO"/>
    <s v="N/A"/>
    <s v="N/A"/>
    <s v="N/A"/>
    <s v="N/A"/>
    <d v="2022-06-30T00:00:00"/>
    <d v="2022-06-30T00:00:00"/>
    <s v="NO"/>
    <s v="Bogotá D.C"/>
    <s v="Cumplimiento"/>
    <s v="21-45-101357073"/>
    <n v="0"/>
    <s v="Seguros del Estado "/>
    <d v="2022-01-07T00:00:00"/>
    <s v="07-01-2022 - 31-12-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57%2D2022%2Epdf&amp;parent=%2Fpersonal%2Fcarlos%5Ftorres%5Fjep%5Fgov%5Fco%2FDocuments%2FDocumentos%2FContractual%2FContractual%20%2D%20Onedrive%2FValidaci%C3%B3n%20p%C3%B3lizas%20CPS%2F%2EVERIFICACI%C3%93N%20DE%20P%C3%93LIZAS%20CONTRATOS%202022"/>
    <s v="N/A"/>
    <x v="0"/>
    <s v="Ninguna"/>
    <s v="N/A"/>
    <s v="DERECHO"/>
    <s v="N/A"/>
    <s v="FEMENINO"/>
    <s v="PND"/>
    <s v="https://community.secop.gov.co/Public/Tendering/OpportunityDetail/Index?noticeUID=CO1.NTC.2502745&amp;isFromPublicArea=True&amp;isModal=False"/>
    <n v="1"/>
    <n v="2022"/>
  </r>
  <r>
    <s v="JEP-058-2022"/>
    <s v="JEP-CSPO-058-2022"/>
    <s v="Carlos Torres"/>
    <s v="N/R"/>
    <s v="Albert Diomar De Jesus Barros Zuñiga"/>
    <m/>
    <m/>
    <x v="1"/>
    <s v="1. Prestación de servicios"/>
    <n v="1140842597"/>
    <n v="7"/>
    <s v="Persona Natural"/>
    <s v="NA"/>
    <s v="Prestación de servicios profesionales para apoyar al departamento SAAD comparecientes en las actividades administrativa propias del desarrollo del Sistema Autónomo de Asesoría y Defensa "/>
    <m/>
    <s v="Harvey Danilo Suarez Morales"/>
    <s v="Secretaría Ejecutiva"/>
    <s v="Subsecretaría Ejecutiva "/>
    <s v="Departamento SAAD - Comparecientes"/>
    <s v="Jorge Alirio Mancera Cortés"/>
    <s v="Departamento SAAD - Comparecientes"/>
    <s v="N/A"/>
    <s v="N/A"/>
    <s v="N/A"/>
    <s v="Inversión"/>
    <n v="62277668"/>
    <s v="N/A"/>
    <s v="N/A"/>
    <s v="$5.204.263"/>
    <n v="33022"/>
    <n v="28222"/>
    <n v="2018011001091"/>
    <d v="2022-01-11T00:00:00"/>
    <d v="2022-01-14T00:00:00"/>
    <s v="N/A"/>
    <s v="N/A"/>
    <s v="N/A"/>
    <s v="N/A"/>
    <n v="0"/>
    <s v="N/A"/>
    <n v="0"/>
    <s v="N/A"/>
    <n v="0"/>
    <s v="N/A"/>
    <n v="0"/>
    <n v="62277668"/>
    <s v="NO"/>
    <s v="N/A"/>
    <s v="N/A"/>
    <s v="N/A"/>
    <s v="N/A"/>
    <d v="2022-12-31T00:00:00"/>
    <d v="2022-12-31T00:00:00"/>
    <s v="NO"/>
    <s v="Bogotá D.C"/>
    <s v="Cumplimiento"/>
    <s v="21-45-101357513"/>
    <n v="0"/>
    <s v="Seguros del Estado "/>
    <d v="2022-01-13T00:00:00"/>
    <s v="11-01-2022 - 01-07-2023"/>
    <s v="https://jepcolombia-my.sharepoint.com/personal/carlos_torres_jep_gov_co/_layouts/15/onedrive.aspx?q=058&amp;searchScope=folder&amp;id=%2Fpersonal%2Fcarlos%5Ftorres%5Fjep%5Fgov%5Fco%2FDocuments%2FDocumentos%2FContractual%2FContractual%20%2D%20Onedrive%2FValidaci%C3%B3n%20p%C3%B3lizas%20CPS%2F%2EVERIFICACI%C3%93N%20DE%20P%C3%93LIZAS%20CONTRATOS%202022%2FVerificacio%CC%81n%20po%CC%81liza%20contrato%20JEP%2D058%2D2022%2Epdf&amp;parent=%2Fpersonal%2Fcarlos%5Ftorres%5Fjep%5Fgov%5Fco%2FDocuments%2FDocumentos%2FContractual%2FContractual%20%2D%20Onedrive%2FValidaci%C3%B3n%20p%C3%B3lizas%20CPS%2F%2EVERIFICACI%C3%93N%20DE%20P%C3%93LIZAS%20CONTRATOS%202022&amp;parentview=7"/>
    <s v="N/A"/>
    <x v="1"/>
    <s v="Ninguna"/>
    <s v="N/A"/>
    <s v="DERECHO"/>
    <s v="N/A"/>
    <s v="MASCULINO"/>
    <s v="PND"/>
    <s v="https://community.secop.gov.co/Public/Tendering/OpportunityDetail/Index?noticeUID=CO1.NTC.2508582&amp;isFromPublicArea=True&amp;isModal=False"/>
    <n v="1"/>
    <n v="2022"/>
  </r>
  <r>
    <s v="JEP-059-2022"/>
    <s v="JEP-CSPO-059-2022"/>
    <s v="Carlos Torres"/>
    <s v="N/R"/>
    <s v="Dirley Andrea Lopez Jimenez"/>
    <m/>
    <m/>
    <x v="1"/>
    <s v="1. Prestación de servicios"/>
    <n v="1014220341"/>
    <n v="2"/>
    <s v="Persona Natural"/>
    <s v="NA"/>
    <s v="Prestación de servicios profesionales para apoyar y acompañar al departamento SAAD Comparecientes en el trámite de las gestiones administrativas propias del desarrollo del Sistema Autónomo de Asesoría y Defensa. "/>
    <m/>
    <s v="Harvey Danilo Suarez Morales"/>
    <s v="Secretaría Ejecutiva"/>
    <s v="Subsecretaría Ejecutiva "/>
    <s v="Departamento SAAD - Comparecientes"/>
    <s v="Jorge Alirio Mancera Cortés"/>
    <s v="Departamento SAAD - Comparecientes"/>
    <s v="N/A"/>
    <s v="N/A"/>
    <s v="N/A"/>
    <s v="Inversión"/>
    <n v="86496775"/>
    <s v="N/A"/>
    <s v="N/A"/>
    <n v="7228143"/>
    <n v="35322"/>
    <n v="28322"/>
    <n v="2018011001091"/>
    <d v="2022-01-11T00:00:00"/>
    <d v="2022-01-13T00:00:00"/>
    <s v="N/A"/>
    <s v="N/A"/>
    <s v="N/A"/>
    <s v="N/A"/>
    <n v="0"/>
    <s v="N/A"/>
    <n v="0"/>
    <s v="N/A"/>
    <n v="0"/>
    <s v="N/A"/>
    <n v="0"/>
    <n v="86496775"/>
    <s v="NO"/>
    <s v="N/A"/>
    <s v="N/A"/>
    <s v="N/A"/>
    <s v="N/A"/>
    <d v="2022-12-31T00:00:00"/>
    <d v="2022-12-31T00:00:00"/>
    <s v="NO"/>
    <s v="Bogotá D.C"/>
    <s v="Cumplimiento"/>
    <s v="21-45-101357189"/>
    <n v="0"/>
    <s v="Seguros del Estado "/>
    <d v="2022-01-11T00:00:00"/>
    <s v="11-01-2022 - 01-07-2023"/>
    <s v="https://jepcolombia-my.sharepoint.com/personal/carlos_torres_jep_gov_co/_layouts/15/onedrive.aspx?q=059&amp;searchScope=folder&amp;id=%2Fpersonal%2Fcarlos%5Ftorres%5Fjep%5Fgov%5Fco%2FDocuments%2FDocumentos%2FContractual%2FContractual%20%2D%20Onedrive%2FValidaci%C3%B3n%20p%C3%B3lizas%20CPS%2F%2EVERIFICACI%C3%93N%20DE%20P%C3%93LIZAS%20CONTRATOS%202022%2FVerificacio%CC%81n%20po%CC%81liza%20contrato%20JEP%2D059%2D2022%2Epdf&amp;parent=%2Fpersonal%2Fcarlos%5Ftorres%5Fjep%5Fgov%5Fco%2FDocuments%2FDocumentos%2FContractual%2FContractual%20%2D%20Onedrive%2FValidaci%C3%B3n%20p%C3%B3lizas%20CPS%2F%2EVERIFICACI%C3%93N%20DE%20P%C3%93LIZAS%20CONTRATOS%202022&amp;parentview=7"/>
    <s v="N/A"/>
    <x v="1"/>
    <s v="Ninguna"/>
    <s v="N/A"/>
    <s v="DERECHO"/>
    <s v="N/A"/>
    <s v="FEMENINO"/>
    <s v="PND"/>
    <s v="https://community.secop.gov.co/Public/Tendering/OpportunityDetail/Index?noticeUID=CO1.NTC.2508843&amp;isFromPublicArea=True&amp;isModal=False"/>
    <n v="1"/>
    <n v="2022"/>
  </r>
  <r>
    <s v="JEP-060-2022"/>
    <s v="JEP-CSPO-060-2022"/>
    <s v="Carlos Torres"/>
    <s v="N/R"/>
    <s v="Lorrin Giselle Moreno Ochoa "/>
    <m/>
    <m/>
    <x v="1"/>
    <s v="1. Prestación de servicios"/>
    <s v="1.030.595.688_x000d_"/>
    <n v="1"/>
    <s v="Persona Natural"/>
    <s v="NA"/>
    <s v="Prestación de servicios para apoyar y acompañar al sistema autónomo de asesoría y defensa, en materia de gestión y validación técnica de información en el proceso de consolidación del registro de comparecientes, del que trata el artículo 95 del ASP 001 de 2020. "/>
    <m/>
    <s v="Harvey Danilo Suarez Morales"/>
    <s v="Secretaría Ejecutiva"/>
    <s v="Subsecretaría Ejecutiva "/>
    <s v="Departamento SAAD - Comparecientes"/>
    <s v="Jorge Alirio Mancera Cortés"/>
    <s v="Departamento SAAD - Comparecientes"/>
    <s v="N/A"/>
    <s v="N/A"/>
    <s v="N/A"/>
    <s v="Inversión"/>
    <s v="$ 43.248.371,00"/>
    <s v="N/A"/>
    <s v="N/A"/>
    <s v="$3.614.070"/>
    <n v="35222"/>
    <n v="30522"/>
    <s v="2018011001091_x0009_"/>
    <d v="2022-01-12T00:00:00"/>
    <d v="2022-01-13T00:00:00"/>
    <s v="N/A"/>
    <s v="N/A"/>
    <s v="N/A"/>
    <s v="N/A"/>
    <n v="0"/>
    <s v="N/A"/>
    <n v="0"/>
    <s v="N/A"/>
    <n v="0"/>
    <s v="N/A"/>
    <n v="0"/>
    <n v="43248371"/>
    <s v="NO"/>
    <s v="N/A"/>
    <s v="N/A"/>
    <s v="N/A"/>
    <s v="N/A"/>
    <d v="2022-12-31T00:00:00"/>
    <d v="2022-12-31T00:00:00"/>
    <s v="NO"/>
    <s v="Bogotá D.C"/>
    <s v="Cumplimiento"/>
    <s v="25-47-101002339"/>
    <n v="0"/>
    <s v="Seguros del Estado "/>
    <d v="2022-01-12T00:00:00"/>
    <s v="12-01-2022 - 01-07-2023"/>
    <s v="https://jepcolombia-my.sharepoint.com/personal/carlos_torres_jep_gov_co/_layouts/15/onedrive.aspx?q=060&amp;searchScope=folder&amp;id=%2Fpersonal%2Fcarlos%5Ftorres%5Fjep%5Fgov%5Fco%2FDocuments%2FDocumentos%2FContractual%2FContractual%20%2D%20Onedrive%2FValidaci%C3%B3n%20p%C3%B3lizas%20CPS%2F%2EVERIFICACI%C3%93N%20DE%20P%C3%93LIZAS%20CONTRATOS%202022%2FVerificacio%CC%81n%20po%CC%81liza%20contrato%20JEP%2D060%2D2022%2Epdf&amp;parent=%2Fpersonal%2Fcarlos%5Ftorres%5Fjep%5Fgov%5Fco%2FDocuments%2FDocumentos%2FContractual%2FContractual%20%2D%20Onedrive%2FValidaci%C3%B3n%20p%C3%B3lizas%20CPS%2F%2EVERIFICACI%C3%93N%20DE%20P%C3%93LIZAS%20CONTRATOS%202022&amp;parentview=7"/>
    <s v="N/A"/>
    <x v="1"/>
    <s v="Ninguna"/>
    <s v="N/A"/>
    <s v="TÉCNICO EN DIGITACIÓN DE SISTEMAS_x000a_"/>
    <s v="N/A"/>
    <s v="FEMENINO"/>
    <s v="PND"/>
    <s v="https://community.secop.gov.co/Public/Tendering/OpportunityDetail/Index?noticeUID=CO1.NTC.2510845&amp;isFromPublicArea=True&amp;isModal=False"/>
    <n v="1"/>
    <n v="2022"/>
  </r>
  <r>
    <s v="JEP-061-2022"/>
    <s v="JEP-CSPO-061-2022"/>
    <s v="Paola Casas"/>
    <s v="N/R"/>
    <s v="Mario Antonio Toloza Sandoval"/>
    <m/>
    <m/>
    <x v="1"/>
    <s v="1. Prestación de servicios"/>
    <n v="88218808"/>
    <n v="1"/>
    <s v="Persona Natural"/>
    <s v="NA"/>
    <s v="Prestar servicios profesionales en el apoyo y acompañamiento a la Secretaría Ejecutiva en la contestación y seguimiento a peticiones de contenido jurídico y demás asuntos relacionados con la Secretaría Ejecutiva propios de su competencia y en el marco de la JEP. "/>
    <m/>
    <s v="Harvey Danilo Suarez Morales"/>
    <s v="Secretaría Ejecutiva"/>
    <s v="Dirección de Asuntos Jurídicos"/>
    <s v="Dirección de Asuntos Jurídicos"/>
    <s v="Jairo Ernesto Arias"/>
    <s v="Dirección de Asuntos Jurídicos"/>
    <s v="N/A"/>
    <s v="N/A"/>
    <s v="N/A"/>
    <s v="Inversión"/>
    <n v="84569271"/>
    <s v="N/A"/>
    <s v="N/A"/>
    <n v="7228143"/>
    <n v="33822"/>
    <n v="38222"/>
    <n v="2018011001175"/>
    <d v="2022-01-18T00:00:00"/>
    <d v="2022-01-24T00:00:00"/>
    <s v="N/A"/>
    <s v="N/A"/>
    <s v="N/A"/>
    <s v="N/A"/>
    <n v="0"/>
    <s v="N/A"/>
    <n v="0"/>
    <s v="N/A"/>
    <n v="0"/>
    <s v="N/A"/>
    <n v="0"/>
    <n v="84569271"/>
    <s v="NO"/>
    <s v="N/A"/>
    <s v="N/A"/>
    <s v="N/A"/>
    <s v="N/A"/>
    <d v="2022-12-31T00:00:00"/>
    <d v="2022-12-31T00:00:00"/>
    <s v="NO"/>
    <s v="Bogotá D.C"/>
    <s v="Cumplimiento"/>
    <s v="3251039–4"/>
    <n v="0"/>
    <s v="Suramericana"/>
    <d v="2022-01-18T00:00:00"/>
    <s v="18-01-2022 - 10-07-2023"/>
    <s v="SD"/>
    <s v="N/A"/>
    <x v="1"/>
    <s v="Ninguna"/>
    <s v="N/A"/>
    <s v="DERECHO"/>
    <s v="N/A"/>
    <s v="MASCULINO"/>
    <s v="PND"/>
    <s v="https://community.secop.gov.co/Public/Tendering/OpportunityDetail/Index?noticeUID=CO1.NTC.2554460&amp;isFromPublicArea=True&amp;isModal=False"/>
    <n v="1"/>
    <n v="2022"/>
  </r>
  <r>
    <s v="JEP-062-2022"/>
    <s v="JEP-CSPO-062-2022"/>
    <s v="Paola Casas"/>
    <s v="N/R"/>
    <s v="Jullieth de los Angeles Capador Quintero "/>
    <m/>
    <m/>
    <x v="1"/>
    <s v="1. Prestación de servicios"/>
    <n v="1136880857"/>
    <n v="4"/>
    <s v="Persona Natural"/>
    <s v="NA"/>
    <s v="Prestar servicios profesionales en el apoyo y acompañamiento a la Secretaría Ejecutiva en la contestación y seguimiento a peticiones de contenido jurídico y demás asuntos relacionados con la Secretaría Ejecutiva propios de su competencia y en el marco de la JEP. "/>
    <m/>
    <s v="Harvey Danilo Suarez Morales"/>
    <s v="Secretaría Ejecutiva"/>
    <s v="Dirección de Asuntos Jurídicos"/>
    <s v="Dirección de Asuntos Jurídicos"/>
    <s v="Jairo Ernesto Arias"/>
    <s v="Dirección de Asuntos Jurídicos"/>
    <s v="N/A"/>
    <s v="N/A"/>
    <s v="N/A"/>
    <s v="Inversión"/>
    <n v="84569271"/>
    <s v="N/A"/>
    <s v="N/A"/>
    <s v="$7.228.143"/>
    <n v="37322"/>
    <n v="42622"/>
    <s v="2018011001091_x0009_"/>
    <d v="2022-01-20T00:00:00"/>
    <d v="2022-01-24T00:00:00"/>
    <s v="N/A"/>
    <s v="N/A"/>
    <s v="N/A"/>
    <s v="N/A"/>
    <n v="0"/>
    <s v="N/A"/>
    <n v="0"/>
    <s v="N/A"/>
    <n v="0"/>
    <s v="N/A"/>
    <n v="0"/>
    <n v="84569271"/>
    <s v="NO"/>
    <s v="N/A"/>
    <s v="N/A"/>
    <s v="N/A"/>
    <s v="N/A"/>
    <d v="2022-12-31T00:00:00"/>
    <d v="2022-12-31T00:00:00"/>
    <s v="NO"/>
    <s v="Bogotá D.C"/>
    <s v="Cumplimiento"/>
    <s v="3252345-8"/>
    <n v="0"/>
    <s v="Suramericana"/>
    <d v="2022-01-20T00:00:00"/>
    <s v="20-01-2022 - 12-07-2023"/>
    <s v="SD"/>
    <s v="N/A"/>
    <x v="1"/>
    <s v="Ninguna"/>
    <s v="N/A"/>
    <s v="DERECHO"/>
    <s v="N/A"/>
    <s v="FEMENINO"/>
    <s v="PND"/>
    <s v="https://community.secop.gov.co/Public/Tendering/OpportunityDetail/Index?noticeUID=CO1.NTC.2585805&amp;isFromPublicArea=True&amp;isModal=False"/>
    <n v="1"/>
    <n v="2022"/>
  </r>
  <r>
    <s v="JEP-063-2022"/>
    <s v="JEP-CSPO-063-2022"/>
    <s v="Paola Casas"/>
    <s v="N/R"/>
    <s v="Jorge Andres Marin Naranjo"/>
    <m/>
    <m/>
    <x v="1"/>
    <s v="1. Prestación de servicios"/>
    <n v="1010186531"/>
    <n v="5"/>
    <s v="Persona Natural"/>
    <s v="NA"/>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42284619"/>
    <s v="N/A"/>
    <s v="N/A"/>
    <n v="3614070"/>
    <n v="36422"/>
    <n v="34022"/>
    <n v="2018011001091"/>
    <d v="2022-01-15T00:00:00"/>
    <d v="2022-01-19T00:00:00"/>
    <s v="Paula Hortua"/>
    <s v="N/A"/>
    <s v="N/A"/>
    <s v="N/A"/>
    <n v="0"/>
    <s v="N/A"/>
    <n v="0"/>
    <s v="N/A"/>
    <n v="0"/>
    <s v="N/A"/>
    <n v="0"/>
    <n v="42284619"/>
    <s v="NO"/>
    <s v="N/A"/>
    <s v="N/A"/>
    <s v="N/A"/>
    <s v="N/A"/>
    <d v="2022-12-31T00:00:00"/>
    <d v="2022-12-31T00:00:00"/>
    <s v="NO"/>
    <s v="Bogotá D.C"/>
    <s v="Cumplimiento"/>
    <s v="21-45-101357812"/>
    <n v="0"/>
    <s v="Seguros del Estado"/>
    <d v="2022-01-17T00:00:00"/>
    <s v="15-01-2022 - 01-07-2023"/>
    <s v="SD"/>
    <s v="N/A"/>
    <x v="1"/>
    <s v="Ingreso"/>
    <s v="N/A"/>
    <s v="DERECHO"/>
    <s v="N/A"/>
    <s v="MASCULINO"/>
    <s v="PND"/>
    <s v="https://community.secop.gov.co/Public/Tendering/OpportunityDetail/Index?noticeUID=CO1.NTC.2529355&amp;isFromPublicArea=True&amp;isModal=False"/>
    <n v="1"/>
    <n v="2022"/>
  </r>
  <r>
    <s v="JEP-064-2022"/>
    <s v="JEP-CSPO-064-2022"/>
    <s v="Paola Casas"/>
    <s v="N/R"/>
    <s v="Jeyson Hafeth Lopez Chisco"/>
    <m/>
    <m/>
    <x v="1"/>
    <s v="1. Prestación de servicios"/>
    <n v="17268171"/>
    <n v="4"/>
    <s v="Persona Natural"/>
    <s v="NA"/>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42284619"/>
    <s v="N/A"/>
    <s v="N/A"/>
    <s v="$3.614.070"/>
    <n v="36622"/>
    <n v="39522"/>
    <n v="2018011001091"/>
    <d v="2022-01-19T00:00:00"/>
    <d v="2022-01-25T00:00:00"/>
    <s v="N/A"/>
    <s v="N/A"/>
    <s v="N/A"/>
    <s v="N/A"/>
    <n v="0"/>
    <s v="N/A"/>
    <n v="0"/>
    <s v="N/A"/>
    <n v="0"/>
    <s v="N/A"/>
    <n v="0"/>
    <n v="42284619"/>
    <s v="NO"/>
    <s v="N/A"/>
    <s v="N/A"/>
    <s v="N/A"/>
    <s v="N/A"/>
    <d v="2022-12-31T00:00:00"/>
    <d v="2022-12-31T00:00:00"/>
    <s v="NO"/>
    <s v="Bogotá D.C"/>
    <s v="Cumplimiento"/>
    <s v="CV-100020122"/>
    <n v="0"/>
    <s v="Seguros Mundial"/>
    <d v="2022-01-24T00:00:00"/>
    <s v="19-01-2022 - 04-07-2023"/>
    <s v="SD"/>
    <s v="N/A"/>
    <x v="1"/>
    <s v="Ingreso"/>
    <s v="N/A"/>
    <s v="DERECHO"/>
    <s v="N/A"/>
    <s v="MASCULINO"/>
    <s v="PND"/>
    <s v="https://community.secop.gov.co/Public/Tendering/OpportunityDetail/Index?noticeUID=CO1.NTC.2529185&amp;isFromPublicArea=True&amp;isModal=False"/>
    <n v="1"/>
    <n v="2022"/>
  </r>
  <r>
    <s v="JEP-065-2022"/>
    <s v="JEP-CSPO-065-2022"/>
    <s v="Paola Casas"/>
    <s v="N/R"/>
    <s v="Jairo Hernan Araque Ferraro"/>
    <m/>
    <m/>
    <x v="1"/>
    <s v="1. Prestación de servicios"/>
    <n v="71787507"/>
    <n v="8"/>
    <s v="Persona Natural"/>
    <s v="NA"/>
    <s v="Prestar servicios profesionales en el apoyo y acompañamiento a la Secretaría Ejecutiva en la proyección de conceptos y peticiones de contendio jurídico y demás asuntos relacionados con la Secretaría Ejecutiva propios de su competencia y en el marco de la JEP."/>
    <m/>
    <s v="Harvey Danilo Suarez Morales"/>
    <s v="Secretaría Ejecutiva"/>
    <s v="Dirección de Asuntos Jurídicos"/>
    <s v="Dirección de Asuntos Jurídicos"/>
    <s v="Jairo Ernesto Arias"/>
    <s v="Dirección de Asuntos Jurídicos"/>
    <s v="N/A"/>
    <s v="N/A"/>
    <s v="N/A"/>
    <s v="Inversión"/>
    <n v="96408973"/>
    <s v="N/A"/>
    <s v="N/A"/>
    <n v="8240084"/>
    <n v="33622"/>
    <n v="41622"/>
    <n v="2018011001091"/>
    <d v="2022-01-19T00:00:00"/>
    <d v="2022-01-24T00:00:00"/>
    <s v="N/A"/>
    <s v="N/A"/>
    <s v="N/A"/>
    <s v="N/A"/>
    <n v="0"/>
    <s v="N/A"/>
    <n v="0"/>
    <s v="N/A"/>
    <n v="0"/>
    <s v="N/A"/>
    <n v="0"/>
    <n v="96408973"/>
    <s v="NO"/>
    <s v="N/A"/>
    <s v="N/A"/>
    <s v="N/A"/>
    <s v="N/A"/>
    <d v="2022-12-31T00:00:00"/>
    <d v="2022-12-31T00:00:00"/>
    <s v="NO"/>
    <s v="Bogotá D.C"/>
    <s v="Cumplimiento"/>
    <s v="11-47-101010896"/>
    <n v="0"/>
    <s v="Seguros del Estado"/>
    <d v="2022-01-20T00:00:00"/>
    <s v="20-01-2022 - 30-06-2023"/>
    <s v="SD"/>
    <s v="N/A"/>
    <x v="1"/>
    <s v="Ingreso"/>
    <s v="N/A"/>
    <s v="DERECHO"/>
    <s v="N/A"/>
    <s v="MASCULINO"/>
    <s v="PND"/>
    <s v="https://community.secop.gov.co/Public/Tendering/OpportunityDetail/Index?noticeUID=CO1.NTC.2584619&amp;isFromPublicArea=True&amp;isModal=False"/>
    <n v="1"/>
    <n v="2022"/>
  </r>
  <r>
    <s v="JEP-066-2022"/>
    <s v="JEP-CSPO-066-2022"/>
    <s v="Norma Bonilla"/>
    <s v="N/R"/>
    <s v="Nicolle Stefani Salazar Hurtado "/>
    <m/>
    <m/>
    <x v="1"/>
    <s v="1. Prestación de servicios"/>
    <n v="1082937775"/>
    <n v="0"/>
    <s v="Persona Natural"/>
    <s v="NA"/>
    <s v="Prestar servicios para apoyar y acompañar al Departamento de Atención al Ciudadano en la gestión de los diferentes canales, registros de PQRSDF, manejo de bases de datos correspondientes y encuestas de satisfacción de los sujetos de derecho y ciudadania en general para la implementación del punto 5 del Acuerdo Final con enfoque sistemico. "/>
    <m/>
    <s v="Harvey Danilo Suarez Morales"/>
    <s v="Secretaría Ejecutiva"/>
    <s v="Subsecretaría Ejecutiva "/>
    <s v="Departamento de Atención al Ciudadano"/>
    <s v="Constanza Eugenia Cañon Charry_x0009_"/>
    <s v="Departamento de Atención al Ciudadano"/>
    <s v="N/A"/>
    <s v="N/A"/>
    <s v="N/A"/>
    <s v="Inversión"/>
    <n v="49050177"/>
    <s v="N/A"/>
    <s v="N/A"/>
    <s v="$4.192.323"/>
    <n v="30222"/>
    <n v="30822"/>
    <s v="2018011001091_x0009_"/>
    <d v="2022-01-13T00:00:00"/>
    <d v="2022-01-13T00:00:00"/>
    <s v="N/A"/>
    <s v="N/A"/>
    <s v="N/A"/>
    <s v="N/A"/>
    <n v="0"/>
    <s v="N/A"/>
    <n v="0"/>
    <s v="N/A"/>
    <n v="0"/>
    <s v="N/A"/>
    <n v="0"/>
    <n v="49050177"/>
    <s v="NO"/>
    <s v="N/A"/>
    <s v="N/A"/>
    <s v="N/A"/>
    <s v="N/A"/>
    <d v="2022-12-31T00:00:00"/>
    <d v="2022-12-31T00:00:00"/>
    <s v="NO"/>
    <s v="Bogotá D.C"/>
    <s v="Cumplimiento"/>
    <s v="21-45-101357231"/>
    <n v="2"/>
    <s v="Seguros del Estado"/>
    <d v="2022-01-13T00:00:00"/>
    <s v="13-01-2022 - 02-07-2023"/>
    <s v="SD"/>
    <s v="N/A"/>
    <x v="1"/>
    <s v="Ingreso"/>
    <s v="N/A"/>
    <s v="DERECHO"/>
    <s v="N/A"/>
    <s v="FEMENINO"/>
    <s v="PND"/>
    <s v="https://community.secop.gov.co/Public/Tendering/OpportunityDetail/Index?noticeUID=CO1.NTC.2518765&amp;isFromPublicArea=True&amp;isModal=False"/>
    <n v="1"/>
    <n v="2022"/>
  </r>
  <r>
    <s v="JEP-067-2022"/>
    <s v="JEP-CSPO-067-2022"/>
    <s v="Vanessa Jiménez "/>
    <s v="N/R"/>
    <s v="Eliana Liney Poveda Aguirre"/>
    <m/>
    <m/>
    <x v="1"/>
    <s v="1. Prestación de servicios"/>
    <n v="1026563306"/>
    <n v="1"/>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s v="Grupo de Análisis de la Información"/>
    <s v="Farid Benavides Vanegas"/>
    <s v="Grupo de Análisis de la Información"/>
    <s v="N/A"/>
    <s v="N/A"/>
    <s v="N/A"/>
    <s v="Inversión"/>
    <n v="79798704"/>
    <s v="N/A"/>
    <s v="N/A"/>
    <n v="6649892"/>
    <n v="31322"/>
    <n v="27722"/>
    <n v="2018011001091"/>
    <d v="2022-01-11T00:00:00"/>
    <d v="2022-01-12T00:00:00"/>
    <s v="N/A"/>
    <s v="N/A"/>
    <s v="N/A"/>
    <s v="N/A"/>
    <n v="0"/>
    <s v="N/A"/>
    <n v="0"/>
    <s v="N/A"/>
    <n v="0"/>
    <s v="N/A"/>
    <n v="0"/>
    <n v="79798704"/>
    <s v="NO"/>
    <s v="N/A"/>
    <s v="N/A"/>
    <s v="N/A"/>
    <s v="N/A"/>
    <d v="2022-12-31T00:00:00"/>
    <d v="2022-12-31T00:00:00"/>
    <s v="NO"/>
    <s v="Bogotá D.C"/>
    <s v="Cumplimiento"/>
    <s v="33-47-101007968"/>
    <n v="0"/>
    <s v="Seguros del Estado"/>
    <d v="2022-01-11T00:00:00"/>
    <s v="11-01-2022 - 02-07-2023"/>
    <s v="https://jepcolombia-my.sharepoint.com/personal/carlos_torres_jep_gov_co/_layouts/15/onedrive.aspx?q=067&amp;searchScope=folder&amp;id=%2Fpersonal%2Fcarlos%5Ftorres%5Fjep%5Fgov%5Fco%2FDocuments%2FDocumentos%2FContractual%2FContractual%20%2D%20Onedrive%2FValidaci%C3%B3n%20p%C3%B3lizas%20CPS%2F%2EVERIFICACI%C3%93N%20DE%20P%C3%93LIZAS%20CONTRATOS%202022%2Fverificaci%C3%B3n%20p%C3%B3liza%20contrato%20JEP%20067%202022%2EPNG&amp;parent=%2Fpersonal%2Fcarlos%5Ftorres%5Fjep%5Fgov%5Fco%2FDocuments%2FDocumentos%2FContractual%2FContractual%20%2D%20Onedrive%2FValidaci%C3%B3n%20p%C3%B3lizas%20CPS%2F%2EVERIFICACI%C3%93N%20DE%20P%C3%93LIZAS%20CONTRATOS%202022&amp;parentview=7"/>
    <s v="N/A"/>
    <x v="1"/>
    <s v="Ingreso"/>
    <s v="N/A"/>
    <s v="COMUNICACIÓN SOCIAL"/>
    <s v="N/A"/>
    <s v="FEMENINO"/>
    <s v="PND"/>
    <s v="https://community.secop.gov.co/Public/Tendering/OpportunityDetail/Index?noticeUID=CO1.NTC.2508357&amp;isFromPublicArea=True&amp;isModal=False"/>
    <n v="1"/>
    <n v="2022"/>
  </r>
  <r>
    <s v="JEP-068-2022"/>
    <s v="JEP-CSPO-068-2022"/>
    <s v="Vanessa Jiménez "/>
    <s v="N/R"/>
    <s v="Marcos Andres Barrera Castiblanco "/>
    <m/>
    <m/>
    <x v="1"/>
    <s v="1. Prestación de servicios"/>
    <n v="1018451750"/>
    <n v="7"/>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s v="Grupo de Análisis de la Información"/>
    <s v="Farid Benavides Vanegas"/>
    <s v="Grupo de Análisis de la Información"/>
    <s v="N/A"/>
    <s v="N/A"/>
    <s v="N/A"/>
    <s v="Inversión"/>
    <n v="79798704"/>
    <s v="N/A"/>
    <s v="N/A"/>
    <s v="$6.649.892"/>
    <n v="29822"/>
    <n v="28522"/>
    <n v="2018011001091"/>
    <d v="2022-01-12T00:00:00"/>
    <d v="2022-01-13T00:00:00"/>
    <s v="N/A"/>
    <s v="N/A"/>
    <s v="N/A"/>
    <s v="N/A"/>
    <n v="0"/>
    <s v="N/A"/>
    <n v="0"/>
    <s v="N/A"/>
    <n v="0"/>
    <s v="N/A"/>
    <n v="0"/>
    <n v="79798704"/>
    <s v="NO"/>
    <s v="N/A"/>
    <s v="N/A"/>
    <s v="N/A"/>
    <s v="N/A"/>
    <d v="2022-12-31T00:00:00"/>
    <d v="2022-12-31T00:00:00"/>
    <s v="NO"/>
    <s v="Bogotá D.C"/>
    <s v="Cumplimiento"/>
    <s v="14-47-101013845 "/>
    <n v="0"/>
    <s v="Seguros del Estado"/>
    <d v="2022-01-12T00:00:00"/>
    <s v="12-01-2022 - 30-06-2023"/>
    <s v="https://jepcolombia-my.sharepoint.com/personal/carlos_torres_jep_gov_co/_layouts/15/onedrive.aspx?q=068&amp;searchScope=folder&amp;id=%2Fpersonal%2Fcarlos%5Ftorres%5Fjep%5Fgov%5Fco%2FDocuments%2FDocumentos%2FContractual%2FContractual%20%2D%20Onedrive%2FValidaci%C3%B3n%20p%C3%B3lizas%20CPS%2F%2EVERIFICACI%C3%93N%20DE%20P%C3%93LIZAS%20CONTRATOS%202022%2FVerficaci%C3%B3n%20p%C3%B3liza%20contrato%20JEP%20068%202022%2EPNG&amp;parent=%2Fpersonal%2Fcarlos%5Ftorres%5Fjep%5Fgov%5Fco%2FDocuments%2FDocumentos%2FContractual%2FContractual%20%2D%20Onedrive%2FValidaci%C3%B3n%20p%C3%B3lizas%20CPS%2F%2EVERIFICACI%C3%93N%20DE%20P%C3%93LIZAS%20CONTRATOS%202022&amp;parentview=7"/>
    <s v="N/A"/>
    <x v="1"/>
    <s v="Ingreso"/>
    <m/>
    <s v="ADMINISTRACIÓN PÚBLICA"/>
    <s v="N/A"/>
    <s v="MASCULINO"/>
    <s v="marcos.barrera@jep.gov.co"/>
    <s v="https://community.secop.gov.co/Public/Tendering/OpportunityDetail/Index?noticeUID=CO1.NTC.2508393&amp;isFromPublicArea=True&amp;isModal=False"/>
    <n v="1"/>
    <n v="2022"/>
  </r>
  <r>
    <s v="JEP-069-2022"/>
    <s v="JEP-CSPO-069-2022"/>
    <s v="Vanessa Jiménez "/>
    <s v="N/R"/>
    <s v="Angelica Isabel Velasquez Granados "/>
    <m/>
    <m/>
    <x v="1"/>
    <s v="1. Prestación de servicios"/>
    <n v="35263272"/>
    <n v="2"/>
    <s v="Persona Natural"/>
    <s v="NA"/>
    <s v="Prestar servicios profesionales para apoyar al GRAI en la formulación e implementación de metodologías de análisis macrocriminal para la identificación de máximos responsables de graves violaciones a los DDHH. "/>
    <m/>
    <s v="Harvey Danilo Suarez Morales"/>
    <s v="Secretaría Ejecutiva"/>
    <s v="Grupo de Análisis de la Información"/>
    <s v="Grupo de Análisis de la Información"/>
    <s v="Farid Benavides Vanegas"/>
    <s v="Grupo de Análisis de la Información"/>
    <s v="N/A"/>
    <s v="N/A"/>
    <s v="N/A"/>
    <s v="Inversión"/>
    <n v="126637104"/>
    <s v="N/A"/>
    <s v="N/A"/>
    <n v="10553092"/>
    <n v="31422"/>
    <n v="28422"/>
    <n v="2018011001091"/>
    <d v="2022-01-12T00:00:00"/>
    <d v="2022-01-13T00:00:00"/>
    <s v="N/A"/>
    <s v="N/A"/>
    <s v="N/A"/>
    <s v="N/A"/>
    <n v="0"/>
    <s v="N/A"/>
    <n v="0"/>
    <s v="N/A"/>
    <n v="0"/>
    <s v="N/A"/>
    <n v="0"/>
    <n v="126637104"/>
    <s v="NO"/>
    <s v="N/A"/>
    <s v="N/A"/>
    <s v="N/A"/>
    <s v="N/A"/>
    <d v="2022-12-31T00:00:00"/>
    <d v="2022-12-31T00:00:00"/>
    <s v="NO"/>
    <s v="Bogotá D.C"/>
    <s v="Cumplimiento"/>
    <s v="33-47-101007986"/>
    <n v="0"/>
    <s v="Seguros del Estado"/>
    <d v="2022-01-12T00:00:00"/>
    <s v="12-01-2022 - 02-07-2023"/>
    <s v="https://jepcolombia-my.sharepoint.com/personal/carlos_torres_jep_gov_co/_layouts/15/onedrive.aspx?q=069&amp;searchScope=folder&amp;id=%2Fpersonal%2Fcarlos%5Ftorres%5Fjep%5Fgov%5Fco%2FDocuments%2FDocumentos%2FContractual%2FContractual%20%2D%20Onedrive%2FValidaci%C3%B3n%20p%C3%B3lizas%20CPS%2F%2EVERIFICACI%C3%93N%20DE%20P%C3%93LIZAS%20CONTRATOS%202022%2FVerificaci%C3%B3n%20p%C3%B3liza%20contrato%20JEP%20069%202022%2EPNG&amp;parent=%2Fpersonal%2Fcarlos%5Ftorres%5Fjep%5Fgov%5Fco%2FDocuments%2FDocumentos%2FContractual%2FContractual%20%2D%20Onedrive%2FValidaci%C3%B3n%20p%C3%B3lizas%20CPS%2F%2EVERIFICACI%C3%93N%20DE%20P%C3%93LIZAS%20CONTRATOS%202022&amp;parentview=7"/>
    <s v="N/A"/>
    <x v="1"/>
    <s v="Ingreso"/>
    <s v="N/A"/>
    <s v="COMUNICACIÓN SOLCIAL Y PERIODISMO"/>
    <s v="N/A"/>
    <s v="FEMENINO"/>
    <s v="PND"/>
    <s v="https://community.secop.gov.co/Public/Tendering/OpportunityDetail/Index?noticeUID=CO1.NTC.2509394&amp;isFromPublicArea=True&amp;isModal=False"/>
    <n v="1"/>
    <n v="2022"/>
  </r>
  <r>
    <s v="JEP-070-2022"/>
    <s v="JEP-CSPO-070-2022"/>
    <s v="Jairo Cuellar"/>
    <s v="N/R"/>
    <s v="Lised Vanesa Sanchez Angel"/>
    <m/>
    <m/>
    <x v="1"/>
    <s v="1. Prestación de servicios"/>
    <n v="1018479292"/>
    <n v="7"/>
    <s v="Persona Natural"/>
    <s v="NA"/>
    <s v="Servicios profesionales para  apoyar y acompañar al grupo de protección a víctimas, testigos y demás intervinientes de la UIA en la respuesta a derechos de petición, recursos, tutelas y demás requerimientos de naturaleza jurídica o judicial que acompañen el proceso de análisis de riesgo."/>
    <m/>
    <s v="Harvey Danilo Suarez Morales"/>
    <s v="Secretaría Ejecutiva"/>
    <s v="Unidad de Investigación y Acusación"/>
    <s v="Unidad de Investigación y Acusación"/>
    <s v="Oscar Alfonso Tellez Valenzuela"/>
    <s v="Unidad de Investigación y Acusación"/>
    <s v="N/A"/>
    <s v="N/A"/>
    <s v="N/A"/>
    <s v="Inversión"/>
    <n v="86737716"/>
    <s v="N/A"/>
    <s v="N/A"/>
    <s v="$7.228.143,00"/>
    <n v="33522"/>
    <n v="29922"/>
    <s v="2018011001068_x0009_"/>
    <d v="2022-01-12T00:00:00"/>
    <d v="2022-01-13T00:00:00"/>
    <s v="N/A"/>
    <s v="N/A"/>
    <s v="N/A"/>
    <s v="N/A"/>
    <n v="0"/>
    <s v="N/A"/>
    <n v="0"/>
    <s v="N/A"/>
    <n v="0"/>
    <s v="N/A"/>
    <n v="0"/>
    <n v="86737716"/>
    <s v="NO"/>
    <s v="N/A"/>
    <s v="N/A"/>
    <s v="N/A"/>
    <s v="N/A"/>
    <d v="2022-12-31T00:00:00"/>
    <d v="2022-12-31T00:00:00"/>
    <s v="NO"/>
    <s v="Bogotá D.C"/>
    <s v="Cumplimiento "/>
    <s v="15-47-101008244"/>
    <n v="0"/>
    <s v="Seguros del Estado"/>
    <d v="2022-01-13T00:00:00"/>
    <s v="12-01-2022 - 30-06-2023"/>
    <s v="https://jepcolombia-my.sharepoint.com/personal/carlos_torres_jep_gov_co/_layouts/15/onedrive.aspx?q=070&amp;searchScope=folder&amp;id=%2Fpersonal%2Fcarlos%5Ftorres%5Fjep%5Fgov%5Fco%2FDocuments%2FDocumentos%2FContractual%2FContractual%20%2D%20Onedrive%2FValidaci%C3%B3n%20p%C3%B3lizas%20CPS%2F%2EVERIFICACI%C3%93N%20DE%20P%C3%93LIZAS%20CONTRATOS%202022%2FVerificaci%C3%B3n%20p%C3%B3liza%20Contrato%20%20JEP%2D070%2D2022%2Epdf&amp;parent=%2Fpersonal%2Fcarlos%5Ftorres%5Fjep%5Fgov%5Fco%2FDocuments%2FDocumentos%2FContractual%2FContractual%20%2D%20Onedrive%2FValidaci%C3%B3n%20p%C3%B3lizas%20CPS%2F%2EVERIFICACI%C3%93N%20DE%20P%C3%93LIZAS%20CONTRATOS%202022&amp;parentview=7"/>
    <s v="N/A"/>
    <x v="1"/>
    <s v="Ingreso"/>
    <s v="N/A"/>
    <s v="DERECHO"/>
    <s v="N/A"/>
    <s v="FEMENINO"/>
    <s v="PND"/>
    <s v="https://community.secop.gov.co/Public/Tendering/OpportunityDetail/Index?noticeUID=CO1.NTC.2509262&amp;isFromPublicArea=True&amp;isModal=False"/>
    <n v="1"/>
    <n v="2022"/>
  </r>
  <r>
    <s v="JEP-071-2022"/>
    <s v="JEP-CSPO-071-2022"/>
    <s v="John Maldonado"/>
    <s v="N/R"/>
    <s v="BUHO MEDIA SAS"/>
    <s v="N/A"/>
    <s v="N/A"/>
    <x v="1"/>
    <s v="1. Prestación de servicios"/>
    <n v="900224814"/>
    <n v="5"/>
    <s v="Persona Jurídica Prestacion de Servicios  Profesionales"/>
    <s v="Bogotá"/>
    <s v="Prestar servicios profesionales para acompañar a la subdirección de comunicaciones en la realización del monitoreo diario de los medios y plataformas de comunicación a nivel internacional, nacional, regional y local en los que circulan información sobre la JEP y los temas asociados a su gestión de acuerdo con la política y estrategia de comunicaciones, con el fin de realizar el análisis de impacto y estrategia de comunicaciones."/>
    <m/>
    <s v="Harvey Danilo Suarez Morales"/>
    <s v="Secretaría Ejecutiva"/>
    <s v="Secretaría Ejecutiva"/>
    <s v="Subdirección de Comunicaciones"/>
    <s v="Hernando Salazar Palacio"/>
    <s v="Subdirección de Comunicaciones"/>
    <s v="N/A"/>
    <s v="N/A"/>
    <s v="N/A"/>
    <s v="Inversión"/>
    <n v="136854451"/>
    <s v="N/A"/>
    <s v="N/A"/>
    <n v="11696963"/>
    <n v="34422"/>
    <n v="28822"/>
    <n v="2018011000954"/>
    <d v="2022-01-12T00:00:00"/>
    <d v="2022-01-13T00:00:00"/>
    <s v="N/A"/>
    <s v="N/A"/>
    <s v="N/A"/>
    <s v="N/A"/>
    <n v="0"/>
    <s v="N/A"/>
    <n v="0"/>
    <s v="N/A"/>
    <n v="0"/>
    <s v="N/A"/>
    <n v="0"/>
    <n v="136854451"/>
    <s v="NO"/>
    <s v="N/A"/>
    <s v="N/A"/>
    <s v="N/A"/>
    <s v="N/A"/>
    <d v="2022-12-31T00:00:00"/>
    <d v="2022-12-31T00:00:00"/>
    <s v="NO"/>
    <s v="Bogotá D.C"/>
    <s v="Cumplimiento"/>
    <s v="21-45-101357369"/>
    <n v="0"/>
    <s v="Seguros del Estado"/>
    <d v="2022-01-12T00:00:00"/>
    <s v="12-01-2022 - 31-12-2025"/>
    <s v="https://jepcolombia-my.sharepoint.com/:w:/r/personal/carlos_torres_jep_gov_co/_layouts/15/Doc.aspx?sourcedoc=%7B68FBCD2C-96C2-40BF-81CB-DD78D9E610AC%7D&amp;file=Consulta%20poliza.docx&amp;action=default&amp;mobileredirect=true|"/>
    <s v="N/A"/>
    <x v="1"/>
    <s v="Ingreso"/>
    <s v="N/A"/>
    <s v="PND"/>
    <s v="N/A"/>
    <s v="N/A"/>
    <s v="N/A"/>
    <s v="https://community.secop.gov.co/Public/Tendering/OpportunityDetail/Index?noticeUID=CO1.NTC.2517009&amp;isFromPublicArea=True&amp;isModal=False"/>
    <n v="1"/>
    <n v="2022"/>
  </r>
  <r>
    <s v="JEP-072-2022"/>
    <s v="JEP-CSPO-072-2022"/>
    <s v="Ángela Esquivel "/>
    <s v="N/R"/>
    <s v="Adriana Sofia Borda Plata"/>
    <m/>
    <m/>
    <x v="1"/>
    <s v="1. Prestación de servicios"/>
    <n v="39681453"/>
    <n v="6"/>
    <s v="Persona Natural"/>
    <s v="NA"/>
    <s v="Prestación de servicios profesionales para apoyar a la Subdirección de Planeación en la actualización, desarrollo e implementación del Modelo de gestión de la entidad, así como en la construcción y seguimiento de instrumentos de planeación y gestión asociados."/>
    <m/>
    <s v="Harvey Danilo Suarez Morales"/>
    <s v="Secretaría Ejecutiva"/>
    <s v="Secretaría Ejecutiva"/>
    <s v="Subdirección de Planeación"/>
    <s v="Adela del Pilar Parra González_x0009_"/>
    <s v="Subdirección de Planeación"/>
    <s v="N/A"/>
    <s v="N/A"/>
    <s v="N/A"/>
    <s v="Inversión"/>
    <n v="96683642"/>
    <s v="N/A"/>
    <s v="N/A"/>
    <s v="$8.240.084"/>
    <n v="37022"/>
    <n v="29622"/>
    <s v="2018011001175_x0009_"/>
    <d v="2022-01-12T00:00:00"/>
    <d v="2022-01-13T00:00:00"/>
    <s v="N/A"/>
    <s v="N/A"/>
    <s v="N/A"/>
    <s v="N/A"/>
    <n v="0"/>
    <s v="N/A"/>
    <n v="0"/>
    <s v="N/A"/>
    <n v="0"/>
    <s v="N/A"/>
    <n v="0"/>
    <n v="96683642"/>
    <s v="NO"/>
    <s v="N/A"/>
    <s v="N/A"/>
    <s v="N/A"/>
    <s v="N/A"/>
    <d v="2022-12-31T00:00:00"/>
    <d v="2022-12-31T00:00:00"/>
    <s v="NO"/>
    <s v="Bogotá D.C"/>
    <s v="Cumplimiento"/>
    <s v="380-47-994000120762"/>
    <n v="0"/>
    <s v="Aseguradora Solidaria"/>
    <d v="2022-01-11T00:00:00"/>
    <s v="11-01-2022 - 01-07-2023"/>
    <s v="C:\Users\andres.prietom\JEP Colombia\Carlos Giovanni Torres Peñaranda - Contractual - Onedrive\Validación pólizas CPS\.VERIFICACIÓN DE PÓLIZAS CONTRATOS 2022\verificacion poliza contrato JEP-072-2022.pdf"/>
    <s v="En fecha 16/05/2022 mediante otrosí 1, se modifica el pago de aportes a pensión._x000a_En fecha del 26 de septiembr se suspende el contrato hasta el 26 de octubre"/>
    <x v="1"/>
    <s v="Suspensión"/>
    <s v="26/09/2022 - 26/10/2022"/>
    <s v="DERECHO"/>
    <s v="N/A"/>
    <s v="FEMENINO"/>
    <s v="PND"/>
    <s v="https://community.secop.gov.co/Public/Tendering/OpportunityDetail/Index?noticeUID=CO1.NTC.2511909&amp;isFromPublicArea=True&amp;isModal=False"/>
    <n v="1"/>
    <n v="2022"/>
  </r>
  <r>
    <s v="JEP-073-2022"/>
    <s v="JEP-CSPO-073-2022"/>
    <s v="Jairo Cuellar"/>
    <s v="N/R"/>
    <s v="Jorge Alfonso Espinosa Torres "/>
    <m/>
    <m/>
    <x v="1"/>
    <s v="1. Prestación de servicios"/>
    <n v="1020728010"/>
    <n v="3"/>
    <s v="Persona Natural"/>
    <s v="NA"/>
    <s v="Prestar servicios profesionales para el apoyo al Grupo de Análisis, Contexto y Estadística en las tareas de gestión de información, diseño e implementación de modelos de datos, así como el análisis y visualización en entornos geográficos, a fin de la capacidad investigativa a cargo de la UIA."/>
    <m/>
    <s v="Harvey Danilo Suarez Morales"/>
    <s v="Secretaría Ejecutiva"/>
    <s v="Unidad de Investigación y Acusación"/>
    <s v="Unidad de Investigación y Acusación"/>
    <s v="Luz Helena Morales Garay"/>
    <s v="Unidad de Investigación y Acusación"/>
    <s v="N/A"/>
    <s v="N/A"/>
    <s v="N/A"/>
    <s v="Inversión"/>
    <n v="126637092"/>
    <s v="N/A"/>
    <s v="N/A"/>
    <n v="10553091"/>
    <n v="26522"/>
    <n v="30022"/>
    <n v="2018011001091"/>
    <d v="2022-01-12T00:00:00"/>
    <d v="2022-01-13T00:00:00"/>
    <s v="N/A"/>
    <s v="N/A"/>
    <s v="N/A"/>
    <s v="N/A"/>
    <n v="0"/>
    <s v="N/A"/>
    <n v="0"/>
    <s v="N/A"/>
    <n v="0"/>
    <s v="N/A"/>
    <n v="0"/>
    <n v="126637092"/>
    <s v="NO"/>
    <s v="N/A"/>
    <s v="N/A"/>
    <s v="N/A"/>
    <s v="N/A"/>
    <d v="2022-12-31T00:00:00"/>
    <d v="2022-12-31T00:00:00"/>
    <s v="NO"/>
    <s v="Bogotá D.C"/>
    <s v="Cumplimiento"/>
    <s v="15-47-101008245"/>
    <n v="0"/>
    <s v="Seguros del Estado"/>
    <d v="2022-01-13T00:00:00"/>
    <s v="12-01-2022 - 30-06-2023"/>
    <s v="https://jepcolombia-my.sharepoint.com/personal/carlos_torres_jep_gov_co/_layouts/15/onedrive.aspx?q=073&amp;searchScope=folder&amp;id=%2Fpersonal%2Fcarlos%5Ftorres%5Fjep%5Fgov%5Fco%2FDocuments%2FDocumentos%2FContractual%2FContractual%20%2D%20Onedrive%2FValidaci%C3%B3n%20p%C3%B3lizas%20CPS%2F%2EVERIFICACI%C3%93N%20DE%20P%C3%93LIZAS%20CONTRATOS%202022%2FVerificaci%C3%B3n%20p%C3%B3liza%20Contrato%20%20JEP%2D073%2D2022%2Epdf&amp;parent=%2Fpersonal%2Fcarlos%5Ftorres%5Fjep%5Fgov%5Fco%2FDocuments%2FDocumentos%2FContractual%2FContractual%20%2D%20Onedrive%2FValidaci%C3%B3n%20p%C3%B3lizas%20CPS&amp;parentview=7"/>
    <s v="Mediante otrosí 1del 4 de febrero 2022 se modifica la forma de pago en: prorrata de los días de servicio efectivamente prestados en el mes de enero de_x000a_2022, a razón de TRESCIENTOS CINCUENTA Y UN MIL SETECIENTOS_x000a_SESENTA Y NUEVE PESOS M/CTE ($351.769)"/>
    <x v="1"/>
    <s v="Ingreso"/>
    <s v="N/A"/>
    <s v="INGENIERÍA CATASTRAL"/>
    <s v="N/A"/>
    <s v="MASCULINO"/>
    <s v="PND"/>
    <s v="https://community.secop.gov.co/Public/Tendering/OpportunityDetail/Index?noticeUID=CO1.NTC.2511893&amp;isFromPublicArea=True&amp;isModal=False"/>
    <n v="1"/>
    <n v="2022"/>
  </r>
  <r>
    <s v="JEP-074-2022"/>
    <s v="JEP-CSPO-074-2022"/>
    <s v="Jairo Cuellar"/>
    <s v="N/R"/>
    <s v="Jaime Eduardo Fonseca Aranguren "/>
    <m/>
    <m/>
    <x v="1"/>
    <s v="1. Prestación de servicios"/>
    <s v="1.032.425.804_x000d_"/>
    <n v="7"/>
    <s v="Persona Natural"/>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m/>
    <s v="Harvey Danilo Suarez Morales"/>
    <s v="Secretaría Ejecutiva"/>
    <s v="Unidad de Investigación y Acusación"/>
    <s v="Unidad de Investigación y Acusación"/>
    <s v="Oscar Alfonso Tellez Valenzuela"/>
    <s v="Unidad de Investigación y Acusación"/>
    <s v="N/A"/>
    <s v="N/A"/>
    <s v="N/A"/>
    <s v="Inversión"/>
    <n v="55512120"/>
    <s v="N/A"/>
    <s v="N/A"/>
    <s v="$4.626.010"/>
    <n v="29722"/>
    <n v="32022"/>
    <n v="2018011001068"/>
    <d v="2022-01-14T00:00:00"/>
    <d v="2022-01-18T00:00:00"/>
    <s v="N/A"/>
    <s v="N/A"/>
    <s v="N/A"/>
    <s v="N/A"/>
    <n v="-2467210"/>
    <s v="N/A"/>
    <n v="0"/>
    <s v="N/A"/>
    <n v="0"/>
    <s v="N/A"/>
    <n v="0"/>
    <n v="53044910"/>
    <s v="NO"/>
    <s v="N/A"/>
    <s v="N/A"/>
    <s v="N/A"/>
    <s v="N/A"/>
    <d v="2022-12-31T00:00:00"/>
    <d v="2022-12-31T00:00:00"/>
    <s v="NO"/>
    <s v="Bogotá D.C"/>
    <s v="Cumplimiento"/>
    <s v="15-47-101008288"/>
    <n v="0"/>
    <s v="Seguros del Estado"/>
    <d v="2022-01-15T00:00:00"/>
    <s v="14-01-2022 - 30-06-2023"/>
    <s v="C:\Users\andres.prietom\JEP Colombia\Carlos Giovanni Torres Peñaranda - Contractual - Onedrive\Validación pólizas CPS\.VERIFICACIÓN DE PÓLIZAS CONTRATOS 2022\Verificación póliza Contrato  JEP-074-2022.pdf"/>
    <s v="En fecha 19/04/2022 se suscribe otrosí 1 por medio del cual se reduce el valor del contrato en  $2.467.210"/>
    <x v="1"/>
    <s v="Adición y Prorróga"/>
    <s v="N/A"/>
    <s v="ECONMÍA"/>
    <s v="N/A"/>
    <s v="MASCULINO"/>
    <s v="PND"/>
    <s v="https://community.secop.gov.co/Public/Tendering/OpportunityDetail/Index?noticeUID=CO1.NTC.2512315&amp;isFromPublicArea=True&amp;isModal=False"/>
    <n v="1"/>
    <n v="2022"/>
  </r>
  <r>
    <s v="JEP-075-2022"/>
    <s v="JEP-CSPO-075-2022"/>
    <s v="Jairo Cuellar"/>
    <s v="N/R"/>
    <s v="CANCELADO"/>
    <m/>
    <m/>
    <x v="1"/>
    <s v="1. Prestación de servicios"/>
    <n v="52739813"/>
    <n v="3"/>
    <s v="Persona Natural"/>
    <s v="NA"/>
    <s v="CANCELADO"/>
    <m/>
    <s v="Cancelado"/>
    <s v="Cancelado"/>
    <s v="Cancelado"/>
    <s v="Cancelado"/>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LADO"/>
    <x v="2"/>
    <s v="Ninguna"/>
    <m/>
    <s v="N/A"/>
    <s v="N/A"/>
    <s v="N/A"/>
    <s v="N/A"/>
    <s v="N/A"/>
    <e v="#VALUE!"/>
    <e v="#VALUE!"/>
  </r>
  <r>
    <s v="JEP-076-2022"/>
    <s v="JEP-CSPO-076-2022"/>
    <s v="Jairo Cuellar"/>
    <s v="N/R"/>
    <s v="Ana Milehidy Castellanos Vargas"/>
    <m/>
    <m/>
    <x v="1"/>
    <s v="1. Prestación de servicios"/>
    <n v="52508358"/>
    <n v="2"/>
    <s v="Persona Natural"/>
    <s v="NA"/>
    <s v="Prestación de servicios profesionales para acompañar al Departamento SAAD Comparecientes en la articulación, seguimiento y aplicación de los lineamientos para la atención psicosocial a cargo del  departamento."/>
    <m/>
    <s v="Harvey Danilo Suarez Morales"/>
    <s v="Secretaría Ejecutiva"/>
    <s v="Subsecretaría Ejecutiva "/>
    <s v="Departamento SAAD - Comparecientes"/>
    <s v="Jorge Alirio Mancera Cortés"/>
    <s v="Departamento SAAD - Comparecientes"/>
    <s v="N/A"/>
    <s v="N/A"/>
    <s v="N/A"/>
    <s v="Inversión"/>
    <n v="98606325"/>
    <s v="N/A"/>
    <s v="N/A"/>
    <n v="8240084"/>
    <n v="27722"/>
    <n v="31522"/>
    <n v="2018011001091"/>
    <d v="2022-01-13T00:00:00"/>
    <d v="2022-01-17T00:00:00"/>
    <s v="N/A"/>
    <s v="N/A"/>
    <s v="N/A"/>
    <s v="N/A"/>
    <n v="0"/>
    <s v="N/A"/>
    <n v="0"/>
    <s v="N/A"/>
    <n v="0"/>
    <s v="N/A"/>
    <n v="0"/>
    <n v="98606325"/>
    <s v="NO"/>
    <s v="N/A"/>
    <s v="N/A"/>
    <s v="N/A"/>
    <s v="N/A"/>
    <d v="2022-12-31T00:00:00"/>
    <d v="2022-12-31T00:00:00"/>
    <s v="NO"/>
    <s v="Cundinamarca"/>
    <s v="Cumplimiento"/>
    <s v="21-45-101357579"/>
    <n v="0"/>
    <s v="Seguros del Estado"/>
    <d v="2022-01-14T00:00:00"/>
    <s v="13-01-2022 - 30-06-2023"/>
    <s v="C:\Users\andres.prietom\JEP Colombia\Carlos Giovanni Torres Peñaranda - Contractual - Onedrive\Validación pólizas CPS\.VERIFICACIÓN DE PÓLIZAS CONTRATOS 2022\Verificación póliza Contrato  JEP-076-2022.pdf"/>
    <s v="N/A"/>
    <x v="1"/>
    <s v="Ingreso"/>
    <s v="N/A"/>
    <s v="TRABAJO SOCIAL"/>
    <s v="TÉCNICO EN SECRETARIADO EJECUTIVO"/>
    <s v="FEMENINO"/>
    <s v="PND"/>
    <s v="https://community.secop.gov.co/Public/Tendering/OpportunityDetail/Index?noticeUID=CO1.NTC.2516143&amp;isFromPublicArea=True&amp;isModal=False"/>
    <n v="1"/>
    <n v="2022"/>
  </r>
  <r>
    <s v="JEP-077-2022"/>
    <s v="JEP-CSPO-077-2022"/>
    <s v="Jairo Cuellar"/>
    <s v="N/R"/>
    <s v="Cristobalina Mena Moya "/>
    <m/>
    <m/>
    <x v="1"/>
    <s v="1. Prestación de servicios"/>
    <n v="39315076"/>
    <n v="4"/>
    <s v="Persona Natural"/>
    <s v="NA"/>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s v="Departamento SAAD - Comparecientes"/>
    <s v="N/A"/>
    <s v="N/A"/>
    <s v="N/A"/>
    <s v="Inversión"/>
    <n v="86496775"/>
    <s v="N/A"/>
    <s v="N/A"/>
    <n v="7228143"/>
    <n v="25922"/>
    <s v="_x0009_32122"/>
    <n v="2018011001091"/>
    <d v="2022-01-14T00:00:00"/>
    <d v="2022-01-18T00:00:00"/>
    <s v="N/A"/>
    <s v="N/A"/>
    <s v="N/A"/>
    <s v="N/A"/>
    <n v="0"/>
    <s v="N/A"/>
    <n v="0"/>
    <s v="N/A"/>
    <n v="0"/>
    <s v="N/A"/>
    <n v="0"/>
    <n v="86496775"/>
    <s v="NO"/>
    <s v="N/A"/>
    <s v="N/A"/>
    <s v="N/A"/>
    <s v="N/A"/>
    <d v="2022-12-31T00:00:00"/>
    <d v="2022-12-31T00:00:00"/>
    <s v="NO"/>
    <s v=" Región de Urabá, Bajo Atrato y_x000a_Darién"/>
    <s v="Cumplimiento"/>
    <s v="3245046-1"/>
    <n v="0"/>
    <s v="Suramericana"/>
    <d v="2022-01-17T00:00:00"/>
    <s v="14-01-2022 - 04-07-2023"/>
    <s v="SD"/>
    <s v="N/A"/>
    <x v="1"/>
    <s v="Ingreso"/>
    <s v="N/A"/>
    <s v="DERECHO"/>
    <s v="N/A"/>
    <s v="FEMENINO"/>
    <s v="PND"/>
    <s v="https://community.secop.gov.co/Public/Tendering/OpportunityDetail/Index?noticeUID=CO1.NTC.2516092&amp;isFromPublicArea=True&amp;isModal=False"/>
    <n v="1"/>
    <n v="2022"/>
  </r>
  <r>
    <s v="JEP-078-2022"/>
    <s v="JEP-CSPO-078-2022"/>
    <s v="Jairo Cuellar"/>
    <s v="N/R"/>
    <s v="CANCELADO"/>
    <m/>
    <m/>
    <x v="1"/>
    <s v="1. Prestación de servicios"/>
    <s v="CANCELADO"/>
    <s v="N/A"/>
    <s v="Persona Natural"/>
    <s v="NA"/>
    <s v="CANCELADO"/>
    <m/>
    <s v="Cancelado"/>
    <s v="Cancelado"/>
    <s v="Cancelado"/>
    <s v="Cancelado"/>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LADO"/>
    <x v="2"/>
    <s v="Ninguna"/>
    <m/>
    <s v="N/A"/>
    <s v="N/A"/>
    <s v="N/A"/>
    <s v="N/A"/>
    <s v="N/A"/>
    <e v="#VALUE!"/>
    <e v="#VALUE!"/>
  </r>
  <r>
    <s v="JEP-079-2022"/>
    <s v="JEP-CSPO-079-2022"/>
    <s v="Jairo Cuellar"/>
    <s v="N/R"/>
    <s v="Jessica Andrea Angarita Meneses"/>
    <m/>
    <m/>
    <x v="1"/>
    <s v="1. Prestación de servicios"/>
    <n v="1032450021"/>
    <n v="2"/>
    <s v="Persona Natural"/>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s v="Departamento SAAD - Comparecientes"/>
    <s v="N/A"/>
    <s v="N/A"/>
    <s v="N/A"/>
    <s v="Inversión"/>
    <n v="86496775"/>
    <s v="N/A"/>
    <s v="N/A"/>
    <n v="7228143"/>
    <n v="33322"/>
    <n v="31622"/>
    <n v="2018011001091"/>
    <d v="2022-01-13T00:00:00"/>
    <d v="2022-01-17T00:00:00"/>
    <s v="N/A"/>
    <s v="N/A"/>
    <s v="N/A"/>
    <s v="N/A"/>
    <n v="0"/>
    <s v="N/A"/>
    <n v="0"/>
    <s v="N/A"/>
    <n v="0"/>
    <s v="N/A"/>
    <n v="0"/>
    <n v="86496775"/>
    <s v="NO"/>
    <s v="N/A"/>
    <s v="N/A"/>
    <s v="N/A"/>
    <s v="N/A"/>
    <d v="2022-12-31T00:00:00"/>
    <d v="2022-12-31T00:00:00"/>
    <s v="NO"/>
    <s v="Cundinamarca"/>
    <s v="Cumplimiento"/>
    <s v="21-45-101357580"/>
    <n v="0"/>
    <s v="Seguros del Estado"/>
    <d v="2022-01-14T00:00:00"/>
    <s v="13-01-2022 - 30-06-2023"/>
    <s v="C:\Users\andres.prietom\JEP Colombia\Carlos Giovanni Torres Peñaranda - Contractual - Onedrive\Validación pólizas CPS\.VERIFICACIÓN DE PÓLIZAS CONTRATOS 2022\Verificación póliza Contrato  JEP-079-2022.pdf"/>
    <s v="N/A"/>
    <x v="1"/>
    <s v="Ingreso"/>
    <s v="N/A"/>
    <s v="PSICOLOGÍA"/>
    <s v="N/A"/>
    <s v="FEMENINO"/>
    <s v="PND"/>
    <s v="https://community.secop.gov.co/Public/Tendering/OpportunityDetail/Index?noticeUID=CO1.NTC.2517534&amp;isFromPublicArea=True&amp;isModal=False"/>
    <n v="1"/>
    <n v="2022"/>
  </r>
  <r>
    <s v="JEP-080-2022"/>
    <s v="JEP-CSPO-080-2022"/>
    <s v="Jairo Cuellar"/>
    <s v="N/R"/>
    <s v="Jonattan Pumarejo Sanchez"/>
    <m/>
    <m/>
    <x v="1"/>
    <s v="1. Prestación de servicios"/>
    <s v="1.065.592.349_x000a_"/>
    <n v="1"/>
    <s v="Persona Natural"/>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s v="Departamento SAAD - Comparecientes"/>
    <s v="N/A"/>
    <s v="N/A"/>
    <s v="N/A"/>
    <s v="Inversión"/>
    <n v="86496775"/>
    <s v="N/A"/>
    <s v="N/A"/>
    <s v="$7.228.143"/>
    <n v="25522"/>
    <n v="46222"/>
    <n v="2018011001091"/>
    <d v="2022-01-19T00:00:00"/>
    <d v="2022-01-21T00:00:00"/>
    <s v="Nasly Alexandra Cañas de la Hoz"/>
    <n v="26668491"/>
    <n v="5"/>
    <d v="2022-05-06T00:00:00"/>
    <n v="0"/>
    <s v="N/A"/>
    <n v="0"/>
    <s v="N/A"/>
    <n v="0"/>
    <s v="N/A"/>
    <n v="0"/>
    <n v="86496775"/>
    <s v="NO"/>
    <s v="N/A"/>
    <s v="N/A"/>
    <s v="N/A"/>
    <s v="N/A"/>
    <d v="2022-12-31T00:00:00"/>
    <d v="2022-12-31T00:00:00"/>
    <s v="NO"/>
    <s v="Cesar – Guajira_x000a_"/>
    <s v="Cumplimiento"/>
    <s v="21-45-101358069"/>
    <n v="0"/>
    <s v="Seguros del Estado"/>
    <d v="2022-01-19T00:00:00"/>
    <s v="19-01-2022 - 30-06-2023"/>
    <s v="C:\Users\andres.prietom\JEP Colombia\Carlos Giovanni Torres Peñaranda - Contractual - Onedrive\Validación pólizas CPS\.VERIFICACIÓN DE PÓLIZAS CONTRATOS 2022\Verificación póliza Contrato  JEP-080-2022.pdf"/>
    <s v="En fecha 06/05/2022, se suscribe cesión del contrato."/>
    <x v="1"/>
    <s v="Cesión"/>
    <s v="N/A"/>
    <s v="PSICOLOGÍA"/>
    <s v="N/A"/>
    <s v="MASCULINO"/>
    <s v="PND"/>
    <s v="https://community.secop.gov.co/Public/Tendering/OpportunityDetail/Index?noticeUID=CO1.NTC.2526491&amp;isFromPublicArea=True&amp;isModal=False"/>
    <n v="1"/>
    <n v="2022"/>
  </r>
  <r>
    <s v="JEP-081-2022"/>
    <s v="JEP-CSPO-081-2022"/>
    <s v="Jairo Cuellar"/>
    <s v="N/R"/>
    <s v="Maria Andrea Ortiz Cardona"/>
    <m/>
    <m/>
    <x v="1"/>
    <s v="1. Prestación de servicios"/>
    <n v="53054296"/>
    <n v="8"/>
    <s v="Persona Natural"/>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s v="Departamento SAAD - Comparecientes"/>
    <s v="N/A"/>
    <s v="N/A"/>
    <s v="N/A"/>
    <s v="Inversión"/>
    <n v="86496775"/>
    <s v="N/A"/>
    <s v="N/A"/>
    <n v="7228143"/>
    <n v="25422"/>
    <n v="31722"/>
    <n v="2018011001091"/>
    <d v="2022-01-14T00:00:00"/>
    <d v="2022-01-17T00:00:00"/>
    <s v="N/A"/>
    <s v="N/A"/>
    <s v="N/A"/>
    <s v="N/A"/>
    <n v="0"/>
    <s v="N/A"/>
    <n v="0"/>
    <s v="N/A"/>
    <n v="0"/>
    <s v="N/A"/>
    <n v="0"/>
    <n v="86496775"/>
    <s v="NO"/>
    <s v="N/A"/>
    <s v="N/A"/>
    <s v="N/A"/>
    <s v="N/A"/>
    <d v="2022-12-31T00:00:00"/>
    <d v="2022-12-31T00:00:00"/>
    <s v="NO"/>
    <s v="Cundinamarca"/>
    <s v="Cumplimiento "/>
    <s v="21-45-101357630"/>
    <n v="0"/>
    <s v="Seguros del Estado"/>
    <d v="2022-01-14T00:00:00"/>
    <s v="14-01-2022 - 30-06-2023"/>
    <s v="C:\Users\andres.prietom\JEP Colombia\Carlos Giovanni Torres Peñaranda - Contractual - Onedrive\Validación pólizas CPS\.VERIFICACIÓN DE PÓLIZAS CONTRATOS 2022\Verificación póliza Contrato  JEP-081-2022.pdf"/>
    <s v="N/A"/>
    <x v="1"/>
    <s v="Ingreso"/>
    <s v="N/A"/>
    <s v="PSICOLOGÍA"/>
    <s v="N/A"/>
    <s v="FEMENINO"/>
    <s v="PND"/>
    <s v="https://community.secop.gov.co/Public/Tendering/OpportunityDetail/Index?noticeUID=CO1.NTC.2526962&amp;isFromPublicArea=True&amp;isModal=False"/>
    <n v="1"/>
    <n v="2022"/>
  </r>
  <r>
    <s v="JEP-082-2022"/>
    <s v="JEP-CSPO-082-2022"/>
    <s v="Jairo Cuellar"/>
    <s v="N/R"/>
    <s v="Mario Andres Palacios Cabrera "/>
    <m/>
    <m/>
    <x v="1"/>
    <s v="1. Prestación de servicios"/>
    <s v="12.750.698_x000d_"/>
    <n v="1"/>
    <s v="Persona Natural"/>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s v="Departamento SAAD - Comparecientes"/>
    <s v="N/A"/>
    <s v="N/A"/>
    <s v="N/A"/>
    <s v="Inversión"/>
    <n v="86496775"/>
    <s v="N/A"/>
    <s v="N/A"/>
    <s v="$7.228.143"/>
    <n v="25622"/>
    <n v="32222"/>
    <n v="2018011001068"/>
    <d v="2022-01-14T00:00:00"/>
    <d v="2022-01-17T00:00:00"/>
    <s v="N/A"/>
    <s v="N/A"/>
    <s v="N/A"/>
    <s v="N/A"/>
    <n v="0"/>
    <s v="N/A"/>
    <n v="0"/>
    <s v="N/A"/>
    <n v="0"/>
    <s v="N/A"/>
    <n v="0"/>
    <n v="86496775"/>
    <s v="NO"/>
    <s v="N/A"/>
    <s v="N/A"/>
    <s v="N/A"/>
    <s v="N/A"/>
    <d v="2022-12-31T00:00:00"/>
    <d v="2022-12-31T00:00:00"/>
    <s v="NO"/>
    <s v="Nariño_x000a_"/>
    <s v="Cumplimiento "/>
    <s v="41-47-101003736 "/>
    <n v="0"/>
    <s v="Seguros del Estado"/>
    <d v="2022-01-14T00:00:00"/>
    <s v="14-01-2022 - 30-06-2023"/>
    <s v="C:\Users\andres.prietom\JEP Colombia\Carlos Giovanni Torres Peñaranda - Contractual - Onedrive\Validación pólizas CPS\.VERIFICACIÓN DE PÓLIZAS CONTRATOS 2022\Verificación póliza Contrato  JEP-082-2022.pdf"/>
    <s v="N/A"/>
    <x v="1"/>
    <s v="Ingreso"/>
    <s v="N/A"/>
    <s v="PSICOLOGÍA"/>
    <s v="N/A"/>
    <s v="MASCULINO"/>
    <s v="PND"/>
    <s v="https://community.secop.gov.co/Public/Tendering/OpportunityDetail/Index?noticeUID=CO1.NTC.2539412&amp;isFromPublicArea=True&amp;isModal=False"/>
    <n v="1"/>
    <n v="2022"/>
  </r>
  <r>
    <s v="JEP-083-2022"/>
    <s v="JEP-CSPO-083-2022"/>
    <s v="Jairo Cuellar"/>
    <d v="2022-01-13T00:00:00"/>
    <s v="Diego Mauricio Alba Patiño"/>
    <m/>
    <m/>
    <x v="1"/>
    <s v="1. Prestación de servicios"/>
    <n v="11257560"/>
    <n v="7"/>
    <s v="Persona Natural"/>
    <s v="NA"/>
    <s v="Prestar los servicios profesionales para apoyar y acompañar la gestión del grupo de relacionamiento y comunicaciones como diseñador gráfico para la construcción de piezas con relación a la capacidad investigativa y demas funciones a cargo de la UIA. "/>
    <m/>
    <s v="Harvey Danilo Suarez Morales"/>
    <s v="Secretaría Ejecutiva"/>
    <s v="Unidad de Investigación y Acusación"/>
    <s v="Unidad de Investigación y Acusación"/>
    <s v="Luz Helena Morales Garay"/>
    <s v="Unidad de Investigación y Acusación"/>
    <s v="N/A"/>
    <s v="N/A"/>
    <s v="N/A"/>
    <s v="Inversión"/>
    <n v="55512120"/>
    <s v="N/A"/>
    <s v="N/A"/>
    <n v="4626010"/>
    <n v="26622"/>
    <n v="37222"/>
    <n v="2018011001091"/>
    <d v="2022-01-18T00:00:00"/>
    <d v="2022-01-19T00:00:00"/>
    <s v="N/A"/>
    <s v="N/A"/>
    <s v="N/A"/>
    <s v="N/A"/>
    <n v="0"/>
    <s v="N/A"/>
    <n v="0"/>
    <s v="N/A"/>
    <n v="0"/>
    <s v="N/A"/>
    <n v="0"/>
    <n v="55512120"/>
    <s v="NO"/>
    <s v="N/A"/>
    <s v="N/A"/>
    <s v="N/A"/>
    <s v="N/A"/>
    <d v="2022-12-31T00:00:00"/>
    <d v="2022-12-31T00:00:00"/>
    <s v="NO"/>
    <s v="Bogotá D.C"/>
    <s v="Cumplimiento"/>
    <s v="15-47-101008391"/>
    <n v="0"/>
    <s v="Seguros del Estado"/>
    <d v="2022-01-18T00:00:00"/>
    <s v="18-01-2022 - 30-06-2023"/>
    <s v="C:\Users\andres.prietom\JEP Colombia\Carlos Giovanni Torres Peñaranda - Contractual - Onedrive\Validación pólizas CPS\.VERIFICACIÓN DE PÓLIZAS CONTRATOS 2022\Verificación póliza Contrato  JEP-083-2022.pdf"/>
    <s v="N/A"/>
    <x v="1"/>
    <s v="Ingreso"/>
    <s v="N/A"/>
    <s v="DISEÑO GRÁFICO_x000a_"/>
    <s v="N/A"/>
    <s v="MASCULINO"/>
    <s v="PND"/>
    <s v="https://community.secop.gov.co/Public/Tendering/OpportunityDetail/Index?noticeUID=CO1.NTC.2555087&amp;isFromPublicArea=True&amp;isModal=False"/>
    <n v="1"/>
    <n v="2022"/>
  </r>
  <r>
    <s v="JEP-084-2022"/>
    <s v="JEP-CSPO-084-2022"/>
    <s v="Jairo Cuellar"/>
    <s v="N/R"/>
    <s v="Vianney Esther Sobrino Camacho"/>
    <m/>
    <m/>
    <x v="1"/>
    <s v="1. Prestación de servicios"/>
    <n v="32791986"/>
    <n v="6"/>
    <s v="Persona Natural"/>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s v="Departamento SAAD - Comparecientes"/>
    <s v="N/A"/>
    <s v="N/A"/>
    <s v="N/A"/>
    <s v="Inversión"/>
    <n v="86496775"/>
    <s v="N/A"/>
    <s v="N/A"/>
    <s v="$7.228.143"/>
    <n v="25722"/>
    <n v="42222"/>
    <s v="2018011001091_x0009_"/>
    <d v="2022-01-20T00:00:00"/>
    <d v="2022-01-21T00:00:00"/>
    <s v="N/A"/>
    <s v="N/A"/>
    <s v="N/A"/>
    <s v="N/A"/>
    <n v="0"/>
    <s v="N/A"/>
    <n v="0"/>
    <s v="N/A"/>
    <n v="0"/>
    <s v="N/A"/>
    <n v="0"/>
    <n v="86496775"/>
    <s v="NO"/>
    <s v="N/A"/>
    <s v="N/A"/>
    <s v="N/A"/>
    <s v="N/A"/>
    <d v="2022-12-31T00:00:00"/>
    <d v="2022-12-31T00:00:00"/>
    <s v="NO"/>
    <s v="Bogotá D.C"/>
    <s v="Cumplimiento "/>
    <s v="21-45-101358220"/>
    <n v="0"/>
    <s v="Seguros del Estado"/>
    <d v="2022-01-20T00:00:00"/>
    <s v="20-01-2022 - 30-06-2023"/>
    <s v="C:\Users\andres.prietom\JEP Colombia\Carlos Giovanni Torres Peñaranda - Contractual - Onedrive\Validación pólizas CPS\.VERIFICACIÓN DE PÓLIZAS CONTRATOS 2022\Verificación póliza Contrato  JEP-084-2022.pdf"/>
    <s v="N/A"/>
    <x v="1"/>
    <s v="Ingreso"/>
    <s v="N/A"/>
    <s v="PSICOLOGÍA"/>
    <s v="N/A"/>
    <s v="FEMENINO"/>
    <s v="PND"/>
    <s v="https://community.secop.gov.co/Public/Tendering/OpportunityDetail/Index?noticeUID=CO1.NTC.2544344&amp;isFromPublicArea=True&amp;isModal=False"/>
    <n v="1"/>
    <n v="2022"/>
  </r>
  <r>
    <s v="JEP-085-2022"/>
    <s v="JEP-CSPO-085-2022"/>
    <s v="Ángela Esquivel "/>
    <s v="N/R"/>
    <s v="Maribel Rodriguez Acevedo"/>
    <m/>
    <m/>
    <x v="1"/>
    <s v="1. Prestación de servicios"/>
    <n v="52644977"/>
    <n v="3"/>
    <s v="Persona Natural"/>
    <s v="NA"/>
    <s v="Prestar servicios profesionales especializados para apoyar y acompañar al Departamento de Gestión Territorial en las actividades desplegadas en los departamentos de Valle del Cauca, Risaralda, Quindío y Caldas, en el marco de las funciones de la dependencia, los lineamientos para la aplicación del enfoque territorial y la justicia restaurativa, teniendo en cuenta los enfoques diferenciales. _x000a_"/>
    <m/>
    <s v="Harvey Danilo Suarez Morales"/>
    <s v="Secretaría Ejecutiva"/>
    <s v="Subsecretaría Ejecutiva "/>
    <s v="Departamento de Gestión Territorial"/>
    <s v="Gloria Cala Navarro"/>
    <s v="Departamento de Gestión Territorial"/>
    <s v="N/A"/>
    <s v="N/A"/>
    <s v="N/A"/>
    <s v="Inversión"/>
    <n v="84328333"/>
    <s v="N/A"/>
    <s v="N/A"/>
    <n v="7228143"/>
    <n v="31622"/>
    <n v="35222"/>
    <n v="2018011001091"/>
    <d v="2022-01-17T00:00:00"/>
    <d v="2022-01-21T00:00:00"/>
    <s v="N/A"/>
    <s v="N/A"/>
    <s v="N/A"/>
    <s v="N/A"/>
    <n v="0"/>
    <s v="N/A"/>
    <n v="0"/>
    <s v="N/A"/>
    <n v="0"/>
    <s v="N/A"/>
    <n v="0"/>
    <n v="84328333"/>
    <s v="NO"/>
    <s v="N/A"/>
    <s v="N/A"/>
    <s v="N/A"/>
    <s v="N/A"/>
    <d v="2022-12-31T00:00:00"/>
    <d v="2022-12-31T00:00:00"/>
    <s v="NO"/>
    <s v="Valle del Cauca, Risaralda, Quindío y Caldas"/>
    <s v="Cumplimiento"/>
    <s v="45-45-101104686"/>
    <n v="0"/>
    <s v="Seguros del Estado"/>
    <d v="2022-01-19T00:00:00"/>
    <s v="11-01-2022 - 30-06-2023"/>
    <s v="C:\Users\andres.prietom\JEP Colombia\Carlos Giovanni Torres Peñaranda - Contractual - Onedrive\Validación pólizas CPS\.VERIFICACIÓN DE PÓLIZAS CONTRATOS 2022\verificacion poliza contrato JEP-085-2022.pdf"/>
    <s v="N/A"/>
    <x v="1"/>
    <s v="Ingreso"/>
    <s v="N/A"/>
    <s v="PSICOLOGÍA"/>
    <s v="N/A"/>
    <s v="FEMENINO"/>
    <s v="PND"/>
    <s v="https://community.secop.gov.co/Public/Tendering/OpportunityDetail/Index?noticeUID=CO1.NTC.2514267&amp;isFromPublicArea=True&amp;isModal=False"/>
    <n v="1"/>
    <n v="2022"/>
  </r>
  <r>
    <s v="JEP-086-2022"/>
    <s v="JEP-CSPO-086-2022"/>
    <s v="Ángela Esquivel "/>
    <s v="N/R"/>
    <s v="Maria Camila Restrepo Giraldo"/>
    <m/>
    <m/>
    <x v="1"/>
    <s v="1. Prestación de servicios"/>
    <n v="1151948076"/>
    <n v="8"/>
    <s v="Persona Natural"/>
    <s v="NA"/>
    <s v="Prestar servicios profesionales para apoyar y acompañar a la Subdirección de Comunicaciones en la producción y actualización de documentos metodológicos, así como en la edición de contenidos y conceptualización de la información generada por la JEP en desarrollo de la política y estrategia de comunicaciones en concordancia con el plan de posicionamiento y divulgación. "/>
    <m/>
    <s v="Harvey Danilo Suarez Morales"/>
    <s v="Secretaría Ejecutiva"/>
    <s v="Secretaría Ejecutiva"/>
    <s v="Subdirección de Comunicaciones"/>
    <s v="Hernando Salazar Palacio"/>
    <s v="Subdirección de Comunicaciones"/>
    <s v="N/A"/>
    <s v="N/A"/>
    <s v="N/A"/>
    <s v="Inversión"/>
    <n v="111631448"/>
    <s v="N/A"/>
    <s v="N/A"/>
    <s v="$9.541.150"/>
    <n v="34522"/>
    <n v="33022"/>
    <s v="2018011000954_x0009_"/>
    <d v="2022-01-13T00:00:00"/>
    <d v="2022-01-18T00:00:00"/>
    <s v="N/A"/>
    <s v="N/A"/>
    <s v="N/A"/>
    <s v="N/A"/>
    <n v="0"/>
    <s v="N/A"/>
    <n v="0"/>
    <s v="N/A"/>
    <n v="0"/>
    <s v="N/A"/>
    <n v="0"/>
    <n v="111631448"/>
    <s v="NO"/>
    <s v="N/A"/>
    <s v="N/A"/>
    <s v="N/A"/>
    <s v="N/A"/>
    <d v="2022-12-31T00:00:00"/>
    <d v="2022-12-31T00:00:00"/>
    <s v="NO"/>
    <s v="Bogotá D.C"/>
    <s v="Cumplimiento "/>
    <s v="11-47-101010778"/>
    <n v="0"/>
    <s v="Seguros del Estado"/>
    <d v="2022-01-14T00:00:00"/>
    <s v="13-01-2022 - 30-06-2023"/>
    <s v="C:\Users\andres.prietom\JEP Colombia\Carlos Giovanni Torres Peñaranda - Contractual - Onedrive\Validación pólizas CPS\.VERIFICACIÓN DE PÓLIZAS CONTRATOS 2022\verificacion poliza contrato JEP-086-2022.pdf"/>
    <s v="N/A"/>
    <x v="1"/>
    <s v="Ingreso"/>
    <s v="N/A"/>
    <s v="COMUNICACIÓN SOCIAL Y PERIODISMO"/>
    <s v="N/A"/>
    <s v="FEMENINO"/>
    <s v="PND"/>
    <s v="https://community.secop.gov.co/Public/Tendering/OpportunityDetail/Index?noticeUID=CO1.NTC.2514293&amp;isFromPublicArea=True&amp;isModal=False"/>
    <n v="1"/>
    <n v="2022"/>
  </r>
  <r>
    <s v="JEP-087-2022"/>
    <s v="JEP-CSPO-087-2022"/>
    <s v="Mateo Ávila"/>
    <s v="N/R"/>
    <s v="Andrea Carolina Triviño Sandoval"/>
    <m/>
    <m/>
    <x v="1"/>
    <s v="1. Prestación de servicios"/>
    <n v="1015399064"/>
    <n v="1"/>
    <s v="Persona Natural"/>
    <s v="NA"/>
    <s v="Prestar servicios profesionales especializados para apoyar y acompañar a la Secretaría Ejecutiva en la articulación y seguimiento de las actividades relacionadas con el despliegue territorial de la secretaría ejecutiva, teniendo en cuenta los enfoques diferencial, territorial y de género."/>
    <m/>
    <s v="Harvey Danilo Suarez Morales"/>
    <s v="Secretaría Ejecutiva"/>
    <s v="Subsecretaría Ejecutiva "/>
    <s v="Subsecretaría Ejecutiva "/>
    <s v="Angela María Mora Soto"/>
    <s v="Subsecretaría Ejecutiva "/>
    <s v="N/A"/>
    <s v="N/A"/>
    <s v="N/A"/>
    <s v="Inversión"/>
    <n v="126637092"/>
    <s v="N/A"/>
    <s v="N/A"/>
    <n v="10553091"/>
    <n v="32422"/>
    <n v="29222"/>
    <n v="2018011001091"/>
    <d v="2022-01-12T00:00:00"/>
    <d v="2022-01-13T00:00:00"/>
    <s v="N/A"/>
    <s v="N/A"/>
    <s v="N/A"/>
    <s v="N/A"/>
    <n v="0"/>
    <s v="N/A"/>
    <n v="0"/>
    <s v="N/A"/>
    <n v="0"/>
    <s v="N/A"/>
    <n v="0"/>
    <n v="126637092"/>
    <s v="NO"/>
    <s v="N/A"/>
    <s v="N/A"/>
    <s v="N/A"/>
    <s v="N/A"/>
    <d v="2022-12-31T00:00:00"/>
    <d v="2022-12-31T00:00:00"/>
    <s v="NO"/>
    <s v="Bogotá D.C"/>
    <s v="Cumplimiento"/>
    <s v="63-47-101000753"/>
    <n v="0"/>
    <s v="Seguros del Estado"/>
    <d v="2022-01-12T00:00:00"/>
    <s v="12-01-2022 - 30-06-2023"/>
    <s v="SD"/>
    <s v="N/A"/>
    <x v="1"/>
    <s v="Ingreso"/>
    <s v="N/A"/>
    <s v="GOBIERNO Y RELACIONES INTERNACIONALES"/>
    <s v="N/A"/>
    <s v="FEMENINO"/>
    <s v="PND"/>
    <s v="https://community.secop.gov.co/Public/Tendering/OpportunityDetail/Index?noticeUID=CO1.NTC.2515835&amp;isFromPublicArea=True&amp;isModal=False"/>
    <n v="1"/>
    <n v="2022"/>
  </r>
  <r>
    <s v="JEP-088-2022"/>
    <s v="JEP-CSPO-088-2022"/>
    <s v="Mateo Ávila"/>
    <s v="N/R"/>
    <s v="Juan Pablo Ospina Becerra"/>
    <m/>
    <m/>
    <x v="1"/>
    <s v="1. Prestación de servicios"/>
    <n v="1032487369"/>
    <n v="1"/>
    <s v="Persona Natural"/>
    <s v="NA"/>
    <s v="Prestar servicios profesionales para apoyar a la Subsecretaria Ejecutiva en el seguimiento, registro, análisis de indicadores, elaboración de informes técnicos, y sistemas de calidad y apoyo a la supervisión de los proyectos a cargo del despacho."/>
    <m/>
    <s v="Harvey Danilo Suarez Morales"/>
    <s v="Secretaría Ejecutiva"/>
    <s v="Subsecretaría Ejecutiva "/>
    <s v="Subsecretaría Ejecutiva "/>
    <s v="Angela María Mora Soto"/>
    <s v="Subsecretaría Ejecutiva "/>
    <s v="N/A"/>
    <s v="N/A"/>
    <s v="N/A"/>
    <s v="Inversión"/>
    <n v="25153938"/>
    <s v="N/A"/>
    <s v="N/A"/>
    <s v="$4.192.323"/>
    <n v="24822"/>
    <n v="45322"/>
    <n v="2018011001091"/>
    <d v="2022-01-20T00:00:00"/>
    <d v="2022-01-24T00:00:00"/>
    <s v="Paula Nataly Vargas Pulido"/>
    <n v="1030603018"/>
    <n v="0"/>
    <d v="2022-02-22T00:00:00"/>
    <n v="0"/>
    <s v="N/A"/>
    <n v="0"/>
    <s v="N/A"/>
    <n v="0"/>
    <s v="N/A"/>
    <n v="0"/>
    <n v="25153938"/>
    <s v="NO"/>
    <s v="N/A"/>
    <s v="N/A"/>
    <s v="N/A"/>
    <s v="N/A"/>
    <d v="2022-06-30T00:00:00"/>
    <d v="2022-06-30T00:00:00"/>
    <s v="NO"/>
    <s v="Bogotá D.C"/>
    <s v="Cumplimiento"/>
    <s v="21-45-101358335"/>
    <n v="0"/>
    <s v="Seguros del Estado"/>
    <d v="2022-01-21T00:00:00"/>
    <s v="21-01-2022 - 01-01-2023"/>
    <s v="SD"/>
    <s v="En fecha 22/02/2022 se suscribe cesión del contrato"/>
    <x v="0"/>
    <s v="Cesión"/>
    <s v="N/A"/>
    <s v="ADMINISTRACIÓN DE EMPRESAS"/>
    <s v="N/A"/>
    <s v="FEMENINO"/>
    <s v="PND"/>
    <s v="https://community.secop.gov.co/Public/Tendering/OpportunityDetail/Index?noticeUID=CO1.NTC.2515940&amp;isFromPublicArea=True&amp;isModal=False"/>
    <n v="1"/>
    <n v="2022"/>
  </r>
  <r>
    <s v="JEP-089-2022"/>
    <s v="JEP-CSPO-089-2022"/>
    <s v="Mateo Ávila"/>
    <s v="N/R"/>
    <s v="Luis Alejandro Ballesteros Bejarano"/>
    <m/>
    <m/>
    <x v="1"/>
    <s v="1. Prestación de servicios"/>
    <n v="1030539002"/>
    <n v="1"/>
    <s v="Persona Natural"/>
    <s v="NA"/>
    <s v="Prestación de servicios profesionales para el apoyo al Grupo de Análisis, Contexto y Estadística de la UIA en el desarrollo de actividades asociadas a la programación, manejo de bases de datos y migraciones de sistemas de información para atender las necesidades de la UIA a fin de facilitar la capacidad investigativa."/>
    <m/>
    <s v="Harvey Danilo Suarez Morales"/>
    <s v="Secretaría Ejecutiva"/>
    <s v="Unidad de Investigación y Acusación"/>
    <s v="Unidad de Investigación y Acusación"/>
    <s v="Luz Helena Morales Garay"/>
    <s v="Unidad de Investigación y Acusación"/>
    <s v="N/A"/>
    <s v="N/A"/>
    <s v="N/A"/>
    <s v="Inversión"/>
    <n v="86737716"/>
    <s v="N/A"/>
    <s v="N/A"/>
    <n v="7228143"/>
    <n v="26422"/>
    <n v="33422"/>
    <n v="2018011001091"/>
    <d v="2022-01-14T00:00:00"/>
    <d v="2022-01-18T00:00:00"/>
    <s v="Carlos Arturo Canchéala Espejo"/>
    <s v="9727077 - 0"/>
    <s v="N/A"/>
    <d v="2022-08-30T00:00:00"/>
    <n v="0"/>
    <s v="N/A"/>
    <n v="0"/>
    <s v="N/A"/>
    <n v="0"/>
    <s v="N/A"/>
    <n v="0"/>
    <n v="86737716"/>
    <s v="NO"/>
    <s v="N/A"/>
    <s v="N/A"/>
    <s v="N/A"/>
    <s v="N/A"/>
    <d v="2022-12-31T00:00:00"/>
    <d v="2022-12-31T00:00:00"/>
    <s v="NO"/>
    <s v="Bogotá D.C"/>
    <s v="Cumplimiento"/>
    <s v="15-47-101008299"/>
    <n v="0"/>
    <s v="Seguros del Estado"/>
    <d v="2022-01-17T00:00:00"/>
    <s v="16-01-2022 - 30-06-2023"/>
    <s v="SD"/>
    <s v="En fecha del 1 de septiembre se publicó la cesión del cto JEP-089-2022 a partir del 1 de sept - Carlos Arturo canchéala espejo- UIA"/>
    <x v="1"/>
    <s v="Cesión"/>
    <s v="N/A"/>
    <s v="INGENIERÍA ELECTRÓNICA Y DE TELECOMUNICACIONES"/>
    <s v="N/A"/>
    <s v="MASCULINO"/>
    <s v="NR"/>
    <s v="https://community.secop.gov.co/Public/Tendering/OpportunityDetail/Index?noticeUID=CO1.NTC.2516123&amp;isFromPublicArea=True&amp;isModal=False"/>
    <n v="1"/>
    <n v="2022"/>
  </r>
  <r>
    <s v="JEP-090-2022"/>
    <s v="JEP-CSPO-090-2022"/>
    <s v="Clara Torres"/>
    <s v="N/R"/>
    <s v="Jaime Alberto Barrientos Varela"/>
    <m/>
    <m/>
    <x v="1"/>
    <s v="1. Prestación de servicios"/>
    <n v="79557408"/>
    <n v="1"/>
    <s v="Persona Natural"/>
    <s v="NA"/>
    <s v="Prestar servicios profesionales para apoyar a la Subdirección de Comunicaciones en la producción y distribución de contenidos para la difusión de contenidos públicos e internos en desarrollo de la estrategia y la Politica de Comunicaciones. "/>
    <m/>
    <s v="Harvey Danilo Suarez Morales"/>
    <s v="Secretaría Ejecutiva"/>
    <s v="Secretaría Ejecutiva"/>
    <s v="Subdirección de Comunicaciones"/>
    <s v="Hernando Salazar Palacio"/>
    <s v="Subdirección de Comunicaciones"/>
    <s v="N/A"/>
    <s v="N/A"/>
    <s v="N/A"/>
    <s v="Inversión"/>
    <n v="111631448"/>
    <s v="N/A"/>
    <s v="N/A"/>
    <s v="$9.541.150"/>
    <n v="34622"/>
    <n v="29722"/>
    <n v="2018011000954"/>
    <d v="2022-01-12T00:00:00"/>
    <d v="2022-01-13T00:00:00"/>
    <s v="N/A"/>
    <s v="N/A"/>
    <s v="N/A"/>
    <s v="N/A"/>
    <n v="0"/>
    <s v="N/A"/>
    <n v="0"/>
    <s v="N/A"/>
    <n v="0"/>
    <s v="N/A"/>
    <n v="0"/>
    <n v="111631448"/>
    <s v="NO"/>
    <s v="N/A"/>
    <s v="N/A"/>
    <s v="N/A"/>
    <s v="N/A"/>
    <d v="2022-12-31T00:00:00"/>
    <d v="2022-12-31T00:00:00"/>
    <s v="NO"/>
    <s v="Bogotá D.C"/>
    <s v="Cumplimiento"/>
    <s v="14-47-101013868"/>
    <n v="0"/>
    <s v="Seguros del Estado"/>
    <d v="2022-01-13T00:00:00"/>
    <s v="12-01-2022 - 07-07-2023"/>
    <s v="https://jepcolombia-my.sharepoint.com/personal/carlos_torres_jep_gov_co/_layouts/15/onedrive.aspx?q=090&amp;searchScope=folder&amp;id=%2Fpersonal%2Fcarlos%5Ftorres%5Fjep%5Fgov%5Fco%2FDocuments%2FDocumentos%2FContractual%2FContractual%20%2D%20Onedrive%2FValidaci%C3%B3n%20p%C3%B3lizas%20CPS%2F%2EVERIFICACI%C3%93N%20DE%20P%C3%93LIZAS%20CONTRATOS%202022%2FVerificaci%C3%B3n%20p%C3%B3liza%20contrato%20JEP%2D090%2D2022%2Epdf&amp;parent=%2Fpersonal%2Fcarlos%5Ftorres%5Fjep%5Fgov%5Fco%2FDocuments%2FDocumentos%2FContractual%2FContractual%20%2D%20Onedrive%2FValidaci%C3%B3n%20p%C3%B3lizas%20CPS%2F%2EVERIFICACI%C3%93N%20DE%20P%C3%93LIZAS%20CONTRATOS%202022&amp;parentview=7"/>
    <s v="N/A"/>
    <x v="1"/>
    <s v="Ingreso"/>
    <s v="N/A"/>
    <s v="COMUNICACIÓN SOCIAL Y PERIODISMO"/>
    <s v="N/A"/>
    <s v="MASCULINO"/>
    <s v="PND"/>
    <s v="https://community.secop.gov.co/Public/Tendering/OpportunityDetail/Index?noticeUID=CO1.NTC.2520753&amp;isFromPublicArea=True&amp;isModal=False"/>
    <n v="1"/>
    <n v="2022"/>
  </r>
  <r>
    <s v="JEP-091-2022"/>
    <s v="JEP-CSPO-091-2022"/>
    <s v="Clara Torres"/>
    <s v="N/R"/>
    <s v="Violeta Florez Botero"/>
    <m/>
    <m/>
    <x v="1"/>
    <s v="1. Prestación de servicios"/>
    <n v="43976503"/>
    <n v="8"/>
    <s v="Persona Natural"/>
    <s v="NA"/>
    <s v="Prestar servicios profesionales para apoyar al Departamento de Atención a Víctimas en la región de Antioquia,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4328333"/>
    <s v="N/A"/>
    <s v="N/A"/>
    <n v="7228143"/>
    <n v="40122"/>
    <n v="39222"/>
    <n v="2018011001091"/>
    <d v="2022-01-19T00:00:00"/>
    <d v="2022-01-21T00:00:00"/>
    <s v="N/A"/>
    <s v="N/A"/>
    <s v="N/A"/>
    <s v="N/A"/>
    <n v="0"/>
    <s v="N/A"/>
    <n v="0"/>
    <s v="N/A"/>
    <n v="0"/>
    <s v="N/A"/>
    <n v="0"/>
    <n v="84328333"/>
    <s v="NO"/>
    <s v="N/A"/>
    <s v="N/A"/>
    <s v="N/A"/>
    <s v="N/A"/>
    <d v="2022-12-31T00:00:00"/>
    <d v="2022-12-31T00:00:00"/>
    <s v="NO"/>
    <s v="Medellín con desplazamiento en la región de Antioquia"/>
    <s v="Cumplimiento"/>
    <s v="65-47-101006611"/>
    <n v="0"/>
    <s v="Seguros del Estado"/>
    <d v="2022-01-21T00:00:00"/>
    <s v="19-01-2022 - 01- 07-2023"/>
    <s v="C:\Users\andres.prietom\JEP Colombia\Carlos Giovanni Torres Peñaranda - Contractual - Onedrive\Validación pólizas CPS\.VERIFICACIÓN DE PÓLIZAS CONTRATOS 2022\Verificación póliza contrato JEP-091-2022.pdf"/>
    <s v="N/A"/>
    <x v="1"/>
    <s v="Ingreso"/>
    <s v="N/A"/>
    <s v="DERECHO"/>
    <s v="N/A"/>
    <s v="FEMENINO"/>
    <s v="PND"/>
    <s v="https://community.secop.gov.co/Public/Tendering/OpportunityDetail/Index?noticeUID=CO1.NTC.2532402&amp;isFromPublicArea=True&amp;isModal=False"/>
    <n v="1"/>
    <n v="2022"/>
  </r>
  <r>
    <s v="JEP-092-2022"/>
    <s v="JEP-CSPO-092-2022"/>
    <s v="Clara Torres"/>
    <s v="N/R"/>
    <s v="German Nelinho Martinez Hernandez"/>
    <m/>
    <m/>
    <x v="1"/>
    <s v="1. Prestación de servicios"/>
    <n v="92538191"/>
    <n v="3"/>
    <s v="Persona Natural"/>
    <s v="NA"/>
    <s v="Prestar servicios profesionales para apoyar al Departamento de Atención a Víctimas en la región de Sucre, Magdalena, Bolívar, Córdoba, Atlántico, La Guajira y Cesár,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4328333"/>
    <s v="N/A"/>
    <s v="N/A"/>
    <s v="$7.228.143"/>
    <n v="40222"/>
    <n v="33222"/>
    <s v="2018011001091_x0009_"/>
    <d v="2022-01-15T00:00:00"/>
    <d v="2022-01-19T00:00:00"/>
    <s v="N/A"/>
    <s v="N/A"/>
    <s v="N/A"/>
    <s v="N/A"/>
    <n v="0"/>
    <s v="N/A"/>
    <n v="0"/>
    <s v="N/A"/>
    <n v="0"/>
    <s v="N/A"/>
    <n v="0"/>
    <n v="84328333"/>
    <s v="NO"/>
    <s v="N/A"/>
    <s v="N/A"/>
    <s v="N/A"/>
    <s v="N/A"/>
    <d v="2022-12-31T00:00:00"/>
    <d v="2022-12-31T00:00:00"/>
    <s v="NO"/>
    <s v=" ciudad de Corozal_x000a_con desplazamiento en la región de Sucre, Magdalena, Bolívar, Córdoba, Atlántico, La_x000a_Guajira y Cesár"/>
    <s v="Cumplimiento"/>
    <s v="36-47-101001037"/>
    <n v="2"/>
    <s v="Seguros del Estado"/>
    <d v="2022-01-18T00:00:00"/>
    <s v="15-01-2022 - 05-07-2023"/>
    <s v="C:\Users\andres.prietom\JEP Colombia\Carlos Giovanni Torres Peñaranda - Contractual - Onedrive\Validación pólizas CPS\.VERIFICACIÓN DE PÓLIZAS CONTRATOS 2022\Verificación póliza contrato JEP-092-2022.pdf"/>
    <s v="N/A"/>
    <x v="1"/>
    <s v="Ingreso"/>
    <s v="N/A"/>
    <s v="DERECHO"/>
    <s v="N/A"/>
    <s v="MASCULINO"/>
    <s v="PND"/>
    <s v="https://community.secop.gov.co/Public/Tendering/OpportunityDetail/Index?noticeUID=CO1.NTC.2540422&amp;isFromPublicArea=True&amp;isModal=False"/>
    <n v="1"/>
    <n v="2022"/>
  </r>
  <r>
    <s v="JEP-093-2022"/>
    <s v="JEP-CSPO-093-2022"/>
    <s v="Clara Torres"/>
    <s v="N/R"/>
    <s v="Eliana Carolina Amador Ladino "/>
    <m/>
    <m/>
    <x v="1"/>
    <s v="1. Prestación de servicios"/>
    <n v="1121854055"/>
    <n v="1"/>
    <s v="Persona Natural"/>
    <s v="NA"/>
    <s v="Prestar servicios profesionales para apoyar al Departamento de Atención a Víctimas en la región de Meta, Arauca, Guaviare y Casanare,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4328333"/>
    <s v="N/A"/>
    <s v="N/A"/>
    <n v="7228143"/>
    <n v="40522"/>
    <n v="3122"/>
    <s v="_x0009__x000a_2018011001091"/>
    <d v="2022-01-15T00:00:00"/>
    <d v="2022-01-18T00:00:00"/>
    <s v="N/A"/>
    <s v="N/A"/>
    <s v="N/A"/>
    <s v="N/A"/>
    <n v="0"/>
    <s v="N/A"/>
    <n v="0"/>
    <s v="N/A"/>
    <n v="0"/>
    <s v="N/A"/>
    <n v="0"/>
    <n v="84328333"/>
    <s v="NO"/>
    <s v="N/A"/>
    <s v="N/A"/>
    <s v="N/A"/>
    <s v="N/A"/>
    <d v="2022-12-31T00:00:00"/>
    <d v="2022-12-31T00:00:00"/>
    <s v="NO"/>
    <s v="Villavicencio con desplazamiento en la región de Meta, Arauca, Guaviare y Casanare"/>
    <s v="Cumplimiento"/>
    <s v="30-47-101001958"/>
    <n v="0"/>
    <s v="Seguros del Estado"/>
    <d v="2022-01-13T00:00:00"/>
    <s v="13-01-20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3%2D2022%2Epdf&amp;parent=%2Fpersonal%2Fcarlos%5Ftorres%5Fjep%5Fgov%5Fco%2FDocuments%2FDocumentos%2FContractual%2FContractual%20%2D%20Onedrive%2FValidaci%C3%B3n%20p%C3%B3lizas%20CPS%2F%2EVERIFICACI%C3%93N%20DE%20P%C3%93LIZAS%20CONTRATOS%202022"/>
    <s v="N/A"/>
    <x v="1"/>
    <s v="Ingreso"/>
    <s v="N/A"/>
    <s v="DERECHO"/>
    <s v="N/A"/>
    <s v="FEMENINO"/>
    <s v="PND"/>
    <s v="https://community.secop.gov.co/Public/Tendering/OpportunityDetail/Index?noticeUID=CO1.NTC.2533490&amp;isFromPublicArea=True&amp;isModal=False"/>
    <n v="1"/>
    <n v="2022"/>
  </r>
  <r>
    <s v="JEP-094-2022"/>
    <s v="JEP-CSPO-094-2022"/>
    <s v="Clara Torres"/>
    <s v="N/R"/>
    <s v="Laura Annick Mendez Garcia"/>
    <m/>
    <m/>
    <x v="1"/>
    <s v="1. Prestación de servicios"/>
    <n v="1090362331"/>
    <n v="4"/>
    <s v="Persona Natural"/>
    <s v="NA"/>
    <s v="Prestar servicios profesionales para apoyar al Departamento de Atención a Víctimas en la región de Norte de Santander, Santander y región que conforma el Magdalena Medio,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4328333"/>
    <s v="N/A"/>
    <s v="N/A"/>
    <s v="$7.228.143"/>
    <n v="40622"/>
    <n v="37022"/>
    <n v="2018011001091"/>
    <d v="2022-01-18T00:00:00"/>
    <d v="2022-01-19T00:00:00"/>
    <s v="N/A"/>
    <s v="N/A"/>
    <s v="N/A"/>
    <s v="N/A"/>
    <n v="0"/>
    <s v="N/A"/>
    <n v="0"/>
    <s v="N/A"/>
    <n v="0"/>
    <s v="N/A"/>
    <n v="0"/>
    <n v="84328333"/>
    <s v="NO"/>
    <s v="N/A"/>
    <s v="N/A"/>
    <s v="N/A"/>
    <s v="N/A"/>
    <d v="2022-12-31T00:00:00"/>
    <d v="2022-12-31T00:00:00"/>
    <s v="NO"/>
    <s v="ciudad de Cúcuta_x000a_con desplazamiento en la región de Norte de Santander, Santander y región que_x000a_conforma el Magdalena Medio"/>
    <s v="Cumplimiento"/>
    <s v="36-47-101001035"/>
    <n v="2"/>
    <s v="Seguros del Estado"/>
    <d v="2022-01-19T00:00:00"/>
    <s v="18-01-2022 - 09-07-2023"/>
    <s v="https://jepcolombia-my.sharepoint.com/personal/carlos_torres_jep_gov_co/_layouts/15/onedrive.aspx?q=094&amp;searchScope=folder&amp;id=%2Fpersonal%2Fcarlos%5Ftorres%5Fjep%5Fgov%5Fco%2FDocuments%2FDocumentos%2FContractual%2FContractual%20%2D%20Onedrive%2FValidaci%C3%B3n%20p%C3%B3lizas%20CPS%2F%2EVERIFICACI%C3%93N%20DE%20P%C3%93LIZAS%20CONTRATOS%202022%2FVerificaci%C3%B3n%20p%C3%B3liza%20contrato%20JEP%2D094%2D2022%2Epdf&amp;parent=%2Fpersonal%2Fcarlos%5Ftorres%5Fjep%5Fgov%5Fco%2FDocuments%2FDocumentos%2FContractual%2FContractual%20%2D%20Onedrive%2FValidaci%C3%B3n%20p%C3%B3lizas%20CPS%2F%2EVERIFICACI%C3%93N%20DE%20P%C3%93LIZAS%20CONTRATOS%202022&amp;parentview=7"/>
    <s v="N/A"/>
    <x v="1"/>
    <s v="Ingreso"/>
    <s v="N/A"/>
    <s v="DERECHO"/>
    <s v="N/A"/>
    <s v="FEMENINO"/>
    <s v="PND"/>
    <s v="https://community.secop.gov.co/Public/Tendering/OpportunityDetail/Index?noticeUID=CO1.NTC.2536703&amp;isFromPublicArea=True&amp;isModal=False"/>
    <n v="1"/>
    <n v="2022"/>
  </r>
  <r>
    <s v="JEP-095-2022"/>
    <s v="JEP-CSPO-095-2022"/>
    <s v="Clara Torres"/>
    <s v="N/R"/>
    <s v="Paula Andrea Moreno Serrano"/>
    <m/>
    <m/>
    <x v="1"/>
    <s v="1. Prestación de servicios"/>
    <n v="52258958"/>
    <n v="8"/>
    <s v="Persona Natural"/>
    <s v="NA"/>
    <s v="Prestar servicios profesionales para apoyar al Departamento de Enfoques Diferenciales  en el desarrollo de la estrategia para la implementación de la perspectiva de interseccionalidad de los enfoques diferenciales, en el marco de los ejes de interés estratégico de la JEP. "/>
    <m/>
    <s v="Harvey Danilo Suarez Morales"/>
    <s v="Secretaría Ejecutiva"/>
    <s v="Subsecretaría Ejecutiva "/>
    <s v="Departamento de Enfoques Diferenciales "/>
    <s v="Maria Elena Tobar Gutiérrez"/>
    <s v="Departamento de Enfoques Diferenciales "/>
    <s v="Olivia de Jesús Clavijo Ortiz"/>
    <s v="N/A"/>
    <s v="N/A"/>
    <s v="Inversión"/>
    <n v="98881008"/>
    <s v="N/A"/>
    <s v="N/A"/>
    <n v="8240084"/>
    <n v="24522"/>
    <n v="29822"/>
    <n v="2018011001091"/>
    <d v="2022-01-12T00:00:00"/>
    <d v="2022-01-17T00:00:00"/>
    <s v="N/A"/>
    <s v="N/A"/>
    <s v="N/A"/>
    <s v="N/A"/>
    <n v="0"/>
    <s v="N/A"/>
    <n v="0"/>
    <s v="N/A"/>
    <n v="0"/>
    <s v="N/A"/>
    <n v="0"/>
    <n v="98881008"/>
    <s v="NO"/>
    <s v="N/A"/>
    <s v="N/A"/>
    <s v="N/A"/>
    <s v="N/A"/>
    <d v="2022-12-31T00:00:00"/>
    <d v="2022-12-31T00:00:00"/>
    <s v="NO"/>
    <s v="Bogotá D.C"/>
    <s v="Cumplimiento"/>
    <s v="21-45-101357431"/>
    <n v="0"/>
    <s v="Seguros del Estado"/>
    <d v="2022-01-13T00:00:00"/>
    <s v="31-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5%2D2022%2Epdf&amp;parent=%2Fpersonal%2Fcarlos%5Ftorres%5Fjep%5Fgov%5Fco%2FDocuments%2FDocumentos%2FContractual%2FContractual%20%2D%20Onedrive%2FValidaci%C3%B3n%20p%C3%B3lizas%20CPS%2F%2EVERIFICACI%C3%93N%20DE%20P%C3%93LIZAS%20CONTRATOS%202022"/>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l 15 de julio de 2022 se publica el acta de terminación anticipada del contrato "/>
    <x v="0"/>
    <s v="Terminación anticipada"/>
    <s v="N/A"/>
    <s v="SOCIOLOGÍA"/>
    <s v="N/A"/>
    <s v="MASCULINO"/>
    <s v="PND"/>
    <s v="https://community.secop.gov.co/Public/Tendering/OpportunityDetail/Index?noticeUID=CO1.NTC.2523020&amp;isFromPublicArea=True&amp;isModal=False"/>
    <n v="1"/>
    <n v="2022"/>
  </r>
  <r>
    <s v="JEP-096-2022"/>
    <s v="JEP-CSPO-096-2022"/>
    <s v="Ángela Esquivel "/>
    <s v="N/R"/>
    <s v="Jose Miguel Baragan Parra"/>
    <m/>
    <m/>
    <x v="1"/>
    <s v="1. Prestación de servicios"/>
    <s v="1.110.550.069_x000d_"/>
    <n v="7"/>
    <s v="Persona Natural"/>
    <s v="NA"/>
    <s v="Prestar servicios profesionales para apoyar a la subdirección de comunicaciones en la elaboración y difusión de contenidos periodísticos, y en el manejo de las distintas redes sociales de la jurisdicción, en desarrollo de la estrategia y la política de comunicaciones."/>
    <m/>
    <s v="Harvey Danilo Suarez Morales"/>
    <s v="Secretaría Ejecutiva"/>
    <s v="Secretaría Ejecutiva"/>
    <s v="Subdirección de Comunicaciones"/>
    <s v="Hernando Salazar Palacio"/>
    <s v="Subdirección de Comunicaciones"/>
    <s v="N/A"/>
    <s v="N/A"/>
    <s v="N/A"/>
    <s v="Inversión"/>
    <n v="77803735"/>
    <s v="N/A"/>
    <s v="N/A"/>
    <s v="$6.649.892"/>
    <n v="34722"/>
    <n v="31422"/>
    <n v="2018011000954"/>
    <d v="2022-01-13T00:00:00"/>
    <d v="2022-01-17T00:00:00"/>
    <s v="N/A"/>
    <s v="N/A"/>
    <s v="N/A"/>
    <s v="N/A"/>
    <n v="0"/>
    <s v="N/A"/>
    <n v="0"/>
    <s v="N/A"/>
    <n v="0"/>
    <s v="N/A"/>
    <n v="0"/>
    <n v="77803735"/>
    <s v="NO"/>
    <s v="N/A"/>
    <s v="N/A"/>
    <s v="N/A"/>
    <s v="N/A"/>
    <d v="2022-12-31T00:00:00"/>
    <d v="2022-12-31T00:00:00"/>
    <s v="NO"/>
    <s v="Bogotá D.C"/>
    <s v="Cumplimiento"/>
    <s v="11-47-101010762"/>
    <n v="0"/>
    <s v="Seguros del Estado"/>
    <d v="2022-01-14T00:00:00"/>
    <s v="13-01-2022 - 10-07-2023"/>
    <s v="C:\Users\andres.prietom\JEP Colombia\Carlos Giovanni Torres Peñaranda - Contractual - Onedrive\Validación pólizas CPS\.VERIFICACIÓN DE PÓLIZAS CONTRATOS 2022\verificacion poliza contrato JEP-096-2022.pdf"/>
    <s v="En fecha 04/06/2022 se suscribe suspensión del contrato desde el 6 al 15 de junio de_x000a_2022"/>
    <x v="1"/>
    <s v="Ingreso"/>
    <s v="N/A"/>
    <s v="PERIODISMO Y OPINIÓN PÚBLICA"/>
    <s v="N/A"/>
    <s v="MASCULINO"/>
    <s v="PND"/>
    <s v="https://community.secop.gov.co/Public/Tendering/OpportunityDetail/Index?noticeUID=CO1.NTC.2516862&amp;isFromPublicArea=True&amp;isModal=False"/>
    <n v="1"/>
    <n v="2022"/>
  </r>
  <r>
    <s v="JEP-097-2022"/>
    <s v="JEP-CSPO-097-2022"/>
    <s v="Clara Torres"/>
    <s v="N/R"/>
    <s v="Ferney Parra Camacho"/>
    <m/>
    <m/>
    <x v="1"/>
    <s v="1. Prestación de servicios"/>
    <n v="17689694"/>
    <n v="0"/>
    <s v="Persona Natural"/>
    <s v="NA"/>
    <s v="Prestar servicios profesionales para apoyar al Departamento de Atención a Víctimas en la región de  Caquetá, Huila, Putumayo y Tolima,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4328333"/>
    <s v="N/A"/>
    <s v="N/A"/>
    <n v="7228143"/>
    <n v="40322"/>
    <n v="35422"/>
    <n v="2018011001091"/>
    <d v="2022-01-13T00:00:00"/>
    <d v="2022-01-18T00:00:00"/>
    <s v="N/A"/>
    <s v="N/A"/>
    <s v="N/A"/>
    <s v="N/A"/>
    <n v="0"/>
    <s v="N/A"/>
    <n v="0"/>
    <s v="N/A"/>
    <n v="0"/>
    <s v="N/A"/>
    <n v="0"/>
    <n v="84328333"/>
    <s v="NO"/>
    <s v="N/A"/>
    <s v="N/A"/>
    <s v="N/A"/>
    <s v="N/A"/>
    <d v="2022-12-31T00:00:00"/>
    <d v="2022-12-31T00:00:00"/>
    <s v="NO"/>
    <s v="Florencia con desplazamiento en la región de Caquetá, Huila, Putumayo y Tolima"/>
    <s v="Cumplimiento"/>
    <s v="61-47-101003106"/>
    <n v="0"/>
    <s v="Seguros del Estado"/>
    <d v="2022-01-13T00:00:00"/>
    <s v="13-07-2022 - 10-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7%2D2022%2Epdf&amp;parent=%2Fpersonal%2Fcarlos%5Ftorres%5Fjep%5Fgov%5Fco%2FDocuments%2FDocumentos%2FContractual%2FContractual%20%2D%20Onedrive%2FValidaci%C3%B3n%20p%C3%B3lizas%20CPS%2F%2EVERIFICACI%C3%93N%20DE%20P%C3%93LIZAS%20CONTRATOS%202022"/>
    <s v="N/A"/>
    <x v="1"/>
    <s v="Ingreso"/>
    <s v="N/A"/>
    <s v="DERECHO"/>
    <s v="N/A"/>
    <s v="MASCULINO"/>
    <s v="PND"/>
    <s v="https://community.secop.gov.co/Public/Tendering/OpportunityDetail/Index?noticeUID=CO1.NTC.2536822&amp;isFromPublicArea=True&amp;isModal=False"/>
    <n v="1"/>
    <n v="2022"/>
  </r>
  <r>
    <s v="JEP-098-2022"/>
    <s v="JEP-CSPO-098-2022"/>
    <s v="Clara Torres"/>
    <s v="N/R"/>
    <s v="Salomon Gutierrez Gamba"/>
    <m/>
    <m/>
    <x v="1"/>
    <s v="1. Prestación de servicios"/>
    <n v="18223146"/>
    <n v="1"/>
    <s v="Persona Natural"/>
    <s v="NA"/>
    <s v="Prestar servicios profesionales para apoyar al Departamento de Atención a Víctimas en la región de Guaviare, Meta, Casanare y Arauca,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4328333"/>
    <s v="N/A"/>
    <s v="N/A"/>
    <s v="$7.228.143"/>
    <n v="40422"/>
    <n v="39322"/>
    <n v="2018011001091"/>
    <d v="2022-01-19T00:00:00"/>
    <d v="2022-01-20T00:00:00"/>
    <s v="N/A"/>
    <s v="N/A"/>
    <s v="N/A"/>
    <s v="N/A"/>
    <n v="0"/>
    <s v="N/A"/>
    <n v="0"/>
    <s v="N/A"/>
    <n v="0"/>
    <s v="N/A"/>
    <n v="0"/>
    <n v="84328333"/>
    <s v="NO"/>
    <s v="N/A"/>
    <s v="N/A"/>
    <s v="N/A"/>
    <s v="N/A"/>
    <d v="2022-12-31T00:00:00"/>
    <d v="2022-12-31T00:00:00"/>
    <s v="NO"/>
    <s v="San José_x000a_de Guaviare con desplazamiento en la región de Guaviare, Meta, Casanare y Arauca"/>
    <s v="Cumplimiento"/>
    <s v="30-47-101001966"/>
    <n v="1"/>
    <s v="Seguros del Estado"/>
    <d v="2022-01-19T00:00:00"/>
    <s v="14-01-2022 - 01-07-2023"/>
    <s v="C:\Users\andres.prietom\JEP Colombia\Carlos Giovanni Torres Peñaranda - Contractual - Onedrive\Validación pólizas CPS\.VERIFICACIÓN DE PÓLIZAS CONTRATOS 2022\Verificación póliza contrato JEP-098-2022.pdf"/>
    <s v="N/A"/>
    <x v="1"/>
    <s v="Ingreso"/>
    <s v="N/A"/>
    <s v="DERECHO"/>
    <s v="N/A"/>
    <s v="MASCULINO"/>
    <s v="PND"/>
    <s v="https://community.secop.gov.co/Public/Tendering/OpportunityDetail/Index?noticeUID=CO1.NTC.2540931&amp;isFromPublicArea=True&amp;isModal=False"/>
    <n v="1"/>
    <n v="2022"/>
  </r>
  <r>
    <s v="JEP-099-2022"/>
    <s v="JEP-CSPO-099-2022"/>
    <s v="Mateo Ávila"/>
    <s v="N/R"/>
    <s v="CANCELADO"/>
    <m/>
    <m/>
    <x v="1"/>
    <s v="1. Prestación de servicios"/>
    <n v="51848419"/>
    <m/>
    <s v="Persona Natural"/>
    <s v="NA"/>
    <s v="CANCELADO"/>
    <m/>
    <s v="Cancelado"/>
    <s v="Cancelado"/>
    <s v="Cancelado"/>
    <s v="Cancelado"/>
    <s v="N/A"/>
    <s v="Cancelado"/>
    <s v="N/A"/>
    <s v="N/A"/>
    <s v="N/A"/>
    <s v="Cancelado"/>
    <s v="Cancelado"/>
    <s v="N/A"/>
    <s v="N/A"/>
    <s v="N/A"/>
    <s v="N/A"/>
    <s v="N/A"/>
    <s v="N/A"/>
    <s v="N/A"/>
    <s v="N/A"/>
    <s v="N/A"/>
    <s v="N/A"/>
    <s v="N/A"/>
    <s v="N/A"/>
    <n v="0"/>
    <s v="N/A"/>
    <n v="0"/>
    <s v="N/A"/>
    <n v="0"/>
    <s v="N/A"/>
    <m/>
    <s v="Cancelado"/>
    <s v="NO"/>
    <s v="N/A"/>
    <s v="N/A"/>
    <s v="N/A"/>
    <s v="N/A"/>
    <s v="N/A"/>
    <s v="N/A"/>
    <s v="NO"/>
    <s v="N/A"/>
    <s v="N/A"/>
    <s v="N/A"/>
    <s v="N/A"/>
    <s v="N/A"/>
    <s v="N/A"/>
    <s v="N/A"/>
    <m/>
    <s v="CANCELADO"/>
    <x v="2"/>
    <s v="Ninguna"/>
    <m/>
    <s v="N/A"/>
    <s v="N/A"/>
    <s v="N/A"/>
    <s v="N/A"/>
    <s v="N/A"/>
    <e v="#VALUE!"/>
    <e v="#VALUE!"/>
  </r>
  <r>
    <s v="JEP-100-2022"/>
    <s v="JEP-CSPO-100-2022"/>
    <s v="Vanessa Jiménez "/>
    <s v="N/R"/>
    <s v="Jose Alejandro Montaño Rodriguez"/>
    <m/>
    <m/>
    <x v="1"/>
    <s v="1. Prestación de servicios"/>
    <n v="19460742"/>
    <n v="9"/>
    <s v="Persona Natural"/>
    <s v="NA"/>
    <s v="Prestar servicios de apoyo a la subdirección de recursos físicos e infraestructura en la gestión de los documentos que se generen en el grupo de almacén e inventarios."/>
    <m/>
    <s v="Harvey Danilo Suarez Morales"/>
    <s v="Secretaría Ejecutiva"/>
    <s v="Dirección Administrativa y Financiera"/>
    <s v="Subdirección de Recursos Físicos e Infraestructura"/>
    <s v="Gabriel Amado Pardo"/>
    <s v="Subdirección de Recursos Físicos e Infraestructura"/>
    <s v="Ariadna Lorena Alfonso (Octubre 18 a Noviembre 8)"/>
    <s v="N/A"/>
    <s v="N/A"/>
    <s v="Funcionamiento"/>
    <n v="23679371"/>
    <s v="N/A"/>
    <s v="N/A"/>
    <s v="$2.023.879"/>
    <n v="31122"/>
    <n v="58122"/>
    <s v="N/A"/>
    <d v="2022-01-25T00:00:00"/>
    <d v="2022-01-27T00:00:00"/>
    <s v="N/A"/>
    <s v="N/A"/>
    <s v="N/A"/>
    <s v="N/A"/>
    <n v="0"/>
    <s v="N/A"/>
    <n v="0"/>
    <s v="N/A"/>
    <n v="0"/>
    <s v="N/A"/>
    <n v="0"/>
    <n v="23679371"/>
    <s v="NO"/>
    <s v="N/A"/>
    <s v="N/A"/>
    <s v="N/A"/>
    <s v="N/A"/>
    <d v="2022-12-31T00:00:00"/>
    <d v="2022-12-31T00:00:00"/>
    <s v="NO"/>
    <s v="Bogotá D.C"/>
    <s v="Cumplimiento"/>
    <s v="63-47-101000823"/>
    <n v="0"/>
    <s v="Seguros del Estado"/>
    <d v="2022-01-26T00:00:00"/>
    <s v="25/01/2022 - 30/06/2023"/>
    <s v="C:\Users\andres.prietom\JEP Colombia\Carlos Giovanni Torres Peñaranda - Contractual - Onedrive\Validación pólizas CPS\.VERIFICACIÓN DE PÓLIZAS CONTRATOS 2022\Verificación póliza JEP 100 2022.PNG"/>
    <s v="N/A"/>
    <x v="1"/>
    <s v="Ingreso"/>
    <s v="N/A"/>
    <s v="N/A"/>
    <s v="N/A"/>
    <s v="MASCULINO"/>
    <s v="PND"/>
    <s v="https://community.secop.gov.co/Public/Tendering/OpportunityDetail/Index?noticeUID=CO1.NTC.2520648&amp;isFromPublicArea=True&amp;isModal=False"/>
    <n v="1"/>
    <n v="2022"/>
  </r>
  <r>
    <s v="JEP-101-2022"/>
    <s v="JEP-CSPO-101-2022"/>
    <s v="Vanessa Jiménez "/>
    <s v="N/R"/>
    <s v="Yazmin Liliana Moreno Cruz "/>
    <m/>
    <m/>
    <x v="1"/>
    <s v="1. Prestación de servicios"/>
    <n v="52100858"/>
    <n v="0"/>
    <s v="Persona Natural"/>
    <s v="NA"/>
    <s v="Prestar servicios de apoyo a la subdirección de recursos físicos e infraestructura en las actividades requeridas para tramitar los desplazamientos de la UIA para la implementación de la justicia transicional y restaurativa."/>
    <m/>
    <s v="Harvey Danilo Suarez Morales"/>
    <s v="Secretaría Ejecutiva"/>
    <s v="Dirección Administrativa y Financiera"/>
    <s v="Subdirección de Recursos Físicos e Infraestructura"/>
    <s v="Gabriel Amado Pardo"/>
    <s v="Subdirección de Recursos Físicos e Infraestructura"/>
    <s v="Ariadna Lorena Alfonso (Octubre 18 a Noviembre 8)"/>
    <s v="N/A"/>
    <s v="N/A"/>
    <s v="Inversión"/>
    <n v="42284619"/>
    <s v="N/A"/>
    <s v="N/A"/>
    <n v="3614070"/>
    <n v="44022"/>
    <n v="31322"/>
    <n v="2018011001091"/>
    <d v="2022-01-13T00:00:00"/>
    <d v="2022-01-17T00:00:00"/>
    <s v="N/A"/>
    <s v="N/A"/>
    <s v="N/A"/>
    <s v="N/A"/>
    <n v="0"/>
    <s v="N/A"/>
    <n v="0"/>
    <s v="N/A"/>
    <n v="0"/>
    <s v="N/A"/>
    <n v="0"/>
    <n v="42284619"/>
    <s v="NO"/>
    <s v="N/A"/>
    <s v="N/A"/>
    <s v="N/A"/>
    <s v="N/A"/>
    <d v="2022-12-31T00:00:00"/>
    <d v="2022-12-31T00:00:00"/>
    <s v="NO"/>
    <s v="Bogotá D.C"/>
    <s v="Cumplimiento"/>
    <s v="63-47-101000758"/>
    <n v="0"/>
    <s v="Seguros del Estado"/>
    <d v="2022-01-13T00:00:00"/>
    <s v="13-01-2022 - 30-06-2023"/>
    <s v="https://jepcolombia-my.sharepoint.com/personal/carlos_torres_jep_gov_co/_layouts/15/onedrive.aspx?q=101&amp;searchScope=folder&amp;id=%2Fpersonal%2Fcarlos%5Ftorres%5Fjep%5Fgov%5Fco%2FDocuments%2FDocumentos%2FContractual%2FContractual%20%2D%20Onedrive%2FValidaci%C3%B3n%20p%C3%B3lizas%20CPS%2F%2EVERIFICACI%C3%93N%20DE%20P%C3%93LIZAS%20CONTRATOS%202022%2FVerificaci%C3%B3n%20de%20p%C3%B3liza%20contrato%20JEP%20101%202022%2EPNG&amp;parent=%2Fpersonal%2Fcarlos%5Ftorres%5Fjep%5Fgov%5Fco%2FDocuments%2FDocumentos%2FContractual%2FContractual%20%2D%20Onedrive%2FValidaci%C3%B3n%20p%C3%B3lizas%20CPS%2F%2EVERIFICACI%C3%93N%20DE%20P%C3%93LIZAS%20CONTRATOS%202022&amp;parentview=7"/>
    <s v="N/A"/>
    <x v="1"/>
    <s v="Ingreso"/>
    <s v="N/A"/>
    <s v="AUXILIAR BANCARIO"/>
    <s v="N/A"/>
    <s v="FEMENINO"/>
    <s v="PND"/>
    <s v="https://community.secop.gov.co/Public/Tendering/OpportunityDetail/Index?noticeUID=CO1.NTC.2520976&amp;isFromPublicArea=True&amp;isModal=False"/>
    <n v="1"/>
    <n v="2022"/>
  </r>
  <r>
    <s v="JEP-102-2022"/>
    <s v="JEP-CSPO-102-2022"/>
    <s v="Vanessa Jiménez "/>
    <s v="N/R"/>
    <s v="Judy Paola Gil Silva"/>
    <m/>
    <m/>
    <x v="1"/>
    <s v="1. Prestación de servicios"/>
    <s v="1.010. 170.767"/>
    <n v="6"/>
    <s v="Persona Natural"/>
    <s v="NA"/>
    <s v="Prestar servicios profesionales para apoyar a la subdirección de recursos físicos e infraestructura en el seguimiento y organización de la operación del almacén, así como en la actualización y migración de información al módulo de inventarios, para el seguimiento y control de los bienes e insumos para los grupos territoriales y la sede principal de la JEP"/>
    <m/>
    <s v="Harvey Danilo Suarez Morales"/>
    <s v="Secretaría Ejecutiva"/>
    <s v="Dirección Administrativa y Financiera"/>
    <s v="Subdirección de Recursos Físicos e Infraestructura"/>
    <s v="Gabriel Amado Pardo"/>
    <s v="Subdirección de Recursos Físicos e Infraestructura"/>
    <s v="Ariadna Lorena Alfonso (Octubre 18 a Noviembre 8)"/>
    <s v="N/A"/>
    <s v="N/A"/>
    <s v="Inversión"/>
    <n v="84569271"/>
    <s v="N/A"/>
    <s v="N/A"/>
    <s v="$ 7.228.143"/>
    <n v="43922"/>
    <n v="41522"/>
    <s v="2018011001091_x0009_"/>
    <d v="2022-01-20T00:00:00"/>
    <d v="2022-01-24T00:00:00"/>
    <s v="N/A"/>
    <s v="N/A"/>
    <s v="N/A"/>
    <s v="N/A"/>
    <n v="0"/>
    <s v="N/A"/>
    <n v="0"/>
    <s v="N/A"/>
    <n v="0"/>
    <s v="N/A"/>
    <n v="0"/>
    <n v="84569271"/>
    <s v="NO"/>
    <s v="N/A"/>
    <s v="N/A"/>
    <s v="N/A"/>
    <s v="N/A"/>
    <d v="2022-12-31T00:00:00"/>
    <d v="2022-12-31T00:00:00"/>
    <s v="NO"/>
    <s v="Bogotá D.C"/>
    <s v="Cumplimiento"/>
    <s v="63-47-101000781"/>
    <n v="0"/>
    <s v="Seguros del Estado"/>
    <d v="2022-01-20T00:00:00"/>
    <s v="20-01-2022 - 30-06-2023"/>
    <s v="C:\Users\andres.prietom\JEP Colombia\Carlos Giovanni Torres Peñaranda - Contractual - Onedrive\Validación pólizas CPS\.VERIFICACIÓN DE PÓLIZAS CONTRATOS 2022\Verificación póliza contrato JEP 102 2022.PNG"/>
    <s v="N/A"/>
    <x v="1"/>
    <s v="Ingreso"/>
    <s v="N/A"/>
    <s v="ADMINISTRACIÓN DE EMPRESAS"/>
    <s v="N/A"/>
    <s v="FEMENINO"/>
    <s v="PND"/>
    <s v="https://community.secop.gov.co/Public/Tendering/OpportunityDetail/Index?noticeUID=CO1.NTC.2524811&amp;isFromPublicArea=True&amp;isModal=False"/>
    <n v="1"/>
    <n v="2022"/>
  </r>
  <r>
    <s v="JEP-103-2022"/>
    <s v="JEP-CSPO-103-2022"/>
    <s v="Vanessa Jiménez "/>
    <s v="N/R"/>
    <s v="Maria del Pilar Indaburo Peñuela"/>
    <m/>
    <m/>
    <x v="1"/>
    <s v="1. Prestación de servicios"/>
    <n v="53076752"/>
    <n v="1"/>
    <s v="Persona Natural"/>
    <s v="NA"/>
    <s v="Prestar servicios profesionales para apoyar y acompañar a la subdirección de recursos físicos e infraestructura en la verificación y tramite de desplazamientos requeridos para la implementación de la justicia transicional y restaurativa."/>
    <m/>
    <s v="Harvey Danilo Suarez Morales"/>
    <s v="Secretaría Ejecutiva"/>
    <s v="Dirección Administrativa y Financiera"/>
    <s v="Subdirección de Recursos Físicos e Infraestructura"/>
    <s v="Gabriel Amado Pardo"/>
    <s v="Subdirección de Recursos Físicos e Infraestructura"/>
    <s v="Ariadna Lorena Alfonso (Octubre 18 a Noviembre 8)"/>
    <s v="N/A"/>
    <s v="N/A"/>
    <s v="Inversión"/>
    <n v="106557293"/>
    <s v="N/A"/>
    <s v="N/A"/>
    <n v="9107461"/>
    <n v="43622"/>
    <n v="33722"/>
    <n v="2018011001091"/>
    <d v="2022-01-15T00:00:00"/>
    <d v="2022-01-18T00:00:00"/>
    <s v="N/A"/>
    <s v="N/A"/>
    <s v="N/A"/>
    <s v="N/A"/>
    <n v="0"/>
    <s v="N/A"/>
    <n v="0"/>
    <s v="N/A"/>
    <n v="0"/>
    <s v="N/A"/>
    <n v="-122"/>
    <n v="106557293"/>
    <s v="NO"/>
    <s v="N/A"/>
    <s v="N/A"/>
    <s v="N/A"/>
    <s v="N/A"/>
    <d v="2022-12-31T00:00:00"/>
    <d v="2022-08-31T00:00:00"/>
    <s v="NO"/>
    <s v="Bogotá D.C"/>
    <s v="Cumplimiento"/>
    <s v="63-47-101000760"/>
    <n v="0"/>
    <s v="Seguros del Estado"/>
    <d v="2022-01-17T00:00:00"/>
    <s v="15-01-2022 - 30-06-2023"/>
    <s v="https://jepcolombia-my.sharepoint.com/personal/carlos_torres_jep_gov_co/_layouts/15/onedrive.aspx?q=103&amp;searchScope=folder&amp;id=%2Fpersonal%2Fcarlos%5Ftorres%5Fjep%5Fgov%5Fco%2FDocuments%2FDocumentos%2FContractual%2FContractual%20%2D%20Onedrive%2FValidaci%C3%B3n%20p%C3%B3lizas%20CPS%2F%2EVERIFICACI%C3%93N%20DE%20P%C3%93LIZAS%20CONTRATOS%202022%2FVerifcaci%C3%B3n%20p%C3%B3liza%20contrato%20JEP%20103%202022%2EPNG&amp;parent=%2Fpersonal%2Fcarlos%5Ftorres%5Fjep%5Fgov%5Fco%2FDocuments%2FDocumentos%2FContractual%2FContractual%20%2D%20Onedrive%2FValidaci%C3%B3n%20p%C3%B3lizas%20CPS%2F%2EVERIFICACI%C3%93N%20DE%20P%C3%93LIZAS%20CONTRATOS%202022&amp;parentview=7"/>
    <s v="En fecha del 31/08/2022 se publica terminación del contrato JEP 103 2022"/>
    <x v="0"/>
    <s v="Terminación anticipada"/>
    <s v="N/A"/>
    <s v="ADMINISTRACIÓN DE EMPRESAS"/>
    <s v="N/A"/>
    <s v="FEMENINO"/>
    <s v="PND"/>
    <s v="https://community.secop.gov.co/Public/Tendering/OpportunityDetail/Index?noticeUID=CO1.NTC.2527475&amp;isFromPublicArea=True&amp;isModal=False"/>
    <n v="1"/>
    <n v="2022"/>
  </r>
  <r>
    <s v="JEP-104-2022"/>
    <s v="JEP-CSPO-104-2022"/>
    <s v="Vanessa Jiménez "/>
    <s v="N/R"/>
    <s v="Luis Pablo Varon Ramirez"/>
    <m/>
    <m/>
    <x v="1"/>
    <s v="1. Prestación de servicios"/>
    <n v="93239252"/>
    <n v="5"/>
    <s v="Persona Natural"/>
    <s v="NA"/>
    <s v="Prestación de servicios a la subdirección de recursos físicos e infraestructura para realizar mantenimiento preventivo y locativo que requiera la JEP."/>
    <m/>
    <s v="Harvey Danilo Suarez Morales"/>
    <s v="Secretaría Ejecutiva"/>
    <s v="Dirección Administrativa y Financiera"/>
    <s v="Subdirección de Recursos Físicos e Infraestructura"/>
    <s v="Gabriel Amado Pardo"/>
    <s v="Subdirección de Recursos Físicos e Infraestructura"/>
    <s v="Ariadna Lorena Alfonso (Octubre 18 a Noviembre 8)"/>
    <s v="N/A"/>
    <s v="N/A"/>
    <s v="Funcionamiento"/>
    <n v="42284619"/>
    <s v="N/A"/>
    <s v="N/A"/>
    <s v="$3.614.070"/>
    <n v="43822"/>
    <n v="47522"/>
    <s v="N/A"/>
    <d v="2022-01-21T00:00:00"/>
    <d v="2022-01-25T00:00:00"/>
    <s v="N/A"/>
    <s v="N/A"/>
    <s v="N/A"/>
    <s v="N/A"/>
    <n v="0"/>
    <s v="N/A"/>
    <n v="0"/>
    <s v="N/A"/>
    <n v="0"/>
    <s v="N/A"/>
    <n v="0"/>
    <n v="42284619"/>
    <s v="NO"/>
    <s v="N/A"/>
    <s v="N/A"/>
    <s v="N/A"/>
    <s v="N/A"/>
    <d v="2022-12-31T00:00:00"/>
    <d v="2022-12-31T00:00:00"/>
    <s v="NO"/>
    <s v="Bogotá D.C"/>
    <s v="Cumplimiento"/>
    <s v="63-47-101000799"/>
    <n v="0"/>
    <s v="Seguros del Estado"/>
    <d v="2022-01-24T00:00:00"/>
    <s v="21-01-2022 - 30-06-2023"/>
    <s v="C:\Users\andres.prietom\JEP Colombia\Carlos Giovanni Torres Peñaranda - Contractual - Onedrive\Validación pólizas CPS\.VERIFICACIÓN DE PÓLIZAS CONTRATOS 2022\Verificación póliza JEP 104 2022.PNG"/>
    <s v="N/A"/>
    <x v="1"/>
    <s v="Ingreso"/>
    <s v="N/A"/>
    <s v="TÉCNICO EN ELECTRICIDAD"/>
    <s v="TÉCNICO EN ELECTRÓNICA Y MICROPROCESADORES"/>
    <s v="MASCULINO"/>
    <s v="PND"/>
    <s v="https://community.secop.gov.co/Public/Tendering/OpportunityDetail/Index?noticeUID=CO1.NTC.2528917&amp;isFromPublicArea=True&amp;isModal=False"/>
    <n v="1"/>
    <n v="2022"/>
  </r>
  <r>
    <s v="JEP-105-2022"/>
    <s v="JEP-CSPO-105-2022"/>
    <s v="Vanessa Jiménez "/>
    <s v="N/R"/>
    <s v="Elkin Javier Mondragon Vargas"/>
    <m/>
    <m/>
    <x v="1"/>
    <s v="1. Prestación de servicios"/>
    <n v="80122895"/>
    <n v="1"/>
    <s v="Persona Natural"/>
    <s v="NA"/>
    <s v="Prestación de servicios para apoyar a la subdirección de recursos físicos e infraestructura en las actividades administrativas, logísticas del grupo de almacén e inventarios necesarias para el desarrollo de las operaciones de actualización de inventarios individuales y asignación de bienes en los grupos territoriales y la sede principal de la JEP."/>
    <m/>
    <s v="Harvey Danilo Suarez Morales"/>
    <s v="Secretaría Ejecutiva"/>
    <s v="Dirección Administrativa y Financiera"/>
    <s v="Subdirección de Recursos Físicos e Infraestructura"/>
    <s v="Gabriel Amado Pardo"/>
    <s v="Subdirección de Recursos Físicos e Infraestructura"/>
    <s v="Ariadna Lorena Alfonso (Octubre 18 a Noviembre 8)"/>
    <s v="N/A"/>
    <s v="N/A"/>
    <s v="Inversión"/>
    <n v="42284619"/>
    <s v="N/A"/>
    <s v="N/A"/>
    <n v="3614070"/>
    <n v="43722"/>
    <n v="33822"/>
    <n v="2018011001091"/>
    <d v="2022-01-15T00:00:00"/>
    <d v="2022-01-18T00:00:00"/>
    <s v="N/A"/>
    <s v="N/A"/>
    <s v="N/A"/>
    <s v="N/A"/>
    <n v="0"/>
    <s v="N/A"/>
    <n v="0"/>
    <s v="N/A"/>
    <n v="0"/>
    <s v="N/A"/>
    <n v="0"/>
    <n v="42284619"/>
    <s v="NO"/>
    <s v="N/A"/>
    <s v="N/A"/>
    <s v="N/A"/>
    <s v="N/A"/>
    <d v="2022-12-31T00:00:00"/>
    <d v="2022-12-31T00:00:00"/>
    <s v="NO"/>
    <s v="Bogotá D.C"/>
    <s v="Cumplimiento"/>
    <s v="63-47-101000762"/>
    <n v="0"/>
    <s v="Seguros del Estado"/>
    <d v="2022-01-17T00:00:00"/>
    <s v="15-01-2022 - 30-06-2023"/>
    <s v="https://jepcolombia-my.sharepoint.com/personal/carlos_torres_jep_gov_co/_layouts/15/onedrive.aspx?q=105&amp;searchScope=folder&amp;id=%2Fpersonal%2Fcarlos%5Ftorres%5Fjep%5Fgov%5Fco%2FDocuments%2FDocumentos%2FContractual%2FContractual%20%2D%20Onedrive%2FValidaci%C3%B3n%20p%C3%B3lizas%20CPS%2F%2EVERIFICACI%C3%93N%20DE%20P%C3%93LIZAS%20CONTRATOS%202022%2FVerificaci%C3%B3n%20p%C3%B3liza%20contrato%20JEP%20105%202022%2EPNG&amp;parent=%2Fpersonal%2Fcarlos%5Ftorres%5Fjep%5Fgov%5Fco%2FDocuments%2FDocumentos%2FContractual%2FContractual%20%2D%20Onedrive%2FValidaci%C3%B3n%20p%C3%B3lizas%20CPS%2F%2EVERIFICACI%C3%93N%20DE%20P%C3%93LIZAS%20CONTRATOS%202022&amp;parentview=7"/>
    <s v="N/A"/>
    <x v="1"/>
    <s v="Ingreso"/>
    <s v="N/A"/>
    <s v="ALMACENISTA"/>
    <s v="N/A"/>
    <s v="MASCULINO"/>
    <s v="PND"/>
    <s v="https://community.secop.gov.co/Public/Tendering/OpportunityDetail/Index?noticeUID=CO1.NTC.2529599&amp;isFromPublicArea=True&amp;isModal=False"/>
    <n v="1"/>
    <n v="2022"/>
  </r>
  <r>
    <s v="JEP-106-2022"/>
    <s v="JEP-CSPO-106-2022"/>
    <s v="Norma Bonilla"/>
    <s v="N/R"/>
    <s v="Rosemberg Arley Peña Castañeda"/>
    <m/>
    <m/>
    <x v="1"/>
    <s v="1. Prestación de servicios"/>
    <n v="700030153"/>
    <n v="6"/>
    <s v="Persona Natural"/>
    <s v="NA"/>
    <s v="Prestación de servicios  de apoyo al Departamento de Gestión Documental para realizar procesos de digitalización documental, organización y control de calidad de expedientes y documentos judiciales de la Jurisdicción Especial para la Paz."/>
    <m/>
    <s v="Harvey Danilo Suarez Morales"/>
    <s v="Secretaría Ejecutiva"/>
    <s v="Dirección Administrativa y Financiera"/>
    <s v="Departamento de Gestión Documental"/>
    <s v="Didier Cortes Benavides"/>
    <s v="Departamento de Gestión Documental"/>
    <s v="N/A"/>
    <s v="N/A"/>
    <s v="N/A"/>
    <s v="Inversión"/>
    <n v="43248371"/>
    <s v="N/A"/>
    <s v="N/A"/>
    <s v="$3.614.070"/>
    <n v="41622"/>
    <n v="33322"/>
    <n v="2018011001175"/>
    <d v="2022-01-14T00:00:00"/>
    <d v="2022-01-19T00:00:00"/>
    <s v="N/A"/>
    <s v="N/A"/>
    <s v="N/A"/>
    <s v="N/A"/>
    <n v="0"/>
    <s v="N/A"/>
    <n v="0"/>
    <s v="N/A"/>
    <n v="0"/>
    <s v="N/A"/>
    <n v="0"/>
    <n v="43248371"/>
    <s v="NO"/>
    <s v="N/A"/>
    <s v="N/A"/>
    <s v="N/A"/>
    <s v="N/A"/>
    <d v="2022-12-31T00:00:00"/>
    <d v="2022-12-31T00:00:00"/>
    <s v="NO"/>
    <s v="Bogotá D.C"/>
    <s v="Cumplimiento"/>
    <s v="15-45-101137883"/>
    <n v="0"/>
    <s v="Seguros del Estado"/>
    <d v="2022-01-17T00:00:00"/>
    <s v="14-01-2022 - 10-07-2023"/>
    <s v="https://jepcolombia-my.sharepoint.com/personal/carlos_torres_jep_gov_co/_layouts/15/onedrive.aspx?q=106&amp;searchScope=folder&amp;id=%2Fpersonal%2Fcarlos%5Ftorres%5Fjep%5Fgov%5Fco%2FDocuments%2FDocumentos%2FContractual%2FContractual%20%2D%20Onedrive%2FValidaci%C3%B3n%20p%C3%B3lizas%20CPS%2F%2EVERIFICACI%C3%93N%20DE%20P%C3%93LIZAS%20CONTRATOS%202022%2FVerificaci%C3%B3n%20p%C3%B3liza%20contrato%20JEP%2D106%2D2022%20%2Epdf&amp;parent=%2Fpersonal%2Fcarlos%5Ftorres%5Fjep%5Fgov%5Fco%2FDocuments%2FDocumentos%2FContractual%2FContractual%20%2D%20Onedrive%2FValidaci%C3%B3n%20p%C3%B3lizas%20CPS%2F%2EVERIFICACI%C3%93N%20DE%20P%C3%93LIZAS%20CONTRATOS%202022&amp;parentview=7"/>
    <s v="N/A"/>
    <x v="1"/>
    <s v="Ingreso"/>
    <s v="N/A"/>
    <s v="TÉCNICO DOCUMENTAL"/>
    <s v="N/A"/>
    <s v="MASCULINO"/>
    <s v="PND"/>
    <s v="https://community.secop.gov.co/Public/Tendering/OpportunityDetail/Index?noticeUID=CO1.NTC.2524473&amp;isFromPublicArea=True&amp;isModal=False"/>
    <n v="1"/>
    <n v="2022"/>
  </r>
  <r>
    <s v="JEP-107-2022"/>
    <s v="JEP-CSPO-107-2022"/>
    <s v="Norma Bonilla"/>
    <s v="N/R"/>
    <s v="Jennifer Lizeth Barreto Pineda"/>
    <m/>
    <m/>
    <x v="1"/>
    <s v="1. Prestación de servicios"/>
    <n v="1026261093"/>
    <n v="1"/>
    <s v="Persona Natural"/>
    <s v="NA"/>
    <s v="Prestación de servicios profesionales para apoyar las actividades relacionadas con la implementación del sistema de gestión documental y su seguimiento."/>
    <m/>
    <s v="Harvey Danilo Suarez Morales"/>
    <s v="Secretaría Ejecutiva"/>
    <s v="Dirección Administrativa y Financiera"/>
    <s v="Departamento de Gestión Documental"/>
    <s v="Didier Cortes Benavides"/>
    <s v="Departamento de Gestión Documental"/>
    <s v="N/A"/>
    <s v="N/A"/>
    <s v="N/A"/>
    <s v="Inversión"/>
    <n v="86496775"/>
    <s v="N/A"/>
    <s v="N/A"/>
    <n v="7228143"/>
    <n v="41422"/>
    <n v="49222"/>
    <s v="_x0009__x000a_2018011001175"/>
    <d v="2022-01-22T00:00:00"/>
    <d v="2022-01-28T00:00:00"/>
    <s v="N/A"/>
    <s v="N/A"/>
    <s v="N/A"/>
    <s v="N/A"/>
    <n v="0"/>
    <s v="N/A"/>
    <n v="0"/>
    <s v="N/A"/>
    <n v="0"/>
    <s v="N/A"/>
    <n v="0"/>
    <n v="86496775"/>
    <s v="NO"/>
    <s v="N/A"/>
    <s v="N/A"/>
    <s v="N/A"/>
    <s v="N/A"/>
    <d v="2022-12-31T00:00:00"/>
    <d v="2022-12-31T00:00:00"/>
    <s v="NO"/>
    <s v="Bogotá D.C"/>
    <s v="Cumplimiento"/>
    <s v="15-45-101138152"/>
    <n v="0"/>
    <s v="Seguros del Estado"/>
    <d v="2022-01-23T00:00:00"/>
    <s v="19-01-2022 - 30-06-2023"/>
    <s v="C:\Users\andres.prietom\JEP Colombia\Carlos Giovanni Torres Peñaranda - Contractual - Onedrive\Validación pólizas CPS\.VERIFICACIÓN DE PÓLIZAS CONTRATOS 2022\Verificación póliza contrato JEP-107-2022 .pdf"/>
    <s v="N/A"/>
    <x v="1"/>
    <s v="Ingreso"/>
    <s v="N/A"/>
    <s v="AUXILIAR ADMINISTRATIVO"/>
    <s v="N/A"/>
    <s v="FEMENINO"/>
    <s v="PND"/>
    <s v="https://community.secop.gov.co/Public/Tendering/OpportunityDetail/Index?noticeUID=CO1.NTC.2553020&amp;isFromPublicArea=True&amp;isModal=False"/>
    <n v="1"/>
    <n v="2022"/>
  </r>
  <r>
    <s v="JEP-108-2022"/>
    <s v="JEP-CSPO-108-2022"/>
    <s v="Norma Bonilla"/>
    <s v="N/R"/>
    <s v="Eliana Katerin Imbol Torres "/>
    <m/>
    <m/>
    <x v="1"/>
    <s v="1. Prestación de servicios"/>
    <n v="1016019889"/>
    <n v="3"/>
    <s v="Persona Natural"/>
    <s v="NA"/>
    <s v="Prestar servicios profesionales al Departamento de Gestión Documental en el acompañamiento y seguimiento de la ventanilla única de la jurisdicción especial para la paz."/>
    <m/>
    <s v="Harvey Danilo Suarez Morales"/>
    <s v="Secretaría Ejecutiva"/>
    <s v="Dirección Administrativa y Financiera"/>
    <s v="Departamento de Gestión Documental"/>
    <s v="Didier Cortes Benavides"/>
    <s v="Departamento de Gestión Documental"/>
    <s v="N/A"/>
    <s v="N/A"/>
    <s v="N/A"/>
    <s v="Inversión"/>
    <n v="55357910"/>
    <s v="N/A"/>
    <s v="N/A"/>
    <s v="$4.626.010"/>
    <n v="41322"/>
    <n v="36022"/>
    <n v="2018011001175"/>
    <d v="2022-01-18T00:00:00"/>
    <d v="2022-01-19T00:00:00"/>
    <s v="N/A"/>
    <s v="N/A"/>
    <s v="N/A"/>
    <s v="N/A"/>
    <n v="0"/>
    <s v="N/A"/>
    <n v="0"/>
    <s v="N/A"/>
    <n v="0"/>
    <s v="N/A"/>
    <n v="-116"/>
    <n v="55357910"/>
    <s v="NO"/>
    <s v="N/A"/>
    <s v="N/A"/>
    <s v="N/A"/>
    <s v="N/A"/>
    <d v="2022-12-31T00:00:00"/>
    <d v="2022-09-06T00:00:00"/>
    <s v="NO"/>
    <s v="Bogotá D.C"/>
    <s v="Cumplimiento"/>
    <s v="15-45-101137944"/>
    <n v="0"/>
    <s v="Seguros del Estado"/>
    <d v="2022-01-18T00:00:00"/>
    <s v="18-01-2022 - 30-06-2023"/>
    <s v="https://jepcolombia-my.sharepoint.com/personal/carlos_torres_jep_gov_co/_layouts/15/onedrive.aspx?q=108&amp;searchScope=folder&amp;id=%2Fpersonal%2Fcarlos%5Ftorres%5Fjep%5Fgov%5Fco%2FDocuments%2FDocumentos%2FContractual%2FContractual%20%2D%20Onedrive%2FValidaci%C3%B3n%20p%C3%B3lizas%20CPS%2F%2EVERIFICACI%C3%93N%20DE%20P%C3%93LIZAS%20CONTRATOS%202022%2FVerificaci%C3%B3n%20p%C3%B3liza%20contrato%20JEP%2D108%2D2022%2Epdf&amp;parent=%2Fpersonal%2Fcarlos%5Ftorres%5Fjep%5Fgov%5Fco%2FDocuments%2FDocumentos%2FContractual%2FContractual%20%2D%20Onedrive%2FValidaci%C3%B3n%20p%C3%B3lizas%20CPS%2F%2EVERIFICACI%C3%93N%20DE%20P%C3%93LIZAS%20CONTRATOS%202022&amp;parentview=7"/>
    <s v="En fecha del 6 de septiembre de 2022 se publica terminación anticipada por mutuo acuerdo"/>
    <x v="0"/>
    <s v="Terminación anticipada"/>
    <s v="N/A"/>
    <s v="DERECHO"/>
    <s v="N/A"/>
    <s v="FEMENINO"/>
    <s v="PND"/>
    <s v="https://community.secop.gov.co/Public/Tendering/OpportunityDetail/Index?noticeUID=CO1.NTC.2552787&amp;isFromPublicArea=True&amp;isModal=False"/>
    <n v="1"/>
    <n v="2022"/>
  </r>
  <r>
    <s v="JEP-109-2022"/>
    <s v="JEP-CSPO-109-2022"/>
    <s v="Norma Bonilla"/>
    <s v="N/R"/>
    <s v="Carlos Alberto Suarez Martinez"/>
    <m/>
    <m/>
    <x v="1"/>
    <s v="1. Prestación de servicios"/>
    <n v="79759887"/>
    <n v="1"/>
    <s v="Persona Natural"/>
    <s v="NA"/>
    <s v="Prestación de servicios de apoyo para el seguimiento, acompañamiento y atención a los procesos del departamento de gestión documental."/>
    <m/>
    <s v="Harvey Danilo Suarez Morales"/>
    <s v="Secretaría Ejecutiva"/>
    <s v="Dirección Administrativa y Financiera"/>
    <s v="Departamento de Gestión Documental"/>
    <s v="Didier Cortes Benavides"/>
    <s v="Departamento de Gestión Documental"/>
    <s v="N/A"/>
    <s v="N/A"/>
    <s v="N/A"/>
    <s v="Inversión"/>
    <n v="43248371"/>
    <s v="N/A"/>
    <s v="N/A"/>
    <n v="3614070"/>
    <n v="41522"/>
    <n v="36122"/>
    <n v="2018011001175"/>
    <d v="2022-01-17T00:00:00"/>
    <d v="2022-01-19T00:00:00"/>
    <s v="N/A"/>
    <s v="N/A"/>
    <s v="N/A"/>
    <s v="N/A"/>
    <n v="0"/>
    <s v="N/A"/>
    <n v="0"/>
    <s v="N/A"/>
    <n v="0"/>
    <s v="N/A"/>
    <n v="0"/>
    <n v="43248371"/>
    <s v="NO"/>
    <s v="N/A"/>
    <s v="N/A"/>
    <s v="N/A"/>
    <s v="N/A"/>
    <d v="2022-12-31T00:00:00"/>
    <d v="2022-12-31T00:00:00"/>
    <s v="NO"/>
    <s v="Bogotá D.C"/>
    <s v="Cumplimiento"/>
    <s v="15-45-101137939"/>
    <n v="0"/>
    <s v="Seguros del Estado"/>
    <d v="2022-01-18T00:00:00"/>
    <s v="19-01-2022 - 30-06-2023"/>
    <s v="https://jepcolombia-my.sharepoint.com/personal/carlos_torres_jep_gov_co/_layouts/15/onedrive.aspx?q=109&amp;searchScope=folder&amp;id=%2Fpersonal%2Fcarlos%5Ftorres%5Fjep%5Fgov%5Fco%2FDocuments%2FDocumentos%2FContractual%2FContractual%20%2D%20Onedrive%2FValidaci%C3%B3n%20p%C3%B3lizas%20CPS%2F%2EVERIFICACI%C3%93N%20DE%20P%C3%93LIZAS%20CONTRATOS%202022%2FVerificaci%C3%B3n%20p%C3%B3liza%20contrato%20JEP%2D109%2D2022%2Epdf&amp;parent=%2Fpersonal%2Fcarlos%5Ftorres%5Fjep%5Fgov%5Fco%2FDocuments%2FDocumentos%2FContractual%2FContractual%20%2D%20Onedrive%2FValidaci%C3%B3n%20p%C3%B3lizas%20CPS%2F%2EVERIFICACI%C3%93N%20DE%20P%C3%93LIZAS%20CONTRATOS%202022&amp;parentview=7"/>
    <s v="N/A"/>
    <x v="1"/>
    <s v="Ingreso"/>
    <s v="N/A"/>
    <s v="TECNOLOGÍA EN GESTIÓN DE NEGOCIOS"/>
    <s v="N/A"/>
    <s v="MASCULINO"/>
    <s v="PND"/>
    <s v="https://community.secop.gov.co/Public/Tendering/OpportunityDetail/Index?noticeUID=CO1.NTC.2553506&amp;isFromPublicArea=True&amp;isModal=False"/>
    <n v="1"/>
    <n v="2022"/>
  </r>
  <r>
    <s v="JEP-110-2022"/>
    <s v="JEP-CSPO-110-2022"/>
    <s v="Carlos Torres"/>
    <s v="N/R"/>
    <s v="Jorge Enrique Escobar Hernandez"/>
    <m/>
    <m/>
    <x v="1"/>
    <s v="1. Prestación de servicios"/>
    <n v="16698501"/>
    <n v="2"/>
    <s v="Persona Natural"/>
    <s v="NA"/>
    <s v="Prestar servicios profesionales para apoyar al Departamento de Atención a Víctimas en la región de Bogotá, Cundinamarca y Boyacá,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4328333"/>
    <s v="N/A"/>
    <s v="N/A"/>
    <s v="$7.228.143"/>
    <n v="41122"/>
    <n v="30922"/>
    <s v="2018011001091_x0009_"/>
    <d v="2022-01-13T00:00:00"/>
    <d v="2022-01-18T00:00:00"/>
    <s v="N/A"/>
    <s v="N/A"/>
    <s v="N/A"/>
    <s v="N/A"/>
    <n v="0"/>
    <s v="N/A"/>
    <n v="0"/>
    <s v="N/A"/>
    <n v="0"/>
    <s v="N/A"/>
    <n v="0"/>
    <n v="84328333"/>
    <s v="NO"/>
    <s v="N/A"/>
    <s v="N/A"/>
    <s v="N/A"/>
    <s v="N/A"/>
    <d v="2022-12-31T00:00:00"/>
    <d v="2022-12-31T00:00:00"/>
    <s v="NO"/>
    <s v="Bogotá D.C"/>
    <s v="Cumplimiento"/>
    <s v="11-47-101010741"/>
    <n v="0"/>
    <s v="Seguros del Estado"/>
    <d v="2022-01-12T00:00:00"/>
    <s v="12-01-2022 - 10-07-2023"/>
    <s v="https://jepcolombia-my.sharepoint.com/personal/carlos_torres_jep_gov_co/_layouts/15/onedrive.aspx?q=110&amp;searchScope=folder&amp;id=%2Fpersonal%2Fcarlos%5Ftorres%5Fjep%5Fgov%5Fco%2FDocuments%2FDocumentos%2FContractual%2FContractual%20%2D%20Onedrive%2FValidaci%C3%B3n%20p%C3%B3lizas%20CPS%2F%2EVERIFICACI%C3%93N%20DE%20P%C3%93LIZAS%20CONTRATOS%202022%2FVerifcacio%CC%81n%20po%CC%81liza%20contrato%20JEP%20110%202022%2Epdf&amp;parent=%2Fpersonal%2Fcarlos%5Ftorres%5Fjep%5Fgov%5Fco%2FDocuments%2FDocumentos%2FContractual%2FContractual%20%2D%20Onedrive%2FValidaci%C3%B3n%20p%C3%B3lizas%20CPS%2F%2EVERIFICACI%C3%93N%20DE%20P%C3%93LIZAS%20CONTRATOS%202022&amp;parentview=7"/>
    <s v="N/A"/>
    <x v="1"/>
    <s v="Ingreso"/>
    <s v="N/A"/>
    <s v="PSICOLOGÍA"/>
    <s v="N/A"/>
    <s v="MASCULINO"/>
    <s v="PND"/>
    <s v="https://community.secop.gov.co/Public/Tendering/OpportunityDetail/Index?noticeUID=CO1.NTC.2523415&amp;isFromPublicArea=True&amp;isModal=False"/>
    <n v="1"/>
    <n v="2022"/>
  </r>
  <r>
    <s v="JEP-111-2022"/>
    <s v="JEP-CSPO-111-2022"/>
    <s v="Carlos Torres"/>
    <s v="N/R"/>
    <s v="Belkis Morales Gonzalez"/>
    <m/>
    <m/>
    <x v="1"/>
    <s v="1. Prestación de servicios"/>
    <n v="45545301"/>
    <n v="5"/>
    <s v="Persona Natural"/>
    <s v="NA"/>
    <s v="Prestar servicios profesionales para apoyar al Departamento de Atención a Víctimas en la región de Cesár, Magdalena, Bolívar, Sucre, Córdoba, Atlántico y La Guajira,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4328333"/>
    <s v="N/A"/>
    <s v="N/A"/>
    <n v="7228143"/>
    <n v="41022"/>
    <n v="33522"/>
    <n v="2018011001091"/>
    <d v="2022-01-15T00:00:00"/>
    <d v="2022-01-18T00:00:00"/>
    <s v="N/A"/>
    <s v="N/A"/>
    <s v="N/A"/>
    <s v="N/A"/>
    <n v="0"/>
    <s v="N/A"/>
    <n v="0"/>
    <s v="N/A"/>
    <n v="0"/>
    <s v="N/A"/>
    <n v="0"/>
    <n v="84328333"/>
    <s v="NO"/>
    <s v="N/A"/>
    <s v="N/A"/>
    <s v="N/A"/>
    <s v="N/A"/>
    <d v="2022-12-31T00:00:00"/>
    <d v="2022-12-31T00:00:00"/>
    <s v="NO"/>
    <s v="Valledupar con_x000a_desplazamiento en la región de Cesar, Magdalena, Bolívar, Sucre, Córdoba, Atlántico y_x000a_La Guajira"/>
    <s v="Cumplimiento"/>
    <s v="36-47-101001036"/>
    <n v="0"/>
    <s v="Seguros del Estado"/>
    <d v="2022-01-13T00:00:00"/>
    <s v="13-01-2022 - 03-07-2023"/>
    <s v="https://jepcolombia-my.sharepoint.com/personal/carlos_torres_jep_gov_co/_layouts/15/onedrive.aspx?q=111&amp;searchScope=folder&amp;id=%2Fpersonal%2Fcarlos%5Ftorres%5Fjep%5Fgov%5Fco%2FDocuments%2FDocumentos%2FContractual%2FContractual%20%2D%20Onedrive%2FValidaci%C3%B3n%20p%C3%B3lizas%20CPS%2F%2EVERIFICACI%C3%93N%20DE%20P%C3%93LIZAS%20CONTRATOS%202022%2FVerifcacio%CC%81n%20po%CC%81liza%20contrato%20JEP%20111%202022%2Epdf&amp;parent=%2Fpersonal%2Fcarlos%5Ftorres%5Fjep%5Fgov%5Fco%2FDocuments%2FDocumentos%2FContractual%2FContractual%20%2D%20Onedrive%2FValidaci%C3%B3n%20p%C3%B3lizas%20CPS%2F%2EVERIFICACI%C3%93N%20DE%20P%C3%93LIZAS%20CONTRATOS%202022&amp;parentview=7"/>
    <s v="N/A"/>
    <x v="1"/>
    <s v="Ingreso"/>
    <s v="N/A"/>
    <s v="COMUNICACIÓN SOCIAL"/>
    <s v="N/A"/>
    <s v="FEMENINO"/>
    <s v="PND"/>
    <s v="https://community.secop.gov.co/Public/Tendering/OpportunityDetail/Index?noticeUID=CO1.NTC.2531319&amp;isFromPublicArea=True&amp;isModal=False"/>
    <n v="1"/>
    <n v="2022"/>
  </r>
  <r>
    <s v="JEP-112-2022"/>
    <s v="JEP-CSPO-112-2022"/>
    <s v="Carlos Torres"/>
    <s v="N/R"/>
    <s v="Carmen Elena Paternostro Perez "/>
    <m/>
    <m/>
    <x v="1"/>
    <s v="1. Prestación de servicios"/>
    <n v="64548382"/>
    <n v="4"/>
    <s v="Persona Natural"/>
    <s v="NA"/>
    <s v="Prestar servicios profesionales para apoyar al Departamento de Atención a Víctimas en la región de Magdalena, Atlántico, Bolívar, Sucre, Córdoba, La Guajira y Cesár, para adelantar acciones de difusión, acompañamiento y orientación psicosocial a las víctimas en instancias judiciales y no judiciales, atendiendo los enfoques diferenciales y psicosocial. "/>
    <m/>
    <s v="Harvey Danilo Suarez Morales"/>
    <s v="Secretaría Ejecutiva"/>
    <s v="Subsecretaría Ejecutiva "/>
    <s v="Departamento de Atención a Víctimas"/>
    <s v="Claudia Viviana Ferro Buitrago"/>
    <s v="Departamento de Atención a Víctimas"/>
    <s v="N/A"/>
    <s v="N/A"/>
    <s v="N/A"/>
    <s v="Inversión"/>
    <n v="84328333"/>
    <s v="N/A"/>
    <s v="N/A"/>
    <s v="$7.228.143"/>
    <n v="40922"/>
    <n v="32922"/>
    <n v="2018011001091"/>
    <d v="2022-01-14T00:00:00"/>
    <d v="2022-01-17T00:00:00"/>
    <s v="N/A"/>
    <s v="N/A"/>
    <s v="N/A"/>
    <s v="N/A"/>
    <n v="0"/>
    <s v="N/A"/>
    <n v="0"/>
    <s v="N/A"/>
    <n v="0"/>
    <s v="N/A"/>
    <n v="0"/>
    <n v="84328333"/>
    <s v="NO"/>
    <s v="N/A"/>
    <s v="N/A"/>
    <s v="N/A"/>
    <s v="N/A"/>
    <d v="2022-12-31T00:00:00"/>
    <d v="2022-12-31T00:00:00"/>
    <s v="NO"/>
    <s v="Santa Marta con_x000a_desplazamiento en la región de Magdalena, Atlántico, Bolívar, Sucre, Córdoba, La_x000a_Guajira y Cesar"/>
    <s v="Cumplimiento"/>
    <s v="46-45-101005335"/>
    <n v="0"/>
    <s v="Seguros del Estado"/>
    <d v="2022-01-14T00:00:00"/>
    <s v="13-01-2022 - 30-06-2023"/>
    <s v="https://jepcolombia-my.sharepoint.com/personal/carlos_torres_jep_gov_co/_layouts/15/onedrive.aspx?q=112&amp;searchScope=folder&amp;id=%2Fpersonal%2Fcarlos%5Ftorres%5Fjep%5Fgov%5Fco%2FDocuments%2FDocumentos%2FContractual%2FContractual%20%2D%20Onedrive%2FValidaci%C3%B3n%20p%C3%B3lizas%20CPS%2F%2EVERIFICACI%C3%93N%20DE%20P%C3%93LIZAS%20CONTRATOS%202022%2FVerificacio%CC%81n%20po%CC%81liza%20contrato%20JEP%2D112%2D2022%2Epdf&amp;parent=%2Fpersonal%2Fcarlos%5Ftorres%5Fjep%5Fgov%5Fco%2FDocuments%2FDocumentos%2FContractual%2FContractual%20%2D%20Onedrive%2FValidaci%C3%B3n%20p%C3%B3lizas%20CPS%2F%2EVERIFICACI%C3%93N%20DE%20P%C3%93LIZAS%20CONTRATOS%202022&amp;parentview=7"/>
    <s v="N/A"/>
    <x v="1"/>
    <s v="Ingreso"/>
    <s v="N/A"/>
    <s v="PSICOLOGÍA"/>
    <s v="N/A"/>
    <s v="FEMENINO"/>
    <s v="PND"/>
    <s v="https://community.secop.gov.co/Public/Tendering/OpportunityDetail/Index?noticeUID=CO1.NTC.2529796&amp;isFromPublicArea=True&amp;isModal=False"/>
    <n v="1"/>
    <n v="2022"/>
  </r>
  <r>
    <s v="JEP-113-2022"/>
    <s v="JEP-CSPO-113-2022"/>
    <s v="Carlos Torres"/>
    <s v="N/R"/>
    <s v="Alvaro Hernan Guzman Vargas"/>
    <m/>
    <m/>
    <x v="1"/>
    <s v="1. Prestación de servicios"/>
    <n v="86048786"/>
    <n v="0"/>
    <s v="Persona Natural"/>
    <s v="NA"/>
    <s v="Prestar servicios profesionales para apoyar al Departamento de Atención a Víctimas en la región de Meta, Arauca, Guaviare y Casanare, para adelantar acciones de difusión, acompañamiento y orientación psicosocial a las víctimas en instancias judiciales y no judiciales, atendiendo los enfoques diferenciales y psicosocial. "/>
    <m/>
    <s v="Harvey Danilo Suarez Morales"/>
    <s v="Secretaría Ejecutiva"/>
    <s v="Subsecretaría Ejecutiva "/>
    <s v="Departamento de Atención a Víctimas"/>
    <s v="Claudia Viviana Ferro Buitrago"/>
    <s v="Departamento de Atención a Víctimas"/>
    <s v="N/A"/>
    <s v="N/A"/>
    <s v="N/A"/>
    <s v="Inversión"/>
    <n v="84328333"/>
    <s v="N/A"/>
    <s v="N/A"/>
    <n v="7228143"/>
    <n v="41222"/>
    <n v="33622"/>
    <n v="2018011001091"/>
    <d v="2022-01-15T00:00:00"/>
    <d v="2022-01-17T00:00:00"/>
    <s v="N/A"/>
    <s v="N/A"/>
    <s v="N/A"/>
    <s v="N/A"/>
    <n v="0"/>
    <s v="N/A"/>
    <n v="0"/>
    <s v="N/A"/>
    <n v="0"/>
    <s v="N/A"/>
    <n v="0"/>
    <n v="84328333"/>
    <s v="NO"/>
    <s v="N/A"/>
    <s v="N/A"/>
    <s v="N/A"/>
    <s v="N/A"/>
    <d v="2022-12-31T00:00:00"/>
    <d v="2022-12-31T00:00:00"/>
    <s v="NO"/>
    <s v="Villavicencio con_x000a_desplazamiento en la región de Meta, Arauca, Guaviare y Casanare"/>
    <s v="Cumplimiento"/>
    <s v="30-47-101001960"/>
    <n v="0"/>
    <s v="Seguros del Estado"/>
    <d v="2022-01-13T00:00:00"/>
    <s v="13/01/2022 - 01/07/2023"/>
    <s v="https://jepcolombia-my.sharepoint.com/personal/carlos_torres_jep_gov_co/_layouts/15/onedrive.aspx?q=113&amp;searchScope=folder&amp;id=%2Fpersonal%2Fcarlos%5Ftorres%5Fjep%5Fgov%5Fco%2FDocuments%2FDocumentos%2FContractual%2FContractual%20%2D%20Onedrive%2FValidaci%C3%B3n%20p%C3%B3lizas%20CPS%2F%2EVERIFICACI%C3%93N%20DE%20P%C3%93LIZAS%20CONTRATOS%202022%2FVerificacio%CC%81n%20po%CC%81liza%20contrato%20JEP%2D113%2D2022%2Epdf&amp;parent=%2Fpersonal%2Fcarlos%5Ftorres%5Fjep%5Fgov%5Fco%2FDocuments%2FDocumentos%2FContractual%2FContractual%20%2D%20Onedrive%2FValidaci%C3%B3n%20p%C3%B3lizas%20CPS%2F%2EVERIFICACI%C3%93N%20DE%20P%C3%93LIZAS%20CONTRATOS%202022&amp;parentview=7"/>
    <s v="N/A"/>
    <x v="1"/>
    <s v="Ingreso"/>
    <s v="N/A"/>
    <s v="PSICOLOGÍA"/>
    <s v="N/A"/>
    <s v="MASCULINO"/>
    <s v="PND"/>
    <s v="https://community.secop.gov.co/Public/Tendering/OpportunityDetail/Index?noticeUID=CO1.NTC.2529206&amp;isFromPublicArea=True&amp;isModal=False"/>
    <n v="1"/>
    <n v="2022"/>
  </r>
  <r>
    <s v="JEP-114-2022"/>
    <s v="JEP-CSPO-114-2022"/>
    <s v="John Maldonado"/>
    <s v="N/R"/>
    <s v="Servisoft SA"/>
    <s v="N/A"/>
    <s v="N/A"/>
    <x v="1"/>
    <s v="1. Prestación de servicios"/>
    <n v="800240660"/>
    <n v="2"/>
    <s v="Persona Jurídica"/>
    <s v="SABANETA"/>
    <s v="Renovación servicios de actualización, soporte y mantenimiento licencias y bolsa de horas para nuevos desarrollos del sistema CONTI"/>
    <m/>
    <s v="Luis Felipe Rivera García"/>
    <s v="Dirección de Tecnologías de la Información"/>
    <s v="Dirección de Tecnologías de la Información"/>
    <s v="Dirección de Tecnologías de la Información"/>
    <s v="Diana Lucia Pinilla Marin"/>
    <s v="Dirección de Tecnologías de la Información"/>
    <s v="N/A"/>
    <s v="N/A"/>
    <s v="N/A"/>
    <s v="Inversión"/>
    <n v="345444812"/>
    <s v="N/A"/>
    <s v="N/A"/>
    <n v="0"/>
    <n v="55822"/>
    <n v="44322"/>
    <s v="2018011000870_x0009_"/>
    <d v="2022-01-20T00:00:00"/>
    <d v="2022-01-25T00:00:00"/>
    <s v="N/A"/>
    <s v="N/A"/>
    <s v="N/A"/>
    <s v="N/A"/>
    <n v="0"/>
    <s v="N/A"/>
    <n v="0"/>
    <s v="N/A"/>
    <n v="0"/>
    <s v="N/A"/>
    <n v="0"/>
    <n v="345444812"/>
    <s v="NO"/>
    <s v="N/A"/>
    <s v="N/A"/>
    <s v="N/A"/>
    <s v="N/A"/>
    <d v="2022-12-31T00:00:00"/>
    <d v="2022-12-31T00:00:00"/>
    <s v="NO"/>
    <s v="Bogotá D.C"/>
    <s v="Cumplimiento"/>
    <s v="11-45-101110212"/>
    <n v="0"/>
    <s v="Seguros del Estado"/>
    <d v="2022-01-24T00:00:00"/>
    <s v="20/01/2022 - 31/12/2025"/>
    <s v="PENDIENTE"/>
    <s v="El documento de validación de garantía en word, es incorrecto."/>
    <x v="1"/>
    <s v="Ingreso"/>
    <s v="N/A"/>
    <s v="N/A"/>
    <s v="N/A"/>
    <s v="N/A"/>
    <s v="N/A"/>
    <s v="https://community.secop.gov.co/Public/Tendering/OpportunityDetail/Index?noticeUID=CO1.NTC.2592318&amp;isFromPublicArea=True&amp;isModal=False"/>
    <n v="1"/>
    <n v="2022"/>
  </r>
  <r>
    <s v="JEP-115-2022"/>
    <s v="JEP-CSPO-115-2022"/>
    <s v="Clara Torres"/>
    <s v="N/R"/>
    <s v="Andrea Ramirez Parra"/>
    <m/>
    <m/>
    <x v="1"/>
    <s v="1. Prestación de servicios"/>
    <n v="1017214967"/>
    <n v="9"/>
    <s v="Persona Natural"/>
    <s v="NA"/>
    <s v="Prestar servicios profesionales para apoyar al Departamento de Atención a Víctimas en la región de Antioquia,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4328333"/>
    <s v="N/A"/>
    <s v="N/A"/>
    <n v="7228143"/>
    <n v="40022"/>
    <n v="39422"/>
    <n v="2018011001091"/>
    <d v="2022-01-19T00:00:00"/>
    <d v="2022-01-19T00:00:00"/>
    <s v="N/A"/>
    <s v="N/A"/>
    <s v="N/A"/>
    <s v="N/A"/>
    <n v="0"/>
    <s v="N/A"/>
    <n v="0"/>
    <s v="N/A"/>
    <n v="0"/>
    <s v="N/A"/>
    <n v="0"/>
    <n v="84328333"/>
    <s v="NO"/>
    <s v="N/A"/>
    <s v="N/A"/>
    <s v="N/A"/>
    <s v="N/A"/>
    <d v="2022-12-31T00:00:00"/>
    <d v="2022-12-31T00:00:00"/>
    <s v="NO"/>
    <s v="Medellín con desplazamiento en la región de Antioquia"/>
    <s v="Cumplimiento"/>
    <s v="65-47-101006509"/>
    <n v="2"/>
    <s v="Seguros del Estado"/>
    <d v="2022-01-19T00:00:00"/>
    <s v="19-01-2022 - 06-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15%2D2022%2Epdf&amp;parent=%2Fpersonal%2Fcarlos%5Ftorres%5Fjep%5Fgov%5Fco%2FDocuments%2FDocumentos%2FContractual%2FContractual%20%2D%20Onedrive%2FValidaci%C3%B3n%20p%C3%B3lizas%20CPS%2F%2EVERIFICACI%C3%93N%20DE%20P%C3%93LIZAS%20CONTRATOS%202022"/>
    <s v="N/A"/>
    <x v="1"/>
    <s v="Ingreso"/>
    <s v="N/A"/>
    <s v="DERECHO"/>
    <s v="N/A"/>
    <s v="FEMENINO"/>
    <s v="PND"/>
    <s v="https://community.secop.gov.co/Public/Tendering/OpportunityDetail/Index?noticeUID=CO1.NTC.2531365&amp;isFromPublicArea=True&amp;isModal=False"/>
    <n v="1"/>
    <n v="2022"/>
  </r>
  <r>
    <s v="JEP-116-2022"/>
    <s v="JEP-CSPO-116-2022"/>
    <s v="Jairo Cuellar"/>
    <s v="N/R"/>
    <s v="German Alexis Parrado Rivera"/>
    <m/>
    <m/>
    <x v="1"/>
    <s v="1. Prestación de servicios"/>
    <n v="79755003"/>
    <n v="1"/>
    <s v="Persona Natural"/>
    <s v="NA"/>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s v="Departamento SAAD - Comparecientes"/>
    <s v="N/A"/>
    <s v="N/A"/>
    <s v="N/A"/>
    <s v="Inversión"/>
    <n v="86496775"/>
    <s v="N/A"/>
    <s v="N/A"/>
    <s v="$7.228.143"/>
    <n v="35122"/>
    <n v="39722"/>
    <n v="2018011001091"/>
    <d v="2022-01-19T00:00:00"/>
    <d v="2022-01-20T00:00:00"/>
    <s v="Pablo Cesar Gomez Lugo"/>
    <n v="13503636"/>
    <n v="0"/>
    <d v="2022-05-24T00:00:00"/>
    <n v="0"/>
    <s v="N/A"/>
    <n v="0"/>
    <s v="N/A"/>
    <n v="0"/>
    <s v="N/A"/>
    <n v="0"/>
    <n v="86496775"/>
    <s v="NO"/>
    <s v="N/A"/>
    <s v="N/A"/>
    <s v="N/A"/>
    <s v="N/A"/>
    <d v="2022-12-31T00:00:00"/>
    <d v="2022-12-31T00:00:00"/>
    <s v="NO"/>
    <s v="Cundinamarca"/>
    <s v="Cumplimiento"/>
    <s v="21-47-101016402"/>
    <n v="0"/>
    <s v="Seguros del Estado"/>
    <d v="2022-01-19T00:00:00"/>
    <s v="19-01-2022 - 30-06-2023"/>
    <s v="C:\Users\andres.prietom\JEP Colombia\Carlos Giovanni Torres Peñaranda - Contractual - Onedrive\Validación pólizas CPS\.VERIFICACIÓN DE PÓLIZAS CONTRATOS 2022\Verificación póliza Contrato  JEP-116-2022.pdf"/>
    <s v="En fecha 24/05/2022 se suscribe cesión del contrato."/>
    <x v="1"/>
    <s v="Cesión"/>
    <s v="N/A"/>
    <s v="DERECHO"/>
    <s v="N/A"/>
    <s v="MASCULINO"/>
    <s v="pablo.gomezl@jep.gov.co"/>
    <s v="https://community.secop.gov.co/Public/Tendering/OpportunityDetail/Index?noticeUID=CO1.NTC.2549414&amp;isFromPublicArea=True&amp;isModal=False"/>
    <n v="1"/>
    <n v="2022"/>
  </r>
  <r>
    <s v="JEP-117-2022"/>
    <s v="JEP-CSPO-117-2022"/>
    <s v="Jairo Cuellar"/>
    <s v="N/R"/>
    <s v="Erika Alexandra Fernandez Gomez"/>
    <m/>
    <m/>
    <x v="1"/>
    <s v="1. Prestación de servicios"/>
    <n v="52739813"/>
    <n v="3"/>
    <s v="Persona Natural"/>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m/>
    <s v="Harvey Danilo Suarez Morales"/>
    <s v="Secretaría Ejecutiva"/>
    <s v="Unidad de Investigación y Acusación"/>
    <s v="Unidad de Investigación y Acusación"/>
    <s v="Oscar Alfonso Tellez Valenzuela"/>
    <s v="Unidad de Investigación y Acusación"/>
    <s v="N/A"/>
    <s v="N/A"/>
    <s v="N/A"/>
    <s v="Inversión"/>
    <n v="55512120"/>
    <s v="N/A"/>
    <s v="N/A"/>
    <n v="4626010"/>
    <n v="29622"/>
    <n v="31022"/>
    <n v="2018011001068"/>
    <d v="2022-01-13T00:00:00"/>
    <d v="2022-01-14T00:00:00"/>
    <s v="Diana Karolina Bogota Cruz"/>
    <n v="1012327306"/>
    <n v="8"/>
    <d v="2022-04-21T00:00:00"/>
    <n v="0"/>
    <s v="N/A"/>
    <n v="0"/>
    <s v="N/A"/>
    <n v="0"/>
    <s v="N/A"/>
    <n v="0"/>
    <n v="55512120"/>
    <s v="NO"/>
    <s v="N/A"/>
    <s v="N/A"/>
    <s v="N/A"/>
    <s v="N/A"/>
    <d v="2022-12-31T00:00:00"/>
    <d v="2022-12-31T00:00:00"/>
    <s v="NO"/>
    <s v="Bogotá D.C"/>
    <s v="Cumplimiento"/>
    <s v="15-47-101008262"/>
    <n v="0"/>
    <s v="Seguros del Estado"/>
    <d v="2022-01-13T00:00:00"/>
    <s v="13-01-2022 - 30-06-2023"/>
    <s v="https://jepcolombia-my.sharepoint.com/personal/carlos_torres_jep_gov_co/_layouts/15/onedrive.aspx?q=117&amp;searchScope=folder&amp;id=%2Fpersonal%2Fcarlos%5Ftorres%5Fjep%5Fgov%5Fco%2FDocuments%2FDocumentos%2FContractual%2FContractual%20%2D%20Onedrive%2FValidaci%C3%B3n%20p%C3%B3lizas%20CPS%2F%2EVERIFICACI%C3%93N%20DE%20P%C3%93LIZAS%20CONTRATOS%202022%2FVerificaci%C3%B3n%20p%C3%B3liza%20Contrato%20%20JEP%2D117%2D2022%2Epdf&amp;parent=%2Fpersonal%2Fcarlos%5Ftorres%5Fjep%5Fgov%5Fco%2FDocuments%2FDocumentos%2FContractual%2FContractual%20%2D%20Onedrive%2FValidaci%C3%B3n%20p%C3%B3lizas%20CPS%2F%2EVERIFICACI%C3%93N%20DE%20P%C3%93LIZAS%20CONTRATOS%202022&amp;parentview=7"/>
    <s v="En fecha 24/04/2022 se suscribe cesión del contrato"/>
    <x v="1"/>
    <s v="Cesión"/>
    <s v="N/A"/>
    <s v="ADMINISTRACIÓN DE EMPRESAS"/>
    <s v="N/A"/>
    <s v="FEMENINO"/>
    <s v="diana.bogota@jep.gov.co"/>
    <s v="https://community.secop.gov.co/Public/Tendering/OpportunityDetail/Index?noticeUID=CO1.NTC.2527586&amp;isFromPublicArea=True&amp;isModal=False"/>
    <n v="1"/>
    <n v="2022"/>
  </r>
  <r>
    <s v="JEP-118-2022"/>
    <s v="JEP-CSPO-118-2022"/>
    <s v="Clara Torres"/>
    <s v="N/R"/>
    <s v="Astrid Marina Cruz Jimenez"/>
    <m/>
    <m/>
    <x v="1"/>
    <s v="1. Prestación de servicios"/>
    <s v="55.221.469_x000d_"/>
    <n v="9"/>
    <s v="Persona Natural"/>
    <s v="NA"/>
    <s v="Prestar servicios profesionales para apoyar al Departamento de Atención a Víctimas en la región de Atlántico, Magdalena, Bolívar, Sucre, Córdoba, La Guajira y Cesár,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4328333"/>
    <s v="N/A"/>
    <s v="N/A"/>
    <s v="$7.228.143"/>
    <n v="41922"/>
    <n v="35522"/>
    <n v="2018011001091"/>
    <d v="2022-01-17T00:00:00"/>
    <d v="2022-01-20T00:00:00"/>
    <s v="N/A"/>
    <s v="N/A"/>
    <s v="N/A"/>
    <s v="N/A"/>
    <n v="0"/>
    <s v="N/A"/>
    <n v="0"/>
    <s v="N/A"/>
    <n v="0"/>
    <s v="N/A"/>
    <n v="0"/>
    <n v="84328333"/>
    <s v="NO"/>
    <s v="N/A"/>
    <s v="N/A"/>
    <s v="N/A"/>
    <s v="N/A"/>
    <d v="2022-12-31T00:00:00"/>
    <d v="2022-12-31T00:00:00"/>
    <s v="NO"/>
    <s v="Barranquilla con desplazamiento en la región de Atlántico, Magdalena, Bolívar, Sucre,_x000a_Córdoba, La Guajira y Cesar"/>
    <s v="Cumplimiento"/>
    <s v="18-47-101003568"/>
    <n v="2"/>
    <s v="Seguros del Estado"/>
    <d v="2022-01-20T00:00:00"/>
    <s v="17-01-2022 - 08-07-2023"/>
    <s v="C:\Users\andres.prietom\JEP Colombia\Carlos Giovanni Torres Peñaranda - Contractual - Onedrive\Validación pólizas CPS\.VERIFICACIÓN DE PÓLIZAS CONTRATOS 2022\Verificación póliza contrato JEP-118-2022.pdf"/>
    <s v="N/A"/>
    <x v="1"/>
    <s v="Ingreso"/>
    <s v="N/A"/>
    <s v="DERECHO"/>
    <s v="N/A"/>
    <s v="FEMENINO"/>
    <s v="PND"/>
    <s v="https://community.secop.gov.co/Public/Tendering/OpportunityDetail/Index?noticeUID=CO1.NTC.2545210&amp;isFromPublicArea=True&amp;isModal=False"/>
    <n v="1"/>
    <n v="2022"/>
  </r>
  <r>
    <s v="JEP-119-2022"/>
    <s v="JEP-CSPO-119-2022"/>
    <s v="Clara Torres"/>
    <s v="N/R"/>
    <s v="Carlos Raul Rojas Pedraza"/>
    <m/>
    <m/>
    <x v="1"/>
    <s v="1. Prestación de servicios"/>
    <n v="1115854910"/>
    <n v="0"/>
    <s v="Persona Natural"/>
    <s v="NA"/>
    <s v="Prestar servicios profesionales para apoyar al Departamento de Atención a Víctimas en la región de Casanare, Arauca, Meta y Guaviare,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4328333"/>
    <s v="N/A"/>
    <s v="N/A"/>
    <n v="7228143"/>
    <n v="42022"/>
    <n v="35922"/>
    <n v="2018011001091"/>
    <d v="2022-01-03T00:00:00"/>
    <d v="2022-01-19T00:00:00"/>
    <s v="N/A"/>
    <s v="N/A"/>
    <s v="N/A"/>
    <s v="N/A"/>
    <n v="0"/>
    <s v="N/A"/>
    <n v="0"/>
    <s v="N/A"/>
    <n v="0"/>
    <s v="N/A"/>
    <n v="0"/>
    <n v="84328333"/>
    <s v="NO"/>
    <s v="N/A"/>
    <s v="N/A"/>
    <s v="N/A"/>
    <s v="N/A"/>
    <d v="2022-12-31T00:00:00"/>
    <d v="2022-12-31T00:00:00"/>
    <s v="NO"/>
    <s v="Yopal_x000a_con desplazamiento en la región de Casanare, Arauca, Meta y Guaviare"/>
    <s v="Cumplimiento"/>
    <s v="57-47-101000451"/>
    <n v="2"/>
    <s v="Seguros del Estado"/>
    <d v="2022-01-19T00:00:00"/>
    <s v="17-01-2022 - 04-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19%2D2022%2Epdf&amp;parent=%2Fpersonal%2Fcarlos%5Ftorres%5Fjep%5Fgov%5Fco%2FDocuments%2FDocumentos%2FContractual%2FContractual%20%2D%20Onedrive%2FValidaci%C3%B3n%20p%C3%B3lizas%20CPS%2F%2EVERIFICACI%C3%93N%20DE%20P%C3%93LIZAS%20CONTRATOS%202022"/>
    <s v="N/A"/>
    <x v="1"/>
    <s v="Ingreso"/>
    <s v="N/A"/>
    <s v="DERECHO"/>
    <s v="N/A"/>
    <s v="MASCULINO"/>
    <s v="PND"/>
    <s v="https://community.secop.gov.co/Public/Tendering/OpportunityDetail/Index?noticeUID=CO1.NTC.2550336&amp;isFromPublicArea=True&amp;isModal=False"/>
    <n v="1"/>
    <n v="2022"/>
  </r>
  <r>
    <s v="JEP-120-2022"/>
    <s v="JEP-CSPO-120-2022"/>
    <s v="Clara Torres"/>
    <s v="N/R"/>
    <s v="Sandra Yolima Bastidas Madroñero"/>
    <m/>
    <m/>
    <x v="1"/>
    <s v="1. Prestación de servicios"/>
    <s v="69.007.417_x000d_"/>
    <n v="0"/>
    <s v="Persona Natural"/>
    <s v="NA"/>
    <s v="Prestar servicios profesionales para apoyar al Departamento de Atención a Víctimas en la región de Putumayo, Huila, Caquetá y Tolima,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4328333"/>
    <s v="N/A"/>
    <s v="N/A"/>
    <s v="$7.228.143"/>
    <n v="42122"/>
    <n v="45022"/>
    <s v="2018011001091_x0009_"/>
    <d v="2022-01-20T00:00:00"/>
    <d v="2022-01-21T00:00:00"/>
    <s v="N/A"/>
    <s v="N/A"/>
    <s v="N/A"/>
    <s v="N/A"/>
    <n v="0"/>
    <s v="N/A"/>
    <n v="0"/>
    <s v="N/A"/>
    <n v="0"/>
    <s v="N/A"/>
    <n v="0"/>
    <n v="84328333"/>
    <s v="NO"/>
    <s v="N/A"/>
    <s v="N/A"/>
    <s v="N/A"/>
    <s v="N/A"/>
    <d v="2022-12-31T00:00:00"/>
    <d v="2022-12-31T00:00:00"/>
    <s v="NO"/>
    <s v="Mocoa_x000a_con desplazamiento en la región de Putumayo, Huila, Caquetá y Tolima"/>
    <m/>
    <s v="41-45-101075446"/>
    <n v="0"/>
    <s v="Seguros del Estado"/>
    <d v="2022-01-20T00:00:00"/>
    <s v="20-01-2022 - 30-06-2023"/>
    <s v="C:\Users\andres.prietom\JEP Colombia\Carlos Giovanni Torres Peñaranda - Contractual - Onedrive\Validación pólizas CPS\.VERIFICACIÓN DE PÓLIZAS CONTRATOS 2022\Verificación póliza contrato JEP-120-2022.pdf"/>
    <s v="N/A"/>
    <x v="1"/>
    <s v="Ingreso"/>
    <s v="N/A"/>
    <s v="DERECHO"/>
    <s v="N/A"/>
    <s v="FEMENINO"/>
    <s v="PND"/>
    <s v="https://community.secop.gov.co/Public/Tendering/OpportunityDetail/Index?noticeUID=CO1.NTC.2550290&amp;isFromPublicArea=True&amp;isModal=False"/>
    <n v="1"/>
    <n v="2022"/>
  </r>
  <r>
    <s v="JEP-121-2022"/>
    <s v="JEP-CSPO-121-2022"/>
    <s v="Clara Torres"/>
    <s v="N/R"/>
    <s v="Fanny del Socorro Torres Granda"/>
    <m/>
    <m/>
    <x v="1"/>
    <s v="1. Prestación de servicios"/>
    <n v="59664558"/>
    <n v="1"/>
    <s v="Persona Natural"/>
    <s v="NA"/>
    <s v="Prestar servicios profesionales para apoyar al Departamento de Atención a Víctimas en la región de Valle del Cauca, Cauca y Nariño,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4328333"/>
    <s v="N/A"/>
    <s v="N/A"/>
    <n v="7228143"/>
    <n v="42822"/>
    <n v="43222"/>
    <n v="2018011001091"/>
    <d v="2022-01-20T00:00:00"/>
    <d v="2022-01-20T00:00:00"/>
    <s v="N/A"/>
    <s v="N/A"/>
    <s v="N/A"/>
    <s v="N/A"/>
    <n v="0"/>
    <s v="N/A"/>
    <n v="0"/>
    <s v="N/A"/>
    <n v="0"/>
    <s v="N/A"/>
    <n v="0"/>
    <n v="84328333"/>
    <s v="NO"/>
    <s v="N/A"/>
    <s v="N/A"/>
    <s v="N/A"/>
    <s v="N/A"/>
    <d v="2022-12-31T00:00:00"/>
    <d v="2022-12-31T00:00:00"/>
    <s v="NO"/>
    <s v="Cali con_x000a_desplazamiento en la región de Valle del Cauca, Cauca y Nariño"/>
    <s v="Cumplimiento"/>
    <s v="15-47-101008284"/>
    <n v="0"/>
    <s v="Seguros del Estado"/>
    <d v="2022-01-20T00:00:00"/>
    <s v="20-01-2022 - 06-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21%2D2022%2Epdf&amp;parent=%2Fpersonal%2Fcarlos%5Ftorres%5Fjep%5Fgov%5Fco%2FDocuments%2FDocumentos%2FContractual%2FContractual%20%2D%20Onedrive%2FValidaci%C3%B3n%20p%C3%B3lizas%20CPS%2F%2EVERIFICACI%C3%93N%20DE%20P%C3%93LIZAS%20CONTRATOS%202022"/>
    <s v="N/A"/>
    <x v="1"/>
    <s v="Ingreso"/>
    <s v="N/A"/>
    <s v="DERECHO"/>
    <s v="N/A"/>
    <s v="FEMENINO"/>
    <s v="PND"/>
    <s v="https://community.secop.gov.co/Public/Tendering/OpportunityDetail/Index?noticeUID=CO1.NTC.2550829&amp;isFromPublicArea=True&amp;isModal=False"/>
    <n v="1"/>
    <n v="2022"/>
  </r>
  <r>
    <s v="JEP-122-2022"/>
    <s v="JEP-CSPO-122-2022"/>
    <s v="Clara Torres"/>
    <s v="N/R"/>
    <s v="Maria Fernanda Carabali Balanta"/>
    <m/>
    <m/>
    <x v="1"/>
    <s v="1. Prestación de servicios"/>
    <s v="1.130.620.696_x000d_"/>
    <n v="9"/>
    <s v="Persona Natural"/>
    <s v="NA"/>
    <s v="Prestar servicios profesionales para apoyar al Departamento de Atención a Víctimas en la región de Valle del Cauca, Cauca y Nariño,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4328333"/>
    <s v="N/A"/>
    <s v="N/A"/>
    <s v="$7.228.143"/>
    <n v="42322"/>
    <n v="35322"/>
    <n v="2018011001091"/>
    <d v="2022-01-17T00:00:00"/>
    <d v="2022-01-19T00:00:00"/>
    <s v="N/A"/>
    <s v="N/A"/>
    <s v="N/A"/>
    <s v="N/A"/>
    <n v="0"/>
    <s v="N/A"/>
    <n v="0"/>
    <s v="N/A"/>
    <n v="0"/>
    <s v="N/A"/>
    <n v="0"/>
    <n v="84328333"/>
    <s v="NO"/>
    <s v="N/A"/>
    <s v="N/A"/>
    <s v="N/A"/>
    <s v="N/A"/>
    <d v="2022-12-31T00:00:00"/>
    <d v="2022-12-31T00:00:00"/>
    <s v="NO"/>
    <s v="Buenaventura con desplazamiento en la región de Valle del Cauca, Cauca y Nariño"/>
    <s v="Cumplimiento"/>
    <s v="14-47-101013911_x000d_"/>
    <n v="2"/>
    <s v="Seguros del Estado"/>
    <d v="2022-01-18T00:00:00"/>
    <s v="17-01-2022 - 03-07-2023"/>
    <s v="https://jepcolombia-my.sharepoint.com/personal/carlos_torres_jep_gov_co/_layouts/15/onedrive.aspx?q=122&amp;searchScope=folder&amp;id=%2Fpersonal%2Fcarlos%5Ftorres%5Fjep%5Fgov%5Fco%2FDocuments%2FDocumentos%2FContractual%2FContractual%20%2D%20Onedrive%2FValidaci%C3%B3n%20p%C3%B3lizas%20CPS%2F%2EVERIFICACI%C3%93N%20DE%20P%C3%93LIZAS%20CONTRATOS%202022%2FVerificaci%C3%B3n%20p%C3%B3liza%20contrato%20JEP%2D122%2D2022%2Epdf&amp;parent=%2Fpersonal%2Fcarlos%5Ftorres%5Fjep%5Fgov%5Fco%2FDocuments%2FDocumentos%2FContractual%2FContractual%20%2D%20Onedrive%2FValidaci%C3%B3n%20p%C3%B3lizas%20CPS%2F%2EVERIFICACI%C3%93N%20DE%20P%C3%93LIZAS%20CONTRATOS%202022&amp;parentview=7"/>
    <s v="N/A"/>
    <x v="1"/>
    <s v="Ingreso"/>
    <s v="N/A"/>
    <s v="DERECHO"/>
    <s v="N/A"/>
    <s v="FEMENINO"/>
    <s v="PND"/>
    <s v="https://community.secop.gov.co/Public/Tendering/OpportunityDetail/Index?noticeUID=CO1.NTC.2550935&amp;isFromPublicArea=True&amp;isModal=False"/>
    <n v="1"/>
    <n v="2022"/>
  </r>
  <r>
    <s v="JEP-123-2022"/>
    <s v="JEP-CSPO-123-2022"/>
    <s v="Ángela Esquivel "/>
    <s v="N/R"/>
    <s v="Adriana Amaya Grimaldos"/>
    <m/>
    <m/>
    <x v="1"/>
    <s v="1. Prestación de servicios"/>
    <n v="52550685"/>
    <n v="3"/>
    <s v="Persona Natural"/>
    <s v="NA"/>
    <s v="Prestar servicios técnicos para apoyar y acompañar al Departamento de Atención a Víctimas para fortalecer a través de estrategias de comunicación, planificación y diseño de materiales, la participación de las víctimas y actores estratégicos en instancias judiciales y no judiciales atendiendo los enfoques diferenciales."/>
    <m/>
    <s v="Harvey Danilo Suarez Morales"/>
    <s v="Secretaría Ejecutiva"/>
    <s v="Subsecretaría Ejecutiva "/>
    <s v="Departamento de Atención a Víctimas"/>
    <s v="Claudia Viviana Ferro Buitrago"/>
    <s v="Departamento de Atención a Víctimas"/>
    <s v="N/A"/>
    <s v="N/A"/>
    <s v="N/A"/>
    <s v="Inversión"/>
    <n v="42164150"/>
    <s v="N/A"/>
    <s v="N/A"/>
    <n v="3614070"/>
    <n v="40722"/>
    <n v="37122"/>
    <n v="2018011001091"/>
    <d v="2022-01-18T00:00:00"/>
    <d v="2022-01-21T00:00:00"/>
    <s v="N/A"/>
    <s v="N/A"/>
    <s v="N/A"/>
    <s v="N/A"/>
    <n v="0"/>
    <s v="N/A"/>
    <n v="0"/>
    <s v="N/A"/>
    <n v="0"/>
    <s v="N/A"/>
    <n v="0"/>
    <n v="42164150"/>
    <s v="NO"/>
    <s v="N/A"/>
    <s v="N/A"/>
    <s v="N/A"/>
    <s v="N/A"/>
    <d v="2022-12-31T00:00:00"/>
    <d v="2022-12-31T00:00:00"/>
    <s v="NO"/>
    <s v="Bogotá D.C"/>
    <s v="Cumplimiento"/>
    <s v="11-47-101010776"/>
    <n v="2"/>
    <s v="Seguros del Estado"/>
    <d v="2022-01-20T00:00:00"/>
    <s v="18-01-2022 - 06-07-2023"/>
    <s v="C:\Users\andres.prietom\JEP Colombia\Carlos Giovanni Torres Peñaranda - Contractual - Onedrive\Validación pólizas CPS\.VERIFICACIÓN DE PÓLIZAS CONTRATOS 2022\verificacion poliza contrato JEP-123-2022.pdf"/>
    <s v="N/A"/>
    <x v="1"/>
    <s v="Ingreso"/>
    <s v="N/A"/>
    <s v="TECNOLOGÍA EN DISEÑO PUBLICITARIO"/>
    <s v="N/A"/>
    <s v="FEMENINO"/>
    <s v="PND"/>
    <s v="https://community.secop.gov.co/Public/Tendering/OpportunityDetail/Index?noticeUID=CO1.NTC.2539793&amp;isFromPublicArea=True&amp;isModal=False"/>
    <n v="1"/>
    <n v="2022"/>
  </r>
  <r>
    <s v="JEP-124-2022"/>
    <s v="JEP-CSPO-124-2022"/>
    <s v="Ángela Esquivel "/>
    <s v="N/R"/>
    <s v="Zully Johana Laverde Morales"/>
    <m/>
    <m/>
    <x v="1"/>
    <s v="1. Prestación de servicios"/>
    <n v="52738318"/>
    <n v="4"/>
    <s v="Persona Natural"/>
    <s v="NA"/>
    <s v="Prestar servicios profesionales especializados para acompañar y apoyar al Departamento de Atención a Víctimas en los procesos y actividades de orientación, fortalecimiento y facilitación para la participación en instancias judiciales y no judiciales, de las víctimas del conflicto que se encuentran en el exterior, retornadas y/o en zonas de frontera, sus organizaciones y actores estratégicos, garantizando los enfoques diferenciales"/>
    <m/>
    <s v="Harvey Danilo Suarez Morales"/>
    <s v="Secretaría Ejecutiva"/>
    <s v="Subsecretaría Ejecutiva "/>
    <s v="Departamento de Atención a Víctimas"/>
    <s v="Claudia Viviana Ferro Buitrago"/>
    <s v="Departamento de Atención a Víctimas"/>
    <s v="N/A"/>
    <s v="N/A"/>
    <s v="N/A"/>
    <s v="Inversión"/>
    <n v="123119381"/>
    <s v="N/A"/>
    <s v="N/A"/>
    <s v="$10.553.091"/>
    <n v="39922"/>
    <n v="35622"/>
    <n v="2018011001091"/>
    <d v="2022-01-17T00:00:00"/>
    <d v="2022-01-19T00:00:00"/>
    <s v="N/A"/>
    <s v="N/A"/>
    <s v="N/A"/>
    <s v="N/A"/>
    <n v="0"/>
    <s v="N/A"/>
    <n v="0"/>
    <s v="N/A"/>
    <n v="0"/>
    <s v="N/A"/>
    <n v="0"/>
    <n v="123119381"/>
    <s v="NO"/>
    <s v="N/A"/>
    <s v="N/A"/>
    <s v="N/A"/>
    <s v="N/A"/>
    <d v="2022-12-31T00:00:00"/>
    <d v="2022-12-31T00:00:00"/>
    <s v="NO"/>
    <s v="Nacional e internacional_x000a_"/>
    <s v="Cumplimiento"/>
    <s v="11-47-101010749"/>
    <n v="1"/>
    <s v="Seguros del Estado"/>
    <d v="2022-01-13T00:00:00"/>
    <s v="12-01-2022 - 10-07-2023"/>
    <s v="C:\Users\andres.prietom\JEP Colombia\Carlos Giovanni Torres Peñaranda - Contractual - Onedrive\Validación pólizas CPS\.VERIFICACIÓN DE PÓLIZAS CONTRATOS 2022\verificacion poliza contrato JEP-124-2022.pdf"/>
    <s v="N/A"/>
    <x v="1"/>
    <s v="Ingreso"/>
    <s v="N/A"/>
    <s v="GOBIERNO Y RELACIONES INTERNACIONALES"/>
    <s v="N/A"/>
    <s v="FEMENINO"/>
    <s v="PND"/>
    <s v="https://community.secop.gov.co/Public/Tendering/OpportunityDetail/Index?noticeUID=CO1.NTC.2529649&amp;isFromPublicArea=True&amp;isModal=False"/>
    <n v="1"/>
    <n v="2022"/>
  </r>
  <r>
    <s v="JEP-125-2022"/>
    <s v="JEP-CSPO-125-2022"/>
    <s v="Mateo Ávila"/>
    <s v="N/R"/>
    <s v="CANCELADO"/>
    <m/>
    <m/>
    <x v="1"/>
    <s v="1. Prestación de servicios"/>
    <s v="CANCELADO"/>
    <m/>
    <s v="Persona Natural"/>
    <s v="NA"/>
    <s v="Prestar servicios profesionales para apoyar y acompañar a la Subsecretaría Ejecutiva en la certificación de trabajos, obras y actividades (TOAR), con contenido reparador, seguimiento al régimen de condicionalidad y sanciones propias con énfasis en la consolidación y análisis de indicadores, en la elaboración de informes técnicos y en la aplicación de sistemas de calidad para apoyar las actividades de certificación de TOAR."/>
    <m/>
    <s v="Cancelado"/>
    <s v="Cancelado"/>
    <s v="Cancelado"/>
    <s v="Cancelado"/>
    <s v="N/A"/>
    <s v="Cancelado"/>
    <s v="N/A"/>
    <s v="N/A"/>
    <s v="N/A"/>
    <s v="Cancelado"/>
    <s v="Cancelado"/>
    <s v="N/A"/>
    <s v="N/A"/>
    <s v="N/A"/>
    <s v="N/A"/>
    <s v="N/A"/>
    <s v="N/A"/>
    <s v="N/A"/>
    <s v="N/A"/>
    <s v="N/A"/>
    <s v="N/A"/>
    <s v="N/A"/>
    <s v="N/A"/>
    <n v="0"/>
    <s v="N/A"/>
    <n v="0"/>
    <s v="N/A"/>
    <n v="0"/>
    <s v="N/A"/>
    <m/>
    <s v="Cancelado"/>
    <s v="NO"/>
    <s v="N/A"/>
    <s v="N/A"/>
    <s v="N/A"/>
    <s v="N/A"/>
    <s v="N/A"/>
    <s v="N/A"/>
    <s v="NO"/>
    <s v="N/A"/>
    <s v="N/A"/>
    <s v="N/A"/>
    <s v="N/A"/>
    <s v="N/A"/>
    <s v="N/A"/>
    <s v="N/A"/>
    <s v="N/A"/>
    <s v="CANCELADO"/>
    <x v="2"/>
    <s v="Ninguna"/>
    <s v="N/A"/>
    <s v="PND"/>
    <s v="N/A"/>
    <m/>
    <s v="N/A"/>
    <s v="CANCELADO"/>
    <e v="#VALUE!"/>
    <e v="#VALUE!"/>
  </r>
  <r>
    <s v="JEP-126-2022"/>
    <s v="JEP-CSPO-126-2022"/>
    <s v="Carlos Torres"/>
    <s v="N/R"/>
    <s v="Olga Esperanza Luna Andrade"/>
    <m/>
    <m/>
    <x v="1"/>
    <s v="1. Prestación de servicios"/>
    <n v="68297471"/>
    <n v="8"/>
    <s v="Persona Natural"/>
    <s v="NA"/>
    <s v="Prestar servicios profesionales para apoyar al Departamento de Atención a Víctimas en la región de Arauca, Casanare, Meta y Guaviare,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4328333"/>
    <s v="N/A"/>
    <s v="N/A"/>
    <s v="$7.228.143"/>
    <n v="45122"/>
    <n v="36722"/>
    <n v="2018011001091"/>
    <d v="2022-01-17T00:00:00"/>
    <d v="2022-01-18T00:00:00"/>
    <s v="N/A"/>
    <s v="N/A"/>
    <s v="N/A"/>
    <s v="N/A"/>
    <n v="0"/>
    <s v="N/A"/>
    <n v="0"/>
    <s v="N/A"/>
    <n v="0"/>
    <s v="N/A"/>
    <n v="0"/>
    <n v="84328333"/>
    <s v="NO"/>
    <s v="N/A"/>
    <s v="N/A"/>
    <s v="N/A"/>
    <s v="N/A"/>
    <d v="2022-12-31T00:00:00"/>
    <d v="2022-12-31T00:00:00"/>
    <s v="NO"/>
    <s v="Arauca con_x000a_desplazamiento en la región de Arauca, Casanare, Meta y Guaviare"/>
    <s v="Cumplimiento"/>
    <s v="17-47-101003218"/>
    <n v="1"/>
    <s v="Seguros del Estado"/>
    <d v="2022-01-18T00:00:00"/>
    <s v="13-01-2022 - 05-07-2023"/>
    <s v="https://jepcolombia-my.sharepoint.com/personal/carlos_torres_jep_gov_co/_layouts/15/onedrive.aspx?q=126&amp;searchScope=folder&amp;id=%2Fpersonal%2Fcarlos%5Ftorres%5Fjep%5Fgov%5Fco%2FDocuments%2FDocumentos%2FContractual%2FContractual%20%2D%20Onedrive%2FValidaci%C3%B3n%20p%C3%B3lizas%20CPS%2F%2EVERIFICACI%C3%93N%20DE%20P%C3%93LIZAS%20CONTRATOS%202022%2FVerificacio%CC%81n%20po%CC%81liza%20contrato%20JEP%2D126%2D2022%2Epdf&amp;parent=%2Fpersonal%2Fcarlos%5Ftorres%5Fjep%5Fgov%5Fco%2FDocuments%2FDocumentos%2FContractual%2FContractual%20%2D%20Onedrive%2FValidaci%C3%B3n%20p%C3%B3lizas%20CPS%2F%2EVERIFICACI%C3%93N%20DE%20P%C3%93LIZAS%20CONTRATOS%202022&amp;parentview=7"/>
    <s v="N/A"/>
    <x v="1"/>
    <s v="Ingreso"/>
    <s v="N/A"/>
    <s v="PSICOLOGÍA"/>
    <s v="N/A"/>
    <s v="FEMENINO"/>
    <s v="PND"/>
    <s v="https://community.secop.gov.co/Public/Tendering/OpportunityDetail/Index?noticeUID=CO1.NTC.2544653&amp;isFromPublicArea=True&amp;isModal=False"/>
    <n v="1"/>
    <n v="2022"/>
  </r>
  <r>
    <s v="JEP-127-2022"/>
    <s v="JEP-CSPO-127-2022"/>
    <s v="Carlos Torres"/>
    <s v="N/R"/>
    <s v="Heidy Johana Fonseca Perez"/>
    <m/>
    <m/>
    <x v="1"/>
    <s v="1. Prestación de servicios"/>
    <n v="1120558251"/>
    <n v="4"/>
    <s v="Persona Natural"/>
    <s v="NA"/>
    <s v="Prestar servicios profesionales para apoyar al Departamento de Atención a Víctimas en la región de Guaviare, Meta, Casanare y Arauca,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4328333"/>
    <s v="N/A"/>
    <s v="N/A"/>
    <n v="7228143"/>
    <n v="42622"/>
    <n v="36822"/>
    <n v="2018011001091"/>
    <d v="2022-01-17T00:00:00"/>
    <d v="2022-01-20T00:00:00"/>
    <s v="N/A"/>
    <s v="N/A"/>
    <s v="N/A"/>
    <s v="N/A"/>
    <n v="0"/>
    <s v="N/A"/>
    <n v="0"/>
    <s v="N/A"/>
    <n v="0"/>
    <s v="N/A"/>
    <n v="0"/>
    <n v="84328333"/>
    <s v="NO"/>
    <s v="N/A"/>
    <s v="N/A"/>
    <s v="N/A"/>
    <s v="N/A"/>
    <d v="2022-12-31T00:00:00"/>
    <d v="2022-12-31T00:00:00"/>
    <s v="NO"/>
    <s v="San José de Guaviare con_x000a_desplazamiento en la región de Guaviare, Meta, Casanare y Arauca"/>
    <s v="Cumplimiento"/>
    <s v="30-47-101001965"/>
    <n v="1"/>
    <s v="Seguros del Estado"/>
    <d v="2022-01-18T00:00:00"/>
    <s v="14-01-2022 - 01-07-2023"/>
    <s v="https://jepcolombia-my.sharepoint.com/personal/carlos_torres_jep_gov_co/_layouts/15/onedrive.aspx?q=127&amp;searchScope=folder&amp;id=%2Fpersonal%2Fcarlos%5Ftorres%5Fjep%5Fgov%5Fco%2FDocuments%2FDocumentos%2FContractual%2FContractual%20%2D%20Onedrive%2FValidaci%C3%B3n%20p%C3%B3lizas%20CPS%2F%2EVERIFICACI%C3%93N%20DE%20P%C3%93LIZAS%20CONTRATOS%202022%2FVerificacio%CC%81n%20po%CC%81liza%20contrato%20JEP%2D127%2D2022%2Epdf&amp;parent=%2Fpersonal%2Fcarlos%5Ftorres%5Fjep%5Fgov%5Fco%2FDocuments%2FDocumentos%2FContractual%2FContractual%20%2D%20Onedrive%2FValidaci%C3%B3n%20p%C3%B3lizas%20CPS%2F%2EVERIFICACI%C3%93N%20DE%20P%C3%93LIZAS%20CONTRATOS%202022&amp;parentview=7"/>
    <s v="N/A"/>
    <x v="1"/>
    <s v="Ingreso"/>
    <s v="N/A"/>
    <s v="PSICOLOGÍA"/>
    <s v="N/A"/>
    <s v="FEMENINO"/>
    <s v="PND"/>
    <s v="https://community.secop.gov.co/Public/Tendering/OpportunityDetail/Index?noticeUID=CO1.NTC.2553058&amp;isFromPublicArea=True&amp;isModal=False"/>
    <n v="1"/>
    <n v="2022"/>
  </r>
  <r>
    <s v="JEP-128-2022"/>
    <s v="JEP-CSPO-128-2022"/>
    <s v="Carlos Torres"/>
    <s v="N/R"/>
    <s v="Sonia Patricia Jojoa Gomez"/>
    <m/>
    <m/>
    <x v="1"/>
    <s v="1. Prestación de servicios"/>
    <n v="36754917"/>
    <n v="5"/>
    <s v="Persona Natural"/>
    <s v="NA"/>
    <s v="Prestar servicios profesionales para apoyar al Departamento de Atención a Víctimas en la región de Putumayo, Huila, Caquetá y Tolima,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4328333"/>
    <s v="N/A"/>
    <s v="N/A"/>
    <s v="$7.228.143"/>
    <n v="42722"/>
    <n v="38422"/>
    <s v="2018011001091_x0009_"/>
    <d v="2022-01-18T00:00:00"/>
    <d v="2022-01-20T00:00:00"/>
    <s v="N/A"/>
    <s v="N/A"/>
    <s v="N/A"/>
    <s v="N/A"/>
    <n v="0"/>
    <s v="N/A"/>
    <n v="0"/>
    <s v="N/A"/>
    <n v="0"/>
    <s v="N/A"/>
    <n v="0"/>
    <n v="84328333"/>
    <s v="NO"/>
    <s v="N/A"/>
    <s v="N/A"/>
    <s v="N/A"/>
    <s v="N/A"/>
    <d v="2022-12-31T00:00:00"/>
    <d v="2022-12-31T00:00:00"/>
    <s v="NO"/>
    <s v="Mocoa con desplazamiento_x000a_en la región de Putumayo, Huila, Caquetá y Tolima"/>
    <s v="Cumplimiento"/>
    <s v="41-45-101075270"/>
    <n v="1"/>
    <s v="Seguros del Estado"/>
    <d v="2022-01-19T00:00:00"/>
    <s v="14-01-2022 - 30-06-2023"/>
    <s v="https://jepcolombia-my.sharepoint.com/personal/carlos_torres_jep_gov_co/_layouts/15/onedrive.aspx?q=128&amp;searchScope=folder&amp;id=%2Fpersonal%2Fcarlos%5Ftorres%5Fjep%5Fgov%5Fco%2FDocuments%2FDocumentos%2FContractual%2FContractual%20%2D%20Onedrive%2FValidaci%C3%B3n%20p%C3%B3lizas%20CPS%2F%2EVERIFICACI%C3%93N%20DE%20P%C3%93LIZAS%20CONTRATOS%202022%2FVerificacio%CC%81n%20po%CC%81liza%20contrato%20JEP%2D128%2D2022%2Epdf&amp;parent=%2Fpersonal%2Fcarlos%5Ftorres%5Fjep%5Fgov%5Fco%2FDocuments%2FDocumentos%2FContractual%2FContractual%20%2D%20Onedrive%2FValidaci%C3%B3n%20p%C3%B3lizas%20CPS%2F%2EVERIFICACI%C3%93N%20DE%20P%C3%93LIZAS%20CONTRATOS%202022&amp;parentview=7"/>
    <s v="N/A"/>
    <x v="1"/>
    <s v="Ingreso"/>
    <s v="N/A"/>
    <s v="PSICOLOGÍA"/>
    <s v="N/A"/>
    <s v="FEMENINO"/>
    <s v="PND"/>
    <s v="https://community.secop.gov.co/Public/Tendering/OpportunityDetail/Index?noticeUID=CO1.NTC.2555843&amp;isFromPublicArea=True&amp;isModal=False"/>
    <n v="1"/>
    <n v="2022"/>
  </r>
  <r>
    <s v="JEP-129-2022"/>
    <s v="JEP-CSPO-129-2022"/>
    <s v="Carlos Torres"/>
    <s v="N/R"/>
    <s v="Carolina Gomez Garcia"/>
    <m/>
    <m/>
    <x v="1"/>
    <s v="1. Prestación de servicios"/>
    <n v="32105576"/>
    <n v="9"/>
    <s v="Persona Natural"/>
    <s v="NA"/>
    <s v="Prestar servicios profesionales para apoyar al Departamento de Atención a Víctimas en la región de Antioquia,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4328333"/>
    <s v="N/A"/>
    <s v="N/A"/>
    <n v="7228143"/>
    <n v="40822"/>
    <n v="41922"/>
    <n v="2018011001091"/>
    <d v="2022-01-19T00:00:00"/>
    <d v="2022-01-21T00:00:00"/>
    <s v="N/A"/>
    <s v="N/A"/>
    <s v="N/A"/>
    <s v="N/A"/>
    <n v="0"/>
    <s v="N/A"/>
    <n v="0"/>
    <s v="N/A"/>
    <n v="0"/>
    <s v="N/A"/>
    <n v="0"/>
    <n v="84328333"/>
    <s v="NO"/>
    <s v="N/A"/>
    <s v="N/A"/>
    <s v="N/A"/>
    <s v="N/A"/>
    <d v="2022-12-31T00:00:00"/>
    <d v="2022-12-31T00:00:00"/>
    <s v="NO"/>
    <s v="Medellín con_x000a_desplazamiento en la región de Antioquia"/>
    <s v="Cumplimiento"/>
    <s v="65-47-101006604"/>
    <n v="0"/>
    <s v="Seguros del Estado"/>
    <d v="2022-01-20T00:00:00"/>
    <s v="19-01-20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129%2D2022%2Epdf&amp;parent=%2Fpersonal%2Fcarlos%5Ftorres%5Fjep%5Fgov%5Fco%2FDocuments%2FDocumentos%2FContractual%2FContractual%20%2D%20Onedrive%2FValidaci%C3%B3n%20p%C3%B3lizas%20CPS%2F%2EVERIFICACI%C3%93N%20DE%20P%C3%93LIZAS%20CONTRATOS%202022"/>
    <s v="N/A"/>
    <x v="1"/>
    <s v="Ingreso"/>
    <s v="N/A"/>
    <s v="PSICOLOGÍA"/>
    <s v="N/A"/>
    <s v="FEMENINO"/>
    <s v="PND"/>
    <s v="https://community.secop.gov.co/Public/Tendering/OpportunityDetail/Index?noticeUID=CO1.NTC.2556892&amp;isFromPublicArea=True&amp;isModal=False"/>
    <n v="1"/>
    <n v="2022"/>
  </r>
  <r>
    <s v="JEP-130-2022"/>
    <s v="JEP-CSPO-130-2022"/>
    <s v="Carlos Torres"/>
    <s v="N/R"/>
    <s v="Claudia Patricia Rincon Vacca"/>
    <m/>
    <m/>
    <x v="1"/>
    <s v="1. Prestación de servicios"/>
    <n v="1118536542"/>
    <n v="0"/>
    <s v="Persona Natural"/>
    <s v="NA"/>
    <s v="Prestar servicios profesionales para apoyar al Departamento de Atención a Víctimas en la región de Casanare, Arauca, Meta y Guaviare,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4328333"/>
    <s v="N/A"/>
    <s v="N/A"/>
    <s v="$7.228.143"/>
    <n v="42922"/>
    <n v="42022"/>
    <n v="2018011001091"/>
    <d v="2022-01-19T00:00:00"/>
    <d v="2022-01-20T00:00:00"/>
    <s v="N/A"/>
    <s v="N/A"/>
    <s v="N/A"/>
    <s v="N/A"/>
    <n v="0"/>
    <s v="N/A"/>
    <n v="0"/>
    <s v="N/A"/>
    <n v="0"/>
    <s v="N/A"/>
    <n v="0"/>
    <n v="84328333"/>
    <s v="NO"/>
    <s v="N/A"/>
    <s v="N/A"/>
    <s v="N/A"/>
    <s v="N/A"/>
    <d v="2022-12-31T00:00:00"/>
    <d v="2022-12-31T00:00:00"/>
    <s v="NO"/>
    <s v="Yopal con desplazamiento_x000a_en la región de Casanare, Arauca, Meta y Guaviare"/>
    <s v="Cumplimiento"/>
    <s v="605-47-994000092984"/>
    <n v="1"/>
    <s v="Aseguradora Solidaria "/>
    <d v="2022-01-20T00:00:00"/>
    <s v="19-01-2022 - 01-07-2023"/>
    <s v="https://jepcolombia-my.sharepoint.com/personal/carlos_torres_jep_gov_co/_layouts/15/onedrive.aspx?q=130&amp;searchScope=folder&amp;id=%2Fpersonal%2Fcarlos%5Ftorres%5Fjep%5Fgov%5Fco%2FDocuments%2FDocumentos%2FContractual%2FContractual%20%2D%20Onedrive%2FValidaci%C3%B3n%20p%C3%B3lizas%20CPS%2F%2EVERIFICACI%C3%93N%20DE%20P%C3%93LIZAS%20CONTRATOS%202022%2FVerificacio%CC%81n%20po%CC%81liza%20contrato%20JEP%2D130%2D2022%2Epdf&amp;parent=%2Fpersonal%2Fcarlos%5Ftorres%5Fjep%5Fgov%5Fco%2FDocuments%2FDocumentos%2FContractual%2FContractual%20%2D%20Onedrive%2FValidaci%C3%B3n%20p%C3%B3lizas%20CPS%2F%2EVERIFICACI%C3%93N%20DE%20P%C3%93LIZAS%20CONTRATOS%202022&amp;parentview=7"/>
    <s v="N/A"/>
    <x v="1"/>
    <s v="Ingreso"/>
    <s v="N/A"/>
    <s v="PSICOLOGÍA"/>
    <s v="N/A"/>
    <s v="FEMENINO"/>
    <s v="PND"/>
    <s v="https://community.secop.gov.co/Public/Tendering/OpportunityDetail/Index?noticeUID=CO1.NTC.2558147&amp;isFromPublicArea=True&amp;isModal=False"/>
    <n v="1"/>
    <n v="2022"/>
  </r>
  <r>
    <s v="JEP-131-2022"/>
    <s v="JEP-CSPO-131-2022"/>
    <s v="Carlos Torres"/>
    <s v="N/R"/>
    <s v="Jhon Jarlis Leudo Mendez"/>
    <m/>
    <m/>
    <x v="1"/>
    <s v="1. Prestación de servicios"/>
    <n v="3837190"/>
    <n v="5"/>
    <s v="Persona Natural"/>
    <s v="NA"/>
    <s v="Prestar servicios profesionales para apoyar al Departamento de Atención a Víctimas en la región de Sucre, Magdalena, Bolívar, Córdoba, Atlántico y La Guajira,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4328333"/>
    <s v="N/A"/>
    <s v="N/A"/>
    <n v="7228143"/>
    <n v="42422"/>
    <n v="42122"/>
    <n v="2018011001091"/>
    <d v="2022-01-19T00:00:00"/>
    <d v="2022-01-21T00:00:00"/>
    <s v="N/A"/>
    <s v="N/A"/>
    <s v="N/A"/>
    <s v="N/A"/>
    <n v="0"/>
    <s v="N/A"/>
    <n v="0"/>
    <s v="N/A"/>
    <n v="0"/>
    <s v="N/A"/>
    <n v="0"/>
    <n v="84328333"/>
    <s v="NO"/>
    <s v="N/A"/>
    <s v="N/A"/>
    <s v="N/A"/>
    <s v="N/A"/>
    <d v="2022-12-31T00:00:00"/>
    <d v="2022-12-31T00:00:00"/>
    <s v="NO"/>
    <s v="Corozal, con_x000a_desplazamiento en la región de Sucre, Magdalena, Bolívar, Córdoba, Atlántico y La_x000a_Guajira"/>
    <s v="Cumplimiento"/>
    <s v="36-47-101001043"/>
    <n v="2"/>
    <s v="Seguros del Estado"/>
    <d v="2022-01-20T00:00:00"/>
    <s v="19-01-2022 - 08-07-2023"/>
    <s v="https://jepcolombia-my.sharepoint.com/personal/carlos_torres_jep_gov_co/_layouts/15/onedrive.aspx?q=131&amp;searchScope=folder&amp;id=%2Fpersonal%2Fcarlos%5Ftorres%5Fjep%5Fgov%5Fco%2FDocuments%2FDocumentos%2FContractual%2FContractual%20%2D%20Onedrive%2FValidaci%C3%B3n%20p%C3%B3lizas%20CPS%2F%2EVERIFICACI%C3%93N%20DE%20P%C3%93LIZAS%20CONTRATOS%202022%2FVerificacio%CC%81n%20po%CC%81liza%20contrato%20JEP%2D131%2D2022%2Epdf&amp;parent=%2Fpersonal%2Fcarlos%5Ftorres%5Fjep%5Fgov%5Fco%2FDocuments%2FDocumentos%2FContractual%2FContractual%20%2D%20Onedrive%2FValidaci%C3%B3n%20p%C3%B3lizas%20CPS&amp;parentview=7"/>
    <s v="N/A"/>
    <x v="1"/>
    <s v="Ingreso"/>
    <s v="N/A"/>
    <s v="PSICOLOGÍA"/>
    <s v="N/A"/>
    <s v="MASCULINO"/>
    <s v="PND"/>
    <s v="https://community.secop.gov.co/Public/Tendering/OpportunityDetail/Index?noticeUID=CO1.NTC.2562944&amp;isFromPublicArea=True&amp;isModal=False"/>
    <n v="1"/>
    <n v="2022"/>
  </r>
  <r>
    <s v="JEP-132-2022"/>
    <s v="JEP-CSPO-132-2022"/>
    <s v="Vanessa Jiménez "/>
    <s v="N/R"/>
    <s v="Raul Stewark Moreno Ochoa"/>
    <m/>
    <m/>
    <x v="1"/>
    <s v="1. Prestación de servicios"/>
    <n v="1014190960"/>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42405088"/>
    <s v="N/A"/>
    <s v="N/A"/>
    <s v="$3.614.070"/>
    <n v="36722"/>
    <n v="35722"/>
    <n v="2018011001091"/>
    <d v="2022-01-17T00:00:00"/>
    <d v="2022-01-19T00:00:00"/>
    <s v="Nicolas Esteban Sanabria Oviedo"/>
    <n v="1015474879"/>
    <n v="6"/>
    <d v="2022-02-10T00:00:00"/>
    <n v="0"/>
    <s v="N/A"/>
    <n v="0"/>
    <s v="N/A"/>
    <n v="0"/>
    <s v="N/A"/>
    <n v="0"/>
    <n v="42405088"/>
    <s v="NO"/>
    <s v="N/A"/>
    <s v="N/A"/>
    <s v="N/A"/>
    <s v="N/A"/>
    <d v="2022-12-31T00:00:00"/>
    <d v="2022-12-31T00:00:00"/>
    <s v="NO"/>
    <s v="Bogotá D.C"/>
    <s v="Cumplimiento"/>
    <s v="25-47-101002366"/>
    <n v="0"/>
    <s v="Seguros del Estado"/>
    <d v="2022-01-18T00:00:00"/>
    <s v="18-01-2022 - 01-07-2023"/>
    <s v="https://jepcolombia-my.sharepoint.com/personal/carlos_torres_jep_gov_co/_layouts/15/onedrive.aspx?q=132&amp;searchScope=folder&amp;id=%2Fpersonal%2Fcarlos%5Ftorres%5Fjep%5Fgov%5Fco%2FDocuments%2FDocumentos%2FContractual%2FContractual%20%2D%20Onedrive%2FValidaci%C3%B3n%20p%C3%B3lizas%20CPS%2F%2EVERIFICACI%C3%93N%20DE%20P%C3%93LIZAS%20CONTRATOS%202022%2FVerificaci%C3%B3n%20p%C3%B3liza%20JEP%20132%202022%2EPNG&amp;parent=%2Fpersonal%2Fcarlos%5Ftorres%5Fjep%5Fgov%5Fco%2FDocuments%2FDocumentos%2FContractual%2FContractual%20%2D%20Onedrive%2FValidaci%C3%B3n%20p%C3%B3lizas%20CPS%2F%2EVERIFICACI%C3%93N%20DE%20P%C3%93LIZAS%20CONTRATOS%202022&amp;parentview=7"/>
    <s v="en fecha 10/02/2022 se suscribe la cesión del contrato"/>
    <x v="1"/>
    <s v="Cesión"/>
    <s v="N/A"/>
    <s v="AUXILIAR EN INGENIERÍA CIVIL"/>
    <s v="N/A"/>
    <s v="MASCULINO"/>
    <s v="nicolas.sanabria@jep.gov.co"/>
    <s v="https://community.secop.gov.co/Public/Tendering/OpportunityDetail/Index?noticeUID=CO1.NTC.2540705&amp;isFromPublicArea=True&amp;isModal=False"/>
    <n v="1"/>
    <n v="2022"/>
  </r>
  <r>
    <s v="JEP-133-2022"/>
    <s v="JEP-CSPO-133-2022"/>
    <s v="Vanessa Jiménez "/>
    <s v="N/R"/>
    <s v="Lorena Soler Niño "/>
    <m/>
    <m/>
    <x v="1"/>
    <s v="1. Prestación de servicios"/>
    <n v="53160544"/>
    <n v="3"/>
    <s v="Persona Natural"/>
    <s v="NA"/>
    <s v="Prestar servicios profesionales para apoyar y acompañar a la Subdirección de Cooperación Internacional  en el seguimiento de proyectos, acuerdos y acciones colaborativas que contribuyan a las decisiones judiciales de la justicia transicional restaurativa."/>
    <m/>
    <s v="Harvey Danilo Suarez Morales"/>
    <s v="Secretaría Ejecutiva"/>
    <s v="Secretaría Ejecutiva"/>
    <s v="Subdirección de Cooperación Internacional"/>
    <s v="Magda Liliana Marquez Ramirez"/>
    <s v="Subdirección de Cooperación Internacional"/>
    <s v="N/A"/>
    <s v="N/A"/>
    <s v="N/A"/>
    <s v="Inversión"/>
    <n v="70633412"/>
    <s v="N/A"/>
    <s v="N/A"/>
    <n v="6071640"/>
    <n v="47922"/>
    <n v="39822"/>
    <n v="2018011001091"/>
    <d v="2022-01-19T00:00:00"/>
    <d v="2022-01-20T00:00:00"/>
    <s v="N/A"/>
    <s v="N/A"/>
    <s v="N/A"/>
    <s v="N/A"/>
    <n v="0"/>
    <s v="N/A"/>
    <n v="0"/>
    <s v="N/A"/>
    <n v="0"/>
    <s v="N/A"/>
    <n v="0"/>
    <n v="70633412"/>
    <s v="NO"/>
    <s v="N/A"/>
    <s v="N/A"/>
    <s v="N/A"/>
    <s v="N/A"/>
    <d v="2022-12-31T00:00:00"/>
    <d v="2022-12-31T00:00:00"/>
    <s v="NO"/>
    <s v="Bogotá D.C"/>
    <s v="Cumplimiento"/>
    <s v="62-45-101020602"/>
    <n v="0"/>
    <s v="Seguros del Estado"/>
    <d v="2022-01-19T00:00:00"/>
    <s v="19-01-2022 - 30-06-2023"/>
    <s v="SD"/>
    <s v="N/A"/>
    <x v="1"/>
    <s v="Ingreso"/>
    <s v="N/A"/>
    <s v="RELACIONES INTERNACIONALES"/>
    <s v="N/A"/>
    <s v="FEMENINO"/>
    <s v="PND"/>
    <s v="https://community.secop.gov.co/Public/Tendering/OpportunityDetail/Index?noticeUID=CO1.NTC.2542309&amp;isFromPublicArea=True&amp;isModal=False"/>
    <n v="1"/>
    <n v="2022"/>
  </r>
  <r>
    <s v="JEP-134-2022"/>
    <s v="JEP-CSPO-134-2022"/>
    <s v="Paola Casas"/>
    <s v="N/R"/>
    <s v="Yuly Aracely Rodriguez Rivera"/>
    <m/>
    <m/>
    <x v="1"/>
    <s v="1. Prestación de servicios"/>
    <n v="33367474"/>
    <n v="3"/>
    <s v="Persona Natural"/>
    <s v="NA"/>
    <s v="Prestar servicios profesionales para el acompañamiento a la dirección administrativa y financiera en la planeación, ejecución y seguimiento de las actividades operativas y logísticas requeridas en las diligencias y actuaciones judiciales, dentro de la justicia transcional y restaurativa."/>
    <m/>
    <s v="Harvey Danilo Suarez Morales"/>
    <s v="Secretaría Ejecutiva"/>
    <s v="Dirección Administrativa y Financiera"/>
    <s v="Dirección Administrativa y Financiera"/>
    <s v="Ana Lucia Rosales Callejas"/>
    <s v="Dirección Administrativa y Financiera"/>
    <s v="N/A"/>
    <s v="N/A"/>
    <s v="N/A"/>
    <s v="Inversión"/>
    <n v="48910444"/>
    <s v="N/A"/>
    <s v="N/A"/>
    <n v="4192324"/>
    <n v="35522"/>
    <n v="37422"/>
    <s v="2018011001091_x0009_"/>
    <d v="2022-01-18T00:00:00"/>
    <d v="2022-01-21T00:00:00"/>
    <s v="N/A"/>
    <s v="N/A"/>
    <s v="N/A"/>
    <s v="N/A"/>
    <n v="0"/>
    <s v="N/A"/>
    <n v="0"/>
    <s v="N/A"/>
    <n v="0"/>
    <s v="N/A"/>
    <n v="0"/>
    <n v="48910444"/>
    <s v="NO"/>
    <s v="N/A"/>
    <s v="N/A"/>
    <s v="N/A"/>
    <s v="N/A"/>
    <d v="2022-12-31T00:00:00"/>
    <d v="2022-12-31T00:00:00"/>
    <s v="NO"/>
    <s v="Bogotá D.C"/>
    <s v="Cumplimiento"/>
    <s v="15-45-101137989"/>
    <n v="0"/>
    <s v="Seguros del Estado"/>
    <d v="2022-01-19T00:00:00"/>
    <s v="18-01-2022 - 30-06-2023"/>
    <s v="SD"/>
    <s v="N/A"/>
    <x v="1"/>
    <s v="Ingreso"/>
    <s v="N/A"/>
    <s v="ECONMÍA"/>
    <s v="N/A"/>
    <s v="FEMENINO"/>
    <s v="PND"/>
    <s v="https://community.secop.gov.co/Public/Tendering/OpportunityDetail/Index?noticeUID=CO1.NTC.2558550&amp;isFromPublicArea=True&amp;isModal=False"/>
    <n v="1"/>
    <n v="2022"/>
  </r>
  <r>
    <s v="JEP-135-2022"/>
    <s v="JEP-CSPO-135-2022"/>
    <s v="Paola Casas"/>
    <s v="N/R"/>
    <s v="Claudia Marcela Duarte Acuña"/>
    <m/>
    <m/>
    <x v="1"/>
    <s v="1. Prestación de servicios"/>
    <n v="39762099"/>
    <n v="1"/>
    <s v="Persona Natural"/>
    <s v="NA"/>
    <s v="Prestar servicios profesionales especializados para apoyar y acompañar el despliegue territorial de la Secretaría Ejecutiva en los departamentos del Guaviare y Vaupés, en el marco de los lineamientos para la aplicación del enfoque territorial, la justicia restaurativa y teniendo en cuenta los enfoques diferenciales. "/>
    <m/>
    <s v="Harvey Danilo Suarez Morales"/>
    <s v="Secretaría Ejecutiva"/>
    <s v="Subsecretaría Ejecutiva "/>
    <s v="Departamento de Gestión Territorial"/>
    <s v="Gloria Cala Navarro"/>
    <s v="Departamento de Gestión Territorial"/>
    <s v="N/A"/>
    <s v="N/A"/>
    <s v="N/A"/>
    <s v="Inversión"/>
    <n v="119533400"/>
    <s v="N/A"/>
    <s v="N/A"/>
    <n v="10245720"/>
    <n v="37822"/>
    <n v="41822"/>
    <n v="2018011001091"/>
    <d v="2022-01-19T00:00:00"/>
    <d v="2022-01-21T00:00:00"/>
    <s v="N/A"/>
    <s v="N/A"/>
    <s v="N/A"/>
    <s v="N/A"/>
    <n v="0"/>
    <s v="N/A"/>
    <n v="0"/>
    <s v="N/A"/>
    <n v="0"/>
    <s v="N/A"/>
    <n v="0"/>
    <n v="119533400"/>
    <s v="NO"/>
    <s v="N/A"/>
    <s v="N/A"/>
    <s v="N/A"/>
    <s v="N/A"/>
    <d v="2022-12-31T00:00:00"/>
    <d v="2022-12-31T00:00:00"/>
    <s v="NO"/>
    <s v="Guaviare y_x000a_Vaupés"/>
    <s v="Cumplimiento"/>
    <s v="620 47 994000044734"/>
    <n v="0"/>
    <s v="Aseguradora Solidaria"/>
    <d v="2022-01-20T00:00:00"/>
    <s v="19-1-2022 - 30-06-2023"/>
    <s v="SD"/>
    <s v="N/A"/>
    <x v="1"/>
    <s v="Ingreso"/>
    <s v="N/A"/>
    <s v="DERECHO"/>
    <s v="FILOSOFÍA"/>
    <s v="FEMENINO"/>
    <s v="PND"/>
    <s v="https://community.secop.gov.co/Public/Tendering/OpportunityDetail/Index?noticeUID=CO1.NTC.2577671&amp;isFromPublicArea=True&amp;isModal=False"/>
    <n v="1"/>
    <n v="2022"/>
  </r>
  <r>
    <s v="JEP-136-2022"/>
    <s v="JEP-CSPO-136-2022"/>
    <s v="Paola Casas"/>
    <s v="N/R"/>
    <s v="Helen Tatyana Garcia Rodriguez"/>
    <m/>
    <m/>
    <x v="1"/>
    <s v="1. Prestación de servicios"/>
    <n v="1032397017"/>
    <n v="6"/>
    <s v="Persona Natural"/>
    <s v="NA"/>
    <s v="Prestar servicios profesionales especializados para apoyar y acompañar el despliegue territorial de la Secretaría Ejecutiva en el departamento de Arauca, en el marco de los lineamientos para la aplicación del enfoque territorial, la justicia restaurativa y teniendo en cuenta los enfoques diferenciales. "/>
    <m/>
    <s v="Harvey Danilo Suarez Morales"/>
    <s v="Secretaría Ejecutiva"/>
    <s v="Subsecretaría Ejecutiva "/>
    <s v="Departamento de Gestión Territorial"/>
    <s v="Gloria Cala Navarro"/>
    <s v="Departamento de Gestión Territorial"/>
    <s v="N/A"/>
    <s v="N/A"/>
    <s v="N/A"/>
    <s v="Inversión"/>
    <n v="119533400"/>
    <s v="N/A"/>
    <s v="N/A"/>
    <s v="$10.245.720"/>
    <n v="38422"/>
    <n v="40222"/>
    <s v="2018011001091_x0009_"/>
    <d v="2022-01-19T00:00:00"/>
    <d v="2022-01-21T00:00:00"/>
    <s v="N/A"/>
    <s v="N/A"/>
    <s v="N/A"/>
    <s v="N/A"/>
    <n v="0"/>
    <s v="N/A"/>
    <n v="0"/>
    <s v="N/A"/>
    <n v="0"/>
    <s v="N/A"/>
    <n v="0"/>
    <n v="119533400"/>
    <s v="NO"/>
    <s v="N/A"/>
    <s v="N/A"/>
    <s v="N/A"/>
    <s v="N/A"/>
    <d v="2022-12-31T00:00:00"/>
    <d v="2022-12-31T00:00:00"/>
    <s v="NO"/>
    <s v="Arauca"/>
    <s v="Cumplimiento"/>
    <s v="17-47-101003274 "/>
    <n v="0"/>
    <s v="Seguros del Estado"/>
    <d v="2022-01-20T00:00:00"/>
    <s v="20-01-2022 - 01-07-2023"/>
    <s v="SD"/>
    <s v="N/A"/>
    <x v="1"/>
    <s v="Ingreso"/>
    <s v="N/A"/>
    <s v="DERECHO"/>
    <s v="N/A"/>
    <s v="FEMENINO"/>
    <s v="PND"/>
    <s v="https://community.secop.gov.co/Public/Tendering/OpportunityDetail/Index?noticeUID=CO1.NTC.2578212&amp;isFromPublicArea=True&amp;isModal=False"/>
    <n v="1"/>
    <n v="2022"/>
  </r>
  <r>
    <s v="JEP-137-2022"/>
    <s v="JEP-CSPO-137-2022"/>
    <s v="Paola Casas"/>
    <s v="N/R"/>
    <s v="Andres David Franco Rodriguez"/>
    <m/>
    <m/>
    <x v="1"/>
    <s v="1. Prestación de servicios"/>
    <n v="1015997016"/>
    <n v="1"/>
    <s v="Persona Natural"/>
    <s v="NA"/>
    <s v="Prestar servicios profesionales especializados para apoyar y acompañar el despliegue territorial de la Secretaría Ejecutiva en el departamento de Magdalena,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s v="Departamento de Gestión Territorial"/>
    <s v="N/A"/>
    <s v="N/A"/>
    <s v="N/A"/>
    <s v="Inversión"/>
    <n v="119533400"/>
    <s v="N/A"/>
    <s v="N/A"/>
    <n v="10245720"/>
    <n v="37722"/>
    <s v="_x0009_48622"/>
    <n v="2018011001091"/>
    <d v="2022-01-21T00:00:00"/>
    <d v="2022-01-24T00:00:00"/>
    <s v="N/A"/>
    <s v="N/A"/>
    <s v="N/A"/>
    <s v="N/A"/>
    <n v="0"/>
    <s v="N/A"/>
    <n v="0"/>
    <s v="N/A"/>
    <n v="0"/>
    <s v="N/A"/>
    <n v="0"/>
    <n v="119533400"/>
    <s v="NO"/>
    <s v="N/A"/>
    <s v="N/A"/>
    <s v="N/A"/>
    <s v="N/A"/>
    <d v="2022-12-31T00:00:00"/>
    <d v="2022-12-31T00:00:00"/>
    <s v="NO"/>
    <s v="Magdalena"/>
    <s v="Cumplimiento"/>
    <s v="560 47 994000150566"/>
    <n v="0"/>
    <s v="Aseguradora Solidaria"/>
    <d v="2022-01-21T00:00:00"/>
    <s v="21-01-2022 - 10-07-2023"/>
    <s v="SD"/>
    <s v="N/A"/>
    <x v="1"/>
    <s v="Ingreso"/>
    <s v="N/A"/>
    <s v="CIENCIAS POLÍTICAS"/>
    <s v="N/A"/>
    <s v="MASCULINO"/>
    <s v="PND"/>
    <s v="https://community.secop.gov.co/Public/Tendering/OpportunityDetail/Index?noticeUID=CO1.NTC.2578183&amp;isFromPublicArea=True&amp;isModal=False"/>
    <n v="1"/>
    <n v="2022"/>
  </r>
  <r>
    <s v="JEP-138-2022"/>
    <s v="JEP-CSPO-138-2022"/>
    <s v="Paola Casas"/>
    <s v="N/R"/>
    <s v="Lina Cristina Gutierrez Moreno"/>
    <m/>
    <m/>
    <x v="1"/>
    <s v="1. Prestación de servicios"/>
    <n v="42155313"/>
    <n v="9"/>
    <s v="Persona Natural"/>
    <s v="NA"/>
    <s v="Prestar servicios profesionales especializados para apoyar y acompañar el despliegue territorial de la Secretaría Ejecutiva en la región de Urabá, Bajo Atrato y Darién, en el marco de los lineamientos para la aplicación del enfoque territorial, la justicia restaurativa y teniendo en cuenta los enfoques diferenciales. "/>
    <m/>
    <s v="Harvey Danilo Suarez Morales"/>
    <s v="Secretaría Ejecutiva"/>
    <s v="Subsecretaría Ejecutiva "/>
    <s v="Departamento de Gestión Territorial"/>
    <s v="Gloria Cala Navarro"/>
    <s v="Departamento de Gestión Territorial"/>
    <s v="N/A"/>
    <s v="N/A"/>
    <s v="N/A"/>
    <s v="Inversión"/>
    <n v="119533400"/>
    <s v="N/A"/>
    <s v="N/A"/>
    <s v="$10.245.720"/>
    <n v="37622"/>
    <n v="40322"/>
    <n v="2018011001091"/>
    <d v="2022-01-19T00:00:00"/>
    <d v="2022-01-21T00:00:00"/>
    <s v="N/A"/>
    <s v="N/A"/>
    <s v="N/A"/>
    <s v="N/A"/>
    <n v="0"/>
    <s v="N/A"/>
    <n v="0"/>
    <s v="N/A"/>
    <n v="0"/>
    <s v="N/A"/>
    <n v="0"/>
    <n v="119533400"/>
    <s v="NO"/>
    <s v="N/A"/>
    <s v="N/A"/>
    <s v="N/A"/>
    <s v="N/A"/>
    <d v="2022-12-31T00:00:00"/>
    <d v="2022-12-31T00:00:00"/>
    <s v="NO"/>
    <s v="Urabá, Bajo Atrato y_x000a_Darién."/>
    <s v="Cumplimiento"/>
    <s v="39-45-101027276_x000d_"/>
    <n v="0"/>
    <s v="Seguros del Estado"/>
    <d v="2022-01-19T00:00:00"/>
    <s v="19-01-2022 - 05-07-2023"/>
    <s v="SD"/>
    <s v="N/A"/>
    <x v="1"/>
    <s v="Ingreso"/>
    <s v="N/A"/>
    <s v="ETNOEDUCACIÓN Y DESARROLLO COMUNICARIO"/>
    <s v="N/A"/>
    <s v="FEMENINO"/>
    <s v="PND"/>
    <s v="https://community.secop.gov.co/Public/Tendering/OpportunityDetail/Index?noticeUID=CO1.NTC.2578441&amp;isFromPublicArea=True&amp;isModal=False"/>
    <n v="1"/>
    <n v="2022"/>
  </r>
  <r>
    <s v="JEP-139-2022"/>
    <s v="JEP-CSPO-139-2022"/>
    <s v="Paola Casas"/>
    <s v="N/R"/>
    <s v="Derly Jimenez Urrego"/>
    <m/>
    <m/>
    <x v="1"/>
    <s v="1. Prestación de servicios"/>
    <n v="52809139"/>
    <n v="8"/>
    <s v="Persona Natural"/>
    <s v="NA"/>
    <s v="Prestar los servicios profesionales para apoyar y acompañar a la Dirección de Tecnologías de la Información, en los aspectos técnicos y administrativos de las actividades de supervisión,  operación y procesos contractuales  asociados con el servicio de Mesa de Ayuda y la herramienta ITSM. Así mismo apoyar el seguimiento a cumplimiento de los lineamientos de Gobierno Digital."/>
    <m/>
    <s v="Harvey Danilo Suarez Morales"/>
    <s v="Secretaría Ejecutiva"/>
    <s v="Dirección de Tecnologías de la Información"/>
    <s v="Dirección de Tecnologías de la Información"/>
    <s v="Alicia Mercedes Arenas Valderrama"/>
    <s v="Dirección de Tecnologías de la Información"/>
    <s v="N/A"/>
    <s v="N/A"/>
    <s v="N/A"/>
    <s v="Inversión"/>
    <n v="60542918"/>
    <s v="N/A"/>
    <s v="N/A"/>
    <n v="5204263"/>
    <n v="43222"/>
    <n v="52722"/>
    <n v="2018011000870"/>
    <d v="2022-01-24T00:00:00"/>
    <d v="2022-01-27T00:00:00"/>
    <s v="N/A"/>
    <s v="N/A"/>
    <s v="N/A"/>
    <s v="N/A"/>
    <n v="0"/>
    <s v="N/A"/>
    <n v="0"/>
    <s v="N/A"/>
    <n v="0"/>
    <s v="N/A"/>
    <n v="0"/>
    <n v="60542918"/>
    <s v="NO"/>
    <s v="N/A"/>
    <s v="N/A"/>
    <s v="N/A"/>
    <s v="N/A"/>
    <d v="2022-12-31T00:00:00"/>
    <d v="2022-12-31T00:00:00"/>
    <s v="NO"/>
    <s v="Bogotá D.C "/>
    <s v="Cumplimiento"/>
    <s v="390 47 994000069132"/>
    <n v="0"/>
    <s v="Aseguradora Solidaria "/>
    <d v="2022-01-24T00:00:00"/>
    <s v="24-01-2022 - 10-07-2023"/>
    <s v="SD"/>
    <s v="N/A"/>
    <x v="1"/>
    <s v="Ingreso"/>
    <s v="N/A"/>
    <s v="TECNOLOGÍA EN CIENCIAS DE LA EDUCACIÓN"/>
    <s v="N/A"/>
    <s v="FEMENINO"/>
    <s v="PND"/>
    <s v="https://community.secop.gov.co/Public/Tendering/OpportunityDetail/Index?noticeUID=CO1.NTC.2639674&amp;isFromPublicArea=True&amp;isModal=False"/>
    <n v="1"/>
    <n v="2022"/>
  </r>
  <r>
    <s v="JEP-140-2022"/>
    <s v="JEP-CSPO-140-2022"/>
    <s v="Paola Casas"/>
    <s v="N/R"/>
    <s v="Javier Fajardo Rueda"/>
    <m/>
    <m/>
    <x v="1"/>
    <s v="1. Prestación de servicios"/>
    <s v="79.333.001_x000a_"/>
    <n v="4"/>
    <s v="Persona Natural"/>
    <s v="NA"/>
    <s v="Prestar servicios profesionales para apoyar y acompañar a la Dirección de Tecnologías de la Información, en el soporte, mantenimiento y ajustes del sistema de contratación (SICO); en el soporte y acompañamiento, a los usuarios de las herramientas de analítica de datos, en la integración de LEGALi con Migración Colombia y a la solución Yachay."/>
    <m/>
    <s v="Harvey Danilo Suarez Morales"/>
    <s v="Secretaría Ejecutiva"/>
    <s v="Dirección de Tecnologías de la Información"/>
    <s v="Dirección de Tecnologías de la Información"/>
    <s v="Natalia Lorena Arbelaez Mendoza"/>
    <s v="Dirección de Tecnologías de la Información"/>
    <s v="N/A"/>
    <s v="N/A"/>
    <s v="N/A"/>
    <s v="Inversión"/>
    <n v="95859635"/>
    <s v="N/A"/>
    <s v="N/A"/>
    <s v="$8.240.084"/>
    <n v="43522"/>
    <n v="52822"/>
    <n v="2018011000870"/>
    <d v="2022-01-23T00:00:00"/>
    <d v="2022-01-27T00:00:00"/>
    <s v="N/A"/>
    <s v="N/A"/>
    <s v="N/A"/>
    <s v="N/A"/>
    <n v="0"/>
    <s v="N/A"/>
    <n v="0"/>
    <s v="N/A"/>
    <n v="0"/>
    <s v="N/A"/>
    <n v="0"/>
    <n v="95859635"/>
    <s v="NO"/>
    <s v="N/A"/>
    <s v="N/A"/>
    <s v="N/A"/>
    <s v="N/A"/>
    <d v="2022-12-31T00:00:00"/>
    <d v="2022-12-31T00:00:00"/>
    <s v="NO"/>
    <s v="Bogotá D.C"/>
    <s v="Cumplimiento"/>
    <s v="_x0009_2145101358847"/>
    <n v="0"/>
    <s v="Seguros del Estado"/>
    <d v="2022-01-26T00:00:00"/>
    <s v="26-01-2022 - 01-07-2023"/>
    <s v="SD"/>
    <s v="N/A"/>
    <x v="1"/>
    <s v="Ingreso"/>
    <s v="N/A"/>
    <s v="INGENIERÍA DE SISTEMAS"/>
    <s v="N/A"/>
    <s v="MASCULINO"/>
    <s v="PND"/>
    <s v="https://community.secop.gov.co/Public/Tendering/OpportunityDetail/Index?noticeUID=CO1.NTC.2639845&amp;isFromPublicArea=True&amp;isModal=False"/>
    <n v="1"/>
    <n v="2022"/>
  </r>
  <r>
    <s v="JEP-141-2022"/>
    <s v="JEP-CSPO-141-2022"/>
    <s v="Paola Casas"/>
    <s v="N/R"/>
    <s v="Jhon Henry Munevar"/>
    <m/>
    <m/>
    <x v="1"/>
    <s v="1. Prestación de servicios"/>
    <n v="80258280"/>
    <n v="5"/>
    <s v="Persona Natural"/>
    <s v="NA"/>
    <s v="Prestar los servicios profesionales para apoyar y acompañar a la Dirección de Tecnologías de la Información, en el seguimiento, administración y soporte a los usuarios del sistema ViSTA, apoyo y seguimiento en la implementación del módulo del Régimen de condicionalidad en dicha herramienta, así como del sistema del Informe para los diferentes macro casos."/>
    <m/>
    <s v="Harvey Danilo Suarez Morales"/>
    <s v="Secretaría Ejecutiva"/>
    <s v="Dirección de Tecnologías de la Información"/>
    <s v="Dirección de Tecnologías de la Información"/>
    <s v="Natalia Lorena Arbelaez Mendoza"/>
    <s v="Dirección de Tecnologías de la Información"/>
    <s v="N/A"/>
    <s v="N/A"/>
    <s v="N/A"/>
    <s v="Inversión"/>
    <n v="95859635"/>
    <s v="N/A"/>
    <s v="N/A"/>
    <n v="8240084"/>
    <n v="43422"/>
    <n v="53022"/>
    <n v="2018011000870"/>
    <d v="2022-01-23T00:00:00"/>
    <d v="2022-02-02T00:00:00"/>
    <s v="N/A"/>
    <s v="N/A"/>
    <s v="N/A"/>
    <s v="N/A"/>
    <n v="0"/>
    <s v="N/A"/>
    <n v="0"/>
    <s v="N/A"/>
    <n v="0"/>
    <s v="N/A"/>
    <n v="0"/>
    <n v="95859635"/>
    <s v="NO"/>
    <s v="N/A"/>
    <s v="N/A"/>
    <s v="N/A"/>
    <s v="N/A"/>
    <d v="2022-12-31T00:00:00"/>
    <d v="2022-12-31T00:00:00"/>
    <s v="NO"/>
    <s v="Bogotá D.C"/>
    <s v="Cumplimiento"/>
    <s v="11-47-101011029"/>
    <n v="0"/>
    <s v="Seguros del Estado"/>
    <d v="2022-01-25T00:00:00"/>
    <s v="21-1-2022 - 05-07-2023"/>
    <s v="SD"/>
    <s v="N/A"/>
    <x v="1"/>
    <s v="Ingreso"/>
    <s v="N/A"/>
    <s v="INGENIERÍA DE SISTEMAS"/>
    <s v="N/A"/>
    <s v="MASCULINO"/>
    <s v="PND"/>
    <s v="https://community.secop.gov.co/Public/Tendering/OpportunityDetail/Index?noticeUID=CO1.NTC.2639860&amp;isFromPublicArea=True&amp;isModal=False"/>
    <n v="1"/>
    <n v="2022"/>
  </r>
  <r>
    <s v="JEP-142-2022"/>
    <s v="JEP-CSPO-142-2022"/>
    <s v="Paola Casas"/>
    <s v="N/R"/>
    <s v="Maria Carolina Peña Rodriguez"/>
    <m/>
    <m/>
    <x v="1"/>
    <s v="1. Prestación de servicios"/>
    <n v="39776922"/>
    <n v="8"/>
    <s v="Persona Natural"/>
    <s v="NA"/>
    <s v="Prestar servicios profesionales para desarrollar actividades de apoyo y acompañamiento a la gestión de la Dirección de Asuntos Jurídicos en el seguimiento del cumplimiento de las ordenes judiciales de competencia de la Secretaría Ejecutiva. "/>
    <m/>
    <s v="Harvey Danilo Suarez Morales"/>
    <s v="Secretaría Ejecutiva"/>
    <s v="Dirección de Asuntos Jurídicos"/>
    <s v="Subsecretaría Ejecutiva "/>
    <s v="Angela María Mora Soto"/>
    <s v="Subsecretaría Ejecutiva "/>
    <s v="N/A"/>
    <s v="N/A"/>
    <s v="N/A"/>
    <s v="Inversión"/>
    <n v="123471150"/>
    <s v="N/A"/>
    <s v="N/A"/>
    <s v="$10.553.091"/>
    <n v="39122"/>
    <n v="41722"/>
    <n v="2018011001091"/>
    <d v="2022-01-19T00:00:00"/>
    <d v="2022-01-26T00:00:00"/>
    <s v="N/A"/>
    <s v="N/A"/>
    <s v="N/A"/>
    <s v="N/A"/>
    <n v="0"/>
    <s v="N/A"/>
    <n v="0"/>
    <s v="N/A"/>
    <n v="0"/>
    <s v="N/A"/>
    <n v="0"/>
    <n v="123471150"/>
    <s v="NO"/>
    <s v="N/A"/>
    <s v="N/A"/>
    <s v="N/A"/>
    <s v="N/A"/>
    <d v="2022-12-31T00:00:00"/>
    <d v="2022-12-31T00:00:00"/>
    <s v="NO"/>
    <s v="Bogotá D.C"/>
    <s v="Cumplimiento"/>
    <s v="11-45-101110163"/>
    <n v="0"/>
    <s v="Seguros del Estado"/>
    <d v="2022-01-20T00:00:00"/>
    <s v="20-1-2022 - 30-06-2023"/>
    <s v="SD"/>
    <s v="N/A"/>
    <x v="1"/>
    <s v="Ingreso"/>
    <s v="N/A"/>
    <s v="DERECHO"/>
    <s v="N/A"/>
    <s v="FEMENINO"/>
    <s v="PND"/>
    <s v="https://community.secop.gov.co/Public/Tendering/OpportunityDetail/Index?noticeUID=CO1.NTC.2592255&amp;isFromPublicArea=True&amp;isModal=False"/>
    <n v="1"/>
    <n v="2022"/>
  </r>
  <r>
    <s v="JEP-143-2022"/>
    <s v="JEP-CSPO-143-2022"/>
    <s v="Paola Casas"/>
    <s v="N/R"/>
    <s v="Camilo Alfonso Sampedro Arrubla"/>
    <m/>
    <m/>
    <x v="1"/>
    <s v="1. Prestación de servicios"/>
    <n v="79238834"/>
    <n v="6"/>
    <s v="Persona Natural"/>
    <s v="NA"/>
    <s v="Prestación de Servicios Profesionales como Abogado, para desarrollar actividades de asesoría y representación judicial de la Jurisdicción Especial para Paz, en asuntos de Derecho Penal y Derecho Procesal Penal, brindándole soporte jurídico a la Secretaría Ejecutiva de la entidad, en el marco de sus funciones y competencias, para coordinar y ejecutar las acciones necesarias con ocasión de los procesos de carácter penal que le sean asignados. "/>
    <m/>
    <s v="Harvey Danilo Suarez Morales"/>
    <s v="Secretaría Ejecutiva"/>
    <s v="Dirección de Asuntos Jurídicos"/>
    <s v="Dirección de Asuntos Jurídicos"/>
    <s v="Jairo Ernesto Arias"/>
    <s v="Dirección de Asuntos Jurídicos"/>
    <s v="N/A"/>
    <s v="N/A"/>
    <s v="N/A"/>
    <s v="Inversión"/>
    <n v="123418027"/>
    <s v="N/A"/>
    <s v="N/A"/>
    <n v="10609000"/>
    <n v="39322"/>
    <n v="36622"/>
    <n v="2018011001175"/>
    <d v="2022-01-17T00:00:00"/>
    <d v="2022-01-20T00:00:00"/>
    <s v="Gerardo Barbosa Castillo"/>
    <n v="79378794"/>
    <n v="1"/>
    <d v="2022-08-12T00:00:00"/>
    <n v="0"/>
    <s v="N/A"/>
    <n v="0"/>
    <s v="N/A"/>
    <n v="0"/>
    <s v="N/A"/>
    <n v="0"/>
    <n v="123418027"/>
    <s v="NO"/>
    <s v="N/A"/>
    <s v="N/A"/>
    <s v="N/A"/>
    <s v="N/A"/>
    <d v="2022-12-31T00:00:00"/>
    <d v="2022-12-31T00:00:00"/>
    <s v="NO"/>
    <s v="Bogotá D.C"/>
    <s v="Cumplimiento"/>
    <s v="3247391-7"/>
    <n v="0"/>
    <s v="Suramericana"/>
    <d v="2022-01-17T00:00:00"/>
    <s v="17-01-2022 - 01-07-2023"/>
    <s v="SD"/>
    <s v="N/A"/>
    <x v="1"/>
    <s v="Cesión"/>
    <s v="N/A"/>
    <s v="DERECHO"/>
    <s v="N/A"/>
    <s v="MASCULINO"/>
    <s v="PND"/>
    <s v="https://community.secop.gov.co/Public/Tendering/OpportunityDetail/Index?noticeUID=CO1.NTC.2555183&amp;isFromPublicArea=True&amp;isModal=False"/>
    <n v="1"/>
    <n v="2022"/>
  </r>
  <r>
    <s v="JEP-144-2022"/>
    <s v="JEP-CSPO-144-2022"/>
    <s v="Norma Bonilla"/>
    <s v="N/R"/>
    <s v="Oscar de Jesus Tolosa"/>
    <m/>
    <m/>
    <x v="1"/>
    <s v="1. Prestación de servicios"/>
    <n v="19456829"/>
    <n v="5"/>
    <s v="Persona Natural"/>
    <s v="NA"/>
    <s v="Prestación de servicios profesionales para acompañar y apoyar la implementación y ajuste de documentos técnicos en atención a la misión de la Dirección de Asuntos Jurídicos, así como el apoyo y acompañamiento a sus procesos de seguimiento, evaluación y ejercicio de rendición de cuentas internos y externos."/>
    <m/>
    <s v="Harvey Danilo Suarez Morales"/>
    <s v="Secretaría Ejecutiva"/>
    <s v="Dirección de Asuntos Jurídicos"/>
    <s v="Subsecretaría Ejecutiva "/>
    <s v="Angela María Mora Soto"/>
    <s v="Subsecretaría Ejecutiva "/>
    <s v="N/A"/>
    <s v="N/A"/>
    <s v="N/A"/>
    <s v="Inversión"/>
    <n v="111631448"/>
    <s v="N/A"/>
    <s v="N/A"/>
    <s v="$9.541.150"/>
    <n v="38922"/>
    <n v="30722"/>
    <n v="2018011001175"/>
    <d v="2022-01-13T00:00:00"/>
    <d v="2022-01-13T00:00:00"/>
    <s v="N/A"/>
    <s v="N/A"/>
    <s v="N/A"/>
    <s v="N/A"/>
    <n v="0"/>
    <s v="N/A"/>
    <n v="0"/>
    <s v="N/A"/>
    <n v="0"/>
    <s v="N/A"/>
    <n v="0"/>
    <n v="111631448"/>
    <s v="NO"/>
    <s v="N/A"/>
    <s v="N/A"/>
    <s v="N/A"/>
    <s v="N/A"/>
    <d v="2022-12-31T00:00:00"/>
    <d v="2022-12-31T00:00:00"/>
    <s v="NO"/>
    <s v="Bogotá D.C"/>
    <s v="Cumplimiento"/>
    <s v="21-45-101357473_x000d_"/>
    <n v="0"/>
    <s v="Seguros del Estado"/>
    <d v="2022-01-13T00:00:00"/>
    <s v="13-01-2022 - 01-07-2023"/>
    <s v="https://jepcolombia-my.sharepoint.com/personal/carlos_torres_jep_gov_co/_layouts/15/onedrive.aspx?q=144&amp;searchScope=folder&amp;id=%2Fpersonal%2Fcarlos%5Ftorres%5Fjep%5Fgov%5Fco%2FDocuments%2FDocumentos%2FContractual%2FContractual%20%2D%20Onedrive%2FValidaci%C3%B3n%20p%C3%B3lizas%20CPS%2F%2EVERIFICACI%C3%93N%20DE%20P%C3%93LIZAS%20CONTRATOS%202022%2FVerificaci%C3%B3n%20p%C3%B3liza%20contrato%20JEP%2D144%2D2022%20%2Epdf&amp;parent=%2Fpersonal%2Fcarlos%5Ftorres%5Fjep%5Fgov%5Fco%2FDocuments%2FDocumentos%2FContractual%2FContractual%20%2D%20Onedrive%2FValidaci%C3%B3n%20p%C3%B3lizas%20CPS%2F%2EVERIFICACI%C3%93N%20DE%20P%C3%93LIZAS%20CONTRATOS%202022&amp;parentview=7"/>
    <s v="N/A"/>
    <x v="1"/>
    <s v="Ingreso"/>
    <s v="N/A"/>
    <s v="DERECHO"/>
    <s v="N/A"/>
    <s v="MASCULINO"/>
    <s v="PND"/>
    <s v="https://community.secop.gov.co/Public/Tendering/OpportunityDetail/Index?noticeUID=CO1.NTC.2536460&amp;isFromPublicArea=True&amp;isModal=False"/>
    <n v="1"/>
    <n v="2022"/>
  </r>
  <r>
    <s v="JEP-145-2022"/>
    <s v="JEP-CSPO-145-2022"/>
    <s v="Paola Casas"/>
    <s v="N/R"/>
    <s v="Nestor Eduardo Rodriguez Valbuena"/>
    <m/>
    <m/>
    <x v="1"/>
    <s v="1. Prestación de servicios"/>
    <n v="79432056"/>
    <n v="3"/>
    <s v="Persona Natural"/>
    <s v="NA"/>
    <s v="Prestar servicios profesionales para apoyar y acompañar a la Dirección de Tecnologías de la Información, en el soporte de ViSTA y  apoyar y acompañar el seguimiento a la implementaciòn del módulo del régimen de condicionalidad en este sistema. Así mismo, brindar apoyo y soporte del sistema SICO, Votaciones y apoyo y seguimiento en los proyectos de analítica de datos."/>
    <m/>
    <s v="Harvey Danilo Suarez Morales"/>
    <s v="Secretaría Ejecutiva"/>
    <s v="Dirección de Tecnologías de la Información"/>
    <s v="Dirección de Tecnologías de la Información"/>
    <s v="Natalia Lorena Arbelaez Mendoza"/>
    <s v="Dirección de Tecnologías de la Información"/>
    <s v="N/A"/>
    <s v="N/A"/>
    <s v="N/A"/>
    <s v="Inversión"/>
    <n v="95859635"/>
    <s v="N/A"/>
    <s v="N/A"/>
    <n v="8240084"/>
    <n v="43322"/>
    <n v="52922"/>
    <n v="2018011000870"/>
    <d v="2022-01-23T00:00:00"/>
    <d v="2022-01-25T00:00:00"/>
    <s v="N/A"/>
    <s v="N/A"/>
    <s v="N/A"/>
    <s v="N/A"/>
    <n v="0"/>
    <s v="N/A"/>
    <n v="0"/>
    <s v="N/A"/>
    <n v="0"/>
    <s v="N/A"/>
    <n v="0"/>
    <n v="95859635"/>
    <s v="NO"/>
    <s v="N/A"/>
    <s v="N/A"/>
    <s v="N/A"/>
    <s v="N/A"/>
    <d v="2022-12-31T00:00:00"/>
    <d v="2022-12-31T00:00:00"/>
    <s v="NO"/>
    <s v="Bogotá D.C"/>
    <s v="Cumplimiento"/>
    <s v="21-47-101016627"/>
    <n v="0"/>
    <s v="Seguros del Estado"/>
    <d v="2022-01-24T00:00:00"/>
    <s v="24-01-2022 - 02-07-2023"/>
    <s v="SD"/>
    <s v="N/A"/>
    <x v="1"/>
    <s v="Ingreso"/>
    <s v="N/A"/>
    <s v="INGENIERÍA DE SISTEMAS"/>
    <s v="N/A"/>
    <s v="MASCULINO"/>
    <s v="PND"/>
    <s v="https://community.secop.gov.co/Public/Tendering/OpportunityDetail/Index?noticeUID=CO1.NTC.2640137&amp;isFromPublicArea=True&amp;isModal=False"/>
    <n v="1"/>
    <n v="2022"/>
  </r>
  <r>
    <s v="JEP-146-2022"/>
    <s v="JEP-CSPO-146-2022"/>
    <s v="Ángela Esquivel "/>
    <d v="2022-01-13T00:00:00"/>
    <s v="Laura Milena Romero Tinoco"/>
    <m/>
    <m/>
    <x v="1"/>
    <s v="1. Prestación de servicios"/>
    <n v="1047403390"/>
    <n v="1"/>
    <s v="Persona Natural"/>
    <s v="NA"/>
    <s v="Prestar servicios profesionales para apoyar y acompañar al Departamento de Gestión Territorial en el desarrollo de las acciones de carácter técnico y administrativo derivadas del cumplimiento de las actividades y funciones a cargo de la dependencia, en el marco del despliegue territorial de la Entidad."/>
    <m/>
    <s v="Harvey Danilo Suarez Morales"/>
    <s v="Secretaría Ejecutiva"/>
    <s v="Subsecretaría Ejecutiva "/>
    <s v="Departamento de Gestión Territorial"/>
    <s v="Gloria Cala Navarro"/>
    <s v="Departamento de Gestión Territorial"/>
    <s v="N/A"/>
    <s v="N/A"/>
    <s v="N/A"/>
    <s v="Inversión"/>
    <n v="84328333"/>
    <s v="N/A"/>
    <s v="N/A"/>
    <s v="$7.228.143"/>
    <n v="38322"/>
    <n v="37922"/>
    <n v="2018011001091"/>
    <d v="2022-01-18T00:00:00"/>
    <d v="2022-01-19T00:00:00"/>
    <s v="Juan David Acosta Gonzalez"/>
    <n v="1019036824"/>
    <n v="8"/>
    <d v="2022-09-30T00:00:00"/>
    <n v="0"/>
    <s v="N/A"/>
    <n v="0"/>
    <s v="N/A"/>
    <n v="0"/>
    <s v="N/A"/>
    <n v="0"/>
    <n v="84328333"/>
    <s v="NO"/>
    <s v="N/A"/>
    <s v="N/A"/>
    <s v="N/A"/>
    <s v="N/A"/>
    <d v="2022-12-31T00:00:00"/>
    <d v="2022-12-31T00:00:00"/>
    <s v="NO"/>
    <s v="Bogotá D.C"/>
    <s v="Cumplimiento"/>
    <s v="33-45-101105567"/>
    <n v="0"/>
    <s v="Seguros del Estado "/>
    <d v="2022-01-18T00:00:00"/>
    <s v="18-01-2022 - 30-06-2023"/>
    <s v="C:\Users\andres.prietom\JEP Colombia\Carlos Giovanni Torres Peñaranda - Contractual - Onedrive\Validación pólizas CPS\.VERIFICACIÓN DE PÓLIZAS CONTRATOS 2022\verificacion poliza contrato JEP-146-2022.pdf"/>
    <s v="En fecha del 30 de septiembre de 2022 se aprueba la Cesión a Juan David Acosta González "/>
    <x v="1"/>
    <s v="Cesión"/>
    <s v="N/A"/>
    <s v="CIENCIAS POLÍTICAS"/>
    <s v="N/A"/>
    <s v="FEMENINO"/>
    <s v="PND"/>
    <s v="https://community.secop.gov.co/Public/Tendering/OpportunityDetail/Index?noticeUID=CO1.NTC.2544947&amp;isFromPublicArea=True&amp;isModal=False"/>
    <n v="1"/>
    <n v="2022"/>
  </r>
  <r>
    <s v="JEP-147-2022"/>
    <s v="JEP-CSPO-147-2022"/>
    <s v="Ángela Esquivel "/>
    <d v="2022-01-13T00:00:00"/>
    <s v="Helga Natalia Bermudez Perez"/>
    <m/>
    <m/>
    <x v="1"/>
    <s v="1. Prestación de servicios"/>
    <n v="53069762"/>
    <n v="4"/>
    <s v="Persona Natural"/>
    <s v="NA"/>
    <s v="Prestar servicios profesionales para apoyar al Departamento de Atención a Víctimas a nivel nacional en la difusión, orientación, asesoría y acompañamiento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96134304"/>
    <s v="N/A"/>
    <s v="N/A"/>
    <n v="8240084"/>
    <n v="42522"/>
    <n v="39622"/>
    <n v="2018011001091"/>
    <d v="2022-01-19T00:00:00"/>
    <d v="2022-01-21T00:00:00"/>
    <s v="N/A"/>
    <s v="N/A"/>
    <s v="N/A"/>
    <s v="N/A"/>
    <n v="0"/>
    <s v="N/A"/>
    <n v="0"/>
    <s v="N/A"/>
    <n v="0"/>
    <s v="N/A"/>
    <n v="0"/>
    <n v="96134304"/>
    <s v="NO"/>
    <s v="N/A"/>
    <s v="N/A"/>
    <s v="N/A"/>
    <s v="N/A"/>
    <d v="2022-12-31T00:00:00"/>
    <d v="2022-12-31T00:00:00"/>
    <s v="NO"/>
    <s v="Nacional_x000a_"/>
    <s v="Cumplimiento"/>
    <s v="14-45-101074664"/>
    <n v="0"/>
    <s v="Seguros del Estado"/>
    <d v="2022-01-20T00:00:00"/>
    <s v="19-01-2022 - 30-06-2023"/>
    <s v="C:\Users\andres.prietom\JEP Colombia\Carlos Giovanni Torres Peñaranda - Contractual - Onedrive\Validación pólizas CPS\.VERIFICACIÓN DE PÓLIZAS CONTRATOS 2022\verificacion poliza contrato JEP-147-2022.pdf"/>
    <s v="N/A"/>
    <x v="1"/>
    <s v="Ingreso"/>
    <s v="N/A"/>
    <s v="TRABAJO SOCIAL"/>
    <s v="N/A"/>
    <s v="FEMENINO"/>
    <s v="PND"/>
    <s v="https://community.secop.gov.co/Public/Tendering/OpportunityDetail/Index?noticeUID=CO1.NTC.2545960&amp;isFromPublicArea=True&amp;isModal=False"/>
    <n v="1"/>
    <n v="2022"/>
  </r>
  <r>
    <s v="JEP-148-2022"/>
    <s v="JEP-CSPO-148-2022"/>
    <s v="Ángela Esquivel "/>
    <d v="2022-01-13T00:00:00"/>
    <s v="Sandra Viviana Alfaro Yara"/>
    <m/>
    <m/>
    <x v="1"/>
    <s v="1. Prestación de servicios"/>
    <n v="52842454"/>
    <n v="2"/>
    <s v="Persona Natural"/>
    <s v="NA"/>
    <s v="Prestar servicios profesionales especializados para apoyar y acompañar el despliegue territorial de la Secretaría Ejecutiva en las subregiones Oriente, Occidente, Suroeste y Valle de Aburrá del departamento de Antioquia,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s v="Departamento de Gestión Territorial"/>
    <s v="N/A"/>
    <s v="N/A"/>
    <s v="N/A"/>
    <s v="Inversión"/>
    <n v="119533400"/>
    <s v="N/A"/>
    <s v="N/A"/>
    <s v="$10.245.720"/>
    <n v="38222"/>
    <n v="38022"/>
    <s v="2018011001091_x0009_"/>
    <d v="2022-01-18T00:00:00"/>
    <d v="2022-01-20T00:00:00"/>
    <s v="N/A"/>
    <s v="N/A"/>
    <s v="N/A"/>
    <s v="N/A"/>
    <n v="0"/>
    <s v="N/A"/>
    <n v="0"/>
    <s v="N/A"/>
    <n v="0"/>
    <s v="N/A"/>
    <n v="0"/>
    <n v="119533400"/>
    <s v="NO"/>
    <s v="N/A"/>
    <s v="N/A"/>
    <s v="N/A"/>
    <s v="N/A"/>
    <d v="2022-12-31T00:00:00"/>
    <d v="2022-12-31T00:00:00"/>
    <s v="NO"/>
    <s v="subregiones Oriente, Occidente,_x000a_Suroeste y Valle de Aburrá del departamento de Antioquia."/>
    <s v="Cumplimiento "/>
    <s v="515-47-994000009716"/>
    <n v="0"/>
    <s v="Aseguradora Solidaria "/>
    <d v="2022-01-19T00:00:00"/>
    <s v="14-01-2022 - 01-07-2023"/>
    <s v="C:\Users\andres.prietom\JEP Colombia\Carlos Giovanni Torres Peñaranda - Contractual - Onedrive\Validación pólizas CPS\.VERIFICACIÓN DE PÓLIZAS CONTRATOS 2022\verificacion poliza contrato JEP-148-2022.pdf"/>
    <s v="En fecha del 22/09/2022 se encuentra en flujo de aprobación la terminación anticipada del CTO JEP-148-2022 del DGT a partir del día de hoy"/>
    <x v="0"/>
    <s v="Terminación anticipada"/>
    <s v="N/A"/>
    <s v="DERECHO"/>
    <s v="N/A"/>
    <s v="FEMENINO"/>
    <s v="PND"/>
    <s v="https://community.secop.gov.co/Public/Tendering/OpportunityDetail/Index?noticeUID=CO1.NTC.2548046&amp;isFromPublicArea=True&amp;isModal=False"/>
    <n v="1"/>
    <n v="2022"/>
  </r>
  <r>
    <s v="JEP-149-2022"/>
    <s v="JEP-CSPO-149-2022"/>
    <s v="Vanessa Jiménez "/>
    <d v="2022-01-13T00:00:00"/>
    <s v="Fredy Leonardo Estupiñan Rincon "/>
    <m/>
    <m/>
    <x v="1"/>
    <s v="1. Prestación de servicios"/>
    <n v="1049604163"/>
    <n v="4"/>
    <s v="Persona Natural"/>
    <s v="NA"/>
    <s v="Prestar servicios profesionales para apoyar y acompañar a la subdirección de fortalecimiento institucional en la planeación, verificación, seguimiento y apropiación de las actividades del modelo de gestión del conocimiento."/>
    <m/>
    <s v="Harvey Danilo Suarez Morales"/>
    <s v="Secretaría Ejecutiva"/>
    <s v="Secretaría Ejecutiva"/>
    <s v="Subdirección de Fortalecimiento Institucional"/>
    <s v="Luz Amanda Granados Urrea_x0009_"/>
    <s v="Subdirección de Fortalecimiento Institucional"/>
    <s v="N/A"/>
    <s v="N/A"/>
    <s v="N/A"/>
    <s v="Inversión"/>
    <n v="91739586"/>
    <s v="N/A"/>
    <s v="N/A"/>
    <n v="8240084"/>
    <n v="49722"/>
    <n v="35822"/>
    <n v="2018011001091"/>
    <d v="2022-01-17T00:00:00"/>
    <d v="2022-01-20T00:00:00"/>
    <s v="N/A"/>
    <s v="N/A"/>
    <s v="N/A"/>
    <s v="N/A"/>
    <n v="0"/>
    <s v="N/A"/>
    <n v="0"/>
    <s v="N/A"/>
    <n v="0"/>
    <s v="N/A"/>
    <n v="0"/>
    <n v="91739586"/>
    <s v="NO"/>
    <s v="N/A"/>
    <s v="N/A"/>
    <s v="N/A"/>
    <s v="N/A"/>
    <d v="2022-12-15T00:00:00"/>
    <d v="2022-12-15T00:00:00"/>
    <s v="NO"/>
    <s v="Bogotá D.C"/>
    <s v="Cumplimiento"/>
    <s v="15-45-101137988"/>
    <n v="2"/>
    <s v="Seguros del Estado"/>
    <d v="2022-01-19T00:00:00"/>
    <s v="17-01-2022 - 18-06-2023"/>
    <s v="https://jepcolombia-my.sharepoint.com/personal/carlos_torres_jep_gov_co/Documents/Documentos/Contractual/Contractual%20-%20Onedrive/Validaci%C3%B3n%20p%C3%B3lizas%20CPS/.VERIFICACI%C3%93N%20DE%20P%C3%93LIZAS%20CONTRATOS%202022/Verificaci%C3%B3n%20p%C3%B3liza%20JEP%20149%202022.PNG"/>
    <s v="N/A"/>
    <x v="1"/>
    <s v="Ingreso"/>
    <s v="N/A"/>
    <s v="INGENIERÍA INDUSTRIAL "/>
    <s v="N/A"/>
    <s v="MASCULINO"/>
    <s v="PND"/>
    <s v="https://community.secop.gov.co/Public/Tendering/OpportunityDetail/Index?noticeUID=CO1.NTC.2547095&amp;isFromPublicArea=True&amp;isModal=False"/>
    <n v="1"/>
    <n v="2022"/>
  </r>
  <r>
    <s v="JEP-150-2022"/>
    <s v="JEP-CSPO-150-2022"/>
    <s v="Vanessa Jiménez "/>
    <d v="2022-01-13T00:00:00"/>
    <s v="Andres Fernando Suarez"/>
    <m/>
    <m/>
    <x v="1"/>
    <s v="1. Prestación de servicios"/>
    <n v="7702707"/>
    <n v="7"/>
    <s v="Persona Natural"/>
    <s v="NA"/>
    <s v="Prestar servicios profesionales para apoyar a la Subdirección de Fortalecimiento Institucional en la implementación del modelo de gestión del conocimiento mediante el acompañamiento y generación de contenidos para las acciones pedagógicas de la JEP, con énfasis en los procesos de formación virtual y capacitación interna."/>
    <m/>
    <s v="Harvey Danilo Suarez Morales"/>
    <s v="Secretaría Ejecutiva"/>
    <s v="Secretaría Ejecutiva"/>
    <s v="Subdirección de Fortalecimiento Institucional"/>
    <s v="Luz Amanda Granados Urrea_x0009_"/>
    <s v="Subdirección de Fortalecimiento Institucional"/>
    <s v="N/A"/>
    <s v="N/A"/>
    <s v="N/A"/>
    <s v="Inversión"/>
    <n v="111240000"/>
    <s v="N/A"/>
    <s v="N/A"/>
    <s v="$12.360.000"/>
    <n v="49622"/>
    <n v="42522"/>
    <s v="2018011001091_x0009_"/>
    <d v="2022-01-20T00:00:00"/>
    <d v="2022-01-21T00:00:00"/>
    <s v="N/A"/>
    <s v="N/A"/>
    <s v="N/A"/>
    <s v="N/A"/>
    <n v="16892000"/>
    <d v="2022-10-05T00:00:00"/>
    <n v="0"/>
    <s v="N/A"/>
    <n v="0"/>
    <s v="N/A"/>
    <n v="50"/>
    <n v="128132000"/>
    <s v="NO"/>
    <s v="N/A"/>
    <s v="N/A"/>
    <s v="N/A"/>
    <s v="N/A"/>
    <d v="2022-10-11T00:00:00"/>
    <d v="2022-11-30T00:00:00"/>
    <s v="NO"/>
    <s v="Bogotá D.C "/>
    <s v="Cumplimiento "/>
    <s v="33-47-101008125"/>
    <n v="0"/>
    <s v="Seguros del Estado"/>
    <d v="2022-01-20T00:00:00"/>
    <s v="20-01-2022 - 21-04-2023"/>
    <s v="https://jepcolombia-my.sharepoint.com/personal/carlos_torres_jep_gov_co/_layouts/15/onedrive.aspx?q=150&amp;searchScope=folder&amp;id=%2Fpersonal%2Fcarlos%5Ftorres%5Fjep%5Fgov%5Fco%2FDocuments%2FDocumentos%2FContractual%2FContractual%20%2D%20Onedrive%2FValidaci%C3%B3n%20p%C3%B3lizas%20CPS%2F%2EVERIFICACI%C3%93N%20DE%20P%C3%93LIZAS%20CONTRATOS%202022%2FVerificaci%C3%B3n%20p%C3%B3liza%20JEP%20150%202022%2EPNG&amp;parent=%2Fpersonal%2Fcarlos%5Ftorres%5Fjep%5Fgov%5Fco%2FDocuments%2FDocumentos%2FContractual%2FContractual%20%2D%20Onedrive%2FValidaci%C3%B3n%20p%C3%B3lizas%20CPS%2F%2EVERIFICACI%C3%93N%20DE%20P%C3%93LIZAS%20CONTRATOS%202022&amp;parentview=7"/>
    <s v="Mediante Otrosí N° 1 del 29 de septiembre de 2022 se aprueba la Prorroga, adición y modificación de la forma del pago del contrato."/>
    <x v="1"/>
    <s v="Adición y Prorróga"/>
    <s v="N/A"/>
    <s v="SOCIOLOGÍA"/>
    <s v="N/A"/>
    <s v="MASCULINO"/>
    <s v="PND"/>
    <s v="https://community.secop.gov.co/Public/Tendering/OpportunityDetail/Index?noticeUID=CO1.NTC.2558125&amp;isFromPublicArea=True&amp;isModal=False"/>
    <n v="1"/>
    <n v="2022"/>
  </r>
  <r>
    <s v="JEP-151-2022"/>
    <s v="JEP-CSPO-151-2022"/>
    <s v="Vanessa Jiménez "/>
    <d v="2022-01-13T00:00:00"/>
    <s v="Maria Andrea Rocha Solano "/>
    <m/>
    <m/>
    <x v="1"/>
    <s v="1. Prestación de servicios"/>
    <n v="1020725841"/>
    <n v="3"/>
    <s v="Persona Natural"/>
    <s v="NA"/>
    <s v="Prestar servicios profesionales para apoyar a la Subdirección de Fortalecimiento Institucional en la implementación del modelo de gestión del conocimiento mediante la planeación, seguimiento y evaluación de la implementación del programa pedagógico de la JEP con colegios y universidades."/>
    <m/>
    <s v="Harvey Danilo Suarez Morales"/>
    <s v="Secretaría Ejecutiva"/>
    <s v="Secretaría Ejecutiva"/>
    <s v="Subdirección de Fortalecimiento Institucional"/>
    <s v="Luz Amanda Granados Urrea_x0009_"/>
    <s v="Subdirección de Fortalecimiento Institucional"/>
    <s v="N/A"/>
    <s v="N/A"/>
    <s v="N/A"/>
    <s v="Inversión"/>
    <n v="91739586"/>
    <s v="N/A"/>
    <s v="N/A"/>
    <n v="8240084"/>
    <n v="49522"/>
    <n v="36922"/>
    <n v="2018011001091"/>
    <d v="2022-01-18T00:00:00"/>
    <d v="2022-01-19T00:00:00"/>
    <s v="N/A"/>
    <s v="N/A"/>
    <s v="N/A"/>
    <s v="N/A"/>
    <n v="0"/>
    <s v="N/A"/>
    <n v="0"/>
    <s v="N/A"/>
    <n v="0"/>
    <s v="N/A"/>
    <n v="0"/>
    <n v="91739586"/>
    <s v="NO"/>
    <s v="N/A"/>
    <s v="N/A"/>
    <s v="N/A"/>
    <s v="N/A"/>
    <d v="2022-12-15T00:00:00"/>
    <d v="2022-12-15T00:00:00"/>
    <s v="NO"/>
    <s v="Bogotá D.C"/>
    <s v="Cumplimiento"/>
    <s v="33-47-101008094"/>
    <n v="0"/>
    <s v="Seguros del Estado"/>
    <d v="2022-01-18T00:00:00"/>
    <s v="18-01-2022 - 30-06-2023"/>
    <s v="https://jepcolombia-my.sharepoint.com/personal/carlos_torres_jep_gov_co/Documents/Documentos/Contractual/Contractual%20-%20Onedrive/Validaci%C3%B3n%20p%C3%B3lizas%20CPS/.VERIFICACI%C3%93N%20DE%20P%C3%93LIZAS%20CONTRATOS%202022/verificaci%C3%B3n%20p%C3%B3liza%20contrato%20JEP%20151%202022.PNG"/>
    <s v="N/A"/>
    <x v="1"/>
    <s v="Ingreso"/>
    <s v="N/A"/>
    <s v="CIENCIAS POLÍTICAS"/>
    <s v="N/A"/>
    <s v="FEMENINO"/>
    <s v="PND"/>
    <s v="https://community.secop.gov.co/Public/Tendering/OpportunityDetail/Index?noticeUID=CO1.NTC.2548849&amp;isFromPublicArea=True&amp;isModal=False"/>
    <n v="1"/>
    <n v="2022"/>
  </r>
  <r>
    <s v="JEP-152-2022"/>
    <s v="JEP-CSPO-152-2022"/>
    <s v="Vanessa Jiménez "/>
    <d v="2022-01-13T00:00:00"/>
    <s v="Yamile Rodriguez"/>
    <m/>
    <m/>
    <x v="1"/>
    <s v="1. Prestación de servicios"/>
    <n v="39654064"/>
    <n v="1"/>
    <s v="Persona Natural"/>
    <s v="NA"/>
    <s v="Prestar servicios profesionales para apoyar y acompañar a la subdirección de recursos físicos e infraestructura  en las actividades de sensibilización, socialización y de concientización  requerida para el cumplimiento del plan de gestión ambiental (piga) como parte del proceso de fortalecimiento institucional de la JEP."/>
    <m/>
    <s v="Harvey Danilo Suarez Morales"/>
    <s v="Secretaría Ejecutiva"/>
    <s v="Dirección Administrativa y Financiera"/>
    <s v="Subdirección de Recursos Físicos e Infraestructura"/>
    <s v="Gabriel Amado Pardo "/>
    <s v="Subdirección de Recursos Físicos e Infraestructura"/>
    <s v="Ariadna Lorena Alfonso (Octubre 18 a Noviembre 8)"/>
    <s v="N/A"/>
    <s v="N/A"/>
    <s v="Inversión"/>
    <n v="73290000"/>
    <s v="N/A"/>
    <s v="N/A"/>
    <s v="$6.300.000"/>
    <n v="52722"/>
    <n v="48722"/>
    <n v="2018011001091"/>
    <d v="2022-01-22T00:00:00"/>
    <d v="2022-01-24T00:00:00"/>
    <s v="N/A"/>
    <s v="N/A"/>
    <s v="N/A"/>
    <s v="N/A"/>
    <n v="0"/>
    <s v="N/A"/>
    <n v="0"/>
    <s v="N/A"/>
    <n v="0"/>
    <s v="N/A"/>
    <n v="0"/>
    <n v="73290000"/>
    <s v="NO"/>
    <s v="N/A"/>
    <s v="N/A"/>
    <s v="N/A"/>
    <s v="N/A"/>
    <d v="2022-12-31T00:00:00"/>
    <d v="2022-12-31T00:00:00"/>
    <s v="NO"/>
    <s v="Bogotá D.C "/>
    <s v="Cumplimiento"/>
    <s v="63-47-101000796"/>
    <n v="0"/>
    <s v="Seguros del Estado "/>
    <d v="2022-01-22T00:00:00"/>
    <s v="22-01-2022 - 30-06-2023"/>
    <s v="https://jepcolombia-my.sharepoint.com/personal/carlos_torres_jep_gov_co/_layouts/15/onedrive.aspx?q=152&amp;searchScope=folder&amp;id=%2Fpersonal%2Fcarlos%5Ftorres%5Fjep%5Fgov%5Fco%2FDocuments%2FDocumentos%2FContractual%2FContractual%20%2D%20Onedrive%2FValidaci%C3%B3n%20p%C3%B3lizas%20CPS%2F%2EVERIFICACI%C3%93N%20DE%20P%C3%93LIZAS%20CONTRATOS%202022%2FVerificaci%C3%B3n%20p%C3%B3liza%20del%20contrato%20JEP%20152%202022%2EPNG&amp;parent=%2Fpersonal%2Fcarlos%5Ftorres%5Fjep%5Fgov%5Fco%2FDocuments%2FDocumentos%2FContractual%2FContractual%20%2D%20Onedrive%2FValidaci%C3%B3n%20p%C3%B3lizas%20CPS%2F%2EVERIFICACI%C3%93N%20DE%20P%C3%93LIZAS%20CONTRATOS%202022&amp;parentview=7"/>
    <s v="N/A"/>
    <x v="1"/>
    <s v="Ingreso"/>
    <s v="N/A"/>
    <s v="LICENCIADO PARA LA EDUCACIÓN BÁSICA_x000a_EN CIENCIAS NATURALES Y EDUCACIÓN AMBIENTAL"/>
    <s v="N/A"/>
    <s v="FEMENINO"/>
    <s v="PND"/>
    <s v="https://community.secop.gov.co/Public/Tendering/OpportunityDetail/Index?noticeUID=CO1.NTC.2594130&amp;isFromPublicArea=True&amp;isModal=False"/>
    <n v="1"/>
    <n v="2022"/>
  </r>
  <r>
    <s v="JEP-153-2022"/>
    <s v="JEP-CSPO-153-2022"/>
    <s v="Vanessa Jiménez "/>
    <d v="2022-01-13T00:00:00"/>
    <s v="Reyes Eduardo Sanchez Salamanca"/>
    <m/>
    <m/>
    <x v="1"/>
    <s v="1. Prestación de servicios"/>
    <n v="80418166"/>
    <n v="0"/>
    <s v="Persona Natural"/>
    <s v="NA"/>
    <s v="Prestar servicios profesionales para apoyar y acompañar a la subdirección de recursos físicos e infraestructura en los proyectos relacionados con el seguimiento, mejoramiento y dotación en las instalaciones físicas de los grupos territoriales, así como de la sede principal de la JEP en Bogotá."/>
    <m/>
    <s v="Harvey Danilo Suarez Morales"/>
    <s v="Secretaría Ejecutiva"/>
    <s v="Dirección Administrativa y Financiera"/>
    <s v="Subdirección de Recursos Físicos e Infraestructura"/>
    <s v="Gabriel Amado Pardo"/>
    <s v="Subdirección de Recursos Físicos e Infraestructura"/>
    <s v="Ariadna Lorena Alfonso (Octubre 18 a Noviembre 8)"/>
    <s v="N/A"/>
    <s v="N/A"/>
    <s v="Inversión"/>
    <n v="110995372"/>
    <s v="N/A"/>
    <s v="N/A"/>
    <n v="9541150"/>
    <n v="52622"/>
    <s v="_x0009_48822"/>
    <n v="2018011001091"/>
    <d v="2022-01-22T00:00:00"/>
    <d v="2022-01-24T00:00:00"/>
    <s v="N/A"/>
    <s v="N/A"/>
    <s v="N/A"/>
    <s v="N/A"/>
    <n v="0"/>
    <s v="N/A"/>
    <n v="0"/>
    <s v="N/A"/>
    <n v="0"/>
    <s v="N/A"/>
    <n v="0"/>
    <n v="110995372"/>
    <s v="NO"/>
    <s v="N/A"/>
    <s v="N/A"/>
    <s v="N/A"/>
    <s v="N/A"/>
    <d v="2022-12-31T00:00:00"/>
    <d v="2022-12-31T00:00:00"/>
    <s v="NO"/>
    <s v="Bogotá D.C"/>
    <s v="Cumplimiento"/>
    <s v="63-47-101000797"/>
    <n v="0"/>
    <s v="Seguros del Estado"/>
    <d v="2022-01-22T00:00:00"/>
    <s v="22-01-2022 - 30-06-2023"/>
    <s v="C:\Users\andres.prietom\JEP Colombia\Carlos Giovanni Torres Peñaranda - Contractual - Onedrive\Validación pólizas CPS\.VERIFICACIÓN DE PÓLIZAS CONTRATOS 2022\Verificación póliza JEP 153 2022.PNG"/>
    <s v="N/A"/>
    <x v="1"/>
    <s v="Ingreso"/>
    <s v="N/A"/>
    <s v="ARQUITECTURA"/>
    <s v="N/A"/>
    <s v="MASCULINO"/>
    <s v="PND"/>
    <s v="https://community.secop.gov.co/Public/Tendering/OpportunityDetail/Index?noticeUID=CO1.NTC.2595058&amp;isFromPublicArea=True&amp;isModal=False"/>
    <n v="1"/>
    <n v="2022"/>
  </r>
  <r>
    <s v="JEP-154-2022"/>
    <s v="JEP-CSPO-154-2022"/>
    <s v="Vanessa Jiménez "/>
    <d v="2022-01-13T00:00:00"/>
    <s v="David Felipe Guarin Hernandez"/>
    <m/>
    <m/>
    <x v="1"/>
    <s v="1. Prestación de servicios"/>
    <n v="11367270"/>
    <n v="8"/>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s v="Grupo de Análisis de la Información"/>
    <s v="Farid Benavides Vanegas"/>
    <s v="Grupo de Análisis de la Información"/>
    <s v="N/A"/>
    <s v="N/A"/>
    <s v="N/A"/>
    <s v="Inversión"/>
    <n v="77360409"/>
    <s v="N/A"/>
    <s v="N/A"/>
    <s v="$6.649.892"/>
    <n v="38722"/>
    <n v="37522"/>
    <n v="2018011001091"/>
    <d v="2022-01-18T00:00:00"/>
    <d v="2022-01-20T00:00:00"/>
    <s v="N/A"/>
    <s v="N/A"/>
    <s v="N/A"/>
    <s v="N/A"/>
    <n v="0"/>
    <s v="N/A"/>
    <n v="0"/>
    <s v="N/A"/>
    <n v="0"/>
    <s v="N/A"/>
    <n v="0"/>
    <n v="77360409"/>
    <s v="NO"/>
    <s v="N/A"/>
    <s v="N/A"/>
    <s v="N/A"/>
    <s v="N/A"/>
    <d v="2022-12-31T00:00:00"/>
    <d v="2022-12-31T00:00:00"/>
    <s v="NO"/>
    <s v="Bogotá D.C"/>
    <s v="Cumplimiento"/>
    <s v="17-47-101003270 "/>
    <n v="0"/>
    <s v="Seguros del Estado"/>
    <d v="2022-01-19T00:00:00"/>
    <s v="18-01-2022 - 05-07-2023"/>
    <s v="https://jepcolombia-my.sharepoint.com/personal/carlos_torres_jep_gov_co/_layouts/15/onedrive.aspx?q=154&amp;searchScope=folder&amp;id=%2Fpersonal%2Fcarlos%5Ftorres%5Fjep%5Fgov%5Fco%2FDocuments%2FDocumentos%2FContractual%2FContractual%20%2D%20Onedrive%2FValidaci%C3%B3n%20p%C3%B3lizas%20CPS%2F%2EVERIFICACI%C3%93N%20DE%20P%C3%93LIZAS%20CONTRATOS%202022%2FVerificaci%C3%B3n%20p%C3%B3liza%20JEP%20154%202022%2EPNG&amp;parent=%2Fpersonal%2Fcarlos%5Ftorres%5Fjep%5Fgov%5Fco%2FDocuments%2FDocumentos%2FContractual%2FContractual%20%2D%20Onedrive%2FValidaci%C3%B3n%20p%C3%B3lizas%20CPS%2F%2EVERIFICACI%C3%93N%20DE%20P%C3%93LIZAS%20CONTRATOS%202022&amp;parentview=7"/>
    <s v="N/A"/>
    <x v="1"/>
    <s v="Ingreso"/>
    <s v="N/A"/>
    <s v="DERECHO"/>
    <s v="N/A"/>
    <s v="MASCULINO"/>
    <s v="PND"/>
    <s v="https://community.secop.gov.co/Public/Tendering/OpportunityDetail/Index?noticeUID=CO1.NTC.2549826&amp;isFromPublicArea=True&amp;isModal=False"/>
    <n v="1"/>
    <n v="2022"/>
  </r>
  <r>
    <s v="JEP-155-2022"/>
    <s v="JEP-CSPO-155-2022"/>
    <s v="Vanessa Jiménez "/>
    <d v="2022-01-13T00:00:00"/>
    <s v="Diana Rocio Rodriguez Benitez "/>
    <m/>
    <m/>
    <x v="1"/>
    <s v="1. Prestación de servicios"/>
    <n v="1032438994"/>
    <n v="4"/>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s v="Grupo de Análisis de la Información"/>
    <s v="Farid Benavides Vanegas"/>
    <s v="Grupo de Análisis de la Información"/>
    <s v="N/A"/>
    <s v="N/A"/>
    <s v="N/A"/>
    <s v="Inversión"/>
    <n v="77360409"/>
    <s v="N/A"/>
    <s v="N/A"/>
    <n v="6649892"/>
    <n v="38622"/>
    <n v="46922"/>
    <n v="2018011001091"/>
    <d v="2022-01-21T00:00:00"/>
    <d v="2022-01-24T00:00:00"/>
    <s v="N/A"/>
    <s v="N/A"/>
    <s v="N/A"/>
    <s v="N/A"/>
    <n v="0"/>
    <s v="N/A"/>
    <n v="0"/>
    <s v="N/A"/>
    <n v="0"/>
    <s v="N/A"/>
    <n v="0"/>
    <n v="77360409"/>
    <s v="NO"/>
    <s v="N/A"/>
    <s v="N/A"/>
    <s v="N/A"/>
    <s v="N/A"/>
    <d v="2022-12-31T00:00:00"/>
    <d v="2022-12-31T00:00:00"/>
    <s v="NO"/>
    <s v="Bogotá D.C"/>
    <s v="Cumplimiento"/>
    <s v="33-47-101008159"/>
    <n v="0"/>
    <s v="Seguros del Estado"/>
    <d v="2022-01-21T00:00:00"/>
    <s v="21-01-2022 - 05-07-2023"/>
    <s v="https://jepcolombia-my.sharepoint.com/personal/carlos_torres_jep_gov_co/_layouts/15/onedrive.aspx?q=155&amp;searchScope=folder&amp;id=%2Fpersonal%2Fcarlos%5Ftorres%5Fjep%5Fgov%5Fco%2FDocuments%2FDocumentos%2FContractual%2FContractual%20%2D%20Onedrive%2FValidaci%C3%B3n%20p%C3%B3lizas%20CPS%2F%2EVERIFICACI%C3%93N%20DE%20P%C3%93LIZAS%20CONTRATOS%202022%2FVerificaci%C3%B3n%20p%C3%B3liza%20contrato%20JEP%20155%202022%2EPNG&amp;parent=%2Fpersonal%2Fcarlos%5Ftorres%5Fjep%5Fgov%5Fco%2FDocuments%2FDocumentos%2FContractual%2FContractual%20%2D%20Onedrive%2FValidaci%C3%B3n%20p%C3%B3lizas%20CPS%2F%2EVERIFICACI%C3%93N%20DE%20P%C3%93LIZAS%20CONTRATOS%202022&amp;parentview=7"/>
    <s v="N/A"/>
    <x v="1"/>
    <s v="Ingreso"/>
    <s v="N/A"/>
    <s v="CIENCIAS POLÍTICAS"/>
    <s v="N/A"/>
    <s v="FEMENINO"/>
    <s v="PND"/>
    <s v="https://community.secop.gov.co/Public/Tendering/OpportunityDetail/Index?noticeUID=CO1.NTC.2549792&amp;isFromPublicArea=True&amp;isModal=False"/>
    <n v="1"/>
    <n v="2022"/>
  </r>
  <r>
    <s v="JEP-156-2022"/>
    <s v="JEP-CSPO-156-2022"/>
    <s v="Vanessa Jiménez "/>
    <d v="2022-01-13T00:00:00"/>
    <s v="Adriana Michelle Paez Gil"/>
    <m/>
    <m/>
    <x v="1"/>
    <s v="1. Prestación de servicios"/>
    <n v="1032449508"/>
    <n v="5"/>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s v="Grupo de Análisis de la Información"/>
    <s v="Farid Benavides Vanegas"/>
    <s v="Grupo de Análisis de la Información"/>
    <s v="N/A"/>
    <s v="N/A"/>
    <s v="N/A"/>
    <s v="Inversión"/>
    <n v="77360409"/>
    <s v="N/A"/>
    <s v="N/A"/>
    <s v="$6.649.892"/>
    <n v="38822"/>
    <n v="51922"/>
    <s v="2018011001091_x0009_"/>
    <d v="2022-01-24T00:00:00"/>
    <d v="2022-01-25T00:00:00"/>
    <s v="N/A"/>
    <s v="N/A"/>
    <s v="N/A"/>
    <s v="N/A"/>
    <n v="0"/>
    <s v="N/A"/>
    <n v="0"/>
    <s v="N/A"/>
    <n v="0"/>
    <s v="N/A"/>
    <n v="0"/>
    <n v="77360409"/>
    <s v="NO"/>
    <s v="N/A"/>
    <s v="N/A"/>
    <s v="N/A"/>
    <s v="N/A"/>
    <d v="2022-12-31T00:00:00"/>
    <d v="2022-12-31T00:00:00"/>
    <s v="NO"/>
    <s v="Bogotá D.C"/>
    <s v="Cumplimiento"/>
    <s v="96-47-101001426"/>
    <n v="0"/>
    <s v="Seguros del Estado"/>
    <d v="2022-01-24T00:00:00"/>
    <s v="24/01/2022 - 30/06/2023"/>
    <s v="C:\Users\andres.prietom\JEP Colombia\Carlos Giovanni Torres Peñaranda - Contractual - Onedrive\Validación pólizas CPS\.VERIFICACIÓN DE PÓLIZAS CONTRATOS 2022\Verificación póliza JEP 156 2022.PNG"/>
    <s v="N/A"/>
    <x v="1"/>
    <s v="Ingreso"/>
    <s v="N/A"/>
    <s v="FILOSOFÍA "/>
    <s v="N/A"/>
    <s v="FEMENINO"/>
    <s v="PND"/>
    <s v="https://community.secop.gov.co/Public/Tendering/OpportunityDetail/Index?noticeUID=CO1.NTC.2550192&amp;isFromPublicArea=True&amp;isModal=False"/>
    <n v="1"/>
    <n v="2022"/>
  </r>
  <r>
    <s v="JEP-157-2022"/>
    <s v="JEP-CSPO-157-2022"/>
    <s v="Ángela Esquivel "/>
    <d v="2022-01-13T00:00:00"/>
    <s v="Edson Jhair Rico Carvajal"/>
    <m/>
    <m/>
    <x v="1"/>
    <s v="1. Prestación de servicios"/>
    <n v="1032365294"/>
    <n v="2"/>
    <s v="Persona Natural"/>
    <s v="NA"/>
    <s v="Prestar servicios profesionales para apoyar al Departamento de Atención a Víctimas a nivel nacional en la difusión, orientación, asesoría y acompañamiento a las víctimas en instancias judiciales y no judiciales, atendiendo los enfoques diferenciales y psicosocial. "/>
    <m/>
    <s v="Harvey Danilo Suarez Morales"/>
    <s v="Secretaría Ejecutiva"/>
    <s v="Subsecretaría Ejecutiva "/>
    <s v="Departamento de Atención a Víctimas"/>
    <s v="Claudia Viviana Ferro Buitrago"/>
    <s v="Departamento de Atención a Víctimas"/>
    <s v="N/A"/>
    <s v="N/A"/>
    <s v="N/A"/>
    <s v="Inversión"/>
    <n v="96134304"/>
    <s v="N/A"/>
    <s v="N/A"/>
    <n v="8240084"/>
    <n v="42222"/>
    <n v="42322"/>
    <n v="2018011001091"/>
    <d v="2022-01-20T00:00:00"/>
    <d v="2022-01-20T00:00:00"/>
    <s v="N/A"/>
    <s v="N/A"/>
    <s v="N/A"/>
    <s v="N/A"/>
    <n v="0"/>
    <s v="N/A"/>
    <n v="0"/>
    <s v="N/A"/>
    <n v="0"/>
    <s v="N/A"/>
    <n v="0"/>
    <n v="96134304"/>
    <s v="NO"/>
    <s v="N/A"/>
    <s v="N/A"/>
    <s v="N/A"/>
    <s v="N/A"/>
    <d v="2022-12-31T00:00:00"/>
    <d v="2022-12-31T00:00:00"/>
    <s v="NO"/>
    <s v="Nacional_x000a_"/>
    <s v="Cumplimiento"/>
    <s v="63-45-10-1035721"/>
    <n v="1"/>
    <s v="Seguros del Estado"/>
    <d v="2022-01-20T00:00:00"/>
    <s v="14-01-2022 - 30-06-2023"/>
    <s v="C:\Users\andres.prietom\JEP Colombia\Carlos Giovanni Torres Peñaranda - Contractual - Onedrive\Validación pólizas CPS\.VERIFICACIÓN DE PÓLIZAS CONTRATOS 2022\verificacion poliza contrato JEP-157-2022.pdf"/>
    <s v="N/A"/>
    <x v="1"/>
    <s v="Ingreso"/>
    <s v="N/A"/>
    <s v="DERECHO"/>
    <s v="N/A"/>
    <s v="MASCULINO"/>
    <s v="PND"/>
    <s v="https://community.secop.gov.co/Public/Tendering/OpportunityDetail/Index?noticeUID=CO1.NTC.2548652&amp;isFromPublicArea=True&amp;isModal=False"/>
    <n v="1"/>
    <n v="2022"/>
  </r>
  <r>
    <s v="JEP-158-2022"/>
    <s v="JEP-CSPO-158-2022"/>
    <s v="Jairo Cuellar"/>
    <d v="2022-01-13T00:00:00"/>
    <s v="Diana Marcela Ortega de la Victoria"/>
    <m/>
    <m/>
    <x v="1"/>
    <s v="1. Prestación de servicios"/>
    <s v="49.605.693_x000d_"/>
    <n v="1"/>
    <s v="Persona Natural"/>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s v="Departamento SAAD - Comparecientes"/>
    <s v="N/A"/>
    <s v="N/A"/>
    <s v="N/A"/>
    <s v="Inversión"/>
    <n v="84810209"/>
    <s v="N/A"/>
    <s v="N/A"/>
    <s v="$7.228.143"/>
    <n v="39422"/>
    <n v="46422"/>
    <n v="2018011001091"/>
    <d v="2022-01-21T00:00:00"/>
    <d v="2022-01-24T00:00:00"/>
    <s v="N/A"/>
    <s v="N/A"/>
    <s v="N/A"/>
    <s v="N/A"/>
    <n v="0"/>
    <s v="N/A"/>
    <n v="0"/>
    <s v="N/A"/>
    <n v="0"/>
    <s v="N/A"/>
    <n v="0"/>
    <n v="84810209"/>
    <s v="NO"/>
    <s v="N/A"/>
    <s v="N/A"/>
    <s v="N/A"/>
    <s v="N/A"/>
    <d v="2022-12-31T00:00:00"/>
    <d v="2022-12-31T00:00:00"/>
    <s v="NO"/>
    <s v="Santander y Norte de_x000a_Santander"/>
    <s v="Cumplimiento "/>
    <s v="49-45-101008526"/>
    <n v="0"/>
    <s v="Seguros del Estado"/>
    <d v="2022-01-21T00:00:00"/>
    <s v="21-01-2022 - 30-06-2023"/>
    <s v="C:\Users\andres.prietom\JEP Colombia\Carlos Giovanni Torres Peñaranda - Contractual - Onedrive\Validación pólizas CPS\.VERIFICACIÓN DE PÓLIZAS CONTRATOS 2022\Verificación póliza Contrato  JEP-158-2022.pdf"/>
    <s v="N/A"/>
    <x v="1"/>
    <s v="Ingreso"/>
    <s v="N/A"/>
    <s v="PSICOLOGÍA "/>
    <s v="N/A"/>
    <s v="FEMENINO"/>
    <s v="PND"/>
    <s v="https://community.secop.gov.co/Public/Tendering/OpportunityDetail/Index?noticeUID=CO1.NTC.2592483&amp;isFromPublicArea=True&amp;isModal=False"/>
    <n v="1"/>
    <n v="2022"/>
  </r>
  <r>
    <s v="JEP-159-2022"/>
    <s v="JEP-CSPO-159-2022"/>
    <s v="Jairo Cuellar"/>
    <d v="2022-01-13T00:00:00"/>
    <s v="Yuly Dayana Guauña Chantre"/>
    <m/>
    <m/>
    <x v="1"/>
    <s v="1. Prestación de servicios"/>
    <n v="1061688616"/>
    <n v="2"/>
    <s v="Persona Natural"/>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s v="Departamento SAAD - Comparecientes"/>
    <s v="N/A"/>
    <s v="N/A"/>
    <s v="N/A"/>
    <s v="Inversión"/>
    <n v="84810209"/>
    <s v="N/A"/>
    <s v="N/A"/>
    <n v="7228143"/>
    <n v="36222"/>
    <n v="44122"/>
    <n v="2018011001091"/>
    <d v="2022-01-20T00:00:00"/>
    <d v="2022-01-21T00:00:00"/>
    <s v="N/A"/>
    <s v="N/A"/>
    <s v="N/A"/>
    <s v="N/A"/>
    <n v="0"/>
    <s v="N/A"/>
    <n v="0"/>
    <s v="N/A"/>
    <n v="0"/>
    <s v="N/A"/>
    <n v="0"/>
    <n v="84810209"/>
    <s v="NO"/>
    <s v="N/A"/>
    <s v="N/A"/>
    <s v="N/A"/>
    <s v="N/A"/>
    <d v="2022-12-31T00:00:00"/>
    <d v="2022-12-31T00:00:00"/>
    <s v="NO"/>
    <s v="Cauca"/>
    <s v="Cumplimiento"/>
    <s v="435 47 994000048176"/>
    <n v="0"/>
    <s v="Aseguradora Solidaria"/>
    <d v="2022-01-20T00:00:00"/>
    <s v="20-01-2022 - 01-07-2023"/>
    <s v="C:\Users\andres.prietom\JEP Colombia\Carlos Giovanni Torres Peñaranda - Contractual - Onedrive\Validación pólizas CPS\.VERIFICACIÓN DE PÓLIZAS CONTRATOS 2022\Verificación póliza Contrato  JEP-159-2022.pdf"/>
    <s v="N/A"/>
    <x v="1"/>
    <s v="Ingreso"/>
    <s v="N/A"/>
    <s v="PSICOLOGÍA "/>
    <s v="N/A"/>
    <s v="FEMENINO"/>
    <s v="PND"/>
    <s v="https://community.secop.gov.co/Public/Tendering/OpportunityDetail/Index?noticeUID=CO1.NTC.2575209&amp;isFromPublicArea=True&amp;isModal=False"/>
    <n v="1"/>
    <n v="2022"/>
  </r>
  <r>
    <s v="JEP-160-2022"/>
    <s v="JEP-CSPO-160-2022"/>
    <s v="Jairo Cuellar"/>
    <d v="2022-01-13T00:00:00"/>
    <s v="CANCELADO"/>
    <m/>
    <m/>
    <x v="1"/>
    <s v="1. Prestación de servicios"/>
    <s v="CANCELADO"/>
    <s v="N/A"/>
    <s v="Persona Natural"/>
    <s v="NA"/>
    <s v="CANCELADO"/>
    <m/>
    <s v="Cancelado"/>
    <s v="Cancelado"/>
    <s v="Cancelado"/>
    <s v="Cancelado"/>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LADO"/>
    <x v="2"/>
    <s v="Ninguna"/>
    <s v="N/A"/>
    <s v="PND"/>
    <s v="N/A"/>
    <m/>
    <s v="N/A"/>
    <s v="CANCELADO"/>
    <e v="#VALUE!"/>
    <e v="#VALUE!"/>
  </r>
  <r>
    <s v="JEP-161-2022"/>
    <s v="JEP-CSPO-161-2022"/>
    <s v="Jairo Cuellar"/>
    <d v="2022-01-13T00:00:00"/>
    <s v="Rocio del Pilar Ramirez Poveda"/>
    <m/>
    <m/>
    <x v="1"/>
    <s v="1. Prestación de servicios"/>
    <n v="43988037"/>
    <n v="9"/>
    <s v="Persona Natural"/>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s v="Departamento SAAD - Comparecientes"/>
    <s v="N/A"/>
    <s v="N/A"/>
    <s v="N/A"/>
    <s v="Inversión"/>
    <n v="84810209"/>
    <s v="N/A"/>
    <s v="N/A"/>
    <n v="7228143"/>
    <n v="36022"/>
    <n v="51622"/>
    <n v="2018011001091"/>
    <d v="2022-01-21T00:00:00"/>
    <d v="2022-01-24T00:00:00"/>
    <s v="Oscar Andrés Abello Lozada"/>
    <n v="14296260"/>
    <n v="1"/>
    <d v="2022-09-01T00:00:00"/>
    <n v="0"/>
    <s v="N/A"/>
    <n v="0"/>
    <s v="N/A"/>
    <n v="0"/>
    <s v="N/A"/>
    <n v="0"/>
    <n v="84810209"/>
    <s v="NO"/>
    <s v="N/A"/>
    <s v="N/A"/>
    <s v="N/A"/>
    <s v="N/A"/>
    <d v="2022-12-31T00:00:00"/>
    <d v="2022-12-31T00:00:00"/>
    <s v="NO"/>
    <s v="Tolima - Huila"/>
    <s v="Cumplimiento"/>
    <s v="21-47-101016624"/>
    <n v="0"/>
    <s v="Seguros del Estado"/>
    <d v="2022-01-24T00:00:00"/>
    <s v="21-01-2022 - 02-07-2023"/>
    <s v="C:\Users\andres.prietom\JEP Colombia\Carlos Giovanni Torres Peñaranda - Contractual - Onedrive\Validación pólizas CPS\.VERIFICACIÓN DE PÓLIZAS CONTRATOS 2022\Verificación póliza Contrato  JEP-161-2022.pdf"/>
    <s v="1 de septiembre de 2022 la cesión del contrato JEP-161-2022 ROCIO DEL PILAR RAMÍREZ POVEDA a OSCAR ANDRÉS ABELLO LOZADA"/>
    <x v="1"/>
    <s v="Cesión"/>
    <s v="N/A"/>
    <s v="PSICOLOGÍA "/>
    <s v="N/A"/>
    <s v="FEMENINO"/>
    <s v="PND"/>
    <s v="https://community.secop.gov.co/Public/Tendering/OpportunityDetail/Index?noticeUID=CO1.NTC.2578124&amp;isFromPublicArea=True&amp;isModal=False"/>
    <n v="1"/>
    <n v="2022"/>
  </r>
  <r>
    <s v="JEP-162-2022"/>
    <s v="JEP-CSPO-162-2022"/>
    <s v="Jairo Cuellar"/>
    <d v="2022-01-13T00:00:00"/>
    <s v="Lilian Patricia Guevara Hurtado"/>
    <m/>
    <m/>
    <x v="1"/>
    <s v="1. Prestación de servicios"/>
    <s v="52.702.411_x000a_"/>
    <n v="6"/>
    <s v="Persona Natural"/>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s v="Departamento SAAD - Comparecientes"/>
    <s v="N/A"/>
    <s v="N/A"/>
    <s v="N/A"/>
    <s v="Inversión"/>
    <n v="84810209"/>
    <s v="N/A"/>
    <s v="N/A"/>
    <s v="$7.228.143"/>
    <n v="36122"/>
    <n v="51522"/>
    <n v="2018011001091"/>
    <d v="2022-01-21T00:00:00"/>
    <d v="2022-01-28T00:00:00"/>
    <s v="Karen Nataly Villamizar Diaz"/>
    <n v="53017009"/>
    <n v="3"/>
    <d v="2022-05-02T00:00:00"/>
    <n v="0"/>
    <s v="N/A"/>
    <n v="0"/>
    <s v="N/A"/>
    <n v="0"/>
    <s v="N/A"/>
    <n v="0"/>
    <n v="84810209"/>
    <s v="NO"/>
    <s v="N/A"/>
    <s v="N/A"/>
    <s v="N/A"/>
    <s v="N/A"/>
    <d v="2022-12-31T00:00:00"/>
    <d v="2022-12-31T00:00:00"/>
    <s v="NO"/>
    <s v="Cundinamarca"/>
    <s v="Cumplimiento"/>
    <s v="21-47-101016615"/>
    <n v="0"/>
    <s v="Seguros del Estado"/>
    <d v="2022-01-24T00:00:00"/>
    <s v="21-01-2022 - 02-07-2023"/>
    <s v="C:\Users\andres.prietom\JEP Colombia\Carlos Giovanni Torres Peñaranda - Contractual - Onedrive\Validación pólizas CPS\.VERIFICACIÓN DE PÓLIZAS CONTRATOS 2022\Verificación póliza Contrato  JEP-162-2022.pdf"/>
    <s v="En fecha 2/05/2022 se suscribe Cesión del contrato."/>
    <x v="1"/>
    <s v="Cesión"/>
    <s v="N/A"/>
    <s v="PSICOLOGÍA "/>
    <s v="N/A"/>
    <s v="FEMENINO"/>
    <s v="PND"/>
    <s v="https://community.secop.gov.co/Public/Tendering/OpportunityDetail/Index?noticeUID=CO1.NTC.2579023&amp;isFromPublicArea=True&amp;isModal=False"/>
    <n v="1"/>
    <n v="2022"/>
  </r>
  <r>
    <s v="JEP-163-2022"/>
    <s v="JEP-CSPO-163-2022"/>
    <s v="Jairo Cuellar"/>
    <d v="2022-01-13T00:00:00"/>
    <s v="Anyi Marieth Aguirre Bustos"/>
    <m/>
    <m/>
    <x v="1"/>
    <s v="1. Prestación de servicios"/>
    <n v="52735382"/>
    <n v="2"/>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42405088"/>
    <s v="N/A"/>
    <s v="N/A"/>
    <n v="3614070"/>
    <n v="36922"/>
    <n v="45722"/>
    <n v="2018011001091"/>
    <d v="2022-01-20T00:00:00"/>
    <d v="2022-01-25T00:00:00"/>
    <s v="N/A"/>
    <s v="N/A"/>
    <s v="N/A"/>
    <s v="N/A"/>
    <n v="0"/>
    <s v="N/A"/>
    <n v="0"/>
    <s v="N/A"/>
    <n v="0"/>
    <s v="N/A"/>
    <n v="0"/>
    <n v="42405088"/>
    <s v="NO"/>
    <s v="N/A"/>
    <s v="N/A"/>
    <s v="N/A"/>
    <s v="N/A"/>
    <d v="2022-12-31T00:00:00"/>
    <d v="2022-12-31T00:00:00"/>
    <s v="NO"/>
    <s v="Bogotá D.C"/>
    <s v="Cumplimiento"/>
    <s v="14-47-101014283"/>
    <n v="0"/>
    <s v="Seguros del Estado"/>
    <d v="2022-01-21T00:00:00"/>
    <s v="20-01-2022 - 30-06-2023"/>
    <s v="C:\Users\andres.prietom\JEP Colombia\Carlos Giovanni Torres Peñaranda - Contractual - Onedrive\Validación pólizas CPS\.VERIFICACIÓN DE PÓLIZAS CONTRATOS 2022\Verificación póliza Contrato  JEP-163-2022.pdf"/>
    <s v="N/A"/>
    <x v="1"/>
    <s v="Ingreso"/>
    <s v="N/A"/>
    <s v="TÉCNICO PROFESIONAL EN GESTIÓN CONTABLE Y FINANCIERA_x000d_"/>
    <s v="N/A"/>
    <s v="FEMENINO"/>
    <s v="PND"/>
    <s v="https://community.secop.gov.co/Public/Tendering/OpportunityDetail/Index?noticeUID=CO1.NTC.2580275&amp;isFromPublicArea=True&amp;isModal=False"/>
    <n v="1"/>
    <n v="2022"/>
  </r>
  <r>
    <s v="JEP-164-2022"/>
    <s v="JEP-CSPO-164-2022"/>
    <s v="Jairo Cuellar"/>
    <d v="2022-01-13T00:00:00"/>
    <s v="Tania Carolina Tellez Jimenez"/>
    <m/>
    <m/>
    <x v="1"/>
    <s v="1. Prestación de servicios"/>
    <n v="1030602068"/>
    <n v="4"/>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42405088"/>
    <s v="N/A"/>
    <s v="N/A"/>
    <s v="$3.614.070"/>
    <n v="39822"/>
    <n v="45822"/>
    <n v="2018011001091"/>
    <d v="2022-01-20T00:00:00"/>
    <d v="2022-01-24T00:00:00"/>
    <s v="N/A"/>
    <s v="N/A"/>
    <s v="N/A"/>
    <s v="N/A"/>
    <n v="0"/>
    <s v="N/A"/>
    <n v="0"/>
    <s v="N/A"/>
    <n v="0"/>
    <s v="N/A"/>
    <n v="0"/>
    <n v="42405088"/>
    <s v="NO"/>
    <s v="N/A"/>
    <s v="N/A"/>
    <s v="N/A"/>
    <s v="N/A"/>
    <d v="2022-12-31T00:00:00"/>
    <d v="2022-12-31T00:00:00"/>
    <s v="NO"/>
    <s v="Bogotá D.C"/>
    <s v="Cumplimiento "/>
    <s v="21-47-101016538"/>
    <n v="0"/>
    <s v="Seguros del Estado"/>
    <d v="2022-01-21T00:00:00"/>
    <s v="20-01-2022 - 30-06-2023"/>
    <s v="https://jepcolombia-my.sharepoint.com/personal/carlos_torres_jep_gov_co/_layouts/15/onedrive.aspx?q=164&amp;searchScope=folder&amp;id=%2Fpersonal%2Fcarlos%5Ftorres%5Fjep%5Fgov%5Fco%2FDocuments%2FDocumentos%2FContractual%2FContractual%20%2D%20Onedrive%2FValidaci%C3%B3n%20p%C3%B3lizas%20CPS%2F%2EVERIFICACI%C3%93N%20DE%20P%C3%93LIZAS%20CONTRATOS%202022%2FVerificaci%C3%B3n%20p%C3%B3liza%20Contrato%20%20JEP%2D164%2D2022%2Epdf&amp;parent=%2Fpersonal%2Fcarlos%5Ftorres%5Fjep%5Fgov%5Fco%2FDocuments%2FDocumentos%2FContractual%2FContractual%20%2D%20Onedrive%2FValidaci%C3%B3n%20p%C3%B3lizas%20CPS%2F%2EVERIFICACI%C3%93N%20DE%20P%C3%93LIZAS%20CONTRATOS%202022&amp;parentview=7"/>
    <s v="N/A"/>
    <x v="1"/>
    <s v="Ingreso"/>
    <s v="N/A"/>
    <s v="TECNOLOGO EN GESTION DE MERCADEO "/>
    <s v="PSICOLOGÍA "/>
    <s v="FEMENINO"/>
    <s v="PND"/>
    <s v="https://community.secop.gov.co/Public/Tendering/OpportunityDetail/Index?noticeUID=CO1.NTC.2583318&amp;isFromPublicArea=True&amp;isModal=False"/>
    <n v="1"/>
    <n v="2022"/>
  </r>
  <r>
    <s v="JEP-165-2022"/>
    <s v="JEP-CSPO-165-2022"/>
    <s v="Jairo Cuellar"/>
    <d v="2022-01-13T00:00:00"/>
    <s v="Yennifer Paola Galvis Pardo"/>
    <m/>
    <m/>
    <x v="1"/>
    <s v="1. Prestación de servicios"/>
    <n v="1090363170"/>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42405088"/>
    <s v="N/A"/>
    <s v="N/A"/>
    <n v="3614070"/>
    <n v="39722"/>
    <n v="45922"/>
    <n v="2018011001091"/>
    <d v="2022-01-20T00:00:00"/>
    <d v="2022-01-31T00:00:00"/>
    <s v="N/A"/>
    <s v="N/A"/>
    <s v="N/A"/>
    <s v="N/A"/>
    <n v="0"/>
    <s v="N/A"/>
    <n v="0"/>
    <s v="N/A"/>
    <n v="0"/>
    <s v="N/A"/>
    <n v="0"/>
    <n v="42405088"/>
    <s v="NO"/>
    <s v="N/A"/>
    <s v="N/A"/>
    <s v="N/A"/>
    <s v="N/A"/>
    <d v="2022-12-31T00:00:00"/>
    <d v="2022-12-31T00:00:00"/>
    <s v="NO"/>
    <s v="Bogotá D.C"/>
    <s v="Cumplimiento"/>
    <s v="42-45-101050756"/>
    <n v="0"/>
    <s v="Seguros del Estado"/>
    <d v="2022-01-25T00:00:00"/>
    <s v="20/01/2022 - 30-06-2023"/>
    <s v="C:\Users\andres.prietom\JEP Colombia\Carlos Giovanni Torres Peñaranda - Contractual - Onedrive\Validación pólizas CPS\.VERIFICACIÓN DE PÓLIZAS CONTRATOS 2022"/>
    <s v="validar de nuevo, toda vez que el número de validación no es igual a la póliza: 42-44-101137776"/>
    <x v="1"/>
    <s v="Ingreso"/>
    <s v="N/A"/>
    <s v="TECNÓLOGO EN CONTABILIDAD Y FINANZAS_x000d_"/>
    <s v="N/A"/>
    <s v="FEMENINO"/>
    <s v="PND"/>
    <s v="https://community.secop.gov.co/Public/Tendering/OpportunityDetail/Index?noticeUID=CO1.NTC.2584390&amp;isFromPublicArea=True&amp;isModal=False"/>
    <n v="1"/>
    <n v="2022"/>
  </r>
  <r>
    <s v="JEP-166-2022"/>
    <s v="JEP-CSPO-166-2022"/>
    <s v="Jairo Cuellar"/>
    <d v="2022-01-13T00:00:00"/>
    <s v="Berenice Buitrago Garcia"/>
    <m/>
    <m/>
    <x v="1"/>
    <s v="1. Prestación de servicios"/>
    <s v="52.242.873_x000d_"/>
    <n v="0"/>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42405088"/>
    <s v="N/A"/>
    <s v="N/A"/>
    <s v="$3.614.070"/>
    <n v="39222"/>
    <n v="46022"/>
    <s v="2018011001091_x0009_"/>
    <d v="2022-01-20T00:00:00"/>
    <d v="2022-01-24T00:00:00"/>
    <s v="N/A"/>
    <s v="N/A"/>
    <s v="N/A"/>
    <s v="N/A"/>
    <n v="0"/>
    <s v="N/A"/>
    <n v="0"/>
    <s v="N/A"/>
    <n v="0"/>
    <s v="N/A"/>
    <n v="0"/>
    <n v="42405088"/>
    <s v="NO"/>
    <s v="N/A"/>
    <s v="N/A"/>
    <s v="N/A"/>
    <s v="N/A"/>
    <d v="2022-12-31T00:00:00"/>
    <d v="2022-12-31T00:00:00"/>
    <s v="NO"/>
    <s v="Bogotá D.C"/>
    <s v="Cumplimiento"/>
    <s v="21-47-101016609"/>
    <n v="0"/>
    <s v="Seguros del Estado"/>
    <d v="2022-01-24T00:00:00"/>
    <s v="20-01-2022 - 30-06-2023"/>
    <s v="https://jepcolombia-my.sharepoint.com/personal/carlos_torres_jep_gov_co/_layouts/15/onedrive.aspx?q=166&amp;searchScope=folder&amp;id=%2Fpersonal%2Fcarlos%5Ftorres%5Fjep%5Fgov%5Fco%2FDocuments%2FDocumentos%2FContractual%2FContractual%20%2D%20Onedrive%2FValidaci%C3%B3n%20p%C3%B3lizas%20CPS%2F%2EVERIFICACI%C3%93N%20DE%20P%C3%93LIZAS%20CONTRATOS%202022%2FVerificaci%C3%B3n%20p%C3%B3liza%20Contrato%20%20JEP%2D166%2D2022%2Epdf&amp;parent=%2Fpersonal%2Fcarlos%5Ftorres%5Fjep%5Fgov%5Fco%2FDocuments%2FDocumentos%2FContractual%2FContractual%20%2D%20Onedrive%2FValidaci%C3%B3n%20p%C3%B3lizas%20CPS%2F%2EVERIFICACI%C3%93N%20DE%20P%C3%93LIZAS%20CONTRATOS%202022&amp;parentview=7"/>
    <s v="N/A"/>
    <x v="1"/>
    <s v="Ingreso"/>
    <s v="N/A"/>
    <s v="TECNÓLOGO EN ANALISIS Y DESARROLLO DE SISTEMAS DE INFORMACIÓN _x000d_"/>
    <s v="N/A"/>
    <s v="FEMENINO"/>
    <s v="PND"/>
    <s v="https://community.secop.gov.co/Public/Tendering/OpportunityDetail/Index?noticeUID=CO1.NTC.2587876&amp;isFromPublicArea=True&amp;isModal=False"/>
    <n v="1"/>
    <n v="2022"/>
  </r>
  <r>
    <s v="JEP-167-2022"/>
    <s v="JEP-CSPO-167-2022"/>
    <s v="Ángela Esquivel "/>
    <d v="2022-01-14T00:00:00"/>
    <s v="Breatriz Elena Herrera Gonzalez"/>
    <m/>
    <m/>
    <x v="1"/>
    <s v="1. Prestación de servicios"/>
    <n v="43019138"/>
    <n v="8"/>
    <s v="Persona Natural"/>
    <s v="NA"/>
    <s v="Prestar servicios profesionales especializados para apoyar y acompañar el despliegue territorial de la Secretaría Ejecutiva en las subregiones Norte, Nordeste y Bajo Cauca del departamento de Antioquia,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s v="Departamento de Gestión Territorial"/>
    <s v="N/A"/>
    <s v="N/A"/>
    <s v="N/A"/>
    <s v="Inversión"/>
    <n v="119533400"/>
    <s v="N/A"/>
    <s v="N/A"/>
    <n v="10245720"/>
    <n v="37522"/>
    <s v="_x0009_48422"/>
    <n v="2018011001091"/>
    <d v="2022-01-22T00:00:00"/>
    <d v="2022-01-25T00:00:00"/>
    <s v="N/A"/>
    <s v="N/A"/>
    <s v="N/A"/>
    <s v="N/A"/>
    <n v="0"/>
    <s v="N/A"/>
    <n v="0"/>
    <s v="N/A"/>
    <n v="0"/>
    <s v="N/A"/>
    <n v="0"/>
    <n v="119533400"/>
    <s v="NO"/>
    <s v="N/A"/>
    <s v="N/A"/>
    <s v="N/A"/>
    <s v="N/A"/>
    <d v="2022-12-31T00:00:00"/>
    <d v="2022-12-31T00:00:00"/>
    <s v="NO"/>
    <s v="Subregiones Norte, Nordeste y Bajo_x000a_Cauca del departamento de Antioquia"/>
    <s v="Cumplimiento"/>
    <s v="3249071-4"/>
    <n v="0"/>
    <s v="Suramericana"/>
    <d v="2022-01-24T00:00:00"/>
    <s v="22-01-2022 - 05-07-2023"/>
    <s v="..\Carlos Giovanni Torres Peñaranda - Contractual - Onedrive\Validación pólizas CPS\.VERIFICACIÓN DE PÓLIZAS CONTRATOS 2022\verificacion poliza contrato JEP-167-2022.pdf"/>
    <s v="validar de nuevo, toda vez que el número de validación no es igual a la póliza: 012003249071"/>
    <x v="1"/>
    <s v="Ingreso"/>
    <s v="N/A"/>
    <s v="LICENCIATURA EN ADMINISTRACIÓN EDUCATIVA"/>
    <s v="N/A"/>
    <s v="FEMENINO"/>
    <s v="PND"/>
    <s v="https://community.secop.gov.co/Public/Tendering/OpportunityDetail/Index?noticeUID=CO1.NTC.2554362&amp;isFromPublicArea=True&amp;isModal=False"/>
    <n v="1"/>
    <n v="2022"/>
  </r>
  <r>
    <s v="JEP-168-2022"/>
    <s v="JEP-CSPO-168-2022"/>
    <s v="Clara Torres"/>
    <d v="2022-01-13T00:00:00"/>
    <s v="Isabella Gomez Cordon"/>
    <m/>
    <m/>
    <x v="1"/>
    <s v="1. Prestación de servicios"/>
    <n v="1088319362"/>
    <n v="3"/>
    <s v="Persona Natural"/>
    <s v="NA"/>
    <s v="Prestar servicios profesionales para apoyar a la Subdirección de Comunicaciones en el cubrimiento periodistico y la difusión de las desiciones y audiencias de la Salas y Secciones del Tribunal para la Paz, como parte del desarrollo de la estrategia y la Politica de Comunicaciones. "/>
    <m/>
    <s v="Harvey Danilo Suarez Morales"/>
    <s v="Secretaría Ejecutiva"/>
    <s v="Secretaría Ejecutiva"/>
    <s v="Subdirección de Comunicaciones"/>
    <s v="Hernando Salazar Palacio"/>
    <s v="Subdirección de Comunicaciones"/>
    <s v="N/A"/>
    <s v="N/A"/>
    <s v="N/A"/>
    <s v="Inversión"/>
    <n v="76473757"/>
    <s v="N/A"/>
    <s v="N/A"/>
    <s v="$6.649.892"/>
    <n v="44622"/>
    <n v="37622"/>
    <s v="2018011000954_x0009_"/>
    <d v="2022-01-18T00:00:00"/>
    <d v="2022-01-24T00:00:00"/>
    <s v="N/A"/>
    <s v="N/A"/>
    <s v="N/A"/>
    <s v="N/A"/>
    <n v="0"/>
    <s v="N/A"/>
    <n v="0"/>
    <s v="N/A"/>
    <n v="0"/>
    <s v="N/A"/>
    <n v="0"/>
    <n v="76473757"/>
    <s v="NO"/>
    <s v="N/A"/>
    <s v="N/A"/>
    <s v="N/A"/>
    <s v="N/A"/>
    <d v="2022-12-31T00:00:00"/>
    <d v="2022-12-31T00:00:00"/>
    <s v="NO"/>
    <s v="Bogotá D.C"/>
    <s v="Cumplimiento"/>
    <s v="11-47-101010888"/>
    <n v="0"/>
    <s v="Seguros del Estado"/>
    <d v="2022-01-20T00:00:00"/>
    <s v="18-01-2022 - 10-07-2023"/>
    <s v="https://jepcolombia-my.sharepoint.com/personal/carlos_torres_jep_gov_co/_layouts/15/onedrive.aspx?q=168&amp;searchScope=folder&amp;id=%2Fpersonal%2Fcarlos%5Ftorres%5Fjep%5Fgov%5Fco%2FDocuments%2FDocumentos%2FContractual%2FContractual%20%2D%20Onedrive%2FValidaci%C3%B3n%20p%C3%B3lizas%20CPS%2F%2EVERIFICACI%C3%93N%20DE%20P%C3%93LIZAS%20CONTRATOS%202022%2FVerificaci%C3%B3n%20p%C3%B3liza%20contrato%20JEP%2D168%2D2022%2Epdf&amp;parent=%2Fpersonal%2Fcarlos%5Ftorres%5Fjep%5Fgov%5Fco%2FDocuments%2FDocumentos%2FContractual%2FContractual%20%2D%20Onedrive%2FValidaci%C3%B3n%20p%C3%B3lizas%20CPS%2F%2EVERIFICACI%C3%93N%20DE%20P%C3%93LIZAS%20CONTRATOS%202022&amp;parentview=7"/>
    <s v="N/A"/>
    <x v="1"/>
    <s v="Ingreso"/>
    <s v="N/A"/>
    <s v="COMUNICACIÓN SOCIAL Y PERIODISMO"/>
    <s v="N/A"/>
    <s v="FEMENINO"/>
    <s v="PND"/>
    <s v="https://community.secop.gov.co/Public/Tendering/OpportunityDetail/Index?noticeUID=CO1.NTC.2563637&amp;isFromPublicArea=True&amp;isModal=False"/>
    <n v="1"/>
    <n v="2022"/>
  </r>
  <r>
    <s v="JEP-169-2022"/>
    <s v="JEP-CSPO-169-2022"/>
    <s v="Clara Torres"/>
    <d v="2022-01-13T00:00:00"/>
    <s v="Jessica Katherine Zea Carvajal"/>
    <m/>
    <m/>
    <x v="1"/>
    <s v="1. Prestación de servicios"/>
    <n v="1012366613"/>
    <n v="0"/>
    <s v="Persona Natural"/>
    <s v="NA"/>
    <s v="Prestar servicios profesionales para apoyar y acompañar a la Subdirección de Comunicaciones en el diseño, diagramación, producción y divulgación de piezas comunicativas, web e impresas relacionadas con los servicios de promoción en temáticas de la JEP, en desarrollo de la política y estrategia de comunicaciones en concordancia con el plan de posicionamiento y divulgación. "/>
    <m/>
    <s v="Harvey Danilo Suarez Morales"/>
    <s v="Secretaría Ejecutiva"/>
    <s v="Secretaría Ejecutiva"/>
    <s v="Subdirección de Comunicaciones"/>
    <s v="Hernando Salazar Palacio"/>
    <s v="Subdirección de Comunicaciones"/>
    <s v="N/A"/>
    <s v="N/A"/>
    <s v="N/A"/>
    <s v="Inversión"/>
    <n v="48211713"/>
    <s v="N/A"/>
    <s v="N/A"/>
    <n v="4192323"/>
    <n v="44722"/>
    <n v="37722"/>
    <n v="2018011000954"/>
    <d v="2022-01-18T00:00:00"/>
    <d v="2022-01-24T00:00:00"/>
    <s v="N/A"/>
    <s v="N/A"/>
    <s v="N/A"/>
    <s v="N/A"/>
    <n v="0"/>
    <s v="N/A"/>
    <n v="0"/>
    <s v="N/A"/>
    <n v="0"/>
    <s v="N/A"/>
    <n v="0"/>
    <n v="48211713"/>
    <s v="NO"/>
    <s v="N/A"/>
    <s v="N/A"/>
    <s v="N/A"/>
    <s v="N/A"/>
    <d v="2022-12-31T00:00:00"/>
    <d v="2022-12-31T00:00:00"/>
    <s v="NO"/>
    <s v="Bogotá D.C"/>
    <s v="Cumplimiento"/>
    <s v="21-47-101016522"/>
    <n v="0"/>
    <s v="Seguros del Estado"/>
    <d v="2022-01-21T00:00:00"/>
    <s v="18-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69%2D2022%2Epdf&amp;parent=%2Fpersonal%2Fcarlos%5Ftorres%5Fjep%5Fgov%5Fco%2FDocuments%2FDocumentos%2FContractual%2FContractual%20%2D%20Onedrive%2FValidaci%C3%B3n%20p%C3%B3lizas%20CPS%2F%2EVERIFICACI%C3%93N%20DE%20P%C3%93LIZAS%20CONTRATOS%202022"/>
    <s v="N/A"/>
    <x v="1"/>
    <s v="Ingreso"/>
    <s v="N/A"/>
    <s v="PUBLICIDAD"/>
    <s v="N/A"/>
    <s v="FEMENINO"/>
    <s v="PND"/>
    <s v="https://community.secop.gov.co/Public/Tendering/OpportunityDetail/Index?noticeUID=CO1.NTC.2563602&amp;isFromPublicArea=True&amp;isModal=False"/>
    <n v="1"/>
    <n v="2022"/>
  </r>
  <r>
    <s v="JEP-170-2022"/>
    <s v="JEP-CSPO-170-2022"/>
    <s v="Clara Torres"/>
    <d v="2022-01-12T00:00:00"/>
    <s v="Brayam Giovanny Forrero Cañon"/>
    <m/>
    <m/>
    <x v="1"/>
    <s v="1. Prestación de servicios"/>
    <n v="1018438700"/>
    <n v="5"/>
    <s v="Persona Natural"/>
    <s v="NA"/>
    <s v="Prestar servicios profesionales para apoyar las actividades administrativas y misionales relacionadas con la transversalización del enfoque de género en la JEP. "/>
    <m/>
    <s v="Harvey Danilo Suarez Morales"/>
    <s v="Secretaría Ejecutiva"/>
    <s v="Subsecretaría Ejecutiva "/>
    <s v="Departamento de Enfoques Diferenciales "/>
    <s v="Maria Elena Tobar Gutiérrez"/>
    <s v="Departamento de Enfoques Diferenciales "/>
    <s v="N/A"/>
    <s v="N/A"/>
    <s v="N/A"/>
    <s v="Inversión"/>
    <n v="41682274"/>
    <s v="N/A"/>
    <s v="N/A"/>
    <s v="$3.614.070"/>
    <n v="45322"/>
    <n v="43622"/>
    <s v="2018011001091_x0009_"/>
    <d v="2022-01-20T00:00:00"/>
    <d v="2022-01-22T00:00:00"/>
    <s v="N/A"/>
    <s v="N/A"/>
    <s v="N/A"/>
    <s v="N/A"/>
    <n v="0"/>
    <s v="N/A"/>
    <n v="0"/>
    <s v="N/A"/>
    <n v="0"/>
    <s v="N/A"/>
    <n v="0"/>
    <n v="41682274"/>
    <s v="NO"/>
    <s v="N/A"/>
    <s v="N/A"/>
    <s v="N/A"/>
    <s v="N/A"/>
    <d v="2022-12-31T00:00:00"/>
    <d v="2022-12-31T00:00:00"/>
    <s v="NO"/>
    <s v="Bogotá D.C"/>
    <s v="Cumplimiento"/>
    <s v="33-47-101008139"/>
    <n v="0"/>
    <s v="Seguros del Estado "/>
    <d v="2022-01-20T00:00:00"/>
    <s v="20-01-2022 - 30-06-2023"/>
    <s v="https://jepcolombia-my.sharepoint.com/personal/carlos_torres_jep_gov_co/_layouts/15/onedrive.aspx?q=170&amp;searchScope=folder&amp;id=%2Fpersonal%2Fcarlos%5Ftorres%5Fjep%5Fgov%5Fco%2FDocuments%2FDocumentos%2FContractual%2FContractual%20%2D%20Onedrive%2FValidaci%C3%B3n%20p%C3%B3lizas%20CPS%2F%2EVERIFICACI%C3%93N%20DE%20P%C3%93LIZAS%20CONTRATOS%202022%2FVerificaci%C3%B3n%20p%C3%B3liza%20contrato%20JEP%2D170%2D2022%2Epdf&amp;parent=%2Fpersonal%2Fcarlos%5Ftorres%5Fjep%5Fgov%5Fco%2FDocuments%2FDocumentos%2FContractual%2FContractual%20%2D%20Onedrive%2FValidaci%C3%B3n%20p%C3%B3lizas%20CPS%2F%2EVERIFICACI%C3%93N%20DE%20P%C3%93LIZAS%20CONTRATOS%202022&amp;parentview=7"/>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Ingreso"/>
    <s v="N/A"/>
    <s v="MERCADEO"/>
    <s v="N/A"/>
    <s v="MASCULINO"/>
    <s v="PND"/>
    <s v="https://community.secop.gov.co/Public/Tendering/OpportunityDetail/Index?noticeUID=CO1.NTC.2558809&amp;isFromPublicArea=True&amp;isModal=False"/>
    <n v="1"/>
    <n v="2022"/>
  </r>
  <r>
    <s v="JEP-171-2022"/>
    <s v="JEP-CSPO-171-2022"/>
    <s v="Vanessa Jiménez "/>
    <d v="2022-01-13T00:00:00"/>
    <s v="Daniela Muñoz Morales"/>
    <m/>
    <m/>
    <x v="1"/>
    <s v="1. Prestación de servicios"/>
    <n v="1015431377"/>
    <n v="6"/>
    <s v="Persona Natural"/>
    <s v="NA"/>
    <s v="Prestar servicios profesionales para acompañar a la Subdirección de Fortalecimiento Institucional en la implementación del modelo de gestión del conocimiento mediante el apoyo en el diseño apropiación y evaluación de herramientas pedagógicas para el desarrollo del programa pedagógico de la JEP."/>
    <m/>
    <s v="Harvey Danilo Suarez Morales"/>
    <s v="Secretaría Ejecutiva"/>
    <s v="Secretaría Ejecutiva"/>
    <s v="Subdirección de Fortalecimiento Institucional"/>
    <s v="Luz Amanda Granados Urrea_x0009_"/>
    <s v="Subdirección de Fortalecimiento Institucional"/>
    <s v="N/A"/>
    <s v="N/A"/>
    <s v="N/A"/>
    <s v="Inversión"/>
    <n v="90640910"/>
    <s v="N/A"/>
    <s v="N/A"/>
    <n v="8240084"/>
    <n v="49222"/>
    <n v="41422"/>
    <n v="2018011001091"/>
    <d v="2022-01-20T00:00:00"/>
    <d v="2022-01-21T00:00:00"/>
    <s v="N/A"/>
    <s v="N/A"/>
    <s v="N/A"/>
    <s v="N/A"/>
    <n v="0"/>
    <s v="N/A"/>
    <n v="0"/>
    <s v="N/A"/>
    <n v="0"/>
    <s v="N/A"/>
    <n v="0"/>
    <n v="90640910"/>
    <s v="NO"/>
    <s v="N/A"/>
    <s v="N/A"/>
    <s v="N/A"/>
    <s v="N/A"/>
    <d v="2022-12-15T00:00:00"/>
    <d v="2022-12-15T00:00:00"/>
    <s v="NO"/>
    <s v="Bogotá D.C"/>
    <s v="Cumplimiento"/>
    <s v="21-47-101016446"/>
    <n v="0"/>
    <s v="Seguros del Estado"/>
    <d v="2022-01-20T00:00:00"/>
    <s v="20-01-2022 - 25-06-2023"/>
    <s v="https://jepcolombia-my.sharepoint.com/personal/carlos_torres_jep_gov_co/_layouts/15/onedrive.aspx?q=171&amp;searchScope=folder&amp;id=%2Fpersonal%2Fcarlos%5Ftorres%5Fjep%5Fgov%5Fco%2FDocuments%2FDocumentos%2FContractual%2FContractual%20%2D%20Onedrive%2FValidaci%C3%B3n%20p%C3%B3lizas%20CPS%2F%2EVERIFICACI%C3%93N%20DE%20P%C3%93LIZAS%20CONTRATOS%202022%2FVerificaci%C3%B3n%20p%C3%B3liza%20JEP%20171%202022%2EPNG&amp;parent=%2Fpersonal%2Fcarlos%5Ftorres%5Fjep%5Fgov%5Fco%2FDocuments%2FDocumentos%2FContractual%2FContractual%20%2D%20Onedrive%2FValidaci%C3%B3n%20p%C3%B3lizas%20CPS%2F%2EVERIFICACI%C3%93N%20DE%20P%C3%93LIZAS%20CONTRATOS%202022&amp;parentview=7"/>
    <s v="N/A"/>
    <x v="1"/>
    <s v="Ingreso"/>
    <s v="N/A"/>
    <s v="PSICOLOGÍA"/>
    <s v="N/A"/>
    <s v="FEMENINO"/>
    <s v="PND"/>
    <s v="https://community.secop.gov.co/Public/Tendering/OpportunityDetail/Index?noticeUID=CO1.NTC.2556905&amp;isFromPublicArea=True&amp;isModal=False"/>
    <n v="1"/>
    <n v="2022"/>
  </r>
  <r>
    <s v="JEP-172-2022"/>
    <s v="JEP-CSPO-172-2022"/>
    <s v="Vanessa Jiménez "/>
    <d v="2022-01-13T00:00:00"/>
    <s v="Marcia Rojas Moreno "/>
    <m/>
    <m/>
    <x v="1"/>
    <s v="1. Prestación de servicios"/>
    <n v="1010224989"/>
    <n v="8"/>
    <s v="Persona Natural"/>
    <s v="NA"/>
    <s v="Prestar servicios profesionales para apoyar a la Subdirección de Fortalecimiento Institucional en la implementación del modelo de gestión del conocimiento mediante la planeación, diseño, construcción y seguimiento de los procesos de formación virtual y el monitoreo de las acciones pedagógicas con universidades."/>
    <m/>
    <s v="Harvey Danilo Suarez Morales"/>
    <s v="Secretaría Ejecutiva"/>
    <s v="Secretaría Ejecutiva"/>
    <s v="Subdirección de Fortalecimiento Institucional"/>
    <s v="Luz Amanda Granados Urrea_x0009_"/>
    <s v="Subdirección de Fortalecimiento Institucional"/>
    <s v="N/A"/>
    <s v="N/A"/>
    <s v="N/A"/>
    <s v="Inversión"/>
    <n v="90091572"/>
    <s v="N/A"/>
    <s v="N/A"/>
    <s v="$8.240.084"/>
    <n v="49122"/>
    <n v="49622"/>
    <s v="2018011001091_x0009_"/>
    <d v="2022-01-22T00:00:00"/>
    <d v="2022-01-24T00:00:00"/>
    <s v="N/A"/>
    <s v="N/A"/>
    <s v="N/A"/>
    <s v="N/A"/>
    <n v="0"/>
    <s v="N/A"/>
    <n v="0"/>
    <s v="N/A"/>
    <n v="0"/>
    <s v="N/A"/>
    <n v="0"/>
    <n v="90091572"/>
    <s v="NO"/>
    <s v="N/A"/>
    <s v="N/A"/>
    <s v="N/A"/>
    <s v="N/A"/>
    <d v="2022-12-15T00:00:00"/>
    <d v="2022-12-15T00:00:00"/>
    <s v="NO"/>
    <s v="Bogotá D.C"/>
    <s v="Cumplimiento"/>
    <s v="21-47-101016596"/>
    <n v="0"/>
    <s v="Seguros del Estado "/>
    <d v="2022-01-22T00:00:00"/>
    <s v="22-01-2022 - 20-06-2023"/>
    <s v="https://jepcolombia-my.sharepoint.com/personal/carlos_torres_jep_gov_co/_layouts/15/onedrive.aspx?q=172&amp;searchScope=folder&amp;id=%2Fpersonal%2Fcarlos%5Ftorres%5Fjep%5Fgov%5Fco%2FDocuments%2FDocumentos%2FContractual%2FContractual%20%2D%20Onedrive%2FValidaci%C3%B3n%20p%C3%B3lizas%20CPS%2F%2EVERIFICACI%C3%93N%20DE%20P%C3%93LIZAS%20CONTRATOS%202022%2FVerificaci%C3%B3n%20p%C3%B3liza%20del%20contrato%20JEP%20172%202022%2EPNG&amp;parent=%2Fpersonal%2Fcarlos%5Ftorres%5Fjep%5Fgov%5Fco%2FDocuments%2FDocumentos%2FContractual%2FContractual%20%2D%20Onedrive%2FValidaci%C3%B3n%20p%C3%B3lizas%20CPS%2F%2EVERIFICACI%C3%93N%20DE%20P%C3%93LIZAS%20CONTRATOS%202022&amp;parentview=7"/>
    <s v="N/A"/>
    <x v="1"/>
    <s v="Ingreso"/>
    <s v="N/A"/>
    <s v="DERECHO"/>
    <s v="N/A"/>
    <s v="FEMENINO"/>
    <s v="PND"/>
    <s v="https://community.secop.gov.co/Public/Tendering/OpportunityDetail/Index?noticeUID=CO1.NTC.2578090&amp;isFromPublicArea=True&amp;isModal=False"/>
    <n v="1"/>
    <n v="2022"/>
  </r>
  <r>
    <s v="JEP-173-2022"/>
    <s v="JEP-CSPO-173-2022"/>
    <s v="Mateo Ávila"/>
    <d v="2022-01-13T00:00:00"/>
    <s v="Bruce David Ochoa Ochoa"/>
    <m/>
    <m/>
    <x v="1"/>
    <s v="1. Prestación de servicios"/>
    <n v="80213071"/>
    <n v="9"/>
    <s v="Persona Natural"/>
    <m/>
    <s v="Prestar servicios profesionales para apoyar y acompañar a la Subsecretaría Ejecutiva en la certificación de trabajos, obras y actividades (TOAR), con contenido reparador, seguimiento al régimen de condicionalidad y sanciones propias con énfasis en la consolidación y análisis de indicadores, en la elaboración de informes técnicos y en la aplicación de sistemas de calidad para apoyar las actividades de certificación de TOAR."/>
    <s v="Funciones de la dependencia"/>
    <s v="Harvey Danilo Suarez Morales"/>
    <s v="Secretaría Ejecutiva"/>
    <s v="Subsecretaría Ejecutiva "/>
    <s v="Subsecretaría Ejecutiva "/>
    <s v="Angela María Mora Soto"/>
    <s v="Subsecretaría Ejecutiva "/>
    <s v="N/A"/>
    <s v="N/A"/>
    <s v="N/A"/>
    <s v="Inversión"/>
    <n v="126637092"/>
    <s v="N/A"/>
    <s v="N/A"/>
    <n v="10553091"/>
    <n v="35622"/>
    <n v="37822"/>
    <n v="2018011001091"/>
    <d v="2022-01-18T00:00:00"/>
    <d v="2022-01-19T00:00:00"/>
    <s v="N/A"/>
    <s v="N/A"/>
    <s v="N/A"/>
    <s v="N/A"/>
    <n v="0"/>
    <s v="N/A"/>
    <n v="0"/>
    <s v="N/A"/>
    <n v="0"/>
    <s v="N/A"/>
    <n v="-71"/>
    <n v="126637092"/>
    <s v="NO"/>
    <s v="N/A"/>
    <s v="N/A"/>
    <s v="N/A"/>
    <s v="N/A"/>
    <d v="2022-12-31T00:00:00"/>
    <d v="2022-10-21T00:00:00"/>
    <s v="NO"/>
    <s v="Bogotá D.C"/>
    <s v="Cumplimiento"/>
    <s v="380 47 994000122736"/>
    <n v="0"/>
    <s v="Aseguradora Solidaria"/>
    <d v="2022-01-19T00:00:00"/>
    <s v="19-01-2022 - 03-07-2023"/>
    <s v="SD"/>
    <s v="En fecha 26/04/2022 se suscribe otrosí No. 1- cambió de régimen tributario y forma de pago_x000a_En fecha del 21/10/2022 se aprueba terminación anticipada del contrato"/>
    <x v="0"/>
    <s v="Terminación anticipada"/>
    <s v="N/A"/>
    <s v="CIENCIAS POLÍTICAS"/>
    <s v="N/A"/>
    <s v="MASCULINO"/>
    <s v="PND"/>
    <s v="https://community.secop.gov.co/Public/Tendering/OpportunityDetail/Index?noticeUID=CO1.NTC.2564183&amp;isFromPublicArea=True&amp;isModal=False"/>
    <n v="1"/>
    <n v="2022"/>
  </r>
  <r>
    <s v="JEP-174-2022"/>
    <s v="JEP-CSPO-174-2022"/>
    <s v="Paola Casas"/>
    <d v="2022-01-14T00:00:00"/>
    <s v="Paula Andrea Cañon Rodriguez"/>
    <m/>
    <m/>
    <x v="1"/>
    <s v="1. Prestación de servicios"/>
    <n v="1019031092"/>
    <n v="0"/>
    <s v="Persona Natural"/>
    <s v="NA"/>
    <s v="Prestar servicios profesionales especializados para apoyar y acompañar el despliegue territorial de la Secretaría Ejecutiva en el departamento de Boyacá y Cundinamarca, en el marco de los lineamientos para la aplicación del enfoque territorial, la justicia restaurativa y teniendo en cuenta los enfoques diferenciales. "/>
    <m/>
    <s v="Harvey Danilo Suarez Morales"/>
    <s v="Secretaría Ejecutiva"/>
    <s v="Subsecretaría Ejecutiva "/>
    <s v="Departamento de Gestión Territorial"/>
    <s v="Gloria Cala Navarro"/>
    <s v="Departamento de Gestión Territorial"/>
    <s v="N/A"/>
    <s v="N/A"/>
    <s v="N/A"/>
    <s v="Inversión"/>
    <n v="117825780"/>
    <s v="N/A"/>
    <s v="N/A"/>
    <s v="$10.245.720"/>
    <n v="29022"/>
    <n v="53122"/>
    <s v="2018011001091_x0009_"/>
    <d v="2022-01-23T00:00:00"/>
    <d v="2022-01-25T00:00:00"/>
    <s v="N/A"/>
    <s v="N/A"/>
    <s v="N/A"/>
    <s v="N/A"/>
    <n v="0"/>
    <s v="N/A"/>
    <n v="0"/>
    <s v="N/A"/>
    <n v="0"/>
    <s v="N/A"/>
    <n v="0"/>
    <n v="117825780"/>
    <s v="NO"/>
    <s v="N/A"/>
    <s v="N/A"/>
    <s v="N/A"/>
    <s v="N/A"/>
    <d v="2022-12-31T00:00:00"/>
    <d v="2022-12-31T00:00:00"/>
    <s v="NO"/>
    <s v="Boyacá y_x000a_Cundinamarca"/>
    <s v="Cumplimiento "/>
    <s v="39-45-101027333"/>
    <n v="0"/>
    <s v="Seguros del Estado"/>
    <d v="2022-01-24T00:00:00"/>
    <s v="23-01-2022 - 05-07-2023"/>
    <s v="SD"/>
    <s v="N/A"/>
    <x v="1"/>
    <s v="Ingreso"/>
    <s v="N/A"/>
    <s v="DERECHO"/>
    <s v="N/A"/>
    <s v="FEMENINO"/>
    <s v="PND"/>
    <s v="https://community.secop.gov.co/Public/Tendering/OpportunityDetail/Index?noticeUID=CO1.NTC.2640307&amp;isFromPublicArea=True&amp;isModal=False"/>
    <n v="1"/>
    <n v="2022"/>
  </r>
  <r>
    <s v="JEP-175-2022"/>
    <s v="JEP-CSPO-175-2022"/>
    <s v="Paola Casas"/>
    <d v="2022-01-14T00:00:00"/>
    <s v="Gladys Stella Macias Gonzalez"/>
    <m/>
    <m/>
    <x v="1"/>
    <s v="1. Prestación de servicios"/>
    <n v="42770090"/>
    <n v="9"/>
    <s v="Persona Natural"/>
    <s v="NA"/>
    <s v="Prestar servicios profesionales especializados para apoyar y acompañar el despliegue territorial de la Secretaría Ejecutiva en la región del Magdalena Medio,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s v="Departamento de Gestión Territorial"/>
    <s v="N/A"/>
    <s v="N/A"/>
    <s v="N/A"/>
    <s v="Inversión"/>
    <n v="117825780"/>
    <s v="N/A"/>
    <s v="N/A"/>
    <n v="10245720"/>
    <n v="28822"/>
    <s v="_x0009_53222"/>
    <n v="2018011001091"/>
    <d v="2022-01-24T00:00:00"/>
    <d v="2022-01-25T00:00:00"/>
    <s v="N/A"/>
    <s v="N/A"/>
    <s v="N/A"/>
    <s v="N/A"/>
    <n v="0"/>
    <s v="N/A"/>
    <n v="0"/>
    <s v="N/A"/>
    <n v="0"/>
    <s v="N/A"/>
    <n v="0"/>
    <n v="117825780"/>
    <s v="NO"/>
    <s v="N/A"/>
    <s v="N/A"/>
    <s v="N/A"/>
    <s v="N/A"/>
    <d v="2022-12-31T00:00:00"/>
    <d v="2022-12-31T00:00:00"/>
    <s v="NO"/>
    <s v="Magdalena Medio"/>
    <s v="Cumplimiento"/>
    <s v="515-47-994000009731"/>
    <n v="0"/>
    <s v="Aseguradora Solidaria"/>
    <d v="2022-01-24T00:00:00"/>
    <s v="24-01-2022 - 01-07-2023"/>
    <s v="SD"/>
    <s v="N/A"/>
    <x v="1"/>
    <s v="Ingreso"/>
    <s v="N/A"/>
    <s v="LICENCIATURA EN EDUCACIÓN PREESCOLAR "/>
    <s v="N/A"/>
    <s v="FEMENINO"/>
    <s v="PND"/>
    <s v="https://community.secop.gov.co/Public/Tendering/OpportunityDetail/Index?noticeUID=CO1.NTC.2640234&amp;isFromPublicArea=True&amp;isModal=False"/>
    <n v="1"/>
    <n v="2022"/>
  </r>
  <r>
    <s v="JEP-176-2022"/>
    <s v="JEP-CSPO-176-2022"/>
    <s v="Paola Casas"/>
    <d v="2022-01-14T00:00:00"/>
    <s v="Carolina Rubio Sguerra"/>
    <m/>
    <m/>
    <x v="1"/>
    <s v="1. Prestación de servicios"/>
    <s v="37.722.005_x000d_"/>
    <n v="1"/>
    <s v="Persona Natural"/>
    <s v="NA"/>
    <s v="Prestar servicios profesionales especializados para apoyar y acompañar el despliegue territorial de la Secretaría Ejecutiva en el departamento de Santander, en el marco de los lineamientos para la aplicación del enfoque territorial, la justicia restaurativa y teniendo en cuenta los enfoques diferenciales. "/>
    <m/>
    <s v="Harvey Danilo Suarez Morales"/>
    <s v="Secretaría Ejecutiva"/>
    <s v="Subsecretaría Ejecutiva "/>
    <s v="Departamento de Gestión Territorial"/>
    <s v="Gloria Cala Navarro"/>
    <s v="Departamento de Gestión Territorial"/>
    <s v="N/A"/>
    <s v="N/A"/>
    <s v="N/A"/>
    <s v="Inversión"/>
    <n v="117825780"/>
    <s v="N/A"/>
    <s v="N/A"/>
    <s v="$10.245.720"/>
    <n v="28222"/>
    <n v="53322"/>
    <s v="2018011001091_x0009_"/>
    <d v="2022-01-24T00:00:00"/>
    <d v="2022-01-25T00:00:00"/>
    <s v="N/A"/>
    <s v="N/A"/>
    <s v="N/A"/>
    <s v="N/A"/>
    <n v="0"/>
    <s v="N/A"/>
    <n v="0"/>
    <s v="N/A"/>
    <n v="0"/>
    <s v="N/A"/>
    <n v="0"/>
    <n v="117825780"/>
    <s v="NO"/>
    <s v="N/A"/>
    <s v="N/A"/>
    <s v="N/A"/>
    <s v="N/A"/>
    <d v="2022-12-31T00:00:00"/>
    <d v="2022-12-31T00:00:00"/>
    <s v="NO"/>
    <s v="Departamento de Santander"/>
    <s v="Cumplimiento "/>
    <s v="515-47-994000009730"/>
    <n v="0"/>
    <s v="Aseguradora Solidaria"/>
    <d v="2022-01-24T00:00:00"/>
    <s v="24-01-2022 - 01-07-2023"/>
    <s v="SD"/>
    <s v="N/A"/>
    <x v="1"/>
    <s v="Ingreso"/>
    <s v="N/A"/>
    <s v="COMUNICACIÓN SOCIAL"/>
    <s v="N/A"/>
    <s v="FEMENINO"/>
    <s v="PND"/>
    <s v="https://community.secop.gov.co/Public/Tendering/OpportunityDetail/Index?noticeUID=CO1.NTC.2640239&amp;isFromPublicArea=True&amp;isModal=False"/>
    <n v="1"/>
    <n v="2022"/>
  </r>
  <r>
    <s v="JEP-177-2022"/>
    <s v="JEP-CSPO-177-2022"/>
    <s v="Paola Casas"/>
    <d v="2022-01-14T00:00:00"/>
    <s v="Jhon Jairo Rojas Rojas"/>
    <m/>
    <m/>
    <x v="1"/>
    <s v="1. Prestación de servicios"/>
    <n v="88272793"/>
    <n v="9"/>
    <s v="Persona Natural"/>
    <s v="NA"/>
    <s v="Prestar servicios profesionales especializados para apoyar y acompañar el despliegue territorial de la Secretaría Ejecutiva en el departamento de Norte de Santander, en el marco de los lineamientos para la aplicación del enfoque territorial, la justicia restaurativa y teniendo en cuenta los enfoques diferenciales. "/>
    <m/>
    <s v="Harvey Danilo Suarez Morales"/>
    <s v="Secretaría Ejecutiva"/>
    <s v="Subsecretaría Ejecutiva "/>
    <s v="Departamento de Gestión Territorial"/>
    <s v="Gloria Cala Navarro"/>
    <s v="Departamento de Gestión Territorial"/>
    <s v="N/A"/>
    <s v="N/A"/>
    <s v="N/A"/>
    <s v="Inversión"/>
    <n v="117825780"/>
    <s v="N/A"/>
    <s v="N/A"/>
    <n v="10245720"/>
    <n v="28322"/>
    <n v="53422"/>
    <n v="2018011001091"/>
    <d v="2022-01-23T00:00:00"/>
    <d v="2022-01-25T00:00:00"/>
    <s v="N/A"/>
    <s v="N/A"/>
    <s v="N/A"/>
    <s v="N/A"/>
    <n v="0"/>
    <s v="N/A"/>
    <n v="0"/>
    <s v="N/A"/>
    <n v="0"/>
    <s v="N/A"/>
    <n v="0"/>
    <n v="117825780"/>
    <s v="NO"/>
    <s v="N/A"/>
    <s v="N/A"/>
    <s v="N/A"/>
    <s v="N/A"/>
    <d v="2022-12-31T00:00:00"/>
    <d v="2022-12-31T00:00:00"/>
    <s v="NO"/>
    <s v="Departamento de Norte de_x000a_Santander"/>
    <s v="Cumplimiento "/>
    <s v="49-45-101008528"/>
    <n v="0"/>
    <s v="Seguros del Estado"/>
    <d v="2022-01-24T00:00:00"/>
    <s v="24-01-2022 - 30-06-2023"/>
    <s v="SD"/>
    <s v="N/A"/>
    <x v="1"/>
    <s v="Ingreso"/>
    <s v="N/A"/>
    <s v="PSICOLOGÍA"/>
    <s v="N/A"/>
    <s v="MASCULINO"/>
    <s v="PND"/>
    <s v="https://community.secop.gov.co/Public/Tendering/OpportunityDetail/Index?noticeUID=CO1.NTC.2640241&amp;isFromPublicArea=True&amp;isModal=False"/>
    <n v="1"/>
    <n v="2022"/>
  </r>
  <r>
    <s v="JEP-178-2022"/>
    <s v="JEP-CSPO-178-2022"/>
    <s v="Paola Casas"/>
    <d v="2022-01-14T00:00:00"/>
    <s v="Carlos Mario Gonzalez Luna"/>
    <m/>
    <m/>
    <x v="1"/>
    <s v="1. Prestación de servicios"/>
    <n v="1140846280"/>
    <n v="6"/>
    <s v="Persona Natural"/>
    <s v="NA"/>
    <s v="Prestar servicios profesionales especializados para apoyar y acompañar el despliegue territorial de la Secretaría Ejecutiva en los departamentos de Atlántico y Bolívar, en el marco de los lineamientos para la aplicación del enfoque territorial, la justicia restaurativa y teniendo en cuenta los enfoques diferenciales. "/>
    <m/>
    <s v="Harvey Danilo Suarez Morales"/>
    <s v="Secretaría Ejecutiva"/>
    <s v="Subsecretaría Ejecutiva "/>
    <s v="Departamento de Gestión Territorial"/>
    <s v="Gloria Cala Navarro"/>
    <s v="Departamento de Gestión Territorial"/>
    <s v="N/A"/>
    <s v="N/A"/>
    <s v="N/A"/>
    <s v="Inversión"/>
    <n v="117825780"/>
    <s v="N/A"/>
    <s v="N/A"/>
    <s v="$10.245.720"/>
    <n v="28922"/>
    <n v="53522"/>
    <s v="2018011001091_x0009_"/>
    <d v="2022-01-23T00:00:00"/>
    <d v="2022-01-26T00:00:00"/>
    <s v="N/A"/>
    <s v="N/A"/>
    <s v="N/A"/>
    <s v="N/A"/>
    <n v="0"/>
    <s v="N/A"/>
    <n v="0"/>
    <s v="N/A"/>
    <n v="0"/>
    <s v="N/A"/>
    <n v="0"/>
    <n v="117825780"/>
    <s v="NO"/>
    <s v="N/A"/>
    <s v="N/A"/>
    <s v="N/A"/>
    <s v="N/A"/>
    <d v="2022-12-31T00:00:00"/>
    <d v="2022-12-31T00:00:00"/>
    <s v="NO"/>
    <s v="Departamentos de Atlántico y_x000a_Bolívar"/>
    <s v="Cumplimiento "/>
    <s v="_x0009_39-45-101027353"/>
    <n v="0"/>
    <s v="Seguros del Estado"/>
    <d v="2022-01-24T00:00:00"/>
    <s v="24-01-2022 - 05-07-2023"/>
    <s v="SD"/>
    <s v="N/A"/>
    <x v="1"/>
    <s v="Ingreso"/>
    <s v="N/A"/>
    <s v="DERECHO"/>
    <s v="N/A"/>
    <s v="MASCULINO"/>
    <s v="PND"/>
    <s v="https://community.secop.gov.co/Public/Tendering/OpportunityDetail/Index?noticeUID=CO1.NTC.2640089&amp;isFromPublicArea=True&amp;isModal=False"/>
    <n v="1"/>
    <n v="2022"/>
  </r>
  <r>
    <s v="JEP-179-2022"/>
    <s v="JEP-CSPO-179-2022"/>
    <s v="Norma Bonilla"/>
    <s v="12 de enero 2022"/>
    <s v="Jeniffer Tatiana Briceño Franco"/>
    <m/>
    <m/>
    <x v="1"/>
    <s v="1. Prestación de servicios"/>
    <n v="1010213787"/>
    <n v="1"/>
    <s v="Persona Natural"/>
    <s v="NA"/>
    <s v="Prestar los servicios de apoyo a la Subdirección de Talento Humano en el desarrollo de los procesos que afectan la nómina de la Jurisdicción Especial para la Paz, como parte del desarrollo e implementación de la estrategia de Talento Humano de la Entidad"/>
    <m/>
    <s v="Harvey Danilo Suarez Morales"/>
    <s v="Secretaría Ejecutiva"/>
    <s v="Dirección Administrativa y Financiera"/>
    <s v="Subdirección de Talento Humano"/>
    <s v="Francy Elena Palomino Millán"/>
    <s v="Subdirección de Talento Humano"/>
    <s v="N/A"/>
    <s v="N/A"/>
    <s v="N/A"/>
    <s v="Inversión"/>
    <n v="27139244"/>
    <s v="N/A"/>
    <s v="N/A"/>
    <n v="2313004"/>
    <n v="47522"/>
    <n v="44022"/>
    <n v="2018011001175"/>
    <d v="2022-01-20T00:00:00"/>
    <d v="2022-01-21T00:00:00"/>
    <s v="N/A"/>
    <s v="N/A"/>
    <s v="N/A"/>
    <s v="N/A"/>
    <n v="0"/>
    <s v="N/A"/>
    <n v="0"/>
    <s v="N/A"/>
    <n v="0"/>
    <s v="N/A"/>
    <n v="0"/>
    <n v="27139244"/>
    <s v="NO"/>
    <s v="N/A"/>
    <s v="N/A"/>
    <s v="N/A"/>
    <s v="N/A"/>
    <d v="2022-12-31T00:00:00"/>
    <d v="2022-12-31T00:00:00"/>
    <s v="NO"/>
    <s v="Bogotá D.C"/>
    <s v="Cumplimiento"/>
    <s v="63-47-101000783"/>
    <n v="0"/>
    <s v="Seguros del Estado"/>
    <d v="2022-01-20T00:00:00"/>
    <s v="20-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79%2D2022%20%2Epdf&amp;parent=%2Fpersonal%2Fcarlos%5Ftorres%5Fjep%5Fgov%5Fco%2FDocuments%2FDocumentos%2FContractual%2FContractual%20%2D%20Onedrive%2FValidaci%C3%B3n%20p%C3%B3lizas%20CPS%2F%2EVERIFICACI%C3%93N%20DE%20P%C3%93LIZAS%20CONTRATOS%202022"/>
    <s v="N/A"/>
    <x v="1"/>
    <s v="Ingreso"/>
    <s v="N/A"/>
    <s v="DERECHO"/>
    <s v="N/A"/>
    <s v="FEMENINO"/>
    <s v="PND"/>
    <s v="https://community.secop.gov.co/Public/Tendering/OpportunityDetail/Index?noticeUID=CO1.NTC.2576764&amp;isFromPublicArea=True&amp;isModal=False"/>
    <n v="1"/>
    <n v="2022"/>
  </r>
  <r>
    <s v="JEP-180-2022"/>
    <s v="JEP-CSPO-180-2022"/>
    <s v="Carlos Torres"/>
    <s v="11 de enero 2022"/>
    <s v="Silvio Esteban Carvajal Ordoñez"/>
    <m/>
    <m/>
    <x v="1"/>
    <s v="1. Prestación de servicios"/>
    <n v="1018452569"/>
    <n v="4"/>
    <s v="Persona Natural"/>
    <s v="NA"/>
    <s v="Apoyar y acompañar al departamento de SAAD comparecientes en la gestión operativa del sistema vista, para el registro de abogados /as y comparecientes. "/>
    <m/>
    <s v="Harvey Danilo Suarez Morales"/>
    <s v="Secretaría Ejecutiva"/>
    <s v="Subsecretaría Ejecutiva "/>
    <s v="Departamento SAAD - Comparecientes"/>
    <s v="Jorge Alirio Mancera Cortés"/>
    <s v="Departamento SAAD - Comparecientes"/>
    <s v="N/A"/>
    <s v="N/A"/>
    <s v="N/A"/>
    <s v="Inversión"/>
    <n v="54278510"/>
    <s v="N/A"/>
    <s v="N/A"/>
    <s v="$4.626.010"/>
    <n v="39022"/>
    <n v="44422"/>
    <n v="2018011001091"/>
    <d v="2022-01-20T00:00:00"/>
    <d v="2022-01-21T00:00:00"/>
    <s v="N/A"/>
    <s v="N/A"/>
    <s v="N/A"/>
    <s v="N/A"/>
    <n v="0"/>
    <s v="N/A"/>
    <n v="0"/>
    <s v="N/A"/>
    <n v="0"/>
    <s v="N/A"/>
    <n v="0"/>
    <n v="54278510"/>
    <s v="NO"/>
    <s v="N/A"/>
    <s v="N/A"/>
    <s v="N/A"/>
    <s v="N/A"/>
    <d v="2022-12-31T00:00:00"/>
    <d v="2022-12-31T00:00:00"/>
    <s v="NO"/>
    <s v="Bogotá D.C"/>
    <s v="Cumplimiento "/>
    <s v="15-47-101008462"/>
    <n v="0"/>
    <s v="Seguros del Estado"/>
    <d v="2022-01-20T00:00:00"/>
    <s v="20-01-2022 - 30-06-2023"/>
    <s v="https://jepcolombia-my.sharepoint.com/personal/carlos_torres_jep_gov_co/_layouts/15/onedrive.aspx?q=180&amp;searchScope=folder&amp;id=%2Fpersonal%2Fcarlos%5Ftorres%5Fjep%5Fgov%5Fco%2FDocuments%2FDocumentos%2FContractual%2FContractual%20%2D%20Onedrive%2FValidaci%C3%B3n%20p%C3%B3lizas%20CPS%2F%2EVERIFICACI%C3%93N%20DE%20P%C3%93LIZAS%20CONTRATOS%202022%2FVerificacio%CC%81n%20po%CC%81liza%20contrato%20JEP%2D180%2D2022%2Epdf&amp;parent=%2Fpersonal%2Fcarlos%5Ftorres%5Fjep%5Fgov%5Fco%2FDocuments%2FDocumentos%2FContractual%2FContractual%20%2D%20Onedrive%2FValidaci%C3%B3n%20p%C3%B3lizas%20CPS%2F%2EVERIFICACI%C3%93N%20DE%20P%C3%93LIZAS%20CONTRATOS%202022&amp;parentview=7"/>
    <s v="N/A"/>
    <x v="1"/>
    <s v="Ingreso"/>
    <s v="N/A"/>
    <s v="DERECHO"/>
    <s v="N/A"/>
    <s v="MASCULINO"/>
    <s v="PND"/>
    <s v="https://community.secop.gov.co/Public/Tendering/OpportunityDetail/Index?noticeUID=CO1.NTC.2568252&amp;isFromPublicArea=True&amp;isModal=False"/>
    <n v="1"/>
    <n v="2022"/>
  </r>
  <r>
    <s v="JEP-181-2022"/>
    <s v="JEP-CSPO-181-2022"/>
    <s v="Carlos Torres"/>
    <s v="11 de enero 2022"/>
    <s v="Edwin Andres Mosquera Ortiz"/>
    <m/>
    <m/>
    <x v="1"/>
    <s v="1. Prestación de servicios"/>
    <n v="79218238"/>
    <n v="0"/>
    <s v="Persona Natural"/>
    <s v="NA"/>
    <s v="Prestación de servicios para apoyar y acompañar al sistema autónomo de asesoría y defensa, en materia de gestión y validación técnica de información en el proceso de consolidación del registro de comparecientes, del que trata el artículo 95 del ASP 001 de 2020. "/>
    <m/>
    <s v="Harvey Danilo Suarez Morales"/>
    <s v="Secretaría Ejecutiva"/>
    <s v="Subsecretaría Ejecutiva "/>
    <s v="Departamento SAAD - Comparecientes"/>
    <s v="Jorge Alirio Mancera Cortés"/>
    <s v="Departamento SAAD - Comparecientes"/>
    <s v="N/A"/>
    <s v="N/A"/>
    <s v="N/A"/>
    <s v="Inversión"/>
    <n v="42405088"/>
    <s v="N/A"/>
    <s v="N/A"/>
    <n v="3614070"/>
    <n v="36322"/>
    <n v="44522"/>
    <n v="2018011001091"/>
    <d v="2022-01-20T00:00:00"/>
    <d v="2022-01-24T00:00:00"/>
    <s v="N/A"/>
    <s v="N/A"/>
    <s v="N/A"/>
    <s v="N/A"/>
    <n v="0"/>
    <s v="N/A"/>
    <n v="0"/>
    <s v="N/A"/>
    <n v="0"/>
    <s v="N/A"/>
    <n v="0"/>
    <n v="42405088"/>
    <s v="NO"/>
    <s v="N/A"/>
    <s v="N/A"/>
    <s v="N/A"/>
    <s v="N/A"/>
    <d v="2022-12-31T00:00:00"/>
    <d v="2022-12-31T00:00:00"/>
    <s v="NO"/>
    <s v="Bogotá D.C"/>
    <s v="Cumplimiento"/>
    <s v="14-47-101014230"/>
    <n v="0"/>
    <s v="Seguros del Estado"/>
    <d v="2022-01-21T00:00:00"/>
    <s v="20-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181%2D2022%2Epdf&amp;parent=%2Fpersonal%2Fcarlos%5Ftorres%5Fjep%5Fgov%5Fco%2FDocuments%2FDocumentos%2FContractual%2FContractual%20%2D%20Onedrive%2FValidaci%C3%B3n%20p%C3%B3lizas%20CPS%2F%2EVERIFICACI%C3%93N%20DE%20P%C3%93LIZAS%20CONTRATOS%202022"/>
    <s v="N/A"/>
    <x v="1"/>
    <s v="Ingreso"/>
    <s v="N/A"/>
    <s v="TÉCNICO EN PROGRAMACIÓN DE SOFWARE"/>
    <s v="N/A"/>
    <s v="MASCULINO"/>
    <s v="PND"/>
    <s v="https://community.secop.gov.co/Public/Tendering/OpportunityDetail/Index?noticeUID=CO1.NTC.2568300&amp;isFromPublicArea=True&amp;isModal=False"/>
    <n v="1"/>
    <n v="2022"/>
  </r>
  <r>
    <s v="JEP-182-2022"/>
    <s v="JEP-CSPO-182-2022"/>
    <s v="Carlos Torres"/>
    <s v="11 de enero 2022"/>
    <s v="Katherine Andrea Guzman Cajamarca"/>
    <m/>
    <m/>
    <x v="1"/>
    <s v="1. Prestación de servicios"/>
    <n v="1014224835"/>
    <n v="7"/>
    <s v="Persona Natural"/>
    <s v="NA"/>
    <s v="Prestación de servicios para apoyar y acompañar al sistema autónomo de asesoría y defensa, en materia de gestión y validación técnica de información en el proceso de consolidación del registro de comparecientes, del que trata el artículo 95 del ASP 001 de 2020. "/>
    <m/>
    <s v="Harvey Danilo Suarez Morales"/>
    <s v="Secretaría Ejecutiva"/>
    <s v="Subsecretaría Ejecutiva "/>
    <s v="Departamento SAAD - Comparecientes"/>
    <s v="Jorge Alirio Mancera Cortés"/>
    <s v="Departamento SAAD - Comparecientes"/>
    <s v="N/A"/>
    <s v="N/A"/>
    <s v="N/A"/>
    <s v="Inversión"/>
    <n v="42405088"/>
    <s v="N/A"/>
    <s v="N/A"/>
    <s v="$3.614.070"/>
    <n v="36822"/>
    <n v="38522"/>
    <s v="2018011001091_x0009_"/>
    <d v="2022-01-18T00:00:00"/>
    <d v="2022-01-21T00:00:00"/>
    <s v="N/A"/>
    <s v="N/A"/>
    <s v="N/A"/>
    <s v="N/A"/>
    <n v="0"/>
    <s v="N/A"/>
    <n v="0"/>
    <s v="N/A"/>
    <n v="0"/>
    <s v="N/A"/>
    <n v="0"/>
    <n v="42405088"/>
    <s v="NO"/>
    <s v="N/A"/>
    <s v="N/A"/>
    <s v="N/A"/>
    <s v="N/A"/>
    <d v="2022-12-31T00:00:00"/>
    <d v="2022-12-31T00:00:00"/>
    <s v="NO"/>
    <s v="Bogotá D.C"/>
    <s v="Cumplimiento "/>
    <s v="15-47-101008402"/>
    <n v="0"/>
    <s v="Seguros del Estado "/>
    <d v="2022-01-19T00:00:00"/>
    <s v="18-01-2022 - 05-07-2023"/>
    <s v="https://jepcolombia-my.sharepoint.com/personal/carlos_torres_jep_gov_co/_layouts/15/onedrive.aspx?q=182&amp;searchScope=folder&amp;id=%2Fpersonal%2Fcarlos%5Ftorres%5Fjep%5Fgov%5Fco%2FDocuments%2FDocumentos%2FContractual%2FContractual%20%2D%20Onedrive%2FValidaci%C3%B3n%20p%C3%B3lizas%20CPS%2F%2EVERIFICACI%C3%93N%20DE%20P%C3%93LIZAS%20CONTRATOS%202022%2FVerificacio%CC%81n%20po%CC%81liza%20contrato%20JEP%2D182%2D2022%2Epdf&amp;parent=%2Fpersonal%2Fcarlos%5Ftorres%5Fjep%5Fgov%5Fco%2FDocuments%2FDocumentos%2FContractual%2FContractual%20%2D%20Onedrive%2FValidaci%C3%B3n%20p%C3%B3lizas%20CPS%2F%2EVERIFICACI%C3%93N%20DE%20P%C3%93LIZAS%20CONTRATOS%202022&amp;parentview=7"/>
    <s v="N/A"/>
    <x v="1"/>
    <s v="Ingreso"/>
    <s v="N/A"/>
    <s v="TÉCNICO EN DOCUMENTACION Y REGISTRO DE OPERACIONES CONTABLES"/>
    <s v="N/A"/>
    <s v="FEMENINO"/>
    <s v="PND"/>
    <s v="https://community.secop.gov.co/Public/Tendering/OpportunityDetail/Index?noticeUID=CO1.NTC.2572279&amp;isFromPublicArea=True&amp;isModal=False"/>
    <n v="1"/>
    <n v="2022"/>
  </r>
  <r>
    <s v="JEP-183-2022"/>
    <s v="JEP-CSPO-183-2022"/>
    <s v="Ángela Esquivel "/>
    <s v="13 de enero 2022"/>
    <s v="Andres Eduardo Prieto Rico"/>
    <m/>
    <m/>
    <x v="1"/>
    <s v="1. Prestación de servicios"/>
    <n v="1010172612"/>
    <n v="2"/>
    <s v="Persona Natural"/>
    <s v="NA"/>
    <s v="Apoyar a la Subdirección de Comunicaciones en el desarrollo y actualización del portal web e intranet de la JEP, en desarrollo de la política y estrategia de comunicaciones en concordancia con el plan de posicionamiento y divulgación"/>
    <m/>
    <s v="Harvey Danilo Suarez Morales"/>
    <s v="Secretaría Ejecutiva"/>
    <s v="Secretaría Ejecutiva"/>
    <s v="Subdirección de Comunicaciones"/>
    <s v="Hernando Salazar Palacio"/>
    <s v="Subdirección de Comunicaciones"/>
    <s v="N/A"/>
    <s v="N/A"/>
    <s v="N/A"/>
    <s v="Inversión"/>
    <n v="41561805"/>
    <s v="N/A"/>
    <s v="N/A"/>
    <n v="3614070"/>
    <n v="44322"/>
    <n v="46722"/>
    <n v="2018011000954"/>
    <d v="2022-01-21T00:00:00"/>
    <d v="2022-01-24T00:00:00"/>
    <s v="N/A"/>
    <s v="N/A"/>
    <s v="N/A"/>
    <s v="N/A"/>
    <n v="0"/>
    <s v="N/A"/>
    <n v="0"/>
    <s v="N/A"/>
    <n v="0"/>
    <s v="N/A"/>
    <n v="0"/>
    <n v="41561805"/>
    <s v="NO"/>
    <s v="N/A"/>
    <s v="N/A"/>
    <s v="N/A"/>
    <s v="N/A"/>
    <d v="2022-12-31T00:00:00"/>
    <d v="2022-12-31T00:00:00"/>
    <s v="NO"/>
    <s v="Bogotá D.C"/>
    <s v="Cumplimiento"/>
    <s v="14-47-101014054"/>
    <n v="2"/>
    <s v="Seguros del Estado"/>
    <d v="2022-01-21T00:00:00"/>
    <s v="21-01-2022 - 03-07-2023"/>
    <s v="C:\Users\andres.prietom\JEP Colombia\Carlos Giovanni Torres Peñaranda - Contractual - Onedrive\Validación pólizas CPS\.VERIFICACIÓN DE PÓLIZAS CONTRATOS 2022\verificacion poliza contrato JEP-183-2022.pdf"/>
    <s v="N/A"/>
    <x v="1"/>
    <s v="Ingreso"/>
    <s v="N/A"/>
    <s v="DISEÑO GRAFICO _x000d_"/>
    <s v="N/A"/>
    <s v="MASCULINO"/>
    <s v="PND"/>
    <s v="https://community.secop.gov.co/Public/Tendering/OpportunityDetail/Index?noticeUID=CO1.NTC.2576967&amp;isFromPublicArea=True&amp;isModal=False"/>
    <n v="1"/>
    <n v="2022"/>
  </r>
  <r>
    <s v="JEP-184-2022"/>
    <s v="JEP-CSPO-184-2022"/>
    <s v="Ángela Esquivel "/>
    <s v="13 de enero 2022"/>
    <s v="Oriana Giacometto Dallos"/>
    <m/>
    <m/>
    <x v="1"/>
    <s v="1. Prestación de servicios"/>
    <s v="1.018.414.190_x000d_"/>
    <n v="5"/>
    <s v="Persona Natural"/>
    <s v="NA"/>
    <s v="Prestar servicios profesionales para apoyar y acompañar a la Subdirección de Comunicaciones en la gestión de las acciones de comunicación interna para la promoción y divulgación en temáticas de la jurisdicción, en desarrollo de la política y estrategia de comunicaciones en concordancia con el plan de posicionamiento y divulgación"/>
    <m/>
    <s v="Harvey Danilo Suarez Morales"/>
    <s v="Secretaría Ejecutiva"/>
    <s v="Secretaría Ejecutiva"/>
    <s v="Subdirección de Comunicaciones"/>
    <s v="Hernando Salazar Palacio"/>
    <s v="Subdirección de Comunicaciones"/>
    <s v="N/A"/>
    <s v="N/A"/>
    <s v="N/A"/>
    <s v="Inversión"/>
    <n v="41561805"/>
    <s v="N/A"/>
    <s v="N/A"/>
    <s v="$3.614.070"/>
    <n v="44822"/>
    <n v="43822"/>
    <n v="2018011000954"/>
    <d v="2022-01-20T00:00:00"/>
    <d v="2022-01-24T00:00:00"/>
    <s v="N/A"/>
    <s v="N/A"/>
    <s v="N/A"/>
    <s v="N/A"/>
    <n v="0"/>
    <s v="N/A"/>
    <n v="0"/>
    <s v="N/A"/>
    <n v="0"/>
    <s v="N/A"/>
    <n v="0"/>
    <n v="41561805"/>
    <s v="NO"/>
    <s v="N/A"/>
    <s v="N/A"/>
    <s v="N/A"/>
    <s v="N/A"/>
    <d v="2022-12-31T00:00:00"/>
    <d v="2022-12-31T00:00:00"/>
    <s v="NO"/>
    <s v="Bogotá D.C"/>
    <s v="Cumplimiento "/>
    <s v="21-47-101016548"/>
    <n v="0"/>
    <s v="Seguros del Estado"/>
    <d v="2022-01-21T00:00:00"/>
    <s v="20-01-2022 - 30-06-2023"/>
    <s v="C:\Users\andres.prietom\JEP Colombia\Carlos Giovanni Torres Peñaranda - Contractual - Onedrive\Validación pólizas CPS\.VERIFICACIÓN DE PÓLIZAS CONTRATOS 2022\verificacion poliza contrato JEP-184-2022.pdf"/>
    <s v="N/A"/>
    <x v="1"/>
    <s v="Ingreso"/>
    <s v="N/A"/>
    <s v="PROFESIONAL EN DIRECCION Y PRODUCCIÓN DE MEDIOS AUDIOVISUALES"/>
    <s v="N/A"/>
    <s v="FEMENINO"/>
    <s v="PND"/>
    <s v="https://community.secop.gov.co/Public/Tendering/OpportunityDetail/Index?noticeUID=CO1.NTC.2580178&amp;isFromPublicArea=True&amp;isModal=False"/>
    <n v="1"/>
    <n v="2022"/>
  </r>
  <r>
    <s v="JEP-185-2022"/>
    <s v="JEP-CSPO-185-2022"/>
    <s v="Ángela Esquivel "/>
    <s v="13 de enero 2022"/>
    <s v="Bertha Durango Benitez"/>
    <m/>
    <m/>
    <x v="1"/>
    <s v="1. Prestación de servicios"/>
    <n v="32357043"/>
    <n v="6"/>
    <s v="Persona Natural"/>
    <s v="NA"/>
    <s v="Apoyar a la Subdirección de Comunicaciones en la elaboración de piezas comunicativas y periodísticas con enfoque diferencial respecto a las decisiones de las secciones, comisiones y dependencia de enfoque diferencial de la JEP, en desarrollo de la política y estrategia de comunicaciones en concordancia con el plan de posicionamiento y divulgación."/>
    <m/>
    <s v="Harvey Danilo Suarez Morales"/>
    <s v="Secretaría Ejecutiva"/>
    <s v="Secretaría Ejecutiva"/>
    <s v="Subdirección de Comunicaciones"/>
    <s v="Hernando Salazar Palacio"/>
    <s v="Subdirección de Comunicaciones"/>
    <s v="N/A"/>
    <s v="N/A"/>
    <s v="N/A"/>
    <s v="Inversión"/>
    <n v="59849018"/>
    <s v="N/A"/>
    <s v="N/A"/>
    <n v="5204263"/>
    <n v="44522"/>
    <n v="43922"/>
    <n v="2018011000954"/>
    <d v="2022-01-20T00:00:00"/>
    <d v="2022-01-24T00:00:00"/>
    <s v="N/A"/>
    <s v="N/A"/>
    <s v="N/A"/>
    <s v="N/A"/>
    <n v="0"/>
    <s v="N/A"/>
    <n v="0"/>
    <s v="N/A"/>
    <n v="0"/>
    <s v="N/A"/>
    <n v="0"/>
    <n v="59849018"/>
    <s v="NO"/>
    <s v="N/A"/>
    <s v="N/A"/>
    <s v="N/A"/>
    <s v="N/A"/>
    <d v="2022-12-31T00:00:00"/>
    <d v="2022-12-31T00:00:00"/>
    <s v="NO"/>
    <s v="Bogotá D.C "/>
    <s v="Cumplimiento"/>
    <s v="21-47-101016601"/>
    <n v="0"/>
    <s v="Seguros del Estado "/>
    <d v="2022-01-23T00:00:00"/>
    <s v="20-01-2022 - 30-06-2023"/>
    <s v="C:\Users\andres.prietom\JEP Colombia\Carlos Giovanni Torres Peñaranda - Contractual - Onedrive\Validación pólizas CPS\.VERIFICACIÓN DE PÓLIZAS CONTRATOS 2022\verificacion poliza contrato JEP-185-2022.pdf"/>
    <s v="N/A"/>
    <x v="1"/>
    <s v="Ingreso"/>
    <s v="N/A"/>
    <s v="COMUNICACIÓN SOCIAL  Y PERIODISMO"/>
    <s v="N/A"/>
    <s v="FEMENINO"/>
    <s v="PND"/>
    <s v="https://community.secop.gov.co/Public/Tendering/OpportunityDetail/Index?noticeUID=CO1.NTC.2580907&amp;isFromPublicArea=True&amp;isModal=False"/>
    <n v="1"/>
    <n v="2022"/>
  </r>
  <r>
    <s v="JEP-186-2022"/>
    <s v="JEP-CSPO-186-2022"/>
    <s v="Ángela Esquivel "/>
    <s v="12 de enero de 2022"/>
    <s v="Julieth Balanta Zuñiga"/>
    <m/>
    <m/>
    <x v="1"/>
    <s v="1. Prestación de servicios"/>
    <s v="1.130.602.963_x000d_"/>
    <n v="4"/>
    <s v="Persona Natural"/>
    <s v="NA"/>
    <s v="Prestar servicios profesionales especializados para apoyar y acompañar el despliegue territorial de la Secretaría Ejecutiva en la región del Pacífico Medio,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s v="Departamento de Gestión Territorial"/>
    <s v="N/A"/>
    <s v="N/A"/>
    <s v="N/A"/>
    <s v="Inversión"/>
    <n v="119533400"/>
    <s v="N/A"/>
    <s v="N/A"/>
    <s v="$10.245.720"/>
    <n v="38022"/>
    <n v="40522"/>
    <s v="2018011001091_x0009_"/>
    <d v="2022-01-19T00:00:00"/>
    <d v="2022-01-20T00:00:00"/>
    <s v="N/A"/>
    <s v="N/A"/>
    <s v="N/A"/>
    <s v="N/A"/>
    <n v="0"/>
    <s v="N/A"/>
    <n v="0"/>
    <s v="N/A"/>
    <n v="0"/>
    <s v="N/A"/>
    <n v="0"/>
    <n v="119533400"/>
    <s v="NO"/>
    <s v="N/A"/>
    <s v="N/A"/>
    <s v="N/A"/>
    <s v="N/A"/>
    <d v="2022-12-31T00:00:00"/>
    <d v="2022-12-31T00:00:00"/>
    <s v="NO"/>
    <s v="Región del Pacífico Medio"/>
    <s v="Cumplimiento"/>
    <s v="45-47-101004001"/>
    <n v="0"/>
    <s v="Seguros del Estado "/>
    <d v="2022-01-19T00:00:00"/>
    <s v="19-01-2022 - 30-06-2023"/>
    <s v="C:\Users\andres.prietom\JEP Colombia\Carlos Giovanni Torres Peñaranda - Contractual - Onedrive\Validación pólizas CPS\.VERIFICACIÓN DE PÓLIZAS CONTRATOS 2022\verificacion poliza contrato JEP-186-2022.pdf"/>
    <s v="N/A"/>
    <x v="1"/>
    <s v="Ingreso"/>
    <s v="N/A"/>
    <s v="DERECHO"/>
    <s v="N/A"/>
    <s v="FEMENINO"/>
    <s v="PND"/>
    <s v="https://community.secop.gov.co/Public/Tendering/OpportunityDetail/Index?noticeUID=CO1.NTC.2577286&amp;isFromPublicArea=True&amp;isModal=False"/>
    <n v="1"/>
    <n v="2022"/>
  </r>
  <r>
    <s v="JEP-187-2022"/>
    <s v="JEP-CSPO-187-2022"/>
    <s v="Ángela Esquivel "/>
    <s v="12 de enero de 2022"/>
    <s v="Laura Ines Badillo Ramirez"/>
    <m/>
    <m/>
    <x v="1"/>
    <s v="1. Prestación de servicios"/>
    <n v="37746718"/>
    <n v="6"/>
    <s v="Persona Natural"/>
    <s v="NA"/>
    <s v="Prestar servicios profesionales especializados para apoyar y acompañar el despliegue territorial de la Secretaría Ejecutiva en el departamento de Putumayo,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s v="Departamento de Gestión Territorial"/>
    <s v="N/A"/>
    <s v="N/A"/>
    <s v="N/A"/>
    <s v="Inversión"/>
    <n v="119533400"/>
    <s v="N/A"/>
    <s v="N/A"/>
    <n v="10245720"/>
    <n v="38122"/>
    <n v="40422"/>
    <n v="2018011001091"/>
    <d v="2022-01-19T00:00:00"/>
    <d v="2022-01-21T00:00:00"/>
    <s v="N/A"/>
    <s v="N/A"/>
    <s v="N/A"/>
    <s v="N/A"/>
    <n v="0"/>
    <s v="N/A"/>
    <n v="0"/>
    <s v="N/A"/>
    <n v="0"/>
    <s v="N/A"/>
    <n v="0"/>
    <n v="119533400"/>
    <s v="NO"/>
    <s v="N/A"/>
    <s v="N/A"/>
    <s v="N/A"/>
    <s v="N/A"/>
    <d v="2022-12-31T00:00:00"/>
    <d v="2022-12-31T00:00:00"/>
    <s v="NO"/>
    <s v="Putumayo"/>
    <s v="Cumplimiento"/>
    <s v="11-47-101010886"/>
    <n v="0"/>
    <s v="Seguros del Estado "/>
    <d v="2022-01-19T00:00:00"/>
    <s v="19-01-2022 - 03-07-2023"/>
    <s v="C:\Users\andres.prietom\JEP Colombia\Carlos Giovanni Torres Peñaranda - Contractual - Onedrive\Validación pólizas CPS\.VERIFICACIÓN DE PÓLIZAS CONTRATOS 2022\verificacion poliza contrato JEP-187-2022.pdf"/>
    <s v="N/A"/>
    <x v="1"/>
    <s v="Ingreso"/>
    <s v="N/A"/>
    <s v="CIENCIAS SOCIALES"/>
    <s v="N/A"/>
    <s v="FEMENINO"/>
    <s v="PND"/>
    <s v="https://community.secop.gov.co/Public/Tendering/OpportunityDetail/Index?noticeUID=CO1.NTC.2578038&amp;isFromPublicArea=True&amp;isModal=False"/>
    <n v="1"/>
    <n v="2022"/>
  </r>
  <r>
    <s v="JEP-188-2022"/>
    <s v="JEP-CSPO-188-2022"/>
    <s v="Ángela Esquivel "/>
    <s v="12 de enero de 2022"/>
    <s v="Thiame Adelisa Carabali Hinestroza"/>
    <m/>
    <m/>
    <x v="1"/>
    <s v="1. Prestación de servicios"/>
    <s v="1.062.309.206_x000d_"/>
    <n v="5"/>
    <s v="Persona Natural"/>
    <s v="NA"/>
    <s v="Prestar servicios profesionales especializados para apoyar y acompañar el despliegue territorial de la Secretaría Ejecutiva en el departamento del Valle del Cauca,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s v="Departamento de Gestión Territorial"/>
    <s v="N/A"/>
    <s v="N/A"/>
    <s v="N/A"/>
    <s v="Inversión"/>
    <n v="119533400"/>
    <s v="N/A"/>
    <s v="N/A"/>
    <s v="$10.245.720"/>
    <n v="37922"/>
    <n v="42422"/>
    <n v="2018011001091"/>
    <d v="2022-01-19T00:00:00"/>
    <d v="2022-01-21T00:00:00"/>
    <s v="N/A"/>
    <s v="N/A"/>
    <s v="N/A"/>
    <s v="N/A"/>
    <n v="0"/>
    <s v="N/A"/>
    <n v="0"/>
    <s v="N/A"/>
    <n v="0"/>
    <s v="N/A"/>
    <n v="0"/>
    <n v="119533400"/>
    <s v="NO"/>
    <s v="N/A"/>
    <s v="N/A"/>
    <s v="N/A"/>
    <s v="N/A"/>
    <d v="2022-12-31T00:00:00"/>
    <d v="2022-12-31T00:00:00"/>
    <s v="NO"/>
    <s v=" Departamento del Valle del Cauca"/>
    <s v="Cumplimiento"/>
    <s v="45-45-101104745"/>
    <n v="0"/>
    <s v="Seguros del Estado "/>
    <d v="2022-01-20T00:00:00"/>
    <s v="20-01-2022 - 30-06-2023"/>
    <s v="C:\Users\andres.prietom\JEP Colombia\Carlos Giovanni Torres Peñaranda - Contractual - Onedrive\Validación pólizas CPS\.VERIFICACIÓN DE PÓLIZAS CONTRATOS 2022\verificacion poliza contrato JEP-188-2022.pdf"/>
    <s v="N/A"/>
    <x v="1"/>
    <s v="Ingreso"/>
    <s v="N/A"/>
    <s v="DERECHO"/>
    <s v="N/A"/>
    <s v="FEMENINO"/>
    <s v="PND"/>
    <s v="https://community.secop.gov.co/Public/Tendering/OpportunityDetail/Index?noticeUID=CO1.NTC.2578959&amp;isFromPublicArea=True&amp;isModal=False"/>
    <n v="1"/>
    <n v="2022"/>
  </r>
  <r>
    <s v="JEP-189-2022"/>
    <s v="JEP-CSPO-189-2022"/>
    <s v="Ángela Esquivel "/>
    <s v="14 de enero de 2022"/>
    <s v="Nelly Quintana Jerez"/>
    <m/>
    <m/>
    <x v="1"/>
    <s v="1. Prestación de servicios"/>
    <n v="53045693"/>
    <n v="0"/>
    <s v="Persona Natural"/>
    <s v="NA"/>
    <s v="Prestar servicios profesionales para apoyar a la Subdirección de Fortalecimiento Institucional, en articulación con las subdirecciones de Talento Humano y de Planeación, en la identificación de las necesidades con visión prospectiva de las salas de justicia y de posibles alternativas para atenderlas "/>
    <m/>
    <s v="Harvey Danilo Suarez Morales"/>
    <s v="Secretaría Ejecutiva"/>
    <s v="Secretaría Ejecutiva"/>
    <s v="Subdirección de Fortalecimiento Institucional"/>
    <s v="Luz Amanda Granados Urrea_x0009_"/>
    <s v="Subdirección de Fortalecimiento Institucional"/>
    <s v="N/A"/>
    <s v="N/A"/>
    <s v="N/A"/>
    <s v="Inversión"/>
    <n v="50539166"/>
    <s v="N/A"/>
    <s v="N/A"/>
    <n v="8240084"/>
    <n v="52822"/>
    <n v="47622"/>
    <n v="2018011001175"/>
    <d v="2022-01-21T00:00:00"/>
    <d v="2022-01-24T00:00:00"/>
    <s v="N/A"/>
    <s v="N/A"/>
    <s v="N/A"/>
    <s v="N/A"/>
    <n v="0"/>
    <s v="N/A"/>
    <n v="0"/>
    <s v="N/A"/>
    <n v="0"/>
    <s v="N/A"/>
    <n v="0"/>
    <n v="50539166"/>
    <s v="NO"/>
    <s v="N/A"/>
    <s v="N/A"/>
    <s v="N/A"/>
    <s v="N/A"/>
    <d v="2022-07-15T00:00:00"/>
    <d v="2022-07-15T00:00:00"/>
    <s v="NO"/>
    <s v="Bogotá D.C "/>
    <s v="Cumplimiento"/>
    <s v="390-47-994000068660"/>
    <n v="0"/>
    <s v="Aseguradora Solidaria"/>
    <d v="2022-07-22T00:00:00"/>
    <s v="21-01-2022 - 25-01-2023"/>
    <s v="C:\Users\andres.prietom\JEP Colombia\Carlos Giovanni Torres Peñaranda - Contractual - Onedrive\Validación pólizas CPS\.VERIFICACIÓN DE PÓLIZAS CONTRATOS 2022\verificacion poliza contrato JEP-189-2022.pdf"/>
    <s v="N/A"/>
    <x v="0"/>
    <s v="Ingreso"/>
    <s v="N/A"/>
    <s v="INGENIERÍA INDUSTRIAL"/>
    <s v="N/A"/>
    <s v="FEMENINO"/>
    <s v="PND"/>
    <s v="https://community.secop.gov.co/Public/Tendering/OpportunityDetail/Index?noticeUID=CO1.NTC.2581323&amp;isFromPublicArea=True&amp;isModal=False"/>
    <n v="1"/>
    <n v="2022"/>
  </r>
  <r>
    <s v="JEP-190-2022"/>
    <s v="JEP-CSPO-190-2023"/>
    <s v="Clara Torres"/>
    <s v="14 de enero de 2022"/>
    <s v="Carlos David Araujo Daza"/>
    <m/>
    <m/>
    <x v="1"/>
    <s v="1. Prestación de servicios"/>
    <s v="1.018.422.826_x000d_"/>
    <n v="4"/>
    <s v="Persona Natural"/>
    <s v="NA"/>
    <s v="Prestar servicios profesionales para apoyar al Departamento de Atención a Víctimas en la región de Cesar, Magdalena, Bolívar, Sucre, Córdoba, Atlántico y la Guajira,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2641767"/>
    <s v="N/A"/>
    <s v="N/A"/>
    <s v="$7.228.143"/>
    <n v="55022"/>
    <n v="43322"/>
    <s v="2018011001091_x0009_"/>
    <d v="2022-01-20T00:00:00"/>
    <d v="2022-01-21T00:00:00"/>
    <s v="N/A"/>
    <s v="N/A"/>
    <s v="N/A"/>
    <s v="N/A"/>
    <n v="0"/>
    <s v="N/A"/>
    <n v="0"/>
    <s v="N/A"/>
    <n v="0"/>
    <s v="N/A"/>
    <n v="0"/>
    <n v="82641767"/>
    <s v="NO"/>
    <s v="N/A"/>
    <s v="N/A"/>
    <s v="N/A"/>
    <s v="N/A"/>
    <d v="2022-12-31T00:00:00"/>
    <d v="2022-12-31T00:00:00"/>
    <s v="NO"/>
    <s v="Valledupar con desplazamiento en la región de Cesar, Magdalena, Bolívar, Sucre,_x000a_Córdoba, Atlántico y la Guajira"/>
    <s v="Cumplimiento "/>
    <s v="33-47-101008140"/>
    <n v="0"/>
    <s v="Seguros del Estado "/>
    <d v="2022-01-20T00:00:00"/>
    <s v="20-01-2022 - 20-07-2023"/>
    <s v="https://jepcolombia-my.sharepoint.com/personal/carlos_torres_jep_gov_co/_layouts/15/onedrive.aspx?q=190&amp;searchScope=folder&amp;id=%2Fpersonal%2Fcarlos%5Ftorres%5Fjep%5Fgov%5Fco%2FDocuments%2FDocumentos%2FContractual%2FContractual%20%2D%20Onedrive%2FValidaci%C3%B3n%20p%C3%B3lizas%20CPS%2F%2EVERIFICACI%C3%93N%20DE%20P%C3%93LIZAS%20CONTRATOS%202022%2FVerificaci%C3%B3n%20p%C3%B3liza%20contrato%20JEP%2D190%2D2022%2Epdf&amp;parent=%2Fpersonal%2Fcarlos%5Ftorres%5Fjep%5Fgov%5Fco%2FDocuments%2FDocumentos%2FContractual%2FContractual%20%2D%20Onedrive%2FValidaci%C3%B3n%20p%C3%B3lizas%20CPS%2F%2EVERIFICACI%C3%93N%20DE%20P%C3%93LIZAS%20CONTRATOS%202022&amp;parentview=7"/>
    <s v="N/A"/>
    <x v="1"/>
    <s v="Ingreso"/>
    <s v="N/A"/>
    <s v="DERECHO"/>
    <s v="N/A"/>
    <s v="MASCULINO"/>
    <s v="PND"/>
    <s v="https://community.secop.gov.co/Public/Tendering/OpportunityDetail/Index?noticeUID=CO1.NTC.2591867&amp;isFromPublicArea=True&amp;isModal=False"/>
    <n v="1"/>
    <n v="2022"/>
  </r>
  <r>
    <s v="JEP-191-2022"/>
    <s v="JEP-CSPO-191-2024"/>
    <s v="Clara Torres"/>
    <s v="14 de enero de 2022"/>
    <s v="Karen Jorley Torres Capacho"/>
    <m/>
    <m/>
    <x v="1"/>
    <s v="1. Prestación de servicios"/>
    <n v="28215946"/>
    <n v="8"/>
    <s v="Persona Natural"/>
    <s v="NA"/>
    <s v="Prestar servicios profesionales para apoyar al Departamento de Atención a Víctimas en la región de Santander, Norte de Santander y región que conforma el Magdalena Medio,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2641767"/>
    <s v="N/A"/>
    <s v="N/A"/>
    <n v="7228143"/>
    <n v="54922"/>
    <n v="47422"/>
    <n v="2018011001091"/>
    <d v="2022-01-21T00:00:00"/>
    <d v="2022-01-24T00:00:00"/>
    <s v="N/A"/>
    <s v="N/A"/>
    <s v="N/A"/>
    <s v="N/A"/>
    <n v="0"/>
    <s v="N/A"/>
    <n v="0"/>
    <s v="N/A"/>
    <n v="0"/>
    <s v="N/A"/>
    <n v="-121"/>
    <n v="82641767"/>
    <s v="NO"/>
    <s v="N/A"/>
    <s v="N/A"/>
    <s v="N/A"/>
    <s v="N/A"/>
    <d v="2022-12-31T00:00:00"/>
    <d v="2022-09-01T00:00:00"/>
    <s v="NO"/>
    <s v="Barrancabermeja con desplazamiento en la región de Santander, Norte de Santander y_x000a_región que conforma el Magdalena Medio"/>
    <s v="Cumplimiento"/>
    <s v="475-47-994000051868"/>
    <n v="0"/>
    <s v="Aseguradora Solidaria"/>
    <d v="2022-01-22T00:00:00"/>
    <s v="21-01-20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1%2D2022%2Epdf&amp;parent=%2Fpersonal%2Fcarlos%5Ftorres%5Fjep%5Fgov%5Fco%2FDocuments%2FDocumentos%2FContractual%2FContractual%20%2D%20Onedrive%2FValidaci%C3%B3n%20p%C3%B3lizas%20CPS%2F%2EVERIFICACI%C3%93N%20DE%20P%C3%93LIZAS%20CONTRATOS%202022"/>
    <s v="En fecha 31 de agosto de 2022 se relaciona terminación del contrato No. JEP-192-2022, a partir del 1 de septiembre."/>
    <x v="0"/>
    <s v="Terminación anticipada"/>
    <s v="N/A"/>
    <s v="DERECHO"/>
    <s v="N/A"/>
    <s v="FEMENINO"/>
    <s v="PND"/>
    <s v="https://community.secop.gov.co/Public/Tendering/OpportunityDetail/Index?noticeUID=CO1.NTC.2593363&amp;isFromPublicArea=True&amp;isModal=False"/>
    <n v="1"/>
    <n v="2022"/>
  </r>
  <r>
    <s v="JEP-192-2022"/>
    <s v="JEP-CSPO-192-2022"/>
    <s v="Clara Torres"/>
    <s v="14 de enero de 2022"/>
    <s v="Fernando Puerto Chavez"/>
    <m/>
    <m/>
    <x v="1"/>
    <s v="1. Prestación de servicios"/>
    <n v="16636937"/>
    <n v="4"/>
    <s v="Persona Natural"/>
    <s v="NA"/>
    <s v="Prestar servicios profesionales para apoyar al Departamento de Atención a Víctimas en la región de Bogotá, Cundinamarca y Boyacá,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2641767"/>
    <s v="N/A"/>
    <s v="N/A"/>
    <s v="$7.228.143"/>
    <n v="54822"/>
    <s v="_x0009_47322"/>
    <s v="2018011001091_x0009_"/>
    <d v="2022-01-21T00:00:00"/>
    <d v="2022-01-25T00:00:00"/>
    <s v="N/A"/>
    <s v="N/A"/>
    <s v="N/A"/>
    <s v="N/A"/>
    <n v="0"/>
    <s v="N/A"/>
    <n v="0"/>
    <s v="N/A"/>
    <n v="0"/>
    <s v="N/A"/>
    <n v="0"/>
    <n v="82641767"/>
    <s v="NO"/>
    <s v="N/A"/>
    <s v="N/A"/>
    <s v="N/A"/>
    <s v="N/A"/>
    <d v="2022-12-31T00:00:00"/>
    <d v="2022-12-31T00:00:00"/>
    <s v="NO"/>
    <s v="Bogotá_x000a_con desplazamiento en la región de Bogotá, Cundinamarca y Boyacá"/>
    <s v="Cumplimiento"/>
    <s v="36-45-101037690"/>
    <n v="0"/>
    <s v="Seguros del Estado "/>
    <d v="2022-01-25T00:00:00"/>
    <s v="21/01/2022 - 04/07/2023"/>
    <s v="SD"/>
    <s v="En fecha del 30 de agosto de realiza una terminación anctipada por mututo acuerdo"/>
    <x v="0"/>
    <s v="Terminación anticipada"/>
    <s v="N/A"/>
    <s v="SOCIOLOGÍA"/>
    <s v="N/A"/>
    <s v="MASCULINO"/>
    <s v="PND"/>
    <s v="https://community.secop.gov.co/Public/Tendering/OpportunityDetail/Index?noticeUID=CO1.NTC.2594148&amp;isFromPublicArea=True&amp;isModal=False"/>
    <n v="1"/>
    <n v="2022"/>
  </r>
  <r>
    <s v="JEP-193-2022"/>
    <s v="JEP-CSPO-193-2022"/>
    <s v="Clara Torres"/>
    <s v="14 de enero de 2022"/>
    <s v="Kelly Johana Palacios Sanchez"/>
    <m/>
    <m/>
    <x v="1"/>
    <s v="1. Prestación de servicios"/>
    <n v="1077439409"/>
    <n v="5"/>
    <s v="Persona Natural"/>
    <s v="NA"/>
    <s v="Prestar servicios profesionales para apoyar al Departamento de Atención a Víctimas en la región de Chóco, Urabá Chocoano y Antioqueño,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2641767"/>
    <s v="N/A"/>
    <s v="N/A"/>
    <n v="7228143"/>
    <n v="54722"/>
    <n v="44922"/>
    <n v="2018011001091"/>
    <d v="2022-01-20T00:00:00"/>
    <d v="2022-01-21T00:00:00"/>
    <s v="N/A"/>
    <s v="N/A"/>
    <s v="N/A"/>
    <s v="N/A"/>
    <n v="0"/>
    <s v="N/A"/>
    <n v="0"/>
    <s v="N/A"/>
    <n v="0"/>
    <s v="N/A"/>
    <n v="0"/>
    <n v="82641767"/>
    <s v="NO"/>
    <s v="N/A"/>
    <s v="N/A"/>
    <s v="N/A"/>
    <s v="N/A"/>
    <d v="2022-12-31T00:00:00"/>
    <d v="2022-12-31T00:00:00"/>
    <s v="NO"/>
    <s v="Quibdó_x000a_con desplazamiento en la región de Chocó y Urabá Chocoano y Antioqueño"/>
    <s v="Cumplimiento"/>
    <s v="65-45-101073124"/>
    <n v="0"/>
    <s v="Seguros del Estado "/>
    <d v="2022-01-21T00:00:00"/>
    <s v="18-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3%2D2022%2Epdf&amp;parent=%2Fpersonal%2Fcarlos%5Ftorres%5Fjep%5Fgov%5Fco%2FDocuments%2FDocumentos%2FContractual%2FContractual%20%2D%20Onedrive%2FValidaci%C3%B3n%20p%C3%B3lizas%20CPS%2F%2EVERIFICACI%C3%93N%20DE%20P%C3%93LIZAS%20CONTRATOS%202022"/>
    <s v="N/A"/>
    <x v="1"/>
    <s v="Ingreso"/>
    <s v="N/A"/>
    <s v="DERECHO"/>
    <s v="N/A"/>
    <s v="FEMENINO"/>
    <s v="PND"/>
    <s v="https://community.secop.gov.co/Public/Tendering/OpportunityDetail/Index?noticeUID=CO1.NTC.2595411&amp;isFromPublicArea=True&amp;isModal=False"/>
    <n v="1"/>
    <n v="2022"/>
  </r>
  <r>
    <s v="JEP-194-2022"/>
    <s v="JEP-CSPO-194-2022"/>
    <s v="Clara Torres"/>
    <s v="14 de enero de 2022"/>
    <s v="Martha Cristina Muñoz Cordoba"/>
    <m/>
    <m/>
    <x v="1"/>
    <s v="1. Prestación de servicios"/>
    <s v="37.081.653_x000d_"/>
    <n v="0"/>
    <s v="Persona Natural"/>
    <s v="NA"/>
    <s v="Prestar servicios profesionales para apoyar al Departamento de Atención a Víctimas en la región de Huila, Caquetá, Putumayo y Tolima,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2641767"/>
    <s v="N/A"/>
    <s v="N/A"/>
    <s v="$7.228.143"/>
    <n v="54622"/>
    <n v="45122"/>
    <s v="2018011001091_x0009_"/>
    <d v="2022-01-20T00:00:00"/>
    <d v="2022-01-22T00:00:00"/>
    <s v="N/A"/>
    <s v="N/A"/>
    <s v="N/A"/>
    <s v="N/A"/>
    <n v="0"/>
    <s v="N/A"/>
    <n v="0"/>
    <s v="N/A"/>
    <n v="0"/>
    <s v="N/A"/>
    <n v="0"/>
    <n v="82641767"/>
    <s v="NO"/>
    <s v="N/A"/>
    <s v="N/A"/>
    <s v="N/A"/>
    <s v="N/A"/>
    <d v="2022-12-31T00:00:00"/>
    <d v="2022-12-31T00:00:00"/>
    <s v="NO"/>
    <s v="Neiva_x000a_con desplazamiento en la región de Huila, Caquetá, Putumayo y Tolima"/>
    <s v="Cumplimiento"/>
    <s v="380-47-994000122706"/>
    <n v="2"/>
    <s v="Aseguradora Solidaria"/>
    <d v="2022-01-21T00:00:00"/>
    <s v="20-01-2022 - 03-07-2023"/>
    <s v="https://jepcolombia-my.sharepoint.com/personal/carlos_torres_jep_gov_co/_layouts/15/onedrive.aspx?q=194&amp;searchScope=folder&amp;id=%2Fpersonal%2Fcarlos%5Ftorres%5Fjep%5Fgov%5Fco%2FDocuments%2FDocumentos%2FContractual%2FContractual%20%2D%20Onedrive%2FValidaci%C3%B3n%20p%C3%B3lizas%20CPS%2F%2EVERIFICACI%C3%93N%20DE%20P%C3%93LIZAS%20CONTRATOS%202022%2FVerificaci%C3%B3n%20p%C3%B3liza%20contrato%20JEP%2D194%2D2022%2Epdf&amp;parent=%2Fpersonal%2Fcarlos%5Ftorres%5Fjep%5Fgov%5Fco%2FDocuments%2FDocumentos%2FContractual%2FContractual%20%2D%20Onedrive%2FValidaci%C3%B3n%20p%C3%B3lizas%20CPS%2F%2EVERIFICACI%C3%93N%20DE%20P%C3%93LIZAS%20CONTRATOS%202022&amp;parentview=7"/>
    <s v="N/A"/>
    <x v="1"/>
    <s v="Ingreso"/>
    <s v="N/A"/>
    <s v="DERECHO"/>
    <s v="N/A"/>
    <s v="FEMENINO"/>
    <s v="PND"/>
    <s v="https://community.secop.gov.co/Public/Tendering/OpportunityDetail/Index?noticeUID=CO1.NTC.2597277&amp;isFromPublicArea=True&amp;isModal=False"/>
    <n v="1"/>
    <n v="2022"/>
  </r>
  <r>
    <s v="JEP-195-2022"/>
    <s v="JEP-CSPO-195-2022"/>
    <s v="Clara Torres"/>
    <s v="14 de enero de 2022"/>
    <s v="Eybar Edmundo Insuasty Alvarado"/>
    <m/>
    <m/>
    <x v="1"/>
    <s v="1. Prestación de servicios"/>
    <n v="12979996"/>
    <n v="6"/>
    <s v="Persona Natural"/>
    <s v="NA"/>
    <s v="Prestar servicios profesionales para apoyar al Departamento de Atención a Víctimas en la región de Nariño, Valle del Cauca, Cauca,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2641767"/>
    <s v="N/A"/>
    <s v="N/A"/>
    <n v="7228143"/>
    <n v="54522"/>
    <n v="44722"/>
    <n v="2018011001091"/>
    <d v="2022-01-20T00:00:00"/>
    <d v="2022-01-21T00:00:00"/>
    <s v="N/A"/>
    <s v="N/A"/>
    <s v="N/A"/>
    <s v="N/A"/>
    <n v="0"/>
    <s v="N/A"/>
    <n v="0"/>
    <s v="N/A"/>
    <n v="0"/>
    <s v="N/A"/>
    <n v="0"/>
    <n v="82641767"/>
    <s v="NO"/>
    <s v="N/A"/>
    <s v="N/A"/>
    <s v="N/A"/>
    <s v="N/A"/>
    <d v="2022-12-31T00:00:00"/>
    <d v="2022-12-31T00:00:00"/>
    <s v="NO"/>
    <s v="Pasto_x000a_con desplazamiento en la región de Nariño, Valle del Cauca, Cauca"/>
    <s v="Cumplimiento "/>
    <s v="41-45-101075500"/>
    <n v="0"/>
    <s v="Seguros del Estado"/>
    <d v="2022-01-21T00:00:00"/>
    <s v="20-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5%2D2022%2Epdf&amp;parent=%2Fpersonal%2Fcarlos%5Ftorres%5Fjep%5Fgov%5Fco%2FDocuments%2FDocumentos%2FContractual%2FContractual%20%2D%20Onedrive%2FValidaci%C3%B3n%20p%C3%B3lizas%20CPS%2F%2EVERIFICACI%C3%93N%20DE%20P%C3%93LIZAS%20CONTRATOS%202022"/>
    <s v="N/A"/>
    <x v="1"/>
    <s v="Ingreso"/>
    <s v="N/A"/>
    <s v="DERECHO"/>
    <s v="N/A"/>
    <s v="MASCULINO"/>
    <s v="PND"/>
    <s v="https://community.secop.gov.co/Public/Tendering/OpportunityDetail/Index?noticeUID=CO1.NTC.2598996&amp;isFromPublicArea=True&amp;isModal=False"/>
    <n v="1"/>
    <n v="2022"/>
  </r>
  <r>
    <s v="JEP-196-2022"/>
    <s v="JEP-CSPO-196-2022"/>
    <s v="Clara Torres"/>
    <s v="14 de enero de 2022"/>
    <s v="Daniel Camilo Agudelo Tolosa"/>
    <m/>
    <m/>
    <x v="1"/>
    <s v="1. Prestación de servicios"/>
    <n v="1026574769"/>
    <n v="3"/>
    <s v="Persona Natural"/>
    <s v="NA"/>
    <s v="Prestar servicios profesionales para apoyar al Departamento de Atención a Víctimas en la región de Santander, Norte de Santander y región que conforma el Magdalena Medio, para adelantar acciones de difusión, asesoría y orientación a las víctimas en instancias judiciales y no judiciales, atendiendo los enfoques diferenciales y psicosocial._x0009_Daniel Camilo Agudelo Tolosa"/>
    <m/>
    <s v="Harvey Danilo Suarez Morales"/>
    <s v="Secretaría Ejecutiva"/>
    <s v="Subsecretaría Ejecutiva "/>
    <s v="Departamento de Atención a Víctimas"/>
    <s v="Claudia Viviana Ferro Buitrago"/>
    <s v="Departamento de Atención a Víctimas"/>
    <s v="N/A"/>
    <s v="N/A"/>
    <s v="N/A"/>
    <s v="Inversión"/>
    <n v="82641767"/>
    <s v="N/A"/>
    <s v="N/A"/>
    <s v="$7.228.143"/>
    <n v="54422"/>
    <n v="45222"/>
    <s v="2018011001091_x0009_"/>
    <d v="2022-01-20T00:00:00"/>
    <d v="2022-01-21T00:00:00"/>
    <s v="Leonardo Ariza"/>
    <n v="1098170254"/>
    <n v="1"/>
    <d v="2022-03-17T00:00:00"/>
    <n v="0"/>
    <s v="N/A"/>
    <n v="0"/>
    <s v="N/A"/>
    <n v="0"/>
    <s v="N/A"/>
    <n v="0"/>
    <n v="82641767"/>
    <s v="NO"/>
    <s v="N/A"/>
    <s v="N/A"/>
    <s v="N/A"/>
    <s v="N/A"/>
    <d v="2022-12-31T00:00:00"/>
    <d v="2022-12-31T00:00:00"/>
    <s v="NO"/>
    <s v="Bucaramanga con desplazamiento en la región de Santander, Norte de Santander y_x000a_región que conforma el Magdalena Medio"/>
    <s v="Cumplimiento "/>
    <n v="380004544"/>
    <n v="0"/>
    <s v="Seguros Mundial"/>
    <d v="2022-01-21T00:00:00"/>
    <s v="20-01-2022 - 30-06-2023"/>
    <s v="https://jepcolombia-my.sharepoint.com/personal/carlos_torres_jep_gov_co/_layouts/15/onedrive.aspx?q=196&amp;searchScope=folder&amp;id=%2Fpersonal%2Fcarlos%5Ftorres%5Fjep%5Fgov%5Fco%2FDocuments%2FDocumentos%2FContractual%2FContractual%20%2D%20Onedrive%2FValidaci%C3%B3n%20p%C3%B3lizas%20CPS%2F%2EVERIFICACI%C3%93N%20DE%20P%C3%93LIZAS%20CONTRATOS%202022%2FVerificaci%C3%B3n%20p%C3%B3liza%20contrato%20JEP%2D196%2D2022%2Epdf&amp;parent=%2Fpersonal%2Fcarlos%5Ftorres%5Fjep%5Fgov%5Fco%2FDocuments%2FDocumentos%2FContractual%2FContractual%20%2D%20Onedrive%2FValidaci%C3%B3n%20p%C3%B3lizas%20CPS%2F%2EVERIFICACI%C3%93N%20DE%20P%C3%93LIZAS%20CONTRATOS%202022&amp;parentview=7"/>
    <s v="En fecha 17/03/2022 se suscribió cesión del contrato"/>
    <x v="1"/>
    <s v="Cesión"/>
    <s v="N/A"/>
    <s v="DERECHO"/>
    <s v="N/A"/>
    <s v="MASCULINO"/>
    <s v="PND"/>
    <s v="https://community.secop.gov.co/Public/Tendering/OpportunityDetail/Index?noticeUID=CO1.NTC.2600550&amp;isFromPublicArea=True&amp;isModal=False"/>
    <n v="1"/>
    <n v="2022"/>
  </r>
  <r>
    <s v="JEP-197-2022"/>
    <s v="JEP-CSPO-197-2022"/>
    <s v="Clara Torres"/>
    <s v="14 de enero de 2022"/>
    <s v="Ester Yolima Bedoya Jaramillo"/>
    <m/>
    <m/>
    <x v="1"/>
    <s v="1. Prestación de servicios"/>
    <n v="1020412134"/>
    <n v="0"/>
    <s v="Persona Natural"/>
    <s v="NA"/>
    <s v="Prestar servicios profesionales para apoyar al Departamento de Atención a Víctimas en la región de Urabá Antioqueño y Urabá Chcoano,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2641767"/>
    <s v="N/A"/>
    <s v="N/A"/>
    <n v="7228143"/>
    <n v="54322"/>
    <n v="44822"/>
    <n v="2018011001091"/>
    <d v="2022-01-20T00:00:00"/>
    <d v="2022-01-21T00:00:00"/>
    <s v="N/A"/>
    <s v="N/A"/>
    <s v="N/A"/>
    <s v="N/A"/>
    <n v="0"/>
    <s v="N/A"/>
    <n v="0"/>
    <s v="N/A"/>
    <n v="0"/>
    <s v="N/A"/>
    <n v="0"/>
    <n v="82641767"/>
    <s v="NO"/>
    <s v="N/A"/>
    <s v="N/A"/>
    <s v="N/A"/>
    <s v="N/A"/>
    <d v="2022-12-31T00:00:00"/>
    <d v="2022-12-31T00:00:00"/>
    <s v="NO"/>
    <s v="Apartadó con desplazamiento en la región de Urabá Antioqueño y Urabá Chocoano"/>
    <s v="Cumplimiento "/>
    <s v="65-47-101006615"/>
    <n v="0"/>
    <s v="Seguros del Estado"/>
    <d v="2022-01-21T00:00:00"/>
    <s v="20-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7%2D2022%2Epdf&amp;parent=%2Fpersonal%2Fcarlos%5Ftorres%5Fjep%5Fgov%5Fco%2FDocuments%2FDocumentos%2FContractual%2FContractual%20%2D%20Onedrive%2FValidaci%C3%B3n%20p%C3%B3lizas%20CPS%2F%2EVERIFICACI%C3%93N%20DE%20P%C3%93LIZAS%20CONTRATOS%202022"/>
    <s v="N/A"/>
    <x v="1"/>
    <s v="Ingreso"/>
    <s v="N/A"/>
    <s v="CIENCIAS SOCIALES "/>
    <s v="N/A"/>
    <s v="FEMENINO"/>
    <s v="PND"/>
    <s v="https://community.secop.gov.co/Public/Tendering/OpportunityDetail/Index?noticeUID=CO1.NTC.2603139&amp;isFromPublicArea=True&amp;isModal=False"/>
    <n v="1"/>
    <n v="2022"/>
  </r>
  <r>
    <s v="JEP-198-2022"/>
    <s v="JEP-CSPO-198-2022"/>
    <s v="Jairo Cuellar"/>
    <s v="14 de enero de 2022"/>
    <s v="Carol Andrea Puentes Tangarife"/>
    <m/>
    <m/>
    <x v="1"/>
    <s v="1. Prestación de servicios"/>
    <n v="1152201545"/>
    <n v="8"/>
    <s v="Persona Natural"/>
    <s v="NA"/>
    <s v="Prestar servicios profesionales para apoyar técnicamente al Grupo de Análisis, Contexto y Estadística, de acuerdo a los lineamientos impartidos desde el alistamiento para la consolidación de la información a fin de construir el contexto nacional del conflicto armado y la identificación de los fenomenos delincuenciales ocurridos durante y con ocasión del mismo, a fin de facilitar la capacidad investigativa de la UIA."/>
    <m/>
    <s v="Harvey Danilo Suarez Morales"/>
    <s v="Secretaría Ejecutiva"/>
    <s v="Unidad de Investigación y Acusación"/>
    <s v="Unidad de Investigación y Acusación"/>
    <s v="Luz Helena Morales Garay"/>
    <s v="Unidad de Investigación y Acusación"/>
    <s v="N/A"/>
    <s v="N/A"/>
    <s v="N/A"/>
    <s v="Inversión"/>
    <n v="43368840"/>
    <s v="N/A"/>
    <s v="N/A"/>
    <s v="$3.614.070"/>
    <n v="29922"/>
    <n v="51722"/>
    <s v="2018011001091_x0009_"/>
    <d v="2022-01-22T00:00:00"/>
    <d v="2022-01-28T00:00:00"/>
    <s v="N/A"/>
    <s v="N/A"/>
    <s v="N/A"/>
    <s v="N/A"/>
    <n v="0"/>
    <s v="N/A"/>
    <n v="0"/>
    <s v="N/A"/>
    <n v="0"/>
    <s v="N/A"/>
    <n v="0"/>
    <n v="43368840"/>
    <s v="NO"/>
    <s v="N/A"/>
    <s v="N/A"/>
    <s v="N/A"/>
    <s v="N/A"/>
    <d v="2022-12-31T00:00:00"/>
    <d v="2022-12-31T00:00:00"/>
    <s v="NO"/>
    <s v="Bogotá D.C "/>
    <s v="Cumplimiento "/>
    <s v="_x0009_15-45-101138228"/>
    <n v="0"/>
    <s v="Seguros del Estado"/>
    <d v="2022-01-25T00:00:00"/>
    <s v="22-01-2022 - 30-06-2023"/>
    <s v="C:\Users\andres.prietom\JEP Colombia\Carlos Giovanni Torres Peñaranda - Contractual - Onedrive\Validación pólizas CPS\.VERIFICACIÓN DE PÓLIZAS CONTRATOS 2022\Verificación póliza Contrato  JEP-198-2022.pdf"/>
    <s v="N/A"/>
    <x v="1"/>
    <s v="Ingreso"/>
    <s v="N/A"/>
    <s v="DERECHO"/>
    <s v="N/A"/>
    <s v="FEMENINO"/>
    <s v="PND"/>
    <s v="https://community.secop.gov.co/Public/Tendering/OpportunityDetail/Index?noticeUID=CO1.NTC.2627078&amp;isFromPublicArea=True&amp;isModal=False"/>
    <n v="1"/>
    <n v="2022"/>
  </r>
  <r>
    <s v="JEP-199-2022"/>
    <s v="JEP-CSPO-199-2022"/>
    <s v="Jairo Cuellar"/>
    <s v="12 de enero de 2022"/>
    <s v="Carlos Javier Moncayo Valencia"/>
    <m/>
    <m/>
    <x v="1"/>
    <s v="1. Prestación de servicios"/>
    <n v="98385759"/>
    <n v="1"/>
    <s v="Persona Natural"/>
    <s v="NA"/>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s v="Departamento SAAD - Comparecientes"/>
    <s v="N/A"/>
    <s v="N/A"/>
    <s v="N/A"/>
    <s v="Inversión"/>
    <n v="84810209"/>
    <s v="N/A"/>
    <s v="N/A"/>
    <n v="7228143"/>
    <n v="47022"/>
    <n v="63922"/>
    <n v="2018011001091"/>
    <d v="2022-01-25T00:00:00"/>
    <d v="2022-01-28T00:00:00"/>
    <s v="N/A"/>
    <s v="N/A"/>
    <s v="N/A"/>
    <s v="N/A"/>
    <n v="0"/>
    <s v="N/A"/>
    <n v="0"/>
    <s v="N/A"/>
    <n v="0"/>
    <s v="N/A"/>
    <n v="0"/>
    <n v="84810209"/>
    <s v="NO"/>
    <s v="N/A"/>
    <s v="N/A"/>
    <s v="N/A"/>
    <s v="N/A"/>
    <d v="2022-12-31T00:00:00"/>
    <d v="2022-12-31T00:00:00"/>
    <s v="NO"/>
    <s v="Putumayo"/>
    <s v="Cumplimiento"/>
    <s v="41-45-101075637"/>
    <n v="0"/>
    <s v="Seguros del Estado"/>
    <d v="2022-01-27T00:00:00"/>
    <s v="25-01-2022 - 30-06-2023"/>
    <s v="C:\Users\andres.prietom\JEP Colombia\Carlos Giovanni Torres Peñaranda - Contractual - Onedrive\Validación pólizas CPS\.VERIFICACIÓN DE PÓLIZAS CONTRATOS 2022\Verificación póliza Contrato  JEP-199-2022.pdf"/>
    <s v="N/A"/>
    <x v="1"/>
    <s v="Ingreso"/>
    <s v="N/A"/>
    <s v="DERECHO"/>
    <s v="N/A"/>
    <s v="MASCULINO"/>
    <s v="PND"/>
    <s v="https://community.secop.gov.co/Public/Tendering/OpportunityDetail/Index?noticeUID=CO1.NTC.2631836&amp;isFromPublicArea=True&amp;isModal=False"/>
    <n v="1"/>
    <n v="2022"/>
  </r>
  <r>
    <s v="JEP-200-2022"/>
    <s v="JEP-CSPO-200-2022"/>
    <s v="Jairo Cuellar"/>
    <s v="13 de enero de 2022"/>
    <s v="Andres Eduardo Charry Angarita"/>
    <m/>
    <m/>
    <x v="1"/>
    <s v="1. Prestación de servicios"/>
    <n v="11225969"/>
    <n v="8"/>
    <s v="Persona Natural"/>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s v="Departamento SAAD - Comparecientes"/>
    <s v="N/A"/>
    <s v="N/A"/>
    <s v="N/A"/>
    <s v="Inversión"/>
    <n v="84810209"/>
    <s v="N/A"/>
    <s v="N/A"/>
    <s v="$7.228.143"/>
    <n v="39622"/>
    <n v="51322"/>
    <s v="2018011001091_x0009_"/>
    <d v="2022-01-21T00:00:00"/>
    <d v="2022-01-24T00:00:00"/>
    <s v="N/A"/>
    <s v="N/A"/>
    <s v="N/A"/>
    <s v="N/A"/>
    <n v="0"/>
    <s v="N/A"/>
    <n v="0"/>
    <s v="N/A"/>
    <n v="0"/>
    <s v="N/A"/>
    <n v="0"/>
    <n v="84810209"/>
    <s v="NO"/>
    <s v="N/A"/>
    <s v="N/A"/>
    <s v="N/A"/>
    <s v="N/A"/>
    <d v="2022-12-31T00:00:00"/>
    <d v="2022-12-31T00:00:00"/>
    <s v="NO"/>
    <s v="Antioquia_x000a_"/>
    <s v="Cumplimiento"/>
    <s v="21-47-101016621"/>
    <n v="0"/>
    <s v="Seguros del Estado"/>
    <d v="2022-01-24T00:00:00"/>
    <s v="19-01-2022 - 05-01-2023"/>
    <s v="https://jepcolombia-my.sharepoint.com/personal/carlos_torres_jep_gov_co/_layouts/15/onedrive.aspx?ct=1643207861196&amp;or=OWA%2DNT&amp;cid=f62c3057%2D4325%2Da3b8%2De9d3%2De5cdeb2a2c86&amp;id=%2Fpersonal%2Fcarlos%5Ftorres%5Fjep%5Fgov%5Fco%2FDocuments%2FDocumentos%2FContractual%2FContractual%20%2D%20Onedrive%2FValidaci%C3%B3n%20p%C3%B3lizas%20CPS%2F%2EVERIFICACI%C3%93N%20DE%20P%C3%93LIZAS%20CONTRATOS%202022%2FVerificaci%C3%B3n%20p%C3%B3liza%20contrato%20JEP%2D242%2D2022%2Epdf&amp;parent=%2Fpersonal%2Fcarlos%5Ftorres%5Fjep%5Fgov%5Fco%2FDocuments%2FDocumentos%2FContractual%2FContractual%20%2D%20Onedrive%2FValidaci%C3%B3n%20p%C3%B3lizas%20CPS%2F%2EVERIFICACI%C3%93N%20DE%20P%C3%93LIZAS%20CONTRATOS%202022"/>
    <s v="N/A"/>
    <x v="1"/>
    <s v="Ingreso"/>
    <s v="N/A"/>
    <s v="PSICOLOGÍA "/>
    <s v="N/A"/>
    <s v="MASCULINO"/>
    <s v="PND"/>
    <s v="https://community.secop.gov.co/Public/Tendering/OpportunityDetail/Index?noticeUID=CO1.NTC.2637269&amp;isFromPublicArea=True&amp;isModal=False"/>
    <n v="1"/>
    <n v="2022"/>
  </r>
  <r>
    <s v="JEP-201-2022"/>
    <s v="JEP-CSPO-201-2022"/>
    <s v="Vanessa Jiménez "/>
    <d v="2022-01-14T00:00:00"/>
    <s v="Caludia Marcela Pinzon Martinez"/>
    <m/>
    <m/>
    <x v="1"/>
    <s v="1. Prestación de servicios"/>
    <n v="53077880"/>
    <n v="9"/>
    <s v="Persona Natural"/>
    <s v="NA"/>
    <s v="Prestar servicios profesionales para apoyar y acompañar a la Subdirección de Control Interno en la ejecución del plan anual de auditoria en el marco del Sistema del Control Interno Contable, de acuerdo con la normatividad legal vigente."/>
    <m/>
    <s v="Harvey Danilo Suarez Morales"/>
    <s v="Secretaría Ejecutiva"/>
    <s v="Secretaría Ejecutiva"/>
    <s v="Subdirección de Control Interno"/>
    <s v="María Omaira Álvarez Iriarte"/>
    <s v="Subdirección de Control Interno"/>
    <s v="N/A"/>
    <s v="N/A"/>
    <s v="N/A"/>
    <s v="Inversión"/>
    <n v="41200413"/>
    <s v="N/A"/>
    <s v="N/A"/>
    <n v="7228143"/>
    <n v="37422"/>
    <n v="39922"/>
    <n v="2018011001175"/>
    <d v="2022-01-19T00:00:00"/>
    <d v="2022-01-20T00:00:00"/>
    <s v="N/A"/>
    <s v="N/A"/>
    <s v="N/A"/>
    <s v="N/A"/>
    <n v="0"/>
    <s v="N/A"/>
    <n v="0"/>
    <s v="N/A"/>
    <n v="0"/>
    <s v="N/A"/>
    <n v="0"/>
    <n v="41200413"/>
    <s v="NO"/>
    <s v="N/A"/>
    <s v="N/A"/>
    <s v="N/A"/>
    <s v="N/A"/>
    <d v="2022-06-30T00:00:00"/>
    <d v="2022-06-30T00:00:00"/>
    <s v="NO"/>
    <s v="Bogotá D.C"/>
    <s v="Cumplimiento"/>
    <s v="14-47-101014120"/>
    <n v="0"/>
    <s v="Seguros del Estado"/>
    <d v="2022-01-19T00:00:00"/>
    <s v="19-01-2022 - 05-01-2023"/>
    <s v="https://jepcolombia-my.sharepoint.com/personal/carlos_torres_jep_gov_co/Documents/Documentos/Contractual/Contractual%20-%20Onedrive/Validaci%C3%B3n%20p%C3%B3lizas%20CPS/.VERIFICACI%C3%93N%20DE%20P%C3%93LIZAS%20CONTRATOS%202022/Verificaci%C3%B3n%20p%C3%B3liza%20contrato%20JEP%20201%202022.PNG"/>
    <s v="N/A"/>
    <x v="0"/>
    <s v="Ingreso"/>
    <s v="N/A"/>
    <s v="CONTADURÍA PÚBLICA"/>
    <s v="N/A"/>
    <s v="FEMENINO"/>
    <s v="PND"/>
    <s v="https://community.secop.gov.co/Public/Tendering/OpportunityDetail/Index?noticeUID=CO1.NTC.2584387&amp;isFromPublicArea=True&amp;isModal=False"/>
    <n v="1"/>
    <n v="2022"/>
  </r>
  <r>
    <s v="JEP-202-2022"/>
    <s v="JEP-CSPO-202-2022"/>
    <s v="Ángela Esquivel "/>
    <d v="2022-01-14T00:00:00"/>
    <s v="CANCELADO"/>
    <m/>
    <m/>
    <x v="1"/>
    <s v="1. Prestación de servicios"/>
    <s v="CANCELADO"/>
    <s v="N/A"/>
    <s v="Persona Natural"/>
    <s v="NA"/>
    <s v="CANCELADO"/>
    <m/>
    <s v="Cancelado"/>
    <s v="Cancelado"/>
    <s v="Cancelado"/>
    <s v="Cancelado"/>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ADO"/>
    <x v="2"/>
    <s v="Ninguna"/>
    <m/>
    <s v="N/A"/>
    <s v="N/A"/>
    <s v="N/A"/>
    <s v="N/A"/>
    <s v="N/A"/>
    <e v="#VALUE!"/>
    <e v="#VALUE!"/>
  </r>
  <r>
    <s v="JEP-203-2022"/>
    <s v="JEP-CSPO-203-2022"/>
    <s v="Carlos Torres"/>
    <d v="2022-01-14T00:00:00"/>
    <s v="Viviana Paola Camargo Duarte"/>
    <m/>
    <m/>
    <x v="1"/>
    <s v="1. Prestación de servicios"/>
    <n v="37577241"/>
    <n v="1"/>
    <s v="Persona Natural"/>
    <s v="NA"/>
    <s v="Prestar servicios profesionales para apoyar al Departamento de Atención a Víctimas en la región de Santander, Norte de Santander y región que conforma el Magdalena Medio,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2641767"/>
    <s v="N/A"/>
    <s v="N/A"/>
    <n v="7228143"/>
    <n v="51622"/>
    <n v="47822"/>
    <n v="2018011001091"/>
    <d v="2022-01-21T00:00:00"/>
    <d v="2022-01-26T00:00:00"/>
    <s v="N/A"/>
    <s v="N/A"/>
    <s v="N/A"/>
    <s v="N/A"/>
    <n v="0"/>
    <s v="N/A"/>
    <n v="0"/>
    <s v="N/A"/>
    <n v="0"/>
    <s v="N/A"/>
    <n v="0"/>
    <n v="82641767"/>
    <s v="NO"/>
    <s v="N/A"/>
    <s v="N/A"/>
    <s v="N/A"/>
    <s v="N/A"/>
    <d v="2022-12-31T00:00:00"/>
    <d v="2022-12-31T00:00:00"/>
    <s v="NO"/>
    <s v=" Barrancabermeja con_x000a_desplazamiento en la región de Santander, Norte de Santander y región que conforma el_x000a_Magdalena Medio"/>
    <s v="Cumplimiento"/>
    <s v="56-45-101000994"/>
    <n v="2"/>
    <s v="Seguros del Estado"/>
    <d v="2022-01-24T00:00:00"/>
    <s v="21-01-2022 - 03-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3%2D2022%2Epdf&amp;parent=%2Fpersonal%2Fcarlos%5Ftorres%5Fjep%5Fgov%5Fco%2FDocuments%2FDocumentos%2FContractual%2FContractual%20%2D%20Onedrive%2FValidaci%C3%B3n%20p%C3%B3lizas%20CPS%2F%2EVERIFICACI%C3%93N%20DE%20P%C3%93LIZAS%20CONTRATOS%202022"/>
    <s v="N/A"/>
    <x v="1"/>
    <s v="Ingreso"/>
    <s v="N/A"/>
    <s v="PSICOLOGÍA "/>
    <s v="N/A"/>
    <s v="FEMENINO"/>
    <s v="PND"/>
    <s v="https://community.secop.gov.co/Public/Tendering/OpportunityDetail/Index?noticeUID=CO1.NTC.2599030&amp;isFromPublicArea=True&amp;isModal=False"/>
    <n v="1"/>
    <n v="2022"/>
  </r>
  <r>
    <s v="JEP-204-2022"/>
    <s v="JEP-CSPO-204-2022"/>
    <s v="Carlos Torres"/>
    <d v="2022-01-14T00:00:00"/>
    <s v="Fabiola Morales Murcia"/>
    <m/>
    <m/>
    <x v="1"/>
    <s v="1. Prestación de servicios"/>
    <n v="51843728"/>
    <n v="6"/>
    <s v="Persona Natural"/>
    <s v="NA"/>
    <s v="Prestar servicios profesionales para apoyar al Departamento de Atención a Víctimas en la región de Caquetá, Huila, Putumayo y Tolima,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2641767"/>
    <s v="N/A"/>
    <s v="N/A"/>
    <s v="$7.228.143"/>
    <n v="51722"/>
    <n v="47922"/>
    <s v="2018011001091_x0009_"/>
    <d v="2022-01-21T00:00:00"/>
    <d v="2022-01-24T00:00:00"/>
    <s v="N/A"/>
    <s v="N/A"/>
    <s v="N/A"/>
    <s v="N/A"/>
    <n v="0"/>
    <s v="N/A"/>
    <n v="0"/>
    <s v="N/A"/>
    <n v="0"/>
    <s v="N/A"/>
    <n v="0"/>
    <n v="82641767"/>
    <s v="NO"/>
    <s v="N/A"/>
    <s v="N/A"/>
    <s v="N/A"/>
    <s v="N/A"/>
    <d v="2022-12-31T00:00:00"/>
    <d v="2022-12-31T00:00:00"/>
    <s v="NO"/>
    <s v="Florencia con_x000a_desplazamiento en la región de Caquetá, Huila, Putumayo y Tolima"/>
    <s v="Cumplimiento "/>
    <s v="33-47-101008164"/>
    <n v="0"/>
    <s v="Seguros del Estado"/>
    <d v="2022-01-21T00:00:00"/>
    <s v="21-01-2022 - 04-07-2023"/>
    <s v="https://jepcolombia-my.sharepoint.com/personal/carlos_torres_jep_gov_co/_layouts/15/onedrive.aspx?q=204&amp;searchScope=folder&amp;id=%2Fpersonal%2Fcarlos%5Ftorres%5Fjep%5Fgov%5Fco%2FDocuments%2FDocumentos%2FContractual%2FContractual%20%2D%20Onedrive%2FValidaci%C3%B3n%20p%C3%B3lizas%20CPS%2F%2EVERIFICACI%C3%93N%20DE%20P%C3%93LIZAS%20CONTRATOS%202022%2FVerificacio%CC%81n%20po%CC%81liza%20contrato%20JEP%2D204%2D2022%2Epdf&amp;parent=%2Fpersonal%2Fcarlos%5Ftorres%5Fjep%5Fgov%5Fco%2FDocuments%2FDocumentos%2FContractual%2FContractual%20%2D%20Onedrive%2FValidaci%C3%B3n%20p%C3%B3lizas%20CPS%2F%2EVERIFICACI%C3%93N%20DE%20P%C3%93LIZAS%20CONTRATOS%202022&amp;parentview=7"/>
    <s v="N/A"/>
    <x v="1"/>
    <s v="Ingreso"/>
    <s v="N/A"/>
    <s v="PSICOLOGÍA SOCIAL COMUNITARIA "/>
    <s v="N/A"/>
    <s v="FEMENINO"/>
    <s v="PND"/>
    <s v="https://community.secop.gov.co/Public/Tendering/OpportunityDetail/Index?noticeUID=CO1.NTC.2599934&amp;isFromPublicArea=True&amp;isModal=False"/>
    <n v="1"/>
    <n v="2022"/>
  </r>
  <r>
    <s v="JEP-205-2022"/>
    <s v="JEP-CSPO-205-2022"/>
    <s v="Carlos Torres"/>
    <d v="2022-01-14T00:00:00"/>
    <s v="Sofi Paola Malfitano Cordoba"/>
    <m/>
    <m/>
    <x v="1"/>
    <s v="1. Prestación de servicios"/>
    <n v="35895987"/>
    <n v="1"/>
    <s v="Persona Natural"/>
    <s v="NA"/>
    <s v="Prestar servicios profesionales para apoyar al Departamento de Atención a Víctimas en la región de Chocó, Urabá Chocoano y Antioqueño,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2641767"/>
    <s v="N/A"/>
    <s v="N/A"/>
    <n v="7228143"/>
    <n v="51922"/>
    <n v="48522"/>
    <n v="2018011001091"/>
    <d v="2022-01-22T00:00:00"/>
    <d v="2022-01-24T00:00:00"/>
    <s v="N/A"/>
    <s v="N/A"/>
    <s v="N/A"/>
    <s v="N/A"/>
    <n v="0"/>
    <s v="N/A"/>
    <n v="0"/>
    <s v="N/A"/>
    <n v="0"/>
    <s v="N/A"/>
    <n v="0"/>
    <n v="82641767"/>
    <s v="NO"/>
    <s v="N/A"/>
    <s v="N/A"/>
    <s v="N/A"/>
    <s v="N/A"/>
    <d v="2022-12-31T00:00:00"/>
    <d v="2022-12-31T00:00:00"/>
    <s v="NO"/>
    <s v="Quibdó con_x000a_desplazamiento en la región de Chocó, Urabá Chocoano y Antioqueño"/>
    <s v="Cumplimiento"/>
    <s v="65-45-101073191"/>
    <n v="0"/>
    <s v="Seguros del Estado"/>
    <d v="2022-01-22T00:00:00"/>
    <s v="22-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5%2D2022%2Epdf&amp;parent=%2Fpersonal%2Fcarlos%5Ftorres%5Fjep%5Fgov%5Fco%2FDocuments%2FDocumentos%2FContractual%2FContractual%20%2D%20Onedrive%2FValidaci%C3%B3n%20p%C3%B3lizas%20CPS%2F%2EVERIFICACI%C3%93N%20DE%20P%C3%93LIZAS%20CONTRATOS%202022"/>
    <s v="N/A"/>
    <x v="1"/>
    <s v="Ingreso"/>
    <s v="N/A"/>
    <s v="PSICOLOGÍA "/>
    <s v="N/A"/>
    <s v="FEMENINO"/>
    <s v="PND"/>
    <s v="https://community.secop.gov.co/Public/Tendering/OpportunityDetail/Index?noticeUID=CO1.NTC.2603424&amp;isFromPublicArea=True&amp;isModal=False"/>
    <n v="1"/>
    <n v="2022"/>
  </r>
  <r>
    <s v="JEP-206-2022"/>
    <s v="JEP-CSPO-206-2022"/>
    <s v="Carlos Torres"/>
    <d v="2022-01-14T00:00:00"/>
    <s v="Angelica Maria Camacho Pinto"/>
    <m/>
    <m/>
    <x v="1"/>
    <s v="1. Prestación de servicios"/>
    <n v="37293616"/>
    <n v="8"/>
    <s v="Persona Natural"/>
    <s v="NA"/>
    <s v="Prestar servicios profesionales para apoyar al Departamento de Atención a Víctimas en la región de Norte de Santander, Santander y región que conforma el Magdalena Medio,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2641767"/>
    <s v="N/A"/>
    <s v="N/A"/>
    <s v="$7.228.143"/>
    <n v="52122"/>
    <n v="48022"/>
    <s v="2018011001091_x0009_"/>
    <d v="2022-01-21T00:00:00"/>
    <d v="2022-01-24T00:00:00"/>
    <s v="N/A"/>
    <s v="N/A"/>
    <s v="N/A"/>
    <s v="N/A"/>
    <n v="0"/>
    <s v="N/A"/>
    <n v="0"/>
    <s v="N/A"/>
    <n v="0"/>
    <s v="N/A"/>
    <n v="0"/>
    <n v="82641767"/>
    <s v="NO"/>
    <s v="N/A"/>
    <s v="N/A"/>
    <s v="N/A"/>
    <s v="N/A"/>
    <d v="2022-12-31T00:00:00"/>
    <d v="2022-12-31T00:00:00"/>
    <s v="NO"/>
    <s v="Cúcuta con_x000a_desplazamiento en la región de Norte de Santander, Santander y región que conforma el_x000a_Magdalena"/>
    <s v="Cumplimiento "/>
    <s v="475-47-994000051833"/>
    <n v="0"/>
    <s v="Aseguradora Solidaria"/>
    <d v="2022-01-21T00:00:00"/>
    <s v="21-01-2022 - 01-07-2023"/>
    <s v="https://jepcolombia-my.sharepoint.com/personal/carlos_torres_jep_gov_co/_layouts/15/onedrive.aspx?q=206&amp;searchScope=folder&amp;id=%2Fpersonal%2Fcarlos%5Ftorres%5Fjep%5Fgov%5Fco%2FDocuments%2FDocumentos%2FContractual%2FContractual%20%2D%20Onedrive%2FValidaci%C3%B3n%20p%C3%B3lizas%20CPS%2F%2EVERIFICACI%C3%93N%20DE%20P%C3%93LIZAS%20CONTRATOS%202022%2FVerificacio%CC%81n%20po%CC%81liza%20contrato%20JEP%2D206%2D2022%2Epdf&amp;parent=%2Fpersonal%2Fcarlos%5Ftorres%5Fjep%5Fgov%5Fco%2FDocuments%2FDocumentos%2FContractual%2FContractual%20%2D%20Onedrive%2FValidaci%C3%B3n%20p%C3%B3lizas%20CPS%2F%2EVERIFICACI%C3%93N%20DE%20P%C3%93LIZAS%20CONTRATOS%202022&amp;parentview=7"/>
    <s v="N/A"/>
    <x v="1"/>
    <s v="Ingreso"/>
    <s v="N/A"/>
    <s v="PSICOLOGÍA"/>
    <s v="N/A"/>
    <s v="FEMENINO"/>
    <s v="angelica.camacho@jep.gov.co"/>
    <s v="https://community.secop.gov.co/Public/Tendering/OpportunityDetail/Index?noticeUID=CO1.NTC.2605153&amp;isFromPublicArea=True&amp;isModal=False"/>
    <n v="1"/>
    <n v="2022"/>
  </r>
  <r>
    <s v="JEP-207-2022"/>
    <s v="JEP-CSPO-207-2022"/>
    <s v="Carlos Torres"/>
    <d v="2022-01-14T00:00:00"/>
    <s v="Maria del Pilar Orjuela Trujillo"/>
    <m/>
    <m/>
    <x v="1"/>
    <s v="1. Prestación de servicios"/>
    <n v="52538435"/>
    <n v="1"/>
    <s v="Persona Natural"/>
    <s v="NA"/>
    <s v="Prestar servicios profesionales para apoyar al Departamento de Atención a Víctimas en la región de Tolima, Huila, Caquetá y Putumayo,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2641767"/>
    <s v="N/A"/>
    <s v="N/A"/>
    <n v="7228143"/>
    <n v="52022"/>
    <n v="50722"/>
    <n v="2018011001091"/>
    <d v="2022-01-23T00:00:00"/>
    <d v="2022-01-26T00:00:00"/>
    <s v="N/A"/>
    <s v="N/A"/>
    <s v="N/A"/>
    <s v="N/A"/>
    <n v="0"/>
    <s v="N/A"/>
    <n v="0"/>
    <s v="N/A"/>
    <n v="0"/>
    <s v="N/A"/>
    <n v="0"/>
    <n v="82641767"/>
    <s v="NO"/>
    <s v="N/A"/>
    <s v="N/A"/>
    <s v="N/A"/>
    <s v="N/A"/>
    <d v="2022-12-31T00:00:00"/>
    <d v="2022-12-31T00:00:00"/>
    <s v="NO"/>
    <s v="Ibagué con desplazamiento_x000a_en la región de Tolima, Huila, Caquetá y Putumayo"/>
    <s v="Cumplimiento"/>
    <s v="380-47-994000123812"/>
    <n v="0"/>
    <s v="Aseguradora Solidaria"/>
    <d v="2022-01-25T00:00:00"/>
    <s v="23/01/2022 - 03-07-2023"/>
    <s v="https://jepcolombia-my.sharepoint.com/personal/carlos_torres_jep_gov_co/_layouts/15/onedrive.aspx?q=207&amp;searchScope=folder&amp;id=%2Fpersonal%2Fcarlos%5Ftorres%5Fjep%5Fgov%5Fco%2FDocuments%2FDocumentos%2FContractual%2FContractual%20%2D%20Onedrive%2FValidaci%C3%B3n%20p%C3%B3lizas%20CPS%2F%2EVERIFICACI%C3%93N%20DE%20P%C3%93LIZAS%20CONTRATOS%202022%2FVerificacio%CC%81n%20po%CC%81liza%20contrato%20JEP%2D207%2D2022%2Epdf&amp;parent=%2Fpersonal%2Fcarlos%5Ftorres%5Fjep%5Fgov%5Fco%2FDocuments%2FDocumentos%2FContractual%2FContractual%20%2D%20Onedrive%2FValidaci%C3%B3n%20p%C3%B3lizas%20CPS%2F%2EVERIFICACI%C3%93N%20DE%20P%C3%93LIZAS%20CONTRATOS%202022&amp;parentview=7"/>
    <s v="N/A"/>
    <x v="1"/>
    <s v="Ingreso"/>
    <s v="N/A"/>
    <s v="CIENCIAS POLÍTICAS"/>
    <s v="N/A"/>
    <s v="FEMENINO"/>
    <s v="PND"/>
    <s v="https://community.secop.gov.co/Public/Tendering/OpportunityDetail/Index?noticeUID=CO1.NTC.2629478&amp;isFromPublicArea=True&amp;isModal=False"/>
    <n v="1"/>
    <n v="2022"/>
  </r>
  <r>
    <s v="JEP-208-2022"/>
    <s v="JEP-CSPO-208-2022"/>
    <s v="Carlos Torres"/>
    <d v="2022-01-14T00:00:00"/>
    <s v="Marglevis Arguelles Galvis"/>
    <m/>
    <m/>
    <x v="1"/>
    <s v="1. Prestación de servicios"/>
    <n v="39301978"/>
    <n v="1"/>
    <s v="Persona Natural"/>
    <s v="NA"/>
    <s v="Prestar servicios profesionales para apoyar al Departamento de Atención a Víctimas en la región de Urabá Antioqueño y Urabá Chocoano, para adelantar acciones de difusión, acompañamiento y orientación psicosocial a las víctimas en instancias judiciales y no judiciales, atendiendo los enfoques étnico, diferencial y psicosocial."/>
    <m/>
    <s v="Harvey Danilo Suarez Morales"/>
    <s v="Secretaría Ejecutiva"/>
    <s v="Subsecretaría Ejecutiva "/>
    <s v="Departamento de Atención a Víctimas"/>
    <s v="Claudia Viviana Ferro Buitrago"/>
    <s v="Departamento de Atención a Víctimas"/>
    <s v="N/A"/>
    <s v="N/A"/>
    <s v="N/A"/>
    <s v="Inversión"/>
    <n v="82641767"/>
    <s v="N/A"/>
    <s v="N/A"/>
    <s v="$7.228.143"/>
    <n v="52322"/>
    <n v="50822"/>
    <s v="2018011001091_x0009_"/>
    <d v="2022-01-23T00:00:00"/>
    <d v="2022-01-24T00:00:00"/>
    <s v="N/A"/>
    <s v="N/A"/>
    <s v="N/A"/>
    <s v="N/A"/>
    <n v="0"/>
    <s v="N/A"/>
    <n v="0"/>
    <s v="N/A"/>
    <n v="0"/>
    <s v="N/A"/>
    <n v="0"/>
    <n v="82641767"/>
    <s v="NO"/>
    <s v="N/A"/>
    <s v="N/A"/>
    <s v="N/A"/>
    <s v="N/A"/>
    <d v="2022-12-31T00:00:00"/>
    <d v="2022-12-31T00:00:00"/>
    <s v="NO"/>
    <s v="Apartadó con_x000a_desplazamiento en la región de Urabá Antioqueño y Urabá Chocoano"/>
    <s v="Cumplimiento"/>
    <s v="14-47-101014301"/>
    <n v="0"/>
    <s v="Seguros del Estado"/>
    <d v="2022-01-24T00:00:00"/>
    <s v="23-01-2022 - 30-06-2023"/>
    <s v="https://jepcolombia-my.sharepoint.com/personal/carlos_torres_jep_gov_co/_layouts/15/onedrive.aspx?q=208&amp;searchScope=folder&amp;id=%2Fpersonal%2Fcarlos%5Ftorres%5Fjep%5Fgov%5Fco%2FDocuments%2FDocumentos%2FContractual%2FContractual%20%2D%20Onedrive%2FValidaci%C3%B3n%20p%C3%B3lizas%20CPS%2F%2EVERIFICACI%C3%93N%20DE%20P%C3%93LIZAS%20CONTRATOS%202022%2FVerificacio%CC%81n%20po%CC%81liza%20contrato%20JEP%2D208%2D2022%2Epdf&amp;parent=%2Fpersonal%2Fcarlos%5Ftorres%5Fjep%5Fgov%5Fco%2FDocuments%2FDocumentos%2FContractual%2FContractual%20%2D%20Onedrive%2FValidaci%C3%B3n%20p%C3%B3lizas%20CPS%2F%2EVERIFICACI%C3%93N%20DE%20P%C3%93LIZAS%20CONTRATOS%202022&amp;parentview=7"/>
    <s v="N/A"/>
    <x v="1"/>
    <s v="Ingreso"/>
    <s v="N/A"/>
    <s v="CIENCIAS POLÍTICAS"/>
    <s v="N/A"/>
    <s v="FEMENINO"/>
    <s v="PND"/>
    <s v="https://community.secop.gov.co/Public/Tendering/OpportunityDetail/Index?noticeUID=CO1.NTC.2639767&amp;isFromPublicArea=True&amp;isModal=False"/>
    <n v="1"/>
    <n v="2022"/>
  </r>
  <r>
    <s v="JEP-209-2022"/>
    <s v="JEP-CSPO-209-2022"/>
    <s v="Carlos Torres"/>
    <d v="2022-01-14T00:00:00"/>
    <s v="Natalia Zambrano Fernandez"/>
    <m/>
    <m/>
    <x v="1"/>
    <s v="1. Prestación de servicios"/>
    <n v="1130603927"/>
    <n v="3"/>
    <s v="Persona Natural"/>
    <s v="NA"/>
    <s v="Prestar servicios profesionales para apoyar al Departamento de Atención a Víctimas en la región de Valle del Cauca, Cauca y Nariño,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2641767"/>
    <s v="N/A"/>
    <s v="N/A"/>
    <n v="7228143"/>
    <n v="52422"/>
    <n v="50922"/>
    <n v="2018011001091"/>
    <d v="2022-01-23T00:00:00"/>
    <d v="2022-01-24T00:00:00"/>
    <s v="N/A"/>
    <s v="N/A"/>
    <s v="N/A"/>
    <s v="N/A"/>
    <n v="0"/>
    <s v="N/A"/>
    <n v="0"/>
    <s v="N/A"/>
    <n v="0"/>
    <s v="N/A"/>
    <n v="0"/>
    <n v="82641767"/>
    <s v="NO"/>
    <s v="N/A"/>
    <s v="N/A"/>
    <s v="N/A"/>
    <s v="N/A"/>
    <d v="2022-12-31T00:00:00"/>
    <d v="2022-12-31T00:00:00"/>
    <s v="NO"/>
    <s v="Cali con desplazamiento_x000a_en la región de Valle del Cauca, Cauca y Nariño"/>
    <s v="Cumplimiento"/>
    <s v="14-47-101014275"/>
    <n v="0"/>
    <s v="Seguros del Estado"/>
    <d v="2022-01-23T00:00:00"/>
    <s v="23-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9%2D2022%2Epdf&amp;parent=%2Fpersonal%2Fcarlos%5Ftorres%5Fjep%5Fgov%5Fco%2FDocuments%2FDocumentos%2FContractual%2FContractual%20%2D%20Onedrive%2FValidaci%C3%B3n%20p%C3%B3lizas%20CPS%2F%2EVERIFICACI%C3%93N%20DE%20P%C3%93LIZAS%20CONTRATOS%202022"/>
    <s v="N/A"/>
    <x v="1"/>
    <s v="Ingreso"/>
    <s v="N/A"/>
    <s v="PSICOLOGÍA "/>
    <s v="N/A"/>
    <s v="FEMENINO"/>
    <s v="PND"/>
    <s v="https://community.secop.gov.co/Public/Tendering/OpportunityDetail/Index?noticeUID=CO1.NTC.2642258&amp;isFromPublicArea=True&amp;isModal=False"/>
    <n v="1"/>
    <n v="2022"/>
  </r>
  <r>
    <s v="JEP-210-2022"/>
    <s v="JEP-CSPO-210-2022"/>
    <s v="Carlos Torres"/>
    <d v="2022-01-14T00:00:00"/>
    <s v="Diego Alexis Ibarra Piedrahita"/>
    <m/>
    <m/>
    <x v="1"/>
    <s v="1. Prestación de servicios"/>
    <n v="71788874"/>
    <n v="0"/>
    <s v="Persona Natural"/>
    <s v="NA"/>
    <s v="Prestar servicios profesionales para apoyar al Departamento de Atención a Víctimas en la región de Antioquia,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2641767"/>
    <s v="N/A"/>
    <s v="N/A"/>
    <s v="$7.228.143"/>
    <n v="51522"/>
    <n v="51022"/>
    <s v="2018011001091_x0009_"/>
    <d v="2022-01-23T00:00:00"/>
    <d v="2022-01-24T00:00:00"/>
    <s v="N/A"/>
    <s v="N/A"/>
    <s v="N/A"/>
    <s v="N/A"/>
    <n v="0"/>
    <s v="N/A"/>
    <n v="0"/>
    <s v="N/A"/>
    <n v="0"/>
    <s v="N/A"/>
    <n v="0"/>
    <n v="82641767"/>
    <s v="NO"/>
    <s v="N/A"/>
    <s v="N/A"/>
    <s v="N/A"/>
    <s v="N/A"/>
    <d v="2022-12-31T00:00:00"/>
    <d v="2022-12-31T00:00:00"/>
    <s v="NO"/>
    <s v="Medellín con_x000a_desplazamiento en la región de Antioquia"/>
    <s v="Cumplimiento"/>
    <s v="21-47-101016612"/>
    <n v="0"/>
    <s v="Seguros del Estado "/>
    <d v="2022-01-24T00:00:00"/>
    <s v="23-01-2022 - 10-07-2023"/>
    <s v="https://jepcolombia-my.sharepoint.com/personal/carlos_torres_jep_gov_co/_layouts/15/onedrive.aspx?q=210&amp;searchScope=folder&amp;id=%2Fpersonal%2Fcarlos%5Ftorres%5Fjep%5Fgov%5Fco%2FDocuments%2FDocumentos%2FContractual%2FContractual%20%2D%20Onedrive%2FValidaci%C3%B3n%20p%C3%B3lizas%20CPS%2F%2EVERIFICACI%C3%93N%20DE%20P%C3%93LIZAS%20CONTRATOS%202022%2FVerificacio%CC%81n%20po%CC%81liza%20contrato%20JEP%2D210%2D2022%2Epdf&amp;parent=%2Fpersonal%2Fcarlos%5Ftorres%5Fjep%5Fgov%5Fco%2FDocuments%2FDocumentos%2FContractual%2FContractual%20%2D%20Onedrive%2FValidaci%C3%B3n%20p%C3%B3lizas%20CPS%2F%2EVERIFICACI%C3%93N%20DE%20P%C3%93LIZAS%20CONTRATOS%202022&amp;parentview=7"/>
    <s v="N/A"/>
    <x v="1"/>
    <s v="Ingreso"/>
    <s v="N/A"/>
    <s v="HISTORIA"/>
    <s v="N/A"/>
    <s v="MASCULINO"/>
    <s v="PND"/>
    <s v="https://community.secop.gov.co/Public/Tendering/OpportunityDetail/Index?noticeUID=CO1.NTC.2645587&amp;isFromPublicArea=True&amp;isModal=False"/>
    <n v="1"/>
    <n v="2022"/>
  </r>
  <r>
    <s v="JEP-211-2022"/>
    <s v="JEP-CSPO-211-2022"/>
    <s v="Carlos Torres"/>
    <d v="2022-01-14T00:00:00"/>
    <s v="Carlos Andres Otero Cardona"/>
    <m/>
    <m/>
    <x v="1"/>
    <s v="1. Prestación de servicios"/>
    <n v="91495390"/>
    <n v="2"/>
    <s v="Persona Natural"/>
    <s v="NA"/>
    <s v="Prestar servicios profesionales para apoyar al Departamento de Atención a Víctimas en la región de Cauca, Valle del Cauca y Nariño,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2641767"/>
    <s v="N/A"/>
    <s v="N/A"/>
    <n v="7228143"/>
    <n v="51822"/>
    <n v="51122"/>
    <n v="2018011001091"/>
    <d v="2022-01-23T00:00:00"/>
    <d v="2022-01-24T00:00:00"/>
    <s v="N/A"/>
    <s v="N/A"/>
    <s v="N/A"/>
    <s v="N/A"/>
    <n v="0"/>
    <s v="N/A"/>
    <n v="0"/>
    <s v="N/A"/>
    <n v="0"/>
    <s v="N/A"/>
    <n v="0"/>
    <n v="82641767"/>
    <s v="NO"/>
    <s v="N/A"/>
    <s v="N/A"/>
    <s v="N/A"/>
    <s v="N/A"/>
    <d v="2022-12-31T00:00:00"/>
    <d v="2022-12-31T00:00:00"/>
    <s v="NO"/>
    <s v="Popayán con_x000a_desplazamiento en la región de Cauca, Valle del Cauca y Nariño"/>
    <s v="Cumplimiento "/>
    <s v="435 47 994000048210"/>
    <n v="0"/>
    <s v="Aseguradora Solidaria"/>
    <d v="2022-01-24T00:00:00"/>
    <s v="23-01-2022 - 30-06-2023"/>
    <s v="https://jepcolombia-my.sharepoint.com/personal/carlos_torres_jep_gov_co/_layouts/15/onedrive.aspx?q=211&amp;searchScope=folder&amp;id=%2Fpersonal%2Fcarlos%5Ftorres%5Fjep%5Fgov%5Fco%2FDocuments%2FDocumentos%2FContractual%2FContractual%20%2D%20Onedrive%2FValidaci%C3%B3n%20p%C3%B3lizas%20CPS%2F%2EVERIFICACI%C3%93N%20DE%20P%C3%93LIZAS%20CONTRATOS%202022%2FVerificacio%CC%81n%20po%CC%81liza%20contrato%20JEP%2D211%2D2022%2Epdf&amp;parent=%2Fpersonal%2Fcarlos%5Ftorres%5Fjep%5Fgov%5Fco%2FDocuments%2FDocumentos%2FContractual%2FContractual%20%2D%20Onedrive%2FValidaci%C3%B3n%20p%C3%B3lizas%20CPS%2F%2EVERIFICACI%C3%93N%20DE%20P%C3%93LIZAS%20CONTRATOS%202022&amp;parentview=7"/>
    <s v="N/A"/>
    <x v="1"/>
    <s v="Ingreso"/>
    <s v="N/A"/>
    <s v="PSICOLOGÍA "/>
    <s v="N/A"/>
    <s v="MASCULINO"/>
    <s v="PND"/>
    <s v="https://community.secop.gov.co/Public/Tendering/OpportunityDetail/Index?noticeUID=CO1.NTC.2649455&amp;isFromPublicArea=True&amp;isModal=False"/>
    <n v="1"/>
    <n v="2022"/>
  </r>
  <r>
    <s v="JEP-212-2022"/>
    <s v="JEP-CSPO-212-2022"/>
    <s v="Vanessa Jiménez "/>
    <d v="2022-01-14T00:00:00"/>
    <s v="Diana Liseth Vivas Pulido "/>
    <m/>
    <m/>
    <x v="1"/>
    <s v="1. Prestación de servicios"/>
    <n v="53051656"/>
    <n v="2"/>
    <s v="Persona Natural"/>
    <s v="NA"/>
    <s v="Prestar servicios profesionales para apoyar y acompañar a la Subdirección de Fortalecimiento Institucional en la administración del Sistema de Gestión de calidad de la JEP."/>
    <m/>
    <s v="Harvey Danilo Suarez Morales"/>
    <s v="Secretaría Ejecutiva"/>
    <s v="Secretaría Ejecutiva"/>
    <s v="Subdirección de Fortalecimiento Institucional"/>
    <s v="Luz Amanda Granados Urrea_x0009_"/>
    <s v="Subdirección de Fortalecimiento Institucional"/>
    <s v="N/A"/>
    <s v="N/A"/>
    <s v="N/A"/>
    <s v="Inversión"/>
    <n v="90640910"/>
    <s v="N/A"/>
    <s v="N/A"/>
    <s v="$8.240.084"/>
    <n v="49422"/>
    <n v="50422"/>
    <n v="2018011001175"/>
    <d v="2022-01-23T00:00:00"/>
    <d v="2022-01-27T00:00:00"/>
    <s v="Monica Viviana Marin Aguilar"/>
    <n v="67001394"/>
    <n v="5"/>
    <d v="2022-03-14T00:00:00"/>
    <n v="0"/>
    <s v="N/A"/>
    <n v="0"/>
    <s v="N/A"/>
    <n v="0"/>
    <s v="N/A"/>
    <n v="0"/>
    <n v="90640910"/>
    <s v="NO"/>
    <s v="N/A"/>
    <s v="N/A"/>
    <s v="N/A"/>
    <s v="N/A"/>
    <d v="2022-12-15T00:00:00"/>
    <d v="2022-12-15T00:00:00"/>
    <s v="NO"/>
    <s v="Bogotá D.C"/>
    <s v="Cumplimiento "/>
    <s v="_x0009_NB-100194835"/>
    <n v="0"/>
    <s v="Seguros Mundial"/>
    <d v="2022-01-25T00:00:00"/>
    <s v="23-01-2022 - 15-06-2023"/>
    <s v="C:\Users\andres.prietom\JEP Colombia\Carlos Giovanni Torres Peñaranda - Contractual - Onedrive\Validación pólizas CPS\.VERIFICACIÓN DE PÓLIZAS CONTRATOS 2022\Verificación póliza del contrato JEP 212 2022.PNG"/>
    <s v="en fecha 14/03/2022, se suscribe cesión del contrato"/>
    <x v="1"/>
    <s v="Cesión"/>
    <s v="N/A"/>
    <s v="INGENIERÍA INDUSTRIAL"/>
    <s v="N/A"/>
    <s v="FEMENINO"/>
    <s v="PND"/>
    <s v="https://community.secop.gov.co/Public/Tendering/OpportunityDetail/Index?noticeUID=CO1.NTC.2585904&amp;isFromPublicArea=True&amp;isModal=False"/>
    <n v="1"/>
    <n v="2022"/>
  </r>
  <r>
    <s v="JEP-213-2022"/>
    <s v="JEP-CSPO-213-2022"/>
    <s v="Ángela Esquivel "/>
    <d v="2022-01-13T00:00:00"/>
    <s v="Juan David Acosta Gonzalez"/>
    <m/>
    <m/>
    <x v="1"/>
    <s v="1. Prestación de servicios"/>
    <n v="1019036824"/>
    <n v="8"/>
    <s v="Persona Natural"/>
    <s v="NA"/>
    <s v="Prestar servicios para apoyar y acompañar al Departamento de Gestión Territorial en la organización y sistematización de la información producida por la dependencia, teniendo en cuenta los enfoques diferenciales."/>
    <m/>
    <s v="Harvey Danilo Suarez Morales"/>
    <s v="Secretaría Ejecutiva"/>
    <s v="Subsecretaría Ejecutiva "/>
    <s v="Departamento de Gestión Territorial"/>
    <s v="Gloria Cala Navarro"/>
    <s v="Departamento de Gestión Territorial"/>
    <s v="N/A"/>
    <s v="N/A"/>
    <s v="N/A"/>
    <s v="Inversión"/>
    <n v="41561805"/>
    <s v="N/A"/>
    <s v="N/A"/>
    <n v="3614070"/>
    <n v="28522"/>
    <n v="46122"/>
    <n v="2018011001091"/>
    <d v="2022-01-20T00:00:00"/>
    <d v="2022-01-24T00:00:00"/>
    <s v="Rodrigo "/>
    <n v="1032437437"/>
    <n v="8"/>
    <d v="2022-09-29T00:00:00"/>
    <n v="0"/>
    <s v="N/A"/>
    <n v="0"/>
    <s v="N/A"/>
    <n v="0"/>
    <s v="N/A"/>
    <n v="0"/>
    <n v="41561805"/>
    <s v="NO"/>
    <s v="N/A"/>
    <s v="N/A"/>
    <s v="N/A"/>
    <s v="N/A"/>
    <d v="2022-12-31T00:00:00"/>
    <d v="2022-12-31T00:00:00"/>
    <s v="NO"/>
    <s v="Bogotá D.C"/>
    <s v="Cumplimiento "/>
    <s v="33-47-101008155"/>
    <n v="0"/>
    <s v="Seguros del Estado"/>
    <d v="2022-01-21T00:00:00"/>
    <s v="20-01-2022 - 30-06-2023"/>
    <s v="C:\Users\andres.prietom\JEP Colombia\Carlos Giovanni Torres Peñaranda - Contractual - Onedrive\Validación pólizas CPS\.VERIFICACIÓN DE PÓLIZAS CONTRATOS 2022\verificacion poliza contrato JEP-213-2022.pdf"/>
    <s v="En fehca del 26 de septiembre se encuentra en flujo de aprobación la cesión del CTO JEP-213-2022 Rodrigo Torrejano de DGT"/>
    <x v="1"/>
    <s v="Cesión"/>
    <s v="N/A"/>
    <s v="CIENCIAS POLÍTICAS"/>
    <s v="N/A"/>
    <s v="MASCULINO"/>
    <s v="PND"/>
    <s v="https://community.secop.gov.co/Public/Tendering/OpportunityDetail/Index?noticeUID=CO1.NTC.2588520&amp;isFromPublicArea=True&amp;isModal=False"/>
    <n v="1"/>
    <n v="2022"/>
  </r>
  <r>
    <s v="JEP-214-2022"/>
    <s v="JEP-CSPO-214-2022"/>
    <s v="Ángela Esquivel "/>
    <d v="2022-01-13T00:00:00"/>
    <s v="Jorge Enrique Gil Cepeda"/>
    <m/>
    <m/>
    <x v="1"/>
    <s v="1. Prestación de servicios"/>
    <s v="1.015.414.202_x000d_"/>
    <n v="4"/>
    <s v="Persona Natural"/>
    <s v="NA"/>
    <s v="Prestar servicios profesionales especializados para apoyar y acompañar al  Departamento de Gestión Territorial en las labores de planeación, seguimiento y monitoreo relacionadas con el despliegue territorial que apoya la dependencia, en el marco de los lineamientos para la aplicación del enfoque territorial en la entidad, teniendo en cuenta los enfoques diferenciales."/>
    <m/>
    <s v="Harvey Danilo Suarez Morales"/>
    <s v="Secretaría Ejecutiva"/>
    <s v="Subsecretaría Ejecutiva "/>
    <s v="Departamento de Gestión Territorial"/>
    <s v="Gloria Cala Navarro"/>
    <s v="Departamento de Gestión Territorial"/>
    <s v="N/A"/>
    <s v="N/A"/>
    <s v="N/A"/>
    <s v="Inversión"/>
    <n v="94760959"/>
    <s v="N/A"/>
    <s v="N/A"/>
    <s v="$8.240.084"/>
    <n v="29122"/>
    <n v="49922"/>
    <s v="2018011001091_x0009_"/>
    <d v="2022-01-21T00:00:00"/>
    <d v="2022-01-24T00:00:00"/>
    <s v="N/A"/>
    <s v="N/A"/>
    <s v="N/A"/>
    <s v="N/A"/>
    <n v="0"/>
    <s v="N/A"/>
    <n v="0"/>
    <s v="N/A"/>
    <n v="0"/>
    <s v="N/A"/>
    <n v="0"/>
    <n v="94760959"/>
    <s v="NO"/>
    <s v="N/A"/>
    <s v="N/A"/>
    <s v="N/A"/>
    <s v="N/A"/>
    <d v="2022-12-31T00:00:00"/>
    <d v="2022-12-31T00:00:00"/>
    <s v="NO"/>
    <s v="Bogotá D.C"/>
    <s v="Cumplimiento "/>
    <s v="33-47-101008175"/>
    <n v="0"/>
    <s v="Seguros del Estado "/>
    <d v="2022-01-22T00:00:00"/>
    <s v="21-01-2022 - 10-07-2023"/>
    <s v="C:\Users\andres.prietom\JEP Colombia\Carlos Giovanni Torres Peñaranda - Contractual - Onedrive\Validación pólizas CPS\.VERIFICACIÓN DE PÓLIZAS CONTRATOS 2022\verificacion poliza contrato JEP-214-2022.pdf"/>
    <s v="N/A"/>
    <x v="1"/>
    <s v="Ingreso"/>
    <s v="N/A"/>
    <s v="CIENCIAS POLÍTICAS"/>
    <s v="N/A"/>
    <s v="MASCULINO"/>
    <s v="PND"/>
    <s v="https://community.secop.gov.co/Public/Tendering/OpportunityDetail/Index?noticeUID=CO1.NTC.2589266&amp;isFromPublicArea=True&amp;isModal=False"/>
    <n v="1"/>
    <n v="2022"/>
  </r>
  <r>
    <s v="JEP-215-2022"/>
    <s v="JEP-CSPO-215-2022"/>
    <s v="Ángela Esquivel "/>
    <d v="2022-01-13T00:00:00"/>
    <s v="Edainis Parra Guerrero"/>
    <m/>
    <m/>
    <x v="1"/>
    <s v="1. Prestación de servicios"/>
    <n v="51903216"/>
    <n v="5"/>
    <s v="Persona Natural"/>
    <s v="NA"/>
    <s v="Prestar servicios profesionales especializados para apoyar y acompañar el despliegue territorial de la Secretaría Ejecutiva en el departamento de Chocó,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s v="Departamento de Gestión Territorial"/>
    <s v="N/A"/>
    <s v="N/A"/>
    <s v="N/A"/>
    <s v="Inversión"/>
    <n v="117825780"/>
    <s v="N/A"/>
    <s v="N/A"/>
    <n v="10245720"/>
    <n v="28622"/>
    <n v="46522"/>
    <n v="2018011001091"/>
    <d v="2022-01-21T00:00:00"/>
    <d v="2022-01-24T00:00:00"/>
    <s v="N/A"/>
    <s v="N/A"/>
    <s v="N/A"/>
    <s v="N/A"/>
    <n v="0"/>
    <s v="N/A"/>
    <n v="0"/>
    <s v="N/A"/>
    <n v="0"/>
    <s v="N/A"/>
    <n v="0"/>
    <n v="117825780"/>
    <s v="NO"/>
    <s v="N/A"/>
    <s v="N/A"/>
    <s v="N/A"/>
    <s v="N/A"/>
    <d v="2022-12-31T00:00:00"/>
    <d v="2022-12-31T00:00:00"/>
    <s v="NO"/>
    <s v="Chocó"/>
    <s v="Cumplimiento "/>
    <s v="39-45-101027309"/>
    <n v="0"/>
    <s v="Seguros del Estado"/>
    <d v="2022-01-21T00:00:00"/>
    <s v="21-1-2022 - 05-07-2023"/>
    <s v="C:\Users\andres.prietom\JEP Colombia\Carlos Giovanni Torres Peñaranda - Contractual - Onedrive\Validación pólizas CPS\.VERIFICACIÓN DE PÓLIZAS CONTRATOS 2022\verificacion poliza contratos JEP-215-2022.pdf"/>
    <s v="N/A"/>
    <x v="1"/>
    <s v="Ingreso"/>
    <s v="N/A"/>
    <s v="TRABAJO SOCIAL"/>
    <s v="N/A"/>
    <s v="FEMENINO"/>
    <s v="PND"/>
    <s v="https://community.secop.gov.co/Public/Tendering/OpportunityDetail/Index?noticeUID=CO1.NTC.2589346&amp;isFromPublicArea=True&amp;isModal=False"/>
    <n v="1"/>
    <n v="2022"/>
  </r>
  <r>
    <s v="JEP-216-2022"/>
    <s v="JEP-CSPO-216-2022"/>
    <s v="Ángela Esquivel "/>
    <d v="2022-01-13T00:00:00"/>
    <s v="Ana Maria Otero Alvarez"/>
    <m/>
    <m/>
    <x v="1"/>
    <s v="1. Prestación de servicios"/>
    <n v="25274099"/>
    <n v="5"/>
    <s v="Persona Natural"/>
    <s v="NA"/>
    <s v="Prestar servicios profesionales especializados para apoyar y acompañar el despliegue territorial de la Secretaría Ejecutiva en el departamento del Cauca,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s v="Departamento de Gestión Territorial"/>
    <s v="N/A"/>
    <s v="N/A"/>
    <s v="N/A"/>
    <s v="Inversión"/>
    <n v="117825780"/>
    <s v="N/A"/>
    <s v="N/A"/>
    <s v="$10.245.720"/>
    <n v="28722"/>
    <n v="54322"/>
    <n v="2018011001091"/>
    <d v="2022-01-20T00:00:00"/>
    <d v="2022-01-24T00:00:00"/>
    <s v="N/A"/>
    <s v="N/A"/>
    <s v="N/A"/>
    <s v="N/A"/>
    <n v="0"/>
    <s v="N/A"/>
    <n v="0"/>
    <s v="N/A"/>
    <n v="0"/>
    <s v="N/A"/>
    <n v="0"/>
    <n v="117825780"/>
    <s v="NO"/>
    <s v="N/A"/>
    <s v="N/A"/>
    <s v="N/A"/>
    <s v="N/A"/>
    <d v="2022-12-31T00:00:00"/>
    <d v="2022-12-31T00:00:00"/>
    <s v="NO"/>
    <s v="Cauca"/>
    <s v="Cumplimiento "/>
    <s v="40-47-101003558"/>
    <n v="0"/>
    <s v="Seguros del Estado"/>
    <d v="2022-01-21T00:00:00"/>
    <s v="21-01-2022 - 01-07-2023"/>
    <s v="C:\Users\andres.prietom\JEP Colombia\Carlos Giovanni Torres Peñaranda - Contractual - Onedrive\Validación pólizas CPS\.VERIFICACIÓN DE PÓLIZAS CONTRATOS 2022\verificacion poliza contrato JEP-216-2022.pdf"/>
    <s v="N/A"/>
    <x v="1"/>
    <s v="Ingreso"/>
    <s v="N/A"/>
    <s v="CIENCIAS POLÍTICAS"/>
    <s v="N/A"/>
    <s v="FEMENINO"/>
    <s v="PND"/>
    <s v="https://community.secop.gov.co/Public/Tendering/OpportunityDetail/Index?noticeUID=CO1.NTC.2589627&amp;isFromPublicArea=True&amp;isModal=False"/>
    <n v="1"/>
    <n v="2022"/>
  </r>
  <r>
    <s v="JEP-217-2022"/>
    <s v="JEP-CSPO-217-2022"/>
    <s v="Ángela Esquivel "/>
    <d v="2022-01-13T00:00:00"/>
    <s v="Efren Edmundo Quiroz Cabrera"/>
    <m/>
    <m/>
    <x v="1"/>
    <s v="1. Prestación de servicios"/>
    <n v="98380342"/>
    <n v="1"/>
    <s v="Persona Natural"/>
    <s v="NA"/>
    <s v="Prestar servicios profesionales especializados para apoyar y acompañar el despliegue territorial de la Secretaría Ejecutiva en el departamento de Nariño,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s v="Departamento de Gestión Territorial"/>
    <s v="N/A"/>
    <s v="N/A"/>
    <s v="N/A"/>
    <s v="Inversión"/>
    <n v="117825780"/>
    <s v="N/A"/>
    <s v="N/A"/>
    <n v="10245720"/>
    <n v="28422"/>
    <n v="46622"/>
    <n v="2018011001091"/>
    <d v="2022-01-21T00:00:00"/>
    <d v="2022-01-24T00:00:00"/>
    <s v="N/A"/>
    <s v="N/A"/>
    <s v="N/A"/>
    <s v="N/A"/>
    <n v="0"/>
    <s v="N/A"/>
    <n v="0"/>
    <s v="N/A"/>
    <n v="0"/>
    <s v="N/A"/>
    <n v="0"/>
    <n v="117825780"/>
    <s v="NO"/>
    <s v="N/A"/>
    <s v="N/A"/>
    <s v="N/A"/>
    <s v="N/A"/>
    <d v="2022-12-31T00:00:00"/>
    <d v="2022-12-31T00:00:00"/>
    <s v="NO"/>
    <s v="Nariño"/>
    <s v="Cumplimiento "/>
    <s v="41-45-101075512"/>
    <n v="0"/>
    <s v="Seguros del Estado"/>
    <d v="2022-01-21T00:00:00"/>
    <s v="21-01-2022 - 01-07-2023"/>
    <s v="C:\Users\andres.prietom\JEP Colombia\Carlos Giovanni Torres Peñaranda - Contractual - Onedrive\Validación pólizas CPS\.VERIFICACIÓN DE PÓLIZAS CONTRATOS 2022\verificacion contrato poliza JEP-217-2022.pdf"/>
    <s v="N/A"/>
    <x v="1"/>
    <s v="Ingreso"/>
    <s v="N/A"/>
    <s v="DERECHO"/>
    <s v="N/A"/>
    <s v="MASCULINO"/>
    <s v="PND"/>
    <s v="https://community.secop.gov.co/Public/Tendering/OpportunityDetail/Index?noticeUID=CO1.NTC.2589760&amp;isFromPublicArea=True&amp;isModal=False"/>
    <n v="1"/>
    <n v="2022"/>
  </r>
  <r>
    <s v="JEP-218-2022"/>
    <s v="JEP-CSPO-218-2022"/>
    <s v="Ángela Esquivel "/>
    <d v="2022-01-17T00:00:00"/>
    <s v="Claudia Ivette Galvis Vela"/>
    <m/>
    <m/>
    <x v="1"/>
    <s v="1. Prestación de servicios"/>
    <n v="51784171"/>
    <n v="0"/>
    <s v="Persona Natural"/>
    <s v="NA"/>
    <s v="Prestar servicios profesionales para apoyar al Departamento de Atención a Víctimas a nivel nacional en acompañamiento psicosocial, orientación psicosocial y difus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94211621"/>
    <s v="N/A"/>
    <s v="N/A"/>
    <s v="$8.240.084"/>
    <n v="51422"/>
    <n v="49822"/>
    <s v="2018011001091_x0009_"/>
    <d v="2022-01-23T00:00:00"/>
    <d v="2022-01-25T00:00:00"/>
    <s v="N/A"/>
    <s v="N/A"/>
    <s v="N/A"/>
    <s v="N/A"/>
    <n v="0"/>
    <s v="N/A"/>
    <n v="0"/>
    <s v="N/A"/>
    <n v="0"/>
    <s v="N/A"/>
    <n v="0"/>
    <n v="94211621"/>
    <s v="NO"/>
    <s v="N/A"/>
    <s v="N/A"/>
    <s v="N/A"/>
    <s v="N/A"/>
    <d v="2022-12-31T00:00:00"/>
    <d v="2022-12-31T00:00:00"/>
    <s v="NO"/>
    <s v="Nacional"/>
    <s v="Cumplimiento "/>
    <s v="14-45-101074798_x000d_"/>
    <n v="0"/>
    <s v="Seguros del Estado"/>
    <d v="2022-01-24T00:00:00"/>
    <s v="24-01-2022 - 24-07-2023"/>
    <s v="C:\Users\andres.prietom\JEP Colombia\Carlos Giovanni Torres Peñaranda - Contractual - Onedrive\Validación pólizas CPS\.VERIFICACIÓN DE PÓLIZAS CONTRATOS 2022\verificacion poliza contrato JEP-218-2022.pdf"/>
    <s v="N/A"/>
    <x v="1"/>
    <s v="Ingreso"/>
    <s v="N/A"/>
    <s v="PSICOLOGÍA "/>
    <s v="N/A"/>
    <s v="FEMENINO"/>
    <s v="PND"/>
    <s v="https://community.secop.gov.co/Public/Tendering/OpportunityDetail/Index?noticeUID=CO1.NTC.2590339&amp;isFromPublicArea=True&amp;isModal=False"/>
    <n v="1"/>
    <n v="2022"/>
  </r>
  <r>
    <s v="JEP-219-2022"/>
    <s v="JEP-CSPO-219-2022"/>
    <s v="Ángela Esquivel "/>
    <d v="2022-01-17T00:00:00"/>
    <s v="Ilva Juliana Ospina Garcia"/>
    <m/>
    <m/>
    <x v="1"/>
    <s v="1. Prestación de servicios"/>
    <n v="1032454987"/>
    <n v="1"/>
    <s v="Persona Natural"/>
    <s v="NA"/>
    <s v="Prestar servicios profesionales para apoyar y acompañar al Departamento de Atención a Víctimas en la elaboración, seguimiento y apoyo respuesta a órdenes judiciales, peticiones, orientación y asesoría en la sede principal."/>
    <m/>
    <s v="Harvey Danilo Suarez Morales"/>
    <s v="Secretaría Ejecutiva"/>
    <s v="Subsecretaría Ejecutiva "/>
    <s v="Departamento de Atención a Víctimas"/>
    <s v="Claudia Viviana Ferro Buitrago"/>
    <s v="Departamento de Atención a Víctimas"/>
    <s v="N/A"/>
    <s v="N/A"/>
    <s v="N/A"/>
    <s v="Inversión"/>
    <n v="82641767"/>
    <s v="N/A"/>
    <s v="N/A"/>
    <n v="7228143"/>
    <n v="52522"/>
    <n v="46822"/>
    <n v="2018011001091"/>
    <d v="2022-01-21T00:00:00"/>
    <d v="2022-01-24T00:00:00"/>
    <s v="N/A"/>
    <s v="N/A"/>
    <s v="N/A"/>
    <s v="N/A"/>
    <n v="0"/>
    <s v="N/A"/>
    <n v="0"/>
    <s v="N/A"/>
    <n v="0"/>
    <s v="N/A"/>
    <n v="0"/>
    <n v="82641767"/>
    <s v="NO"/>
    <s v="N/A"/>
    <s v="N/A"/>
    <s v="N/A"/>
    <s v="N/A"/>
    <d v="2022-12-31T00:00:00"/>
    <d v="2022-12-31T00:00:00"/>
    <s v="NO"/>
    <s v="Bogotá D.C"/>
    <s v="Cumplimiento "/>
    <s v="380-47-994000122412"/>
    <n v="0"/>
    <s v="Aseguradora Solidaria"/>
    <d v="2022-01-18T00:00:00"/>
    <s v="18-01-2022 - 03-07-2023"/>
    <s v="C:\Users\andres.prietom\JEP Colombia\Carlos Giovanni Torres Peñaranda - Contractual - Onedrive\Validación pólizas CPS\.VERIFICACIÓN DE PÓLIZAS CONTRATOS 2022\verificacion poliza contrato JEP-219-2022.pdf"/>
    <s v="N/A"/>
    <x v="1"/>
    <s v="Ingreso"/>
    <s v="N/A"/>
    <s v="DERECHO"/>
    <s v="N/A"/>
    <s v="FEMENINO"/>
    <s v="PND"/>
    <s v="https://community.secop.gov.co/Public/Tendering/OpportunityDetail/Index?noticeUID=CO1.NTC.2590065&amp;isFromPublicArea=True&amp;isModal=False"/>
    <n v="1"/>
    <n v="2022"/>
  </r>
  <r>
    <s v="JEP-220-2022"/>
    <s v="JEP-CSPO-220-2022"/>
    <s v="Jairo Cuellar"/>
    <s v="14 de enero de 2022"/>
    <s v="Sandra Del Pilar Ramirez Barrios"/>
    <m/>
    <m/>
    <x v="1"/>
    <s v="1. Prestación de servicios"/>
    <n v="51848419"/>
    <n v="8"/>
    <s v="Persona Natural"/>
    <s v="NA"/>
    <s v="Prestación de servicios profesionales para brindar asistencia técnica a las actuaciones y decisiones judiciales propias de la justicia transicional y restaurativa de la JEP, a través de la disposción de lineamientos para el adecuado acopio, validación, procesamiento, gestión y análisis de la información en la consolidación del Registro de Comparecientes."/>
    <m/>
    <s v="Harvey Danilo Suarez Morales"/>
    <s v="Secretaría Ejecutiva"/>
    <s v="Subsecretaría Ejecutiva "/>
    <s v="Departamento SAAD - Comparecientes"/>
    <s v="Jorge Alirio Mancera Cortés"/>
    <s v="Departamento SAAD - Comparecientes"/>
    <s v="N/A"/>
    <s v="N/A"/>
    <s v="N/A"/>
    <s v="Inversión"/>
    <n v="119254742"/>
    <s v="N/A"/>
    <s v="N/A"/>
    <s v="$13.299.786"/>
    <n v="33422"/>
    <n v="45522"/>
    <s v="2018011001091_x0009_"/>
    <d v="2022-01-20T00:00:00"/>
    <d v="2022-01-24T00:00:00"/>
    <s v="N/A"/>
    <s v="N/A"/>
    <s v="N/A"/>
    <s v="N/A"/>
    <n v="0"/>
    <s v="N/A"/>
    <n v="0"/>
    <s v="N/A"/>
    <n v="0"/>
    <s v="N/A"/>
    <n v="31"/>
    <n v="119254742"/>
    <s v="NO"/>
    <s v="N/A"/>
    <s v="N/A"/>
    <s v="N/A"/>
    <s v="N/A"/>
    <d v="2022-09-30T00:00:00"/>
    <d v="2022-10-31T00:00:00"/>
    <s v="NO"/>
    <s v="Bogotá D.C"/>
    <s v="Cumplimiento "/>
    <s v="21-45-101358350"/>
    <n v="0"/>
    <s v="Seguros del Estado "/>
    <d v="2022-01-21T00:00:00"/>
    <s v="20-01-2022 - 01-04-2023"/>
    <s v="https://jepcolombia-my.sharepoint.com/personal/carlos_torres_jep_gov_co/_layouts/15/onedrive.aspx?q=220&amp;searchScope=folder&amp;id=%2Fpersonal%2Fcarlos%5Ftorres%5Fjep%5Fgov%5Fco%2FDocuments%2FDocumentos%2FContractual%2FContractual%20%2D%20Onedrive%2FValidaci%C3%B3n%20p%C3%B3lizas%20CPS%2F%2EVERIFICACI%C3%93N%20DE%20P%C3%93LIZAS%20CONTRATOS%202022%2FVerificaci%C3%B3n%20p%C3%B3liza%20Contrato%20%20JEP%2D220%2D2022%2Epdf&amp;parent=%2Fpersonal%2Fcarlos%5Ftorres%5Fjep%5Fgov%5Fco%2FDocuments%2FDocumentos%2FContractual%2FContractual%20%2D%20Onedrive%2FValidaci%C3%B3n%20p%C3%B3lizas%20CPS%2F%2EVERIFICACI%C3%93N%20DE%20P%C3%93LIZAS%20CONTRATOS%202022&amp;parentview=7"/>
    <s v="Se suspende a partir del 22/07/2022 hasta el 7 de agosto de 2022_x000a_Suspender la ejecución del Contrato de Prestación de Servicios_x000a_Profesionales JEP-220-2022, desde el 8 de agosto de 2022 hasta el 8 de septiembre de 2022_x000a_En fecha del 9 de septiembre se aprueba reinicio del contrato._x000a_Se aprueba terminación 31/10/2022"/>
    <x v="0"/>
    <s v="Suspensión"/>
    <s v="08/08/2022 - 08/09/2022"/>
    <s v="INGENIERÍA DE SISTEMAS"/>
    <s v="N/A"/>
    <s v="FEMENINO"/>
    <s v="PND"/>
    <s v="https://community.secop.gov.co/Public/Tendering/OpportunityDetail/Index?noticeUID=CO1.NTC.2597036&amp;isFromPublicArea=True&amp;isModal=False"/>
    <n v="1"/>
    <n v="2022"/>
  </r>
  <r>
    <s v="JEP-221-2022"/>
    <s v="JEP-CSPO-221-2022"/>
    <s v="Jairo Cuellar"/>
    <s v="14 de enero de 2022"/>
    <s v="Gladys Celeide Prada Pardo"/>
    <m/>
    <m/>
    <x v="1"/>
    <s v="1. Prestación de servicios"/>
    <n v="60335962"/>
    <n v="7"/>
    <s v="Persona Natural"/>
    <s v="Bogotá D.C. "/>
    <s v="Prestar servicios profesionales para apoyar y acompañar al Sistema Autónomo de Asesoría y Defensa de la JEP en la implementación del Registro de Comparecientes, del que trata el artículo 95 del ASP 001 de 2020, su actualización e integración con los demás sistemas de información de la JEP y la gestión del monitoreo de la Jurisdicción Especial para la Paz."/>
    <m/>
    <s v="Harvey Danilo Suarez Morales"/>
    <s v="Secretaría Ejecutiva"/>
    <s v="Subsecretaría Ejecutiva "/>
    <s v="Departamento SAAD - Comparecientes"/>
    <s v="Jorge Alirio Mancera Cortés"/>
    <s v="Departamento SAAD - Comparecientes"/>
    <s v="N/A"/>
    <s v="N/A"/>
    <s v="N/A"/>
    <s v="Inversión"/>
    <n v="119254742"/>
    <s v="N/A"/>
    <s v="N/A"/>
    <n v="13299786"/>
    <n v="25822"/>
    <n v="39122"/>
    <n v="2018011001091"/>
    <d v="2022-01-19T00:00:00"/>
    <d v="2022-01-20T00:00:00"/>
    <s v="N/A"/>
    <s v="N/A"/>
    <s v="N/A"/>
    <s v="N/A"/>
    <n v="0"/>
    <s v="N/A"/>
    <n v="0"/>
    <s v="N/A"/>
    <n v="0"/>
    <s v="N/A"/>
    <n v="0"/>
    <n v="119254742"/>
    <s v="NO"/>
    <s v="N/A"/>
    <s v="N/A"/>
    <s v="N/A"/>
    <s v="N/A"/>
    <d v="2022-09-30T00:00:00"/>
    <d v="2022-09-30T00:00:00"/>
    <s v="NO"/>
    <s v="Bogotá D.C"/>
    <s v="Cumplimiento "/>
    <s v="21-45-101358074"/>
    <n v="0"/>
    <s v="Seguros del Estado"/>
    <d v="2022-01-19T00:00:00"/>
    <s v="19-01-2022 - 01-04-2023"/>
    <s v="https://jepcolombia-my.sharepoint.com/personal/carlos_torres_jep_gov_co/_layouts/15/onedrive.aspx?q=221&amp;searchScope=folder&amp;id=%2Fpersonal%2Fcarlos%5Ftorres%5Fjep%5Fgov%5Fco%2FDocuments%2FDocumentos%2FContractual%2FContractual%20%2D%20Onedrive%2FValidaci%C3%B3n%20p%C3%B3lizas%20CPS%2F%2EVERIFICACI%C3%93N%20DE%20P%C3%93LIZAS%20CONTRATOS%202022%2FVerificaci%C3%B3n%20p%C3%B3liza%20Contrato%20%20JEP%2D221%2D2022%2Epdf&amp;parent=%2Fpersonal%2Fcarlos%5Ftorres%5Fjep%5Fgov%5Fco%2FDocuments%2FDocumentos%2FContractual%2FContractual%20%2D%20Onedrive%2FValidaci%C3%B3n%20p%C3%B3lizas%20CPS%2F%2EVERIFICACI%C3%93N%20DE%20P%C3%93LIZAS%20CONTRATOS%202022&amp;parentview=7"/>
    <s v="N/A"/>
    <x v="0"/>
    <s v="Ingreso"/>
    <s v="N/A"/>
    <s v="DERECHO"/>
    <s v="N/A"/>
    <s v="FEMENINO"/>
    <s v="PND"/>
    <s v="https://community.secop.gov.co/Public/Tendering/OpportunityDetail/Index?noticeUID=CO1.NTC.2597459&amp;isFromPublicArea=True&amp;isModal=False"/>
    <n v="1"/>
    <n v="2022"/>
  </r>
  <r>
    <s v="JEP-222-2022"/>
    <s v="JEP-CSPO-222-2022"/>
    <s v="Vanessa Jiménez "/>
    <s v="14 de enero de 2022"/>
    <s v="Hamilton Guzman Cadena "/>
    <m/>
    <m/>
    <x v="1"/>
    <s v="1. Prestación de servicios"/>
    <n v="1032490806"/>
    <n v="8"/>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s v="Grupo de Análisis de la Información"/>
    <s v="Farid Benavides Vanegas"/>
    <s v="Grupo de Análisis de la Información"/>
    <s v="N/A"/>
    <s v="N/A"/>
    <s v="N/A"/>
    <s v="Inversión"/>
    <n v="77360409"/>
    <s v="N/A"/>
    <s v="N/A"/>
    <s v="$6.649.892"/>
    <n v="46322"/>
    <s v="_x0009_50522"/>
    <s v="2018011001091_x0009_"/>
    <d v="2022-01-23T00:00:00"/>
    <d v="2022-01-25T00:00:00"/>
    <s v="N/A"/>
    <s v="N/A"/>
    <s v="N/A"/>
    <s v="N/A"/>
    <n v="0"/>
    <s v="N/A"/>
    <n v="0"/>
    <s v="N/A"/>
    <n v="0"/>
    <s v="N/A"/>
    <n v="0"/>
    <n v="77360409"/>
    <s v="NO"/>
    <s v="N/A"/>
    <s v="N/A"/>
    <s v="N/A"/>
    <s v="N/A"/>
    <d v="2022-12-31T00:00:00"/>
    <d v="2022-12-31T00:00:00"/>
    <s v="NO"/>
    <s v="Bogotá D.C"/>
    <s v="Cumplimiento "/>
    <s v="96-47-101001427"/>
    <n v="0"/>
    <s v="Seguros del Estado "/>
    <d v="2022-01-24T00:00:00"/>
    <s v="23-01-2022 - 30-06-2023"/>
    <s v="https://jepcolombia-my.sharepoint.com/personal/carlos_torres_jep_gov_co/_layouts/15/onedrive.aspx?q=222&amp;searchScope=folder&amp;id=%2Fpersonal%2Fcarlos%5Ftorres%5Fjep%5Fgov%5Fco%2FDocuments%2FDocumentos%2FContractual%2FContractual%20%2D%20Onedrive%2FValidaci%C3%B3n%20p%C3%B3lizas%20CPS%2F%2EVERIFICACI%C3%93N%20DE%20P%C3%93LIZAS%20CONTRATOS%202022%2FVerificaci%C3%B3n%20p%C3%B3liza%20contrato%20JEP%20222%202022%2EPNG&amp;parent=%2Fpersonal%2Fcarlos%5Ftorres%5Fjep%5Fgov%5Fco%2FDocuments%2FDocumentos%2FContractual%2FContractual%20%2D%20Onedrive%2FValidaci%C3%B3n%20p%C3%B3lizas%20CPS%2F%2EVERIFICACI%C3%93N%20DE%20P%C3%93LIZAS%20CONTRATOS%202022&amp;parentview=7"/>
    <s v="N/A"/>
    <x v="1"/>
    <s v="Ingreso"/>
    <s v="N/A"/>
    <s v="CIENCIAS POLÍTICAS"/>
    <s v="N/A"/>
    <s v="MASCULINO"/>
    <s v="PND"/>
    <s v="https://community.secop.gov.co/Public/Tendering/OpportunityDetail/Index?noticeUID=CO1.NTC.2598672&amp;isFromPublicArea=True&amp;isModal=False"/>
    <n v="1"/>
    <n v="2022"/>
  </r>
  <r>
    <s v="JEP-223-2022"/>
    <s v="JEP-CSPO-223-2022"/>
    <s v="Vanessa Jiménez "/>
    <s v="14 de enero de 2022"/>
    <s v="Jorge Ricardo Sarmiento Forero"/>
    <m/>
    <m/>
    <x v="1"/>
    <s v="1. Prestación de servicios"/>
    <n v="1019010430"/>
    <n v="7"/>
    <s v="Persona Natural"/>
    <s v="NA"/>
    <s v="Prestar servicios profesionales para apoyar al GRAI en la formulación e implementación de metodologías de análisis macrocriminal para la identificación de máximos responsables de graves violaciones a los DDHH."/>
    <m/>
    <s v="Harvey Danilo Suarez Morales"/>
    <s v="Secretaría Ejecutiva"/>
    <s v="Grupo de Análisis de la Información"/>
    <s v="Grupo de Análisis de la Información"/>
    <s v="Farid Benavides Vanegas"/>
    <s v="Grupo de Análisis de la Información"/>
    <s v="N/A"/>
    <s v="N/A"/>
    <s v="N/A"/>
    <s v="Inversión"/>
    <n v="122767623"/>
    <s v="N/A"/>
    <s v="N/A"/>
    <n v="10553092"/>
    <n v="46122"/>
    <n v="49722"/>
    <n v="2018011001091"/>
    <d v="2022-01-22T00:00:00"/>
    <d v="2022-01-26T00:00:00"/>
    <s v="Juliana Gomez Robles"/>
    <n v="1020788992"/>
    <n v="7"/>
    <d v="2022-02-28T00:00:00"/>
    <n v="0"/>
    <s v="N/A"/>
    <n v="0"/>
    <s v="N/A"/>
    <n v="0"/>
    <s v="N/A"/>
    <n v="0"/>
    <n v="122767623"/>
    <s v="NO"/>
    <s v="N/A"/>
    <s v="N/A"/>
    <s v="N/A"/>
    <s v="N/A"/>
    <d v="2022-12-31T00:00:00"/>
    <d v="2022-12-31T00:00:00"/>
    <s v="NO"/>
    <s v="Bogotá D.C"/>
    <s v="Cumplimiento "/>
    <s v="14-47-101014277"/>
    <n v="0"/>
    <s v="Seguros del Estado"/>
    <d v="2022-01-23T00:00:00"/>
    <s v="22-01-2022 - 05-07-2023"/>
    <s v="https://jepcolombia-my.sharepoint.com/personal/carlos_torres_jep_gov_co/_layouts/15/onedrive.aspx?q=223&amp;searchScope=folder&amp;id=%2Fpersonal%2Fcarlos%5Ftorres%5Fjep%5Fgov%5Fco%2FDocuments%2FDocumentos%2FContractual%2FContractual%20%2D%20Onedrive%2FValidaci%C3%B3n%20p%C3%B3lizas%20CPS%2F%2EVERIFICACI%C3%93N%20DE%20P%C3%93LIZAS%20CONTRATOS%202022%2FVerificaci%C3%B3n%20p%C3%B3liza%20del%20contrato%20JEP%20223%202022%2EPNG&amp;parent=%2Fpersonal%2Fcarlos%5Ftorres%5Fjep%5Fgov%5Fco%2FDocuments%2FDocumentos%2FContractual%2FContractual%20%2D%20Onedrive%2FValidaci%C3%B3n%20p%C3%B3lizas%20CPS%2F%2EVERIFICACI%C3%93N%20DE%20P%C3%93LIZAS%20CONTRATOS%202022&amp;parentview=7"/>
    <s v="Se suscribe Cesión en fecha 28/02/2022"/>
    <x v="1"/>
    <s v="Cesión"/>
    <s v="N/A"/>
    <s v="SOCIOLOGIA"/>
    <s v="N/A"/>
    <s v="FEMENINO"/>
    <s v="PND"/>
    <s v="https://community.secop.gov.co/Public/Tendering/OpportunityDetail/Index?noticeUID=CO1.NTC.2600515&amp;isFromPublicArea=True&amp;isModal=False"/>
    <n v="1"/>
    <n v="2022"/>
  </r>
  <r>
    <s v="JEP-224-2022"/>
    <s v="JEP-CSPO-224-2022"/>
    <s v="Vanessa Jiménez "/>
    <s v="14 de enero de 2022"/>
    <s v="Luis Eduardo Fernandez Molinares "/>
    <m/>
    <m/>
    <x v="1"/>
    <s v="1. Prestación de servicios"/>
    <n v="1020726392"/>
    <n v="2"/>
    <s v="Persona Natural"/>
    <s v="NA"/>
    <s v="Prestar servicios profesionales para apoyar al GRAI en la formulación e implementación de metodologías de análisis macrocriminal para la identificación de máximos responsables de graves violaciones a los DDHH"/>
    <m/>
    <s v="Harvey Danilo Suarez Morales"/>
    <s v="Secretaría Ejecutiva"/>
    <s v="Grupo de Análisis de la Información"/>
    <s v="Grupo de Análisis de la Información"/>
    <s v="Farid Benavides Vanegas"/>
    <s v="Grupo de Análisis de la Información"/>
    <s v="N/A"/>
    <s v="N/A"/>
    <s v="N/A"/>
    <s v="Inversión"/>
    <n v="122767623"/>
    <s v="N/A"/>
    <s v="N/A"/>
    <s v="$10.553.092"/>
    <n v="46222"/>
    <n v="48922"/>
    <s v="2018011001091_x0009_"/>
    <d v="2022-01-22T00:00:00"/>
    <d v="2022-01-24T00:00:00"/>
    <s v="N/A"/>
    <s v="N/A"/>
    <s v="N/A"/>
    <s v="N/A"/>
    <n v="0"/>
    <s v="N/A"/>
    <n v="0"/>
    <s v="N/A"/>
    <n v="0"/>
    <s v="N/A"/>
    <n v="0"/>
    <n v="122767623"/>
    <s v="NO"/>
    <s v="N/A"/>
    <s v="N/A"/>
    <s v="N/A"/>
    <s v="N/A"/>
    <d v="2022-12-31T00:00:00"/>
    <d v="2022-12-31T00:00:00"/>
    <s v="NO"/>
    <s v="Bogotá D.C"/>
    <s v="Cumplimiento "/>
    <s v="11-47-101010962"/>
    <n v="0"/>
    <s v="Seguros del Estado"/>
    <d v="2022-01-22T00:00:00"/>
    <s v="22-01-2022 - 03-07-2023"/>
    <s v="https://jepcolombia-my.sharepoint.com/personal/carlos_torres_jep_gov_co/_layouts/15/onedrive.aspx?q=224&amp;searchScope=folder&amp;id=%2Fpersonal%2Fcarlos%5Ftorres%5Fjep%5Fgov%5Fco%2FDocuments%2FDocumentos%2FContractual%2FContractual%20%2D%20Onedrive%2FValidaci%C3%B3n%20p%C3%B3lizas%20CPS%2F%2EVERIFICACI%C3%93N%20DE%20P%C3%93LIZAS%20CONTRATOS%202022%2FVerificaci%C3%B3n%20p%C3%B3liza%20contrato%20JEP%20224%202022%2EPNG&amp;parent=%2Fpersonal%2Fcarlos%5Ftorres%5Fjep%5Fgov%5Fco%2FDocuments%2FDocumentos%2FContractual%2FContractual%20%2D%20Onedrive%2FValidaci%C3%B3n%20p%C3%B3lizas%20CPS%2F%2EVERIFICACI%C3%93N%20DE%20P%C3%93LIZAS%20CONTRATOS%202022&amp;parentview=7"/>
    <s v="N/A"/>
    <x v="1"/>
    <s v="Ingreso"/>
    <s v="N/A"/>
    <s v="DERECHO"/>
    <s v="N/A"/>
    <s v="MASCULINO"/>
    <s v="PND"/>
    <s v="https://community.secop.gov.co/Public/Tendering/OpportunityDetail/Index?noticeUID=CO1.NTC.2601065&amp;isFromPublicArea=True&amp;isModal=False"/>
    <n v="1"/>
    <n v="2022"/>
  </r>
  <r>
    <s v="JEP-225-2022"/>
    <s v="JEP-CSPO-225-2022"/>
    <s v="Ángela Esquivel "/>
    <s v="18 de enero de 2022"/>
    <s v="Leonardo Rivera Perez"/>
    <m/>
    <m/>
    <x v="1"/>
    <s v="1. Prestación de servicios"/>
    <n v="19617609"/>
    <n v="3"/>
    <s v="Persona Natural"/>
    <s v="NA"/>
    <s v="Prestar servicios profesionales a la Oficina Asesora de Seguridad y protección, para apoyar y acompañar la elaboración y seguimiento de los estudios de viabilidad de desplazamiento a territorio y seguridad física"/>
    <s v="Administrativo Transversal"/>
    <s v="Harvey Danilo Suarez Morales"/>
    <s v="Secretaría Ejecutiva"/>
    <s v="Dirección Administrativa y Financiera"/>
    <s v="Oficina Asesora de Seguridad y Protección"/>
    <s v="Gabriel Amado Pardo"/>
    <s v="Oficina de Seguridad y Protección"/>
    <s v="Ariadna Lorena Alfonso (Octubre 18 a Noviembre 8)"/>
    <s v="N/A"/>
    <s v="N/A"/>
    <s v="Inversión"/>
    <n v="60542918"/>
    <s v="N/A"/>
    <s v="N/A"/>
    <n v="5204263"/>
    <n v="44122"/>
    <n v="47722"/>
    <n v="2018011001091"/>
    <d v="2022-01-21T00:00:00"/>
    <d v="2022-01-25T00:00:00"/>
    <s v="N/A"/>
    <s v="N/A"/>
    <s v="N/A"/>
    <s v="N/A"/>
    <n v="0"/>
    <s v="N/A"/>
    <n v="0"/>
    <s v="N/A"/>
    <n v="0"/>
    <s v="N/A"/>
    <n v="0"/>
    <n v="60542918"/>
    <s v="NO"/>
    <s v="N/A"/>
    <s v="N/A"/>
    <s v="N/A"/>
    <s v="N/A"/>
    <d v="2022-12-31T00:00:00"/>
    <d v="2022-12-31T00:00:00"/>
    <s v="NO"/>
    <s v="Bogotá D.C"/>
    <s v="Cumplimiento"/>
    <s v="21-47-101016638"/>
    <n v="0"/>
    <s v="Seguros del Estado"/>
    <d v="2022-01-24T00:00:00"/>
    <s v="24-01-2022 - 02-07-2023"/>
    <s v="C:\Users\andres.prietom\JEP Colombia\Carlos Giovanni Torres Peñaranda - Contractual - Onedrive\Validación pólizas CPS\.VERIFICACIÓN DE PÓLIZAS CONTRATOS 2022\verificacion poliza contrato JEP-225-2022.pdf"/>
    <s v="N/A"/>
    <x v="1"/>
    <s v="Ingreso"/>
    <s v="N/A"/>
    <s v="INGENIERÍA EN TELECOMUNICACIONES"/>
    <s v="N/A"/>
    <s v="MASCULINO"/>
    <s v="PND"/>
    <s v="https://community.secop.gov.co/Public/Tendering/OpportunityDetail/Index?noticeUID=CO1.NTC.2594689&amp;isFromPublicArea=True&amp;isModal=False"/>
    <n v="1"/>
    <n v="2022"/>
  </r>
  <r>
    <s v="JEP-226-2022"/>
    <s v="JEP-CSPO-226-2022"/>
    <s v="Paola Casas"/>
    <s v="17 de enero de 2022"/>
    <s v="Annie Carolina Tellez Arroyave"/>
    <m/>
    <m/>
    <x v="1"/>
    <s v="1. Prestación de servicios"/>
    <s v="1.036.643.972_x000a_"/>
    <n v="5"/>
    <s v="Persona Natural"/>
    <s v="NA"/>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42284619"/>
    <s v="N/A"/>
    <s v="N/A"/>
    <s v="$3.614.070"/>
    <n v="36522"/>
    <n v="60822"/>
    <s v="2018011001091_x0009_"/>
    <d v="2022-01-24T00:00:00"/>
    <d v="2022-01-27T00:00:00"/>
    <s v="Magda Katterine Vanegas Romero"/>
    <n v="1014201325"/>
    <n v="3"/>
    <d v="2022-06-01T00:00:00"/>
    <n v="0"/>
    <s v="N/A"/>
    <n v="0"/>
    <s v="N/A"/>
    <n v="0"/>
    <s v="N/A"/>
    <n v="0"/>
    <n v="42284619"/>
    <s v="NO"/>
    <s v="N/A"/>
    <s v="N/A"/>
    <s v="N/A"/>
    <s v="N/A"/>
    <d v="2022-12-31T00:00:00"/>
    <d v="2022-12-31T00:00:00"/>
    <s v="NO"/>
    <s v="Bogotá D.C"/>
    <s v="Cumplimiento"/>
    <s v="21-47-101016789"/>
    <n v="0"/>
    <s v="Seguros del Estado"/>
    <d v="2022-01-25T00:00:00"/>
    <s v="25-01-2022 - 30-06-2023"/>
    <s v="SD"/>
    <s v="En fecha 01/06/2022 se suscribe cesión del contrato"/>
    <x v="1"/>
    <s v="Cesión"/>
    <s v="N/A"/>
    <s v="DERECHO"/>
    <s v="CIENCIAS POLÍTICAS"/>
    <s v="FEMENINO"/>
    <s v="PND"/>
    <s v="https://community.secop.gov.co/Public/Tendering/OpportunityDetail/Index?noticeUID=CO1.NTC.2622200&amp;isFromPublicArea=True&amp;isModal=False"/>
    <n v="1"/>
    <n v="2022"/>
  </r>
  <r>
    <s v="JEP-227-2022"/>
    <s v="JEP-CSPO-227-2022"/>
    <s v="Paola Casas"/>
    <s v="17 de enero de 2022"/>
    <s v="Patricia Yaneth Tovar Sarmiento"/>
    <m/>
    <m/>
    <x v="1"/>
    <s v="1. Prestación de servicios"/>
    <n v="39755934"/>
    <n v="6"/>
    <s v="Persona Natural"/>
    <s v="NA"/>
    <s v="Prestar servicios profesionales para realizar seguimiento a la actividad del Congreso de la República, a los proyectos de ley, actos legislativos y en general a los debates de asuntos de interés de la JEP."/>
    <m/>
    <s v="Harvey Danilo Suarez Morales"/>
    <s v="Secretaría Ejecutiva"/>
    <s v="Dirección de Asuntos Jurídicos"/>
    <s v="Dirección de Asuntos Jurídicos"/>
    <s v="Jairo Ernesto Arias"/>
    <s v="Dirección de Asuntos Jurídicos"/>
    <s v="N/A"/>
    <s v="N/A"/>
    <s v="N/A"/>
    <s v="Inversión"/>
    <n v="69823860"/>
    <s v="N/A"/>
    <s v="N/A"/>
    <n v="6071640"/>
    <n v="56922"/>
    <n v="50122"/>
    <n v="2018011001091"/>
    <d v="2022-01-23T00:00:00"/>
    <d v="2022-01-27T00:00:00"/>
    <s v="N/A"/>
    <s v="N/A"/>
    <s v="N/A"/>
    <s v="N/A"/>
    <n v="0"/>
    <s v="N/A"/>
    <n v="0"/>
    <s v="N/A"/>
    <n v="0"/>
    <s v="N/A"/>
    <n v="0"/>
    <n v="69823860"/>
    <s v="NO"/>
    <s v="N/A"/>
    <s v="N/A"/>
    <s v="N/A"/>
    <s v="N/A"/>
    <d v="2022-12-31T00:00:00"/>
    <d v="2022-12-31T00:00:00"/>
    <s v="NO"/>
    <s v="Bogotá D.C"/>
    <s v="Cumplimiento"/>
    <s v="21-47-101016617"/>
    <n v="0"/>
    <s v="Seguros del Estado"/>
    <d v="2022-01-24T00:00:00"/>
    <s v="24-01-2022 - 02-07-2023"/>
    <s v="SD"/>
    <s v="N/A"/>
    <x v="1"/>
    <s v="Ingreso"/>
    <s v="N/A"/>
    <s v="COMUNICACIÓN SOCIAL Y PERIODISMO "/>
    <s v="N/A"/>
    <s v="FEMENINO"/>
    <s v="PND"/>
    <s v="https://community.secop.gov.co/Public/Tendering/OpportunityDetail/Index?noticeUID=CO1.NTC.2622495&amp;isFromPublicArea=True&amp;isModal=False"/>
    <n v="1"/>
    <n v="2022"/>
  </r>
  <r>
    <s v="JEP-228-2022"/>
    <s v="JEP-CSPO-228-2022"/>
    <s v="Paola Casas"/>
    <s v="17 de enero de 2022"/>
    <s v="Blanca Cecilia Buitrago Forero"/>
    <m/>
    <m/>
    <x v="1"/>
    <s v="1. Prestación de servicios"/>
    <s v="51.767.710_x000d_"/>
    <n v="9"/>
    <s v="Persona Natural"/>
    <s v="NA"/>
    <s v="Prestación de servicios profesionales como psicólogo para apoyar y acompañar a la Dirección de Asuntos Jurídicos para la prevención del daño antijuridico con enfoque psicosocial en la JEP."/>
    <m/>
    <s v="Harvey Danilo Suarez Morales"/>
    <s v="Secretaría Ejecutiva"/>
    <s v="Dirección de Asuntos Jurídicos"/>
    <s v="Dirección de Asuntos Jurídicos"/>
    <s v="Jairo Ernesto Arias"/>
    <s v="Dirección de Asuntos Jurídicos"/>
    <s v="N/A"/>
    <s v="N/A"/>
    <s v="N/A"/>
    <s v="Inversión"/>
    <n v="76473757"/>
    <s v="N/A"/>
    <s v="N/A"/>
    <s v="$6.649.892"/>
    <n v="56722"/>
    <n v="50222"/>
    <s v="2018011001175_x0009_"/>
    <d v="2022-01-23T00:00:00"/>
    <d v="2022-01-26T00:00:00"/>
    <s v="N/A"/>
    <s v="N/A"/>
    <s v="N/A"/>
    <s v="N/A"/>
    <n v="0"/>
    <s v="N/A"/>
    <n v="0"/>
    <s v="N/A"/>
    <n v="0"/>
    <s v="N/A"/>
    <n v="0"/>
    <n v="76473757"/>
    <s v="NO"/>
    <s v="N/A"/>
    <s v="N/A"/>
    <s v="N/A"/>
    <s v="N/A"/>
    <d v="2022-12-31T00:00:00"/>
    <d v="2022-12-31T00:00:00"/>
    <s v="NO"/>
    <s v="Bogotá D.C"/>
    <s v="Cumplimiento"/>
    <s v="_x0009_38047994000123429"/>
    <n v="0"/>
    <s v="Aseguradora Solidaria"/>
    <d v="2022-01-24T00:00:00"/>
    <s v="24-01-2022 - 03-07-2023"/>
    <s v="SD"/>
    <s v="N/A"/>
    <x v="1"/>
    <s v="Ingreso"/>
    <s v="N/A"/>
    <s v="PSICOLOGÍA"/>
    <s v="N/A"/>
    <s v="FEMENINO"/>
    <s v="PND"/>
    <s v="https://community.secop.gov.co/Public/Tendering/OpportunityDetail/Index?noticeUID=CO1.NTC.2622300&amp;isFromPublicArea=True&amp;isModal=False"/>
    <n v="1"/>
    <n v="2022"/>
  </r>
  <r>
    <s v="JEP-229-2022"/>
    <s v="JEP-CSPO-229-2022"/>
    <s v="Paola Casas"/>
    <s v="17 de enero de 2022"/>
    <s v="Nohemi Moreno Monsalve"/>
    <m/>
    <m/>
    <x v="1"/>
    <s v="1. Prestación de servicios"/>
    <n v="60280267"/>
    <n v="8"/>
    <s v="Persona Natural"/>
    <s v="NA"/>
    <s v="Prestación de servicios profesionales como abogado para apoyar y acompañar a la Dirección de Asuntos Jurídicos para la prevención del daño antijuridico en la JEP."/>
    <m/>
    <s v="Harvey Danilo Suarez Morales"/>
    <s v="Secretaría Ejecutiva"/>
    <s v="Dirección de Asuntos Jurídicos"/>
    <s v="Dirección de Asuntos Jurídicos"/>
    <s v="Jairo Ernesto Arias"/>
    <s v="Dirección de Asuntos Jurídicos"/>
    <s v="N/A"/>
    <s v="N/A"/>
    <s v="N/A"/>
    <s v="Inversión"/>
    <n v="94760959"/>
    <s v="N/A"/>
    <s v="N/A"/>
    <n v="8240084"/>
    <n v="56622"/>
    <n v="49022"/>
    <n v="2018011001175"/>
    <d v="2022-01-22T00:00:00"/>
    <d v="2022-01-27T00:00:00"/>
    <s v="N/A"/>
    <s v="N/A"/>
    <s v="N/A"/>
    <s v="N/A"/>
    <n v="0"/>
    <s v="N/A"/>
    <n v="0"/>
    <s v="N/A"/>
    <n v="0"/>
    <s v="N/A"/>
    <n v="0"/>
    <n v="94760959"/>
    <s v="NO"/>
    <s v="N/A"/>
    <s v="N/A"/>
    <s v="N/A"/>
    <s v="N/A"/>
    <d v="2022-12-31T00:00:00"/>
    <d v="2022-12-31T00:00:00"/>
    <s v="NO"/>
    <s v="Bogotá D.C"/>
    <s v="Cumplimiento"/>
    <s v="380-47-994000123447"/>
    <n v="0"/>
    <s v="Aseguradora Solidaria"/>
    <d v="2022-01-24T00:00:00"/>
    <s v="24-01-2022 - 03-07-2023"/>
    <s v="SD"/>
    <s v="N/A"/>
    <x v="1"/>
    <s v="Ingreso"/>
    <s v="N/A"/>
    <s v="DERECHO"/>
    <s v="N/A"/>
    <s v="FEMENINO"/>
    <s v="PND"/>
    <s v="https://community.secop.gov.co/Public/Tendering/OpportunityDetail/Index?noticeUID=CO1.NTC.2622919&amp;isFromPublicArea=True&amp;isModal=False"/>
    <n v="1"/>
    <n v="2022"/>
  </r>
  <r>
    <s v="JEP-230-2022"/>
    <s v="JEP-CSPO-230-2022"/>
    <s v="Paola Casas"/>
    <s v="17 de enero de 2022"/>
    <s v="Juan David Duque Botero"/>
    <m/>
    <m/>
    <x v="1"/>
    <s v="1. Prestación de servicios"/>
    <n v="79941784"/>
    <n v="0"/>
    <s v="Persona Natural"/>
    <s v="NA"/>
    <s v="Prestar sus servicios profesionales especializados, para acompañar y apoyar en la elaboración, revisión y control de documentos que se adelanten al interior de la Secretaría Ejecutiva de la JEP, así como apoyar la elaboración de lineamientos para resolver asuntos de carácter jurídico de la Secretaría Ejecutiva."/>
    <m/>
    <s v="Harvey Danilo Suarez Morales"/>
    <s v="Secretaría Ejecutiva"/>
    <s v="Dirección de Asuntos Jurídicos"/>
    <s v="Subdirección de Contratación"/>
    <s v="Fabio Leonardo Muñoz Sarmiento"/>
    <s v="Subdirección de Contratación"/>
    <s v="N/A"/>
    <s v="N/A"/>
    <s v="N/A"/>
    <s v="Inversión"/>
    <n v="171234727"/>
    <s v="N/A"/>
    <s v="N/A"/>
    <s v="$14.889.977"/>
    <n v="56322"/>
    <n v="49122"/>
    <s v="2018011001175_x0009_"/>
    <d v="2022-01-22T00:00:00"/>
    <d v="2022-01-28T00:00:00"/>
    <s v="N/A"/>
    <s v="N/A"/>
    <s v="N/A"/>
    <s v="N/A"/>
    <n v="0"/>
    <s v="N/A"/>
    <n v="0"/>
    <s v="N/A"/>
    <n v="0"/>
    <s v="N/A"/>
    <n v="0"/>
    <n v="171234727"/>
    <s v="NO"/>
    <s v="N/A"/>
    <s v="N/A"/>
    <s v="N/A"/>
    <s v="N/A"/>
    <d v="2022-12-31T00:00:00"/>
    <d v="2022-12-31T00:00:00"/>
    <s v="NO"/>
    <s v="Bogotá D.C"/>
    <s v="Cumplimiento"/>
    <s v="11-45-101110309"/>
    <n v="0"/>
    <s v="Seguros del Estado"/>
    <d v="2022-01-26T00:00:00"/>
    <s v="24-01-2022 - 30-06-2023"/>
    <s v="SD"/>
    <s v="N/A"/>
    <x v="1"/>
    <s v="Ingreso"/>
    <s v="N/A"/>
    <s v="DERECHO"/>
    <s v="N/A"/>
    <s v="MASCULINO"/>
    <s v="PND"/>
    <s v="https://community.secop.gov.co/Public/Tendering/OpportunityDetail/Index?noticeUID=CO1.NTC.2631546&amp;isFromPublicArea=True&amp;isModal=False"/>
    <n v="1"/>
    <n v="2022"/>
  </r>
  <r>
    <s v="JEP-231-2022"/>
    <s v="JEP-CSPO-231-2022"/>
    <s v="Ángela Esquivel "/>
    <s v="17 de enero de 2022"/>
    <s v="Isaias Hernan Contreras Nieto"/>
    <m/>
    <m/>
    <x v="1"/>
    <s v="1. Prestación de servicios"/>
    <n v="11050296"/>
    <n v="7"/>
    <s v="Persona Natural"/>
    <s v="NA"/>
    <s v="Prestar servicios profesionales para apoyar a la Subdirección de Planeación, en la implementación del plan de trabajo para el año 2022 sobre medidas reparadoras y restaurativas y otras necesidades presupuestales y la programación y seguimiento presupuestal. "/>
    <m/>
    <s v="Harvey Danilo Suarez Morales"/>
    <s v="Secretaría Ejecutiva"/>
    <s v="Secretaría Ejecutiva"/>
    <s v="Subdirección de Planeación"/>
    <s v="Adela del Pilar Parra González_x0009_"/>
    <s v="Subdirección de Planeación"/>
    <s v="N/A"/>
    <s v="N/A"/>
    <s v="N/A"/>
    <s v="Inversión"/>
    <n v="94760959"/>
    <s v="N/A"/>
    <s v="N/A"/>
    <n v="8240084"/>
    <n v="51222"/>
    <n v="48122"/>
    <n v="2018011001175"/>
    <d v="2022-01-21T00:00:00"/>
    <d v="2022-01-25T00:00:00"/>
    <s v="N/A"/>
    <s v="N/A"/>
    <s v="N/A"/>
    <s v="N/A"/>
    <n v="0"/>
    <s v="N/A"/>
    <n v="0"/>
    <s v="N/A"/>
    <n v="0"/>
    <s v="N/A"/>
    <n v="0"/>
    <n v="94760959"/>
    <s v="NO"/>
    <s v="N/A"/>
    <s v="N/A"/>
    <s v="N/A"/>
    <s v="N/A"/>
    <d v="2022-12-31T00:00:00"/>
    <d v="2022-12-31T00:00:00"/>
    <s v="NO"/>
    <s v="Bogotá D.C"/>
    <s v="Cumplimiento"/>
    <s v="21-45-101358333"/>
    <n v="0"/>
    <s v="Seguros del Estado"/>
    <d v="2022-01-21T00:00:00"/>
    <s v="21-01-2022 - 01-07-2023"/>
    <s v="C:\Users\andres.prietom\JEP Colombia\Carlos Giovanni Torres Peñaranda - Contractual - Onedrive\Validación pólizas CPS\.VERIFICACIÓN DE PÓLIZAS CONTRATOS 2022\verificacion poliza contrato JEP-231-2022.pdf"/>
    <s v="N/A"/>
    <x v="1"/>
    <s v="Ingreso"/>
    <s v="N/A"/>
    <s v="ECONOMÍA"/>
    <s v="N/A"/>
    <s v="MASCULINO"/>
    <s v="PND"/>
    <s v="https://community.secop.gov.co/Public/Tendering/OpportunityDetail/Index?noticeUID=CO1.NTC.2598341&amp;isFromPublicArea=True&amp;isModal=False"/>
    <n v="1"/>
    <n v="2022"/>
  </r>
  <r>
    <s v="JEP-232-2022"/>
    <s v="JEP-CSPO-232-2022"/>
    <s v="Ángela Esquivel "/>
    <s v="17 de enero de 2022"/>
    <s v="CANCELADO"/>
    <m/>
    <m/>
    <x v="1"/>
    <s v="1. Prestación de servicios"/>
    <s v="CANCELADO"/>
    <s v="N/A"/>
    <s v="Persona Natural"/>
    <s v="NA"/>
    <s v="CANCELADO"/>
    <m/>
    <s v="Cancelado"/>
    <s v="Cancelado"/>
    <s v="Cancelado"/>
    <s v="Cancelado"/>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LADO"/>
    <x v="2"/>
    <s v="Ninguna"/>
    <m/>
    <s v="N/A"/>
    <s v="N/A"/>
    <s v="N/A"/>
    <s v="N/A"/>
    <s v="N/A"/>
    <e v="#VALUE!"/>
    <e v="#VALUE!"/>
  </r>
  <r>
    <s v="JEP-233-2022"/>
    <s v="JEP-CSPO-233-2022"/>
    <s v="Jairo Cuellar"/>
    <s v="18 de enero de 2022"/>
    <s v="Daniel Felipe Bernal Suarez"/>
    <m/>
    <m/>
    <x v="1"/>
    <s v="1. Prestación de servicios"/>
    <n v="1015481589"/>
    <n v="4"/>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41561805"/>
    <s v="N/A"/>
    <s v="N/A"/>
    <n v="3614070"/>
    <n v="48522"/>
    <n v="54422"/>
    <n v="2018011001091"/>
    <d v="2022-01-24T00:00:00"/>
    <d v="2022-01-28T00:00:00"/>
    <s v="N/A"/>
    <s v="N/A"/>
    <s v="N/A"/>
    <s v="N/A"/>
    <n v="0"/>
    <s v="N/A"/>
    <n v="0"/>
    <s v="N/A"/>
    <n v="0"/>
    <s v="N/A"/>
    <n v="0"/>
    <n v="41561805"/>
    <s v="NO"/>
    <s v="N/A"/>
    <s v="N/A"/>
    <s v="N/A"/>
    <s v="N/A"/>
    <d v="2022-12-31T00:00:00"/>
    <d v="2022-12-31T00:00:00"/>
    <s v="NO"/>
    <s v="Bogotá D.C"/>
    <s v="Cumplimiento"/>
    <s v="25-47-101002415"/>
    <n v="0"/>
    <s v="Seguros del Estado"/>
    <d v="2022-01-24T00:00:00"/>
    <s v="24-01-2022 - 05-07-2023"/>
    <s v="C:\Users\andres.prietom\JEP Colombia\Carlos Giovanni Torres Peñaranda - Contractual - Onedrive\Validación pólizas CPS\.VERIFICACIÓN DE PÓLIZAS CONTRATOS 2022\Verificación póliza Contrato  JEP-233-2022.pdf"/>
    <s v="N/A"/>
    <x v="1"/>
    <s v="Ingreso"/>
    <s v="N/A"/>
    <s v="DERECHO"/>
    <s v="N/A"/>
    <s v="MASCULINO"/>
    <s v="PND"/>
    <s v="https://community.secop.gov.co/Public/Tendering/OpportunityDetail/Index?noticeUID=CO1.NTC.2659801&amp;isFromPublicArea=True&amp;isModal=False"/>
    <n v="1"/>
    <n v="2022"/>
  </r>
  <r>
    <s v="JEP-234-2022"/>
    <s v="JEP-CSPO-234-2022"/>
    <s v="Jairo Cuellar"/>
    <s v="18 de enero de 2022"/>
    <s v="Danny Adalberto Guarnizo Molina"/>
    <m/>
    <m/>
    <x v="1"/>
    <s v="1. Prestación de servicios"/>
    <n v="1018497526"/>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41561805"/>
    <s v="N/A"/>
    <s v="N/A"/>
    <s v="$3.614.070"/>
    <n v="50722"/>
    <n v="54522"/>
    <s v="2018011001091_x0009_"/>
    <d v="2022-01-24T00:00:00"/>
    <d v="2022-01-28T00:00:00"/>
    <s v="N/A"/>
    <s v="N/A"/>
    <s v="N/A"/>
    <s v="N/A"/>
    <n v="0"/>
    <s v="N/A"/>
    <n v="0"/>
    <s v="N/A"/>
    <n v="0"/>
    <s v="N/A"/>
    <n v="0"/>
    <n v="41561805"/>
    <s v="NO"/>
    <s v="N/A"/>
    <s v="N/A"/>
    <s v="N/A"/>
    <s v="N/A"/>
    <d v="2022-12-31T00:00:00"/>
    <d v="2022-12-31T00:00:00"/>
    <s v="NO"/>
    <s v="Bogotá D.C"/>
    <s v="Cumplimiento"/>
    <s v="_x0009_21-47-101016664"/>
    <n v="0"/>
    <s v="Seguros del Estado"/>
    <d v="2022-01-24T00:00:00"/>
    <s v="24-01-2022 - 01-07-2023"/>
    <s v="C:\Users\andres.prietom\JEP Colombia\Carlos Giovanni Torres Peñaranda - Contractual - Onedrive\Validación pólizas CPS\.VERIFICACIÓN DE PÓLIZAS CONTRATOS 2022\Verificación póliza Contrato  JEP-234-2022.pdf"/>
    <s v="N/A"/>
    <x v="1"/>
    <s v="Ingreso"/>
    <s v="N/A"/>
    <s v="PUBLICIDAD Y MERCADEO"/>
    <s v="N/A"/>
    <s v="MASCULINO"/>
    <s v="PND"/>
    <s v="https://community.secop.gov.co/Public/Tendering/OpportunityDetail/Index?noticeUID=CO1.NTC.2660421&amp;isFromPublicArea=True&amp;isModal=False"/>
    <n v="1"/>
    <n v="2022"/>
  </r>
  <r>
    <s v="JEP-235-2022"/>
    <s v="JEP-CSPO-235-2022"/>
    <s v="Jairo Cuellar"/>
    <s v="18 de enero de 2022"/>
    <s v="Leidy Zulay Velez Murillo"/>
    <m/>
    <m/>
    <x v="1"/>
    <s v="1. Prestación de servicios"/>
    <n v="66989660"/>
    <n v="6"/>
    <s v="Persona Natural"/>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s v="Departamento SAAD - Comparecientes"/>
    <s v="N/A"/>
    <s v="N/A"/>
    <s v="N/A"/>
    <s v="Inversión"/>
    <n v="84810209"/>
    <s v="N/A"/>
    <s v="N/A"/>
    <n v="7228143"/>
    <n v="39522"/>
    <n v="51422"/>
    <n v="2018011001091"/>
    <d v="2022-01-21T00:00:00"/>
    <d v="2022-01-28T00:00:00"/>
    <s v="N/A"/>
    <s v="N/A"/>
    <s v="N/A"/>
    <s v="N/A"/>
    <n v="0"/>
    <s v="N/A"/>
    <n v="0"/>
    <s v="N/A"/>
    <n v="0"/>
    <s v="N/A"/>
    <n v="0"/>
    <n v="84810209"/>
    <s v="NO"/>
    <s v="N/A"/>
    <s v="N/A"/>
    <s v="N/A"/>
    <s v="N/A"/>
    <d v="2022-12-31T00:00:00"/>
    <d v="2022-12-31T00:00:00"/>
    <s v="NO"/>
    <s v=" Departamentos de chocó y el Valle_x000a_del Cauca"/>
    <s v="Cumplimiento"/>
    <s v="41-47-101003807"/>
    <n v="0"/>
    <s v="Seguros del Estado"/>
    <d v="2022-01-22T00:00:00"/>
    <s v="21-01-2022 - 30-06-2023"/>
    <s v="C:\Users\andres.prietom\JEP Colombia\Carlos Giovanni Torres Peñaranda - Contractual - Onedrive\Validación pólizas CPS\.VERIFICACIÓN DE PÓLIZAS CONTRATOS 2022\Verificación póliza Contrato  JEP-235-2022.pdf"/>
    <s v="N/A"/>
    <x v="1"/>
    <s v="Ingreso"/>
    <s v="N/A"/>
    <s v="PSICOLOGÍA"/>
    <s v="N/A"/>
    <s v="FEMENINO"/>
    <s v="PND"/>
    <s v="https://community.secop.gov.co/Public/Tendering/OpportunityDetail/Index?noticeUID=CO1.NTC.2623661&amp;isFromPublicArea=True&amp;isModal=False"/>
    <n v="1"/>
    <n v="2022"/>
  </r>
  <r>
    <s v="JEP-236-2022"/>
    <s v="JEP-CSPO-236-2022"/>
    <s v="Vanessa Jiménez "/>
    <s v="14 de enero de 2022"/>
    <s v="Mario David Fernandez Mora "/>
    <m/>
    <m/>
    <x v="1"/>
    <s v="1. Prestación de servicios"/>
    <n v="1032372403"/>
    <n v="8"/>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s v="Grupo de Análisis de la Información"/>
    <s v="Farid Benavides Vanegas"/>
    <s v="Grupo de Análisis de la Información"/>
    <s v="N/A"/>
    <s v="N/A"/>
    <s v="N/A"/>
    <s v="Inversión"/>
    <n v="77360409"/>
    <s v="N/A"/>
    <s v="N/A"/>
    <s v="$6.649.892"/>
    <n v="43022"/>
    <n v="53822"/>
    <s v="2018011001091_x0009_"/>
    <d v="2022-01-24T00:00:00"/>
    <d v="2022-01-25T00:00:00"/>
    <s v="N/A"/>
    <s v="N/A"/>
    <s v="N/A"/>
    <s v="N/A"/>
    <n v="0"/>
    <s v="N/A"/>
    <n v="0"/>
    <s v="N/A"/>
    <n v="0"/>
    <s v="N/A"/>
    <n v="0"/>
    <n v="77360409"/>
    <s v="NO"/>
    <s v="N/A"/>
    <s v="N/A"/>
    <s v="N/A"/>
    <s v="N/A"/>
    <d v="2022-12-31T00:00:00"/>
    <d v="2022-12-31T00:00:00"/>
    <s v="NO"/>
    <s v="Bogotá D.C"/>
    <s v="Cumplimiento "/>
    <s v="96-47-101001428"/>
    <n v="0"/>
    <s v="Seguros del Estado"/>
    <d v="2022-01-24T00:00:00"/>
    <s v="24-01-2022 - 30-06-2023"/>
    <s v="https://jepcolombia-my.sharepoint.com/personal/carlos_torres_jep_gov_co/_layouts/15/onedrive.aspx?q=236&amp;searchScope=folder&amp;id=%2Fpersonal%2Fcarlos%5Ftorres%5Fjep%5Fgov%5Fco%2FDocuments%2FDocumentos%2FContractual%2FContractual%20%2D%20Onedrive%2FValidaci%C3%B3n%20p%C3%B3lizas%20CPS%2F%2EVERIFICACI%C3%93N%20DE%20P%C3%93LIZAS%20CONTRATOS%202022%2FVerificaci%C3%B3n%20p%C3%B3liza%20del%20contrato%20JEP%20236%202022%2EPNG&amp;parent=%2Fpersonal%2Fcarlos%5Ftorres%5Fjep%5Fgov%5Fco%2FDocuments%2FDocumentos%2FContractual%2FContractual%20%2D%20Onedrive%2FValidaci%C3%B3n%20p%C3%B3lizas%20CPS%2F%2EVERIFICACI%C3%93N%20DE%20P%C3%93LIZAS%20CONTRATOS%202022&amp;parentview=7"/>
    <s v="N/A"/>
    <x v="1"/>
    <s v="Ingreso"/>
    <s v="N/A"/>
    <s v="CIENCIAS POLÍTICAS"/>
    <s v="N/A"/>
    <s v="MASCULINO"/>
    <s v="PND"/>
    <s v="https://community.secop.gov.co/Public/Tendering/OpportunityDetail/Index?noticeUID=CO1.NTC.2609518&amp;isFromPublicArea=True&amp;isModal=False"/>
    <n v="1"/>
    <n v="2022"/>
  </r>
  <r>
    <s v="JEP-237-2022"/>
    <s v="JEP-CSPO-237-2022"/>
    <s v="Vanessa Jiménez "/>
    <s v="17 de enero de 2022"/>
    <s v="Juliana Franco Calvo"/>
    <m/>
    <m/>
    <x v="1"/>
    <s v="1. Prestación de servicios"/>
    <n v="1136882149"/>
    <n v="7"/>
    <s v="Persona Natural"/>
    <s v="NA"/>
    <s v="_x0009_Prestar servicios profesionales para apoyar a la Subdirección de Fortalecimiento Institucional en la implementación del modelo de gestión del conocimiento por medio de la planeación, verificación, desarrollo, monitoreo y seguimiento de las acciones relacionadas a la sistematización de experiencias institucionales y de los procesos de formación virtual y pedagogicos"/>
    <m/>
    <s v="Harvey Danilo Suarez Morales"/>
    <s v="Secretaría Ejecutiva"/>
    <s v="Secretaría Ejecutiva"/>
    <s v="Subdirección de Fortalecimiento Institucional"/>
    <s v="Luz Amanda Granados Urrea_x0009_"/>
    <s v="Subdirección de Fortalecimiento Institucional"/>
    <s v="N/A"/>
    <s v="N/A"/>
    <s v="N/A"/>
    <s v="Inversión"/>
    <n v="90091572"/>
    <s v="N/A"/>
    <s v="N/A"/>
    <n v="8240084"/>
    <n v="51322"/>
    <n v="69222"/>
    <n v="2018011001091"/>
    <d v="2022-01-28T00:00:00"/>
    <d v="2022-01-31T00:00:00"/>
    <s v="N/A"/>
    <s v="N/A"/>
    <s v="N/A"/>
    <s v="N/A"/>
    <n v="0"/>
    <s v="N/A"/>
    <n v="0"/>
    <s v="N/A"/>
    <n v="0"/>
    <s v="N/A"/>
    <n v="-167"/>
    <n v="90091572"/>
    <s v="NO"/>
    <s v="N/A"/>
    <s v="N/A"/>
    <s v="N/A"/>
    <s v="N/A"/>
    <d v="2022-12-15T00:00:00"/>
    <d v="2022-07-01T00:00:00"/>
    <s v="NO"/>
    <s v="Bogotá D.C"/>
    <s v="Cumplimiento "/>
    <s v="380- 47- 994000124652"/>
    <n v="0"/>
    <s v="Aseguradora Solidaria"/>
    <d v="2022-01-28T00:00:00"/>
    <s v="28-01-2022 - 30-06-2023"/>
    <s v="C:\Users\andres.prietom\JEP Colombia\Carlos Giovanni Torres Peñaranda - Contractual - Onedrive\Validación pólizas CPS\.VERIFICACIÓN DE PÓLIZAS CONTRATOS 2022\Verificación póliza JEP 237 2022.PNG"/>
    <s v="en fecha 30/06/2022 se suscribe terminación del contrato a partir del  01/07/2022"/>
    <x v="0"/>
    <s v="Terminación anticipada"/>
    <s v="N/A"/>
    <s v="DERECHO"/>
    <s v="N/A"/>
    <s v="FEMENINO"/>
    <s v="PND"/>
    <s v="https://community.secop.gov.co/Public/Tendering/OpportunityDetail/Index?noticeUID=CO1.NTC.2610228&amp;isFromPublicArea=True&amp;isModal=False"/>
    <n v="1"/>
    <n v="2022"/>
  </r>
  <r>
    <s v="JEP-238-2022"/>
    <s v="JEP-CSPO-238-2022"/>
    <s v="Vanessa Jiménez "/>
    <s v="17 de enero de 2022"/>
    <s v="Oscar Orlando Torres Luque"/>
    <m/>
    <m/>
    <x v="1"/>
    <s v="1. Prestación de servicios"/>
    <n v="79782376"/>
    <n v="6"/>
    <s v="Persona Natural"/>
    <s v="NA"/>
    <s v="Prestar servicios profesionales para apoyar y acompañar a la Subdirección de Recursos Físicos e Infraestructura en las actividades que se deben adelantar con relación al cumplimiento del Plan Institucional de Gestión Ambiental (PIGA), sus modificaciones y la coordinación con la Secretaria Distrital de Ambiente, como parte del proceso de fortalecimiento institucional de la JEP."/>
    <m/>
    <s v="Harvey Danilo Suarez Morales"/>
    <s v="Secretaría Ejecutiva"/>
    <s v="Dirección Administrativa y Financiera"/>
    <s v="Subdirección de Recursos Físicos e Infraestructura"/>
    <s v="Gabriel Amado Pardo"/>
    <s v="Subdirección de Recursos Físicos e Infraestructura"/>
    <s v="Ariadna Lorena Alfonso (Octubre 18 a Noviembre 8)"/>
    <s v="N/A"/>
    <s v="N/A"/>
    <s v="Inversión"/>
    <n v="47248036"/>
    <s v="N/A"/>
    <s v="N/A"/>
    <s v="$ 4.108.526"/>
    <n v="54222"/>
    <n v="55422"/>
    <s v="2018011001091_x0009_"/>
    <d v="2022-01-25T00:00:00"/>
    <d v="2022-01-27T00:00:00"/>
    <s v="N/A"/>
    <s v="N/A"/>
    <s v="N/A"/>
    <s v="N/A"/>
    <n v="0"/>
    <s v="N/A"/>
    <n v="0"/>
    <s v="N/A"/>
    <n v="0"/>
    <s v="N/A"/>
    <n v="0"/>
    <n v="47248036"/>
    <s v="NO"/>
    <s v="N/A"/>
    <s v="N/A"/>
    <s v="N/A"/>
    <s v="N/A"/>
    <d v="2022-12-31T00:00:00"/>
    <d v="2022-12-31T00:00:00"/>
    <s v="NO"/>
    <s v="Bogotá D.C"/>
    <s v="Cumplimiento"/>
    <s v="21-45-101358674"/>
    <n v="0"/>
    <s v="Seguros del Estado "/>
    <d v="2022-01-25T00:00:00"/>
    <s v="25/01/2022 - 05/07/2023"/>
    <s v="C:\Users\andres.prietom\JEP Colombia\Carlos Giovanni Torres Peñaranda - Contractual - Onedrive\Validación pólizas CPS\.VERIFICACIÓN DE PÓLIZAS CONTRATOS 2022\Verificación póliza del contrato JEP 238 2022.PNG"/>
    <s v="N/A"/>
    <x v="1"/>
    <s v="Ingreso"/>
    <s v="N/A"/>
    <s v="INGENIERÍA AMBIENTAL"/>
    <s v="N/A"/>
    <s v="MASCULINO"/>
    <s v="PND"/>
    <s v="https://community.secop.gov.co/Public/Tendering/OpportunityDetail/Index?noticeUID=CO1.NTC.2611035&amp;isFromPublicArea=True&amp;isModal=False"/>
    <n v="1"/>
    <n v="2022"/>
  </r>
  <r>
    <s v="JEP-239-2022"/>
    <s v="JEP-CSPO-239-2022"/>
    <s v="Norma Bonilla"/>
    <s v="18 de enero de 2022"/>
    <s v="Dora Sofia Robayo Barbosa"/>
    <m/>
    <m/>
    <x v="1"/>
    <s v="1. Prestación de servicios"/>
    <n v="39702035"/>
    <n v="2"/>
    <s v="Persona Natural"/>
    <s v="NA"/>
    <s v="Prestar servicios profesionales en el acompañamiento a las actividades relacionadas con la planeación, diseño e implementación funcional de los proyectos del departamento de gestión documental."/>
    <m/>
    <s v="Harvey Danilo Suarez Morales"/>
    <s v="Secretaría Ejecutiva"/>
    <s v="Dirección Administrativa y Financiera"/>
    <s v="Departamento de Gestión Documental"/>
    <s v="Didier Cortes Benavides"/>
    <s v="Departamento de Gestión Documental"/>
    <s v="N/A"/>
    <s v="N/A"/>
    <s v="N/A"/>
    <s v="Inversión"/>
    <n v="96408973"/>
    <s v="N/A"/>
    <s v="N/A"/>
    <n v="8240084"/>
    <n v="47622"/>
    <n v="49322"/>
    <n v="2018011001175"/>
    <d v="2022-01-22T00:00:00"/>
    <d v="2022-01-27T00:00:00"/>
    <s v="N/A"/>
    <s v="N/A"/>
    <s v="N/A"/>
    <s v="N/A"/>
    <n v="0"/>
    <s v="N/A"/>
    <n v="0"/>
    <s v="N/A"/>
    <n v="0"/>
    <s v="N/A"/>
    <n v="0"/>
    <n v="96408973"/>
    <s v="NO"/>
    <s v="N/A"/>
    <s v="N/A"/>
    <s v="N/A"/>
    <s v="N/A"/>
    <d v="2022-12-31T00:00:00"/>
    <d v="2022-12-31T00:00:00"/>
    <s v="NO"/>
    <s v="Bogotá D.C"/>
    <s v="Cumplimiento"/>
    <s v="15-45-101138150"/>
    <n v="0"/>
    <s v="Seguros del Estado "/>
    <d v="2022-01-22T00:00:00"/>
    <s v="20-01-2022 - 30-06-2023"/>
    <s v="https://jepcolombia-my.sharepoint.com/personal/carlos_torres_jep_gov_co/_layouts/15/onedrive.aspx?q=239&amp;searchScope=folder&amp;id=%2Fpersonal%2Fcarlos%5Ftorres%5Fjep%5Fgov%5Fco%2FDocuments%2FDocumentos%2FContractual%2FContractual%20%2D%20Onedrive%2FValidaci%C3%B3n%20p%C3%B3lizas%20CPS%2F%2EVERIFICACI%C3%93N%20DE%20P%C3%93LIZAS%20CONTRATOS%202022%2FVerificaci%C3%B3n%20p%C3%B3liza%20contrato%20JEP%2D239%2D2022%2Epdf&amp;parent=%2Fpersonal%2Fcarlos%5Ftorres%5Fjep%5Fgov%5Fco%2FDocuments%2FDocumentos%2FContractual%2FContractual%20%2D%20Onedrive%2FValidaci%C3%B3n%20p%C3%B3lizas%20CPS%2F%2EVERIFICACI%C3%93N%20DE%20P%C3%93LIZAS%20CONTRATOS%202022&amp;parentview=7"/>
    <s v="N/A"/>
    <x v="1"/>
    <s v="Ingreso"/>
    <s v="N/A"/>
    <s v="BIBLIOTECOLOGÍA Y ARCHIVÍSTA"/>
    <s v="N/A"/>
    <s v="FEMENINO"/>
    <s v="PND"/>
    <s v="https://community.secop.gov.co/Public/Tendering/OpportunityDetail/Index?noticeUID=CO1.NTC.2613270&amp;isFromPublicArea=True&amp;isModal=False"/>
    <n v="1"/>
    <n v="2022"/>
  </r>
  <r>
    <s v="JEP-240-2022"/>
    <s v="JEP-CSPO-240-2022"/>
    <s v="Norma Bonilla"/>
    <s v="18 de enero de 2022"/>
    <s v="Dairo Jair Novoa Rincon"/>
    <m/>
    <m/>
    <x v="1"/>
    <s v="1. Prestación de servicios"/>
    <n v="1014214391"/>
    <n v="6"/>
    <s v="Persona Natural"/>
    <s v="NA"/>
    <s v="Prestación de servicios de apoyo al Departamento de Gestión Documental para realizar procesos de digitalización documental y control de calidad en las actividades desarrolladas por el departamento de gestión documental."/>
    <m/>
    <s v="Harvey Danilo Suarez Morales"/>
    <s v="Secretaría Ejecutiva"/>
    <s v="Dirección Administrativa y Financiera"/>
    <s v="Departamento de Gestión Documental"/>
    <s v="Didier Cortes Benavides"/>
    <s v="Departamento de Gestión Documental"/>
    <s v="N/A"/>
    <s v="N/A"/>
    <s v="N/A"/>
    <s v="Inversión"/>
    <n v="42284619"/>
    <s v="N/A"/>
    <s v="N/A"/>
    <s v="$3.614.070"/>
    <n v="41822"/>
    <n v="52122"/>
    <s v="2018011001175_x0009_"/>
    <d v="2022-01-23T00:00:00"/>
    <d v="2022-01-27T00:00:00"/>
    <s v="N/A"/>
    <s v="N/A"/>
    <s v="N/A"/>
    <s v="N/A"/>
    <n v="0"/>
    <s v="N/A"/>
    <n v="0"/>
    <s v="N/A"/>
    <n v="0"/>
    <s v="N/A"/>
    <n v="0"/>
    <n v="42284619"/>
    <s v="NO"/>
    <s v="N/A"/>
    <s v="N/A"/>
    <s v="N/A"/>
    <s v="N/A"/>
    <d v="2022-12-31T00:00:00"/>
    <d v="2022-12-31T00:00:00"/>
    <s v="NO"/>
    <s v="Bogotá D.C"/>
    <s v="Cumplimiento"/>
    <s v="15-45-101138200"/>
    <n v="0"/>
    <s v="Seguros del Estado "/>
    <d v="2022-01-24T00:00:00"/>
    <s v="23-01-2022 - 30-06-2023"/>
    <s v="C:\Users\andres.prietom\JEP Colombia\Carlos Giovanni Torres Peñaranda - Contractual - Onedrive\Validación pólizas CPS\.VERIFICACIÓN DE PÓLIZAS CONTRATOS 2022\Verificación póliza contrato JEP-240-2022 .pdf"/>
    <s v="N/A"/>
    <x v="1"/>
    <s v="Ingreso"/>
    <s v="N/A"/>
    <s v="TÉCNICO EN ARCHIVO"/>
    <s v="N/A"/>
    <s v="MASCULINO"/>
    <s v="PND"/>
    <s v="https://community.secop.gov.co/Public/Tendering/OpportunityDetail/Index?noticeUID=CO1.NTC.2614055&amp;isFromPublicArea=True&amp;isModal=False"/>
    <n v="1"/>
    <n v="2022"/>
  </r>
  <r>
    <s v="JEP-241-2022"/>
    <s v="JEP-CSPO-241-2022"/>
    <s v="Norma Bonilla"/>
    <s v="18 de enero de 2022"/>
    <s v="Martha Elmy Niño Vargas"/>
    <m/>
    <m/>
    <x v="1"/>
    <s v="1. Prestación de servicios"/>
    <n v="51560588"/>
    <n v="6"/>
    <s v="Persona Natural"/>
    <s v="NA"/>
    <s v="Prestar servicios profesionales para apoyar y acompañar al Departamento de Atención al Ciudadano en lo relacionado con los temas de participación ciudadana, Sistema Nacional de Servicio al Ciudadano y en la articulación con las entidades del SIVJRNR, para la implementación del punto 5 del Acuerdo Final con enfoque sistemico. "/>
    <m/>
    <s v="Harvey Danilo Suarez Morales"/>
    <s v="Secretaría Ejecutiva"/>
    <s v="Subsecretaría Ejecutiva "/>
    <s v="Departamento de Atención al Ciudadano"/>
    <s v="Constanza Eugenia Cañon Charry_x0009_"/>
    <s v="Departamento de Atención al Ciudadano"/>
    <s v="N/A"/>
    <s v="N/A"/>
    <s v="N/A"/>
    <s v="Inversión"/>
    <n v="92838276"/>
    <s v="N/A"/>
    <s v="N/A"/>
    <n v="8240084"/>
    <n v="50922"/>
    <n v="55322"/>
    <n v="2018011001091"/>
    <d v="2022-01-25T00:00:00"/>
    <d v="2022-01-27T00:00:00"/>
    <s v="N/A"/>
    <s v="N/A"/>
    <s v="N/A"/>
    <s v="N/A"/>
    <n v="0"/>
    <s v="N/A"/>
    <n v="0"/>
    <s v="N/A"/>
    <n v="0"/>
    <s v="N/A"/>
    <n v="0"/>
    <n v="92838276"/>
    <s v="NO"/>
    <s v="N/A"/>
    <s v="N/A"/>
    <s v="N/A"/>
    <s v="N/A"/>
    <d v="2022-12-31T00:00:00"/>
    <d v="2022-12-31T00:00:00"/>
    <s v="NO"/>
    <s v="Bogotá D.C"/>
    <s v="Cumplimiento"/>
    <s v="21-47-101016793"/>
    <n v="0"/>
    <s v="Seguros del Estado "/>
    <d v="2022-01-25T00:00:00"/>
    <s v="25-01-2022 - 30-06-2023"/>
    <s v="https://jepcolombia-my.sharepoint.com/personal/carlos_torres_jep_gov_co/_layouts/15/onedrive.aspx?q=241&amp;searchScope=folder&amp;id=%2Fpersonal%2Fcarlos%5Ftorres%5Fjep%5Fgov%5Fco%2FDocuments%2FDocumentos%2FContractual%2FContractual%20%2D%20Onedrive%2FValidaci%C3%B3n%20p%C3%B3lizas%20CPS%2F%2EVERIFICACI%C3%93N%20DE%20P%C3%93LIZAS%20CONTRATOS%202022%2FVerificaci%C3%B3n%20p%C3%B3liza%20contrato%20JEP%2D241%2D2022%2Epdf&amp;parent=%2Fpersonal%2Fcarlos%5Ftorres%5Fjep%5Fgov%5Fco%2FDocuments%2FDocumentos%2FContractual%2FContractual%20%2D%20Onedrive%2FValidaci%C3%B3n%20p%C3%B3lizas%20CPS%2F%2EVERIFICACI%C3%93N%20DE%20P%C3%93LIZAS%20CONTRATOS%202022&amp;parentview=7"/>
    <s v="N/A"/>
    <x v="1"/>
    <s v="Ingreso"/>
    <s v="N/A"/>
    <s v="ADMINISTRACIÓN DE EMPRESAS"/>
    <s v="N/A"/>
    <s v="FEMENINO"/>
    <s v="PND"/>
    <s v="https://community.secop.gov.co/Public/Tendering/OpportunityDetail/Index?noticeUID=CO1.NTC.2615777&amp;isFromPublicArea=True&amp;isModal=False"/>
    <n v="1"/>
    <n v="2022"/>
  </r>
  <r>
    <s v="JEP-242-2022"/>
    <s v="JEP-CSPO-242-2022"/>
    <s v="Norma Bonilla"/>
    <s v="18 de enero de 2022"/>
    <s v="Juan Sebastian Moreno Fajardo"/>
    <m/>
    <m/>
    <x v="1"/>
    <s v="1. Prestación de servicios"/>
    <n v="1013669647"/>
    <n v="5"/>
    <s v="Persona Natural"/>
    <s v="NA"/>
    <s v="Prestar servicios profesionales para apoyar y acompañar al Departamento de Atención al Ciudadano en el desarrollo de las actividades relacionadas con recepción, tipificación, asignación y reportes estadísticos de las PQRSDF dentro de los sistemas de la entidad, para la implementación del punto 5 del Acuerdo Final con enfoque sistemico."/>
    <m/>
    <s v="Harvey Danilo Suarez Morales"/>
    <s v="Secretaría Ejecutiva"/>
    <s v="Subsecretaría Ejecutiva "/>
    <s v="Departamento de Atención al Ciudadano"/>
    <s v="Constanza Eugenia Cañon Charry_x0009_"/>
    <s v="Departamento de Atención al Ciudadano"/>
    <s v="N/A"/>
    <s v="N/A"/>
    <s v="N/A"/>
    <s v="Inversión"/>
    <n v="41320867"/>
    <s v="N/A"/>
    <s v="N/A"/>
    <s v="$3.614.070"/>
    <n v="53122"/>
    <n v="50622"/>
    <s v="2018011001091_x0009_"/>
    <d v="2022-01-23T00:00:00"/>
    <d v="2022-01-26T00:00:00"/>
    <s v="N/A"/>
    <s v="N/A"/>
    <s v="N/A"/>
    <s v="N/A"/>
    <n v="0"/>
    <s v="N/A"/>
    <n v="0"/>
    <s v="N/A"/>
    <n v="0"/>
    <s v="N/A"/>
    <n v="0"/>
    <n v="41320867"/>
    <s v="NO"/>
    <s v="N/A"/>
    <s v="N/A"/>
    <s v="N/A"/>
    <s v="N/A"/>
    <d v="2022-12-31T00:00:00"/>
    <d v="2022-12-31T00:00:00"/>
    <s v="NO"/>
    <s v="Bogotá D.C"/>
    <s v="Cumplimiento"/>
    <s v="_x0009_340-47-994000040832"/>
    <n v="0"/>
    <s v="Aseguradora Solidaria"/>
    <d v="2022-01-24T00:00:00"/>
    <s v="24/01/2022 - 01/07/0223"/>
    <s v="C:\Users\andres.prietom\JEP Colombia\Carlos Giovanni Torres Peñaranda - Contractual - Onedrive\Validación pólizas CPS\.VERIFICACIÓN DE PÓLIZAS CONTRATOS 2022\Verificación póliza contrato JEP-242-2022.pdf"/>
    <s v="N/A"/>
    <x v="1"/>
    <s v="Ingreso"/>
    <s v="N/A"/>
    <s v="DERECHO"/>
    <s v="N/A"/>
    <s v="MASCULINO"/>
    <s v="PND"/>
    <s v="https://community.secop.gov.co/Public/Tendering/OpportunityDetail/Index?noticeUID=CO1.NTC.2616407&amp;isFromPublicArea=True&amp;isModal=False"/>
    <n v="1"/>
    <n v="2022"/>
  </r>
  <r>
    <s v="JEP-243-2022"/>
    <s v="JEP-CSPO-243-2022"/>
    <s v="Norma Bonilla"/>
    <s v="18 de enero de 2022"/>
    <s v="Juan David Villalba Cruz"/>
    <m/>
    <m/>
    <x v="1"/>
    <s v="1. Prestación de servicios"/>
    <n v="1020758960"/>
    <n v="3"/>
    <s v="Persona Natural"/>
    <s v="NA"/>
    <s v="Prestar servicios profesionales para la representación a víctimas con enfoque diferencial en los asuntos de competencia de la jurisdicción y en articulación con las actividades de representación en territorio para el Sistema Autónomo de Asesoría y Defensa de la SE-JEP."/>
    <m/>
    <s v="Harvey Danilo Suarez Morales"/>
    <s v="Secretaría Ejecutiva"/>
    <s v="Subsecretaría Ejecutiva "/>
    <s v="Departamento SAAD - Víctimas"/>
    <s v="Claudia Liliana Erazo Maldonado"/>
    <s v="Departamento SAAD - Víctimas"/>
    <s v="N/A"/>
    <s v="N/A"/>
    <s v="N/A"/>
    <s v="Inversión"/>
    <n v="103825055"/>
    <s v="N/A"/>
    <s v="N/A"/>
    <n v="9107461"/>
    <n v="55422"/>
    <n v="52322"/>
    <n v="2018011001091"/>
    <d v="2022-01-23T00:00:00"/>
    <d v="2022-01-28T00:00:00"/>
    <s v="Julián Salazar Gallego"/>
    <n v="1019045407"/>
    <n v="8"/>
    <d v="2022-01-01T00:00:00"/>
    <n v="0"/>
    <s v="N/A"/>
    <n v="0"/>
    <s v="N/A"/>
    <n v="0"/>
    <s v="N/A"/>
    <n v="0"/>
    <n v="103825055"/>
    <s v="NO"/>
    <s v="N/A"/>
    <s v="N/A"/>
    <s v="N/A"/>
    <s v="N/A"/>
    <d v="2022-12-31T00:00:00"/>
    <d v="2022-12-31T00:00:00"/>
    <s v="NO"/>
    <s v="Bogotá D.C"/>
    <s v="Cumplimiento"/>
    <s v="_x0009_21-47-101016677"/>
    <n v="0"/>
    <s v="Seguros del Estado "/>
    <d v="2022-01-24T00:00:00"/>
    <s v="24-01-2022 - 30-06-2023"/>
    <s v="C:\Users\andres.prietom\JEP Colombia\Carlos Giovanni Torres Peñaranda - Contractual - Onedrive\Validación pólizas CPS\.VERIFICACIÓN DE PÓLIZAS CONTRATOS 2022\Verificación póliza contrato JEP-243-2022.pdf"/>
    <s v="Cedente JUAN DAVID VILLALBA CRUZ Cesionario JULIÁN SALAZAR GALLEGO apartir del 1/11/2022"/>
    <x v="1"/>
    <s v="Cesión"/>
    <s v="N/A"/>
    <s v="DERECHO"/>
    <s v="N/A"/>
    <s v="MASCULINO"/>
    <s v="PND"/>
    <s v="https://community.secop.gov.co/Public/Tendering/OpportunityDetail/Index?noticeUID=CO1.NTC.2618559&amp;isFromPublicArea=True&amp;isModal=False"/>
    <n v="1"/>
    <n v="2022"/>
  </r>
  <r>
    <s v="JEP-244-2022"/>
    <s v="JEP-CSPO-244-2022"/>
    <s v="Norma Bonilla"/>
    <s v="18 de enero de 2022"/>
    <s v="Jenny Liliana Oliveros Leon"/>
    <m/>
    <m/>
    <x v="1"/>
    <s v="1. Prestación de servicios"/>
    <s v="46.455.939_x000d_"/>
    <n v="0"/>
    <s v="Persona Natural"/>
    <s v="NA"/>
    <s v="Prestar servicios profesionales para la representación a víctimas con enfoque diferencial en los asuntos de competencia de la jurisdicción y en articulación con las actividades de representación en territorio para el Sistema Autónomo de Asesoría y Defensa de la SE-JEP."/>
    <m/>
    <s v="Harvey Danilo Suarez Morales"/>
    <s v="Secretaría Ejecutiva"/>
    <s v="Subsecretaría Ejecutiva "/>
    <s v="Departamento SAAD - Víctimas"/>
    <s v="Claudia Liliana Erazo Maldonado"/>
    <s v="Departamento SAAD - Víctimas"/>
    <s v="N/A"/>
    <s v="N/A"/>
    <s v="N/A"/>
    <s v="Inversión"/>
    <n v="103825055"/>
    <s v="N/A"/>
    <s v="N/A"/>
    <s v="$9.107.461"/>
    <n v="38522"/>
    <s v="_x0009_52422"/>
    <s v="2018011001091_x0009_"/>
    <d v="2022-01-23T00:00:00"/>
    <d v="2022-01-27T00:00:00"/>
    <s v="N/A"/>
    <s v="N/A"/>
    <s v="N/A"/>
    <s v="N/A"/>
    <n v="0"/>
    <s v="N/A"/>
    <n v="0"/>
    <s v="N/A"/>
    <n v="0"/>
    <s v="N/A"/>
    <n v="0"/>
    <n v="103825055"/>
    <s v="NO"/>
    <s v="N/A"/>
    <s v="N/A"/>
    <s v="N/A"/>
    <s v="N/A"/>
    <d v="2022-12-31T00:00:00"/>
    <d v="2022-12-31T00:00:00"/>
    <s v="NO"/>
    <s v="Bogotá D.C"/>
    <s v="Cumplimiento"/>
    <s v="380 47 994000123474"/>
    <n v="0"/>
    <s v="Aseguradora Solidaria"/>
    <d v="2022-01-24T00:00:00"/>
    <s v="24/01/2022 - 03/07/0223"/>
    <s v="C:\Users\andres.prietom\JEP Colombia\Carlos Giovanni Torres Peñaranda - Contractual - Onedrive\Validación pólizas CPS\.VERIFICACIÓN DE PÓLIZAS CONTRATOS 2022\Verificación póliza contrato JEP-244-2022 .pdf"/>
    <s v="N/A"/>
    <x v="1"/>
    <s v="Ingreso"/>
    <s v="N/A"/>
    <s v="CIENCIAS POLÍTICAS"/>
    <s v="N/A"/>
    <s v="FEMENINO"/>
    <s v="PND"/>
    <s v="https://community.secop.gov.co/Public/Tendering/OpportunityDetail/Index?noticeUID=CO1.NTC.2619111&amp;isFromPublicArea=True&amp;isModal=False"/>
    <n v="1"/>
    <n v="2022"/>
  </r>
  <r>
    <s v="JEP-245-2022"/>
    <s v="JEP-CSPO-245-2022"/>
    <s v="Clara Torres"/>
    <s v="18 de enero de 2022"/>
    <s v="Carolina Lozano Rodriguez "/>
    <m/>
    <m/>
    <x v="1"/>
    <s v="1. Prestación de servicios"/>
    <n v="52793399"/>
    <n v="4"/>
    <s v="Persona Natural"/>
    <s v="NA"/>
    <s v="Prestar servicios profesionales para apoyar al Departamento de Enfoques Diferenciales  en el desarrollo de la estrategia para la implementación del enfoque diferencial de niños, niñas y adolescentes, en el marco de los ejes de interés estratégico de la JEP. "/>
    <m/>
    <s v="Harvey Danilo Suarez Morales"/>
    <s v="Secretaría Ejecutiva"/>
    <s v="Subsecretaría Ejecutiva "/>
    <s v="Departamento de Enfoques Diferenciales "/>
    <s v="Maria Elena Tobar Gutiérrez"/>
    <s v="Departamento de Enfoques Diferenciales "/>
    <s v="Olivia de Jesús Clavijo Ortiz"/>
    <s v="N/A"/>
    <s v="N/A"/>
    <s v="Inversión"/>
    <n v="94760959"/>
    <s v="N/A"/>
    <s v="N/A"/>
    <n v="8240084"/>
    <n v="24722"/>
    <n v="49422"/>
    <n v="2018011001091"/>
    <d v="2022-01-22T00:00:00"/>
    <d v="2022-01-27T00:00:00"/>
    <s v="N/A"/>
    <s v="N/A"/>
    <s v="N/A"/>
    <s v="N/A"/>
    <n v="0"/>
    <s v="N/A"/>
    <n v="0"/>
    <s v="N/A"/>
    <n v="0"/>
    <s v="N/A"/>
    <n v="0"/>
    <n v="94760959"/>
    <s v="NO"/>
    <s v="N/A"/>
    <s v="N/A"/>
    <s v="N/A"/>
    <s v="N/A"/>
    <d v="2022-12-31T00:00:00"/>
    <d v="2022-12-31T00:00:00"/>
    <s v="NO"/>
    <s v="Bogotá D.C"/>
    <s v="Cumplimiento"/>
    <s v="380-47-994000124158"/>
    <n v="0"/>
    <s v="Aseguradora Solidaria"/>
    <d v="2022-01-26T00:00:00"/>
    <s v="21-01-2022 - 10-07-2023"/>
    <s v="SD"/>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Ingreso"/>
    <s v="N/A"/>
    <s v="TRABAJO SOCIAL"/>
    <s v="N/A"/>
    <s v="FEMENINO"/>
    <s v="PND"/>
    <s v="https://community.secop.gov.co/Public/Tendering/OpportunityDetail/Index?noticeUID=CO1.NTC.2629792&amp;isFromPublicArea=True&amp;isModal=False"/>
    <n v="1"/>
    <n v="2022"/>
  </r>
  <r>
    <s v="JEP-246-2022"/>
    <s v="JEP-CSPO-246-2022"/>
    <s v="Clara Torres"/>
    <s v="18 de enero de 2022"/>
    <s v="Maria del Pilar Zuluaga Guerrero"/>
    <m/>
    <m/>
    <x v="1"/>
    <s v="1. Prestación de servicios"/>
    <n v="39764093"/>
    <n v="5"/>
    <s v="Persona Natural"/>
    <s v="NA"/>
    <s v="Prestar servicios profesionales para apoyar al Departamento de Enfoques Diferenciales  en el desarrollo de la estrategia para la implementación del enfoque diferencial de persona mayor, en el marco de los ejes de interés estratégico de la JEP. "/>
    <m/>
    <s v="Harvey Danilo Suarez Morales"/>
    <s v="Secretaría Ejecutiva"/>
    <s v="Subsecretaría Ejecutiva "/>
    <s v="Departamento de Enfoques Diferenciales "/>
    <s v="Maria Elena Tobar Gutiérrez"/>
    <s v="Departamento de Enfoques Diferenciales "/>
    <s v="Olivia de Jesús Clavijo Ortiz"/>
    <s v="N/A"/>
    <s v="N/A"/>
    <s v="Inversión"/>
    <n v="94760959"/>
    <s v="N/A"/>
    <s v="N/A"/>
    <s v="$8.240.084"/>
    <n v="46022"/>
    <n v="49522"/>
    <n v="2018011001091"/>
    <d v="2022-01-22T00:00:00"/>
    <d v="2022-01-25T00:00:00"/>
    <s v="N/A"/>
    <s v="N/A"/>
    <s v="N/A"/>
    <s v="N/A"/>
    <n v="0"/>
    <s v="N/A"/>
    <n v="0"/>
    <s v="N/A"/>
    <n v="0"/>
    <s v="N/A"/>
    <n v="0"/>
    <n v="94760959"/>
    <s v="NO"/>
    <s v="N/A"/>
    <s v="N/A"/>
    <s v="N/A"/>
    <s v="N/A"/>
    <d v="2022-12-31T00:00:00"/>
    <d v="2022-12-31T00:00:00"/>
    <s v="NO"/>
    <s v="Bogotá D.C"/>
    <s v="Cumplimiento "/>
    <s v="33-45-101105731"/>
    <n v="0"/>
    <s v="Seguros del Estado "/>
    <d v="2022-01-24T00:00:00"/>
    <s v="24-01-2022 - 30-06-2023"/>
    <s v="SD"/>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Ingreso"/>
    <s v="N/A"/>
    <s v="GERONTOLOGÍA"/>
    <s v="N/A"/>
    <s v="FEMENINO"/>
    <s v="PND"/>
    <s v="https://community.secop.gov.co/Public/Tendering/OpportunityDetail/Index?noticeUID=CO1.NTC.2633500&amp;isFromPublicArea=True&amp;isModal=False"/>
    <n v="1"/>
    <n v="2022"/>
  </r>
  <r>
    <s v="JEP-247-2022"/>
    <s v="JEP-CSPO-247-2022"/>
    <s v="Clara Torres"/>
    <s v="18 de enero de 2022"/>
    <s v="Nelly Patricia Beltran Nova "/>
    <m/>
    <m/>
    <x v="1"/>
    <s v="1. Prestación de servicios"/>
    <n v="51683576"/>
    <n v="6"/>
    <s v="Persona Natural"/>
    <s v="NA"/>
    <s v="Prestar servicios profesionales para apoyar al Departamento de Enfoques Diferenciales  en el desarrollo de la estrategia para la implementación del enfoque diferencial de persona con discapacidad, en el marco de los ejes de interés estratégico de la JEP."/>
    <m/>
    <s v="Harvey Danilo Suarez Morales"/>
    <s v="Secretaría Ejecutiva"/>
    <s v="Subsecretaría Ejecutiva "/>
    <s v="Departamento de Enfoques Diferenciales "/>
    <s v="Maria Elena Tobar Gutiérrez"/>
    <s v="Departamento de Enfoques Diferenciales "/>
    <s v="Olivia de Jesús Clavijo Ortiz"/>
    <s v="N/A"/>
    <s v="N/A"/>
    <s v="Inversión"/>
    <n v="94760959"/>
    <s v="N/A"/>
    <s v="N/A"/>
    <n v="8240084"/>
    <n v="24922"/>
    <n v="52622"/>
    <n v="2018011001091"/>
    <d v="2022-01-23T00:00:00"/>
    <d v="2022-01-25T00:00:00"/>
    <s v="N/A"/>
    <s v="N/A"/>
    <s v="N/A"/>
    <s v="N/A"/>
    <n v="0"/>
    <s v="N/A"/>
    <n v="0"/>
    <s v="N/A"/>
    <n v="0"/>
    <s v="N/A"/>
    <n v="0"/>
    <n v="94760959"/>
    <s v="NO"/>
    <s v="N/A"/>
    <s v="N/A"/>
    <s v="N/A"/>
    <s v="N/A"/>
    <d v="2022-12-31T00:00:00"/>
    <d v="2022-12-31T00:00:00"/>
    <s v="NO"/>
    <s v="Bogotá D.C"/>
    <s v="Cumplimiento"/>
    <s v="33-45-101105763"/>
    <n v="0"/>
    <s v="Seguros del Estado "/>
    <d v="2022-01-24T00:00:00"/>
    <s v="23-01-2022 - 30-06-2023"/>
    <s v="SD"/>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Ingreso"/>
    <s v="N/A"/>
    <s v="SOCIOLOGÍA"/>
    <s v="N/A"/>
    <s v="FEMENINO"/>
    <s v="PND"/>
    <s v="https://community.secop.gov.co/Public/Tendering/OpportunityDetail/Index?noticeUID=CO1.NTC.2634312&amp;isFromPublicArea=True&amp;isModal=False"/>
    <n v="1"/>
    <n v="2022"/>
  </r>
  <r>
    <s v="JEP-248-2022"/>
    <s v="JEP-CSPO-248-2022"/>
    <s v="Clara Torres"/>
    <s v="18 de enero de 2022"/>
    <s v="Ismael Enrique Aldana Fernandez "/>
    <m/>
    <m/>
    <x v="1"/>
    <s v="1. Prestación de servicios"/>
    <n v="80089157"/>
    <n v="1"/>
    <s v="Persona Natural"/>
    <s v="NA"/>
    <s v="Prestar servicios profesionales para apoyar al Departamento de Enfoques Diferenciales  en el desarrollo de la estrategia para la implementación del enfoque diferencial étnico- racial con énfasis en pueblos Negros, afrocolombianos, Palenqueros, Raizales en el marco de los ejes de interés estratégico de la JEP."/>
    <m/>
    <s v="Harvey Danilo Suarez Morales"/>
    <s v="Secretaría Ejecutiva"/>
    <s v="Subsecretaría Ejecutiva "/>
    <s v="Departamento de Enfoques Diferenciales "/>
    <s v="Maria Elena Tobar Gutiérrez"/>
    <s v="Departamento de Enfoques Diferenciales "/>
    <s v="Olivia de Jesús Clavijo Ortiz"/>
    <s v="N/A"/>
    <s v="N/A"/>
    <s v="Inversión"/>
    <n v="94760959"/>
    <s v="N/A"/>
    <s v="N/A"/>
    <s v="$8.240.084"/>
    <n v="25122"/>
    <n v="50022"/>
    <s v="2018011001091_x0009_"/>
    <d v="2022-01-23T00:00:00"/>
    <d v="2022-01-24T00:00:00"/>
    <s v="N/A"/>
    <s v="N/A"/>
    <s v="N/A"/>
    <s v="N/A"/>
    <n v="0"/>
    <s v="N/A"/>
    <n v="0"/>
    <s v="N/A"/>
    <n v="0"/>
    <s v="N/A"/>
    <n v="0"/>
    <n v="94760959"/>
    <s v="NO"/>
    <s v="N/A"/>
    <s v="N/A"/>
    <s v="N/A"/>
    <s v="N/A"/>
    <d v="2022-12-31T00:00:00"/>
    <d v="2022-12-31T00:00:00"/>
    <s v="NO"/>
    <s v="Bogotá D.C"/>
    <s v="Cumplimiento"/>
    <s v="18-47-101003686"/>
    <n v="0"/>
    <s v="Seguros del Estado "/>
    <d v="2022-01-24T00:00:00"/>
    <s v="20-01-2022 - 30-06-2023"/>
    <s v="SD"/>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Ingreso"/>
    <s v="N/A"/>
    <s v="DERECHO"/>
    <s v="N/A"/>
    <s v="MASCULINO"/>
    <s v="PND"/>
    <s v="https://community.secop.gov.co/Public/Tendering/OpportunityDetail/Index?noticeUID=CO1.NTC.2620535&amp;isFromPublicArea=True&amp;isModal=False"/>
    <n v="1"/>
    <n v="2022"/>
  </r>
  <r>
    <s v="JEP-249-2022"/>
    <s v="JEP-CSPO-249-2022"/>
    <s v="John Maldonado"/>
    <s v="19 de enero de 2022"/>
    <s v="Policía Nacional de Colombia"/>
    <s v="N/A"/>
    <s v="N/A"/>
    <x v="1"/>
    <s v="5. Convenio interadministrativo "/>
    <n v="800141397"/>
    <n v="5"/>
    <s v="Persona Jurídica"/>
    <m/>
    <s v="La Jurisdicción Especial para la Paz y la Policía Nacional, a través de la dirección de protección y servicios especiales colaborarán mutuamente acorde con las recomendaciones que esta última imparta, con la finalidad de fortalecer la seguridad en las instalaciones de la Jurisdicción Especial para la Paz"/>
    <s v="Funciones de la dependencia"/>
    <s v="Ana Lucia Rosales Callejas"/>
    <s v="Dirección Administrativa y Financiera"/>
    <s v="Dirección Administrativa y Financiera"/>
    <s v="Oficina Asesora de Seguridad y Protección"/>
    <s v="Gabriel Amado Pardo"/>
    <s v="Oficina de Seguridad y Protección"/>
    <s v="Ariadna Lorena Alfonso (Octubre 18 a Noviembre 8)"/>
    <s v="N/A"/>
    <s v="N/A"/>
    <s v="Inversión"/>
    <n v="531480000"/>
    <s v="N/A"/>
    <s v="N/A"/>
    <n v="0"/>
    <n v="44922"/>
    <n v="62722"/>
    <n v="2018011001091"/>
    <d v="2022-01-26T00:00:00"/>
    <d v="2022-01-27T00:00:00"/>
    <s v="N/A"/>
    <s v="N/A"/>
    <s v="N/A"/>
    <s v="N/A"/>
    <n v="0"/>
    <s v="N/A"/>
    <n v="0"/>
    <s v="N/A"/>
    <n v="0"/>
    <s v="N/A"/>
    <n v="0"/>
    <n v="531480000"/>
    <s v="NO"/>
    <s v="N/A"/>
    <s v="N/A"/>
    <s v="N/A"/>
    <s v="N/A"/>
    <d v="2022-12-31T00:00:00"/>
    <d v="2022-12-31T00:00:00"/>
    <s v="NO"/>
    <s v="Sede de la JEP en Bogotá D.C"/>
    <s v="N/A"/>
    <s v="N/A"/>
    <s v="N/A"/>
    <s v="N/A"/>
    <s v="N/A"/>
    <s v="N/A"/>
    <s v="N/A"/>
    <s v="N/A"/>
    <x v="1"/>
    <s v="Ingreso"/>
    <s v="N/A"/>
    <s v="PND"/>
    <s v="N/A"/>
    <s v="N/A"/>
    <s v="N/A"/>
    <s v="https://community.secop.gov.co/Public/Tendering/OpportunityDetail/Index?noticeUID=CO1.NTC.2711649&amp;isFromPublicArea=True&amp;isModal=False"/>
    <n v="1"/>
    <n v="2022"/>
  </r>
  <r>
    <s v="JEP-250-2022"/>
    <s v="JEP-CSPO-250-2022"/>
    <s v="Vanessa Jiménez "/>
    <s v="19 de enero de 2022"/>
    <s v="Juan Pablo Monge Castañeda"/>
    <m/>
    <m/>
    <x v="1"/>
    <s v="1. Prestación de servicios"/>
    <n v="80074464"/>
    <n v="2"/>
    <s v="Persona Natural"/>
    <s v="NA"/>
    <s v="Prestación de servicios profesionales especializados para el seguimiento de los planes y actividades propias de la subsecretaria, así como al proyecto de inversión a cargo de la subsecretaria y la articulación con los departamentos que la componen."/>
    <m/>
    <s v="Harvey Danilo Suarez Morales"/>
    <s v="Secretaría Ejecutiva"/>
    <s v="Subsecretaría Ejecutiva "/>
    <s v="Subsecretaría Ejecutiva "/>
    <s v="Angela María Mora Soto"/>
    <s v="Subsecretaría Ejecutiva "/>
    <s v="N/A"/>
    <s v="N/A"/>
    <s v="N/A"/>
    <s v="Inversión"/>
    <n v="144822212"/>
    <s v="N/A"/>
    <s v="N/A"/>
    <s v="$12.666.666"/>
    <n v="35422"/>
    <n v="44622"/>
    <n v="2018011001091"/>
    <d v="2022-01-20T00:00:00"/>
    <d v="2022-01-21T00:00:00"/>
    <s v="N/A"/>
    <s v="N/A"/>
    <s v="N/A"/>
    <s v="N/A"/>
    <n v="0"/>
    <s v="N/A"/>
    <n v="0"/>
    <s v="N/A"/>
    <n v="0"/>
    <s v="N/A"/>
    <n v="0"/>
    <n v="144822212"/>
    <s v="NO"/>
    <s v="N/A"/>
    <s v="N/A"/>
    <s v="N/A"/>
    <s v="N/A"/>
    <d v="2022-12-31T00:00:00"/>
    <d v="2022-12-31T00:00:00"/>
    <s v="NO"/>
    <s v="Bogotá D.C"/>
    <s v="Cumplimiento"/>
    <s v="21-47-101016496"/>
    <n v="0"/>
    <s v="Seguros del Estado "/>
    <d v="2022-01-20T00:00:00"/>
    <s v="20-01-2022 - 02-07-2023"/>
    <s v="https://jepcolombia-my.sharepoint.com/personal/carlos_torres_jep_gov_co/_layouts/15/onedrive.aspx?q=250&amp;searchScope=folder&amp;id=%2Fpersonal%2Fcarlos%5Ftorres%5Fjep%5Fgov%5Fco%2FDocuments%2FDocumentos%2FContractual%2FContractual%20%2D%20Onedrive%2FValidaci%C3%B3n%20p%C3%B3lizas%20CPS%2F%2EVERIFICACI%C3%93N%20DE%20P%C3%93LIZAS%20CONTRATOS%202022%2FVerificaci%C3%B3n%20p%C3%B3liza%20contrato%20JEP%20250%202022%2E%2EPNG&amp;parent=%2Fpersonal%2Fcarlos%5Ftorres%5Fjep%5Fgov%5Fco%2FDocuments%2FDocumentos%2FContractual%2FContractual%20%2D%20Onedrive%2FValidaci%C3%B3n%20p%C3%B3lizas%20CPS%2F%2EVERIFICACI%C3%93N%20DE%20P%C3%93LIZAS%20CONTRATOS%202022&amp;parentview=7"/>
    <s v="N/A"/>
    <x v="1"/>
    <s v="Ingreso"/>
    <s v="N/A"/>
    <s v="GOBIERNO Y RELACIONES INTERNACIONALES"/>
    <s v="N/A"/>
    <s v="MASCULINO"/>
    <s v="PND"/>
    <s v="https://community.secop.gov.co/Public/Tendering/OpportunityDetail/Index?noticeUID=CO1.NTC.2619571&amp;isFromPublicArea=True&amp;isModal=False"/>
    <n v="1"/>
    <n v="2022"/>
  </r>
  <r>
    <s v="JEP-251-2022"/>
    <s v="JEP-CSPO-251-2022"/>
    <s v="Jairo Cuellar"/>
    <s v="18 de enero de 2022"/>
    <s v="Jorge Eliecer Corredor Fonseca"/>
    <m/>
    <m/>
    <x v="1"/>
    <s v="1. Prestación de servicios"/>
    <n v="19441797"/>
    <n v="2"/>
    <s v="Persona Natural"/>
    <s v="NA"/>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s v="Departamento SAAD - Comparecientes"/>
    <s v="N/A"/>
    <s v="N/A"/>
    <s v="N/A"/>
    <s v="Inversión"/>
    <n v="83123643"/>
    <s v="N/A"/>
    <s v="N/A"/>
    <n v="7228143"/>
    <n v="50222"/>
    <s v="_x0009_54622"/>
    <n v="2018011001091"/>
    <d v="2022-01-24T00:00:00"/>
    <d v="2022-01-28T00:00:00"/>
    <s v="N/A"/>
    <s v="N/A"/>
    <s v="N/A"/>
    <s v="N/A"/>
    <n v="0"/>
    <s v="N/A"/>
    <n v="0"/>
    <s v="N/A"/>
    <n v="0"/>
    <s v="N/A"/>
    <n v="0"/>
    <n v="83123643"/>
    <s v="NO"/>
    <s v="N/A"/>
    <s v="N/A"/>
    <s v="N/A"/>
    <s v="N/A"/>
    <d v="2022-12-31T00:00:00"/>
    <d v="2022-12-31T00:00:00"/>
    <s v="NO"/>
    <s v="Urabá, Bajo Atrato y_x000a_Darién"/>
    <s v="Cumplimiento"/>
    <s v="21-45-101358626"/>
    <n v="0"/>
    <s v="Seguros del Estado "/>
    <d v="2022-01-24T00:00:00"/>
    <s v="24-01-2022 - 01-07-2023"/>
    <s v="C:\Users\andres.prietom\JEP Colombia\Carlos Giovanni Torres Peñaranda - Contractual - Onedrive\Validación pólizas CPS\.VERIFICACIÓN DE PÓLIZAS CONTRATOS 2022\Verificación póliza Contrato  JEP-251-2022.pdf"/>
    <s v="N/A"/>
    <x v="1"/>
    <s v="Ingreso"/>
    <s v="N/A"/>
    <s v="DERECHO"/>
    <s v="N/A"/>
    <s v="MASCULINO"/>
    <s v="PND"/>
    <s v="https://community.secop.gov.co/Public/Tendering/OpportunityDetail/Index?noticeUID=CO1.NTC.2662224&amp;isFromPublicArea=True&amp;isModal=False"/>
    <n v="1"/>
    <n v="2022"/>
  </r>
  <r>
    <s v="JEP-252-2022"/>
    <s v="JEP-CSPO-252-2022"/>
    <s v="Jairo Cuellar"/>
    <s v="18 de enero de 2022"/>
    <s v="CANCELADO"/>
    <m/>
    <m/>
    <x v="1"/>
    <s v="1. Prestación de servicios"/>
    <s v="CANCELADO"/>
    <s v="N/A"/>
    <s v="Persona Natural"/>
    <s v="NA"/>
    <s v="CANCELADO"/>
    <m/>
    <s v="Cancelado"/>
    <s v="Cancelado"/>
    <s v="Cancelado"/>
    <s v="Cancelado"/>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LADO"/>
    <x v="2"/>
    <s v="Ninguna"/>
    <s v="N/A"/>
    <s v="PND"/>
    <s v="N/A"/>
    <m/>
    <s v="N/A"/>
    <s v="CANCELADO"/>
    <e v="#VALUE!"/>
    <e v="#VALUE!"/>
  </r>
  <r>
    <s v="JEP-253-2022"/>
    <s v="JEP-CSPO-253-2022"/>
    <s v="Jairo Cuellar"/>
    <s v="18 de enero de 2022"/>
    <s v="Sergio Andres Valero Linares "/>
    <m/>
    <m/>
    <x v="1"/>
    <s v="1. Prestación de servicios"/>
    <n v="1022993928"/>
    <n v="0"/>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41561805"/>
    <s v="N/A"/>
    <s v="N/A"/>
    <n v="3614070"/>
    <n v="50522"/>
    <n v="54722"/>
    <n v="2018011001091"/>
    <d v="2022-01-24T00:00:00"/>
    <d v="2022-01-28T00:00:00"/>
    <s v="N/A"/>
    <s v="N/A"/>
    <s v="N/A"/>
    <s v="N/A"/>
    <n v="0"/>
    <s v="N/A"/>
    <n v="0"/>
    <s v="N/A"/>
    <n v="0"/>
    <s v="N/A"/>
    <n v="0"/>
    <n v="41561805"/>
    <s v="NO"/>
    <s v="N/A"/>
    <s v="N/A"/>
    <s v="N/A"/>
    <s v="N/A"/>
    <d v="2022-12-31T00:00:00"/>
    <d v="2022-12-31T00:00:00"/>
    <s v="NO"/>
    <s v="Bogotá D.C"/>
    <s v="Cumplimiento"/>
    <s v="25-47-101002417"/>
    <n v="0"/>
    <s v="Seguros del Estado "/>
    <d v="2022-01-24T00:00:00"/>
    <s v="24-01-2022 - 01-07-2023"/>
    <s v="C:\Users\andres.prietom\JEP Colombia\Carlos Giovanni Torres Peñaranda - Contractual - Onedrive\Validación pólizas CPS\.VERIFICACIÓN DE PÓLIZAS CONTRATOS 2022\Verificación póliza Contrato  JEP-253-2022.pdf"/>
    <s v="N/A"/>
    <x v="1"/>
    <s v="Ingreso"/>
    <s v="N/A"/>
    <s v="INGENIERÍA DE SISTEMAS"/>
    <s v="N/A"/>
    <s v="MASCULINO"/>
    <s v="PND"/>
    <s v="https://community.secop.gov.co/Public/Tendering/OpportunityDetail/Index?noticeUID=CO1.NTC.2664388&amp;isFromPublicArea=True&amp;isModal=False"/>
    <n v="1"/>
    <n v="2022"/>
  </r>
  <r>
    <s v="JEP-254-2022"/>
    <s v="JEP-CSPO-254-2022"/>
    <s v="Vanessa Jiménez "/>
    <s v="19 de enero de 2022"/>
    <s v="Johan Sebastian Gonzalez Cortes"/>
    <m/>
    <m/>
    <x v="1"/>
    <s v="1. Prestación de servicios"/>
    <n v="1075273256"/>
    <n v="3"/>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s v="Departamento SAAD - Víctimas"/>
    <s v="Claudia Liliana Erazo Maldonado"/>
    <s v="Departamento SAAD - Víctimas"/>
    <s v="N/A"/>
    <s v="N/A"/>
    <s v="N/A"/>
    <s v="Inversión"/>
    <n v="82400829"/>
    <s v="N/A"/>
    <s v="N/A"/>
    <s v="$7.228.143"/>
    <n v="45722"/>
    <s v="_x0009_61122"/>
    <s v="2018011001091_x0009_"/>
    <d v="2022-01-26T00:00:00"/>
    <d v="2022-01-28T00:00:00"/>
    <s v="N/A"/>
    <s v="N/A"/>
    <s v="N/A"/>
    <s v="N/A"/>
    <n v="0"/>
    <s v="N/A"/>
    <n v="0"/>
    <s v="N/A"/>
    <n v="0"/>
    <s v="N/A"/>
    <n v="0"/>
    <n v="82400829"/>
    <s v="NO"/>
    <s v="N/A"/>
    <s v="N/A"/>
    <s v="N/A"/>
    <s v="N/A"/>
    <d v="2022-12-31T00:00:00"/>
    <d v="2022-12-31T00:00:00"/>
    <s v="NO"/>
    <s v="Departamentos de Huila, Tolima y Caquetá"/>
    <s v="Cumplimiento"/>
    <s v="NV-100059718"/>
    <n v="0"/>
    <s v="Seguros Mundial"/>
    <d v="2022-01-26T00:00:00"/>
    <s v="26-01-2022 - 30-06-2023"/>
    <s v="C:\Users\andres.prietom\JEP Colombia\Carlos Giovanni Torres Peñaranda - Contractual - Onedrive\Validación pólizas CPS\.VERIFICACIÓN DE PÓLIZAS CONTRATOS 2022\Verificación póliza del contrato JEP 254 2022.PNG"/>
    <s v="N/A"/>
    <x v="1"/>
    <s v="Ingreso"/>
    <s v="N/A"/>
    <s v="DERECHO"/>
    <s v="N/A"/>
    <s v="MASCULINO"/>
    <s v="PND"/>
    <s v="https://community.secop.gov.co/Public/Tendering/OpportunityDetail/Index?noticeUID=CO1.NTC.2625483&amp;isFromPublicArea=True&amp;isModal=False"/>
    <n v="1"/>
    <n v="2022"/>
  </r>
  <r>
    <s v="JEP-255-2022"/>
    <s v="JEP-CSPO-255-2022"/>
    <s v="Vanessa Jiménez "/>
    <s v="19 de enero de 2022"/>
    <s v="Ana Maria Mancipe Montenegro "/>
    <m/>
    <m/>
    <x v="1"/>
    <s v="1. Prestación de servicios"/>
    <n v="1019081258"/>
    <n v="1"/>
    <s v="Persona Natural"/>
    <s v="NA"/>
    <s v="Prestar servicios profesionales para apoyar jurídicamente a la Subdirección de Recursos Físicos e Infraestructura en el análisis de la información y revisión de documentos expedidos por la dependencia, así como en el acompañamiento a los tramites de competencia de la misma relacionados con los grupos territoriales para la implementación del enfoque territorial y diferencial de la JEP"/>
    <m/>
    <s v="Harvey Danilo Suarez Morales"/>
    <s v="Secretaría Ejecutiva"/>
    <s v="Dirección Administrativa y Financiera"/>
    <s v="Subdirección de Recursos Físicos e Infraestructura"/>
    <s v="Gabriel Amado Pardo"/>
    <s v="Subdirección de Recursos Físicos e Infraestructura"/>
    <s v="Ariadna Lorena Alfonso (Octubre 18 a Noviembre 8)"/>
    <s v="N/A"/>
    <s v="N/A"/>
    <s v="Inversión"/>
    <n v="67790162"/>
    <s v="N/A"/>
    <s v="N/A"/>
    <n v="5894797"/>
    <n v="58922"/>
    <n v="50322"/>
    <n v="2018011001091"/>
    <d v="2022-01-23T00:00:00"/>
    <d v="2022-01-24T00:00:00"/>
    <s v="N/A"/>
    <s v="N/A"/>
    <s v="N/A"/>
    <s v="N/A"/>
    <n v="0"/>
    <s v="N/A"/>
    <n v="0"/>
    <s v="N/A"/>
    <n v="0"/>
    <s v="N/A"/>
    <n v="0"/>
    <n v="67790162"/>
    <s v="NO"/>
    <s v="N/A"/>
    <s v="N/A"/>
    <s v="N/A"/>
    <s v="N/A"/>
    <d v="2022-12-31T00:00:00"/>
    <d v="2022-12-31T00:00:00"/>
    <s v="NO"/>
    <s v="Bogotá D.C"/>
    <s v="Cumplimiento"/>
    <s v="63-47-101000798"/>
    <n v="0"/>
    <s v="Seguros del Estado "/>
    <d v="2022-01-23T00:00:00"/>
    <s v="23-01-2022 - 30-06-2023"/>
    <s v="https://jepcolombia-my.sharepoint.com/personal/carlos_torres_jep_gov_co/Documents/Documentos/Contractual/Contractual%20-%20Onedrive/Validaci%C3%B3n%20p%C3%B3lizas%20CPS/.VERIFICACI%C3%93N%20DE%20P%C3%93LIZAS%20CONTRATOS%202022/Verificaci%C3%B3n%20p%C3%B3liza%20contrato%20JEP%20255%202022.PNG"/>
    <s v="N/A"/>
    <x v="1"/>
    <s v="Ingreso"/>
    <s v="N/A"/>
    <s v="DERECHO"/>
    <s v="N/A"/>
    <s v="FEMENINO"/>
    <s v="PND"/>
    <s v="https://community.secop.gov.co/Public/Tendering/OpportunityDetail/Index?noticeUID=CO1.NTC.2627936&amp;isFromPublicArea=True&amp;isModal=False"/>
    <n v="1"/>
    <n v="2022"/>
  </r>
  <r>
    <s v="JEP-256-2022"/>
    <s v="JEP-CSPO-256-2022"/>
    <s v="Ángela Esquivel "/>
    <s v="19 de enero de 2022"/>
    <s v="Javier Ricardo Morales Cifuentes"/>
    <m/>
    <m/>
    <x v="1"/>
    <s v="1. Prestación de servicios"/>
    <n v="1126238765"/>
    <n v="7"/>
    <s v="Persona Natural"/>
    <s v="NA"/>
    <s v="Prestar servicios profesionales para apoyar y acompañar a la Subdirección de Comunicaciones en la elaboración y difusión de contenidos periodísticos relacionados con las decisiones de las salas y secciones del tribunal para la paz de la JEP, según los lineamientos de la política de comunicaciones y siguiendo las instrucciones del supervisor"/>
    <m/>
    <s v="Harvey Danilo Suarez Morales"/>
    <s v="Secretaría Ejecutiva"/>
    <s v="Secretaría Ejecutiva"/>
    <s v="Subdirección de Comunicaciones"/>
    <s v="Hernando Salazar Palacio"/>
    <s v="Subdirección de Comunicaciones"/>
    <s v="N/A"/>
    <s v="N/A"/>
    <s v="N/A"/>
    <s v="Inversión"/>
    <n v="74922116"/>
    <s v="N/A"/>
    <s v="N/A"/>
    <s v="$6.649.892"/>
    <n v="44422"/>
    <n v="54822"/>
    <n v="2018011000954"/>
    <d v="2022-01-24T00:00:00"/>
    <d v="2022-02-04T00:00:00"/>
    <s v="N/A"/>
    <s v="N/A"/>
    <s v="N/A"/>
    <s v="N/A"/>
    <n v="0"/>
    <s v="N/A"/>
    <n v="0"/>
    <s v="N/A"/>
    <n v="0"/>
    <s v="N/A"/>
    <n v="0"/>
    <n v="74922116"/>
    <s v="NO"/>
    <s v="N/A"/>
    <s v="N/A"/>
    <s v="N/A"/>
    <s v="N/A"/>
    <d v="2022-12-31T00:00:00"/>
    <d v="2022-12-31T00:00:00"/>
    <s v="NO"/>
    <s v="Bogotá D.C"/>
    <s v="Cumplimiento"/>
    <s v="21-47-10106629"/>
    <n v="0"/>
    <s v="Seguros del Estado "/>
    <d v="2022-01-24T00:00:00"/>
    <s v="24-01-2022 - 30-06-2023"/>
    <s v="C:\Users\andres.prietom\JEP Colombia\Carlos Giovanni Torres Peñaranda - Contractual - Onedrive\Validación pólizas CPS\.VERIFICACIÓN DE PÓLIZAS CONTRATOS 2022\verificacion poliza contrato JEP-256-2022.pdf"/>
    <s v="N/A"/>
    <x v="1"/>
    <s v="Ingreso"/>
    <s v="N/A"/>
    <s v="LICENCIATURA EN LETRAS"/>
    <s v="N/A"/>
    <s v="MASCULINO"/>
    <s v="PND"/>
    <s v="https://community.secop.gov.co/Public/Tendering/OpportunityDetail/Index?noticeUID=CO1.NTC.2627707&amp;isFromPublicArea=True&amp;isModal=False"/>
    <n v="1"/>
    <n v="2022"/>
  </r>
  <r>
    <s v="JEP-257-2022"/>
    <s v="JEP-CSPO-257-2022"/>
    <s v="Ángela Esquivel "/>
    <s v="19 de enero de 2022"/>
    <s v="Diego Camilo Carranza Jimenez"/>
    <m/>
    <m/>
    <x v="1"/>
    <s v="1. Prestación de servicios"/>
    <n v="1032430650"/>
    <n v="1"/>
    <s v="Persona Natural"/>
    <s v="NA"/>
    <s v="Prestar servicios profesionales para apoyar y acompañar a la subdirección de comunicaciones en la gestión de los trámites de comunicación interna para la promoción y divulgación en temáticas de la jurisdicción, según los lineamientos de la política y la estrategia de comunicaciones"/>
    <m/>
    <s v="Harvey Danilo Suarez Morales"/>
    <s v="Secretaría Ejecutiva"/>
    <s v="Secretaría Ejecutiva"/>
    <s v="Subdirección de Comunicaciones"/>
    <s v="Hernando Salazar Palacio"/>
    <s v="Subdirección de Comunicaciones"/>
    <s v="N/A"/>
    <s v="N/A"/>
    <s v="N/A"/>
    <s v="Inversión"/>
    <n v="47233516"/>
    <s v="N/A"/>
    <s v="N/A"/>
    <n v="4192324"/>
    <n v="60022"/>
    <n v="55022"/>
    <n v="2018011000954"/>
    <d v="2022-01-25T00:00:00"/>
    <d v="2022-01-27T00:00:00"/>
    <s v="N/A"/>
    <s v="N/A"/>
    <s v="N/A"/>
    <s v="N/A"/>
    <n v="0"/>
    <s v="N/A"/>
    <n v="0"/>
    <s v="N/A"/>
    <n v="0"/>
    <s v="N/A"/>
    <n v="0"/>
    <n v="47233516"/>
    <s v="NO"/>
    <s v="N/A"/>
    <s v="N/A"/>
    <s v="N/A"/>
    <s v="N/A"/>
    <d v="2022-12-31T00:00:00"/>
    <d v="2022-12-31T00:00:00"/>
    <s v="NO"/>
    <s v="Bogotá D.C"/>
    <s v="Cumplimiento"/>
    <s v="36-47-101001064"/>
    <n v="0"/>
    <s v="Seguros del Estado "/>
    <d v="2022-01-25T00:00:00"/>
    <s v="25-01-2022 - 10-07-2023"/>
    <s v="..\Carlos Giovanni Torres Peñaranda - Contractual - Onedrive\Validación pólizas CPS\.VERIFICACIÓN DE PÓLIZAS CONTRATOS 2022\verificacion poliza contrato JEP-257-2022.pdf"/>
    <s v="N/A"/>
    <x v="1"/>
    <s v="Ingreso"/>
    <s v="N/A"/>
    <s v="COMUNICACIÓN SOCIAL"/>
    <s v="N/A"/>
    <s v="MASCULINO"/>
    <s v="PND"/>
    <s v="https://community.secop.gov.co/Public/Tendering/OpportunityDetail/Index?noticeUID=CO1.NTC.2640887&amp;isFromPublicArea=True&amp;isModal=False"/>
    <n v="1"/>
    <n v="2022"/>
  </r>
  <r>
    <s v="JEP-258-2022"/>
    <s v="JEP-CSPO-258-2022"/>
    <s v="Vanessa Jiménez "/>
    <s v="19 de enero de 2022"/>
    <s v="David Gerardo Lopez Martinez "/>
    <s v="David Gerardo"/>
    <s v="Lopez Martinez "/>
    <x v="1"/>
    <s v="1. Prestación de servicios"/>
    <s v="1.057.592.575_x000d_"/>
    <n v="0"/>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s v="Departamento SAAD - Víctimas"/>
    <s v="Claudia Liliana Erazo Maldonado"/>
    <s v="Departamento SAAD - Víctimas"/>
    <s v="N/A"/>
    <s v="N/A"/>
    <s v="N/A"/>
    <s v="Inversión"/>
    <n v="82400829"/>
    <s v="N/A"/>
    <s v="N/A"/>
    <s v="$7.228.143"/>
    <n v="45822"/>
    <n v="61222"/>
    <s v="2018011001091_x0009_"/>
    <d v="2022-01-26T00:00:00"/>
    <d v="2022-01-28T00:00:00"/>
    <s v="Jinneth Milena Yepes Hernandéz"/>
    <n v="1032442437"/>
    <n v="9"/>
    <d v="2022-10-21T00:00:00"/>
    <n v="0"/>
    <s v="N/A"/>
    <n v="0"/>
    <s v="N/A"/>
    <n v="0"/>
    <s v="N/A"/>
    <n v="0"/>
    <n v="82400829"/>
    <s v="NO"/>
    <s v="N/A"/>
    <s v="N/A"/>
    <s v="N/A"/>
    <s v="N/A"/>
    <d v="2022-12-31T00:00:00"/>
    <d v="2022-12-31T00:00:00"/>
    <s v="NO"/>
    <s v="Región del Urabá, Bajo Atrato y Darién_x000a_"/>
    <s v="Cumplimiento"/>
    <s v="_x0009_21-47-101016944"/>
    <n v="0"/>
    <s v="Seguros del Estado "/>
    <d v="2022-01-26T00:00:00"/>
    <s v="26-01-2022 - 30-06-2023"/>
    <s v="..\Carlos Giovanni Torres Peñaranda - Contractual - Onedrive\Validación pólizas CPS\.VERIFICACIÓN DE PÓLIZAS CONTRATOS 2022\Verificación póliza del contrato JEP 258 2022.PNG"/>
    <s v="En fecha del 21/10/2022 se aprobó la cesión del contrato"/>
    <x v="1"/>
    <s v="Cesión"/>
    <s v="N/A"/>
    <s v="INGENIERÍA DE SISTEMAS"/>
    <s v="N/A"/>
    <s v="MASCULINO"/>
    <s v="PND"/>
    <s v="https://community.secop.gov.co/Public/Tendering/OpportunityDetail/Index?noticeUID=CO1.NTC.2626570&amp;isFromPublicArea=True&amp;isModal=False"/>
    <n v="1"/>
    <n v="2022"/>
  </r>
  <r>
    <s v="JEP-259-2022"/>
    <s v="JEP-CSPO-259-2022"/>
    <s v="Ángela Esquivel "/>
    <s v="19 de enero de 2022"/>
    <s v="Libia Isabel Barrera Pineda"/>
    <m/>
    <m/>
    <x v="1"/>
    <s v="1. Prestación de servicios"/>
    <n v="53910522"/>
    <n v="0"/>
    <s v="Persona Natural"/>
    <s v="NA"/>
    <s v="Prestación de servicios profesionales para apoyar a la Subdirección de Planeación en el proceso de direccionamiento estratégico y su seguimiento en el año 2022, con énfasis en planeación institucional, programación presupuestal, tablero de control y plan estadístico institucional"/>
    <m/>
    <s v="Harvey Danilo Suarez Morales"/>
    <s v="Secretaría Ejecutiva"/>
    <s v="Secretaría Ejecutiva"/>
    <s v="Subdirección de Planeación"/>
    <s v="Adela del Pilar Parra González_x0009_"/>
    <s v="Subdirección de Planeación"/>
    <s v="N/A"/>
    <s v="N/A"/>
    <s v="N/A"/>
    <s v="Inversión"/>
    <n v="130570645"/>
    <s v="N/A"/>
    <s v="N/A"/>
    <n v="11353970"/>
    <n v="51122"/>
    <n v="48222"/>
    <n v="2018011001175"/>
    <d v="2022-01-21T00:00:00"/>
    <d v="2022-01-25T00:00:00"/>
    <s v="N/A"/>
    <s v="N/A"/>
    <s v="N/A"/>
    <s v="N/A"/>
    <n v="0"/>
    <s v="N/A"/>
    <n v="0"/>
    <s v="N/A"/>
    <n v="0"/>
    <s v="N/A"/>
    <n v="0"/>
    <n v="130570645"/>
    <s v="NO"/>
    <s v="N/A"/>
    <s v="N/A"/>
    <s v="N/A"/>
    <s v="N/A"/>
    <d v="2022-12-31T00:00:00"/>
    <d v="2022-12-31T00:00:00"/>
    <s v="NO"/>
    <s v="Bogotá D.C"/>
    <s v="Cumplimiento"/>
    <s v="14-47-101014206"/>
    <n v="0"/>
    <s v="Seguros del Estado "/>
    <d v="2022-01-21T00:00:00"/>
    <s v="20-01-2022 - 10-07-2023"/>
    <s v="..\Carlos Giovanni Torres Peñaranda - Contractual - Onedrive\Validación pólizas CPS\.VERIFICACIÓN DE PÓLIZAS CONTRATOS 2022\verificacion poliza contrato JEP-259-2022.pdf"/>
    <s v="N/A"/>
    <x v="1"/>
    <s v="Ingreso"/>
    <s v="N/A"/>
    <s v="ECONOMÍA"/>
    <s v="N/A"/>
    <s v="FEMENINO"/>
    <s v="PND"/>
    <s v="https://community.secop.gov.co/Public/Tendering/OpportunityDetail/Index?noticeUID=CO1.NTC.2633492&amp;isFromPublicArea=True&amp;isModal=False"/>
    <n v="1"/>
    <n v="2022"/>
  </r>
  <r>
    <s v="JEP-260-2022"/>
    <s v="JEP-CSPO-260-2022"/>
    <s v="Ángela Esquivel "/>
    <s v="20 de enero de 2022"/>
    <s v="Maria Paula Zuluaga Guzman"/>
    <m/>
    <m/>
    <x v="1"/>
    <s v="1. Prestación de servicios"/>
    <n v="1020806744"/>
    <n v="5"/>
    <s v="Persona Natural"/>
    <s v="NA"/>
    <s v="Prestar servicios profesionales para apoyar a la Subdirección de Planeación, en articulación con las de Fortalecimiento Institucional y Talento Humano, en la elaboración y presentación de documentos con la sistematización de información e insumos de efectos o impactos, relacionados con necesidades de las salas de justicia y alternativas, de acuerdo con el mapa de procesos."/>
    <m/>
    <s v="Harvey Danilo Suarez Morales"/>
    <s v="Secretaría Ejecutiva"/>
    <s v="Secretaría Ejecutiva"/>
    <s v="Subdirección de Planeación"/>
    <s v="Adela del Pilar Parra González_x0009_"/>
    <s v="Subdirección de Planeación"/>
    <s v="N/A"/>
    <s v="N/A"/>
    <s v="N/A"/>
    <s v="Inversión"/>
    <n v="32989249"/>
    <s v="N/A"/>
    <s v="N/A"/>
    <s v="$6.071.641"/>
    <n v="37122"/>
    <n v="51822"/>
    <s v="2018011001091_x0009_"/>
    <d v="2022-01-23T00:00:00"/>
    <d v="2022-01-26T00:00:00"/>
    <s v="N/A"/>
    <s v="N/A"/>
    <s v="N/A"/>
    <s v="N/A"/>
    <n v="3440596"/>
    <d v="2022-06-30T00:00:00"/>
    <n v="0"/>
    <s v="N/A"/>
    <n v="1"/>
    <d v="2022-06-30T00:00:00"/>
    <n v="24"/>
    <n v="36429845"/>
    <s v="NO"/>
    <s v="N/A"/>
    <s v="N/A"/>
    <s v="N/A"/>
    <s v="N/A"/>
    <d v="2022-06-30T00:00:00"/>
    <d v="2022-07-24T00:00:00"/>
    <s v="NO"/>
    <s v="Bogotá D.C"/>
    <s v="Cumplimiento"/>
    <s v="14-47-101014312"/>
    <n v="0"/>
    <s v="Seguros del Estado "/>
    <d v="2022-01-24T00:00:00"/>
    <s v="24-01-2022 - 15-01-2023"/>
    <s v="..\Carlos Giovanni Torres Peñaranda - Contractual - Onedrive\Validación pólizas CPS\.VERIFICACIÓN DE PÓLIZAS CONTRATOS 2022\verificacion poliza contrato JEP-260-2022.pdf"/>
    <s v="en fecha 30/06/2022 mediante otrosí 1. se prorroga el plazo hasta el 24/07/2022 y se adiciona $3.440.596"/>
    <x v="0"/>
    <s v="Adición y Prorróga"/>
    <s v="N/A"/>
    <s v="GOBIERNO Y RELACIONES INTERNACIONALES"/>
    <s v="N/A"/>
    <s v="FEMENINO"/>
    <s v="PND"/>
    <s v="https://community.secop.gov.co/Public/Tendering/OpportunityDetail/Index?noticeUID=CO1.NTC.2636361&amp;isFromPublicArea=True&amp;isModal=False"/>
    <n v="1"/>
    <n v="2022"/>
  </r>
  <r>
    <s v="JEP-261-2022"/>
    <s v="JEP-CSPO-261-2022"/>
    <s v="Vanessa Jiménez "/>
    <s v="20 de enero de 2022"/>
    <s v="Paola Stephania Apolinar Caraballo "/>
    <m/>
    <m/>
    <x v="1"/>
    <s v="1. Prestación de servicios"/>
    <n v="1073245952"/>
    <n v="5"/>
    <s v="Persona Natural"/>
    <s v="NA"/>
    <s v="Prestar servicios profesionales para apoyar al GRAI en el trámite y gestión administrativa de solicitudes, requerimientos, correspondencia, informes, entre otras, como mecanismo para el apoyo a la jefatura del GRAI, los equipos técnicos de la dependencia y las líneas de investigación priorizadas, facilitando el desarrollo de tareas y toma de decisiones de la magistratura._x000a_"/>
    <m/>
    <s v="Harvey Danilo Suarez Morales"/>
    <s v="Secretaría Ejecutiva"/>
    <s v="Grupo de Análisis de la Información"/>
    <s v="Grupo de Análisis de la Información"/>
    <s v="Farid Benavides Vanegas"/>
    <s v="Grupo de Análisis de la Información"/>
    <s v="N/A"/>
    <s v="N/A"/>
    <s v="N/A"/>
    <s v="Inversión"/>
    <n v="53199110"/>
    <s v="N/A"/>
    <s v="N/A"/>
    <n v="4626010"/>
    <n v="43122"/>
    <n v="52022"/>
    <n v="2018011001091"/>
    <d v="2022-01-24T00:00:00"/>
    <d v="2022-01-25T00:00:00"/>
    <s v="N/A"/>
    <s v="N/A"/>
    <s v="N/A"/>
    <s v="N/A"/>
    <n v="0"/>
    <s v="N/A"/>
    <n v="0"/>
    <s v="N/A"/>
    <n v="0"/>
    <s v="N/A"/>
    <n v="0"/>
    <n v="53199110"/>
    <s v="NO"/>
    <s v="N/A"/>
    <s v="N/A"/>
    <s v="N/A"/>
    <s v="N/A"/>
    <d v="2022-12-31T00:00:00"/>
    <d v="2022-12-31T00:00:00"/>
    <s v="NO"/>
    <s v="Bogotá D.C"/>
    <s v="Cumplimiento "/>
    <s v="11-47-101011012"/>
    <n v="0"/>
    <s v="Seguros del Estado "/>
    <d v="2022-01-24T00:00:00"/>
    <s v="24-01-2022 - 30-06-2023"/>
    <s v="https://jepcolombia-my.sharepoint.com/personal/carlos_torres_jep_gov_co/Documents/Documentos/Contractual/Contractual%20-%20Onedrive/Validaci%C3%B3n%20p%C3%B3lizas%20CPS/.VERIFICACI%C3%93N%20DE%20P%C3%93LIZAS%20CONTRATOS%202022/Verificaci%C3%B3n%20p%C3%B3liza%20JEP%20261%202022.PNG"/>
    <s v="N/A"/>
    <x v="1"/>
    <s v="Ingreso"/>
    <s v="N/A"/>
    <s v="GOBIERNO Y RELACIONES INTERNACIONALES"/>
    <s v="N/A"/>
    <s v="FEMENINO"/>
    <s v="PND"/>
    <s v="https://community.secop.gov.co/Public/Tendering/OpportunityDetail/Index?noticeUID=CO1.NTC.2635125&amp;isFromPublicArea=True&amp;isModal=False"/>
    <n v="1"/>
    <n v="2022"/>
  </r>
  <r>
    <s v="JEP-262-2022"/>
    <s v="JEP-CSPO-262-2022"/>
    <s v="Vanessa Jiménez "/>
    <s v="18 de enero de 2022"/>
    <s v="Cesar Alonso Mendez Zorrilla"/>
    <m/>
    <m/>
    <x v="1"/>
    <s v="1. Prestación de servicios"/>
    <n v="79723023"/>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41561805"/>
    <s v="N/A"/>
    <s v="N/A"/>
    <s v="$3.614.070"/>
    <n v="49922"/>
    <n v="53722"/>
    <s v="2018011001091_x0009_"/>
    <d v="2022-01-24T00:00:00"/>
    <d v="2022-01-25T00:00:00"/>
    <s v="N/A"/>
    <s v="N/A"/>
    <s v="N/A"/>
    <s v="N/A"/>
    <n v="0"/>
    <s v="N/A"/>
    <n v="0"/>
    <s v="N/A"/>
    <n v="0"/>
    <s v="N/A"/>
    <n v="0"/>
    <n v="41561805"/>
    <s v="NO"/>
    <s v="N/A"/>
    <s v="N/A"/>
    <s v="N/A"/>
    <s v="N/A"/>
    <d v="2022-12-31T00:00:00"/>
    <d v="2022-12-31T00:00:00"/>
    <s v="NO"/>
    <s v="Bogotá D.C"/>
    <s v="Cumplimiento "/>
    <s v="_x0009_21-47-101016652"/>
    <n v="0"/>
    <s v="Seguros del Estado "/>
    <d v="2022-01-24T00:00:00"/>
    <s v="24-01-2022 - 30-06-2023"/>
    <s v="..\Carlos Giovanni Torres Peñaranda - Contractual - Onedrive\Validación pólizas CPS\.VERIFICACIÓN DE PÓLIZAS CONTRATOS 2022\Verificación póliza JEP 262 2022.PNG"/>
    <s v="N/A"/>
    <x v="1"/>
    <s v="Ingreso"/>
    <s v="N/A"/>
    <s v="N/A"/>
    <s v="N/A"/>
    <s v="MASCULINO"/>
    <s v="PND"/>
    <s v="https://community.secop.gov.co/Public/Tendering/OpportunityDetail/Index?noticeUID=CO1.NTC.2642149&amp;isFromPublicArea=True&amp;isModal=False"/>
    <n v="1"/>
    <n v="2022"/>
  </r>
  <r>
    <s v="JEP-263-2022"/>
    <s v="JEP-CSPO-263-2022"/>
    <s v="Vanessa Jiménez "/>
    <s v="18 de enero de 2022"/>
    <s v="Haspper Huertas Castiblanco "/>
    <m/>
    <m/>
    <x v="1"/>
    <s v="1. Prestación de servicios"/>
    <n v="79824531"/>
    <n v="3"/>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41561805"/>
    <s v="N/A"/>
    <s v="N/A"/>
    <n v="3614070"/>
    <n v="46822"/>
    <n v="53622"/>
    <n v="2018011001091"/>
    <d v="2022-01-24T00:00:00"/>
    <d v="2022-01-25T00:00:00"/>
    <s v="N/A"/>
    <s v="N/A"/>
    <s v="N/A"/>
    <s v="N/A"/>
    <n v="0"/>
    <s v="N/A"/>
    <n v="0"/>
    <s v="N/A"/>
    <n v="0"/>
    <s v="N/A"/>
    <n v="0"/>
    <n v="41561805"/>
    <s v="NO"/>
    <s v="N/A"/>
    <s v="N/A"/>
    <s v="N/A"/>
    <s v="N/A"/>
    <d v="2022-12-31T00:00:00"/>
    <d v="2022-12-31T00:00:00"/>
    <s v="NO"/>
    <s v="Bogotá D.C"/>
    <s v="Cumplimiento "/>
    <s v="21-45-101358638"/>
    <n v="0"/>
    <s v="Seguros del Estado "/>
    <d v="2022-01-24T00:00:00"/>
    <s v="24-01-2022 - 30-06-2023"/>
    <s v="https://jepcolombia-my.sharepoint.com/personal/carlos_torres_jep_gov_co/_layouts/15/onedrive.aspx?q=263&amp;searchScope=folder&amp;id=%2Fpersonal%2Fcarlos%5Ftorres%5Fjep%5Fgov%5Fco%2FDocuments%2FDocumentos%2FContractual%2FContractual%20%2D%20Onedrive%2FValidaci%C3%B3n%20p%C3%B3lizas%20CPS%2F%2EVERIFICACI%C3%93N%20DE%20P%C3%93LIZAS%20CONTRATOS%202022%2FVerificaci%C3%B3n%20p%C3%B3liza%20del%20contrato%20JEP%20263%202022%2EPNG&amp;parent=%2Fpersonal%2Fcarlos%5Ftorres%5Fjep%5Fgov%5Fco%2FDocuments%2FDocumentos%2FContractual%2FContractual%20%2D%20Onedrive%2FValidaci%C3%B3n%20p%C3%B3lizas%20CPS&amp;parentview=7"/>
    <s v="N/A"/>
    <x v="1"/>
    <s v="Ingreso"/>
    <s v="N/A"/>
    <s v="TÉCNICO ADMINISTRATIVO"/>
    <s v="N/A"/>
    <s v="MASCULINO"/>
    <s v="PND"/>
    <s v="https://community.secop.gov.co/Public/Tendering/OpportunityDetail/Index?noticeUID=CO1.NTC.2642479&amp;isFromPublicArea=True&amp;isModal=False"/>
    <n v="1"/>
    <n v="2022"/>
  </r>
  <r>
    <s v="JEP-264-2022"/>
    <s v="JEP-CSPO-264-2022"/>
    <s v="Vanessa Jiménez "/>
    <s v="18 de enero de 2022"/>
    <s v="Dina Isabel Cruz Muñoz "/>
    <m/>
    <m/>
    <x v="1"/>
    <s v="1. Prestación de servicios"/>
    <n v="1022960049"/>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41561805"/>
    <s v="N/A"/>
    <s v="N/A"/>
    <s v="$3.614.070"/>
    <n v="46722"/>
    <n v="56622"/>
    <s v="2018011001091_x0009_"/>
    <d v="2022-01-24T00:00:00"/>
    <d v="2022-01-27T00:00:00"/>
    <s v="N/A"/>
    <s v="N/A"/>
    <s v="N/A"/>
    <s v="N/A"/>
    <n v="0"/>
    <s v="N/A"/>
    <n v="0"/>
    <s v="N/A"/>
    <n v="0"/>
    <s v="N/A"/>
    <n v="0"/>
    <n v="41561805"/>
    <s v="NO"/>
    <s v="N/A"/>
    <s v="N/A"/>
    <s v="N/A"/>
    <s v="N/A"/>
    <d v="2022-12-31T00:00:00"/>
    <d v="2022-12-31T00:00:00"/>
    <s v="NO"/>
    <s v="Bogotá D.C"/>
    <s v="Cumplimiento "/>
    <s v="21-47-101016763"/>
    <n v="0"/>
    <s v="Seguros del Estado "/>
    <d v="2022-01-25T00:00:00"/>
    <s v="24-01-2022 - 30-06-2023"/>
    <s v="SD"/>
    <s v="N/A"/>
    <x v="1"/>
    <s v="Ingreso"/>
    <s v="N/A"/>
    <s v="TÉCNICO ADMINISTRATIVO"/>
    <s v="N/A"/>
    <s v="FEMENINO"/>
    <s v="PND"/>
    <s v="https://community.secop.gov.co/Public/Tendering/OpportunityDetail/Index?noticeUID=CO1.NTC.2642900&amp;isFromPublicArea=True&amp;isModal=False"/>
    <n v="1"/>
    <n v="2022"/>
  </r>
  <r>
    <s v="JEP-265-2022"/>
    <s v="JEP-CSPO-265-2022"/>
    <s v="Vanessa Jiménez "/>
    <s v="18 de enero de 2022"/>
    <s v="Juan Carlos Camargo Perez "/>
    <m/>
    <m/>
    <x v="1"/>
    <s v="1. Prestación de servicios"/>
    <n v="88179540"/>
    <n v="5"/>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41561805"/>
    <s v="N/A"/>
    <s v="N/A"/>
    <n v="3614070"/>
    <n v="46622"/>
    <n v="61522"/>
    <s v="2018011001091_x0009_"/>
    <d v="2022-01-25T00:00:00"/>
    <d v="2022-01-27T00:00:00"/>
    <s v="N/A"/>
    <s v="N/A"/>
    <s v="N/A"/>
    <s v="N/A"/>
    <n v="0"/>
    <s v="N/A"/>
    <n v="0"/>
    <s v="N/A"/>
    <n v="0"/>
    <s v="N/A"/>
    <n v="0"/>
    <n v="41561805"/>
    <s v="NO"/>
    <s v="N/A"/>
    <s v="N/A"/>
    <s v="N/A"/>
    <s v="N/A"/>
    <d v="2022-12-31T00:00:00"/>
    <d v="2022-12-31T00:00:00"/>
    <s v="NO"/>
    <s v="Bogotá D.C"/>
    <s v="Cumplimiento "/>
    <s v="14-45-101074938"/>
    <n v="0"/>
    <s v="Seguros del Estado "/>
    <d v="2022-01-26T00:00:00"/>
    <s v="25-01-2022 - 30-06-2023"/>
    <s v="https://jepcolombia-my.sharepoint.com/personal/carlos_torres_jep_gov_co/_layouts/15/onedrive.aspx?q=265&amp;searchScope=folder&amp;id=%2Fpersonal%2Fcarlos%5Ftorres%5Fjep%5Fgov%5Fco%2FDocuments%2FDocumentos%2FContractual%2FContractual%20%2D%20Onedrive%2FValidaci%C3%B3n%20p%C3%B3lizas%20CPS%2F%2EVERIFICACI%C3%93N%20DE%20P%C3%93LIZAS%20CONTRATOS%202022%2FVerificaci%C3%B3n%20p%C3%B3liza%20del%20contrato%20JEP%20265%202022%2EPNG&amp;parent=%2Fpersonal%2Fcarlos%5Ftorres%5Fjep%5Fgov%5Fco%2FDocuments%2FDocumentos%2FContractual%2FContractual%20%2D%20Onedrive%2FValidaci%C3%B3n%20p%C3%B3lizas%20CPS&amp;parentview=7"/>
    <s v="N/A"/>
    <x v="1"/>
    <s v="Ingreso"/>
    <s v="N/A"/>
    <s v="TÉCNICO EN SISTEMAS"/>
    <s v="N/A"/>
    <s v="MASCULINO"/>
    <s v="PND"/>
    <s v="https://community.secop.gov.co/Public/Tendering/OpportunityDetail/Index?noticeUID=CO1.NTC.2643617&amp;isFromPublicArea=True&amp;isModal=False"/>
    <n v="1"/>
    <n v="2022"/>
  </r>
  <r>
    <s v="JEP-266-2022"/>
    <s v="JEP-CSPO-266-2022"/>
    <s v="Vanessa Jiménez "/>
    <s v="19 de enero de 2022"/>
    <s v="Felipe Andres Lozano Ortega"/>
    <m/>
    <m/>
    <x v="1"/>
    <s v="1. Prestación de servicios"/>
    <n v="80073716"/>
    <n v="9"/>
    <s v="Persona Natural"/>
    <s v="NA"/>
    <s v="Prestar servicios profesionales para apoyar a la Subdirección de Fortalecimiento Institucional en la implementación del modelo de gestión del conocimiento de la JEP, a través de acciones comunicativas y de divulgación que permitan fortalecer la cultura organizacional entre las áreas de la entidad y la apropiación de conocimiento"/>
    <m/>
    <s v="Harvey Danilo Suarez Morales"/>
    <s v="Secretaría Ejecutiva"/>
    <s v="Secretaría Ejecutiva"/>
    <s v="Subdirección de Fortalecimiento Institucional"/>
    <s v="Luz Amanda Granados Urrea_x0009_"/>
    <s v="Subdirección de Fortalecimiento Institucional"/>
    <s v="N/A"/>
    <s v="N/A"/>
    <s v="N/A"/>
    <s v="Inversión"/>
    <n v="90640910"/>
    <s v="N/A"/>
    <s v="N/A"/>
    <s v="$8.240.084"/>
    <n v="49322"/>
    <s v="_x0009_57922"/>
    <s v="2018011001091_x0009_"/>
    <d v="2022-01-25T00:00:00"/>
    <d v="2022-01-27T00:00:00"/>
    <s v="N/A"/>
    <s v="N/A"/>
    <s v="N/A"/>
    <s v="N/A"/>
    <n v="0"/>
    <s v="N/A"/>
    <n v="0"/>
    <s v="N/A"/>
    <n v="0"/>
    <s v="N/A"/>
    <n v="0"/>
    <n v="90640910"/>
    <s v="NO"/>
    <s v="N/A"/>
    <s v="N/A"/>
    <s v="N/A"/>
    <s v="N/A"/>
    <d v="2022-12-15T00:00:00"/>
    <d v="2022-12-15T00:00:00"/>
    <s v="NO"/>
    <s v="Bogotá D.C"/>
    <s v="Cumplimiento "/>
    <s v="21-47-101016861"/>
    <n v="0"/>
    <s v="Seguros del Estado "/>
    <d v="2022-01-25T00:00:00"/>
    <s v="25-01-2022 - 16-06-2023"/>
    <s v="SD"/>
    <s v="N/A"/>
    <x v="1"/>
    <s v="Ingreso"/>
    <s v="N/A"/>
    <s v="COMUNICACIÓN SOCIAL"/>
    <s v="N/A"/>
    <s v="MASCULINO"/>
    <s v="PND"/>
    <s v="https://community.secop.gov.co/Public/Tendering/OpportunityDetail/Index?noticeUID=CO1.NTC.2644203&amp;isFromPublicArea=True&amp;isModal=False"/>
    <n v="1"/>
    <n v="2022"/>
  </r>
  <r>
    <s v="JEP-267-2022"/>
    <s v="JEP-CSPO-267-2022"/>
    <s v="Norma Bonilla"/>
    <s v="20 de enero de 2022"/>
    <s v="Maria Paula Martinez Mendieta "/>
    <m/>
    <m/>
    <x v="1"/>
    <s v="1. Prestación de servicios"/>
    <n v="1010209811"/>
    <n v="3"/>
    <s v="Persona Natural"/>
    <s v="NA"/>
    <s v="Prestar servicios profesionales para brindar apoyo a la gestión del proceso de representación judicial a víctimas, a cargo del Departamento del Sistema Autónomo de Asesoría y Defensa SAAD Representación de Víctimas."/>
    <m/>
    <s v="Harvey Danilo Suarez Morales"/>
    <s v="Secretaría Ejecutiva"/>
    <s v="Subsecretaría Ejecutiva "/>
    <s v="Departamento SAAD - Víctimas"/>
    <s v="Claudia Liliana Erazo Maldonado"/>
    <s v="Departamento SAAD - Víctimas"/>
    <s v="N/A"/>
    <s v="N/A"/>
    <s v="N/A"/>
    <s v="Inversión"/>
    <n v="59328593"/>
    <s v="N/A"/>
    <s v="N/A"/>
    <n v="5204263"/>
    <n v="55322"/>
    <n v="52222"/>
    <n v="2018011001091"/>
    <d v="2022-01-23T00:00:00"/>
    <d v="2022-01-27T00:00:00"/>
    <s v="Estefanía Gómez Vanegas"/>
    <n v="1075284315"/>
    <n v="7"/>
    <d v="2022-07-26T00:00:00"/>
    <n v="0"/>
    <s v="N/A"/>
    <n v="0"/>
    <s v="N/A"/>
    <n v="0"/>
    <s v="N/A"/>
    <n v="0"/>
    <n v="59328593"/>
    <s v="NO"/>
    <s v="N/A"/>
    <s v="N/A"/>
    <s v="N/A"/>
    <s v="N/A"/>
    <d v="2022-12-31T00:00:00"/>
    <d v="2022-12-31T00:00:00"/>
    <s v="NO"/>
    <s v="Bogotá D.C"/>
    <s v="Cumplimiento "/>
    <s v="17-47-101003297"/>
    <n v="0"/>
    <s v="Seguros del Estado "/>
    <d v="2022-01-24T00:00:00"/>
    <s v="24-01-2022 - 10-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267%2D2022%20%2Epdf&amp;parent=%2Fpersonal%2Fcarlos%5Ftorres%5Fjep%5Fgov%5Fco%2FDocuments%2FDocumentos%2FContractual%2FContractual%20%2D%20Onedrive%2FValidaci%C3%B3n%20p%C3%B3lizas%20CPS%2F%2EVERIFICACI%C3%93N%20DE%20P%C3%93LIZAS%20CONTRATOS%202022"/>
    <s v="N/A"/>
    <x v="1"/>
    <s v="Cesión"/>
    <s v="N/A"/>
    <s v="DERECHO"/>
    <s v="N/A"/>
    <s v="FEMENINO"/>
    <s v="PND"/>
    <s v="https://community.secop.gov.co/Public/Tendering/OpportunityDetail/Index?noticeUID=CO1.NTC.2643680&amp;isFromPublicArea=True&amp;isModal=False"/>
    <n v="1"/>
    <n v="2022"/>
  </r>
  <r>
    <s v="JEP-268-2022"/>
    <s v="JEP-CSPO-268-2022"/>
    <s v="Norma Bonilla"/>
    <s v="18 de enero de 2022"/>
    <s v="Dayana Smith Gaviria Naranjo "/>
    <m/>
    <m/>
    <x v="1"/>
    <s v="1. Prestación de servicios"/>
    <n v="1020733772"/>
    <n v="7"/>
    <s v="Persona Natural"/>
    <s v="NA"/>
    <s v="Prestar servicios profesionales para el apoyo en la gestión y para fortalecer el proceso de seguimiento e implementación de la estrategia de talento humano."/>
    <m/>
    <s v="Harvey Danilo Suarez Morales"/>
    <s v="Secretaría Ejecutiva"/>
    <s v="Dirección Administrativa y Financiera"/>
    <s v="Subdirección de Talento Humano"/>
    <s v="Francy Elena Palomino Millán"/>
    <s v="Subdirección de Talento Humano"/>
    <s v="N/A"/>
    <s v="N/A"/>
    <s v="N/A"/>
    <s v="Inversión"/>
    <n v="104735801"/>
    <s v="N/A"/>
    <s v="N/A"/>
    <s v="$9.107.461"/>
    <n v="50822"/>
    <s v="_x0009_48322"/>
    <n v="2018011001175"/>
    <d v="2022-01-21T00:00:00"/>
    <d v="2022-01-24T00:00:00"/>
    <s v="Maria Teresa Lopez Garcia"/>
    <n v="1053789636"/>
    <n v="4"/>
    <d v="2022-06-07T00:00:00"/>
    <n v="0"/>
    <s v="N/A"/>
    <n v="0"/>
    <s v="N/A"/>
    <n v="0"/>
    <s v="N/A"/>
    <n v="0"/>
    <n v="104735801"/>
    <s v="NO"/>
    <s v="N/A"/>
    <s v="N/A"/>
    <s v="N/A"/>
    <s v="N/A"/>
    <d v="2022-12-31T00:00:00"/>
    <d v="2022-12-31T00:00:00"/>
    <s v="NO"/>
    <s v="Bogotá D.C"/>
    <s v="Cumplimiento "/>
    <s v="21-45-101358390"/>
    <n v="0"/>
    <s v="Seguros del Estado "/>
    <d v="2022-01-21T00:00:00"/>
    <s v="24-01-2022 - 01-07-2023"/>
    <s v="https://jepcolombia-my.sharepoint.com/personal/carlos_torres_jep_gov_co/_layouts/15/onedrive.aspx?q=268&amp;searchScope=folder&amp;id=%2Fpersonal%2Fcarlos%5Ftorres%5Fjep%5Fgov%5Fco%2FDocuments%2FDocumentos%2FContractual%2FContractual%20%2D%20Onedrive%2FValidaci%C3%B3n%20p%C3%B3lizas%20CPS%2F%2EVERIFICACI%C3%93N%20DE%20P%C3%93LIZAS%20CONTRATOS%202022%2FVerificaci%C3%B3n%20p%C3%B3liza%20contrato%20JEP%2D268%2D2022%20%2Epdf&amp;parent=%2Fpersonal%2Fcarlos%5Ftorres%5Fjep%5Fgov%5Fco%2FDocuments%2FDocumentos%2FContractual%2FContractual%20%2D%20Onedrive%2FValidaci%C3%B3n%20p%C3%B3lizas%20CPS%2F%2EVERIFICACI%C3%93N%20DE%20P%C3%93LIZAS%20CONTRATOS%202022&amp;parentview=7"/>
    <s v="Cesión del contrato"/>
    <x v="1"/>
    <s v="Cesión"/>
    <s v="N/A"/>
    <s v="ADMINISTRACIÓN DE EMPRESAS"/>
    <s v="TECNÓLOGO EN ADMINISTRACIÓN FINANCIERA"/>
    <s v="FEMENINO"/>
    <s v="PND"/>
    <s v="https://community.secop.gov.co/Public/Tendering/OpportunityDetail/Index?noticeUID=CO1.NTC.2642561&amp;isFromPublicArea=True&amp;isModal=False"/>
    <n v="1"/>
    <n v="2022"/>
  </r>
  <r>
    <s v="JEP-269-2022"/>
    <s v="JEP-CSPO-269-2022"/>
    <s v="Norma Bonilla"/>
    <s v="20 de enero de 2022"/>
    <s v="Leidy Carolina Martinez Cruz "/>
    <m/>
    <m/>
    <x v="1"/>
    <s v="1. Prestación de servicios"/>
    <n v="1015453405"/>
    <n v="9"/>
    <s v="Persona Natural"/>
    <s v="NA"/>
    <s v="Prestar servicios para apoyar y acompañar al Departamento de Atención al Ciudadano en la gestión de los diferentes canales, registros de PQRSDF, manejo de bases de datos correspondientes y encuestas de satisfacción de los sujetos de derecho y ciudadania en general para la implementación del punto 5 del Acuerdo Final con enfoque sistemico. "/>
    <m/>
    <s v="Harvey Danilo Suarez Morales"/>
    <s v="Secretaría Ejecutiva"/>
    <s v="Subsecretaría Ejecutiva "/>
    <s v="Departamento de Atención al Ciudadano"/>
    <s v="Constanza Eugenia Cañon Charry_x0009_"/>
    <s v="Departamento de Atención al Ciudadano"/>
    <s v="N/A"/>
    <s v="N/A"/>
    <s v="N/A"/>
    <s v="Inversión"/>
    <n v="48211713"/>
    <s v="N/A"/>
    <s v="N/A"/>
    <n v="4192323"/>
    <n v="30322"/>
    <n v="55222"/>
    <n v="2018011001091"/>
    <d v="2022-01-25T00:00:00"/>
    <d v="2022-01-26T00:00:00"/>
    <s v="N/A"/>
    <s v="N/A"/>
    <s v="N/A"/>
    <s v="N/A"/>
    <n v="0"/>
    <s v="N/A"/>
    <n v="0"/>
    <s v="N/A"/>
    <n v="0"/>
    <s v="N/A"/>
    <n v="0"/>
    <n v="48211713"/>
    <s v="NO"/>
    <s v="N/A"/>
    <s v="N/A"/>
    <s v="N/A"/>
    <s v="N/A"/>
    <d v="2022-12-31T00:00:00"/>
    <d v="2022-12-31T00:00:00"/>
    <s v="NO"/>
    <s v="Bogotá D.C"/>
    <s v="Cumplimiento "/>
    <s v="21-47-101016779"/>
    <n v="0"/>
    <s v="Seguros del Estado "/>
    <d v="2022-01-25T00:00:00"/>
    <s v="25-01-2022 - 30-06-2023"/>
    <s v="https://jepcolombia-my.sharepoint.com/personal/carlos_torres_jep_gov_co/_layouts/15/onedrive.aspx?q=269&amp;searchScope=folder&amp;id=%2Fpersonal%2Fcarlos%5Ftorres%5Fjep%5Fgov%5Fco%2FDocuments%2FDocumentos%2FContractual%2FContractual%20%2D%20Onedrive%2FValidaci%C3%B3n%20p%C3%B3lizas%20CPS%2F%2EVERIFICACI%C3%93N%20DE%20P%C3%93LIZAS%20CONTRATOS%202022%2FVerificaci%C3%B3n%20p%C3%B3liza%20contrato%20JEP%2D269%2D2022%20%2Epdf&amp;parent=%2Fpersonal%2Fcarlos%5Ftorres%5Fjep%5Fgov%5Fco%2FDocuments%2FDocumentos%2FContractual%2FContractual%20%2D%20Onedrive%2FValidaci%C3%B3n%20p%C3%B3lizas%20CPS&amp;parentview=7"/>
    <s v="Ninguna"/>
    <x v="1"/>
    <s v="Ingreso"/>
    <s v="N/A"/>
    <s v="PSICOLGÍA"/>
    <s v="N/A"/>
    <s v="FEMENINO"/>
    <s v="PND"/>
    <s v="https://community.secop.gov.co/Public/Tendering/OpportunityDetail/Index?noticeUID=CO1.NTC.2644084&amp;isFromPublicArea=True&amp;isModal=False"/>
    <n v="1"/>
    <n v="2022"/>
  </r>
  <r>
    <s v="JEP-270-2022"/>
    <s v="JEP-CSPO-270-2022"/>
    <s v="Clara Torres"/>
    <s v="20 de enero de 2022"/>
    <s v="Manuel Eduardo Osorio Lozano"/>
    <m/>
    <m/>
    <x v="1"/>
    <s v="1. Prestación de servicios"/>
    <s v="79.341.487_x000d_"/>
    <n v="3"/>
    <s v="Persona Natural"/>
    <s v="NA"/>
    <s v="Prestar servicios profesionales para apoyar a la subsecretaria ejecutiva en la identificación, apoyo a la gestión e impulso de trabajos, obras y actividades (toar), con contenido reparador, seguimiento al régimen de condicionalidad y sanciones propias a través de la implementación de acciones de articulación interinstitucional con la alcaldía del municipio de medellín (antioquia) para la promoción de escenarios de realización de toar y sanciones propias."/>
    <m/>
    <s v="Harvey Danilo Suarez Morales"/>
    <s v="Secretaría Ejecutiva"/>
    <s v="Subsecretaría Ejecutiva "/>
    <s v="Subsecretaría Ejecutiva "/>
    <s v="Angela María Mora Soto"/>
    <s v="Subsecretaría Ejecutiva "/>
    <s v="N/A"/>
    <s v="N/A"/>
    <s v="N/A"/>
    <s v="Inversión"/>
    <n v="211433250"/>
    <s v="N/A"/>
    <s v="N/A"/>
    <s v="$18.385.500"/>
    <n v="53322"/>
    <n v="54922"/>
    <s v="2018011001091_x0009_"/>
    <d v="2022-01-24T00:00:00"/>
    <d v="2022-01-27T00:00:00"/>
    <s v="N/A"/>
    <s v="N/A"/>
    <s v="N/A"/>
    <s v="N/A"/>
    <n v="0"/>
    <s v="N/A"/>
    <n v="0"/>
    <s v="N/A"/>
    <n v="0"/>
    <s v="N/A"/>
    <n v="0"/>
    <n v="211433250"/>
    <s v="NO"/>
    <s v="N/A"/>
    <s v="N/A"/>
    <s v="N/A"/>
    <s v="N/A"/>
    <d v="2022-12-31T00:00:00"/>
    <d v="2022-12-31T00:00:00"/>
    <s v="NO"/>
    <s v="Medellín"/>
    <s v="Cumplimiento "/>
    <s v="380-47-994000123864"/>
    <n v="0"/>
    <s v="Aseguradora Solidaria "/>
    <d v="2022-01-25T00:00:00"/>
    <s v="25-01-2022 - 03-07-2023"/>
    <s v="SD"/>
    <s v="Ninguna"/>
    <x v="1"/>
    <s v="Ingreso"/>
    <s v="N/A"/>
    <s v="DERECHO"/>
    <s v="N/A"/>
    <s v="MASCULINO"/>
    <s v="PND"/>
    <s v="https://community.secop.gov.co/Public/Tendering/OpportunityDetail/Index?noticeUID=CO1.NTC.2668687&amp;isFromPublicArea=True&amp;isModal=False"/>
    <n v="1"/>
    <n v="2022"/>
  </r>
  <r>
    <s v="JEP-271-2022"/>
    <s v="JEP-CSPO-271-2022"/>
    <s v="Vanessa Jiménez "/>
    <s v="20 de enero de 2022"/>
    <s v="Julieth del Carmen Barrera Caparroso"/>
    <m/>
    <m/>
    <x v="1"/>
    <s v="1. Prestación de servicios"/>
    <n v="1143344862"/>
    <n v="9"/>
    <s v="Persona Natural"/>
    <s v="NA"/>
    <s v="Prestar servicios profesionales para apoyar y acompañar_x000a_a la Subdirección de Fortalecimiento Institucional en la_x000a_planeación, seguimiento a la ejecución de los convenios y_x000a_contratos a cargo de la dependencia"/>
    <m/>
    <s v="Harvey Danilo Suarez Morales"/>
    <s v="Secretaría Ejecutiva"/>
    <s v="Secretaría Ejecutiva"/>
    <s v="Subdirección de Fortalecimiento Institucional"/>
    <s v="Luz Amanda Granados Urrea_x0009_"/>
    <s v="Subdirección de Fortalecimiento Institucional"/>
    <s v="N/A"/>
    <s v="N/A"/>
    <s v="N/A"/>
    <s v="Inversión"/>
    <n v="90091572"/>
    <s v="N/A"/>
    <s v="N/A"/>
    <n v="8240084"/>
    <n v="49022"/>
    <n v="52522"/>
    <n v="2018011001091"/>
    <d v="2022-01-24T00:00:00"/>
    <d v="2022-01-26T00:00:00"/>
    <s v="N/A"/>
    <s v="N/A"/>
    <s v="N/A"/>
    <s v="N/A"/>
    <n v="0"/>
    <s v="N/A"/>
    <n v="0"/>
    <s v="N/A"/>
    <n v="0"/>
    <s v="N/A"/>
    <n v="0"/>
    <n v="90091572"/>
    <s v="NO"/>
    <s v="N/A"/>
    <s v="N/A"/>
    <s v="N/A"/>
    <s v="N/A"/>
    <d v="2022-12-15T00:00:00"/>
    <d v="2022-12-15T00:00:00"/>
    <s v="NO"/>
    <s v="Bogotá D.C "/>
    <s v="Cumplimiento "/>
    <s v="75-45-101046576"/>
    <n v="0"/>
    <s v="Seguros del Estado "/>
    <d v="2022-01-24T00:00:00"/>
    <s v="24-01-2022 - 15-06-2023"/>
    <s v="https://jepcolombia-my.sharepoint.com/personal/carlos_torres_jep_gov_co/Documents/Documentos/Contractual/Contractual%20-%20Onedrive/Validaci%C3%B3n%20p%C3%B3lizas%20CPS/.VERIFICACI%C3%93N%20DE%20P%C3%93LIZAS%20CONTRATOS%202022/verficiaci%C3%B3n%20p%C3%B3liza%20del%20contrato%20JEP%20271%202022.PNG"/>
    <s v="Ninguna"/>
    <x v="1"/>
    <s v="Ingreso"/>
    <s v="N/A"/>
    <s v="DERECHO"/>
    <s v="N/A"/>
    <s v="FEMENINO"/>
    <s v="PND"/>
    <s v="https://community.secop.gov.co/Public/Tendering/OpportunityDetail/Index?noticeUID=CO1.NTC.2647108&amp;isFromPublicArea=True&amp;isModal=False"/>
    <n v="1"/>
    <n v="2022"/>
  </r>
  <r>
    <s v="JEP-272-2022"/>
    <s v="JEP-CSPO-272-2022"/>
    <s v="Clara Torres"/>
    <s v="20 de enero de 2022"/>
    <s v="Alejando Barreiro Jaramillo "/>
    <m/>
    <m/>
    <x v="1"/>
    <s v="1. Prestación de servicios"/>
    <n v="1018499109"/>
    <n v="2"/>
    <s v="Persona Natural"/>
    <s v="NA"/>
    <s v="Prestar servicios a la Subsecretaría Ejecutiva en el apoyo a la certificación de trabajos, obras y actividades con contenido reparador – restaurador (TOAR), con énfasis en la revisión y análisis de documentos técnicos y jurídicos y en la proyección de respuestas a requerimientos de otras dependencias de la JEP o de entidades externas. "/>
    <m/>
    <s v="Harvey Danilo Suarez Morales"/>
    <s v="Secretaría Ejecutiva"/>
    <s v="Subsecretaría Ejecutiva "/>
    <s v="Subsecretaría Ejecutiva "/>
    <s v="Angela María Mora Soto"/>
    <s v="Subsecretaría Ejecutiva "/>
    <s v="N/A"/>
    <s v="N/A"/>
    <s v="N/A"/>
    <s v="Inversión"/>
    <n v="41561805"/>
    <s v="N/A"/>
    <s v="N/A"/>
    <s v="$3.614.070"/>
    <n v="54122"/>
    <n v="58222"/>
    <s v="2018011001091_x0009_"/>
    <d v="2022-01-25T00:00:00"/>
    <d v="2022-01-27T00:00:00"/>
    <s v="N/A"/>
    <s v="N/A"/>
    <s v="N/A"/>
    <s v="N/A"/>
    <n v="0"/>
    <s v="N/A"/>
    <n v="0"/>
    <s v="N/A"/>
    <n v="0"/>
    <s v="N/A"/>
    <n v="-176"/>
    <n v="41561805"/>
    <s v="NO"/>
    <s v="N/A"/>
    <s v="N/A"/>
    <s v="N/A"/>
    <s v="N/A"/>
    <d v="2022-12-31T00:00:00"/>
    <d v="2022-07-08T00:00:00"/>
    <s v="NO"/>
    <s v="Bogotá D.C "/>
    <s v="Cumplimiento "/>
    <n v="390479940000694"/>
    <n v="0"/>
    <s v="Aseguradora Solidaria "/>
    <d v="2022-01-26T00:00:00"/>
    <s v="25-01-2022 - 10-07-2023"/>
    <s v="SD"/>
    <s v="El día 5 de agosto de 2022, quedo publicada el acta de terminación anticipada del contrato No. JEP-272-2022, a partir del 8 de agosto."/>
    <x v="0"/>
    <s v="Terminación anticipada"/>
    <s v="N/A"/>
    <s v="DERECHO"/>
    <s v="N/A"/>
    <s v="MASCULINO"/>
    <s v="PND"/>
    <s v="https://community.secop.gov.co/Public/Tendering/OpportunityDetail/Index?noticeUID=CO1.NTC.2675365&amp;isFromPublicArea=True&amp;isModal=False"/>
    <n v="1"/>
    <n v="2022"/>
  </r>
  <r>
    <s v="JEP-273-2022"/>
    <s v="JEP-CSPO-273-2022"/>
    <s v="Ángela Esquivel "/>
    <s v="20 de enero de 2022"/>
    <s v="Vladimir Alexander Gomez Otalora"/>
    <s v="Vladimir Alexander"/>
    <s v="Gomez Otalora"/>
    <x v="1"/>
    <s v="1. Prestación de servicios"/>
    <n v="79804036"/>
    <n v="3"/>
    <s v="Persona Natural"/>
    <s v="NA"/>
    <s v="Prestar servicios profesionales para apoyar y acompañar a la subdirección de comunicaciones en la implementación, seguimiento y operación del sistema de gestión de medios de la entidad, en relación con la producción audiovisual de las diligencias y audiencias de la JEP."/>
    <s v="Funciones de la dependencia"/>
    <s v="Harvey Danilo Suarez Morales"/>
    <s v="Secretaría Ejecutiva"/>
    <s v="Secretaría Ejecutiva"/>
    <s v="Subdirección de Comunicaciones"/>
    <s v="Hernando Salazar Palacio"/>
    <s v="Subdirección de Comunicaciones"/>
    <s v="N/A"/>
    <s v="N/A"/>
    <s v="N/A"/>
    <s v="Inversión"/>
    <n v="123244682"/>
    <s v="N/A"/>
    <s v="N/A"/>
    <n v="13299786"/>
    <n v="60122"/>
    <n v="55122"/>
    <n v="2018011000954"/>
    <d v="2022-01-25T00:00:00"/>
    <d v="2022-01-27T00:00:00"/>
    <s v="N/A"/>
    <s v="N/A"/>
    <s v="N/A"/>
    <s v="N/A"/>
    <n v="25269594"/>
    <d v="2022-10-13T00:00:00"/>
    <n v="0"/>
    <s v="N/A"/>
    <n v="0"/>
    <s v="N/A"/>
    <n v="61"/>
    <n v="148514276"/>
    <s v="NO"/>
    <s v="N/A"/>
    <s v="N/A"/>
    <s v="N/A"/>
    <s v="N/A"/>
    <d v="2022-10-31T00:00:00"/>
    <d v="2022-12-31T00:00:00"/>
    <s v="NO"/>
    <s v="Bogotá D.C "/>
    <s v="Cumplimiento "/>
    <s v="21-47-101016936"/>
    <n v="0"/>
    <s v="Seguros del Estado "/>
    <d v="2022-01-26T00:00:00"/>
    <s v="25-01-2022 - 30-04-2023"/>
    <s v="PENDIENTE"/>
    <s v="Mediante otrosí N°1 se prorroga el plazo hasta el 31/12/2022 y se adiciona el valor de $25.269.594"/>
    <x v="1"/>
    <s v="Adición y Prorróga"/>
    <s v="N/A"/>
    <s v="INGENIERÍA ELECTRÓNICA "/>
    <s v="N/A"/>
    <s v="MASCULINO"/>
    <s v="PND"/>
    <s v="https://community.secop.gov.co/Public/Tendering/OpportunityDetail/Index?noticeUID=CO1.NTC.2642879&amp;isFromPublicArea=True&amp;isModal=False"/>
    <n v="1"/>
    <n v="2022"/>
  </r>
  <r>
    <s v="JEP-274-2022"/>
    <s v="JEP-CSPO-274-2022"/>
    <s v="Clara Torres"/>
    <s v="20 de enero de 2022"/>
    <s v="Nicole Acuña Cepeda"/>
    <m/>
    <m/>
    <x v="1"/>
    <s v="1. Prestación de servicios"/>
    <s v="1.020.826.176_x000d_"/>
    <n v="7"/>
    <s v="Persona Natural"/>
    <s v="NA"/>
    <s v="Prestar servicios profesionales para apoyar y acompañar a la Subdirección de Comunicaciones en la elaboración, edición y difusión de contenidos audiovisuales para la divulgación en las distintas redes sociales en desarrollo de la política y estrategia de comunicaciones en concordancia con el plan de posicionamiento y divulgación."/>
    <m/>
    <s v="Harvey Danilo Suarez Morales"/>
    <s v="Secretaría Ejecutiva"/>
    <s v="Secretaría Ejecutiva"/>
    <s v="Subdirección de Comunicaciones"/>
    <s v="Hernando Salazar Palacio"/>
    <s v="Subdirección de Comunicaciones"/>
    <s v="N/A"/>
    <s v="N/A"/>
    <s v="N/A"/>
    <s v="Inversión"/>
    <n v="58634693"/>
    <s v="N/A"/>
    <s v="N/A"/>
    <s v="$5.204.263"/>
    <n v="59722"/>
    <n v="56722"/>
    <n v="2018011000954"/>
    <d v="2022-01-24T00:00:00"/>
    <d v="2022-01-26T00:00:00"/>
    <s v="N/A"/>
    <s v="N/A"/>
    <s v="N/A"/>
    <s v="N/A"/>
    <n v="0"/>
    <s v="N/A"/>
    <n v="0"/>
    <s v="N/A"/>
    <n v="0"/>
    <s v="N/A"/>
    <n v="0"/>
    <n v="58634693"/>
    <s v="NO"/>
    <s v="N/A"/>
    <s v="N/A"/>
    <s v="N/A"/>
    <s v="N/A"/>
    <d v="2022-12-31T00:00:00"/>
    <d v="2022-12-31T00:00:00"/>
    <s v="NO"/>
    <s v="Bogotá D.C "/>
    <s v="Cumplimiento "/>
    <s v="14-47-101014319 "/>
    <n v="0"/>
    <s v="Seguros del Estado "/>
    <d v="2022-01-24T00:00:00"/>
    <s v="24-01-2022 - 01-07-2023"/>
    <s v="PENDIENTE"/>
    <s v="Ninguna"/>
    <x v="1"/>
    <s v="Ingreso"/>
    <s v="N/A"/>
    <s v="PERIODISMO Y OPINIÓN PÚBLICA"/>
    <s v="N/A"/>
    <s v="FEMENINO"/>
    <s v="PND"/>
    <s v="https://community.secop.gov.co/Public/Tendering/OpportunityDetail/Index?noticeUID=CO1.NTC.2676191&amp;isFromPublicArea=True&amp;isModal=False"/>
    <n v="1"/>
    <n v="2022"/>
  </r>
  <r>
    <s v="JEP-275-2022"/>
    <s v="JEP-CSPO-275-2022"/>
    <s v="Clara Torres"/>
    <s v="20 de enero de 2022"/>
    <s v="Maria Ocampo Jaramillo"/>
    <m/>
    <m/>
    <x v="1"/>
    <s v="1. Prestación de servicios"/>
    <n v="1020825608"/>
    <n v="2"/>
    <s v="Persona Natural"/>
    <s v="NA"/>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Ana Cristina Portilla Benavides"/>
    <s v="Magistratura"/>
    <s v="N/A"/>
    <s v="Magistratura_x000a_Transcriptores"/>
    <s v="N/A"/>
    <s v="Inversión"/>
    <n v="37080357"/>
    <s v="N/A"/>
    <s v="N/A"/>
    <n v="3252663"/>
    <n v="46922"/>
    <n v="61022"/>
    <n v="2018011001091"/>
    <d v="2022-01-26T00:00:00"/>
    <d v="2022-01-28T00:00:00"/>
    <s v="N/A"/>
    <s v="N/A"/>
    <s v="N/A"/>
    <s v="N/A"/>
    <n v="0"/>
    <s v="N/A"/>
    <n v="0"/>
    <s v="N/A"/>
    <n v="0"/>
    <s v="N/A"/>
    <n v="0"/>
    <n v="37080357"/>
    <s v="NO"/>
    <s v="N/A"/>
    <s v="N/A"/>
    <s v="N/A"/>
    <s v="N/A"/>
    <d v="2022-12-31T00:00:00"/>
    <d v="2022-12-31T00:00:00"/>
    <s v="NO"/>
    <s v="Bogotá D.C "/>
    <s v="Cumplimiento "/>
    <s v="21-45-101358920"/>
    <n v="0"/>
    <s v="Seguros del Estado"/>
    <d v="2022-01-26T00:00:00"/>
    <s v="26-01-2022 - 01-07-2023"/>
    <s v="PENDIENTE"/>
    <s v="Ninguna"/>
    <x v="1"/>
    <s v="Ingreso"/>
    <s v="N/A"/>
    <s v="CIENCIAS POLÍTICAS"/>
    <s v="N/A"/>
    <s v="FEMENINO"/>
    <s v="PND"/>
    <s v="https://community.secop.gov.co/Public/Tendering/OpportunityDetail/Index?noticeUID=CO1.NTC.2668870&amp;isFromPublicArea=True&amp;isModal=False"/>
    <n v="1"/>
    <n v="2022"/>
  </r>
  <r>
    <s v="JEP-276-2022"/>
    <s v="JEP-CSPO-276-2022"/>
    <s v="Vanessa Jiménez "/>
    <s v="20 de enero de 2022"/>
    <s v="SAS Institute Colombia S.A.S."/>
    <s v="N/A"/>
    <s v="N/A"/>
    <x v="1"/>
    <s v="2. Compraventa "/>
    <n v="830048654"/>
    <n v="5"/>
    <s v="Persona Jurídica"/>
    <s v="Bogotá"/>
    <s v="Adquisición del licenciamiento de Visual Investigator En Sas incluido el soporte, mantenimiento y acompañamiento especializado y renovación del soporte mantenimiento y apoyo técnico funcional por 2 años."/>
    <m/>
    <s v="Luis Felipe Rivera García"/>
    <s v="Dirección de Tecnologías de la Información"/>
    <s v="Dirección de Tecnologías de la Información"/>
    <s v="Dirección de Tecnologías de la Información"/>
    <s v="Diana Lucia Pinilla Marin"/>
    <s v="Dirección de Tecnologías de la Información"/>
    <s v="N/A"/>
    <s v="N/A"/>
    <s v="N/A"/>
    <s v="Inversión"/>
    <n v="1972000000"/>
    <s v="N/A"/>
    <s v="N/A"/>
    <n v="0"/>
    <n v="55122"/>
    <n v="65722"/>
    <n v="2018011000870"/>
    <d v="2022-01-27T00:00:00"/>
    <d v="2022-04-20T00:00:00"/>
    <s v="N/A"/>
    <s v="N/A"/>
    <s v="N/A"/>
    <s v="N/A"/>
    <n v="0"/>
    <s v="N/A"/>
    <n v="0"/>
    <s v="N/A"/>
    <n v="0"/>
    <s v="N/A"/>
    <n v="0"/>
    <n v="1972000000"/>
    <s v="NO"/>
    <s v="N/A"/>
    <s v="N/A"/>
    <s v="N/A"/>
    <s v="N/A"/>
    <d v="2022-05-20T00:00:00"/>
    <d v="2022-05-20T00:00:00"/>
    <s v="NO"/>
    <s v="Bogotá D.C "/>
    <s v="Cumplimiento "/>
    <m/>
    <m/>
    <m/>
    <m/>
    <m/>
    <s v="PENDIENTE"/>
    <s v="Ninguna"/>
    <x v="0"/>
    <s v="Ingreso"/>
    <s v="N/A"/>
    <s v="PND"/>
    <s v="N/A"/>
    <s v="N/A"/>
    <s v="PND"/>
    <s v="https://community.secop.gov.co/Public/Tendering/OpportunityDetail/Index?noticeUID=CO1.NTC.2736611&amp;isFromPublicArea=True&amp;isModal=False"/>
    <n v="1"/>
    <n v="2022"/>
  </r>
  <r>
    <s v="JEP-277-2022"/>
    <s v="JEP-CSPO-277-2022"/>
    <s v="Ángela Esquivel "/>
    <s v="20 de enero de 2022"/>
    <s v="Laura Maria Villaquiran Teran"/>
    <m/>
    <m/>
    <x v="1"/>
    <s v="1. Prestación de servicios"/>
    <n v="1018451596"/>
    <n v="9"/>
    <s v="Persona Natural"/>
    <s v="NA"/>
    <s v="Prestar servicios profesionales para apoyar técnicamente al Grupo de Análisis, Contexto y Estadística, de acuerdo a los lineamientos impartidos desde el alistamiento para la consolidación de la información a fin de construir el contexto nacional del conflicto armado y la identificación de los fenomenos delincuenciales ocurridos durante y con ocasión del mismo, a fin de facilitar la capacidad investigativa de la UIA."/>
    <m/>
    <s v="Harvey Danilo Suarez Morales"/>
    <s v="Secretaría Ejecutiva"/>
    <s v="Unidad de Investigación y Acusación"/>
    <s v="Unidad de Investigación y Acusación"/>
    <s v="Luz Helena Morales Garay"/>
    <s v="Unidad de Investigación y Acusación"/>
    <s v="N/A"/>
    <s v="N/A"/>
    <s v="N/A"/>
    <s v="Inversión"/>
    <n v="41200398"/>
    <s v="N/A"/>
    <s v="N/A"/>
    <n v="3614070"/>
    <n v="58722"/>
    <n v="58022"/>
    <n v="2018011001091"/>
    <d v="2022-01-25T00:00:00"/>
    <d v="2022-01-27T00:00:00"/>
    <s v="N/A"/>
    <s v="N/A"/>
    <s v="N/A"/>
    <s v="N/A"/>
    <n v="0"/>
    <s v="N/A"/>
    <n v="0"/>
    <s v="N/A"/>
    <n v="0"/>
    <s v="N/A"/>
    <n v="0"/>
    <n v="41200398"/>
    <s v="NO"/>
    <s v="N/A"/>
    <s v="N/A"/>
    <s v="N/A"/>
    <s v="N/A"/>
    <d v="2022-12-31T00:00:00"/>
    <d v="2022-12-31T00:00:00"/>
    <s v="NO"/>
    <s v="Bogotá D.C "/>
    <s v="Cumplimiento"/>
    <s v="21-47-101016851"/>
    <n v="0"/>
    <s v="Seguros del Estado"/>
    <d v="2022-01-25T00:00:00"/>
    <s v="25-01-2022 - 30-06-2023"/>
    <s v="PENDIENTE"/>
    <s v="Ninguna"/>
    <x v="1"/>
    <s v="Ingreso"/>
    <s v="N/A"/>
    <s v="GOBIERNO Y RELACIONES INTERNACIONALES"/>
    <s v="N/A"/>
    <s v="FEMENINO"/>
    <s v="PND"/>
    <s v="https://community.secop.gov.co/Public/Tendering/OpportunityDetail/Index?noticeUID=CO1.NTC.2663255&amp;isFromPublicArea=True&amp;isModal=False"/>
    <n v="1"/>
    <n v="2022"/>
  </r>
  <r>
    <s v="JEP-278-2022"/>
    <s v="JEP-CSPO-278-2022"/>
    <s v="Ángela Esquivel "/>
    <s v="20 de enero de 2022"/>
    <s v="Melissa Sofia Echeverry Ladino"/>
    <m/>
    <m/>
    <x v="1"/>
    <s v="1. Prestación de servicios"/>
    <n v="1032471543"/>
    <n v="5"/>
    <s v="Persona Natural"/>
    <s v="NA"/>
    <s v="Prestar servicios profesionales para apoyar y acompañar a la UIA en la implementación de la estrategia de participación social a través de la promoción de diálogos nacionales y territoriales con los pueblos étnicos y la sensibilización y formación de los equipos nacionales y territoriales sobre la implementación del enfoque étnico."/>
    <m/>
    <s v="Harvey Danilo Suarez Morales"/>
    <s v="Secretaría Ejecutiva"/>
    <s v="Unidad de Investigación y Acusación"/>
    <s v="Unidad de Investigación y Acusación"/>
    <s v="Luz Helena Morales Garay"/>
    <s v="Unidad de Investigación y Acusación"/>
    <s v="N/A"/>
    <s v="N/A"/>
    <s v="N/A"/>
    <s v="Inversión"/>
    <n v="76030431"/>
    <s v="N/A"/>
    <s v="N/A"/>
    <s v="$6.649.892"/>
    <n v="58522"/>
    <n v="63122"/>
    <n v="2018011001091"/>
    <d v="2022-01-26T00:00:00"/>
    <d v="2022-01-31T00:00:00"/>
    <s v="N/A"/>
    <s v="N/A"/>
    <s v="N/A"/>
    <s v="N/A"/>
    <n v="0"/>
    <s v="N/A"/>
    <n v="0"/>
    <s v="N/A"/>
    <n v="0"/>
    <s v="N/A"/>
    <n v="0"/>
    <n v="76030431"/>
    <s v="NO"/>
    <s v="N/A"/>
    <s v="N/A"/>
    <s v="N/A"/>
    <s v="N/A"/>
    <d v="2022-12-31T00:00:00"/>
    <d v="2022-12-31T00:00:00"/>
    <s v="NO"/>
    <s v="Bogotá D.C "/>
    <s v="Cumplimiento"/>
    <s v="36-45-101037716"/>
    <n v="0"/>
    <s v="Seguros del Estado"/>
    <d v="2022-01-27T00:00:00"/>
    <s v="26-01-2022 - 30-06-2023"/>
    <s v="PENDIENTE"/>
    <s v="Ninguna"/>
    <x v="1"/>
    <s v="Ingreso"/>
    <s v="N/A"/>
    <s v="COMUNICACIÓN SOCIAL Y PERIODISMO"/>
    <s v="N/A"/>
    <s v="FEMENINO"/>
    <s v="PND"/>
    <s v="https://community.secop.gov.co/Public/Tendering/OpportunityDetail/Index?noticeUID=CO1.NTC.2667960&amp;isFromPublicArea=True&amp;isModal=False"/>
    <n v="1"/>
    <n v="2022"/>
  </r>
  <r>
    <s v="JEP-279-2022"/>
    <s v="JEP-CSPO-279-2022"/>
    <s v="Ángela Esquivel "/>
    <s v="20 de enero de 2022"/>
    <s v="Eugenia Maria Carmela de las Mercedes Albornoz Ruiz"/>
    <m/>
    <m/>
    <x v="1"/>
    <s v="1. Prestación de servicios"/>
    <n v="65698138"/>
    <n v="1"/>
    <s v="Persona Natural"/>
    <s v="NA"/>
    <s v="Prestar servicios profesionales para apoyar y acompañar a la UIA en la implementación de la estrategia de participación social en el desarrollo de actividades asociadas a la programación, manejo de base de datos y migraciones de sistemas de información en el proceso de caracterización de usuarios internos y externos de la Unidad."/>
    <m/>
    <s v="Harvey Danilo Suarez Morales"/>
    <s v="Secretaría Ejecutiva"/>
    <s v="Unidad de Investigación y Acusación"/>
    <s v="Unidad de Investigación y Acusación"/>
    <s v="Luz Helena Morales Garay"/>
    <s v="Unidad de Investigación y Acusación"/>
    <s v="N/A"/>
    <s v="N/A"/>
    <s v="N/A"/>
    <s v="Inversión"/>
    <n v="94211621"/>
    <s v="N/A"/>
    <s v="N/A"/>
    <n v="8240084"/>
    <n v="58322"/>
    <n v="71022"/>
    <n v="2018011001091"/>
    <d v="2022-01-28T00:00:00"/>
    <d v="2022-01-31T00:00:00"/>
    <s v="Juan Pablo Jose Carvajal Barreto"/>
    <n v="11319344"/>
    <n v="1"/>
    <d v="2022-03-08T00:00:00"/>
    <n v="0"/>
    <s v="N/A"/>
    <n v="0"/>
    <s v="N/A"/>
    <n v="0"/>
    <s v="N/A"/>
    <n v="0"/>
    <n v="94211621"/>
    <s v="NO"/>
    <s v="N/A"/>
    <s v="N/A"/>
    <s v="N/A"/>
    <s v="N/A"/>
    <d v="2022-12-31T00:00:00"/>
    <d v="2022-12-31T00:00:00"/>
    <s v="NO"/>
    <s v="Bogotá D.C"/>
    <s v="Cumplimiento "/>
    <s v="36-45-101037749"/>
    <n v="0"/>
    <s v="Seguros del Estado"/>
    <d v="2022-01-31T00:00:00"/>
    <s v="28-01-2022 - 30-06-2023"/>
    <s v="PENDIENTE"/>
    <s v="en fecha 08/03/2022, se suscribió cesión del contrato."/>
    <x v="1"/>
    <s v="Cesión"/>
    <s v="N/A"/>
    <s v="INGENIERÍA DE SISTEMAS"/>
    <s v="N/A"/>
    <s v="MASCULINO"/>
    <s v="PND"/>
    <s v="https://community.secop.gov.co/Public/Tendering/OpportunityDetail/Index?noticeUID=CO1.NTC.2665865&amp;isFromPublicArea=True&amp;isModal=False"/>
    <n v="1"/>
    <n v="2022"/>
  </r>
  <r>
    <s v="JEP-280-2022"/>
    <s v="JEP-CSPO-280-2022"/>
    <s v="Ángela Esquivel "/>
    <s v="20 de enero de 2022"/>
    <s v="Gialina Estefania Caranton Patarroyo"/>
    <m/>
    <m/>
    <x v="1"/>
    <s v="1. Prestación de servicios"/>
    <n v="1020759202"/>
    <n v="3"/>
    <s v="Persona Natural"/>
    <s v="NA"/>
    <s v="Prestar servicios profesionales para apoyar al Grupo de Apoyo Técnico Forense de la UIA en las actividades relacionadas con el componente ambiental relacionadas con la búsqueda, análisis, procesamiento de información, generación de cartografía, imágenes, documentos, apoyo a visitas en campo, elaboración de informes y todas las demás inherentes o necesarias para la correcta ejecución contractual requeridas para facilitar y fortalecer la capacidad investigativa de la UIA"/>
    <m/>
    <s v="Harvey Danilo Suarez Morales"/>
    <s v="Secretaría Ejecutiva"/>
    <s v="Unidad de Investigación y Acusación"/>
    <s v="Unidad de Investigación y Acusación"/>
    <s v="Oscar Alfonso Tellez Valenzuela"/>
    <s v="Unidad de Investigación y Acusación"/>
    <s v="N/A"/>
    <s v="N/A"/>
    <s v="N/A"/>
    <s v="Inversión"/>
    <n v="120305229"/>
    <s v="N/A"/>
    <s v="N/A"/>
    <s v="$10.553.091"/>
    <n v="57822"/>
    <n v="70922"/>
    <s v="2018011001091_x0009_"/>
    <d v="2022-01-28T00:00:00"/>
    <d v="2022-01-31T00:00:00"/>
    <s v="N/A"/>
    <s v="N/A"/>
    <s v="N/A"/>
    <s v="N/A"/>
    <n v="0"/>
    <s v="N/A"/>
    <n v="0"/>
    <s v="N/A"/>
    <n v="0"/>
    <s v="N/A"/>
    <n v="0"/>
    <n v="120305229"/>
    <s v="NO"/>
    <s v="N/A"/>
    <s v="N/A"/>
    <s v="N/A"/>
    <s v="N/A"/>
    <d v="2022-12-31T00:00:00"/>
    <d v="2022-12-31T00:00:00"/>
    <s v="NO"/>
    <s v="Bogotá D.C "/>
    <s v="Cumplimiento "/>
    <s v="14-47-101015063"/>
    <n v="0"/>
    <s v="Seguros del Estado"/>
    <d v="2022-01-31T00:00:00"/>
    <s v="28-01-2022 - 10-07-2023"/>
    <s v="PENDIENTE"/>
    <s v="Ninguna"/>
    <x v="1"/>
    <s v="Ingreso"/>
    <s v="N/A"/>
    <s v="INGENIERÍA AMBIENTAL"/>
    <s v="N/A"/>
    <s v="FEMENINO"/>
    <s v="PND"/>
    <s v="https://community.secop.gov.co/Public/Tendering/OpportunityDetail/Index?noticeUID=CO1.NTC.2650937&amp;isFromPublicArea=True&amp;isModal=False"/>
    <n v="1"/>
    <n v="2022"/>
  </r>
  <r>
    <s v="JEP-281-2022"/>
    <s v="JEP-CSPO-281-2022"/>
    <s v="Paola Casas"/>
    <s v="19 de enero de 2022"/>
    <s v="Judy Marcela Cortes Fonseca"/>
    <m/>
    <m/>
    <x v="1"/>
    <s v="1. Prestación de servicios"/>
    <n v="52814557"/>
    <n v="3"/>
    <s v="Persona Natural"/>
    <s v="NA"/>
    <s v="Prestar los servicios profesionales para apoyar a la Dirección de Tecnologías de la Información, en la revisión y actualización documental de los procesos contractuales del área, incluyendo el apoyo en el seguimiento de  indicadores y estadísticas en la supervisión de los contratos de la DTI. Igualmente, brindar apoyo en la organización de información de las herramientas del Sistema de Seguridad Informática y de otros sistemas de información, a cargo del área."/>
    <m/>
    <s v="Harvey Danilo Suarez Morales"/>
    <s v="Secretaría Ejecutiva"/>
    <s v="Dirección de Tecnologías de la Información"/>
    <s v="Dirección de Tecnologías de la Información"/>
    <s v="Guillermo Velazques Yaya"/>
    <s v="Dirección de Tecnologías de la Información"/>
    <s v="N/A"/>
    <s v="N/A"/>
    <s v="N/A"/>
    <s v="Inversión"/>
    <n v="59328593"/>
    <s v="N/A"/>
    <s v="N/A"/>
    <n v="5204263"/>
    <n v="55622"/>
    <n v="60622"/>
    <n v="2018011000870"/>
    <d v="2022-01-25T00:00:00"/>
    <d v="2022-01-28T00:00:00"/>
    <s v="N/A"/>
    <s v="N/A"/>
    <s v="N/A"/>
    <s v="N/A"/>
    <n v="0"/>
    <s v="N/A"/>
    <n v="0"/>
    <s v="N/A"/>
    <n v="0"/>
    <s v="N/A"/>
    <n v="0"/>
    <n v="59328593"/>
    <s v="NO"/>
    <s v="N/A"/>
    <s v="N/A"/>
    <s v="N/A"/>
    <s v="N/A"/>
    <d v="2022-12-31T00:00:00"/>
    <d v="2022-12-31T00:00:00"/>
    <s v="NO"/>
    <s v="Bogotá D.C"/>
    <s v="Cumplimiento "/>
    <s v="390-47-994000069673"/>
    <n v="0"/>
    <s v="Aseguradora Solidaria "/>
    <d v="2022-01-26T00:00:00"/>
    <s v="26-01-2022 - 10-07-2023"/>
    <s v="PENDIENTE"/>
    <s v="Ninguna"/>
    <x v="1"/>
    <s v="Ingreso"/>
    <s v="N/A"/>
    <s v="ECONOMÍA"/>
    <s v="N/A"/>
    <s v="FEMENINO"/>
    <s v="PND"/>
    <s v="https://community.secop.gov.co/Public/Tendering/OpportunityDetail/Index?noticeUID=CO1.NTC.2690509&amp;isFromPublicArea=True&amp;isModal=False"/>
    <n v="1"/>
    <n v="2022"/>
  </r>
  <r>
    <s v="JEP-282-2022"/>
    <s v="JEP-CSPO-282-2022"/>
    <s v="Paola Casas"/>
    <s v="19 de enero de 2022"/>
    <s v="Carlos Alberto Alvira Oliveros"/>
    <m/>
    <m/>
    <x v="1"/>
    <s v="1. Prestación de servicios"/>
    <s v="79.516.233_x000a_"/>
    <n v="2"/>
    <s v="Persona Natural"/>
    <s v="NA"/>
    <s v="Prestar servicios profesionales para apoyar y acompañar a la Dirección de Tecnologías de la Información, en la estabilización del  Sistema Protecti, identificación de las nuevas necesidades de los usuarios del Sistema de Gestión Documental CONTi, y el  seguimiento a las acciones derivadas del contrato de soporte y mantenimiento tanto de este sistema como del  portal WEB , asi como el  seguimiento de las integraciones realizadas entre estas herramientos y otros sistemas y  la identificación de las nuevas necesidades de conexión a través del bus de integración para dichos sistemas"/>
    <m/>
    <s v="Harvey Danilo Suarez Morales"/>
    <s v="Secretaría Ejecutiva"/>
    <s v="Dirección de Tecnologías de la Información"/>
    <s v="Dirección de Tecnologías de la Información"/>
    <s v="Diana Lucia Pinilla Marin"/>
    <s v="Dirección de Tecnologías de la Información"/>
    <s v="N/A"/>
    <s v="N/A"/>
    <s v="N/A"/>
    <s v="Inversión"/>
    <n v="93936952"/>
    <s v="N/A"/>
    <s v="N/A"/>
    <s v="$8.240.084"/>
    <n v="56122"/>
    <n v="60522"/>
    <n v="2018011000870"/>
    <d v="2022-01-25T00:00:00"/>
    <d v="2022-01-27T00:00:00"/>
    <s v="N/A"/>
    <s v="N/A"/>
    <s v="N/A"/>
    <s v="N/A"/>
    <n v="0"/>
    <s v="N/A"/>
    <n v="0"/>
    <s v="N/A"/>
    <n v="0"/>
    <s v="N/A"/>
    <n v="0"/>
    <n v="93936952"/>
    <s v="NO"/>
    <s v="N/A"/>
    <s v="N/A"/>
    <s v="N/A"/>
    <s v="N/A"/>
    <d v="2022-12-31T00:00:00"/>
    <d v="2022-12-31T00:00:00"/>
    <s v="NO"/>
    <s v="Bogotá D.C"/>
    <s v="Cumplimiento "/>
    <s v="21-47-101016860"/>
    <n v="0"/>
    <s v="Seguros del Estado"/>
    <d v="2022-01-25T00:00:00"/>
    <s v="25-01-2022 - 30-06-2023"/>
    <s v="PENDIENTE"/>
    <s v="Ninguna"/>
    <x v="1"/>
    <s v="Ingreso"/>
    <s v="N/A"/>
    <s v="INGENIERÍA DE SISTEMAS"/>
    <s v="N/A"/>
    <s v="MASCULINO"/>
    <s v="PND"/>
    <s v="https://community.secop.gov.co/Public/Tendering/OpportunityDetail/Index?noticeUID=CO1.NTC.2694139&amp;isFromPublicArea=True&amp;isModal=False"/>
    <n v="1"/>
    <n v="2022"/>
  </r>
  <r>
    <s v="JEP-283-2022"/>
    <s v="JEP-CSPO-283-2022"/>
    <s v="Paola Casas"/>
    <s v="19 de enero de 2022"/>
    <s v="Yolanda Ninco Bermudez"/>
    <m/>
    <m/>
    <x v="1"/>
    <s v="1. Prestación de servicios"/>
    <n v="39736758"/>
    <n v="5"/>
    <s v="Persona Natural"/>
    <s v="NA"/>
    <s v="Prestar servicios profesionales para apoyar y acompañar a la Dirección de Tecnologías de la Infomación (DTI)  en el seguimiento al sistema de gestión judicial (LEGALi) , así como brindar soporte a los usuarios  de esta solución. Así mismo, acompanar y apoyar el seguimiento al cumplimiento de Órdenes judiciales a cargo de la DTI ."/>
    <m/>
    <s v="Harvey Danilo Suarez Morales"/>
    <s v="Secretaría Ejecutiva"/>
    <s v="Dirección de Tecnologías de la Información"/>
    <s v="Dirección de Tecnologías de la Información"/>
    <s v="Natalia Lorena Arbelaez Mendoza"/>
    <s v="Dirección de Tecnologías de la Información"/>
    <s v="N/A"/>
    <s v="N/A"/>
    <s v="N/A"/>
    <s v="Inversión"/>
    <n v="93936952"/>
    <s v="N/A"/>
    <s v="N/A"/>
    <n v="8240084"/>
    <n v="59022"/>
    <n v="60422"/>
    <n v="2018011000870"/>
    <d v="2022-01-25T00:00:00"/>
    <d v="2022-01-27T00:00:00"/>
    <s v="Juan Pablo Avellaneda Hortúa"/>
    <s v="6,771,833"/>
    <n v="8"/>
    <d v="2022-09-20T00:00:00"/>
    <n v="0"/>
    <s v="N/A"/>
    <n v="0"/>
    <s v="N/A"/>
    <n v="0"/>
    <s v="N/A"/>
    <n v="0"/>
    <n v="93936952"/>
    <s v="NO"/>
    <s v="N/A"/>
    <s v="N/A"/>
    <s v="N/A"/>
    <s v="N/A"/>
    <d v="2022-12-31T00:00:00"/>
    <d v="2022-12-31T00:00:00"/>
    <s v="NO"/>
    <s v="Bogotá D.C"/>
    <s v="Cumplimiento "/>
    <s v="21-47-101016833"/>
    <n v="0"/>
    <s v="Seguros del Estado "/>
    <d v="2022-01-25T00:00:00"/>
    <s v="25-01-2022 - 01-07-2023"/>
    <s v="PENDIENTE"/>
    <s v="En fecha del 13 de septiembre de 2022 se realiza cesión con fecha de inicio del 20 de septiembre"/>
    <x v="1"/>
    <s v="Cesión"/>
    <s v="N/A"/>
    <s v="INGENIERÍA DE SISTEMAS"/>
    <s v="N/A"/>
    <s v="FEMENINO"/>
    <s v="yolanda.ninco@jep.gov.co"/>
    <s v="https://community.secop.gov.co/Public/Tendering/OpportunityDetail/Index?noticeUID=CO1.NTC.2694754&amp;isFromPublicArea=True&amp;isModal=False"/>
    <n v="1"/>
    <n v="2022"/>
  </r>
  <r>
    <s v="JEP-284-2022"/>
    <s v="JEP-CSPO-284-2022"/>
    <s v="Paola Casas"/>
    <s v="19 de enero de 2022"/>
    <s v="Carlos Orlando Camargo Muñoz"/>
    <m/>
    <m/>
    <x v="1"/>
    <s v="1. Prestación de servicios"/>
    <n v="80064018"/>
    <n v="8"/>
    <s v="Persona Natural"/>
    <s v="NA"/>
    <s v="Prestar los servicios profesionales para apoyar y acompañar a la Dirección de Tecnologías de la Información, en los aspectos técnicos y administrativos de las actividades de supervisión, operación y procesos contractuales asociados con el  servicio de impresión y la mejora y seguimiento a la gestión de los procesos ITIL. Así mismo apoyar el seguimiento al desarrollo del Plan Estrategico de Teconologías de la información (PETI)."/>
    <m/>
    <s v="Harvey Danilo Suarez Morales"/>
    <s v="Secretaría Ejecutiva"/>
    <s v="Dirección de Tecnologías de la Información"/>
    <s v="Dirección de Tecnologías de la Información"/>
    <s v="Alicia Mercedes Arenas Valderrama"/>
    <s v="Dirección de Tecnologías de la Información"/>
    <s v="N/A"/>
    <s v="N/A"/>
    <s v="N/A"/>
    <s v="Inversión"/>
    <n v="59328593"/>
    <s v="N/A"/>
    <s v="N/A"/>
    <s v="$5.204.263"/>
    <n v="56222"/>
    <s v="_x0009_60322"/>
    <n v="2018011000870"/>
    <d v="2022-01-25T00:00:00"/>
    <d v="2022-02-03T00:00:00"/>
    <s v="N/A"/>
    <s v="N/A"/>
    <s v="N/A"/>
    <s v="N/A"/>
    <n v="0"/>
    <s v="N/A"/>
    <n v="0"/>
    <s v="N/A"/>
    <n v="0"/>
    <s v="N/A"/>
    <n v="0"/>
    <n v="59328593"/>
    <s v="NO"/>
    <s v="N/A"/>
    <s v="N/A"/>
    <s v="N/A"/>
    <s v="N/A"/>
    <d v="2022-12-31T00:00:00"/>
    <d v="2022-12-31T00:00:00"/>
    <s v="NO"/>
    <s v="Bogotá D.C "/>
    <s v="Cumplimiento "/>
    <s v="_x0009_390 47 994000069446"/>
    <n v="0"/>
    <s v="Aseguradora Solidaria "/>
    <d v="2022-01-26T00:00:00"/>
    <s v="25-01-2022 - 10-07-2023"/>
    <s v="PENDIENTE"/>
    <s v="Ninguna"/>
    <x v="1"/>
    <s v="Ingreso"/>
    <s v="N/A"/>
    <s v="INGENIERÍA DE SISTEMAS"/>
    <s v="N/A"/>
    <s v="MASCULINO"/>
    <s v="PND"/>
    <s v="https://community.secop.gov.co/Public/Tendering/OpportunityDetail/Index?noticeUID=CO1.NTC.2695090&amp;isFromPublicArea=True&amp;isModal=False"/>
    <n v="1"/>
    <n v="2022"/>
  </r>
  <r>
    <s v="JEP-285-2022"/>
    <s v="JEP-CSPO-285-2022"/>
    <s v="Paola Casas"/>
    <s v="19 de enero de 2022"/>
    <s v="Orlando Perez Gomez"/>
    <m/>
    <m/>
    <x v="1"/>
    <s v="1. Prestación de servicios"/>
    <n v="80150682"/>
    <n v="7"/>
    <s v="Persona Natural"/>
    <s v="NA"/>
    <s v="Prestar servicios profesionales para apoyar y dar soporte en la administración de sistemas operativos y bases de datos en los sistemas de información de la Jurisdicción Especial para la Paz que se encuentran a cargo de la Dirección de Tecnologías de la Información."/>
    <m/>
    <s v="Harvey Danilo Suarez Morales"/>
    <s v="Secretaría Ejecutiva"/>
    <s v="Dirección de Tecnologías de la Información"/>
    <s v="Dirección de Tecnologías de la Información"/>
    <s v="Nestor Julio Corredor Niampira"/>
    <s v="Dirección de Tecnologías de la Información"/>
    <s v="N/A"/>
    <s v="N/A"/>
    <s v="N/A"/>
    <s v="Inversión"/>
    <n v="93936952"/>
    <s v="N/A"/>
    <s v="N/A"/>
    <n v="8240084"/>
    <n v="56022"/>
    <n v="60222"/>
    <n v="2018011001091"/>
    <d v="2022-01-25T00:00:00"/>
    <d v="2022-01-28T00:00:00"/>
    <s v="N/A"/>
    <s v="N/A"/>
    <s v="N/A"/>
    <s v="N/A"/>
    <n v="0"/>
    <s v="N/A"/>
    <n v="0"/>
    <s v="N/A"/>
    <n v="0"/>
    <s v="N/A"/>
    <n v="0"/>
    <n v="93936952"/>
    <s v="NO"/>
    <s v="N/A"/>
    <s v="N/A"/>
    <s v="N/A"/>
    <s v="N/A"/>
    <d v="2022-12-31T00:00:00"/>
    <d v="2022-12-31T00:00:00"/>
    <s v="NO"/>
    <s v="Bogotá D.C"/>
    <s v="Cumplimiento "/>
    <s v="380 47 994000124182"/>
    <n v="0"/>
    <s v="Aseguradora Solidaria "/>
    <d v="2022-01-26T00:00:00"/>
    <s v="26-01-2022 - 30-06-2023"/>
    <s v="PENDIENTE"/>
    <s v="Ninguna"/>
    <x v="1"/>
    <s v="Ingreso"/>
    <s v="N/A"/>
    <s v="INGENIERÍA DE SISTEMAS"/>
    <s v="N/A"/>
    <s v="MASCULINO"/>
    <s v="PND"/>
    <s v="https://community.secop.gov.co/Public/Tendering/OpportunityDetail/Index?noticeUID=CO1.NTC.2696011&amp;isFromPublicArea=True&amp;isModal=False"/>
    <n v="1"/>
    <n v="2022"/>
  </r>
  <r>
    <s v="JEP-286-2022"/>
    <s v="JEP-CSPO-286-2022"/>
    <s v="Paola Casas"/>
    <s v="19 de enero de 2022"/>
    <s v="Daniel Alberto Gordon Ramirez"/>
    <m/>
    <m/>
    <x v="1"/>
    <s v="1. Prestación de servicios"/>
    <n v="1107050314"/>
    <n v="0"/>
    <s v="Persona Natural"/>
    <s v="NA"/>
    <s v="Prestar servicios profesionales especializados para apoyar y acompañar el despliegue territorial de la Secretaría Ejecutiva en los departamentos de Vichada y Casanare,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s v="Departamento de Gestión Territorial"/>
    <s v="N/A"/>
    <s v="N/A"/>
    <s v="N/A"/>
    <s v="Inversión"/>
    <n v="115435112"/>
    <s v="N/A"/>
    <s v="N/A"/>
    <s v="$10.245.720"/>
    <n v="29522"/>
    <n v="60722"/>
    <s v="2018011001091_x0009_"/>
    <d v="2022-01-25T00:00:00"/>
    <d v="2022-01-27T00:00:00"/>
    <s v="N/A"/>
    <s v="N/A"/>
    <s v="N/A"/>
    <s v="N/A"/>
    <n v="0"/>
    <s v="N/A"/>
    <n v="0"/>
    <s v="N/A"/>
    <n v="0"/>
    <s v="N/A"/>
    <n v="0"/>
    <n v="115435112"/>
    <s v="NO"/>
    <s v="N/A"/>
    <s v="N/A"/>
    <s v="N/A"/>
    <s v="N/A"/>
    <d v="2022-12-31T00:00:00"/>
    <d v="2022-12-31T00:00:00"/>
    <s v="NO"/>
    <s v="Departamentos de Vichada y_x000a_Casanare"/>
    <s v="Cumplimiento "/>
    <s v="560-47-994000150789"/>
    <n v="0"/>
    <s v="Aseguradora Solidaria "/>
    <d v="2022-01-25T00:00:00"/>
    <s v="25-01-2022 - 10-07-2023"/>
    <s v="PENDIENTE"/>
    <s v="Ninguna"/>
    <x v="1"/>
    <s v="Ingreso"/>
    <s v="N/A"/>
    <s v="COMUNICACIÓN SOCIAL Y PERIODISMO"/>
    <s v="N/A"/>
    <s v="MASCULINO"/>
    <s v="PND"/>
    <s v="https://community.secop.gov.co/Public/Tendering/ContractNoticePhases/View?PPI=CO1.PPI.17013842&amp;isFromPublicArea=True&amp;isModal=False"/>
    <n v="1"/>
    <n v="2022"/>
  </r>
  <r>
    <s v="JEP-287-2022"/>
    <s v="JEP-CSPO-287-2022"/>
    <s v="Ángela Esquivel "/>
    <s v="21 de enero de 2022"/>
    <s v="Gionanny Alejandro Perez Suarez"/>
    <m/>
    <m/>
    <x v="1"/>
    <s v="1. Prestación de servicios"/>
    <n v="80844471"/>
    <n v="9"/>
    <s v="Persona Natural"/>
    <s v="NA"/>
    <s v="Prestar servicios profesionales especializados para apoyar y acompañar el despliegue territorial de la Secretaría Ejecutiva en el departamento de Tolima,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s v="Departamento de Gestión Territorial"/>
    <s v="N/A"/>
    <s v="N/A"/>
    <s v="N/A"/>
    <s v="Inversión"/>
    <n v="115435112"/>
    <s v="N/A"/>
    <s v="N/A"/>
    <n v="10245720"/>
    <n v="29222"/>
    <n v="68422"/>
    <s v="2018011001091_x0009_"/>
    <d v="2022-01-28T00:00:00"/>
    <d v="2022-02-01T00:00:00"/>
    <s v="Yery Lili Ospina Moreno"/>
    <n v="65777306"/>
    <n v="1"/>
    <d v="2022-10-13T00:00:00"/>
    <n v="0"/>
    <s v="N/A"/>
    <n v="0"/>
    <s v="N/A"/>
    <n v="0"/>
    <s v="N/A"/>
    <n v="0"/>
    <n v="115435112"/>
    <s v="NO"/>
    <s v="N/A"/>
    <s v="N/A"/>
    <s v="N/A"/>
    <s v="N/A"/>
    <d v="2022-12-31T00:00:00"/>
    <d v="2022-12-31T00:00:00"/>
    <s v="NO"/>
    <s v="Departamento del Tolima"/>
    <s v="Cumplimiento "/>
    <s v="11-47-101011290"/>
    <n v="0"/>
    <s v="Seguros del Estado "/>
    <d v="2022-01-28T00:00:00"/>
    <s v="28-01-2022 - 18-07-2023"/>
    <s v="PENDIENTE"/>
    <s v="En fecha del 13 de octubre de 2022 se aprueba la cesión del contrato"/>
    <x v="1"/>
    <s v="Cesión"/>
    <s v="N/A"/>
    <s v="SOCIOLOGÍA"/>
    <s v="N/A"/>
    <s v="MASCULINO"/>
    <s v="PND"/>
    <s v="https://community.secop.gov.co/Public/Tendering/ContractNoticePhases/View?PPI=CO1.PPI.16983380&amp;isFromPublicArea=True&amp;isModal=False"/>
    <n v="1"/>
    <n v="2022"/>
  </r>
  <r>
    <s v="JEP-288-2022"/>
    <s v="JEP-CSPO-288-2022"/>
    <s v="Vanessa Jiménez "/>
    <s v="19 de enero de 2022"/>
    <s v="Wendy Dayanna Sanchez Quintero"/>
    <m/>
    <m/>
    <x v="1"/>
    <s v="1. Prestación de servicios"/>
    <n v="1005248995"/>
    <n v="8"/>
    <s v="Persona Natural"/>
    <s v="NA"/>
    <s v="Prestación de servicios de apoyo a la gestión del grupo de almacén e Inventarios de la Sudirección de recursos_x000a_Físicos e Infraestructura"/>
    <m/>
    <s v="Harvey Danilo Suarez Morales"/>
    <s v="Secretaría Ejecutiva"/>
    <s v="Dirección Administrativa y Financiera"/>
    <s v="Subdirección de Recursos Físicos e Infraestructura"/>
    <s v="Gabriel Amado Pardo"/>
    <s v="Subdirección de Recursos Físicos e Infraestructura"/>
    <s v="Ariadna Lorena Alfonso (Octubre 18 a Noviembre 8)"/>
    <s v="N/A"/>
    <s v="N/A"/>
    <s v="Funcionamiento"/>
    <n v="41561805"/>
    <s v="N/A"/>
    <s v="N/A"/>
    <s v="$3.614.070"/>
    <n v="32722"/>
    <n v="61622"/>
    <s v="N/A"/>
    <d v="2022-01-25T00:00:00"/>
    <d v="2022-01-28T00:00:00"/>
    <s v="Joao Nasser Campos Pinzón "/>
    <n v="79914639"/>
    <n v="6"/>
    <d v="2022-09-07T00:00:00"/>
    <n v="0"/>
    <s v="N/A"/>
    <n v="0"/>
    <s v="N/A"/>
    <n v="0"/>
    <s v="N/A"/>
    <n v="0"/>
    <n v="41561805"/>
    <s v="NO"/>
    <s v="N/A"/>
    <s v="N/A"/>
    <s v="N/A"/>
    <s v="N/A"/>
    <d v="2022-12-31T00:00:00"/>
    <d v="2022-12-31T00:00:00"/>
    <s v="NO"/>
    <s v="Bogotá D.C"/>
    <s v="Cumplimiento "/>
    <s v="63-47-101000820"/>
    <n v="0"/>
    <s v="Seguros del Estado "/>
    <d v="2022-01-26T00:00:00"/>
    <s v="25-01-2022 - 30-06-2023"/>
    <s v="PENDIENTE"/>
    <s v="En fecha del 6 de septiembre de 2022 se publica cesión del contrato"/>
    <x v="1"/>
    <s v="Cesión"/>
    <s v="N/A"/>
    <s v="TECNOLOGÍA EN GESTIÓN EMPRESARIAL"/>
    <s v="N/A"/>
    <s v="FEMENINO"/>
    <s v="PND"/>
    <s v="https://community.secop.gov.co/Public/Tendering/ContractNoticePhases/View?PPI=CO1.PPI.16978933&amp;isFromPublicArea=True&amp;isModal=False"/>
    <n v="1"/>
    <n v="2022"/>
  </r>
  <r>
    <s v="JEP-289-2022"/>
    <s v="JEP-CSPO-289-2022"/>
    <s v="Clara Torres"/>
    <s v="20 de enero de 2022"/>
    <s v="Elsa Viviana Atuesta Rojas"/>
    <m/>
    <m/>
    <x v="1"/>
    <s v="1. Prestación de servicios"/>
    <n v="63543703"/>
    <n v="9"/>
    <s v="Persona Natural"/>
    <s v="NA"/>
    <s v="Prestar servicios profesionales para apoyar al Departamento de Atención a Víctimas en la región de Santander, Norte de Santander y región que conforma el Magdalena Medio,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82641767"/>
    <s v="N/A"/>
    <s v="N/A"/>
    <n v="7728143"/>
    <n v="52222"/>
    <n v="51222"/>
    <n v="2018011001091"/>
    <d v="2022-01-23T00:00:00"/>
    <d v="2022-01-24T00:00:00"/>
    <s v="N/A"/>
    <s v="N/A"/>
    <s v="N/A"/>
    <s v="N/A"/>
    <n v="0"/>
    <s v="N/A"/>
    <n v="0"/>
    <s v="N/A"/>
    <n v="0"/>
    <s v="N/A"/>
    <n v="0"/>
    <n v="82641767"/>
    <s v="NO"/>
    <s v="N/A"/>
    <s v="N/A"/>
    <s v="N/A"/>
    <s v="N/A"/>
    <d v="2022-12-31T00:00:00"/>
    <d v="2022-12-31T00:00:00"/>
    <s v="NO"/>
    <s v="Bucaramanga con_x000a_Región de Santander, Norte de Santander y región que conforma el_x000a_Magdalena Medio"/>
    <s v="Cumplimiento "/>
    <s v="49-47-101005275"/>
    <n v="0"/>
    <s v="Seguros del Estado "/>
    <d v="2022-01-24T00:00:00"/>
    <s v="23-01-2022 - 30-06-2023"/>
    <s v="https://jepcolombia-my.sharepoint.com/personal/carlos_torres_jep_gov_co/_layouts/15/onedrive.aspx?q=289&amp;searchScope=folder&amp;id=%2Fpersonal%2Fcarlos%5Ftorres%5Fjep%5Fgov%5Fco%2FDocuments%2FDocumentos%2FContractual%2FContractual%20%2D%20Onedrive%2FValidaci%C3%B3n%20p%C3%B3lizas%20CPS%2F%2EVERIFICACI%C3%93N%20DE%20P%C3%93LIZAS%20CONTRATOS%202022%2FVerificacio%CC%81n%20po%CC%81liza%20contrato%20JEP%2D289%2D2022%2Epdf&amp;parent=%2Fpersonal%2Fcarlos%5Ftorres%5Fjep%5Fgov%5Fco%2FDocuments%2FDocumentos%2FContractual%2FContractual%20%2D%20Onedrive%2FValidaci%C3%B3n%20p%C3%B3lizas%20CPS&amp;parentview=7"/>
    <s v="Ninguna"/>
    <x v="1"/>
    <s v="Ingreso"/>
    <s v="N/A"/>
    <s v="PSICOLOGÍA"/>
    <s v="N/A"/>
    <s v="FEMENINO"/>
    <s v="PND"/>
    <s v="https://community.secop.gov.co/Public/Tendering/ContractNoticePhases/View?PPI=CO1.PPI.16980400&amp;isFromPublicArea=True&amp;isModal=False"/>
    <n v="1"/>
    <n v="2022"/>
  </r>
  <r>
    <s v="JEP-290-2022"/>
    <s v="JEP-CSPO-290-2022"/>
    <s v="Vanessa Jiménez "/>
    <s v="21 de enero de 2022"/>
    <s v="Andry Falon Diaz Garcia "/>
    <m/>
    <m/>
    <x v="1"/>
    <s v="1. Prestación de servicios"/>
    <n v="63539301"/>
    <n v="6"/>
    <s v="Persona Natural"/>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69823860"/>
    <s v="N/A"/>
    <s v="N/A"/>
    <s v="$6.071.640"/>
    <n v="47422"/>
    <n v="61722"/>
    <n v="2018011001091"/>
    <d v="2022-01-25T00:00:00"/>
    <d v="2022-01-27T00:00:00"/>
    <s v="N/A"/>
    <s v="N/A"/>
    <s v="N/A"/>
    <s v="N/A"/>
    <n v="0"/>
    <s v="N/A"/>
    <n v="0"/>
    <s v="N/A"/>
    <n v="0"/>
    <s v="N/A"/>
    <n v="0"/>
    <n v="69823860"/>
    <s v="NO"/>
    <s v="N/A"/>
    <s v="N/A"/>
    <s v="N/A"/>
    <s v="N/A"/>
    <d v="2022-12-31T00:00:00"/>
    <d v="2022-12-31T00:00:00"/>
    <s v="NO"/>
    <s v="Bogotá D.C "/>
    <s v="Cumplimiento "/>
    <s v="_x0009_25-45-101040965"/>
    <n v="0"/>
    <s v="Seguros del Estado "/>
    <d v="2022-01-26T00:00:00"/>
    <s v="25/01/2022 - 01/07/2023"/>
    <s v="PENDIENTE"/>
    <s v="Ninguna"/>
    <x v="1"/>
    <s v="Ingreso"/>
    <s v="N/A"/>
    <s v="DERECHO"/>
    <s v="N/A"/>
    <s v="FEMENINO"/>
    <s v="PND"/>
    <s v="https://community.secop.gov.co/Public/Tendering/ContractNoticePhases/View?PPI=CO1.PPI.17036964&amp;isFromPublicArea=True&amp;isModal=False"/>
    <n v="1"/>
    <n v="2022"/>
  </r>
  <r>
    <s v="JEP-291-2022"/>
    <s v="JEP-CSPO-291-2022"/>
    <s v="Vanessa Jiménez "/>
    <s v="21 de enero de 2022"/>
    <s v="Jenny Lorena Moreno Rodriguez "/>
    <m/>
    <m/>
    <x v="1"/>
    <s v="1. Prestación de servicios"/>
    <n v="53043931"/>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41561805"/>
    <s v="N/A"/>
    <s v="N/A"/>
    <n v="3614070"/>
    <n v="46522"/>
    <n v="61822"/>
    <n v="2018011001091"/>
    <d v="2022-01-26T00:00:00"/>
    <d v="2022-01-27T00:00:00"/>
    <s v="N/A"/>
    <s v="N/A"/>
    <s v="N/A"/>
    <s v="N/A"/>
    <n v="0"/>
    <s v="N/A"/>
    <n v="0"/>
    <s v="N/A"/>
    <n v="0"/>
    <s v="N/A"/>
    <n v="0"/>
    <n v="41561805"/>
    <s v="NO"/>
    <s v="N/A"/>
    <s v="N/A"/>
    <s v="N/A"/>
    <s v="N/A"/>
    <d v="2022-12-31T00:00:00"/>
    <d v="2022-12-31T00:00:00"/>
    <s v="NO"/>
    <s v="Bogotá D.C"/>
    <s v="Cumplimiento "/>
    <s v="25-47-101002457"/>
    <n v="0"/>
    <s v="Seguros del Estado "/>
    <d v="2022-01-26T00:00:00"/>
    <s v="26-01-2022 - 01-07-2023"/>
    <s v="PENDIENTE"/>
    <s v="Ninguna"/>
    <x v="1"/>
    <s v="Ingreso"/>
    <s v="N/A"/>
    <s v="ADMINISTRACIÓN DE EMPRESAS"/>
    <s v="N/A"/>
    <s v="FEMENINO"/>
    <s v="PND"/>
    <s v="https://community.secop.gov.co/Public/Tendering/ContractNoticePhases/View?PPI=CO1.PPI.17037912&amp;isFromPublicArea=True&amp;isModal=False"/>
    <n v="1"/>
    <n v="2022"/>
  </r>
  <r>
    <s v="JEP-292-2022"/>
    <s v="JEP-CSPO-292-2022"/>
    <s v="Norma Bonilla"/>
    <s v="21 de enero de 2022"/>
    <s v="Diana Marcela Castañeda Romero"/>
    <m/>
    <m/>
    <x v="1"/>
    <s v="1. Prestación de servicios"/>
    <s v="52.508.291_x000d_"/>
    <n v="8"/>
    <s v="Persona Natural"/>
    <s v="NA"/>
    <s v="Prestar servicios de apoyo a la Subdirección de Talento Humano en las actividades relacionadas con la preparación y ejecución del contrato para la prestación de servicios de bienestar social, como parte de la gestión del Talento Humano. (Contratos o convenio que no requieren pluralidad de ofertas)"/>
    <m/>
    <s v="Harvey Danilo Suarez Morales"/>
    <s v="Secretaría Ejecutiva"/>
    <s v="Dirección Administrativa y Financiera"/>
    <s v="Subdirección de Talento Humano"/>
    <s v="Francy Elena Palomino Millán"/>
    <s v="Subdirección de Talento Humano"/>
    <s v="N/A"/>
    <s v="N/A"/>
    <s v="N/A"/>
    <s v="Inversión"/>
    <n v="36971935"/>
    <s v="N/A"/>
    <s v="N/A"/>
    <s v="$3.252.663"/>
    <n v="63022"/>
    <n v="62922"/>
    <n v="2018011001175"/>
    <d v="2022-01-26T00:00:00"/>
    <d v="2022-01-31T00:00:00"/>
    <s v="N/A"/>
    <s v="N/A"/>
    <s v="N/A"/>
    <s v="N/A"/>
    <n v="0"/>
    <s v="N/A"/>
    <n v="0"/>
    <s v="N/A"/>
    <n v="0"/>
    <s v="N/A"/>
    <n v="0"/>
    <n v="36971935"/>
    <s v="NO"/>
    <s v="N/A"/>
    <s v="N/A"/>
    <s v="N/A"/>
    <s v="N/A"/>
    <d v="2022-12-31T00:00:00"/>
    <d v="2022-12-31T00:00:00"/>
    <s v="NO"/>
    <s v="Bogotá D.C "/>
    <s v="Cumplimiento "/>
    <s v="63-47-101000845"/>
    <n v="0"/>
    <s v="Seguros del Estado "/>
    <d v="2022-01-27T00:00:00"/>
    <s v="26-01-2022 - 30-06-2023"/>
    <s v="PENDIENTE"/>
    <s v="Ninguna"/>
    <x v="1"/>
    <s v="Ingreso"/>
    <s v="N/A"/>
    <s v="ASISTENCIAL"/>
    <s v="N/A"/>
    <s v="FEMENINO"/>
    <s v="PND"/>
    <s v="https://community.secop.gov.co/Public/Tendering/ContractNoticePhases/View?PPI=CO1.PPI.17021812&amp;isFromPublicArea=True&amp;isModal=False"/>
    <n v="1"/>
    <n v="2022"/>
  </r>
  <r>
    <s v="JEP-293-2022"/>
    <s v="JEP-CSPO-293-2022"/>
    <s v="Norma Bonilla"/>
    <s v="21 de enero de 2022"/>
    <s v="Sindy Paola Arango Marin"/>
    <m/>
    <m/>
    <x v="1"/>
    <s v="1. Prestación de servicios"/>
    <n v="1023884620"/>
    <n v="4"/>
    <s v="Persona Natural"/>
    <s v="NA"/>
    <s v="Prestar servicios profesionales para apoyar a la Subdirección de Talento Humano en aspectos relacionados con el desarrollo de la estrategia de talento humano y el Sistema de Géstión de Seguridad y Salud en el Trabajo."/>
    <m/>
    <s v="Harvey Danilo Suarez Morales"/>
    <s v="Secretaría Ejecutiva"/>
    <s v="Dirección Administrativa y Financiera"/>
    <s v="Subdirección de Talento Humano"/>
    <s v="Francy Elena Palomino Millán"/>
    <s v="Subdirección de Talento Humano"/>
    <s v="N/A"/>
    <s v="N/A"/>
    <s v="N/A"/>
    <s v="Inversión"/>
    <n v="41441336"/>
    <s v="N/A"/>
    <s v="N/A"/>
    <n v="3614070"/>
    <n v="52922"/>
    <n v="70022"/>
    <n v="2018011001175"/>
    <d v="2022-01-28T00:00:00"/>
    <d v="2022-01-31T00:00:00"/>
    <s v="Lina María Gutierrez Rojas"/>
    <n v="40047344"/>
    <n v="7"/>
    <d v="2022-03-01T00:00:00"/>
    <n v="0"/>
    <s v="N/A"/>
    <n v="0"/>
    <s v="N/A"/>
    <n v="0"/>
    <s v="N/A"/>
    <n v="0"/>
    <n v="41441336"/>
    <s v="NO"/>
    <s v="N/A"/>
    <s v="N/A"/>
    <s v="N/A"/>
    <s v="N/A"/>
    <d v="2022-12-31T00:00:00"/>
    <d v="2022-12-31T00:00:00"/>
    <s v="NO"/>
    <s v="Bogotá D.C"/>
    <s v="Cumplimiento "/>
    <s v="21-47-101017112"/>
    <n v="0"/>
    <s v="Seguros del Estado "/>
    <d v="2022-01-28T00:00:00"/>
    <s v="28-01-2022 - 30-06-2023"/>
    <s v="PENDIENTE"/>
    <s v="Se suscribe Cesión en fecha 01/03/2022"/>
    <x v="1"/>
    <s v="Cesión"/>
    <s v="N/A"/>
    <s v="INGENIERÍA EN SEGURIDAD Y SALUD PARA EL TRABAJO"/>
    <s v="N/A"/>
    <s v="FEMENINO"/>
    <s v="PND"/>
    <s v="https://community.secop.gov.co/Public/Tendering/ContractNoticePhases/View?PPI=CO1.PPI.17019286&amp;isFromPublicArea=True&amp;isModal=False"/>
    <n v="1"/>
    <n v="2022"/>
  </r>
  <r>
    <s v="JEP-294-2022"/>
    <s v="JEP-CSPO-294-2022"/>
    <s v="Norma Bonilla"/>
    <s v="21 de enero de 2022"/>
    <s v="Andrea del Pilar Ruiz Salom"/>
    <m/>
    <m/>
    <x v="1"/>
    <s v="1. Prestación de servicios"/>
    <n v="1136884777"/>
    <n v="1"/>
    <s v="Persona Natural"/>
    <s v="NA"/>
    <s v="Prestar servicios profesionales para apoyar y acompañar al Departamento de SAAD Víctimas en la gestión operativa del sistema ViSTA para el registro de abogados/as, ONG y víctimas. "/>
    <m/>
    <s v="Harvey Danilo Suarez Morales"/>
    <s v="Secretaría Ejecutiva"/>
    <s v="Subsecretaría Ejecutiva "/>
    <s v="Departamento SAAD - Víctimas"/>
    <s v="Claudia Liliana Erazo Maldonado"/>
    <s v="Departamento SAAD - Víctimas"/>
    <s v="N/A"/>
    <s v="N/A"/>
    <s v="N/A"/>
    <s v="Inversión"/>
    <n v="59328593"/>
    <s v="N/A"/>
    <s v="N/A"/>
    <s v="$5.204.263"/>
    <n v="60222"/>
    <n v="61322"/>
    <n v="2018011001091"/>
    <d v="2022-01-26T00:00:00"/>
    <d v="2022-01-28T00:00:00"/>
    <s v="N/A"/>
    <s v="N/A"/>
    <s v="N/A"/>
    <s v="N/A"/>
    <n v="0"/>
    <s v="N/A"/>
    <n v="0"/>
    <s v="N/A"/>
    <n v="0"/>
    <s v="N/A"/>
    <n v="0"/>
    <n v="59328593"/>
    <s v="NO"/>
    <s v="N/A"/>
    <s v="N/A"/>
    <s v="N/A"/>
    <s v="N/A"/>
    <d v="2022-12-31T00:00:00"/>
    <d v="2022-12-31T00:00:00"/>
    <s v="NO"/>
    <s v="Bogotá D.C"/>
    <s v="Cumplimiento "/>
    <s v="_x0009_21-47-101016929"/>
    <n v="0"/>
    <s v="Seguros del Estado "/>
    <d v="2022-01-26T00:00:00"/>
    <s v="26-01-2022 - 30-06-2023"/>
    <s v="PENDIENTE"/>
    <s v="Ninguna"/>
    <x v="1"/>
    <s v="Ingreso"/>
    <s v="N/A"/>
    <s v="INGENERÍA INDUSTRIAL"/>
    <s v="N/A"/>
    <s v="FEMENINO"/>
    <s v="PND"/>
    <s v="https://community.secop.gov.co/Public/Tendering/ContractNoticePhases/View?PPI=CO1.PPI.17026075&amp;isFromPublicArea=True&amp;isModal=False"/>
    <n v="1"/>
    <n v="2022"/>
  </r>
  <r>
    <s v="JEP-295-2022"/>
    <s v="JEP-CSPO-295-2022"/>
    <s v="Norma Bonilla"/>
    <s v="20 de enero de 2022"/>
    <s v="Andres Leonardo Tibaduiza Avila"/>
    <m/>
    <m/>
    <x v="1"/>
    <s v="1. Prestación de servicios"/>
    <n v="79818380"/>
    <n v="3"/>
    <s v="Persona Natural"/>
    <s v="NA"/>
    <s v="Prestación de servicios profesionales para el seguimiento e implementación de los proyectos del departamento de gestión documental."/>
    <m/>
    <s v="Harvey Danilo Suarez Morales"/>
    <s v="Secretaría Ejecutiva"/>
    <s v="Dirección Administrativa y Financiera"/>
    <s v="Departamento de Gestión Documental"/>
    <s v="Didier Cortes Benavides"/>
    <s v="Departamento de Gestión Documental"/>
    <s v="N/A"/>
    <s v="N/A"/>
    <s v="N/A"/>
    <s v="Inversión"/>
    <n v="96408973"/>
    <s v="N/A"/>
    <s v="N/A"/>
    <n v="8240084"/>
    <n v="47822"/>
    <n v="65522"/>
    <n v="2018011001175"/>
    <d v="2022-01-27T00:00:00"/>
    <d v="2022-01-28T00:00:00"/>
    <s v="N/A"/>
    <s v="N/A"/>
    <s v="N/A"/>
    <s v="N/A"/>
    <n v="0"/>
    <s v="N/A"/>
    <n v="0"/>
    <s v="N/A"/>
    <n v="0"/>
    <s v="N/A"/>
    <n v="0"/>
    <n v="96408973"/>
    <s v="NO"/>
    <s v="N/A"/>
    <s v="N/A"/>
    <s v="N/A"/>
    <s v="N/A"/>
    <d v="2022-12-31T00:00:00"/>
    <d v="2022-12-31T00:00:00"/>
    <s v="NO"/>
    <s v="Bogotá D.C"/>
    <s v="Cumplimiento "/>
    <s v="15-45-101138372"/>
    <n v="0"/>
    <s v="Seguros del Estado "/>
    <d v="2022-01-27T00:00:00"/>
    <s v="27-01-20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295%2D2022%20%2Epdf&amp;parent=%2Fpersonal%2Fcarlos%5Ftorres%5Fjep%5Fgov%5Fco%2FDocuments%2FDocumentos%2FContractual%2FContractual%20%2D%20Onedrive%2FValidaci%C3%B3n%20p%C3%B3lizas%20CPS%2F%2EVERIFICACI%C3%93N%20DE%20P%C3%93LIZAS%20CONTRATOS%202022"/>
    <s v="Ninguna"/>
    <x v="1"/>
    <s v="Ingreso"/>
    <s v="N/A"/>
    <s v="BIBLIOTECOLOGÍA Y ARCHIVÍSTA"/>
    <s v="N/A"/>
    <s v="MASCULINO"/>
    <s v="PND"/>
    <s v="https://community.secop.gov.co/Public/Tendering/ContractNoticePhases/View?PPI=CO1.PPI.17026655&amp;isFromPublicArea=True&amp;isModal=False"/>
    <n v="1"/>
    <n v="2022"/>
  </r>
  <r>
    <s v="JEP-296-2022"/>
    <s v="JEP-CSPO-296-2022"/>
    <s v="Norma Bonilla"/>
    <s v="19 de enero de 2022"/>
    <s v="Sergio Ivan Forero Avendaño  "/>
    <m/>
    <m/>
    <x v="1"/>
    <s v="1. Prestación de servicios"/>
    <s v="80.845.468_x000d_"/>
    <n v="0"/>
    <s v="Persona Natural"/>
    <s v="NA"/>
    <s v="Prestación de servicios de apoyo al Departamento de Gestión Documental  para realizar procesos de organización, almacenamiento y custodia de los documentos fisicos y digitales de la jurisdicción especial para la paz."/>
    <m/>
    <s v="Harvey Danilo Suarez Morales"/>
    <s v="Secretaría Ejecutiva"/>
    <s v="Dirección Administrativa y Financiera"/>
    <s v="Departamento de Gestión Documental"/>
    <s v="Didier Cortes Benavides"/>
    <s v="Departamento de Gestión Documental"/>
    <s v="N/A"/>
    <s v="N/A"/>
    <s v="N/A"/>
    <s v="Inversión"/>
    <n v="42164150"/>
    <s v="N/A"/>
    <s v="N/A"/>
    <s v="$3.614.070"/>
    <n v="41722"/>
    <n v="65622"/>
    <s v="2018011001175_x0009_"/>
    <d v="2022-01-27T00:00:00"/>
    <d v="2022-01-28T00:00:00"/>
    <s v="N/A"/>
    <s v="N/A"/>
    <s v="N/A"/>
    <s v="N/A"/>
    <n v="0"/>
    <s v="N/A"/>
    <n v="0"/>
    <s v="N/A"/>
    <n v="0"/>
    <s v="N/A"/>
    <n v="0"/>
    <n v="42164150"/>
    <s v="NO"/>
    <s v="N/A"/>
    <s v="N/A"/>
    <s v="N/A"/>
    <s v="N/A"/>
    <d v="2022-12-31T00:00:00"/>
    <d v="2022-12-31T00:00:00"/>
    <s v="NO"/>
    <s v="Bogotá D.C "/>
    <s v="Cumplimiento "/>
    <s v="390-47-994000069775"/>
    <n v="0"/>
    <s v="Aseguradora Solidaria"/>
    <d v="2022-01-27T00:00:00"/>
    <s v="27-01-2022 - 07-07-2023"/>
    <s v="PENDIENTE"/>
    <s v="Ninguna"/>
    <x v="1"/>
    <s v="Ingreso"/>
    <s v="N/A"/>
    <s v="TECNOLOGÍA EN GESTIÓN DOCUMENTAL"/>
    <s v="N/A"/>
    <s v="MASCULINO"/>
    <s v="PND"/>
    <s v="https://community.secop.gov.co/Public/Tendering/ContractNoticePhases/View?PPI=CO1.PPI.17026488&amp;isFromPublicArea=True&amp;isModal=False"/>
    <n v="1"/>
    <n v="2022"/>
  </r>
  <r>
    <s v="JEP-297-2022"/>
    <s v="JEP-CSPO-297-2022"/>
    <s v="Vanessa Jiménez "/>
    <s v="21 de enero de 2022"/>
    <s v="Leidy Tatiana Suarez Garzon "/>
    <m/>
    <m/>
    <x v="1"/>
    <s v="1. Prestación de servicios"/>
    <n v="26422539"/>
    <n v="3"/>
    <s v="Persona Natural"/>
    <s v="NA"/>
    <s v="Prestar servicios profesionales para apoyar y acompañar a la subdirección de cooperación internacional en la gestión y seguimiento de proyectos, acuerdos y acciones colaborativas que contribuyan a la planeación integrada."/>
    <m/>
    <s v="Harvey Danilo Suarez Morales"/>
    <s v="Secretaría Ejecutiva"/>
    <s v="Secretaría Ejecutiva"/>
    <s v="Subdirección de Cooperación Internacional"/>
    <s v="Liliana Marquez Ramirez"/>
    <s v="Subdirección de Cooperación Internacional"/>
    <s v="N/A"/>
    <s v="N/A"/>
    <s v="Liliana Marquez Ramirez"/>
    <s v="Inversión"/>
    <n v="69419084"/>
    <s v="N/A"/>
    <s v="N/A"/>
    <n v="6071640"/>
    <n v="58822"/>
    <n v="61922"/>
    <n v="2018011001175"/>
    <d v="2022-01-25T00:00:00"/>
    <d v="2022-01-29T00:00:00"/>
    <s v="N/A"/>
    <s v="N/A"/>
    <s v="N/A"/>
    <s v="N/A"/>
    <n v="0"/>
    <s v="N/A"/>
    <n v="0"/>
    <s v="N/A"/>
    <n v="0"/>
    <s v="N/A"/>
    <n v="0"/>
    <n v="69419084"/>
    <s v="NO"/>
    <s v="N/A"/>
    <s v="N/A"/>
    <s v="N/A"/>
    <s v="N/A"/>
    <d v="2022-12-31T00:00:00"/>
    <d v="2022-12-31T00:00:00"/>
    <s v="NO"/>
    <s v="Bogotá D.C"/>
    <s v="Cumplimiento "/>
    <s v="21-47-101017152"/>
    <n v="0"/>
    <s v="Seguros del Estado "/>
    <d v="2022-01-28T00:00:00"/>
    <s v="25-01-2022 - 30-06-2023"/>
    <s v="https://jepcolombia-my.sharepoint.com/personal/carlos_torres_jep_gov_co/Documents/Documentos/Contractual/Contractual%20-%20Onedrive/Validaci%C3%B3n%20p%C3%B3lizas%20CPS/.VERIFICACI%C3%93N%20DE%20P%C3%93LIZAS%20CONTRATOS%202022/Verificaci%C3%B3n%20de%20la%20p%C3%B3liza%20JEP%20297%202022.PNG"/>
    <s v="Ninguna"/>
    <x v="1"/>
    <s v="Ingreso"/>
    <s v="N/A"/>
    <s v="ADMINISTRACIÓN BANCARIA Y FINANCIERA"/>
    <s v="N/A"/>
    <s v="FEMENINO"/>
    <s v="PND"/>
    <s v="https://community.secop.gov.co/Public/Tendering/ContractNoticePhases/View?PPI=CO1.PPI.17038555&amp;isFromPublicArea=True&amp;isModal=False"/>
    <n v="1"/>
    <n v="2022"/>
  </r>
  <r>
    <s v="JEP-298-2022"/>
    <s v="JEP-CSPO-298-2022"/>
    <s v="Vanessa Jiménez "/>
    <s v="21 de enero de 2022"/>
    <s v="Manuela Troncoso Castro "/>
    <m/>
    <m/>
    <x v="1"/>
    <s v="1. Prestación de servicios"/>
    <n v="1110504810"/>
    <n v="3"/>
    <s v="Persona Natural"/>
    <s v="NA"/>
    <s v="Prestación de servicios profesionales para brindar asistencia técnica a las actuaciones y decisiones judiciales propias de la justicia transicional y restaurativa JEP con los procesos de validación de información que permitan fortalecer la calidad y oportunidad de respuesta del registro de comparecientes, del que trata el artículo 95 del ASP 001 de 2020._x000a_"/>
    <m/>
    <s v="Harvey Danilo Suarez Morales"/>
    <s v="Secretaría Ejecutiva"/>
    <s v="Subsecretaría Ejecutiva "/>
    <s v="Departamento SAAD - Comparecientes"/>
    <s v="Jorge Alirio Mancera Cortés"/>
    <s v="Departamento SAAD - Comparecientes"/>
    <s v="N/A"/>
    <s v="N/A"/>
    <s v="N/A"/>
    <s v="Inversión"/>
    <n v="69823860"/>
    <s v="N/A"/>
    <s v="N/A"/>
    <s v="$6.071.640"/>
    <n v="47322"/>
    <n v="62022"/>
    <s v="2018011001091_x0009_"/>
    <d v="2022-01-25T00:00:00"/>
    <d v="2022-01-27T00:00:00"/>
    <s v="N/A"/>
    <s v="N/A"/>
    <s v="N/A"/>
    <s v="N/A"/>
    <n v="0"/>
    <s v="N/A"/>
    <n v="0"/>
    <s v="N/A"/>
    <n v="0"/>
    <s v="N/A"/>
    <n v="0"/>
    <n v="69823860"/>
    <s v="NO"/>
    <s v="N/A"/>
    <s v="N/A"/>
    <s v="N/A"/>
    <s v="N/A"/>
    <d v="2022-12-31T00:00:00"/>
    <d v="2022-12-31T00:00:00"/>
    <s v="NO"/>
    <s v="Bogotá D.C "/>
    <s v="Cumplimiento "/>
    <n v="21471010169000"/>
    <n v="0"/>
    <s v="Seguros del Estado "/>
    <d v="2022-01-26T00:00:00"/>
    <s v="25-01-2022 - 01-07-2023"/>
    <s v="PENDIENTE"/>
    <s v="Ninguna"/>
    <x v="1"/>
    <s v="Ingreso"/>
    <s v="N/A"/>
    <s v="DERECHO"/>
    <s v="N/A"/>
    <s v="FEMENINO"/>
    <s v="PND"/>
    <s v="https://community.secop.gov.co/Public/Tendering/ContractNoticePhases/View?PPI=CO1.PPI.17040787&amp;isFromPublicArea=True&amp;isModal=False"/>
    <n v="1"/>
    <n v="2022"/>
  </r>
  <r>
    <s v="JEP-299-2022"/>
    <s v="JEP-CSPO-299-2022"/>
    <s v="Vanessa Jiménez "/>
    <s v="21 de enero de 2022"/>
    <s v="Laura Katherine Benavides Angel "/>
    <m/>
    <m/>
    <x v="1"/>
    <s v="1. Prestación de servicios"/>
    <n v="1032375111"/>
    <n v="6"/>
    <s v="Persona Natural"/>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_x000a_"/>
    <m/>
    <s v="Harvey Danilo Suarez Morales"/>
    <s v="Secretaría Ejecutiva"/>
    <s v="Subsecretaría Ejecutiva "/>
    <s v="Departamento SAAD - Comparecientes"/>
    <s v="Jorge Alirio Mancera Cortés"/>
    <s v="Departamento SAAD - Comparecientes"/>
    <s v="N/A"/>
    <s v="N/A"/>
    <s v="N/A"/>
    <s v="Inversión"/>
    <n v="69823860"/>
    <s v="N/A"/>
    <s v="N/A"/>
    <n v="6071640"/>
    <n v="48322"/>
    <n v="62122"/>
    <n v="2018011001091"/>
    <d v="2022-01-26T00:00:00"/>
    <d v="2022-01-27T00:00:00"/>
    <s v="N/A"/>
    <s v="N/A"/>
    <s v="N/A"/>
    <s v="N/A"/>
    <n v="0"/>
    <s v="N/A"/>
    <n v="0"/>
    <s v="N/A"/>
    <n v="0"/>
    <s v="N/A"/>
    <n v="0"/>
    <n v="69823860"/>
    <s v="NO"/>
    <s v="N/A"/>
    <s v="N/A"/>
    <s v="N/A"/>
    <s v="N/A"/>
    <d v="2022-12-31T00:00:00"/>
    <d v="2022-12-31T00:00:00"/>
    <s v="NO"/>
    <s v="Bogotá D.C"/>
    <s v="Cumplimiento "/>
    <s v="25-47-101002451"/>
    <n v="0"/>
    <s v="Seguros del Estado "/>
    <d v="2022-01-26T00:00:00"/>
    <s v="26-01-2022 - 01-07-2023"/>
    <s v="https://jepcolombia-my.sharepoint.com/personal/carlos_torres_jep_gov_co/_layouts/15/onedrive.aspx?q=299&amp;searchScope=folder&amp;id=%2Fpersonal%2Fcarlos%5Ftorres%5Fjep%5Fgov%5Fco%2FDocuments%2FDocumentos%2FContractual%2FContractual%20%2D%20Onedrive%2FValidaci%C3%B3n%20p%C3%B3lizas%20CPS%2F%2EVERIFICACI%C3%93N%20DE%20P%C3%93LIZAS%20CONTRATOS%202022%2FVerificaci%C3%B3n%20de%20la%20p%C3%B3liza%20JEP%20299%202022%2EPNG&amp;parent=%2Fpersonal%2Fcarlos%5Ftorres%5Fjep%5Fgov%5Fco%2FDocuments%2FDocumentos%2FContractual%2FContractual%20%2D%20Onedrive%2FValidaci%C3%B3n%20p%C3%B3lizas%20CPS&amp;parentview=7"/>
    <s v="Ninguna"/>
    <x v="1"/>
    <s v="Ingreso"/>
    <s v="N/A"/>
    <s v="DERECHO"/>
    <s v="N/A"/>
    <s v="FEMENINO"/>
    <s v="PND"/>
    <s v="https://community.secop.gov.co/Public/Tendering/ContractNoticePhases/View?PPI=CO1.PPI.17041867&amp;isFromPublicArea=True&amp;isModal=False"/>
    <n v="1"/>
    <n v="2022"/>
  </r>
  <r>
    <s v="JEP-300-2022"/>
    <s v="JEP-CSPO-300-2022"/>
    <s v="Vanessa Jiménez "/>
    <s v="21 de enero de 2022"/>
    <s v="Diana Carolina Nope Enciso "/>
    <m/>
    <m/>
    <x v="1"/>
    <s v="1. Prestación de servicios"/>
    <n v="1032430023"/>
    <n v="1"/>
    <s v="Persona Natural"/>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69823860"/>
    <s v="N/A"/>
    <s v="N/A"/>
    <s v="$6.071.640"/>
    <n v="48422"/>
    <n v="62222"/>
    <s v="2018011001091_x0009_"/>
    <d v="2022-01-25T00:00:00"/>
    <d v="2022-01-28T00:00:00"/>
    <s v="N/A"/>
    <s v="N/A"/>
    <s v="N/A"/>
    <s v="N/A"/>
    <n v="0"/>
    <s v="N/A"/>
    <n v="0"/>
    <s v="N/A"/>
    <n v="0"/>
    <s v="N/A"/>
    <n v="0"/>
    <n v="69823860"/>
    <s v="NO"/>
    <s v="N/A"/>
    <s v="N/A"/>
    <s v="N/A"/>
    <s v="N/A"/>
    <d v="2022-12-31T00:00:00"/>
    <d v="2022-12-31T00:00:00"/>
    <s v="NO"/>
    <s v="Bogotá D.C"/>
    <s v="Cumplimiento "/>
    <s v="_x0009_15-47-101008636"/>
    <n v="0"/>
    <s v="Seguros del Estado "/>
    <d v="2022-01-26T00:00:00"/>
    <s v="25-01-2022 - 05-07-2023"/>
    <s v="PENDIENTE"/>
    <s v="Ninguna"/>
    <x v="1"/>
    <s v="Ingreso"/>
    <s v="N/A"/>
    <s v="DERECHO"/>
    <s v="N/A"/>
    <s v="FEMENINO"/>
    <s v="PND"/>
    <s v="https://community.secop.gov.co/Public/Tendering/ContractNoticePhases/View?PPI=CO1.PPI.17043387&amp;isFromPublicArea=True&amp;isModal=False"/>
    <n v="1"/>
    <n v="2022"/>
  </r>
  <r>
    <s v="JEP-301-2022"/>
    <s v="JEP-CSPO-301-2022"/>
    <s v="Norma Bonilla"/>
    <s v="21 de enero de 2022"/>
    <s v="Daniel Camilo Torres Mendieta"/>
    <m/>
    <m/>
    <x v="1"/>
    <s v="1. Prestación de servicios"/>
    <n v="1013642067"/>
    <n v="6"/>
    <s v="Persona Natural"/>
    <s v="NA"/>
    <s v="Prestar servicios profesionales en el departamento de gestión documental para apoyar las actividades relacionadas con la implementación del sistema de archivo de la JEP."/>
    <m/>
    <s v="Harvey Danilo Suarez Morales"/>
    <s v="Secretaría Ejecutiva"/>
    <s v="Dirección Administrativa y Financiera"/>
    <s v="Departamento de Gestión Documental"/>
    <s v="Didier Cortes Benavides"/>
    <s v="Departamento de Gestión Documental"/>
    <s v="N/A"/>
    <s v="N/A"/>
    <s v="N/A"/>
    <s v="Inversión"/>
    <n v="46814273"/>
    <s v="N/A"/>
    <s v="N/A"/>
    <n v="4192323"/>
    <n v="47722"/>
    <n v="66822"/>
    <n v="2018011001175"/>
    <d v="2022-01-27T00:00:00"/>
    <d v="2022-01-28T00:00:00"/>
    <s v="N/A"/>
    <s v="N/A"/>
    <s v="N/A"/>
    <s v="N/A"/>
    <n v="0"/>
    <s v="N/A"/>
    <n v="0"/>
    <s v="N/A"/>
    <n v="0"/>
    <s v="N/A"/>
    <n v="0"/>
    <n v="46814273"/>
    <s v="NO"/>
    <s v="N/A"/>
    <s v="N/A"/>
    <s v="N/A"/>
    <s v="N/A"/>
    <d v="2022-12-31T00:00:00"/>
    <d v="2022-12-31T00:00:00"/>
    <s v="NO"/>
    <s v="Bogotá D.C "/>
    <s v="Cumplimiento "/>
    <s v="21-47-101017074"/>
    <n v="0"/>
    <s v="Seguros del Estado "/>
    <d v="2022-01-27T00:00:00"/>
    <s v="27-01-2022 - 05-07-2023"/>
    <s v="https://jepcolombia-my.sharepoint.com/personal/carlos_torres_jep_gov_co/_layouts/15/onedrive.aspx?q=301&amp;searchScope=folder&amp;id=%2Fpersonal%2Fcarlos%5Ftorres%5Fjep%5Fgov%5Fco%2FDocuments%2FDocumentos%2FContractual%2FContractual%20%2D%20Onedrive%2FValidaci%C3%B3n%20p%C3%B3lizas%20CPS%2F%2EVERIFICACI%C3%93N%20DE%20P%C3%93LIZAS%20CONTRATOS%202022%2FVerificaci%C3%B3n%20p%C3%B3liza%20contrato%20JEP%2D301%2D2022%20%2Epdf&amp;parent=%2Fpersonal%2Fcarlos%5Ftorres%5Fjep%5Fgov%5Fco%2FDocuments%2FDocumentos%2FContractual%2FContractual%20%2D%20Onedrive%2FValidaci%C3%B3n%20p%C3%B3lizas%20CPS&amp;parentview=7"/>
    <s v="A partir del 6 de septiembre de 2022 se aprueba la terminación anticipada"/>
    <x v="0"/>
    <s v="Terminación anticipada"/>
    <s v="N/A"/>
    <s v="BIBLIOTECOLOGÍA Y ARCHIVÍSTA"/>
    <s v="N/A"/>
    <s v="MASCULINO"/>
    <s v="PND"/>
    <s v="https://community.secop.gov.co/Public/Tendering/ContractNoticePhases/View?PPI=CO1.PPI.17026499&amp;isFromPublicArea=True&amp;isModal=False"/>
    <n v="1"/>
    <n v="2022"/>
  </r>
  <r>
    <s v="JEP-302-2022"/>
    <s v="JEP-CSPO-302-2022"/>
    <s v="Carlos Torres"/>
    <s v="18 de enero de 2022"/>
    <s v="Camilo Ernesto Villegas Rondon"/>
    <m/>
    <m/>
    <x v="1"/>
    <s v="1. Prestación de servicios"/>
    <n v="79730756"/>
    <n v="9"/>
    <s v="Persona Natural"/>
    <s v="NA"/>
    <s v="Prestación de servicios profesionales para apoyar y acompañar al sistema autónomo de asesoría y defensa de la JEP en los procesos de validación de información aplicando herramientas jurídicas y conceptuales que permitan fortalecer la calidad de la información y la oportunidad de respuesta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69823860"/>
    <s v="N/A"/>
    <s v="N/A"/>
    <n v="6071640"/>
    <n v="51022"/>
    <n v="58522"/>
    <n v="2018011001091"/>
    <d v="2022-01-25T00:00:00"/>
    <d v="2022-01-27T00:00:00"/>
    <s v="N/A"/>
    <s v="N/A"/>
    <s v="N/A"/>
    <s v="N/A"/>
    <n v="0"/>
    <s v="N/A"/>
    <n v="0"/>
    <s v="N/A"/>
    <n v="0"/>
    <s v="N/A"/>
    <n v="0"/>
    <n v="69823860"/>
    <s v="NO"/>
    <s v="N/A"/>
    <s v="N/A"/>
    <s v="N/A"/>
    <s v="N/A"/>
    <d v="2022-12-31T00:00:00"/>
    <d v="2022-12-31T00:00:00"/>
    <s v="NO"/>
    <s v="Bogotá D.C "/>
    <s v="Cumplimiento "/>
    <s v="33-47-101008273"/>
    <n v="0"/>
    <s v="Seguros del Estado "/>
    <d v="2022-01-25T00:00:00"/>
    <s v="25-01-2022 - 10-07-2023"/>
    <s v="PENDIENTE"/>
    <s v="Ninguna"/>
    <x v="1"/>
    <s v="Ingreso"/>
    <s v="N/A"/>
    <s v="DERECHO"/>
    <s v="N/A"/>
    <s v="MASCULINO"/>
    <s v="PND"/>
    <s v="https://community.secop.gov.co/Public/Tendering/ContractNoticePhases/View?PPI=CO1.PPI.17002087&amp;isFromPublicArea=True&amp;isModal=False"/>
    <n v="1"/>
    <n v="2022"/>
  </r>
  <r>
    <s v="JEP-303-2022"/>
    <s v="JEP-CSPO-303-2022"/>
    <s v="Carlos Torres"/>
    <s v="18 de enero de 2022"/>
    <s v="Juan Sebastian Aguiego Gomez"/>
    <m/>
    <m/>
    <x v="1"/>
    <s v="1. Prestación de servicios"/>
    <n v="1024541009"/>
    <n v="5"/>
    <s v="Persona Natural"/>
    <s v="NA"/>
    <s v="Prestación de servicios profesionales para apoyar y acompañar al sistema autónomo de asesoría y defensa de la JEP en los procesos de validación de información aplicando herramientas jurídicas y conceptuales que permitan fortalecer la calidad de la información y la oportunidad de respuesta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69823860"/>
    <s v="N/A"/>
    <s v="N/A"/>
    <n v="6071640"/>
    <n v="49822"/>
    <n v="53922"/>
    <n v="2018011001091"/>
    <d v="2022-01-24T00:00:00"/>
    <d v="2022-01-27T00:00:00"/>
    <s v="N/A"/>
    <s v="N/A"/>
    <s v="N/A"/>
    <s v="N/A"/>
    <n v="0"/>
    <s v="N/A"/>
    <n v="0"/>
    <s v="N/A"/>
    <n v="0"/>
    <s v="N/A"/>
    <n v="0"/>
    <n v="69823860"/>
    <s v="NO"/>
    <s v="N/A"/>
    <s v="N/A"/>
    <s v="N/A"/>
    <s v="N/A"/>
    <d v="2022-12-31T00:00:00"/>
    <d v="2022-12-31T00:00:00"/>
    <s v="NO"/>
    <s v="Bogotá D.C "/>
    <s v="Cumplimiento "/>
    <s v="14-47-101014441"/>
    <n v="0"/>
    <s v="Seguros del Estado "/>
    <d v="2022-01-25T00:00:00"/>
    <s v="24-01-2022 - 05-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03%2D2022%2Epdf&amp;parent=%2Fpersonal%2Fcarlos%5Ftorres%5Fjep%5Fgov%5Fco%2FDocuments%2FDocumentos%2FContractual%2FContractual%20%2D%20Onedrive%2FValidaci%C3%B3n%20p%C3%B3lizas%20CPS%2F%2EVERIFICACI%C3%93N%20DE%20P%C3%93LIZAS%20CONTRATOS%202022"/>
    <s v="Ninguna"/>
    <x v="1"/>
    <s v="Ingreso"/>
    <s v="N/A"/>
    <s v="DERECHO"/>
    <s v="N/A"/>
    <s v="MASCULINO"/>
    <s v="PND"/>
    <s v="https://community.secop.gov.co/Public/Tendering/ContractNoticePhases/View?PPI=CO1.PPI.17004828&amp;isFromPublicArea=True&amp;isModal=False"/>
    <n v="1"/>
    <n v="2022"/>
  </r>
  <r>
    <s v="JEP-304-2022"/>
    <s v="JEP-CSPO-304-2022"/>
    <s v="Carlos Torres"/>
    <s v="18 de enero de 2022"/>
    <s v=" Juan Camilo Sierra Bernal"/>
    <m/>
    <m/>
    <x v="1"/>
    <s v="1. Prestación de servicios"/>
    <s v="86.083.017_x000d_"/>
    <n v="3"/>
    <s v="Persona Natural"/>
    <s v="NA"/>
    <s v="Prestación de servicios profesionales para apoyar y acompañar al sistema autónomo de asesoría y defensa de la JEP en los procesos de validación de información aplicando herramientas jurídicas y conceptuales que permitan fortalecer la calidad de la información y la oportunidad de respuesta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69823860"/>
    <s v="N/A"/>
    <s v="N/A"/>
    <s v="$6.071.640"/>
    <n v="48822"/>
    <n v="54022"/>
    <s v="2018011001091_x0009_"/>
    <d v="2022-01-23T00:00:00"/>
    <d v="2022-01-26T00:00:00"/>
    <s v="N/A"/>
    <s v="N/A"/>
    <s v="N/A"/>
    <s v="N/A"/>
    <n v="0"/>
    <s v="N/A"/>
    <n v="0"/>
    <s v="N/A"/>
    <n v="0"/>
    <s v="N/A"/>
    <n v="0"/>
    <n v="69823860"/>
    <s v="NO"/>
    <s v="N/A"/>
    <s v="N/A"/>
    <s v="N/A"/>
    <s v="N/A"/>
    <d v="2022-12-31T00:00:00"/>
    <d v="2022-12-31T00:00:00"/>
    <s v="NO"/>
    <s v="Bogotá D.C "/>
    <s v="Cumplimiento "/>
    <s v="CV-100020223"/>
    <n v="0"/>
    <s v="Seguros Mundial"/>
    <d v="2022-01-25T00:00:00"/>
    <s v="23-01-2022 - 30-06-2023"/>
    <s v="PENDIENTE"/>
    <s v="Ninguna"/>
    <x v="1"/>
    <s v="Ingreso"/>
    <s v="N/A"/>
    <s v="DERECHO"/>
    <s v="N/A"/>
    <s v="MASCULINO"/>
    <s v="PND"/>
    <s v="https://community.secop.gov.co/Public/Tendering/ContractNoticePhases/View?PPI=CO1.PPI.17006108&amp;isFromPublicArea=True&amp;isModal=False"/>
    <n v="1"/>
    <n v="2022"/>
  </r>
  <r>
    <s v="JEP-305-2022"/>
    <s v="JEP-CSPO-305-2022"/>
    <s v="Carlos Torres"/>
    <s v="18 de enero de 2022"/>
    <s v="Diana Maria Noreña Casallas"/>
    <m/>
    <m/>
    <x v="1"/>
    <s v="1. Prestación de servicios"/>
    <n v="53006948"/>
    <n v="7"/>
    <s v="Persona Natural"/>
    <s v="NA"/>
    <s v="Prestación de servicios profesionales para brindar asistencia técnica a las actuaciones y decisiones judiciales propias de la justicia transicional y restaurativa JEP con los procesos de validación de información que permitan fortalecer la calidad y oportunidad de respuesta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69823860"/>
    <s v="N/A"/>
    <s v="N/A"/>
    <n v="6071640"/>
    <n v="47222"/>
    <n v="54122"/>
    <n v="2018011001091"/>
    <d v="2022-01-24T00:00:00"/>
    <d v="2022-01-25T00:00:00"/>
    <s v="N/A"/>
    <s v="N/A"/>
    <s v="N/A"/>
    <s v="N/A"/>
    <n v="0"/>
    <s v="N/A"/>
    <n v="0"/>
    <s v="N/A"/>
    <n v="0"/>
    <s v="N/A"/>
    <n v="0"/>
    <n v="69823860"/>
    <s v="NO"/>
    <s v="N/A"/>
    <s v="N/A"/>
    <s v="N/A"/>
    <s v="N/A"/>
    <d v="2022-12-31T00:00:00"/>
    <d v="2022-12-31T00:00:00"/>
    <s v="NO"/>
    <s v="Bogotá D.C "/>
    <s v="Cumplimiento "/>
    <s v="390-47-994000069095"/>
    <n v="0"/>
    <s v="Aseguradora Solidaria"/>
    <d v="2022-01-24T00:00:00"/>
    <s v="24-01-2022 - 30-06-2023"/>
    <s v="https://jepcolombia-my.sharepoint.com/personal/carlos_torres_jep_gov_co/_layouts/15/onedrive.aspx?q=305&amp;searchScope=folder&amp;id=%2Fpersonal%2Fcarlos%5Ftorres%5Fjep%5Fgov%5Fco%2FDocuments%2FDocumentos%2FContractual%2FContractual%20%2D%20Onedrive%2FValidaci%C3%B3n%20p%C3%B3lizas%20CPS%2F%2EVERIFICACI%C3%93N%20DE%20P%C3%93LIZAS%20CONTRATOS%202022%2FVerificacio%CC%81n%20po%CC%81liza%20contrato%20JEP%2D305%2D2022%2Epdf&amp;parent=%2Fpersonal%2Fcarlos%5Ftorres%5Fjep%5Fgov%5Fco%2FDocuments%2FDocumentos%2FContractual%2FContractual%20%2D%20Onedrive%2FValidaci%C3%B3n%20p%C3%B3lizas%20CPS&amp;parentview=7"/>
    <s v="Ninguna"/>
    <x v="1"/>
    <s v="Ingreso"/>
    <s v="N/A"/>
    <s v="DERECHO"/>
    <s v="N/A"/>
    <s v="FEMENINO"/>
    <s v="PND"/>
    <s v="https://community.secop.gov.co/Public/Tendering/ContractNoticePhases/View?PPI=CO1.PPI.17007179&amp;isFromPublicArea=True&amp;isModal=False"/>
    <n v="1"/>
    <n v="2022"/>
  </r>
  <r>
    <s v="JEP-306-2022"/>
    <s v="JEP-CSPO-306-2022"/>
    <s v="Carlos Torres"/>
    <s v="18 de enero de 2022"/>
    <s v="Lorelis Osorio Gomez"/>
    <m/>
    <m/>
    <x v="1"/>
    <s v="1. Prestación de servicios"/>
    <n v="39410368"/>
    <n v="6"/>
    <s v="Persona Natural"/>
    <s v="NA"/>
    <s v="Prestación de servicios profesionales para brindar asistencia técnica a las actuaciones y decisiones judiciales propias de la justicia transicional y restaurativa JEP con los procesos de validación de información que permitan fortalecer la calidad y oportunidad de respuesta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69823860"/>
    <s v="N/A"/>
    <s v="N/A"/>
    <s v="$6.071.640"/>
    <n v="50022"/>
    <n v="56422"/>
    <n v="2018011001091"/>
    <d v="2022-01-24T00:00:00"/>
    <d v="2022-01-27T00:00:00"/>
    <s v="N/A"/>
    <s v="N/A"/>
    <s v="N/A"/>
    <s v="N/A"/>
    <n v="0"/>
    <s v="N/A"/>
    <n v="0"/>
    <s v="N/A"/>
    <n v="0"/>
    <s v="N/A"/>
    <n v="0"/>
    <n v="69823860"/>
    <s v="NO"/>
    <s v="N/A"/>
    <s v="N/A"/>
    <s v="N/A"/>
    <s v="N/A"/>
    <d v="2022-12-31T00:00:00"/>
    <d v="2022-12-31T00:00:00"/>
    <s v="NO"/>
    <s v="Bogotá D.C "/>
    <s v="Cumplimiento "/>
    <s v="25-47-101002435_x000d_"/>
    <n v="0"/>
    <s v="Seguros del Estado "/>
    <d v="2022-01-25T00:00:00"/>
    <s v="24-01-2022 - 01-07-2023"/>
    <s v="https://jepcolombia-my.sharepoint.com/personal/carlos_torres_jep_gov_co/_layouts/15/onedrive.aspx?q=306&amp;searchScope=folder&amp;id=%2Fpersonal%2Fcarlos%5Ftorres%5Fjep%5Fgov%5Fco%2FDocuments%2FDocumentos%2FContractual%2FContractual%20%2D%20Onedrive%2FValidaci%C3%B3n%20p%C3%B3lizas%20CPS%2F%2EVERIFICACI%C3%93N%20DE%20P%C3%93LIZAS%20CONTRATOS%202022%2FVerificacio%CC%81n%20po%CC%81liza%20contrato%20JEP%2D306%2D2022%2Epdf&amp;parent=%2Fpersonal%2Fcarlos%5Ftorres%5Fjep%5Fgov%5Fco%2FDocuments%2FDocumentos%2FContractual%2FContractual%20%2D%20Onedrive%2FValidaci%C3%B3n%20p%C3%B3lizas%20CPS%2F%2EVERIFICACI%C3%93N%20DE%20P%C3%93LIZAS%20CONTRATOS%202022&amp;parentview=7"/>
    <s v="Ninguna"/>
    <x v="1"/>
    <s v="Ingreso"/>
    <s v="N/A"/>
    <s v="DERECHO"/>
    <s v="N/A"/>
    <s v="FEMENINO"/>
    <s v="PND"/>
    <s v="https://community.secop.gov.co/Public/Tendering/ContractNoticePhases/View?PPI=CO1.PPI.17008626&amp;isFromPublicArea=True&amp;isModal=False"/>
    <n v="1"/>
    <n v="2022"/>
  </r>
  <r>
    <s v="JEP-307-2022"/>
    <s v="JEP-CSPO-307-2022"/>
    <s v="Carlos Torres"/>
    <s v="18 de enero de 2022"/>
    <s v="William Galindo Chavez"/>
    <m/>
    <m/>
    <x v="1"/>
    <s v="1. Prestación de servicios"/>
    <n v="72153872"/>
    <n v="4"/>
    <s v="Persona Natural"/>
    <s v="NA"/>
    <s v="Prestación de servicios profesionales para apoyar al departamento SAAD comparecientes en las actividades administrativa propias del desarrollo del Sistema Autónomo de Asesoría y Defensa."/>
    <m/>
    <s v="Harvey Danilo Suarez Morales"/>
    <s v="Secretaría Ejecutiva"/>
    <s v="Subsecretaría Ejecutiva "/>
    <s v="Departamento SAAD - Comparecientes"/>
    <s v="Jorge Alirio Mancera Cortés"/>
    <s v="Departamento SAAD - Comparecientes"/>
    <s v="N/A"/>
    <s v="N/A"/>
    <s v="N/A"/>
    <s v="Inversión"/>
    <n v="59849018"/>
    <s v="N/A"/>
    <s v="N/A"/>
    <n v="5204263"/>
    <n v="50322"/>
    <n v="54222"/>
    <n v="2018011001091"/>
    <d v="2022-01-24T00:00:00"/>
    <d v="2022-01-25T00:00:00"/>
    <s v="N/A"/>
    <s v="N/A"/>
    <s v="N/A"/>
    <s v="N/A"/>
    <n v="0"/>
    <s v="N/A"/>
    <n v="0"/>
    <s v="N/A"/>
    <n v="0"/>
    <s v="N/A"/>
    <n v="0"/>
    <n v="59849018"/>
    <s v="NO"/>
    <s v="N/A"/>
    <s v="N/A"/>
    <s v="N/A"/>
    <s v="N/A"/>
    <d v="2022-12-31T00:00:00"/>
    <d v="2022-12-31T00:00:00"/>
    <s v="NO"/>
    <s v="Bogotá D.C "/>
    <s v="Cumplimiento "/>
    <s v="21-47-101016634"/>
    <n v="0"/>
    <s v="Seguros del Estado "/>
    <d v="2022-01-24T00:00:00"/>
    <s v="24-01-2022 - 02-07-2023"/>
    <s v="https://jepcolombia-my.sharepoint.com/personal/carlos_torres_jep_gov_co/_layouts/15/onedrive.aspx?q=307&amp;searchScope=folder&amp;id=%2Fpersonal%2Fcarlos%5Ftorres%5Fjep%5Fgov%5Fco%2FDocuments%2FDocumentos%2FContractual%2FContractual%20%2D%20Onedrive%2FValidaci%C3%B3n%20p%C3%B3lizas%20CPS%2F%2EVERIFICACI%C3%93N%20DE%20P%C3%93LIZAS%20CONTRATOS%202022%2FVerificacio%CC%81n%20po%CC%81liza%20contrato%20JEP%2D307%2D2022%2Epdf&amp;parent=%2Fpersonal%2Fcarlos%5Ftorres%5Fjep%5Fgov%5Fco%2FDocuments%2FDocumentos%2FContractual%2FContractual%20%2D%20Onedrive%2FValidaci%C3%B3n%20p%C3%B3lizas%20CPS&amp;parentview=7"/>
    <s v="Ninguna"/>
    <x v="1"/>
    <s v="Ingreso"/>
    <s v="N/A"/>
    <s v="ADMINISTRACIÓN DE EMPRESAS"/>
    <s v="N/A"/>
    <s v="MASCULINO"/>
    <s v="PND"/>
    <s v="https://community.secop.gov.co/Public/Tendering/ContractNoticePhases/View?PPI=CO1.PPI.17010158&amp;isFromPublicArea=True&amp;isModal=False"/>
    <n v="1"/>
    <n v="2022"/>
  </r>
  <r>
    <s v="JEP-308-2022"/>
    <s v="JEP-CSPO-308-2022"/>
    <s v="Carlos Torres"/>
    <s v="18 de enero de 2022"/>
    <s v="Diego Alejandro Bastidas Acevedo"/>
    <m/>
    <m/>
    <x v="1"/>
    <s v="1. Prestación de servicios"/>
    <n v="1030539030"/>
    <n v="6"/>
    <s v="Persona Natural"/>
    <s v="NA"/>
    <s v="Prestación de servicios para acompañar la gestión administrativa del departamento SAAD comparecientes en asuntos relacionados con la ejecución de los contratos suscritos para el desarrollo del sistema autónomo."/>
    <m/>
    <s v="Harvey Danilo Suarez Morales"/>
    <s v="Secretaría Ejecutiva"/>
    <s v="Subsecretaría Ejecutiva "/>
    <s v="Departamento SAAD - Comparecientes"/>
    <s v="Jorge Alirio Mancera Cortés"/>
    <s v="Departamento SAAD - Comparecientes"/>
    <s v="N/A"/>
    <s v="N/A"/>
    <s v="N/A"/>
    <s v="Inversión"/>
    <n v="33249441"/>
    <s v="N/A"/>
    <s v="N/A"/>
    <s v="$2.891.256"/>
    <n v="50622"/>
    <n v="56522"/>
    <s v="2018011001091_x0009_"/>
    <d v="2022-01-24T00:00:00"/>
    <d v="2022-01-27T00:00:00"/>
    <s v="N/A"/>
    <s v="N/A"/>
    <s v="N/A"/>
    <s v="N/A"/>
    <n v="0"/>
    <s v="N/A"/>
    <n v="0"/>
    <s v="N/A"/>
    <n v="0"/>
    <s v="N/A"/>
    <n v="0"/>
    <n v="33249441"/>
    <s v="NO"/>
    <s v="N/A"/>
    <s v="N/A"/>
    <s v="N/A"/>
    <s v="N/A"/>
    <d v="2022-12-31T00:00:00"/>
    <d v="2022-12-31T00:00:00"/>
    <s v="NO"/>
    <s v="Bogotá D.C "/>
    <s v="Cumplimiento "/>
    <s v="21-47-101016905"/>
    <n v="0"/>
    <s v="Seguros del Estado "/>
    <d v="2022-01-26T00:00:00"/>
    <s v="24-01-2022 - 02-07-2023"/>
    <s v="https://jepcolombia-my.sharepoint.com/personal/carlos_torres_jep_gov_co/_layouts/15/onedrive.aspx?q=308&amp;searchScope=folder&amp;id=%2Fpersonal%2Fcarlos%5Ftorres%5Fjep%5Fgov%5Fco%2FDocuments%2FDocumentos%2FContractual%2FContractual%20%2D%20Onedrive%2FValidaci%C3%B3n%20p%C3%B3lizas%20CPS%2F%2EVERIFICACI%C3%93N%20DE%20P%C3%93LIZAS%20CONTRATOS%202022%2FVerificacio%CC%81n%20po%CC%81liza%20contrato%20JEP%2D308%2D2022%2Epdf&amp;parent=%2Fpersonal%2Fcarlos%5Ftorres%5Fjep%5Fgov%5Fco%2FDocuments%2FDocumentos%2FContractual%2FContractual%20%2D%20Onedrive%2FValidaci%C3%B3n%20p%C3%B3lizas%20CPS%2F%2EVERIFICACI%C3%93N%20DE%20P%C3%93LIZAS%20CONTRATOS%202022&amp;parentview=7"/>
    <s v="Ninguna"/>
    <x v="1"/>
    <s v="Ingreso"/>
    <s v="N/A"/>
    <s v="TÉCNICO EN COMERCIO EXTERIOR"/>
    <s v="N/A"/>
    <s v="MASCULINO"/>
    <s v="PND"/>
    <s v="https://community.secop.gov.co/Public/Tendering/ContractNoticePhases/View?PPI=CO1.PPI.17014346&amp;isFromPublicArea=True&amp;isModal=False"/>
    <n v="1"/>
    <n v="2022"/>
  </r>
  <r>
    <s v="JEP-309-2022"/>
    <s v="JEP-CSPO-309-2022"/>
    <s v="Carlos Torres"/>
    <s v="18 de enero de 2022"/>
    <s v=" Sirio Antonio Gomez Blanco"/>
    <m/>
    <m/>
    <x v="1"/>
    <s v="1. Prestación de servicios"/>
    <n v="80773415"/>
    <n v="0"/>
    <s v="Persona Natural"/>
    <s v="NA"/>
    <s v="Prestación de servicios para apoyar y acompañar al sistema autónomo de asesoría y defensa,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43368840"/>
    <s v="N/A"/>
    <s v="N/A"/>
    <n v="3614070"/>
    <n v="46422"/>
    <n v="58622"/>
    <n v="2018011001091"/>
    <d v="2022-01-25T00:00:00"/>
    <d v="2022-01-27T00:00:00"/>
    <s v="N/A"/>
    <s v="N/A"/>
    <s v="N/A"/>
    <s v="N/A"/>
    <n v="0"/>
    <s v="N/A"/>
    <n v="0"/>
    <s v="N/A"/>
    <n v="0"/>
    <s v="N/A"/>
    <n v="0"/>
    <n v="43368840"/>
    <s v="NO"/>
    <s v="N/A"/>
    <s v="N/A"/>
    <s v="N/A"/>
    <s v="N/A"/>
    <d v="2022-12-31T00:00:00"/>
    <d v="2022-12-31T00:00:00"/>
    <s v="NO"/>
    <s v="Bogotá D.C"/>
    <s v="Cumplimiento "/>
    <s v="25-47-101002443"/>
    <n v="0"/>
    <s v="Seguros del Estado "/>
    <d v="2022-01-25T00:00:00"/>
    <s v="25-01-2022 - 01-07-2023"/>
    <s v="https://jepcolombia-my.sharepoint.com/personal/carlos_torres_jep_gov_co/_layouts/15/onedrive.aspx?q=309&amp;searchScope=folder&amp;id=%2Fpersonal%2Fcarlos%5Ftorres%5Fjep%5Fgov%5Fco%2FDocuments%2FDocumentos%2FContractual%2FContractual%20%2D%20Onedrive%2FValidaci%C3%B3n%20p%C3%B3lizas%20CPS%2F%2EVERIFICACI%C3%93N%20DE%20P%C3%93LIZAS%20CONTRATOS%202022%2FVerificacio%CC%81n%20po%CC%81liza%20contrato%20JEP%2D309%2D2022%2Epdf&amp;parent=%2Fpersonal%2Fcarlos%5Ftorres%5Fjep%5Fgov%5Fco%2FDocuments%2FDocumentos%2FContractual%2FContractual%20%2D%20Onedrive%2FValidaci%C3%B3n%20p%C3%B3lizas%20CPS&amp;parentview=7"/>
    <s v="En fecha 20/05/2022 se suscribe la terminación anticipada del contrato."/>
    <x v="0"/>
    <s v="Retiro"/>
    <s v="N/A"/>
    <s v="TECNOLOGÍA EN GESTIÓN DOCUMENTAL"/>
    <s v="N/A"/>
    <s v="MASCULINO"/>
    <s v="PND"/>
    <s v="https://community.secop.gov.co/Public/Tendering/ContractNoticePhases/View?PPI=CO1.PPI.17015594&amp;isFromPublicArea=True&amp;isModal=False"/>
    <n v="1"/>
    <n v="2022"/>
  </r>
  <r>
    <s v="JEP-310-2022"/>
    <s v="JEP-CSPO-310-2022"/>
    <s v="Clara Torres"/>
    <s v="21 de enero de 2022"/>
    <s v="Cecilia Cuesta Morales"/>
    <m/>
    <m/>
    <x v="1"/>
    <s v="1. Prestación de servicios"/>
    <n v="55223404"/>
    <n v="1"/>
    <s v="Persona Natural"/>
    <s v="NA"/>
    <s v="Prestar servicios profesionales para apoyar al Departamento de Enfoques Diferenciales  en el desarrollo de la estrategia para la implementación del enfoque diferencial étnico- racial con énfasis en pueblo Rrom, en el marco de los ejes de interés estratégico de la JEP. "/>
    <m/>
    <s v="Harvey Danilo Suarez Morales"/>
    <s v="Secretaría Ejecutiva"/>
    <s v="Subsecretaría Ejecutiva "/>
    <s v="Departamento de Enfoques Diferenciales "/>
    <s v="Maria Elena Tobar Gutiérrez"/>
    <s v="Departamento de Enfoques Diferenciales "/>
    <s v="Olivia de Jesús Clavijo Ortiz"/>
    <s v="N/A"/>
    <s v="N/A"/>
    <s v="Inversión"/>
    <n v="94760959"/>
    <s v="N/A"/>
    <s v="N/A"/>
    <s v="$8.240.084"/>
    <n v="24622"/>
    <n v="57022"/>
    <s v="2018011001091_x0009_"/>
    <d v="2022-01-25T00:00:00"/>
    <d v="2022-01-28T00:00:00"/>
    <s v="N/A"/>
    <s v="N/A"/>
    <s v="N/A"/>
    <s v="N/A"/>
    <n v="0"/>
    <s v="N/A"/>
    <n v="0"/>
    <s v="N/A"/>
    <n v="0"/>
    <s v="N/A"/>
    <n v="0"/>
    <n v="94760959"/>
    <s v="NO"/>
    <s v="N/A"/>
    <s v="N/A"/>
    <s v="N/A"/>
    <s v="N/A"/>
    <d v="2022-12-31T00:00:00"/>
    <d v="2022-12-31T00:00:00"/>
    <s v="NO"/>
    <s v="Bogotá D.C"/>
    <s v="Cumplimiento "/>
    <s v="380-47-994000124234"/>
    <n v="0"/>
    <s v="Aseguradora Solidaria"/>
    <d v="2022-01-26T00:00:00"/>
    <s v="25-01-2022 - 03-07-2023"/>
    <s v="PENDIENTE"/>
    <s v="Se suspende contrato desde el 19 de mayo de 2022 y hasta el 8 de junio_x000a_de 2022, inclusive._x000a_En fecha 09/06/2022 se suspende el contrato hasta el día 24/06/2022 inclusive._x000a_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l 22/07/2022 quedo publicada la terminación anticipada  JEP-310-2022_x000a_"/>
    <x v="1"/>
    <s v="Ingreso"/>
    <s v="N/A"/>
    <s v="PSICOLOGÍA"/>
    <s v="N/A"/>
    <s v="FEMENINO"/>
    <s v="PND"/>
    <s v="https://community.secop.gov.co/Public/Tendering/ContractNoticePhases/View?PPI=CO1.PPI.17040708&amp;isFromPublicArea=True&amp;isModal=False"/>
    <n v="1"/>
    <n v="2022"/>
  </r>
  <r>
    <s v="JEP-311-2022"/>
    <s v="JEP-CSPO-311-2022"/>
    <s v="Clara Torres"/>
    <s v="21 de enero de 2022"/>
    <s v="Ramon Jose Mendoza Espinosa"/>
    <m/>
    <m/>
    <x v="1"/>
    <s v="1. Prestación de servicios"/>
    <n v="73213909"/>
    <n v="1"/>
    <s v="Persona Natural"/>
    <s v="NA"/>
    <s v="Prestar servicios profesionales especializados para acompañar al despacho de la Subsecretaría Ejecutiva en la articulación y seguimiento de la formulación y ejecución de los servicios requeridos para el cumplimiento de las obligaciones misionales asigandas a la dependencia. "/>
    <m/>
    <s v="Harvey Danilo Suarez Morales"/>
    <s v="Secretaría Ejecutiva"/>
    <s v="Subsecretaría Ejecutiva "/>
    <s v="Subsecretaría Ejecutiva "/>
    <s v="Angela María Mora Soto"/>
    <s v="Subsecretaría Ejecutiva "/>
    <s v="N/A"/>
    <s v="N/A"/>
    <s v="N/A"/>
    <s v="Inversión"/>
    <n v="152645996"/>
    <s v="N/A"/>
    <s v="N/A"/>
    <n v="13390000"/>
    <n v="63322"/>
    <n v="58322"/>
    <n v="2018011001091"/>
    <d v="2022-01-25T00:00:00"/>
    <d v="2022-01-28T00:00:00"/>
    <s v="N/A"/>
    <s v="N/A"/>
    <s v="N/A"/>
    <s v="N/A"/>
    <n v="0"/>
    <s v="N/A"/>
    <n v="0"/>
    <s v="N/A"/>
    <n v="0"/>
    <s v="N/A"/>
    <n v="0"/>
    <n v="152645996"/>
    <s v="NO"/>
    <s v="N/A"/>
    <s v="N/A"/>
    <s v="N/A"/>
    <s v="N/A"/>
    <d v="2022-12-31T00:00:00"/>
    <d v="2022-12-31T00:00:00"/>
    <s v="NO"/>
    <s v="Bogotá D.C"/>
    <s v="Cumplimiento "/>
    <s v="3257763-6"/>
    <n v="0"/>
    <s v="Suramericana"/>
    <d v="2022-01-26T00:00:00"/>
    <s v="26-01-2022 - 07-07-2023"/>
    <s v="PENDIENTE"/>
    <s v="Ninguna"/>
    <x v="1"/>
    <s v="Ingreso"/>
    <s v="N/A"/>
    <s v="DERECHO"/>
    <s v="N/A"/>
    <s v="MASCULINO"/>
    <s v="PND"/>
    <s v="https://community.secop.gov.co/Public/Tendering/ContractNoticePhases/View?PPI=CO1.PPI.17080688&amp;isFromPublicArea=True&amp;isModal=False"/>
    <n v="1"/>
    <n v="2022"/>
  </r>
  <r>
    <s v="JEP-312-2022"/>
    <s v="JEP-CSPO-312-2022"/>
    <s v="Clara Torres"/>
    <s v="21 de enero de 2022"/>
    <s v="CANCELADO"/>
    <m/>
    <m/>
    <x v="1"/>
    <s v="1. Prestación de servicios"/>
    <s v="CANCELADO"/>
    <s v="N/A"/>
    <s v="Persona Natural"/>
    <s v="NA"/>
    <s v="CANCELADO"/>
    <m/>
    <s v="Cancelado"/>
    <s v="Cancelado"/>
    <s v="Cancelado"/>
    <s v="Cancelado"/>
    <s v="N/A"/>
    <s v="Cancelado"/>
    <s v="N/A"/>
    <s v="N/A"/>
    <s v="N/A"/>
    <s v="Cancelado"/>
    <s v="Cancelado"/>
    <s v="N/A"/>
    <s v="N/A"/>
    <s v="N/A"/>
    <s v="N/A"/>
    <s v="N/A"/>
    <s v="N/A"/>
    <s v="N/A"/>
    <s v="N/A"/>
    <s v="N/A"/>
    <s v="N/A"/>
    <s v="N/A"/>
    <s v="N/A"/>
    <n v="0"/>
    <s v="N/A"/>
    <n v="0"/>
    <s v="N/A"/>
    <n v="0"/>
    <s v="N/A"/>
    <s v="N/A"/>
    <s v="Cancelado"/>
    <s v="NO"/>
    <s v="N/A"/>
    <s v="N/A"/>
    <s v="N/A"/>
    <s v="N/A"/>
    <n v="0"/>
    <s v="N/A"/>
    <s v="NO"/>
    <s v="N/A"/>
    <s v="N/A"/>
    <s v="N/A"/>
    <s v="N/A"/>
    <s v="N/A"/>
    <s v="N/A"/>
    <s v="N/A"/>
    <s v="N/A"/>
    <s v="CANCELADO"/>
    <x v="2"/>
    <s v="Ninguna"/>
    <m/>
    <s v="N/A"/>
    <s v="N/A"/>
    <s v="N/A"/>
    <s v="N/A"/>
    <s v="N/A"/>
    <e v="#VALUE!"/>
    <e v="#VALUE!"/>
  </r>
  <r>
    <s v="JEP-313-2022"/>
    <s v="JEP-CSPO-313-2022"/>
    <s v="Jairo Cuellar"/>
    <s v="21 de enero de 2022"/>
    <s v="Julieth Milena Perea Meneses"/>
    <s v="Julieth Milena"/>
    <s v="Perea Meneses"/>
    <x v="1"/>
    <s v="1. Prestación de servicios"/>
    <n v="1144149195"/>
    <n v="2"/>
    <s v="Persona Natural"/>
    <s v="NA"/>
    <s v="Prestación de servicios profesionales para apoyar y acompañar a la Subsecretaría Ejecutiva en la identificación, formulación y sistematización de los criterios y elementos técnicos, operativos y jurídicos esenciales para la adaptación  del modelo de monitoreo a comparecientes."/>
    <m/>
    <s v="Harvey Danilo Suarez Morales"/>
    <s v="Secretaría Ejecutiva"/>
    <s v="Subsecretaría Ejecutiva "/>
    <s v="Departamento SAAD - Comparecientes"/>
    <s v="Jorge Alirio Mancera Cortés"/>
    <s v="Departamento SAAD - Comparecientes"/>
    <s v="N/A"/>
    <s v="N/A"/>
    <s v="N/A"/>
    <s v="Inversión"/>
    <n v="106605000"/>
    <s v="N/A"/>
    <s v="N/A"/>
    <n v="9270000"/>
    <n v="47122"/>
    <n v="64122"/>
    <n v="18011001091"/>
    <d v="2022-01-25T00:00:00"/>
    <d v="2022-01-28T00:00:00"/>
    <s v="Leonardo Narvaez Ballesteros"/>
    <n v="17348522"/>
    <n v="1"/>
    <d v="2022-03-03T00:00:00"/>
    <n v="0"/>
    <s v="N/A"/>
    <n v="0"/>
    <s v="N/A"/>
    <n v="0"/>
    <s v="N/A"/>
    <n v="-85"/>
    <n v="106605000"/>
    <s v="NO"/>
    <s v="N/A"/>
    <s v="N/A"/>
    <s v="N/A"/>
    <s v="N/A"/>
    <d v="2022-12-31T00:00:00"/>
    <d v="2022-10-07T00:00:00"/>
    <s v="NO"/>
    <s v="Bogotá D.C"/>
    <s v="Cumplimiento "/>
    <s v="25-47-101002453"/>
    <n v="0"/>
    <s v="Seguros del Estado "/>
    <d v="2022-01-26T00:00:00"/>
    <s v="25-01-2022 - 05-07-2023"/>
    <s v="PENDIENTE"/>
    <s v="en fecha 03/03/2022 se suscribió Seción del contrato._x000a_En fecha del 7/10/2022 se aprueba la terminación anticipada del contrato"/>
    <x v="0"/>
    <s v="Terminación anticipada"/>
    <s v="N/A"/>
    <s v="ECONOMÍA"/>
    <s v="N/A"/>
    <s v="MASCULINO"/>
    <s v="PND"/>
    <s v="https://community.secop.gov.co/Public/Tendering/ContractNoticePhases/View?PPI=CO1.PPI.17039048&amp;isFromPublicArea=True&amp;isModal=False"/>
    <n v="1"/>
    <n v="2022"/>
  </r>
  <r>
    <s v="JEP-314-2022"/>
    <s v="JEP-CSPO-314-2022"/>
    <s v="Jairo Cuellar"/>
    <s v="21 de enero de 2022"/>
    <s v="Santiago Carrillo Pulido"/>
    <m/>
    <m/>
    <x v="1"/>
    <s v="1. Prestación de servicios"/>
    <n v="1018452963"/>
    <n v="3"/>
    <s v="Persona Natural"/>
    <s v="NA"/>
    <s v="Prestación de servicios profesionales para apoyar y acompañar al sistema autónomo de asesoría y defensa de la JEP en la validación y actualización de la información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59849018"/>
    <s v="N/A"/>
    <s v="N/A"/>
    <s v="$5.204.263"/>
    <n v="50122"/>
    <n v="64522"/>
    <s v="2018011001091_x0009_"/>
    <d v="2022-01-24T00:00:00"/>
    <d v="2022-01-31T00:00:00"/>
    <s v="N/A"/>
    <s v="N/A"/>
    <s v="N/A"/>
    <s v="N/A"/>
    <n v="0"/>
    <s v="N/A"/>
    <n v="0"/>
    <s v="N/A"/>
    <n v="0"/>
    <s v="N/A"/>
    <n v="0"/>
    <n v="59849018"/>
    <s v="NO"/>
    <s v="N/A"/>
    <s v="N/A"/>
    <s v="N/A"/>
    <s v="N/A"/>
    <d v="2022-12-31T00:00:00"/>
    <d v="2022-12-31T00:00:00"/>
    <s v="NO"/>
    <s v="Bogotá D.C "/>
    <s v="Cumplimiento "/>
    <s v="380-47-994000123953"/>
    <n v="0"/>
    <s v="Aseguradora Solidaria"/>
    <d v="2022-01-25T00:00:00"/>
    <s v="24-01-2022 - 03-07-2023"/>
    <s v="PENDIENTE"/>
    <s v="Ninguna"/>
    <x v="1"/>
    <s v="Ingreso"/>
    <s v="N/A"/>
    <s v="ECONOMÍA"/>
    <s v="N/A"/>
    <s v="MASCULINO"/>
    <s v="PND"/>
    <s v="https://community.secop.gov.co/Public/Tendering/ContractNoticePhases/View?PPI=CO1.PPI.17040073&amp;isFromPublicArea=True&amp;isModal=False"/>
    <n v="1"/>
    <n v="2022"/>
  </r>
  <r>
    <s v="JEP-315-2022"/>
    <s v="JEP-CSPO-315-2022"/>
    <s v="Jairo Cuellar"/>
    <s v="21 de enero de 2022"/>
    <s v="Emerson Pulido Noy"/>
    <m/>
    <m/>
    <x v="1"/>
    <s v="1. Prestación de servicios"/>
    <n v="1032389299"/>
    <n v="2"/>
    <s v="Persona Natural"/>
    <s v="NA"/>
    <s v="Prestación de servicios profesionales para apoyar y acompañar al sistema autónomo de asesoría y defensa de la JEP en el poblamiento del Registro de Comparecientes, del que trata el artículo 95 del ASP 001 de 2020, su actualización y la implementación de un modelo de soporte a los usuarios."/>
    <m/>
    <s v="Harvey Danilo Suarez Morales"/>
    <s v="Secretaría Ejecutiva"/>
    <s v="Subsecretaría Ejecutiva "/>
    <s v="Departamento SAAD - Comparecientes"/>
    <s v="Jorge Alirio Mancera Cortés"/>
    <s v="Departamento SAAD - Comparecientes"/>
    <s v="N/A"/>
    <s v="N/A"/>
    <s v="N/A"/>
    <s v="Inversión"/>
    <n v="83123643"/>
    <s v="N/A"/>
    <s v="N/A"/>
    <n v="7228143"/>
    <n v="48922"/>
    <n v="72522"/>
    <s v="2018011001091_x0009_"/>
    <d v="2022-01-28T00:00:00"/>
    <d v="2022-02-01T00:00:00"/>
    <s v="N/A"/>
    <s v="N/A"/>
    <s v="N/A"/>
    <s v="N/A"/>
    <n v="0"/>
    <s v="N/A"/>
    <n v="0"/>
    <s v="N/A"/>
    <n v="0"/>
    <s v="N/A"/>
    <n v="0"/>
    <n v="83123643"/>
    <s v="NO"/>
    <s v="N/A"/>
    <s v="N/A"/>
    <s v="N/A"/>
    <s v="N/A"/>
    <d v="2022-12-31T00:00:00"/>
    <d v="2022-12-31T00:00:00"/>
    <s v="NO"/>
    <s v="Bogotá D.C"/>
    <s v="Cumplimiento "/>
    <s v="21-47-101017118"/>
    <n v="0"/>
    <s v="Seguros del Estado "/>
    <d v="2022-01-28T00:00:00"/>
    <s v="28-01-2022 - 01-07-2023"/>
    <s v="PENDIENTE"/>
    <s v="Ninguna"/>
    <x v="1"/>
    <s v="Ingreso"/>
    <s v="N/A"/>
    <s v="INGENIERÍA DE SISTEMAS"/>
    <s v="N/A"/>
    <s v="MASCULINO"/>
    <s v="PND"/>
    <s v="https://community.secop.gov.co/Public/Tendering/ContractNoticePhases/View?PPI=CO1.PPI.17041079&amp;isFromPublicArea=True&amp;isModal=False"/>
    <n v="1"/>
    <n v="2022"/>
  </r>
  <r>
    <s v="JEP-316-2022"/>
    <s v="JEP-CSPO-316-2022"/>
    <s v="Jairo Cuellar"/>
    <s v="21 de enero de 2022"/>
    <s v="Fabian Arley Arciniegas Duarte"/>
    <m/>
    <m/>
    <x v="1"/>
    <s v="1. Prestación de servicios"/>
    <s v="80.829.779_x000d_"/>
    <n v="9"/>
    <s v="Persona Natural"/>
    <s v="NA"/>
    <s v="Prestación de servicios profesionales para apoyar y acompañar al sistema autónomo de asesoría y defensa de la JEP en el proceso de extracción, transformación y carga de la información del Registro de Comparecientes, del que trata el artículo 95 del ASP 001 de 2020 y la integración con los demás sistemas de información de la JEP."/>
    <m/>
    <s v="Harvey Danilo Suarez Morales"/>
    <s v="Secretaría Ejecutiva"/>
    <s v="Subsecretaría Ejecutiva "/>
    <s v="Departamento SAAD - Comparecientes"/>
    <s v="Jorge Alirio Mancera Cortés"/>
    <s v="Departamento SAAD - Comparecientes"/>
    <s v="N/A"/>
    <s v="N/A"/>
    <s v="N/A"/>
    <s v="Inversión"/>
    <n v="83123643"/>
    <s v="N/A"/>
    <s v="N/A"/>
    <s v="$7.228.143"/>
    <n v="48622"/>
    <n v="64222"/>
    <s v="2018011001091_x0009_"/>
    <d v="2022-01-24T00:00:00"/>
    <d v="2022-01-28T00:00:00"/>
    <s v="N/A"/>
    <s v="N/A"/>
    <s v="N/A"/>
    <s v="N/A"/>
    <n v="0"/>
    <s v="N/A"/>
    <n v="0"/>
    <s v="N/A"/>
    <n v="0"/>
    <s v="N/A"/>
    <n v="0"/>
    <n v="83123643"/>
    <s v="NO"/>
    <s v="N/A"/>
    <s v="N/A"/>
    <s v="N/A"/>
    <s v="N/A"/>
    <d v="2022-12-31T00:00:00"/>
    <d v="2022-12-31T00:00:00"/>
    <s v="NO"/>
    <s v="Bogotá D.C "/>
    <s v="Cumplimiento "/>
    <s v="33-47-101008234"/>
    <n v="0"/>
    <s v="Seguros del Estado "/>
    <d v="2022-01-25T00:00:00"/>
    <s v="24-01-2022 - 10-07-2023"/>
    <s v="PENDIENTE"/>
    <s v="Ninguna"/>
    <x v="1"/>
    <s v="Ingreso"/>
    <s v="N/A"/>
    <s v="INGENIERÍA DE SOFTWARE"/>
    <s v="N/A"/>
    <s v="MASCULINO"/>
    <s v="PND"/>
    <s v="https://community.secop.gov.co/Public/Tendering/ContractNoticePhases/View?PPI=CO1.PPI.17043141&amp;isFromPublicArea=True&amp;isModal=False"/>
    <n v="1"/>
    <n v="2022"/>
  </r>
  <r>
    <s v="JEP-317-2022"/>
    <s v="JEP-CSPO-317-2022"/>
    <s v="Jairo Cuellar"/>
    <s v="21 de enero de 2022"/>
    <s v="Augusto Daniel Chavez Navarrete"/>
    <m/>
    <m/>
    <x v="1"/>
    <s v="1. Prestación de servicios"/>
    <n v="80763439"/>
    <n v="4"/>
    <s v="Persona Natural"/>
    <s v="NA"/>
    <s v="Prestación de servicios profesionales para apoyar y acompañar al sistema autónomo de asesoría y defensa de la JEP en la gestión y la validación técnica de información del Registro de Comparecientes, del que trata el artículo 95 del ASP 001 de 2020, así como la implementación de un modelo de soporte a los usuarios del inventario."/>
    <m/>
    <s v="Harvey Danilo Suarez Morales"/>
    <s v="Secretaría Ejecutiva"/>
    <s v="Subsecretaría Ejecutiva "/>
    <s v="Departamento SAAD - Comparecientes"/>
    <s v="Jorge Alirio Mancera Cortés"/>
    <s v="Departamento SAAD - Comparecientes"/>
    <s v="N/A"/>
    <s v="N/A"/>
    <s v="N/A"/>
    <s v="Inversión"/>
    <n v="59849018"/>
    <s v="N/A"/>
    <s v="N/A"/>
    <n v="5204263"/>
    <n v="48722"/>
    <n v="64322"/>
    <n v="2018011001091"/>
    <d v="2022-01-25T00:00:00"/>
    <d v="2022-01-28T00:00:00"/>
    <s v="N/A"/>
    <s v="N/A"/>
    <s v="N/A"/>
    <s v="N/A"/>
    <n v="0"/>
    <s v="N/A"/>
    <n v="0"/>
    <s v="N/A"/>
    <n v="0"/>
    <s v="N/A"/>
    <n v="0"/>
    <n v="59849018"/>
    <s v="NO"/>
    <s v="N/A"/>
    <s v="N/A"/>
    <s v="N/A"/>
    <s v="N/A"/>
    <d v="2022-12-31T00:00:00"/>
    <d v="2022-12-31T00:00:00"/>
    <s v="NO"/>
    <s v="Bogotá D.C"/>
    <s v="Cumplimiento "/>
    <s v="15-47-101008619"/>
    <n v="0"/>
    <s v="Seguros del Estado "/>
    <d v="2022-01-25T00:00:00"/>
    <s v="25-01-2022 - 05-07-2023"/>
    <s v="PENDIENTE"/>
    <s v="Ninguna"/>
    <x v="1"/>
    <s v="Ingreso"/>
    <s v="N/A"/>
    <s v="ADMINISTRACIÓN DE EMPRESAS"/>
    <s v="N/A"/>
    <s v="MASCULINO"/>
    <s v="PND"/>
    <s v="https://community.secop.gov.co/Public/Tendering/ContractNoticePhases/View?PPI=CO1.PPI.17045253&amp;isFromPublicArea=True&amp;isModal=False"/>
    <n v="1"/>
    <n v="2022"/>
  </r>
  <r>
    <s v="JEP-318-2022"/>
    <s v="JEP-CSPO-318-2022"/>
    <s v="Carlos Torres"/>
    <s v="21 de enero de 2022"/>
    <s v="Pedro Alfonso Hernandez Martinez"/>
    <m/>
    <m/>
    <x v="1"/>
    <s v="1. Prestación de servicios"/>
    <n v="19362157"/>
    <n v="1"/>
    <s v="Persona Natural"/>
    <s v="NA"/>
    <s v="Prestar servicios profesionales de asesoría técnica y jurídica para apoyar a la subdirección de talento humano en lo relacionado con el proceso de administración de personal de acuerdo con las necesidades de la jurisdicción."/>
    <m/>
    <s v="Harvey Danilo Suarez Morales"/>
    <s v="Secretaría Ejecutiva"/>
    <s v="Dirección Administrativa y Financiera"/>
    <s v="Subdirección de Talento Humano"/>
    <s v="Francy Elena Palomino Millán"/>
    <s v="Subdirección de Talento Humano"/>
    <s v="N/A"/>
    <s v="N/A"/>
    <s v="N/A"/>
    <s v="Inversión"/>
    <n v="213271800"/>
    <s v="N/A"/>
    <s v="N/A"/>
    <s v="$18.385.500"/>
    <n v="48022"/>
    <n v="58722"/>
    <s v="2018011001175_x0009_"/>
    <d v="2022-01-26T00:00:00"/>
    <d v="2022-01-26T00:00:00"/>
    <s v="N/A"/>
    <s v="N/A"/>
    <s v="N/A"/>
    <s v="N/A"/>
    <n v="0"/>
    <s v="N/A"/>
    <n v="0"/>
    <s v="N/A"/>
    <n v="0"/>
    <s v="N/A"/>
    <n v="0"/>
    <n v="213271800"/>
    <s v="NO"/>
    <s v="N/A"/>
    <s v="N/A"/>
    <s v="N/A"/>
    <s v="N/A"/>
    <d v="2022-12-31T00:00:00"/>
    <d v="2022-12-31T00:00:00"/>
    <s v="NO"/>
    <s v="Bogotá D.C"/>
    <s v="Cumplimiento "/>
    <s v="14-47-101014323"/>
    <n v="2"/>
    <s v="Seguros del Estado "/>
    <d v="2022-01-26T00:00:00"/>
    <s v="25-01-2022 - 03-07-2023"/>
    <s v="https://jepcolombia-my.sharepoint.com/personal/carlos_torres_jep_gov_co/_layouts/15/onedrive.aspx?q=318&amp;searchScope=folder&amp;id=%2Fpersonal%2Fcarlos%5Ftorres%5Fjep%5Fgov%5Fco%2FDocuments%2FDocumentos%2FContractual%2FContractual%20%2D%20Onedrive%2FValidaci%C3%B3n%20p%C3%B3lizas%20CPS%2F%2EVERIFICACI%C3%93N%20DE%20P%C3%93LIZAS%20CONTRATOS%202022%2FVerificacio%CC%81n%20po%CC%81liza%20contrato%20JEP%2D318%2D2022%2Epdf&amp;parent=%2Fpersonal%2Fcarlos%5Ftorres%5Fjep%5Fgov%5Fco%2FDocuments%2FDocumentos%2FContractual%2FContractual%20%2D%20Onedrive%2FValidaci%C3%B3n%20p%C3%B3lizas%20CPS%2F%2EVERIFICACI%C3%93N%20DE%20P%C3%93LIZAS%20CONTRATOS%202022&amp;parentview=7"/>
    <s v="Ninguna"/>
    <x v="1"/>
    <s v="Ingreso"/>
    <s v="N/A"/>
    <s v="DERECHO"/>
    <s v="N/A"/>
    <s v="MASCULINO"/>
    <s v="PND"/>
    <s v="https://community.secop.gov.co/Public/Tendering/ContractNoticePhases/View?PPI=CO1.PPI.17020046&amp;isFromPublicArea=True&amp;isModal=False"/>
    <n v="1"/>
    <n v="2022"/>
  </r>
  <r>
    <s v="JEP-319-2022"/>
    <s v="JEP-CSPO-319-2022"/>
    <s v="Jairo Cuellar"/>
    <s v="21 de enero de 2022"/>
    <s v="Ana Maria Alejo Rubiano"/>
    <m/>
    <m/>
    <x v="1"/>
    <s v="1. Prestación de servicios"/>
    <n v="53003684"/>
    <n v="4"/>
    <s v="Persona Natural"/>
    <s v="NA"/>
    <s v="Prestación de servicios profesionales , para apoyar y acompañar al grupo de protección a víctimas, testigos y demás intervinientes de la UIA, en el análisis y definición de los niveles de riesgo individual y colectivo de las solicitudes de las medidas de protección."/>
    <m/>
    <s v="Harvey Danilo Suarez Morales"/>
    <s v="Secretaría Ejecutiva"/>
    <s v="Unidad de Investigación y Acusación"/>
    <s v="Unidad de Investigación y Acusación"/>
    <s v="Oscar Alfonso Tellez Valenzuela"/>
    <s v="Unidad de Investigación y Acusación"/>
    <s v="N/A"/>
    <s v="N/A"/>
    <s v="N/A"/>
    <s v="Inversión"/>
    <n v="82400829"/>
    <s v="N/A"/>
    <s v="N/A"/>
    <n v="7228143"/>
    <n v="59322"/>
    <n v="64622"/>
    <n v="18011001068"/>
    <d v="2022-01-25T00:00:00"/>
    <d v="2022-01-31T00:00:00"/>
    <s v="N/A"/>
    <s v="N/A"/>
    <s v="N/A"/>
    <s v="N/A"/>
    <n v="0"/>
    <s v="N/A"/>
    <n v="0"/>
    <s v="N/A"/>
    <n v="0"/>
    <s v="N/A"/>
    <n v="0"/>
    <n v="82400829"/>
    <s v="NO"/>
    <s v="N/A"/>
    <s v="N/A"/>
    <s v="N/A"/>
    <s v="N/A"/>
    <d v="2022-12-31T00:00:00"/>
    <d v="2022-12-31T00:00:00"/>
    <s v="NO"/>
    <s v="Bogotá D.C"/>
    <s v="Cumplimiento"/>
    <s v="15-47-101008649"/>
    <n v="0"/>
    <s v="Seguros del Estado"/>
    <d v="2022-01-26T00:00:00"/>
    <s v="25-01-2022 - 30-06-2023"/>
    <s v="PENDIENTE"/>
    <s v="Ninguna"/>
    <x v="1"/>
    <s v="Ingreso"/>
    <s v="N/A"/>
    <s v="DERECHO"/>
    <s v="N/A"/>
    <s v="FEMENINO"/>
    <s v="PND"/>
    <s v="https://community.secop.gov.co/Public/Tendering/ContractNoticePhases/View?PPI=CO1.PPI.17111545&amp;isFromPublicArea=True&amp;isModal=False"/>
    <n v="1"/>
    <n v="2022"/>
  </r>
  <r>
    <s v="JEP-320-2022"/>
    <s v="JEP-CSPO-320-2022"/>
    <s v="Jairo Cuellar"/>
    <s v="21 de enero de 2022"/>
    <s v="Carolina Orjuela Martinez"/>
    <m/>
    <m/>
    <x v="1"/>
    <s v="1. Prestación de servicios"/>
    <s v="52.262.885_x000d_"/>
    <n v="4"/>
    <s v="Persona Natural"/>
    <s v="NA"/>
    <s v="Prestar servicios profesionales para apoyar  a la UIA en la implementación de la estrategia de participación social a través de la orientación, articulación y acompañamiento del proceso de desarrollo y ejecución de la estrategia de participación social en sus tres frentes."/>
    <m/>
    <s v="Harvey Danilo Suarez Morales"/>
    <s v="Secretaría Ejecutiva"/>
    <s v="Unidad de Investigación y Acusación"/>
    <s v="Unidad de Investigación y Acusación"/>
    <s v="Luz Helena Morales Garay"/>
    <s v="Unidad de Investigación y Acusación"/>
    <s v="N/A"/>
    <s v="N/A"/>
    <s v="N/A"/>
    <s v="Inversión"/>
    <n v="118194615"/>
    <s v="N/A"/>
    <s v="N/A"/>
    <s v="$10.553.091"/>
    <n v="57122"/>
    <n v="73822"/>
    <s v="2018011001091_x0009_"/>
    <d v="2022-01-28T00:00:00"/>
    <d v="2022-02-01T00:00:00"/>
    <s v="N/A"/>
    <s v="N/A"/>
    <s v="N/A"/>
    <s v="N/A"/>
    <n v="0"/>
    <s v="N/A"/>
    <n v="0"/>
    <s v="N/A"/>
    <n v="0"/>
    <s v="N/A"/>
    <n v="0"/>
    <n v="118194615"/>
    <s v="NO"/>
    <s v="N/A"/>
    <s v="N/A"/>
    <s v="N/A"/>
    <s v="N/A"/>
    <d v="2022-12-31T00:00:00"/>
    <d v="2022-12-31T00:00:00"/>
    <s v="NO"/>
    <s v="Bogotá D.C"/>
    <s v="Cumplimiento"/>
    <s v="36-45-101037727"/>
    <n v="0"/>
    <s v="Seguros del Estado"/>
    <d v="2022-01-28T00:00:00"/>
    <s v="28-01-2022 - 30-06-2023"/>
    <s v="PENDIENTE"/>
    <s v="Ninguna"/>
    <x v="1"/>
    <s v="Ingreso"/>
    <s v="N/A"/>
    <s v="COMUNICACIÓN SOCIAL Y PERIODISMO"/>
    <s v="N/A"/>
    <s v="FEMENINO"/>
    <s v="PND"/>
    <s v="https://community.secop.gov.co/Public/Tendering/ContractNoticePhases/View?PPI=CO1.PPI.17111596&amp;isFromPublicArea=True&amp;isModal=False"/>
    <n v="1"/>
    <n v="2022"/>
  </r>
  <r>
    <s v="JEP-321-2022"/>
    <s v="JEP-CSPO-321-2022"/>
    <s v="Jairo Cuellar"/>
    <s v="20 de enero de 2022"/>
    <s v="Juan Orlando Pantoja Cuero "/>
    <m/>
    <m/>
    <x v="1"/>
    <s v="1. Prestación de servicios"/>
    <n v="10385556"/>
    <n v="1"/>
    <s v="Persona Natural"/>
    <s v="NA"/>
    <s v="Prestar los servicios profesionales para apoyar y acompañar a la Unidad de Investigación y Acusación en el análisis y aplicación del enfoque diferencial y territorial para delitos cometidos contra las comunidades afrodescendientes a fin de facilitar la capacidad investigativa de la UIA. "/>
    <m/>
    <s v="Harvey Danilo Suarez Morales"/>
    <s v="Secretaría Ejecutiva"/>
    <s v="Unidad de Investigación y Acusación"/>
    <s v="Unidad de Investigación y Acusación"/>
    <s v="Oscar Alfonso Tellez Valenzuela "/>
    <s v="Unidad de Investigación y Acusación"/>
    <s v="N/A"/>
    <s v="N/A"/>
    <s v="N/A"/>
    <s v="Inversión"/>
    <n v="93936952"/>
    <s v="N/A"/>
    <s v="N/A"/>
    <n v="8240084"/>
    <n v="57522"/>
    <n v="72722"/>
    <n v="2018011001091"/>
    <d v="2022-01-28T00:00:00"/>
    <d v="2022-01-31T00:00:00"/>
    <s v="N/A"/>
    <s v="N/A"/>
    <s v="N/A"/>
    <s v="N/A"/>
    <n v="0"/>
    <s v="N/A"/>
    <n v="0"/>
    <s v="N/A"/>
    <n v="0"/>
    <s v="N/A"/>
    <n v="0"/>
    <n v="93936952"/>
    <s v="NO"/>
    <s v="N/A"/>
    <s v="N/A"/>
    <s v="N/A"/>
    <s v="N/A"/>
    <d v="2022-12-31T00:00:00"/>
    <d v="2022-12-31T00:00:00"/>
    <s v="NO"/>
    <s v="Bogotá D.C"/>
    <s v="Cumplimiento"/>
    <s v="15-47-101008765"/>
    <n v="0"/>
    <s v="Seguros del Estado"/>
    <d v="2022-01-28T00:00:00"/>
    <s v="28-01-2022 - 30-06-2023"/>
    <s v="PENDIENTE"/>
    <s v="Ninguna"/>
    <x v="1"/>
    <s v="Ingreso"/>
    <s v="N/A"/>
    <s v="ZOOTECNÍA"/>
    <s v="N/A"/>
    <s v="MASCULINO"/>
    <s v="PND"/>
    <s v="https://community.secop.gov.co/Public/Tendering/ContractNoticePhases/View?PPI=CO1.PPI.17111797&amp;isFromPublicArea=True&amp;isModal=False"/>
    <n v="1"/>
    <n v="2022"/>
  </r>
  <r>
    <s v="JEP-322-2022"/>
    <s v="JEP-CSPO-322-2022"/>
    <s v="Jairo Cuellar"/>
    <s v="20 de enero de 2022"/>
    <s v="Jose Libardo Gonzalez Franco"/>
    <m/>
    <m/>
    <x v="1"/>
    <s v="1. Prestación de servicios"/>
    <n v="80377709"/>
    <n v="2"/>
    <s v="Persona Natural"/>
    <s v="NA"/>
    <s v="Prestar servicios profesionales para apoyar y acompañar a la UIA en la implementación de la estrategia de participación social a través del apoyo en la implementación de los mecanismos de atención, orientación y participación de víctimas y el desarrollo de acciones que permitan identificar y valorar las consecuencias e impactos de la violencia sexual y fortalecer a los organizaciones para la réplica de información."/>
    <m/>
    <s v="Harvey Danilo Suarez Morales"/>
    <s v="Secretaría Ejecutiva"/>
    <s v="Unidad de Investigación y Acusación"/>
    <s v="Unidad de Investigación y Acusación"/>
    <s v="Oscar Alfonso Tellez Valenzuela "/>
    <s v="Unidad de Investigación y Acusación"/>
    <s v="N/A"/>
    <s v="N/A"/>
    <s v="N/A"/>
    <s v="Inversión"/>
    <n v="82400829"/>
    <s v="N/A"/>
    <s v="N/A"/>
    <s v="$7.228.143"/>
    <n v="59122"/>
    <n v="64722"/>
    <s v="2018011001068_x0009_"/>
    <d v="2022-01-26T00:00:00"/>
    <d v="2022-01-31T00:00:00"/>
    <s v="N/A"/>
    <s v="N/A"/>
    <s v="N/A"/>
    <s v="N/A"/>
    <n v="0"/>
    <s v="N/A"/>
    <n v="0"/>
    <s v="N/A"/>
    <n v="0"/>
    <s v="N/A"/>
    <n v="0"/>
    <n v="82400829"/>
    <s v="NO"/>
    <s v="N/A"/>
    <s v="N/A"/>
    <s v="N/A"/>
    <s v="N/A"/>
    <d v="2022-12-31T00:00:00"/>
    <d v="2022-12-31T00:00:00"/>
    <s v="NO"/>
    <s v="Bogotá D.C"/>
    <s v="Cumplimiento"/>
    <s v="15-47-101008653"/>
    <n v="0"/>
    <s v="Seguros del Estado"/>
    <d v="2022-01-26T00:00:00"/>
    <s v="26-01-2022 - 30-06-2023"/>
    <s v="PENDIENTE"/>
    <s v="Ninguna"/>
    <x v="1"/>
    <s v="Ingreso"/>
    <s v="N/A"/>
    <s v="INGENIERÍA INDUSTRIAL"/>
    <s v="N/A"/>
    <s v="MASCULINO"/>
    <s v="PND"/>
    <s v="https://community.secop.gov.co/Public/Tendering/ContractNoticePhases/View?PPI=CO1.PPI.17112165&amp;isFromPublicArea=True&amp;isModal=False"/>
    <n v="1"/>
    <n v="2022"/>
  </r>
  <r>
    <s v="JEP-323-2022"/>
    <s v="JEP-CSPO-323-2022"/>
    <s v="Jairo Cuellar"/>
    <s v="20 de enero de 2022"/>
    <s v="Harold Ismare Guatico"/>
    <m/>
    <m/>
    <x v="1"/>
    <s v="1. Prestación de servicios"/>
    <n v="11815228"/>
    <n v="0"/>
    <s v="Persona Natural"/>
    <s v="NA"/>
    <s v="Prestar los servicios profesionales para apoyar y acompañar a la Unidad de Investigación y Acusación en la implementación, aplicación y seguimiento del enfoque diferencial para delitos cometidos contra pueblos étnicos indigenas a fin de facilitar la capacidad investigativa de la UIA. "/>
    <m/>
    <s v="Harvey Danilo Suarez Morales"/>
    <s v="Secretaría Ejecutiva"/>
    <s v="Unidad de Investigación y Acusación"/>
    <s v="Unidad de Investigación y Acusación"/>
    <s v="Oscar Alfonso Tellez Valenzuela "/>
    <s v="Unidad de Investigación y Acusación"/>
    <s v="N/A"/>
    <s v="N/A"/>
    <s v="N/A"/>
    <s v="Inversión"/>
    <n v="98881008"/>
    <s v="N/A"/>
    <s v="N/A"/>
    <n v="8240084"/>
    <n v="57322"/>
    <n v="72822"/>
    <n v="2018011001091"/>
    <d v="2022-01-28T00:00:00"/>
    <d v="2022-01-31T00:00:00"/>
    <s v="N/A"/>
    <s v="N/A"/>
    <s v="N/A"/>
    <s v="N/A"/>
    <n v="0"/>
    <s v="N/A"/>
    <n v="0"/>
    <s v="N/A"/>
    <n v="0"/>
    <s v="N/A"/>
    <n v="0"/>
    <n v="98881008"/>
    <s v="NO"/>
    <s v="N/A"/>
    <s v="N/A"/>
    <s v="N/A"/>
    <s v="N/A"/>
    <d v="2022-12-31T00:00:00"/>
    <d v="2022-12-31T00:00:00"/>
    <s v="NO"/>
    <s v="Bogotá D.C"/>
    <s v="Cumplimiento"/>
    <s v="15-47-101008729"/>
    <n v="0"/>
    <s v="Seguros del Estado"/>
    <d v="2022-01-28T00:00:00"/>
    <s v="28-01-2022 - 30-06-2023"/>
    <s v="PENDIENTE"/>
    <s v="Ninguna"/>
    <x v="1"/>
    <s v="Ingreso"/>
    <s v="N/A"/>
    <s v="DERECHO"/>
    <s v="N/A"/>
    <s v="MASCULINO"/>
    <s v="PND"/>
    <s v="https://community.secop.gov.co/Public/Tendering/ContractNoticePhases/View?PPI=CO1.PPI.17112747&amp;isFromPublicArea=True&amp;isModal=False"/>
    <n v="1"/>
    <n v="2022"/>
  </r>
  <r>
    <s v="JEP-324-2022"/>
    <s v="JEP-CSPO-324-2022"/>
    <s v="Jairo Cuellar"/>
    <s v="19 de enero de 2022"/>
    <s v="Floro Alberto Tunubala Juajibioy"/>
    <m/>
    <m/>
    <x v="1"/>
    <s v="1. Prestación de servicios"/>
    <n v="1032458271"/>
    <n v="3"/>
    <s v="Persona Natural"/>
    <s v="NA"/>
    <s v="Servicios profesionales de apoyo y acompañamiento al grupo de protección a víctimas, testigos y demás intervinientes de la UIA, para la implementación y seguimiento periódico de las medidas de protección  decididas por el cómite de evaluación de riesgo y definición de medidas  de la UIA."/>
    <m/>
    <s v="Harvey Danilo Suarez Morales"/>
    <s v="Secretaría Ejecutiva"/>
    <s v="Unidad de Investigación y Acusación"/>
    <s v="Unidad de Investigación y Acusación"/>
    <s v="Oscar Alfonso Tellez Valenzuela "/>
    <s v="Unidad de Investigación y Acusación"/>
    <s v="N/A"/>
    <s v="N/A"/>
    <s v="N/A"/>
    <s v="Inversión"/>
    <n v="52736510"/>
    <s v="N/A"/>
    <s v="N/A"/>
    <s v="$4.626.010"/>
    <n v="33722"/>
    <n v="64822"/>
    <n v="2018011001068"/>
    <d v="2022-01-26T00:00:00"/>
    <d v="2022-01-31T00:00:00"/>
    <s v="N/A"/>
    <s v="N/A"/>
    <s v="N/A"/>
    <s v="N/A"/>
    <n v="0"/>
    <s v="N/A"/>
    <n v="0"/>
    <s v="N/A"/>
    <n v="0"/>
    <s v="N/A"/>
    <n v="0"/>
    <n v="52736510"/>
    <s v="NO"/>
    <s v="N/A"/>
    <s v="N/A"/>
    <s v="N/A"/>
    <s v="N/A"/>
    <d v="2022-12-31T00:00:00"/>
    <d v="2022-12-31T00:00:00"/>
    <s v="NO"/>
    <s v="Bogotá D.C"/>
    <s v="Cumplimiento"/>
    <s v="15-47-101008694"/>
    <n v="0"/>
    <s v="Seguros del Estado"/>
    <d v="2022-01-27T00:00:00"/>
    <s v="26-01-2022 - 30-06-2023"/>
    <s v="PENDIENTE"/>
    <s v="Ninguna"/>
    <x v="1"/>
    <s v="Ingreso"/>
    <s v="N/A"/>
    <s v="DERECHO"/>
    <s v="N/A"/>
    <s v="MASCULINO"/>
    <s v="PND"/>
    <s v="https://community.secop.gov.co/Public/Tendering/ContractNoticePhases/View?PPI=CO1.PPI.17115731&amp;isFromPublicArea=True&amp;isModal=False"/>
    <n v="1"/>
    <n v="2022"/>
  </r>
  <r>
    <s v="JEP-325-2022"/>
    <s v="JEP-CSPO-325-2022"/>
    <s v="Jairo Cuellar"/>
    <s v="19 de enero de 2022"/>
    <s v="Julio Cesar Mora Figueroa"/>
    <m/>
    <m/>
    <x v="1"/>
    <s v="1. Prestación de servicios"/>
    <n v="91013610"/>
    <n v="0"/>
    <s v="Persona Natural"/>
    <s v="NA"/>
    <s v="Prestación de servicios profesionales , para apoyar y acompañar al grupo de protección a víctimas, testigos y demás intervinientes de la UIA, en el análisis y definición de los niveles de riesgo individual y colectivo de las solicitudes de las medidas de protección."/>
    <m/>
    <s v="Harvey Danilo Suarez Morales"/>
    <s v="Secretaría Ejecutiva"/>
    <s v="Unidad de Investigación y Acusación"/>
    <s v="Unidad de Investigación y Acusación"/>
    <s v="Oscar Alfonso Tellez Valenzuela "/>
    <s v="Unidad de Investigación y Acusación"/>
    <s v="N/A"/>
    <s v="N/A"/>
    <s v="N/A"/>
    <s v="Inversión"/>
    <n v="82400829"/>
    <s v="N/A"/>
    <s v="N/A"/>
    <n v="7228143"/>
    <n v="57022"/>
    <n v="64922"/>
    <n v="2018011001068"/>
    <d v="2022-01-26T00:00:00"/>
    <d v="2022-01-31T00:00:00"/>
    <s v="N/A"/>
    <s v="N/A"/>
    <s v="N/A"/>
    <s v="N/A"/>
    <n v="0"/>
    <s v="N/A"/>
    <n v="0"/>
    <s v="N/A"/>
    <n v="0"/>
    <s v="N/A"/>
    <n v="0"/>
    <n v="82400829"/>
    <s v="NO"/>
    <s v="N/A"/>
    <s v="N/A"/>
    <s v="N/A"/>
    <s v="N/A"/>
    <d v="2022-12-31T00:00:00"/>
    <d v="2022-12-31T00:00:00"/>
    <s v="NO"/>
    <s v="Bogotá D.C"/>
    <s v="Cumplimiento"/>
    <s v="15-47-101008693"/>
    <n v="0"/>
    <s v="Seguros del Estado"/>
    <d v="2022-01-27T00:00:00"/>
    <s v="26-01-2022 - 30-06-2023"/>
    <s v="PENDIENTE"/>
    <s v="Ninguna"/>
    <x v="1"/>
    <s v="Ingreso"/>
    <s v="N/A"/>
    <s v="DERECHO"/>
    <s v="N/A"/>
    <s v="MASCULINO"/>
    <s v="PND"/>
    <s v="https://community.secop.gov.co/Public/Tendering/ContractNoticePhases/View?PPI=CO1.PPI.17119197&amp;isFromPublicArea=True&amp;isModal=False"/>
    <n v="1"/>
    <n v="2022"/>
  </r>
  <r>
    <s v="JEP-326-2022"/>
    <s v="JEP-CSPO-326-2022"/>
    <s v="Jairo Cuellar"/>
    <s v="19 de enero de 2022"/>
    <s v="Miguel Alberto Flechas Garcia"/>
    <m/>
    <m/>
    <x v="1"/>
    <s v="1. Prestación de servicios"/>
    <s v="1.010.175.753_x000d_"/>
    <n v="6"/>
    <s v="Persona Natural"/>
    <s v="NA"/>
    <s v="Servicios profesionales de apoyo y acompañamiento al grupo de protección a víctimas, testigos y demás intervinientes de la UIA, para la implementación y seguimiento periódico de las medidas de protección  decididas por el cómite de evaluación de riesgo y definición de medidas  de la UIA."/>
    <m/>
    <s v="Harvey Danilo Suarez Morales"/>
    <s v="Secretaría Ejecutiva"/>
    <s v="Unidad de Investigación y Acusación"/>
    <s v="Unidad de Investigación y Acusación"/>
    <s v="Oscar Alfonso Tellez Valenzuela "/>
    <s v="Unidad de Investigación y Acusación"/>
    <s v="N/A"/>
    <s v="N/A"/>
    <s v="N/A"/>
    <s v="Inversión"/>
    <n v="52736510"/>
    <s v="N/A"/>
    <s v="N/A"/>
    <s v="$4.626.010"/>
    <n v="55522"/>
    <n v="65022"/>
    <s v="2018011001068_x0009_"/>
    <d v="2022-01-26T00:00:00"/>
    <d v="2022-01-31T00:00:00"/>
    <s v="N/A"/>
    <s v="N/A"/>
    <s v="N/A"/>
    <s v="N/A"/>
    <n v="0"/>
    <s v="N/A"/>
    <n v="0"/>
    <s v="N/A"/>
    <n v="0"/>
    <s v="N/A"/>
    <n v="0"/>
    <n v="52736510"/>
    <s v="NO"/>
    <s v="N/A"/>
    <s v="N/A"/>
    <s v="N/A"/>
    <s v="N/A"/>
    <d v="2022-12-31T00:00:00"/>
    <d v="2022-12-31T00:00:00"/>
    <s v="NO"/>
    <s v="Bogotá D.C"/>
    <s v="Cumplimiento"/>
    <s v="15-47-101008675"/>
    <n v="0"/>
    <s v="Seguros del Estado"/>
    <d v="2022-01-27T00:00:00"/>
    <s v="26-01-2022 - 30-06-2023"/>
    <s v="PENDIENTE"/>
    <s v="Ninguna"/>
    <x v="1"/>
    <s v="Ingreso"/>
    <s v="N/A"/>
    <s v="PSICOLOGÍA"/>
    <s v="N/A"/>
    <s v="MASCULINO"/>
    <s v="PND"/>
    <s v="https://community.secop.gov.co/Public/Tendering/ContractNoticePhases/View?PPI=CO1.PPI.17163528&amp;isFromPublicArea=True&amp;isModal=False"/>
    <n v="1"/>
    <n v="2022"/>
  </r>
  <r>
    <s v="JEP-327-2022"/>
    <s v="JEP-CSPO-327-2022"/>
    <s v="Jairo Cuellar"/>
    <s v="19 de enero de 2022"/>
    <s v="Marlisa Tumarosa Nieto"/>
    <m/>
    <m/>
    <x v="1"/>
    <s v="1. Prestación de servicios"/>
    <n v="1023873412"/>
    <n v="1"/>
    <s v="Persona Natural"/>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m/>
    <s v="Harvey Danilo Suarez Morales"/>
    <s v="Secretaría Ejecutiva"/>
    <s v="Unidad de Investigación y Acusación"/>
    <s v="Unidad de Investigación y Acusación"/>
    <s v="Oscar Alfonso Tellez Valenzuela "/>
    <s v="Unidad de Investigación y Acusación"/>
    <s v="N/A"/>
    <s v="N/A"/>
    <s v="N/A"/>
    <s v="Inversión"/>
    <n v="52736510"/>
    <s v="N/A"/>
    <s v="N/A"/>
    <n v="4626010"/>
    <n v="56822"/>
    <n v="65122"/>
    <n v="2018011001068"/>
    <d v="2022-01-26T00:00:00"/>
    <d v="2022-01-31T00:00:00"/>
    <s v="N/A"/>
    <s v="N/A"/>
    <s v="N/A"/>
    <s v="N/A"/>
    <n v="0"/>
    <s v="N/A"/>
    <n v="0"/>
    <s v="N/A"/>
    <n v="0"/>
    <s v="N/A"/>
    <n v="0"/>
    <n v="52736510"/>
    <s v="NO"/>
    <s v="N/A"/>
    <s v="N/A"/>
    <s v="N/A"/>
    <s v="N/A"/>
    <d v="2022-12-31T00:00:00"/>
    <d v="2022-12-31T00:00:00"/>
    <s v="NO"/>
    <s v="Bogotá D.C "/>
    <s v="Cumplimiento"/>
    <s v="15-47-101008674"/>
    <n v="0"/>
    <s v="Seguros del Estado"/>
    <d v="2022-01-27T00:00:00"/>
    <s v="26-01-2022 - 30-06-2023"/>
    <s v="PENDIENTE"/>
    <s v="Ninguna"/>
    <x v="1"/>
    <s v="Ingreso"/>
    <s v="N/A"/>
    <s v="ADMINISTRACIÓN DE EMPRESAS"/>
    <s v="N/A"/>
    <s v="FEMENINO"/>
    <s v="PND"/>
    <s v="https://community.secop.gov.co/Public/Tendering/ContractNoticePhases/View?PPI=CO1.PPI.17169852&amp;isFromPublicArea=True&amp;isModal=False"/>
    <n v="1"/>
    <n v="2022"/>
  </r>
  <r>
    <s v="JEP-328-2022"/>
    <s v="JEP-CSPO-328-2022"/>
    <s v="Jairo Cuellar"/>
    <s v="19 de enero de 2022"/>
    <s v="Paula Andrea Vellojin Ojeda"/>
    <m/>
    <m/>
    <x v="1"/>
    <s v="1. Prestación de servicios"/>
    <n v="1068666462"/>
    <n v="6"/>
    <s v="Persona Natural"/>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m/>
    <s v="Harvey Danilo Suarez Morales"/>
    <s v="Secretaría Ejecutiva"/>
    <s v="Unidad de Investigación y Acusación"/>
    <s v="Unidad de Investigación y Acusación"/>
    <s v="Oscar Alfonso Tellez Valenzuela "/>
    <s v="Unidad de Investigación y Acusación"/>
    <s v="N/A"/>
    <s v="N/A"/>
    <s v="N/A"/>
    <s v="Inversión"/>
    <n v="52736510"/>
    <s v="N/A"/>
    <s v="N/A"/>
    <s v="$4.626.010"/>
    <n v="56522"/>
    <n v="65222"/>
    <s v="2018011001068_x0009_"/>
    <d v="2022-01-26T00:00:00"/>
    <d v="2022-01-31T00:00:00"/>
    <s v="N/A"/>
    <s v="N/A"/>
    <s v="N/A"/>
    <s v="N/A"/>
    <n v="0"/>
    <s v="N/A"/>
    <n v="0"/>
    <s v="N/A"/>
    <n v="0"/>
    <s v="N/A"/>
    <n v="0"/>
    <n v="52736510"/>
    <s v="NO"/>
    <s v="N/A"/>
    <s v="N/A"/>
    <s v="N/A"/>
    <s v="N/A"/>
    <d v="2022-12-31T00:00:00"/>
    <d v="2022-12-31T00:00:00"/>
    <s v="NO"/>
    <s v="Departamento de Cundinamarca"/>
    <s v="Cumplimiento"/>
    <s v="_x0009_15-47-101008676"/>
    <n v="0"/>
    <s v="Seguros del Estado"/>
    <d v="2022-01-27T00:00:00"/>
    <s v="26-01-2022 - 30-06-2023"/>
    <s v="PENDIENTE"/>
    <s v="Ninguna"/>
    <x v="1"/>
    <s v="Ingreso"/>
    <s v="N/A"/>
    <s v="DERECHO"/>
    <s v="N/A"/>
    <s v="FEMENINO"/>
    <s v="PND"/>
    <s v="https://community.secop.gov.co/Public/Tendering/ContractNoticePhases/View?PPI=CO1.PPI.17171275&amp;isFromPublicArea=True&amp;isModal=False"/>
    <n v="1"/>
    <n v="2022"/>
  </r>
  <r>
    <s v="JEP-329-2022"/>
    <s v="JEP-CSPO-329-2022"/>
    <s v="Laura Paredes"/>
    <s v="20 de enero de 2022"/>
    <s v="Ilit Dahab Mora Vargas"/>
    <m/>
    <m/>
    <x v="1"/>
    <s v="1. Prestación de servicios"/>
    <n v="1018511123"/>
    <n v="7"/>
    <s v="Persona Natural"/>
    <s v="NA"/>
    <s v="Prestación de servicios profesionales, para gestionar y analizar información que permita la actualización del Mecanismo Unificado de Monitoreo de Riesgos del Sistema Integral para la Paz bajo la coordinación de la Unidad de Investigación y Acusación de la JEP."/>
    <m/>
    <s v="Harvey Danilo Suarez Morales"/>
    <s v="Secretaría Ejecutiva"/>
    <s v="Unidad de Investigación y Acusación"/>
    <s v="Unidad de Investigación y Acusación"/>
    <s v="Oscar Alfonso Tellez Valenzuela "/>
    <s v="Unidad de Investigación y Acusación"/>
    <s v="N/A"/>
    <s v="N/A"/>
    <s v="N/A"/>
    <s v="Inversión"/>
    <n v="37080357"/>
    <s v="N/A"/>
    <s v="N/A"/>
    <n v="3252663"/>
    <n v="56422"/>
    <s v="_x0009_64422"/>
    <n v="2018011001068"/>
    <d v="2022-01-25T00:00:00"/>
    <d v="2022-01-31T00:00:00"/>
    <s v="N/A"/>
    <s v="N/A"/>
    <s v="N/A"/>
    <s v="N/A"/>
    <n v="0"/>
    <s v="N/A"/>
    <n v="0"/>
    <s v="N/A"/>
    <n v="0"/>
    <s v="N/A"/>
    <n v="0"/>
    <n v="37080357"/>
    <s v="NO"/>
    <s v="N/A"/>
    <s v="N/A"/>
    <s v="N/A"/>
    <s v="N/A"/>
    <d v="2022-12-31T00:00:00"/>
    <d v="2022-12-31T00:00:00"/>
    <s v="NO"/>
    <s v="Bogotá D.C "/>
    <s v="Cumplimiento"/>
    <s v="15-47-101008627"/>
    <n v="0"/>
    <s v="Seguros del Estado"/>
    <d v="2022-01-26T00:00:00"/>
    <s v="25-01-2022 - 30-06-2023"/>
    <s v="PENDIENTE"/>
    <s v="Ninguna"/>
    <x v="1"/>
    <s v="Ingreso"/>
    <s v="N/A"/>
    <s v="RELACIONES INTERNACIONES"/>
    <s v="N/A"/>
    <s v="FEMENINO"/>
    <s v="ilit.mora@jep.gov.co"/>
    <s v="https://community.secop.gov.co/Public/Tendering/ContractNoticePhases/View?PPI=CO1.PPI.17035712&amp;isFromPublicArea=True&amp;isModal=False"/>
    <n v="1"/>
    <n v="2022"/>
  </r>
  <r>
    <s v="JEP-330-2022"/>
    <s v="JEP-CSPO-330-2022"/>
    <s v="Laura Paredes"/>
    <s v="20 de enero de 2022"/>
    <s v="Carolina Orjuela"/>
    <m/>
    <m/>
    <x v="1"/>
    <s v="1. Prestación de servicios"/>
    <n v="52262885"/>
    <n v="4"/>
    <s v="Persona Natural"/>
    <s v="NA"/>
    <s v="Prestar servicios profesionales para apoyar a la UIA en la implementación de la estrategia de participación social a través de la orientación, articulación y acompañamiento del proceso de desarrollo y ejecución de la estrategia de participación social en sus tres frentes."/>
    <m/>
    <s v="Harvey Danilo Suarez Morales"/>
    <s v="Secretaría Ejecutiva"/>
    <s v="Rechazado"/>
    <s v="Cancelado"/>
    <s v="N/A"/>
    <s v="Cancelado"/>
    <s v="N/A"/>
    <s v="N/A"/>
    <s v="N/A"/>
    <s v="Cancelado"/>
    <s v="Cancelado"/>
    <s v="N/A"/>
    <s v="N/A"/>
    <n v="0"/>
    <s v="N/A"/>
    <s v="N/A"/>
    <s v="N/A"/>
    <s v="N/A"/>
    <s v="N/A"/>
    <s v="N/A"/>
    <s v="N/A"/>
    <s v="N/A"/>
    <s v="N/A"/>
    <n v="0"/>
    <s v="N/A"/>
    <n v="0"/>
    <s v="N/A"/>
    <n v="0"/>
    <s v="N/A"/>
    <s v="N/A"/>
    <s v="Cancelado"/>
    <s v="NO"/>
    <s v="N/A"/>
    <s v="N/A"/>
    <s v="N/A"/>
    <s v="N/A"/>
    <s v="N/A"/>
    <s v="N/A"/>
    <s v="NO"/>
    <s v="N/A"/>
    <s v="N/A"/>
    <s v="N/A"/>
    <s v="N/A"/>
    <s v="N/A"/>
    <s v="N/A"/>
    <s v="N/A"/>
    <s v="N/A"/>
    <s v="Rechazado"/>
    <x v="3"/>
    <s v="Ninguna"/>
    <s v="N/A"/>
    <s v="CANCELADO"/>
    <s v="N/A"/>
    <m/>
    <s v="PND"/>
    <s v="CANCELADO"/>
    <e v="#VALUE!"/>
    <e v="#VALUE!"/>
  </r>
  <r>
    <s v="JEP-331-2022"/>
    <s v="JEP-CSPO-331-2022"/>
    <s v="Vanessa Jiménez "/>
    <s v="21 de enero de 2022"/>
    <s v="Astrid Carolina Villegas Linares "/>
    <m/>
    <m/>
    <x v="1"/>
    <s v="1. Prestación de servicios"/>
    <n v="700187832"/>
    <n v="3"/>
    <s v="Persona Natural"/>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m/>
    <s v="Harvey Danilo Suarez Morales"/>
    <s v="Secretaría Ejecutiva"/>
    <s v="Subsecretaría Ejecutiva "/>
    <s v="Departamento SAAD - Comparecientes"/>
    <s v="Jorge Alirio Mancera Cortés"/>
    <s v="Departamento SAAD - Comparecientes"/>
    <s v="N/A"/>
    <s v="N/A"/>
    <s v="N/A"/>
    <s v="Inversión"/>
    <n v="69823860"/>
    <s v="N/A"/>
    <s v="N/A"/>
    <n v="6071640"/>
    <n v="48222"/>
    <n v="62322"/>
    <n v="2018011001091"/>
    <d v="2022-01-26T00:00:00"/>
    <d v="2022-01-28T00:00:00"/>
    <s v="N/A"/>
    <s v="N/A"/>
    <s v="N/A"/>
    <s v="N/A"/>
    <n v="0"/>
    <s v="N/A"/>
    <n v="0"/>
    <s v="N/A"/>
    <n v="0"/>
    <s v="N/A"/>
    <n v="0"/>
    <n v="69823860"/>
    <s v="NO"/>
    <s v="N/A"/>
    <s v="N/A"/>
    <s v="N/A"/>
    <s v="N/A"/>
    <d v="2022-12-31T00:00:00"/>
    <d v="2022-12-31T00:00:00"/>
    <s v="NO"/>
    <s v="Bogotá D.C "/>
    <s v="Cumplimiento"/>
    <s v="21-47-101016902"/>
    <n v="0"/>
    <s v="Seguros del Estado"/>
    <d v="2022-01-26T00:00:00"/>
    <s v="26-01-2022 - 02-07-2023"/>
    <s v="https://jepcolombia-my.sharepoint.com/personal/carlos_torres_jep_gov_co/Documents/Documentos/Contractual/Contractual%20-%20Onedrive/Validaci%C3%B3n%20p%C3%B3lizas%20CPS/.VERIFICACI%C3%93N%20DE%20P%C3%93LIZAS%20CONTRATOS%202022/Verificaci%C3%B3n%20p%C3%B3liza%20contrato%20JEP%20331%202022.PNG"/>
    <s v="Ninguna"/>
    <x v="1"/>
    <s v="Ingreso"/>
    <s v="N/A"/>
    <s v="DERECHO"/>
    <s v="N/A"/>
    <s v="FEMENINO"/>
    <s v="astrid.villegas@jep.gov.co"/>
    <s v="https://community.secop.gov.co/Public/Tendering/ContractNoticePhases/View?PPI=CO1.PPI.17044797&amp;isFromPublicArea=True&amp;isModal=False"/>
    <n v="1"/>
    <n v="2022"/>
  </r>
  <r>
    <s v="JEP-332-2022"/>
    <s v="JEP-CSPO-332-2022"/>
    <s v="Laura Paredes"/>
    <s v="19 de enero de 2022"/>
    <s v="Josefina Garces Velasco"/>
    <m/>
    <m/>
    <x v="1"/>
    <s v="1. Prestación de servicios"/>
    <n v="51910412"/>
    <n v="1"/>
    <s v="Persona Natural"/>
    <s v="NA"/>
    <s v="Prestar servicios profesionales especializados para acompañar y apoyar a la subsecretaría ejecutiva en la certificación de trabajos, obras y actividades (TOAR), con contenido reparador, seguimiento al régimen de condicionalidad y sanciones propias con énfasis en metodologías de relacionamiento psicosocial con víctimas y comparecientes y de articulación con instituciones del SIP y entidades públicas, nacionales y territoriales. "/>
    <m/>
    <s v="Harvey Danilo Suarez Morales"/>
    <s v="Secretaría Ejecutiva"/>
    <s v="Subsecretaría Ejecutiva "/>
    <s v="Subsecretaría Ejecutiva "/>
    <s v="Angela María Mora Soto"/>
    <s v="Subsecretaría Ejecutiva "/>
    <s v="N/A"/>
    <s v="N/A"/>
    <s v="N/A"/>
    <s v="Inversión"/>
    <n v="184001885"/>
    <s v="N/A"/>
    <s v="N/A"/>
    <s v="$16.000.165"/>
    <n v="53722"/>
    <n v="69522"/>
    <s v="2018011001091_x0009_"/>
    <d v="2022-01-28T00:00:00"/>
    <d v="2022-01-31T00:00:00"/>
    <s v="N/A"/>
    <s v="N/A"/>
    <s v="N/A"/>
    <s v="N/A"/>
    <n v="0"/>
    <s v="N/A"/>
    <n v="0"/>
    <s v="N/A"/>
    <n v="0"/>
    <s v="N/A"/>
    <n v="0"/>
    <n v="184001885"/>
    <s v="NO"/>
    <s v="N/A"/>
    <s v="N/A"/>
    <s v="N/A"/>
    <s v="N/A"/>
    <d v="2022-12-31T00:00:00"/>
    <d v="2022-12-31T00:00:00"/>
    <s v="NO"/>
    <s v="Bogotá D.C "/>
    <s v="Cumplimiento"/>
    <s v="_x0009_21-47-101017107"/>
    <n v="0"/>
    <s v="Seguros del Estado"/>
    <d v="2022-01-28T00:00:00"/>
    <s v="28-01-2022 - 10-07-2023"/>
    <s v="PENDIENTE"/>
    <s v="Ninguna"/>
    <x v="1"/>
    <s v="Ingreso"/>
    <s v="N/A"/>
    <s v="PSICOLOGÍA"/>
    <s v="N/A"/>
    <s v="FEMENINO"/>
    <s v="josefina.garces@jep.gov.co"/>
    <s v="https://community.secop.gov.co/Public/Tendering/ContractNoticePhases/View?PPI=CO1.PPI.17046800&amp;isFromPublicArea=True&amp;isModal=False"/>
    <n v="1"/>
    <n v="2022"/>
  </r>
  <r>
    <s v="JEP-333-2022"/>
    <s v="JEP-CSPO-333-2022"/>
    <s v="Norma Bonilla"/>
    <s v="23 de enero de 2022"/>
    <s v="Julian Roberto Pinto Malaver"/>
    <m/>
    <m/>
    <x v="1"/>
    <s v="1. Prestación de servicios"/>
    <n v="1052385243"/>
    <n v="5"/>
    <s v="Persona Natural"/>
    <s v="NA"/>
    <s v="Prestar servicios profesionales para el apoyar jurídicamente en los asuntos relacionados con el procesamiento de la nómina de la jurisdicción especial para la paz, como parte del desarrollo e implementación de la estrategia de talento humano de la entidad."/>
    <m/>
    <s v="Harvey Danilo Suarez Morales"/>
    <s v="Secretaría Ejecutiva"/>
    <s v="Dirección Administrativa y Financiera"/>
    <s v="Subdirección de Talento Humano"/>
    <s v="Francy Elena Palomino Millán"/>
    <s v="Subdirección de Talento Humano"/>
    <s v="N/A"/>
    <s v="N/A"/>
    <s v="N/A"/>
    <s v="Funcionamiento"/>
    <n v="57600577"/>
    <s v="N/A"/>
    <s v="N/A"/>
    <n v="5052683"/>
    <n v="32822"/>
    <n v="63022"/>
    <s v="N/A"/>
    <d v="2022-01-26T00:00:00"/>
    <d v="2022-01-28T00:00:00"/>
    <s v="Jose Luis Cubillos Pimentel"/>
    <n v="1018464073"/>
    <n v="5"/>
    <d v="2022-03-02T00:00:00"/>
    <n v="0"/>
    <s v="N/A"/>
    <n v="0"/>
    <s v="N/A"/>
    <n v="0"/>
    <s v="N/A"/>
    <n v="-61"/>
    <n v="57600577"/>
    <s v="NO"/>
    <s v="N/A"/>
    <s v="N/A"/>
    <s v="N/A"/>
    <s v="N/A"/>
    <d v="2022-12-31T00:00:00"/>
    <d v="2022-10-31T00:00:00"/>
    <s v="NO"/>
    <s v="Bogotá D.C"/>
    <s v="Cumplimiento"/>
    <s v="25-47-101002466"/>
    <n v="0"/>
    <s v="Seguros del Estado"/>
    <d v="2022-01-26T00:00:00"/>
    <s v="26-01-2022 -05-07-2023"/>
    <s v="PENDIENTE"/>
    <s v="en fecha 02/03/2022 se suscribió Seción del contrato."/>
    <x v="0"/>
    <s v="Terminación anticipada"/>
    <s v="N/A"/>
    <s v="DERECHO"/>
    <s v="N/A"/>
    <s v="MASCULINO"/>
    <s v="NR"/>
    <s v="https://community.secop.gov.co/Public/Tendering/ContractNoticePhases/View?PPI=CO1.PPI.17047809&amp;isFromPublicArea=True&amp;isModal=False"/>
    <n v="1"/>
    <n v="2022"/>
  </r>
  <r>
    <s v="JEP-334-2022"/>
    <s v="JEP-CSPO-334-2022"/>
    <s v="Norma Bonilla"/>
    <s v="21 de enero de 2022"/>
    <s v="Carolina Saldarriaga Gomez "/>
    <m/>
    <m/>
    <x v="1"/>
    <s v="1. Prestación de servicios"/>
    <s v="1.039.457.306_x000d_"/>
    <n v="3"/>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s v="Departamento SAAD - Víctimas"/>
    <s v="Claudia Liliana Erazo Maldonado"/>
    <s v="Departamento SAAD - Víctimas"/>
    <s v="N/A"/>
    <s v="N/A"/>
    <s v="N/A"/>
    <s v="Inversión"/>
    <n v="82400829"/>
    <s v="N/A"/>
    <s v="N/A"/>
    <s v="$7.228.143"/>
    <n v="45422"/>
    <n v="59722"/>
    <s v="2018011001091_x0009_"/>
    <d v="2022-01-26T00:00:00"/>
    <d v="2022-01-31T00:00:00"/>
    <s v="N/A"/>
    <s v="N/A"/>
    <s v="N/A"/>
    <s v="N/A"/>
    <n v="0"/>
    <s v="N/A"/>
    <n v="0"/>
    <s v="N/A"/>
    <n v="0"/>
    <s v="N/A"/>
    <n v="0"/>
    <n v="82400829"/>
    <s v="NO"/>
    <s v="N/A"/>
    <s v="N/A"/>
    <s v="N/A"/>
    <s v="N/A"/>
    <d v="2022-12-31T00:00:00"/>
    <d v="2022-12-31T00:00:00"/>
    <s v="NO"/>
    <s v=" Departamento de Antioquia y en la_x000a_región del eje cafetero"/>
    <s v="Cumplimiento"/>
    <s v="21-47-101016910"/>
    <n v="0"/>
    <s v="Seguros del Estado"/>
    <d v="2022-01-26T00:00:00"/>
    <s v="26-01-2022 -30-06-2023"/>
    <s v="PENDIENTE"/>
    <s v="Ninguna"/>
    <x v="1"/>
    <s v="Ingreso"/>
    <s v="N/A"/>
    <s v="DERECHO"/>
    <s v="N/A"/>
    <s v="FEMENINO"/>
    <s v="carolina.saldarriaga@jep.gov.co"/>
    <s v="https://community.secop.gov.co/Public/Tendering/ContractNoticePhases/View?PPI=CO1.PPI.17051518&amp;isFromPublicArea=True&amp;isModal=False"/>
    <n v="1"/>
    <n v="2022"/>
  </r>
  <r>
    <s v="JEP-335-2022"/>
    <s v="JEP-CSPO-335-2022"/>
    <s v="Norma Bonilla"/>
    <s v="22 de enero de 2022"/>
    <s v="Ingrid del Pilar Saavedra Rodriguez "/>
    <m/>
    <m/>
    <x v="1"/>
    <s v="1. Prestación de servicios"/>
    <n v="51950495"/>
    <n v="3"/>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s v="Departamento SAAD - Víctimas"/>
    <s v="Claudia Liliana Erazo Maldonado"/>
    <s v="Departamento SAAD - Víctimas"/>
    <s v="N/A"/>
    <s v="N/A"/>
    <s v="N/A"/>
    <s v="Inversión"/>
    <n v="82400829"/>
    <s v="N/A"/>
    <s v="N/A"/>
    <n v="7228143"/>
    <n v="45622"/>
    <n v="59822"/>
    <n v="2018011001091"/>
    <d v="2022-01-26T00:00:00"/>
    <d v="2022-01-31T00:00:00"/>
    <s v="N/A"/>
    <s v="N/A"/>
    <s v="N/A"/>
    <s v="N/A"/>
    <n v="0"/>
    <s v="N/A"/>
    <n v="0"/>
    <s v="N/A"/>
    <n v="0"/>
    <s v="N/A"/>
    <n v="0"/>
    <n v="82400829"/>
    <s v="NO"/>
    <s v="N/A"/>
    <s v="N/A"/>
    <s v="N/A"/>
    <s v="N/A"/>
    <d v="2022-12-31T00:00:00"/>
    <d v="2022-12-31T00:00:00"/>
    <s v="NO"/>
    <s v="Departamentos de Meta y Casanare"/>
    <s v="Cumplimiento "/>
    <s v="21-47-101016927"/>
    <n v="0"/>
    <s v="Seguros del Estado "/>
    <d v="2022-01-26T00:00:00"/>
    <s v="26-01-2022 - 30-06-2023"/>
    <s v="https://jepcolombia-my.sharepoint.com/personal/carlos_torres_jep_gov_co/_layouts/15/onedrive.aspx?q=335&amp;searchScope=folder&amp;id=%2Fpersonal%2Fcarlos%5Ftorres%5Fjep%5Fgov%5Fco%2FDocuments%2FDocumentos%2FContractual%2FContractual%20%2D%20Onedrive%2FValidaci%C3%B3n%20p%C3%B3lizas%20CPS%2F%2EVERIFICACI%C3%93N%20DE%20P%C3%93LIZAS%20CONTRATOS%202022%2FVerificaci%C3%B3n%20p%C3%B3liza%20contrato%20JEP%2D335%2D2022%20%2Epdf&amp;parent=%2Fpersonal%2Fcarlos%5Ftorres%5Fjep%5Fgov%5Fco%2FDocuments%2FDocumentos%2FContractual%2FContractual%20%2D%20Onedrive%2FValidaci%C3%B3n%20p%C3%B3lizas%20CPS%2F%2EVERIFICACI%C3%93N%20DE%20P%C3%93LIZAS%20CONTRATOS%202022&amp;parentview=7"/>
    <s v="Ninguna"/>
    <x v="1"/>
    <s v="Ingreso"/>
    <s v="N/A"/>
    <s v="DERECHO"/>
    <s v="N/A"/>
    <s v="FEMENINO"/>
    <s v="ingrid.saavedra@jep.gov.co"/>
    <s v="https://community.secop.gov.co/Public/Tendering/ContractNoticePhases/View?PPI=CO1.PPI.17051497&amp;isFromPublicArea=True&amp;isModal=False"/>
    <n v="1"/>
    <n v="2022"/>
  </r>
  <r>
    <s v="JEP-336-2022"/>
    <s v="JEP-CSPO-336-2022"/>
    <s v="Norma Bonilla"/>
    <s v="22 de enero de 2022"/>
    <s v="Minerva Machado Perez "/>
    <m/>
    <m/>
    <x v="1"/>
    <s v="1. Prestación de servicios"/>
    <s v="22.506.327_x000d_"/>
    <n v="6"/>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s v="Departamento SAAD - Víctimas"/>
    <s v="Claudia Liliana Erazo Maldonado"/>
    <s v="Departamento SAAD - Víctimas"/>
    <s v="N/A"/>
    <s v="N/A"/>
    <s v="N/A"/>
    <s v="Inversión"/>
    <n v="82400829"/>
    <s v="N/A"/>
    <s v="N/A"/>
    <s v="$7.228.143"/>
    <n v="45922"/>
    <n v="59922"/>
    <s v="2018011001091_x0009_"/>
    <d v="2022-01-26T00:00:00"/>
    <d v="2022-01-28T00:00:00"/>
    <s v="N/A"/>
    <s v="N/A"/>
    <s v="N/A"/>
    <s v="N/A"/>
    <n v="0"/>
    <s v="N/A"/>
    <n v="0"/>
    <s v="N/A"/>
    <n v="0"/>
    <s v="N/A"/>
    <n v="0"/>
    <n v="82400829"/>
    <s v="NO"/>
    <s v="N/A"/>
    <s v="N/A"/>
    <s v="N/A"/>
    <s v="N/A"/>
    <d v="2022-12-31T00:00:00"/>
    <d v="2022-12-31T00:00:00"/>
    <s v="NO"/>
    <s v="Departamentos de Magdalena,_x000a_Atlántico y Magdalena"/>
    <s v="Cumplimiento "/>
    <s v="85-47-10-1004665"/>
    <n v="0"/>
    <s v="Seguros del Estado "/>
    <d v="2022-01-26T00:00:00"/>
    <s v="26-01-2022 - 30-06-2023"/>
    <s v="PENDIENTE"/>
    <s v="Ninguna"/>
    <x v="1"/>
    <s v="Ingreso"/>
    <s v="N/A"/>
    <s v="DERECHO"/>
    <s v="N/A"/>
    <s v="FEMENINO"/>
    <s v="minerva.machado@jep.gov.co"/>
    <s v="https://community.secop.gov.co/Public/Tendering/ContractNoticePhases/View?PPI=CO1.PPI.17051735&amp;isFromPublicArea=True&amp;isModal=False"/>
    <n v="1"/>
    <n v="2022"/>
  </r>
  <r>
    <s v="JEP-337-2022"/>
    <s v="JEP-CSPO-337-2022"/>
    <s v="Norma Bonilla"/>
    <s v="22 de enero de 2022"/>
    <s v="Monica Liliana Parra Caceres "/>
    <m/>
    <m/>
    <x v="1"/>
    <s v="1. Prestación de servicios"/>
    <n v="1098632575"/>
    <n v="2"/>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s v="Departamento SAAD - Víctimas"/>
    <s v="Claudia Liliana Erazo Maldonado"/>
    <s v="Departamento SAAD - Víctimas"/>
    <s v="N/A"/>
    <s v="N/A"/>
    <s v="N/A"/>
    <s v="Inversión"/>
    <n v="82400829"/>
    <s v="N/A"/>
    <s v="N/A"/>
    <n v="7228143"/>
    <n v="45522"/>
    <n v="60022"/>
    <s v="2018011001091_x0009_"/>
    <d v="2022-01-26T00:00:00"/>
    <d v="2022-01-31T00:00:00"/>
    <s v="N/A"/>
    <s v="N/A"/>
    <s v="N/A"/>
    <s v="N/A"/>
    <n v="0"/>
    <s v="N/A"/>
    <n v="0"/>
    <s v="N/A"/>
    <n v="0"/>
    <s v="N/A"/>
    <n v="0"/>
    <n v="82400829"/>
    <s v="NO"/>
    <s v="N/A"/>
    <s v="N/A"/>
    <s v="N/A"/>
    <s v="N/A"/>
    <d v="2022-12-31T00:00:00"/>
    <d v="2022-12-31T00:00:00"/>
    <s v="NO"/>
    <s v="Departamentos de Norte de_x000a_Santander y Santander"/>
    <s v="Cumplimiento "/>
    <s v="3258172–8"/>
    <n v="0"/>
    <s v="Suramericana"/>
    <d v="2022-01-28T00:00:00"/>
    <s v="26-01-2022 - 01-07-2023"/>
    <s v="PENDIENTE"/>
    <s v="Ninguna"/>
    <x v="1"/>
    <s v="Ingreso"/>
    <s v="N/A"/>
    <s v="DERECHO"/>
    <s v="N/A"/>
    <s v="FEMENINO"/>
    <s v="monica.parra@jep.gov.co"/>
    <s v="https://community.secop.gov.co/Public/Tendering/ContractNoticePhases/View?PPI=CO1.PPI.17051767&amp;isFromPublicArea=True&amp;isModal=False"/>
    <n v="1"/>
    <n v="2022"/>
  </r>
  <r>
    <s v="JEP-338-2022"/>
    <s v="JEP-CSPO-338-2022"/>
    <s v="Laura Paredes"/>
    <s v="19 de enero de 2022"/>
    <s v="Jhon Alexander Riaño Martinez"/>
    <m/>
    <m/>
    <x v="1"/>
    <s v="1. Prestación de servicios"/>
    <n v="1057581440"/>
    <n v="8"/>
    <s v="Persona Natural"/>
    <s v="NA"/>
    <s v="Prestar servicios profesionales especializados para acompañar y apoyar a la subsecretaría ejecutiva en la certificación de trabajos, obras y actividades (TOAR), con contenido reparador, seguimiento al régimen de condicionalidad y sanciones propias con énfasis en metodologías de relacionamiento psicosocial con víctimas y comparecientes y de articulación con instituciones del SIP y entidades públicas, nacionales y territoriales. "/>
    <m/>
    <s v="Harvey Danilo Suarez Morales"/>
    <s v="Secretaría Ejecutiva"/>
    <s v="Subsecretaría Ejecutiva "/>
    <s v="Subsecretaría Ejecutiva "/>
    <s v="Angela María Mora Soto"/>
    <s v="Subsecretaría Ejecutiva "/>
    <s v="N/A"/>
    <s v="N/A"/>
    <s v="N/A"/>
    <s v="Inversión"/>
    <n v="121360536"/>
    <s v="N/A"/>
    <s v="N/A"/>
    <s v="$10.553.091"/>
    <n v="53622"/>
    <n v="71622"/>
    <s v="2018011001091_x0009_"/>
    <d v="2022-01-27T00:00:00"/>
    <d v="2022-01-31T00:00:00"/>
    <s v="N/A"/>
    <s v="N/A"/>
    <s v="N/A"/>
    <s v="N/A"/>
    <n v="0"/>
    <s v="N/A"/>
    <n v="0"/>
    <s v="N/A"/>
    <n v="0"/>
    <s v="N/A"/>
    <n v="-71"/>
    <n v="121360536"/>
    <s v="NO"/>
    <s v="N/A"/>
    <s v="N/A"/>
    <s v="N/A"/>
    <s v="N/A"/>
    <d v="2022-12-31T00:00:00"/>
    <d v="2022-10-21T00:00:00"/>
    <s v="NO"/>
    <s v="Bogotá D.C"/>
    <s v="Cumplimiento "/>
    <s v="21-45-101359066"/>
    <n v="0"/>
    <s v="Seguros del Estado "/>
    <d v="2022-01-27T00:00:00"/>
    <s v="27-01-2022 - 30-06-2023"/>
    <s v="PENDIENTE"/>
    <s v="En fecha del 21 de octubre de 2022 se aprueb la terminación anticipada del contrato"/>
    <x v="0"/>
    <s v="Terminación anticipada"/>
    <s v="N/A"/>
    <s v="ECONOMÍA"/>
    <s v="N/A"/>
    <s v="MASCULINO"/>
    <s v="jhon.riano@jep.gov.co"/>
    <s v="https://community.secop.gov.co/Public/Tendering/ContractNoticePhases/View?PPI=CO1.PPI.17058091&amp;isFromPublicArea=True&amp;isModal=False"/>
    <n v="1"/>
    <n v="2022"/>
  </r>
  <r>
    <s v="JEP-339-2022"/>
    <s v="JEP-CSPO-339-2022"/>
    <s v="Laura Paredes"/>
    <s v="19 de enero de 2022"/>
    <s v="Camilo Julio Castillo Beltran"/>
    <m/>
    <m/>
    <x v="1"/>
    <s v="1. Prestación de servicios"/>
    <n v="354485"/>
    <n v="8"/>
    <s v="Persona Natural"/>
    <s v="NA"/>
    <s v="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
    <m/>
    <s v="Harvey Danilo Suarez Morales"/>
    <s v="Secretaría Ejecutiva"/>
    <s v="Subsecretaría Ejecutiva "/>
    <s v="Subsecretaría Ejecutiva "/>
    <s v="Angela María Mora Soto"/>
    <s v="Subsecretaría Ejecutiva "/>
    <s v="N/A"/>
    <s v="N/A"/>
    <s v="N/A"/>
    <s v="Inversión"/>
    <n v="184001885"/>
    <s v="N/A"/>
    <s v="N/A"/>
    <n v="16000165"/>
    <n v="53422"/>
    <n v="65922"/>
    <s v="_x0009__x000a_2018011001091"/>
    <d v="2022-01-27T00:00:00"/>
    <d v="2022-01-31T00:00:00"/>
    <s v="N/A"/>
    <s v="N/A"/>
    <s v="N/A"/>
    <s v="N/A"/>
    <n v="0"/>
    <s v="N/A"/>
    <n v="0"/>
    <s v="N/A"/>
    <n v="0"/>
    <s v="N/A"/>
    <n v="0"/>
    <n v="184001885"/>
    <s v="NO"/>
    <s v="N/A"/>
    <s v="N/A"/>
    <s v="N/A"/>
    <s v="N/A"/>
    <d v="2022-12-31T00:00:00"/>
    <d v="2022-12-31T00:00:00"/>
    <s v="NO"/>
    <s v="Bogotá D.C"/>
    <s v="Cumplimiento "/>
    <s v="21-47-101017040"/>
    <n v="0"/>
    <s v="Seguros del Estado "/>
    <d v="2022-01-27T00:00:00"/>
    <s v="27-01-2022 - 30-06-2023"/>
    <s v="PENDIENTE"/>
    <s v="Ninguna"/>
    <x v="1"/>
    <s v="Ingreso"/>
    <s v="N/A"/>
    <s v="DERECHO"/>
    <s v="N/A"/>
    <s v="MASCULINO"/>
    <s v="NR"/>
    <s v="https://community.secop.gov.co/Public/Tendering/ContractNoticePhases/View?PPI=CO1.PPI.17058430&amp;isFromPublicArea=True&amp;isModal=False"/>
    <n v="1"/>
    <n v="2022"/>
  </r>
  <r>
    <s v="JEP-340-2022"/>
    <s v="JEP-CSPO-340-2022"/>
    <s v="Laura Paredes"/>
    <s v="20 de enero de 2022"/>
    <s v="Claudia Esperanza Pardo Torres"/>
    <m/>
    <m/>
    <x v="1"/>
    <s v="1. Prestación de servicios"/>
    <n v="53073545"/>
    <n v="8"/>
    <s v="Persona Natural"/>
    <s v="NA"/>
    <s v="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
    <m/>
    <s v="Harvey Danilo Suarez Morales"/>
    <s v="Secretaría Ejecutiva"/>
    <s v="Subsecretaría Ejecutiva "/>
    <s v="Subsecretaría Ejecutiva "/>
    <s v="Angela María Mora Soto"/>
    <s v="Subsecretaría Ejecutiva "/>
    <s v="N/A"/>
    <s v="N/A"/>
    <s v="N/A"/>
    <s v="Inversión"/>
    <n v="121360536"/>
    <s v="N/A"/>
    <s v="N/A"/>
    <s v="$10.553.091"/>
    <n v="53922"/>
    <n v="69422"/>
    <s v="2018011001091_x0009_"/>
    <d v="2022-01-28T00:00:00"/>
    <d v="2022-01-31T00:00:00"/>
    <s v="N/A"/>
    <s v="N/A"/>
    <s v="N/A"/>
    <s v="N/A"/>
    <n v="0"/>
    <s v="N/A"/>
    <n v="0"/>
    <s v="N/A"/>
    <n v="0"/>
    <s v="N/A"/>
    <n v="0"/>
    <n v="121360536"/>
    <s v="NO"/>
    <s v="N/A"/>
    <s v="N/A"/>
    <s v="N/A"/>
    <s v="N/A"/>
    <d v="2022-12-31T00:00:00"/>
    <d v="2022-12-31T00:00:00"/>
    <s v="NO"/>
    <s v="Bogotá D.C "/>
    <s v="Cumplimiento "/>
    <s v="21-47-101017109"/>
    <n v="0"/>
    <s v="Seguros del Estado "/>
    <d v="2022-01-28T00:00:00"/>
    <s v="28-01-2022 - 30-06-2023"/>
    <s v="PENDIENTE"/>
    <s v="Ninguna"/>
    <x v="1"/>
    <s v="Ingreso"/>
    <s v="N/A"/>
    <s v="INGENIERÍA CATASTRAL Y GEODESTA"/>
    <s v="N/A"/>
    <s v="FEMENINO"/>
    <s v="NR"/>
    <s v="https://community.secop.gov.co/Public/Tendering/ContractNoticePhases/View?PPI=CO1.PPI.17077436&amp;isFromPublicArea=True&amp;isModal=False"/>
    <n v="1"/>
    <n v="2022"/>
  </r>
  <r>
    <s v="JEP-341-2022"/>
    <s v="JEP-CSPO-341-2022"/>
    <s v="Laura Paredes"/>
    <s v="20 de enero de 2022"/>
    <s v="Daniel Mauricio Castañeda Arredondo"/>
    <m/>
    <m/>
    <x v="1"/>
    <s v="1. Prestación de servicios"/>
    <n v="1020732641"/>
    <n v="6"/>
    <s v="Persona Natural"/>
    <s v="NA"/>
    <s v="Prestar servicios profesionales para apoyar y acompañar a la UIA en la implementación de la estrategia de participación social a través del desarrollo y ejecución de procesos y productos gráficos, creativos y audiovisuales que den soporte a los procesos de participación social de los grupos y equipos."/>
    <m/>
    <s v="Harvey Danilo Suarez Morales"/>
    <s v="Secretaría Ejecutiva"/>
    <s v="Unidad de Investigación y Acusación"/>
    <s v="Unidad de Investigación y Acusación"/>
    <s v="Luz Helena Morales Garay"/>
    <s v="Unidad de Investigación y Acusación"/>
    <s v="N/A"/>
    <s v="N/A"/>
    <s v="N/A"/>
    <s v="Inversión"/>
    <n v="76030431"/>
    <s v="N/A"/>
    <s v="N/A"/>
    <n v="6649892"/>
    <n v="59822"/>
    <n v="67122"/>
    <n v="2018011001091"/>
    <d v="2022-01-28T00:00:00"/>
    <d v="2022-01-31T00:00:00"/>
    <s v="N/A"/>
    <s v="N/A"/>
    <s v="N/A"/>
    <s v="N/A"/>
    <n v="0"/>
    <s v="N/A"/>
    <n v="0"/>
    <s v="N/A"/>
    <n v="0"/>
    <s v="N/A"/>
    <n v="0"/>
    <n v="76030431"/>
    <s v="NO"/>
    <s v="N/A"/>
    <s v="N/A"/>
    <s v="N/A"/>
    <s v="N/A"/>
    <d v="2022-12-31T00:00:00"/>
    <d v="2022-12-31T00:00:00"/>
    <s v="NO"/>
    <s v="Bogotá D.C"/>
    <s v="Cumplimiento "/>
    <s v="36-45-101037731"/>
    <n v="0"/>
    <s v="Seguros del Estado "/>
    <d v="2022-01-28T00:00:00"/>
    <s v="28-01-2022 - 30-06-2023"/>
    <s v="PENDIENTE"/>
    <s v="En fecha 22/02/2022 Mediante Otrosí No.1, se modifican las obligaciones contractuales."/>
    <x v="1"/>
    <s v="Ingreso"/>
    <s v="N/A"/>
    <s v="DISEÑO GRÁFICO"/>
    <s v="N/A"/>
    <s v="MASCULINO"/>
    <s v="NR"/>
    <s v="https://community.secop.gov.co/Public/Tendering/ContractNoticePhases/View?PPI=CO1.PPI.17084071&amp;isFromPublicArea=True&amp;isModal=False"/>
    <n v="1"/>
    <n v="2022"/>
  </r>
  <r>
    <s v="JEP-342-2022"/>
    <s v="JEP-CSPO-342-2022"/>
    <s v="Laura Paredes"/>
    <s v="20 de enero de 2022"/>
    <s v="Ernesto Pineda Guevara"/>
    <m/>
    <m/>
    <x v="1"/>
    <s v="1. Prestación de servicios"/>
    <n v="79389654"/>
    <n v="4"/>
    <s v="Persona Natural"/>
    <s v="NA"/>
    <s v="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
    <m/>
    <s v="Harvey Danilo Suarez Morales"/>
    <s v="Secretaría Ejecutiva"/>
    <s v="Subsecretaría Ejecutiva "/>
    <s v="Subsecretaría Ejecutiva "/>
    <s v="Angela María Mora Soto"/>
    <s v="Subsecretaría Ejecutiva "/>
    <s v="N/A"/>
    <s v="N/A"/>
    <s v="N/A"/>
    <s v="Inversión"/>
    <n v="121360536"/>
    <s v="N/A"/>
    <s v="N/A"/>
    <s v="$10.553.091"/>
    <n v="53222"/>
    <n v="67222"/>
    <n v="2018011001091"/>
    <d v="2022-01-27T00:00:00"/>
    <d v="2022-02-01T00:00:00"/>
    <s v="N/A"/>
    <s v="N/A"/>
    <s v="N/A"/>
    <s v="N/A"/>
    <n v="0"/>
    <s v="N/A"/>
    <n v="0"/>
    <s v="N/A"/>
    <n v="0"/>
    <s v="N/A"/>
    <n v="-184"/>
    <n v="121360536"/>
    <s v="NO"/>
    <s v="N/A"/>
    <s v="N/A"/>
    <s v="N/A"/>
    <s v="N/A"/>
    <d v="2022-12-31T00:00:00"/>
    <d v="2022-06-30T00:00:00"/>
    <s v="NO"/>
    <s v="Bogotá D.C"/>
    <s v="Cumplimiento "/>
    <s v="17-47-101003372"/>
    <n v="0"/>
    <s v="Seguros del Estado "/>
    <d v="2022-01-31T00:00:00"/>
    <s v="27-01-2022 - 15-07-2023"/>
    <s v="PENDIENTE"/>
    <s v="En fecha 30/06/2022 se suscribe terminación anticipada del contrato."/>
    <x v="0"/>
    <s v="Terminación anticipada"/>
    <m/>
    <s v="DERECHO"/>
    <s v="N/A"/>
    <s v="MASCULINO"/>
    <s v="ernesto.pineda@jep.gov.co"/>
    <s v="https://community.secop.gov.co/Public/Tendering/ContractNoticePhases/View?PPI=CO1.PPI.17079699&amp;isFromPublicArea=True&amp;isModal=False"/>
    <n v="1"/>
    <n v="2022"/>
  </r>
  <r>
    <s v="JEP-343-2022"/>
    <s v="JEP-CSPO-343-2022"/>
    <s v="Laura Paredes"/>
    <s v="20 de enero de 2022"/>
    <s v="Lenin Jhonathan Davila Pardo"/>
    <m/>
    <m/>
    <x v="1"/>
    <s v="1. Prestación de servicios"/>
    <n v="79958221"/>
    <n v="0"/>
    <s v="Persona Natural"/>
    <s v="NA"/>
    <s v="Prestar servicios profesionales a la subsecretaria ejecutiva en el apoyo a la certificación de trabajos, obras y actividades (TOAR), con contenido reparador, seguimiento al régimen de condicionalidad y sanciones propias, con énfasis en el levantamiento y análisis de información cualitativa y etnográfica, para la elaboración de documentos, en el marco del procedimiento de certificación de toar, de seguimiento del régimen de condicionalidad y de apoyo a la generación de escenarios para el cumplimiento de sanciones propias. "/>
    <m/>
    <s v="Harvey Danilo Suarez Morales"/>
    <s v="Secretaría Ejecutiva"/>
    <s v="Subsecretaría Ejecutiva "/>
    <s v="Subsecretaría Ejecutiva "/>
    <s v="Angela María Mora Soto"/>
    <s v="Subsecretaría Ejecutiva "/>
    <s v="N/A"/>
    <s v="N/A"/>
    <s v="N/A"/>
    <s v="Inversión"/>
    <n v="62641338"/>
    <s v="N/A"/>
    <s v="N/A"/>
    <n v="5447073"/>
    <n v="53522"/>
    <n v="71422"/>
    <n v="2018011001091"/>
    <d v="2022-01-28T00:00:00"/>
    <d v="2022-02-01T00:00:00"/>
    <s v="N/A"/>
    <s v="N/A"/>
    <s v="N/A"/>
    <s v="N/A"/>
    <n v="0"/>
    <s v="N/A"/>
    <n v="0"/>
    <s v="N/A"/>
    <n v="0"/>
    <s v="N/A"/>
    <n v="0"/>
    <n v="62641338"/>
    <s v="NO"/>
    <s v="N/A"/>
    <s v="N/A"/>
    <s v="N/A"/>
    <s v="N/A"/>
    <d v="2022-12-31T00:00:00"/>
    <d v="2022-12-31T00:00:00"/>
    <s v="NO"/>
    <s v="Bogotá D.C"/>
    <s v="Cumplimiento "/>
    <s v="3262836-5"/>
    <n v="0"/>
    <s v="Suramericana"/>
    <d v="2022-01-28T00:00:00"/>
    <s v="28-01-2022 - 01-07-2023"/>
    <s v="PENDIENTE"/>
    <s v="Ninguna"/>
    <x v="1"/>
    <s v="Ingreso"/>
    <s v="N/A"/>
    <s v="ANTROPOLOGÍA"/>
    <s v="N/A"/>
    <s v="MASCULINO"/>
    <s v="lenin.davila@jep.gov.co"/>
    <s v="https://community.secop.gov.co/Public/Tendering/ContractNoticePhases/View?PPI=CO1.PPI.17169877&amp;isFromPublicArea=True&amp;isModal=False"/>
    <n v="1"/>
    <n v="2022"/>
  </r>
  <r>
    <s v="JEP-344-2022"/>
    <s v="JEP-CSPO-344-2022"/>
    <s v="Laura Paredes"/>
    <s v="21 de enero de 2022"/>
    <s v="Lina Margarita Martinez Patiño"/>
    <m/>
    <m/>
    <x v="1"/>
    <s v="1. Prestación de servicios"/>
    <n v="39584345"/>
    <n v="3"/>
    <s v="Persona Natural"/>
    <s v="NA"/>
    <s v="Prestar servicios profesionales para UIA en implementación de estrategia de participación social a través de aplicación análisis y socialización de información que resulta de aplicación de instrumentos de caracterización cualitativa y cuantitativa de los usuarios internos y externos. "/>
    <m/>
    <s v="Harvey Danilo Suarez Morales"/>
    <s v="Secretaría Ejecutiva"/>
    <s v="Unidad de Investigación y Acusación"/>
    <s v="Unidad de Investigación y Acusación"/>
    <s v="Luz Helena Morales Garay"/>
    <s v="Unidad de Investigación y Acusación"/>
    <s v="N/A"/>
    <s v="N/A"/>
    <s v="N/A"/>
    <s v="Inversión"/>
    <n v="94211621"/>
    <s v="N/A"/>
    <s v="N/A"/>
    <s v="$8.240.084,00"/>
    <n v="58122"/>
    <n v="67022"/>
    <s v="2018011001091_x0009_"/>
    <d v="2022-01-28T00:00:00"/>
    <d v="2022-01-31T00:00:00"/>
    <s v="N/A"/>
    <s v="N/A"/>
    <s v="N/A"/>
    <s v="N/A"/>
    <n v="0"/>
    <s v="N/A"/>
    <n v="0"/>
    <s v="N/A"/>
    <n v="0"/>
    <s v="N/A"/>
    <n v="0"/>
    <n v="94211621"/>
    <s v="NO"/>
    <s v="N/A"/>
    <s v="N/A"/>
    <s v="N/A"/>
    <s v="N/A"/>
    <d v="2022-12-31T00:00:00"/>
    <d v="2022-12-31T00:00:00"/>
    <s v="NO"/>
    <s v="Bogotá D.C"/>
    <s v="Cumplimiento "/>
    <s v="36-45-101037750"/>
    <n v="0"/>
    <s v="Seguros del Estado "/>
    <d v="2022-01-31T00:00:00"/>
    <s v="28-01-2022 - 30-06-2023"/>
    <s v="PENDIENTE"/>
    <s v="Mediante otrosí No. 1, suscrito el 14/03/2022, se modifica la claulusla segunda (obligaciones contratista) y la forma de pago."/>
    <x v="1"/>
    <s v="Ingreso"/>
    <s v="N/A"/>
    <s v="SOCIOLOGÍA"/>
    <s v="N/A"/>
    <s v="FEMENINO"/>
    <s v="lina.martinez@jep.gov.co"/>
    <s v="https://community.secop.gov.co/Public/Tendering/ContractNoticePhases/View?PPI=CO1.PPI.17111933&amp;isFromPublicArea=True&amp;isModal=False"/>
    <n v="1"/>
    <n v="2022"/>
  </r>
  <r>
    <s v="JEP-345-2022"/>
    <s v="JEP-CSPO-345-2022"/>
    <s v="Laura Paredes"/>
    <s v="21 de enero de 2022"/>
    <s v="Margarita Maria Barreneche Ortiz"/>
    <m/>
    <m/>
    <x v="1"/>
    <s v="1. Prestación de servicios"/>
    <n v="37512294"/>
    <n v="0"/>
    <s v="Persona Natural"/>
    <s v="NA"/>
    <s v="Prestar servicios profesionales para apoyar a la dirección de la UIA en la ejecución y seguimiento a la gestión y desarrollo de las diferentes estrategias entre ellas las de relacionamiento y comunicación y la de participación social a cargo de esta dirección. "/>
    <m/>
    <s v="Harvey Danilo Suarez Morales"/>
    <s v="Secretaría Ejecutiva"/>
    <s v="Unidad de Investigación y Acusación"/>
    <s v="Unidad de Investigación y Acusación"/>
    <s v="Luz Helena Morales Garay"/>
    <s v="Unidad de Investigación y Acusación"/>
    <s v="N/A"/>
    <s v="N/A"/>
    <s v="N/A"/>
    <s v="Inversión"/>
    <n v="120657009"/>
    <s v="N/A"/>
    <s v="N/A"/>
    <n v="10553092"/>
    <n v="58022"/>
    <n v="71522"/>
    <n v="2018011001091"/>
    <d v="2022-01-26T00:00:00"/>
    <d v="2022-01-31T00:00:00"/>
    <s v="N/A"/>
    <s v="N/A"/>
    <s v="N/A"/>
    <s v="N/A"/>
    <n v="-11"/>
    <s v="N/A"/>
    <n v="0"/>
    <s v="N/A"/>
    <n v="0"/>
    <s v="N/A"/>
    <n v="0"/>
    <n v="120656998"/>
    <s v="NO"/>
    <s v="N/A"/>
    <s v="N/A"/>
    <s v="N/A"/>
    <s v="N/A"/>
    <d v="2022-12-31T00:00:00"/>
    <d v="2022-12-31T00:00:00"/>
    <s v="NO"/>
    <s v="Bogotá D.C"/>
    <s v="Cumplimiento "/>
    <s v="15-47-101008732"/>
    <n v="0"/>
    <s v="Seguros del Estado "/>
    <d v="2022-01-28T00:00:00"/>
    <s v="28-01-2022 - 30-06-2023"/>
    <s v="PENDIENTE"/>
    <s v="Mediante otrosí no. 1de fecha 16/03/2022, se aclaran las obligaciones, el valor y  la forma de pago"/>
    <x v="1"/>
    <s v="Adición"/>
    <s v="N/A"/>
    <s v="COMUNICACIÓN SOCIAL"/>
    <s v="N/A"/>
    <s v="FEMENINO"/>
    <s v="margarita.barreneche@jep.gov.co"/>
    <s v="https://community.secop.gov.co/Public/Tendering/ContractNoticePhases/View?PPI=CO1.PPI.17166869&amp;isFromPublicArea=True&amp;isModal=False"/>
    <n v="1"/>
    <n v="2022"/>
  </r>
  <r>
    <s v="JEP-346-2022"/>
    <s v="JEP-CSPO-346-2022"/>
    <s v="Laura Paredes"/>
    <s v="21 de enero de 2022"/>
    <s v="Nancy Liliana Cortes Garcia"/>
    <m/>
    <m/>
    <x v="1"/>
    <s v="1. Prestación de servicios"/>
    <n v="1015446504"/>
    <n v="0"/>
    <s v="Persona Natural"/>
    <s v="NA"/>
    <s v="Prestar servicios profesionales para apoyar y acompañar a la UIA en la implementación de la estrategia de participación social a través de la promoción y el relacionamiento con organizaciones de la sociedad civil y el acompañamiento a los grupos territoriales en la implementación del protocolo de comunicación con las víctimas."/>
    <m/>
    <s v="Harvey Danilo Suarez Morales"/>
    <s v="Secretaría Ejecutiva"/>
    <s v="Unidad de Investigación y Acusación"/>
    <s v="Unidad de Investigación y Acusación"/>
    <s v="Luz Helena Morales Garay"/>
    <s v="Unidad de Investigación y Acusación"/>
    <s v="N/A"/>
    <s v="N/A"/>
    <s v="N/A"/>
    <s v="Inversión"/>
    <n v="76030431"/>
    <s v="N/A"/>
    <s v="N/A"/>
    <s v="$6.649.892,00"/>
    <n v="58422"/>
    <n v="71722"/>
    <s v="2018011001091_x0009_"/>
    <d v="2022-01-28T00:00:00"/>
    <d v="2022-01-31T00:00:00"/>
    <s v="N/A"/>
    <s v="N/A"/>
    <s v="N/A"/>
    <s v="N/A"/>
    <n v="0"/>
    <s v="N/A"/>
    <n v="0"/>
    <s v="N/A"/>
    <n v="0"/>
    <s v="N/A"/>
    <n v="0"/>
    <n v="76030431"/>
    <s v="NO"/>
    <s v="N/A"/>
    <s v="N/A"/>
    <s v="N/A"/>
    <s v="N/A"/>
    <d v="2022-12-31T00:00:00"/>
    <d v="2022-12-31T00:00:00"/>
    <s v="NO"/>
    <s v="Bogotá D.C"/>
    <s v="Cumplimiento "/>
    <s v="36-45-101037741"/>
    <n v="0"/>
    <s v="Seguros del Estado "/>
    <d v="2022-01-28T00:00:00"/>
    <s v="28-01-2022 - 30-06-2023"/>
    <s v="PENDIENTE"/>
    <s v="En otrosí No. 1 de fecha 29/03/2022 Se aclara vigencia a 31/12/2022 y forma de pago."/>
    <x v="1"/>
    <s v="Ingreso"/>
    <s v="N/A"/>
    <s v="POLITICA Y RELACIONES INTERNACIONALES"/>
    <s v="N/A"/>
    <s v="FEMENINO"/>
    <s v="NR"/>
    <s v="https://community.secop.gov.co/Public/Tendering/ContractNoticePhases/View?PPI=CO1.PPI.17168551&amp;isFromPublicArea=True&amp;isModal=False"/>
    <n v="1"/>
    <n v="2022"/>
  </r>
  <r>
    <s v="JEP-347-2022"/>
    <s v="JEP-CSPO-347-2022"/>
    <s v="Laura Paredes"/>
    <s v="21 de enero de 2022"/>
    <s v="Sthefannie Valentina Taylor Bucheli"/>
    <m/>
    <m/>
    <x v="1"/>
    <s v="1. Prestación de servicios"/>
    <n v="36759733"/>
    <n v="1"/>
    <s v="Persona Natural"/>
    <s v="NA"/>
    <s v="Prestar servicios profesionales para UIA en implementación de estrategia de participación social a través de aplicación análisis y socialización de información que resulta de aplicación de instrumentos de caracterización cualitativa y cuantitativa de los usuarios internos y externos."/>
    <m/>
    <s v="Harvey Danilo Suarez Morales"/>
    <s v="Secretaría Ejecutiva"/>
    <s v="Unidad de Investigación y Acusación"/>
    <s v="Unidad de Investigación y Acusación"/>
    <s v="Luz Helena Morales Garay"/>
    <s v="Unidad de Investigación y Acusación"/>
    <s v="N/A"/>
    <s v="N/A"/>
    <s v="N/A"/>
    <s v="Inversión"/>
    <n v="94211621"/>
    <s v="N/A"/>
    <s v="N/A"/>
    <n v="8240084"/>
    <n v="57922"/>
    <n v="66922"/>
    <n v="2018011001091"/>
    <d v="2022-01-28T00:00:00"/>
    <d v="2022-01-31T00:00:00"/>
    <s v="N/A"/>
    <s v="N/A"/>
    <s v="N/A"/>
    <s v="N/A"/>
    <n v="0"/>
    <s v="N/A"/>
    <n v="0"/>
    <s v="N/A"/>
    <n v="0"/>
    <s v="N/A"/>
    <n v="0"/>
    <n v="94211621"/>
    <s v="NO"/>
    <s v="N/A"/>
    <s v="N/A"/>
    <s v="N/A"/>
    <s v="N/A"/>
    <d v="2022-12-31T00:00:00"/>
    <d v="2022-12-31T00:00:00"/>
    <s v="NO"/>
    <s v="Bogotá D.C"/>
    <s v="Cumplimiento "/>
    <s v="36-45-101037730"/>
    <n v="0"/>
    <s v="Seguros del Estado "/>
    <d v="2022-01-28T00:00:00"/>
    <s v="28-01-2022 - 30-06-2023"/>
    <s v="PENDIENTE"/>
    <s v="Mediante otrosí aclaratorio No. 1 de fecha 11/03/2022, s emodifica las condifiones de pago."/>
    <x v="1"/>
    <s v="Ingreso"/>
    <s v="N/A"/>
    <s v="PSICOLOGÍA"/>
    <s v="N/A"/>
    <s v="FEMENINO"/>
    <s v="sthefannie.taylor@jep.gov.co"/>
    <s v="https://community.secop.gov.co/Public/Tendering/ContractNoticePhases/View?PPI=CO1.PPI.17169440&amp;isFromPublicArea=True&amp;isModal=False"/>
    <n v="1"/>
    <n v="2022"/>
  </r>
  <r>
    <s v="JEP-348-2022"/>
    <s v="JEP-CSPO-348-2022"/>
    <s v="Vanessa Jiménez "/>
    <s v="24 de enero de 2022"/>
    <s v="Maria Camila Sanchez Gomez"/>
    <m/>
    <m/>
    <x v="1"/>
    <s v="1. Prestación de servicios"/>
    <n v="1020732336"/>
    <n v="4"/>
    <s v="Persona Natural"/>
    <s v="NA"/>
    <s v="Prestar servicios profesionales para la representación a víctimas con enfoque diferencial en los asuntos de competencia de la jurisdicción y en articulación con las actividades de representación en territorio para el sistema autónomo de asesoría y defensa de la SE-JEP."/>
    <m/>
    <s v="Harvey Danilo Suarez Morales"/>
    <s v="Secretaría Ejecutiva"/>
    <s v="Subsecretaría Ejecutiva "/>
    <s v="Departamento SAAD - Víctimas"/>
    <s v="Claudia Liliana Erazo Maldonado"/>
    <s v="Departamento SAAD - Víctimas"/>
    <s v="N/A"/>
    <s v="N/A"/>
    <s v="N/A"/>
    <s v="Inversión"/>
    <n v="102610727"/>
    <s v="N/A"/>
    <s v="N/A"/>
    <s v="$9.107.461"/>
    <n v="45022"/>
    <n v="62422"/>
    <s v="2018011001091_x0009_"/>
    <d v="2022-01-26T00:00:00"/>
    <d v="2022-01-28T00:00:00"/>
    <s v="N/A"/>
    <s v="N/A"/>
    <s v="N/A"/>
    <s v="N/A"/>
    <n v="0"/>
    <s v="N/A"/>
    <n v="0"/>
    <s v="N/A"/>
    <n v="0"/>
    <s v="N/A"/>
    <n v="0"/>
    <n v="102610727"/>
    <s v="NO"/>
    <s v="N/A"/>
    <s v="N/A"/>
    <s v="N/A"/>
    <s v="N/A"/>
    <d v="2022-12-31T00:00:00"/>
    <d v="2022-12-31T00:00:00"/>
    <s v="NO"/>
    <s v="Bogotá D.C"/>
    <s v="Cumplimiento "/>
    <s v="21-47-101016918"/>
    <n v="0"/>
    <s v="Seguros del Estado "/>
    <d v="2022-01-26T00:00:00"/>
    <s v="25-01-2022 - 03-07-2023"/>
    <s v="https://jepcolombia-my.sharepoint.com/personal/carlos_torres_jep_gov_co/_layouts/15/onedrive.aspx?q=348&amp;searchScope=folder&amp;id=%2Fpersonal%2Fcarlos%5Ftorres%5Fjep%5Fgov%5Fco%2FDocuments%2FDocumentos%2FContractual%2FContractual%20%2D%20Onedrive%2FValidaci%C3%B3n%20p%C3%B3lizas%20CPS%2F%2EVERIFICACI%C3%93N%20DE%20P%C3%93LIZAS%20CONTRATOS%202022%2FVerificaci%C3%B3n%20p%C3%B3liza%20del%20contrato%20JEP%20348%202022%2EPNG&amp;parent=%2Fpersonal%2Fcarlos%5Ftorres%5Fjep%5Fgov%5Fco%2FDocuments%2FDocumentos%2FContractual%2FContractual%20%2D%20Onedrive%2FValidaci%C3%B3n%20p%C3%B3lizas%20CPS%2F%2EVERIFICACI%C3%93N%20DE%20P%C3%93LIZAS%20CONTRATOS%202022&amp;parentview=7"/>
    <s v="Ninguna"/>
    <x v="1"/>
    <s v="Ingreso"/>
    <s v="N/A"/>
    <s v="DERECHO"/>
    <s v="N/A"/>
    <s v="FEMENINO"/>
    <s v="maria.sanchez@jep.gov.co"/>
    <s v="https://community.secop.gov.co/Public/Tendering/ContractNoticePhases/View?PPI=CO1.PPI.17069374&amp;isFromPublicArea=True&amp;isModal=False"/>
    <n v="1"/>
    <n v="2022"/>
  </r>
  <r>
    <s v="JEP-349-2022"/>
    <s v="JEP-CSPO-349-2022"/>
    <s v="Paola Casas"/>
    <s v="24 de enero de 2022"/>
    <s v="Katiana Maria Chaverra Gomez"/>
    <m/>
    <m/>
    <x v="1"/>
    <s v="1. Prestación de servicios"/>
    <n v="50927329"/>
    <n v="9"/>
    <s v="Persona Natural"/>
    <s v="NA"/>
    <s v="Prestar servicios profesionales especializados para apoyar y acompañar el despliegue territorial de la Secretaría Ejecutiva en los departamentos de Cesar y La Guajira,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s v="Departamento de Gestión Territorial"/>
    <s v="N/A"/>
    <s v="N/A"/>
    <s v="N/A"/>
    <s v="Inversión"/>
    <n v="115435112"/>
    <s v="N/A"/>
    <s v="N/A"/>
    <n v="10245720"/>
    <n v="29322"/>
    <n v="60122"/>
    <n v="2018011001091"/>
    <d v="2022-01-25T00:00:00"/>
    <d v="2022-01-28T00:00:00"/>
    <s v="N/A"/>
    <s v="N/A"/>
    <s v="N/A"/>
    <s v="N/A"/>
    <n v="0"/>
    <s v="N/A"/>
    <n v="0"/>
    <s v="N/A"/>
    <n v="0"/>
    <s v="N/A"/>
    <n v="0"/>
    <n v="115435112"/>
    <s v="NO"/>
    <s v="N/A"/>
    <s v="N/A"/>
    <s v="N/A"/>
    <s v="N/A"/>
    <d v="2022-12-31T00:00:00"/>
    <d v="2022-12-31T00:00:00"/>
    <s v="NO"/>
    <s v="Departamentos de Cesar y la_x000a_Guajira"/>
    <s v="Cumplimiento "/>
    <s v="CRC- 100006897"/>
    <n v="0"/>
    <s v="Seguros Mundial"/>
    <d v="2022-01-26T00:00:00"/>
    <s v="25-01-2022 - 30-06-2023"/>
    <s v="PENDIENTE"/>
    <s v="Ninguna"/>
    <x v="1"/>
    <s v="Ingreso"/>
    <s v="N/A"/>
    <s v="DERECHO"/>
    <s v="N/A"/>
    <s v="FEMENINO"/>
    <s v="katiana.chaverra@jep.gov.co"/>
    <s v="https://community.secop.gov.co/Public/Tendering/ContractNoticePhases/View?PPI=CO1.PPI.17095857&amp;isFromPublicArea=True&amp;isModal=False"/>
    <n v="1"/>
    <n v="2022"/>
  </r>
  <r>
    <s v="JEP-350-2022"/>
    <s v="JEP-CSPO-350-2022"/>
    <s v="John Maldonado"/>
    <s v="24 de enero de 2022"/>
    <s v="UNION TEMPORAL PROGRAMA NACIONAL DE EDUCACION PARA LA PAZ EDUCAPAZ"/>
    <s v="N/A"/>
    <s v="N/A"/>
    <x v="1"/>
    <s v="7. Convenios con otras organizaciones"/>
    <n v="901147032"/>
    <n v="6"/>
    <s v="Persona Jurídica"/>
    <m/>
    <s v="Aunar esfuerzos financieros, técnicos y pedagógicos para el diseño, implementación y evaluación de una estrategia pedagógica en el ámbito escolar con el fin de fomentar la compresión de la justicia transicional con enfoque restaurativo."/>
    <m/>
    <s v="Ana Lucia Rosales Callejas"/>
    <s v="Dirección Administrativa y Financiera"/>
    <s v="Secretaría Ejecutiva"/>
    <s v="Subdirección de Fortalecimiento Institucional"/>
    <s v="Luz Amanda Granados Urrea_x0009_"/>
    <s v="Subdirección de Fortalecimiento Institucional"/>
    <s v="N/A"/>
    <s v="N/A"/>
    <s v="N/A"/>
    <s v="Inversión"/>
    <n v="385000000"/>
    <s v="N/A"/>
    <s v="N/A"/>
    <n v="0"/>
    <n v="59922"/>
    <n v="60922"/>
    <s v="2018011001175_x0009_"/>
    <d v="2022-01-26T00:00:00"/>
    <d v="2022-01-27T00:00:00"/>
    <s v="N/A"/>
    <s v="N/A"/>
    <s v="N/A"/>
    <s v="N/A"/>
    <n v="0"/>
    <s v="N/A"/>
    <n v="0"/>
    <s v="N/A"/>
    <n v="0"/>
    <s v="N/A"/>
    <n v="0"/>
    <n v="385000000"/>
    <s v="NO"/>
    <s v="N/A"/>
    <s v="N/A"/>
    <s v="N/A"/>
    <s v="N/A"/>
    <d v="2022-12-31T00:00:00"/>
    <d v="2022-12-31T00:00:00"/>
    <s v="NO"/>
    <s v="Territorio Nacional"/>
    <s v="N/A"/>
    <s v="N/A"/>
    <s v="N/A"/>
    <s v="N/A"/>
    <s v="N/A"/>
    <s v="N/A"/>
    <s v="N/A"/>
    <s v="Ninguna"/>
    <x v="1"/>
    <s v="Ingreso"/>
    <s v="N/A"/>
    <s v="PND"/>
    <s v="N/A"/>
    <s v="N/A"/>
    <s v="N/A"/>
    <s v="https://community.secop.gov.co/Public/Tendering/ContractNoticePhases/View?PPI=CO1.PPI.17086087&amp;isFromPublicArea=True&amp;isModal=False"/>
    <n v="1"/>
    <n v="2022"/>
  </r>
  <r>
    <s v="JEP-351-2022"/>
    <s v="JEP-CSPO-351-2022"/>
    <s v="John Maldonado"/>
    <s v="24 de enero de 2022"/>
    <s v="SOFPLAN SISTEMAS COLOMBIA"/>
    <s v="N/A"/>
    <s v="N/A"/>
    <x v="1"/>
    <s v="1. Prestación de servicios"/>
    <n v="901144436"/>
    <n v="4"/>
    <s v="Persona Jurídica"/>
    <s v="Bogotá D.C. "/>
    <s v="Renovación del soporte y mantenimiento y bolsa de horas para nuevos desarrollos, ajustes y servicios bajo demanda del sistema LEGALi"/>
    <s v="Funciones de la dependencia"/>
    <s v="Luis Felipe Rivera García"/>
    <s v="Dirección de Tecnologías de la Información"/>
    <s v="Dirección de Tecnologías de la Información"/>
    <s v="Dirección de Tecnologías de la Información"/>
    <s v="Natalia Lorena Arbelaez Mendoza"/>
    <s v="Dirección de Tecnologías de la Información"/>
    <s v="N/A"/>
    <s v="N/A"/>
    <s v="N/A"/>
    <s v="Funcionamiento"/>
    <n v="3770757135"/>
    <s v="N/A"/>
    <s v="N/A"/>
    <s v="N/A"/>
    <n v="60822"/>
    <n v="58422"/>
    <s v="N/A"/>
    <d v="2022-01-26T00:00:00"/>
    <d v="2022-01-27T00:00:00"/>
    <s v="N/A"/>
    <s v="N/A"/>
    <s v="N/A"/>
    <s v="N/A"/>
    <n v="344599728"/>
    <d v="2022-10-26T00:00:00"/>
    <n v="0"/>
    <s v="N/A"/>
    <n v="0"/>
    <s v="N/A"/>
    <n v="50"/>
    <n v="4115356863"/>
    <s v="NO"/>
    <s v="N/A"/>
    <s v="N/A"/>
    <s v="N/A"/>
    <s v="N/A"/>
    <d v="2022-10-26T00:00:00"/>
    <d v="2022-12-15T00:00:00"/>
    <s v="NO"/>
    <s v="Bogotá D.C"/>
    <s v="Cumplimiento "/>
    <n v="2035487"/>
    <n v="0"/>
    <s v="Jmalucelli Travelers Segiros S.a"/>
    <d v="2022-01-26T00:00:00"/>
    <s v="26/01-2022 - 27-04-2023"/>
    <s v="PENDIENTE"/>
    <s v="Mediante otrosí N°1 del 26/10/2022 se realizó adición  por un valor de $344.599.728 y prorroga hasta el 15/12/2022"/>
    <x v="1"/>
    <s v="Adición y Prorróga"/>
    <s v="N/A"/>
    <s v="N/A"/>
    <s v="N/A"/>
    <s v="N/A"/>
    <s v="N/A"/>
    <s v="https://community.secop.gov.co/Public/Tendering/ContractNoticePhases/View?PPI=CO1.PPI.17085621&amp;isFromPublicArea=True&amp;isModal=False"/>
    <n v="1"/>
    <n v="2022"/>
  </r>
  <r>
    <s v="JEP-352-2022"/>
    <s v="JEP-CSPO-352-2022"/>
    <s v="Vanessa Jiménez "/>
    <s v="24 de enero de 2022"/>
    <s v="Ana Maria Leyton Lopez "/>
    <m/>
    <m/>
    <x v="1"/>
    <s v="1. Prestación de servicios"/>
    <n v="1087410373"/>
    <n v="9"/>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s v="Departamento SAAD - Víctimas"/>
    <s v="Claudia Liliana Erazo Maldonado"/>
    <s v="Departamento SAAD - Víctimas"/>
    <s v="N/A"/>
    <s v="N/A"/>
    <s v="N/A"/>
    <s v="Inversión"/>
    <n v="81437077"/>
    <s v="N/A"/>
    <s v="N/A"/>
    <s v="$7.228.143"/>
    <n v="55222"/>
    <n v="69122"/>
    <s v="2018011001091_x0009_"/>
    <d v="2022-01-28T00:00:00"/>
    <d v="2022-02-01T00:00:00"/>
    <s v="N/A"/>
    <s v="N/A"/>
    <s v="N/A"/>
    <s v="N/A"/>
    <n v="0"/>
    <s v="N/A"/>
    <n v="0"/>
    <s v="N/A"/>
    <n v="0"/>
    <s v="N/A"/>
    <n v="0"/>
    <n v="81437077"/>
    <s v="NO"/>
    <s v="N/A"/>
    <s v="N/A"/>
    <s v="N/A"/>
    <s v="N/A"/>
    <d v="2022-12-31T00:00:00"/>
    <d v="2022-12-31T00:00:00"/>
    <s v="NO"/>
    <s v="Bogotá y en los departamentos de_x000a_Cundinamarca y Boyacá"/>
    <s v="Cumplimiento "/>
    <s v="41-45-101075666"/>
    <n v="0"/>
    <s v="Seguros del Estado "/>
    <d v="2022-01-28T00:00:00"/>
    <s v="28-01-2022 - 30-06-2023"/>
    <s v="PENDIENTE"/>
    <s v="Ninguna"/>
    <x v="1"/>
    <s v="Ingreso"/>
    <s v="N/A"/>
    <s v="DERECHO"/>
    <s v="N/A"/>
    <s v="FEMENINO"/>
    <s v="ana.leyton@jep.gov.co"/>
    <s v="https://community.secop.gov.co/Public/Tendering/ContractNoticePhases/View?PPI=CO1.PPI.17092401&amp;isFromPublicArea=True&amp;isModal=False"/>
    <n v="1"/>
    <n v="2022"/>
  </r>
  <r>
    <s v="JEP-353-2022"/>
    <s v="JEP-CSPO-353-2022"/>
    <s v="Norma Bonilla"/>
    <s v="24 de enero de 2022"/>
    <s v="Angela Maria Montaña Apraez "/>
    <m/>
    <m/>
    <x v="1"/>
    <s v="1. Prestación de servicios"/>
    <n v="1026580293"/>
    <n v="4"/>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s v="Departamento SAAD - Víctimas"/>
    <s v="Claudia Liliana Erazo Maldonado"/>
    <s v="Departamento SAAD - Víctimas"/>
    <s v="N/A"/>
    <s v="N/A"/>
    <s v="N/A"/>
    <s v="Inversión"/>
    <n v="81437077"/>
    <s v="N/A"/>
    <s v="N/A"/>
    <n v="7228143"/>
    <n v="61722"/>
    <n v="61422"/>
    <n v="2018011001091"/>
    <d v="2022-01-26T00:00:00"/>
    <d v="2022-01-31T00:00:00"/>
    <s v="N/A"/>
    <s v="N/A"/>
    <s v="N/A"/>
    <s v="N/A"/>
    <n v="0"/>
    <s v="N/A"/>
    <n v="0"/>
    <s v="N/A"/>
    <n v="0"/>
    <s v="N/A"/>
    <n v="0"/>
    <n v="81437077"/>
    <s v="NO"/>
    <s v="N/A"/>
    <s v="N/A"/>
    <s v="N/A"/>
    <s v="N/A"/>
    <d v="2022-12-31T00:00:00"/>
    <d v="2022-12-31T00:00:00"/>
    <s v="NO"/>
    <s v="Departamentos de Nariño y_x000a_Putumayo"/>
    <s v="Cumplimiento"/>
    <s v="21-47-101016932"/>
    <n v="0"/>
    <s v="Seguros del Estado"/>
    <d v="2022-01-26T00:00:00"/>
    <s v="26-01-2022 - 30-06-2023"/>
    <s v="PENDIENTE"/>
    <s v="Ninguna"/>
    <x v="1"/>
    <s v="Ingreso"/>
    <s v="N/A"/>
    <s v="DERECHO"/>
    <s v="N/A"/>
    <s v="FEMENINO"/>
    <s v="angela.montana@jep.gov.co"/>
    <s v="https://community.secop.gov.co/Public/Tendering/ContractNoticePhases/View?PPI=CO1.PPI.17115838&amp;isFromPublicArea=True&amp;isModal=False"/>
    <n v="1"/>
    <n v="2022"/>
  </r>
  <r>
    <s v="JEP-354-2022"/>
    <s v="JEP-CSPO-354-2022"/>
    <s v="Ángela Esquivel "/>
    <s v="24 de enero de 2022"/>
    <s v="Santiago Peña Aragon"/>
    <m/>
    <m/>
    <x v="1"/>
    <s v="1. Prestación de servicios"/>
    <s v="1.019.110.556_x000d_"/>
    <n v="5"/>
    <s v="Persona Natural"/>
    <s v="NA"/>
    <s v="Prestar servicios para apoyar y acompañar al Departamento de Gestión Territorial en la organización y sistematización de la información producida por la dependencia, teniendo en cuenta los enfoques diferenciales."/>
    <m/>
    <s v="Harvey Danilo Suarez Morales"/>
    <s v="Secretaría Ejecutiva"/>
    <s v="Subsecretaría Ejecutiva "/>
    <s v="Departamento de Gestión Territorial"/>
    <s v="Gloria Cala Navarro"/>
    <s v="Departamento de Gestión Territorial"/>
    <s v="N/A"/>
    <s v="N/A"/>
    <s v="N/A"/>
    <s v="Inversión"/>
    <n v="40477584"/>
    <s v="N/A"/>
    <s v="N/A"/>
    <s v="$3.614.070"/>
    <n v="60322"/>
    <n v="70722"/>
    <s v="2018011001091_x0009_"/>
    <d v="2022-01-28T00:00:00"/>
    <d v="2022-01-31T00:00:00"/>
    <s v="N/A"/>
    <s v="N/A"/>
    <s v="N/A"/>
    <s v="N/A"/>
    <n v="0"/>
    <s v="N/A"/>
    <n v="0"/>
    <s v="N/A"/>
    <n v="0"/>
    <s v="N/A"/>
    <n v="0"/>
    <n v="40477584"/>
    <s v="NO"/>
    <s v="N/A"/>
    <s v="N/A"/>
    <s v="N/A"/>
    <s v="N/A"/>
    <d v="2022-12-31T00:00:00"/>
    <d v="2022-12-31T00:00:00"/>
    <s v="NO"/>
    <s v="Bogotá D.C"/>
    <s v="Cumplimiento"/>
    <s v="15-45-101138280"/>
    <n v="2"/>
    <s v="Seguros del Estado"/>
    <d v="2022-01-28T00:00:00"/>
    <s v="28-01-2022 - 02-07-2023"/>
    <s v="PENDIENTE"/>
    <s v="Ninguna"/>
    <x v="1"/>
    <s v="Ingreso"/>
    <s v="N/A"/>
    <s v="HISTORIA"/>
    <s v="N/A"/>
    <s v="MASCULINO"/>
    <s v="santiago.pena@jep.gov.co"/>
    <s v="https://community.secop.gov.co/Public/Tendering/ContractNoticePhases/View?PPI=CO1.PPI.17130015&amp;isFromPublicArea=True&amp;isModal=False"/>
    <n v="1"/>
    <n v="2022"/>
  </r>
  <r>
    <s v="JEP-355-2022"/>
    <s v="JEP-CSPO-355-2022"/>
    <s v="Ángela Esquivel "/>
    <s v="24 de enero de 2022"/>
    <s v="Diana Margarita Vivas Munar"/>
    <m/>
    <m/>
    <x v="1"/>
    <s v="1. Prestación de servicios"/>
    <n v="52224219"/>
    <n v="7"/>
    <s v="Persona Natural"/>
    <s v="NA"/>
    <s v="Prestar servicios profesionales para apoyar a la Subdirección de Planeación, Fortalecimiento Institucional y Talento Humano en la planeación financiera de alternativas para optimizar el talento humano de las salas de justicia, en particular de la Sala de Reconocimiento de Verdad, Responsabilidad y Reconocimiento de hechos y conductas, con visión integral y organizacional."/>
    <m/>
    <s v="Harvey Danilo Suarez Morales"/>
    <s v="Secretaría Ejecutiva"/>
    <s v="Secretaría Ejecutiva"/>
    <s v="Subdirección de Planeación"/>
    <s v="Adela del Pilar Parra González_x0009_"/>
    <s v="Subdirección de Planeación"/>
    <s v="N/A"/>
    <s v="N/A"/>
    <s v="N/A"/>
    <s v="Inversión"/>
    <n v="114239980"/>
    <s v="N/A"/>
    <s v="N/A"/>
    <n v="19040000"/>
    <n v="37222"/>
    <n v="69622"/>
    <n v="2018011001091"/>
    <d v="2022-01-28T00:00:00"/>
    <d v="2022-02-01T00:00:00"/>
    <s v="N/A"/>
    <s v="N/A"/>
    <s v="N/A"/>
    <s v="N/A"/>
    <n v="0"/>
    <s v="N/A"/>
    <n v="0"/>
    <s v="N/A"/>
    <n v="0"/>
    <s v="N/A"/>
    <n v="0"/>
    <n v="114239980"/>
    <s v="NO"/>
    <s v="N/A"/>
    <s v="N/A"/>
    <s v="N/A"/>
    <s v="N/A"/>
    <d v="2022-07-24T00:00:00"/>
    <d v="2022-07-24T00:00:00"/>
    <s v="NO"/>
    <s v="Bogotá D.C"/>
    <s v="Cumplimiento"/>
    <s v="21-47-101017224"/>
    <n v="0"/>
    <s v="Seguros del Estado"/>
    <d v="2022-01-28T00:00:00"/>
    <s v="28-01-2022 - 01-02-2023"/>
    <s v="PENDIENTE"/>
    <s v="Ninguna"/>
    <x v="0"/>
    <s v="Ingreso"/>
    <s v="N/A"/>
    <s v="DERECHO"/>
    <s v="N/A"/>
    <s v="FEMENINO"/>
    <s v="PND"/>
    <s v="https://community.secop.gov.co/Public/Tendering/ContractNoticePhases/View?PPI=CO1.PPI.17125933&amp;isFromPublicArea=True&amp;isModal=False"/>
    <n v="1"/>
    <n v="2022"/>
  </r>
  <r>
    <s v="JEP-356-2022"/>
    <s v="JEP-CSPO-356-2022"/>
    <s v="Laura Paredes"/>
    <s v="20 de enero de 2022"/>
    <s v="Judy Marcela Martinez Reyes"/>
    <m/>
    <m/>
    <x v="1"/>
    <s v="1. Prestación de servicios"/>
    <s v="1.098.647.926_x000d_"/>
    <n v="1"/>
    <s v="Persona Natural"/>
    <s v="NA"/>
    <s v="Prestar servicios profesionales a la subsecretaría ejecutiva en el apoyo a la certificación de trabajos, obras y actividades (TOAR), con contenido reparador, seguimiento al régimen de condicionalidad y sanciones propias, con énfasis en los procesos y procedimientos jurídicos relacionados con la garantía de los derechos de las víctimas y del debido proceso a los comparecientes y con la implementación de políticas públicas de atención a las víctimas e implementación del acuerdo de paz."/>
    <m/>
    <s v="Harvey Danilo Suarez Morales"/>
    <s v="Secretaría Ejecutiva"/>
    <s v="Subsecretaría Ejecutiva "/>
    <s v="Subsecretaría Ejecutiva "/>
    <s v="Angela María Mora Soto"/>
    <s v="Subsecretaría Ejecutiva "/>
    <s v="N/A"/>
    <s v="N/A"/>
    <s v="N/A"/>
    <s v="Inversión"/>
    <n v="121360536"/>
    <s v="N/A"/>
    <s v="N/A"/>
    <s v="$10.553.091"/>
    <n v="53822"/>
    <n v="71822"/>
    <s v="2018011001091_x0009_"/>
    <d v="2022-01-28T00:00:00"/>
    <d v="2022-01-31T00:00:00"/>
    <s v="N/A"/>
    <s v="N/A"/>
    <s v="N/A"/>
    <s v="N/A"/>
    <n v="0"/>
    <s v="N/A"/>
    <n v="0"/>
    <s v="N/A"/>
    <n v="0"/>
    <s v="N/A"/>
    <n v="0"/>
    <n v="121360536"/>
    <s v="NO"/>
    <s v="N/A"/>
    <s v="N/A"/>
    <s v="N/A"/>
    <s v="N/A"/>
    <d v="2022-12-31T00:00:00"/>
    <d v="2022-12-31T00:00:00"/>
    <s v="NO"/>
    <s v="Bogotá D.C "/>
    <s v="Cumplimiento"/>
    <s v="_x0009_14-47-101014824"/>
    <n v="0"/>
    <s v="Seguros del Estado"/>
    <d v="2022-01-28T00:00:00"/>
    <s v="28-01-2022 - 30-06-2023"/>
    <s v="PENDIENTE"/>
    <s v="Ninguna"/>
    <x v="1"/>
    <s v="Ingreso"/>
    <s v="N/A"/>
    <s v="DERECHO"/>
    <s v="N/A"/>
    <s v="FEMENINO"/>
    <s v="judy.martinez@jep.gov.co"/>
    <s v="https://community.secop.gov.co/Public/Tendering/ContractNoticePhases/View?PPI=CO1.PPI.17111683&amp;isFromPublicArea=True&amp;isModal=False"/>
    <n v="1"/>
    <n v="2022"/>
  </r>
  <r>
    <s v="JEP-357-2022"/>
    <s v="JEP-CSPO-357-2022"/>
    <s v="Clara Torres"/>
    <s v="24 de enero de 2022"/>
    <s v="Rodrigo Pinzon Marin"/>
    <m/>
    <m/>
    <x v="1"/>
    <s v="1. Prestación de servicios"/>
    <n v="79747867"/>
    <n v="2"/>
    <s v="Persona Natural"/>
    <s v="NA"/>
    <s v="Prestación de servicios profesionales para acompañar a la Subsecretaría Ejecutiva en las actividades de índole económico y financiero que requiera el desarrollo del proceso de selección cuyo objeto es la prestación del servicio integral de monitoreo a través de diferentes mecanismos, para comparecientes sometidos a la Jurisdicción Especial para la Paz."/>
    <m/>
    <s v="Harvey Danilo Suarez Morales"/>
    <s v="Secretaría Ejecutiva"/>
    <s v="Subsecretaría Ejecutiva "/>
    <s v="Subsecretaría Ejecutiva "/>
    <s v="Angela María Mora Soto"/>
    <s v="Subsecretaría Ejecutiva "/>
    <s v="N/A"/>
    <s v="N/A"/>
    <s v="N/A"/>
    <s v="Inversión"/>
    <n v="24720252"/>
    <s v="N/A"/>
    <s v="N/A"/>
    <n v="8240084"/>
    <n v="63122"/>
    <n v="71922"/>
    <n v="2018011001091"/>
    <d v="2022-01-26T00:00:00"/>
    <d v="2022-02-14T00:00:00"/>
    <s v="Wiliam Fabian Calderon Aguirre"/>
    <n v="93393340"/>
    <n v="3"/>
    <d v="2022-03-17T00:00:00"/>
    <n v="-14"/>
    <d v="2022-04-19T00:00:00"/>
    <n v="12085450"/>
    <d v="2022-05-13T00:00:00"/>
    <n v="1"/>
    <d v="2022-05-13T00:00:00"/>
    <n v="60"/>
    <n v="36805688"/>
    <s v="NO"/>
    <s v="N/A"/>
    <s v="N/A"/>
    <s v="N/A"/>
    <s v="N/A"/>
    <d v="2022-04-30T00:00:00"/>
    <d v="2022-06-29T00:00:00"/>
    <s v="NO"/>
    <s v="Bogotá D.C."/>
    <s v="Cumplimiento"/>
    <s v="96-47-101001440"/>
    <n v="0"/>
    <s v="Seguros del Estado"/>
    <d v="2022-01-26T00:00:00"/>
    <s v="26-01-2022 - 31-10-2022"/>
    <s v="PENDIENTE"/>
    <s v="En fecha 17/03/2022, se suscribe cesión del contrato, en fecha 18/04/2022 se suscribe prorroga hasta el 15/05/2022 y se modifica el valor y forma de pago. En fecha 10/05/2022 se prorroga el plazo hasta el 29/06/2022 y se adicionan $12.085.450"/>
    <x v="0"/>
    <s v="Cesión, adición y prórroga"/>
    <s v="N/A"/>
    <s v="ECONOMÍA"/>
    <s v="N/A"/>
    <s v="MASCULINO"/>
    <s v="PND"/>
    <s v="https://community.secop.gov.co/Public/Tendering/ContractNoticePhases/View?PPI=CO1.PPI.17131660&amp;isFromPublicArea=True&amp;isModal=False"/>
    <n v="1"/>
    <n v="2022"/>
  </r>
  <r>
    <s v="JEP-358-2022"/>
    <s v="JEP-CSPO-358-2022"/>
    <s v="Clara Torres"/>
    <s v="24 de enero de 2022"/>
    <s v="Avance Juridico Casa Editorial"/>
    <s v="N/A"/>
    <s v="N/A"/>
    <x v="1"/>
    <s v="1. Prestación de servicios"/>
    <n v="830041326"/>
    <n v="2"/>
    <s v="Persona Jurídica"/>
    <s v="NA"/>
    <s v="Actualización del Sistema de Información Jurídica de la JEP _x000a_“Jurinfo”"/>
    <m/>
    <s v="Luis Felipe Rivera García"/>
    <s v="Dirección de Tecnologías de la Información"/>
    <s v="Dirección de Asuntos Jurídicos"/>
    <s v="Departamento de Conceptos y Representación Jurídica"/>
    <s v="Carlos Iván Castro Sabbagh"/>
    <s v="Departamento de Conceptos y Representación Jurídica"/>
    <s v="N/A"/>
    <s v="N/A"/>
    <s v="N/A"/>
    <s v="Inversión"/>
    <n v="75000000"/>
    <s v="N/A"/>
    <s v="N/A"/>
    <n v="30000000"/>
    <n v="55922"/>
    <n v="66022"/>
    <s v="2018011001175_x0009_"/>
    <d v="2022-01-27T00:00:00"/>
    <d v="2022-01-28T00:00:00"/>
    <s v="N/A"/>
    <s v="N/A"/>
    <s v="N/A"/>
    <s v="N/A"/>
    <n v="0"/>
    <s v="N/A"/>
    <n v="0"/>
    <s v="N/A"/>
    <n v="0"/>
    <s v="N/A"/>
    <n v="0"/>
    <n v="75000000"/>
    <s v="NO"/>
    <s v="N/A"/>
    <s v="N/A"/>
    <s v="N/A"/>
    <s v="N/A"/>
    <d v="2022-12-31T00:00:00"/>
    <d v="2022-12-31T00:00:00"/>
    <s v="NO"/>
    <s v="Bogotá D.C"/>
    <s v="Cumplimiento"/>
    <s v="11-45-101110375"/>
    <n v="0"/>
    <s v="Seguros del Estado"/>
    <d v="2022-01-27T00:00:00"/>
    <s v="26/01/2022 - 31/12/2025"/>
    <s v="PENDIENTE"/>
    <s v="Ninguna"/>
    <x v="1"/>
    <s v="Ingreso"/>
    <s v="N/A"/>
    <s v="PND"/>
    <s v="N/A"/>
    <s v="N/A"/>
    <s v="N/A"/>
    <s v="https://community.secop.gov.co/Public/Tendering/ContractNoticePhases/View?PPI=CO1.PPI.17139706&amp;isFromPublicArea=True&amp;isModal=False"/>
    <n v="1"/>
    <n v="2022"/>
  </r>
  <r>
    <s v="JEP-359-2022"/>
    <s v="JEP-CSPO-359-2022"/>
    <s v="Clara Torres"/>
    <s v="24 de enero de 2022"/>
    <s v="Maria Catalina Florez Salazar"/>
    <m/>
    <m/>
    <x v="1"/>
    <s v="1. Prestación de servicios"/>
    <n v="52706089"/>
    <n v="5"/>
    <s v="Persona Natural"/>
    <s v="NA"/>
    <s v="Prestar servicios profesionales especializados para apoyar y acompañar a la subsecretaría ejecutiva de la JEP, en las definiciones de índole jurídico contractuales que corresponda adoptar, en las etapas del proceso de gestión contractual, para la implementación del monitoreo al que refieren los numerales 11 y 12 del artículo 111 de la ley 1957"/>
    <m/>
    <s v="Harvey Danilo Suarez Morales"/>
    <s v="Secretaría Ejecutiva"/>
    <s v="Subsecretaría Ejecutiva "/>
    <s v="Subsecretaría Ejecutiva "/>
    <s v="Angela María Mora Soto"/>
    <s v="Subsecretaría Ejecutiva "/>
    <s v="N/A"/>
    <s v="N/A"/>
    <s v="N/A"/>
    <s v="Inversión"/>
    <n v="24720252"/>
    <s v="N/A"/>
    <s v="N/A"/>
    <n v="8240084"/>
    <n v="61422"/>
    <n v="63322"/>
    <n v="18011001091"/>
    <d v="2022-01-26T00:00:00"/>
    <d v="2022-02-14T00:00:00"/>
    <s v="Sandra Milena Gomez Tovar"/>
    <n v="52817478"/>
    <n v="3"/>
    <d v="2022-03-11T00:00:00"/>
    <n v="-14"/>
    <d v="2022-03-30T00:00:00"/>
    <n v="12085450"/>
    <d v="2022-05-13T00:00:00"/>
    <n v="1"/>
    <d v="2022-05-13T00:00:00"/>
    <n v="60"/>
    <n v="36805688"/>
    <s v="NO"/>
    <s v="N/A"/>
    <s v="N/A"/>
    <s v="N/A"/>
    <s v="N/A"/>
    <d v="2022-04-30T00:00:00"/>
    <d v="2022-06-29T00:00:00"/>
    <s v="NO"/>
    <s v="Bogotá D.C."/>
    <s v="Cumplimiento"/>
    <s v="15-45-101138266"/>
    <n v="0"/>
    <s v="Seguros del Estado"/>
    <d v="2022-01-26T00:00:00"/>
    <s v="26-01-2022 - 31-10-2022"/>
    <s v="PENDIENTE"/>
    <s v="En fecha 11/03/2022, se suscribe cesión del contrato._x000a_En fecha 30/03/2022 se suscribe otrosí No. 1 por el cual se prorroga el plazo y se modifica el valor y forma de pago. En fecha 13/05/2022 se suscribe otrosí 2 por medio del cual se prorroga el plazo al 29/06/2022 y se adicionan $12.085.450"/>
    <x v="0"/>
    <s v="Cesión, adición y prórroga"/>
    <s v="N/A"/>
    <s v="DERECHO"/>
    <s v="N/A"/>
    <s v="FEMENINO"/>
    <s v="PND"/>
    <s v="https://community.secop.gov.co/Public/Tendering/ContractNoticePhases/View?PPI=CO1.PPI.17141593&amp;isFromPublicArea=True&amp;isModal=False"/>
    <n v="1"/>
    <n v="2022"/>
  </r>
  <r>
    <s v="JEP-360-2022"/>
    <s v="JEP-CSPO-360-2022"/>
    <s v="Clara Torres"/>
    <s v="24 de enero de 2022"/>
    <s v="Jose Luis Noguera Perez"/>
    <m/>
    <m/>
    <x v="1"/>
    <s v="1. Prestación de servicios"/>
    <s v="79.653.211_x000d_"/>
    <n v="7"/>
    <s v="Persona Natural"/>
    <s v="NA"/>
    <s v="Prestar servicios profesionales para apoyar a la subsecretaría ejecutiva en el seguimiento de PQRSDF, así como en la respuesta y revisión de documentos e informes requeridos por el despacho para la aprobación de la secretaría ejecutiva y en el relacionamiento con las demás dependencias para el cumplimiento de las obligaciones misionales de la JEP"/>
    <m/>
    <s v="Harvey Danilo Suarez Morales"/>
    <s v="Secretaría Ejecutiva"/>
    <s v="Subsecretaría Ejecutiva "/>
    <s v="Subsecretaría Ejecutiva "/>
    <s v="Angela María Mora Soto"/>
    <s v="Subsecretaría Ejecutiva "/>
    <s v="N/A"/>
    <s v="N/A"/>
    <s v="N/A"/>
    <s v="Inversión"/>
    <n v="82400829"/>
    <s v="N/A"/>
    <s v="N/A"/>
    <s v="$7.228.143"/>
    <n v="63722"/>
    <n v="63422"/>
    <s v="2018011001091_x0009_"/>
    <d v="2022-01-26T00:00:00"/>
    <d v="2022-02-01T00:00:00"/>
    <s v="N/A"/>
    <s v="N/A"/>
    <s v="N/A"/>
    <s v="N/A"/>
    <n v="0"/>
    <s v="N/A"/>
    <n v="0"/>
    <s v="N/A"/>
    <n v="0"/>
    <s v="N/A"/>
    <n v="0"/>
    <n v="82400829"/>
    <s v="NO"/>
    <s v="N/A"/>
    <s v="N/A"/>
    <s v="N/A"/>
    <s v="N/A"/>
    <d v="2022-12-31T00:00:00"/>
    <d v="2022-12-31T00:00:00"/>
    <s v="NO"/>
    <s v="Bogotá D.C"/>
    <s v="Cumplimiento"/>
    <s v="18-47-101003793"/>
    <n v="0"/>
    <s v="Seguros del Estado"/>
    <d v="2022-01-28T00:00:00"/>
    <s v="27-01-2022 - 05-07-2023"/>
    <s v="PENDIENTE"/>
    <s v="Ninguna"/>
    <x v="1"/>
    <s v="Ingreso"/>
    <s v="N/A"/>
    <s v="DERECHO"/>
    <s v="N/A"/>
    <s v="MASCULINO"/>
    <s v="jose.noguera@jep.gov.co"/>
    <s v="https://community.secop.gov.co/Public/Tendering/ContractNoticePhases/View?PPI=CO1.PPI.17147234&amp;isFromPublicArea=True&amp;isModal=False"/>
    <n v="1"/>
    <n v="2022"/>
  </r>
  <r>
    <s v="JEP-361-2022"/>
    <s v="JEP-CSPO-361-2022"/>
    <s v="Jairo Cuellar"/>
    <s v="18 de enero de 2022"/>
    <s v="Miguel Angel Celis Peñaranda"/>
    <m/>
    <m/>
    <x v="1"/>
    <s v="1. Prestación de servicios"/>
    <n v="5449759"/>
    <n v="8"/>
    <s v="Persona Natural"/>
    <s v="NA"/>
    <s v="Prestación de servicios profesionales para apoyar y acompañar al departamento SAAD Comparecientes en el trámite de las gestiones administrativas propias del desarrollo del Sistema Autónomo de Asesoría y Defensa."/>
    <m/>
    <s v="Harvey Danilo Suarez Morales"/>
    <s v="Secretaría Ejecutiva"/>
    <s v="Subsecretaría Ejecutiva "/>
    <s v="Departamento SAAD - Comparecientes"/>
    <s v="Jorge Alirio Mancera Cortés"/>
    <s v="Departamento SAAD - Comparecientes"/>
    <s v="N/A"/>
    <s v="N/A"/>
    <s v="N/A"/>
    <s v="Inversión"/>
    <n v="83123643"/>
    <s v="N/A"/>
    <s v="N/A"/>
    <n v="7228143"/>
    <n v="50422"/>
    <n v="64022"/>
    <n v="2018011001091"/>
    <d v="2022-01-26T00:00:00"/>
    <d v="2022-01-31T00:00:00"/>
    <s v="N/A"/>
    <s v="N/A"/>
    <s v="N/A"/>
    <s v="N/A"/>
    <n v="0"/>
    <s v="N/A"/>
    <n v="0"/>
    <s v="N/A"/>
    <n v="0"/>
    <s v="N/A"/>
    <n v="0"/>
    <n v="83123643"/>
    <s v="NO"/>
    <s v="N/A"/>
    <s v="N/A"/>
    <s v="N/A"/>
    <s v="N/A"/>
    <d v="2022-12-31T00:00:00"/>
    <d v="2022-12-31T00:00:00"/>
    <s v="NO"/>
    <s v="Bogotá D.C"/>
    <s v="Cumplimiento "/>
    <s v="15-47-101008671"/>
    <n v="0"/>
    <s v="Seguros del Estado"/>
    <d v="2022-01-26T00:00:00"/>
    <s v="26-01-2022 - 05-07-2023"/>
    <s v="PENDIENTE"/>
    <s v="Ninguna"/>
    <x v="1"/>
    <s v="Ingreso"/>
    <s v="N/A"/>
    <s v="DERECHO"/>
    <s v="N/A"/>
    <s v="MASCULINO"/>
    <s v="miguel.celis@jep.gov.co"/>
    <s v="https://community.secop.gov.co/Public/Tendering/ContractNoticePhases/View?PPI=CO1.PPI.17145148&amp;isFromPublicArea=True&amp;isModal=False"/>
    <n v="1"/>
    <n v="2022"/>
  </r>
  <r>
    <s v="JEP-362-2022"/>
    <s v="JEP-CSPO-362-2022"/>
    <s v="Vanessa Jiménez "/>
    <s v="25 de enero de 2022"/>
    <s v="HEINSOHN HUMAN GLOBAL SOLUTIONS S.A.S."/>
    <s v="N/A"/>
    <s v="N/A"/>
    <x v="1"/>
    <s v="1. Prestación de servicios"/>
    <n v="900173404"/>
    <n v="9"/>
    <s v="Persona Jurídica"/>
    <m/>
    <s v="Prestar el servicio técnico y funcional para el soporte extendido de los módulos del sistema de información y gestión del empleo público (SIGEP) instalados en la Jurisdicción Especial para la Paz."/>
    <m/>
    <s v="Luis Felipe Rivera García"/>
    <s v="Dirección de Tecnologías de la Información"/>
    <s v="Dirección de Tecnologías de la Información"/>
    <s v="Dirección de Tecnologías de la Información"/>
    <s v="Francy Elena Palomino Millán"/>
    <s v="Dirección de Tecnologías de la Información"/>
    <s v="N/A"/>
    <s v="N/A"/>
    <s v="N/A"/>
    <s v="Inversión"/>
    <n v="200524800"/>
    <s v="N/A"/>
    <s v="N/A"/>
    <s v="$16.710.400"/>
    <n v="65522"/>
    <n v="62822"/>
    <s v="2018011001175_x0009_"/>
    <d v="2022-01-26T00:00:00"/>
    <d v="2022-01-29T00:00:00"/>
    <s v="N/A"/>
    <s v="N/A"/>
    <s v="N/A"/>
    <s v="N/A"/>
    <n v="0"/>
    <s v="N/A"/>
    <n v="0"/>
    <s v="N/A"/>
    <n v="0"/>
    <s v="N/A"/>
    <n v="0"/>
    <n v="200524800"/>
    <s v="NO"/>
    <s v="N/A"/>
    <s v="N/A"/>
    <s v="N/A"/>
    <s v="N/A"/>
    <d v="2022-12-31T00:00:00"/>
    <d v="2022-12-31T00:00:00"/>
    <s v="NO"/>
    <s v="Sede de la JEP en Bogotá D.C"/>
    <s v="Cumplimiento "/>
    <s v="33-45-101105921"/>
    <n v="0"/>
    <s v="Seguros del Estado "/>
    <d v="2022-01-27T00:00:00"/>
    <s v="26/01/2022 - 31/12/2025"/>
    <s v="PENDIENTE"/>
    <s v="Ninguna"/>
    <x v="1"/>
    <s v="Ingreso"/>
    <s v="N/A"/>
    <s v="PND"/>
    <s v="N/A"/>
    <s v="N/A"/>
    <s v="N/A"/>
    <s v="https://community.secop.gov.co/Public/Tendering/ContractNoticePhases/View?PPI=CO1.PPI.17137179&amp;isFromPublicArea=True&amp;isModal=False"/>
    <n v="1"/>
    <n v="2022"/>
  </r>
  <r>
    <s v="JEP-363-2022"/>
    <s v="JEP-CSPO-363-2022"/>
    <s v="Jairo Cuellar"/>
    <s v="20 de enero de 2022"/>
    <s v="Sergio Daniel Quevedo Useche"/>
    <m/>
    <m/>
    <x v="1"/>
    <s v="1. Prestación de servicios"/>
    <n v="1033703684"/>
    <n v="6"/>
    <s v="Persona Natural"/>
    <s v="NA"/>
    <s v="Prestación de servicios profesionales , para apoyar y acompañar al grupo de protección a víctimas, testigos y demás intervinientes de la UIA, en el análisis y definición de los niveles de riesgo individual y colectivo de las solicitudes de las medidas de protección. "/>
    <m/>
    <s v="Harvey Danilo Suarez Morales"/>
    <s v="Secretaría Ejecutiva"/>
    <s v="Unidad de Investigación y Acusación"/>
    <s v="Unidad de Investigación y Acusación"/>
    <s v="Oscar Alfonso Tellez Valenzuela "/>
    <s v="Unidad de Investigación y Acusación"/>
    <s v="N/A"/>
    <s v="N/A"/>
    <s v="N/A"/>
    <s v="Inversión"/>
    <n v="82400829"/>
    <s v="N/A"/>
    <s v="N/A"/>
    <n v="7228143"/>
    <n v="59222"/>
    <n v="72922"/>
    <n v="2018011001068"/>
    <d v="2022-01-28T00:00:00"/>
    <d v="2022-01-31T00:00:00"/>
    <s v="N/A"/>
    <s v="N/A"/>
    <s v="N/A"/>
    <s v="N/A"/>
    <n v="0"/>
    <s v="N/A"/>
    <n v="0"/>
    <s v="N/A"/>
    <n v="0"/>
    <s v="N/A"/>
    <n v="0"/>
    <n v="82400829"/>
    <s v="NO"/>
    <s v="N/A"/>
    <s v="N/A"/>
    <s v="N/A"/>
    <s v="N/A"/>
    <d v="2022-12-31T00:00:00"/>
    <d v="2022-12-31T00:00:00"/>
    <s v="NO"/>
    <s v="Bogotá D.C"/>
    <s v="Cumplimiento "/>
    <s v="15-47-101008727"/>
    <n v="0"/>
    <s v="Seguros del Estado"/>
    <d v="2022-01-28T00:00:00"/>
    <s v="28-01-2022 - 30-06-2023"/>
    <s v="PENDIENTE"/>
    <s v="Ninguna"/>
    <x v="1"/>
    <s v="Ingreso"/>
    <s v="N/A"/>
    <s v="DERECHO"/>
    <s v="N/A"/>
    <s v="MASCULINO"/>
    <s v="sergio.quevedo@jep.gov.co"/>
    <s v="https://community.secop.gov.co/Public/Tendering/ContractNoticePhases/View?PPI=CO1.PPI.17180851&amp;isFromPublicArea=True&amp;isModal=False"/>
    <n v="1"/>
    <n v="2022"/>
  </r>
  <r>
    <s v="JEP-364-2022"/>
    <s v="JEP-CSPO-364-2022"/>
    <s v="Jairo Cuellar"/>
    <s v="20 de enero de 2022"/>
    <s v="Gloria Cecilia Quiceno Acevedo"/>
    <m/>
    <m/>
    <x v="1"/>
    <s v="1. Prestación de servicios"/>
    <s v="43.034.318_x000d_"/>
    <n v="1"/>
    <s v="Persona Natural"/>
    <s v="NA"/>
    <s v="Prestación de servicios profesionales para apoyar y acompañar al grupo de atención y orientación a víctimas de la Unidad de Investigación y Acusación en el relacionamiento con las víctimas integrantes de las mesas nacionales y regionales y organizaciones afines, a fin de facilitar la capacidad investigativa de la UIA.  "/>
    <m/>
    <s v="Harvey Danilo Suarez Morales"/>
    <s v="Secretaría Ejecutiva"/>
    <s v="Unidad de Investigación y Acusación"/>
    <s v="Unidad de Investigación y Acusación"/>
    <s v="Luz Helena Morales Garay"/>
    <s v="Unidad de Investigación y Acusación"/>
    <s v="N/A"/>
    <s v="N/A"/>
    <s v="N/A"/>
    <s v="Inversión"/>
    <n v="126637092"/>
    <s v="N/A"/>
    <s v="N/A"/>
    <n v="10553091"/>
    <n v="57222"/>
    <n v="73522"/>
    <s v="2018011001091_x0009_"/>
    <d v="2022-01-28T00:00:00"/>
    <d v="2022-01-31T00:00:00"/>
    <s v="N/A"/>
    <s v="N/A"/>
    <s v="N/A"/>
    <s v="N/A"/>
    <n v="0"/>
    <s v="N/A"/>
    <n v="0"/>
    <s v="N/A"/>
    <n v="0"/>
    <s v="N/A"/>
    <n v="0"/>
    <n v="126637092"/>
    <s v="NO"/>
    <s v="N/A"/>
    <s v="N/A"/>
    <s v="N/A"/>
    <s v="N/A"/>
    <d v="2022-12-31T00:00:00"/>
    <d v="2022-12-31T00:00:00"/>
    <s v="NO"/>
    <s v="Bogotá D.C"/>
    <s v="Cumplimiento "/>
    <s v="36-45-101037742"/>
    <n v="0"/>
    <s v="Seguros del Estado"/>
    <d v="2022-01-28T00:00:00"/>
    <s v="28-01-2022 - 30-06-2023"/>
    <s v="PENDIENTE"/>
    <s v="Ninguna"/>
    <x v="1"/>
    <s v="Ingreso"/>
    <s v="N/A"/>
    <s v="CIENCIAS POLÍTICAS"/>
    <s v="N/A"/>
    <s v="FEMENINO"/>
    <s v="gloria.quiceno@jep.gov.co"/>
    <s v="https://community.secop.gov.co/Public/Tendering/ContractNoticePhases/View?PPI=CO1.PPI.17174215&amp;isFromPublicArea=True&amp;isModal=False"/>
    <n v="1"/>
    <n v="2022"/>
  </r>
  <r>
    <s v="JEP-365-2022"/>
    <s v="JEP-CSPO-365-2022"/>
    <s v="Jairo Cuellar"/>
    <s v="24 de enero de 2022"/>
    <s v="Raul Fernando Diaz Ochoa "/>
    <m/>
    <m/>
    <x v="1"/>
    <s v="1. Prestación de servicios"/>
    <n v="13069150"/>
    <n v="1"/>
    <s v="Persona Natural"/>
    <s v="NA"/>
    <s v="Prestar servicios profesionales para apoyar y acompañar la gestión del grupo de relacionamiento y comunicaciones en la formación y desarrollo de competencias comunicativas de los servidores de la UIA para un adecuado relacionamiento con las víctimas, organizaciones y grupos de interés, atendiendo el enfoque de genero y diferencial, con relacion a la capacidad investigativa a cargo de la UIA.  "/>
    <m/>
    <s v="Harvey Danilo Suarez Morales"/>
    <s v="Secretaría Ejecutiva"/>
    <s v="Unidad de Investigación y Acusación"/>
    <s v="Unidad de Investigación y Acusación"/>
    <s v="Luz Helena Morales Garay"/>
    <s v="Unidad de Investigación y Acusación"/>
    <s v="N/A"/>
    <s v="N/A"/>
    <s v="N/A"/>
    <s v="Inversión"/>
    <n v="81437077"/>
    <s v="N/A"/>
    <s v="N/A"/>
    <n v="7228143"/>
    <n v="57722"/>
    <n v="73022"/>
    <n v="2018011001091"/>
    <d v="2022-01-28T00:00:00"/>
    <d v="2022-02-01T00:00:00"/>
    <s v="N/A"/>
    <s v="N/A"/>
    <s v="N/A"/>
    <s v="N/A"/>
    <n v="0"/>
    <s v="N/A"/>
    <n v="0"/>
    <s v="N/A"/>
    <n v="0"/>
    <s v="N/A"/>
    <n v="0"/>
    <n v="81437077"/>
    <s v="NO"/>
    <s v="N/A"/>
    <s v="N/A"/>
    <s v="N/A"/>
    <s v="N/A"/>
    <d v="2022-12-31T00:00:00"/>
    <d v="2022-12-31T00:00:00"/>
    <s v="NO"/>
    <s v="Bogotá D.C"/>
    <s v="Cumplimiento "/>
    <s v="36-45-101037729"/>
    <n v="0"/>
    <s v="Seguros del Estado"/>
    <d v="2022-01-28T00:00:00"/>
    <s v="28-01-2022 - 30-06-2023"/>
    <s v="PENDIENTE"/>
    <s v="Ninguna"/>
    <x v="1"/>
    <s v="Ingreso"/>
    <s v="N/A"/>
    <s v="INGENIERÍA ELECTRONICA"/>
    <s v="N/A"/>
    <s v="MASCULINO"/>
    <s v="raul.diaz@jep.gov.co"/>
    <s v="https://community.secop.gov.co/Public/Tendering/ContractNoticePhases/View?PPI=CO1.PPI.17213848&amp;isFromPublicArea=True&amp;isModal=False"/>
    <n v="1"/>
    <n v="2022"/>
  </r>
  <r>
    <s v="JEP-366-2022"/>
    <s v="JEP-CSPO-366-2022"/>
    <s v="Jairo Cuellar"/>
    <s v="24 de enero de 2022"/>
    <s v="Lizeth Paola Hernandez Peñuela"/>
    <m/>
    <m/>
    <x v="1"/>
    <s v="1. Prestación de servicios"/>
    <n v="1026565487"/>
    <n v="3"/>
    <s v="Persona Natural"/>
    <s v="NA"/>
    <s v="Prestar servicios profesionales como comunicadora social para apoyar y acompañar la gestión del grupo de relacionamiento y comunicaciones de la UIA en las actividades institucionales relacionadas con la comunicación interna y externa con relacion a la capacidad investigativa a cargo de la Unidad.  "/>
    <m/>
    <s v="Harvey Danilo Suarez Morales"/>
    <s v="Secretaría Ejecutiva"/>
    <s v="Unidad de Investigación y Acusación"/>
    <s v="Unidad de Investigación y Acusación"/>
    <s v="Luz Helena Morales Garay"/>
    <s v="Unidad de Investigación y Acusación"/>
    <s v="N/A"/>
    <s v="N/A"/>
    <s v="N/A"/>
    <s v="Inversión"/>
    <n v="47233505"/>
    <s v="N/A"/>
    <s v="N/A"/>
    <s v="$4.192.323"/>
    <n v="57622"/>
    <n v="73222"/>
    <n v="2018011001091"/>
    <d v="2022-01-28T00:00:00"/>
    <d v="2022-01-31T00:00:00"/>
    <s v="N/A"/>
    <s v="N/A"/>
    <s v="N/A"/>
    <s v="N/A"/>
    <n v="0"/>
    <s v="N/A"/>
    <n v="0"/>
    <s v="N/A"/>
    <n v="0"/>
    <s v="N/A"/>
    <n v="0"/>
    <n v="47233505"/>
    <s v="NO"/>
    <s v="N/A"/>
    <s v="N/A"/>
    <s v="N/A"/>
    <s v="N/A"/>
    <d v="2022-12-31T00:00:00"/>
    <d v="2022-12-31T00:00:00"/>
    <s v="NO"/>
    <s v="Bogotá D.C"/>
    <s v="Cumplimiento "/>
    <s v="15-47-101008734"/>
    <n v="0"/>
    <s v="Seguros del Estado"/>
    <d v="2022-01-28T00:00:00"/>
    <s v="28-01-2022 - 30-06-2023"/>
    <s v="PENDIENTE"/>
    <s v="Ninguna"/>
    <x v="1"/>
    <s v="Ingreso"/>
    <s v="N/A"/>
    <s v="COMUNICACIÓN SOCIAL"/>
    <s v="N/A"/>
    <s v="FEMENINO"/>
    <s v="lizeth.hernandez@jep.gov.co"/>
    <s v="https://community.secop.gov.co/Public/Tendering/ContractNoticePhases/View?PPI=CO1.PPI.17219975&amp;isFromPublicArea=True&amp;isModal=False"/>
    <n v="1"/>
    <n v="2022"/>
  </r>
  <r>
    <s v="JEP-367-2022"/>
    <s v="JEP-CSPO-367-2022"/>
    <s v="Jairo Cuellar"/>
    <s v="24 de enero de 2022"/>
    <s v="Ivette Consuelo Hernandez Avendaño "/>
    <m/>
    <m/>
    <x v="1"/>
    <s v="1. Prestación de servicios"/>
    <n v="39684866"/>
    <n v="8"/>
    <s v="Persona Natural"/>
    <s v="NA"/>
    <s v="Prestar servicios profesionales para apoyar y acompañar la gestión del grupo de relacionamiento y comunicaciones,  en la divulgación del protocolo de comunicaciones con las víctimas teniendo en cuenta el enfoque diferencial y territorial, asi como a los servidores de la UIA, con relacion a la capacidad investigativa a cargo de la Unidad.  "/>
    <m/>
    <s v="Harvey Danilo Suarez Morales"/>
    <s v="Secretaría Ejecutiva"/>
    <s v="Unidad de Investigación y Acusación"/>
    <s v="Unidad de Investigación y Acusación"/>
    <s v="Luz Helena Morales Garay"/>
    <s v="Unidad de Investigación y Acusación"/>
    <s v="N/A"/>
    <s v="N/A"/>
    <s v="N/A"/>
    <s v="Inversión"/>
    <n v="118898153"/>
    <s v="N/A"/>
    <s v="N/A"/>
    <n v="10553091"/>
    <n v="57422"/>
    <n v="73122"/>
    <n v="2018011001091"/>
    <d v="2022-01-28T00:00:00"/>
    <d v="2022-01-31T00:00:00"/>
    <s v="N/A"/>
    <s v="N/A"/>
    <s v="N/A"/>
    <s v="N/A"/>
    <n v="0"/>
    <s v="N/A"/>
    <n v="0"/>
    <s v="N/A"/>
    <n v="0"/>
    <s v="N/A"/>
    <n v="0"/>
    <n v="118898153"/>
    <s v="NO"/>
    <s v="N/A"/>
    <s v="N/A"/>
    <s v="N/A"/>
    <s v="N/A"/>
    <d v="2022-12-31T00:00:00"/>
    <d v="2022-12-31T00:00:00"/>
    <s v="NO"/>
    <s v="Bogotá D.C"/>
    <s v="Cumplimiento "/>
    <s v="36-45-101037728"/>
    <n v="0"/>
    <s v="Seguros del Estado"/>
    <d v="2022-01-28T00:00:00"/>
    <s v="28-01-2022 - 30-06-2023"/>
    <s v="PENDIENTE"/>
    <s v="Ninguna"/>
    <x v="1"/>
    <s v="Ingreso"/>
    <s v="N/A"/>
    <s v="FONOAUDILOGIA"/>
    <s v="N/A"/>
    <s v="FEMENINO"/>
    <s v="ivette.hernandez@jep.gov.co"/>
    <s v="https://community.secop.gov.co/Public/Tendering/ContractNoticePhases/View?PPI=CO1.PPI.17249678&amp;isFromPublicArea=True&amp;isModal=False"/>
    <n v="1"/>
    <n v="2022"/>
  </r>
  <r>
    <s v="JEP-368-2022"/>
    <s v="JEP-CSPO-368-2022"/>
    <s v="Carlos Torres"/>
    <s v="N/R"/>
    <s v="Andrea Patricia Del Pilar Quevedo Rodriguez"/>
    <m/>
    <m/>
    <x v="1"/>
    <s v="1. Prestación de servicios"/>
    <n v="40333927"/>
    <n v="7"/>
    <s v="Persona Natural"/>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s v="Secretaría General Judicial"/>
    <s v="N/A"/>
    <s v="Magistratura_x000a_SEJUD - Salas y Secciones"/>
    <s v="N/A"/>
    <s v="Inversión"/>
    <n v="40598053"/>
    <s v="N/A"/>
    <s v="N/A"/>
    <s v="$3.614.070"/>
    <n v="66422"/>
    <s v="_x0009_66622"/>
    <s v="2018011001091_x0009_"/>
    <d v="2022-01-27T00:00:00"/>
    <d v="2022-01-31T00:00:00"/>
    <s v="N/A"/>
    <s v="N/A"/>
    <s v="N/A"/>
    <s v="N/A"/>
    <n v="0"/>
    <s v="N/A"/>
    <n v="0"/>
    <s v="N/A"/>
    <n v="0"/>
    <s v="N/A"/>
    <n v="0"/>
    <n v="40598053"/>
    <s v="NO"/>
    <s v="N/A"/>
    <s v="N/A"/>
    <s v="N/A"/>
    <s v="N/A"/>
    <d v="2022-12-31T00:00:00"/>
    <d v="2022-12-31T00:00:00"/>
    <s v="NO"/>
    <s v="Bogotá D.C"/>
    <s v="Cumplimiento "/>
    <s v="3262748-5"/>
    <n v="0"/>
    <s v="Suramericana"/>
    <d v="2022-01-27T00:00:00"/>
    <s v="27-01-2022 - 30-06-2023"/>
    <s v="PENDIENTE"/>
    <s v="Ninguna"/>
    <x v="1"/>
    <s v="Ingreso"/>
    <s v="N/A"/>
    <s v="DERECHO"/>
    <s v="N/A"/>
    <s v="FEMENINO"/>
    <s v="NR"/>
    <s v="https://community.secop.gov.co/Public/Tendering/ContractNoticePhases/View?PPI=CO1.PPI.17187429&amp;isFromPublicArea=True&amp;isModal=False"/>
    <n v="1"/>
    <n v="2022"/>
  </r>
  <r>
    <s v="JEP-369-2022"/>
    <s v="JEP-CSPO-369-2022"/>
    <s v="Carlos Torres"/>
    <s v="N/R"/>
    <s v="Angelica Maria Cuartas Marin"/>
    <m/>
    <m/>
    <x v="1"/>
    <s v="1. Prestación de servicios"/>
    <n v="1016005808"/>
    <n v="6"/>
    <s v="Persona Natural"/>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s v="Secretaría General Judicial"/>
    <s v="N/A"/>
    <s v="Magistratura_x000a_SEJUD - Salas y Secciones"/>
    <s v="N/A"/>
    <s v="Inversión"/>
    <n v="40598053"/>
    <s v="N/A"/>
    <s v="N/A"/>
    <n v="3614070"/>
    <n v="66522"/>
    <n v="66222"/>
    <n v="2018011001091"/>
    <d v="2022-01-26T00:00:00"/>
    <d v="2022-01-31T00:00:00"/>
    <s v="David Steved Villegas Bernal"/>
    <n v="1023928280"/>
    <n v="4"/>
    <d v="2022-05-02T00:00:00"/>
    <n v="0"/>
    <s v="N/A"/>
    <n v="0"/>
    <s v="N/A"/>
    <n v="0"/>
    <s v="N/A"/>
    <n v="0"/>
    <n v="40598053"/>
    <s v="NO"/>
    <s v="N/A"/>
    <s v="N/A"/>
    <s v="N/A"/>
    <s v="N/A"/>
    <d v="2022-12-31T00:00:00"/>
    <d v="2022-12-31T00:00:00"/>
    <s v="NO"/>
    <s v="Bogotá D.C"/>
    <s v="Cumplimiento "/>
    <s v="11-45-101110404"/>
    <n v="0"/>
    <s v="Seguros del Estado"/>
    <d v="2022-01-28T00:00:00"/>
    <s v="26-1-2022 - 30-06-2023"/>
    <s v="PENDIENTE"/>
    <s v="En fecha 2/05/2022 se suscribe Cesión del contrato."/>
    <x v="1"/>
    <s v="Cesión"/>
    <s v="N/A"/>
    <s v="DERECHO"/>
    <s v="N/A"/>
    <s v="FEMENINO"/>
    <s v="angelica.cuartas@jep.gov.co"/>
    <s v="https://community.secop.gov.co/Public/Tendering/ContractNoticePhases/View?PPI=CO1.PPI.17189559&amp;isFromPublicArea=True&amp;isModal=False"/>
    <n v="1"/>
    <n v="2022"/>
  </r>
  <r>
    <s v="JEP-370-2022"/>
    <s v="JEP-CSPO-370-2022"/>
    <s v="Carlos Torres"/>
    <s v="N/R"/>
    <s v="Derly Tatiana Pulzara Velasco"/>
    <m/>
    <m/>
    <x v="1"/>
    <s v="1. Prestación de servicios"/>
    <n v="1053843686"/>
    <n v="3"/>
    <s v="Persona Natural"/>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s v="Secretaría General Judicial"/>
    <s v="N/A"/>
    <s v="Magistratura_x000a_SEJUD - Salas y Secciones"/>
    <s v="N/A"/>
    <s v="Inversión"/>
    <n v="40598053"/>
    <s v="N/A"/>
    <s v="N/A"/>
    <s v="$3.614.070"/>
    <n v="66622"/>
    <n v="66322"/>
    <n v="2018011001091"/>
    <d v="2022-01-27T00:00:00"/>
    <d v="2022-01-31T00:00:00"/>
    <s v="N/A"/>
    <s v="N/A"/>
    <s v="N/A"/>
    <s v="N/A"/>
    <n v="0"/>
    <s v="N/A"/>
    <n v="0"/>
    <s v="N/A"/>
    <n v="0"/>
    <s v="N/A"/>
    <n v="0"/>
    <n v="40598053"/>
    <s v="NO"/>
    <s v="N/A"/>
    <s v="N/A"/>
    <s v="N/A"/>
    <s v="N/A"/>
    <d v="2022-12-31T00:00:00"/>
    <d v="2022-12-31T00:00:00"/>
    <s v="NO"/>
    <s v="Bogotá D.C"/>
    <s v="Cumplimiento "/>
    <s v="66-47-101000238"/>
    <n v="0"/>
    <s v="Seguros del Estado"/>
    <d v="2022-01-27T00:00:00"/>
    <s v="27-01-2022 - 30-06-2023"/>
    <s v="PENDIENTE"/>
    <s v="Ninguna"/>
    <x v="1"/>
    <s v="Ingreso"/>
    <s v="N/A"/>
    <s v="DERECHO"/>
    <s v="N/A"/>
    <s v="FEMENINO"/>
    <s v="derly.pulzarav@jep.gov.co"/>
    <s v="https://community.secop.gov.co/Public/Tendering/ContractNoticePhases/View?PPI=CO1.PPI.17191553&amp;isFromPublicArea=True&amp;isModal=False"/>
    <n v="1"/>
    <n v="2022"/>
  </r>
  <r>
    <s v="JEP-371-2022"/>
    <s v="JEP-CSPO-371-2022"/>
    <s v="Carlos Torres"/>
    <s v="N/R"/>
    <s v="Maria Fernanda Suarez Endo"/>
    <m/>
    <m/>
    <x v="1"/>
    <s v="1. Prestación de servicios"/>
    <n v="1077873625"/>
    <n v="1"/>
    <s v="Persona Natural"/>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s v="Secretaría General Judicial"/>
    <s v="N/A"/>
    <s v="Magistratura_x000a_SEJUD - Salas y Secciones"/>
    <s v="N/A"/>
    <s v="Inversión"/>
    <n v="40598053"/>
    <s v="N/A"/>
    <s v="N/A"/>
    <n v="3614070"/>
    <n v="67122"/>
    <n v="66722"/>
    <s v="2018011001091_x0009_"/>
    <d v="2022-01-27T00:00:00"/>
    <d v="2022-01-31T00:00:00"/>
    <s v="N/A"/>
    <s v="N/A"/>
    <s v="N/A"/>
    <s v="N/A"/>
    <n v="0"/>
    <s v="N/A"/>
    <n v="0"/>
    <s v="N/A"/>
    <n v="0"/>
    <s v="N/A"/>
    <n v="0"/>
    <n v="40598053"/>
    <s v="NO"/>
    <s v="N/A"/>
    <s v="N/A"/>
    <s v="N/A"/>
    <s v="N/A"/>
    <d v="2022-12-31T00:00:00"/>
    <d v="2022-12-31T00:00:00"/>
    <s v="NO"/>
    <s v="Bogotá D.C"/>
    <s v="Cumplimiento "/>
    <s v="21-47-101017158"/>
    <n v="0"/>
    <s v="Seguros del Estado "/>
    <d v="2022-01-28T00:00:00"/>
    <s v="27-01-2022 - 03-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1%2D2022%2Epdf&amp;parent=%2Fpersonal%2Fcarlos%5Ftorres%5Fjep%5Fgov%5Fco%2FDocuments%2FDocumentos%2FContractual%2FContractual%20%2D%20Onedrive%2FValidaci%C3%B3n%20p%C3%B3lizas%20CPS%2F%2EVERIFICACI%C3%93N%20DE%20P%C3%93LIZAS%20CONTRATOS%202022"/>
    <s v="Ninguna"/>
    <x v="1"/>
    <s v="Ingreso"/>
    <s v="N/A"/>
    <s v="DERECHO"/>
    <s v="N/A"/>
    <s v="FEMENINO"/>
    <s v="maria.suarez@jep.gov.co"/>
    <s v="https://community.secop.gov.co/Public/Tendering/ContractNoticePhases/View?PPI=CO1.PPI.17199915&amp;isFromPublicArea=True&amp;isModal=False"/>
    <n v="1"/>
    <n v="2022"/>
  </r>
  <r>
    <s v="JEP-372-2022"/>
    <s v="JEP-CSPO-372-2022"/>
    <s v="Carlos Torres"/>
    <s v="N/R"/>
    <s v="Diana Maria Velasco Bolaños"/>
    <m/>
    <m/>
    <x v="1"/>
    <s v="1. Prestación de servicios"/>
    <n v="1085313574"/>
    <n v="1"/>
    <s v="Persona Natural"/>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s v="Secretaría General Judicial"/>
    <s v="N/A"/>
    <s v="Magistratura_x000a_SEJUD - Salas y Secciones"/>
    <s v="N/A"/>
    <s v="Inversión"/>
    <n v="40598053"/>
    <s v="N/A"/>
    <s v="N/A"/>
    <s v="$3.614.070"/>
    <n v="66722"/>
    <n v="68522"/>
    <s v="2018011001091_x0009_"/>
    <d v="2022-01-27T00:00:00"/>
    <d v="2022-01-31T00:00:00"/>
    <s v="N/A"/>
    <s v="N/A"/>
    <s v="N/A"/>
    <s v="N/A"/>
    <n v="0"/>
    <s v="N/A"/>
    <n v="0"/>
    <s v="N/A"/>
    <n v="0"/>
    <s v="N/A"/>
    <n v="0"/>
    <n v="40598053"/>
    <s v="NO"/>
    <s v="N/A"/>
    <s v="N/A"/>
    <s v="N/A"/>
    <s v="N/A"/>
    <d v="2022-12-31T00:00:00"/>
    <d v="2022-12-31T00:00:00"/>
    <s v="NO"/>
    <s v="Bogotá D.C"/>
    <s v="Cumplimiento "/>
    <s v="11-45-101110408"/>
    <n v="0"/>
    <s v="Seguros del Estado "/>
    <d v="2022-01-28T00:00:00"/>
    <s v="27-01-2022 - 30-06-2023"/>
    <s v="PENDIENTE"/>
    <s v="Ninguna"/>
    <x v="1"/>
    <s v="Ingreso"/>
    <s v="N/A"/>
    <s v="DERECHO"/>
    <s v="N/A"/>
    <s v="FEMENINO"/>
    <s v="diana.velasco@jep.gov.co"/>
    <s v="https://community.secop.gov.co/Public/Tendering/ContractNoticePhases/View?PPI=CO1.PPI.17209348&amp;isFromPublicArea=True&amp;isModal=False"/>
    <n v="1"/>
    <n v="2022"/>
  </r>
  <r>
    <s v="JEP-373-2022"/>
    <s v="JEP-CSPO-373-2022"/>
    <s v="Carlos Torres"/>
    <s v="N/R"/>
    <s v="Jhoanny Rico Joya"/>
    <m/>
    <m/>
    <x v="1"/>
    <s v="1. Prestación de servicios"/>
    <n v="79956052"/>
    <n v="3"/>
    <s v="Persona Natural"/>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s v="Secretaría General Judicial"/>
    <s v="N/A"/>
    <s v="Magistratura_x000a_SEJUD - Salas y Secciones"/>
    <s v="N/A"/>
    <s v="Inversión"/>
    <n v="40598053"/>
    <s v="N/A"/>
    <s v="N/A"/>
    <n v="3614070"/>
    <n v="66822"/>
    <s v="_x0009_68622"/>
    <s v="2018011001091_x0009_"/>
    <d v="2022-01-27T00:00:00"/>
    <d v="2022-01-31T00:00:00"/>
    <s v="N/A"/>
    <s v="N/A"/>
    <s v="N/A"/>
    <s v="N/A"/>
    <n v="0"/>
    <s v="N/A"/>
    <n v="0"/>
    <s v="N/A"/>
    <n v="0"/>
    <s v="N/A"/>
    <n v="0"/>
    <n v="40598053"/>
    <s v="NO"/>
    <s v="N/A"/>
    <s v="N/A"/>
    <s v="N/A"/>
    <s v="N/A"/>
    <d v="2022-12-31T00:00:00"/>
    <d v="2022-12-31T00:00:00"/>
    <s v="NO"/>
    <s v="Bogotá D.C"/>
    <s v="Cumplimiento "/>
    <s v="21-47-101017031"/>
    <n v="0"/>
    <s v="Seguros del Estado "/>
    <d v="2022-01-28T00:00:00"/>
    <s v="27-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3%2D2022%2Epdf&amp;parent=%2Fpersonal%2Fcarlos%5Ftorres%5Fjep%5Fgov%5Fco%2FDocuments%2FDocumentos%2FContractual%2FContractual%20%2D%20Onedrive%2FValidaci%C3%B3n%20p%C3%B3lizas%20CPS%2F%2EVERIFICACI%C3%93N%20DE%20P%C3%93LIZAS%20CONTRATOS%202022"/>
    <s v="Ninguna"/>
    <x v="1"/>
    <s v="Ingreso"/>
    <s v="N/A"/>
    <s v="DERECHO"/>
    <s v="N/A"/>
    <s v="MASCULINO"/>
    <s v="jhoanny.rico@jep.gov.co"/>
    <s v="https://community.secop.gov.co/Public/Tendering/ContractNoticePhases/View?PPI=CO1.PPI.17216192&amp;isFromPublicArea=True&amp;isModal=False"/>
    <n v="1"/>
    <n v="2022"/>
  </r>
  <r>
    <s v="JEP-374-2022"/>
    <s v="JEP-CSPO-374-2022"/>
    <s v="Carlos Torres"/>
    <s v="N/R"/>
    <s v="Marco Alexander Solarte Herrera"/>
    <m/>
    <m/>
    <x v="1"/>
    <s v="1. Prestación de servicios"/>
    <n v="1032468121"/>
    <n v="1"/>
    <s v="Persona Natural"/>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s v="Secretaría General Judicial"/>
    <s v="N/A"/>
    <s v="Magistratura_x000a_SEJUD - Salas y Secciones"/>
    <s v="N/A"/>
    <s v="Inversión"/>
    <n v="40598053"/>
    <s v="N/A"/>
    <s v="N/A"/>
    <s v="$3.614.070"/>
    <n v="66922"/>
    <n v="68722"/>
    <s v="2018011001091_x0009_"/>
    <d v="2022-01-27T00:00:00"/>
    <d v="2022-01-31T00:00:00"/>
    <s v="N/A"/>
    <s v="N/A"/>
    <s v="N/A"/>
    <s v="N/A"/>
    <n v="0"/>
    <s v="N/A"/>
    <n v="0"/>
    <s v="N/A"/>
    <n v="0"/>
    <s v="N/A"/>
    <n v="0"/>
    <n v="40598053"/>
    <s v="NO"/>
    <s v="N/A"/>
    <s v="N/A"/>
    <s v="N/A"/>
    <s v="N/A"/>
    <d v="2022-12-31T00:00:00"/>
    <d v="2022-12-31T00:00:00"/>
    <s v="NO"/>
    <s v="Bogotá D.C"/>
    <s v="Cumplimiento "/>
    <s v="_x0009_11-45-101110450"/>
    <n v="0"/>
    <s v="Seguros del Estado "/>
    <d v="2022-01-28T00:00:00"/>
    <s v="27-01-2022 - 30-06-2023"/>
    <s v="PENDIENTE"/>
    <s v="Ninguna"/>
    <x v="1"/>
    <s v="Ingreso"/>
    <s v="N/A"/>
    <s v="DERECHO"/>
    <s v="N/A"/>
    <s v="MASCULINO"/>
    <s v="marco.solarte@jep.gov.co"/>
    <s v="https://community.secop.gov.co/Public/Tendering/ContractNoticePhases/View?PPI=CO1.PPI.17222764&amp;isFromPublicArea=True&amp;isModal=False"/>
    <n v="1"/>
    <n v="2022"/>
  </r>
  <r>
    <s v="JEP-375-2022"/>
    <s v="JEP-CSPO-375-2022"/>
    <s v="Carlos Torres"/>
    <s v="N/R"/>
    <s v="Ricardo Melo Castro"/>
    <m/>
    <m/>
    <x v="1"/>
    <s v="1. Prestación de servicios"/>
    <n v="79891111"/>
    <n v="9"/>
    <s v="Persona Natural"/>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s v="Secretaría General Judicial"/>
    <s v="N/A"/>
    <s v="Magistratura_x000a_SEJUD - Salas y Secciones"/>
    <s v="N/A"/>
    <s v="Inversión"/>
    <n v="40598053"/>
    <s v="N/A"/>
    <s v="N/A"/>
    <n v="3614070"/>
    <n v="67222"/>
    <n v="68822"/>
    <s v="2018011001091_x0009_"/>
    <d v="2022-01-27T00:00:00"/>
    <d v="2022-01-31T00:00:00"/>
    <s v="Angelica Maria Quevedo Guerrero"/>
    <n v="27091052"/>
    <n v="0"/>
    <d v="2022-02-28T00:00:00"/>
    <n v="0"/>
    <s v="N/A"/>
    <n v="0"/>
    <s v="N/A"/>
    <n v="0"/>
    <s v="N/A"/>
    <n v="0"/>
    <n v="40598053"/>
    <s v="NO"/>
    <s v="N/A"/>
    <s v="N/A"/>
    <s v="N/A"/>
    <s v="N/A"/>
    <d v="2022-12-31T00:00:00"/>
    <d v="2022-12-31T00:00:00"/>
    <s v="NO"/>
    <s v="Bogotá D.C"/>
    <s v="Cumplimiento "/>
    <s v="3262476–7"/>
    <n v="0"/>
    <s v="Suramericana"/>
    <d v="2022-01-28T00:00:00"/>
    <s v="27-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5%2D2022%2Epdf&amp;parent=%2Fpersonal%2Fcarlos%5Ftorres%5Fjep%5Fgov%5Fco%2FDocuments%2FDocumentos%2FContractual%2FContractual%20%2D%20Onedrive%2FValidaci%C3%B3n%20p%C3%B3lizas%20CPS%2F%2EVERIFICACI%C3%93N%20DE%20P%C3%93LIZAS%20CONTRATOS%202022"/>
    <s v="en fecha 28/02/2022 se suscribe cesión del contrato._x000a_En fecha del 16 de Agosto se publica la cesión del contrato a John Anderson Cordoba a partir del 17 de Agosto. "/>
    <x v="1"/>
    <s v="Cesión"/>
    <s v="N/A"/>
    <s v="DERECHO"/>
    <s v="N/A"/>
    <s v="MASCULINO"/>
    <s v="NR"/>
    <s v="https://community.secop.gov.co/Public/Tendering/ContractNoticePhases/View?PPI=CO1.PPI.17226348&amp;isFromPublicArea=True&amp;isModal=False"/>
    <n v="1"/>
    <n v="2022"/>
  </r>
  <r>
    <s v="JEP-376-2022"/>
    <s v="JEP-CSPO-376-2022"/>
    <s v="Norma Bonilla"/>
    <s v="25 de enero de 2022"/>
    <s v="Yenifer Mosquera Collazos_x000a_"/>
    <m/>
    <m/>
    <x v="1"/>
    <s v="1. Prestación de servicios"/>
    <n v="1026287010"/>
    <n v="1"/>
    <s v="Persona Natural"/>
    <s v="NA"/>
    <s v="Prestar servicios de apoyo a la Subdirección de Talento Humano en aspectos relacionados con la gestión, archivo y digitalización de las historias laborales de la JEP"/>
    <m/>
    <s v="Harvey Danilo Suarez Morales"/>
    <s v="Secretaría Ejecutiva"/>
    <s v="Dirección Administrativa y Financiera"/>
    <s v="Subdirección de Talento Humano"/>
    <s v="Francy Elena Palomino Millán"/>
    <s v="Subdirección de Talento Humano"/>
    <s v="N/A"/>
    <s v="N/A"/>
    <s v="N/A"/>
    <s v="Inversión"/>
    <n v="37080357"/>
    <s v="N/A"/>
    <s v="N/A"/>
    <s v="$3.252.663"/>
    <n v="61222"/>
    <n v="70122"/>
    <n v="2018011001175"/>
    <d v="2022-01-28T00:00:00"/>
    <d v="2022-01-31T00:00:00"/>
    <s v="N/A"/>
    <s v="N/A"/>
    <s v="N/A"/>
    <s v="N/A"/>
    <n v="0"/>
    <s v="N/A"/>
    <n v="0"/>
    <s v="N/A"/>
    <n v="0"/>
    <s v="N/A"/>
    <n v="0"/>
    <n v="37080357"/>
    <s v="NO"/>
    <s v="N/A"/>
    <s v="N/A"/>
    <s v="N/A"/>
    <s v="N/A"/>
    <d v="2022-12-31T00:00:00"/>
    <d v="2022-12-31T00:00:00"/>
    <s v="NO"/>
    <s v="Bogotá D.C"/>
    <s v="Cumplimiento "/>
    <s v="15-47-101008841"/>
    <n v="0"/>
    <s v="Seguros del Estado "/>
    <d v="2022-01-31T00:00:00"/>
    <s v="26-01-2022 - 30-06-2023"/>
    <s v="PENDIENTE"/>
    <s v="Ninguna"/>
    <x v="1"/>
    <s v="Ingreso"/>
    <s v="N/A"/>
    <s v="TÉCNICO LABORAL EN AUXILIAR DE RECURSOS HUMANOS"/>
    <s v="N/A"/>
    <s v="FEMENINO"/>
    <s v="yenifer.mosquera@jep.gov.co"/>
    <s v="https://community.secop.gov.co/Public/Tendering/ContractNoticePhases/View?PPI=CO1.PPI.17139496&amp;isFromPublicArea=True&amp;isModal=False"/>
    <n v="1"/>
    <n v="2022"/>
  </r>
  <r>
    <s v="JEP-377-2022"/>
    <s v="JEP-CSPO-377-2022"/>
    <s v="Norma Bonilla"/>
    <s v="25 de enero de 2022"/>
    <s v="Andres Mauricio Chavarro Agudelo"/>
    <m/>
    <m/>
    <x v="1"/>
    <s v="1. Prestación de servicios"/>
    <n v="1020743236"/>
    <n v="3"/>
    <s v="Persona Natural"/>
    <s v="NA"/>
    <s v="Prestar servicios profesionales para apoyar la gestión contractual y financiera del departamento SAAD representación víctimas."/>
    <m/>
    <s v="Harvey Danilo Suarez Morales"/>
    <s v="Secretaría Ejecutiva"/>
    <s v="Subsecretaría Ejecutiva "/>
    <s v="Departamento SAAD - Víctimas"/>
    <s v="Claudia Liliana Erazo Maldonado"/>
    <s v="Departamento SAAD - Víctimas"/>
    <s v="N/A"/>
    <s v="N/A"/>
    <s v="N/A"/>
    <s v="Inversión"/>
    <n v="58461218"/>
    <s v="N/A"/>
    <s v="N/A"/>
    <n v="5204263"/>
    <n v="67422"/>
    <n v="70222"/>
    <n v="2018011001091"/>
    <d v="2022-01-28T00:00:00"/>
    <d v="2022-02-01T00:00:00"/>
    <s v="N/A"/>
    <s v="N/A"/>
    <s v="N/A"/>
    <s v="N/A"/>
    <n v="0"/>
    <s v="N/A"/>
    <n v="0"/>
    <s v="N/A"/>
    <n v="0"/>
    <s v="N/A"/>
    <n v="-122"/>
    <n v="58461218"/>
    <s v="NO"/>
    <s v="N/A"/>
    <s v="N/A"/>
    <s v="N/A"/>
    <s v="N/A"/>
    <d v="2022-12-31T00:00:00"/>
    <d v="2022-08-31T00:00:00"/>
    <s v="NO"/>
    <s v="Bogotá D.C"/>
    <s v="Cumplimiento "/>
    <s v="21-47-101017022"/>
    <n v="0"/>
    <s v="Seguros del Estado "/>
    <d v="2022-01-27T00:00:00"/>
    <s v="27-01-2022 - 30-06-2023"/>
    <s v="PENDIENTE"/>
    <s v="En fecha del 31/08/2022 hoy se publicó el balance y cierre del contrato JEP-377-2022 como resultado de la terminación unilateral del mismo."/>
    <x v="0"/>
    <s v="Terminación anticipada"/>
    <s v="N/A"/>
    <s v="DERECHO"/>
    <s v="N/A"/>
    <s v="MASCULINO"/>
    <s v="PND"/>
    <s v="https://community.secop.gov.co/Public/Tendering/ContractNoticePhases/View?PPI=CO1.PPI.17186214&amp;isFromPublicArea=True&amp;isModal=False"/>
    <n v="1"/>
    <n v="2022"/>
  </r>
  <r>
    <s v="JEP-378-2022"/>
    <s v="JEP-CSPO-378-2022"/>
    <s v="Ángela Esquivel "/>
    <s v="25 de enero de 2022"/>
    <s v="Ernesto Amezquita Camacho"/>
    <m/>
    <m/>
    <x v="1"/>
    <s v="1. Prestación de servicios"/>
    <n v="19131985"/>
    <n v="0"/>
    <s v="Persona Natural"/>
    <s v="NA"/>
    <s v="Prestar servicios profesionales especializados para apoyar y acompañar el despliegue territorial de la Secretaría Ejecutiva en los departamentos de Risaralda, Quindío y Caldas,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s v="Departamento de Gestión Territorial"/>
    <s v="N/A"/>
    <s v="N/A"/>
    <s v="N/A"/>
    <s v="Inversión"/>
    <n v="53277744"/>
    <s v="N/A"/>
    <s v="N/A"/>
    <s v="$10.245.720"/>
    <n v="29422"/>
    <n v="70822"/>
    <n v="2018011001091"/>
    <d v="2022-01-28T00:00:00"/>
    <d v="2022-02-01T00:00:00"/>
    <s v="N/A"/>
    <s v="N/A"/>
    <s v="N/A"/>
    <s v="N/A"/>
    <n v="0"/>
    <s v="N/A"/>
    <n v="0"/>
    <s v="N/A"/>
    <n v="0"/>
    <s v="N/A"/>
    <n v="0"/>
    <n v="53277744"/>
    <s v="NO"/>
    <s v="N/A"/>
    <s v="N/A"/>
    <s v="N/A"/>
    <s v="N/A"/>
    <d v="2022-06-30T00:00:00"/>
    <d v="2022-06-30T00:00:00"/>
    <s v="NO"/>
    <s v="Departamentos de Risaralda,_x000a_Quindío y Caldas."/>
    <s v="Cumplimiento "/>
    <s v="560 47 994000151148"/>
    <n v="0"/>
    <s v="Aseguradora Solidaria"/>
    <d v="2022-01-31T00:00:00"/>
    <s v="31/01/2022 - 10/01/2023"/>
    <s v="PENDIENTE"/>
    <s v="Ninguna"/>
    <x v="0"/>
    <s v="Ingreso"/>
    <s v="N/A"/>
    <s v="DERECHO"/>
    <s v="N/A"/>
    <s v="MASCULINO"/>
    <s v="PND"/>
    <s v="https://community.secop.gov.co/Public/Tendering/ContractNoticePhases/View?PPI=CO1.PPI.17146444&amp;isFromPublicArea=True&amp;isModal=False"/>
    <n v="1"/>
    <n v="2022"/>
  </r>
  <r>
    <s v="JEP-379-2022"/>
    <s v="JEP-CSPO-379-2022"/>
    <s v="Clara Torres"/>
    <s v="25 de enero de 2022"/>
    <s v="Claudia Stela Nuñez Duarte"/>
    <m/>
    <m/>
    <x v="1"/>
    <s v="1. Prestación de servicios"/>
    <n v="52644489"/>
    <n v="0"/>
    <s v="Persona Natural"/>
    <s v="NA"/>
    <s v="Prestar servicios profesionales especializados a la subsecretaria ejecutiva en la articulación y relacionamiento interinstitucional de las entidades que componen el SIVJRNR, así como en el seguimiento de los procesos y proyectos que se desarrollan de manera conjunta. "/>
    <m/>
    <s v="Harvey Danilo Suarez Morales"/>
    <s v="Secretaría Ejecutiva"/>
    <s v="Subsecretaría Ejecutiva "/>
    <s v="Subsecretaría Ejecutiva "/>
    <s v="Angela María Mora Soto"/>
    <s v="Subsecretaría Ejecutiva "/>
    <s v="N/A"/>
    <s v="N/A"/>
    <s v="N/A"/>
    <s v="Inversión"/>
    <n v="115435112"/>
    <s v="N/A"/>
    <s v="N/A"/>
    <n v="10245720"/>
    <n v="61522"/>
    <n v="65322"/>
    <n v="2018011001091"/>
    <d v="2022-01-27T00:00:00"/>
    <d v="2022-01-28T00:00:00"/>
    <s v="N/A"/>
    <s v="N/A"/>
    <s v="N/A"/>
    <s v="N/A"/>
    <n v="0"/>
    <s v="N/A"/>
    <n v="0"/>
    <s v="N/A"/>
    <n v="0"/>
    <s v="N/A"/>
    <n v="0"/>
    <n v="115435112"/>
    <s v="NO"/>
    <s v="N/A"/>
    <s v="N/A"/>
    <s v="N/A"/>
    <s v="N/A"/>
    <d v="2022-12-31T00:00:00"/>
    <d v="2022-12-31T00:00:00"/>
    <s v="NO"/>
    <s v="Bogotá D.C"/>
    <s v="Cumplimiento "/>
    <s v="21-45-101359150"/>
    <n v="0"/>
    <s v="Seguros del Estado "/>
    <d v="2022-01-28T00:00:00"/>
    <s v="27-01-2022 - 01-07-2023"/>
    <s v="PENDIENTE"/>
    <s v="Ninguna"/>
    <x v="1"/>
    <s v="Ingreso"/>
    <s v="N/A"/>
    <s v="DERECHO"/>
    <s v="N/A"/>
    <s v="FEMENINO"/>
    <s v="claudia.nunez@jep.gov.co"/>
    <s v="https://community.secop.gov.co/Public/Tendering/ContractNoticePhases/View?PPI=CO1.PPI.17190341&amp;isFromPublicArea=True&amp;isModal=False"/>
    <n v="1"/>
    <n v="2022"/>
  </r>
  <r>
    <s v="JEP-380-2022"/>
    <s v="JEP-CSPO-380-2022"/>
    <s v="Clara Torres"/>
    <s v="25 de enero de 2022"/>
    <s v="Fabian Steven Vanegas Ruiz"/>
    <m/>
    <m/>
    <x v="1"/>
    <s v="1. Prestación de servicios"/>
    <n v="1030638566"/>
    <n v="6"/>
    <s v="Persona Natural"/>
    <s v="NA"/>
    <s v="Prestar servicios profesionales para apoyar a la subsecretaria ejecutiva en los ejercicios de planeación, articulación, fortalecimiento y seguimiento a las actividades misionales y estratégicas de la misma y sus departamentos. "/>
    <m/>
    <s v="Harvey Danilo Suarez Morales"/>
    <s v="Secretaría Ejecutiva"/>
    <s v="Subsecretaría Ejecutiva "/>
    <s v="Subsecretaría Ejecutiva "/>
    <s v="Angela María Mora Soto"/>
    <s v="Subsecretaría Ejecutiva "/>
    <s v="N/A"/>
    <s v="N/A"/>
    <s v="N/A"/>
    <s v="Inversión"/>
    <n v="81437077"/>
    <s v="N/A"/>
    <s v="N/A"/>
    <s v="$7.228.143"/>
    <n v="67322"/>
    <n v="63222"/>
    <s v="2018011001091_x0009_"/>
    <d v="2022-01-26T00:00:00"/>
    <d v="2022-01-28T00:00:00"/>
    <s v="Vanessa Arango Cano_x000a_Daniela León Nisperuza"/>
    <s v="1022359295_x000a_1.010.199.208"/>
    <s v="9_x000a_1"/>
    <s v="29/03/2022_x000a_22/09/2022"/>
    <n v="0"/>
    <s v="N/A"/>
    <n v="0"/>
    <s v="N/A"/>
    <n v="0"/>
    <s v="N/A"/>
    <n v="0"/>
    <n v="81437077"/>
    <s v="NO"/>
    <s v="N/A"/>
    <s v="N/A"/>
    <s v="N/A"/>
    <s v="N/A"/>
    <d v="2022-12-31T00:00:00"/>
    <d v="2022-12-31T00:00:00"/>
    <s v="NO"/>
    <s v="Bogotá D.C "/>
    <s v="Cumplimiento "/>
    <s v="33-47-101008332"/>
    <n v="0"/>
    <s v="Seguros del Estado "/>
    <d v="2022-01-26T00:00:00"/>
    <s v="27-01-2022 - 10-07-2023"/>
    <s v="PENDIENTE"/>
    <s v="en fecha 29/03/2022 se suscribe cesión del contrato_x000a_En fecha del 22 de septiembre de 2022 se realiza la Cesión del contrato"/>
    <x v="1"/>
    <s v="Cesión"/>
    <s v="N/A"/>
    <s v="INGENIERÍA ELECTRÓNICA Y TELECOMUNICACIONES"/>
    <s v="N/A"/>
    <s v="FEMENINO"/>
    <s v="fabian.vanegas@jep.gov.co"/>
    <s v="https://community.secop.gov.co/Public/Tendering/ContractNoticePhases/View?PPI=CO1.PPI.17190724&amp;isFromPublicArea=True&amp;isModal=False"/>
    <n v="1"/>
    <n v="2022"/>
  </r>
  <r>
    <s v="JEP-381-2022"/>
    <s v="JEP-CSPO-381-2022"/>
    <s v="Clara Torres"/>
    <s v="25 de enero de 2022"/>
    <s v="Edwin Fabián   "/>
    <m/>
    <s v="Castro Chaparro"/>
    <x v="1"/>
    <s v="1. Prestación de servicios"/>
    <n v="1013647960"/>
    <n v="1"/>
    <s v="Persona Natural"/>
    <s v="NA"/>
    <s v="Prestar servicios para acompañar a la subdirección de comunicaciones en el seguimiento técnico de los proyectos de producción audiovisual del sistema de gestión de medios de la JEP, siguiendo los lineamientos de la política y estrategia de comunicaciones de la entidad. "/>
    <m/>
    <s v="Harvey Danilo Suarez Morales"/>
    <s v="Secretaría Ejecutiva"/>
    <s v="Secretaría Ejecutiva"/>
    <s v="Subdirección de Comunicaciones"/>
    <s v="Hernando Salazar Palacio"/>
    <s v="Subdirección de Comunicaciones"/>
    <s v="N/A"/>
    <s v="N/A"/>
    <s v="N/A"/>
    <s v="Inversión"/>
    <n v="40598053"/>
    <s v="N/A"/>
    <s v="N/A"/>
    <n v="3614070"/>
    <n v="61022"/>
    <n v="66522"/>
    <n v="2018011000954"/>
    <d v="2022-01-27T00:00:00"/>
    <d v="2022-02-01T00:00:00"/>
    <s v="Juan Sebastián Muñoz Villadiego"/>
    <n v="1015464360"/>
    <n v="3"/>
    <d v="2022-10-03T00:00:00"/>
    <n v="0"/>
    <s v="N/A"/>
    <n v="0"/>
    <s v="N/A"/>
    <n v="0"/>
    <s v="N/A"/>
    <n v="0"/>
    <n v="40598053"/>
    <s v="NO"/>
    <s v="N/A"/>
    <s v="N/A"/>
    <s v="N/A"/>
    <s v="N/A"/>
    <d v="2022-12-31T00:00:00"/>
    <d v="2022-12-31T00:00:00"/>
    <s v="NO"/>
    <s v="Bogotá D.C"/>
    <s v="Cumplimiento"/>
    <s v="11-47-101011302"/>
    <n v="0"/>
    <s v="Seguros del Estado "/>
    <d v="2022-01-28T00:00:00"/>
    <s v="28-01-2022 - 10-07-2023"/>
    <s v="PENDIENTE"/>
    <s v="En fecha del 3 de octubre aprobada cesión contrato JEP-381-2022 Sub de Comunicaciones   "/>
    <x v="1"/>
    <s v="Cesión"/>
    <s v="N/A"/>
    <s v="ASISTENCIAL"/>
    <s v="N/A"/>
    <s v="MASCULINO"/>
    <s v="edwin.castroc@jep.gov.co"/>
    <s v="https://community.secop.gov.co/Public/Tendering/ContractNoticePhases/View?PPI=CO1.PPI.17190722&amp;isFromPublicArea=True&amp;isModal=False"/>
    <n v="1"/>
    <n v="2022"/>
  </r>
  <r>
    <s v="JEP-382-2022"/>
    <s v="JEP-CSPO-382-2022"/>
    <s v="Clara Torres"/>
    <s v="21 de enero de 2022"/>
    <s v="Sebastian Marcelo Diaz Vallejo "/>
    <m/>
    <m/>
    <x v="1"/>
    <s v="1. Prestación de servicios"/>
    <n v="1015440049"/>
    <n v="3"/>
    <s v="Persona Natural"/>
    <s v="NA"/>
    <s v="Prestar servicios profesionales para apoyar a la subdirección de comunicaciones en el seguimiento, clasificación, almacenamiento y sistematización de la información producida en cumplimiento de su actividad misional y del plan de posicionamiento y divulgación de la JEP "/>
    <m/>
    <s v="Harvey Danilo Suarez Morales"/>
    <s v="Secretaría Ejecutiva"/>
    <s v="Secretaría Ejecutiva"/>
    <s v="Subdirección de Comunicaciones"/>
    <s v="Hernando Salazar Palacio"/>
    <s v="Subdirección de Comunicaciones"/>
    <s v="N/A"/>
    <s v="N/A"/>
    <s v="N/A"/>
    <s v="Inversión"/>
    <n v="40598053"/>
    <s v="N/A"/>
    <s v="N/A"/>
    <s v="$3.614.070"/>
    <n v="61122"/>
    <n v="67522"/>
    <s v="2018011000954_x0009_"/>
    <d v="2022-01-28T00:00:00"/>
    <d v="2022-02-01T00:00:00"/>
    <s v="N/A"/>
    <s v="N/A"/>
    <s v="N/A"/>
    <s v="N/A"/>
    <n v="0"/>
    <s v="N/A"/>
    <n v="0"/>
    <s v="N/A"/>
    <n v="0"/>
    <s v="N/A"/>
    <n v="0"/>
    <n v="40598053"/>
    <s v="NO"/>
    <s v="N/A"/>
    <s v="N/A"/>
    <s v="N/A"/>
    <s v="N/A"/>
    <d v="2022-12-31T00:00:00"/>
    <d v="2022-12-31T00:00:00"/>
    <s v="NO"/>
    <s v="Bogotá D.C "/>
    <s v="Cumplimiento"/>
    <s v="_x0009_21-47-101017161"/>
    <n v="0"/>
    <s v="Seguros del Estado "/>
    <d v="2022-01-28T00:00:00"/>
    <s v="28-01-2022 - 30-06-2023"/>
    <s v="PENDIENTE"/>
    <s v="Ninguna"/>
    <x v="1"/>
    <s v="Ingreso"/>
    <s v="N/A"/>
    <s v="CIENCIAS DE LA INFORMACIÓN - BIBLIOTECOLOGÍA"/>
    <s v="N/A"/>
    <s v="MASCULINO"/>
    <s v="sebastian.diaz@jep.gov.co"/>
    <s v="https://community.secop.gov.co/Public/Tendering/ContractNoticePhases/View?PPI=CO1.PPI.17150789&amp;isFromPublicArea=True&amp;isModal=False"/>
    <n v="1"/>
    <n v="2022"/>
  </r>
  <r>
    <s v="JEP-383-2022"/>
    <s v="JEP-CSPO-383-2022"/>
    <s v="Laura Paredes"/>
    <s v="24 de enero de 2022"/>
    <s v="Miguel Eliecer Hernandez Cruz"/>
    <m/>
    <m/>
    <x v="1"/>
    <s v="1. Prestación de servicios"/>
    <n v="79222643"/>
    <n v="6"/>
    <s v="Persona Natural"/>
    <s v="NA"/>
    <s v="Prestación de servicios para acompañar y apoyar a la subsecretaría ejecutiva en la gestión administrativa y operativa relacionadas con las funciones del despacho del subsecretario y en el seguimiento presupuestal y financiero de la ejecución del contrato de operación logística, que sean requeridos para la mejora continua de la prestación de los servicios de la JEP"/>
    <m/>
    <s v="Harvey Danilo Suarez Morales"/>
    <s v="Secretaría Ejecutiva"/>
    <s v="Subsecretaría Ejecutiva "/>
    <s v="Subsecretaría Ejecutiva "/>
    <s v="Angela María Mora Soto"/>
    <s v="Subsecretaría Ejecutiva "/>
    <s v="N/A"/>
    <s v="N/A"/>
    <s v="N/A"/>
    <s v="Inversión"/>
    <n v="19034102"/>
    <s v="N/A"/>
    <s v="N/A"/>
    <n v="3614070"/>
    <n v="61622"/>
    <n v="65822"/>
    <n v="2018011001091"/>
    <d v="2022-01-26T00:00:00"/>
    <d v="2022-01-31T00:00:00"/>
    <s v="William Hernando Gonzalez Vargas "/>
    <n v="1018435364"/>
    <n v="1"/>
    <d v="2022-03-16T00:00:00"/>
    <n v="0"/>
    <s v="N/A"/>
    <n v="0"/>
    <s v="N/A"/>
    <n v="0"/>
    <s v="N/A"/>
    <n v="0"/>
    <n v="19034102"/>
    <s v="NO"/>
    <s v="N/A"/>
    <s v="N/A"/>
    <s v="N/A"/>
    <s v="N/A"/>
    <d v="2022-06-30T00:00:00"/>
    <d v="2022-06-30T00:00:00"/>
    <s v="NO"/>
    <s v="Bogotá D.C"/>
    <s v="Cumplimiento"/>
    <s v="33-47-101008405"/>
    <n v="0"/>
    <s v="Seguros del Estado"/>
    <d v="2022-01-27T00:00:00"/>
    <s v="26/01/2022 - 31-12-2022"/>
    <s v="PENDIENTE"/>
    <s v="En fecha 16/03/2022 se suscribe cesión del contrato"/>
    <x v="0"/>
    <s v="Cesión"/>
    <s v="N/A"/>
    <s v="ADMINISTRACIÓN DE EMPRESAS"/>
    <s v="N/A"/>
    <s v="MASCULINO"/>
    <s v="PND"/>
    <s v="https://community.secop.gov.co/Public/Tendering/ContractNoticePhases/View?PPI=CO1.PPI.17150710&amp;isFromPublicArea=True&amp;isModal=False"/>
    <n v="1"/>
    <n v="2022"/>
  </r>
  <r>
    <s v="JEP-384-2022"/>
    <s v="JEP-CSPO-384-2022"/>
    <s v="Vanessa Jiménez "/>
    <s v="N/R"/>
    <s v="Piedad Mayerly Camacho Sanchez "/>
    <m/>
    <m/>
    <x v="1"/>
    <s v="1. Prestación de servicios"/>
    <n v="52367397"/>
    <n v="3"/>
    <s v="Persona Natural"/>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m/>
    <s v="Harvey Danilo Suarez Morales"/>
    <s v="Secretaría Ejecutiva"/>
    <s v="Subsecretaría Ejecutiva "/>
    <s v="Departamento SAAD - Comparecientes"/>
    <s v="Jorge Alirio Mancera Cortés"/>
    <s v="Departamento SAAD - Comparecientes"/>
    <s v="N/A"/>
    <s v="N/A"/>
    <s v="N/A"/>
    <s v="Inversión"/>
    <n v="30316098"/>
    <s v="N/A"/>
    <s v="N/A"/>
    <s v="$5.052.683"/>
    <n v="64422"/>
    <n v="68922"/>
    <s v="2018011000870_x0009_"/>
    <d v="2022-01-28T00:00:00"/>
    <d v="2022-02-01T00:00:00"/>
    <s v="N/A"/>
    <s v="N/A"/>
    <s v="N/A"/>
    <s v="N/A"/>
    <n v="0"/>
    <s v="N/A"/>
    <n v="0"/>
    <s v="N/A"/>
    <n v="0"/>
    <s v="N/A"/>
    <n v="0"/>
    <n v="30316098"/>
    <s v="NO"/>
    <s v="N/A"/>
    <s v="N/A"/>
    <s v="N/A"/>
    <s v="N/A"/>
    <d v="2022-07-31T00:00:00"/>
    <d v="2022-07-31T00:00:00"/>
    <s v="NO"/>
    <s v="Bogotá D.C"/>
    <s v="Cumplimiento"/>
    <s v="21-47-101017110"/>
    <n v="0"/>
    <s v="Seguros del Estado"/>
    <d v="2022-01-28T00:00:00"/>
    <s v="28-01-2022 - 01-02-2023"/>
    <s v="PENDIENTE"/>
    <s v="El 15 de julio de 2022 se publica e acta de terminación anticipada del contrato"/>
    <x v="0"/>
    <s v="Terminación anticipada"/>
    <s v="N/A"/>
    <s v="DERECHO"/>
    <s v="N/A"/>
    <s v="FEMENINO"/>
    <s v="PND"/>
    <s v="https://community.secop.gov.co/Public/Tendering/ContractNoticePhases/View?PPI=CO1.PPI.17177502&amp;isFromPublicArea=True&amp;isModal=False"/>
    <n v="1"/>
    <n v="2022"/>
  </r>
  <r>
    <s v="JEP-385-2022"/>
    <s v="JEP-CSPO-385-2022"/>
    <s v="Vanessa Jiménez "/>
    <s v="N/R"/>
    <s v="Rosaura Morales Gomez "/>
    <m/>
    <m/>
    <x v="1"/>
    <s v="1. Prestación de servicios"/>
    <n v="1032452027"/>
    <n v="5"/>
    <s v="Persona Natural"/>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m/>
    <s v="Harvey Danilo Suarez Morales"/>
    <s v="Secretaría Ejecutiva"/>
    <s v="Subsecretaría Ejecutiva "/>
    <s v="Departamento SAAD - Comparecientes"/>
    <s v="Jorge Alirio Mancera Cortés"/>
    <s v="Departamento SAAD - Comparecientes"/>
    <s v="N/A"/>
    <s v="N/A"/>
    <s v="N/A"/>
    <s v="Inversión"/>
    <n v="30316098"/>
    <s v="N/A"/>
    <s v="N/A"/>
    <n v="5052683"/>
    <n v="64522"/>
    <n v="69022"/>
    <n v="2018011000870"/>
    <d v="2022-01-28T00:00:00"/>
    <d v="2022-02-01T00:00:00"/>
    <s v="N/A"/>
    <s v="N/A"/>
    <s v="N/A"/>
    <s v="N/A"/>
    <n v="0"/>
    <s v="N/A"/>
    <n v="0"/>
    <s v="N/A"/>
    <n v="0"/>
    <s v="N/A"/>
    <n v="0"/>
    <n v="30316098"/>
    <s v="NO"/>
    <s v="N/A"/>
    <s v="N/A"/>
    <s v="N/A"/>
    <s v="N/A"/>
    <d v="2022-07-31T00:00:00"/>
    <d v="2022-07-31T00:00:00"/>
    <s v="NO"/>
    <s v="Bogotá D.C"/>
    <s v="Cumplimiento"/>
    <s v="21-47-101017167"/>
    <n v="0"/>
    <s v="Seguros del Estado"/>
    <d v="2022-01-28T00:00:00"/>
    <s v="28-01-2022 - 01-02-2023"/>
    <s v="https://jepcolombia-my.sharepoint.com/personal/carlos_torres_jep_gov_co/Documents/Documentos/Contractual/Contractual%20-%20Onedrive/Validaci%C3%B3n%20p%C3%B3lizas%20CPS/.VERIFICACI%C3%93N%20DE%20P%C3%93LIZAS%20CONTRATOS%202022/Verificaci%C3%B3n%20p%C3%B3liza%20JEP%20385%202022.PNG"/>
    <s v="Ninguna"/>
    <x v="0"/>
    <s v="Ingreso"/>
    <s v="N/A"/>
    <s v="DERECHO"/>
    <s v="N/A"/>
    <s v="FEMENINO"/>
    <s v="PND"/>
    <s v="https://community.secop.gov.co/Public/Tendering/ContractNoticePhases/View?PPI=CO1.PPI.17182280&amp;isFromPublicArea=True&amp;isModal=False"/>
    <n v="1"/>
    <n v="2022"/>
  </r>
  <r>
    <s v="JEP-386-2022"/>
    <s v="JEP-CSPO-386-2022"/>
    <s v="Paola Casas"/>
    <s v="25 de enero de 2022"/>
    <s v="Alvaro Javier Arroyo Martínez"/>
    <m/>
    <m/>
    <x v="1"/>
    <s v="1. Prestación de servicios"/>
    <n v="1065614269"/>
    <n v="7"/>
    <s v="Persona Natural"/>
    <s v="NA"/>
    <s v="Prestación de servicios profesionales para apoyar a la secretaría judicial en la caracterización, resolución de solicitudes y en el impulso de las decisiones judiciales y descongestión de las salas de justicia de la Jurisdicción Especial para la Paz"/>
    <m/>
    <s v="Harvey Danilo Suarez Morales"/>
    <s v="Secretaría Ejecutiva"/>
    <s v="Dirección de Asuntos Jurídicos"/>
    <s v="Secretaría General Judicial"/>
    <s v="Yuly Saenz Berdugo "/>
    <s v="Secretaría General Judicial"/>
    <s v="N/A"/>
    <s v="Magistratura_x000a_SEJUD - Descongestión Salas"/>
    <s v="N/A"/>
    <s v="Inversión"/>
    <s v="$40.598.053,00"/>
    <s v="N/A"/>
    <s v="N/A"/>
    <s v="$3.614.070"/>
    <n v="66322"/>
    <n v="67722"/>
    <s v="2018011001091_x0009_"/>
    <d v="2022-01-27T00:00:00"/>
    <d v="2022-01-31T00:00:00"/>
    <s v="N/A"/>
    <s v="N/A"/>
    <s v="N/A"/>
    <s v="N/A"/>
    <n v="0"/>
    <s v="N/A"/>
    <n v="0"/>
    <s v="N/A"/>
    <n v="0"/>
    <s v="N/A"/>
    <n v="0"/>
    <n v="40598053"/>
    <s v="NO"/>
    <s v="N/A"/>
    <s v="N/A"/>
    <s v="N/A"/>
    <s v="N/A"/>
    <d v="2022-12-31T00:00:00"/>
    <d v="2022-12-31T00:00:00"/>
    <s v="NO"/>
    <s v="Bogotá D.C"/>
    <s v="Cumplimiento"/>
    <s v="47-45-101004894"/>
    <n v="0"/>
    <s v="Seguros del Estado"/>
    <d v="2022-01-28T00:00:00"/>
    <s v="27-01-2022 - 30-06-2023"/>
    <s v="PENDIENTE"/>
    <s v="Ninguna"/>
    <x v="1"/>
    <s v="Ingreso"/>
    <s v="N/A"/>
    <s v="DERECHO"/>
    <s v="N/A"/>
    <s v="MASCULINO"/>
    <s v="alvaro.arroyo@jep.gov.co"/>
    <s v="https://community.secop.gov.co/Public/Tendering/ContractNoticePhases/View?PPI=CO1.PPI.17216780&amp;isFromPublicArea=True&amp;isModal=False"/>
    <n v="1"/>
    <n v="2022"/>
  </r>
  <r>
    <s v="JEP-387-2022"/>
    <s v="JEP-CSPO-387-2022"/>
    <s v="Paola Casas"/>
    <s v="25 de enero de 2022"/>
    <s v="Yeimi Lorena Betancourt Garcia"/>
    <m/>
    <m/>
    <x v="1"/>
    <s v="1. Prestación de servicios"/>
    <n v="700147396"/>
    <n v="2"/>
    <s v="Persona Natural"/>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s v="Secretaría General Judicial"/>
    <s v="N/A"/>
    <s v="Magistratura_x000a_SEJUD - Salas y Secciones"/>
    <s v="N/A"/>
    <s v="Inversión"/>
    <n v="40598053"/>
    <s v="N/A"/>
    <s v="N/A"/>
    <n v="3614070"/>
    <n v="66122"/>
    <n v="67922"/>
    <n v="2018011001091"/>
    <d v="2022-01-28T00:00:00"/>
    <d v="2022-01-31T00:00:00"/>
    <s v="N/A"/>
    <s v="N/A"/>
    <s v="N/A"/>
    <s v="N/A"/>
    <n v="0"/>
    <s v="N/A"/>
    <n v="0"/>
    <s v="N/A"/>
    <n v="0"/>
    <s v="N/A"/>
    <n v="0"/>
    <n v="40598053"/>
    <s v="NO"/>
    <s v="N/A"/>
    <s v="N/A"/>
    <s v="N/A"/>
    <s v="N/A"/>
    <d v="2022-12-31T00:00:00"/>
    <d v="2022-12-31T00:00:00"/>
    <s v="NO"/>
    <s v="Bogotá D.C"/>
    <s v="Cumplimiento"/>
    <s v="3262672-4"/>
    <n v="0"/>
    <s v="Suramericana"/>
    <d v="2022-01-28T00:00:00"/>
    <s v="28-01-2022 - 30-06-2023"/>
    <s v="PENDIENTE"/>
    <s v="Ninguna"/>
    <x v="1"/>
    <s v="Ingreso"/>
    <s v="N/A"/>
    <s v="DERECHO"/>
    <s v="N/A"/>
    <s v="FEMENINO"/>
    <s v="yeimi.betancourtg@jep.gov.co"/>
    <s v="https://community.secop.gov.co/Public/Tendering/ContractNoticePhases/View?PPI=CO1.PPI.17220648&amp;isFromPublicArea=True&amp;isModal=False"/>
    <n v="1"/>
    <n v="2022"/>
  </r>
  <r>
    <s v="JEP-388-2022"/>
    <s v="JEP-CSPO-388-2022"/>
    <s v="Paola Casas"/>
    <s v="25 de enero de 2022"/>
    <s v="Eduardo Jose Rafael Tautiva Prieto_x0009_"/>
    <m/>
    <m/>
    <x v="1"/>
    <s v="1. Prestación de servicios"/>
    <s v="1.020.784.008_x000d_"/>
    <n v="6"/>
    <s v="Persona Natural"/>
    <s v="NA"/>
    <s v="Prestación de servicios profesionales para apoyar a la secretaría judicial en la caracterización, resolución de solicitudes y en el impulso de las decisiones judiciales y descongestión de las salas de justicia de la Jurisdicción Especial para la Paz"/>
    <m/>
    <s v="Harvey Danilo Suarez Morales"/>
    <s v="Secretaría Ejecutiva"/>
    <s v="Dirección de Asuntos Jurídicos"/>
    <s v="Secretaría General Judicial"/>
    <s v="Yuly Saenz Berdugo "/>
    <s v="Secretaría General Judicial"/>
    <s v="N/A"/>
    <s v="Magistratura_x000a_SEJUD - Descongestión Salas"/>
    <s v="N/A"/>
    <s v="Inversión"/>
    <n v="40598053"/>
    <s v="N/A"/>
    <s v="N/A"/>
    <s v="$3.614.070"/>
    <n v="66022"/>
    <n v="68222"/>
    <s v="2018011001091_x0009_"/>
    <d v="2022-01-28T00:00:00"/>
    <d v="2022-01-31T00:00:00"/>
    <s v="N/A"/>
    <s v="N/A"/>
    <s v="N/A"/>
    <s v="N/A"/>
    <n v="0"/>
    <s v="N/A"/>
    <n v="0"/>
    <s v="N/A"/>
    <n v="0"/>
    <s v="N/A"/>
    <n v="0"/>
    <n v="40598053"/>
    <s v="NO"/>
    <s v="N/A"/>
    <s v="N/A"/>
    <s v="N/A"/>
    <s v="N/A"/>
    <d v="2022-12-31T00:00:00"/>
    <d v="2022-12-31T00:00:00"/>
    <s v="NO"/>
    <s v="Bogotá D.C"/>
    <s v="Cumplimiento"/>
    <s v="3264525-9"/>
    <n v="0"/>
    <s v="Suramericana"/>
    <d v="2022-01-28T00:00:00"/>
    <s v="28-01-2022 - 30-06-2023"/>
    <s v="PENDIENTE"/>
    <s v="Ninguna"/>
    <x v="1"/>
    <s v="Ingreso"/>
    <s v="N/A"/>
    <s v="DERECHO"/>
    <s v="N/A"/>
    <s v="MASCULINO"/>
    <s v="NR"/>
    <s v="https://community.secop.gov.co/Public/Tendering/ContractNoticePhases/View?PPI=CO1.PPI.17227076&amp;isFromPublicArea=True&amp;isModal=False"/>
    <n v="1"/>
    <n v="2022"/>
  </r>
  <r>
    <s v="JEP-389-2022"/>
    <s v="JEP-CSPO-389-2022"/>
    <s v="Paola Casas"/>
    <s v="25 de enero de 2022"/>
    <s v="Andrea del Pilar Lopez Piñeros"/>
    <m/>
    <m/>
    <x v="1"/>
    <s v="1. Prestación de servicios"/>
    <n v="1122647895"/>
    <n v="6"/>
    <s v="Persona Natural"/>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s v="Secretaría General Judicial"/>
    <s v="N/A"/>
    <s v="Magistratura_x000a_SEJUD - Salas y Secciones"/>
    <s v="N/A"/>
    <s v="Inversión"/>
    <n v="40598053"/>
    <s v="N/A"/>
    <s v="N/A"/>
    <n v="3614070"/>
    <n v="65922"/>
    <n v="66422"/>
    <s v="2018011001091_x0009_"/>
    <d v="2022-01-27T00:00:00"/>
    <d v="2022-01-31T00:00:00"/>
    <s v="N/A"/>
    <s v="N/A"/>
    <s v="N/A"/>
    <s v="N/A"/>
    <n v="0"/>
    <s v="N/A"/>
    <n v="0"/>
    <s v="N/A"/>
    <n v="0"/>
    <s v="N/A"/>
    <n v="0"/>
    <n v="40598053"/>
    <s v="NO"/>
    <s v="N/A"/>
    <s v="N/A"/>
    <s v="N/A"/>
    <s v="N/A"/>
    <d v="2022-12-31T00:00:00"/>
    <d v="2022-12-31T00:00:00"/>
    <s v="NO"/>
    <s v="Bogotá D.C"/>
    <s v="Cumplimiento"/>
    <s v="11-45-101110405"/>
    <n v="0"/>
    <s v="Seguros del Estado"/>
    <d v="2022-01-28T00:00:00"/>
    <s v="27-01-2022 -30-06-2023"/>
    <s v="PENDIENTE"/>
    <s v="Ninguna"/>
    <x v="1"/>
    <s v="Ingreso"/>
    <s v="N/A"/>
    <s v="DERECHO"/>
    <s v="N/A"/>
    <s v="FEMENINO"/>
    <s v="NR"/>
    <s v="https://community.secop.gov.co/Public/Tendering/ContractNoticePhases/View?PPI=CO1.PPI.17228251&amp;isFromPublicArea=True&amp;isModal=False"/>
    <n v="1"/>
    <n v="2022"/>
  </r>
  <r>
    <s v="JEP-390-2022"/>
    <s v="JEP-CSPO-390-2022"/>
    <s v="Paola Casas"/>
    <s v="25 de enero de 2022"/>
    <s v="Liza Ferananda Claro Rozo "/>
    <m/>
    <m/>
    <x v="1"/>
    <s v="1. Prestación de servicios"/>
    <n v="1032464063"/>
    <n v="2"/>
    <s v="Persona Natural"/>
    <s v="NA"/>
    <s v="Prestación de servicios profesionales para apoyar a la secretaría judicial en la caracterización, resolución de solicitudes y en el impulso de las decisiones judiciales y descongestión de las salas de justicia de la Jurisdicción Especial para la Paz"/>
    <m/>
    <s v="Harvey Danilo Suarez Morales"/>
    <s v="Secretaría Ejecutiva"/>
    <s v="Dirección de Asuntos Jurídicos"/>
    <s v="Secretaría General Judicial"/>
    <s v="Yuly Saenz Berdugo "/>
    <s v="Secretaría General Judicial"/>
    <s v="N/A"/>
    <s v="Magistratura_x000a_SEJUD - Descongestión Salas"/>
    <s v="N/A"/>
    <s v="Inversión"/>
    <n v="40598053"/>
    <s v="N/A"/>
    <s v="N/A"/>
    <s v="$3.614.070"/>
    <n v="65822"/>
    <n v="67822"/>
    <n v="2018011001091"/>
    <d v="2022-01-28T00:00:00"/>
    <d v="2022-01-31T00:00:00"/>
    <s v="N/A"/>
    <s v="N/A"/>
    <s v="N/A"/>
    <s v="N/A"/>
    <n v="0"/>
    <s v="N/A"/>
    <n v="0"/>
    <s v="N/A"/>
    <n v="0"/>
    <s v="N/A"/>
    <n v="0"/>
    <n v="40598053"/>
    <s v="NO"/>
    <s v="N/A"/>
    <s v="N/A"/>
    <s v="N/A"/>
    <s v="N/A"/>
    <d v="2022-12-31T00:00:00"/>
    <d v="2022-12-31T00:00:00"/>
    <s v="NO"/>
    <s v="Bogotá D.C"/>
    <s v="Cumplimiento"/>
    <s v="66-47101000243"/>
    <n v="0"/>
    <s v="Seguros del Estado"/>
    <d v="2022-01-28T00:00:00"/>
    <s v="28-01-2022 -30-06-2023"/>
    <s v="PENDIENTE"/>
    <s v="Ninguna"/>
    <x v="1"/>
    <s v="Ingreso"/>
    <s v="N/A"/>
    <s v="DERECHO"/>
    <s v="N/A"/>
    <s v="FEMENINO"/>
    <s v="liza.claro@jep.gov.co"/>
    <s v="https://community.secop.gov.co/Public/Tendering/ContractNoticePhases/View?PPI=CO1.PPI.17229533&amp;isFromPublicArea=True&amp;isModal=False"/>
    <n v="1"/>
    <n v="2022"/>
  </r>
  <r>
    <s v="JEP-391-2022"/>
    <s v="JEP-CSPO-391-2022"/>
    <s v="Paola Casas"/>
    <s v="25 de enero de 2022"/>
    <s v="Miguel Angel Villa Ospino"/>
    <m/>
    <m/>
    <x v="1"/>
    <s v="1. Prestación de servicios"/>
    <n v="1049635905"/>
    <n v="5"/>
    <s v="Persona Natural"/>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s v="Secretaría General Judicial"/>
    <s v="N/A"/>
    <s v="Magistratura_x000a_SEJUD - Salas y Secciones"/>
    <s v="N/A"/>
    <s v="Inversión"/>
    <n v="40598053"/>
    <s v="N/A"/>
    <s v="N/A"/>
    <n v="3614070"/>
    <n v="65722"/>
    <n v="68022"/>
    <n v="2018011001091"/>
    <d v="2022-01-28T00:00:00"/>
    <d v="2022-01-31T00:00:00"/>
    <s v="N/A"/>
    <s v="N/A"/>
    <s v="N/A"/>
    <s v="N/A"/>
    <n v="0"/>
    <s v="N/A"/>
    <n v="0"/>
    <s v="N/A"/>
    <n v="0"/>
    <s v="N/A"/>
    <n v="0"/>
    <n v="40598053"/>
    <s v="NO"/>
    <s v="N/A"/>
    <s v="N/A"/>
    <s v="N/A"/>
    <s v="N/A"/>
    <d v="2022-12-31T00:00:00"/>
    <d v="2022-12-31T00:00:00"/>
    <s v="NO"/>
    <s v="Bogotá D.C"/>
    <s v="Cumplimiento"/>
    <s v="600-47-994000064328"/>
    <n v="0"/>
    <s v="Aseguradora Solidaria"/>
    <d v="2022-01-31T00:00:00"/>
    <s v="28-01-2022 -07-07-2023"/>
    <s v="PENDIENTE"/>
    <s v="Ninguna"/>
    <x v="1"/>
    <s v="Ingreso"/>
    <s v="N/A"/>
    <s v="DERECHO"/>
    <s v="N/A"/>
    <s v="MASCULINO"/>
    <s v="miguel.villao@jep.gov.co"/>
    <s v="https://community.secop.gov.co/Public/Tendering/ContractNoticePhases/View?PPI=CO1.PPI.17231183&amp;isFromPublicArea=True&amp;isModal=False"/>
    <n v="1"/>
    <n v="2022"/>
  </r>
  <r>
    <s v="JEP-392-2022"/>
    <s v="JEP-CSPO-392-2022"/>
    <s v="Paola Casas"/>
    <s v="25 de enero de 2022"/>
    <s v="Maomar Montes Mercado"/>
    <m/>
    <m/>
    <x v="1"/>
    <s v="1. Prestación de servicios"/>
    <s v="700.075.160_x000a_"/>
    <n v="1"/>
    <s v="Persona Natural"/>
    <s v="NA"/>
    <s v="Prestación de servicios profesionales para apoyar a la secretaría judicial en la caracterización, resolución de solicitudes y en el impulso de las decisiones judiciales y descongestión de las salas de justicia de la Jurisdicción Especial para la Paz"/>
    <m/>
    <s v="Harvey Danilo Suarez Morales"/>
    <s v="Secretaría Ejecutiva"/>
    <s v="Dirección de Asuntos Jurídicos"/>
    <s v="Secretaría General Judicial"/>
    <s v="Yuly Saenz Berdugo "/>
    <s v="Secretaría General Judicial"/>
    <s v="N/A"/>
    <s v="Magistratura_x000a_SEJUD - Descongestión Salas"/>
    <s v="N/A"/>
    <s v="Inversión"/>
    <n v="40598053"/>
    <s v="N/A"/>
    <s v="N/A"/>
    <s v="$3.614.070"/>
    <n v="65622"/>
    <n v="68322"/>
    <s v="2018011001091_x0009_"/>
    <d v="2022-01-28T00:00:00"/>
    <d v="2022-01-31T00:00:00"/>
    <s v="Jessika Marcela Martinez Peña"/>
    <n v="1030555549"/>
    <n v="3"/>
    <d v="2022-05-02T00:00:00"/>
    <n v="0"/>
    <s v="N/A"/>
    <n v="0"/>
    <s v="N/A"/>
    <n v="0"/>
    <s v="N/A"/>
    <n v="0"/>
    <n v="40598053"/>
    <s v="NO"/>
    <s v="N/A"/>
    <s v="N/A"/>
    <s v="N/A"/>
    <s v="N/A"/>
    <d v="2022-12-31T00:00:00"/>
    <d v="2022-12-31T00:00:00"/>
    <s v="NO"/>
    <s v="Bogotá D.C"/>
    <s v="Cumplimiento"/>
    <n v="3.9047994000069904E+16"/>
    <n v="0"/>
    <s v="Aseguradora Solidaria"/>
    <d v="2022-01-28T00:00:00"/>
    <s v="28-01-2022 -06-07-2023"/>
    <s v="PENDIENTE"/>
    <s v="En fecha 2/05/2022 se suscribe cesión del contrato."/>
    <x v="1"/>
    <s v="Cesión"/>
    <s v="N/A"/>
    <s v="DERECHO"/>
    <s v="N/A"/>
    <s v="MASCULINO"/>
    <s v="NR"/>
    <s v="https://community.secop.gov.co/Public/Tendering/ContractNoticePhases/View?PPI=CO1.PPI.17231674&amp;isFromPublicArea=True&amp;isModal=False"/>
    <n v="1"/>
    <n v="2022"/>
  </r>
  <r>
    <s v="JEP-393-2022"/>
    <s v="JEP-CSPO-393-2022"/>
    <s v="Clara Torres"/>
    <s v="25 de enero de 2022"/>
    <s v="Martha Yaneth Ibarra Imbachi "/>
    <m/>
    <m/>
    <x v="1"/>
    <s v="1. Prestación de servicios"/>
    <n v="1010190916"/>
    <n v="2"/>
    <s v="Persona Natural"/>
    <s v="NA"/>
    <s v="Prestación de servicios profesionales para brindar asistencia técnica al diseño, implementación y administración de la base de datos que se debe conformar para  la configuración  de la solución tecnológica relativa al módulo de régimen de condicionalidad que integra el sistema ViSTA. "/>
    <m/>
    <s v="Harvey Danilo Suarez Morales"/>
    <s v="Secretaría Ejecutiva"/>
    <s v="Subsecretaría Ejecutiva "/>
    <s v="Departamento SAAD - Comparecientes"/>
    <s v="Jorge Alirio Mancera Cortés"/>
    <s v="Departamento SAAD - Comparecientes"/>
    <s v="N/A"/>
    <s v="N/A"/>
    <s v="N/A"/>
    <s v="Inversión"/>
    <n v="38737236"/>
    <s v="N/A"/>
    <s v="N/A"/>
    <n v="6456206"/>
    <n v="64222"/>
    <n v="67422"/>
    <n v="2018011000870"/>
    <d v="2022-01-28T00:00:00"/>
    <d v="2022-02-01T00:00:00"/>
    <s v="N/A"/>
    <s v="N/A"/>
    <s v="N/A"/>
    <s v="N/A"/>
    <n v="0"/>
    <s v="N/A"/>
    <n v="0"/>
    <s v="N/A"/>
    <n v="0"/>
    <s v="N/A"/>
    <n v="0"/>
    <n v="38737236"/>
    <s v="NO"/>
    <s v="N/A"/>
    <s v="N/A"/>
    <s v="N/A"/>
    <s v="N/A"/>
    <d v="2022-07-31T00:00:00"/>
    <d v="2022-07-31T00:00:00"/>
    <s v="NO"/>
    <s v="Bogotá D.C"/>
    <s v="Cumplimiento"/>
    <s v="21-47-101017106"/>
    <n v="0"/>
    <s v="Seguros del Estado"/>
    <d v="2022-01-28T00:00:00"/>
    <s v="28-01-2022 - 01-02-2023"/>
    <s v="PENDIENTE"/>
    <s v="Ninguna"/>
    <x v="0"/>
    <s v="Ingreso"/>
    <s v="N/A"/>
    <s v="INGENIERÍA DE SISTEMAS "/>
    <s v="N/A"/>
    <s v="FEMENINO"/>
    <s v="PND"/>
    <s v="https://community.secop.gov.co/Public/Tendering/ContractNoticePhases/View?PPI=CO1.PPI.17190348&amp;isFromPublicArea=True&amp;isModal=False"/>
    <n v="1"/>
    <n v="2022"/>
  </r>
  <r>
    <s v="JEP-394-2022"/>
    <s v="JEP-CSPO-394-2022"/>
    <s v="Clara Torres"/>
    <s v="25 de enero de 2022"/>
    <s v="José Miguel Acosta Imbachi "/>
    <m/>
    <m/>
    <x v="1"/>
    <s v="1. Prestación de servicios"/>
    <n v="1019053865"/>
    <n v="1"/>
    <s v="Persona Natural"/>
    <s v="NA"/>
    <s v="Prestación de servicios profesionales para brindar asistencia técnica al poblamiento de la base de datos que se debe conformar para la configuración de la solución tecnológica relativa al módulo de régimen de condicionalidad que integra el sistema ViSTA. "/>
    <m/>
    <s v="Harvey Danilo Suarez Morales"/>
    <s v="Secretaría Ejecutiva"/>
    <s v="Subsecretaría Ejecutiva "/>
    <s v="Departamento SAAD - Comparecientes"/>
    <s v="Jorge Alirio Mancera Cortés"/>
    <s v="Departamento SAAD - Comparecientes"/>
    <s v="N/A"/>
    <s v="N/A"/>
    <s v="N/A"/>
    <s v="Inversión"/>
    <n v="30316098"/>
    <s v="N/A"/>
    <s v="N/A"/>
    <s v="$5.052.683"/>
    <n v="64722"/>
    <n v="65422"/>
    <s v="2018011000870_x0009_"/>
    <d v="2022-01-27T00:00:00"/>
    <d v="2022-02-01T00:00:00"/>
    <s v="N/A"/>
    <s v="N/A"/>
    <s v="N/A"/>
    <s v="N/A"/>
    <n v="0"/>
    <s v="N/A"/>
    <n v="0"/>
    <s v="N/A"/>
    <n v="0"/>
    <s v="N/A"/>
    <n v="0"/>
    <n v="30316098"/>
    <s v="NO"/>
    <s v="N/A"/>
    <s v="N/A"/>
    <s v="N/A"/>
    <s v="N/A"/>
    <d v="2022-07-31T00:00:00"/>
    <d v="2022-07-31T00:00:00"/>
    <s v="NO"/>
    <s v="Bogotá D.C"/>
    <s v="Cumplimiento"/>
    <s v="21-47-101017165"/>
    <n v="0"/>
    <s v="Seguros del Estado"/>
    <d v="2022-01-28T00:00:00"/>
    <s v="27-01-2022 - 01-02-2023"/>
    <s v="PENDIENTE"/>
    <s v="Ninguna"/>
    <x v="0"/>
    <s v="Ingreso"/>
    <s v="N/A"/>
    <s v="INGENIERÍA DE SISTEMAS "/>
    <s v="N/A"/>
    <s v="MASCULINO"/>
    <s v="PND"/>
    <s v="https://community.secop.gov.co/Public/Tendering/ContractNoticePhases/View?PPI=CO1.PPI.17190351&amp;isFromPublicArea=True&amp;isModal=False"/>
    <n v="1"/>
    <n v="2022"/>
  </r>
  <r>
    <s v="JEP-395-2022"/>
    <s v="JEP-CSPO-395-2022"/>
    <s v="Clara Torres"/>
    <s v="25 de enero de 2022"/>
    <s v="Hugo Andres Rojas Sandoval "/>
    <m/>
    <m/>
    <x v="1"/>
    <s v="1. Prestación de servicios"/>
    <n v="88275740"/>
    <n v="2"/>
    <s v="Persona Natural"/>
    <s v="NA"/>
    <s v="Prestación de servicios en materia de gestión y validación técnica de información, para la configuración de la solución tecnológica relativa al módulo de régimen de condicionalidad que integra el sistema ViSTA "/>
    <m/>
    <s v="Harvey Danilo Suarez Morales"/>
    <s v="Secretaría Ejecutiva"/>
    <s v="Subsecretaría Ejecutiva "/>
    <s v="Departamento SAAD - Comparecientes"/>
    <s v="Jorge Alirio Mancera Cortés"/>
    <s v="Departamento SAAD - Comparecientes"/>
    <s v="N/A"/>
    <s v="N/A"/>
    <s v="N/A"/>
    <s v="Inversión"/>
    <n v="21052836"/>
    <s v="N/A"/>
    <s v="N/A"/>
    <n v="3508506"/>
    <n v="65322"/>
    <n v="67322"/>
    <s v="2018011000870_x0009_"/>
    <d v="2022-01-28T00:00:00"/>
    <d v="2022-02-01T00:00:00"/>
    <s v="N/A"/>
    <s v="N/A"/>
    <s v="N/A"/>
    <s v="N/A"/>
    <n v="0"/>
    <s v="N/A"/>
    <n v="0"/>
    <s v="N/A"/>
    <n v="0"/>
    <s v="N/A"/>
    <n v="0"/>
    <n v="21052836"/>
    <s v="NO"/>
    <s v="N/A"/>
    <s v="N/A"/>
    <s v="N/A"/>
    <s v="N/A"/>
    <d v="2022-07-31T00:00:00"/>
    <d v="2022-07-31T00:00:00"/>
    <s v="NO"/>
    <s v="Bogotá D.C"/>
    <s v="Cumplimiento"/>
    <s v="N/A"/>
    <s v="N/A"/>
    <s v="N/A"/>
    <s v="N/A"/>
    <s v="N/A"/>
    <s v="N/A"/>
    <s v="Ninguna"/>
    <x v="0"/>
    <s v="Ingreso"/>
    <s v="N/A"/>
    <s v="ASISTENCIAL"/>
    <s v="N/A"/>
    <s v="MASCULINO"/>
    <s v="PND"/>
    <s v="https://community.secop.gov.co/Public/Tendering/ContractNoticePhases/View?PPI=CO1.PPI.17190353&amp;isFromPublicArea=True&amp;isModal=False"/>
    <n v="1"/>
    <n v="2022"/>
  </r>
  <r>
    <s v="JEP-396-2022"/>
    <s v="JEP-CSPO-396-2022"/>
    <s v="Ángela Esquivel "/>
    <s v="26 de enero de 2022"/>
    <s v="Camilo Steven Higuita Parra_x0009_"/>
    <m/>
    <m/>
    <x v="1"/>
    <s v="1. Prestación de servicios"/>
    <s v="1.052.415.116_x000d_"/>
    <n v="8"/>
    <s v="Persona Natural"/>
    <s v="NA"/>
    <s v="Prestación de servicios en materia de gestión y validación técnica de información, para la configuración de la solución tecnológica relativa al módulo de régimen de condicionalidad que integra el sistema ViSTA. "/>
    <m/>
    <s v="Harvey Danilo Suarez Morales"/>
    <s v="Secretaría Ejecutiva"/>
    <s v="Subsecretaría Ejecutiva "/>
    <s v="Departamento SAAD - Comparecientes"/>
    <s v="Jorge Alirio Mancera Cortés"/>
    <s v="Departamento SAAD - Comparecientes"/>
    <s v="N/A"/>
    <s v="N/A"/>
    <s v="N/A"/>
    <s v="Inversión"/>
    <n v="21052836"/>
    <s v="N/A"/>
    <s v="N/A"/>
    <s v="$3.508.806"/>
    <n v="64322"/>
    <n v="69322"/>
    <s v="2018011000870_x0009_"/>
    <d v="2022-01-28T00:00:00"/>
    <d v="2022-02-01T00:00:00"/>
    <s v="N/A"/>
    <s v="N/A"/>
    <s v="N/A"/>
    <s v="N/A"/>
    <n v="0"/>
    <s v="N/A"/>
    <n v="0"/>
    <s v="N/A"/>
    <n v="0"/>
    <s v="N/A"/>
    <n v="0"/>
    <n v="21052836"/>
    <s v="NO"/>
    <s v="N/A"/>
    <s v="N/A"/>
    <s v="N/A"/>
    <s v="N/A"/>
    <d v="2022-07-31T00:00:00"/>
    <d v="2022-07-31T00:00:00"/>
    <s v="NO"/>
    <s v="Bogotá D.C"/>
    <s v="Cumplimiento"/>
    <s v="21-47-101017168"/>
    <n v="0"/>
    <s v="Seguros del Estado"/>
    <d v="2022-01-28T00:00:00"/>
    <s v="28-01-2022 - 01-02-2023"/>
    <s v="PENDIENTE"/>
    <s v="Ninguna"/>
    <x v="0"/>
    <s v="Ingreso"/>
    <s v="N/A"/>
    <s v="ASISTENCIAL"/>
    <s v="N/A"/>
    <s v="MASCULINO"/>
    <s v="PND"/>
    <s v="https://community.secop.gov.co/Public/Tendering/ContractNoticePhases/View?PPI=CO1.PPI.17183383&amp;isFromPublicArea=True&amp;isModal=False"/>
    <n v="1"/>
    <n v="2022"/>
  </r>
  <r>
    <s v="JEP-397-2022"/>
    <s v="JEP-CSPO-397-2022"/>
    <s v="Ángela Esquivel "/>
    <s v="26 de enero de 2022"/>
    <s v="Yulieth Angelica Rodriguez Forero"/>
    <m/>
    <m/>
    <x v="1"/>
    <s v="1. Prestación de servicios"/>
    <n v="1013602902"/>
    <n v="0"/>
    <s v="Persona Natural"/>
    <s v="NA"/>
    <s v="Prestación de servicios en materia de gestión y validación técnica de información, para la configuración de la solución tecnológica relativa al módulo de régimen de condicionalidad que integra el sistema ViSTA. "/>
    <m/>
    <s v="Harvey Danilo Suarez Morales"/>
    <s v="Secretaría Ejecutiva"/>
    <s v="Subsecretaría Ejecutiva "/>
    <s v="Departamento SAAD - Comparecientes"/>
    <s v="Jorge Alirio Mancera Cortés"/>
    <s v="Departamento SAAD - Comparecientes"/>
    <s v="N/A"/>
    <s v="N/A"/>
    <s v="N/A"/>
    <s v="Inversión"/>
    <n v="21052836"/>
    <s v="N/A"/>
    <s v="N/A"/>
    <n v="3508806"/>
    <n v="64922"/>
    <n v="69822"/>
    <s v="2018011000870_x0009_"/>
    <d v="2022-01-28T00:00:00"/>
    <d v="2022-02-01T00:00:00"/>
    <s v="N/A"/>
    <s v="N/A"/>
    <s v="N/A"/>
    <s v="N/A"/>
    <n v="0"/>
    <s v="N/A"/>
    <n v="0"/>
    <s v="N/A"/>
    <n v="0"/>
    <s v="N/A"/>
    <n v="0"/>
    <n v="21052836"/>
    <s v="NO"/>
    <s v="N/A"/>
    <s v="N/A"/>
    <s v="N/A"/>
    <s v="N/A"/>
    <d v="2022-07-31T00:00:00"/>
    <d v="2022-07-31T00:00:00"/>
    <s v="NO"/>
    <s v="Bogotá D.C"/>
    <s v="Cumplimiento"/>
    <s v="21-47-101017105"/>
    <n v="0"/>
    <s v="Seguros del Estado"/>
    <d v="2022-01-28T00:00:00"/>
    <s v="28-01-2022 - 01-02-2023"/>
    <s v="PENDIENTE"/>
    <s v="Ninguna"/>
    <x v="0"/>
    <s v="Ingreso"/>
    <s v="N/A"/>
    <s v="ADMINISTRACIÓN DE EMPRESAS"/>
    <s v="TECNÓLOGO EN GESTÍON ADMINISTRATIVA"/>
    <s v="FEMENINO"/>
    <s v="PND"/>
    <s v="https://community.secop.gov.co/Public/Tendering/ContractNoticePhases/View?PPI=CO1.PPI.17184990&amp;isFromPublicArea=True&amp;isModal=False"/>
    <n v="1"/>
    <n v="2022"/>
  </r>
  <r>
    <s v="JEP-398-2022"/>
    <s v="JEP-CSPO-398-2022"/>
    <s v="Laura Paredes"/>
    <s v="25 de enero de 2022"/>
    <s v="Carmen Andrea Becerra Becerra_x0009_"/>
    <m/>
    <m/>
    <x v="1"/>
    <s v="1. Prestación de servicios"/>
    <n v="52275706"/>
    <n v="0"/>
    <s v="Persona Natural"/>
    <s v="NA"/>
    <s v="Prestar servicios profesionales para apoyar y acompañar a la subsecretaría ejecutiva en la certificación de trabajos, obras y actividades (toar), con contenido reparador, seguimiento al régimen de condicionalidad y sanciones propias con énfasis en el análisis o la implementación de políticas públicas en materia de reparación a víctimas, reincorporación y justicia transicional."/>
    <m/>
    <s v="Harvey Danilo Suarez Morales"/>
    <s v="Secretaría Ejecutiva"/>
    <s v="Subsecretaría Ejecutiva "/>
    <s v="Subsecretaría Ejecutiva "/>
    <s v="Angela María Mora Soto"/>
    <s v="Subsecretaría Ejecutiva "/>
    <s v="N/A"/>
    <s v="N/A"/>
    <s v="N/A"/>
    <s v="Inversión"/>
    <n v="118898153"/>
    <s v="N/A"/>
    <s v="N/A"/>
    <s v="$10.553.091"/>
    <n v="63222"/>
    <n v="72022"/>
    <n v="2018011001091"/>
    <d v="2022-01-28T00:00:00"/>
    <d v="2022-02-01T00:00:00"/>
    <s v="N/A"/>
    <s v="N/A"/>
    <s v="N/A"/>
    <s v="N/A"/>
    <n v="0"/>
    <s v="N/A"/>
    <n v="0"/>
    <s v="N/A"/>
    <n v="0"/>
    <s v="N/A"/>
    <n v="-61"/>
    <n v="118898153"/>
    <s v="NO"/>
    <s v="N/A"/>
    <s v="N/A"/>
    <s v="N/A"/>
    <s v="N/A"/>
    <d v="2022-12-31T00:00:00"/>
    <d v="2022-10-31T00:00:00"/>
    <s v="NO"/>
    <s v="Bogotá D.C"/>
    <s v="Cumplimiento "/>
    <s v="3262871-3"/>
    <n v="0"/>
    <s v="Suramericana"/>
    <d v="2022-01-28T00:00:00"/>
    <s v="02/01/2022 - 01/07/2023"/>
    <s v="PENDIENTE"/>
    <s v="EN fecha del 31 de octubre se realiza terminación anticipad adel contrato"/>
    <x v="0"/>
    <s v="Terminación anticipada"/>
    <s v="N/A"/>
    <s v="DERECHO"/>
    <s v="N/A"/>
    <s v="FEMENINO"/>
    <s v="carmen.becerra@jep.gov.co"/>
    <s v="https://community.secop.gov.co/Public/Tendering/ContractNoticePhases/View?PPI=CO1.PPI.17183929&amp;isFromPublicArea=True&amp;isModal=False"/>
    <n v="1"/>
    <n v="2022"/>
  </r>
  <r>
    <s v="JEP-399-2022"/>
    <s v="JEP-CSPO-399-2022"/>
    <s v="Laura Paredes"/>
    <s v="25 de enero de 2022"/>
    <s v="Leonard Javier Delgado Rangel"/>
    <m/>
    <m/>
    <x v="1"/>
    <s v="1. Prestación de servicios"/>
    <n v="79873281"/>
    <n v="6"/>
    <s v="Persona Natural"/>
    <s v="NA"/>
    <s v="Prestar servicios profesionales a la Subsecretaría Ejecutiva en el apoyo a la certificación de trabajos, obras y actividades (toar), con contenido reparador, seguimiento al régimen de condicionalidad y sanciones propias con énfasis en la definición e implementación del sistema de gestión de información y conocimiento del proceso de seguimiento en los temas antes mencionados."/>
    <m/>
    <s v="Harvey Danilo Suarez Morales"/>
    <s v="Secretaría Ejecutiva"/>
    <s v="Subsecretaría Ejecutiva "/>
    <s v="Subsecretaría Ejecutiva "/>
    <s v="Angela María Mora Soto"/>
    <s v="Subsecretaría Ejecutiva "/>
    <s v="N/A"/>
    <s v="N/A"/>
    <s v="N/A"/>
    <s v="Inversión"/>
    <n v="115435112"/>
    <s v="N/A"/>
    <s v="N/A"/>
    <n v="10245720"/>
    <n v="63822"/>
    <n v="72122"/>
    <n v="2018011001091"/>
    <d v="2022-01-28T00:00:00"/>
    <d v="2022-01-31T00:00:00"/>
    <s v="N/A"/>
    <s v="N/A"/>
    <s v="N/A"/>
    <s v="N/A"/>
    <n v="0"/>
    <s v="N/A"/>
    <n v="0"/>
    <s v="N/A"/>
    <n v="0"/>
    <s v="N/A"/>
    <n v="0"/>
    <n v="115435112"/>
    <s v="NO"/>
    <s v="N/A"/>
    <s v="N/A"/>
    <s v="N/A"/>
    <s v="N/A"/>
    <d v="2022-12-31T00:00:00"/>
    <d v="2022-12-31T00:00:00"/>
    <s v="NO"/>
    <s v="Bogotá D.C"/>
    <s v="Cumplimiento"/>
    <s v="14-47-101014936"/>
    <n v="0"/>
    <s v="Seguros del Estado"/>
    <d v="2022-01-28T00:00:00"/>
    <s v="28-01-2022 - 30-06-2023"/>
    <s v="PENDIENTE"/>
    <s v="en fecha 25/02/2022, con otrosí No. 1, se corrige número de cédula"/>
    <x v="1"/>
    <s v="Ingreso"/>
    <s v="N/A"/>
    <s v="INGENIERÍA DE SISTEMAS "/>
    <s v="N/A"/>
    <s v="MASCULINO"/>
    <s v="leonardo.delgado@jep.gov.co"/>
    <s v="https://community.secop.gov.co/Public/Tendering/ContractNoticePhases/View?PPI=CO1.PPI.17228099&amp;isFromPublicArea=True&amp;isModal=False"/>
    <n v="1"/>
    <n v="2022"/>
  </r>
  <r>
    <s v="JEP-400-2022"/>
    <s v="JEP-CSPO-400-2022"/>
    <s v="Laura Paredes"/>
    <s v="25 de enero de 2022"/>
    <s v="Mariana Rios Ortegon_x0009_"/>
    <m/>
    <m/>
    <x v="1"/>
    <s v="1. Prestación de servicios"/>
    <s v="52.816.649_x000d_"/>
    <n v="1"/>
    <s v="Persona Natural"/>
    <s v="NA"/>
    <s v="Prestar servicios profesionales para apoyar a la subsecretaria ejecutiva en la certificación de trabajos, obras y actividades (toar), con contenido reparador, seguimiento al régimen de condicionalidad y sanciones propias, con énfasis en análisis de información cualitativa y cuantitativa, estadística y big data."/>
    <m/>
    <s v="Harvey Danilo Suarez Morales"/>
    <s v="Secretaría Ejecutiva"/>
    <s v="Subsecretaría Ejecutiva "/>
    <s v="Subsecretaría Ejecutiva "/>
    <s v="Angela María Mora Soto"/>
    <s v="Subsecretaría Ejecutiva "/>
    <s v="N/A"/>
    <s v="N/A"/>
    <s v="N/A"/>
    <s v="Inversión"/>
    <s v="$82.400.829"/>
    <s v="N/A"/>
    <s v="N/A"/>
    <s v="$7.228.143"/>
    <n v="63522"/>
    <n v="71222"/>
    <s v="2018011001091_x0009_"/>
    <d v="2022-01-28T00:00:00"/>
    <d v="2022-02-01T00:00:00"/>
    <s v="N/A"/>
    <s v="N/A"/>
    <s v="N/A"/>
    <s v="N/A"/>
    <n v="0"/>
    <s v="N/A"/>
    <n v="0"/>
    <s v="N/A"/>
    <n v="0"/>
    <s v="N/A"/>
    <n v="0"/>
    <n v="82400829"/>
    <s v="NO"/>
    <s v="N/A"/>
    <s v="N/A"/>
    <s v="N/A"/>
    <s v="N/A"/>
    <d v="2022-12-31T00:00:00"/>
    <d v="2022-12-31T00:00:00"/>
    <s v="NO"/>
    <s v="Bogotá D.C"/>
    <s v="Cumplimiento"/>
    <s v="14-45-101075222"/>
    <n v="0"/>
    <s v="Seguros del Estado"/>
    <d v="2022-02-01T00:00:00"/>
    <s v="28-01-2022 - 30-06-2023"/>
    <s v="PENDIENTE"/>
    <s v="Ninguna"/>
    <x v="1"/>
    <s v="Ingreso"/>
    <s v="N/A"/>
    <s v="ESTADISTICA"/>
    <s v="N/A"/>
    <s v="FEMENINO"/>
    <s v="mariana.rioso@jep.gov.co"/>
    <s v="https://community.secop.gov.co/Public/Tendering/ContractNoticePhases/View?PPI=CO1.PPI.17242927&amp;isFromPublicArea=True&amp;isModal=False"/>
    <n v="1"/>
    <n v="2022"/>
  </r>
  <r>
    <s v="JEP-401-2022"/>
    <s v="JEP-CSPO-401-2022"/>
    <s v="Laura Paredes"/>
    <s v="19 de enero de 2022"/>
    <s v="Libardo Cardona Martinez"/>
    <m/>
    <m/>
    <x v="1"/>
    <s v="1. Prestación de servicios"/>
    <n v="70724325"/>
    <n v="0"/>
    <s v="Persona Natural"/>
    <s v="NA"/>
    <s v="Prestar servicios profesionales para apoyar y acompañar a la UIA en la implementación de la estrategia de participación social a través del apoyo en la implementación de los mecanismos de atención, orientación y participación de víctimas y el desarrollo de acciones que permitan identificar y valorar las consecuencias e impactos de la violencia sexual y fortalecer a los organizaciones para la réplica de información."/>
    <m/>
    <s v="Harvey Danilo Suarez Morales"/>
    <s v="Secretaría Ejecutiva"/>
    <s v="Unidad de Investigación y Acusación"/>
    <s v="Unidad de Investigación y Acusación"/>
    <s v="Luz Helena Morales Garay"/>
    <s v="Unidad de Investigación y Acusación"/>
    <s v="N/A"/>
    <s v="N/A"/>
    <s v="N/A"/>
    <s v="Inversión"/>
    <n v="76030431"/>
    <s v="N/A"/>
    <s v="N/A"/>
    <n v="6649892"/>
    <n v="58222"/>
    <n v="72622"/>
    <n v="2018011001091"/>
    <d v="2022-01-28T00:00:00"/>
    <d v="2022-01-31T00:00:00"/>
    <s v="N/A"/>
    <s v="N/A"/>
    <s v="N/A"/>
    <s v="N/A"/>
    <n v="0"/>
    <s v="N/A"/>
    <n v="0"/>
    <s v="N/A"/>
    <n v="0"/>
    <s v="N/A"/>
    <n v="0"/>
    <n v="76030431"/>
    <s v="NO"/>
    <s v="N/A"/>
    <s v="N/A"/>
    <s v="N/A"/>
    <s v="N/A"/>
    <d v="2022-12-31T00:00:00"/>
    <d v="2022-12-31T00:00:00"/>
    <s v="NO"/>
    <s v="Bogotá D.C"/>
    <s v="Cumplimiento"/>
    <s v="36-45-101037743"/>
    <n v="0"/>
    <s v="Seguros del Estado"/>
    <d v="2022-01-28T00:00:00"/>
    <s v="28-01-2022 - 30-06-2023"/>
    <s v="PENDIENTE"/>
    <s v="Ninguna"/>
    <x v="1"/>
    <s v="Ingreso"/>
    <s v="N/A"/>
    <s v="PERIODISMO"/>
    <s v="N/A"/>
    <s v="MASCULINO"/>
    <s v="NR"/>
    <s v="https://community.secop.gov.co/Public/Tendering/ContractNoticePhases/View?PPI=CO1.PPI.17200479&amp;isFromPublicArea=True&amp;isModal=False"/>
    <n v="1"/>
    <n v="2022"/>
  </r>
  <r>
    <s v="JEP-402-2022"/>
    <s v="JEP-CSPO-402-2022"/>
    <s v="Laura Paredes"/>
    <s v="25 de enero de 2022"/>
    <s v="Cesar Nicolas Peña Aragon"/>
    <m/>
    <m/>
    <x v="1"/>
    <s v="1. Prestación de servicios"/>
    <n v="1019024361"/>
    <n v="8"/>
    <s v="Persona Natural"/>
    <s v="NA"/>
    <s v="Prestar servicios profesionales para apoyar a la subsecretaria ejecutiva en la certificación de trabajos, obras y actividades (toar), con contenido reparador, seguimiento al régimen de condicionalidad y sanciones propias, con énfasis en gestión y análisis de información cualitativa y cuantitativa, estadística y big data"/>
    <m/>
    <s v="Harvey Danilo Suarez Morales"/>
    <s v="Secretaría Ejecutiva"/>
    <s v="Subsecretaría Ejecutiva "/>
    <s v="Subsecretaría Ejecutiva "/>
    <s v="Angela María Mora Soto"/>
    <s v="Subsecretaría Ejecutiva "/>
    <s v="N/A"/>
    <s v="N/A"/>
    <s v="N/A"/>
    <s v="Inversión"/>
    <n v="81437077"/>
    <s v="N/A"/>
    <s v="N/A"/>
    <s v="$7.228.143"/>
    <n v="63422"/>
    <n v="72222"/>
    <s v="2018011001091_x0009_"/>
    <d v="2022-01-28T00:00:00"/>
    <d v="2022-01-31T00:00:00"/>
    <s v="N/A"/>
    <s v="N/A"/>
    <s v="N/A"/>
    <s v="N/A"/>
    <n v="0"/>
    <s v="N/A"/>
    <n v="0"/>
    <s v="N/A"/>
    <n v="0"/>
    <s v="N/A"/>
    <n v="0"/>
    <n v="81437077"/>
    <s v="NO"/>
    <s v="N/A"/>
    <s v="N/A"/>
    <s v="N/A"/>
    <s v="N/A"/>
    <d v="2022-12-31T00:00:00"/>
    <d v="2022-12-31T00:00:00"/>
    <s v="NO"/>
    <s v="Bogotá D.C"/>
    <s v="Cumplimiento"/>
    <s v="15-45-101138437"/>
    <n v="0"/>
    <s v="Seguros del Estado"/>
    <d v="2022-01-28T00:00:00"/>
    <s v="28-01-2022 - 30-06-2023"/>
    <s v="PENDIENTE"/>
    <s v="Ninguna"/>
    <x v="1"/>
    <s v="Ingreso"/>
    <s v="N/A"/>
    <s v="CIENCIAS POLÍTICAS"/>
    <s v="N/A"/>
    <s v="MASCULINO"/>
    <s v="cesar.pena@jep.gov.co"/>
    <s v="https://community.secop.gov.co/Public/Tendering/ContractNoticePhases/View?PPI=CO1.PPI.17225063&amp;isFromPublicArea=True&amp;isModal=False"/>
    <n v="1"/>
    <n v="2022"/>
  </r>
  <r>
    <s v="JEP-403-2022"/>
    <s v="JEP-CSPO-403-2022"/>
    <s v="Laura Paredes"/>
    <s v="25 de enero de 2022"/>
    <s v="Nidia esmeralda Duque Yara"/>
    <m/>
    <m/>
    <x v="1"/>
    <s v="1. Prestación de servicios"/>
    <n v="52315249"/>
    <n v="9"/>
    <s v="Persona Natural"/>
    <s v="NA"/>
    <s v="Prestar servicios profesionales para apoyar a la subsecretaria ejecutiva en la certificación de trabajos, obras y actividades (toar), con contenido reparador, seguimiento al régimen de condicionalidad y sanciones propias, con énfasis en el seguimiento del régimen de reparación estricta y del cumplimiento efectivo de las sanciones propias por parte de los comparecientes ante la JEP."/>
    <m/>
    <s v="Harvey Danilo Suarez Morales"/>
    <s v="Secretaría Ejecutiva"/>
    <s v="Subsecretaría Ejecutiva "/>
    <s v="Subsecretaría Ejecutiva "/>
    <s v="Angela María Mora Soto"/>
    <s v="Subsecretaría Ejecutiva "/>
    <s v="N/A"/>
    <s v="N/A"/>
    <s v="N/A"/>
    <s v="Inversión"/>
    <n v="118898153"/>
    <s v="N/A"/>
    <s v="N/A"/>
    <n v="10553091"/>
    <n v="63622"/>
    <n v="72322"/>
    <n v="2018011001091"/>
    <d v="2022-01-28T00:00:00"/>
    <d v="2022-01-31T00:00:00"/>
    <s v="N/A"/>
    <s v="N/A"/>
    <s v="N/A"/>
    <s v="N/A"/>
    <n v="0"/>
    <s v="N/A"/>
    <n v="0"/>
    <s v="N/A"/>
    <n v="0"/>
    <s v="N/A"/>
    <n v="0"/>
    <n v="118898153"/>
    <s v="NO"/>
    <s v="N/A"/>
    <s v="N/A"/>
    <s v="N/A"/>
    <s v="N/A"/>
    <d v="2022-12-31T00:00:00"/>
    <d v="2022-12-31T00:00:00"/>
    <s v="NO"/>
    <s v="Bogotá D.C"/>
    <s v="Cumplimiento"/>
    <s v="21-47-101017284"/>
    <n v="0"/>
    <s v="Seguros del Estado"/>
    <d v="2022-01-31T00:00:00"/>
    <s v="28-01-2022 - 10-07-2023"/>
    <s v="PENDIENTE"/>
    <s v="Ninguna"/>
    <x v="1"/>
    <s v="Ingreso"/>
    <s v="N/A"/>
    <s v="DERECHO"/>
    <s v="N/A"/>
    <s v="FEMENINO"/>
    <s v="nidia.duque@jep.gov.co"/>
    <s v="https://community.secop.gov.co/Public/Tendering/ContractNoticePhases/View?PPI=CO1.PPI.17203218&amp;isFromPublicArea=True&amp;isModal=False"/>
    <n v="1"/>
    <n v="2022"/>
  </r>
  <r>
    <s v="JEP-404-2022"/>
    <s v="JEP-CSPO-404-2022"/>
    <s v="Laura Paredes"/>
    <s v="25 de enero de 2022"/>
    <s v="CANCELADO"/>
    <m/>
    <m/>
    <x v="1"/>
    <s v="1. Prestación de servicios"/>
    <s v="CANCELADO"/>
    <s v="N/A"/>
    <s v="Persona Natural"/>
    <s v="NA"/>
    <s v="Prestar servicios profesionales para apoyar a la subsecretaria ejecutiva en la certificación de trabajos, obras y actividades (toar), con contenido reparador, seguimiento al régimen de condicionalidad y sanciones propias, con énfasis en el seguimiento del régimen de reparación estricta y del cumplimiento efectivo de las sanciones propias por parte de los comparecientes ante la JEP."/>
    <m/>
    <s v="Harvey Danilo Suarez Morales"/>
    <s v="Secretaría Ejecutiva"/>
    <s v="Cancelado"/>
    <s v="Cancelado"/>
    <s v="N/A"/>
    <s v="Cancelado"/>
    <s v="N/A"/>
    <s v="N/A"/>
    <s v="N/A"/>
    <s v="Cancelado"/>
    <s v="Cancelado"/>
    <s v="N/A"/>
    <s v="N/A"/>
    <s v="N/A"/>
    <s v="N/A"/>
    <s v="N/A"/>
    <s v="N/A"/>
    <s v="N/A"/>
    <s v="N/A"/>
    <s v="N/A"/>
    <s v="N/A"/>
    <s v="N/A"/>
    <s v="N/A"/>
    <n v="0"/>
    <s v="N/A"/>
    <n v="0"/>
    <s v="N/A"/>
    <n v="0"/>
    <s v="N/A"/>
    <s v="N/A"/>
    <s v="Cancelado"/>
    <s v="NO"/>
    <s v="N/A"/>
    <s v="N/A"/>
    <s v="N/A"/>
    <s v="N/A"/>
    <s v="N/A"/>
    <s v="N/A"/>
    <s v="NO"/>
    <s v="N/A"/>
    <s v="N/A"/>
    <s v="N/A"/>
    <s v="N/A"/>
    <s v="N/A"/>
    <s v="N/A"/>
    <s v="N/A"/>
    <s v="N/A"/>
    <s v="CANCELADO"/>
    <x v="2"/>
    <s v="Ninguna"/>
    <m/>
    <s v="N/A"/>
    <s v="N/A"/>
    <s v="N/A"/>
    <s v="N/A"/>
    <s v="N/A"/>
    <e v="#VALUE!"/>
    <e v="#VALUE!"/>
  </r>
  <r>
    <s v="JEP-405-2022"/>
    <s v="JEP-CSPO-405-2022"/>
    <s v="Laura Paredes"/>
    <s v="25 de enero de 2022"/>
    <s v="Paula Andrea Ruiz Alvarez"/>
    <m/>
    <m/>
    <x v="1"/>
    <s v="1. Prestación de servicios"/>
    <n v="700098388"/>
    <n v="2"/>
    <s v="Persona Natural"/>
    <s v="NA"/>
    <s v="Prestar servicios profesionales a la subsecretaría ejecutiva en el apoyo a la certificación de trabajos, obras y actividades (toar), con contenido reparador, seguimiento al régimen de condicionalidad y sanciones propias con énfasis en el acompañamiento psicosocial y metodológico a sujetos procesales y poblaciones objetivo de la JEP."/>
    <m/>
    <s v="Harvey Danilo Suarez Morales"/>
    <s v="Secretaría Ejecutiva"/>
    <s v="Subsecretaría Ejecutiva "/>
    <s v="Subsecretaría Ejecutiva "/>
    <s v="Angela María Mora Soto"/>
    <s v="Subsecretaría Ejecutiva "/>
    <s v="N/A"/>
    <s v="N/A"/>
    <s v="N/A"/>
    <s v="Inversión"/>
    <n v="39532546"/>
    <s v="N/A"/>
    <s v="N/A"/>
    <n v="3508806"/>
    <n v="54022"/>
    <n v="71122"/>
    <n v="2018011001091"/>
    <d v="2022-01-28T00:00:00"/>
    <d v="2022-01-31T00:00:00"/>
    <s v="N/A"/>
    <s v="N/A"/>
    <s v="N/A"/>
    <s v="N/A"/>
    <n v="0"/>
    <s v="N/A"/>
    <n v="0"/>
    <s v="N/A"/>
    <n v="0"/>
    <s v="N/A"/>
    <n v="0"/>
    <n v="39532546"/>
    <s v="NO"/>
    <s v="N/A"/>
    <s v="N/A"/>
    <s v="N/A"/>
    <s v="N/A"/>
    <d v="2022-12-31T00:00:00"/>
    <d v="2022-12-31T00:00:00"/>
    <s v="NO"/>
    <s v="Bogotá D.C "/>
    <s v="Cumplimiento"/>
    <s v="21-45-101359151"/>
    <n v="0"/>
    <s v="Seguros del Estado"/>
    <d v="2022-01-28T00:00:00"/>
    <s v="28-01-2022 - 30-06-2023"/>
    <s v="PENDIENTE"/>
    <s v="Ninguna"/>
    <x v="1"/>
    <s v="Ingreso"/>
    <s v="N/A"/>
    <s v="PSICOLOGÍA"/>
    <s v="N/A"/>
    <s v="FEMENINO"/>
    <s v="paula.ruiz@jep.gov.co"/>
    <s v="https://community.secop.gov.co/Public/Tendering/ContractNoticePhases/View?PPI=CO1.PPI.17244506&amp;isFromPublicArea=True&amp;isModal=False"/>
    <n v="1"/>
    <n v="2022"/>
  </r>
  <r>
    <s v="JEP-406-2022"/>
    <s v="JEP-CSPO-406-2022"/>
    <s v="Norma Bonilla"/>
    <s v="26 de enero de 2022"/>
    <s v="David Alejandro Ricon Pinilla"/>
    <m/>
    <m/>
    <x v="1"/>
    <s v="1. Prestación de servicios"/>
    <n v="1010222342"/>
    <n v="4"/>
    <s v="Persona Natural"/>
    <s v="NA"/>
    <s v="Prestación de servicios en materia de gestión y validación técnica de información, para la configuración de la solución tecnológica relativa al módulo de régimen de condicionalidad que integra el sistema ViSTA(Contratos o convenio que no requieren pluralidad de ofertas)"/>
    <m/>
    <s v="Harvey Danilo Suarez Morales"/>
    <s v="Secretaría Ejecutiva"/>
    <s v="Subsecretaría Ejecutiva "/>
    <s v="Departamento SAAD - Comparecientes"/>
    <s v="Jorge Alirio Mancera Cortés"/>
    <s v="Departamento SAAD - Comparecientes"/>
    <s v="N/A"/>
    <s v="N/A"/>
    <s v="N/A"/>
    <s v="Inversión"/>
    <n v="21052836"/>
    <s v="N/A"/>
    <s v="N/A"/>
    <s v="$3.508.806"/>
    <n v="64822"/>
    <n v="70322"/>
    <n v="2018011000870"/>
    <d v="2022-01-28T00:00:00"/>
    <d v="2022-02-01T00:00:00"/>
    <s v="N/A"/>
    <s v="N/A"/>
    <s v="N/A"/>
    <s v="N/A"/>
    <n v="0"/>
    <s v="N/A"/>
    <n v="0"/>
    <s v="N/A"/>
    <n v="0"/>
    <s v="N/A"/>
    <n v="0"/>
    <n v="21052836"/>
    <s v="NO"/>
    <s v="N/A"/>
    <s v="N/A"/>
    <s v="N/A"/>
    <s v="N/A"/>
    <d v="2022-07-31T00:00:00"/>
    <d v="2022-07-31T00:00:00"/>
    <s v="NO"/>
    <s v="Bogotá D.C"/>
    <s v="Cumplimiento"/>
    <s v="33-47-101008445"/>
    <n v="0"/>
    <s v="Seguros del Estado"/>
    <d v="2022-01-28T00:00:00"/>
    <s v="28-01-2022 - 10-02-2023"/>
    <s v="PENDIENTE"/>
    <s v="Ninguna"/>
    <x v="0"/>
    <s v="Ingreso"/>
    <s v="N/A"/>
    <s v="ASISTENCIAL"/>
    <s v="N/A"/>
    <s v="MASCULINO"/>
    <s v="PND"/>
    <s v="https://community.secop.gov.co/Public/Tendering/ContractNoticePhases/View?PPI=CO1.PPI.17214182&amp;isFromPublicArea=True&amp;isModal=False"/>
    <n v="1"/>
    <n v="2022"/>
  </r>
  <r>
    <s v="JEP-407-2022"/>
    <s v="JEP-CSPO-407-2022"/>
    <s v="Norma Bonilla"/>
    <s v="26 de enero de 2022"/>
    <s v="Juan Sebastian Agredo Sichaca"/>
    <m/>
    <m/>
    <x v="1"/>
    <s v="1. Prestación de servicios"/>
    <n v="1072665853"/>
    <n v="2"/>
    <s v="Persona Natural"/>
    <s v="NA"/>
    <s v="Prestación de servicios en materia de gestión y validación técnica de información, para la configuración de la solución tecnológica relativa al módulo de régimen de condicionalidad que integra el sistema ViSTA."/>
    <m/>
    <s v="Harvey Danilo Suarez Morales"/>
    <s v="Secretaría Ejecutiva"/>
    <s v="Subsecretaría Ejecutiva "/>
    <s v="Departamento SAAD - Comparecientes"/>
    <s v="Jorge Alirio Mancera Cortés"/>
    <s v="Departamento SAAD - Comparecientes"/>
    <s v="N/A"/>
    <s v="N/A"/>
    <s v="N/A"/>
    <s v="Inversión"/>
    <n v="21052836"/>
    <s v="N/A"/>
    <s v="N/A"/>
    <n v="3508806"/>
    <n v="65122"/>
    <n v="70422"/>
    <n v="2018011000870"/>
    <d v="2022-01-28T00:00:00"/>
    <d v="2022-02-01T00:00:00"/>
    <s v="N/A"/>
    <s v="N/A"/>
    <s v="N/A"/>
    <s v="N/A"/>
    <n v="0"/>
    <s v="N/A"/>
    <n v="0"/>
    <s v="N/A"/>
    <n v="0"/>
    <s v="N/A"/>
    <n v="0"/>
    <n v="21052836"/>
    <s v="NO"/>
    <s v="N/A"/>
    <s v="N/A"/>
    <s v="N/A"/>
    <s v="N/A"/>
    <d v="2022-07-31T00:00:00"/>
    <d v="2022-07-31T00:00:00"/>
    <s v="NO"/>
    <s v="Bogotá D.C"/>
    <s v="Cumplimiento"/>
    <s v="60-47-101000796"/>
    <n v="0"/>
    <s v="Seguros del Estado"/>
    <d v="2022-01-28T00:00:00"/>
    <s v="28-01-2022 - 31-01-2023"/>
    <s v="PENDIENTE"/>
    <s v="Ninguna"/>
    <x v="0"/>
    <s v="Ingreso"/>
    <s v="N/A"/>
    <s v="PUBLICIDAD Y MARKETING"/>
    <s v="N/A"/>
    <s v="MASCULINO"/>
    <s v="PND"/>
    <s v="https://community.secop.gov.co/Public/Tendering/ContractNoticePhases/View?PPI=CO1.PPI.17244578&amp;isFromPublicArea=True&amp;isModal=False"/>
    <n v="1"/>
    <n v="2022"/>
  </r>
  <r>
    <s v="JEP-408-2022"/>
    <s v="JEP-CSPO-408-2022"/>
    <s v="Norma Bonilla"/>
    <s v="26 de enero de 2022"/>
    <s v="Elías Abuchar Duque"/>
    <m/>
    <m/>
    <x v="1"/>
    <s v="1. Prestación de servicios"/>
    <n v="1067964257"/>
    <n v="7"/>
    <s v="Persona Natural"/>
    <s v="NA"/>
    <s v="Prestación de servicios en materia de gestión y validación técnica de información, para la configuración de la solución tecnológica relativa al módulo de régimen de condicionalidad que integra el sistema ViSTA(Contratos o convenio que no requieren pluralidad de ofertas)"/>
    <m/>
    <s v="Harvey Danilo Suarez Morales"/>
    <s v="Secretaría Ejecutiva"/>
    <s v="Subsecretaría Ejecutiva "/>
    <s v="Departamento SAAD - Comparecientes"/>
    <s v="Jorge Alirio Mancera Cortés"/>
    <s v="Departamento SAAD - Comparecientes"/>
    <s v="N/A"/>
    <s v="N/A"/>
    <s v="N/A"/>
    <s v="Inversión"/>
    <n v="21052836"/>
    <s v="N/A"/>
    <s v="N/A"/>
    <s v="$3.508.806"/>
    <n v="65222"/>
    <n v="70522"/>
    <n v="2018011000870"/>
    <d v="2022-01-28T00:00:00"/>
    <d v="2022-02-01T00:00:00"/>
    <s v="N/A"/>
    <s v="N/A"/>
    <s v="N/A"/>
    <s v="N/A"/>
    <n v="0"/>
    <s v="N/A"/>
    <n v="0"/>
    <s v="N/A"/>
    <n v="0"/>
    <s v="N/A"/>
    <n v="0"/>
    <n v="21052836"/>
    <s v="NO"/>
    <s v="N/A"/>
    <s v="N/A"/>
    <s v="N/A"/>
    <s v="N/A"/>
    <d v="2022-07-31T00:00:00"/>
    <d v="2022-07-31T00:00:00"/>
    <s v="NO"/>
    <s v="Bogotá D.C"/>
    <s v="Cumplimiento"/>
    <s v="540 47 994000019479"/>
    <n v="0"/>
    <s v="Aseguradora Solidaria"/>
    <d v="2022-01-28T00:00:00"/>
    <s v="28-01-2022 - 30-06-2023"/>
    <s v="PENDIENTE"/>
    <s v="Ninguna"/>
    <x v="0"/>
    <s v="Ingreso"/>
    <s v="N/A"/>
    <s v="ASISTENCIAL"/>
    <s v="N/A"/>
    <s v="MASCULINO"/>
    <s v="PND"/>
    <s v="https://community.secop.gov.co/Public/Tendering/ContractNoticePhases/View?PPI=CO1.PPI.17245339&amp;isFromPublicArea=True&amp;isModal=False"/>
    <n v="1"/>
    <n v="2022"/>
  </r>
  <r>
    <s v="JEP-409-2022"/>
    <s v="JEP-CSPO-409-2022"/>
    <s v="Norma Bonilla"/>
    <s v="26 de enero de 2022"/>
    <s v="Ana Lucia Gutierrez Guingue"/>
    <m/>
    <m/>
    <x v="1"/>
    <s v="1. Prestación de servicios"/>
    <n v="39784767"/>
    <n v="6"/>
    <s v="Persona Natural"/>
    <s v="NA"/>
    <s v="Prestar servicios profesionales para apoyar a la subdirección de Talento Humano,  en articulación con las subdirecciones de Fortalecimiento Institucional y Planeación, en la elaboración y presentación de los documentos para el análisis jurídico de la planta de personal de las salas de justicia y las  posibles alternativas pertinentes."/>
    <m/>
    <s v="Harvey Danilo Suarez Morales"/>
    <s v="Secretaría Ejecutiva"/>
    <s v="Dirección Administrativa y Financiera"/>
    <s v="Subdirección de Talento Humano"/>
    <s v="Francy Elena Palomino Millán"/>
    <s v="Subdirección de Talento Humano"/>
    <s v="N/A"/>
    <s v="N/A"/>
    <s v="N/A"/>
    <s v="Inversión"/>
    <n v="75999990"/>
    <s v="N/A"/>
    <s v="N/A"/>
    <n v="12666666"/>
    <n v="67022"/>
    <n v="70622"/>
    <n v="2018011001091"/>
    <d v="2022-01-28T00:00:00"/>
    <d v="2022-02-01T00:00:00"/>
    <s v="N/A"/>
    <s v="N/A"/>
    <s v="N/A"/>
    <s v="N/A"/>
    <n v="0"/>
    <s v="N/A"/>
    <n v="0"/>
    <s v="N/A"/>
    <n v="0"/>
    <s v="N/A"/>
    <n v="0"/>
    <n v="75999990"/>
    <s v="NO"/>
    <s v="N/A"/>
    <s v="N/A"/>
    <s v="N/A"/>
    <s v="N/A"/>
    <d v="2022-07-25T00:00:00"/>
    <d v="2022-07-25T00:00:00"/>
    <s v="NO"/>
    <s v="Bogotá D.C"/>
    <s v="Cumplimiento"/>
    <s v="21-47-101017292"/>
    <n v="0"/>
    <s v="Seguros del Estado"/>
    <d v="2022-01-31T00:00:00"/>
    <s v="31/01/2022 - 01/02/2023"/>
    <s v="PENDIENTE"/>
    <s v="Ninguna"/>
    <x v="0"/>
    <s v="Ingreso"/>
    <s v="N/A"/>
    <s v="DERECHO"/>
    <s v="N/A"/>
    <s v="FEMENINO"/>
    <s v="PND"/>
    <s v="https://community.secop.gov.co/Public/Tendering/ContractNoticePhases/View?PPI=CO1.PPI.17209795&amp;isFromPublicArea=True&amp;isModal=False"/>
    <n v="1"/>
    <n v="2022"/>
  </r>
  <r>
    <s v="JEP-410-2022"/>
    <s v="JEP-CSPO-410-2022"/>
    <s v="Jairo Cuellar"/>
    <s v="25 de enero de 2022"/>
    <s v="Maria Camila Rodriguez Alvarez "/>
    <m/>
    <m/>
    <x v="1"/>
    <s v="1. Prestación de servicios"/>
    <n v="1032465411"/>
    <n v="7"/>
    <s v="Persona Natural"/>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m/>
    <s v="Harvey Danilo Suarez Morales"/>
    <s v="Secretaría Ejecutiva"/>
    <s v="Subsecretaría Ejecutiva "/>
    <s v="Departamento SAAD - Comparecientes"/>
    <s v="Jorge Alirio Mancera Cortés"/>
    <s v="Departamento SAAD - Comparecientes"/>
    <s v="N/A"/>
    <s v="N/A"/>
    <s v="N/A"/>
    <s v="Inversión"/>
    <n v="30316098"/>
    <s v="N/A"/>
    <s v="N/A"/>
    <s v="$5.052.683"/>
    <n v="64122"/>
    <n v="73722"/>
    <s v="2018011000870_x0009_"/>
    <d v="2022-01-28T00:00:00"/>
    <d v="2022-02-01T00:00:00"/>
    <s v="N/A"/>
    <s v="N/A"/>
    <s v="N/A"/>
    <s v="N/A"/>
    <n v="0"/>
    <s v="N/A"/>
    <n v="0"/>
    <s v="N/A"/>
    <n v="0"/>
    <s v="N/A"/>
    <n v="0"/>
    <n v="30316098"/>
    <s v="NO"/>
    <s v="N/A"/>
    <s v="N/A"/>
    <s v="N/A"/>
    <s v="N/A"/>
    <d v="2022-07-31T00:00:00"/>
    <d v="2022-07-31T00:00:00"/>
    <s v="NO"/>
    <s v="Región de Urabá, Bajo Atrato y_x000a_Darién"/>
    <s v="Cumplimiento"/>
    <s v="25-47-101002505"/>
    <n v="0"/>
    <s v="Seguros del Estado"/>
    <d v="2022-01-28T00:00:00"/>
    <s v="28-01-2022 - 02-02-2023"/>
    <s v="PENDIENTE"/>
    <s v="Ninguna"/>
    <x v="0"/>
    <s v="Ingreso"/>
    <s v="N/A"/>
    <s v="DERECHO"/>
    <s v="N/A"/>
    <s v="FEMENINO"/>
    <s v="PND"/>
    <s v="https://community.secop.gov.co/Public/Tendering/ContractNoticePhases/View?PPI=CO1.PPI.17263338&amp;isFromPublicArea=True&amp;isModal=False"/>
    <n v="1"/>
    <n v="2022"/>
  </r>
  <r>
    <s v="JEP-411-2022"/>
    <s v="JEP-CSPO-411-2022"/>
    <s v="Jairo Cuellar"/>
    <s v="25 de enero de 2022"/>
    <s v="Cristian Camilo Clavijo Rodriguez"/>
    <m/>
    <m/>
    <x v="1"/>
    <s v="1. Prestación de servicios"/>
    <n v="1033736942"/>
    <n v="3"/>
    <s v="Persona Natural"/>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m/>
    <s v="Harvey Danilo Suarez Morales"/>
    <s v="Secretaría Ejecutiva"/>
    <s v="Subsecretaría Ejecutiva "/>
    <s v="Departamento SAAD - Comparecientes"/>
    <s v="Jorge Alirio Mancera Cortés"/>
    <s v="Departamento SAAD - Comparecientes"/>
    <s v="N/A"/>
    <s v="N/A"/>
    <s v="N/A"/>
    <s v="Inversión"/>
    <n v="30316098"/>
    <s v="N/A"/>
    <s v="N/A"/>
    <n v="5052683"/>
    <n v="64022"/>
    <n v="73422"/>
    <s v="2018011000870_x0009_"/>
    <d v="2022-01-28T00:00:00"/>
    <d v="2022-02-01T00:00:00"/>
    <s v="N/A"/>
    <s v="N/A"/>
    <s v="N/A"/>
    <s v="N/A"/>
    <n v="0"/>
    <s v="N/A"/>
    <n v="0"/>
    <s v="N/A"/>
    <n v="0"/>
    <s v="N/A"/>
    <n v="0"/>
    <n v="30316098"/>
    <s v="NO"/>
    <s v="N/A"/>
    <s v="N/A"/>
    <s v="N/A"/>
    <s v="N/A"/>
    <d v="2022-07-31T00:00:00"/>
    <d v="2022-07-31T00:00:00"/>
    <s v="NO"/>
    <s v="Bogotá D.C"/>
    <s v="Cumplimiento"/>
    <s v="390-47-994000069960"/>
    <n v="0"/>
    <s v="Aseguradora Solidaria"/>
    <d v="2022-01-28T00:00:00"/>
    <s v="28-01-2022 - 05-02-2023"/>
    <s v="PENDIENTE"/>
    <s v="Ninguna"/>
    <x v="0"/>
    <s v="Ingreso"/>
    <s v="N/A"/>
    <s v="DERECHO"/>
    <s v="N/A"/>
    <s v="MASCULINO"/>
    <s v="PND"/>
    <s v="https://community.secop.gov.co/Public/Tendering/ContractNoticePhases/View?PPI=CO1.PPI.17283032&amp;isFromPublicArea=True&amp;isModal=False"/>
    <n v="1"/>
    <n v="2022"/>
  </r>
  <r>
    <s v="JEP-412-2022"/>
    <s v="JEP-CSPO-412-2022"/>
    <s v="Jairo Cuellar"/>
    <s v="25 de enero de 2022"/>
    <s v="Jorge Alejandro Mesa Albarracin "/>
    <m/>
    <m/>
    <x v="1"/>
    <s v="1. Prestación de servicios"/>
    <n v="1098625296"/>
    <n v="3"/>
    <s v="Persona Natural"/>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m/>
    <s v="Harvey Danilo Suarez Morales"/>
    <s v="Secretaría Ejecutiva"/>
    <s v="Subsecretaría Ejecutiva "/>
    <s v="Departamento SAAD - Comparecientes"/>
    <s v="Jorge Alirio Mancera Cortés"/>
    <s v="Departamento SAAD - Comparecientes"/>
    <s v="N/A"/>
    <s v="N/A"/>
    <s v="N/A"/>
    <s v="Inversión"/>
    <n v="30316098"/>
    <s v="N/A"/>
    <s v="N/A"/>
    <s v="$5.052.683"/>
    <n v="64622"/>
    <n v="73322"/>
    <s v="2018011000870_x0009_"/>
    <d v="2022-01-28T00:00:00"/>
    <d v="2022-02-01T00:00:00"/>
    <s v="N/A"/>
    <s v="N/A"/>
    <s v="N/A"/>
    <s v="N/A"/>
    <n v="0"/>
    <s v="N/A"/>
    <n v="0"/>
    <s v="N/A"/>
    <n v="0"/>
    <s v="N/A"/>
    <n v="0"/>
    <n v="30316098"/>
    <s v="NO"/>
    <s v="N/A"/>
    <s v="N/A"/>
    <s v="N/A"/>
    <s v="N/A"/>
    <d v="2022-07-31T00:00:00"/>
    <d v="2022-07-31T00:00:00"/>
    <s v="NO"/>
    <s v="Bogotá D.C"/>
    <s v="Cumplimiento"/>
    <s v="39-45-101027432"/>
    <n v="0"/>
    <s v="Seguros del Estado"/>
    <d v="2022-01-28T00:00:00"/>
    <s v="28-01-2022 - 05-02-2023"/>
    <s v="PENDIENTE"/>
    <s v="Ninguna"/>
    <x v="0"/>
    <s v="Ingreso"/>
    <s v="N/A"/>
    <s v="DERECHO"/>
    <s v="N/A"/>
    <s v="MASCULINO"/>
    <s v="PND"/>
    <s v="https://community.secop.gov.co/Public/Tendering/ContractNoticePhases/View?PPI=CO1.PPI.17314240&amp;isFromPublicArea=True&amp;isModal=False"/>
    <n v="1"/>
    <n v="2022"/>
  </r>
  <r>
    <s v="JEP-413-2022"/>
    <s v="JEP-CSPO-413-2022"/>
    <s v="Clara Torres"/>
    <s v="26 de enero de 2022"/>
    <s v="Daniel Humberto Gomez Leal"/>
    <m/>
    <m/>
    <x v="1"/>
    <s v="1. Prestación de servicios"/>
    <n v="1026585101"/>
    <n v="1"/>
    <s v="Persona Natural"/>
    <s v="NA"/>
    <s v="Prestar servicios a la subsecretaria ejecutiva en el apoyo a la ejecución de los servicios contratados en cumplimiento de las obligaciones misionales de la subsecretaria ejecutiva."/>
    <m/>
    <s v="Harvey Danilo Suarez Morales"/>
    <s v="Secretaría Ejecutiva"/>
    <s v="Subsecretaría Ejecutiva "/>
    <s v="Subsecretaría Ejecutiva "/>
    <s v="Angela María Mora Soto"/>
    <s v="Subsecretaría Ejecutiva "/>
    <s v="N/A"/>
    <s v="N/A"/>
    <s v="N/A"/>
    <s v="Inversión"/>
    <n v="40718522"/>
    <s v="N/A"/>
    <s v="N/A"/>
    <n v="3614070"/>
    <n v="67922"/>
    <n v="67622"/>
    <n v="2018011001091"/>
    <d v="2022-01-28T00:00:00"/>
    <d v="2022-02-01T00:00:00"/>
    <s v="N/A"/>
    <s v="N/A"/>
    <s v="N/A"/>
    <s v="N/A"/>
    <n v="0"/>
    <s v="N/A"/>
    <n v="0"/>
    <s v="N/A"/>
    <n v="0"/>
    <s v="N/A"/>
    <n v="0"/>
    <n v="40718522"/>
    <s v="NO"/>
    <s v="N/A"/>
    <s v="N/A"/>
    <s v="N/A"/>
    <s v="N/A"/>
    <d v="2022-12-31T00:00:00"/>
    <d v="2022-12-31T00:00:00"/>
    <s v="NO"/>
    <s v="Bogotá D.C"/>
    <s v="Cumplimiento"/>
    <s v="17-45-101046052"/>
    <n v="0"/>
    <s v="Seguros del Estado"/>
    <d v="2022-01-31T00:00:00"/>
    <s v="28-01-2022 - 30-06-2023"/>
    <s v="PENDIENTE"/>
    <s v="Ninguna"/>
    <x v="1"/>
    <s v="Ingreso"/>
    <s v="N/A"/>
    <s v="ECONOMÍA"/>
    <s v="N/A"/>
    <s v="MASCULINO"/>
    <s v="daniel.gomez@jep.gov.co"/>
    <s v="https://community.secop.gov.co/Public/Tendering/ContractNoticePhases/View?PPI=CO1.PPI.17221402&amp;isFromPublicArea=True&amp;isModal=False"/>
    <n v="1"/>
    <n v="2022"/>
  </r>
  <r>
    <s v="JEP-414-2022"/>
    <s v="JEP-CSPO-414-2022"/>
    <s v="Ángela Esquivel "/>
    <s v="26 de enero de 2022"/>
    <s v="Carlos Anibal Echandia Chavista"/>
    <m/>
    <m/>
    <x v="1"/>
    <s v="1. Prestación de servicios"/>
    <s v="80.101.181_x000d_"/>
    <n v="1"/>
    <s v="Persona Natural"/>
    <s v="NA"/>
    <s v="Prestación de servicios en materia de gestión y validación técnica de información, para la configuración de la solución tecnológica relativa al módulo de régimen de condicionalidad que integra el sistema ViSTA"/>
    <m/>
    <s v="Harvey Danilo Suarez Morales"/>
    <s v="Secretaría Ejecutiva"/>
    <s v="Subsecretaría Ejecutiva "/>
    <s v="Departamento SAAD - Comparecientes"/>
    <s v="Jorge Alirio Mancera Cortés"/>
    <s v="Departamento SAAD - Comparecientes"/>
    <s v="N/A"/>
    <s v="N/A"/>
    <s v="N/A"/>
    <s v="Inversión"/>
    <n v="21052836"/>
    <s v="N/A"/>
    <s v="N/A"/>
    <s v="$3.508.806"/>
    <n v="65422"/>
    <n v="69922"/>
    <s v="2018011000870_x0009_"/>
    <d v="2022-01-28T00:00:00"/>
    <d v="2022-02-01T00:00:00"/>
    <s v="N/A"/>
    <s v="N/A"/>
    <s v="N/A"/>
    <s v="N/A"/>
    <n v="0"/>
    <s v="N/A"/>
    <n v="0"/>
    <s v="N/A"/>
    <n v="0"/>
    <s v="N/A"/>
    <n v="0"/>
    <n v="21052836"/>
    <s v="NO"/>
    <s v="N/A"/>
    <s v="N/A"/>
    <s v="N/A"/>
    <s v="N/A"/>
    <d v="2022-07-31T00:00:00"/>
    <d v="2022-07-31T00:00:00"/>
    <s v="NO"/>
    <s v="Bogotá D.C"/>
    <s v="Cumplimiento"/>
    <s v="21-47-101017130"/>
    <n v="0"/>
    <s v="Seguros del Estado"/>
    <d v="2022-01-28T00:00:00"/>
    <s v="28-01-2022 - 01-02-2023"/>
    <s v="PENDIENTE"/>
    <s v="Ninguna"/>
    <x v="0"/>
    <s v="Ingreso"/>
    <s v="N/A"/>
    <s v="MEDIOS AUDIOVISUALES"/>
    <s v="N/A"/>
    <s v="MASCULINO"/>
    <s v="PND"/>
    <s v="https://community.secop.gov.co/Public/Tendering/ContractNoticePhases/View?PPI=CO1.PPI.17218574&amp;isFromPublicArea=True&amp;isModal=False"/>
    <n v="1"/>
    <n v="2022"/>
  </r>
  <r>
    <s v="JEP-415-2022"/>
    <s v="JEP-CSPO-415-2022"/>
    <s v="Laura Paredes"/>
    <s v="19 de enero de 2022"/>
    <s v="Ana Maria Cristiano Gonzalez"/>
    <m/>
    <m/>
    <x v="1"/>
    <s v="1. Prestación de servicios"/>
    <n v="1026287102"/>
    <n v="0"/>
    <s v="Persona Natural"/>
    <s v="NA"/>
    <s v="Prestar servicios profesionales para apoyar y acompañar a la UIA en la implementación de la estrategia de participación social a través de la generación, promoción y difusión de contenidos informativos, creación de historias y descripción de los procesos de socialización en territorio, para promover las narrativas, mensajes y contenidos desarrollados en la estrategia de participación ante los distintos públicos de interés de la UIA."/>
    <m/>
    <s v="Harvey Danilo Suarez Morales"/>
    <s v="Secretaría Ejecutiva"/>
    <s v="Unidad de Investigación y Acusación"/>
    <s v="Unidad de Investigación y Acusación"/>
    <s v="Luz Helena Morales Garay"/>
    <s v="Unidad de Investigación y Acusación"/>
    <s v="N/A"/>
    <s v="N/A"/>
    <s v="N/A"/>
    <s v="Inversión"/>
    <n v="76030431"/>
    <s v="N/A"/>
    <s v="N/A"/>
    <n v="6649892"/>
    <n v="58622"/>
    <s v="_x0009_72422"/>
    <n v="2018011001091"/>
    <d v="2022-01-28T00:00:00"/>
    <d v="2022-01-31T00:00:00"/>
    <s v="N/A"/>
    <s v="N/A"/>
    <s v="N/A"/>
    <s v="N/A"/>
    <n v="0"/>
    <s v="N/A"/>
    <n v="0"/>
    <s v="N/A"/>
    <n v="0"/>
    <s v="N/A"/>
    <n v="0"/>
    <n v="76030431"/>
    <s v="NO"/>
    <s v="N/A"/>
    <s v="N/A"/>
    <s v="N/A"/>
    <s v="N/A"/>
    <d v="2022-12-31T00:00:00"/>
    <d v="2022-12-31T00:00:00"/>
    <s v="NO"/>
    <s v="Bogotá D.C"/>
    <s v="Cumplimiento"/>
    <s v="36-45-101037740"/>
    <n v="0"/>
    <s v="Seguros del Estado"/>
    <d v="2022-01-28T00:00:00"/>
    <s v="28-01-2022 - 30-06-2023"/>
    <s v="PENDIENTE"/>
    <s v="Ninguna"/>
    <x v="1"/>
    <s v="Ingreso"/>
    <s v="N/A"/>
    <s v="COMUNICACIÓN SOCIAL Y PERIODISMO"/>
    <s v="N/A"/>
    <s v="FEMENINO"/>
    <s v="NR"/>
    <s v="https://community.secop.gov.co/Public/Tendering/ContractNoticePhases/View?PPI=CO1.PPI.17250103&amp;isFromPublicArea=True&amp;isModal=False"/>
    <n v="1"/>
    <n v="2022"/>
  </r>
  <r>
    <s v="JEP-416-2022"/>
    <s v="JEP-CSPO-416-2022"/>
    <s v="Vanessa Jiménez "/>
    <s v="27 de enero de 2022"/>
    <s v="CAJA DE COMPENSACION FAMILIAR COMPENSAR"/>
    <s v="N/A"/>
    <s v="N/A"/>
    <x v="1"/>
    <s v="1. Prestación de servicios"/>
    <n v="860066942"/>
    <n v="7"/>
    <s v="Persona Jurídica Prestacion de Servicios  Profesionales"/>
    <s v="N/D"/>
    <s v="Contratar la prestación de servicios de bienestar social para el mejoramiento de las capacidades, competencias, calidad de vida, componente asistencial psicosocial, recreación, deporte y cultura, para el personal adscrito a la Jurisdicción Especial para la Paz."/>
    <m/>
    <s v="Ana Lucia Rosales Callejas"/>
    <s v="Dirección Administrativa y Financiera"/>
    <s v="Dirección Administrativa y Financiera"/>
    <s v="Subdirección de Talento Humano"/>
    <s v="Francy Elena Palomino Millán"/>
    <s v="Subdirección de Talento Humano"/>
    <s v="N/A"/>
    <s v="N/A"/>
    <s v="N/A"/>
    <s v="Funcionamiento"/>
    <n v="599051065"/>
    <s v="N/A"/>
    <s v="N/A"/>
    <n v="0"/>
    <n v="60622"/>
    <n v="75022"/>
    <s v="N/A"/>
    <d v="2022-01-28T00:00:00"/>
    <d v="2022-02-22T00:00:00"/>
    <s v="N/A"/>
    <s v="N/A"/>
    <s v="N/A"/>
    <s v="N/A"/>
    <n v="0"/>
    <s v="N/A"/>
    <n v="0"/>
    <s v="N/A"/>
    <n v="0"/>
    <s v="N/A"/>
    <n v="0"/>
    <n v="599051065"/>
    <s v="NO"/>
    <s v="N/A"/>
    <s v="N/A"/>
    <s v="N/A"/>
    <s v="N/A"/>
    <d v="2022-12-31T00:00:00"/>
    <d v="2022-12-31T00:00:00"/>
    <s v="NO"/>
    <s v="Bogotá y grupos territoriales JEP"/>
    <s v="Cumplimiento"/>
    <m/>
    <m/>
    <m/>
    <m/>
    <m/>
    <s v="PENDIENTE"/>
    <s v="´PÓLIZA EN SECOP RECHAZADA"/>
    <x v="1"/>
    <s v="Ingreso"/>
    <s v="N/A"/>
    <s v="N/A"/>
    <s v="N/A"/>
    <s v="N/A"/>
    <s v="N/A"/>
    <s v="https://community.secop.gov.co/Public/Tendering/ContractNoticePhases/View?PPI=CO1.PPI.17273120&amp;isFromPublicArea=True&amp;isModal=False"/>
    <n v="1"/>
    <n v="2022"/>
  </r>
  <r>
    <s v="JEP-417-2022"/>
    <s v="JEP-CSPO-417-2022"/>
    <s v="Clara Torres"/>
    <s v="N/R"/>
    <s v="SOFTWARE COLOMBIA SERVICIOS INFORMATICOS SAS"/>
    <s v="N/A"/>
    <s v="N/A"/>
    <x v="1"/>
    <s v="1. Prestación de servicios"/>
    <n v="900364710"/>
    <n v="8"/>
    <s v="Persona Jurídica"/>
    <s v="NA"/>
    <s v="Prestación de servicios a través de una plataforma tecnológica para la realización de subastas electrónicas, dentro de los procesos de contratación que se adelanten para el desarrollo de la misionalidad de la entidad y la correcta actividad judicial."/>
    <m/>
    <s v="Luis Felipe Rivera García"/>
    <s v="Dirección de Tecnologías de la Información"/>
    <s v="Dirección de Asuntos Jurídicos"/>
    <s v="Subdirección de Contratación"/>
    <s v="Fabio Leonardo Muñoz Sarmiento"/>
    <s v="Subdirección de Contratación"/>
    <s v="N/A"/>
    <s v="N/A"/>
    <s v="N/A"/>
    <s v="Inversión"/>
    <n v="10472700"/>
    <s v="N/A"/>
    <s v="N/A"/>
    <n v="1496100"/>
    <n v="67822"/>
    <n v="71322"/>
    <n v="2018011001175"/>
    <d v="2022-01-28T00:00:00"/>
    <d v="2022-02-04T00:00:00"/>
    <s v="N/A"/>
    <s v="N/A"/>
    <s v="N/A"/>
    <s v="N/A"/>
    <n v="0"/>
    <s v="N/A"/>
    <n v="0"/>
    <s v="N/A"/>
    <n v="0"/>
    <s v="N/A"/>
    <n v="0"/>
    <n v="10472700"/>
    <s v="NO"/>
    <s v="N/A"/>
    <s v="N/A"/>
    <s v="N/A"/>
    <s v="N/A"/>
    <d v="2022-12-31T00:00:00"/>
    <d v="2022-12-31T00:00:00"/>
    <s v="NO"/>
    <s v="Bogotá D.C"/>
    <s v="Cumplimiento"/>
    <s v="55169-1"/>
    <n v="0"/>
    <s v="Berkley Colombia Seguros"/>
    <d v="2022-02-03T00:00:00"/>
    <s v="28-01-2022 - 31-12-2025"/>
    <s v="PENDIENTE"/>
    <s v="Ninguna"/>
    <x v="1"/>
    <s v="Ingreso"/>
    <s v="N/A"/>
    <s v="N/A"/>
    <s v="N/A"/>
    <s v="N/A"/>
    <s v="N/A"/>
    <s v="https://community.secop.gov.co/Public/Tendering/ContractNoticePhases/View?PPI=CO1.PPI.17253519&amp;isFromPublicArea=True&amp;isModal=False"/>
    <n v="1"/>
    <n v="2022"/>
  </r>
  <r>
    <s v="JEP-418-2022"/>
    <s v="JEP-CSPO-418-2022"/>
    <s v="Vanessa Jiménez "/>
    <s v="25 de enero de 2022"/>
    <s v="Leidy Tatiana Hernandez Lopez "/>
    <m/>
    <m/>
    <x v="1"/>
    <s v="1. Prestación de servicios"/>
    <n v="53067261"/>
    <n v="7"/>
    <s v="Persona Natural"/>
    <s v="NA"/>
    <s v="Prestación de servicios profesionales para apoyar y acompañar las actividades de validación y estructuración jurídica de la información, para la configuración de la solución tecnológica relativa al módulo de régimen de condicionalidad que integra el sistema ViSTA."/>
    <m/>
    <s v="Harvey Danilo Suarez Morales"/>
    <s v="Secretaría Ejecutiva"/>
    <s v="Subsecretaría Ejecutiva "/>
    <s v="Departamento SAAD - Comparecientes"/>
    <s v="Jorge Alirio Mancera Cortés"/>
    <s v="Departamento SAAD - Comparecientes"/>
    <s v="N/A"/>
    <s v="N/A"/>
    <s v="N/A"/>
    <s v="Inversión"/>
    <n v="61470000"/>
    <s v="N/A"/>
    <s v="N/A"/>
    <s v="$10.245.000"/>
    <n v="65022"/>
    <n v="69722"/>
    <s v="2018011000870_x0009_"/>
    <d v="2022-01-28T00:00:00"/>
    <d v="2022-02-01T00:00:00"/>
    <s v="N/A"/>
    <s v="N/A"/>
    <s v="N/A"/>
    <s v="N/A"/>
    <n v="0"/>
    <s v="N/A"/>
    <n v="0"/>
    <s v="N/A"/>
    <n v="0"/>
    <s v="N/A"/>
    <n v="0"/>
    <n v="61470000"/>
    <s v="NO"/>
    <s v="N/A"/>
    <s v="N/A"/>
    <s v="N/A"/>
    <s v="N/A"/>
    <d v="2022-07-31T00:00:00"/>
    <d v="2022-07-31T00:00:00"/>
    <s v="NO"/>
    <s v="Bogotá D.C"/>
    <s v="Cumplimiento"/>
    <s v="63-47-101000875"/>
    <n v="0"/>
    <s v="Seguros del Estado"/>
    <d v="2022-01-28T00:00:00"/>
    <s v="28-01-2022 - 31-01-2023"/>
    <s v="PENDIENTE"/>
    <s v="Ninguna"/>
    <x v="0"/>
    <s v="Ingreso"/>
    <s v="N/A"/>
    <s v="DERECHO"/>
    <s v="N/A"/>
    <s v="FEMENINO"/>
    <s v="PND"/>
    <s v="https://community.secop.gov.co/Public/Tendering/ContractNoticePhases/View?PPI=CO1.PPI.17259746&amp;isFromPublicArea=True&amp;isModal=False"/>
    <n v="1"/>
    <n v="2022"/>
  </r>
  <r>
    <s v="JEP-419-2022"/>
    <s v="JEP-CSPO-419-2022"/>
    <s v="Paola Casas"/>
    <s v="25 de enero de 2022"/>
    <s v="Yohana Paola Castaño Garcia"/>
    <m/>
    <m/>
    <x v="1"/>
    <s v="1. Prestación de servicios"/>
    <n v="1032423583"/>
    <n v="5"/>
    <s v="Persona Natural"/>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s v="Secretaría General Judicial"/>
    <s v="N/A"/>
    <s v="Magistratura_x000a_SEJUD - Salas y Secciones"/>
    <s v="N/A"/>
    <s v="Inversión"/>
    <n v="40598053"/>
    <s v="N/A"/>
    <s v="N/A"/>
    <n v="3614070"/>
    <n v="66222"/>
    <s v="68122 - 76922"/>
    <n v="2018011001091"/>
    <d v="2022-01-28T00:00:00"/>
    <d v="2022-01-31T00:00:00"/>
    <s v="Daniela Geraldin Basante Eraso"/>
    <n v="1085333893"/>
    <n v="1"/>
    <d v="2022-02-02T00:00:00"/>
    <n v="0"/>
    <s v="N/A"/>
    <n v="0"/>
    <s v="N/A"/>
    <n v="0"/>
    <s v="N/A"/>
    <n v="0"/>
    <n v="40598053"/>
    <s v="NO"/>
    <s v="N/A"/>
    <s v="N/A"/>
    <s v="N/A"/>
    <s v="N/A"/>
    <d v="2022-12-31T00:00:00"/>
    <d v="2022-12-31T00:00:00"/>
    <s v="NO"/>
    <s v="Bogotá D.C"/>
    <s v="Cumplimiento"/>
    <s v="980-47-994000020371"/>
    <n v="0"/>
    <s v="Aseguradora Solidaria"/>
    <d v="2022-01-29T00:00:00"/>
    <s v="28-01-2022 - 01-07-2023"/>
    <s v="PENDIENTE"/>
    <s v="La póliza de la Cesionaria es: 980 47 994000020423 (Aseguradora Solidaria). expedida el 3/02/2022 y vigencia desde 02/02/2022 al 10/07/2022, la cesión comenzó el 2/02/2022"/>
    <x v="1"/>
    <s v="Cesión"/>
    <s v="N/A"/>
    <s v="DERECHO"/>
    <s v="N/A"/>
    <s v="FEMENINO"/>
    <s v="daniela.basante@jep.gov.co"/>
    <s v="https://community.secop.gov.co/Public/Tendering/ContractNoticePhases/View?PPI=CO1.PPI.17260369&amp;isFromPublicArea=True&amp;isModal=False"/>
    <n v="1"/>
    <n v="2022"/>
  </r>
  <r>
    <s v="JEP-420-2022"/>
    <s v="JEP-CSPO-420-2022"/>
    <s v="Ángela Esquivel "/>
    <s v="N/R"/>
    <s v="ITS SOLUCIONES ESTRATEGICAS S.A.S"/>
    <s v="N/A"/>
    <s v="N/A"/>
    <x v="1"/>
    <s v="22. Mantenimiento y/o  Reparación"/>
    <n v="830085746"/>
    <n v="1"/>
    <s v="Persona Jurídica"/>
    <m/>
    <s v="Renovar servicios de actualización, soporte y mantenimiento y adquirir bolsa de horas para nuevos desarrollos del sistema PLANI"/>
    <m/>
    <s v="Luis Felipe Rivera García"/>
    <s v="Dirección de Tecnologías de la Información"/>
    <s v="Dirección de Tecnologías de la Información"/>
    <s v="Dirección de Tecnologías de la Información"/>
    <s v="Diana Lucia Pinilla Marin"/>
    <s v="Dirección de Tecnologías de la Información"/>
    <s v="N/A"/>
    <s v="N/A"/>
    <s v="N/A"/>
    <s v="Inversión"/>
    <n v="107617000"/>
    <s v="N/A"/>
    <s v="N/A"/>
    <s v="$167.000.00"/>
    <n v="55722"/>
    <n v="73622"/>
    <s v="2018011000870_x0009_"/>
    <d v="2022-01-28T00:00:00"/>
    <d v="2022-02-02T00:00:00"/>
    <s v="N/A"/>
    <s v="N/A"/>
    <s v="N/A"/>
    <s v="N/A"/>
    <n v="0"/>
    <s v="N/A"/>
    <n v="0"/>
    <s v="N/A"/>
    <n v="0"/>
    <s v="N/A"/>
    <n v="0"/>
    <n v="107617000"/>
    <s v="NO"/>
    <s v="N/A"/>
    <s v="N/A"/>
    <s v="N/A"/>
    <s v="N/A"/>
    <d v="2022-12-31T00:00:00"/>
    <d v="2022-12-31T00:00:00"/>
    <s v="NO"/>
    <s v="Bogotá D.C"/>
    <s v="Cumplimiento "/>
    <s v="21-45-101359251"/>
    <n v="0"/>
    <s v="Seguros del Estado"/>
    <d v="2022-01-28T00:00:00"/>
    <s v="27/01/2022 - 31/12/2025"/>
    <s v="PENDIENTE"/>
    <s v="Ninguna"/>
    <x v="1"/>
    <s v="Ingreso"/>
    <s v="N/A"/>
    <s v="N/A"/>
    <s v="N/A"/>
    <s v="N/A"/>
    <s v="N/A"/>
    <s v="https://community.secop.gov.co/Public/Tendering/ContractNoticePhases/View?PPI=CO1.PPI.17270895&amp;isFromPublicArea=True&amp;isModal=False"/>
    <n v="1"/>
    <n v="2022"/>
  </r>
  <r>
    <s v="JEP-421-2022"/>
    <s v="JEP-CSPO-421-2022"/>
    <s v="Ángela Esquivel "/>
    <s v="N/R"/>
    <s v="CONTROLES EMPRESARIALES S.A.S"/>
    <s v="N/A"/>
    <s v="N/A"/>
    <x v="1"/>
    <s v="22. Mantenimiento y/o  Reparación"/>
    <n v="800058607"/>
    <n v="2"/>
    <s v="Persona Jurídica"/>
    <m/>
    <s v="Proveer soporte, mantenimiento, ajustes y nuevas funcionalidades orientadas al monitoreo y seguimiento del régimen de condicionalidad y TOARS en el sistema ViSTA."/>
    <m/>
    <s v="Luis Felipe Rivera García"/>
    <s v="Dirección de Tecnologías de la Información"/>
    <s v="Dirección de Tecnologías de la Información"/>
    <s v="Dirección de Tecnologías de la Información"/>
    <s v="Natalia Lorena Arbelaez Mendoza"/>
    <s v="Dirección de Tecnologías de la Información"/>
    <s v="N/A"/>
    <s v="N/A"/>
    <s v="N/A"/>
    <s v="Inversión"/>
    <n v="995848644"/>
    <s v="N/A"/>
    <s v="N/A"/>
    <m/>
    <n v="59622"/>
    <n v="74022"/>
    <n v="2018011000870"/>
    <d v="2022-01-28T00:00:00"/>
    <d v="2022-02-07T00:00:00"/>
    <s v="N/A"/>
    <s v="N/A"/>
    <s v="N/A"/>
    <s v="N/A"/>
    <n v="0"/>
    <s v="N/A"/>
    <n v="0"/>
    <s v="N/A"/>
    <n v="0"/>
    <s v="N/A"/>
    <n v="0"/>
    <n v="995848644"/>
    <s v="NO"/>
    <s v="N/A"/>
    <s v="N/A"/>
    <s v="N/A"/>
    <s v="N/A"/>
    <d v="2022-12-31T00:00:00"/>
    <d v="2022-12-31T00:00:00"/>
    <m/>
    <s v="Bogotá D.C"/>
    <s v="Cumplimiento"/>
    <s v="NB-100196799"/>
    <n v="0"/>
    <s v="Seguros Mundial"/>
    <d v="2022-02-02T00:00:00"/>
    <s v="28/01/2022 - 31/12/2025"/>
    <s v="PENDIENTE"/>
    <s v="Ninguna"/>
    <x v="1"/>
    <s v="Ingreso"/>
    <s v="N/A"/>
    <s v="N/A"/>
    <s v="N/A"/>
    <s v="N/A"/>
    <s v="N/A"/>
    <s v="https://community.secop.gov.co/Public/Tendering/ContractNoticePhases/View?PPI=CO1.PPI.17302984&amp;isFromPublicArea=True&amp;isModal=False"/>
    <n v="1"/>
    <n v="2022"/>
  </r>
  <r>
    <s v="JEP-422-2022"/>
    <s v="JEP-CSPO-422-2022"/>
    <s v="Norma Bonilla"/>
    <s v="28 de enero de 2022"/>
    <s v="PNUD"/>
    <s v="N/A"/>
    <s v="N/A"/>
    <x v="1"/>
    <s v="6. Convenio de Cooperación Internacional"/>
    <n v="800091076"/>
    <n v="0"/>
    <s v="Persona Jurídica"/>
    <m/>
    <s v="Promover la participación de las víctimas ante la JEP como parte del SIVJRNR, brindando asesoría y representación jurídica, apoyando el alistamiento e implementación de medidas restaurativas y sanciones propias y propiciando el empoderamiento de las víctimas."/>
    <m/>
    <s v="Harvey Danilo Suarez Morales"/>
    <s v="Secretaría Ejecutiva"/>
    <s v="Subsecretaría Ejecutiva "/>
    <s v="Departamento SAAD - Víctimas"/>
    <s v="Claudia Liliana Erazo Maldonado"/>
    <s v="Departamento SAAD - Víctimas"/>
    <s v="N/A"/>
    <s v="N/A"/>
    <s v="N/A"/>
    <s v="Inversión"/>
    <n v="25051908072"/>
    <n v="12177010113"/>
    <n v="12874897959"/>
    <n v="0"/>
    <n v="59422"/>
    <n v="74822"/>
    <s v="2018011001091_x0009_"/>
    <d v="2022-01-28T00:00:00"/>
    <d v="2022-01-28T00:00:00"/>
    <s v="N/A"/>
    <s v="N/A"/>
    <s v="N/A"/>
    <s v="N/A"/>
    <n v="0"/>
    <s v="N/A"/>
    <n v="0"/>
    <s v="N/A"/>
    <n v="0"/>
    <s v="N/A"/>
    <n v="31"/>
    <n v="25051908072"/>
    <s v="NO"/>
    <s v="N/A"/>
    <s v="N/A"/>
    <s v="N/A"/>
    <s v="N/A"/>
    <d v="2022-12-31T00:00:00"/>
    <d v="2023-01-31T00:00:00"/>
    <s v="NO"/>
    <s v="Bogotá D.C"/>
    <s v="N/A"/>
    <s v="N/A"/>
    <s v="N/A"/>
    <s v="N/A"/>
    <s v="N/A"/>
    <s v="N/A"/>
    <s v="N/A"/>
    <s v="En fecha del 26 de octubre se aprueba la enmienda &quot;El presente Acuerdo entrará en vigor cuando haya sido  firmado por las partes interesadas, en la fecha de la última firma y finalizará el 31 de enero de 2023&quot;"/>
    <x v="1"/>
    <s v="Enmienda"/>
    <s v="N/A"/>
    <s v="N/A"/>
    <s v="N/A"/>
    <s v="N/A"/>
    <s v="N/A"/>
    <s v="https://community.secop.gov.co/Public/Tendering/ContractNoticePhases/View?PPI=CO1.PPI.17338736&amp;isFromPublicArea=True&amp;isModal=False"/>
    <n v="1"/>
    <n v="2022"/>
  </r>
  <r>
    <s v="JEP-423-2022"/>
    <s v="JEP-CSPO-423-2022"/>
    <s v="Norma Bonilla"/>
    <s v="28 de enero de 2022"/>
    <s v="PNUD"/>
    <s v="N/A"/>
    <s v="N/A"/>
    <x v="1"/>
    <s v="6. Convenio de Cooperación Internacional"/>
    <n v="800091076"/>
    <n v="0"/>
    <s v="Persona Jurídica"/>
    <m/>
    <s v="Aunar esfuerzos y recursos para continuar facilitando la implementación de medidas de prevención y protección complementarias con el fin de garantizar, la vida, libertad, seguridad e integridad de las personas, grupos y comunidades, que, por su participación en cualquiera de los procesos de interés de la jurisdicción especial para la paz, se encuentren en situación de riesgo; teniendo en cuenta los enfoques diferenciales, de género y territoriales"/>
    <m/>
    <s v="Harvey Danilo Suarez Morales"/>
    <s v="Secretaría Ejecutiva"/>
    <s v="Unidad de Investigación y Acusación"/>
    <s v="Unidad de Investigación y Acusación"/>
    <s v="Oscar Alfonso Tellez Valenzuela "/>
    <s v="Unidad de Investigación y Acusación"/>
    <s v="N/A"/>
    <s v="N/A"/>
    <s v="N/A"/>
    <s v="Inversión"/>
    <n v="3250000000"/>
    <n v="2500000000"/>
    <n v="750000000"/>
    <n v="0"/>
    <n v="60722"/>
    <n v="74922"/>
    <n v="2018011001068"/>
    <d v="2022-01-28T00:00:00"/>
    <d v="2022-01-28T00:00:00"/>
    <s v="N/A"/>
    <s v="N/A"/>
    <s v="N/A"/>
    <s v="N/A"/>
    <n v="1250000000"/>
    <d v="2022-07-22T00:00:00"/>
    <n v="0"/>
    <s v="N/A"/>
    <n v="0"/>
    <s v="N/A"/>
    <n v="0"/>
    <n v="4500000000"/>
    <s v="NO"/>
    <s v="N/A"/>
    <s v="N/A"/>
    <s v="N/A"/>
    <s v="N/A"/>
    <d v="2022-12-31T00:00:00"/>
    <d v="2022-12-31T00:00:00"/>
    <s v="NO"/>
    <s v="Bogotá D.C"/>
    <s v="N/A"/>
    <s v="N/A"/>
    <s v="N/A"/>
    <s v="N/A"/>
    <s v="N/A"/>
    <s v="N/A"/>
    <s v="N/A"/>
    <s v="se suscribió ENMIENDA No.1 AL ACUERDO DE FINANCIACIÓN JEP-423-2022. Adicionar la suma de COP$1.250.000.000,00 (MIL DOSCIENTOS CINCUENTA MILLONES DE PESOS) correspondiente a la contribución de la JEP. Adicionar la suma de COP$375.000.000,00 (TRESCIENTOS SETENTA Y CINCO MILLONES DE PESOS), correspondiente al nuevo aporte del PNUD (según la valoración de la JEP) en especie (no-monetario)."/>
    <x v="1"/>
    <s v="Adición"/>
    <s v="N/A"/>
    <s v="N/A"/>
    <s v="N/A"/>
    <s v="N/A"/>
    <s v="N/A"/>
    <s v="https://community.secop.gov.co/Public/Tendering/ContractNoticePhases/View?PPI=CO1.PPI.17345087&amp;isFromPublicArea=True&amp;isModal=False"/>
    <n v="1"/>
    <n v="2022"/>
  </r>
  <r>
    <s v="JEP-424-2022"/>
    <s v="JEP-IPINF-001-2022"/>
    <s v="Clara Torres"/>
    <s v="N/R"/>
    <s v="ZURICH COLOMBIA SEGUROS S.A."/>
    <s v="N/A"/>
    <s v="N/A"/>
    <x v="2"/>
    <s v="8. Seguros"/>
    <n v="860002534"/>
    <n v="0"/>
    <s v="Persona Jurídica"/>
    <s v="N/D"/>
    <s v="Adquisición de póliza para dos (2) drones de propiedad de la Jurisdicción Especial para la Paz.(Invitación Pública inferior a 45 SMMLV)"/>
    <m/>
    <s v="Gabriel Amado Pardo "/>
    <s v="Subdirección de Recursos Físicos e Infraestructura"/>
    <s v="Dirección Administrativa y Financiera"/>
    <s v="Subdirección de Recursos Físicos e Infraestructura"/>
    <s v="Gabriel Amado Pardo "/>
    <s v="Subdirección de Recursos Físicos e Infraestructura"/>
    <s v="Ariadna Lorena Alfonso (Octubre 18 a Noviembre 8)"/>
    <s v="N/A"/>
    <s v="N/A"/>
    <s v="Funcionamiento"/>
    <n v="9797656"/>
    <s v="N/A"/>
    <s v="N/A"/>
    <n v="0"/>
    <n v="61822"/>
    <n v="89322"/>
    <s v="N/A"/>
    <d v="2022-02-15T00:00:00"/>
    <d v="2022-02-17T00:00:00"/>
    <s v="N/A"/>
    <s v="N/A"/>
    <s v="N/A"/>
    <s v="N/A"/>
    <n v="0"/>
    <s v="N/A"/>
    <n v="0"/>
    <s v="N/A"/>
    <n v="0"/>
    <s v="N/A"/>
    <n v="0"/>
    <n v="9797656"/>
    <s v="NO"/>
    <s v="N/A"/>
    <s v="N/A"/>
    <s v="N/A"/>
    <s v="N/A"/>
    <d v="2022-08-31T00:00:00"/>
    <d v="2022-08-31T00:00:00"/>
    <s v="SI"/>
    <s v="Territorio Nacional."/>
    <s v="N/A"/>
    <s v="N/A"/>
    <s v="N/A"/>
    <s v="N/A"/>
    <s v="N/A"/>
    <s v="N/A"/>
    <s v="N/A"/>
    <s v="único pago"/>
    <x v="0"/>
    <s v="Ingreso"/>
    <s v="N/A"/>
    <s v="N/A"/>
    <s v="N/A"/>
    <s v="N/A"/>
    <s v="PND"/>
    <s v="https://community.secop.gov.co/Public/Tendering/ContractNoticePhases/View?PPI=CO1.PPI.17444304&amp;isFromPublicArea=True&amp;isModal=False"/>
    <n v="2"/>
    <n v="2022"/>
  </r>
  <r>
    <n v="85533"/>
    <s v="85533-2022"/>
    <s v="Vanessa Jiménez"/>
    <s v="N/R"/>
    <s v="SERVICIOS DE ASEO, CAFETERÍA Y MANTENIMIENTO INSTITUCIONAL OUTSOURCING SEASING LIMITADA"/>
    <s v="N/A"/>
    <s v="N/A"/>
    <x v="0"/>
    <s v="1. Prestación de servicios"/>
    <n v="900229503"/>
    <n v="2"/>
    <s v="Persona Jurídica"/>
    <s v="N/D"/>
    <s v="Prestar el servicio integral de aseo y cafetería incluido suministro de insumos, elementos, materiales y equipos requeridos para las instalaciones de la Jurisdicción Especial para la Paz."/>
    <m/>
    <s v="Ana Lucia Rosales Callejas"/>
    <s v="Dirección Administrativa y Financiera"/>
    <s v="Dirección Administrativa y Financiera"/>
    <s v="Subdirección de Recursos Físicos e Infraestructura"/>
    <s v="Gabriel Amado Pardo "/>
    <s v="Subdirección de Recursos Físicos e Infraestructura"/>
    <s v="Ariadna Lorena Alfonso (Octubre 18 a Noviembre 8)"/>
    <s v="N/A"/>
    <s v="N/A"/>
    <s v="Funcionamiento"/>
    <n v="725408442.50999999"/>
    <s v="N/A"/>
    <s v="N/A"/>
    <n v="0"/>
    <n v="67722"/>
    <n v="94822"/>
    <s v="N/A"/>
    <d v="2022-02-19T00:00:00"/>
    <d v="2022-02-19T00:00:00"/>
    <s v="N/A"/>
    <s v="N/A"/>
    <s v="N/A"/>
    <s v="N/A"/>
    <n v="0"/>
    <s v="N/A"/>
    <n v="0"/>
    <s v="N/A"/>
    <n v="0"/>
    <s v="N/A"/>
    <n v="0"/>
    <n v="725408442.50999999"/>
    <s v="NO"/>
    <s v="N/A"/>
    <s v="N/A"/>
    <s v="N/A"/>
    <s v="N/A"/>
    <d v="2022-11-30T00:00:00"/>
    <d v="2022-11-30T00:00:00"/>
    <s v="NO"/>
    <s v="Bogotá D.C"/>
    <s v="CUMPLIMIENTO_x000a_RESP. CIVIL EXTRACONT."/>
    <s v="21-44-101377070_x000a_ 21-40-101182936"/>
    <n v="0"/>
    <s v="Seguros del Estado"/>
    <d v="2022-02-25T00:00:00"/>
    <s v="19/02/2022 - 30/11/2022"/>
    <m/>
    <s v="N/A"/>
    <x v="1"/>
    <s v="Ingreso"/>
    <s v="N/A"/>
    <s v="N/A"/>
    <s v="N/A"/>
    <s v="N/A"/>
    <s v="N/A"/>
    <s v="https://colombiacompra.gov.co/tienda-virtual-del-estado-colombiano/ordenes-compra/85533"/>
    <n v="2"/>
    <n v="2022"/>
  </r>
  <r>
    <s v="JEP-426-2022"/>
    <s v="JEP-IPS-001-2022 "/>
    <s v="Clara Torres"/>
    <s v="N/R"/>
    <s v="VIGIAS DE COLOMBIA SRL LTDA."/>
    <s v="N/A"/>
    <s v="N/A"/>
    <x v="3"/>
    <s v="1. Prestación de servicios"/>
    <n v="860050247"/>
    <n v="6"/>
    <s v="Persona Jurídica"/>
    <s v="N/D"/>
    <s v="Prestar el servicio de Vigilancia y Seguridad para las Instalaciones de la sede de la Jurisdicción Especial para la Paz(JEP).(Invitación Pública igual o superior a 450SMMLV)"/>
    <m/>
    <s v="Ana Lucia Rosales Callejas"/>
    <s v="Dirección Administrativa y Financiera"/>
    <s v="Dirección Administrativa y Financiera"/>
    <s v="Subdirección de Recursos Físicos e Infraestructura"/>
    <s v="Gabriel Amado Pardo "/>
    <s v="Subdirección de Recursos Físicos e Infraestructura"/>
    <s v="Ariadna Lorena Alfonso (Octubre 18 a Noviembre 8)"/>
    <s v="N/A"/>
    <s v="N/A"/>
    <s v="Funcionamiento"/>
    <n v="1083135037"/>
    <s v="N/A"/>
    <s v="N/A"/>
    <n v="0"/>
    <n v="30922"/>
    <n v="153822"/>
    <s v="N/A"/>
    <d v="2022-03-25T00:00:00"/>
    <d v="2022-03-25T00:00:00"/>
    <s v="N/A"/>
    <s v="N/A"/>
    <s v="N/A"/>
    <s v="N/A"/>
    <n v="541567518"/>
    <s v="N/A"/>
    <n v="0"/>
    <s v="N/A"/>
    <n v="0"/>
    <s v="N/A"/>
    <n v="113"/>
    <n v="1624702555"/>
    <s v="NO"/>
    <s v="N/A"/>
    <s v="N/A"/>
    <s v="N/A"/>
    <s v="N/A"/>
    <d v="2022-11-15T00:00:00"/>
    <d v="2023-03-08T00:00:00"/>
    <s v="SI"/>
    <s v="Bogotá D.C"/>
    <s v="CUMPLIMIENTO_x000a_RESP. CIVIL EXTRACONT._x000a_RESP. CIVIL EXTRACONT."/>
    <s v="CBO-100013061_x000a_11-02-101003380_x000a__x0009_CBO-100002904"/>
    <s v="0_x000a_6_x000a_0"/>
    <s v="Seguros Mundial_x000a_Seguros del Estado_x000a_Seguros Mundial"/>
    <s v="24/03/2022_x000a_11/01/2022_x000a_24/03/2022"/>
    <s v="27/03/2022 - 16/11/2025_x000a_14/01/2022 - 14/01/2023_x000a_27/03/2022 - 16/11/2022"/>
    <s v="PENDIENTE"/>
    <s v="Prorrogar el plazo de ejecución pactado en la Cláusula Cuarta, del contrato, a partir del 16 de noviembre de 2022 hasta el 8 de marzo de 2023._x000a_Adicionar el valor del contrato en la suma de $541,567,518"/>
    <x v="1"/>
    <s v="Adición y Prorróga"/>
    <s v="N/A"/>
    <s v="N/A"/>
    <s v="N/A"/>
    <s v="N/A"/>
    <s v="N/A"/>
    <s v="https://community.secop.gov.co/Public/Tendering/ContractNoticePhases/View?PPI=CO1.PPI.17581015&amp;isFromPublicArea=True&amp;isModal=False"/>
    <n v="3"/>
    <n v="2022"/>
  </r>
  <r>
    <s v="JEP-427-2022"/>
    <s v="JEP-IPS-002-2022"/>
    <s v="Clara Torres"/>
    <s v="N/R"/>
    <s v="LA PREVISORA S.A COMPAÑIA DE SEGUROS"/>
    <s v="N/A"/>
    <s v="N/A"/>
    <x v="3"/>
    <s v="8. Seguros"/>
    <n v="860002400"/>
    <n v="2"/>
    <s v="Persona Jurídica"/>
    <s v="N/D"/>
    <s v="Adquirir las pólizas que conforman el programa de seguros de la Jurisdicción Especial para la Paz JEP. (seguro de vida grupo ley 16 de 1988 - UIA, Magistratura; todo riesgo, DRONES) "/>
    <m/>
    <s v="Ana Lucia Rosales Callejas"/>
    <s v="Dirección Administrativa y Financiera"/>
    <s v="Dirección Administrativa y Financiera"/>
    <s v="Subdirección de Recursos Físicos e Infraestructura"/>
    <s v="Gabriel Amado Pardo "/>
    <s v="Subdirección de Recursos Físicos e Infraestructura"/>
    <s v="Ariadna Lorena Alfonso (Octubre 18 a Noviembre 8)"/>
    <s v="N/A"/>
    <s v="N/A"/>
    <s v="Funcionamiento"/>
    <n v="1112188444"/>
    <s v="N/A"/>
    <s v="N/A"/>
    <n v="0"/>
    <n v="68522"/>
    <n v="153922"/>
    <s v="N/A"/>
    <d v="2022-03-25T00:00:00"/>
    <d v="2022-03-31T00:00:00"/>
    <s v="N/A"/>
    <s v="N/A"/>
    <s v="N/A"/>
    <s v="N/A"/>
    <n v="0"/>
    <s v="N/A"/>
    <n v="0"/>
    <s v="N/A"/>
    <n v="0"/>
    <s v="N/A"/>
    <n v="0"/>
    <n v="1112188444"/>
    <s v="NO"/>
    <s v="N/A"/>
    <s v="N/A"/>
    <s v="N/A"/>
    <s v="N/A"/>
    <d v="2023-03-26T00:00:00"/>
    <d v="2023-03-26T00:00:00"/>
    <s v="SI"/>
    <s v="Territorio Nacional"/>
    <s v="N/A"/>
    <s v="N/A"/>
    <s v="N/A"/>
    <s v="N/A"/>
    <s v="N/A"/>
    <s v="N/A"/>
    <s v="N/A"/>
    <s v="en fecha del 22/09/2022 Aprobada inclusión 1 en contrato 427 de 2022  la Previsora: Inclusión a póliza No. 1003685 - Contrato JEP – 427 de 2022 amparar el incremento del valor por la compra de unos equipos_x000a_eléctricos y electrónicos"/>
    <x v="1"/>
    <s v="Ingreso"/>
    <s v="N/A"/>
    <s v="N/A"/>
    <s v="N/A"/>
    <s v="N/A"/>
    <s v="N/A"/>
    <s v="https://community.secop.gov.co/Public/Tendering/ContractNoticePhases/View?PPI=CO1.PPI.17622933&amp;isFromPublicArea=True&amp;isModal=False"/>
    <n v="3"/>
    <n v="2022"/>
  </r>
  <r>
    <s v="JEP-428-2022"/>
    <s v="JEP-IPS-002-2022"/>
    <s v="Clara Torres"/>
    <s v="N/R"/>
    <s v="COMPAÑÍA MUNDIAL DE SEGUROS S.A."/>
    <s v="N/A"/>
    <s v="N/A"/>
    <x v="3"/>
    <s v="8. Seguros"/>
    <n v="860037013"/>
    <n v="6"/>
    <s v="Persona Jurídica"/>
    <s v="N/D"/>
    <s v="Adquirir las pólizas que conforman el programa de seguros de la Jurisdicción Especial para la Paz JEP. (seguro de vida grupo ley 16 de 1988 - UIA, Magistratura; todo riesgo, DRONES) "/>
    <m/>
    <s v="Ana Lucia Rosales Callejas"/>
    <s v="Dirección Administrativa y Financiera"/>
    <s v="Dirección Administrativa y Financiera"/>
    <s v="Subdirección de Recursos Físicos e Infraestructura"/>
    <s v="Gabriel Amado Pardo "/>
    <s v="Subdirección de Recursos Físicos e Infraestructura"/>
    <s v="Ariadna Lorena Alfonso (Octubre 18 a Noviembre 8)"/>
    <s v="N/A"/>
    <s v="N/A"/>
    <s v="Inversión"/>
    <n v="149380000"/>
    <s v="N/A"/>
    <s v="N/A"/>
    <n v="0"/>
    <n v="68522"/>
    <n v="154022"/>
    <n v="2018011001091"/>
    <d v="2022-03-25T00:00:00"/>
    <d v="2022-03-26T00:00:00"/>
    <s v="N/A"/>
    <s v="N/A"/>
    <s v="N/A"/>
    <s v="N/A"/>
    <n v="0"/>
    <s v="N/A"/>
    <n v="0"/>
    <s v="N/A"/>
    <n v="0"/>
    <s v="N/A"/>
    <n v="0"/>
    <n v="149380000"/>
    <s v="NO"/>
    <s v="N/A"/>
    <s v="N/A"/>
    <s v="N/A"/>
    <s v="N/A"/>
    <d v="2023-03-26T00:00:00"/>
    <d v="2023-03-26T00:00:00"/>
    <s v="SI"/>
    <s v="Territorio Nacional"/>
    <s v="N/A"/>
    <s v="N/A"/>
    <s v="N/A"/>
    <s v="N/A"/>
    <s v="N/A"/>
    <s v="N/A"/>
    <s v="N/A"/>
    <s v="Ninguna"/>
    <x v="1"/>
    <s v="Ingreso"/>
    <s v="N/A"/>
    <s v="N/A"/>
    <s v="N/A"/>
    <s v="N/A"/>
    <s v="N/A"/>
    <s v="https://community.secop.gov.co/Public/Tendering/ContractNoticePhases/View?PPI=CO1.PPI.17622933&amp;isFromPublicArea=True&amp;isModal=False"/>
    <n v="3"/>
    <n v="2022"/>
  </r>
  <r>
    <s v="JEP-429-2022"/>
    <s v="JEP-IPINF-003-2022 "/>
    <s v="Jairo Cuellar"/>
    <s v="N/R"/>
    <s v="CENDIATRA S.A.S. "/>
    <s v="N/A"/>
    <s v="N/A"/>
    <x v="2"/>
    <s v="1. Prestación de servicios"/>
    <n v="800180176"/>
    <n v="0"/>
    <s v="Persona Jurídica"/>
    <s v="N/D"/>
    <s v="Prestar el servicio de evaluaciones médicas pre-ocupacionales o de pre-ingreso, periódicas (programadas o por cambio de ocupación), post-ocupacionales o de egreso, post-incapacidad o por reintegro, y las pruebas complementarias para las servidoras y servidores de la Jurisdicción Especial para la Paz -JEP(Invitación Pública inferior a 45 SMMLV)"/>
    <m/>
    <s v="Gabriel Amado Pardo "/>
    <s v="Subdirección de Recursos Físicos e Infraestructura"/>
    <s v="Dirección Administrativa y Financiera"/>
    <s v="Subdirección de Talento Humano"/>
    <s v="Francy Elena Palomino Millán"/>
    <s v="Subdirección de Talento Humano"/>
    <s v="N/A"/>
    <s v="N/A"/>
    <s v="N/A"/>
    <s v="Funcionamiento"/>
    <n v="30067000"/>
    <s v="N/A"/>
    <s v="N/A"/>
    <n v="0"/>
    <n v="68722"/>
    <n v="167022"/>
    <s v="N/A"/>
    <d v="2022-04-04T00:00:00"/>
    <d v="2022-04-06T00:00:00"/>
    <s v="N/A"/>
    <s v="N/A"/>
    <s v="N/A"/>
    <s v="N/A"/>
    <n v="15000000"/>
    <d v="2022-10-26T00:00:00"/>
    <n v="0"/>
    <s v="N/A"/>
    <n v="0"/>
    <s v="N/A"/>
    <n v="0"/>
    <n v="45067000"/>
    <s v="NO"/>
    <s v="N/A"/>
    <s v="N/A"/>
    <s v="N/A"/>
    <s v="N/A"/>
    <d v="2022-12-31T00:00:00"/>
    <d v="2022-12-31T00:00:00"/>
    <s v="SI"/>
    <s v="Territorio Nacional"/>
    <s v="Cumplimiento"/>
    <s v="310-47-994000006041"/>
    <n v="0"/>
    <s v="Aseguradora Solidaria"/>
    <d v="2022-04-04T00:00:00"/>
    <s v="05/04/2022 - 31/12/2025"/>
    <s v="PENDIENTE"/>
    <s v="El 26 de octubre de 2022 mediante otrosí N°1 se hace una adición de $15.000.000"/>
    <x v="1"/>
    <s v="Adición o reducción"/>
    <s v="N/A"/>
    <s v="N/A"/>
    <s v="N/A"/>
    <s v="N/A"/>
    <s v="N/A"/>
    <s v="https://community.secop.gov.co/Public/Tendering/ContractNoticePhases/View?PPI=CO1.PPI.17997989&amp;isFromPublicArea=True&amp;isModal=False"/>
    <n v="4"/>
    <n v="2022"/>
  </r>
  <r>
    <s v="JEP-430-2022"/>
    <s v="JEP-IPINF-005-2022"/>
    <s v="Jairo Cuellar"/>
    <s v="N/R"/>
    <s v="XSYSTEM LTDA"/>
    <s v="N/A"/>
    <s v="N/A"/>
    <x v="2"/>
    <s v="2. Compraventa "/>
    <n v="830044977"/>
    <n v="0"/>
    <s v="Persona Jurídica"/>
    <s v="N/D"/>
    <s v="Adquirir la renovación de los licencias Creative Cloud.(Invitación Pública inferior a 45 SMMLV)"/>
    <m/>
    <s v="Luis Felipe Rivera García"/>
    <s v="Dirección de Tecnologías de la Información"/>
    <s v="Dirección de Tecnologías de la Información"/>
    <s v="Dirección de Tecnologías de la Información"/>
    <s v="CARLOS EDUARDO RUIZ SILVA"/>
    <s v="Dirección de Tecnologías de la Información"/>
    <s v="N/A"/>
    <s v="N/A"/>
    <s v="N/A"/>
    <s v="Inversión"/>
    <n v="18300000"/>
    <s v="N/A"/>
    <s v="N/A"/>
    <n v="1"/>
    <n v="69222"/>
    <n v="173522"/>
    <n v="2018011000870"/>
    <d v="2022-04-07T00:00:00"/>
    <d v="2022-04-20T00:00:00"/>
    <s v="N/A"/>
    <s v="N/A"/>
    <s v="N/A"/>
    <s v="N/A"/>
    <n v="0"/>
    <s v="N/A"/>
    <n v="0"/>
    <s v="N/A"/>
    <n v="0"/>
    <s v="N/A"/>
    <n v="0"/>
    <n v="18300000"/>
    <s v="NO"/>
    <s v="N/A"/>
    <s v="N/A"/>
    <s v="N/A"/>
    <s v="N/A"/>
    <d v="2022-07-19T00:00:00"/>
    <d v="2022-07-19T00:00:00"/>
    <s v="SI"/>
    <s v="Bogotá D.C"/>
    <s v="Cumplimiento"/>
    <s v="_x0009_33-45-101108202"/>
    <n v="0"/>
    <s v="Seguros del Estado"/>
    <d v="2022-04-08T00:00:00"/>
    <s v="07/04/2022 - 10/01/2023"/>
    <s v="PENDIENTE"/>
    <s v="Ninguna"/>
    <x v="0"/>
    <s v="Ingreso"/>
    <s v="N/A"/>
    <s v="N/A"/>
    <s v="N/A"/>
    <s v="N/A"/>
    <s v="PND"/>
    <s v="https://community.secop.gov.co/Public/Tendering/ContractNoticePhases/View?PPI=CO1.PPI.18012945&amp;isFromPublicArea=True&amp;isModal=False"/>
    <n v="4"/>
    <n v="2022"/>
  </r>
  <r>
    <s v="JEP-431-2022"/>
    <s v="JEP-IPS-004-2022"/>
    <s v="Norma Bonilla"/>
    <s v="N/R"/>
    <s v="INMOV S.A.S"/>
    <s v="N/A"/>
    <s v="N/A"/>
    <x v="3"/>
    <s v="1. Prestación de servicios"/>
    <n v="802013501"/>
    <n v="4"/>
    <s v="Persona Jurídica"/>
    <s v="N/D"/>
    <s v="Prestar servicios logísticos para la organización y ejecución de actividades programadas por la Jurisdicción Especial para la Paz, para el cumplimiento de sus obligaciones misionales."/>
    <m/>
    <s v="Angela Mora Soto"/>
    <s v="Subsecretaría Ejecutiva"/>
    <s v="Subsecretaría Ejecutiva "/>
    <s v="Subsecretaría Ejecutiva "/>
    <s v="Angela María Mora Soto"/>
    <s v="Subsecretaría Ejecutiva "/>
    <s v="N/A"/>
    <s v="N/A"/>
    <s v="N/A"/>
    <s v="Inversión"/>
    <n v="5595944960"/>
    <s v="N/A"/>
    <s v="N/A"/>
    <s v="N/A"/>
    <n v="69322"/>
    <n v="217222"/>
    <n v="2018011001091"/>
    <d v="2022-05-04T00:00:00"/>
    <d v="2022-05-06T00:00:00"/>
    <s v="N/A"/>
    <s v="N/A"/>
    <s v="N/A"/>
    <s v="N/A"/>
    <n v="697000000"/>
    <d v="2022-11-09T00:00:00"/>
    <n v="0"/>
    <s v="N/A"/>
    <n v="0"/>
    <s v="N/A"/>
    <n v="0"/>
    <n v="6292944960"/>
    <s v="NO"/>
    <s v="N/A"/>
    <s v="N/A"/>
    <s v="N/A"/>
    <s v="N/A"/>
    <d v="2022-12-31T00:00:00"/>
    <d v="2022-12-31T00:00:00"/>
    <s v="SI"/>
    <s v="Bogotá D.C"/>
    <s v="Cumplimiento"/>
    <s v="21-45-101369223"/>
    <n v="0"/>
    <s v="Seguros del Estado"/>
    <d v="2022-05-03T00:00:00"/>
    <s v="02/05/2022 - 31/12/2025"/>
    <s v="PENDIENTE"/>
    <s v="Que el día 09 de noviembre de 2022, se suscribió Otrosí No. 1, por medio de cual se adicionó_x000a_el valor del contrato en la suma de SEISCIENTOS CINCUENTA Y SIETE MILLONES DE_x000a_PESOS MCTE ($657.000.000), Docuento aclaratorio por 697.000.000_x000a_"/>
    <x v="1"/>
    <s v="Adición o reducción"/>
    <s v="N/A"/>
    <s v="N/A"/>
    <s v="N/A"/>
    <s v="N/A"/>
    <s v="N/A"/>
    <s v="https://community.secop.gov.co/Public/Tendering/OpportunityDetail/Index?noticeUID=CO1.NTC.2889750&amp;isFromPublicArea=True&amp;isModal=False"/>
    <n v="5"/>
    <n v="2022"/>
  </r>
  <r>
    <s v="JEP-432-2022"/>
    <s v="JEP-IPS-003-2022"/>
    <s v="Paola Casas"/>
    <s v="N/R"/>
    <s v="Procesos y Servicios SAS"/>
    <s v="N/A"/>
    <s v="N/A"/>
    <x v="3"/>
    <s v="1. Prestación de servicios"/>
    <n v="830102216"/>
    <n v="3"/>
    <s v="Persona Jurídica"/>
    <s v="N/D"/>
    <s v="Prestar los servicios de administración de la ventanilla única de correspondencia utilizando los medios tecnológicos dispuestos para la gestión documental y judicial recibida y generada por la Jurisdicción Especial para la Paz."/>
    <m/>
    <s v="Ana Lucia Rosales Callejas"/>
    <s v="Dirección Administrativa y Financiera"/>
    <s v="Dirección Administrativa y Financiera"/>
    <s v="Departamento de Gestión Documental"/>
    <s v="Didier Cortes Benavides"/>
    <s v="Departamento de Gestión Documental"/>
    <s v="N/A"/>
    <s v="N/A"/>
    <s v="N/A"/>
    <s v="Funcionamiento"/>
    <n v="1504071296"/>
    <s v="N/A"/>
    <s v="N/A"/>
    <n v="0"/>
    <n v="68922"/>
    <n v="204322"/>
    <s v="N/A"/>
    <d v="2022-04-28T00:00:00"/>
    <d v="2022-05-01T00:00:00"/>
    <s v="N/A"/>
    <s v="N/A"/>
    <s v="N/A"/>
    <s v="N/A"/>
    <n v="0"/>
    <s v="N/A"/>
    <n v="0"/>
    <s v="N/A"/>
    <n v="0"/>
    <s v="N/A"/>
    <n v="0"/>
    <n v="1504071296"/>
    <s v="NO"/>
    <s v="N/A"/>
    <s v="N/A"/>
    <s v="N/A"/>
    <s v="N/A"/>
    <d v="2022-12-31T00:00:00"/>
    <d v="2022-12-31T00:00:00"/>
    <s v="SI"/>
    <s v="Bogotá D.C"/>
    <s v="Cumplimiento"/>
    <s v="100167718_x000a_100033157"/>
    <n v="0"/>
    <s v="Seguros Mundial"/>
    <d v="2022-04-28T00:00:00"/>
    <s v="28/04/2022 - 31/12/2025_x000a_28/04/2022 - 31/12/2022"/>
    <s v="PENDIENTE"/>
    <s v="Ninguna"/>
    <x v="1"/>
    <s v="Ingreso"/>
    <s v="N/A"/>
    <s v="N/A"/>
    <s v="N/A"/>
    <s v="N/A"/>
    <s v="N/A"/>
    <s v="https://community.secop.gov.co/Public/Tendering/ContractNoticePhases/View?PPI=CO1.PPI.18110683&amp;isFromPublicArea=True&amp;isModal=False"/>
    <n v="4"/>
    <n v="2022"/>
  </r>
  <r>
    <s v="JEP-433-2022"/>
    <s v="JEP-IPINF-002-2022"/>
    <s v="Johanna Duarte"/>
    <s v="N/R"/>
    <s v="GPS ELECTRONICS LTDA"/>
    <s v="N/A"/>
    <s v="N/A"/>
    <x v="2"/>
    <s v="1. Prestación de servicios"/>
    <n v="900092491"/>
    <n v="1"/>
    <s v="Persona Jurídica"/>
    <s v="N/D"/>
    <s v="Prestar el servicio de mantenimiento preventivo, correctivo y soporte para los sistemas ininterrumpidos de potencia (ups) que operan en las instalaciones de la Jurisdicción Especial para la Paz – JEP."/>
    <m/>
    <s v="Luis Felipe Rivera García"/>
    <s v="Dirección de Tecnologías de la Información"/>
    <s v="Dirección Administrativa y Financiera"/>
    <s v="Subdirección de Recursos Físicos e Infraestructura"/>
    <s v="Gabriel Amado Pardo_x000a_Nestor Julio Corredor Niampira"/>
    <s v="Subdirección de Recursos Físicos e Infraestructura"/>
    <s v="N/A"/>
    <s v="N/A"/>
    <s v="N/A"/>
    <s v="Funcionamiento"/>
    <n v="14924255"/>
    <s v="N/A"/>
    <s v="N/A"/>
    <n v="0"/>
    <n v="69122"/>
    <n v="218422"/>
    <s v="N/A"/>
    <d v="2022-05-03T00:00:00"/>
    <d v="2022-05-19T00:00:00"/>
    <s v="N/A"/>
    <s v="N/A"/>
    <s v="N/A"/>
    <s v="N/A"/>
    <n v="0"/>
    <s v="N/A"/>
    <n v="0"/>
    <s v="N/A"/>
    <n v="0"/>
    <s v="N/A"/>
    <n v="0"/>
    <n v="14924255"/>
    <s v="NO"/>
    <s v="N/A"/>
    <s v="N/A"/>
    <s v="N/A"/>
    <s v="N/A"/>
    <d v="2022-12-31T00:00:00"/>
    <d v="2022-12-31T00:00:00"/>
    <s v="SI"/>
    <s v="Bogotá D.C"/>
    <s v="Cumplimiento"/>
    <s v="21-45-101369205"/>
    <n v="1"/>
    <s v="Seguros del Estado"/>
    <d v="2022-05-06T00:00:00"/>
    <s v="02/05/2022 - 31/12/2023"/>
    <s v="PENDIENTE"/>
    <s v=" En fecha 17/05/2022 se suscribe otrisí 1 por medio del cual se modifica la forma de pago."/>
    <x v="1"/>
    <s v="Ingreso"/>
    <s v="N/A"/>
    <s v="N/A"/>
    <s v="N/A"/>
    <s v="N/A"/>
    <s v="N/A"/>
    <s v="https://community.secop.gov.co/Public/Tendering/ContractNoticePhases/View?PPI=CO1.PPI.18282691&amp;isFromPublicArea=True&amp;isModal=False"/>
    <n v="5"/>
    <n v="2022"/>
  </r>
  <r>
    <n v="88689"/>
    <s v="JEP-TVEC-002-2022"/>
    <s v="Carlos Torres"/>
    <s v="N/R"/>
    <s v="PANAMERICANA LIBRERÍA Y_x000a_PAPELERÍA S.A."/>
    <s v="N/A"/>
    <s v="N/A"/>
    <x v="0"/>
    <s v="2. Compraventa "/>
    <n v="830037946"/>
    <n v="3"/>
    <s v="Persona Jurídica"/>
    <s v="N/D"/>
    <s v="Adquisición del sistema de Audio que facilite la realización de reuniones mixtas (Presencial y Virtual) en las salas de juntas de la JEP."/>
    <m/>
    <s v="Luis Felipe Rivera García"/>
    <s v="Dirección de Tecnologías de la Información"/>
    <s v="Dirección de Tecnologías de la Información"/>
    <s v="Dirección de Tecnologías de la Información"/>
    <s v="Luis Felipe Rivera Garcia"/>
    <s v="Dirección de Tecnologías de la Información"/>
    <s v="N/A"/>
    <s v="N/A"/>
    <s v="N/A"/>
    <s v="Inversión"/>
    <n v="33700800"/>
    <s v="N/A"/>
    <s v="N/A"/>
    <s v="N/A"/>
    <n v="70122"/>
    <s v="N/D"/>
    <n v="2018011000870"/>
    <d v="2022-04-22T00:00:00"/>
    <d v="2022-04-22T00:00:00"/>
    <s v="N/A"/>
    <s v="N/A"/>
    <s v="N/A"/>
    <s v="N/A"/>
    <n v="0"/>
    <s v="N/A"/>
    <n v="0"/>
    <s v="N/A"/>
    <n v="0"/>
    <s v="N/A"/>
    <n v="0"/>
    <n v="33700800"/>
    <s v="NO"/>
    <s v="N/A"/>
    <s v="N/A"/>
    <s v="N/A"/>
    <s v="N/A"/>
    <d v="2022-06-06T00:00:00"/>
    <d v="2022-06-06T00:00:00"/>
    <s v="SI"/>
    <s v="Bogotá D.C"/>
    <s v="N/D"/>
    <s v="N/D"/>
    <s v="N/D"/>
    <s v="N/D"/>
    <s v="N/D"/>
    <s v="N/D"/>
    <s v="PENDIENTE"/>
    <s v="N/A"/>
    <x v="0"/>
    <s v="Ingreso"/>
    <m/>
    <s v="N/A"/>
    <s v="N/A"/>
    <s v="N/A"/>
    <s v="N/A"/>
    <s v="https://colombiacompra.gov.co/tienda-virtual-del-estado-colombiano/ordenes-compra/88689"/>
    <n v="4"/>
    <n v="2022"/>
  </r>
  <r>
    <s v="JEP-434-2022"/>
    <s v="JEP-IPINF-006-2022"/>
    <s v="Jairo Cuellar"/>
    <s v="N/R"/>
    <s v="James Riveros Tellez"/>
    <s v="James"/>
    <s v="Riveros Tellez"/>
    <x v="2"/>
    <s v="1. Prestación de servicios"/>
    <n v="19323429"/>
    <n v="0"/>
    <s v="Persona Natural"/>
    <s v="N/D"/>
    <s v="Prestar el servicio de mantenimiento preventivo, correctivo y de soporte para los equipos de aire acondicionado instalados en los pisos 2 y 3 de las instalaciones de la jurisdicción especial para la paz – JEP."/>
    <s v="Funciones de la dependencia"/>
    <s v="Gabriel Amado Pardo "/>
    <s v="Subdirección de Recursos Físicos e Infraestructura"/>
    <s v="Dirección Administrativa y Financiera"/>
    <s v="Subdirección de Recursos Físicos e Infraestructura"/>
    <s v="Martha Cristina Useche Rodríguez"/>
    <s v="Subdirección de Recursos Físicos e Infraestructura"/>
    <s v="N/A"/>
    <s v="N/A"/>
    <s v="N/A"/>
    <s v="Funcionamiento"/>
    <n v="6467619"/>
    <s v="N/A"/>
    <s v="N/A"/>
    <s v="ND"/>
    <n v="70322"/>
    <n v="254920"/>
    <s v="N/A"/>
    <d v="2022-06-01T00:00:00"/>
    <d v="2022-06-06T00:00:00"/>
    <s v="N/A"/>
    <s v="N/A"/>
    <s v="N/A"/>
    <s v="N/A"/>
    <n v="0"/>
    <s v="N/A"/>
    <n v="0"/>
    <s v="N/A"/>
    <n v="0"/>
    <s v="N/A"/>
    <n v="0"/>
    <n v="6467619"/>
    <s v="NO"/>
    <s v="N/A"/>
    <s v="N/A"/>
    <s v="N/A"/>
    <s v="N/A"/>
    <d v="2022-12-31T00:00:00"/>
    <d v="2022-12-31T00:00:00"/>
    <s v="SI"/>
    <s v="Bogotá D.C. - Edificio Squadra"/>
    <s v="Cumplimiento_x000a_Responsabilidad Civil Extracontractual"/>
    <s v="NB100209554"/>
    <n v="0"/>
    <s v="Seguros Mundial"/>
    <d v="2022-05-31T00:00:00"/>
    <s v="31/05/2022 - 31/12/2022_x000a_31/05/2022 - 31/12/2023"/>
    <s v="PENDIENTE"/>
    <s v="Ninguna"/>
    <x v="1"/>
    <s v="Ingreso"/>
    <s v="N/A"/>
    <s v="N/A"/>
    <s v="N/A"/>
    <s v="N/A"/>
    <s v="NR"/>
    <s v="https://community.secop.gov.co/Public/Tendering/ContractNoticePhases/View?PPI=CO1.PPI.18677433&amp;isFromPublicArea=True&amp;isModal=False"/>
    <n v="6"/>
    <n v="2022"/>
  </r>
  <r>
    <s v="JEP-435-2022"/>
    <s v="JEP-IPS-005-2022"/>
    <s v="Clara Torres"/>
    <s v="N/R"/>
    <s v="GSE SA"/>
    <s v="N/A"/>
    <s v="N/A"/>
    <x v="3"/>
    <s v="1. Prestación de servicios"/>
    <n v="900204272"/>
    <n v="8"/>
    <s v="Persona Jurídica"/>
    <s v="N/D"/>
    <s v="Prestar los servicios de organización, digitalización de documentos de archivos de gestión y la digitalización de expedientes judiciales en la Jurisdicción Especial para la Paz."/>
    <m/>
    <s v="Ana Lucia Rosales Callejas"/>
    <s v="Dirección Administrativa y Financiera"/>
    <s v="Dirección Administrativa y Financiera"/>
    <s v="Departamento de Gestión Documental"/>
    <s v="John Jairo Pedraza Torres"/>
    <s v="Departamento de Gestión Documental"/>
    <s v="N/A"/>
    <s v="N/A"/>
    <s v="N/A"/>
    <s v="Inversión"/>
    <n v="734016517"/>
    <s v="N/A"/>
    <s v="N/A"/>
    <s v="ND"/>
    <n v="70022"/>
    <n v="255022"/>
    <n v="2018011001091"/>
    <d v="2022-06-01T00:00:00"/>
    <d v="2022-06-08T00:00:00"/>
    <s v="N/A"/>
    <s v="N/A"/>
    <s v="N/A"/>
    <s v="N/A"/>
    <n v="0"/>
    <s v="N/A"/>
    <n v="0"/>
    <s v="N/A"/>
    <n v="0"/>
    <s v="N/A"/>
    <n v="0"/>
    <n v="734016517"/>
    <s v="NO"/>
    <s v="N/A"/>
    <s v="N/A"/>
    <s v="N/A"/>
    <s v="N/A"/>
    <d v="2022-12-31T00:00:00"/>
    <d v="2022-12-31T00:00:00"/>
    <s v="SI"/>
    <s v="Bogotá D.C. - Edificio Squadra"/>
    <s v="Cumplimiento"/>
    <n v="58559"/>
    <n v="0"/>
    <s v="Berkley Colombia Seguros"/>
    <d v="2022-06-01T00:00:00"/>
    <s v="31/05/2022 - 31/12/2025"/>
    <s v="PENDIENTE"/>
    <s v="Ninguna"/>
    <x v="1"/>
    <s v="Ingreso"/>
    <s v="N/A"/>
    <s v="N/A"/>
    <s v="N/A"/>
    <s v="N/A"/>
    <s v="N/A"/>
    <s v="https://community.secop.gov.co/Public/Tendering/ContractNoticePhases/View?PPI=CO1.PPI.18426841&amp;isFromPublicArea=True&amp;isModal=False"/>
    <n v="6"/>
    <n v="2022"/>
  </r>
  <r>
    <s v="JEP-436-2022"/>
    <s v="JEP-IPS-006-2022"/>
    <s v="Laura Paredes"/>
    <s v="N/R"/>
    <s v="DB SYSTEM SAS"/>
    <s v="N/A"/>
    <s v="N/A"/>
    <x v="3"/>
    <s v="1. Prestación de servicios"/>
    <n v="830039811"/>
    <n v="7"/>
    <s v="Persona Jurídica"/>
    <s v="N/D"/>
    <s v="Prestar los servicios de administración y monitoreo de la solución de interoperabilidad de los sistemas de información de la JEP así como la implementación de nuevos desarrollos o parametrizaciones que esta solución requiera."/>
    <m/>
    <s v="Luis Felipe Rivera García"/>
    <s v="Dirección de Tecnologías de la Información"/>
    <s v="Dirección de Tecnologías de la Información"/>
    <s v="Dirección de Tecnologías de la Información"/>
    <s v="Carlos Eduardo Ruiz Silva"/>
    <s v="Dirección de Tecnologías de la Información"/>
    <s v="N/A"/>
    <s v="N/A"/>
    <s v="N/A"/>
    <s v="Inversión"/>
    <n v="781318300"/>
    <s v="N/A"/>
    <s v="N/A"/>
    <s v="N/A"/>
    <n v="69522"/>
    <n v="269722"/>
    <n v="2018011000870"/>
    <d v="2022-06-14T00:00:00"/>
    <d v="2022-06-29T00:00:00"/>
    <s v="N/A"/>
    <s v="N/A"/>
    <s v="N/A"/>
    <s v="N/A"/>
    <n v="0"/>
    <s v="N/A"/>
    <n v="0"/>
    <s v="N/A"/>
    <n v="0"/>
    <s v="N/A"/>
    <n v="0"/>
    <n v="781318300"/>
    <s v="NO"/>
    <s v="N/A"/>
    <s v="N/A"/>
    <s v="N/A"/>
    <s v="N/A"/>
    <d v="2022-12-31T00:00:00"/>
    <d v="2022-12-31T00:00:00"/>
    <s v="SI"/>
    <s v="Bogotá D.C. - Edificio Squadra"/>
    <s v="Cumplimiento_x000a_Responsabilidad Civil Extracontractual"/>
    <s v="1145101114091_x000a_1140101047512"/>
    <s v="1_x000a_0"/>
    <s v="Seguros del Estado"/>
    <s v="16/06/2022_x000a_07/06/2022"/>
    <s v="03/06/2022 - 05/05/2026_x000a_03/06/2022 - 05/05/2023"/>
    <s v="PENDIENTE"/>
    <s v="Ninguna"/>
    <x v="1"/>
    <s v="Ingreso"/>
    <s v="N/A"/>
    <s v="N/A"/>
    <s v="N/A"/>
    <s v="N/A"/>
    <s v="N/A"/>
    <s v="https://community.secop.gov.co/Public/Tendering/ContractNoticePhases/View?PPI=CO1.PPI.18429935&amp;isFromPublicArea=True&amp;isModal=False"/>
    <n v="6"/>
    <n v="2022"/>
  </r>
  <r>
    <s v="JEP-437-2022"/>
    <s v="JEP-IPI-001-2022"/>
    <s v="Clara Torres"/>
    <s v="N/R"/>
    <s v="EOS CONSERVACION Y GESTION DOCUMENTAL S.A.S."/>
    <s v="N/A"/>
    <s v="N/A"/>
    <x v="4"/>
    <s v="1. Prestación de servicios"/>
    <n v="900946743"/>
    <n v="9"/>
    <s v="Persona Jurídica"/>
    <s v="N/D"/>
    <s v="Implementar los programas de monitoreo ambiental, saneamiento ambiental y capacitación de acuerdo con los lineamientos y especificaciones técnicas establecidas en el documento sistema integrado de conservación documental-sic de la JEP"/>
    <m/>
    <s v="Ana Lucia Rosales Callejas"/>
    <s v="Dirección Administrativa y Financiera"/>
    <s v="Departamento de Gestión Documental"/>
    <s v="Departamento de Gestión Documental"/>
    <s v="Didier Cortes Benavides"/>
    <s v="Departamento de Gestión Documental"/>
    <s v="N/A"/>
    <s v="N/A"/>
    <s v="N/A"/>
    <s v="Inversión"/>
    <n v="123965680"/>
    <s v="N/A"/>
    <s v="N/A"/>
    <s v="ND"/>
    <n v="69622"/>
    <n v="265222"/>
    <n v="2018011001175"/>
    <d v="2022-06-09T00:00:00"/>
    <d v="2022-06-10T00:00:00"/>
    <s v="N/A"/>
    <s v="N/A"/>
    <s v="N/A"/>
    <s v="N/A"/>
    <n v="0"/>
    <s v="N/A"/>
    <n v="0"/>
    <s v="N/A"/>
    <n v="0"/>
    <s v="N/A"/>
    <n v="0"/>
    <n v="123965680"/>
    <s v="NO"/>
    <s v="N/A"/>
    <s v="N/A"/>
    <s v="N/A"/>
    <s v="N/A"/>
    <d v="2022-12-31T00:00:00"/>
    <d v="2022-12-31T00:00:00"/>
    <s v="SI"/>
    <s v="Bogotá D.C. - Edificio Squadra"/>
    <s v="Cumplimiento_x000a_Responsabilidad Civil Extracontractual"/>
    <n v="1140101047521"/>
    <n v="0"/>
    <s v="Seguros del Estado"/>
    <d v="2022-06-07T00:00:00"/>
    <s v="7/06/2022 - 31/12/2023_x000a_7/06/2022 - 31/12/2025"/>
    <s v="PENDIENTE"/>
    <s v="Ninguna"/>
    <x v="1"/>
    <s v="Ingreso"/>
    <s v="N/A"/>
    <s v="N/A"/>
    <s v="N/A"/>
    <s v="N/A"/>
    <s v="N/A"/>
    <s v="https://community.secop.gov.co/Public/Tendering/ContractNoticePhases/View?PPI=CO1.PPI.18554094&amp;isFromPublicArea=True&amp;isModal=False"/>
    <n v="6"/>
    <n v="2022"/>
  </r>
  <r>
    <s v="JEP-438-2022"/>
    <s v="JEP-IPINF-008-2022"/>
    <s v="Vanessa Jiménez"/>
    <s v="N/R"/>
    <s v="PROVEINSUMOS SAS "/>
    <s v="N/A"/>
    <s v="N/A"/>
    <x v="2"/>
    <s v="2. Compraventa "/>
    <n v="900632517"/>
    <n v="2"/>
    <s v="Persona Jurídica"/>
    <s v="N/D"/>
    <s v="Adquisición de útiles de escritorio, oficina y papelería, requeridos para las áreas y puestos de trabajo de la Jurisdicción Especial para la Paz."/>
    <m/>
    <s v="Gabriel Amado Pardo "/>
    <s v="Subdirección de Recursos Físicos e Infraestructura"/>
    <s v="Dirección Administrativa y Financiera"/>
    <s v="Subdirección de Recursos Físicos e Infraestructura"/>
    <s v="Gabriel Amado Pardo"/>
    <s v="Subdirección de Recursos Físicos e Infraestructura"/>
    <s v="Ariadna Lorena Alfonso (Octubre 18 a Noviembre 8)"/>
    <s v="N/A"/>
    <s v="N/A"/>
    <s v="Funcionamiento"/>
    <n v="44930000"/>
    <s v="N/A"/>
    <s v="N/A"/>
    <s v="N/A"/>
    <n v="70522"/>
    <n v="266822"/>
    <s v="N/A"/>
    <d v="2022-06-13T00:00:00"/>
    <d v="2022-07-05T00:00:00"/>
    <s v="N/A"/>
    <s v="N/A"/>
    <s v="N/A"/>
    <s v="N/A"/>
    <n v="0"/>
    <s v="N/A"/>
    <n v="0"/>
    <s v="N/A"/>
    <n v="1"/>
    <d v="2022-08-02T00:00:00"/>
    <n v="28"/>
    <n v="44930000"/>
    <s v="NO"/>
    <s v="N/A"/>
    <s v="N/A"/>
    <s v="N/A"/>
    <s v="N/A"/>
    <d v="2022-08-03T00:00:00"/>
    <d v="2022-08-31T00:00:00"/>
    <s v="SI"/>
    <s v="Bogotá D.C. - Edificio Squadra"/>
    <s v="Cumplimiento"/>
    <s v="11-45-101114301"/>
    <n v="0"/>
    <s v="Seguros del Estado"/>
    <d v="2022-06-14T00:00:00"/>
    <s v="13/06/2022 - 10/08/2023"/>
    <s v="PENDIENTE"/>
    <s v="Que la supervisión del contrato mediante solicitud de modificación del 02 de agosto de 2022_x000a_requiere prorrogar el plazo de ejecución del contrato hasta el 31 de agosto de 2022"/>
    <x v="0"/>
    <s v="Prorróga"/>
    <s v="N/A"/>
    <s v="N/A"/>
    <s v="N/A"/>
    <s v="N/A"/>
    <s v="PND"/>
    <s v="https://community.secop.gov.co/Public/Tendering/ContractNoticePhases/View?PPI=CO1.PPI.18755717&amp;isFromPublicArea=True&amp;isModal=False"/>
    <n v="6"/>
    <n v="2022"/>
  </r>
  <r>
    <s v="JEP-439-2022"/>
    <s v="JEP-IPINF-009-2022"/>
    <s v="Johanna Duarte"/>
    <s v="Revisado el 10/07/2022"/>
    <s v="MEGACAD INGENIERIA Y SISTEMAS S.A.S."/>
    <s v="N/A"/>
    <s v="N/A"/>
    <x v="2"/>
    <s v="2. Compraventa "/>
    <n v="805008189"/>
    <n v="1"/>
    <s v="Persona Jurídica"/>
    <s v="N/D"/>
    <s v="Adquirir la renovación de las Licencias Adobe Premier y Adobe Audition&quot;"/>
    <m/>
    <s v="Luis Felipe Rivera García"/>
    <s v="Dirección de Tecnologías de la Información"/>
    <s v="Dirección de Tecnologías de la Información"/>
    <s v="Dirección de Tecnologías de la Información"/>
    <s v="Carlos Eduardo Ruiz Silva"/>
    <s v="Dirección de Tecnologías de la Información"/>
    <s v="N/A"/>
    <s v="N/A"/>
    <s v="N/A"/>
    <s v="Inversión"/>
    <n v="12750000"/>
    <s v="N/A"/>
    <s v="N/A"/>
    <s v="N/A"/>
    <n v="69822"/>
    <n v="269222"/>
    <n v="2018011000870"/>
    <d v="2022-06-14T00:00:00"/>
    <d v="2022-06-22T00:00:00"/>
    <s v="N/A"/>
    <s v="N/A"/>
    <s v="N/A"/>
    <s v="N/A"/>
    <n v="0"/>
    <s v="N/A"/>
    <n v="0"/>
    <s v="N/A"/>
    <n v="0"/>
    <s v="N/A"/>
    <n v="0"/>
    <n v="12750000"/>
    <s v="NO"/>
    <s v="N/A"/>
    <s v="N/A"/>
    <s v="N/A"/>
    <s v="N/A"/>
    <d v="2022-08-21T00:00:00"/>
    <d v="2022-08-21T00:00:00"/>
    <s v="SI"/>
    <s v="Bogotá D.C."/>
    <s v="Cumplimiento"/>
    <s v="11-45-101114328"/>
    <n v="0"/>
    <s v="Seguros del Estado"/>
    <d v="2022-06-14T00:00:00"/>
    <s v="17/06/2022 - 17/02/2024"/>
    <s v="PENDIENTE"/>
    <s v="&quot;El plazo de ejecución del contrato será de hasta dos (2) meses a partir de la firma del acta de inicio y, previo cumplimiento de los requisitos de perfeccionamiento y ejecución&quot;"/>
    <x v="0"/>
    <s v="Ingreso"/>
    <m/>
    <s v="N/A"/>
    <s v="N/A"/>
    <s v="N/A"/>
    <s v="N/A"/>
    <s v="https://community.secop.gov.co/Public/Tendering/ContractNoticePhases/View?PPI=CO1.PPI.18860597&amp;isFromPublicArea=True&amp;isModal=False"/>
    <n v="6"/>
    <n v="2022"/>
  </r>
  <r>
    <s v="JEP-440-2022"/>
    <s v="JEP-CSPO-424-2022"/>
    <s v="Norma Bonilla"/>
    <s v="N/R"/>
    <s v="ORGANIZACIÓN DE ESTADOS IBEROAMERICANOS PARA LA EDUCACIÓN, LA CIENCIA Y LA CULTURA– OEI."/>
    <s v="N/A"/>
    <s v="N/A"/>
    <x v="1"/>
    <s v="6. Convenio de Cooperación Internacional"/>
    <n v="860403137"/>
    <n v="0"/>
    <s v="Persona Jurídica"/>
    <s v="N/D"/>
    <s v="Aunar esfuerzos técnicos, administrativos, financieros y de cooperación para el fortalecimiento del Sistema Autónomo de Asesoría y Defensa (SAAD), gestionando el equipo que garantice el derecho de defensa y debido proceso a través de labores de asesoría y defensa judicial integral a los comparecientes exintegrantes FARC EP en el marco de las actuaciones de la JEP, teniendo en cuenta el enfoque diferencial, territorial y de género."/>
    <m/>
    <s v="Harvey Danilo Suarez Morales"/>
    <s v="Secretaría Ejecutiva"/>
    <s v="Subsecretaría Ejecutiva "/>
    <s v="Departamento SAAD - Comparecientes"/>
    <s v="Jorge Alirio Mancera Cortés"/>
    <s v="Departamento SAAD - Comparecientes"/>
    <s v="N/A"/>
    <s v="N/A"/>
    <s v="N/A"/>
    <s v="Inversión"/>
    <n v="6420045000"/>
    <n v="5585045000"/>
    <n v="835000000"/>
    <s v="NA"/>
    <n v="72322"/>
    <n v="275522"/>
    <n v="2018011001091"/>
    <d v="2022-06-21T00:00:00"/>
    <d v="2022-06-21T00:00:00"/>
    <s v="N/A"/>
    <s v="N/A"/>
    <s v="N/A"/>
    <s v="N/A"/>
    <n v="0"/>
    <s v="N/A"/>
    <n v="0"/>
    <s v="N/A"/>
    <n v="0"/>
    <s v="N/A"/>
    <n v="0"/>
    <n v="6420045000"/>
    <s v="NO"/>
    <s v="N/A"/>
    <s v="N/A"/>
    <s v="N/A"/>
    <s v="N/A"/>
    <d v="2022-12-31T00:00:00"/>
    <d v="2022-12-31T00:00:00"/>
    <s v="SI"/>
    <s v="Nacional"/>
    <s v="N/A"/>
    <s v="N/A"/>
    <s v="N/A"/>
    <s v="N/A"/>
    <s v="N/A"/>
    <s v="N/A"/>
    <s v="N/A"/>
    <s v="Ninguna"/>
    <x v="1"/>
    <s v="Ingreso"/>
    <s v="N/A"/>
    <s v="N/A"/>
    <s v="N/A"/>
    <s v="N/A"/>
    <s v="N/A"/>
    <s v="https://community.secop.gov.co/Public/Tendering/ContractNoticePhases/View?PPI=CO1.PPI.19118906&amp;isFromPublicArea=True&amp;isModal=False"/>
    <n v="6"/>
    <n v="2022"/>
  </r>
  <r>
    <s v="JEP-441-2022"/>
    <s v="JEP-IPI-002-2022"/>
    <s v="Vanessa Jiménez"/>
    <s v="Revisado el 10/07/2022"/>
    <s v="BRAND CENTER SAS."/>
    <s v="N/A"/>
    <s v="N/A"/>
    <x v="4"/>
    <s v="3. Suministro"/>
    <n v="830109420"/>
    <n v="1"/>
    <s v="Persona Jurídica"/>
    <s v="N/D"/>
    <s v="Suministro a monto agotable de insumos y elementos de ferretería para la Jurisdicción Especial para la Paz."/>
    <m/>
    <s v="Ana Lucia Rosales Callejas"/>
    <s v="Dirección Administrativa y Financiera"/>
    <s v="Dirección Administrativa y Financiera"/>
    <s v="Subdirección de Recursos Físicos e Infraestructura"/>
    <s v="Gabriel Amado Pardo"/>
    <s v="Subdirección de Recursos Físicos e Infraestructura"/>
    <s v="Ariadna Lorena Alfonso (Octubre 18 a Noviembre 8)"/>
    <s v="N/A"/>
    <s v="N/A"/>
    <s v="Funcionamiento"/>
    <n v="80000000"/>
    <s v="N/A"/>
    <s v="N/A"/>
    <s v="N/A"/>
    <n v="68022"/>
    <n v="275422"/>
    <s v="N/A"/>
    <d v="2022-06-17T00:00:00"/>
    <d v="2022-06-29T00:00:00"/>
    <s v="N/A"/>
    <s v="N/A"/>
    <s v="N/A"/>
    <s v="N/A"/>
    <n v="0"/>
    <s v="N/A"/>
    <n v="0"/>
    <s v="N/A"/>
    <n v="0"/>
    <s v="N/A"/>
    <n v="0"/>
    <n v="80000000"/>
    <s v="NO"/>
    <s v="N/A"/>
    <s v="N/A"/>
    <s v="N/A"/>
    <s v="N/A"/>
    <d v="2022-11-15T00:00:00"/>
    <d v="2022-11-15T00:00:00"/>
    <s v="SI"/>
    <s v="Bogotá D.C. - Edificio Squadra"/>
    <s v="Cumplimiento"/>
    <n v="1505002963101"/>
    <n v="0"/>
    <s v="SEGUROS COMERCIALES BOLIVAR"/>
    <d v="2022-06-17T00:00:00"/>
    <s v="21/06/2022 - 16/11/2025"/>
    <s v="PENDIENTE"/>
    <s v="Ninguna"/>
    <x v="1"/>
    <s v="Ingreso"/>
    <m/>
    <s v="N/A"/>
    <s v="N/A"/>
    <s v="N/A"/>
    <s v="N/A"/>
    <s v="https://community.secop.gov.co/Public/Tendering/ContractNoticePhases/View?PPI=CO1.PPI.18879996&amp;isFromPublicArea=True&amp;isModal=False"/>
    <n v="6"/>
    <n v="2022"/>
  </r>
  <r>
    <s v="JEP-442-2022"/>
    <s v="JEP-CSPO-425-2022"/>
    <s v="Johanna Duarte"/>
    <s v="Revisado el 21/07/2022"/>
    <s v="Juana Giraldo Pineda"/>
    <s v="Juana"/>
    <s v="Giraldo Pineda"/>
    <x v="1"/>
    <s v="1. Prestación de servicios"/>
    <n v="1071166770"/>
    <n v="5"/>
    <s v="Persona Natural"/>
    <s v="La Calera"/>
    <s v="Prestar servicios profesionales para apoyar y acompañar al Departamento de Atención al Ciudadano en la proyección, revisión y corrección a PQRSDF, resoluciones, notificaciones y demás relacionadas con base en las normas legales vigentes y los lineamientos jurídicos implementados. "/>
    <m/>
    <s v="Harvey Danilo Suarez Morales"/>
    <s v="Secretaría Ejecutiva"/>
    <s v="Subsecretaría Ejecutiva "/>
    <s v="Departamento de Atención al Ciudadano"/>
    <s v="Constanza Eugenia Cañon Charry_x0009_"/>
    <s v="Departamento de Atención al Ciudadano"/>
    <s v="N/A"/>
    <s v="N/A"/>
    <s v="N/A"/>
    <s v="Inversión"/>
    <n v="28912569"/>
    <s v="N/A"/>
    <s v="N/A"/>
    <n v="7228143"/>
    <n v="73222"/>
    <s v="PND"/>
    <n v="2018011001091"/>
    <d v="2022-06-28T00:00:00"/>
    <d v="2022-06-29T00:00:00"/>
    <s v="N/A"/>
    <s v="N/A"/>
    <s v="N/A"/>
    <s v="N/A"/>
    <n v="0"/>
    <s v="N/A"/>
    <n v="0"/>
    <s v="N/A"/>
    <n v="0"/>
    <s v="N/A"/>
    <n v="0"/>
    <n v="28912569"/>
    <s v="NO"/>
    <s v="N/A"/>
    <s v="N/A"/>
    <s v="N/A"/>
    <s v="N/A"/>
    <d v="2022-10-20T00:00:00"/>
    <d v="2022-10-20T00:00:00"/>
    <s v="SI"/>
    <s v="Bogotá D.C."/>
    <s v="Cumplimiento"/>
    <s v="390 47 994000071824"/>
    <n v="0"/>
    <s v="Aseguradora Solidaria"/>
    <d v="2022-06-28T00:00:00"/>
    <s v="28/06/2022 - 30/04/2023"/>
    <s v="PENDIENTE"/>
    <s v="en fecha 30/06/2022 mediante otrosí 1,  se modifica la Cláusula Sexta “valor del_x000a_contrato”, precisando el valor total del contrato de acuerdo con los valores establecidos_x000a_en la Cláusula Octava de forma de pago,_x000a_"/>
    <x v="0"/>
    <s v="Ingreso"/>
    <s v="N/A"/>
    <s v="DERECHO"/>
    <s v="N/A"/>
    <s v="FEMENINO"/>
    <s v="juana.giraldo@jep.gov.co"/>
    <s v="https://community.secop.gov.co/Public/Tendering/ContractNoticePhases/View?PPI=CO1.PPI.19122317&amp;isFromPublicArea=True&amp;isModal=False"/>
    <n v="6"/>
    <n v="2022"/>
  </r>
  <r>
    <s v="JEP-443-2022"/>
    <s v="JEP-CSPO-426-2022"/>
    <s v="Norma Bonilla"/>
    <s v="Revisado el 08/07/2022"/>
    <s v="Nadia Marcela Rivera Monsalve"/>
    <m/>
    <m/>
    <x v="1"/>
    <s v="1. Prestación de servicios"/>
    <n v="52841222"/>
    <n v="6"/>
    <s v="Persona Natural"/>
    <s v="N/D"/>
    <s v="Prestar servicios profesionales para la recepción, revisión y liquidación de viáticos, gastos de viaje y gastos de desplazamiento, y registro de transacciones en el SIIF Nación para la implementación del punto 5 del Acuerdo final. (Contratos o convenio que no requieren pluralidad de ofertas)"/>
    <m/>
    <s v="Harvey Danilo Suarez Morales"/>
    <s v="Secretaría Ejecutiva"/>
    <s v="Dirección Administrativa y Financiera"/>
    <s v="Subdirección Financiera"/>
    <s v="Juan David Olarte Torres"/>
    <s v="Subdirección Financiera"/>
    <s v="N/A"/>
    <s v="N/A"/>
    <s v="N/A"/>
    <s v="Inversión"/>
    <n v="43368858"/>
    <s v="N/A"/>
    <s v="N/A"/>
    <n v="7228143"/>
    <n v="71922"/>
    <s v="PND"/>
    <n v="2018011001091"/>
    <d v="2022-06-28T00:00:00"/>
    <d v="2022-07-01T00:00:00"/>
    <s v="N/A"/>
    <s v="N/A"/>
    <s v="N/A"/>
    <s v="N/A"/>
    <n v="0"/>
    <s v="N/A"/>
    <n v="0"/>
    <s v="N/A"/>
    <n v="0"/>
    <s v="N/A"/>
    <n v="0"/>
    <n v="43368858"/>
    <s v="NO"/>
    <s v="N/A"/>
    <s v="N/A"/>
    <s v="N/A"/>
    <s v="N/A"/>
    <d v="2022-12-31T00:00:00"/>
    <d v="2022-12-31T00:00:00"/>
    <s v="SI"/>
    <s v="Bogotá D.C."/>
    <s v="Cumplimiento"/>
    <s v="63-47-101001066"/>
    <n v="0"/>
    <s v="Seguros del Estado"/>
    <d v="2022-06-28T00:00:00"/>
    <s v="28/06/2022 - 28/06/2023"/>
    <s v="PENDIENTE"/>
    <s v="Ninguna"/>
    <x v="1"/>
    <s v="Ingreso"/>
    <m/>
    <s v="ADMINISTRACIÓN DE EMPRESAS"/>
    <s v="N/A"/>
    <s v="FEMENINO"/>
    <s v="marcela.rivera@jep.gov.co"/>
    <s v="https://community.secop.gov.co/Public/Tendering/ContractNoticePhases/View?PPI=CO1.PPI.19144994&amp;isFromPublicArea=True&amp;isModal=False"/>
    <n v="6"/>
    <n v="2022"/>
  </r>
  <r>
    <s v="JEP-444-2022"/>
    <s v="JEP-CSPO-427-2022"/>
    <s v="Carlos Torres"/>
    <s v="Revisado 08/07/2022"/>
    <s v="Catalina Leyton Fandiño"/>
    <s v="Catalina"/>
    <s v="Leyton Fandiño"/>
    <x v="1"/>
    <s v="1. Prestación de servicios"/>
    <n v="1110476347"/>
    <n v="3"/>
    <s v="Persona Natural"/>
    <s v="N/D"/>
    <s v="Prestar los servicios profesionales jurídicos para el apoyo y acompañamiento del grupo de apoyo legal y administrativo en las gestiones precontractuales, contractuales y poscontractuales para facilitar la capacidad investigativa de la UIA."/>
    <m/>
    <s v="Harvey Danilo Suarez Morales"/>
    <s v="Secretaría Ejecutiva"/>
    <s v="Unidad de Investigación y Acusación"/>
    <s v="Unidad de Investigación y Acusación"/>
    <s v="Rafael Enrique Tejada Gómez"/>
    <s v="Unidad de Investigación y Acusación"/>
    <s v="N/A"/>
    <s v="N/A"/>
    <s v="N/A"/>
    <s v="Inversión"/>
    <n v="41200420"/>
    <s v="N/A"/>
    <s v="N/A"/>
    <n v="8240084"/>
    <n v="77722"/>
    <n v="293722"/>
    <n v="2018011001091"/>
    <d v="2022-07-01T00:00:00"/>
    <d v="2022-07-01T00:00:00"/>
    <s v="N/A"/>
    <s v="N/A"/>
    <s v="N/A"/>
    <s v="N/A"/>
    <n v="0"/>
    <s v="N/A"/>
    <n v="0"/>
    <s v="N/A"/>
    <n v="0"/>
    <s v="N/A"/>
    <n v="0"/>
    <n v="41200420"/>
    <s v="NO"/>
    <s v="N/A"/>
    <s v="N/A"/>
    <s v="N/A"/>
    <s v="N/A"/>
    <d v="2022-11-30T00:00:00"/>
    <d v="2022-11-30T00:00:00"/>
    <s v="SI"/>
    <s v="Bogotá D.C."/>
    <s v="Cumplimiento"/>
    <s v="25-47-101002973"/>
    <n v="0"/>
    <s v="Seguros del Estado"/>
    <d v="2022-07-01T00:00:00"/>
    <s v="01/07/2022 - 30/05/2022"/>
    <s v="PENDIENTE"/>
    <s v="Firmado con acta de inicio del 01/07/2022"/>
    <x v="1"/>
    <s v="Ingreso"/>
    <s v="N/A"/>
    <s v="DERECHO"/>
    <s v="N/A"/>
    <s v="FEMENINO"/>
    <s v="catalina.leyton@jep.gov.co"/>
    <s v="https://community.secop.gov.co/Public/Tendering/ContractNoticePhases/View?PPI=CO1.PPI.19180121&amp;isFromPublicArea=True&amp;isModal=False"/>
    <n v="7"/>
    <n v="2022"/>
  </r>
  <r>
    <s v="JEP-445-2022"/>
    <s v="JEP-CSPO-428-2022"/>
    <s v="Clara Torres"/>
    <s v="Revisado 08/07/2022"/>
    <s v="TEVEANDINA"/>
    <s v="N/A"/>
    <s v="N/A"/>
    <x v="1"/>
    <s v="4. Contrato interadministrativo"/>
    <n v="830005370"/>
    <n v="4"/>
    <s v="Persona Jurídica"/>
    <s v="N/D"/>
    <s v="Prestación de servicios para la administración de los recursos logísticos, humanos y técnicos necesarios para la operación del Sistema de gestión de Medios de la JEP."/>
    <m/>
    <s v="Ana Lucia Rosales Callejas"/>
    <s v="Dirección Administrativa y Financiera"/>
    <s v="Secretaría Ejecutiva"/>
    <s v="Subdirección de Comunicaciones"/>
    <s v="Hernando Salazar Palacio"/>
    <s v="Subdirección de Comunicaciones"/>
    <s v="N/A"/>
    <s v="N/A"/>
    <s v="N/A"/>
    <s v="Inversión"/>
    <n v="881665220"/>
    <s v="N/A"/>
    <s v="N/A"/>
    <s v="N/A"/>
    <n v="71222"/>
    <n v="295922"/>
    <n v="2018011000954"/>
    <d v="2022-07-01T00:00:00"/>
    <d v="2022-07-01T00:00:00"/>
    <s v="N/A"/>
    <s v="N/A"/>
    <s v="N/A"/>
    <s v="N/A"/>
    <n v="376000000"/>
    <d v="2022-11-08T00:00:00"/>
    <n v="0"/>
    <s v="N/A"/>
    <n v="0"/>
    <s v="N/A"/>
    <n v="41"/>
    <n v="1257665220"/>
    <s v="NO"/>
    <s v="N/A"/>
    <s v="N/A"/>
    <s v="N/A"/>
    <s v="N/A"/>
    <d v="2022-11-20T00:00:00"/>
    <d v="2022-12-31T00:00:00"/>
    <s v="SI"/>
    <s v="Bogotá D.C. - Edificio Squadra"/>
    <s v="Cumplimiento"/>
    <s v="33-45-101110486"/>
    <n v="0"/>
    <s v="Seguros del Estado"/>
    <d v="2022-07-01T00:00:00"/>
    <s v="01/07/2022 - 30/11/2025"/>
    <s v="PENDIENTE"/>
    <s v="Mediante Otrosí N°1 En fecha del 1/11/2022 se solicita prorroga y adicion hasta el 31/12/2022 y $376.000.000"/>
    <x v="1"/>
    <s v="Adición y Prorróga"/>
    <s v="N/A"/>
    <s v="N/A"/>
    <s v="N/A"/>
    <s v="N/A"/>
    <s v="N/A"/>
    <s v="https://community.secop.gov.co/Public/Tendering/ContractNoticePhases/View?PPI=CO1.PPI.19194175&amp;isFromPublicArea=True&amp;isModal=False"/>
    <n v="7"/>
    <n v="2022"/>
  </r>
  <r>
    <s v="JEP-446-2022"/>
    <s v="JEP-CSPO-429-2022"/>
    <s v="Clara Torres"/>
    <s v="Revisado 08/07/2022"/>
    <s v="Gisela Katherine Velasquez Franco"/>
    <m/>
    <m/>
    <x v="1"/>
    <s v="1. Prestación de servicios"/>
    <n v="52938647"/>
    <n v="0"/>
    <s v="Persona Natural"/>
    <s v="N/D"/>
    <s v="Prestar servicios de apoyo y acompañamiento a la subdirección de contratación en la organización, digitalización, archivo y seguimiento de los documentos físicos y electrónicos a cargo de la dependencia en articulación con el departamento de gestión documental garantizando el control y actualización del inventario. (Contratos o convenio que no requieren pluralidad de ofertas)"/>
    <m/>
    <s v="Harvey Danilo Suarez Morales"/>
    <s v="Secretaría Ejecutiva"/>
    <s v="Dirección de Asuntos Jurídicos"/>
    <s v="Subdirección de Contratación"/>
    <s v="Fabio Leonardo Muñoz Sarmiento"/>
    <s v="Subdirección de Contratación"/>
    <s v="N/A"/>
    <s v="N/A"/>
    <s v="N/A"/>
    <s v="Inversión"/>
    <n v="15612780"/>
    <s v="N/A"/>
    <s v="N/A"/>
    <n v="2602130"/>
    <n v="84622"/>
    <n v="292522"/>
    <n v="2018011001175"/>
    <d v="2022-06-30T00:00:00"/>
    <d v="2022-07-01T00:00:00"/>
    <s v="N/A"/>
    <s v="N/A"/>
    <s v="N/A"/>
    <s v="N/A"/>
    <n v="0"/>
    <s v="N/A"/>
    <n v="0"/>
    <s v="N/A"/>
    <n v="0"/>
    <s v="N/A"/>
    <n v="0"/>
    <n v="15612780"/>
    <s v="NO"/>
    <s v="N/A"/>
    <s v="N/A"/>
    <s v="N/A"/>
    <s v="N/A"/>
    <d v="2022-12-31T00:00:00"/>
    <d v="2022-12-31T00:00:00"/>
    <s v="SI"/>
    <s v="Bogotá D.C."/>
    <s v="Cumplimiento"/>
    <s v="33-45-101110464"/>
    <n v="0"/>
    <s v="Seguros de Estado S.A."/>
    <d v="2022-06-30T00:00:00"/>
    <s v="01/07/2022 - 30/06/2023"/>
    <s v="PENDIENTE"/>
    <s v="Ninguna"/>
    <x v="1"/>
    <s v="Ingreso"/>
    <m/>
    <s v="TECNICO EN ADMINISTRACIÓN DOCUMENTAL"/>
    <s v="N/A"/>
    <s v="FEMENINO"/>
    <s v="gisela.velasquez@jep.gov.co"/>
    <s v="https://community.secop.gov.co/Public/Tendering/ContractNoticePhases/View?PPI=CO1.PPI.19194536&amp;isFromPublicArea=True&amp;isModal=False"/>
    <n v="6"/>
    <n v="2022"/>
  </r>
  <r>
    <s v="JEP-447-2022"/>
    <s v="JEP-CSPO-430-2022"/>
    <s v="Clara Torres"/>
    <s v="Revisado el 11/07/2002"/>
    <s v="Andrea Carolina Bello Tocancipa"/>
    <s v="Andrea Carolina"/>
    <s v="Bello Tocancipa"/>
    <x v="1"/>
    <s v="1. Prestación de servicios"/>
    <n v="1019108919"/>
    <n v="9"/>
    <s v="Persona Natural"/>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Daniela Alexandra Quinche Pachón"/>
    <s v="Magistratura"/>
    <s v="N/A"/>
    <s v="Magistratura_x000a_Transcriptores"/>
    <s v="N/A"/>
    <s v="Inversión"/>
    <n v="16263315"/>
    <s v="N/A"/>
    <s v="N/A"/>
    <n v="3252663"/>
    <n v="86622"/>
    <n v="294222"/>
    <n v="2018011001091"/>
    <d v="2022-07-01T00:00:00"/>
    <d v="2022-07-05T00:00:00"/>
    <s v="N/A"/>
    <s v="N/A"/>
    <s v="N/A"/>
    <s v="N/A"/>
    <n v="0"/>
    <s v="N/A"/>
    <n v="0"/>
    <s v="N/A"/>
    <n v="0"/>
    <s v="N/A"/>
    <n v="0"/>
    <n v="16263315"/>
    <s v="NO"/>
    <s v="N/A"/>
    <s v="N/A"/>
    <s v="N/A"/>
    <s v="N/A"/>
    <d v="2022-11-30T00:00:00"/>
    <d v="2022-11-30T00:00:00"/>
    <s v="SI"/>
    <s v="Bogotá D.C."/>
    <s v="Cumplimiento"/>
    <s v="21-45-101376225"/>
    <n v="0"/>
    <s v="Seguros de Estado S.A."/>
    <d v="2022-07-01T00:00:00"/>
    <s v="01/07/2022 - 31/05/2023"/>
    <s v="PENDIENTE"/>
    <s v="Ninguna"/>
    <x v="1"/>
    <s v="Ingreso"/>
    <s v="N/A"/>
    <s v="PSICOLOGÍA"/>
    <s v="N/A"/>
    <s v="FEMENINO"/>
    <s v="andrea.bello@jep.gov.co"/>
    <s v="https://community.secop.gov.co/Public/Tendering/ContractNoticePhases/View?PPI=CO1.PPI.19194537&amp;isFromPublicArea=True&amp;isModal=False"/>
    <n v="7"/>
    <n v="2022"/>
  </r>
  <r>
    <s v="JEP-448-2022"/>
    <s v="JEP-CSPO-431-2022"/>
    <s v="Clara Torres"/>
    <s v="Revisado el 15/07/2002 _x000a_"/>
    <s v="Andrés Felipe Ramírez Dueñas"/>
    <s v="Andrés Felipe"/>
    <s v="Ramírez Dueñas"/>
    <x v="1"/>
    <s v="1. Prestación de servicios"/>
    <n v="1136881308"/>
    <n v="7"/>
    <s v="Persona Natural"/>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Maria Alejandra Cruz Zuluaga"/>
    <s v="Magistratura"/>
    <s v="N/A"/>
    <s v="Magistratura_x000a_Transcriptores"/>
    <s v="N/A"/>
    <s v="Inversión"/>
    <n v="16263315"/>
    <s v="N/A"/>
    <s v="N/A"/>
    <n v="3252663"/>
    <n v="86722"/>
    <s v="328422_x0009_"/>
    <n v="2018011001091"/>
    <d v="2022-07-19T00:00:00"/>
    <d v="2022-07-25T00:00:00"/>
    <s v="N/A"/>
    <s v="N/A"/>
    <s v="N/A"/>
    <s v="N/A"/>
    <n v="0"/>
    <s v="N/A"/>
    <n v="0"/>
    <s v="N/A"/>
    <n v="0"/>
    <s v="N/A"/>
    <n v="0"/>
    <n v="16263315"/>
    <s v="NO"/>
    <s v="N/A"/>
    <s v="N/A"/>
    <s v="N/A"/>
    <s v="N/A"/>
    <d v="2022-11-30T00:00:00"/>
    <d v="2022-11-30T00:00:00"/>
    <s v="SI"/>
    <s v="Bogotá D.C."/>
    <s v="Cumplimiento"/>
    <s v="36-45-101039269"/>
    <n v="0"/>
    <s v="Seguros de Estado S.A."/>
    <d v="2022-07-22T00:00:00"/>
    <s v="19/07/2022 - 31/05/2023"/>
    <s v="SIN PÓLIZA"/>
    <s v="SIN PÓLIZA"/>
    <x v="1"/>
    <s v="Ingreso"/>
    <s v="N/A"/>
    <s v="CIENCIAS POLÍTICAS"/>
    <s v="N/D"/>
    <s v="MASCULINO"/>
    <s v="andres.ramirezd@jep.gov.co"/>
    <s v="https://community.secop.gov.co/Public/Tendering/ContractNoticePhases/View?PPI=CO1.PPI.19194538&amp;isFromPublicArea=True&amp;isModal=False"/>
    <n v="7"/>
    <n v="2022"/>
  </r>
  <r>
    <s v="JEP-449-2022"/>
    <s v="JEP-CSPO-432-2022"/>
    <s v="Clara Torres"/>
    <s v="Revisado el 14/07/2002 "/>
    <s v="Liliana Patricia Garnica Gonzalez"/>
    <s v="Liliana Patricia"/>
    <s v="Garnica Gonzalez"/>
    <x v="1"/>
    <s v="1. Prestación de servicios"/>
    <n v="1020731967"/>
    <n v="7"/>
    <s v="Persona Natural"/>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s v="Magistratura"/>
    <s v="Elizabeth Alvarez (1 al 30 de septiembre de 2022)"/>
    <s v="Magistratura_x000a_Transcriptores"/>
    <s v="N/A"/>
    <s v="Inversión"/>
    <n v="16263315"/>
    <s v="N/A"/>
    <s v="N/A"/>
    <n v="3252663"/>
    <n v="78622"/>
    <n v="328522"/>
    <n v="2018011001091"/>
    <d v="2022-07-19T00:00:00"/>
    <d v="2022-07-22T00:00:00"/>
    <s v="N/A"/>
    <s v="N/A"/>
    <s v="N/A"/>
    <s v="N/A"/>
    <n v="0"/>
    <s v="N/A"/>
    <n v="0"/>
    <s v="N/A"/>
    <n v="0"/>
    <s v="N/A"/>
    <n v="0"/>
    <n v="16263315"/>
    <s v="NO"/>
    <s v="N/A"/>
    <s v="N/A"/>
    <s v="N/A"/>
    <s v="N/A"/>
    <d v="2022-11-30T00:00:00"/>
    <d v="2022-11-30T00:00:00"/>
    <s v="SI"/>
    <s v="Bogotá D.C."/>
    <s v="Cumplimiento"/>
    <s v="11-45-101115296"/>
    <n v="0"/>
    <s v="Seguros de Estado S.A."/>
    <d v="2022-07-09T00:00:00"/>
    <s v="19/07/2022 - 31/05/2023"/>
    <s v="PENDIENTE"/>
    <s v="Pendiente de acta de inicio, póliza"/>
    <x v="1"/>
    <s v="Ingreso"/>
    <s v="N/A"/>
    <s v="CIENCIAS POLÍTICAS"/>
    <s v="N/D"/>
    <s v="FEMENINO"/>
    <s v="liliana.garnica@jep.gov.co"/>
    <s v="https://community.secop.gov.co/Public/Tendering/ContractNoticePhases/View?PPI=CO1.PPI.19194539&amp;isFromPublicArea=True&amp;isModal=False"/>
    <n v="7"/>
    <n v="2022"/>
  </r>
  <r>
    <s v="JEP-450-2022"/>
    <s v="JEP-CSPO-433-2022"/>
    <s v="Clara Torres"/>
    <s v="Revisado el 15/07/2002_x000a_"/>
    <s v="_x0009_Camila Lorena Páez Monsalve"/>
    <s v="Camila Lorena"/>
    <s v="Páez Monsalve"/>
    <x v="1"/>
    <s v="1. Prestación de servicios"/>
    <n v="1031158043"/>
    <n v="1"/>
    <s v="Persona Natural"/>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s v="Magistratura"/>
    <s v="Elizabeth Alvarez (1 al 30 de septiembre de 2022)"/>
    <s v="Magistratura_x000a_Transcriptores"/>
    <s v="N/A"/>
    <s v="Inversión"/>
    <n v="16263315"/>
    <s v="N/A"/>
    <s v="N/A"/>
    <n v="3252663"/>
    <n v="77922"/>
    <n v="319022"/>
    <s v="_x0009_2018011001091"/>
    <d v="2022-07-13T00:00:00"/>
    <d v="2022-07-19T00:00:00"/>
    <s v="N/A"/>
    <s v="N/A"/>
    <s v="N/A"/>
    <s v="N/A"/>
    <n v="0"/>
    <s v="N/A"/>
    <n v="0"/>
    <s v="N/A"/>
    <n v="0"/>
    <s v="N/A"/>
    <n v="0"/>
    <n v="16263315"/>
    <s v="NO"/>
    <s v="N/A"/>
    <s v="N/A"/>
    <s v="N/A"/>
    <s v="N/A"/>
    <d v="2022-11-30T00:00:00"/>
    <d v="2022-11-30T00:00:00"/>
    <s v="SI"/>
    <s v="Bogotá D.C."/>
    <s v="Cumplimiento"/>
    <s v="11-45-101115153 "/>
    <n v="0"/>
    <s v="Seguros de Estado S.A."/>
    <d v="2022-07-14T00:00:00"/>
    <s v="14/07/2022 - 31/05/2023"/>
    <s v="PENDIENTE"/>
    <s v="Ninguna"/>
    <x v="1"/>
    <s v="Ingreso"/>
    <s v="N/A"/>
    <s v="CIENCIAS POLÍTICAS"/>
    <s v="N/A"/>
    <s v="FEMENINO"/>
    <s v="camila.paez@jep.gov.co"/>
    <s v="https://community.secop.gov.co/Public/Tendering/ContractNoticePhases/View?PPI=CO1.PPI.19194540&amp;isFromPublicArea=True&amp;isModal=False"/>
    <n v="7"/>
    <n v="2022"/>
  </r>
  <r>
    <s v="JEP-451-2022"/>
    <s v="JEP-CSPO-434-2022"/>
    <s v="Clara Torres"/>
    <s v="Revisado el 08/07/2002"/>
    <s v="Yinna Fernanda Figueredo Urrea"/>
    <s v="Yinna Fernanda"/>
    <s v="Figueredo Urrea"/>
    <x v="1"/>
    <s v="1. Prestación de servicios"/>
    <n v="1023976090"/>
    <n v="6"/>
    <s v="Persona Natural"/>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s v="Magistratura"/>
    <s v="N/A"/>
    <s v="Magistratura_x000a_Transcriptores"/>
    <s v="N/A"/>
    <s v="Inversión"/>
    <n v="16263315"/>
    <s v="N/A"/>
    <s v="N/A"/>
    <n v="3252663"/>
    <n v="79022"/>
    <n v="309322"/>
    <n v="2018011001091"/>
    <d v="2022-07-08T00:00:00"/>
    <d v="2022-07-12T00:00:00"/>
    <s v="Mariana Sussmann Herrán"/>
    <n v="1019134537"/>
    <n v="9"/>
    <d v="2022-09-05T00:00:00"/>
    <n v="0"/>
    <s v="N/A"/>
    <n v="0"/>
    <s v="N/A"/>
    <n v="0"/>
    <s v="N/A"/>
    <n v="0"/>
    <n v="16263315"/>
    <s v="NO"/>
    <s v="N/A"/>
    <s v="N/A"/>
    <s v="N/A"/>
    <s v="N/A"/>
    <d v="2022-11-30T00:00:00"/>
    <d v="2022-11-30T00:00:00"/>
    <s v="SI"/>
    <s v="Bogotá D.C."/>
    <s v="Cumplimiento"/>
    <s v="21-45-101377086"/>
    <n v="0"/>
    <s v="Seguros del Estado S.A. "/>
    <d v="2022-07-11T00:00:00"/>
    <s v="11/07/2022 - 01/06/2023"/>
    <s v="PENDIENTE"/>
    <s v="Que la supervisora del_x000a_contrato, mediante formato de solicitud de modificación contractual del 5 de septiembre del 2022 consideró viable y solicitó autorizar dicha cesión del Contrato de Prestación de Servicios_x000a_Profesionales JEP-451-2022"/>
    <x v="1"/>
    <s v="Cesión"/>
    <s v="N/A"/>
    <s v="DERECHO"/>
    <s v="ND"/>
    <s v="FEMENINO"/>
    <s v="yinna.figueredo@jep.gov.co"/>
    <s v="https://community.secop.gov.co/Public/Tendering/ContractNoticePhases/View?PPI=CO1.PPI.19194541&amp;isFromPublicArea=True&amp;isModal=False"/>
    <n v="7"/>
    <n v="2022"/>
  </r>
  <r>
    <s v="JEP-452-2022"/>
    <s v="JEP-CSPO-435-2022"/>
    <s v="Clara Torres"/>
    <s v="Revisado el 13/07/2002"/>
    <s v="Daniela Andrea Monroy Jaimes"/>
    <s v="Daniela Andrea"/>
    <s v="Monroy Jaimes"/>
    <x v="1"/>
    <s v="1. Prestación de servicios"/>
    <n v="1032480616"/>
    <n v="2"/>
    <s v="Persona Natural"/>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s v="Magistratura"/>
    <s v="N/A"/>
    <s v="Magistratura_x000a_Transcriptores"/>
    <s v="N/A"/>
    <s v="Inversión"/>
    <n v="16263315"/>
    <s v="N/A"/>
    <s v="N/A"/>
    <n v="3252663"/>
    <n v="78022"/>
    <n v="313722"/>
    <n v="2018011001091"/>
    <d v="2022-07-11T00:00:00"/>
    <d v="2022-07-13T00:00:00"/>
    <s v="N/A"/>
    <s v="N/A"/>
    <s v="N/A"/>
    <s v="N/A"/>
    <n v="0"/>
    <s v="N/A"/>
    <n v="0"/>
    <s v="N/A"/>
    <n v="0"/>
    <s v="N/A"/>
    <n v="0"/>
    <n v="16263315"/>
    <s v="NO"/>
    <s v="N/A"/>
    <s v="N/A"/>
    <s v="N/A"/>
    <s v="N/A"/>
    <d v="2022-11-30T00:00:00"/>
    <d v="2022-11-30T00:00:00"/>
    <s v="SI"/>
    <s v="Bogotá D.C."/>
    <s v="Cumplimiento"/>
    <s v="21-45-101377258"/>
    <n v="0"/>
    <s v="Seguros del Estado S.A. "/>
    <d v="2022-07-12T00:00:00"/>
    <s v="12/07/2022 - 01/06/2023"/>
    <s v="PENDIENTE"/>
    <s v="Ninguna"/>
    <x v="1"/>
    <s v="Ingreso"/>
    <s v="N/A"/>
    <s v="HISTORIA"/>
    <s v="ND"/>
    <s v="FEMENINO"/>
    <s v="daniela.monroy@jep.gov.co"/>
    <s v="https://community.secop.gov.co/Public/Tendering/ContractNoticePhases/View?PPI=CO1.PPI.19194543&amp;isFromPublicArea=True&amp;isModal=False"/>
    <n v="7"/>
    <n v="2022"/>
  </r>
  <r>
    <s v="JEP-453-2022"/>
    <s v="JEP-CSPO-436-2022"/>
    <s v="Clara Torres"/>
    <s v="Solicitado el 6/07/2022"/>
    <s v="Lizeth Yohana Pinto Espinosa"/>
    <s v="Lizeth Yohana"/>
    <s v="Pinto Espinosa"/>
    <x v="1"/>
    <s v="1. Prestación de servicios"/>
    <n v="1090459847"/>
    <n v="0"/>
    <s v="Persona Natural"/>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s v="Magistratura"/>
    <s v="N/A"/>
    <s v="Magistratura_x000a_Transcriptores"/>
    <s v="N/A"/>
    <s v="Inversión"/>
    <n v="16263315"/>
    <s v="N/A"/>
    <s v="N/A"/>
    <n v="3252663"/>
    <n v="78822"/>
    <n v="326322"/>
    <n v="2018011001091"/>
    <d v="2022-07-15T00:00:00"/>
    <d v="2022-07-26T00:00:00"/>
    <s v="N/A"/>
    <s v="N/A"/>
    <s v="N/A"/>
    <s v="N/A"/>
    <n v="0"/>
    <s v="N/A"/>
    <n v="0"/>
    <s v="N/A"/>
    <n v="0"/>
    <s v="N/A"/>
    <n v="0"/>
    <n v="16263315"/>
    <s v="NO"/>
    <s v="N/A"/>
    <s v="N/A"/>
    <s v="N/A"/>
    <s v="N/A"/>
    <d v="2022-11-30T00:00:00"/>
    <d v="2022-11-30T00:00:00"/>
    <s v="SI"/>
    <s v="Bogotá D.C."/>
    <s v="Cumplimiento"/>
    <s v="36-47-101001506"/>
    <n v="0"/>
    <s v="Seguros del Estado S.A. "/>
    <d v="2022-07-05T00:00:00"/>
    <s v="18/07/2022 - 02/06/2023"/>
    <s v="PENDIENTE"/>
    <s v="Ninguna"/>
    <x v="1"/>
    <s v="Ingreso"/>
    <s v="N/A"/>
    <s v="DERECHO"/>
    <s v="ND"/>
    <s v="FEMENINO"/>
    <s v="lizeth.pinto@jep.gov.co"/>
    <s v="https://community.secop.gov.co/Public/Tendering/ContractNoticePhases/View?PPI=CO1.PPI.19194544&amp;isFromPublicArea=True&amp;isModal=False"/>
    <n v="7"/>
    <n v="2022"/>
  </r>
  <r>
    <s v="JEP-454-2022"/>
    <s v="JEP-CSPO-437-2022"/>
    <s v="Clara Torres"/>
    <s v="Revisado el 08/07/2002 Sin acta_x000a_Revisada y completada 21/07/2022"/>
    <s v="Neila Yarleys Escalante Vivas"/>
    <s v="Neila Yarleys"/>
    <s v="Escalante Vivas"/>
    <x v="1"/>
    <s v="1. Prestación de servicios"/>
    <s v="980692_x000a_700241295"/>
    <n v="9"/>
    <s v="Persona Natural"/>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s v="Magistratura"/>
    <s v="N/A"/>
    <s v="Magistratura_x000a_Transcriptores"/>
    <s v="N/A"/>
    <s v="Inversión"/>
    <n v="16263315"/>
    <s v="N/A"/>
    <s v="N/A"/>
    <n v="3252663"/>
    <n v="78922"/>
    <n v="310922"/>
    <n v="2018011001091"/>
    <d v="2022-07-10T00:00:00"/>
    <d v="2022-07-15T00:00:00"/>
    <s v="N/A"/>
    <s v="N/A"/>
    <s v="N/A"/>
    <s v="N/A"/>
    <n v="0"/>
    <s v="N/A"/>
    <n v="0"/>
    <s v="N/A"/>
    <n v="0"/>
    <s v="N/A"/>
    <n v="0"/>
    <n v="16263315"/>
    <s v="NO"/>
    <s v="N/A"/>
    <s v="N/A"/>
    <s v="N/A"/>
    <s v="N/A"/>
    <d v="2022-11-30T00:00:00"/>
    <d v="2022-11-30T00:00:00"/>
    <s v="SI"/>
    <s v="Bogotá D.C."/>
    <s v="Cumplimiento"/>
    <s v="11-47-101012512"/>
    <n v="0"/>
    <s v="Seguros del Estado S.A. "/>
    <d v="2022-07-15T00:00:00"/>
    <s v="11/07/2022 - 31/05/2023"/>
    <s v="PENDIENTE"/>
    <s v="Ninguna"/>
    <x v="1"/>
    <s v="Ingreso"/>
    <s v="N/A"/>
    <s v="DERECHO"/>
    <s v="ND"/>
    <s v="FEMENINO"/>
    <s v="neila.escalante@jep.gov.co"/>
    <s v="https://community.secop.gov.co/Public/Tendering/ContractNoticePhases/View?PPI=CO1.PPI.19194545&amp;isFromPublicArea=True&amp;isModal=False"/>
    <n v="7"/>
    <n v="2022"/>
  </r>
  <r>
    <s v="JEP-455-2022"/>
    <s v="JEP-CSPO-438-2022"/>
    <s v="Clara Torres"/>
    <d v="2022-06-27T00:00:00"/>
    <s v="Daniela Aponte Rodriguez"/>
    <s v="Daniela"/>
    <s v="Aponte Rodriguez"/>
    <x v="1"/>
    <s v="1. Prestación de servicios"/>
    <n v="1020807619"/>
    <n v="7"/>
    <s v="Persona Natural"/>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s v="Magistratura"/>
    <s v="N/A"/>
    <s v="Magistratura_x000a_Transcriptores"/>
    <s v="N/A"/>
    <s v="Inversión"/>
    <n v="16263315"/>
    <s v="N/A"/>
    <s v="N/A"/>
    <n v="3252663"/>
    <n v="84822"/>
    <n v="308122"/>
    <n v="2018011001091"/>
    <d v="2022-07-08T00:00:00"/>
    <d v="2022-07-12T00:00:00"/>
    <s v="N/A"/>
    <s v="N/A"/>
    <s v="N/A"/>
    <s v="N/A"/>
    <n v="0"/>
    <s v="N/A"/>
    <n v="0"/>
    <s v="N/A"/>
    <n v="0"/>
    <s v="N/A"/>
    <n v="0"/>
    <n v="16263315"/>
    <s v="NO"/>
    <s v="N/A"/>
    <s v="N/A"/>
    <s v="N/A"/>
    <s v="N/A"/>
    <d v="2022-11-30T00:00:00"/>
    <d v="2022-11-30T00:00:00"/>
    <s v="SI"/>
    <s v="Bogotá"/>
    <s v="Cumplimiento "/>
    <s v="BCH-100020148"/>
    <n v="0"/>
    <s v="Seguros Mundial"/>
    <d v="2022-07-12T00:00:00"/>
    <s v="08/07/2022 - 31/05/2023"/>
    <s v="PENDIENTE"/>
    <s v="Ninguna"/>
    <x v="1"/>
    <s v="Ingreso"/>
    <s v="N/A"/>
    <s v="CIENCIAS POLÍTICAS"/>
    <s v="ND"/>
    <s v="FEMENINO"/>
    <s v="daniela.aponte@jep.gov.co"/>
    <s v="https://community.secop.gov.co/Public/Tendering/ContractNoticePhases/View?PPI=CO1.PPI.19194546&amp;isFromPublicArea=True&amp;isModal=False"/>
    <n v="7"/>
    <n v="2022"/>
  </r>
  <r>
    <s v="JEP-456-2022"/>
    <s v="JEP-CSPO-439-2022"/>
    <s v="Clara Torres"/>
    <s v="CANCELADO"/>
    <s v="PENDIENTE TRANSCRIPTOR"/>
    <m/>
    <m/>
    <x v="1"/>
    <s v="1. Prestación de servicios"/>
    <s v="CANCELADO"/>
    <s v="PND"/>
    <s v="Persona Natural"/>
    <s v="ND"/>
    <s v="Apoyar y acompañar la transcripción de versiones voluntarias rendidas en el marco de los casos priorizados por la Sala de Reconocimiento de Verdad, de Responsabilidad y de Determinación de los Hechos y Conductas. "/>
    <m/>
    <s v="Cancelado"/>
    <s v="Cancelado"/>
    <s v="Dirección de Asuntos Jurídicos"/>
    <s v="Secretaría General Judicial"/>
    <s v="N/A"/>
    <s v="Secretaría General Judicial"/>
    <s v="N/A"/>
    <s v="Cancelado _x000a_Transcriptores"/>
    <s v="N/A"/>
    <s v="Cancelado"/>
    <s v="Cancelado"/>
    <s v="N/A"/>
    <s v="N/A"/>
    <s v="N/A"/>
    <s v="N/a"/>
    <s v="N/A"/>
    <s v="N/A"/>
    <s v="CANCELADO"/>
    <s v="PND"/>
    <s v="N/A"/>
    <s v="N/A"/>
    <s v="N/A"/>
    <s v="N/A"/>
    <n v="0"/>
    <s v="N/A"/>
    <n v="0"/>
    <s v="N/A"/>
    <n v="0"/>
    <s v="N/A"/>
    <s v="N/A"/>
    <s v="Cancelado"/>
    <s v="NO"/>
    <s v="N/A"/>
    <s v="N/A"/>
    <s v="N/A"/>
    <s v="N/A"/>
    <s v="N/A"/>
    <s v="N/A"/>
    <s v="SI"/>
    <s v="N/a"/>
    <s v="N/A"/>
    <s v="N/a"/>
    <s v="N/A"/>
    <s v="N/A"/>
    <s v="N/a"/>
    <s v="N/a"/>
    <s v="PENDIENTE"/>
    <s v="CANCELADO"/>
    <x v="2"/>
    <s v="Ninguna"/>
    <s v="N/A"/>
    <s v="PND"/>
    <s v="N/A"/>
    <s v="N/A"/>
    <s v="N/A"/>
    <s v="CANCELADO"/>
    <e v="#VALUE!"/>
    <e v="#VALUE!"/>
  </r>
  <r>
    <s v="JEP-457-2022"/>
    <s v="JEP-CSPO-439-2022"/>
    <s v="Clara Torres"/>
    <d v="2022-06-28T00:00:00"/>
    <s v="Jose Luis Rozo Ramirez"/>
    <s v="Jose Luis"/>
    <s v="Rozo Ramirez"/>
    <x v="1"/>
    <s v="1. Prestación de servicios"/>
    <n v="1053346162"/>
    <n v="4"/>
    <s v="Persona Natural"/>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s v="Magistratura"/>
    <s v="N/A"/>
    <s v="Magistratura_x000a_Transcriptores"/>
    <s v="N/A"/>
    <s v="Inversión"/>
    <n v="16263315"/>
    <s v="N/A"/>
    <s v="N/A"/>
    <n v="3252663"/>
    <n v="78222"/>
    <n v="308022"/>
    <n v="2018011001091"/>
    <d v="2022-07-08T00:00:00"/>
    <d v="2022-07-12T00:00:00"/>
    <s v="N/A"/>
    <s v="N/A"/>
    <s v="N/A"/>
    <s v="N/A"/>
    <n v="0"/>
    <s v="N/A"/>
    <n v="0"/>
    <s v="N/A"/>
    <n v="0"/>
    <s v="N/A"/>
    <n v="0"/>
    <n v="16263315"/>
    <s v="NO"/>
    <s v="N/A"/>
    <s v="N/A"/>
    <s v="N/A"/>
    <s v="N/A"/>
    <d v="2022-11-30T00:00:00"/>
    <d v="2022-11-30T00:00:00"/>
    <s v="SI"/>
    <s v="Bogotá"/>
    <s v="Cumplimiento"/>
    <s v="380 47 994000126297"/>
    <n v="0"/>
    <s v="Aseguradora Solidaria de Colombia"/>
    <d v="2022-07-08T00:00:00"/>
    <s v="8/07/2022 - 03/06/2023"/>
    <s v="PENDIENTE"/>
    <s v="Ninguna"/>
    <x v="1"/>
    <s v="Ingreso"/>
    <s v="N/A"/>
    <s v="DERECHO"/>
    <s v="ND"/>
    <s v="MASCULINO"/>
    <s v="jose.rozo@jep.gov.co"/>
    <s v="https://community.secop.gov.co/Public/Tendering/ContractNoticePhases/View?PPI=CO1.PPI.19194547&amp;isFromPublicArea=True&amp;isModal=False"/>
    <n v="7"/>
    <n v="2022"/>
  </r>
  <r>
    <s v="JEP-458-2022"/>
    <s v="JEP-CSPO-441-2022"/>
    <s v="Clara Torres"/>
    <d v="2022-07-10T00:00:00"/>
    <s v="Juliana Isabel Pineda Acevedo"/>
    <s v="Juliana Isabel"/>
    <s v="Pineda Acevedo"/>
    <x v="1"/>
    <s v="1. Prestación de servicios"/>
    <n v="1098683765"/>
    <n v="3"/>
    <s v="Persona Natural"/>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s v="Magistratura"/>
    <s v="N/A"/>
    <s v="Magistratura_x000a_Transcriptores"/>
    <s v="N/A"/>
    <s v="Inversión"/>
    <n v="16263315"/>
    <s v="N/A"/>
    <s v="N/A"/>
    <n v="3252663"/>
    <n v="78322"/>
    <n v="312322"/>
    <n v="2018011001091"/>
    <d v="2022-07-11T00:00:00"/>
    <d v="2022-07-12T00:00:00"/>
    <s v="N/A"/>
    <s v="N/A"/>
    <s v="N/A"/>
    <s v="N/A"/>
    <n v="0"/>
    <s v="N/A"/>
    <n v="0"/>
    <s v="N/A"/>
    <n v="0"/>
    <s v="N/A"/>
    <n v="0"/>
    <n v="16263315"/>
    <s v="NO"/>
    <s v="N/A"/>
    <s v="N/A"/>
    <s v="N/A"/>
    <s v="N/A"/>
    <d v="2022-11-30T00:00:00"/>
    <d v="2022-11-30T00:00:00"/>
    <s v="SI"/>
    <s v="Bogotá"/>
    <s v="Cumplimiento"/>
    <s v="21-45-101377186"/>
    <n v="0"/>
    <s v="Seguros del Estado S.A. "/>
    <d v="2022-07-11T00:00:00"/>
    <s v="11/07/2022 - 11/06/2023"/>
    <s v="PENDIENTE"/>
    <s v="Ninguna"/>
    <x v="1"/>
    <s v="Ingreso"/>
    <s v="N/A"/>
    <s v="DERECHO"/>
    <s v="ND"/>
    <s v="FEMENINO"/>
    <s v="juliana.pineda@jep.gov.co"/>
    <s v="https://community.secop.gov.co/Public/Tendering/ContractNoticePhases/View?PPI=CO1.PPI.19194550&amp;isFromPublicArea=True&amp;isModal=False"/>
    <n v="7"/>
    <n v="2022"/>
  </r>
  <r>
    <s v="JEP-459-2022"/>
    <s v="JEP-CSPO-442-2022"/>
    <s v="Clara Torres"/>
    <s v=" 13/07/2022 "/>
    <s v="Laura Melisa Ayala"/>
    <s v="Laura"/>
    <s v="Melisa Ayala"/>
    <x v="1"/>
    <s v="1. Prestación de servicios"/>
    <n v="1014279189"/>
    <n v="0"/>
    <s v="Persona Natural"/>
    <s v="Bogotá"/>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s v="Magistratura"/>
    <s v="N/A"/>
    <s v="Magistratura_x000a_Transcriptores"/>
    <s v="N/A"/>
    <s v="Inversión"/>
    <n v="16263315"/>
    <s v="N/A"/>
    <s v="N/A"/>
    <n v="3252663"/>
    <n v="78422"/>
    <n v="324622"/>
    <n v="2018011001091"/>
    <d v="2022-07-15T00:00:00"/>
    <d v="2022-07-19T00:00:00"/>
    <s v="N/A"/>
    <s v="N/A"/>
    <s v="N/A"/>
    <s v="N/A"/>
    <n v="0"/>
    <s v="N/A"/>
    <n v="0"/>
    <s v="N/A"/>
    <n v="0"/>
    <s v="N/A"/>
    <n v="0"/>
    <n v="16263315"/>
    <s v="NO"/>
    <s v="N/A"/>
    <s v="N/A"/>
    <s v="N/A"/>
    <s v="N/A"/>
    <d v="2022-11-30T00:00:00"/>
    <d v="2022-11-30T00:00:00"/>
    <s v="SI"/>
    <s v="Bogotá D.C."/>
    <s v="Cumplimiento"/>
    <s v="33-47-101009676"/>
    <n v="0"/>
    <s v="Seguros del Estado S.A. "/>
    <d v="2022-07-15T00:00:00"/>
    <s v="15/07/2022 - 02/06/2023"/>
    <s v="PENDIENTE"/>
    <s v="Ninguna"/>
    <x v="1"/>
    <s v="Ingreso"/>
    <s v="N/A"/>
    <s v="FILOSOFÍA "/>
    <s v="N/A"/>
    <s v="FEMENINO"/>
    <s v="laura.ayala@jep.gov.co"/>
    <s v="https://community.secop.gov.co/Public/Tendering/ContractNoticePhases/View?PPI=CO1.PPI.19194551&amp;isFromPublicArea=True&amp;isModal=False"/>
    <n v="7"/>
    <n v="2022"/>
  </r>
  <r>
    <s v="JEP-460-2022"/>
    <s v="JEP-CSPO-443-2022"/>
    <s v="Clara Torres"/>
    <s v="Revisado 13/07/2022 firmado sin acta_x000a_Revisado 21/07/2022 firmado sin acta"/>
    <s v="Alejandra Zapata Lopez"/>
    <s v="Alejandra"/>
    <s v="Zapata Lopez"/>
    <x v="1"/>
    <s v="1. Prestación de servicios"/>
    <n v="1017246463"/>
    <n v="6"/>
    <s v="Persona Natural"/>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s v="Magistratura"/>
    <s v="N/A"/>
    <s v="Magistratura_x000a_Transcriptores"/>
    <s v="N/A"/>
    <s v="Inversión"/>
    <n v="16263315"/>
    <s v="N/A"/>
    <s v="N/A"/>
    <n v="3252663"/>
    <n v="77822"/>
    <n v="302622"/>
    <n v="2018011001091"/>
    <d v="2022-07-06T00:00:00"/>
    <d v="2022-07-11T00:00:00"/>
    <s v="N/A"/>
    <s v="N/A"/>
    <s v="N/A"/>
    <s v="N/A"/>
    <n v="0"/>
    <s v="N/A"/>
    <n v="0"/>
    <s v="N/A"/>
    <n v="0"/>
    <s v="N/A"/>
    <n v="0"/>
    <n v="16263315"/>
    <s v="NO"/>
    <s v="N/A"/>
    <s v="N/A"/>
    <s v="N/A"/>
    <s v="N/A"/>
    <d v="2022-11-30T00:00:00"/>
    <d v="2022-11-30T00:00:00"/>
    <s v="SI"/>
    <s v="Bogotá D.C."/>
    <s v="Cumplimiento"/>
    <s v="3378827–8"/>
    <s v="N/R"/>
    <s v="Suramericana"/>
    <d v="2022-07-06T00:00:00"/>
    <s v="06/07/2022 - 01/06/2023"/>
    <s v="PENDIENTE"/>
    <s v="Ninguna"/>
    <x v="1"/>
    <s v="Ingreso"/>
    <s v="N/A"/>
    <s v="DERECHO"/>
    <s v="N/A"/>
    <s v="FEMENINO"/>
    <s v="alejandra.zapata@jep.gov.co"/>
    <s v="https://community.secop.gov.co/Public/Tendering/ContractNoticePhases/View?PPI=CO1.PPI.19194552&amp;isFromPublicArea=True&amp;isModal=False"/>
    <n v="7"/>
    <n v="2022"/>
  </r>
  <r>
    <s v="JEP-461-2022"/>
    <s v="JEP-CSPO-444-2022"/>
    <s v="Clara Torres"/>
    <s v="1/07/2022 sin acta_x000a_21/07/2022 sin acta_x000a_27/07/2022 sin acta"/>
    <s v="Lina Maria Mayo Caicedo"/>
    <s v="Lina Maria"/>
    <s v="Mayo Caicedo"/>
    <x v="1"/>
    <s v="1. Prestación de servicios"/>
    <n v="1033757165"/>
    <n v="7"/>
    <s v="Persona Natural"/>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s v="Magistratura"/>
    <s v="N/A"/>
    <s v="Magistratura_x000a_Transcriptores"/>
    <s v="N/A"/>
    <s v="Inversión"/>
    <n v="16263315"/>
    <s v="N/A"/>
    <s v="N/A"/>
    <n v="3252663"/>
    <n v="78722"/>
    <n v="318622"/>
    <n v="2018011001091"/>
    <d v="2022-07-13T00:00:00"/>
    <d v="2022-07-14T00:00:00"/>
    <s v="N/A"/>
    <s v="N/A"/>
    <s v="N/A"/>
    <s v="N/A"/>
    <n v="0"/>
    <s v="N/A"/>
    <n v="0"/>
    <s v="N/A"/>
    <n v="0"/>
    <s v="N/A"/>
    <n v="0"/>
    <n v="16263315"/>
    <s v="NO"/>
    <s v="N/A"/>
    <s v="N/A"/>
    <s v="N/A"/>
    <s v="N/A"/>
    <d v="2022-11-30T00:00:00"/>
    <d v="2022-11-30T00:00:00"/>
    <s v="SI"/>
    <s v="Bogotá D.C."/>
    <s v="Cumplimiento"/>
    <s v="36-47-101001493"/>
    <n v="0"/>
    <s v="Seguros del Estado"/>
    <d v="2022-07-14T00:00:00"/>
    <s v="13/07/2022 - 31/05/2023"/>
    <s v="PENDIENTE"/>
    <s v="Sin acta de inicio"/>
    <x v="1"/>
    <s v="Ingreso"/>
    <s v="N/A"/>
    <s v="DERECHO"/>
    <s v="N/A"/>
    <s v="FEMENINO"/>
    <s v="lina.mayoc@jep.gov.co"/>
    <s v="https://community.secop.gov.co/Public/Tendering/ContractNoticePhases/View?PPI=CO1.PPI.19194553&amp;isFromPublicArea=True&amp;isModal=False"/>
    <n v="7"/>
    <n v="2022"/>
  </r>
  <r>
    <s v="JEP-462-2022"/>
    <s v="JEP-CSPO-445-2022"/>
    <s v="Clara Torres"/>
    <s v="Revisado el 8/07/2022"/>
    <s v="Fernando Alexei Pardo Florez"/>
    <s v="Fernando Alexei"/>
    <s v="Pardo Florez"/>
    <x v="1"/>
    <s v="1. Prestación de servicios"/>
    <n v="79729707"/>
    <n v="6"/>
    <s v="Persona Natural"/>
    <s v="ND"/>
    <s v="Prestar asesoria jurídica a la Secretaria Ejecutiva, para el apoyo en la asistencia técnica a las actuaciones y decisiones judiciales, en relación con las actividades que se desprendan de la jurisprudencia emitida por la JEP dentro de la justicia transicional y restaurativa"/>
    <m/>
    <s v="Harvey Danilo Suarez Morales"/>
    <s v="Secretaría Ejecutiva"/>
    <s v="Secretaría Ejecutiva"/>
    <s v="Secretaría Ejecutiva"/>
    <s v="Lech Julián Guerrero Cárdenas"/>
    <s v="Secretaría Ejecutiva"/>
    <s v="N/A"/>
    <s v="N/A"/>
    <s v="N/A"/>
    <s v="Inversión"/>
    <n v="136346868"/>
    <s v="N/A"/>
    <s v="N/A"/>
    <n v="22724478"/>
    <n v="86422"/>
    <n v="294822"/>
    <n v="2018011001091"/>
    <d v="2022-07-01T00:00:00"/>
    <d v="2022-07-05T00:00:00"/>
    <s v="N/A"/>
    <s v="N/A"/>
    <s v="N/A"/>
    <s v="N/A"/>
    <n v="0"/>
    <s v="N/A"/>
    <n v="0"/>
    <s v="N/A"/>
    <n v="0"/>
    <s v="N/A"/>
    <n v="0"/>
    <n v="136346868"/>
    <s v="NO"/>
    <s v="N/A"/>
    <s v="N/A"/>
    <s v="N/A"/>
    <s v="N/A"/>
    <d v="2022-12-31T00:00:00"/>
    <d v="2022-12-31T00:00:00"/>
    <s v="SI"/>
    <s v="Bogotá D.C."/>
    <s v="Cumplimiento"/>
    <s v="15-47-101009582"/>
    <n v="0"/>
    <s v="Seguros del Estado"/>
    <d v="2022-07-01T00:00:00"/>
    <s v="01/07/2022 - 30/06/2023"/>
    <s v="PENDIENTE"/>
    <s v="Ninguna"/>
    <x v="1"/>
    <s v="Ingreso"/>
    <s v="N/A"/>
    <s v="DERECHO"/>
    <s v="N/A"/>
    <s v="MASCULINO"/>
    <s v="fernando.pardo@jep.gov.co"/>
    <s v="https://community.secop.gov.co/Public/Tendering/ContractNoticePhases/View?PPI=CO1.PPI.19194554&amp;isFromPublicArea=True&amp;isModal=False"/>
    <n v="7"/>
    <n v="2022"/>
  </r>
  <r>
    <s v="JEP-463-2022"/>
    <s v="JEP-CSPO-446-2022"/>
    <s v="Clara Torres"/>
    <s v="Revisado 08/07/2022, firmado y con acta"/>
    <s v="Ernesto Pineda Guevara"/>
    <s v="Ernesto"/>
    <s v="Pineda Guevara"/>
    <x v="1"/>
    <s v="1. Prestación de servicios"/>
    <n v="79389654"/>
    <n v="4"/>
    <s v="Persona Natural"/>
    <s v="Bogotá D.C."/>
    <s v="Prestar asesoría jurídica al despacho del Secretario Ejecutivo, en aspectos legales referidos a los asuntos administrativos, financieros, contractuales, misionales, de ejecución fiscal, auditorías y, en general, concernientes al cumplimiento de la ley en la gestión adelantada por la Secretaría Ejecutiva como parte de la asistencia tecnica a las actuaciones y decisiones judiciales"/>
    <m/>
    <s v="Harvey Danilo Suarez Morales"/>
    <s v="Secretaría Ejecutiva"/>
    <s v="Secretaría Ejecutiva"/>
    <s v="Secretaría Ejecutiva"/>
    <s v="Nicolás Medina Rey"/>
    <s v="Secretaría Ejecutiva"/>
    <s v="N/A"/>
    <s v="N/A"/>
    <s v="N/A"/>
    <s v="Inversión"/>
    <n v="114577200"/>
    <s v="N/A"/>
    <s v="N/A"/>
    <n v="22724478"/>
    <n v="72222"/>
    <n v="301822"/>
    <n v="2018011001091"/>
    <d v="2022-07-05T00:00:00"/>
    <d v="2022-07-05T00:00:00"/>
    <s v="N/A"/>
    <s v="N/A"/>
    <s v="N/A"/>
    <s v="N/A"/>
    <n v="0"/>
    <s v="N/A"/>
    <n v="0"/>
    <s v="N/A"/>
    <n v="0"/>
    <s v="N/A"/>
    <n v="0"/>
    <n v="114577200"/>
    <s v="NO"/>
    <s v="N/A"/>
    <s v="N/A"/>
    <s v="N/A"/>
    <s v="N/A"/>
    <d v="2022-12-31T00:00:00"/>
    <d v="2022-12-31T00:00:00"/>
    <s v="SI"/>
    <s v="Bogotá D.C."/>
    <s v="Cumplimiento"/>
    <s v="980 47 994000021816"/>
    <n v="0"/>
    <s v="Aseguradora Solidaria de Colombia"/>
    <d v="2022-07-05T00:00:00"/>
    <s v="05/07/2022 - 01/07/2023"/>
    <s v="PENDIENTE"/>
    <s v="En fecha 30/06/2022 se suscribe terminación anticipada del contrato 342 DEL 2022"/>
    <x v="1"/>
    <s v="Ingreso"/>
    <s v="N/A"/>
    <s v="DERECHO"/>
    <s v="N/A"/>
    <s v="MASCULINO"/>
    <s v="ernesto.pineda@jep.gov.co"/>
    <s v="https://community.secop.gov.co/Public/Tendering/ContractNoticePhases/View?PPI=CO1.PPI.19194555&amp;isFromPublicArea=True&amp;isModal=False"/>
    <n v="7"/>
    <n v="2022"/>
  </r>
  <r>
    <s v="JEP-464-2022"/>
    <s v="JEP-CSPO-447-2022"/>
    <s v="Carlos Torres"/>
    <s v="Revisado 08/07/2022"/>
    <s v="Sebastian Gonzalez Sabogal"/>
    <s v="Sebastian"/>
    <s v="Gonzalez Sabogal"/>
    <x v="1"/>
    <s v="1. Prestación de servicios"/>
    <n v="1023931622"/>
    <n v="0"/>
    <s v="Persona Natural"/>
    <s v="ND"/>
    <s v="Prestar servicios profesionales para apoyar y acompañar la gestión del grupo de relacionamiento y comunicaciones como camarógrafo y editor de contenidos audiovisuales con relación a la capacidad investigativa y demás funciones a cargo de la UIA."/>
    <m/>
    <s v="Harvey Danilo Suarez Morales"/>
    <s v="Secretaría Ejecutiva"/>
    <s v="Unidad de Investigación y Acusación"/>
    <s v="Unidad de Investigación y Acusación"/>
    <s v="Luz Helena Morales Garay"/>
    <s v="Unidad de Investigación y Acusación"/>
    <s v="N/A"/>
    <s v="N/A"/>
    <s v="N/A"/>
    <s v="Inversión"/>
    <n v="27756060"/>
    <s v="N/A"/>
    <s v="N/A"/>
    <n v="4626010"/>
    <n v="71722"/>
    <n v="293822"/>
    <n v="2018011001091"/>
    <d v="2022-07-01T00:00:00"/>
    <d v="2022-07-05T00:00:00"/>
    <s v="N/A"/>
    <s v="N/A"/>
    <s v="N/A"/>
    <s v="N/A"/>
    <n v="0"/>
    <s v="N/A"/>
    <n v="0"/>
    <s v="N/A"/>
    <n v="0"/>
    <s v="N/A"/>
    <n v="0"/>
    <n v="27756060"/>
    <s v="NO"/>
    <s v="N/A"/>
    <s v="N/A"/>
    <s v="N/A"/>
    <s v="N/A"/>
    <d v="2022-12-31T00:00:00"/>
    <d v="2022-12-31T00:00:00"/>
    <s v="SI"/>
    <s v="Bogotá D.C."/>
    <s v="Cumplimiento"/>
    <s v="15-47-101009580"/>
    <n v="0"/>
    <s v="Seguros del Estado"/>
    <d v="2022-07-01T00:00:00"/>
    <s v="01/07/2022 - 30/06/2023"/>
    <s v="PENDIENTE"/>
    <s v="Ninguna"/>
    <x v="1"/>
    <s v="Ingreso"/>
    <s v="N/A"/>
    <s v="CINE Y TELEVISIÓN"/>
    <s v="N/A"/>
    <s v="MASCULINO"/>
    <s v="sebastian.gonzalez@jep.gov.co"/>
    <s v="https://community.secop.gov.co/Public/Tendering/ContractNoticePhases/View?PPI=CO1.PPI.19194247&amp;isFromPublicArea=True&amp;isModal=False"/>
    <n v="7"/>
    <n v="2022"/>
  </r>
  <r>
    <s v="JEP-465-2022"/>
    <s v="JEP-CSPO-448-2022"/>
    <s v="Carlos Torres"/>
    <s v="Revisado 08/07/2022, firmado y con acta"/>
    <s v="Maria Camila Padilla Parada"/>
    <s v="Maria Camila"/>
    <s v="Padilla Parada"/>
    <x v="1"/>
    <s v="1. Prestación de servicios"/>
    <n v="1018465345"/>
    <n v="8"/>
    <s v="Persona Natural"/>
    <s v="ND"/>
    <s v="Prestar los servicios profesionales para apoyar y acompañar al grupo de apoyo legal y administrativo en las actividades logísticas, jurídicas y administrativas para facilitar la capacidad investigativa de la UIA."/>
    <m/>
    <s v="Harvey Danilo Suarez Morales"/>
    <s v="Secretaría Ejecutiva"/>
    <s v="Unidad de Investigación y Acusación"/>
    <s v="Unidad de Investigación y Acusación"/>
    <s v="Rafael Enrique Tejada Gómez"/>
    <s v="Unidad de Investigación y Acusación"/>
    <s v="N/A"/>
    <s v="N/A"/>
    <s v="N/A"/>
    <s v="Inversión"/>
    <n v="23130050"/>
    <s v="N/A"/>
    <s v="N/A"/>
    <n v="4626010"/>
    <n v="77622"/>
    <n v="293922"/>
    <n v="2018011001091"/>
    <d v="2022-07-01T00:00:00"/>
    <d v="2022-07-01T00:00:00"/>
    <s v="N/A"/>
    <s v="N/A"/>
    <s v="N/A"/>
    <s v="N/A"/>
    <n v="0"/>
    <s v="N/A"/>
    <n v="0"/>
    <s v="N/A"/>
    <n v="0"/>
    <s v="N/A"/>
    <n v="0"/>
    <n v="23130050"/>
    <s v="NO"/>
    <s v="N/A"/>
    <s v="N/A"/>
    <s v="N/A"/>
    <s v="N/A"/>
    <d v="2022-11-30T00:00:00"/>
    <d v="2022-11-30T00:00:00"/>
    <s v="SI"/>
    <s v="Bogotá D.C."/>
    <s v="Cumplimiento"/>
    <s v="15-47-101009579"/>
    <n v="0"/>
    <s v="Seguros del Estado S.A. "/>
    <d v="2022-07-01T00:00:00"/>
    <s v="01/07/2022 - 31/05/2023"/>
    <s v="PENDIENTE"/>
    <s v="Ninguna"/>
    <x v="1"/>
    <s v="Ingreso"/>
    <s v="N/A"/>
    <s v="DERECHO"/>
    <s v="N/A"/>
    <s v="FEMENINO"/>
    <s v="maria.padilla@jep.gov.co"/>
    <s v="https://community.secop.gov.co/Public/Tendering/ContractNoticePhases/View?PPI=CO1.PPI.19194819&amp;isFromPublicArea=True&amp;isModal=False"/>
    <n v="7"/>
    <n v="2022"/>
  </r>
  <r>
    <s v="JEP-466-2022"/>
    <s v="JEP-SB-001-2022"/>
    <s v="Ángela Esquivel "/>
    <s v="Revisado el 08/07/2022"/>
    <s v="Technology World Group Sas"/>
    <s v="N/A"/>
    <s v="N/A"/>
    <x v="5"/>
    <s v="2. Compraventa "/>
    <n v="900171311"/>
    <n v="3"/>
    <s v="Persona Jurídica"/>
    <s v="Bogotá D.C."/>
    <s v="Adquisición de discos duros externos de respaldo para la Unidad de Investigación y Acusación."/>
    <m/>
    <s v="Luis Felipe Rivera García"/>
    <s v="Dirección de Tecnologías de la Información"/>
    <s v="Unidad de Investigación y Acusación"/>
    <s v="Unidad de Investigación y Acusación"/>
    <s v="Guillermo Velazques Yaya"/>
    <s v="Unidad de Investigación y Acusación"/>
    <s v="N/A"/>
    <s v="N/A"/>
    <s v="N/A"/>
    <s v="Inversión"/>
    <n v="71687000"/>
    <s v="N/A"/>
    <s v="N/A"/>
    <s v="N/A"/>
    <n v="70622"/>
    <n v="299222"/>
    <n v="2018011001091"/>
    <d v="2022-07-05T00:00:00"/>
    <d v="2022-07-07T00:00:00"/>
    <s v="N/A"/>
    <s v="N/A"/>
    <s v="N/A"/>
    <s v="N/A"/>
    <n v="0"/>
    <s v="N/A"/>
    <n v="0"/>
    <s v="N/A"/>
    <n v="0"/>
    <d v="2022-09-02T00:00:00"/>
    <n v="26"/>
    <n v="71687000"/>
    <s v="NO"/>
    <s v="N/A"/>
    <s v="N/A"/>
    <s v="N/A"/>
    <s v="N/A"/>
    <d v="2022-09-04T00:00:00"/>
    <d v="2022-09-30T00:00:00"/>
    <s v="SI"/>
    <s v="Bogotá D.C."/>
    <s v="Cumplimiento"/>
    <s v="14-46-101074638"/>
    <n v="0"/>
    <s v="Seguros del Estado S.A. "/>
    <d v="2022-06-29T00:00:00"/>
    <s v="29/06/2022 - 30/08/2023"/>
    <s v="PENDIENTE"/>
    <s v="Mediante otrosí N°1 se aprueba el 2/09/2022 prorrogar el plazo del contrato JEP-466-2022, hasta el treinta (30) de septiembre de 2022."/>
    <x v="0"/>
    <s v="Prorróga"/>
    <s v="N/A"/>
    <s v="N/A"/>
    <s v="N/A"/>
    <s v="N/A"/>
    <s v="N/A"/>
    <s v="https://community.secop.gov.co/Public/Tendering/ContractNoticePhases/View?PPI=CO1.PPI.18860189&amp;isFromPublicArea=True&amp;isModal=False"/>
    <n v="7"/>
    <n v="2022"/>
  </r>
  <r>
    <s v="JEP-467-2022"/>
    <s v="JEP-CSPO-449-2022"/>
    <s v="Paola Casas"/>
    <s v="Revisado el 13/07/2022"/>
    <s v="Jesus Hernando Amado Abril"/>
    <s v="Jesus Hernando"/>
    <s v="Amado Abril"/>
    <x v="1"/>
    <s v="1. Prestación de servicios"/>
    <n v="79267280"/>
    <n v="1"/>
    <s v="Persona Natural"/>
    <s v="ND"/>
    <s v="Prestar servicios profesionales especializados para brindar apoyo a la Subdirección de Contratación en la asesoría y acompañamiento de los temas  jurídicos y contractuales que le sean asignados"/>
    <m/>
    <s v="Harvey Danilo Suarez Morales"/>
    <s v="Secretaría Ejecutiva"/>
    <s v="Dirección de Asuntos Jurídicos"/>
    <s v="Subdirección de Contratación"/>
    <s v="Fabio Leonardo Muñoz Sarmiento"/>
    <s v="Subdirección de Contratación"/>
    <s v="N/A"/>
    <s v="N/A"/>
    <s v="N/A"/>
    <s v="Inversión"/>
    <n v="52765455"/>
    <s v="N/A"/>
    <s v="N/A"/>
    <n v="10553091"/>
    <n v="86522"/>
    <n v="294622"/>
    <n v="2018011001175"/>
    <d v="2022-07-01T00:00:00"/>
    <d v="2022-07-01T00:00:00"/>
    <s v="N/A"/>
    <s v="N/A"/>
    <s v="N/A"/>
    <s v="N/A"/>
    <n v="0"/>
    <s v="N/A"/>
    <n v="0"/>
    <s v="N/A"/>
    <n v="0"/>
    <s v="N/A"/>
    <n v="-91"/>
    <n v="52765455"/>
    <s v="NO"/>
    <s v="N/A"/>
    <s v="N/A"/>
    <s v="N/A"/>
    <s v="N/A"/>
    <d v="2022-11-30T00:00:00"/>
    <d v="2022-08-31T00:00:00"/>
    <s v="SI"/>
    <s v="Bogotá D.C."/>
    <s v="Cumplimiento"/>
    <s v="21-45-101376166"/>
    <n v="0"/>
    <s v="Seguros del Estado S.A. "/>
    <d v="2022-07-01T00:00:00"/>
    <s v="01/07/2022 - 01/06/2023"/>
    <s v="PENDIENTE"/>
    <s v="En fecha del 31/08/2022 Se publica la terminación anticipada del contrato JEP-467-2022 JESUS AMADO"/>
    <x v="0"/>
    <s v="Terminación anticipada"/>
    <s v="N/A"/>
    <s v="DERECHO"/>
    <s v="N/A"/>
    <s v="MASCULINO"/>
    <s v="jesus.amado@jep.gov.co"/>
    <s v="https://community.secop.gov.co/Public/Tendering/ContractNoticePhases/View?PPI=CO1.PPI.19235937&amp;isFromPublicArea=True&amp;isModal=False"/>
    <n v="7"/>
    <n v="2022"/>
  </r>
  <r>
    <s v="JEP-468-2022"/>
    <s v="JEP-CSPO-450-2022"/>
    <s v="Johanna Duarte"/>
    <s v="Revisado el 13/07/2022"/>
    <s v="Eyver Samuel Escobar Mosquera "/>
    <s v="Eyver Samuel"/>
    <s v="Escobar Mosquera "/>
    <x v="1"/>
    <s v="1. Prestación de servicios"/>
    <n v="76321926"/>
    <n v="9"/>
    <s v="Persona Natural"/>
    <s v="Popayán"/>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s v="Departamento SAAD - Comparecientes"/>
    <s v="N/A"/>
    <s v="N/A"/>
    <s v="N/A"/>
    <s v="Inversión"/>
    <n v="36140715"/>
    <s v="N/A"/>
    <s v="N/A"/>
    <n v="7228143"/>
    <n v="74522"/>
    <n v="297322"/>
    <n v="2018011001091"/>
    <d v="2022-07-01T00:00:00"/>
    <d v="2022-07-05T00:00:00"/>
    <s v="N/A"/>
    <s v="N/A"/>
    <s v="N/A"/>
    <s v="N/A"/>
    <n v="0"/>
    <s v="N/A"/>
    <n v="0"/>
    <s v="N/A"/>
    <n v="0"/>
    <s v="N/A"/>
    <n v="0"/>
    <n v="36140715"/>
    <s v="NO"/>
    <s v="N/A"/>
    <s v="N/A"/>
    <s v="N/A"/>
    <s v="N/A"/>
    <d v="2022-11-30T00:00:00"/>
    <d v="2022-11-30T00:00:00"/>
    <s v="SI"/>
    <s v="Cauca"/>
    <s v="Cumplimiento"/>
    <s v="435-47994000049866"/>
    <n v="0"/>
    <s v="Solidaria de Colombia"/>
    <d v="2022-07-07T00:00:00"/>
    <s v="01/07/2022 - 31/05/2023"/>
    <s v="PENDIENTE"/>
    <s v="Ninguna"/>
    <x v="1"/>
    <s v="Ingreso"/>
    <s v="N/A"/>
    <s v="DERECHO"/>
    <s v="N/D"/>
    <s v="MASCULINO"/>
    <s v="eyver.escobar@jep.gov.co"/>
    <s v="https://community.secop.gov.co/Public/Tendering/ContractNoticePhases/View?PPI=CO1.PPI.19222746&amp;isFromPublicArea=True&amp;isModal=False"/>
    <n v="7"/>
    <n v="2022"/>
  </r>
  <r>
    <s v="JEP-469-2022"/>
    <s v="JEP-CSPO-451-2022"/>
    <s v="Johanna Duarte"/>
    <s v="Revisado el 8/07/2022"/>
    <s v="Diana Consuelo Tovar "/>
    <s v="Diana Consuelo"/>
    <s v="Tovar "/>
    <x v="1"/>
    <s v="1. Prestación de servicios"/>
    <n v="52491837"/>
    <n v="2"/>
    <s v="Persona Natural"/>
    <s v="Bogotá"/>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s v="Departamento SAAD - Comparecientes"/>
    <s v="N/A"/>
    <s v="N/A"/>
    <s v="N/A"/>
    <s v="Inversión"/>
    <n v="36140715"/>
    <s v="N/A"/>
    <s v="N/A"/>
    <n v="7228143"/>
    <n v="75022"/>
    <n v="297422"/>
    <n v="2018011001091"/>
    <d v="2022-07-01T00:00:00"/>
    <d v="2022-07-05T00:00:00"/>
    <s v="N/A"/>
    <s v="N/A"/>
    <s v="N/A"/>
    <s v="N/A"/>
    <n v="0"/>
    <s v="N/A"/>
    <n v="0"/>
    <s v="N/A"/>
    <n v="0"/>
    <s v="N/A"/>
    <n v="0"/>
    <n v="36140715"/>
    <s v="NO"/>
    <s v="N/A"/>
    <s v="N/A"/>
    <s v="N/A"/>
    <s v="N/A"/>
    <d v="2022-11-30T00:00:00"/>
    <d v="2022-11-30T00:00:00"/>
    <s v="SI"/>
    <s v="Bogotá D.C."/>
    <s v="Cumplimiento"/>
    <s v="14-47-101017970"/>
    <n v="0"/>
    <s v="Seguros del Estado S.A. "/>
    <d v="2022-07-05T00:00:00"/>
    <s v="01/07/2022 - 01/06/2023"/>
    <s v="PENDIENTE"/>
    <s v="Ninguna"/>
    <x v="1"/>
    <s v="Ingreso"/>
    <s v="N/A"/>
    <s v="DERECHO"/>
    <s v="N/D"/>
    <s v="FEMENINO"/>
    <s v="diana.tovar@jep.gov.co"/>
    <s v="https://community.secop.gov.co/Public/Tendering/ContractNoticePhases/View?PPI=CO1.PPI.19222851&amp;isFromPublicArea=True&amp;isModal=False"/>
    <n v="7"/>
    <n v="2022"/>
  </r>
  <r>
    <s v="JEP-470-2022"/>
    <s v="JEP-CSPO-452-2022"/>
    <s v="Johanna Duarte"/>
    <s v="Revisado el 13/07/2022"/>
    <s v="Rober Asprilla Gómez "/>
    <s v="Rober"/>
    <s v="Asprilla Gómez "/>
    <x v="1"/>
    <s v="1. Prestación de servicios"/>
    <n v="11809455"/>
    <n v="1"/>
    <s v="Persona Natural"/>
    <s v="Quibdó"/>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s v="Departamento SAAD - Comparecientes"/>
    <s v="N/A"/>
    <s v="N/A"/>
    <s v="N/A"/>
    <s v="Inversión"/>
    <n v="36140715"/>
    <s v="N/A"/>
    <s v="N/A"/>
    <n v="7228143"/>
    <n v="74222"/>
    <n v="297522"/>
    <n v="2018011001091"/>
    <d v="2022-07-01T00:00:00"/>
    <d v="2022-07-06T00:00:00"/>
    <s v="N/A"/>
    <s v="N/A"/>
    <s v="N/A"/>
    <s v="N/A"/>
    <n v="0"/>
    <s v="N/A"/>
    <n v="0"/>
    <s v="N/A"/>
    <n v="0"/>
    <s v="N/A"/>
    <n v="0"/>
    <n v="36140715"/>
    <s v="NO"/>
    <s v="N/A"/>
    <s v="N/A"/>
    <s v="N/A"/>
    <s v="N/A"/>
    <d v="2022-11-30T00:00:00"/>
    <d v="2022-11-30T00:00:00"/>
    <s v="SI"/>
    <s v="Chocó"/>
    <s v="Cumplimiento"/>
    <s v="510-47-994000018229"/>
    <n v="0"/>
    <s v="Solidaria de Colombia"/>
    <d v="2022-07-05T00:00:00"/>
    <s v="01/07/2022 - 31/05/2022"/>
    <s v="PENDIENTE"/>
    <s v="Ninguna"/>
    <x v="1"/>
    <s v="Ingreso"/>
    <s v="N/A"/>
    <s v="DERECHO"/>
    <s v="N/D"/>
    <s v="MASCULINO"/>
    <s v="rober.asprilla@jep.gov.co"/>
    <s v="https://community.secop.gov.co/Public/Tendering/ContractNoticePhases/View?PPI=CO1.PPI.19222866&amp;isFromPublicArea=True&amp;isModal=False"/>
    <n v="7"/>
    <n v="2022"/>
  </r>
  <r>
    <s v="JEP-471-2022"/>
    <s v="JEP-CSPO-453-2022"/>
    <s v="Carlos Torres"/>
    <s v="Revisado el 13/07/2022"/>
    <s v="William Alberto Acosta Menéndez"/>
    <s v="William Alberto"/>
    <s v="Acosta Menéndez"/>
    <x v="1"/>
    <s v="1. Prestación de servicios"/>
    <n v="77183721"/>
    <n v="7"/>
    <s v="Persona Natural"/>
    <s v="Ibagué"/>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s v="Departamento SAAD - Comparecientes"/>
    <s v="N/A"/>
    <s v="N/A"/>
    <s v="N/A"/>
    <s v="Inversión"/>
    <n v="36140715"/>
    <s v="N/A"/>
    <s v="N/A"/>
    <n v="7228143"/>
    <n v="73422"/>
    <n v="297622"/>
    <s v="_x0009_2018011001091"/>
    <d v="2022-07-01T00:00:00"/>
    <d v="2022-07-05T00:00:00"/>
    <s v="N/A"/>
    <s v="N/A"/>
    <s v="N/A"/>
    <s v="N/A"/>
    <n v="0"/>
    <s v="N/A"/>
    <n v="0"/>
    <s v="N/A"/>
    <n v="0"/>
    <s v="N/A"/>
    <n v="0"/>
    <n v="36140715"/>
    <s v="NO"/>
    <s v="N/A"/>
    <s v="N/A"/>
    <s v="N/A"/>
    <s v="N/A"/>
    <d v="2022-11-30T00:00:00"/>
    <d v="2022-11-30T00:00:00"/>
    <s v="SI"/>
    <s v="Bogotá D.C."/>
    <s v="Cumplimiento"/>
    <s v="39-45101028280"/>
    <n v="0"/>
    <s v="Seguros del Estado S.A. "/>
    <d v="2022-07-01T00:00:00"/>
    <s v="01/07/2022 - 31/05/2023"/>
    <s v="PENDIENTE"/>
    <s v="Ninguna"/>
    <x v="1"/>
    <s v="Ingreso"/>
    <s v="N/A"/>
    <s v="DERECHO"/>
    <s v="N/D"/>
    <s v="MASCULINO"/>
    <s v="william.acosta@jep.gov.co"/>
    <s v="https://community.secop.gov.co/Public/Tendering/ContractNoticePhases/View?PPI=CO1.PPI.19210358&amp;isFromPublicArea=True&amp;isModal=False"/>
    <n v="7"/>
    <n v="2022"/>
  </r>
  <r>
    <s v="JEP-472-2022"/>
    <s v="JEP-CSPO-454-2022"/>
    <s v="Carlos Torres"/>
    <s v="Revisado el 13/07/2022"/>
    <s v="Rosa Elena Murillo Maestre"/>
    <s v="Rosa Elena"/>
    <s v="Murillo Maestre"/>
    <x v="1"/>
    <s v="1. Prestación de servicios"/>
    <n v="1065564064"/>
    <n v="9"/>
    <s v="Persona Natural"/>
    <s v="Valledupar"/>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s v="Departamento SAAD - Comparecientes"/>
    <s v="N/A"/>
    <s v="N/A"/>
    <s v="N/A"/>
    <s v="Inversión"/>
    <n v="36140715"/>
    <s v="N/A"/>
    <s v="N/A"/>
    <n v="7228143"/>
    <n v="73722"/>
    <n v="297722"/>
    <n v="2018011001091"/>
    <d v="2022-07-01T00:00:00"/>
    <d v="2022-07-05T00:00:00"/>
    <s v="N/A"/>
    <s v="N/A"/>
    <s v="N/A"/>
    <s v="N/A"/>
    <n v="0"/>
    <s v="N/A"/>
    <n v="0"/>
    <s v="N/A"/>
    <n v="0"/>
    <s v="N/A"/>
    <n v="0"/>
    <n v="36140715"/>
    <s v="NO"/>
    <s v="N/A"/>
    <s v="N/A"/>
    <s v="N/A"/>
    <s v="N/A"/>
    <d v="2022-11-30T00:00:00"/>
    <d v="2022-11-30T00:00:00"/>
    <s v="SI"/>
    <s v="Cesar_x000a_"/>
    <s v="Cumplimiento"/>
    <s v="21-45-101376229"/>
    <n v="0"/>
    <s v="Seguros del Estado S.A. "/>
    <d v="2022-07-02T00:00:00"/>
    <s v="01/07/2022 - 01/06/2023"/>
    <s v="PENDIENTE"/>
    <s v="Ninguna"/>
    <x v="1"/>
    <s v="Ingreso"/>
    <s v="N/A"/>
    <s v="DERECHO"/>
    <s v="N/D"/>
    <s v="FEMENINO"/>
    <s v="rosa.murillo@jep.gov.co"/>
    <s v="https://community.secop.gov.co/Public/Tendering/ContractNoticePhases/View?PPI=CO1.PPI.19211443&amp;isFromPublicArea=True&amp;isModal=False"/>
    <n v="7"/>
    <n v="2022"/>
  </r>
  <r>
    <s v="JEP-473-2022"/>
    <s v="JEP-CSPO-455-2022"/>
    <s v="Carlos Torres"/>
    <s v="Revisado el 13/07/2022"/>
    <s v="Nadia Gabriela Triviño Lopez"/>
    <s v="Nadia Gabriela"/>
    <s v="Triviño Lopez"/>
    <x v="1"/>
    <s v="1. Prestación de servicios"/>
    <n v="1014222734"/>
    <n v="2"/>
    <s v="Persona Natural"/>
    <s v="Bogotá"/>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s v="Departamento SAAD - Comparecientes"/>
    <s v="N/A"/>
    <s v="N/A"/>
    <s v="N/A"/>
    <s v="Inversión"/>
    <n v="36140715"/>
    <s v="N/A"/>
    <s v="N/A"/>
    <n v="7228143"/>
    <n v="74622"/>
    <n v="309122"/>
    <n v="2018011001091"/>
    <d v="2022-07-07T00:00:00"/>
    <d v="2022-07-11T00:00:00"/>
    <s v="N/A"/>
    <s v="N/A"/>
    <s v="N/A"/>
    <s v="N/A"/>
    <n v="0"/>
    <s v="N/A"/>
    <n v="0"/>
    <s v="N/A"/>
    <n v="0"/>
    <s v="N/A"/>
    <n v="0"/>
    <n v="36140715"/>
    <s v="NO"/>
    <s v="N/A"/>
    <s v="N/A"/>
    <s v="N/A"/>
    <s v="N/A"/>
    <d v="2022-11-30T00:00:00"/>
    <d v="2022-11-30T00:00:00"/>
    <s v="SI"/>
    <s v="Bogotá D.C."/>
    <s v="Cumplimiento"/>
    <s v="430 47 994000056556"/>
    <n v="0"/>
    <s v="Solidaria de Colombia"/>
    <d v="2022-07-08T00:00:00"/>
    <d v="2022-07-07T00:00:00"/>
    <s v="PENDIENTE"/>
    <s v="Ninguna"/>
    <x v="1"/>
    <s v="Ingreso"/>
    <s v="N/A"/>
    <s v="DERECHO"/>
    <s v="N/D"/>
    <s v="FEMENINO"/>
    <s v="nadia.trivino@jep.gov.co"/>
    <s v="https://community.secop.gov.co/Public/Tendering/ContractNoticePhases/View?PPI=CO1.PPI.19212557&amp;isFromPublicArea=True&amp;isModal=False"/>
    <n v="7"/>
    <n v="2022"/>
  </r>
  <r>
    <s v="JEP-474-2022"/>
    <s v="JEP-CSPO-456-2022"/>
    <s v="Carlos Torres"/>
    <s v="Revisado el 13/07/2022"/>
    <s v="Myriam Cecilia Castrillón"/>
    <s v="Myriam Cecilia"/>
    <s v="Castrillón"/>
    <x v="1"/>
    <s v="1. Prestación de servicios"/>
    <n v="60316685"/>
    <n v="0"/>
    <s v="Persona Natural"/>
    <s v="ND"/>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s v="Departamento SAAD - Comparecientes"/>
    <s v="N/A"/>
    <s v="N/A"/>
    <s v="N/A"/>
    <s v="Inversión"/>
    <n v="36140715"/>
    <s v="N/A"/>
    <s v="N/A"/>
    <n v="7228143"/>
    <n v="74922"/>
    <n v="294022"/>
    <n v="2018011001091"/>
    <d v="2022-07-01T00:00:00"/>
    <d v="2022-07-05T00:00:00"/>
    <s v="N/A"/>
    <s v="N/A"/>
    <s v="N/A"/>
    <s v="N/A"/>
    <n v="0"/>
    <s v="N/A"/>
    <n v="0"/>
    <s v="N/A"/>
    <n v="0"/>
    <s v="N/A"/>
    <n v="0"/>
    <n v="36140715"/>
    <s v="NO"/>
    <s v="N/A"/>
    <s v="N/A"/>
    <s v="N/A"/>
    <s v="N/A"/>
    <d v="2022-11-30T00:00:00"/>
    <d v="2022-11-30T00:00:00"/>
    <s v="SI"/>
    <s v="Norte de Santander"/>
    <s v="Cumplimiento"/>
    <s v="CCT-100003337"/>
    <n v="0"/>
    <s v="Seguros Mundial"/>
    <d v="2022-07-01T00:00:00"/>
    <s v="01/07/20220 - 31/05/2023"/>
    <s v="PENDIENTE"/>
    <s v="Ninguna"/>
    <x v="1"/>
    <s v="Ingreso"/>
    <s v="N/A"/>
    <s v="DERECHO"/>
    <s v="N/A"/>
    <s v="FEMENINO"/>
    <s v="myriam.castrillon@jep.gov.co"/>
    <s v="https://community.secop.gov.co/Public/Tendering/ContractNoticePhases/View?PPI=CO1.PPI.19213982&amp;isFromPublicArea=True&amp;isModal=False"/>
    <n v="7"/>
    <n v="2022"/>
  </r>
  <r>
    <s v="JEP-475-2022"/>
    <s v="JEP-CSPO-457-2022"/>
    <s v="Carlos Torres"/>
    <d v="2022-07-06T00:00:00"/>
    <s v="Maria Helena García Ruiz"/>
    <s v="Maria Helena"/>
    <s v="García Ruiz"/>
    <x v="1"/>
    <s v="1. Prestación de servicios"/>
    <n v="1053333878"/>
    <n v="2"/>
    <s v="Persona Natural"/>
    <s v="ND"/>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s v="Departamento SAAD - Comparecientes"/>
    <s v="N/A"/>
    <s v="N/A"/>
    <s v="N/A"/>
    <s v="Inversión"/>
    <n v="36140715"/>
    <s v="N/A"/>
    <s v="N/A"/>
    <n v="7228143"/>
    <n v="75522"/>
    <n v="306722"/>
    <n v="2018011001091"/>
    <d v="2022-07-06T00:00:00"/>
    <d v="2022-07-08T00:00:00"/>
    <s v="N/A"/>
    <s v="N/A"/>
    <s v="N/A"/>
    <s v="N/A"/>
    <n v="0"/>
    <s v="N/A"/>
    <n v="0"/>
    <s v="N/A"/>
    <n v="0"/>
    <s v="N/A"/>
    <n v="0"/>
    <n v="36140715"/>
    <s v="NO"/>
    <s v="N/A"/>
    <s v="N/A"/>
    <s v="N/A"/>
    <s v="N/A"/>
    <d v="2022-11-30T00:00:00"/>
    <d v="2022-11-30T00:00:00"/>
    <s v="SI"/>
    <s v=" Boyacá"/>
    <s v="Cumplimiento"/>
    <s v="39-45-101028314"/>
    <n v="0"/>
    <s v="Seguros del Estado S.A. "/>
    <d v="2022-07-07T00:00:00"/>
    <s v="06/07/20220-031/05/2023"/>
    <s v="PENDIENTE"/>
    <s v="Ninguna"/>
    <x v="1"/>
    <s v="Ingreso"/>
    <s v="N/A"/>
    <s v="DERECHO"/>
    <s v="N/A"/>
    <s v="FEMENINO"/>
    <s v="maria.garcia@jep.gov.co"/>
    <s v="https://community.secop.gov.co/Public/Tendering/ContractNoticePhases/View?PPI=CO1.PPI.19214279&amp;isFromPublicArea=True&amp;isModal=False"/>
    <n v="7"/>
    <n v="2022"/>
  </r>
  <r>
    <s v="JEP-476-2022"/>
    <s v="JEP-CSPO-458-2022"/>
    <s v="Carlos Torres"/>
    <d v="2022-07-06T00:00:00"/>
    <s v="Karen Lucia Álvarez Ricardo"/>
    <m/>
    <m/>
    <x v="1"/>
    <s v="1. Prestación de servicios"/>
    <n v="64721902"/>
    <n v="5"/>
    <s v="Persona Natural"/>
    <s v="ND"/>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s v="Departamento SAAD - Comparecientes"/>
    <s v="N/A"/>
    <s v="N/A"/>
    <s v="N/A"/>
    <s v="Inversión"/>
    <n v="36140715"/>
    <s v="N/A"/>
    <s v="N/A"/>
    <n v="7228143"/>
    <n v="76522"/>
    <n v="294122"/>
    <n v="2018011001091"/>
    <d v="2022-06-30T00:00:00"/>
    <d v="2022-07-01T00:00:00"/>
    <s v="N/A"/>
    <s v="N/A"/>
    <s v="N/A"/>
    <s v="N/A"/>
    <n v="0"/>
    <s v="N/A"/>
    <n v="0"/>
    <s v="N/A"/>
    <n v="0"/>
    <s v="N/A"/>
    <n v="0"/>
    <n v="36140715"/>
    <s v="NO"/>
    <s v="N/A"/>
    <s v="N/A"/>
    <s v="N/A"/>
    <s v="N/A"/>
    <d v="2022-11-30T00:00:00"/>
    <d v="2022-11-30T00:00:00"/>
    <s v="SI"/>
    <s v="Atlántico y_x000a_Bolívar"/>
    <s v="Cumplimiento"/>
    <s v="21-45-101376074"/>
    <n v="0"/>
    <s v="Seguros del Estado"/>
    <d v="2022-07-01T00:00:00"/>
    <s v="30/06/2022 - 31/05/2023"/>
    <s v="PENDIENTE"/>
    <s v="Ninguna"/>
    <x v="1"/>
    <s v="Ingreso"/>
    <m/>
    <s v="DERECHO"/>
    <s v="N/A"/>
    <s v="FEMENINO"/>
    <s v="karen.alvarez@jep.gov.co"/>
    <s v="https://community.secop.gov.co/Public/Tendering/ContractNoticePhases/View?PPI=CO1.PPI.19218054&amp;isFromPublicArea=True&amp;isModal=False"/>
    <n v="6"/>
    <n v="2022"/>
  </r>
  <r>
    <s v="JEP-477-2022"/>
    <s v="JEP-CSPO-459-2022"/>
    <s v="Carlos Torres"/>
    <s v="Firmado 7/07/2022 "/>
    <s v="Henry Alberto Romero Correa"/>
    <s v="Henry Alberto"/>
    <s v="Romero Correa"/>
    <x v="1"/>
    <s v="1. Prestación de servicios"/>
    <n v="80007484"/>
    <n v="4"/>
    <s v="Persona Natural"/>
    <s v="ND"/>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s v="Departamento SAAD - Comparecientes"/>
    <s v="N/A"/>
    <s v="N/A"/>
    <s v="N/A"/>
    <s v="Inversión"/>
    <n v="36140715"/>
    <s v="N/A"/>
    <s v="N/A"/>
    <n v="3252663"/>
    <n v="73922"/>
    <n v="294222"/>
    <n v="2018011001091"/>
    <d v="2022-07-01T00:00:00"/>
    <d v="2022-07-05T00:00:00"/>
    <s v="N/A"/>
    <s v="N/A"/>
    <s v="N/A"/>
    <s v="N/A"/>
    <n v="0"/>
    <s v="N/A"/>
    <n v="0"/>
    <s v="N/A"/>
    <n v="0"/>
    <s v="N/A"/>
    <n v="0"/>
    <n v="36140715"/>
    <s v="NO"/>
    <s v="N/A"/>
    <s v="N/A"/>
    <s v="N/A"/>
    <s v="N/A"/>
    <d v="2022-11-30T00:00:00"/>
    <d v="2022-11-30T00:00:00"/>
    <s v="SI"/>
    <s v="Antioquia"/>
    <s v="Cumplimiento"/>
    <s v="21-45-101376225"/>
    <n v="0"/>
    <s v="Seguros de Estado S.A."/>
    <d v="2022-07-01T00:00:00"/>
    <s v="01/07/2022 - 31/05/2023"/>
    <s v="PENDIENTE"/>
    <s v="Ninguna"/>
    <x v="1"/>
    <s v="Ingreso"/>
    <s v="N/A"/>
    <s v="DERECHO"/>
    <s v="N/A"/>
    <s v="MASCULINO"/>
    <s v="henry.romero@jep.gov.co"/>
    <s v="https://community.secop.gov.co/Public/Tendering/ContractNoticePhases/View?PPI=CO1.PPI.19219678&amp;isFromPublicArea=True&amp;isModal=False"/>
    <n v="7"/>
    <n v="2022"/>
  </r>
  <r>
    <s v="JEP-478-2022"/>
    <s v="JEP-CSPO-460-2022"/>
    <s v="Carlos Torres"/>
    <s v="N/R"/>
    <s v="Edwin Armando Embus Canencio "/>
    <s v="Edwin Armando"/>
    <s v="Embus Canencio "/>
    <x v="1"/>
    <s v="1. Prestación de servicios"/>
    <n v="12275202"/>
    <n v="5"/>
    <s v="Persona Natural"/>
    <s v="Popayán"/>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s v="Departamento SAAD - Comparecientes"/>
    <s v="N/A"/>
    <s v="N/A"/>
    <s v="N/A"/>
    <s v="Inversión"/>
    <n v="36140715"/>
    <s v="N/A"/>
    <s v="N/A"/>
    <n v="7228143"/>
    <n v="74822"/>
    <n v="294322"/>
    <n v="2018011001091"/>
    <d v="2022-07-01T00:00:00"/>
    <d v="2022-07-05T00:00:00"/>
    <s v="N/A"/>
    <s v="N/A"/>
    <s v="N/A"/>
    <s v="N/A"/>
    <n v="0"/>
    <s v="N/A"/>
    <n v="0"/>
    <s v="N/A"/>
    <n v="0"/>
    <s v="N/A"/>
    <n v="0"/>
    <n v="36140715"/>
    <s v="NO"/>
    <s v="N/A"/>
    <s v="N/A"/>
    <s v="N/A"/>
    <s v="N/A"/>
    <d v="2022-11-30T00:00:00"/>
    <d v="2022-11-30T00:00:00"/>
    <s v="SI"/>
    <s v="Cauca"/>
    <s v="Cumplimiento"/>
    <s v="40-47-101004285"/>
    <n v="0"/>
    <s v="Seguros de Estado S.A."/>
    <d v="2022-07-02T00:00:00"/>
    <s v="01/07/2022 - 31/05/2024"/>
    <s v="PENDIENTE"/>
    <s v="Ninguna"/>
    <x v="1"/>
    <s v="Ingreso"/>
    <s v="N/A"/>
    <s v="DERECHO"/>
    <s v="N/A"/>
    <s v="MASCULINO"/>
    <s v="edwin.embus@jep.gov.co"/>
    <s v="https://community.secop.gov.co/Public/Tendering/ContractNoticePhases/View?PPI=CO1.PPI.19220923&amp;isFromPublicArea=True&amp;isModal=False"/>
    <n v="7"/>
    <n v="2022"/>
  </r>
  <r>
    <s v="JEP-479-2022"/>
    <s v="JEP-CSPO-461-2022"/>
    <s v="Carlos Torres"/>
    <s v="N/R"/>
    <s v="David Leonardo Gamboa Díaz"/>
    <s v="David Leonardo"/>
    <s v="Gamboa Díaz"/>
    <x v="1"/>
    <s v="1. Prestación de servicios"/>
    <n v="1093742555"/>
    <n v="9"/>
    <s v="Persona Natural"/>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s v="Departamento SAAD - Comparecientes"/>
    <s v="N/A"/>
    <s v="N/A"/>
    <s v="N/A"/>
    <s v="Inversión"/>
    <n v="36140715"/>
    <s v="N/A"/>
    <s v="N/A"/>
    <n v="7228143"/>
    <n v="75222"/>
    <n v="294422"/>
    <n v="2018011001091"/>
    <d v="2022-07-01T00:00:00"/>
    <d v="2022-07-05T00:00:00"/>
    <s v="N/A"/>
    <s v="N/A"/>
    <s v="N/A"/>
    <s v="N/A"/>
    <n v="0"/>
    <s v="N/A"/>
    <n v="0"/>
    <s v="N/A"/>
    <n v="0"/>
    <s v="N/A"/>
    <n v="0"/>
    <n v="36140715"/>
    <s v="NO"/>
    <s v="N/A"/>
    <s v="N/A"/>
    <s v="N/A"/>
    <s v="N/A"/>
    <d v="2022-11-30T00:00:00"/>
    <d v="2022-11-30T00:00:00"/>
    <s v="SI"/>
    <s v="Bogotá D.C. "/>
    <s v="Cumplimiento"/>
    <s v="21-47-101021201"/>
    <n v="0"/>
    <s v="Seguros de Estado S.A."/>
    <d v="2022-07-01T00:00:00"/>
    <s v="01/07/2022 - 31/05/2023"/>
    <s v="PENDIENTE"/>
    <s v="Ninguna"/>
    <x v="1"/>
    <s v="Ingreso"/>
    <s v="N/A"/>
    <s v="DERECHO"/>
    <s v="N/A"/>
    <s v="MASCULINO"/>
    <s v="david.gamboa@jep.gov.co"/>
    <s v="https://community.secop.gov.co/Public/Tendering/ContractNoticePhases/View?PPI=CO1.PPI.19222491&amp;isFromPublicArea=True&amp;isModal=False"/>
    <n v="7"/>
    <n v="2022"/>
  </r>
  <r>
    <s v="JEP-480-2022"/>
    <s v="JEP-CSPO-462-2022"/>
    <s v="Carlos Torres"/>
    <s v="Revisado el 13/07/2022 "/>
    <s v="Sandra Angelica Cuevas Melendez"/>
    <s v="Sandra Angelica"/>
    <s v="Cuevas Melendez"/>
    <x v="1"/>
    <s v="1. Prestación de servicios"/>
    <n v="40023472"/>
    <n v="8"/>
    <s v="Persona Natural"/>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s v="Departamento SAAD - Comparecientes"/>
    <s v="N/A"/>
    <s v="N/A"/>
    <s v="N/A"/>
    <s v="Inversión"/>
    <n v="36140715"/>
    <s v="N/A"/>
    <s v="N/A"/>
    <n v="7228143"/>
    <n v="75622"/>
    <n v="324822"/>
    <n v="2018011001091"/>
    <d v="2022-07-15T00:00:00"/>
    <d v="2022-07-19T00:00:00"/>
    <s v="N/A"/>
    <s v="N/A"/>
    <s v="N/A"/>
    <s v="N/A"/>
    <n v="0"/>
    <s v="N/A"/>
    <n v="0"/>
    <s v="N/A"/>
    <n v="0"/>
    <s v="N/A"/>
    <n v="0"/>
    <n v="36140715"/>
    <s v="NO"/>
    <s v="N/A"/>
    <s v="N/A"/>
    <s v="N/A"/>
    <s v="N/A"/>
    <d v="2022-11-30T00:00:00"/>
    <d v="2022-11-30T00:00:00"/>
    <s v="SI"/>
    <s v="Meta"/>
    <s v="Cumplimiento"/>
    <s v="21-47-101021565"/>
    <n v="1"/>
    <s v="Seguros de Estado S.A."/>
    <d v="2022-07-18T00:00:00"/>
    <s v="15/07/2023 - 31/05/2023"/>
    <s v="PENDIENTE"/>
    <s v="Ninguna"/>
    <x v="1"/>
    <s v="Ingreso"/>
    <s v="N/A"/>
    <s v="DERECHO"/>
    <s v="N/A"/>
    <s v="FEMENINO"/>
    <s v="sandra.cuevas@jep.gov.co"/>
    <s v="https://community.secop.gov.co/Public/Tendering/ContractNoticePhases/View?PPI=CO1.PPI.19283365&amp;isFromPublicArea=True&amp;isModal=False"/>
    <n v="7"/>
    <n v="2022"/>
  </r>
  <r>
    <s v="JEP-481-2022"/>
    <s v="JEP-CSPO-463-2022"/>
    <s v="Carlos Torres"/>
    <s v="Revisado el 13/07/2022 "/>
    <s v="Claudia Marcela Rivera Quiroga"/>
    <s v="Claudia Marcela"/>
    <s v="Rivera Quiroga"/>
    <x v="1"/>
    <s v="1. Prestación de servicios"/>
    <n v="1098683765"/>
    <n v="3"/>
    <s v="Persona Natural"/>
    <s v="Bucaramanga"/>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s v="Departamento SAAD - Comparecientes"/>
    <s v="N/A"/>
    <s v="N/A"/>
    <s v="N/A"/>
    <s v="Inversión"/>
    <n v="36140715"/>
    <s v="N/A"/>
    <s v="N/A"/>
    <n v="7228143"/>
    <n v="75722"/>
    <n v="312222"/>
    <n v="2018011001091"/>
    <d v="2022-07-11T00:00:00"/>
    <d v="2022-07-13T00:00:00"/>
    <s v="N/A"/>
    <s v="N/A"/>
    <s v="N/A"/>
    <s v="N/A"/>
    <n v="0"/>
    <s v="N/A"/>
    <n v="0"/>
    <s v="N/A"/>
    <n v="0"/>
    <s v="N/A"/>
    <n v="0"/>
    <n v="36140715"/>
    <s v="NO"/>
    <s v="N/A"/>
    <s v="N/A"/>
    <s v="N/A"/>
    <s v="N/A"/>
    <d v="2022-11-30T00:00:00"/>
    <d v="2022-11-30T00:00:00"/>
    <s v="SI"/>
    <s v="Valle del Cauca"/>
    <s v="Cumplimiento"/>
    <s v="430 47 994000056569"/>
    <n v="0"/>
    <s v="Aseguradora Solidaria de Colombia"/>
    <d v="2022-07-11T00:00:00"/>
    <s v="11/07/2022 - 31/05/2023"/>
    <s v="PENDIENTE"/>
    <s v="Ninguna"/>
    <x v="1"/>
    <s v="Ingreso"/>
    <s v="N/A"/>
    <s v="PND"/>
    <s v="PND"/>
    <s v="FEMENINO"/>
    <s v="lina.morales@jep.gov.co"/>
    <s v="https://community.secop.gov.co/Public/Tendering/ContractNoticePhases/View?PPI=CO1.PPI.19283527&amp;isFromPublicArea=True&amp;isModal=False"/>
    <n v="7"/>
    <n v="2022"/>
  </r>
  <r>
    <s v="JEP-482-2022"/>
    <s v="JEP-CSPO-464-2022"/>
    <s v="Carlos Torres"/>
    <s v="Revisado el 13/07/2022 "/>
    <s v="Oscar Felipe Bernal Beltran"/>
    <s v="Oscar Felipe"/>
    <s v="Bernal Beltran"/>
    <x v="1"/>
    <s v="1. Prestación de servicios"/>
    <n v="80098893"/>
    <n v="2"/>
    <s v="Persona Natural"/>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s v="Departamento SAAD - Comparecientes"/>
    <s v="N/A"/>
    <s v="N/A"/>
    <s v="N/A"/>
    <s v="Inversión"/>
    <n v="36140715"/>
    <s v="N/A"/>
    <s v="N/A"/>
    <n v="7228143"/>
    <n v="76222"/>
    <n v="323022"/>
    <n v="2018011001091"/>
    <d v="2022-07-15T00:00:00"/>
    <d v="2022-07-19T00:00:00"/>
    <s v="N/A"/>
    <s v="N/A"/>
    <s v="N/A"/>
    <s v="N/A"/>
    <n v="0"/>
    <s v="N/A"/>
    <n v="0"/>
    <s v="N/A"/>
    <n v="0"/>
    <s v="N/A"/>
    <n v="0"/>
    <n v="36140715"/>
    <s v="NO"/>
    <s v="N/A"/>
    <s v="N/A"/>
    <s v="N/A"/>
    <s v="N/A"/>
    <d v="2022-11-30T00:00:00"/>
    <d v="2022-11-30T00:00:00"/>
    <s v="SI"/>
    <s v="Bogotá D.C."/>
    <s v="Cumplimiento"/>
    <s v="25-47-101003020"/>
    <n v="0"/>
    <s v="Seguros del Estado S.A."/>
    <d v="2022-07-16T00:00:00"/>
    <s v="15/07/2022 - 31/05/2023"/>
    <s v="PENDIENTE"/>
    <s v="Ninguna"/>
    <x v="1"/>
    <s v="Ingreso"/>
    <s v="N/A"/>
    <s v="PND"/>
    <s v="PND"/>
    <s v="MASCULINO"/>
    <s v="oscar.bernal@jep.gov.co"/>
    <s v="https://community.secop.gov.co/Public/Tendering/ContractNoticePhases/View?PPI=CO1.PPI.19283454&amp;isFromPublicArea=True&amp;isModal=False"/>
    <n v="7"/>
    <n v="2022"/>
  </r>
  <r>
    <s v="JEP-483-2022"/>
    <s v="JEP-CSPO-465-2022"/>
    <s v="Carlos Torres"/>
    <s v="Revisado el 13/07/2022 "/>
    <s v="Diego Andrés Bernal Cortés"/>
    <s v="Diego Andrés"/>
    <s v="Bernal Cortés"/>
    <x v="1"/>
    <s v="1. Prestación de servicios"/>
    <n v="80098893"/>
    <n v="2"/>
    <s v="Persona Natural"/>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s v="Departamento SAAD - Comparecientes"/>
    <s v="N/A"/>
    <s v="N/A"/>
    <s v="N/A"/>
    <s v="Inversión"/>
    <n v="36140715"/>
    <s v="N/A"/>
    <s v="N/A"/>
    <n v="7228143"/>
    <n v="76322"/>
    <n v="322922"/>
    <n v="2018011001091"/>
    <d v="2022-07-15T00:00:00"/>
    <d v="2022-07-22T00:00:00"/>
    <s v="N/A"/>
    <s v="N/A"/>
    <s v="N/A"/>
    <s v="N/A"/>
    <n v="0"/>
    <s v="N/A"/>
    <n v="0"/>
    <s v="N/A"/>
    <n v="0"/>
    <s v="N/A"/>
    <n v="0"/>
    <n v="36140715"/>
    <s v="NO"/>
    <s v="N/A"/>
    <s v="N/A"/>
    <s v="N/A"/>
    <s v="N/A"/>
    <d v="2022-11-30T00:00:00"/>
    <d v="2022-11-30T00:00:00"/>
    <s v="SI"/>
    <s v="Bogotá D.C."/>
    <s v="Cumplimiento"/>
    <s v="21-47-101021589"/>
    <n v="0"/>
    <s v="Seguros del Estado S.A."/>
    <d v="2022-07-19T00:00:00"/>
    <s v="15/07/2022 - 31/05/2022"/>
    <s v="PENDIENTE"/>
    <s v="Ninguna"/>
    <x v="1"/>
    <s v="Ingreso"/>
    <s v="N/A"/>
    <s v="PND"/>
    <s v="PND"/>
    <s v="MASCULINO"/>
    <s v="diego.bernal@jep.gov.co"/>
    <s v="https://community.secop.gov.co/Public/Tendering/ContractNoticePhases/View?PPI=CO1.PPI.19283457&amp;isFromPublicArea=True&amp;isModal=False"/>
    <n v="7"/>
    <n v="2022"/>
  </r>
  <r>
    <s v="JEP-484-2022"/>
    <s v="JEP-CSPO-466-2022"/>
    <s v="Carlos Torres"/>
    <s v="Revisado el 13/07/2022 "/>
    <s v="Álvaro Benítez Rondón"/>
    <s v="Álvaro"/>
    <s v="Benítez Rondón"/>
    <x v="1"/>
    <s v="1. Prestación de servicios"/>
    <n v="19264412"/>
    <n v="3"/>
    <s v="Persona Natural"/>
    <s v="Bogotá"/>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s v="Departamento SAAD - Comparecientes"/>
    <s v="N/A"/>
    <s v="N/A"/>
    <s v="N/A"/>
    <s v="Inversión"/>
    <n v="36140715"/>
    <s v="N/A"/>
    <s v="N/A"/>
    <n v="7228143"/>
    <n v="76822"/>
    <n v="322822"/>
    <n v="2018011001091"/>
    <d v="2022-07-14T00:00:00"/>
    <d v="2022-07-19T00:00:00"/>
    <s v="N/A"/>
    <s v="N/A"/>
    <s v="N/A"/>
    <s v="N/A"/>
    <n v="0"/>
    <s v="N/A"/>
    <n v="0"/>
    <s v="N/A"/>
    <n v="0"/>
    <s v="N/A"/>
    <n v="0"/>
    <n v="36140715"/>
    <s v="NO"/>
    <s v="N/A"/>
    <s v="N/A"/>
    <s v="N/A"/>
    <s v="N/A"/>
    <d v="2022-11-30T00:00:00"/>
    <d v="2022-11-30T00:00:00"/>
    <s v="SI"/>
    <s v="Bogotá D.C."/>
    <s v="Cumplimiento"/>
    <s v="21-47-101021559"/>
    <n v="0"/>
    <s v="Seguros del Estado S.A."/>
    <d v="2022-07-18T00:00:00"/>
    <s v="14/072022 - 03/06/2023"/>
    <s v="PENDIENTE"/>
    <s v="Ninguna"/>
    <x v="1"/>
    <s v="Ingreso"/>
    <s v="N/A"/>
    <s v="PND"/>
    <s v="PND"/>
    <s v="MASCULINO"/>
    <s v="alvaro.benitez@jep.gov.co"/>
    <s v="https://community.secop.gov.co/Public/Tendering/ContractNoticePhases/View?PPI=CO1.PPI.19284225&amp;isFromPublicArea=True&amp;isModal=False"/>
    <n v="7"/>
    <n v="2022"/>
  </r>
  <r>
    <s v="JEP-485-2022"/>
    <s v="JEP-CSPO-467-2022"/>
    <s v="Carlos Torres"/>
    <s v="Revisado el 13/07/2022 "/>
    <s v="Alexander Arias Castrillón"/>
    <s v="Alexander"/>
    <s v="Arias Castrillón"/>
    <x v="1"/>
    <s v="1. Prestación de servicios"/>
    <n v="79750564"/>
    <n v="7"/>
    <s v="Persona Natural"/>
    <s v="Bogotá"/>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Catalina Diaz Gomez"/>
    <s v="Departamento SAAD - Comparecientes"/>
    <s v="N/A"/>
    <s v="N/A"/>
    <s v="N/A"/>
    <s v="Inversión"/>
    <n v="36140715"/>
    <s v="N/A"/>
    <s v="N/A"/>
    <n v="3252663"/>
    <n v="77022"/>
    <n v="312322"/>
    <n v="2018011001091"/>
    <d v="2022-07-15T00:00:00"/>
    <d v="2022-07-12T00:00:00"/>
    <s v="N/A"/>
    <s v="N/A"/>
    <s v="N/A"/>
    <s v="N/A"/>
    <n v="0"/>
    <s v="N/A"/>
    <n v="0"/>
    <s v="N/A"/>
    <n v="0"/>
    <s v="N/A"/>
    <n v="0"/>
    <n v="36140715"/>
    <s v="NO"/>
    <s v="N/A"/>
    <s v="N/A"/>
    <s v="N/A"/>
    <s v="N/A"/>
    <d v="2022-11-30T00:00:00"/>
    <d v="2022-11-30T00:00:00"/>
    <s v="SI"/>
    <s v="Bogotá D.C."/>
    <s v="Cumplimiento"/>
    <s v="21-45-101377186"/>
    <n v="0"/>
    <s v="Seguros del Estado S.A."/>
    <d v="2022-07-11T00:00:00"/>
    <s v="11/07/2022 - 11/06/2023"/>
    <s v="PENDIENTE"/>
    <s v="Ninguna"/>
    <x v="1"/>
    <s v="Ingreso"/>
    <s v="N/A"/>
    <s v="PND"/>
    <s v="PND"/>
    <s v="MASCULINO"/>
    <s v="alexander.arias@jep.gov.co"/>
    <s v="https://community.secop.gov.co/Public/Tendering/ContractNoticePhases/View?PPI=CO1.PPI.19283463&amp;isFromPublicArea=True&amp;isModal=False"/>
    <n v="7"/>
    <n v="2022"/>
  </r>
  <r>
    <s v="JEP-486-2022"/>
    <s v="JEP-CSPO-468-2022"/>
    <s v="Laura Paredes"/>
    <s v="Revisado el 08/07/2022 sin firma de la entidad_x000a_Revisado 22/07"/>
    <s v="Sandra Jheraldine Moreno Muñoz "/>
    <s v="Sandra Jheraldine"/>
    <s v="Moreno Muñoz "/>
    <x v="1"/>
    <s v="1. Prestación de servicios"/>
    <n v="1070919207"/>
    <n v="9"/>
    <s v="Persona Natural"/>
    <s v="Bogotá"/>
    <s v="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 "/>
    <m/>
    <s v="Harvey Danilo Suarez Morales"/>
    <s v="Secretaría Ejecutiva"/>
    <s v="Grupo de Análisis de la Información"/>
    <s v="Grupo de Análisis de la Información"/>
    <s v="Sergio Felipe Ayala Ruiz hasta el 14 de julio"/>
    <s v="Grupo de Análisis de la Información"/>
    <s v="N/A"/>
    <s v="N/A"/>
    <s v="N/A"/>
    <s v="Inversión"/>
    <n v="23130050"/>
    <s v="N/A"/>
    <s v="N/A"/>
    <n v="4626010"/>
    <n v="83122"/>
    <n v="313922"/>
    <n v="2018011001091"/>
    <d v="2022-07-11T00:00:00"/>
    <d v="2022-07-12T00:00:00"/>
    <s v="N/A"/>
    <s v="N/A"/>
    <s v="N/A"/>
    <s v="N/A"/>
    <n v="0"/>
    <s v="N/A"/>
    <n v="0"/>
    <s v="N/A"/>
    <n v="0"/>
    <s v="N/A"/>
    <n v="0"/>
    <n v="23130050"/>
    <s v="NO"/>
    <s v="N/A"/>
    <s v="N/A"/>
    <s v="N/A"/>
    <s v="N/A"/>
    <d v="2022-11-30T00:00:00"/>
    <d v="2022-11-30T00:00:00"/>
    <s v="SI"/>
    <s v="Bogotá D.C."/>
    <s v="Cumplimiento"/>
    <s v="21-47-101021397"/>
    <n v="0"/>
    <s v="Seguros del Estado S.A."/>
    <d v="2022-07-11T00:00:00"/>
    <s v="11/07/2022 - 20/06/2023"/>
    <s v="PENDIENTE"/>
    <s v="Ninguna"/>
    <x v="1"/>
    <s v="Ingreso"/>
    <s v="N/A"/>
    <s v="PND"/>
    <s v="PND"/>
    <s v="FEMENINO"/>
    <s v="jheraldin.moreno@jep.gov.co"/>
    <s v="https://community.secop.gov.co/Public/Tendering/ContractNoticePhases/View?PPI=CO1.PPI.19227675&amp;isFromPublicArea=True&amp;isModal=False"/>
    <n v="7"/>
    <n v="2022"/>
  </r>
  <r>
    <s v="JEP-487-2022"/>
    <s v="JEP-CSPO-469-2022"/>
    <s v="Laura Paredes"/>
    <s v="Revisado el 10/08/2022"/>
    <s v="Karen Lorena Cordoba Aranguren"/>
    <s v="Karen Lorena"/>
    <s v="Cordoba Aranguren"/>
    <x v="1"/>
    <s v="1. Prestación de servicios"/>
    <n v="1018469184"/>
    <n v="7"/>
    <s v="Persona Natural"/>
    <s v="Bogotá"/>
    <s v=" 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
    <m/>
    <s v="Harvey Danilo Suarez Morales"/>
    <s v="Secretaría Ejecutiva"/>
    <s v="Grupo de Análisis de la Información"/>
    <s v="Grupo de Análisis de la Información"/>
    <s v="Gloria Marcela Abadia Cubillos"/>
    <s v="Grupo de Análisis de la Información"/>
    <s v="N/A"/>
    <s v="N/A"/>
    <s v="N/A"/>
    <s v="Inversión"/>
    <n v="23130050"/>
    <s v="N/A"/>
    <s v="N/A"/>
    <n v="4626010"/>
    <n v="83322"/>
    <n v="297822"/>
    <n v="2018011001091"/>
    <d v="2022-07-05T00:00:00"/>
    <d v="2022-07-06T00:00:00"/>
    <s v="N/A"/>
    <s v="N/A"/>
    <s v="N/A"/>
    <s v="N/A"/>
    <n v="0"/>
    <s v="N/A"/>
    <n v="0"/>
    <s v="N/A"/>
    <n v="0"/>
    <s v="N/A"/>
    <n v="0"/>
    <n v="23130050"/>
    <s v="NO"/>
    <s v="N/A"/>
    <s v="N/A"/>
    <s v="N/A"/>
    <s v="N/A"/>
    <d v="2022-11-30T00:00:00"/>
    <d v="2022-11-30T00:00:00"/>
    <s v="SI"/>
    <s v="Bogotá D.C."/>
    <s v="Cumplimiento"/>
    <s v="15-47-101009590"/>
    <n v="0"/>
    <s v="Seguros del Estado S.A."/>
    <d v="2022-07-05T00:00:00"/>
    <s v="05/07/2022 - 31/05/2023"/>
    <s v="PENDIENTE"/>
    <s v="Ninguna"/>
    <x v="1"/>
    <s v="Ingreso"/>
    <s v="N/A"/>
    <s v="PND"/>
    <s v="N/A"/>
    <s v="FEMENINO"/>
    <s v="N/R"/>
    <s v="https://community.secop.gov.co/Public/Tendering/ContractNoticePhases/View?PPI=CO1.PPI.19229877&amp;isFromPublicArea=True&amp;isModal=False"/>
    <n v="7"/>
    <n v="2022"/>
  </r>
  <r>
    <s v="JEP-488-2022"/>
    <s v="JEP-CSPO-470-2022"/>
    <s v="Laura Paredes"/>
    <s v="Revisado el 10/08/2022"/>
    <s v="Gerly Lorena Cortes Lozano "/>
    <s v="Gerly Lorena"/>
    <s v="Cortes Lozano"/>
    <x v="1"/>
    <s v="1. Prestación de servicios"/>
    <n v="52975798"/>
    <n v="1"/>
    <s v="Persona Natural"/>
    <s v="Socaha"/>
    <s v="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
    <m/>
    <s v="Harvey Danilo Suarez Morales"/>
    <s v="Secretaría Ejecutiva"/>
    <s v="Grupo de Análisis de la Información"/>
    <s v="Grupo de Análisis de la Información"/>
    <s v="Gloria Marcela Abadia Cubillos"/>
    <s v="Grupo de Análisis de la Información"/>
    <s v="N/A"/>
    <s v="N/A"/>
    <s v="N/A"/>
    <s v="Inversión"/>
    <n v="27756060"/>
    <s v="N/A"/>
    <s v="N/A"/>
    <n v="4626010"/>
    <n v="83222"/>
    <n v="307122"/>
    <n v="2018011001091"/>
    <d v="2022-07-07T00:00:00"/>
    <d v="2022-07-08T00:00:00"/>
    <s v="Diego Fernando Alvarez Ariza"/>
    <n v="1032451997"/>
    <n v="1"/>
    <d v="2022-10-20T00:00:00"/>
    <n v="0"/>
    <s v="N/A"/>
    <n v="0"/>
    <s v="N/A"/>
    <n v="0"/>
    <s v="N/A"/>
    <n v="0"/>
    <n v="27756060"/>
    <s v="NO"/>
    <s v="N/A"/>
    <s v="N/A"/>
    <s v="N/A"/>
    <s v="N/A"/>
    <d v="2022-12-31T00:00:00"/>
    <d v="2022-12-31T00:00:00"/>
    <s v="SI"/>
    <s v="Bogotá D.C."/>
    <s v="Cumplimiento"/>
    <s v="15-45-101145286"/>
    <n v="0"/>
    <s v="Seguros del Estado S.A."/>
    <d v="2022-07-08T00:00:00"/>
    <s v="07/07/2022 - 30/06/2023"/>
    <s v="PENDIENTE"/>
    <s v="En fecha  del 20/10/2022  se realiza la cesion del contrato"/>
    <x v="1"/>
    <s v="Cesión"/>
    <s v="N/A"/>
    <s v="PENDIENTE"/>
    <s v="PENDIENTE"/>
    <s v="FEMENINO"/>
    <s v="gerly.cortes@jep.gov.co"/>
    <s v="https://community.secop.gov.co/Public/Tendering/ContractNoticePhases/View?PPI=CO1.PPI.19231708&amp;isFromPublicArea=True&amp;isModal=False"/>
    <n v="7"/>
    <n v="2022"/>
  </r>
  <r>
    <s v="JEP-489-2022"/>
    <s v="JEP-CSPO-471-2022"/>
    <s v="Laura Paredes"/>
    <d v="2022-08-10T00:00:00"/>
    <s v="Jose Manuel Diaz Soto"/>
    <s v="Jose Manuel"/>
    <s v="Diaz Soto"/>
    <x v="1"/>
    <s v="1. Prestación de servicios"/>
    <n v="91519945"/>
    <n v="5"/>
    <s v="Persona Natural"/>
    <s v="ND"/>
    <s v="Prestar servicios profesionales para apoyar al GRAI en la formulación e implementación de metodologías de análisis macrocriminal para la identificación de máximos responsables de graves violaciones a los DDHH."/>
    <m/>
    <s v="Harvey Danilo Suarez Morales"/>
    <s v="Secretaría Ejecutiva"/>
    <s v="Grupo de Análisis de la Información"/>
    <s v="Grupo de Análisis de la Información"/>
    <s v="Gloria Marcela Abadia Cubillos"/>
    <s v="Grupo de Análisis de la Información"/>
    <s v="N/A"/>
    <s v="N/A"/>
    <s v="N/A"/>
    <s v="Inversión"/>
    <n v="63318550"/>
    <s v="N/A"/>
    <s v="N/A"/>
    <n v="10553091"/>
    <n v="83022"/>
    <n v="333322"/>
    <n v="2018011001091"/>
    <d v="2022-07-22T00:00:00"/>
    <d v="2022-07-26T00:00:00"/>
    <s v="N/A"/>
    <s v="N/A"/>
    <s v="N/A"/>
    <s v="N/A"/>
    <n v="-4"/>
    <d v="2022-09-02T00:00:00"/>
    <n v="0"/>
    <s v="N/A"/>
    <n v="0"/>
    <s v="N/A"/>
    <n v="0"/>
    <n v="63318546"/>
    <s v="NO"/>
    <s v="N/A"/>
    <s v="N/A"/>
    <s v="N/A"/>
    <s v="N/A"/>
    <d v="2022-12-31T00:00:00"/>
    <d v="2022-12-31T00:00:00"/>
    <s v="SI"/>
    <s v="Bogotá D.C."/>
    <s v="Cumplimiento"/>
    <s v="11-45-101115375"/>
    <n v="0"/>
    <s v="Seguros del Estado S.A."/>
    <d v="2022-07-22T00:00:00"/>
    <s v="22/07/2022 - 30/06/2023"/>
    <s v="PENDIENTE"/>
    <s v="Mediante Otrosi N°1 en fecha del 2 de septiembre se solicita Modificar el valor del contrato electrónico en el numeral 3 “bienes y servicios”  de 63.318.550 a 63.318.546"/>
    <x v="1"/>
    <s v="Ingreso"/>
    <s v="N/A"/>
    <s v="DERECHO"/>
    <s v="N/A"/>
    <s v="MASCULINO"/>
    <s v="jose.diazs@jep.gov.co"/>
    <s v="https://community.secop.gov.co/Public/Tendering/ContractNoticePhases/View?PPI=CO1.PPI.19232045&amp;isFromPublicArea=True&amp;isModal=False"/>
    <n v="7"/>
    <n v="2022"/>
  </r>
  <r>
    <s v="JEP-490-2022"/>
    <s v="JEP-CSPO-472-2022"/>
    <s v="Laura Paredes"/>
    <s v="Revisado el 10/08/2022 _x000a_Actualizado 24/07/2022"/>
    <s v="Cesar Orlando Cañon Olivia"/>
    <s v="Cesar Orlando"/>
    <s v="Cañon Olivia"/>
    <x v="1"/>
    <s v="1. Prestación de servicios"/>
    <n v="1016039177"/>
    <n v="3"/>
    <s v="Persona Natural"/>
    <s v="Bogotá D.C."/>
    <s v="Prestar servicios profesionales para apoyar y acompañar al Departamento de Atención a Víctimas en la elaboración, seguimiento y apoyo respuesta a órdenes judiciales, peticiones, orientación y asesoría en la sede principal. "/>
    <m/>
    <s v="Harvey Danilo Suarez Morales"/>
    <s v="Secretaría Ejecutiva"/>
    <s v="Subsecretaría Ejecutiva "/>
    <s v="Departamento de Atención a Víctimas"/>
    <s v="Claudia Viviana Ferro Buitrago"/>
    <s v="Departamento de Atención a Víctimas"/>
    <s v="N/A"/>
    <s v="N/A"/>
    <s v="N/A"/>
    <s v="Inversión"/>
    <n v="36140715"/>
    <s v="N/A"/>
    <s v="N/A"/>
    <n v="7228143"/>
    <n v="79922"/>
    <n v="311122"/>
    <n v="2018011001091"/>
    <d v="2022-07-08T00:00:00"/>
    <d v="2022-07-11T00:00:00"/>
    <s v="N/A"/>
    <s v="N/A"/>
    <s v="N/A"/>
    <s v="N/A"/>
    <n v="0"/>
    <s v="N/A"/>
    <n v="0"/>
    <s v="N/A"/>
    <n v="0"/>
    <s v="N/A"/>
    <n v="0"/>
    <n v="36140715"/>
    <s v="NO"/>
    <s v="N/A"/>
    <s v="N/A"/>
    <s v="N/A"/>
    <s v="N/A"/>
    <d v="2022-11-30T00:00:00"/>
    <d v="2022-11-30T00:00:00"/>
    <m/>
    <s v="Bogotá D.C."/>
    <s v="Cumplimiento"/>
    <s v="14-45-101082330"/>
    <n v="0"/>
    <s v="Seguros del Estado S.A."/>
    <d v="2022-07-08T00:00:00"/>
    <s v="08/07/2022 - 30/05/2023"/>
    <s v="PENDIENTE"/>
    <s v="Ninguna"/>
    <x v="1"/>
    <s v="Ingreso"/>
    <s v="N/A"/>
    <s v="PENDIENTE"/>
    <s v="PENDIENTE"/>
    <s v="MASCULINO"/>
    <s v="cesar.canon@jep.gov.co"/>
    <s v="https://community.secop.gov.co/Public/Tendering/ContractNoticePhases/View?PPI=CO1.PPI.19252021&amp;isFromPublicArea=True&amp;isModal=False"/>
    <n v="7"/>
    <n v="2022"/>
  </r>
  <r>
    <s v="JEP-491-2022"/>
    <s v="JEP-CSPO-473-2022"/>
    <s v="Laura Paredes"/>
    <s v="Revisado el 10/08/2022 "/>
    <s v="Javier Eduardo Pereira Cerón"/>
    <s v="Javier Eduardo"/>
    <s v="Pereira Cerón"/>
    <x v="1"/>
    <s v="1. Prestación de servicios"/>
    <n v="76326106"/>
    <n v="9"/>
    <s v="Persona Natural"/>
    <s v="Popayán"/>
    <s v="Prestar servicios profesionales para apoyar al Departamento de Atención a Víctimas en la región de Cauca, Valle del Cauca y Nariño,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36140715"/>
    <s v="N/A"/>
    <s v="N/A"/>
    <n v="7228143"/>
    <n v="80122"/>
    <n v="305322"/>
    <n v="2018011001091"/>
    <d v="2022-07-06T00:00:00"/>
    <d v="2022-07-08T00:00:00"/>
    <s v="N/A"/>
    <s v="N/A"/>
    <s v="N/A"/>
    <s v="N/A"/>
    <n v="0"/>
    <s v="N/A"/>
    <n v="0"/>
    <s v="N/A"/>
    <n v="0"/>
    <s v="N/A"/>
    <n v="0"/>
    <n v="36140715"/>
    <s v="NO"/>
    <s v="N/A"/>
    <s v="N/A"/>
    <s v="N/A"/>
    <s v="N/A"/>
    <d v="2022-11-30T00:00:00"/>
    <d v="2022-11-30T00:00:00"/>
    <m/>
    <s v="Pasto, Cauca, Valle del Cauca y Nariño"/>
    <s v="Cumplimiento"/>
    <s v="40-45-101017808"/>
    <n v="0"/>
    <s v="Seguros del Estado S.A."/>
    <d v="2022-07-07T00:00:00"/>
    <s v="06/07/2022 - 30/05/2023"/>
    <s v="PENDIENTE"/>
    <s v="Ninguna"/>
    <x v="1"/>
    <s v="Ingreso"/>
    <s v="N/A"/>
    <s v="PENDIENTE"/>
    <s v="PENDIENTE"/>
    <s v="MASCULINO"/>
    <s v="javier.pereira@jep.gov.co"/>
    <s v="https://community.secop.gov.co/Public/Tendering/ContractNoticePhases/View?PPI=CO1.PPI.19252088&amp;isFromPublicArea=True&amp;isModal=False"/>
    <n v="7"/>
    <n v="2022"/>
  </r>
  <r>
    <s v="JEP-492-2022"/>
    <s v="JEP-CSPO-474-2022"/>
    <s v="Laura Paredes"/>
    <s v="Revisado el 10/08/2022 "/>
    <s v="Natalia Quiroga Hernandez"/>
    <s v="Natalia"/>
    <s v="Quiroga Hernandez"/>
    <x v="1"/>
    <s v="1. Prestación de servicios"/>
    <n v="1032434366"/>
    <n v="0"/>
    <s v="Persona Natural"/>
    <s v="Bogotá D.C."/>
    <s v="Prestar servicios profesionales para apoyar y acompañar al Departamento de Atención a Víctimas en la elaboración, seguimiento y apoyo respuesta a órdenes judiciales, peticiones, orientación y asesoría en la sede principal. "/>
    <m/>
    <s v="Harvey Danilo Suarez Morales"/>
    <s v="Secretaría Ejecutiva"/>
    <s v="Subsecretaría Ejecutiva "/>
    <s v="Departamento de Atención a Víctimas"/>
    <s v="Claudia Viviana Ferro Buitrago"/>
    <s v="Departamento de Atención a Víctimas"/>
    <s v="N/A"/>
    <s v="N/A"/>
    <s v="N/A"/>
    <s v="Inversión"/>
    <n v="36140715"/>
    <s v="N/A"/>
    <s v="N/A"/>
    <n v="7228143"/>
    <n v="80022"/>
    <n v="308822"/>
    <n v="2018011001091"/>
    <d v="2022-07-08T00:00:00"/>
    <d v="2022-07-09T00:00:00"/>
    <s v="N/A"/>
    <s v="N/A"/>
    <s v="N/A"/>
    <s v="N/A"/>
    <n v="0"/>
    <s v="N/A"/>
    <n v="0"/>
    <s v="N/A"/>
    <n v="0"/>
    <s v="N/A"/>
    <n v="0"/>
    <n v="36140715"/>
    <s v="NO"/>
    <s v="N/A"/>
    <s v="N/A"/>
    <s v="N/A"/>
    <s v="N/A"/>
    <d v="2022-11-30T00:00:00"/>
    <d v="2022-11-30T00:00:00"/>
    <m/>
    <s v="Bogotá D.C."/>
    <s v="Cumplimiento"/>
    <s v="25-47-101003002"/>
    <n v="0"/>
    <s v="Seguros del Estado S.A."/>
    <d v="2022-07-08T00:00:00"/>
    <s v="08/07/2022 - 01/06/2023"/>
    <s v="PENDIENTE"/>
    <s v="Ninguna"/>
    <x v="1"/>
    <s v="Ingreso"/>
    <s v="N/A"/>
    <s v="PENDIENTE"/>
    <s v="PENDIENTE"/>
    <s v="FEMENINO"/>
    <s v="natalia.quiroga@jep.gov.co"/>
    <s v="https://community.secop.gov.co/Public/Tendering/ContractNoticePhases/View?PPI=CO1.PPI.19248583&amp;isFromPublicArea=True&amp;isModal=False"/>
    <n v="7"/>
    <n v="2022"/>
  </r>
  <r>
    <s v="JEP-493-2022"/>
    <s v="JEP-CSPO-475-2022"/>
    <s v="Laura Paredes"/>
    <s v="Revisado el 10/08/2022 "/>
    <s v="Yesid Arnulfo Mejía Chamorro"/>
    <s v="Yesid Arnulfo"/>
    <s v="Mejía Chamorro"/>
    <x v="1"/>
    <s v="1. Prestación de servicios"/>
    <n v="98400064"/>
    <n v="4"/>
    <s v="Persona Natural"/>
    <s v="Pasto"/>
    <s v="Prestar servicios profesionales para apoyar al Departamento de Atención a Víctimas en la región de Nariño, Valle del Cauca, Cauca,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s v="Departamento de Atención a Víctimas"/>
    <s v="N/A"/>
    <s v="N/A"/>
    <s v="N/A"/>
    <s v="Inversión"/>
    <n v="36140715"/>
    <s v="N/A"/>
    <s v="N/A"/>
    <n v="7228143"/>
    <n v="80222"/>
    <n v="311222"/>
    <n v="2018011001091"/>
    <d v="2022-07-08T00:00:00"/>
    <d v="2022-07-11T00:00:00"/>
    <s v="N/A"/>
    <s v="N/A"/>
    <s v="N/A"/>
    <s v="N/A"/>
    <n v="0"/>
    <s v="N/A"/>
    <n v="0"/>
    <s v="N/A"/>
    <n v="0"/>
    <s v="N/A"/>
    <n v="0"/>
    <n v="36140715"/>
    <s v="NO"/>
    <s v="N/A"/>
    <s v="N/A"/>
    <s v="N/A"/>
    <s v="N/A"/>
    <d v="2022-11-30T00:00:00"/>
    <d v="2022-11-30T00:00:00"/>
    <m/>
    <s v="Pasto con_x000a_desplazamiento en la región de Nariño, Cauca y Valle del Cauca"/>
    <s v="Cumplimiento"/>
    <s v="41-45-101077875"/>
    <n v="0"/>
    <s v="Seguros del Estado S.A."/>
    <d v="2022-07-08T00:00:00"/>
    <s v="08/07/2022 - 08/07/2023"/>
    <s v="PENDIENTE"/>
    <s v="Ninguna"/>
    <x v="1"/>
    <s v="Ingreso"/>
    <s v="N/A"/>
    <s v="PENDIENTE"/>
    <s v="PENDIENTE"/>
    <s v="MASCULINO"/>
    <s v="yesid.mejia@jep.gov.co"/>
    <s v="https://community.secop.gov.co/Public/Tendering/ContractNoticePhases/View?PPI=CO1.PPI.19252450&amp;isFromPublicArea=True&amp;isModal=False"/>
    <n v="7"/>
    <n v="2022"/>
  </r>
  <r>
    <s v="JEP-494-2022"/>
    <s v="JEP-CSPO-476-2022"/>
    <s v="Jairo Cuellar"/>
    <s v="Revisado el 10/07/2022"/>
    <s v="Leonardo Yepes Moreno"/>
    <s v="Leonardo"/>
    <s v="Yepes Moreno"/>
    <x v="1"/>
    <s v="1. Prestación de servicios"/>
    <n v="1032378847"/>
    <n v="1"/>
    <s v="Persona Natural"/>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s v="Departamento SAAD - Comparecientes"/>
    <s v="N/A"/>
    <s v="N/A"/>
    <s v="N/A"/>
    <s v="Inversión"/>
    <n v="36140715"/>
    <s v="N/A"/>
    <s v="N/A"/>
    <n v="7228143"/>
    <n v="77522"/>
    <n v="297022"/>
    <n v="2018011001091"/>
    <d v="2022-07-01T00:00:00"/>
    <d v="2022-07-05T00:00:00"/>
    <s v="N/A"/>
    <s v="N/A"/>
    <s v="N/A"/>
    <s v="N/A"/>
    <n v="0"/>
    <s v="N/A"/>
    <n v="0"/>
    <s v="N/A"/>
    <n v="0"/>
    <s v="N/A"/>
    <n v="0"/>
    <n v="36140715"/>
    <s v="NO"/>
    <s v="N/A"/>
    <s v="N/A"/>
    <s v="N/A"/>
    <s v="N/A"/>
    <d v="2022-11-30T00:00:00"/>
    <d v="2022-11-30T00:00:00"/>
    <m/>
    <s v="Bogotá D.C."/>
    <s v="Cumplimiento"/>
    <s v="14-45-101082043"/>
    <n v="0"/>
    <s v="Seguros del Estado S.A."/>
    <d v="2022-07-05T00:00:00"/>
    <s v="01/07/2022 - 09/06/2023"/>
    <s v="C:\Users\ana.angel\JEP Colombia\Carlos Giovanni Torres Peñaranda - Contractual - Onedrive\Validación pólizas CPS\.VERIFICACIÓN DE PÓLIZAS CONTRATOS 2022\Verificación póliza Contrato  JEP-494-2022.pdf"/>
    <s v="Ninguna"/>
    <x v="1"/>
    <s v="Ingreso"/>
    <s v="N/A"/>
    <s v="PENDIENTE"/>
    <s v="PENDIENTE"/>
    <s v="MASCULINO"/>
    <s v="leonardo.yepes@jep.gov.co"/>
    <s v="https://community.secop.gov.co/Public/Tendering/ContractNoticePhases/View?PPI=CO1.PPI.19243472&amp;isFromPublicArea=True&amp;isModal=False"/>
    <n v="7"/>
    <n v="2022"/>
  </r>
  <r>
    <s v="JEP-495-2022"/>
    <s v="JEP-CSPO-477-2022"/>
    <s v="Jairo Cuellar"/>
    <s v="Revisado el 10/07/2022"/>
    <s v="Sergio Alberto Pardo Giraldo"/>
    <m/>
    <m/>
    <x v="1"/>
    <s v="1. Prestación de servicios"/>
    <n v="19366383"/>
    <n v="6"/>
    <s v="Persona Natural"/>
    <s v="Bogotá D.C. "/>
    <s v="Prestación de servicios profesionales para apoyar al Departamento de SAAD Comparecientes en la articulación de las actividades requeridas para la defensa técnica judicial de los comparecientes miembros de Fuerza Pública que comparezcan ante las Salas y Secciones de la JEP"/>
    <m/>
    <s v="Harvey Danilo Suarez Morales"/>
    <s v="Secretaría Ejecutiva"/>
    <s v="Subsecretaría Ejecutiva "/>
    <s v="Departamento SAAD - Comparecientes"/>
    <s v="Jorge Alirio Mancera Cortés"/>
    <s v="Departamento SAAD - Comparecientes"/>
    <s v="N/A"/>
    <s v="N/A"/>
    <s v="N/A"/>
    <s v="Inversión"/>
    <n v="41200420"/>
    <s v="N/A"/>
    <s v="N/A"/>
    <n v="8240084"/>
    <n v="80522"/>
    <n v="310722"/>
    <n v="2018011001091"/>
    <d v="2022-07-08T00:00:00"/>
    <d v="2022-07-11T00:00:00"/>
    <s v="N/A"/>
    <s v="N/A"/>
    <s v="N/A"/>
    <s v="N/A"/>
    <n v="0"/>
    <s v="N/A"/>
    <n v="0"/>
    <s v="N/A"/>
    <n v="0"/>
    <s v="N/A"/>
    <n v="0"/>
    <n v="41200420"/>
    <s v="NO"/>
    <s v="N/A"/>
    <s v="N/A"/>
    <s v="N/A"/>
    <s v="N/A"/>
    <d v="2022-11-30T00:00:00"/>
    <d v="2022-11-30T00:00:00"/>
    <s v="SI"/>
    <s v="Bogotá D.C."/>
    <s v="Cumplimiento"/>
    <s v="15-45-101145385"/>
    <n v="0"/>
    <s v="Seguros del Estado S.A."/>
    <d v="2022-07-11T00:00:00"/>
    <s v="11/07/2022 - 11/06/2023"/>
    <s v="C:\Users\ana.angel\JEP Colombia\Carlos Giovanni Torres Peñaranda - Contractual - Onedrive\Validación pólizas CPS\.VERIFICACIÓN DE PÓLIZAS CONTRATOS 2022\Verificación póliza Contrato  JEP-495-2022.pdf"/>
    <s v="Ninguna"/>
    <x v="1"/>
    <s v="Ingreso"/>
    <s v="N/A"/>
    <s v="PENDIENTE"/>
    <s v="PENDIENTE"/>
    <s v="MASCULINO"/>
    <s v="sergio.pardo@jep.gov.co"/>
    <s v="https://community.secop.gov.co/Public/Tendering/ContractNoticePhases/View?PPI=CO1.PPI.19246013&amp;isFromPublicArea=True&amp;isModal=False"/>
    <n v="7"/>
    <n v="2022"/>
  </r>
  <r>
    <s v="JEP-496-2022"/>
    <s v="JEP-CSPO-478-2022"/>
    <s v="Jairo Cuellar"/>
    <s v="Revisado el 22/07/2022"/>
    <s v="Wilson Dario Rodriguez Barrera"/>
    <m/>
    <m/>
    <x v="1"/>
    <s v="1. Prestación de servicios"/>
    <n v="79558943"/>
    <n v="3"/>
    <s v="Persona Natural"/>
    <s v="Bogotá D.C. "/>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s v="Subsecretaría Ejecutiva "/>
    <s v="Departamento SAAD - Comparecientes"/>
    <s v="Jorge Alirio Mancera Cortés"/>
    <s v="Departamento SAAD - Comparecientes"/>
    <s v="N/A"/>
    <s v="N/A"/>
    <s v="N/A"/>
    <s v="Inversión"/>
    <n v="36140715"/>
    <s v="N/A"/>
    <s v="N/A"/>
    <n v="7228143"/>
    <n v="74022"/>
    <n v="318922"/>
    <n v="2018011001091"/>
    <d v="2022-07-13T00:00:00"/>
    <d v="2022-07-14T00:00:00"/>
    <s v="N/A"/>
    <s v="N/A"/>
    <s v="N/A"/>
    <s v="N/A"/>
    <n v="0"/>
    <s v="N/A"/>
    <n v="0"/>
    <s v="N/A"/>
    <n v="0"/>
    <s v="N/A"/>
    <n v="0"/>
    <n v="36140715"/>
    <s v="NO"/>
    <s v="N/A"/>
    <s v="N/A"/>
    <s v="N/A"/>
    <s v="N/A"/>
    <d v="2022-11-30T00:00:00"/>
    <d v="2022-11-30T00:00:00"/>
    <s v="SI"/>
    <s v="región de Tolima -Huila"/>
    <s v="Cumplimiento"/>
    <s v="17-47-101003630"/>
    <n v="0"/>
    <s v="Seguros del Estado S.A."/>
    <d v="2022-07-14T00:00:00"/>
    <s v="13/07/2022 - 31/05/2023"/>
    <s v="PENDIENTE"/>
    <s v="Ninguna"/>
    <x v="1"/>
    <s v="Ingreso"/>
    <s v="N/A"/>
    <s v="PENDIENTE"/>
    <s v="PENDIENTE"/>
    <s v="MASCULINO"/>
    <s v="wilson.rodriguez@jep.gov.co"/>
    <s v="https://community.secop.gov.co/Public/Tendering/ContractNoticePhases/View?PPI=CO1.PPI.19250518&amp;isFromPublicArea=True&amp;isModal=False"/>
    <n v="7"/>
    <n v="2022"/>
  </r>
  <r>
    <s v="JEP-497-2022"/>
    <s v="JEP-CSPO-479-2022"/>
    <s v="Jairo Cuellar"/>
    <s v="Revisado el 13/07/2022"/>
    <s v="Norma Suleiza Mavesoy Polanco"/>
    <m/>
    <m/>
    <x v="1"/>
    <s v="1. Prestación de servicios"/>
    <n v="40077339"/>
    <n v="8"/>
    <s v="Persona Natural"/>
    <s v="Florencia"/>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s v="Subsecretaría Ejecutiva "/>
    <s v="Departamento SAAD - Comparecientes"/>
    <s v="Jorge Alirio Mancera Cortés"/>
    <s v="Departamento SAAD - Comparecientes"/>
    <s v="N/A"/>
    <s v="N/A"/>
    <s v="N/A"/>
    <s v="Inversión"/>
    <n v="36140715"/>
    <s v="N/A"/>
    <s v="N/A"/>
    <n v="7228143"/>
    <n v="75322"/>
    <n v="313822"/>
    <n v="2018011001091"/>
    <d v="2022-07-11T00:00:00"/>
    <d v="2022-07-12T00:00:00"/>
    <s v="N/A"/>
    <s v="N/A"/>
    <s v="N/A"/>
    <s v="N/A"/>
    <n v="0"/>
    <s v="N/A"/>
    <n v="0"/>
    <s v="N/A"/>
    <n v="0"/>
    <s v="N/A"/>
    <n v="0"/>
    <n v="36140715"/>
    <s v="NO"/>
    <s v="N/A"/>
    <s v="N/A"/>
    <s v="N/A"/>
    <s v="N/A"/>
    <d v="2022-11-30T00:00:00"/>
    <d v="2022-11-30T00:00:00"/>
    <m/>
    <s v="Caquetá"/>
    <s v="Cumplimiento"/>
    <s v="61-45-101019950"/>
    <n v="0"/>
    <s v="Seguros del Estado S.A."/>
    <d v="2022-07-12T00:00:00"/>
    <s v="11/07/2022 - 09/06/2023"/>
    <s v="PENDIENTE"/>
    <s v="Ninguna"/>
    <x v="1"/>
    <s v="Ingreso"/>
    <s v="N/A"/>
    <s v="PENDIENTE"/>
    <s v="PENDIENTE"/>
    <s v="FEMENINO"/>
    <s v="norma.mavesoy@jep.gov.co"/>
    <s v="https://community.secop.gov.co/Public/Tendering/ContractNoticePhases/View?PPI=CO1.PPI.19250852&amp;isFromPublicArea=True&amp;isModal=False"/>
    <n v="7"/>
    <n v="2022"/>
  </r>
  <r>
    <s v="JEP-498-2022"/>
    <s v="JEP-CSPO-480-2022"/>
    <s v="Jairo Cuellar"/>
    <s v="Revisado el 10/07/2022 Revisado el 22/07 completo"/>
    <s v="Augusto Guzmán Ramírez"/>
    <m/>
    <m/>
    <x v="1"/>
    <s v="1. Prestación de servicios"/>
    <n v="79121148"/>
    <n v="8"/>
    <s v="Persona Natural"/>
    <s v="Bogotá D.C. "/>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s v="Subsecretaría Ejecutiva "/>
    <s v="Departamento SAAD - Comparecientes"/>
    <s v="Jorge Alirio Mancera Cortés"/>
    <s v="Departamento SAAD - Comparecientes"/>
    <s v="N/A"/>
    <s v="N/A"/>
    <s v="N/A"/>
    <s v="Inversión"/>
    <n v="36140715"/>
    <s v="N/A"/>
    <s v="N/A"/>
    <n v="7228143"/>
    <n v="76122"/>
    <n v="302122"/>
    <n v="2018011001091"/>
    <d v="2022-07-05T00:00:00"/>
    <d v="2022-07-08T00:00:00"/>
    <s v="N/A"/>
    <s v="N/A"/>
    <s v="N/A"/>
    <s v="N/A"/>
    <n v="0"/>
    <s v="N/A"/>
    <n v="0"/>
    <s v="N/A"/>
    <n v="0"/>
    <s v="N/A"/>
    <n v="0"/>
    <n v="36140715"/>
    <s v="NO"/>
    <s v="N/A"/>
    <s v="N/A"/>
    <s v="N/A"/>
    <s v="N/A"/>
    <d v="2022-11-30T00:00:00"/>
    <d v="2022-11-30T00:00:00"/>
    <s v="SI"/>
    <s v="Tolima"/>
    <s v="Cumplimiento"/>
    <s v="21-45-101376596"/>
    <n v="0"/>
    <s v="Seguros del Estado S.A."/>
    <d v="2022-07-06T00:00:00"/>
    <s v="05/07/2022- -31/05/2023"/>
    <s v="PENDIENTE"/>
    <s v="Ninguna"/>
    <x v="1"/>
    <s v="Ingreso"/>
    <s v="N/A"/>
    <s v="PENDIENTE"/>
    <s v="PENDIENTE"/>
    <s v="MASCULINO"/>
    <s v="auguman@outlook.com"/>
    <s v="https://community.secop.gov.co/Public/Tendering/ContractNoticePhases/View?PPI=CO1.PPI.19251898&amp;isFromPublicArea=True&amp;isModal=False"/>
    <n v="7"/>
    <n v="2022"/>
  </r>
  <r>
    <s v="JEP-499-2022"/>
    <s v="JEP-CSPO-481-2022"/>
    <s v="Jairo Cuellar"/>
    <s v="Revisado el 10/07/2022 sin acta de inicio"/>
    <s v="Cesar Augusto Intriago Romero"/>
    <m/>
    <m/>
    <x v="1"/>
    <s v="1. Prestación de servicios"/>
    <n v="2970912"/>
    <n v="0"/>
    <s v="Persona Natural"/>
    <s v="Cota"/>
    <s v="Prestación de servicios profesionales en las labores de asesoría jurídica, atención integral y defensa judicial a las personas que comparezcan ante las salas y secciones de la JEP, así como apoyar y acompañar a la Secretaría Ejecutiva en los procesos penales de su competencia.(Contratos o convenio que no requieren pluralidad de ofertas)"/>
    <m/>
    <s v="Harvey Danilo Suarez Morales"/>
    <s v="Secretaría Ejecutiva"/>
    <s v="Subsecretaría Ejecutiva "/>
    <s v="Departamento SAAD - Comparecientes"/>
    <s v="Jorge Alirio Mancera Cortés"/>
    <s v="Departamento SAAD - Comparecientes"/>
    <s v="N/A"/>
    <s v="N/A"/>
    <s v="N/A"/>
    <s v="Inversión"/>
    <n v="41200420"/>
    <s v="N/A"/>
    <s v="N/A"/>
    <n v="8240084"/>
    <n v="73322"/>
    <n v="311022"/>
    <n v="2018011001091"/>
    <d v="2022-07-10T00:00:00"/>
    <d v="2022-07-11T00:00:00"/>
    <s v="N/A"/>
    <s v="N/A"/>
    <s v="N/A"/>
    <s v="N/A"/>
    <n v="0"/>
    <s v="N/A"/>
    <n v="0"/>
    <s v="N/A"/>
    <n v="0"/>
    <s v="N/A"/>
    <n v="0"/>
    <n v="41200420"/>
    <s v="NO"/>
    <s v="N/A"/>
    <s v="N/A"/>
    <s v="N/A"/>
    <s v="N/A"/>
    <d v="2022-11-30T00:00:00"/>
    <d v="2022-11-30T00:00:00"/>
    <s v="SI"/>
    <s v="Bogotá D.C."/>
    <s v="Cumplimiento"/>
    <s v="21-47-101021395"/>
    <n v="0"/>
    <s v="Seguros del Estado S.A."/>
    <s v="11/072022"/>
    <s v="10/07/2022 - 31/05/2023"/>
    <s v="PENDIENTE"/>
    <s v="Ninguna"/>
    <x v="1"/>
    <s v="Ingreso"/>
    <s v="N/A"/>
    <s v="PENDIENTE"/>
    <s v="PENDIENTE"/>
    <s v="MASCULINO"/>
    <s v="cesar.intriago@jep.gov.co"/>
    <s v="https://community.secop.gov.co/Public/Tendering/ContractNoticePhases/View?PPI=CO1.PPI.19257438&amp;isFromPublicArea=True&amp;isModal=False"/>
    <n v="7"/>
    <n v="2022"/>
  </r>
  <r>
    <s v="JEP-500-2022"/>
    <s v="JEP-CSPO-482-2022"/>
    <s v="Jairo Cuellar"/>
    <s v="Revisado 10/07/2022 sin aprobación de la entidad_x000a_Revisado el 21/07/2022 rechazado"/>
    <s v="Aldemar Guarnizo Garcia"/>
    <m/>
    <m/>
    <x v="1"/>
    <s v="1. Prestación de servicios"/>
    <n v="740846661"/>
    <n v="8"/>
    <s v="Persona Natural"/>
    <s v="Bogotá D.C. "/>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s v="Subsecretaría Ejecutiva "/>
    <s v="Departamento SAAD - Comparecientes"/>
    <s v="Jorge Alirio Mancera Cortés"/>
    <s v="Departamento SAAD - Comparecientes"/>
    <s v="N/A"/>
    <s v="N/A"/>
    <s v="N/A"/>
    <s v="Inversión"/>
    <n v="36140715"/>
    <s v="N/A"/>
    <s v="N/A"/>
    <n v="7228143"/>
    <n v="73622"/>
    <n v="339722"/>
    <s v="_x0009_2018011001091"/>
    <d v="2022-07-26T00:00:00"/>
    <d v="2022-07-27T00:00:00"/>
    <s v="N/A"/>
    <s v="N/A"/>
    <s v="N/A"/>
    <s v="N/A"/>
    <n v="0"/>
    <s v="N/A"/>
    <n v="0"/>
    <s v="N/A"/>
    <n v="0"/>
    <s v="N/A"/>
    <n v="0"/>
    <n v="7228143"/>
    <s v="NO"/>
    <s v="N/A"/>
    <s v="N/A"/>
    <s v="N/A"/>
    <s v="N/A"/>
    <d v="2022-11-30T00:00:00"/>
    <d v="2022-11-30T00:00:00"/>
    <s v="SI"/>
    <s v="Bogotá D.C."/>
    <s v="Cumplimiento"/>
    <s v="25-47-101003050"/>
    <n v="0"/>
    <s v="Seguros del Estado S.A."/>
    <d v="2022-07-26T00:00:00"/>
    <s v="26/07/2022 - 10/06/2023"/>
    <s v="PENDIENTE"/>
    <s v="Ninguna"/>
    <x v="1"/>
    <s v="Ingreso"/>
    <s v="N/A"/>
    <s v="PENDIENTE"/>
    <s v="PENDIENTE"/>
    <s v="MASCULINO"/>
    <s v="aldemar.guarnizo@jep.gov.co"/>
    <s v="https://community.secop.gov.co/Public/Tendering/ContractNoticePhases/View?PPI=CO1.PPI.19260122&amp;isFromPublicArea=True&amp;isModal=False"/>
    <n v="7"/>
    <n v="2022"/>
  </r>
  <r>
    <s v="JEP-501-2022"/>
    <s v="JEP-CSPO-483-2022"/>
    <s v="Jairo Cuellar"/>
    <s v="Firmado con acta de inicio Revisado 22/07"/>
    <s v="Oscar David Getial Vargas"/>
    <m/>
    <m/>
    <x v="1"/>
    <s v="1. Prestación de servicios"/>
    <n v="87060217"/>
    <n v="4"/>
    <s v="Persona Natural"/>
    <s v="Pasto"/>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s v="Subsecretaría Ejecutiva "/>
    <s v="Departamento SAAD - Comparecientes"/>
    <s v="Jorge Alirio Mancera Cortés"/>
    <s v="Departamento SAAD - Comparecientes"/>
    <s v="N/A"/>
    <s v="N/A"/>
    <s v="N/A"/>
    <s v="Inversión"/>
    <n v="36140715"/>
    <s v="N/A"/>
    <s v="N/A"/>
    <n v="7228143"/>
    <n v="74322"/>
    <s v="_x0009_302822"/>
    <n v="2018011001091"/>
    <d v="2022-07-06T00:00:00"/>
    <d v="2022-07-07T00:00:00"/>
    <s v="N/A"/>
    <s v="N/A"/>
    <s v="N/A"/>
    <s v="N/A"/>
    <n v="0"/>
    <s v="N/A"/>
    <n v="0"/>
    <s v="N/A"/>
    <n v="0"/>
    <s v="N/A"/>
    <n v="0"/>
    <n v="36140715"/>
    <s v="NO"/>
    <s v="N/A"/>
    <s v="N/A"/>
    <s v="N/A"/>
    <s v="N/A"/>
    <d v="2022-11-30T00:00:00"/>
    <d v="2022-11-30T00:00:00"/>
    <s v="SI"/>
    <s v="Nariño"/>
    <s v="Cumplimiento"/>
    <s v="41-47-101004297"/>
    <n v="0"/>
    <s v="Seguros del Estado S.A."/>
    <d v="2022-07-06T00:00:00"/>
    <s v="06/07/2022 - 31/05/2023"/>
    <s v="PENDIENTE"/>
    <s v="Ninguna"/>
    <x v="1"/>
    <s v="Ingreso"/>
    <s v="N/A"/>
    <s v="PENDIENTE"/>
    <s v="PENDIENTE"/>
    <s v="MASCULINO"/>
    <s v="oscar.getial@jep.gov.co"/>
    <s v="https://community.secop.gov.co/Public/Tendering/ContractNoticePhases/View?PPI=CO1.PPI.19260134&amp;isFromPublicArea=True&amp;isModal=False"/>
    <n v="7"/>
    <n v="2022"/>
  </r>
  <r>
    <s v="JEP-502-2022"/>
    <s v="JEP-CSPO-484-2022"/>
    <s v="Jairo Cuellar"/>
    <s v="Firmado con acta de inicio Revisado 22/07"/>
    <s v="German David Alarcon De Lavalle"/>
    <m/>
    <m/>
    <x v="1"/>
    <s v="1. Prestación de servicios"/>
    <n v="1010201777"/>
    <n v="4"/>
    <s v="Persona Natural"/>
    <s v="Bogotá"/>
    <s v="Prestar servicios profesionales especializados para apoyar y acompañar al departamento SAAD Comparecientes en el seguimiento y apoyo al equipo jurídico encargado de brindar asesoría jurídica y defensa técnica judicial a los comparecientes ante las diferentes Salas y Secciones de la JEP. (Contratos o convenio que no requieren pluralidad de ofertas)"/>
    <m/>
    <s v="Harvey Danilo Suarez Morales"/>
    <s v="Secretaría Ejecutiva"/>
    <s v="Subsecretaría Ejecutiva "/>
    <s v="Departamento SAAD - Comparecientes"/>
    <s v="Jorge Alirio Mancera Cortés"/>
    <s v="Departamento SAAD - Comparecientes"/>
    <s v="N/A"/>
    <s v="N/A"/>
    <s v="N/A"/>
    <s v="Inversión"/>
    <n v="51228600"/>
    <s v="N/A"/>
    <s v="N/A"/>
    <n v="10245720"/>
    <n v="77322"/>
    <n v="297922"/>
    <n v="2018011001091"/>
    <d v="2022-07-02T00:00:00"/>
    <d v="2022-07-05T00:00:00"/>
    <s v="N/A"/>
    <s v="N/A"/>
    <s v="N/A"/>
    <s v="N/A"/>
    <n v="0"/>
    <s v="N/A"/>
    <n v="0"/>
    <s v="N/A"/>
    <n v="0"/>
    <s v="N/A"/>
    <n v="0"/>
    <n v="51228600"/>
    <s v="NO"/>
    <s v="N/A"/>
    <s v="N/A"/>
    <s v="N/A"/>
    <s v="N/A"/>
    <d v="2022-11-30T00:00:00"/>
    <d v="2022-11-30T00:00:00"/>
    <s v="SI"/>
    <s v="Bogotá D.C."/>
    <s v="Cumplimiento"/>
    <s v="21-45-101376347"/>
    <n v="0"/>
    <s v="Seguros del Estado S.A."/>
    <d v="2022-07-05T00:00:00"/>
    <s v="02/07/2022 - 31/05/2023"/>
    <s v="PENDIENTE"/>
    <s v="Ninguna"/>
    <x v="1"/>
    <s v="Ingreso"/>
    <s v="N/A"/>
    <s v="PENDIENTE"/>
    <s v="PENDIENTE"/>
    <s v="MASCULINO"/>
    <s v="german.alarcon@jep.gov.co"/>
    <s v="https://community.secop.gov.co/Public/Tendering/ContractNoticePhases/View?PPI=CO1.PPI.19258740&amp;isFromPublicArea=True&amp;isModal=False"/>
    <n v="7"/>
    <n v="2022"/>
  </r>
  <r>
    <s v="JEP-503-2022"/>
    <s v="JEP-CSPO-485-2022"/>
    <s v="Carlos Torres"/>
    <s v="Revisado el 08/07/2022 sin firma de la entidad"/>
    <s v="Luz Marina Achury Rocha"/>
    <m/>
    <m/>
    <x v="1"/>
    <s v="1. Prestación de servicios"/>
    <n v="36378800"/>
    <n v="1"/>
    <s v="Persona Natural"/>
    <s v="Bogotá"/>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s v="Departamento SAAD - Comparecientes"/>
    <s v="N/A"/>
    <s v="N/A"/>
    <s v="N/A"/>
    <s v="Inversión"/>
    <n v="36140715"/>
    <s v="N/A"/>
    <s v="N/A"/>
    <n v="7228143"/>
    <n v="85122"/>
    <n v="319122"/>
    <n v="2018011001091"/>
    <d v="2022-07-13T00:00:00"/>
    <d v="2022-07-14T00:00:00"/>
    <s v="N/A"/>
    <s v="N/A"/>
    <s v="N/A"/>
    <s v="N/A"/>
    <n v="0"/>
    <s v="N/A"/>
    <n v="0"/>
    <s v="N/A"/>
    <n v="0"/>
    <s v="N/A"/>
    <n v="0"/>
    <n v="36140715"/>
    <s v="NO"/>
    <s v="N/A"/>
    <s v="N/A"/>
    <s v="N/A"/>
    <s v="N/A"/>
    <d v="2022-11-30T00:00:00"/>
    <d v="2022-11-30T00:00:00"/>
    <s v="SI"/>
    <s v="Bogotá D.C."/>
    <s v="Cumplimiento"/>
    <s v="21-45-101377532"/>
    <n v="0"/>
    <s v="Seguros del Estado S.A."/>
    <d v="2022-07-13T00:00:00"/>
    <s v="13/07/2022 - 01/06/2023"/>
    <s v="PENDIENTE"/>
    <s v="Ninguna"/>
    <x v="1"/>
    <s v="Ingreso"/>
    <s v="N/A"/>
    <s v="PENDIENTE"/>
    <s v="PENDIENTE"/>
    <s v="FEMENINO"/>
    <s v="luz.achury@jep.gov.co"/>
    <s v="https://community.secop.gov.co/Public/Tendering/ContractNoticePhases/View?PPI=CO1.PPI.19284227&amp;isFromPublicArea=True&amp;isModal=False"/>
    <n v="7"/>
    <n v="2022"/>
  </r>
  <r>
    <s v="JEP-504-2022"/>
    <s v="JEP-CSPO-486-2022"/>
    <s v="John Maldonado"/>
    <s v="Revisado 13/07/2022"/>
    <s v="Angie Catalina Velasco"/>
    <m/>
    <m/>
    <x v="1"/>
    <s v="1. Prestación de servicios"/>
    <n v="1057489435"/>
    <n v="8"/>
    <s v="Persona Natural"/>
    <s v="Bogotá"/>
    <s v="Prestación de servicios para apoyar la gestión administrativa relacionada con el desarrollo del Sistema Autónomo"/>
    <s v="Administrativo Transversal"/>
    <s v="Harvey Danilo Suarez Morales"/>
    <s v="Secretaría Ejecutiva"/>
    <s v="Subsecretaría Ejecutiva "/>
    <s v="Departamento SAAD - Comparecientes"/>
    <s v="Jorge Alirio Mancera Cortés"/>
    <s v="Departamento SAAD - Comparecientes"/>
    <s v="N/A"/>
    <s v="N/A"/>
    <s v="N/A"/>
    <s v="Inversión"/>
    <n v="18070350"/>
    <s v="N/A"/>
    <s v="N/A"/>
    <n v="3614070"/>
    <n v="78522"/>
    <n v="296822"/>
    <s v="_x0009_2018011001091"/>
    <d v="2022-07-01T00:00:00"/>
    <d v="2022-07-05T00:00:00"/>
    <s v="Laura Valentina Gualteros Jiménez"/>
    <n v="1018491592"/>
    <n v="0"/>
    <d v="2022-10-21T00:00:00"/>
    <n v="0"/>
    <s v="N/A"/>
    <n v="0"/>
    <s v="N/A"/>
    <n v="0"/>
    <s v="N/A"/>
    <n v="0"/>
    <n v="18070350"/>
    <s v="NO"/>
    <s v="N/A"/>
    <s v="N/A"/>
    <s v="N/A"/>
    <s v="N/A"/>
    <d v="2022-11-30T00:00:00"/>
    <d v="2022-11-30T00:00:00"/>
    <s v="SI"/>
    <s v="Bogotá D.C."/>
    <s v="Cumplimiento"/>
    <s v="25-47-101002981"/>
    <n v="0"/>
    <s v="Seguros del Estado S.A."/>
    <d v="2022-07-01T00:00:00"/>
    <s v="01/07/2022 - 01/06/2023"/>
    <s v="PENDIENTE"/>
    <s v="En fecha del 21/10/2022 se aprueba la cesión del contrato"/>
    <x v="1"/>
    <s v="Cesión"/>
    <s v="N/A"/>
    <s v="PENDIENTE"/>
    <s v="PENDIENTE"/>
    <s v="FEMENINO"/>
    <s v="angie.velasco@jep.gov.co"/>
    <s v="https://community.secop.gov.co/Public/Tendering/ContractNoticePhases/View?PPI=CO1.PPI.19234849&amp;isFromPublicArea=True&amp;isModal=False"/>
    <n v="7"/>
    <n v="2022"/>
  </r>
  <r>
    <s v="JEP-505-2022"/>
    <s v="JEP-CSPO-487-2022"/>
    <s v="John Maldonado"/>
    <s v="Revisado 22/07/2022"/>
    <s v=" Hector Horacio Perez Prieto"/>
    <m/>
    <m/>
    <x v="1"/>
    <s v="1. Prestación de servicios"/>
    <n v="79348924"/>
    <n v="2"/>
    <s v="Persona Natural"/>
    <s v="Bogotá"/>
    <s v="Prestación de servicios para acompañar la gestión administrativa del Departamento SAAD Comparecientes en asuntos relacionados con la ejecución de los contratos suscritos para el desarrollo del Sistema Autónomo"/>
    <m/>
    <s v="Harvey Danilo Suarez Morales"/>
    <s v="Secretaría Ejecutiva"/>
    <s v="Subsecretaría Ejecutiva "/>
    <s v="Departamento SAAD - Comparecientes"/>
    <s v="Jorge Alirio Mancera Cortés"/>
    <s v="Departamento SAAD - Comparecientes"/>
    <s v="N/A"/>
    <s v="N/A"/>
    <s v="N/A"/>
    <s v="Inversión"/>
    <n v="18070350"/>
    <s v="N/A"/>
    <s v="N/A"/>
    <n v="3614070"/>
    <n v="74422"/>
    <n v="310222"/>
    <n v="2018011001091"/>
    <d v="2022-07-08T00:00:00"/>
    <d v="2022-07-11T00:00:00"/>
    <s v="N/A"/>
    <s v="N/A"/>
    <s v="N/A"/>
    <s v="N/A"/>
    <n v="0"/>
    <s v="N/A"/>
    <n v="0"/>
    <s v="N/A"/>
    <n v="0"/>
    <s v="N/A"/>
    <n v="0"/>
    <n v="18070350"/>
    <s v="NO"/>
    <s v="N/A"/>
    <s v="N/A"/>
    <s v="N/A"/>
    <s v="N/A"/>
    <d v="2022-11-30T00:00:00"/>
    <d v="2022-11-30T00:00:00"/>
    <s v="SI"/>
    <s v="Bogotá D.C."/>
    <s v="Cumplimiento"/>
    <s v="14-45-101082357"/>
    <n v="0"/>
    <s v="Seguros del Estado S.A."/>
    <d v="2022-07-11T00:00:00"/>
    <s v="08/07/2022 - 31/05/2023"/>
    <s v="PENDIENTE"/>
    <s v="Ninguna"/>
    <x v="1"/>
    <s v="Ingreso"/>
    <s v="N/A"/>
    <s v="PENDIENTE"/>
    <s v="PENDIENTE"/>
    <s v="MASCULINO"/>
    <s v="hector.perez@jep.gov.co"/>
    <s v="https://community.secop.gov.co/Public/Tendering/ContractNoticePhases/View?PPI=CO1.PPI.19261765&amp;isFromPublicArea=True&amp;isModal=False"/>
    <n v="7"/>
    <n v="2022"/>
  </r>
  <r>
    <s v="JEP-506-2022"/>
    <s v="JEP-CSPO-488-2022"/>
    <s v="John Maldonado"/>
    <s v="Revisado el 10/07/2022 Firmado con acta de inicio"/>
    <s v="Milton Ricardo Medina Sanchez"/>
    <m/>
    <m/>
    <x v="1"/>
    <s v="1. Prestación de servicios"/>
    <n v="79524626"/>
    <n v="7"/>
    <s v="Persona Natural"/>
    <s v="Bogotá"/>
    <s v="Prestación de servicios profesionales para apoyar y acompañar al departamento SAAD Comparecientes en el trámite de las gestiones administrativas propias del desarrollo del Sistema Autónomo de Asesoría y Defensa"/>
    <m/>
    <s v="Harvey Danilo Suarez Morales"/>
    <s v="Secretaría Ejecutiva"/>
    <s v="Subsecretaría Ejecutiva "/>
    <s v="Departamento SAAD - Comparecientes"/>
    <s v="Jorge Alirio Mancera Cortés"/>
    <s v="Departamento SAAD - Comparecientes"/>
    <s v="N/A"/>
    <s v="N/A"/>
    <s v="N/A"/>
    <s v="Inversión"/>
    <n v="36140715"/>
    <s v="N/A"/>
    <s v="N/A"/>
    <n v="7228143"/>
    <n v="75122"/>
    <n v="298622"/>
    <n v="2018011001091"/>
    <d v="2022-07-05T00:00:00"/>
    <d v="2022-07-06T00:00:00"/>
    <s v="N/A"/>
    <s v="N/A"/>
    <s v="N/A"/>
    <s v="N/A"/>
    <n v="0"/>
    <s v="N/A"/>
    <n v="0"/>
    <s v="N/A"/>
    <n v="0"/>
    <s v="N/A"/>
    <n v="0"/>
    <n v="36140715"/>
    <s v="NO"/>
    <s v="N/A"/>
    <s v="N/A"/>
    <s v="N/A"/>
    <s v="N/A"/>
    <d v="2022-11-30T00:00:00"/>
    <d v="2022-11-30T00:00:00"/>
    <s v="SI"/>
    <s v="Bogotá D.C."/>
    <s v="Cumplimiento"/>
    <s v="14-45-101082120"/>
    <n v="0"/>
    <s v="Seguros del Estado S.A."/>
    <d v="2022-07-06T00:00:00"/>
    <s v="05/07/2022 - 31/05/2023"/>
    <s v="PENDIENTE"/>
    <s v="Ninguna"/>
    <x v="1"/>
    <s v="Ingreso"/>
    <s v="N/A"/>
    <s v="PENDIENTE"/>
    <s v="PENDIENTE"/>
    <s v="MASCULINO"/>
    <s v="milton.medina@jep.gov.co"/>
    <s v="https://community.secop.gov.co/Public/Tendering/ContractNoticePhases/View?PPI=CO1.PPI.19235186&amp;isFromPublicArea=True&amp;isModal=False"/>
    <n v="7"/>
    <n v="2022"/>
  </r>
  <r>
    <s v="JEP-507-2022"/>
    <s v="JEP-CSPO-489-2022"/>
    <s v="John Maldonado"/>
    <s v="Revisado el 22/07/2022"/>
    <s v="Manuel Jose Jimenez Vergara"/>
    <m/>
    <m/>
    <x v="1"/>
    <s v="1. Prestación de servicios"/>
    <n v="1103096296"/>
    <n v="1"/>
    <s v="Persona Natural"/>
    <s v="ND"/>
    <s v="Prestación de servicios profesionales para apoyar y acompañar al departamento SAAD Comparecientes en el trámite de las gestiones administrativas propias del desarrollo del Sistema Autónomo de Asesoría y Defensa"/>
    <m/>
    <s v="Harvey Danilo Suarez Morales"/>
    <s v="Secretaría Ejecutiva"/>
    <s v="Subsecretaría Ejecutiva "/>
    <s v="Departamento SAAD - Comparecientes"/>
    <s v="Jorge Alirio Mancera Cortés"/>
    <s v="Departamento SAAD - Comparecientes"/>
    <s v="N/A"/>
    <s v="N/A"/>
    <s v="N/A"/>
    <s v="Inversión"/>
    <n v="36140715"/>
    <s v="N/A"/>
    <s v="N/A"/>
    <n v="7228143"/>
    <n v="75822"/>
    <s v="_x0009_298722"/>
    <n v="2018011001091"/>
    <d v="2022-07-05T00:00:00"/>
    <d v="2022-07-06T00:00:00"/>
    <s v="N/A"/>
    <s v="N/A"/>
    <s v="N/A"/>
    <s v="N/A"/>
    <n v="0"/>
    <s v="N/A"/>
    <n v="0"/>
    <s v="N/A"/>
    <n v="0"/>
    <s v="N/A"/>
    <n v="0"/>
    <n v="36140715"/>
    <s v="NO"/>
    <s v="N/A"/>
    <s v="N/A"/>
    <s v="N/A"/>
    <s v="N/A"/>
    <d v="2022-11-30T00:00:00"/>
    <d v="2022-11-30T00:00:00"/>
    <s v="SI"/>
    <s v="Bogotá D.C."/>
    <s v="Cumplimiento"/>
    <s v="63-47-101001076"/>
    <n v="0"/>
    <s v="Seguros del Estado S.A."/>
    <d v="2022-07-05T00:00:00"/>
    <s v="05/07/2022 - 31/05/2023"/>
    <s v="PENDIENTE"/>
    <s v="Ninguna"/>
    <x v="1"/>
    <s v="Ingreso"/>
    <s v="N/A"/>
    <s v="PENDIENTE"/>
    <s v="PENDIENTE"/>
    <s v="MASCULINO"/>
    <s v="milton.medina@jep.gov.co"/>
    <s v="https://community.secop.gov.co/Public/Tendering/ContractNoticePhases/View?PPI=CO1.PPI.19237818&amp;isFromPublicArea=True&amp;isModal=False"/>
    <n v="7"/>
    <n v="2022"/>
  </r>
  <r>
    <s v="JEP-508-2022"/>
    <s v="JEP-CSPO-490-2022"/>
    <s v="John Maldonado"/>
    <s v="Revisado 22/07/2022"/>
    <s v="Martha Liliana Forero"/>
    <m/>
    <m/>
    <x v="1"/>
    <s v="1. Prestación de servicios"/>
    <n v="20994932"/>
    <n v="7"/>
    <s v="Persona Natural"/>
    <s v="Bogotá"/>
    <s v="Prestación de servicios para apoyar la gestión administrativa relacionada con el desarrollo del Sistema Autónomo"/>
    <m/>
    <s v="Harvey Danilo Suarez Morales"/>
    <s v="Secretaría Ejecutiva"/>
    <s v="Subsecretaría Ejecutiva "/>
    <s v="Departamento SAAD - Comparecientes"/>
    <s v="Jorge Alirio Mancera Cortés"/>
    <s v="Departamento SAAD - Comparecientes"/>
    <s v="N/A"/>
    <s v="N/A"/>
    <s v="N/A"/>
    <s v="Inversión"/>
    <n v="18070350"/>
    <s v="N/A"/>
    <s v="N/A"/>
    <n v="3614070"/>
    <n v="76422"/>
    <n v="298822"/>
    <s v="_x0009_2018011001091"/>
    <d v="2022-07-05T00:00:00"/>
    <d v="2022-07-07T00:00:00"/>
    <s v="N/A"/>
    <s v="N/A"/>
    <s v="N/A"/>
    <s v="N/A"/>
    <n v="0"/>
    <s v="N/A"/>
    <n v="0"/>
    <s v="N/A"/>
    <n v="0"/>
    <s v="N/A"/>
    <n v="0"/>
    <n v="18070350"/>
    <s v="NO"/>
    <s v="N/A"/>
    <s v="N/A"/>
    <s v="N/A"/>
    <s v="N/A"/>
    <d v="2022-11-30T00:00:00"/>
    <d v="2022-11-30T00:00:00"/>
    <s v="SI"/>
    <s v="Bogotá D.C."/>
    <s v="Cumplimiento "/>
    <s v="14-47-101017996"/>
    <n v="0"/>
    <s v="Seguros del Estado S.A. "/>
    <d v="2022-07-05T00:00:00"/>
    <s v="05/07/2022 - 01/06/2023"/>
    <s v="PENDIENTE"/>
    <s v="Ninguna"/>
    <x v="1"/>
    <s v="Ingreso"/>
    <s v="N/A"/>
    <s v="ADMINISTRACIÓN DE EMPRESAS SIN ACTA"/>
    <s v="N/A"/>
    <s v="FEMENINO"/>
    <s v="martha.foreroo@jep.gov.co"/>
    <s v="https://community.secop.gov.co/Public/Tendering/ContractNoticePhases/View?PPI=CO1.PPI.19238744&amp;isFromPublicArea=True&amp;isModal=False"/>
    <n v="7"/>
    <n v="2022"/>
  </r>
  <r>
    <s v="JEP-509-2022"/>
    <s v="JEP-CSPO-491-2022"/>
    <s v="John Maldonado"/>
    <s v="Revisado el 10/07/2022 Firmado sin acta de inicio"/>
    <s v="Jorge Hernando Torres Zafra"/>
    <m/>
    <m/>
    <x v="1"/>
    <s v="1. Prestación de servicios"/>
    <n v="19492073"/>
    <n v="7"/>
    <s v="Persona Natural"/>
    <s v="Bogotá"/>
    <s v="Prestación de servicios profesionales para apoyar y acompañar al departamento SAAD Comparecientes en el trámite de las gestiones administrativas propias del desarrollo del Sistema Autónomo de Asesoría y Defensa"/>
    <m/>
    <s v="Harvey Danilo Suarez Morales"/>
    <s v="Secretaría Ejecutiva"/>
    <s v="Subsecretaría Ejecutiva "/>
    <s v="Departamento SAAD - Comparecientes"/>
    <s v="Jorge Alirio Mancera Cortés"/>
    <s v="Departamento SAAD - Comparecientes"/>
    <s v="N/A"/>
    <s v="N/A"/>
    <s v="N/A"/>
    <s v="Inversión"/>
    <n v="36140715"/>
    <s v="N/A"/>
    <s v="N/A"/>
    <n v="7228143"/>
    <n v="76722"/>
    <n v="310322"/>
    <n v="2018011001091"/>
    <d v="2022-07-08T00:00:00"/>
    <d v="2022-07-11T00:00:00"/>
    <s v="N/A"/>
    <s v="N/A"/>
    <s v="N/A"/>
    <s v="N/A"/>
    <n v="0"/>
    <s v="N/A"/>
    <n v="0"/>
    <s v="N/A"/>
    <n v="0"/>
    <s v="N/A"/>
    <n v="0"/>
    <n v="36140715"/>
    <s v="NO"/>
    <s v="N/A"/>
    <s v="N/A"/>
    <s v="N/A"/>
    <s v="N/A"/>
    <d v="2022-11-30T00:00:00"/>
    <d v="2022-11-30T00:00:00"/>
    <s v="SI"/>
    <s v="Bogotá D.C."/>
    <s v="Cumplimiento "/>
    <s v="63-47-101001090"/>
    <n v="0"/>
    <s v="Seguros del Estado S.A. "/>
    <s v="11/072022"/>
    <s v="08/07/2022 - 31/05/2023"/>
    <s v="PENDIENTE"/>
    <s v="Ninguna"/>
    <x v="1"/>
    <s v="Ingreso"/>
    <s v="N/A"/>
    <s v="PENDIENTE"/>
    <s v="PENDIENTE"/>
    <s v="MASCULINO"/>
    <s v="jorge.torres@jep.gov.co"/>
    <s v="https://community.secop.gov.co/Public/Tendering/ContractNoticePhases/View?PPI=CO1.PPI.19238762&amp;isFromPublicArea=True&amp;isModal=False"/>
    <n v="7"/>
    <n v="2022"/>
  </r>
  <r>
    <s v="JEP-510-2022"/>
    <s v="JEP-CSPO-492-2022"/>
    <s v="John Maldonado"/>
    <s v="N/R"/>
    <s v="Jimenez Chavarro Loren Tatiana"/>
    <m/>
    <m/>
    <x v="1"/>
    <s v="1. Prestación de servicios"/>
    <n v="1013603231"/>
    <n v="1"/>
    <s v="Persona Natural"/>
    <s v="Bogotá"/>
    <s v="Prestación de servicios profesionales para apoyar y acompañar al departamento SAAD Comparecientes en las gestiones administrativas propias del Sistema Autónomo relacionadas con el acopio, compilación y manejo de información"/>
    <m/>
    <s v="Harvey Danilo Suarez Morales"/>
    <s v="Secretaría Ejecutiva"/>
    <s v="Subsecretaría Ejecutiva "/>
    <s v="Departamento SAAD - Comparecientes"/>
    <s v="Jorge Alirio Mancera Cortés"/>
    <s v="Departamento SAAD - Comparecientes"/>
    <s v="N/A"/>
    <s v="N/A"/>
    <s v="N/A"/>
    <s v="Inversión"/>
    <n v="26021315"/>
    <s v="N/A"/>
    <s v="N/A"/>
    <n v="5204263"/>
    <n v="76922"/>
    <n v="298922"/>
    <n v="2018011001091"/>
    <d v="2022-07-05T00:00:00"/>
    <d v="2022-07-08T00:00:00"/>
    <s v="N/A"/>
    <s v="N/A"/>
    <s v="N/A"/>
    <s v="N/A"/>
    <n v="0"/>
    <s v="N/A"/>
    <n v="0"/>
    <s v="N/A"/>
    <n v="0"/>
    <s v="N/A"/>
    <n v="0"/>
    <n v="26021315"/>
    <s v="NO"/>
    <s v="N/A"/>
    <s v="N/A"/>
    <s v="N/A"/>
    <s v="N/A"/>
    <d v="2022-11-30T00:00:00"/>
    <d v="2022-11-30T00:00:00"/>
    <s v="SI"/>
    <s v="Bogotá D.C."/>
    <s v="Cumplimiento "/>
    <s v="21-47-101021319"/>
    <n v="0"/>
    <s v="Seguros del Estado S.A. "/>
    <d v="2022-07-07T00:00:00"/>
    <s v="05/07/2022 - 31//05/2023"/>
    <s v="PENDIENTE"/>
    <s v="En fecha del 25/08/2022 se suscbirio Acta de terminación anticipada y balance y cierre final del Contrato JEP-510-2022, loren Jimenez SAAD Comparecientes"/>
    <x v="0"/>
    <s v="Terminación anticipada"/>
    <s v="N/A"/>
    <s v="PENDIENTE"/>
    <s v="PENDIENTE"/>
    <s v="FEMENINO"/>
    <s v="loren.jimenez@jep.gov.co"/>
    <s v="https://community.secop.gov.co/Public/Tendering/ContractNoticePhases/View?PPI=CO1.PPI.19239121&amp;isFromPublicArea=True&amp;isModal=False"/>
    <n v="7"/>
    <n v="2022"/>
  </r>
  <r>
    <s v="JEP-511-2022"/>
    <s v="JEP-CSPO-493-2022"/>
    <s v="John Maldonado"/>
    <s v="Revisado el 10/07/2022 Firmado sin acta de inicio"/>
    <s v="Maria Lucia Vargas Pardo"/>
    <m/>
    <m/>
    <x v="1"/>
    <s v="1. Prestación de servicios"/>
    <n v="35465251"/>
    <n v="5"/>
    <s v="Persona Natural"/>
    <s v="Bogotá"/>
    <s v="Prestación de servicios profesionales para apoyar y acompañar al departamento SAAD Comparecientes en el trámite de las gestiones administrativas propias del desarrollo del Sistema Autónomo de Asesoría y Defensa"/>
    <m/>
    <s v="Harvey Danilo Suarez Morales"/>
    <s v="Secretaría Ejecutiva"/>
    <s v="Subsecretaría Ejecutiva "/>
    <s v="Departamento SAAD - Comparecientes"/>
    <s v="Jorge Alirio Mancera Cortés"/>
    <s v="Departamento SAAD - Comparecientes"/>
    <s v="N/A"/>
    <s v="N/A"/>
    <s v="N/A"/>
    <s v="Inversión"/>
    <n v="36140715"/>
    <s v="N/A"/>
    <s v="N/A"/>
    <n v="7228143"/>
    <n v="76022"/>
    <n v="310422"/>
    <n v="2018011001091"/>
    <d v="2022-07-08T00:00:00"/>
    <d v="2022-07-13T00:00:00"/>
    <s v="N/A"/>
    <s v="N/A"/>
    <s v="N/A"/>
    <s v="N/A"/>
    <n v="0"/>
    <s v="N/A"/>
    <n v="0"/>
    <s v="N/A"/>
    <n v="0"/>
    <s v="N/A"/>
    <n v="0"/>
    <n v="36140715"/>
    <s v="NO"/>
    <s v="N/A"/>
    <s v="N/A"/>
    <s v="N/A"/>
    <s v="N/A"/>
    <d v="2022-11-30T00:00:00"/>
    <d v="2022-11-30T00:00:00"/>
    <s v="SI"/>
    <s v="Bogotá D.C."/>
    <s v="Cumplimiento "/>
    <s v="360 47 994000024222"/>
    <n v="0"/>
    <s v="Aseguradora Solidaria de Colombia"/>
    <d v="2022-07-12T00:00:00"/>
    <s v="08/07/2022 - 08/06/2023"/>
    <s v="PENDIENTE"/>
    <s v="Ninguna"/>
    <x v="1"/>
    <s v="Ingreso"/>
    <s v="N/A"/>
    <s v="PENDIENTE"/>
    <s v="PENDIENTE"/>
    <s v="FEMENINO"/>
    <s v="maria.vargasp@jep.gov.co"/>
    <s v="https://community.secop.gov.co/Public/Tendering/ContractNoticePhases/View?PPI=CO1.PPI.19238990&amp;isFromPublicArea=True&amp;isModal=False"/>
    <n v="7"/>
    <n v="2022"/>
  </r>
  <r>
    <s v="JEP-512-2022"/>
    <s v="JEP-CSPO-494-2022"/>
    <s v="John Maldonado"/>
    <s v="Actualizado el 25/07/2022"/>
    <s v="Yuli Ximena Ariza Serrano "/>
    <m/>
    <m/>
    <x v="1"/>
    <s v="1. Prestación de servicios"/>
    <n v="1095793582"/>
    <n v="3"/>
    <s v="Persona Natural"/>
    <s v="Velez"/>
    <s v="Prestación de servicios profesionales para apoyar y acompañar al departamento SAAD Comparecientes en el trámite de las gestiones administrativas propias del desarrollo del Sistema Autónomo de Asesoría y Defensa"/>
    <m/>
    <s v="Harvey Danilo Suarez Morales"/>
    <s v="Secretaría Ejecutiva"/>
    <s v="Subsecretaría Ejecutiva "/>
    <s v="Departamento SAAD - Comparecientes"/>
    <s v="Jorge Alirio Mancera Cortés"/>
    <s v="Departamento SAAD - Comparecientes"/>
    <s v="N/A"/>
    <s v="N/A"/>
    <s v="N/A"/>
    <s v="Inversión"/>
    <n v="36140715"/>
    <s v="N/A"/>
    <s v="N/A"/>
    <n v="7228143"/>
    <n v="76622"/>
    <n v="299022"/>
    <n v="2018011001091"/>
    <d v="2022-07-05T00:00:00"/>
    <d v="2022-07-06T00:00:00"/>
    <s v="N/A"/>
    <s v="N/A"/>
    <s v="N/A"/>
    <s v="N/A"/>
    <n v="0"/>
    <s v="N/A"/>
    <n v="0"/>
    <s v="N/A"/>
    <n v="0"/>
    <s v="N/A"/>
    <n v="0"/>
    <n v="36140715"/>
    <s v="NO"/>
    <s v="N/A"/>
    <s v="N/A"/>
    <s v="N/A"/>
    <s v="N/A"/>
    <d v="2022-11-30T00:00:00"/>
    <d v="2022-11-30T00:00:00"/>
    <s v="SI"/>
    <s v="Bogotá D.C."/>
    <s v="Cumplimiento "/>
    <s v="21-45-101376505"/>
    <n v="0"/>
    <s v="Aseguradora Solidaria de Colombia"/>
    <d v="2022-07-06T00:00:00"/>
    <s v="05/07/2022 - 31/05/2023"/>
    <s v="PENDIENTE"/>
    <s v="Ninguna"/>
    <x v="1"/>
    <s v="Ingreso"/>
    <s v="N/A"/>
    <s v="PENDIENTE"/>
    <s v="PENDIENTE"/>
    <s v="FEMENINO"/>
    <s v="yuli.ariza@jep.gov.co"/>
    <s v="https://community.secop.gov.co/Public/Tendering/ContractNoticePhases/View?PPI=CO1.PPI.19238661&amp;isFromPublicArea=True&amp;isModal=False"/>
    <n v="7"/>
    <n v="2022"/>
  </r>
  <r>
    <s v="JEP-513-2022"/>
    <s v="JEP-CSPO-495-2022"/>
    <s v="Johanna Duarte"/>
    <s v="Revisado el 10/07/2022 pendiente de aprobación por la entidad_x000a_Revisado el 21/07/2022 aprobado con acta"/>
    <s v="Emirson Rodriguez Paredes "/>
    <m/>
    <m/>
    <x v="1"/>
    <s v="1. Prestación de servicios"/>
    <n v="1144030038"/>
    <n v="1"/>
    <s v="Persona Natural"/>
    <s v="Buenaventura"/>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s v="Departamento SAAD - Comparecientes"/>
    <s v="N/A"/>
    <s v="N/A"/>
    <s v="N/A"/>
    <s v="Inversión"/>
    <n v="36140715"/>
    <s v="N/A"/>
    <s v="N/A"/>
    <n v="7228143"/>
    <n v="73822"/>
    <n v="313522"/>
    <n v="2018011001091"/>
    <d v="2022-07-11T00:00:00"/>
    <d v="2022-07-12T00:00:00"/>
    <s v="N/A"/>
    <s v="N/A"/>
    <s v="N/A"/>
    <s v="N/A"/>
    <n v="0"/>
    <s v="N/A"/>
    <n v="0"/>
    <s v="N/A"/>
    <n v="0"/>
    <s v="N/A"/>
    <n v="0"/>
    <n v="36140715"/>
    <s v="NO"/>
    <s v="N/A"/>
    <s v="N/A"/>
    <s v="N/A"/>
    <s v="N/A"/>
    <d v="2022-11-30T00:00:00"/>
    <d v="2022-11-30T00:00:00"/>
    <s v="SI"/>
    <s v="Valle del Cauca"/>
    <s v="Cumplimiento "/>
    <s v="21-45-101377257"/>
    <n v="0"/>
    <s v="Aseguradora Solidaria de Colombia"/>
    <d v="2022-07-12T00:00:00"/>
    <s v="11/07/2022 - 1/06/2023"/>
    <s v="PENDIENTE"/>
    <s v="Ninguna"/>
    <x v="1"/>
    <s v="Ingreso"/>
    <s v="N/A"/>
    <s v="PENDIENTE"/>
    <s v="PENDIENTE"/>
    <s v="MASCULINO"/>
    <s v="emirson.rodriguez@jep.gov.co"/>
    <s v="https://community.secop.gov.co/Public/Tendering/ContractNoticePhases/View?PPI=CO1.PPI.19265992&amp;isFromPublicArea=True&amp;isModal=False"/>
    <n v="7"/>
    <n v="2022"/>
  </r>
  <r>
    <s v="JEP-514-2022"/>
    <s v="JEP-CSPO-496-2022"/>
    <s v="Johanna Duarte"/>
    <s v="Revisado el 10/07/2022 con acta de inicio_x000a_Actualizado el 25/07/2022"/>
    <s v="Jeison Orlando Pava Reyes"/>
    <m/>
    <m/>
    <x v="1"/>
    <s v="1. Prestación de servicios"/>
    <n v="72053352"/>
    <n v="7"/>
    <s v="Persona Natural"/>
    <s v="Bogotá"/>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s v="Departamento SAAD - Comparecientes"/>
    <s v="N/A"/>
    <s v="N/A"/>
    <s v="N/A"/>
    <s v="Inversión"/>
    <n v="36140715"/>
    <s v="N/A"/>
    <s v="N/A"/>
    <n v="7228143"/>
    <n v="77122"/>
    <n v="299422"/>
    <n v="2018011001091"/>
    <d v="2022-07-05T00:00:00"/>
    <d v="2022-07-07T00:00:00"/>
    <s v="N/A"/>
    <s v="N/A"/>
    <s v="N/A"/>
    <s v="N/A"/>
    <n v="0"/>
    <s v="N/A"/>
    <n v="0"/>
    <s v="N/A"/>
    <n v="0"/>
    <s v="N/A"/>
    <n v="0"/>
    <n v="36140715"/>
    <s v="NO"/>
    <s v="N/A"/>
    <s v="N/A"/>
    <s v="N/A"/>
    <s v="N/A"/>
    <d v="2022-11-30T00:00:00"/>
    <d v="2022-11-30T00:00:00"/>
    <s v="SI"/>
    <s v="Bogotá D.C."/>
    <s v="Cumplimiento "/>
    <s v="14-47-101017989"/>
    <n v="0"/>
    <s v="Seguros del Estado S.A."/>
    <d v="2022-07-05T00:00:00"/>
    <s v="05/07/2022 - 31/05/2023"/>
    <s v="PENDIENTE"/>
    <s v="Ninguna"/>
    <x v="1"/>
    <s v="Ingreso"/>
    <s v="N/A"/>
    <s v="PENDIENTE"/>
    <s v="PENDIENTE"/>
    <s v="MASCULINO"/>
    <s v="jeison.pava@jep.gov.co"/>
    <s v="https://community.secop.gov.co/Public/Tendering/ContractNoticePhases/View?PPI=CO1.PPI.19266975&amp;isFromPublicArea=True&amp;isModal=False"/>
    <n v="7"/>
    <n v="2022"/>
  </r>
  <r>
    <s v="JEP-515-2022"/>
    <s v="JEP-CSPO-497-2022"/>
    <s v="John Maldonado"/>
    <s v="Revisado el 10/07/2022"/>
    <s v="Maria del Pilar Torres"/>
    <m/>
    <m/>
    <x v="1"/>
    <s v="1. Prestación de servicios"/>
    <n v="52107153"/>
    <n v="9"/>
    <s v="Persona Natural"/>
    <s v="ND"/>
    <s v="Prestar servicios profesionales especializados para apoyar y acompañar las actividades y proyectos estratégicos que adelante la secretaria ejecutiva, a través de la dirección nacional de tecnologías de la información, con el propósito de hacer seguimiento a su gestión y desempeño en especial respecto de la ejecución del plan de tecnologías de la información, en particular sobre la evolución de las soluciones que integran la arquitectura tecnológica de la jurisdicción especial para la paz (JEP), el desarrollo de mejoras, el seguimiento a los procesos de soporte y mantenimiento de dichas soluciones, la promoción del proceso de apropiación y uso de las soluciones y sistemas, y la aplicación de las políticas de gestión de la información adoptados por la JEP"/>
    <m/>
    <s v="Harvey Danilo Suarez Morales"/>
    <s v="Secretaría Ejecutiva"/>
    <s v="Dirección de Tecnologías de la Información"/>
    <s v="Dirección de Tecnologías de la Información"/>
    <s v="Yiris Tovar Medina"/>
    <s v="Dirección de Tecnologías de la Información"/>
    <s v="N/A"/>
    <s v="N/A"/>
    <s v="N/A"/>
    <s v="Inversión"/>
    <n v="136346868"/>
    <s v="N/A"/>
    <s v="N/A"/>
    <n v="22724478"/>
    <n v="72022"/>
    <n v="293122"/>
    <n v="2018011000870"/>
    <d v="2022-06-30T00:00:00"/>
    <d v="2022-07-01T00:00:00"/>
    <s v="N/A"/>
    <s v="N/A"/>
    <s v="N/A"/>
    <s v="N/A"/>
    <n v="0"/>
    <s v="N/A"/>
    <n v="0"/>
    <s v="N/A"/>
    <n v="0"/>
    <s v="N/A"/>
    <n v="0"/>
    <n v="136346868"/>
    <s v="NO"/>
    <s v="N/A"/>
    <s v="N/A"/>
    <s v="N/A"/>
    <s v="N/A"/>
    <d v="2022-12-31T00:00:00"/>
    <d v="2022-12-31T00:00:00"/>
    <s v="SI"/>
    <s v="Bogotá D.C."/>
    <s v="Cumplimiento"/>
    <s v="21-45-101375933"/>
    <n v="0"/>
    <s v="Seguros del Estado S.A."/>
    <d v="2022-06-30T00:00:00"/>
    <s v="30/06/2022 - 01/07/2023"/>
    <s v="PENDIENTE"/>
    <s v="Ninguna"/>
    <x v="1"/>
    <s v="Ingreso"/>
    <m/>
    <s v="DERECHO"/>
    <s v="N/A"/>
    <s v="FEMENINO"/>
    <s v="maria.torres@jep.gov.co"/>
    <s v="https://community.secop.gov.co/Public/Tendering/ContractNoticePhases/View?PPI=CO1.PPI.19233389&amp;isFromPublicArea=True&amp;isModal=False"/>
    <n v="6"/>
    <n v="2022"/>
  </r>
  <r>
    <s v="JEP-516-2022"/>
    <s v="JEP-CSPO-498-2022"/>
    <s v="Paola Casas"/>
    <s v="Revisado el 10/07/2022"/>
    <s v="Esteban Dario Castillo Velasco"/>
    <m/>
    <m/>
    <x v="1"/>
    <s v="1. Prestación de servicios"/>
    <n v="1085276044"/>
    <n v="9"/>
    <s v="Persona Natural"/>
    <s v="Pasto"/>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18070350"/>
    <s v="N/A"/>
    <s v="N/A"/>
    <n v="3614070"/>
    <n v="79122"/>
    <n v="304622"/>
    <n v="2018011001091"/>
    <d v="2022-07-06T00:00:00"/>
    <d v="2022-07-07T00:00:00"/>
    <s v="N/A"/>
    <s v="N/A"/>
    <s v="N/A"/>
    <s v="N/A"/>
    <n v="0"/>
    <s v="N/A"/>
    <n v="0"/>
    <s v="N/A"/>
    <n v="0"/>
    <s v="N/A"/>
    <n v="0"/>
    <n v="18070350"/>
    <s v="NO"/>
    <s v="N/A"/>
    <s v="N/A"/>
    <s v="N/A"/>
    <s v="N/A"/>
    <d v="2022-11-30T00:00:00"/>
    <d v="2022-11-30T00:00:00"/>
    <m/>
    <s v="Bogotá D.C."/>
    <s v="Cumplimiento"/>
    <s v="436 47 994000055700"/>
    <n v="0"/>
    <s v="Aseguradora Solidaria de Colombia"/>
    <d v="2022-07-06T00:00:00"/>
    <s v="06/07/2022 - 31/05/2023"/>
    <s v="PENDIENTE"/>
    <s v="Ninguna"/>
    <x v="1"/>
    <s v="Ingreso"/>
    <s v="N/A"/>
    <s v="PENDIENTE"/>
    <s v="PENDIENTE"/>
    <s v="FEMENINO"/>
    <s v="esteban.castillo@jep.gov.co"/>
    <s v="https://community.secop.gov.co/Public/Tendering/ContractNoticePhases/View?PPI=CO1.PPI.19265776&amp;isFromPublicArea=True&amp;isModal=False"/>
    <n v="7"/>
    <n v="2022"/>
  </r>
  <r>
    <s v="JEP-517-2022"/>
    <s v="JEP-CSPO-499-2022"/>
    <s v="Paola Casas"/>
    <s v="Revisado el 08/07/2022 el contratista no corresponde_x000a_Actualizado 25/07/2022"/>
    <s v="Laura Camila Carrillo Mariño"/>
    <m/>
    <m/>
    <x v="1"/>
    <s v="1. Prestación de servicios"/>
    <n v="1019136646"/>
    <n v="2"/>
    <s v="Persona Natural"/>
    <s v="Bogotá D.C. "/>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18070350"/>
    <s v="N/A"/>
    <s v="N/A"/>
    <n v="3614070"/>
    <n v="79222"/>
    <n v="308622"/>
    <n v="2018011001091"/>
    <d v="2022-07-08T00:00:00"/>
    <d v="2022-07-11T00:00:00"/>
    <s v="N/A"/>
    <s v="N/A"/>
    <s v="N/A"/>
    <s v="N/A"/>
    <n v="0"/>
    <s v="N/A"/>
    <n v="0"/>
    <s v="N/A"/>
    <n v="0"/>
    <s v="N/A"/>
    <n v="0"/>
    <n v="18070350"/>
    <s v="NO"/>
    <s v="N/A"/>
    <s v="N/A"/>
    <s v="N/A"/>
    <s v="N/A"/>
    <d v="2022-11-30T00:00:00"/>
    <d v="2022-11-30T00:00:00"/>
    <m/>
    <s v="Bogotá D.C."/>
    <s v="Cumplimiento"/>
    <s v="36-47-101001486"/>
    <n v="0"/>
    <s v="Seguros del Estado S.A."/>
    <d v="2022-07-08T00:00:00"/>
    <s v="08/07/2022 - 31/05/2023"/>
    <s v="PENDIENTE"/>
    <s v="Ninguna"/>
    <x v="1"/>
    <s v="Ingreso"/>
    <s v="N/A"/>
    <s v="PENDIENTE"/>
    <s v="PENDIENTE"/>
    <s v="FEMENINO"/>
    <s v="laura.carrillo@jep.gov.co"/>
    <s v="https://community.secop.gov.co/Public/Tendering/ContractNoticePhases/View?PPI=CO1.PPI.19266252&amp;isFromPublicArea=True&amp;isModal=False"/>
    <n v="7"/>
    <n v="2022"/>
  </r>
  <r>
    <s v="JEP-518-2022"/>
    <s v="JEP-CSPO-500-2022"/>
    <s v="Paola Casas"/>
    <s v="Revisado el 10/07/2022 el contratista no corresponde, sin acta de inicio_x000a_Actaulizado 25/07/2022"/>
    <s v="Karen Paola Jimenez Gutierrez"/>
    <m/>
    <m/>
    <x v="1"/>
    <s v="1. Prestación de servicios"/>
    <n v="1057604196"/>
    <n v="6"/>
    <s v="Persona Natural"/>
    <s v="Sogamoso"/>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18070350"/>
    <s v="N/A"/>
    <s v="N/A"/>
    <n v="3614070"/>
    <n v="79322"/>
    <n v="312122"/>
    <n v="2018011001091"/>
    <d v="2022-07-11T00:00:00"/>
    <d v="2022-07-13T00:00:00"/>
    <s v="N/A"/>
    <s v="N/A"/>
    <s v="N/A"/>
    <s v="N/A"/>
    <n v="0"/>
    <s v="N/A"/>
    <n v="0"/>
    <s v="N/A"/>
    <n v="0"/>
    <s v="N/A"/>
    <n v="0"/>
    <n v="18070350"/>
    <s v="NO"/>
    <s v="N/A"/>
    <s v="N/A"/>
    <s v="N/A"/>
    <s v="N/A"/>
    <d v="2022-11-30T00:00:00"/>
    <d v="2022-11-30T00:00:00"/>
    <m/>
    <s v="Bogotá D.C."/>
    <s v="Cumplimiento"/>
    <s v="11-45-101115033"/>
    <n v="0"/>
    <s v="Seguros del Estado S.A."/>
    <d v="2022-07-11T00:00:00"/>
    <s v="11/07/2022 - 02/06/2023"/>
    <s v="PENDIENTE"/>
    <s v="Ninguna"/>
    <x v="1"/>
    <s v="Ingreso"/>
    <s v="N/A"/>
    <s v="PENDIENTE"/>
    <s v="PENDIENTE"/>
    <s v="FEMENINO"/>
    <s v="karen.jimenez@jep.gov.co"/>
    <s v="https://community.secop.gov.co/Public/Tendering/ContractNoticePhases/View?PPI=CO1.PPI.19266809&amp;isFromPublicArea=True&amp;isModal=False"/>
    <n v="7"/>
    <n v="2022"/>
  </r>
  <r>
    <s v="JEP-519-2022"/>
    <s v="JEP-CSPO-501-2022"/>
    <s v="Paola Casas"/>
    <s v="Revisado el 10/07/2022 el contratista no corresponde, sin acta de inicio_x000a_Actaulizado 25/07/2022"/>
    <s v="Kelly Tatiana Riaño Olivella"/>
    <m/>
    <m/>
    <x v="1"/>
    <s v="1. Prestación de servicios"/>
    <n v="1082981734"/>
    <n v="5"/>
    <s v="Persona Natural"/>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18070350"/>
    <s v="N/A"/>
    <s v="N/A"/>
    <n v="3614070"/>
    <n v="79422"/>
    <s v="308322_x0009_"/>
    <s v="_x0009_2018011001091"/>
    <d v="2022-07-08T00:00:00"/>
    <d v="2022-07-08T00:00:00"/>
    <s v="N/A"/>
    <s v="N/A"/>
    <s v="N/A"/>
    <s v="N/A"/>
    <n v="0"/>
    <s v="N/A"/>
    <n v="0"/>
    <s v="N/A"/>
    <n v="0"/>
    <s v="N/A"/>
    <n v="0"/>
    <n v="18070350"/>
    <s v="NO"/>
    <s v="N/A"/>
    <s v="N/A"/>
    <s v="N/A"/>
    <s v="N/A"/>
    <d v="2022-11-30T00:00:00"/>
    <d v="2022-11-30T00:00:00"/>
    <m/>
    <s v="Bogotá D.C."/>
    <s v="Cumplimiento"/>
    <s v="21-45-101376881"/>
    <n v="0"/>
    <s v="Seguros del Estado S.A."/>
    <d v="2022-07-08T00:00:00"/>
    <s v="08/07/2022 - 01/06/2023"/>
    <s v="PENDIENTE"/>
    <s v="Ninguna"/>
    <x v="1"/>
    <s v="Ingreso"/>
    <s v="N/A"/>
    <s v="PENDIENTE"/>
    <s v="PENDIENTE"/>
    <s v="FEMENINO"/>
    <s v="kelly.riano@jep.gov.co"/>
    <s v="https://community.secop.gov.co/Public/Tendering/ContractNoticePhases/View?PPI=CO1.PPI.19268516&amp;isFromPublicArea=True&amp;isModal=False"/>
    <n v="7"/>
    <n v="2022"/>
  </r>
  <r>
    <s v="JEP-520-2022"/>
    <s v="JEP-CSPO-502-2022"/>
    <s v="Paola Casas"/>
    <s v="Revisado el 08/07/2022 el contratista no corresponde_x000a_Actualizado 25/07/2022"/>
    <s v="Lady Mariana Sterling Gaitan"/>
    <m/>
    <m/>
    <x v="1"/>
    <s v="1. Prestación de servicios"/>
    <n v="52954553"/>
    <n v="4"/>
    <s v="Persona Natural"/>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18070350"/>
    <s v="N/A"/>
    <s v="N/A"/>
    <n v="3614070"/>
    <s v="79522_x0009_"/>
    <n v="308422"/>
    <s v="_x0009_2018011001091"/>
    <d v="2022-07-08T00:00:00"/>
    <d v="2022-07-11T00:00:00"/>
    <s v="N/A"/>
    <s v="N/A"/>
    <s v="N/A"/>
    <s v="N/A"/>
    <n v="0"/>
    <s v="N/A"/>
    <n v="0"/>
    <s v="N/A"/>
    <n v="0"/>
    <s v="N/A"/>
    <n v="0"/>
    <n v="18070350"/>
    <s v="NO"/>
    <s v="N/A"/>
    <s v="N/A"/>
    <s v="N/A"/>
    <s v="N/A"/>
    <d v="2022-11-30T00:00:00"/>
    <d v="2022-11-30T00:00:00"/>
    <m/>
    <s v="Bogotá D.C."/>
    <s v="Cumplimiento"/>
    <s v="14-47-101018079"/>
    <n v="0"/>
    <s v="Seguros del Estado S.A."/>
    <d v="2022-07-08T00:00:00"/>
    <s v="01/07/2022 - 02/06/2023"/>
    <s v="PENDIENTE"/>
    <s v="Ninguna"/>
    <x v="1"/>
    <s v="Ingreso"/>
    <s v="N/A"/>
    <s v="PENDIENTE"/>
    <s v="PENDIENTE"/>
    <s v="FEMENINO"/>
    <s v="lady.sterling@jep.gov.co"/>
    <s v="https://community.secop.gov.co/Public/Tendering/ContractNoticePhases/View?PPI=CO1.PPI.19268642&amp;isFromPublicArea=True&amp;isModal=False"/>
    <n v="7"/>
    <n v="2022"/>
  </r>
  <r>
    <s v="JEP-521-2022"/>
    <s v="JEP-CSPO-503-2022"/>
    <s v="Paola Casas"/>
    <s v="Revisado el 08/07/2022 el contratista no corresponde"/>
    <s v="Francy Lorena Pinto Carrillo"/>
    <m/>
    <m/>
    <x v="1"/>
    <s v="1. Prestación de servicios"/>
    <n v="1032493957"/>
    <n v="5"/>
    <s v="Persona Natural"/>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18070350"/>
    <s v="N/A"/>
    <s v="N/A"/>
    <n v="3614070"/>
    <n v="79722"/>
    <n v="309422"/>
    <n v="2018011001091"/>
    <d v="2022-07-08T00:00:00"/>
    <d v="2022-07-11T00:00:00"/>
    <s v="N/A"/>
    <s v="N/A"/>
    <s v="N/A"/>
    <s v="N/A"/>
    <n v="0"/>
    <s v="N/A"/>
    <n v="0"/>
    <s v="N/A"/>
    <n v="0"/>
    <s v="N/A"/>
    <n v="0"/>
    <n v="18070350"/>
    <s v="NO"/>
    <s v="N/A"/>
    <s v="N/A"/>
    <s v="N/A"/>
    <s v="N/A"/>
    <d v="2022-11-30T00:00:00"/>
    <d v="2022-11-30T00:00:00"/>
    <m/>
    <s v="Bogotá D.C."/>
    <s v="Cumplimiento"/>
    <s v="14-47-101018083"/>
    <n v="0"/>
    <s v="Seguros del Estado S.A."/>
    <d v="2022-07-08T00:00:00"/>
    <s v="08/07/2022 - 02/06/2023"/>
    <s v="PENDIENTE"/>
    <s v="Ninguna"/>
    <x v="1"/>
    <s v="Ingreso"/>
    <s v="N/A"/>
    <s v="PENDIENTE"/>
    <s v="PENDIENTE"/>
    <s v="FEMENINO"/>
    <s v="francy.pinto@jep.gov.co"/>
    <s v="https://community.secop.gov.co/Public/Tendering/ContractNoticePhases/View?PPI=CO1.PPI.19268674&amp;isFromPublicArea=True&amp;isModal=False"/>
    <n v="7"/>
    <n v="2022"/>
  </r>
  <r>
    <s v="JEP-522-2022"/>
    <s v="JEP-CSPO-504-2022"/>
    <s v="Paola Casas"/>
    <s v="Revisado el 08/07/2022 el contratista no corresponde _x000a_LILIANA HOMEZ ALFONSO"/>
    <s v="Liliana Homez Alfonso"/>
    <m/>
    <m/>
    <x v="1"/>
    <s v="1. Prestación de servicios"/>
    <n v="51937276"/>
    <n v="3"/>
    <s v="Persona Natural"/>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18070350"/>
    <s v="N/A"/>
    <s v="N/A"/>
    <n v="3614070"/>
    <n v="79822"/>
    <n v="306622"/>
    <n v="2018011001091"/>
    <d v="2022-07-06T00:00:00"/>
    <d v="2022-07-08T00:00:00"/>
    <s v="N/A"/>
    <s v="N/A"/>
    <s v="N/A"/>
    <s v="N/A"/>
    <n v="0"/>
    <s v="N/A"/>
    <n v="0"/>
    <s v="N/A"/>
    <n v="0"/>
    <s v="N/A"/>
    <n v="0"/>
    <n v="18070350"/>
    <s v="NO"/>
    <s v="N/A"/>
    <s v="N/A"/>
    <s v="N/A"/>
    <s v="N/A"/>
    <d v="2022-11-30T00:00:00"/>
    <d v="2022-11-30T00:00:00"/>
    <m/>
    <s v="Bogotá D.C."/>
    <s v="Cumplimiento"/>
    <s v="21-45-101376767"/>
    <n v="0"/>
    <s v="Seguros del Estado S.A."/>
    <d v="2022-07-07T00:00:00"/>
    <s v="07/07/2022 - 01/06/2023"/>
    <s v="PENDIENTE"/>
    <s v="Ninguna"/>
    <x v="1"/>
    <s v="Ingreso"/>
    <s v="N/A"/>
    <s v="PENDIENTE"/>
    <s v="PENDIENTE"/>
    <s v="FEMENINO"/>
    <s v="liliana.homez@jep.gov.co"/>
    <s v="https://community.secop.gov.co/Public/Tendering/ContractNoticePhases/View?PPI=CO1.PPI.19269012&amp;isFromPublicArea=True&amp;isModal=False"/>
    <n v="7"/>
    <n v="2022"/>
  </r>
  <r>
    <s v="JEP-523-2022"/>
    <s v="JEP-CSPO-505-2022"/>
    <s v="Paola Casas"/>
    <s v="Revisado 10/07/2022 sin aprobación de la entidad_x000a_Revisado 21/07/2022 firmado y con acta"/>
    <s v="Maria Fernanda Vallejo Molina"/>
    <m/>
    <m/>
    <x v="1"/>
    <s v="1. Prestación de servicios"/>
    <n v="1085276393"/>
    <n v="4"/>
    <s v="Persona Natural"/>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18070350"/>
    <s v="N/A"/>
    <s v="N/A"/>
    <n v="3614070"/>
    <n v="85022"/>
    <n v="314222"/>
    <s v="_x0009_2018011001091"/>
    <d v="2022-07-11T00:00:00"/>
    <d v="2022-07-13T00:00:00"/>
    <s v="N/A"/>
    <s v="N/A"/>
    <s v="N/A"/>
    <s v="N/A"/>
    <n v="0"/>
    <s v="N/A"/>
    <n v="0"/>
    <s v="N/A"/>
    <n v="0"/>
    <s v="N/A"/>
    <n v="0"/>
    <n v="18070350"/>
    <s v="NO"/>
    <s v="N/A"/>
    <s v="N/A"/>
    <s v="N/A"/>
    <s v="N/A"/>
    <d v="2022-11-30T00:00:00"/>
    <d v="2022-11-30T00:00:00"/>
    <s v="SI"/>
    <s v="Bogotá D.C."/>
    <s v="Cumplimiento"/>
    <s v="21-45-101377260"/>
    <n v="0"/>
    <s v="Seguros del Estado S.A."/>
    <d v="2022-07-12T00:00:00"/>
    <s v="12/07/2022 - 01/06/2023"/>
    <s v="PENDIENTE"/>
    <s v="Ninguna"/>
    <x v="1"/>
    <s v="Ingreso"/>
    <s v="N/A"/>
    <s v="PENDIENTE"/>
    <s v="PENDIENTE"/>
    <s v="FEMENINO"/>
    <s v="maria.vallejo@jep.gov.co"/>
    <s v="https://community.secop.gov.co/Public/Tendering/ContractNoticePhases/View?PPI=CO1.PPI.19268800&amp;isFromPublicArea=True&amp;isModal=False"/>
    <n v="7"/>
    <n v="2022"/>
  </r>
  <r>
    <s v="JEP-524-2022"/>
    <s v="JEP-CSPO-506-2022"/>
    <s v="Paola Casas"/>
    <s v="Revisado 10/07/2022"/>
    <s v="Natalia Acosta Gómez"/>
    <m/>
    <m/>
    <x v="1"/>
    <s v="1. Prestación de servicios"/>
    <n v="1010203400"/>
    <n v="2"/>
    <s v="Persona Natural"/>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18070350"/>
    <s v="N/A"/>
    <s v="N/A"/>
    <n v="3614070"/>
    <n v="80322"/>
    <n v="302022"/>
    <n v="2018011001091"/>
    <d v="2022-07-05T00:00:00"/>
    <d v="2022-07-06T00:00:00"/>
    <s v="Laura Marcela Yosa Moreno "/>
    <n v="1010211085"/>
    <n v="9"/>
    <d v="2022-09-07T00:00:00"/>
    <n v="0"/>
    <s v="N/A"/>
    <n v="0"/>
    <s v="N/A"/>
    <n v="0"/>
    <s v="N/A"/>
    <n v="0"/>
    <n v="18070350"/>
    <s v="NO"/>
    <s v="N/A"/>
    <s v="N/A"/>
    <s v="N/A"/>
    <s v="N/A"/>
    <d v="2022-11-30T00:00:00"/>
    <d v="2022-11-30T00:00:00"/>
    <s v="SI"/>
    <s v="Bogotá D.C."/>
    <s v="Cumplimiento"/>
    <s v="33-47-101009625"/>
    <n v="0"/>
    <s v="Seguros del Estado S.A."/>
    <d v="2022-07-06T00:00:00"/>
    <s v="06/07/2022 - 31/05/2023"/>
    <s v="PENDIENTE"/>
    <s v="El seis (6) de septiembre de dos mil veintidós_x000a_(2022), consideró viable y solicitó autorizar dicha cesión del Contrato JEP-524-2022"/>
    <x v="1"/>
    <s v="Cesión"/>
    <s v="N/A"/>
    <s v="PENDIENTE"/>
    <s v="PENDIENTE"/>
    <s v="FEMENINO"/>
    <s v="natalia.acosta@jep.gov.co"/>
    <s v="https://community.secop.gov.co/Public/Tendering/ContractNoticePhases/View?PPI=CO1.PPI.19269363&amp;isFromPublicArea=True&amp;isModal=False"/>
    <n v="7"/>
    <n v="2022"/>
  </r>
  <r>
    <s v="JEP-525-2022"/>
    <s v="JEP-CSPO-507-2022"/>
    <s v="Paola Casas"/>
    <s v="Revisado 10/07/2022 sin aprobación de la entidad"/>
    <s v="Rosa Nayibe Guerrero Santacruz"/>
    <m/>
    <m/>
    <x v="1"/>
    <s v="1. Prestación de servicios"/>
    <n v="59829388"/>
    <n v="6"/>
    <s v="Persona Natural"/>
    <s v="Pasto"/>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18070350"/>
    <s v="N/A"/>
    <s v="N/A"/>
    <n v="3614070"/>
    <n v="80422"/>
    <n v="322222"/>
    <n v="2018011001091"/>
    <d v="2022-07-15T00:00:00"/>
    <d v="2022-07-15T00:00:00"/>
    <s v="N/A"/>
    <s v="N/A"/>
    <s v="N/A"/>
    <s v="N/A"/>
    <n v="0"/>
    <s v="N/A"/>
    <n v="0"/>
    <s v="N/A"/>
    <n v="0"/>
    <s v="N/A"/>
    <n v="0"/>
    <n v="18070350"/>
    <s v="NO"/>
    <s v="N/A"/>
    <s v="N/A"/>
    <s v="N/A"/>
    <s v="N/A"/>
    <d v="2022-11-30T00:00:00"/>
    <d v="2022-11-30T00:00:00"/>
    <s v="SI"/>
    <s v="Bogotá D.C."/>
    <s v="Cumplimiento"/>
    <s v="21-45-101377791"/>
    <n v="0"/>
    <s v="Seguros del Estado S.A."/>
    <d v="2022-07-15T00:00:00"/>
    <s v="05/07/2022 - 01/06/2023"/>
    <s v="PENDIENTE"/>
    <s v="Ninguna"/>
    <x v="1"/>
    <s v="Ingreso"/>
    <s v="N/A"/>
    <s v="PENDIENTE"/>
    <s v="PENDIENTE"/>
    <s v="FEMENINO"/>
    <s v="nayibe.guerrero@jep.gov.co"/>
    <s v="https://community.secop.gov.co/Public/Tendering/ContractNoticePhases/View?PPI=CO1.PPI.19268975&amp;isFromPublicArea=True&amp;isModal=False"/>
    <n v="7"/>
    <n v="2022"/>
  </r>
  <r>
    <s v="JEP-526-2022"/>
    <s v="JEP-CSPO-508-2022"/>
    <s v="Paola Casas"/>
    <s v="Revisado 10/07/2022 sin aprobación de la entidad"/>
    <s v="Andres Felipe Mendoza Peñaranda"/>
    <m/>
    <m/>
    <x v="1"/>
    <s v="1. Prestación de servicios"/>
    <n v="1075288528"/>
    <n v="7"/>
    <s v="Persona Natural"/>
    <s v="Neiva"/>
    <s v="Prestar servicios profesionales para el apoyo y acompañamiento tecnológico y en el procesamiento de información de la Secretaría General Judicial. (Contratos o convenio que no requieren pluralidad de ofertas)"/>
    <m/>
    <s v="Harvey Danilo Suarez Morales"/>
    <s v="Secretaría Ejecutiva"/>
    <s v="Dirección de Asuntos Jurídicos"/>
    <s v="Secretaría General Judicial"/>
    <s v="Yuly Saenz Berdugo "/>
    <s v="Secretaría General Judicial"/>
    <s v="N/A"/>
    <s v="Magistratura_x000a_Secretaría General Judicial (Ing)"/>
    <s v="N/A"/>
    <s v="Inversión"/>
    <n v="26021315"/>
    <s v="N/A"/>
    <s v="N/A"/>
    <n v="5204263"/>
    <n v="82622"/>
    <s v="_x0009_314322"/>
    <n v="2018011001091"/>
    <d v="2022-07-11T00:00:00"/>
    <d v="2022-07-13T00:00:00"/>
    <s v="N/A"/>
    <s v="N/A"/>
    <s v="N/A"/>
    <s v="N/A"/>
    <n v="0"/>
    <s v="N/A"/>
    <n v="0"/>
    <s v="N/A"/>
    <n v="0"/>
    <s v="N/A"/>
    <n v="0"/>
    <n v="26021315"/>
    <s v="NO"/>
    <s v="N/A"/>
    <s v="N/A"/>
    <s v="N/A"/>
    <s v="N/A"/>
    <d v="2022-11-30T00:00:00"/>
    <d v="2022-11-30T00:00:00"/>
    <s v="SI"/>
    <s v="Bogotá D.C."/>
    <s v="Cumplimiento"/>
    <s v="NV-100069534"/>
    <n v="0"/>
    <s v="Seguros Mundial"/>
    <d v="2022-07-12T00:00:00"/>
    <s v="12/07/2022 - 30/05/2023"/>
    <s v="PENDIENTE"/>
    <s v="Ninguna"/>
    <x v="1"/>
    <s v="Ingreso"/>
    <s v="N/A"/>
    <s v="PENDIENTE"/>
    <s v="PENDIENTE"/>
    <s v="MASCULINO"/>
    <s v="andres.mendoza@jep.gov.co"/>
    <s v="https://community.secop.gov.co/Public/Tendering/ContractNoticePhases/View?PPI=CO1.PPI.19269862&amp;isFromPublicArea=True&amp;isModal=False"/>
    <n v="7"/>
    <n v="2022"/>
  </r>
  <r>
    <s v="JEP-527-2022"/>
    <s v="JEP-CSPO-509-2022"/>
    <s v="Paola Casas"/>
    <s v="Revisado 10/07/2022"/>
    <s v="Stefany Llanos Velasquez"/>
    <m/>
    <m/>
    <x v="1"/>
    <s v="1. Prestación de servicios"/>
    <n v="1048215010"/>
    <n v="3"/>
    <s v="Persona Natural"/>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18070350"/>
    <s v="N/A"/>
    <s v="N/A"/>
    <n v="3614070"/>
    <n v="80722"/>
    <n v="300422"/>
    <n v="2018011001091"/>
    <d v="2022-07-05T00:00:00"/>
    <d v="2022-07-06T00:00:00"/>
    <s v="N/A"/>
    <s v="N/A"/>
    <s v="N/A"/>
    <s v="N/A"/>
    <n v="0"/>
    <s v="N/A"/>
    <n v="0"/>
    <s v="N/A"/>
    <n v="0"/>
    <s v="N/A"/>
    <n v="0"/>
    <n v="18070350"/>
    <s v="NO"/>
    <s v="N/A"/>
    <s v="N/A"/>
    <s v="N/A"/>
    <s v="N/A"/>
    <d v="2022-11-30T00:00:00"/>
    <d v="2022-11-30T00:00:00"/>
    <s v="SI"/>
    <s v="Bogotá D.C."/>
    <s v="Cumplimiento"/>
    <s v="560 47 994000153286"/>
    <n v="0"/>
    <s v="Aseguradora Solidaria de Colombia"/>
    <d v="2022-07-06T00:00:00"/>
    <s v="06/07/2022 - 09/06/2023"/>
    <s v="PENDIENTE"/>
    <s v="Ninguna"/>
    <x v="1"/>
    <s v="Ingreso"/>
    <s v="N/A"/>
    <s v="PENDIENTE"/>
    <s v="PENDIENTE"/>
    <s v="FEMENINO"/>
    <s v="stefany.llanos@jep.gov.co"/>
    <s v="https://community.secop.gov.co/Public/Tendering/ContractNoticePhases/View?PPI=CO1.PPI.19270756&amp;isFromPublicArea=True&amp;isModal=False"/>
    <n v="7"/>
    <n v="2022"/>
  </r>
  <r>
    <s v="JEP-528-2022"/>
    <s v="JEP-CSPO-510-2022"/>
    <s v="Paola Casas"/>
    <s v="Revisado 10/07/2022"/>
    <s v="Carlos Andrés Barco Enríquez"/>
    <m/>
    <m/>
    <x v="1"/>
    <s v="1. Prestación de servicios"/>
    <n v="1085284826"/>
    <n v="5"/>
    <s v="Persona Natural"/>
    <s v="Cali"/>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18070350"/>
    <s v="N/A"/>
    <s v="N/A"/>
    <n v="3614070"/>
    <n v="80822"/>
    <n v="301922"/>
    <n v="2018011001091"/>
    <d v="2022-07-05T00:00:00"/>
    <d v="2022-07-06T00:00:00"/>
    <s v="N/A"/>
    <s v="N/A"/>
    <s v="N/A"/>
    <s v="N/A"/>
    <n v="0"/>
    <s v="N/A"/>
    <n v="0"/>
    <s v="N/A"/>
    <n v="0"/>
    <s v="N/A"/>
    <n v="0"/>
    <n v="18070350"/>
    <s v="NO"/>
    <s v="N/A"/>
    <s v="N/A"/>
    <s v="N/A"/>
    <s v="N/A"/>
    <d v="2022-11-30T00:00:00"/>
    <d v="2022-11-30T00:00:00"/>
    <s v="SI"/>
    <s v="Bogotá D.C."/>
    <s v="Cumplimiento"/>
    <s v="436 47 994000055699"/>
    <n v="0"/>
    <s v="Aseguradora Solidaria de Colombia"/>
    <d v="2022-07-06T00:00:00"/>
    <s v="06/07/2022 - 31/05/2023"/>
    <s v="PENDIENTE"/>
    <s v="Ninguna"/>
    <x v="1"/>
    <s v="Ingreso"/>
    <s v="N/A"/>
    <s v="PENDIENTE"/>
    <s v="PENDIENTE"/>
    <s v="MASCULINO"/>
    <s v="carlos.barco@jep.gov.co"/>
    <s v="https://community.secop.gov.co/Public/Tendering/ContractNoticePhases/View?PPI=CO1.PPI.19271418&amp;isFromPublicArea=True&amp;isModal=False"/>
    <n v="7"/>
    <n v="2022"/>
  </r>
  <r>
    <s v="JEP-529-2022"/>
    <s v="JEP-SB-002-2022"/>
    <s v="Ángela Esquivel "/>
    <s v="Revisado el 12/07/2022 "/>
    <s v="SISTETRONICS S.A.S."/>
    <s v="N/A"/>
    <s v="N/A"/>
    <x v="5"/>
    <s v="1. Prestación de servicios"/>
    <n v="800230829"/>
    <n v="7"/>
    <s v="Persona Jurídica"/>
    <s v="Bogotá D.C."/>
    <s v="Adquirir una (1) solución de almacenamiento (NAS) para la Unidad de Investigación y Acusación de la JEP."/>
    <m/>
    <s v="Luis Felipe Rivera García"/>
    <s v="Dirección de Tecnologías de la Información"/>
    <s v="Unidad de Investigación y Acusación"/>
    <s v="Unidad de Investigación y Acusación"/>
    <s v="Juan Carlos Leal Blanco"/>
    <s v="Unidad de Investigación y Acusación"/>
    <s v="N/A"/>
    <s v="N/A"/>
    <s v="N/A"/>
    <s v="Inversión"/>
    <n v="41506567.200000003"/>
    <s v="N/A"/>
    <s v="N/A"/>
    <s v="N/A"/>
    <n v="70922"/>
    <n v="299322"/>
    <n v="2018011001091"/>
    <d v="2022-07-05T00:00:00"/>
    <d v="2022-08-01T00:00:00"/>
    <s v="N/A"/>
    <s v="N/A"/>
    <s v="N/A"/>
    <s v="N/A"/>
    <n v="0"/>
    <s v="N/A"/>
    <n v="0"/>
    <s v="N/A"/>
    <n v="0"/>
    <s v="N/A"/>
    <n v="0"/>
    <n v="41506567.200000003"/>
    <s v="NO"/>
    <s v="N/A"/>
    <s v="N/A"/>
    <s v="N/A"/>
    <s v="N/A"/>
    <d v="2022-09-29T00:00:00"/>
    <d v="2022-09-29T00:00:00"/>
    <s v="SI"/>
    <s v="Bogotá D.C."/>
    <s v="Cumplimiento"/>
    <s v="14-47-101017955"/>
    <n v="0"/>
    <s v="Seguros del Estado S.A."/>
    <d v="2022-07-01T00:00:00"/>
    <s v="05/07/2022 - 01/09/2023"/>
    <s v="PENDIENTE"/>
    <s v="El plazo de ejecución será máximo de sesenta (60) días calendario, contados a partir de la_x000a_suscripción del acta de inicio, previo cumplimiento de los requisitos de perfeccionamiento y_x000a_ejecución del contrato"/>
    <x v="0"/>
    <s v="Ingreso"/>
    <s v="N/A"/>
    <s v="N/A"/>
    <s v="N/A"/>
    <s v="N/A"/>
    <s v="N/A"/>
    <s v="https://community.secop.gov.co/Public/Tendering/ContractNoticePhases/View?PPI=CO1.PPI.18957261&amp;isFromPublicArea=True&amp;isModal=False"/>
    <n v="7"/>
    <n v="2022"/>
  </r>
  <r>
    <s v="JEP-530-2022"/>
    <s v="JEP-CSPO-511-2022"/>
    <s v="Ángela Esquivel "/>
    <s v="N/R"/>
    <s v="Nadya Kathitz Quintero Certuche "/>
    <m/>
    <m/>
    <x v="1"/>
    <s v="1. Prestación de servicios"/>
    <n v="26502551"/>
    <n v="6"/>
    <s v="Persona Natural"/>
    <s v="Rivera"/>
    <s v="Prestar servicios profesionales para apoyar y acompañar jurídicamente al departamento de gestión territorial en proyectos, procesos y procedimientos a cargo de la dependencia, así como en el seguimiento a la respuesta y asistencia técnica a necesidades de la actividad judicial de la jep en territorio. "/>
    <m/>
    <s v="Harvey Danilo Suarez Morales"/>
    <s v="Secretaría Ejecutiva"/>
    <s v="Subsecretaría Ejecutiva "/>
    <s v="Departamento de Gestión Territorial"/>
    <s v="Angela María Mora Soto"/>
    <s v="Departamento de Gestión Territorial"/>
    <s v="N/A"/>
    <s v="N/A"/>
    <s v="N/A"/>
    <s v="Inversión"/>
    <n v="26021315"/>
    <s v="N/A"/>
    <s v="N/A"/>
    <n v="5204263"/>
    <n v="81022"/>
    <n v="298022"/>
    <n v="2018011001091"/>
    <d v="2022-07-05T00:00:00"/>
    <d v="2022-07-07T00:00:00"/>
    <s v="N/A"/>
    <s v="N/A"/>
    <s v="N/A"/>
    <s v="N/A"/>
    <n v="0"/>
    <s v="N/A"/>
    <n v="0"/>
    <s v="N/A"/>
    <n v="0"/>
    <s v="N/A"/>
    <n v="0"/>
    <n v="26021315"/>
    <s v="NO"/>
    <s v="N/A"/>
    <s v="N/A"/>
    <s v="N/A"/>
    <s v="N/A"/>
    <d v="2022-11-30T00:00:00"/>
    <d v="2022-11-30T00:00:00"/>
    <s v="SI"/>
    <s v="Bogotá D.C."/>
    <s v="Cumplimiento"/>
    <s v="560 47 994000153270"/>
    <n v="0"/>
    <s v="Aseguradora Solidaria de Colombia"/>
    <d v="2022-07-05T00:00:00"/>
    <s v="05/07/2022 - 09/06/2023"/>
    <s v="PENDIENTE"/>
    <s v="Ninguna"/>
    <x v="1"/>
    <s v="Ingreso"/>
    <s v="N/A"/>
    <s v="PENDIENTE"/>
    <s v="PENDIENTE"/>
    <s v="FEMENINO"/>
    <s v="nadya.quintero@jep.gov.co"/>
    <s v="https://community.secop.gov.co/Public/Tendering/ContractNoticePhases/View?PPI=CO1.PPI.19245528&amp;isFromPublicArea=True&amp;isModal=False"/>
    <n v="7"/>
    <n v="2022"/>
  </r>
  <r>
    <s v="JEP-531-2022"/>
    <s v="JEP-CSPO-512-2022"/>
    <s v="Ángela Esquivel "/>
    <d v="2022-07-12T00:00:00"/>
    <s v="Silvia Juliana Quintero Erasso"/>
    <m/>
    <m/>
    <x v="1"/>
    <s v="1. Prestación de servicios"/>
    <n v="1015409286"/>
    <n v="2"/>
    <s v="Persona Natural"/>
    <s v="Bogotá D.C. "/>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
    <m/>
    <s v="Angela María Mora Soto"/>
    <s v="Subsecretaría Ejecutiva (Encargada)"/>
    <s v="Grupo de Análisis de la Información"/>
    <s v="Grupo de Análisis de la Información"/>
    <s v="Gloria Marcela Abadia Cubillos"/>
    <s v="Grupo de Análisis de la Información"/>
    <s v="N/A"/>
    <s v="N/A"/>
    <s v="N/A"/>
    <s v="Inversión"/>
    <n v="33249460"/>
    <s v="N/A"/>
    <s v="N/A"/>
    <n v="6649892"/>
    <n v="83522"/>
    <n v="364822"/>
    <n v="2018011001091"/>
    <d v="2022-08-11T00:00:00"/>
    <d v="2022-08-12T00:00:00"/>
    <s v="N/A"/>
    <s v="N/A"/>
    <s v="N/A"/>
    <s v="N/A"/>
    <n v="0"/>
    <s v="N/A"/>
    <n v="0"/>
    <s v="N/A"/>
    <n v="0"/>
    <s v="N/A"/>
    <n v="0"/>
    <n v="33249460"/>
    <s v="NO"/>
    <s v="N/A"/>
    <s v="N/A"/>
    <s v="N/A"/>
    <s v="N/A"/>
    <d v="2022-12-31T00:00:00"/>
    <d v="2022-12-31T00:00:00"/>
    <s v="SI"/>
    <s v="Bogotá D.C."/>
    <s v="Cumplimiento"/>
    <s v="15-47-101009798"/>
    <n v="0"/>
    <s v="Seguros del Estado S.A."/>
    <d v="2022-08-11T00:00:00"/>
    <s v="11/08/2022 - 30/06/2023"/>
    <s v="PENDIENTE"/>
    <s v="Ninguna"/>
    <x v="1"/>
    <s v="Ninguna"/>
    <s v="N/A"/>
    <s v="DERECHO"/>
    <s v="N/A"/>
    <s v="FEMENINO"/>
    <s v="silvia.quintero@jep.gov.co"/>
    <s v="https://community.secop.gov.co/Public/Tendering/ContractNoticePhases/View?PPI=CO1.PPI.19252572&amp;isFromPublicArea=True&amp;isModal=False"/>
    <n v="8"/>
    <n v="2022"/>
  </r>
  <r>
    <s v="JEP-532-2022"/>
    <s v="JEP-CSPO-513-2022"/>
    <s v="Ángela Esquivel "/>
    <s v="Revisado el 12/07/2022 "/>
    <s v="Angelica Viviana Rodriguez Abreu "/>
    <m/>
    <m/>
    <x v="1"/>
    <s v="1. Prestación de servicios"/>
    <n v="1033692369"/>
    <n v="1"/>
    <s v="Persona Natural"/>
    <s v="Bogotá D.C."/>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
    <m/>
    <s v="Harvey Danilo Suarez Morales"/>
    <s v="Secretaría Ejecutiva"/>
    <s v="Grupo de Análisis de la Información"/>
    <s v="Grupo de Análisis de la Información"/>
    <s v="Gloria Marcela Abadia Cubillos"/>
    <s v="Grupo de Análisis de la Información"/>
    <s v="N/A"/>
    <s v="N/A"/>
    <s v="N/A"/>
    <s v="Inversión"/>
    <n v="39899352"/>
    <s v="N/A"/>
    <s v="N/A"/>
    <n v="6649892"/>
    <n v="83422"/>
    <n v="307222"/>
    <n v="2018011001091"/>
    <d v="2022-07-07T00:00:00"/>
    <d v="2022-07-11T00:00:00"/>
    <s v="N/A"/>
    <s v="N/A"/>
    <s v="N/A"/>
    <s v="N/A"/>
    <n v="0"/>
    <s v="N/A"/>
    <n v="0"/>
    <s v="N/A"/>
    <n v="0"/>
    <s v="N/A"/>
    <n v="0"/>
    <n v="39899352"/>
    <s v="NO"/>
    <s v="N/A"/>
    <s v="N/A"/>
    <s v="N/A"/>
    <s v="N/A"/>
    <d v="2022-12-31T00:00:00"/>
    <d v="2022-12-31T00:00:00"/>
    <s v="SI"/>
    <s v="Bogotá D.C."/>
    <s v="Cumplimiento"/>
    <s v="380 47 994000126284"/>
    <n v="0"/>
    <s v="Aseguradora Solidaria de Colombia"/>
    <d v="2022-07-08T00:00:00"/>
    <s v="07/07/2022 - 03/07/2023"/>
    <s v="PENDIENTE"/>
    <s v="Sin acta de inicio"/>
    <x v="1"/>
    <s v="Ingreso"/>
    <s v="N/A"/>
    <s v="PENDIENTE"/>
    <s v="PENDIENTE"/>
    <s v="FEMENINO"/>
    <s v="angelica.rodriguez@jep.gov.co"/>
    <s v="https://community.secop.gov.co/Public/Tendering/ContractNoticePhases/View?PPI=CO1.PPI.19250633&amp;isFromPublicArea=True&amp;isModal=False"/>
    <n v="7"/>
    <n v="2022"/>
  </r>
  <r>
    <s v="JEP-533-2022"/>
    <s v="JEP-CSPO-514-2022"/>
    <s v="Ángela Esquivel "/>
    <s v="Revisado el 12/07/2022 "/>
    <s v="Paula Martinez Cortes "/>
    <m/>
    <m/>
    <x v="1"/>
    <s v="1. Prestación de servicios"/>
    <n v="1019013351"/>
    <n v="7"/>
    <s v="Persona Natural"/>
    <s v="Bogotá D.C."/>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
    <m/>
    <s v="Harvey Danilo Suarez Morales"/>
    <s v="Secretaría Ejecutiva"/>
    <s v="Grupo de Análisis de la Información"/>
    <s v="Grupo de Análisis de la Información"/>
    <s v="Gloria Marcela Abadia Cubillos"/>
    <s v="Grupo de Análisis de la Información"/>
    <s v="N/A"/>
    <s v="N/A"/>
    <s v="N/A"/>
    <s v="Inversión"/>
    <n v="39899352"/>
    <s v="N/A"/>
    <s v="N/A"/>
    <n v="6649892"/>
    <n v="83622"/>
    <n v="307922"/>
    <s v="_x0009_2018011001091"/>
    <d v="2022-07-08T00:00:00"/>
    <d v="2022-07-11T00:00:00"/>
    <s v="N/A"/>
    <s v="N/A"/>
    <s v="N/A"/>
    <s v="N/A"/>
    <n v="0"/>
    <s v="N/A"/>
    <n v="0"/>
    <s v="N/A"/>
    <n v="0"/>
    <s v="N/A"/>
    <n v="0"/>
    <n v="39899352"/>
    <s v="NO"/>
    <s v="N/A"/>
    <s v="N/A"/>
    <s v="N/A"/>
    <s v="N/A"/>
    <d v="2022-12-31T00:00:00"/>
    <d v="2022-12-31T00:00:00"/>
    <s v="SI"/>
    <s v="Bogotá D.C."/>
    <s v="Cumplimiento"/>
    <s v="15-45-101145341"/>
    <n v="0"/>
    <s v="Seguros del Estado S.A."/>
    <d v="2022-07-08T00:00:00"/>
    <s v="08/07/2022 - 10/07/2023"/>
    <s v="PENDIENTE"/>
    <s v="Sin acta de inicio"/>
    <x v="1"/>
    <s v="Ingreso"/>
    <s v="N/A"/>
    <s v="PENDIENTE"/>
    <s v="PENDIENTE"/>
    <s v="FEMENINO"/>
    <s v="paula.martinez@jep.gov.co"/>
    <s v="https://community.secop.gov.co/Public/Tendering/ContractNoticePhases/View?PPI=CO1.PPI.19251406&amp;isFromPublicArea=True&amp;isModal=False"/>
    <n v="7"/>
    <n v="2022"/>
  </r>
  <r>
    <s v="JEP-534-2022"/>
    <s v="JEP-CSPO-515-2022"/>
    <s v="Ángela Esquivel "/>
    <s v="Revisado el 12/07/2022 Firmado"/>
    <s v="Gina Briggitte Rusinque Perez "/>
    <m/>
    <m/>
    <x v="1"/>
    <s v="1. Prestación de servicios"/>
    <n v="1016028641"/>
    <n v="2"/>
    <s v="Persona Natural"/>
    <s v="Bogotá D.C."/>
    <s v="Prestar servicios profesionales para apoyar y acompañar al departamento de atención a víctimas en la gestión administrativa, precontractual y seguimiento contractual a fin de facilitar la asistencia material a víctimas atendiendo los enfoques diferenciales. "/>
    <m/>
    <s v="Harvey Danilo Suarez Morales"/>
    <s v="Secretaría Ejecutiva"/>
    <s v="Subsecretaría Ejecutiva "/>
    <s v="Departamento de Atención a Víctimas"/>
    <s v="Claudia Viviana Ferro Buitrago"/>
    <s v="Departamento de Atención a Víctimas"/>
    <s v="N/A"/>
    <s v="N/A"/>
    <s v="N/A"/>
    <s v="Inversión"/>
    <n v="26021315"/>
    <s v="N/A"/>
    <s v="N/A"/>
    <n v="5204263"/>
    <n v="79622"/>
    <n v="299122"/>
    <s v="_x0009_2018011001091"/>
    <d v="2022-07-05T00:00:00"/>
    <d v="2022-07-06T00:00:00"/>
    <s v="N/A"/>
    <s v="N/A"/>
    <s v="N/A"/>
    <s v="N/A"/>
    <n v="0"/>
    <s v="N/A"/>
    <n v="0"/>
    <s v="N/A"/>
    <n v="0"/>
    <s v="N/A"/>
    <n v="0"/>
    <n v="26021315"/>
    <s v="NO"/>
    <s v="N/A"/>
    <s v="N/A"/>
    <s v="N/A"/>
    <s v="N/A"/>
    <d v="2022-11-30T00:00:00"/>
    <d v="2022-11-30T00:00:00"/>
    <s v="SI"/>
    <s v="Bogotá D.C."/>
    <s v="Cumplimiento"/>
    <s v="36-45-101039073"/>
    <n v="0"/>
    <s v="Seguros del Estado S.A."/>
    <d v="2022-07-05T00:00:00"/>
    <s v="05/07/2022 - 04/06/2023"/>
    <s v="PENDIENTE"/>
    <s v="Ninguna"/>
    <x v="1"/>
    <s v="Ingreso"/>
    <s v="N/A"/>
    <s v="PENDIENTE"/>
    <s v="PENDIENTE"/>
    <s v="FEMENINO"/>
    <s v="gina.rusinque@jep.gov.co"/>
    <s v="https://community.secop.gov.co/Public/Tendering/ContractNoticePhases/View?PPI=CO1.PPI.19262698&amp;isFromPublicArea=True&amp;isModal=False"/>
    <n v="7"/>
    <n v="2022"/>
  </r>
  <r>
    <s v="JEP-535-2022"/>
    <s v="JEP-CSPO-516-2022"/>
    <s v="Ángela Esquivel "/>
    <s v="Revisado el 12/07/2022 Firmado"/>
    <s v="Jorge Fernando Vargas Rodriguez"/>
    <m/>
    <m/>
    <x v="1"/>
    <s v="1. Prestación de servicios"/>
    <n v="79244908"/>
    <n v="7"/>
    <s v="Persona Natural"/>
    <s v="Bogotá D.C."/>
    <s v="Prestar servicios profesionales para apoyar y acompañar al departamento de atención a víctimas en la gestión administrativa, precontractual y seguimiento contractual a fin de facilitar la asistencia material a víctimas atendiendo los enfoques diferenciales "/>
    <m/>
    <s v="Harvey Danilo Suarez Morales"/>
    <s v="Secretaría Ejecutiva"/>
    <s v="Subsecretaría Ejecutiva "/>
    <s v="Departamento de Atención a Víctimas"/>
    <s v="Claudia Viviana Ferro Buitrago"/>
    <s v="Departamento de Atención a Víctimas"/>
    <s v="N/A"/>
    <s v="N/A"/>
    <s v="N/A"/>
    <s v="Inversión"/>
    <n v="26021315"/>
    <s v="N/A"/>
    <s v="N/A"/>
    <n v="5204263"/>
    <n v="80622"/>
    <n v="304422"/>
    <s v="_x0009_2018011001091"/>
    <d v="2022-07-06T00:00:00"/>
    <d v="2022-07-07T00:00:00"/>
    <s v="N/A"/>
    <s v="N/A"/>
    <s v="N/A"/>
    <s v="N/A"/>
    <n v="0"/>
    <s v="N/A"/>
    <n v="0"/>
    <s v="N/A"/>
    <n v="0"/>
    <s v="N/A"/>
    <n v="0"/>
    <n v="26021315"/>
    <s v="NO"/>
    <s v="N/A"/>
    <s v="N/A"/>
    <s v="N/A"/>
    <s v="N/A"/>
    <d v="2022-11-30T00:00:00"/>
    <d v="2022-11-30T00:00:00"/>
    <s v="SI"/>
    <s v="Bogotá D.C."/>
    <s v="Cumplimiento"/>
    <s v="36-45-101039074"/>
    <n v="0"/>
    <s v="Seguros del Estado S.A."/>
    <d v="2022-07-01T00:00:00"/>
    <s v="01/07/2022 - 31/05/2023"/>
    <s v="PENDIENTE"/>
    <s v="Ninguna"/>
    <x v="1"/>
    <s v="Ingreso"/>
    <s v="N/A"/>
    <s v="PENDIENTE"/>
    <s v="PENDIENTE"/>
    <s v="MASCULINO"/>
    <s v="jorge.vargas@jep.gov.co"/>
    <s v="https://community.secop.gov.co/Public/Tendering/ContractNoticePhases/View?PPI=CO1.PPI.19266226&amp;isFromPublicArea=True&amp;isModal=False"/>
    <n v="7"/>
    <n v="2022"/>
  </r>
  <r>
    <s v="JEP-536-2022"/>
    <s v="JEP-CSPO-517-2022"/>
    <s v="Ángela Esquivel "/>
    <s v="Revisado el 12/07/2022 Firmado"/>
    <s v="Karen Andrea Ramirez Rincon "/>
    <m/>
    <m/>
    <x v="1"/>
    <s v="1. Prestación de servicios"/>
    <n v="1010188577"/>
    <n v="2"/>
    <s v="Persona Natural"/>
    <s v="Bogotá D.C."/>
    <s v="Prestar servicios profesionales para apoyar y acompañar al departamento de atención a víctimas en las gestiones administrativas requeridas para su adecuado funcionamiento y el cumplimiento sus funciones misionales "/>
    <m/>
    <s v="Harvey Danilo Suarez Morales"/>
    <s v="Secretaría Ejecutiva"/>
    <s v="Subsecretaría Ejecutiva "/>
    <s v="Departamento de Atención a Víctimas"/>
    <s v="Claudia Viviana Ferro Buitrago"/>
    <s v="Departamento de Atención a Víctimas"/>
    <s v="N/A"/>
    <s v="N/A"/>
    <s v="N/A"/>
    <s v="Inversión"/>
    <n v="21684420"/>
    <s v="N/A"/>
    <s v="N/A"/>
    <n v="3614070"/>
    <n v="87322"/>
    <s v="_x0009_304522"/>
    <s v="_x0009_2018011001091"/>
    <d v="2022-07-06T00:00:00"/>
    <d v="2022-07-07T00:00:00"/>
    <s v="N/A"/>
    <s v="N/A"/>
    <s v="N/A"/>
    <s v="N/A"/>
    <n v="0"/>
    <s v="N/A"/>
    <n v="0"/>
    <s v="N/A"/>
    <n v="0"/>
    <s v="N/A"/>
    <n v="-122"/>
    <n v="21684420"/>
    <s v="NO"/>
    <s v="N/A"/>
    <s v="N/A"/>
    <s v="N/A"/>
    <s v="N/A"/>
    <d v="2022-12-31T00:00:00"/>
    <d v="2022-08-31T00:00:00"/>
    <s v="SI"/>
    <s v="Bogotá D.C."/>
    <s v="Cumplimiento"/>
    <s v="36-45-101039120"/>
    <n v="0"/>
    <s v="Seguros del Estado S.A."/>
    <d v="2022-07-07T00:00:00"/>
    <s v="07/07/2022 - 05/07/2023"/>
    <s v="PENDIENTE"/>
    <s v="En fecha del 31/08/2022 se publica la terminación del contrato JEP-536-2022"/>
    <x v="0"/>
    <s v="Terminación anticipada"/>
    <s v="N/A"/>
    <s v="PENDIENTE"/>
    <s v="PENDIENTE"/>
    <s v="FEMENINO"/>
    <s v="karen.ramirez@jep.gov.co"/>
    <s v="https://community.secop.gov.co/Public/Tendering/ContractNoticePhases/View?PPI=CO1.PPI.19269263&amp;isFromPublicArea=True&amp;isModal=False"/>
    <n v="7"/>
    <n v="2022"/>
  </r>
  <r>
    <s v="JEP-537-2022"/>
    <s v="JEP-CSPO-518-2022"/>
    <s v="Ángela Esquivel "/>
    <s v="Revisado el 12/07/2022"/>
    <s v="Manuel Alejandro Niño Fontecha "/>
    <m/>
    <m/>
    <x v="1"/>
    <s v="1. Prestación de servicios"/>
    <n v="1018435769"/>
    <n v="9"/>
    <s v="Persona Natural"/>
    <s v="Bogotá D.C."/>
    <s v="Prestar servicios profesionales para apoyar y acompañar al departamento de atención a víctimas en la gestión administrativa, precontractual y seguimiento contractual a fin de facilitar la asistencia material a víctimas atendiendo los enfoques diferenciales "/>
    <m/>
    <s v="Harvey Danilo Suarez Morales"/>
    <s v="Secretaría Ejecutiva"/>
    <s v="Subsecretaría Ejecutiva "/>
    <s v="Departamento de Atención a Víctimas"/>
    <s v="Claudia Viviana Ferro Buitrago"/>
    <s v="Departamento de Atención a Víctimas"/>
    <s v="N/A"/>
    <s v="N/A"/>
    <s v="N/A"/>
    <s v="Inversión"/>
    <n v="26021315"/>
    <s v="N/A"/>
    <s v="N/A"/>
    <n v="5204263"/>
    <n v="86822"/>
    <n v="305222"/>
    <n v="2018011001091"/>
    <d v="2022-07-06T00:00:00"/>
    <d v="2022-07-07T00:00:00"/>
    <s v="N/A"/>
    <s v="N/A"/>
    <s v="N/A"/>
    <s v="N/A"/>
    <n v="0"/>
    <s v="N/A"/>
    <n v="0"/>
    <s v="N/A"/>
    <n v="0"/>
    <s v="N/A"/>
    <n v="0"/>
    <n v="26021315"/>
    <s v="NO"/>
    <s v="N/A"/>
    <s v="N/A"/>
    <s v="N/A"/>
    <s v="N/A"/>
    <d v="2022-11-30T00:00:00"/>
    <d v="2022-11-30T00:00:00"/>
    <s v="SI"/>
    <s v="Bogotá D.C."/>
    <s v="Cumplimiento"/>
    <s v="36-45-101039077"/>
    <n v="2"/>
    <s v="Seguros del Estado S.A."/>
    <d v="2022-07-07T00:00:00"/>
    <s v="06/07/2022 - 05/06/2023"/>
    <s v="PENDIENTE"/>
    <s v="Ninguna"/>
    <x v="1"/>
    <s v="Ingreso"/>
    <s v="N/A"/>
    <s v="PENDIENTE"/>
    <s v="PENDIENTE"/>
    <s v="MASCULINO"/>
    <s v="manuel.nino@jep.gov.co"/>
    <s v="https://community.secop.gov.co/Public/Tendering/ContractNoticePhases/View?PPI=CO1.PPI.19249139&amp;isFromPublicArea=True&amp;isModal=False"/>
    <n v="7"/>
    <n v="2022"/>
  </r>
  <r>
    <s v="JEP-538-2022"/>
    <s v="JEP-CSPO-519-2022"/>
    <s v="Jairo Cuellar"/>
    <s v="Revisado el 12/07/2022"/>
    <s v="Laura Daniela Garzon Chavarro"/>
    <m/>
    <m/>
    <x v="1"/>
    <s v="1. Prestación de servicios"/>
    <n v="1010214314"/>
    <n v="4"/>
    <s v="Persona Natural"/>
    <s v="Bogotá D.C."/>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s v="Subsecretaría Ejecutiva "/>
    <s v="Departamento SAAD - Comparecientes"/>
    <s v="Jorge Alirio Mancera Cortés"/>
    <s v="Departamento SAAD - Comparecientes"/>
    <s v="N/A"/>
    <s v="N/A"/>
    <s v="N/A"/>
    <s v="Inversión"/>
    <n v="36140715"/>
    <s v="N/A"/>
    <s v="N/A"/>
    <n v="7228143"/>
    <n v="89922"/>
    <n v="312422"/>
    <n v="2018011001091"/>
    <d v="2022-07-11T00:00:00"/>
    <d v="2022-07-12T00:00:00"/>
    <s v="N/A"/>
    <s v="N/A"/>
    <s v="N/A"/>
    <s v="N/A"/>
    <n v="0"/>
    <s v="N/A"/>
    <n v="0"/>
    <s v="N/A"/>
    <n v="0"/>
    <s v="N/A"/>
    <n v="0"/>
    <n v="36140715"/>
    <s v="NO"/>
    <s v="N/A"/>
    <s v="N/A"/>
    <s v="N/A"/>
    <s v="N/A"/>
    <d v="2022-11-30T00:00:00"/>
    <d v="2022-11-30T00:00:00"/>
    <s v="SI"/>
    <s v="Bogotá D.C."/>
    <s v="Cumplimiento"/>
    <s v="21-45-101377159"/>
    <n v="0"/>
    <s v="Seguros del Estado S.A."/>
    <d v="2022-07-11T00:00:00"/>
    <s v="11/07/2022 - 31/05/2023"/>
    <s v="PENDIENTE"/>
    <s v="Ninguna"/>
    <x v="1"/>
    <s v="Ingreso"/>
    <s v="N/A"/>
    <s v="PENDIENTE"/>
    <s v="PENDIENTE"/>
    <s v="FEMENINO"/>
    <s v="laura.garzonc@jep.gov.co"/>
    <s v="https://community.secop.gov.co/Public/Tendering/ContractNoticePhases/View?PPI=CO1.PPI.19260704&amp;isFromPublicArea=True&amp;isModal=False"/>
    <n v="7"/>
    <n v="2022"/>
  </r>
  <r>
    <s v="JEP-539-2022"/>
    <s v="JEP-CSPO-520-2022"/>
    <s v="John Maldonado"/>
    <s v="Revisado el 12/07/2022"/>
    <s v="Monica Marcela Niño Diaz"/>
    <m/>
    <m/>
    <x v="1"/>
    <s v="1. Prestación de servicios"/>
    <n v="1049606772"/>
    <n v="9"/>
    <s v="Persona Natural"/>
    <s v="Bogotá D.C."/>
    <s v="Prestar servicios profesionales especializados y acompañamiento jurídico a la secretaría ejecutiva de la JEP, en la expedición de conceptos y demás documentos que le sean solicitados, así como la orientación y apoyo jurídico en los asuntos que se constituyan en temas prioritarios y de alto impacto para el cumplimiento de la misión de la JEP"/>
    <m/>
    <s v="Harvey Danilo Suarez Morales"/>
    <s v="Secretaría Ejecutiva"/>
    <s v="Secretaría Ejecutiva"/>
    <s v="Secretaría Ejecutiva"/>
    <s v="Lech Julián Guerrero Cárdenas"/>
    <s v="Secretaría Ejecutiva"/>
    <s v="N/A"/>
    <s v="N/A"/>
    <s v="N/A"/>
    <s v="Inversión"/>
    <n v="82400845"/>
    <s v="N/A"/>
    <s v="N/A"/>
    <n v="16480169"/>
    <n v="72122"/>
    <n v="294522"/>
    <n v="2018011001091"/>
    <d v="2022-07-01T00:00:00"/>
    <d v="2022-07-02T00:00:00"/>
    <s v="N/A"/>
    <s v="N/A"/>
    <s v="N/A"/>
    <s v="N/A"/>
    <n v="0"/>
    <s v="N/A"/>
    <n v="0"/>
    <s v="N/A"/>
    <n v="0"/>
    <s v="N/A"/>
    <n v="0"/>
    <n v="82400845"/>
    <s v="NO"/>
    <s v="N/A"/>
    <s v="N/A"/>
    <s v="N/A"/>
    <s v="N/A"/>
    <d v="2022-11-30T00:00:00"/>
    <d v="2022-11-30T00:00:00"/>
    <s v="SI"/>
    <s v="Bogotá D.C."/>
    <s v="Cumplimiento"/>
    <s v="21-45-101376156"/>
    <n v="0"/>
    <s v="Seguros del Estado S.A."/>
    <d v="2022-07-01T00:00:00"/>
    <s v="01/07/2022 - 01/06/2023"/>
    <s v="PENDIENTE"/>
    <s v="Ninguna"/>
    <x v="1"/>
    <s v="Ingreso"/>
    <s v="N/A"/>
    <s v="PENDIENTE"/>
    <s v="PENDIENTE"/>
    <s v="FEMENINO"/>
    <s v="monica.nino@jep.gov.co"/>
    <s v="https://community.secop.gov.co/Public/Tendering/ContractNoticePhases/View?PPI=CO1.PPI.19252552&amp;isFromPublicArea=True&amp;isModal=False"/>
    <n v="7"/>
    <n v="2022"/>
  </r>
  <r>
    <s v="JEP-540-2022"/>
    <s v="JEP-CSPO-521-2022"/>
    <s v="Carlos Torres"/>
    <s v="Revisado el 12/07/2022 Firmado"/>
    <s v="Michael Giovanni Caballero Rodriguez_x000a_"/>
    <m/>
    <m/>
    <x v="1"/>
    <s v="1. Prestación de servicios"/>
    <n v="1012342713"/>
    <n v="5"/>
    <s v="Persona Natural"/>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m/>
    <s v="Magistratura _x000a_Secretaría General Judicial"/>
    <s v="N/A"/>
    <s v="Inversión"/>
    <n v="18070350"/>
    <s v="N/A"/>
    <s v="N/A"/>
    <n v="3614070"/>
    <n v="81422"/>
    <n v="296722"/>
    <n v="2018011001091"/>
    <d v="2022-07-01T00:00:00"/>
    <d v="2022-07-07T00:00:00"/>
    <s v="N/A"/>
    <s v="N/A"/>
    <s v="N/A"/>
    <s v="N/A"/>
    <n v="0"/>
    <s v="N/A"/>
    <n v="0"/>
    <s v="N/A"/>
    <n v="0"/>
    <s v="N/A"/>
    <n v="0"/>
    <n v="18070350"/>
    <s v="NO"/>
    <s v="N/A"/>
    <s v="N/A"/>
    <s v="N/A"/>
    <s v="N/A"/>
    <d v="2022-11-30T00:00:00"/>
    <d v="2022-11-30T00:00:00"/>
    <s v="SI"/>
    <s v="Bogotá D.C."/>
    <s v="Cumplimiento"/>
    <s v="14-47-101018014"/>
    <n v="1"/>
    <s v="Seguros del Estado S.A."/>
    <d v="2022-07-07T00:00:00"/>
    <s v="06/07/2022 - 30/05/2023"/>
    <s v="PENDIENTE"/>
    <s v="Ninguna"/>
    <x v="1"/>
    <s v="Ingreso"/>
    <s v="N/A"/>
    <s v="PENDIENTE"/>
    <s v="PENDIENTE"/>
    <s v="MASCULINO"/>
    <s v="michael.caballero@jep.gov.co"/>
    <s v="https://community.secop.gov.co/Public/Tendering/ContractNoticePhases/View?PPI=CO1.PPI.19253529&amp;isFromPublicArea=True&amp;isModal=False"/>
    <n v="7"/>
    <n v="2022"/>
  </r>
  <r>
    <s v="JEP-541-2022"/>
    <s v="JEP-CSPO-522-2022"/>
    <s v="Carlos Torres"/>
    <s v="Revisado el 12/07/2022"/>
    <s v="Karen Alejandra Tovar Herrera _x000a_"/>
    <m/>
    <m/>
    <x v="1"/>
    <s v="1. Prestación de servicios"/>
    <n v="1085262180"/>
    <n v="1"/>
    <s v="Persona Natural"/>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18070350"/>
    <s v="N/A"/>
    <s v="N/A"/>
    <n v="3614070"/>
    <n v="81522"/>
    <n v="319222"/>
    <n v="2018011001091"/>
    <d v="2022-07-13T00:00:00"/>
    <d v="2022-07-14T00:00:00"/>
    <s v="N/A"/>
    <s v="N/A"/>
    <s v="N/A"/>
    <s v="N/A"/>
    <n v="0"/>
    <s v="N/A"/>
    <n v="0"/>
    <s v="N/A"/>
    <n v="0"/>
    <s v="N/A"/>
    <n v="0"/>
    <n v="18070350"/>
    <s v="NO"/>
    <s v="N/A"/>
    <s v="N/A"/>
    <s v="N/A"/>
    <s v="N/A"/>
    <d v="2022-11-30T00:00:00"/>
    <d v="2022-11-30T00:00:00"/>
    <m/>
    <s v="Bogotá D.C."/>
    <s v="Cumplimiento"/>
    <s v="14-47-101018175"/>
    <n v="0"/>
    <s v="Seguros del Estado S.A."/>
    <d v="2022-07-14T00:00:00"/>
    <s v="13/07/2022 - 05/06/2023"/>
    <s v="PENDIENTE"/>
    <s v="Ninguna"/>
    <x v="1"/>
    <s v="Ingreso"/>
    <s v="N/A"/>
    <s v="PENDIENTE"/>
    <s v="PENDIENTE"/>
    <s v="FEMENINO"/>
    <s v="karen.tovar@jep.gov.co"/>
    <s v="https://community.secop.gov.co/Public/Tendering/ContractNoticePhases/View?PPI=CO1.PPI.19270710&amp;isFromPublicArea=True&amp;isModal=False"/>
    <n v="7"/>
    <n v="2022"/>
  </r>
  <r>
    <s v="JEP-542-2022"/>
    <s v="JEP-CSPO-523-2022"/>
    <s v="Carlos Torres"/>
    <s v="Revisado el 12/07/2022 "/>
    <s v="Nelson Yara Jara _x000a_ "/>
    <m/>
    <m/>
    <x v="1"/>
    <s v="1. Prestación de servicios"/>
    <n v="1014275310"/>
    <n v="0"/>
    <s v="Persona Natural"/>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18070350"/>
    <s v="N/A"/>
    <s v="N/A"/>
    <n v="3614070"/>
    <n v="89222"/>
    <n v="298122"/>
    <n v="2018011001091"/>
    <d v="2022-07-05T00:00:00"/>
    <d v="2022-07-05T00:00:00"/>
    <s v="N/A"/>
    <s v="N/A"/>
    <s v="N/A"/>
    <s v="N/A"/>
    <n v="0"/>
    <s v="N/A"/>
    <n v="0"/>
    <s v="N/A"/>
    <n v="0"/>
    <s v="N/A"/>
    <n v="0"/>
    <n v="18070350"/>
    <s v="NO"/>
    <s v="N/A"/>
    <s v="N/A"/>
    <s v="N/A"/>
    <s v="N/A"/>
    <d v="2022-11-30T00:00:00"/>
    <d v="2022-11-30T00:00:00"/>
    <s v="SI"/>
    <s v="Bogotá D.C."/>
    <s v="Cumplimiento"/>
    <s v="21-47-101021240"/>
    <n v="0"/>
    <s v="Seguros del Estado S.A."/>
    <d v="2022-07-05T00:00:00"/>
    <s v="05/07/2022 - 31/05/2023"/>
    <s v="PENDIENTE"/>
    <s v="Acta de inicio con supervisor encargado"/>
    <x v="1"/>
    <s v="Ingreso"/>
    <s v="N/A"/>
    <s v="PENDIENTE"/>
    <s v="PENDIENTE"/>
    <s v="MASCULINO"/>
    <s v="nelson.yaraj@jep.gov.co"/>
    <s v="https://community.secop.gov.co/Public/Tendering/ContractNoticePhases/View?PPI=CO1.PPI.19271921&amp;isFromPublicArea=True&amp;isModal=False"/>
    <n v="7"/>
    <n v="2022"/>
  </r>
  <r>
    <s v="JEP-543-2022"/>
    <s v="JEP-CSPO-524-2022"/>
    <s v="Carlos Torres"/>
    <s v="Revisado el 12/07/2022"/>
    <s v="Duvan Andres Correa"/>
    <m/>
    <m/>
    <x v="1"/>
    <s v="1. Prestación de servicios"/>
    <n v="1098744800"/>
    <n v="6"/>
    <s v="Persona Natural"/>
    <s v="Saravena"/>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18070350"/>
    <s v="N/A"/>
    <s v="N/A"/>
    <n v="3614070"/>
    <n v="81622"/>
    <n v="323122"/>
    <n v="2018011001091"/>
    <d v="2022-07-15T00:00:00"/>
    <d v="2022-07-18T00:00:00"/>
    <s v="N/A"/>
    <s v="N/A"/>
    <s v="N/A"/>
    <s v="N/A"/>
    <n v="0"/>
    <s v="N/A"/>
    <n v="0"/>
    <s v="N/A"/>
    <n v="0"/>
    <s v="N/A"/>
    <n v="0"/>
    <n v="18070350"/>
    <s v="NO"/>
    <s v="N/A"/>
    <s v="N/A"/>
    <s v="N/A"/>
    <s v="N/A"/>
    <d v="2022-11-30T00:00:00"/>
    <d v="2022-11-30T00:00:00"/>
    <m/>
    <s v="Bogotá D.C."/>
    <s v="Cumplimiento"/>
    <s v="21-45-101377833"/>
    <n v="0"/>
    <s v="Seguros del Estado S.A."/>
    <d v="2022-07-15T00:00:00"/>
    <s v="15/07/2022 - 01/06/2023"/>
    <s v="PENDIENTE"/>
    <s v="Ninguna"/>
    <x v="1"/>
    <s v="Ingreso"/>
    <s v="N/A"/>
    <s v="PENDIENTE"/>
    <s v="PENDIENTE"/>
    <s v="MASCULINO"/>
    <s v="duvan.correa@jep.gov.co"/>
    <s v="https://community.secop.gov.co/Public/Tendering/ContractNoticePhases/View?PPI=CO1.PPI.19268714&amp;isFromPublicArea=True&amp;isModal=False"/>
    <n v="7"/>
    <n v="2022"/>
  </r>
  <r>
    <s v="JEP-544-2022"/>
    <s v="JEP-CSPO-525-2022"/>
    <s v="Johanna Duarte"/>
    <s v="Revisado el 12/07/2022 Firmado"/>
    <s v="María Alejandra Cerpa Gómez"/>
    <m/>
    <m/>
    <x v="1"/>
    <s v="1. Prestación de servicios"/>
    <n v="1023929021"/>
    <n v="8"/>
    <s v="Persona Natural"/>
    <s v="Bogotá D.C."/>
    <s v="Prestar servicios profesionales para apoyar y acompañar al Departamento de Atención al Ciudadano en la elaboración de actos administrativos y respuestas a las PQRSDF, con base en las normas legales vigentes y los lineamientos jurídicos implementados y la implementación del punto 5 del Acuerdo Final con enfoque sistémico. "/>
    <m/>
    <s v="Harvey Danilo Suarez Morales"/>
    <s v="Secretaría Ejecutiva"/>
    <s v="Subsecretaría Ejecutiva "/>
    <s v="Departamento de Atención al Ciudadano"/>
    <s v="Constanza Eugenia Cañon Charry_x0009_"/>
    <s v="Departamento de Atención al Ciudadano"/>
    <s v="N/A"/>
    <s v="N/A"/>
    <s v="N/A"/>
    <s v="Inversión"/>
    <n v="26021315"/>
    <s v="N/A"/>
    <s v="N/A"/>
    <n v="5204263"/>
    <n v="82522"/>
    <n v="307322"/>
    <n v="2018011001091"/>
    <d v="2022-07-07T00:00:00"/>
    <d v="2022-07-08T00:00:00"/>
    <s v="N/A"/>
    <s v="N/A"/>
    <s v="N/A"/>
    <s v="N/A"/>
    <n v="0"/>
    <s v="N/A"/>
    <n v="0"/>
    <s v="N/A"/>
    <n v="0"/>
    <s v="N/A"/>
    <n v="0"/>
    <n v="26021315"/>
    <s v="NO"/>
    <s v="N/A"/>
    <s v="N/A"/>
    <s v="N/A"/>
    <s v="N/A"/>
    <d v="2022-11-30T00:00:00"/>
    <d v="2022-11-30T00:00:00"/>
    <s v="SI"/>
    <s v="Bogotá D.C."/>
    <s v="Cumplimiento"/>
    <s v="21-45-101376849"/>
    <n v="0"/>
    <s v="Seguros del Estado S.A."/>
    <d v="2022-07-08T00:00:00"/>
    <s v="07/07/2022 - 31/05/2023"/>
    <s v="PENDIENTE"/>
    <s v="Ninguna"/>
    <x v="1"/>
    <s v="Ingreso"/>
    <s v="N/A"/>
    <s v="PENDIENTE"/>
    <s v="PENDIENTE"/>
    <s v="FEMENINO"/>
    <s v="maria.cerpa@jep.gov.co"/>
    <s v="https://community.secop.gov.co/Public/Tendering/ContractNoticePhases/View?PPI=CO1.PPI.19287329&amp;isFromPublicArea=True&amp;isModal=False"/>
    <n v="7"/>
    <n v="2022"/>
  </r>
  <r>
    <s v="JEP-545-2022"/>
    <s v="JEP-CSPO-526-2022"/>
    <s v="Johanna Duarte"/>
    <s v="Revisado el 12/07/2022 Firmado"/>
    <s v="Jenny Patricia Reyes Gonzalez"/>
    <m/>
    <m/>
    <x v="1"/>
    <s v="1. Prestación de servicios"/>
    <n v="52264565"/>
    <n v="1"/>
    <s v="Persona Natural"/>
    <s v="Bogotá D.C."/>
    <s v="Prestar servicios profesionales para apoyar y acompañar al Departamento de Atención al Ciudadano en los procesos administrativos y financieros para el cumplimiento de las obligaciones misionales de la JEP y la implementación del punto 5 del Acuerdo Final con enfoque sistémico. "/>
    <m/>
    <s v="Harvey Danilo Suarez Morales"/>
    <s v="Secretaría Ejecutiva"/>
    <s v="Subsecretaría Ejecutiva "/>
    <s v="Departamento de Atención al Ciudadano"/>
    <s v="Constanza Eugenia Cañon Charry_x0009_"/>
    <s v="Departamento de Atención al Ciudadano"/>
    <s v="N/A"/>
    <s v="N/A"/>
    <s v="N/A"/>
    <s v="Inversión"/>
    <n v="36140715"/>
    <s v="N/A"/>
    <s v="N/A"/>
    <n v="7228143"/>
    <n v="82422"/>
    <n v="305122"/>
    <n v="2018011001091"/>
    <d v="2022-07-06T00:00:00"/>
    <d v="2022-07-07T00:00:00"/>
    <s v="N/A"/>
    <s v="N/A"/>
    <s v="N/A"/>
    <s v="N/A"/>
    <n v="0"/>
    <s v="N/A"/>
    <n v="0"/>
    <s v="N/A"/>
    <n v="0"/>
    <s v="N/A"/>
    <n v="0"/>
    <n v="36140715"/>
    <s v="NO"/>
    <s v="N/A"/>
    <s v="N/A"/>
    <s v="N/A"/>
    <s v="N/A"/>
    <d v="2022-11-30T00:00:00"/>
    <d v="2022-11-30T00:00:00"/>
    <s v="SI"/>
    <s v="Bogotá D.C."/>
    <s v="Cumplimiento"/>
    <s v="21-47-101021290"/>
    <n v="0"/>
    <s v="Seguros del Estado S.A."/>
    <d v="2022-07-06T00:00:00"/>
    <s v="06/07/2022 - 31/05/2023"/>
    <s v="PENDIENTE"/>
    <s v="Ninguna"/>
    <x v="1"/>
    <s v="Ingreso"/>
    <s v="N/A"/>
    <s v="PENDIENTE"/>
    <s v="PENDIENTE"/>
    <s v="FEMENINO"/>
    <s v="jenny.reyesg@jep.gov.co"/>
    <s v="https://community.secop.gov.co/Public/Tendering/ContractNoticePhases/View?PPI=CO1.PPI.19287193&amp;isFromPublicArea=True&amp;isModal=False"/>
    <n v="7"/>
    <n v="2022"/>
  </r>
  <r>
    <s v="JEP-546-2022"/>
    <s v="JEP-CSPO-527-2022"/>
    <s v="Johanna Duarte"/>
    <s v="Revisado el 12/07/2022 Firmado"/>
    <s v="Daren Marcelo Salazar Alonso"/>
    <m/>
    <m/>
    <x v="1"/>
    <s v="1. Prestación de servicios"/>
    <n v="1032481812"/>
    <n v="4"/>
    <s v="Persona Natural"/>
    <s v="Bogotá D.C."/>
    <s v="Prestar servicios para apoyar y acompañar al Departamento de Atención al Ciudadano en el desarrollo de las actividades relacionadas con recepción, tipificación, asignación y reportes estadísticos de las PQRSDF dentro de los sistemas de la entidad, para la implementación del punto 5 del Acuerdo Final con enfoque sistémico. _x000a_ "/>
    <m/>
    <s v="Harvey Danilo Suarez Morales"/>
    <s v="Secretaría Ejecutiva"/>
    <s v="Subsecretaría Ejecutiva "/>
    <s v="Departamento de Atención al Ciudadano"/>
    <s v="Constanza Eugenia Cañon Charry_x0009_"/>
    <s v="Departamento de Atención al Ciudadano"/>
    <s v="N/A"/>
    <s v="N/A"/>
    <s v="N/A"/>
    <s v="Inversión"/>
    <n v="18070350"/>
    <s v="N/A"/>
    <s v="N/A"/>
    <n v="3614070"/>
    <n v="82122"/>
    <n v="302722"/>
    <n v="2018011001091"/>
    <d v="2022-07-06T00:00:00"/>
    <d v="2022-07-07T00:00:00"/>
    <s v="N/A"/>
    <s v="N/A"/>
    <s v="N/A"/>
    <s v="N/A"/>
    <n v="0"/>
    <s v="N/A"/>
    <n v="0"/>
    <s v="N/A"/>
    <n v="0"/>
    <s v="N/A"/>
    <n v="0"/>
    <n v="18070350"/>
    <s v="NO"/>
    <s v="N/A"/>
    <s v="N/A"/>
    <s v="N/A"/>
    <s v="N/A"/>
    <d v="2022-11-30T00:00:00"/>
    <d v="2022-11-30T00:00:00"/>
    <s v="SI"/>
    <s v="Bogotá D.C."/>
    <s v="Cumplimiento"/>
    <s v="21-47-101021275"/>
    <n v="0"/>
    <s v="Seguros del Estado S.A."/>
    <d v="2022-07-06T00:00:00"/>
    <s v="06/07/2022 - 31/05/2023"/>
    <s v="PENDIENTE"/>
    <s v="Ninguna"/>
    <x v="1"/>
    <s v="Ingreso"/>
    <s v="N/A"/>
    <s v="PENDIENTE"/>
    <s v="PENDIENTE"/>
    <s v="MASCULINO"/>
    <s v="daren.salazar@jep.gov.co"/>
    <s v="https://community.secop.gov.co/Public/Tendering/ContractNoticePhases/View?PPI=CO1.PPI.19287062&amp;isFromPublicArea=True&amp;isModal=False"/>
    <n v="7"/>
    <n v="2022"/>
  </r>
  <r>
    <s v="JEP-547-2022"/>
    <s v="JEP-CSPO-528-2022"/>
    <s v="Johanna Duarte"/>
    <s v="Revisado el 12/07/2022 Firmado"/>
    <s v="José Fernando Bermeo Noguera"/>
    <m/>
    <m/>
    <x v="1"/>
    <s v="1. Prestación de servicios"/>
    <n v="98399475"/>
    <n v="4"/>
    <s v="Persona Natural"/>
    <s v="Bogotá D.C."/>
    <s v="Prestar servicios profesionales para apoyar y acompañar al Departamento de Atención al Ciudadano en el análisis de los datos y uso de herramientas tecnológicas para mejorar el seguimiento y control de las PQRSDF, para la implementación del punto 5 del Acuerdo Final con enfoque sistémico."/>
    <m/>
    <s v="Harvey Danilo Suarez Morales"/>
    <s v="Secretaría Ejecutiva"/>
    <s v="Subsecretaría Ejecutiva "/>
    <s v="Departamento de Atención al Ciudadano"/>
    <s v="Constanza Eugenia Cañon Charry_x0009_"/>
    <s v="Departamento de Atención al Ciudadano"/>
    <s v="N/A"/>
    <s v="N/A"/>
    <s v="N/A"/>
    <s v="Inversión"/>
    <n v="26021315"/>
    <s v="N/A"/>
    <s v="N/A"/>
    <n v="5204263"/>
    <n v="82322"/>
    <n v="307422"/>
    <n v="2018011001091"/>
    <d v="2022-07-07T00:00:00"/>
    <d v="2022-07-11T00:00:00"/>
    <s v="N/A"/>
    <s v="N/A"/>
    <s v="N/A"/>
    <s v="N/A"/>
    <n v="0"/>
    <s v="N/A"/>
    <n v="0"/>
    <s v="N/A"/>
    <n v="0"/>
    <s v="N/A"/>
    <n v="0"/>
    <n v="26021315"/>
    <s v="NO"/>
    <s v="N/A"/>
    <s v="N/A"/>
    <s v="N/A"/>
    <s v="N/A"/>
    <d v="2022-11-30T00:00:00"/>
    <d v="2022-11-30T00:00:00"/>
    <s v="SI"/>
    <s v="Bogotá D.C."/>
    <s v="Cumplimiento"/>
    <s v="18-45-101149586"/>
    <n v="0"/>
    <s v="Seguros del Estado S.A."/>
    <d v="2022-07-08T00:00:00"/>
    <s v="08/07/2022 - 05/06/2023"/>
    <s v="PENDIENTE"/>
    <s v="Ninguna"/>
    <x v="1"/>
    <s v="Ingreso"/>
    <s v="N/A"/>
    <s v="PENDIENTE"/>
    <s v="PENDIENTE"/>
    <s v="MASCULINO"/>
    <s v="jose.bermeo@jep.gov.co"/>
    <s v="https://community.secop.gov.co/Public/Tendering/ContractNoticePhases/View?PPI=CO1.PPI.19287196&amp;isFromPublicArea=True&amp;isModal=False"/>
    <n v="7"/>
    <n v="2022"/>
  </r>
  <r>
    <s v="JEP-548-2022"/>
    <s v="JEP-CSPO-529-2022"/>
    <s v="Jairo Cuellar"/>
    <s v="Revisado el 12/07/2022 Firmado"/>
    <s v="Karen Milena Díaz Barriga"/>
    <m/>
    <m/>
    <x v="1"/>
    <s v="1. Prestación de servicios"/>
    <n v="1098683765"/>
    <n v="3"/>
    <s v="Persona Natural"/>
    <s v="Bucaramanga"/>
    <s v="416.Prestación de servicios para apoyar la gestión administrativa del Departamento SAAD Víctimas.(Contratos o convenio que no requieren pluralidad de ofertas)"/>
    <m/>
    <s v="Harvey Danilo Suarez Morales"/>
    <s v="Secretaría Ejecutiva"/>
    <s v="Subsecretaría Ejecutiva "/>
    <s v="Departamento SAAD - Víctimas"/>
    <s v="Paula De Gamboa Restrepo"/>
    <s v="Departamento SAAD - Víctimas"/>
    <s v="N/A"/>
    <s v="N/A"/>
    <s v="N/A"/>
    <s v="Inversión"/>
    <n v="25276044"/>
    <s v="N/A"/>
    <s v="N/A"/>
    <n v="3252663"/>
    <n v="89822"/>
    <n v="302222"/>
    <n v="2018011001091"/>
    <d v="2022-07-05T00:00:00"/>
    <d v="2022-07-06T00:00:00"/>
    <s v="N/A"/>
    <s v="N/A"/>
    <s v="N/A"/>
    <s v="N/A"/>
    <n v="0"/>
    <s v="N/A"/>
    <n v="0"/>
    <s v="N/A"/>
    <n v="0"/>
    <s v="N/A"/>
    <n v="0"/>
    <n v="25276044"/>
    <s v="NO"/>
    <s v="N/A"/>
    <s v="N/A"/>
    <s v="N/A"/>
    <s v="N/A"/>
    <d v="2022-12-31T00:00:00"/>
    <d v="2022-12-31T00:00:00"/>
    <s v="SI"/>
    <s v="Bogotá D.C."/>
    <s v="Cumplimiento"/>
    <s v="21-45-101376321"/>
    <n v="0"/>
    <s v="Seguros del Estado S.A."/>
    <d v="2022-07-05T00:00:00"/>
    <s v="05/07/2022 - 30/06/2023"/>
    <s v="PENDIENTE"/>
    <s v="Ninguna"/>
    <x v="1"/>
    <s v="Ingreso"/>
    <s v="N/A"/>
    <s v="PENDIENTE"/>
    <s v="PENDIENTE"/>
    <s v="FEMENINO"/>
    <s v="karen.diaz@jep.gov.co"/>
    <s v="https://community.secop.gov.co/Public/Tendering/ContractNoticePhases/View?PPI=CO1.PPI.19267483&amp;isFromPublicArea=True&amp;isModal=False"/>
    <n v="7"/>
    <n v="2022"/>
  </r>
  <r>
    <s v="JEP-549-2022"/>
    <s v="JEP-CSPO-530-2022"/>
    <s v="Jairo Cuellar"/>
    <s v="Revisado el 12/07/2022"/>
    <s v="Carolina Silva Ortiz"/>
    <m/>
    <m/>
    <x v="1"/>
    <s v="1. Prestación de servicios"/>
    <n v="52263832"/>
    <n v="9"/>
    <s v="Persona Natural"/>
    <s v="Bogotá D.C."/>
    <s v="420.Prestar servicios profesionales para acompañar al Departamento de SAAD Víctimas a fin de facilitar la actualización y desarrollo de actividades de capacitación de los abogados registrados en el SAAD conforme a las necesidades de la dependencia.(Contratos o convenio que no requieren pluralidad de ofertas)"/>
    <m/>
    <s v="Harvey Danilo Suarez Morales"/>
    <s v="Secretaría Ejecutiva"/>
    <s v="Subsecretaría Ejecutiva "/>
    <s v="Departamento SAAD - Víctimas"/>
    <s v="Paula De Gamboa Restrepo"/>
    <s v="Departamento SAAD - Víctimas"/>
    <s v="N/A"/>
    <s v="N/A"/>
    <s v="N/A"/>
    <s v="Inversión"/>
    <n v="39899353"/>
    <s v="N/A"/>
    <s v="N/A"/>
    <n v="6649892"/>
    <n v="87922"/>
    <n v="314022"/>
    <n v="2018011001091"/>
    <d v="2022-07-11T00:00:00"/>
    <d v="2022-07-13T00:00:00"/>
    <s v="N/A"/>
    <s v="N/A"/>
    <s v="N/A"/>
    <s v="N/A"/>
    <n v="-1"/>
    <d v="2022-08-04T00:00:00"/>
    <n v="0"/>
    <s v="N/A"/>
    <n v="0"/>
    <s v="N/A"/>
    <n v="-81"/>
    <n v="39899352"/>
    <s v="NO"/>
    <s v="N/A"/>
    <s v="N/A"/>
    <s v="N/A"/>
    <s v="N/A"/>
    <d v="2022-12-31T00:00:00"/>
    <d v="2022-10-11T00:00:00"/>
    <s v="SI"/>
    <s v="Bogotá D.C."/>
    <s v="Cumplimiento"/>
    <s v="380 47 994000126403"/>
    <n v="0"/>
    <s v="Aseguradora Solidaria de Colombia"/>
    <d v="2022-07-13T00:00:00"/>
    <s v="11/07/2022 - 03/07/2023"/>
    <s v="PENDIENTE"/>
    <s v="Otrosí aclaratorio No. 1 Modificar la Cláusula Sexta “valor del contrato” -$1_x000a_A partir del 11 de octubre de 2022 se da por terminado el contrato"/>
    <x v="0"/>
    <s v="Terminación anticipada"/>
    <s v="N/A"/>
    <s v="PENDIENTE"/>
    <s v="PENDIENTE"/>
    <s v="FEMENINO"/>
    <s v="carolina.silva@jep.gov.co"/>
    <s v="https://community.secop.gov.co/Public/Tendering/ContractNoticePhases/View?PPI=CO1.PPI.19305445&amp;isFromPublicArea=True&amp;isModal=False"/>
    <n v="7"/>
    <n v="2022"/>
  </r>
  <r>
    <s v="JEP-550-2022"/>
    <s v="JEP-CSPO-531-2022"/>
    <s v="Jairo Cuellar"/>
    <s v="Revisado el 12/07/2022 "/>
    <s v="Andrea Salamanca Rodriguez"/>
    <m/>
    <m/>
    <x v="1"/>
    <s v="1. Prestación de servicios"/>
    <n v="52436983"/>
    <n v="6"/>
    <s v="Persona Natural"/>
    <s v="Soacha"/>
    <s v="423.Prestar servicios de apoyo al departamento de SAAD víctimas en el seguimiento logístico, la elaboración de informes técnicos y el apoyo a la supervisión de contratos y convenios a cargo del departamento. (Contratos o convenio que no requieren pluralidad de ofertas)"/>
    <m/>
    <s v="Harvey Danilo Suarez Morales"/>
    <s v="Secretaría Ejecutiva"/>
    <s v="Subsecretaría Ejecutiva "/>
    <s v="Departamento SAAD - Víctimas"/>
    <s v="Paula De Gamboa Restrepo"/>
    <s v="Departamento SAAD - Víctimas"/>
    <s v="N/A"/>
    <s v="N/A"/>
    <s v="N/A"/>
    <s v="Inversión"/>
    <n v="18070350"/>
    <s v="N/A"/>
    <s v="N/A"/>
    <n v="3614070"/>
    <n v="87022"/>
    <n v="310522"/>
    <n v="2018011001091"/>
    <d v="2022-07-08T00:00:00"/>
    <d v="2022-07-11T00:00:00"/>
    <s v="N/A"/>
    <s v="N/A"/>
    <s v="N/A"/>
    <s v="N/A"/>
    <n v="0"/>
    <s v="N/A"/>
    <n v="0"/>
    <s v="N/A"/>
    <n v="0"/>
    <s v="N/A"/>
    <n v="0"/>
    <n v="18070350"/>
    <s v="NO"/>
    <s v="N/A"/>
    <s v="N/A"/>
    <s v="N/A"/>
    <s v="N/A"/>
    <d v="2022-11-30T00:00:00"/>
    <d v="2022-11-30T00:00:00"/>
    <s v="SI"/>
    <s v="Bogotá D.C."/>
    <s v="Cumplimiento"/>
    <s v="380 47 994000126319"/>
    <n v="0"/>
    <s v="Aseguradora Solidaria de Colombia"/>
    <d v="2022-07-11T00:00:00"/>
    <s v="08/07/2022 - 03/06/2023"/>
    <s v="PENDIENTE"/>
    <s v="Ninguna"/>
    <x v="1"/>
    <s v="Ingreso"/>
    <s v="N/A"/>
    <s v="PENDIENTE"/>
    <s v="PENDIENTE"/>
    <s v="FEMENINO"/>
    <s v="andrea.salamanca@jep.gov.co"/>
    <s v="https://community.secop.gov.co/Public/Tendering/ContractNoticePhases/View?PPI=CO1.PPI.19307870&amp;isFromPublicArea=True&amp;isModal=False"/>
    <n v="7"/>
    <n v="2022"/>
  </r>
  <r>
    <s v="JEP-551-2022"/>
    <s v="JEP-CSPO-532-2022"/>
    <s v="Jairo Cuellar"/>
    <s v="N/R"/>
    <s v="Luisa Fernanda Cardenas Morales"/>
    <m/>
    <m/>
    <x v="1"/>
    <s v="1. Prestación de servicios"/>
    <n v="1016031932"/>
    <n v="1"/>
    <s v="Persona Natural"/>
    <s v="Bogotá D.C."/>
    <s v="434.Prestar servicios profesionales al departamento de Saad representación víctimas para apoyar y acompañar la planeación, fortalecimiento y seguimiento a las actividades misionales del departamento, en cumplimiento del plan operativo del departamento.(Contratos o convenio que no requieren pluralidad de ofertas)"/>
    <m/>
    <s v="Harvey Danilo Suarez Morales"/>
    <s v="Secretaría Ejecutiva"/>
    <s v="Subsecretaría Ejecutiva "/>
    <s v="Departamento SAAD - Víctimas"/>
    <s v="Paula De Gamboa Restrepo"/>
    <s v="Departamento SAAD - Víctimas"/>
    <s v="N/A"/>
    <s v="N/A"/>
    <s v="N/A"/>
    <s v="Inversión"/>
    <n v="26021315"/>
    <s v="N/A"/>
    <s v="N/A"/>
    <n v="5204263"/>
    <n v="87122"/>
    <s v="CDP"/>
    <n v="2018011001091"/>
    <d v="2022-07-07T00:00:00"/>
    <d v="2022-07-08T00:00:00"/>
    <s v="N/A"/>
    <s v="N/A"/>
    <s v="N/A"/>
    <s v="N/A"/>
    <n v="0"/>
    <s v="N/A"/>
    <n v="0"/>
    <s v="N/A"/>
    <n v="0"/>
    <s v="N/A"/>
    <n v="-50"/>
    <n v="26021315"/>
    <s v="NO"/>
    <s v="N/A"/>
    <s v="N/A"/>
    <s v="N/A"/>
    <s v="N/A"/>
    <d v="2022-11-30T00:00:00"/>
    <d v="2022-10-11T00:00:00"/>
    <s v="SI"/>
    <s v="Bogotá D.C."/>
    <s v="Cumplimiento"/>
    <s v="33-47-101009637"/>
    <n v="0"/>
    <s v="Seguros del Estado S.A."/>
    <d v="2022-07-08T00:00:00"/>
    <s v="07/07/2022 - 10/06/2023"/>
    <s v="PENDIENTE"/>
    <s v="Se encuentra en terminación anticipada hasta el día 11 de octubre de 2022"/>
    <x v="0"/>
    <s v="Terminación anticipada"/>
    <s v="N/A"/>
    <s v="PENDIENTE"/>
    <s v="PENDIENTE"/>
    <s v="FEMENINO"/>
    <s v="luisa.cardenas@jep.gov.co"/>
    <s v="https://community.secop.gov.co/Public/Tendering/ContractNoticePhases/View?PPI=CO1.PPI.19308806&amp;isFromPublicArea=True&amp;isModal=False"/>
    <n v="7"/>
    <n v="2022"/>
  </r>
  <r>
    <s v="JEP-552-2022"/>
    <s v="JEP-CSPO-533-2022"/>
    <s v="Jairo Cuellar"/>
    <s v="Revisado 22/07/2022"/>
    <s v="Alejandra Barrera Salazar"/>
    <m/>
    <m/>
    <x v="1"/>
    <s v="1. Prestación de servicios"/>
    <n v="1002590519"/>
    <n v="9"/>
    <s v="Persona Natural"/>
    <s v="Bogotá"/>
    <s v="435.Prestar servicios profesionales para acompañar al Departamento de SAAD Víctimas a fin de facilitar la actualización y desarrollo de actividades de capacitación de los abogados registrados en el SAAD conforme a las necesidades de la dependencia. (Contratos o convenio que no requieren pluralidad de ofertas)"/>
    <m/>
    <s v="Harvey Danilo Suarez Morales"/>
    <s v="Secretaría Ejecutiva"/>
    <s v="Subsecretaría Ejecutiva "/>
    <s v="Departamento SAAD - Víctimas"/>
    <s v="Paula De Gamboa Restrepo"/>
    <s v="Departamento SAAD - Víctimas"/>
    <s v="N/A"/>
    <s v="N/A"/>
    <s v="N/A"/>
    <s v="Inversión"/>
    <n v="39899353"/>
    <s v="N/A"/>
    <s v="N/A"/>
    <n v="6649892"/>
    <n v="88122"/>
    <n v="314122"/>
    <n v="2018011001091"/>
    <d v="2022-07-11T00:00:00"/>
    <d v="2022-07-13T00:00:00"/>
    <s v="N/A"/>
    <s v="N/A"/>
    <s v="N/A"/>
    <s v="N/A"/>
    <n v="-1"/>
    <d v="2022-08-05T00:00:00"/>
    <n v="0"/>
    <s v="N/A"/>
    <n v="0"/>
    <s v="N/A"/>
    <n v="0"/>
    <n v="39899352"/>
    <s v="NO"/>
    <s v="N/A"/>
    <s v="N/A"/>
    <s v="N/A"/>
    <s v="N/A"/>
    <d v="2022-12-31T00:00:00"/>
    <d v="2022-12-31T00:00:00"/>
    <s v="SI"/>
    <s v="Bogotá D.C."/>
    <s v="Cumplimiento "/>
    <s v="21-47-101021436"/>
    <n v="0"/>
    <s v="Seguros del Estado S.A. "/>
    <d v="2022-07-13T00:00:00"/>
    <s v="11/07/2022 - 30/06/2023"/>
    <s v="PENDIENTE"/>
    <s v="otrosí aclaratorio No. 1  Modificar la Cláusula Sexta “valor del contrato” -$1"/>
    <x v="1"/>
    <s v="Adición o reducción"/>
    <s v="N/A"/>
    <s v="DERECHO"/>
    <s v="N/A"/>
    <s v="FEMENINO"/>
    <s v="alejandra.barrera@jep.gov.co"/>
    <s v="https://community.secop.gov.co/Public/Tendering/ContractNoticePhases/View?PPI=CO1.PPI.19306347&amp;isFromPublicArea=True&amp;isModal=False"/>
    <n v="7"/>
    <n v="2022"/>
  </r>
  <r>
    <s v="JEP-553-2022"/>
    <s v="JEP-CSPO-534-2022"/>
    <s v="Ángela Esquivel "/>
    <d v="2022-07-07T00:00:00"/>
    <s v="Laura Hernandez Gonzalez"/>
    <m/>
    <m/>
    <x v="1"/>
    <s v="1. Prestación de servicios"/>
    <n v="1018461343"/>
    <n v="5"/>
    <s v="Persona Natural"/>
    <s v="Bogotá"/>
    <s v="Prestar servicios profesionales para apoyar a la Subdirección de Planeación en la planeación presupuestal y financiera y gestión de inversión en articulación con la_x000a_planeación estratégica y operativa"/>
    <m/>
    <s v="Harvey Danilo Suarez Morales"/>
    <s v="Secretaría Ejecutiva"/>
    <s v="Secretaría Ejecutiva"/>
    <s v="Subdirección de Planeación"/>
    <s v="Adela del Pilar Parra González_x0009_"/>
    <s v="Subdirección de Planeación"/>
    <s v="N/A"/>
    <s v="N/A"/>
    <s v="N/A"/>
    <s v="Inversión"/>
    <n v="41200420"/>
    <s v="N/A"/>
    <s v="N/A"/>
    <n v="8240084"/>
    <n v="72422"/>
    <n v="295822"/>
    <n v="2018011001175"/>
    <d v="2022-07-01T00:00:00"/>
    <d v="2022-07-02T00:00:00"/>
    <s v="N/A"/>
    <s v="N/A"/>
    <s v="N/A"/>
    <s v="N/A"/>
    <n v="0"/>
    <s v="N/A"/>
    <n v="0"/>
    <s v="N/A"/>
    <n v="0"/>
    <s v="N/A"/>
    <n v="0"/>
    <n v="41200420"/>
    <s v="NO"/>
    <s v="N/A"/>
    <s v="N/A"/>
    <s v="N/A"/>
    <s v="N/A"/>
    <d v="2022-11-30T00:00:00"/>
    <d v="2022-11-30T00:00:00"/>
    <s v="SI"/>
    <s v="Bogotá D.C."/>
    <s v="Cumplimiento "/>
    <s v="21-45-101376140"/>
    <n v="0"/>
    <s v="Seguros del Estado S.A. "/>
    <d v="2022-07-01T00:00:00"/>
    <s v="01/07/2022 - 01/06/2023"/>
    <s v="PENDIENTE"/>
    <s v="Ninguna"/>
    <x v="1"/>
    <s v="Ingreso"/>
    <s v="N/A"/>
    <s v="PENDIENTE"/>
    <s v="PENDIENTE"/>
    <s v="FEMENINO"/>
    <s v="laura.hernandez@jep.gov.co"/>
    <s v="https://community.secop.gov.co/Public/Tendering/ContractNoticePhases/View?PPI=CO1.PPI.19258999&amp;isFromPublicArea=True&amp;isModal=False"/>
    <n v="7"/>
    <n v="2022"/>
  </r>
  <r>
    <s v="JEP-554-2022"/>
    <s v="JEP-CSPO-535-2022"/>
    <s v="Laura Paredes"/>
    <s v="Revisado 22/07/2022"/>
    <s v="Robert Fuentes Roa"/>
    <m/>
    <m/>
    <x v="1"/>
    <s v="1. Prestación de servicios"/>
    <n v="80420018"/>
    <n v="5"/>
    <s v="Persona Natural"/>
    <s v="Bogotá"/>
    <s v="148.Prestar servicios profesionales a la Subsecretaria Ejecutiva en el apoyo y acompañamiento a la ejecución de los servicios contratados en cumplimiento de las obligaciones misionales de la Subsecretaria Ejecutiva.(Contratos o convenio que no requieren pluralidad de ofertas)"/>
    <m/>
    <s v="Harvey Danilo Suarez Morales"/>
    <s v="Secretaría Ejecutiva"/>
    <s v="Subsecretaría Ejecutiva "/>
    <s v="Subsecretaría Ejecutiva "/>
    <s v="Angela María Mora Soto"/>
    <s v="Subsecretaría Ejecutiva "/>
    <s v="N/A"/>
    <s v="N/A"/>
    <s v="N/A"/>
    <s v="Inversión"/>
    <n v="20961615"/>
    <s v="N/A"/>
    <s v="N/A"/>
    <n v="4192323"/>
    <n v="85222"/>
    <n v="308922"/>
    <n v="2018011001091"/>
    <d v="2022-07-08T00:00:00"/>
    <d v="2022-07-11T00:00:00"/>
    <s v="N/A"/>
    <s v="N/A"/>
    <s v="N/A"/>
    <s v="N/A"/>
    <n v="0"/>
    <s v="N/A"/>
    <n v="0"/>
    <s v="N/A"/>
    <n v="0"/>
    <s v="N/A"/>
    <n v="0"/>
    <n v="20961615"/>
    <s v="NO"/>
    <s v="N/A"/>
    <s v="N/A"/>
    <s v="N/A"/>
    <s v="N/A"/>
    <d v="2022-11-30T00:00:00"/>
    <d v="2022-11-30T00:00:00"/>
    <s v="SI"/>
    <s v="Bogotá D.C."/>
    <s v="Cumplimiento "/>
    <s v="21-47-101021368"/>
    <n v="0"/>
    <s v="Seguros del Estado S.A. "/>
    <d v="2022-07-08T00:00:00"/>
    <s v="08/07/2022 - 31/05/2023"/>
    <s v="PENDIENTE"/>
    <s v="Ninguna"/>
    <x v="1"/>
    <s v="Ingreso"/>
    <s v="N/A"/>
    <s v="CONTADURÍA PÚBLICA"/>
    <s v="N/A"/>
    <s v="MASCULINO"/>
    <s v="robert.fuentes@jep.gov.co"/>
    <s v="https://community.secop.gov.co/Public/Tendering/ContractNoticePhases/View?PPI=CO1.PPI.19318291&amp;isFromPublicArea=True&amp;isModal=False"/>
    <n v="7"/>
    <n v="2022"/>
  </r>
  <r>
    <s v="JEP-555-2022"/>
    <s v="JEP-CSPO-536-2022"/>
    <s v="Laura Paredes"/>
    <d v="2022-07-07T00:00:00"/>
    <s v="Christian Kamilo Lopez Patiño"/>
    <m/>
    <m/>
    <x v="1"/>
    <s v="1. Prestación de servicios"/>
    <n v="1020713527"/>
    <n v="3"/>
    <s v="Persona Natural"/>
    <s v="Bogotá D.C."/>
    <s v="150.Prestar servicios profesionales especializados, para acompañar y apoyar en la elaboración, revisión y control de documentos que se adelanten al interior de la subsecretaría ejecutiva de la JEP, así como en el seguimiento jurídico misional de los procesos contractuales sujetos a aprobación de la Subsecretaría Ejecutiva. (Contratos o convenio que no requieren pluralidad de ofertas)"/>
    <m/>
    <s v="Harvey Danilo Suarez Morales"/>
    <s v="Secretaría Ejecutiva"/>
    <s v="Subsecretaría Ejecutiva "/>
    <s v="Subsecretaría Ejecutiva "/>
    <s v="Angela María Mora Soto"/>
    <s v="Subsecretaría Ejecutiva "/>
    <s v="N/A"/>
    <s v="N/A"/>
    <s v="N/A"/>
    <s v="Inversión"/>
    <n v="52765455"/>
    <s v="N/A"/>
    <s v="N/A"/>
    <n v="10553091"/>
    <n v="86922"/>
    <n v="301722"/>
    <n v="2018011001091"/>
    <d v="2022-07-05T00:00:00"/>
    <d v="2022-07-06T00:00:00"/>
    <s v="N/A"/>
    <s v="N/A"/>
    <s v="N/A"/>
    <s v="N/A"/>
    <n v="0"/>
    <s v="N/A"/>
    <n v="0"/>
    <s v="N/A"/>
    <n v="0"/>
    <s v="N/A"/>
    <n v="0"/>
    <n v="52765455"/>
    <s v="NO"/>
    <s v="N/A"/>
    <s v="N/A"/>
    <s v="N/A"/>
    <s v="N/A"/>
    <d v="2022-11-30T00:00:00"/>
    <d v="2022-11-30T00:00:00"/>
    <s v="SI"/>
    <s v="Bogotá D.C."/>
    <s v="Cumplimiento "/>
    <s v="21-45-101376519"/>
    <n v="0"/>
    <s v="Seguros del Estado S.A. "/>
    <d v="2022-07-06T00:00:00"/>
    <s v="05/07/2022 - 01/06/2023"/>
    <s v="PENDIENTE"/>
    <s v="Ninguna"/>
    <x v="1"/>
    <s v="Ingreso"/>
    <s v="N/A"/>
    <s v="PENDIENTE"/>
    <s v="PENDIENTE"/>
    <s v="MASCULINO"/>
    <s v="christian.lopez@jep.gov.co"/>
    <s v="https://community.secop.gov.co/Public/Tendering/ContractNoticePhases/View?PPI=CO1.PPI.19296949&amp;isFromPublicArea=True&amp;isModal=False"/>
    <n v="7"/>
    <n v="2022"/>
  </r>
  <r>
    <s v="JEP-556-2022"/>
    <s v="JEP-CSPO-537-2022"/>
    <s v="Laura Paredes"/>
    <s v="Revisado 22/07/2022"/>
    <s v="Andrea Pelaez Ovalle"/>
    <m/>
    <m/>
    <x v="1"/>
    <s v="1. Prestación de servicios"/>
    <n v="52865608"/>
    <n v="9"/>
    <s v="Persona Natural"/>
    <s v="Bogotá"/>
    <s v="Prestar servicios profesionales para apoyar y acompañar la construcción y ajuste de documentos técnicos en atención a la misión de la Subsecretaría Ejecutiva, así como en la elaboración de respuestas técnicas a solicitudes de información interna y externa y en los procesos de seguimiento, evaluación y rendición de cuentas internos y externos."/>
    <m/>
    <s v="Harvey Danilo Suarez Morales"/>
    <s v="Secretaría Ejecutiva"/>
    <s v="Subsecretaría Ejecutiva "/>
    <s v="Subsecretaría Ejecutiva "/>
    <s v="Angela María Mora Soto"/>
    <s v="Subsecretaría Ejecutiva "/>
    <s v="N/A"/>
    <s v="N/A"/>
    <s v="N/A"/>
    <s v="Inversión"/>
    <n v="52765455"/>
    <s v="N/A"/>
    <s v="N/A"/>
    <n v="10553091"/>
    <n v="87522"/>
    <s v="_x0009_309022"/>
    <n v="2018011001091"/>
    <d v="2022-07-08T00:00:00"/>
    <d v="2022-07-08T00:00:00"/>
    <s v="N/A"/>
    <s v="N/A"/>
    <s v="N/A"/>
    <s v="N/A"/>
    <n v="0"/>
    <s v="N/A"/>
    <n v="0"/>
    <s v="N/A"/>
    <n v="0"/>
    <s v="N/A"/>
    <n v="0"/>
    <n v="52765455"/>
    <s v="NO"/>
    <s v="N/A"/>
    <s v="N/A"/>
    <s v="N/A"/>
    <s v="N/A"/>
    <d v="2022-11-30T00:00:00"/>
    <d v="2022-11-30T00:00:00"/>
    <s v="SI"/>
    <s v="Bogotá D.C."/>
    <s v="Cumplimiento "/>
    <s v="21-45-101376877"/>
    <n v="0"/>
    <s v="Seguros del Estado S.A. "/>
    <d v="2022-07-08T00:00:00"/>
    <s v="08/07/2022 - 1/06/2023"/>
    <s v="PENDIENTE"/>
    <s v="Ninguna"/>
    <x v="1"/>
    <s v="Ingreso"/>
    <s v="N/A"/>
    <s v="RELACIONES INTERNACIONALES"/>
    <m/>
    <s v="FEMENINO"/>
    <s v="andrea.pelaez@jep.gov.co"/>
    <s v="https://community.secop.gov.co/Public/Tendering/ContractNoticePhases/View?PPI=CO1.PPI.19320469&amp;isFromPublicArea=True&amp;isModal=False"/>
    <n v="7"/>
    <n v="2022"/>
  </r>
  <r>
    <s v="JEP-557-2022"/>
    <s v="JEP-CSPO-538-2022"/>
    <s v="Laura Paredes"/>
    <d v="2022-07-07T00:00:00"/>
    <s v="Andres Eduardo Sierra Izquierdo"/>
    <m/>
    <m/>
    <x v="1"/>
    <s v="1. Prestación de servicios"/>
    <n v="1026267738"/>
    <n v="9"/>
    <s v="Persona Natural"/>
    <s v="Bogotá"/>
    <s v="160.Prestar servicios profesionales a la Subsecretaría Ejecutiva para apoyar en la elaboración, consolidación, clasificación, sistematización y análisis de la información, relacionada con el seguimiento presupuestal del proyecto de inversión a cargo de la Subsecretaría Ejecutiva y todas las aquellas actividades que de allí se deriven, asi como en los  ejercicios de planeación de las activiadades misionales de la dependencia.(Contratos o convenio que no requieren pluralidad de ofertas)"/>
    <m/>
    <s v="Harvey Danilo Suarez Morales"/>
    <s v="Secretaría Ejecutiva"/>
    <s v="Subsecretaría Ejecutiva "/>
    <s v="Subsecretaría Ejecutiva "/>
    <s v="Angela María Mora Soto"/>
    <s v="Subsecretaría Ejecutiva "/>
    <s v="N/A"/>
    <s v="N/A"/>
    <s v="N/A"/>
    <s v="Inversión"/>
    <n v="23130050"/>
    <s v="N/A"/>
    <s v="N/A"/>
    <n v="4626010"/>
    <n v="85422"/>
    <n v="311322"/>
    <n v="2018011001091"/>
    <d v="2022-07-10T00:00:00"/>
    <d v="2022-07-12T00:00:00"/>
    <s v="N/A"/>
    <s v="N/A"/>
    <s v="N/A"/>
    <s v="N/A"/>
    <n v="0"/>
    <s v="N/A"/>
    <n v="0"/>
    <s v="N/A"/>
    <n v="0"/>
    <s v="N/A"/>
    <n v="0"/>
    <n v="23130050"/>
    <s v="NO"/>
    <s v="N/A"/>
    <s v="N/A"/>
    <s v="N/A"/>
    <s v="N/A"/>
    <d v="2022-11-30T00:00:00"/>
    <d v="2022-11-30T00:00:00"/>
    <s v="SI"/>
    <s v="Bogotá D.C."/>
    <s v="Cumplimiento "/>
    <s v="63-47-101001085"/>
    <n v="0"/>
    <s v="Seguros del Estado S.A. "/>
    <d v="2022-07-08T00:00:00"/>
    <s v="08/07/2022 - 31/05/2023"/>
    <s v="PENDIENTE"/>
    <s v="Ninguna"/>
    <x v="1"/>
    <s v="Ingreso"/>
    <s v="N/A"/>
    <s v="ECONOMISTA"/>
    <m/>
    <s v="MASCULINO"/>
    <s v="andres.sierra@jep.gov.co"/>
    <s v="https://community.secop.gov.co/Public/Tendering/ContractNoticePhases/View?PPI=CO1.PPI.19352983&amp;isFromPublicArea=True&amp;isModal=False"/>
    <n v="7"/>
    <n v="2022"/>
  </r>
  <r>
    <s v="JEP-558-2022"/>
    <s v="JEP-CSPO-539-2022"/>
    <s v="Laura Paredes"/>
    <d v="2022-07-07T00:00:00"/>
    <s v="Paula Nataly Vargas Pulido"/>
    <m/>
    <m/>
    <x v="1"/>
    <s v="1. Prestación de servicios"/>
    <n v="1030603018"/>
    <n v="0"/>
    <s v="Persona Natural"/>
    <s v="Bogotá"/>
    <s v="726.Prestar servicios profesionales para apoyar a la Subsecretaria Ejecutiva en el seguimiento de las herramientas de monitoreo del sistema de gestión de calidad, la proyección y análisis de indicadores, la elaboración de informes técnicos y el monitoreo de los compromisos de la Subsecretaría Ejecutiva y sus departamentos.  (Contratos o convenio que no requieren pluralidad de ofertas)"/>
    <m/>
    <s v="Harvey Danilo Suarez Morales"/>
    <s v="Secretaría Ejecutiva"/>
    <s v="Subsecretaría Ejecutiva "/>
    <s v="Subsecretaría Ejecutiva "/>
    <s v="Angela María Mora Soto"/>
    <s v="Subsecretaría Ejecutiva "/>
    <s v="N/A"/>
    <s v="N/A"/>
    <s v="N/A"/>
    <s v="Inversión"/>
    <n v="27756060"/>
    <s v="N/A"/>
    <s v="N/A"/>
    <n v="4626010"/>
    <n v="85322"/>
    <n v="316022"/>
    <n v="2018011001091"/>
    <d v="2022-07-12T00:00:00"/>
    <d v="2022-07-14T00:00:00"/>
    <s v="N/A"/>
    <s v="N/A"/>
    <s v="N/A"/>
    <s v="N/A"/>
    <n v="0"/>
    <s v="N/A"/>
    <n v="0"/>
    <s v="N/A"/>
    <n v="0"/>
    <s v="N/A"/>
    <n v="0"/>
    <n v="27756060"/>
    <s v="NO"/>
    <s v="N/A"/>
    <s v="N/A"/>
    <s v="N/A"/>
    <s v="N/A"/>
    <d v="2022-12-31T00:00:00"/>
    <d v="2022-12-31T00:00:00"/>
    <s v="SI"/>
    <s v="Bogotá D.C."/>
    <s v="Cumplimiento "/>
    <s v="11-47-101012499"/>
    <n v="0"/>
    <s v="Seguros del Estado S.A. "/>
    <d v="2022-07-13T00:00:00"/>
    <s v="12/07/2022 - 10/07/2023"/>
    <s v="PENDIENTE"/>
    <s v="Ninguna"/>
    <x v="1"/>
    <s v="Ingreso"/>
    <s v="N/A"/>
    <s v="INGENIERIA INDUSTRIAL"/>
    <m/>
    <s v="FEMENINO"/>
    <s v="paula.vargas@jep.gov.co"/>
    <s v="https://community.secop.gov.co/Public/Tendering/ContractNoticePhases/View?PPI=CO1.PPI.19350195&amp;isFromPublicArea=True&amp;isModal=False"/>
    <n v="7"/>
    <n v="2022"/>
  </r>
  <r>
    <s v="JEP-559-2022"/>
    <s v="JEP-CSPO-540-2022"/>
    <s v="John Maldonado"/>
    <d v="2022-07-07T00:00:00"/>
    <s v="Olga Lucía Cardona Castrillón"/>
    <m/>
    <m/>
    <x v="1"/>
    <s v="1. Prestación de servicios"/>
    <n v="24758450"/>
    <n v="2"/>
    <s v="Persona Natural"/>
    <s v="Bogotá"/>
    <s v="Prestar servicios profesionales para apoyar jurídicamente a la subdirección de comunicaciones en el análisis de la información, revisión de documentos y el acompañamiento a los tramites contractuales para la implementación del plan de posicionamiento y divulgación de la JEP.(Contratos o convenio que no requieren pluralidad de ofertas)"/>
    <m/>
    <s v="Harvey Danilo Suarez Morales"/>
    <s v="Secretaría Ejecutiva"/>
    <s v="Secretaría Ejecutiva"/>
    <s v="Subdirección de Comunicaciones"/>
    <s v="Hernando Salazar Palacio"/>
    <s v="Subdirección de Comunicaciones"/>
    <s v="N/A"/>
    <s v="N/A"/>
    <s v="N/A"/>
    <s v="Inversión"/>
    <n v="36140715"/>
    <s v="N/A"/>
    <s v="N/A"/>
    <n v="7228143"/>
    <n v="86022"/>
    <n v="302922"/>
    <n v="2018011000954"/>
    <d v="2022-07-06T00:00:00"/>
    <d v="2022-07-07T00:00:00"/>
    <s v="N/A"/>
    <s v="N/A"/>
    <s v="N/A"/>
    <s v="N/A"/>
    <n v="0"/>
    <s v="N/A"/>
    <n v="0"/>
    <s v="N/A"/>
    <n v="0"/>
    <s v="N/A"/>
    <n v="0"/>
    <n v="36140715"/>
    <s v="NO"/>
    <s v="N/A"/>
    <s v="N/A"/>
    <s v="N/A"/>
    <s v="N/A"/>
    <d v="2022-11-30T00:00:00"/>
    <d v="2022-11-30T00:00:00"/>
    <s v="SI"/>
    <s v="Bogotá D.C."/>
    <s v="Cumplimiento "/>
    <s v="11-47-101012451"/>
    <n v="0"/>
    <s v="Seguros del Estado S.A. "/>
    <d v="2022-07-06T00:00:00"/>
    <s v="06/07/2022 - 10/06/2023"/>
    <s v="PENDIENTE"/>
    <s v="Ninguna"/>
    <x v="1"/>
    <s v="Ingreso"/>
    <s v="N/A"/>
    <s v="PENDIENTE"/>
    <s v="PENDIENTE"/>
    <s v="FEMENINO"/>
    <s v="olga.cardona@jep.gov.co"/>
    <s v="https://community.secop.gov.co/Public/Tendering/ContractNoticePhases/View?PPI=CO1.PPI.19295736&amp;isFromPublicArea=True&amp;isModal=False"/>
    <n v="7"/>
    <n v="2022"/>
  </r>
  <r>
    <s v="JEP-560-2022"/>
    <s v="JEP-CSPO-541-2022"/>
    <s v="John Maldonado"/>
    <d v="2022-07-07T00:00:00"/>
    <s v="Clara Marcela Mejía Múnera"/>
    <m/>
    <m/>
    <x v="1"/>
    <s v="1. Prestación de servicios"/>
    <n v="43809932"/>
    <n v="1"/>
    <s v="Persona Natural"/>
    <s v="Bogotá"/>
    <s v="Prestar servicios profesionales de apoyo y acompañamiento a la subdirección de comunicaciones en la implementación y ejecución del sistema de medios, asi como en la producción audiovisual, en desarrollo de la política y estrategia de comunicaciones en concordancia con el plan de posicionamiento y divulgación.(Contratos o convenio que no requieren pluralidad de ofertas)"/>
    <m/>
    <s v="Harvey Danilo Suarez Morales"/>
    <s v="Secretaría Ejecutiva"/>
    <s v="Secretaría Ejecutiva"/>
    <s v="Subdirección de Comunicaciones"/>
    <s v="Hernando Salazar Palacio"/>
    <s v="Subdirección de Comunicaciones"/>
    <s v="N/A"/>
    <s v="N/A"/>
    <s v="N/A"/>
    <s v="Inversión"/>
    <n v="66498930"/>
    <s v="N/A"/>
    <s v="N/A"/>
    <n v="13299786"/>
    <n v="86322"/>
    <n v="310622"/>
    <s v="_x0009_2018011000954"/>
    <d v="2022-07-08T00:00:00"/>
    <d v="2022-07-12T00:00:00"/>
    <s v="N/A"/>
    <s v="N/A"/>
    <s v="N/A"/>
    <s v="N/A"/>
    <n v="0"/>
    <s v="N/A"/>
    <n v="0"/>
    <s v="N/A"/>
    <n v="0"/>
    <s v="N/A"/>
    <n v="0"/>
    <n v="66498930"/>
    <s v="NO"/>
    <s v="N/A"/>
    <s v="N/A"/>
    <s v="N/A"/>
    <s v="N/A"/>
    <d v="2022-11-30T00:00:00"/>
    <d v="2022-11-30T00:00:00"/>
    <s v="SI"/>
    <s v="Bogotá D.C."/>
    <s v="Cumplimiento "/>
    <s v="36-47-101001490"/>
    <n v="0"/>
    <s v="Seguros del Estado S.A. "/>
    <d v="2022-07-12T00:00:00"/>
    <s v="08/07/2022 - 31/05/2023"/>
    <s v="PENDIENTE"/>
    <s v="Ninguna"/>
    <x v="1"/>
    <s v="Ingreso"/>
    <s v="N/A"/>
    <s v="PENDIENTE"/>
    <s v="PENDIENTE"/>
    <s v="FEMENINO"/>
    <s v="clara.mejia@jep.gov.co"/>
    <s v="https://community.secop.gov.co/Public/Tendering/ContractNoticePhases/View?PPI=CO1.PPI.19298975&amp;isFromPublicArea=True&amp;isModal=False"/>
    <n v="7"/>
    <n v="2022"/>
  </r>
  <r>
    <s v="JEP-561-2022"/>
    <s v="JEP-CSPO-542-2022"/>
    <s v="John Maldonado"/>
    <d v="2022-07-07T00:00:00"/>
    <s v="Katherin Castro Barrero"/>
    <m/>
    <m/>
    <x v="1"/>
    <s v="1. Prestación de servicios"/>
    <n v="1015437751"/>
    <n v="5"/>
    <s v="Persona Natural"/>
    <s v="Bogotá"/>
    <s v="Prestar servicios profesionales para apoyar a la subdirección de comunicaciones en la logística de eventos y diligencias externas e internas relacionadas con el plan de posicionamiento y divulgación de la JEP, así como en el manejo de bases de datos, de acuerdo a la política y estrategia de comunicaciones. (Contratos o convenio que no requieren pluralidad de ofertas)"/>
    <m/>
    <s v="Harvey Danilo Suarez Morales"/>
    <s v="Secretaría Ejecutiva"/>
    <s v="Secretaría Ejecutiva"/>
    <s v="Subdirección de Comunicaciones"/>
    <s v="Hernando Salazar Palacio"/>
    <s v="Subdirección de Comunicaciones"/>
    <s v="N/A"/>
    <s v="N/A"/>
    <s v="N/A"/>
    <s v="Inversión"/>
    <n v="20961615"/>
    <s v="N/A"/>
    <s v="N/A"/>
    <n v="4192323"/>
    <n v="86222"/>
    <n v="308722"/>
    <s v="_x0009_2018011000954"/>
    <d v="2022-07-08T00:00:00"/>
    <d v="2022-07-12T00:00:00"/>
    <s v="N/A"/>
    <s v="N/A"/>
    <s v="N/A"/>
    <s v="N/A"/>
    <n v="0"/>
    <s v="N/A"/>
    <n v="0"/>
    <s v="N/A"/>
    <n v="0"/>
    <s v="N/A"/>
    <n v="0"/>
    <n v="20961615"/>
    <s v="NO"/>
    <s v="N/A"/>
    <s v="N/A"/>
    <s v="N/A"/>
    <s v="N/A"/>
    <d v="2022-11-30T00:00:00"/>
    <d v="2022-11-30T00:00:00"/>
    <s v="SI"/>
    <s v="Bogotá D.C."/>
    <s v="Cumplimiento "/>
    <s v="11-47-101012481"/>
    <n v="0"/>
    <s v="Seguros del Estado S.A. "/>
    <d v="2022-07-11T00:00:00"/>
    <s v="08/07/2022 - 10/06/2023"/>
    <s v="PENDIENTE"/>
    <s v="Ninguna"/>
    <x v="1"/>
    <s v="Ingreso"/>
    <s v="N/A"/>
    <s v="PENDIENTE"/>
    <s v="PENDIENTE"/>
    <s v="FEMENINO"/>
    <s v="katherin.castro@jep.gov.co"/>
    <s v="https://community.secop.gov.co/Public/Tendering/ContractNoticePhases/View?PPI=CO1.PPI.19300479&amp;isFromPublicArea=True&amp;isModal=False"/>
    <n v="7"/>
    <n v="2022"/>
  </r>
  <r>
    <s v="JEP-562-2022"/>
    <s v="JEP-CSPO-543-2022"/>
    <s v="John Maldonado"/>
    <d v="2022-07-07T00:00:00"/>
    <s v="Jorge Daniel Gualteros Sánchez"/>
    <m/>
    <m/>
    <x v="1"/>
    <s v="1. Prestación de servicios"/>
    <n v="79945180"/>
    <n v="0"/>
    <s v="Persona Natural"/>
    <s v="Bogotá"/>
    <s v="Prestar servicios para acompañar a la subdirección de comunicaciones en el seguimiento técnico de los proyectos de producción audiovisual del sistema de gestión de medios de la jep, siguiendo los lineamientos de la política y estrategia de comunicaciones de la entidad. (Contratos o convenio que no requieren pluralidad de ofertas)"/>
    <m/>
    <s v="Harvey Danilo Suarez Morales"/>
    <s v="Secretaría Ejecutiva"/>
    <s v="Secretaría Ejecutiva"/>
    <s v="Subdirección de Comunicaciones"/>
    <s v="Hernando Salazar Palacio"/>
    <s v="Subdirección de Comunicaciones"/>
    <s v="N/A"/>
    <s v="N/A"/>
    <s v="N/A"/>
    <s v="Inversión"/>
    <n v="26021315"/>
    <s v="N/A"/>
    <s v="N/A"/>
    <n v="5204263"/>
    <n v="86122"/>
    <n v="304722"/>
    <n v="2018011000954"/>
    <d v="2022-07-06T00:00:00"/>
    <d v="2022-07-07T00:00:00"/>
    <s v="N/A"/>
    <s v="N/A"/>
    <s v="N/A"/>
    <s v="N/A"/>
    <n v="0"/>
    <s v="N/A"/>
    <n v="0"/>
    <s v="N/A"/>
    <n v="0"/>
    <s v="N/A"/>
    <n v="0"/>
    <n v="26021315"/>
    <s v="NO"/>
    <s v="N/A"/>
    <s v="N/A"/>
    <s v="N/A"/>
    <s v="N/A"/>
    <d v="2022-11-30T00:00:00"/>
    <d v="2022-11-30T00:00:00"/>
    <s v="SI"/>
    <s v="Bogotá D.C."/>
    <s v="Cumplimiento "/>
    <s v="11-47-101012459"/>
    <n v="0"/>
    <s v="Seguros del Estado S.A. "/>
    <d v="2022-07-07T00:00:00"/>
    <s v="06/07/2022 - 10/06/2023"/>
    <s v="PENDIENTE"/>
    <s v="Ninguna"/>
    <x v="1"/>
    <s v="Ingreso"/>
    <s v="N/A"/>
    <s v="PENDIENTE"/>
    <s v="PENDIENTE"/>
    <s v="MASCULINO"/>
    <s v="jorge.gualteros@jep.gov.co"/>
    <s v="https://community.secop.gov.co/Public/Tendering/ContractNoticePhases/View?PPI=CO1.PPI.19301191&amp;isFromPublicArea=True&amp;isModal=False"/>
    <n v="7"/>
    <n v="2022"/>
  </r>
  <r>
    <s v="JEP-563-2022"/>
    <s v="JEP-CSPO-544-2022"/>
    <s v="Clara Torres"/>
    <d v="2022-07-07T00:00:00"/>
    <s v="Lina Maryory Duqie Ballen"/>
    <m/>
    <m/>
    <x v="1"/>
    <s v="1. Prestación de servicios"/>
    <n v="1072494923"/>
    <n v="5"/>
    <s v="Persona Natural"/>
    <s v="Silvania"/>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18070350"/>
    <s v="N/A"/>
    <s v="N/A"/>
    <n v="3614070"/>
    <n v="80922"/>
    <n v="310822"/>
    <s v="_x0009_2018011001091"/>
    <d v="2022-07-08T00:00:00"/>
    <d v="2022-07-11T00:00:00"/>
    <s v="N/A"/>
    <s v="N/A"/>
    <s v="N/A"/>
    <s v="N/A"/>
    <n v="0"/>
    <s v="N/A"/>
    <n v="0"/>
    <s v="N/A"/>
    <n v="0"/>
    <s v="N/A"/>
    <n v="0"/>
    <n v="18070350"/>
    <s v="NO"/>
    <s v="N/A"/>
    <s v="N/A"/>
    <s v="N/A"/>
    <s v="N/A"/>
    <d v="2022-11-30T00:00:00"/>
    <d v="2022-11-30T00:00:00"/>
    <s v="SI"/>
    <s v="Bogotá D.C."/>
    <s v="Cumplimiento "/>
    <s v="14-47-101018098"/>
    <n v="0"/>
    <s v="Seguros del Estado S.A. "/>
    <d v="2022-07-11T00:00:00"/>
    <s v="11/07/2022 - 02/06/2023"/>
    <s v="PENDIENTE"/>
    <s v="Quedo con el proceso JEP-544-2022"/>
    <x v="1"/>
    <s v="Ingreso"/>
    <s v="N/A"/>
    <s v="PENDIENTE"/>
    <s v="PENDIENTE"/>
    <s v="FEMENINO"/>
    <s v="lina.duque@jep.gov.co"/>
    <s v="https://community.secop.gov.co/Public/Tendering/ContractNoticePhases/View?PPI=CO1.PPI.19268399&amp;isFromPublicArea=True&amp;isModal=False"/>
    <n v="7"/>
    <n v="2022"/>
  </r>
  <r>
    <s v="JEP-564-2022"/>
    <s v="JEP-CSPO-545-2022"/>
    <s v="Clara Torres"/>
    <s v="N/R"/>
    <s v="Andrés Camilo Gómez Calcetero"/>
    <m/>
    <m/>
    <x v="1"/>
    <s v="1. Prestación de servicios"/>
    <n v="1030589117"/>
    <n v="1"/>
    <s v="Persona Natural"/>
    <s v="Bogotá"/>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18070350"/>
    <s v="N/A"/>
    <s v="N/A"/>
    <n v="3614070"/>
    <n v="81122"/>
    <n v="310122"/>
    <n v="2018011001091"/>
    <d v="2022-07-08T00:00:00"/>
    <d v="2022-07-11T00:00:00"/>
    <s v="N/A"/>
    <s v="N/A"/>
    <s v="N/A"/>
    <s v="N/A"/>
    <n v="0"/>
    <s v="N/A"/>
    <n v="0"/>
    <s v="N/A"/>
    <n v="0"/>
    <s v="N/A"/>
    <n v="0"/>
    <n v="18070350"/>
    <s v="NO"/>
    <s v="N/A"/>
    <s v="N/A"/>
    <s v="N/A"/>
    <s v="N/A"/>
    <d v="2022-11-30T00:00:00"/>
    <d v="2022-11-30T00:00:00"/>
    <s v="SI"/>
    <s v="Bogotá D.C."/>
    <s v="Cumplimiento "/>
    <s v="14-47-101018090"/>
    <n v="0"/>
    <s v="Seguros del Estado S.A. "/>
    <d v="2022-07-11T00:00:00"/>
    <s v="05/07/2022 - 02/06/2023"/>
    <s v="PENDIENTE"/>
    <s v="Quedo con el proceso JEP-545-2022"/>
    <x v="1"/>
    <s v="Ingreso"/>
    <s v="N/A"/>
    <s v="DERECHO"/>
    <m/>
    <s v="MASCULINO"/>
    <s v="andres.gomezc@jep.gov.co"/>
    <s v="https://community.secop.gov.co/Public/Tendering/ContractNoticePhases/View?PPI=CO1.PPI.19268814&amp;isFromPublicArea=True&amp;isModal=False"/>
    <n v="7"/>
    <n v="2022"/>
  </r>
  <r>
    <s v="JEP-565-2022"/>
    <s v="JEP-CSPO-546-2022"/>
    <s v="Clara Torres"/>
    <d v="2022-07-07T00:00:00"/>
    <s v="Angela Julieth Cardozo Veira"/>
    <m/>
    <m/>
    <x v="1"/>
    <s v="1. Prestación de servicios"/>
    <n v="1115069399"/>
    <n v="9"/>
    <s v="Persona Natural"/>
    <s v="Yotoco"/>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18070350"/>
    <s v="N/A"/>
    <s v="N/A"/>
    <n v="3614070"/>
    <n v="81222"/>
    <n v="306922"/>
    <n v="2018011001091"/>
    <d v="2022-07-07T00:00:00"/>
    <d v="2022-07-08T00:00:00"/>
    <s v="N/A"/>
    <s v="N/A"/>
    <s v="N/A"/>
    <s v="N/A"/>
    <n v="0"/>
    <s v="N/A"/>
    <n v="0"/>
    <s v="N/A"/>
    <n v="0"/>
    <s v="N/A"/>
    <n v="0"/>
    <n v="18070350"/>
    <s v="NO"/>
    <s v="N/A"/>
    <s v="N/A"/>
    <s v="N/A"/>
    <s v="N/A"/>
    <d v="2022-11-30T00:00:00"/>
    <d v="2022-11-30T00:00:00"/>
    <s v="SI"/>
    <s v="Bogotá D.C."/>
    <s v="Cumplimiento "/>
    <s v="33-47-101009636"/>
    <n v="0"/>
    <s v="Seguros del Estado S.A. "/>
    <d v="2022-07-08T00:00:00"/>
    <s v="07/07/2022 - 31/05/2023"/>
    <s v="PENDIENTE"/>
    <s v="Ninguna"/>
    <x v="1"/>
    <s v="Ingreso"/>
    <s v="N/A"/>
    <s v="PENDIENTE"/>
    <s v="PENDIENTE"/>
    <s v="FEMENINO"/>
    <s v="angela.cardozo@jep.gov.co"/>
    <s v="https://community.secop.gov.co/Public/Tendering/ContractNoticePhases/View?PPI=CO1.PPI.19268816&amp;isFromPublicArea=True&amp;isModal=False"/>
    <n v="7"/>
    <n v="2022"/>
  </r>
  <r>
    <s v="JEP-566-2022"/>
    <s v="JEP-CSPO-547-2022"/>
    <s v="Clara Torres"/>
    <s v="N/R"/>
    <s v="Carlos Alberto Jaramillo Portilla"/>
    <m/>
    <m/>
    <x v="1"/>
    <s v="1. Prestación de servicios"/>
    <n v="1018460535"/>
    <n v="8"/>
    <s v="Persona Natural"/>
    <s v="Bogotá"/>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s v="N/A"/>
    <s v="Magistratura _x000a_Secretaría General Judicial"/>
    <s v="N/A"/>
    <s v="Inversión"/>
    <n v="18070350"/>
    <s v="N/A"/>
    <s v="N/A"/>
    <n v="3614070"/>
    <n v="81322"/>
    <n v="322122"/>
    <n v="2018011001091"/>
    <d v="2022-07-15T00:00:00"/>
    <d v="2022-07-15T00:00:00"/>
    <s v="N/A"/>
    <s v="N/A"/>
    <s v="N/A"/>
    <s v="N/A"/>
    <n v="0"/>
    <s v="N/A"/>
    <n v="0"/>
    <s v="N/A"/>
    <n v="0"/>
    <s v="N/A"/>
    <n v="0"/>
    <n v="18070350"/>
    <s v="NO"/>
    <s v="N/A"/>
    <s v="N/A"/>
    <s v="N/A"/>
    <s v="N/A"/>
    <d v="2022-11-30T00:00:00"/>
    <d v="2022-11-30T00:00:00"/>
    <s v="SI"/>
    <s v="Bogotá D.C."/>
    <s v="Cumplimiento "/>
    <s v="11-45-101115173"/>
    <n v="0"/>
    <s v="Seguros del Estado S.A. "/>
    <d v="2022-07-15T00:00:00"/>
    <s v="15/07/2022 - 02/06/2023"/>
    <s v="PENDIENTE"/>
    <s v="Ninguna"/>
    <x v="1"/>
    <s v="Ingreso"/>
    <s v="N/A"/>
    <s v="DERECHO"/>
    <m/>
    <s v="MASCULINO"/>
    <s v="carlos.jaramillo@jep.gov.co"/>
    <s v="https://community.secop.gov.co/Public/Tendering/ContractNoticePhases/View?PPI=CO1.PPI.19268817&amp;isFromPublicArea=True&amp;isModal=False"/>
    <n v="7"/>
    <n v="2022"/>
  </r>
  <r>
    <s v="JEP-567-2022"/>
    <s v="JEP-CSPO-548-2022"/>
    <s v="Norma Bonilla"/>
    <d v="2022-07-07T00:00:00"/>
    <s v="Claudia Marcela Pinzon Martinez"/>
    <m/>
    <m/>
    <x v="1"/>
    <s v="1. Prestación de servicios"/>
    <n v="53077880"/>
    <n v="9"/>
    <s v="Persona Natural"/>
    <s v="Bogotá D.C."/>
    <s v="Prestar servicios profesionales para apoyar y acompañar a la Subdirección de Control Interno en la ejecución del plan anual de auditoria en el marco del Sistema del Control Interno Contable, de acuerdo con la normatividad legal vigente. "/>
    <m/>
    <s v="Harvey Danilo Suarez Morales"/>
    <s v="Secretaría Ejecutiva"/>
    <s v="Secretaría Ejecutiva"/>
    <s v="Subdirección de Control Interno"/>
    <s v="María Omaira Álvarez Iriarte"/>
    <s v="Departamento SAAD - Comparecientes"/>
    <s v="N/A"/>
    <s v="N/A"/>
    <s v="N/A"/>
    <s v="Inversión"/>
    <n v="42886979"/>
    <s v="N/A"/>
    <s v="N/A"/>
    <n v="7228143"/>
    <n v="88422"/>
    <n v="308522"/>
    <n v="2018011001175"/>
    <d v="2022-07-08T00:00:00"/>
    <d v="2022-07-08T00:00:00"/>
    <s v="N/A"/>
    <s v="N/A"/>
    <s v="N/A"/>
    <s v="N/A"/>
    <n v="0"/>
    <s v="N/A"/>
    <n v="0"/>
    <s v="N/A"/>
    <n v="0"/>
    <s v="N/A"/>
    <n v="0"/>
    <n v="42886979"/>
    <s v="NO"/>
    <s v="N/A"/>
    <s v="N/A"/>
    <s v="N/A"/>
    <s v="N/A"/>
    <d v="2022-12-31T00:00:00"/>
    <d v="2022-12-31T00:00:00"/>
    <s v="SI"/>
    <s v="Bogotá D.C."/>
    <s v="Cumplimiento "/>
    <s v="14-47-101018042"/>
    <n v="0"/>
    <s v="Seguros del Estado S.A. "/>
    <d v="2022-07-07T00:00:00"/>
    <s v="07/07/2022 - 30/06/2022"/>
    <s v="PENDIENTE"/>
    <s v="Ninguna"/>
    <x v="1"/>
    <s v="Ingreso"/>
    <s v="N/A"/>
    <s v="CONTADURÍA PÚBLICA"/>
    <s v="N/A"/>
    <s v="FEMENINO"/>
    <s v="claudia.pinzon@jep.gov.co"/>
    <s v="https://community.secop.gov.co/Public/Tendering/ContractNoticePhases/View?PPI=CO1.PPI.19272461&amp;isFromPublicArea=True&amp;isModal=False"/>
    <n v="7"/>
    <n v="2022"/>
  </r>
  <r>
    <s v="JEP-568-2022"/>
    <s v="JEP-CSPO-549-2022"/>
    <s v="Ángela Esquivel "/>
    <d v="2022-07-07T00:00:00"/>
    <s v="Antonio Jose Pinzon Laverde "/>
    <m/>
    <m/>
    <x v="1"/>
    <s v="1. Prestación de servicios"/>
    <n v="1072648941"/>
    <n v="0"/>
    <s v="Persona Natural"/>
    <s v="Bogotá"/>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Magistratura"/>
    <s v="Lily Andrea Rueda Guzmán "/>
    <s v="Magistratura"/>
    <s v="N/A"/>
    <s v="Magistratura_x000a_Preparación versiones voluntarias"/>
    <s v="Mgdo. Lily Andrea Rueda Guzmán"/>
    <s v="Inversión"/>
    <n v="48616488"/>
    <s v="N/A"/>
    <s v="N/A"/>
    <n v="8240085"/>
    <n v="91022"/>
    <n v="300722"/>
    <n v="2018011001091"/>
    <d v="2022-07-05T00:00:00"/>
    <d v="2022-07-11T00:00:00"/>
    <s v="N/A"/>
    <s v="N/A"/>
    <s v="N/A"/>
    <s v="N/A"/>
    <n v="0"/>
    <s v="N/A"/>
    <n v="0"/>
    <s v="N/A"/>
    <n v="0"/>
    <s v="N/A"/>
    <n v="0"/>
    <n v="48616488"/>
    <s v="NO"/>
    <s v="N/A"/>
    <s v="N/A"/>
    <s v="N/A"/>
    <s v="N/A"/>
    <d v="2022-12-31T00:00:00"/>
    <d v="2022-12-31T00:00:00"/>
    <s v="SI"/>
    <s v="Bogotá D.C."/>
    <s v="Cumplimiento "/>
    <s v="14-47-101017986"/>
    <n v="0"/>
    <s v="Seguros del Estado S.A. "/>
    <d v="2022-07-05T00:00:00"/>
    <s v="05/07/2022 - 10/07/2023"/>
    <s v="PENDIENTE"/>
    <s v="Ninguna"/>
    <x v="1"/>
    <s v="Ingreso"/>
    <s v="N/A"/>
    <s v="PENDIENTE"/>
    <s v="PENDIENTE"/>
    <s v="MASCULINO"/>
    <s v="antonio.pinzon@jep.gov.co"/>
    <s v="https://community.secop.gov.co/Public/Tendering/ContractNoticePhases/View?PPI=CO1.PPI.19274800&amp;isFromPublicArea=True&amp;isModal=False"/>
    <n v="7"/>
    <n v="2022"/>
  </r>
  <r>
    <s v="JEP-569-2022"/>
    <s v="JEP-CSPO-550-2022"/>
    <s v="Ángela Esquivel "/>
    <d v="2022-07-07T00:00:00"/>
    <s v="Yecid Doncel Barrera "/>
    <m/>
    <m/>
    <x v="1"/>
    <s v="1. Prestación de servicios"/>
    <n v="1010189973"/>
    <n v="0"/>
    <s v="Persona Natural"/>
    <s v="Bogotá"/>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Magistratura"/>
    <s v="Lily Andrea Rueda Guzmán "/>
    <s v="Magistratura"/>
    <s v="N/A"/>
    <s v="Magistratura_x000a_Preparación versiones voluntarias"/>
    <s v="Mgdo. Lily Andrea Rueda Guzmán"/>
    <s v="Inversión"/>
    <n v="48616488"/>
    <s v="N/A"/>
    <s v="N/A"/>
    <n v="8240085"/>
    <n v="91222"/>
    <n v="302322"/>
    <n v="2018011001091"/>
    <d v="2022-07-05T00:00:00"/>
    <d v="2022-07-11T00:00:00"/>
    <s v="N/A"/>
    <s v="N/A"/>
    <s v="N/A"/>
    <s v="N/A"/>
    <n v="0"/>
    <s v="N/A"/>
    <n v="0"/>
    <s v="N/A"/>
    <n v="0"/>
    <s v="N/A"/>
    <n v="0"/>
    <n v="48616488"/>
    <s v="NO"/>
    <s v="N/A"/>
    <s v="N/A"/>
    <s v="N/A"/>
    <s v="N/A"/>
    <d v="2022-12-31T00:00:00"/>
    <d v="2022-12-31T00:00:00"/>
    <s v="SI"/>
    <s v="Bogotá D.C."/>
    <s v="Cumplimiento "/>
    <s v="21-45-101376576"/>
    <n v="0"/>
    <s v="Seguros del Estado S.A. "/>
    <d v="2022-07-06T00:00:00"/>
    <s v="06/07/2022 - 01/07/2023"/>
    <s v="PENDIENTE"/>
    <s v="Ninguna"/>
    <x v="1"/>
    <s v="Ingreso"/>
    <s v="N/A"/>
    <s v="PENDIENTE"/>
    <s v="PENDIENTE"/>
    <s v="MASCULINO"/>
    <s v="yesid.doncel@jep.gov.co"/>
    <s v="https://community.secop.gov.co/Public/Tendering/ContractNoticePhases/View?PPI=CO1.PPI.19275363&amp;isFromPublicArea=True&amp;isModal=False"/>
    <n v="7"/>
    <n v="2022"/>
  </r>
  <r>
    <s v="JEP-570-2022"/>
    <s v="JEP-CSPO-551-2022"/>
    <s v="Ángela Esquivel "/>
    <d v="2022-07-07T00:00:00"/>
    <s v="Jhon Sebastian Vargas Peña "/>
    <m/>
    <m/>
    <x v="1"/>
    <s v="1. Prestación de servicios"/>
    <n v="1032477396"/>
    <n v="6"/>
    <s v="Persona Natural"/>
    <s v="Bogotá"/>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Magistratura"/>
    <s v="Lily Andrea Rueda Guzmán "/>
    <s v="Magistratura"/>
    <s v="N/A"/>
    <s v="Magistratura_x000a_Preparación versiones voluntarias"/>
    <s v="Mgdo. Lily Andrea Rueda Guzmán"/>
    <s v="Inversión"/>
    <n v="48616488"/>
    <s v="N/A"/>
    <s v="N/A"/>
    <n v="8240085"/>
    <n v="90922"/>
    <n v="300822"/>
    <n v="2018011001091"/>
    <d v="2022-07-05T00:00:00"/>
    <d v="2022-07-11T00:00:00"/>
    <s v="N/A"/>
    <s v="N/A"/>
    <s v="N/A"/>
    <s v="N/A"/>
    <n v="0"/>
    <s v="N/A"/>
    <n v="0"/>
    <s v="N/A"/>
    <n v="0"/>
    <s v="N/A"/>
    <n v="0"/>
    <n v="48616488"/>
    <s v="NO"/>
    <s v="N/A"/>
    <s v="N/A"/>
    <s v="N/A"/>
    <s v="N/A"/>
    <d v="2022-12-31T00:00:00"/>
    <d v="2022-12-31T00:00:00"/>
    <s v="SI"/>
    <s v="Bogotá D.C."/>
    <s v="Cumplimiento "/>
    <s v="14-47-101018007"/>
    <n v="0"/>
    <s v="Seguros del Estado S.A. "/>
    <d v="2022-07-06T00:00:00"/>
    <s v="05/07/2022 - 10/07/2023"/>
    <s v="PENDIENTE"/>
    <s v="Ninguna"/>
    <x v="1"/>
    <s v="Ingreso"/>
    <s v="N/A"/>
    <s v="PENDIENTE"/>
    <s v="PENDIENTE"/>
    <s v="MASCULINO"/>
    <s v="jhon.vargas@jep.gov.co"/>
    <s v="https://community.secop.gov.co/Public/Tendering/ContractNoticePhases/View?PPI=CO1.PPI.19277015&amp;isFromPublicArea=True&amp;isModal=False"/>
    <n v="7"/>
    <n v="2022"/>
  </r>
  <r>
    <s v="JEP-571-2022"/>
    <s v="JEP-CSPO-552-2022"/>
    <s v="Ángela Esquivel "/>
    <d v="2022-07-07T00:00:00"/>
    <s v="Jorge Andres Villa Caballero "/>
    <m/>
    <m/>
    <x v="1"/>
    <s v="1. Prestación de servicios"/>
    <n v="80875813"/>
    <n v="7"/>
    <s v="Persona Natural"/>
    <s v="Bogotá"/>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Magistratura"/>
    <s v="Lily Andrea Rueda Guzmán "/>
    <s v="Magistratura"/>
    <s v="N/A"/>
    <s v="Magistratura_x000a_Preparación versiones voluntarias"/>
    <s v="Mgdo. Lily Andrea Rueda Guzmán"/>
    <s v="Inversión"/>
    <n v="48616488"/>
    <s v="N/A"/>
    <s v="N/A"/>
    <n v="8240085"/>
    <n v="90822"/>
    <n v="302422"/>
    <n v="2018011001091"/>
    <d v="2022-07-06T00:00:00"/>
    <d v="2022-07-11T00:00:00"/>
    <s v="N/A"/>
    <s v="N/A"/>
    <s v="N/A"/>
    <s v="N/A"/>
    <n v="0"/>
    <s v="N/A"/>
    <n v="0"/>
    <s v="N/A"/>
    <n v="0"/>
    <s v="N/A"/>
    <n v="0"/>
    <n v="48616488"/>
    <s v="NO"/>
    <s v="N/A"/>
    <s v="N/A"/>
    <s v="N/A"/>
    <s v="N/A"/>
    <d v="2022-12-31T00:00:00"/>
    <d v="2022-12-31T00:00:00"/>
    <s v="SI"/>
    <s v="Bogotá D.C."/>
    <s v="Cumplimiento "/>
    <s v="980-47-994000021836 0"/>
    <n v="0"/>
    <s v="Aseguradora Solidaria de Colombia"/>
    <d v="2022-07-06T00:00:00"/>
    <s v="05/07/2022 - 01/07/2024"/>
    <s v="PENDIENTE"/>
    <s v="Ninguna"/>
    <x v="1"/>
    <s v="Ingreso"/>
    <s v="N/A"/>
    <s v="PENDIENTE"/>
    <s v="PENDIENTE"/>
    <s v="MASCULINO"/>
    <s v="jorge.villa@jep.gov.co"/>
    <s v="https://community.secop.gov.co/Public/Tendering/ContractNoticePhases/View?PPI=CO1.PPI.19277092&amp;isFromPublicArea=True&amp;isModal=False"/>
    <n v="7"/>
    <n v="2022"/>
  </r>
  <r>
    <s v="JEP-572-2022"/>
    <s v="JEP-CSPO-553-2022"/>
    <s v="Ángela Esquivel "/>
    <d v="2022-07-07T00:00:00"/>
    <s v="Nestor Hernando Nieto Piraquive "/>
    <m/>
    <m/>
    <x v="1"/>
    <s v="1. Prestación de servicios"/>
    <n v="1070327370"/>
    <n v="0"/>
    <s v="Persona Natural"/>
    <s v="Sibundoy "/>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Magistratura"/>
    <s v="Lily Andrea Rueda Guzmán "/>
    <s v="Magistratura"/>
    <s v="N/A"/>
    <s v="Magistratura_x000a_Preparación versiones voluntarias"/>
    <s v="Mgdo. Lily Andrea Rueda Guzmán"/>
    <s v="Inversión"/>
    <n v="48616488"/>
    <s v="N/A"/>
    <s v="N/A"/>
    <n v="8240085"/>
    <n v="90722"/>
    <n v="302522"/>
    <n v="2018011001091"/>
    <d v="2022-07-06T00:00:00"/>
    <d v="2022-07-11T00:00:00"/>
    <s v="N/A"/>
    <s v="N/A"/>
    <s v="N/A"/>
    <s v="N/A"/>
    <n v="0"/>
    <s v="N/A"/>
    <n v="0"/>
    <s v="N/A"/>
    <n v="0"/>
    <s v="N/A"/>
    <n v="0"/>
    <n v="48616488"/>
    <s v="NO"/>
    <s v="N/A"/>
    <s v="N/A"/>
    <s v="N/A"/>
    <s v="N/A"/>
    <d v="2022-12-31T00:00:00"/>
    <d v="2022-12-31T00:00:00"/>
    <s v="SI"/>
    <s v="Bogotá D.C."/>
    <s v="Cumplimiento"/>
    <s v="41-45-101077824"/>
    <n v="0"/>
    <s v="Seguros del Estado S.A."/>
    <d v="2022-07-06T00:00:00"/>
    <s v="06/07/2022 - 30/06/2023"/>
    <s v="PENDIENTE"/>
    <s v="Ninguna"/>
    <x v="1"/>
    <s v="Ingreso"/>
    <s v="N/A"/>
    <s v="PENDIENTE"/>
    <s v="PENDIENTE"/>
    <s v="MASCULINO"/>
    <s v="nestor.nieto@jep.gov.co"/>
    <s v="https://community.secop.gov.co/Public/Tendering/ContractNoticePhases/View?PPI=CO1.PPI.19277816&amp;isFromPublicArea=True&amp;isModal=False"/>
    <n v="7"/>
    <n v="2022"/>
  </r>
  <r>
    <s v="JEP-573-2022"/>
    <s v="JEP-CSPO-554-2022"/>
    <s v="Carlos Torres"/>
    <d v="2022-07-07T00:00:00"/>
    <s v="Diana Margarita Barahona Uribe"/>
    <m/>
    <m/>
    <x v="1"/>
    <s v="1. Prestación de servicios"/>
    <n v="1032430303"/>
    <n v="9"/>
    <s v="Persona Natural"/>
    <s v="ND"/>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m/>
    <s v="Magistratura _x000a_Secretaría General Judicial"/>
    <s v="N/A"/>
    <s v="Inversión"/>
    <n v="18070350"/>
    <s v="N/A"/>
    <s v="N/A"/>
    <n v="3614070"/>
    <n v="81722"/>
    <n v="326922"/>
    <s v="_x0009_2018011001091"/>
    <d v="2022-07-15T00:00:00"/>
    <d v="2022-07-19T00:00:00"/>
    <s v="N/A"/>
    <s v="N/A"/>
    <s v="N/A"/>
    <s v="N/A"/>
    <n v="0"/>
    <s v="N/A"/>
    <n v="0"/>
    <s v="N/A"/>
    <n v="0"/>
    <s v="N/A"/>
    <n v="0"/>
    <n v="18070350"/>
    <s v="NO"/>
    <s v="N/A"/>
    <s v="N/A"/>
    <s v="N/A"/>
    <s v="N/A"/>
    <d v="2022-11-30T00:00:00"/>
    <d v="2022-11-30T00:00:00"/>
    <s v="SI"/>
    <s v="Bogotá D.C."/>
    <s v="Cumplimiento"/>
    <s v="14-47-101018235"/>
    <n v="0"/>
    <s v="Seguros del Estado S.A."/>
    <d v="2022-07-18T00:00:00"/>
    <s v="15/07/2022 - 15/06/2023"/>
    <s v="PENDIENTE"/>
    <s v="VIGENCIA FUTURA"/>
    <x v="1"/>
    <s v="Ingreso"/>
    <s v="N/A"/>
    <s v="PENDIENTE"/>
    <s v="PENDIENTE"/>
    <s v="FEMENINO"/>
    <s v="diana.barahona@jep.gov.co"/>
    <s v="https://community.secop.gov.co/Public/Tendering/ContractNoticePhases/View?PPI=CO1.PPI.19272937&amp;isFromPublicArea=True&amp;isModal=False"/>
    <n v="7"/>
    <n v="2022"/>
  </r>
  <r>
    <s v="JEP-574-2022"/>
    <s v="JEP-CSPO-555-2022"/>
    <s v="Carlos Torres"/>
    <d v="2022-07-07T00:00:00"/>
    <s v="Efren Dario Balaguera Rivera"/>
    <m/>
    <m/>
    <x v="1"/>
    <s v="1. Prestación de servicios"/>
    <n v="80775342"/>
    <n v="0"/>
    <s v="Persona Natural"/>
    <s v="ND"/>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m/>
    <s v="Magistratura _x000a_Secretaría General Judicial"/>
    <s v="N/A"/>
    <s v="Inversión"/>
    <n v="18070350"/>
    <s v="N/A"/>
    <s v="N/A"/>
    <n v="3614070"/>
    <n v="81822"/>
    <n v="328122"/>
    <s v="_x0009_2018011001091"/>
    <d v="2022-07-19T00:00:00"/>
    <d v="2022-07-21T00:00:00"/>
    <s v="N/A"/>
    <s v="N/A"/>
    <s v="N/A"/>
    <s v="N/A"/>
    <n v="0"/>
    <s v="N/A"/>
    <n v="0"/>
    <s v="N/A"/>
    <n v="0"/>
    <s v="N/A"/>
    <n v="0"/>
    <n v="18070350"/>
    <s v="NO"/>
    <s v="N/A"/>
    <s v="N/A"/>
    <s v="N/A"/>
    <s v="N/A"/>
    <d v="2022-11-30T00:00:00"/>
    <d v="2022-11-30T00:00:00"/>
    <s v="SI"/>
    <s v="Bogotá D.C. "/>
    <s v="Cumplimiento"/>
    <s v="14-47-101018267"/>
    <n v="0"/>
    <s v="Seguros del Estado S.A."/>
    <d v="2022-07-19T00:00:00"/>
    <s v="19/07/2022 - 10/06/2023"/>
    <s v="PENDIENTE"/>
    <s v="Ninguna"/>
    <x v="1"/>
    <s v="Ingreso"/>
    <s v="N/A"/>
    <s v="PENDIENTE"/>
    <s v="PENDIENTE"/>
    <s v="MASCULINO"/>
    <s v="efren.balaguera@jep.gov.co"/>
    <s v="https://community.secop.gov.co/Public/Tendering/ContractNoticePhases/View?PPI=CO1.PPI.19274845&amp;isFromPublicArea=True&amp;isModal=False"/>
    <n v="7"/>
    <n v="2022"/>
  </r>
  <r>
    <s v="JEP-575-2022"/>
    <s v="JEP-CSPO-556-2022"/>
    <s v="Carlos Torres"/>
    <d v="2022-07-07T00:00:00"/>
    <s v="Maria Cristina Fonseca Lopez "/>
    <m/>
    <m/>
    <x v="1"/>
    <s v="1. Prestación de servicios"/>
    <n v="40046364"/>
    <n v="1"/>
    <s v="Persona Natural"/>
    <s v="Bogotá"/>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m/>
    <s v="Magistratura _x000a_Secretaría General Judicial"/>
    <s v="N/A"/>
    <s v="Inversión"/>
    <n v="18070350"/>
    <s v="N/A"/>
    <s v="N/A"/>
    <n v="3614070"/>
    <n v="81922"/>
    <s v="_x0009_326822"/>
    <n v="2018011001091"/>
    <d v="2022-07-15T00:00:00"/>
    <d v="2022-07-19T00:00:00"/>
    <s v="N/A"/>
    <s v="N/A"/>
    <s v="N/A"/>
    <s v="N/A"/>
    <n v="0"/>
    <s v="N/A"/>
    <n v="0"/>
    <s v="N/A"/>
    <n v="0"/>
    <s v="N/A"/>
    <n v="0"/>
    <n v="18070350"/>
    <s v="NO"/>
    <s v="N/A"/>
    <s v="N/A"/>
    <s v="N/A"/>
    <s v="N/A"/>
    <d v="2022-11-30T00:00:00"/>
    <d v="2022-11-30T00:00:00"/>
    <s v="SI"/>
    <s v="Bogotá D.C."/>
    <s v="Cumplimiento"/>
    <s v="17-45-101047689"/>
    <n v="0"/>
    <s v="Seguros del Estado S.A."/>
    <d v="2022-07-18T00:00:00"/>
    <s v="15/07/2022 - 10/06/2023"/>
    <s v="PENDIENTE"/>
    <s v="VIGENCIA FUTURA"/>
    <x v="1"/>
    <s v="Ingreso"/>
    <s v="N/A"/>
    <s v="PENDIENTE"/>
    <s v="PENDIENTE"/>
    <s v="FEMENINO"/>
    <s v="maria.fonseca@jep.gov.co"/>
    <s v="https://community.secop.gov.co/Public/Tendering/ContractNoticePhases/View?PPI=CO1.PPI.19275434&amp;isFromPublicArea=True&amp;isModal=False"/>
    <n v="7"/>
    <n v="2022"/>
  </r>
  <r>
    <s v="JEP-576-2022"/>
    <s v="JEP-CSPO-557-2022"/>
    <s v="Carlos Torres"/>
    <d v="2022-07-07T00:00:00"/>
    <s v="Viviana Maciel Reina Toloza"/>
    <m/>
    <m/>
    <x v="1"/>
    <s v="1. Prestación de servicios"/>
    <n v="53100789"/>
    <n v="4"/>
    <s v="Persona Natural"/>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s v="Secretaría General Judicial"/>
    <m/>
    <s v="Magistratura _x000a_Secretaría General Judicial"/>
    <s v="N/A"/>
    <s v="Inversión"/>
    <n v="18070350"/>
    <s v="N/A"/>
    <s v="N/A"/>
    <n v="3614070"/>
    <n v="82022"/>
    <n v="326722"/>
    <s v="_x0009_2018011001091"/>
    <d v="2022-07-15T00:00:00"/>
    <d v="2022-07-19T00:00:00"/>
    <s v="N/A"/>
    <s v="N/A"/>
    <s v="N/A"/>
    <s v="N/A"/>
    <n v="0"/>
    <s v="N/A"/>
    <n v="0"/>
    <s v="N/A"/>
    <n v="0"/>
    <s v="N/A"/>
    <n v="0"/>
    <n v="18070350"/>
    <s v="NO"/>
    <s v="N/A"/>
    <s v="N/A"/>
    <s v="N/A"/>
    <s v="N/A"/>
    <d v="2022-11-30T00:00:00"/>
    <d v="2022-11-30T00:00:00"/>
    <s v="SI"/>
    <s v="Bogotá D.C."/>
    <s v="Cumplimiento"/>
    <s v="380-47-994000126497"/>
    <n v="0"/>
    <s v="Aseguradora Solidaria de Colombia"/>
    <d v="2022-07-18T00:00:00"/>
    <s v="15/07/2022 - 30/05/2022"/>
    <s v="PENDIENTE"/>
    <s v="Ninguna"/>
    <x v="1"/>
    <s v="Ingreso"/>
    <s v="N/A"/>
    <s v="PENDIENTE"/>
    <s v="PENDIENTE"/>
    <s v="FEMENINO"/>
    <s v="viviana.reina@jep.gov.co"/>
    <s v="https://community.secop.gov.co/Public/Tendering/ContractNoticePhases/View?PPI=CO1.PPI.19275478&amp;isFromPublicArea=True&amp;isModal=False"/>
    <n v="7"/>
    <n v="2022"/>
  </r>
  <r>
    <s v="JEP-577-2022"/>
    <s v="JEP-CSPO-558-2022"/>
    <s v="Paola Casas"/>
    <d v="2022-07-07T00:00:00"/>
    <s v="Yinet Alexandra Zea Galindo"/>
    <m/>
    <m/>
    <x v="1"/>
    <s v="1. Prestación de servicios"/>
    <n v="1010201933"/>
    <n v="3"/>
    <s v="Persona Natural"/>
    <s v="Bogotá D.C."/>
    <s v="Prestar servicios profesionales para apoyar en los procesos de mejoramiento de la gestión judicial de las Salas de Justicia y Secciones del Tribunal para la Paz. "/>
    <m/>
    <s v="Harvey Danilo Suarez Morales"/>
    <s v="Secretaría Ejecutiva"/>
    <s v="Dirección de Asuntos Jurídicos"/>
    <s v="Secretaría General Judicial"/>
    <s v="Marlith Gineth Nieto Torres"/>
    <s v="Secretaría General Judicial"/>
    <m/>
    <s v="Magistratura_x000a_SEJUD - Salas y Secciones"/>
    <s v="Marlith Gineth Nieto Torres"/>
    <s v="Inversión"/>
    <n v="18070350"/>
    <s v="N/A"/>
    <s v="N/A"/>
    <n v="3614070"/>
    <n v="72522"/>
    <n v="304822"/>
    <n v="2018011001091"/>
    <d v="2022-07-06T00:00:00"/>
    <d v="2022-07-07T00:00:00"/>
    <s v="N/A"/>
    <s v="N/A"/>
    <s v="N/A"/>
    <s v="N/A"/>
    <n v="0"/>
    <s v="N/A"/>
    <n v="0"/>
    <s v="N/A"/>
    <n v="0"/>
    <s v="N/A"/>
    <n v="0"/>
    <n v="18070350"/>
    <s v="NO"/>
    <s v="N/A"/>
    <s v="N/A"/>
    <s v="N/A"/>
    <s v="N/A"/>
    <d v="2022-11-30T00:00:00"/>
    <d v="2022-11-30T00:00:00"/>
    <s v="SI"/>
    <s v="Bogotá D.C."/>
    <s v="Cumplimiento"/>
    <s v="560 47 994000153305"/>
    <n v="0"/>
    <s v="Aseguradora Solidaria de Colombia"/>
    <d v="2022-07-07T00:00:00"/>
    <s v="07/07/2022 - 09/06/2023"/>
    <s v="PENDIENTE"/>
    <s v="Ninguna"/>
    <x v="1"/>
    <s v="Ingreso"/>
    <s v="N/A"/>
    <s v="PENDIENTE"/>
    <s v="PENDIENTE"/>
    <s v="FEMENINO"/>
    <s v="yinet.zea@jep.gov.co"/>
    <s v="https://community.secop.gov.co/Public/Tendering/ContractNoticePhases/View?PPI=CO1.PPI.19275080&amp;isFromPublicArea=True&amp;isModal=False"/>
    <n v="7"/>
    <n v="2022"/>
  </r>
  <r>
    <s v="JEP-578-2022"/>
    <s v="JEP-CSPO-559-2022"/>
    <s v="Paola Casas"/>
    <d v="2022-07-07T00:00:00"/>
    <s v="Gabriela Jineth Bonilla Pazos"/>
    <m/>
    <m/>
    <x v="1"/>
    <s v="1. Prestación de servicios"/>
    <n v="1049646182"/>
    <n v="4"/>
    <s v="Persona Natural"/>
    <s v="Ipiales"/>
    <s v="Prestar servicios profesionales para apoyar en los procesos de mejoramiento de la gestión judicial de las Salas de Justicia y Secciones del Tribunal para la Paz. "/>
    <m/>
    <s v="Harvey Danilo Suarez Morales"/>
    <s v="Secretaría Ejecutiva"/>
    <s v="Dirección de Asuntos Jurídicos"/>
    <s v="Secretaría General Judicial"/>
    <s v="Marlith Gineth Nieto Torres"/>
    <s v="Secretaría General Judicial"/>
    <s v="N/A"/>
    <s v="Magistratura_x000a_SEJUD - Salas y Secciones"/>
    <s v="Marlith Gineth Nieto Torres"/>
    <s v="Inversión"/>
    <n v="18070350"/>
    <s v="N/A"/>
    <s v="N/A"/>
    <n v="3614070"/>
    <n v="72822"/>
    <n v="301622"/>
    <n v="2018011001091"/>
    <d v="2022-07-05T00:00:00"/>
    <d v="2022-07-07T00:00:00"/>
    <s v="Germán Mauricio Márquez Ruiz"/>
    <n v="1067862968"/>
    <n v="7"/>
    <d v="2022-09-07T00:00:00"/>
    <n v="0"/>
    <s v="N/A"/>
    <n v="0"/>
    <s v="N/A"/>
    <n v="0"/>
    <s v="N/A"/>
    <n v="0"/>
    <n v="18070350"/>
    <s v="NO"/>
    <s v="N/A"/>
    <s v="N/A"/>
    <s v="N/A"/>
    <s v="N/A"/>
    <d v="2022-11-30T00:00:00"/>
    <d v="2022-11-30T00:00:00"/>
    <s v="SI"/>
    <s v="Bogotá D.C."/>
    <s v="Cumplimiento"/>
    <s v="BY-100026463"/>
    <n v="0"/>
    <s v="Compañía Mundial de Seguros S.A."/>
    <d v="2022-07-06T00:00:00"/>
    <s v="06/07/2022 - 05/06/2023"/>
    <s v="PENDIENTE"/>
    <s v="En fecha del 7 de septiembre de 2022, se publica la cesión"/>
    <x v="1"/>
    <s v="Cesión"/>
    <s v="N/A"/>
    <s v="PENDIENTE"/>
    <s v="PENDIENTE"/>
    <s v="FEMENINO"/>
    <s v="gabriela.bonilla@jep.gov.co"/>
    <s v="https://community.secop.gov.co/Public/Tendering/ContractNoticePhases/View?PPI=CO1.PPI.19275536&amp;isFromPublicArea=True&amp;isModal=False"/>
    <n v="7"/>
    <n v="2022"/>
  </r>
  <r>
    <s v="JEP-579-2022"/>
    <s v="JEP-CSPO-560-2022"/>
    <s v="Paola Casas"/>
    <d v="2022-07-07T00:00:00"/>
    <s v="Karen Liceth Vergel Devia"/>
    <m/>
    <m/>
    <x v="1"/>
    <s v="1. Prestación de servicios"/>
    <n v="1117543801"/>
    <n v="9"/>
    <s v="Persona Natural"/>
    <s v="Bogotá D.C."/>
    <s v="Prestar servicios profesionales para apoyar en los procesos de mejoramiento de la gestión judicial de las Salas de Justicia y Secciones del Tribunal para la Paz. "/>
    <m/>
    <s v="Harvey Danilo Suarez Morales"/>
    <s v="Secretaría Ejecutiva"/>
    <s v="Dirección de Asuntos Jurídicos"/>
    <s v="Secretaría General Judicial"/>
    <s v="Alba Luz Piedras Ortíz"/>
    <s v="Secretaría General Judicial"/>
    <s v="N/A"/>
    <s v="Magistratura_x000a_SEJUD - Salas y Secciones"/>
    <s v="Marlith Gineth Nieto Torres"/>
    <s v="Inversión"/>
    <n v="18070350"/>
    <s v="N/A"/>
    <s v="N/A"/>
    <n v="3614070"/>
    <n v="72622"/>
    <n v="306522"/>
    <n v="2018011001091"/>
    <d v="2022-07-06T00:00:00"/>
    <d v="2022-07-08T00:00:00"/>
    <s v="Leidy Johanna Amado Merchán"/>
    <n v="1057606258"/>
    <n v="3"/>
    <d v="2022-09-07T00:00:00"/>
    <n v="0"/>
    <s v="N/A"/>
    <n v="0"/>
    <s v="N/A"/>
    <n v="0"/>
    <s v="N/A"/>
    <n v="0"/>
    <n v="18070350"/>
    <s v="NO"/>
    <s v="N/A"/>
    <s v="N/A"/>
    <s v="N/A"/>
    <s v="N/A"/>
    <d v="2022-11-30T00:00:00"/>
    <d v="2022-11-30T00:00:00"/>
    <s v="SI"/>
    <s v="Bogotá D.C."/>
    <s v="Cumplimiento"/>
    <s v="21-45-101376780"/>
    <n v="0"/>
    <s v="Seguros del Estado S.A."/>
    <d v="2022-07-07T00:00:00"/>
    <s v="07/07/2022 - 01/06/2023"/>
    <s v="PENDIENTE"/>
    <s v="El 7 de septimebre se publica la cesión a partir del 7 de septiembre"/>
    <x v="1"/>
    <s v="Cesión"/>
    <s v="N/A"/>
    <s v="DERECHO"/>
    <s v="N/A"/>
    <s v="FEMENINO"/>
    <s v="karen.vergel@jep.gov.co"/>
    <s v="https://community.secop.gov.co/Public/Tendering/ContractNoticePhases/View?PPI=CO1.PPI.19278327&amp;isFromPublicArea=True&amp;isModal=False"/>
    <n v="7"/>
    <n v="2022"/>
  </r>
  <r>
    <s v="JEP-580-2022"/>
    <s v="JEP-CSPO-561-2022"/>
    <s v="Paola Casas"/>
    <d v="2022-07-07T00:00:00"/>
    <s v="Paula Andrea Guerra Ramirez"/>
    <m/>
    <m/>
    <x v="1"/>
    <s v="1. Prestación de servicios"/>
    <n v="1136886091"/>
    <n v="7"/>
    <s v="Persona Natural"/>
    <s v="Bogotá D.C."/>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Alba Luz Piedras Ortíz"/>
    <s v="Secretaría General Judicial"/>
    <m/>
    <s v="Magistratura_x000a_SEJUD - Salas y Secciones"/>
    <s v="N/A"/>
    <s v="Inversión"/>
    <n v="18070350"/>
    <s v="N/A"/>
    <s v="N/A"/>
    <n v="3614070"/>
    <n v="73022"/>
    <n v="308222"/>
    <n v="2018011001091"/>
    <d v="2022-07-08T00:00:00"/>
    <d v="2022-07-08T00:00:00"/>
    <s v="N/A"/>
    <s v="N/A"/>
    <s v="N/A"/>
    <s v="N/A"/>
    <n v="0"/>
    <s v="N/A"/>
    <n v="0"/>
    <s v="N/A"/>
    <n v="0"/>
    <s v="N/A"/>
    <n v="0"/>
    <n v="18070350"/>
    <s v="NO"/>
    <s v="N/A"/>
    <s v="N/A"/>
    <s v="N/A"/>
    <s v="N/A"/>
    <d v="2022-11-30T00:00:00"/>
    <d v="2022-11-30T00:00:00"/>
    <s v="SI"/>
    <s v="Bogotá D.C."/>
    <s v="Cumplimiento"/>
    <s v="21-45-101376893"/>
    <n v="0"/>
    <s v="Seguros del Estado S.A."/>
    <d v="2022-07-08T00:00:00"/>
    <s v="08/07/2022 - 01/06/2023"/>
    <s v="PENDIENTE"/>
    <s v="En fecha del 10/11/2022 se suspende el contrato hasta el 17/11/2022"/>
    <x v="1"/>
    <s v="Suspensión"/>
    <s v="10/11/2022 - 17/11/2022"/>
    <s v="PENDIENTE"/>
    <s v="PENDIENTE"/>
    <s v="FEMENINO"/>
    <s v="paula.guerra@jep.gov.co"/>
    <s v="https://community.secop.gov.co/Public/Tendering/ContractNoticePhases/View?PPI=CO1.PPI.19278183&amp;isFromPublicArea=True&amp;isModal=False"/>
    <n v="7"/>
    <n v="2022"/>
  </r>
  <r>
    <s v="JEP-581-2022"/>
    <s v="JEP-CSPO-562-2022"/>
    <s v="Paola Casas"/>
    <d v="2022-07-07T00:00:00"/>
    <s v="Karen Dayana Rosero Álvarez"/>
    <m/>
    <m/>
    <x v="1"/>
    <s v="1. Prestación de servicios"/>
    <n v="1233189507"/>
    <n v="0"/>
    <s v="Persona Natural"/>
    <s v="Pasto"/>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Sandra Milena Sánchez Rojas"/>
    <s v="Secretaría General Judicial"/>
    <s v="N/A"/>
    <s v="Magistratura_x000a_SEJUD - Salas y Secciones"/>
    <s v="Sandra Milena Sánchez Rojas"/>
    <s v="Inversión"/>
    <n v="18070350"/>
    <n v="3614070"/>
    <s v="N/A"/>
    <n v="3614070"/>
    <n v="84922"/>
    <n v="306422"/>
    <n v="2018011001091"/>
    <d v="2022-07-06T00:00:00"/>
    <d v="2022-08-08T00:00:00"/>
    <s v="N/A"/>
    <s v="N/A"/>
    <s v="N/A"/>
    <s v="N/A"/>
    <n v="0"/>
    <s v="N/A"/>
    <n v="0"/>
    <s v="N/A"/>
    <n v="0"/>
    <s v="N/A"/>
    <n v="-113"/>
    <n v="18070350"/>
    <s v="NO"/>
    <s v="N/A"/>
    <s v="N/A"/>
    <s v="N/A"/>
    <s v="N/A"/>
    <d v="2022-11-30T00:00:00"/>
    <d v="2022-08-09T00:00:00"/>
    <s v="SI"/>
    <s v="Bogotá D.C."/>
    <s v="Cumplimiento"/>
    <s v="21-45-101377574"/>
    <n v="0"/>
    <s v="Seguros del Estado S.A."/>
    <d v="2022-07-14T00:00:00"/>
    <s v="06/07/2022 - 06/06/2023"/>
    <s v="PENDIENTE"/>
    <s v="Terminación anticipada, el día 9 de agosto de 2022"/>
    <x v="0"/>
    <s v="Terminación anticipada"/>
    <s v="N/A"/>
    <s v="PENDIENTE"/>
    <s v="PENDIENTE"/>
    <s v="FEMENINO"/>
    <s v="karen.rosero@jep.gov.co"/>
    <s v="https://community.secop.gov.co/Public/Tendering/ContractNoticePhases/View?PPI=CO1.PPI.19278190&amp;isFromPublicArea=True&amp;isModal=False"/>
    <n v="7"/>
    <n v="2022"/>
  </r>
  <r>
    <s v="JEP-582-2022"/>
    <s v="JEP-CSPO-563-2022"/>
    <s v="Ángela Esquivel "/>
    <d v="2022-07-07T00:00:00"/>
    <s v="Maria Camila Orozco Zuluaga"/>
    <m/>
    <m/>
    <x v="1"/>
    <s v="1. Prestación de servicios"/>
    <n v="1094953056"/>
    <n v="4"/>
    <s v="Persona Natural"/>
    <s v="Caicedonia"/>
    <s v="Prestar servicios profesionales para apoyar y acompañar las salas de justicia y sus respectivas presidencias en los procesos de mejoramiento de la gestión judicial."/>
    <m/>
    <s v="Harvey Danilo Suarez Morales"/>
    <s v="Secretaría Ejecutiva"/>
    <s v="Dirección de Asuntos Jurídicos"/>
    <s v="Secretaría General Judicial"/>
    <s v="Diana Maria Vega Laguna"/>
    <s v="Magistratura"/>
    <s v="N/A"/>
    <s v="Magistratura_x000a_Presidencias de la sala"/>
    <s v="Mda. Diana Mária Vega Laguna"/>
    <s v="Inversión"/>
    <n v="26021315"/>
    <s v="N/A"/>
    <s v="N/A"/>
    <n v="5204263"/>
    <n v="83922"/>
    <n v="309222"/>
    <n v="2018011001091"/>
    <d v="2022-07-08T00:00:00"/>
    <d v="2022-07-11T00:00:00"/>
    <s v="N/A"/>
    <s v="N/A"/>
    <s v="N/A"/>
    <s v="N/A"/>
    <n v="0"/>
    <s v="N/A"/>
    <n v="0"/>
    <s v="N/A"/>
    <n v="0"/>
    <s v="N/A"/>
    <n v="0"/>
    <n v="26021315"/>
    <s v="NO"/>
    <s v="N/A"/>
    <s v="N/A"/>
    <s v="N/A"/>
    <s v="N/A"/>
    <d v="2022-11-30T00:00:00"/>
    <d v="2022-11-30T00:00:00"/>
    <s v="SI"/>
    <s v="N/D"/>
    <s v="Cumplimiento"/>
    <s v="390-47-994000072094"/>
    <n v="0"/>
    <s v="Aseguradora Solidaria de Colombia"/>
    <d v="2022-07-08T00:00:00"/>
    <s v="08/07/2022 - 07/06/2023"/>
    <s v="PENDIENTE"/>
    <s v="Ninguna"/>
    <x v="1"/>
    <s v="Ingreso"/>
    <s v="N/A"/>
    <s v="PENDIENTE"/>
    <s v="PENDIENTE"/>
    <s v="FEMENINO"/>
    <s v="maria.orozco@jep.gov.co"/>
    <s v="https://community.secop.gov.co/Public/Tendering/ContractNoticePhases/View?PPI=CO1.PPI.19279046&amp;isFromPublicArea=True&amp;isModal=False"/>
    <n v="7"/>
    <n v="2022"/>
  </r>
  <r>
    <s v="JEP-583-2022"/>
    <s v="JEP-CSPO-564-2022"/>
    <s v="Ángela Esquivel "/>
    <d v="2022-07-07T00:00:00"/>
    <s v="Viviana Agredo Campo"/>
    <m/>
    <m/>
    <x v="1"/>
    <s v="1. Prestación de servicios"/>
    <n v="1061714679"/>
    <n v="8"/>
    <s v="Persona Natural"/>
    <s v="Popayán"/>
    <s v="Prestar servicios profesionales para apoyar y acompañar las salas de justicia y sus respectivas presidencias en los procesos de mejoramiento de la gestión judicial."/>
    <m/>
    <s v="Harvey Danilo Suarez Morales"/>
    <s v="Secretaría Ejecutiva"/>
    <s v="Dirección de Asuntos Jurídicos"/>
    <s v="Secretaría General Judicial"/>
    <s v="Diana Maria Vega Laguna"/>
    <s v="Magistratura"/>
    <s v="N/A"/>
    <s v="Magistratura_x000a_Presidencias de la sala"/>
    <s v="Mda. Diana Vega"/>
    <s v="Inversión"/>
    <n v="26021315"/>
    <s v="N/A"/>
    <s v="N/A"/>
    <n v="5204263"/>
    <n v="84122"/>
    <n v="298222"/>
    <s v="_x0009_2018011001091"/>
    <d v="2022-07-05T00:00:00"/>
    <d v="2022-07-07T00:00:00"/>
    <s v="N/A"/>
    <s v="N/A"/>
    <s v="N/A"/>
    <s v="N/A"/>
    <n v="0"/>
    <s v="N/A"/>
    <n v="0"/>
    <s v="N/A"/>
    <n v="0"/>
    <s v="N/A"/>
    <n v="0"/>
    <n v="26021315"/>
    <s v="NO"/>
    <s v="N/A"/>
    <s v="N/A"/>
    <s v="N/A"/>
    <s v="N/A"/>
    <d v="2022-11-30T00:00:00"/>
    <d v="2022-11-30T00:00:00"/>
    <s v="SI"/>
    <s v="N/D"/>
    <s v="Cumplimiento"/>
    <s v="390-47-994000071955"/>
    <n v="0"/>
    <s v="Aseguradora Solidaria de Colombia"/>
    <d v="2022-07-05T00:00:00"/>
    <s v="05/07/2022 - 04/06/2023"/>
    <s v="PENDIENTE"/>
    <s v="Ninguna"/>
    <x v="1"/>
    <s v="Ingreso"/>
    <s v="N/A"/>
    <s v="PENDIENTE"/>
    <s v="PENDIENTE"/>
    <s v="FEMENINO"/>
    <s v="viviana.agredo@jep.gov.co"/>
    <s v="https://community.secop.gov.co/Public/Tendering/ContractNoticePhases/View?PPI=CO1.PPI.19279347&amp;isFromPublicArea=True&amp;isModal=False"/>
    <n v="7"/>
    <n v="2022"/>
  </r>
  <r>
    <s v="JEP-584-2022"/>
    <s v="JEP-CSPO-565-2022"/>
    <s v="Ángela Esquivel "/>
    <d v="2022-07-07T00:00:00"/>
    <s v="David Ernesto Quintero Otálvaro_x000a_"/>
    <m/>
    <m/>
    <x v="1"/>
    <s v="1. Prestación de servicios"/>
    <n v="1105684188"/>
    <n v="2"/>
    <s v="Persona Natural"/>
    <s v="Bogotá"/>
    <s v="Prestar servicios profesionales para apoyar y acompañar las salas de justicia y sus respectivas presidencias en los procesos de mejoramiento de la gestión judicial."/>
    <m/>
    <s v="Harvey Danilo Suarez Morales"/>
    <s v="Secretaría Ejecutiva"/>
    <s v="Dirección de Asuntos Jurídicos"/>
    <s v="Secretaría General Judicial"/>
    <s v="Lily Andrea Rueda Guzmán"/>
    <s v="Magistratura"/>
    <s v="N/A"/>
    <s v="Magistratura_x000a_Presidencias de la sala"/>
    <s v="Mgda. Belkis Izquierdo"/>
    <s v="Inversión"/>
    <n v="26021315"/>
    <s v="N/A"/>
    <s v="N/A"/>
    <n v="5204263"/>
    <n v="83722"/>
    <n v="298322"/>
    <n v="2018011001091"/>
    <d v="2022-07-05T00:00:00"/>
    <d v="2022-07-07T00:00:00"/>
    <s v="N/A"/>
    <s v="N/A"/>
    <s v="N/A"/>
    <s v="N/A"/>
    <n v="0"/>
    <s v="N/A"/>
    <n v="0"/>
    <s v="N/A"/>
    <n v="0"/>
    <s v="N/A"/>
    <n v="0"/>
    <n v="26021315"/>
    <s v="NO"/>
    <s v="N/A"/>
    <s v="N/A"/>
    <s v="N/A"/>
    <s v="N/A"/>
    <d v="2022-11-30T00:00:00"/>
    <d v="2022-11-30T00:00:00"/>
    <s v="SI"/>
    <s v="N/D"/>
    <s v="Cumplimiento"/>
    <s v="14-47-101017999 "/>
    <n v="0"/>
    <s v="Seguros del Estado S.A."/>
    <d v="2022-07-06T00:00:00"/>
    <s v="01/07/2022 - 31/05/2023"/>
    <s v="PENDIENTE"/>
    <s v="Ninguna"/>
    <x v="1"/>
    <s v="Ingreso"/>
    <s v="N/A"/>
    <s v="PENDIENTE"/>
    <s v="PENDIENTE"/>
    <s v="MASCULINO"/>
    <s v="david.quintero@jep.gov.co"/>
    <s v="https://community.secop.gov.co/Public/Tendering/ContractNoticePhases/View?PPI=CO1.PPI.19279184&amp;isFromPublicArea=True&amp;isModal=False"/>
    <n v="7"/>
    <n v="2022"/>
  </r>
  <r>
    <s v="JEP-585-2022"/>
    <s v="JEP-CSPO-566-2022"/>
    <s v="Ángela Esquivel "/>
    <d v="2022-07-07T00:00:00"/>
    <s v="Gilberto Andrés Aguilera Romero"/>
    <m/>
    <m/>
    <x v="1"/>
    <s v="1. Prestación de servicios"/>
    <n v="1110466712"/>
    <n v="6"/>
    <s v="Persona Natural"/>
    <s v="Bogotá"/>
    <s v="Prestar servicios profesionales para apoyar y acompañar las salas de justicia y sus respectivas presidencias en los procesos de mejoramiento de la gestión judicial."/>
    <m/>
    <s v="Harvey Danilo Suarez Morales"/>
    <s v="Secretaría Ejecutiva"/>
    <s v="Dirección de Asuntos Jurídicos"/>
    <s v="Secretaría General Judicial"/>
    <s v="Lily Andrea Rueda Guzmán"/>
    <s v="Magistratura"/>
    <s v="N/A"/>
    <s v="Magistratura_x000a_Presidencias de la sala"/>
    <s v="Mda. Belkis Florentina Izquierdo Torres"/>
    <s v="Inversión"/>
    <n v="26021315"/>
    <s v="N/A"/>
    <s v="N/A"/>
    <n v="5204263"/>
    <n v="84222"/>
    <n v="298422"/>
    <n v="2018011001091"/>
    <d v="2022-07-05T00:00:00"/>
    <d v="2022-07-07T00:00:00"/>
    <s v="N/A"/>
    <s v="N/A"/>
    <s v="N/A"/>
    <s v="N/A"/>
    <n v="0"/>
    <s v="N/A"/>
    <n v="0"/>
    <s v="N/A"/>
    <n v="0"/>
    <s v="N/A"/>
    <n v="0"/>
    <n v="26021315"/>
    <s v="NO"/>
    <s v="N/A"/>
    <s v="N/A"/>
    <s v="N/A"/>
    <s v="N/A"/>
    <d v="2022-11-30T00:00:00"/>
    <d v="2022-11-30T00:00:00"/>
    <s v="SI"/>
    <s v="N/D"/>
    <s v="Cumplimiento"/>
    <s v="14-47-101018001"/>
    <n v="0"/>
    <s v="Seguros del Estado S.A."/>
    <d v="2022-07-06T00:00:00"/>
    <s v="05/07/2022 - 31/05/2023"/>
    <s v="PENDIENTE"/>
    <s v="Ninguna"/>
    <x v="1"/>
    <s v="Ingreso"/>
    <s v="N/A"/>
    <s v="PENDIENTE"/>
    <s v="PENDIENTE"/>
    <s v="MASCULINO"/>
    <s v="gilberto.aguilera@jep.gov.co"/>
    <s v="https://community.secop.gov.co/Public/Tendering/ContractNoticePhases/View?PPI=CO1.PPI.19280813&amp;isFromPublicArea=True&amp;isModal=False"/>
    <n v="7"/>
    <n v="2022"/>
  </r>
  <r>
    <s v="JEP-586-2022"/>
    <s v="JEP-CSPO-567-2022"/>
    <s v="Ángela Esquivel "/>
    <d v="2022-07-07T00:00:00"/>
    <s v="Leonardo Rua Ceballos"/>
    <m/>
    <m/>
    <x v="1"/>
    <s v="1. Prestación de servicios"/>
    <n v="15507321"/>
    <n v="1"/>
    <s v="Persona Natural"/>
    <s v="Bogotá D.C."/>
    <s v="Prestar servicios profesionales para apoyar y acompañar las salas de justicia y sus respectivas presidencias en los procesos de mejoramiento de la gestión judicial."/>
    <m/>
    <s v="Harvey Danilo Suarez Morales"/>
    <s v="Secretaría Ejecutiva"/>
    <s v="Dirección de Asuntos Jurídicos"/>
    <s v="Secretaría General Judicial"/>
    <s v="Lily Andrea Rueda Guzmán"/>
    <s v="Magistratura"/>
    <s v="N/A"/>
    <s v="Magistratura_x000a_Presidencias de la sala"/>
    <s v="Mda. Belkis Florentina Izquierdo Torres"/>
    <s v="Inversión"/>
    <n v="26021315"/>
    <s v="N/A"/>
    <s v="N/A"/>
    <n v="5204263"/>
    <n v="84222"/>
    <s v="_x0009_298422"/>
    <n v="2018011001091"/>
    <d v="2022-07-05T00:00:00"/>
    <d v="2022-07-07T00:00:00"/>
    <s v="N/A"/>
    <s v="N/A"/>
    <s v="N/A"/>
    <s v="N/A"/>
    <n v="0"/>
    <s v="N/A"/>
    <n v="0"/>
    <s v="N/A"/>
    <n v="0"/>
    <s v="N/A"/>
    <n v="0"/>
    <n v="26021315"/>
    <s v="NO"/>
    <s v="N/A"/>
    <s v="N/A"/>
    <s v="N/A"/>
    <s v="N/A"/>
    <d v="2022-11-30T00:00:00"/>
    <d v="2022-11-30T00:00:00"/>
    <s v="SI"/>
    <s v="N/D"/>
    <s v="Cumplimiento"/>
    <s v="14-47-101018001"/>
    <n v="0"/>
    <s v="Seguros del Estado S.A."/>
    <d v="2022-07-06T00:00:00"/>
    <s v="05/07/2022 - 31/05/2023"/>
    <s v="PENDIENTE"/>
    <s v="Ninguna"/>
    <x v="1"/>
    <s v="Ingreso"/>
    <s v="N/A"/>
    <s v="PENDIENTE"/>
    <s v="PENDIENTE"/>
    <s v="MASCULINO"/>
    <s v="leonardo.rua@jep.gov.co"/>
    <s v="https://community.secop.gov.co/Public/Tendering/ContractNoticePhases/View?PPI=CO1.PPI.19281234&amp;isFromPublicArea=True&amp;isModal=False"/>
    <n v="7"/>
    <n v="2022"/>
  </r>
  <r>
    <s v="JEP-587-2022"/>
    <s v="JEP-CSPO-568-2022"/>
    <s v="Ángela Esquivel "/>
    <d v="2022-07-07T00:00:00"/>
    <s v="Andrea Estefanía Viveros Riascos"/>
    <m/>
    <m/>
    <x v="1"/>
    <s v="1. Prestación de servicios"/>
    <n v="1014232599"/>
    <n v="7"/>
    <s v="Persona Natural"/>
    <s v="Pasto"/>
    <s v="Prestar servicios profesionales para apoyar y acompañar las salas de justicia y sus respectivas presidencias en los procesos de mejoramiento de la gestión judicial."/>
    <m/>
    <s v="Harvey Danilo Suarez Morales"/>
    <s v="Secretaría Ejecutiva"/>
    <s v="Dirección de Asuntos Jurídicos"/>
    <s v="Secretaría General Judicial"/>
    <s v="Carolina Acosta Acosta"/>
    <s v="Magistratura"/>
    <s v="N/A"/>
    <s v="Magistratura_x000a_Presidencias de la sala"/>
    <s v="Mda. Claudia Rocio Saldaña Montoya"/>
    <s v="Inversión"/>
    <n v="26021315"/>
    <s v="N/A"/>
    <s v="N/A"/>
    <n v="5204263"/>
    <n v="84522"/>
    <n v="298522"/>
    <n v="2018011001091"/>
    <d v="2022-07-05T00:00:00"/>
    <d v="2022-07-07T00:00:00"/>
    <s v="N/A"/>
    <s v="N/A"/>
    <s v="N/A"/>
    <s v="N/A"/>
    <n v="0"/>
    <s v="N/A"/>
    <n v="0"/>
    <s v="N/A"/>
    <n v="0"/>
    <s v="N/A"/>
    <n v="0"/>
    <n v="26021315"/>
    <s v="NO"/>
    <s v="N/A"/>
    <s v="N/A"/>
    <s v="N/A"/>
    <s v="N/A"/>
    <d v="2022-11-30T00:00:00"/>
    <d v="2022-11-30T00:00:00"/>
    <s v="SI"/>
    <s v="N/D"/>
    <s v="Cumplimiento"/>
    <s v="390-47-994000071992"/>
    <n v="0"/>
    <s v="Aseguradora Solidaria de Colombia"/>
    <d v="2022-07-06T00:00:00"/>
    <s v="06/07/2022 - 05/06/2023"/>
    <s v="PENDIENTE"/>
    <s v="El acta no tiene nombre de supervisor en la primera parte"/>
    <x v="1"/>
    <s v="Ingreso"/>
    <s v="N/A"/>
    <s v="PENDIENTE"/>
    <s v="PENDIENTE"/>
    <s v="FEMENINO"/>
    <s v="andrea.viveros@jep.gov.co"/>
    <s v="https://community.secop.gov.co/Public/Tendering/ContractNoticePhases/View?PPI=CO1.PPI.19281040&amp;isFromPublicArea=True&amp;isModal=False"/>
    <n v="7"/>
    <n v="2022"/>
  </r>
  <r>
    <s v="JEP-588-2022"/>
    <s v="JEP-CSPO-569-2022"/>
    <s v="Ángela Esquivel "/>
    <d v="2022-07-07T00:00:00"/>
    <s v="Angely Andrea Guerrero Lizcano_x000a_"/>
    <m/>
    <m/>
    <x v="1"/>
    <s v="1. Prestación de servicios"/>
    <n v="1098726547"/>
    <n v="0"/>
    <s v="Persona Natural"/>
    <s v="Bogotá D.C."/>
    <s v="Prestar servicios profesionales para apoyar y acompañar las salas de justicia y sus respectivas presidencias en los procesos de mejoramiento de la gestión judicial."/>
    <m/>
    <s v="Harvey Danilo Suarez Morales"/>
    <s v="Secretaría Ejecutiva"/>
    <s v="Dirección de Asuntos Jurídicos"/>
    <s v="Secretaría General Judicial"/>
    <s v="Carolina Acosta Acosta"/>
    <s v="Magistratura"/>
    <s v="N/A"/>
    <s v="Magistratura_x000a_Presidencias de la sala"/>
    <s v="Mda. Claudia Rocio Saldaña Montoya"/>
    <s v="Inversión"/>
    <n v="26021315"/>
    <s v="N/A"/>
    <s v="N/A"/>
    <n v="5204263"/>
    <n v="84422"/>
    <n v="300522"/>
    <n v="2018011001091"/>
    <d v="2022-07-05T00:00:00"/>
    <d v="2022-07-06T00:00:00"/>
    <s v="Diana Carolina Bernal Cortes"/>
    <n v="1023862550"/>
    <n v="2"/>
    <d v="2022-09-05T00:00:00"/>
    <n v="0"/>
    <s v="N/A"/>
    <n v="0"/>
    <s v="N/A"/>
    <n v="0"/>
    <s v="N/A"/>
    <n v="0"/>
    <n v="26021315"/>
    <s v="NO"/>
    <s v="N/A"/>
    <s v="N/A"/>
    <s v="N/A"/>
    <s v="N/A"/>
    <d v="2022-11-30T00:00:00"/>
    <d v="2022-11-30T00:00:00"/>
    <s v="SI"/>
    <s v="N/D"/>
    <s v="Cumplimiento"/>
    <s v="390-47-994000071940"/>
    <n v="0"/>
    <s v="Aseguradora Solidaria de Colombia"/>
    <d v="2022-07-05T00:00:00"/>
    <s v="05/07/2022 - 04/06/2023"/>
    <s v="PENDIENTE"/>
    <s v="Que el_x000a_supervisor (a) del contrato, mediante formato de solicitud de modificación contractual_x000a_del 5 de septiembre del 2022, consideró viable y solicitó autorizar dicha cesión."/>
    <x v="1"/>
    <s v="Cesión"/>
    <s v="N/A"/>
    <s v="PENDIENTE"/>
    <s v="PENDIENTE"/>
    <s v="FEMENINO"/>
    <s v="angely.guerrero@jep.gov.co"/>
    <s v="https://community.secop.gov.co/Public/Tendering/ContractNoticePhases/View?PPI=CO1.PPI.19281271&amp;isFromPublicArea=True&amp;isModal=False"/>
    <n v="7"/>
    <n v="2022"/>
  </r>
  <r>
    <s v="JEP-589-2022"/>
    <s v="JEP-CSPO-570-2022"/>
    <s v="Ángela Esquivel "/>
    <d v="2022-07-07T00:00:00"/>
    <s v="María Teresa González Vergara"/>
    <m/>
    <m/>
    <x v="1"/>
    <s v="1. Prestación de servicios"/>
    <n v="1143370925"/>
    <n v="4"/>
    <s v="Persona Natural"/>
    <s v="Bogotá D.C."/>
    <s v="Prestar servicios profesionales para apoyar y acompañar las salas de justicia y sus respectivas presidencias en los procesos de mejoramiento de la gestión judicial."/>
    <m/>
    <s v="Harvey Danilo Suarez Morales"/>
    <s v="Secretaría Ejecutiva"/>
    <s v="Dirección de Asuntos Jurídicos"/>
    <s v="Secretaría General Judicial"/>
    <s v="Camilo Castiblanco"/>
    <s v="Magistratura"/>
    <s v="N/A"/>
    <s v="Magistratura_x000a_Presidencias de la sala"/>
    <s v="N/A"/>
    <s v="Inversión"/>
    <n v="26021315"/>
    <s v="N/A"/>
    <s v="N/A"/>
    <n v="5204263"/>
    <n v="83822"/>
    <n v="305022"/>
    <n v="2018011001091"/>
    <d v="2022-07-06T00:00:00"/>
    <d v="2022-07-07T00:00:00"/>
    <s v="N/A"/>
    <s v="N/A"/>
    <s v="N/A"/>
    <s v="N/A"/>
    <n v="0"/>
    <s v="N/A"/>
    <n v="0"/>
    <s v="N/A"/>
    <n v="0"/>
    <s v="N/A"/>
    <n v="0"/>
    <n v="26021315"/>
    <s v="NO"/>
    <s v="N/A"/>
    <s v="N/A"/>
    <s v="N/A"/>
    <s v="N/A"/>
    <d v="2022-11-30T00:00:00"/>
    <d v="2022-11-30T00:00:00"/>
    <s v="SI"/>
    <s v="N/D"/>
    <s v="Cumplimiento"/>
    <s v="390-47-994000072018"/>
    <n v="0"/>
    <s v="Aseguradora Solidaria de Colombia"/>
    <d v="2022-07-07T00:00:00"/>
    <s v="06/072022 - 16/07/2023"/>
    <s v="PENDIENTE"/>
    <s v="Ninguna"/>
    <x v="1"/>
    <s v="Ingreso"/>
    <s v="N/A"/>
    <s v="PENDIENTE"/>
    <s v="PENDIENTE"/>
    <s v="FEMENINO"/>
    <s v="maria.gonzalezv@jep.gov.co"/>
    <s v="https://community.secop.gov.co/Public/Tendering/ContractNoticePhases/View?PPI=CO1.PPI.19280700&amp;isFromPublicArea=True&amp;isModal=False"/>
    <n v="7"/>
    <n v="2022"/>
  </r>
  <r>
    <s v="JEP-590-2022"/>
    <s v="JEP-CSPO-571-2022"/>
    <s v="Johanna Duarte"/>
    <d v="2022-07-07T00:00:00"/>
    <s v="Yulieth Liliana Mesa Albarracín"/>
    <m/>
    <m/>
    <x v="1"/>
    <s v="1. Prestación de servicios"/>
    <n v="63532415"/>
    <n v="5"/>
    <s v="Persona Natural"/>
    <s v="Bogotá D.C."/>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s v="Departamento SAAD - Comparecientes"/>
    <m/>
    <s v="N/A"/>
    <s v="N/A"/>
    <s v="Inversión"/>
    <n v="36140715"/>
    <s v="N/A"/>
    <s v="N/A"/>
    <n v="7228143"/>
    <n v="77422"/>
    <n v="320622"/>
    <n v="2018011001091"/>
    <d v="2022-07-13T00:00:00"/>
    <d v="2022-07-14T00:00:00"/>
    <s v="N/A"/>
    <s v="N/A"/>
    <s v="N/A"/>
    <s v="N/A"/>
    <n v="0"/>
    <s v="N/A"/>
    <n v="0"/>
    <s v="N/A"/>
    <n v="0"/>
    <s v="N/A"/>
    <n v="0"/>
    <n v="36140715"/>
    <s v="NO"/>
    <s v="N/A"/>
    <s v="N/A"/>
    <s v="N/A"/>
    <s v="N/A"/>
    <d v="2022-11-30T00:00:00"/>
    <d v="2022-11-30T00:00:00"/>
    <s v="SI"/>
    <s v="Bogotá D.C."/>
    <s v="Cumplimiento"/>
    <s v="21-47-101021465"/>
    <n v="0"/>
    <s v="Seguros del Estado S.A."/>
    <d v="2022-07-13T00:00:00"/>
    <s v="13/07/2022 - 13/07/2023"/>
    <s v="PENDIENTE"/>
    <s v="Ninguna"/>
    <x v="1"/>
    <s v="Ingreso"/>
    <s v="N/A"/>
    <s v="PENDIENTE"/>
    <s v="PENDIENTE"/>
    <s v="FEMENINO"/>
    <s v="yulieth.mesa@jep.gov.co"/>
    <s v="https://community.secop.gov.co/Public/Tendering/ContractNoticePhases/View?PPI=CO1.PPI.19320235&amp;isFromPublicArea=True&amp;isModal=False"/>
    <n v="7"/>
    <n v="2022"/>
  </r>
  <r>
    <s v="JEP-591-2022"/>
    <s v="JEP-CSPO-572-2022"/>
    <s v="Johanna Duarte"/>
    <d v="2022-07-07T00:00:00"/>
    <s v="Irene Elizabeth Nariño Hernández"/>
    <m/>
    <m/>
    <x v="1"/>
    <s v="1. Prestación de servicios"/>
    <n v="63528622"/>
    <n v="8"/>
    <s v="Persona Natural"/>
    <s v="Barrancabermeja"/>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s v="Departamento SAAD - Comparecientes"/>
    <m/>
    <s v="N/A"/>
    <s v="N/A"/>
    <s v="Inversión"/>
    <n v="36140715"/>
    <s v="N/A"/>
    <s v="N/A"/>
    <n v="7228143"/>
    <n v="77222"/>
    <n v="313622"/>
    <s v="_x0009_2018011001091"/>
    <d v="2022-07-11T00:00:00"/>
    <d v="2022-07-13T00:00:00"/>
    <s v="N/A"/>
    <s v="N/A"/>
    <s v="N/A"/>
    <s v="N/A"/>
    <n v="0"/>
    <s v="N/A"/>
    <n v="0"/>
    <s v="N/A"/>
    <n v="0"/>
    <s v="N/A"/>
    <n v="0"/>
    <n v="36140715"/>
    <s v="NO"/>
    <s v="N/A"/>
    <s v="N/A"/>
    <s v="N/A"/>
    <s v="N/A"/>
    <d v="2022-11-30T00:00:00"/>
    <d v="2022-11-30T00:00:00"/>
    <s v="SI"/>
    <s v="región de Magdalena Medio"/>
    <s v="Cumplimiento"/>
    <s v="400-47-994000085525"/>
    <n v="0"/>
    <s v="Aseguradora Solidaria de Colombia"/>
    <d v="2022-07-12T00:00:00"/>
    <s v="11/07/2022 - 31/05/2023"/>
    <s v="PENDIENTE"/>
    <s v="Ninguna"/>
    <x v="1"/>
    <s v="Ingreso"/>
    <s v="N/A"/>
    <s v="PENDIENTE"/>
    <s v="PENDIENTE"/>
    <s v="FEMENINO"/>
    <s v="irene.narino@jep.gov.co"/>
    <s v="https://community.secop.gov.co/Public/Tendering/ContractNoticePhases/View?PPI=CO1.PPI.19320895&amp;isFromPublicArea=True&amp;isModal=False"/>
    <n v="7"/>
    <n v="2022"/>
  </r>
  <r>
    <s v="JEP-592-2022"/>
    <s v="JEP-CSPO-573-2022"/>
    <s v="Johanna Duarte"/>
    <d v="2022-07-07T00:00:00"/>
    <s v="Darwin Esneyder Arias García"/>
    <m/>
    <m/>
    <x v="1"/>
    <s v="1. Prestación de servicios"/>
    <n v="1065567271"/>
    <n v="0"/>
    <s v="Persona Natural"/>
    <s v="Valledupar"/>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s v="Departamento SAAD - Comparecientes"/>
    <m/>
    <s v="N/A"/>
    <s v="N/A"/>
    <s v="Inversión"/>
    <n v="36140715"/>
    <s v="N/A"/>
    <s v="N/A"/>
    <n v="7228143"/>
    <n v="75422"/>
    <n v="19422"/>
    <s v="_x0009_2018011001091"/>
    <d v="2022-07-13T00:00:00"/>
    <d v="2022-07-14T00:00:00"/>
    <s v="N/A"/>
    <s v="N/A"/>
    <s v="N/A"/>
    <s v="N/A"/>
    <n v="0"/>
    <s v="N/A"/>
    <n v="0"/>
    <s v="N/A"/>
    <n v="0"/>
    <s v="N/A"/>
    <n v="0"/>
    <n v="36140715"/>
    <s v="NO"/>
    <s v="N/A"/>
    <s v="N/A"/>
    <s v="N/A"/>
    <s v="N/A"/>
    <d v="2022-11-30T00:00:00"/>
    <d v="2022-11-30T00:00:00"/>
    <s v="SI"/>
    <s v="departamento de la Guajira"/>
    <s v="Cumplimiento"/>
    <s v="36-47-1010001492"/>
    <n v="0"/>
    <s v="Seguros del Estado S.A."/>
    <d v="2022-07-13T00:00:00"/>
    <s v="13/07/2022 - 31/05/2023"/>
    <s v="PENDIENTE"/>
    <s v="Ninguna"/>
    <x v="1"/>
    <s v="Ingreso"/>
    <s v="N/A"/>
    <s v="PENDIENTE"/>
    <s v="PENDIENTE"/>
    <s v="MASCULINO"/>
    <s v="darwin.arias@jep.gov.co"/>
    <s v="https://community.secop.gov.co/Public/Tendering/ContractNoticePhases/View?PPI=CO1.PPI.19322287&amp;isFromPublicArea=True&amp;isModal=False"/>
    <n v="7"/>
    <n v="2022"/>
  </r>
  <r>
    <s v="JEP-593-2022"/>
    <s v="JEP-CSPO-574-2022"/>
    <s v="Johanna Duarte"/>
    <d v="2022-07-07T00:00:00"/>
    <s v="Ignacio Mosquera Astorquiza_x000a_"/>
    <m/>
    <m/>
    <x v="1"/>
    <s v="1. Prestación de servicios"/>
    <n v="19340108"/>
    <n v="4"/>
    <s v="Persona Natural"/>
    <s v="Bogotá D.C."/>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s v="Departamento SAAD - Comparecientes"/>
    <m/>
    <s v="N/A"/>
    <s v="N/A"/>
    <s v="Inversión"/>
    <n v="36140715"/>
    <s v="N/A"/>
    <s v="N/A"/>
    <n v="7228143"/>
    <n v="73522"/>
    <n v="307522"/>
    <s v="_x0009_2018011001091"/>
    <d v="2022-07-07T00:00:00"/>
    <d v="2022-07-08T00:00:00"/>
    <s v="N/A"/>
    <s v="N/A"/>
    <s v="N/A"/>
    <s v="N/A"/>
    <n v="0"/>
    <s v="N/A"/>
    <n v="0"/>
    <s v="N/A"/>
    <n v="0"/>
    <s v="N/A"/>
    <n v="0"/>
    <n v="36140715"/>
    <s v="NO"/>
    <s v="N/A"/>
    <s v="N/A"/>
    <s v="N/A"/>
    <s v="N/A"/>
    <d v="2022-11-30T00:00:00"/>
    <d v="2022-11-30T00:00:00"/>
    <s v="SI"/>
    <s v="Bogotá D.C."/>
    <s v="Cumplimiento"/>
    <s v="17-47-101003621"/>
    <n v="1"/>
    <s v="Seguros del Estado S.A."/>
    <d v="2022-07-08T00:00:00"/>
    <s v="08/07/2022 - 05/06/2023"/>
    <s v="PENDIENTE"/>
    <s v="Ninguna"/>
    <x v="1"/>
    <s v="Ingreso"/>
    <s v="N/A"/>
    <s v="PENDIENTE"/>
    <s v="PENDIENTE"/>
    <s v="MASCULINO"/>
    <s v="ignacio.mosquera@jep.gov.co"/>
    <s v="https://community.secop.gov.co/Public/Tendering/ContractNoticePhases/View?PPI=CO1.PPI.19331562&amp;isFromPublicArea=True&amp;isModal=False"/>
    <n v="7"/>
    <n v="2022"/>
  </r>
  <r>
    <s v="JEP-594-2022"/>
    <s v="JEP-CSPO-575-2022"/>
    <s v="Johanna Duarte"/>
    <d v="2022-07-07T00:00:00"/>
    <s v="Gustavo Hernández Guzman"/>
    <m/>
    <m/>
    <x v="1"/>
    <s v="1. Prestación de servicios"/>
    <n v="19431655"/>
    <n v="2"/>
    <s v="Persona Natural"/>
    <s v="Ibagué"/>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s v="Departamento SAAD - Comparecientes"/>
    <m/>
    <s v="N/A"/>
    <s v="N/A"/>
    <s v="Inversión"/>
    <n v="36140715"/>
    <s v="N/A"/>
    <s v="N/A"/>
    <n v="7228143"/>
    <n v="74122"/>
    <n v="320722"/>
    <s v="_x0009_2018011001091"/>
    <d v="2022-07-13T00:00:00"/>
    <d v="2022-07-15T00:00:00"/>
    <s v="N/A"/>
    <s v="N/A"/>
    <s v="N/A"/>
    <s v="N/A"/>
    <n v="0"/>
    <s v="N/A"/>
    <n v="0"/>
    <s v="N/A"/>
    <n v="0"/>
    <s v="N/A"/>
    <n v="0"/>
    <n v="36140715"/>
    <s v="NO"/>
    <s v="N/A"/>
    <s v="N/A"/>
    <s v="N/A"/>
    <s v="N/A"/>
    <d v="2022-11-30T00:00:00"/>
    <d v="2022-11-30T00:00:00"/>
    <s v="SI"/>
    <s v="Departamento del Tolima"/>
    <s v="Cumplimiento"/>
    <s v="25-45-101042453"/>
    <n v="0"/>
    <s v="Seguros del Estado S.A."/>
    <d v="2022-07-14T00:00:00"/>
    <s v="13/07/2022 - 31/05/2023"/>
    <s v="PENDIENTE"/>
    <s v="El día 22 de julio se suspende el contrato por incapacidad"/>
    <x v="1"/>
    <s v="Suspensión"/>
    <s v="22/07/2022 - 07/08/2022"/>
    <s v="PENDIENTE"/>
    <s v="PENDIENTE"/>
    <s v="MASCULINO"/>
    <s v="gustavo.hernandez@jep.gov.co"/>
    <s v="https://community.secop.gov.co/Public/Tendering/ContractNoticePhases/View?PPI=CO1.PPI.19331073&amp;isFromPublicArea=True&amp;isModal=False"/>
    <n v="7"/>
    <n v="2022"/>
  </r>
  <r>
    <s v="JEP-595-2022"/>
    <s v="JEP-CSPO-576-2022"/>
    <s v="Johanna Duarte"/>
    <d v="2022-07-07T00:00:00"/>
    <s v="Cesar Arnulfo Pinilla Orejarena"/>
    <m/>
    <m/>
    <x v="1"/>
    <s v="1. Prestación de servicios"/>
    <n v="91516651"/>
    <n v="1"/>
    <s v="Persona Natural"/>
    <s v="Bucaramanga "/>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s v="Departamento SAAD - Comparecientes"/>
    <m/>
    <s v="N/A"/>
    <s v="N/A"/>
    <s v="Inversión"/>
    <n v="36140715"/>
    <s v="N/A"/>
    <s v="N/A"/>
    <n v="7228143"/>
    <n v="75922"/>
    <n v="315722"/>
    <s v="_x0009_2018011001091"/>
    <d v="2022-07-12T00:00:00"/>
    <d v="2022-07-19T00:00:00"/>
    <s v="N/A"/>
    <s v="N/A"/>
    <s v="N/A"/>
    <s v="N/A"/>
    <n v="0"/>
    <s v="N/A"/>
    <n v="0"/>
    <s v="N/A"/>
    <n v="0"/>
    <s v="N/A"/>
    <n v="0"/>
    <n v="36140715"/>
    <s v="NO"/>
    <s v="N/A"/>
    <s v="N/A"/>
    <s v="N/A"/>
    <s v="N/A"/>
    <d v="2022-11-30T00:00:00"/>
    <d v="2022-11-30T00:00:00"/>
    <s v="SI"/>
    <s v="Departamento de Santander"/>
    <s v="Cumplimiento"/>
    <s v="400-47-994000085540"/>
    <n v="0"/>
    <s v="Aseguradora Solidaria de Colombia"/>
    <s v="13/072022"/>
    <s v="12/07/2022 - 31/05/2023"/>
    <s v="PENDIENTE"/>
    <s v="Ninguna"/>
    <x v="1"/>
    <s v="Ingreso"/>
    <s v="N/A"/>
    <s v="PENDIENTE"/>
    <s v="PENDIENTE"/>
    <s v="MASCULINO"/>
    <s v="cesar.pinilla@jep.gov.co"/>
    <s v="https://community.secop.gov.co/Public/Tendering/ContractNoticePhases/View?PPI=CO1.PPI.19331458&amp;isFromPublicArea=True&amp;isModal=False"/>
    <n v="7"/>
    <n v="2022"/>
  </r>
  <r>
    <s v="JEP-596-2022"/>
    <s v="JEP-CSPO-577-2022"/>
    <s v="Laura Paredes"/>
    <d v="2022-07-07T00:00:00"/>
    <s v="Julian Dario Bonilla Montenegro"/>
    <m/>
    <m/>
    <x v="1"/>
    <s v="1. Prestación de servicios"/>
    <n v="80220607"/>
    <n v="5"/>
    <s v="Persona Natural"/>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Contratos o convenio que no requieren pluralidad de ofertas)"/>
    <s v="Misional"/>
    <s v="Harvey Danilo Suarez Morales"/>
    <s v="Secretaría Ejecutiva"/>
    <s v="Magistratura"/>
    <s v="Magistratura"/>
    <s v="Dilia Danyxa Lozano Suarez"/>
    <s v="Magistratura"/>
    <s v="N/A"/>
    <s v="Magistratura - Relatoria _x000a_Línea Jurisprudencial"/>
    <s v="N/A"/>
    <s v="Inversión"/>
    <n v="36429840"/>
    <s v="N/A"/>
    <s v="N/A"/>
    <n v="6071640"/>
    <n v="88622"/>
    <s v="PND"/>
    <n v="2018011001091"/>
    <d v="2022-07-06T00:00:00"/>
    <d v="2022-07-07T00:00:00"/>
    <s v="N/A"/>
    <s v="N/A"/>
    <s v="N/A"/>
    <s v="N/A"/>
    <n v="0"/>
    <s v="N/A"/>
    <n v="0"/>
    <s v="N/A"/>
    <n v="0"/>
    <s v="N/A"/>
    <n v="0"/>
    <n v="36429840"/>
    <s v="NO"/>
    <s v="N/A"/>
    <s v="N/A"/>
    <s v="N/A"/>
    <s v="N/A"/>
    <d v="2022-11-30T00:00:00"/>
    <d v="2022-11-30T00:00:00"/>
    <s v="SI"/>
    <s v="Bogotá D.C."/>
    <s v="Cumplimiento"/>
    <s v="560-47-994000153305"/>
    <n v="0"/>
    <s v="Aseguradora Solidaria de Colombia"/>
    <d v="2022-07-07T00:00:00"/>
    <s v="07/07/2022 - 09/06/2023"/>
    <s v="PENDIENTE"/>
    <m/>
    <x v="1"/>
    <s v="Ingreso"/>
    <s v="N/A"/>
    <s v="PENDIENTE"/>
    <s v="PENDIENTE"/>
    <s v="MASCULINO"/>
    <s v="N/R"/>
    <s v="https://community.secop.gov.co/Public/Tendering/ContractNoticePhases/View?PPI=CO1.PPI.19602330&amp;isFromPublicArea=True&amp;isModal=False"/>
    <n v="7"/>
    <n v="2022"/>
  </r>
  <r>
    <s v="JEP-597-2022"/>
    <s v="JEP-CSPO-578-2022"/>
    <s v="Laura Paredes"/>
    <d v="2022-07-07T00:00:00"/>
    <s v="Marco Antonio Sanabria "/>
    <m/>
    <m/>
    <x v="1"/>
    <s v="1. Prestación de servicios"/>
    <n v="80746119"/>
    <n v="0"/>
    <s v="Persona Natural"/>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Contratos o convenio que no requieren pluralidad de ofertas)"/>
    <s v="Misional"/>
    <s v="Harvey Danilo Suarez Morales"/>
    <s v="Secretaría Ejecutiva"/>
    <s v="Magistratura"/>
    <s v="Magistratura"/>
    <s v="Dilia Danyxa Lozano Suarez"/>
    <s v="Magistratura"/>
    <s v="N/A"/>
    <s v="Magistratura - Relatoria _x000a_Línea Jurisprudencial"/>
    <s v="N/A"/>
    <s v="Inversión"/>
    <n v="36429840"/>
    <s v="N/A"/>
    <s v="N/A"/>
    <n v="6071640"/>
    <n v="88722"/>
    <n v="336122"/>
    <s v="_x0009_2018011001091"/>
    <d v="2022-07-25T00:00:00"/>
    <d v="2022-07-28T00:00:00"/>
    <s v="Rafael Augusto Malaver Bernal "/>
    <n v="80851089"/>
    <n v="7"/>
    <d v="2022-09-06T00:00:00"/>
    <n v="0"/>
    <s v="N/A"/>
    <n v="0"/>
    <s v="N/A"/>
    <n v="0"/>
    <s v="N/A"/>
    <n v="0"/>
    <n v="36429840"/>
    <s v="NO"/>
    <s v="N/A"/>
    <s v="N/A"/>
    <s v="N/A"/>
    <s v="N/A"/>
    <d v="2022-12-31T00:00:00"/>
    <d v="2022-12-31T00:00:00"/>
    <s v="SI"/>
    <s v="Bogotá D.C."/>
    <s v="Cumplimiento"/>
    <s v="14-45-101083137"/>
    <n v="0"/>
    <s v="Seguros del Estado S.A."/>
    <d v="2022-07-26T00:00:00"/>
    <s v="25/07/2022 - 10/07/2023"/>
    <s v="PENDIENTE"/>
    <s v="En fecha del 6 de septiembre de 2022 se aprueba la cesión del contrato"/>
    <x v="1"/>
    <s v="Cesión"/>
    <s v="N/A"/>
    <s v="PENDIENTE"/>
    <s v="PENDIENTE"/>
    <s v="MASCULINO"/>
    <s v="N/R"/>
    <s v="https://community.secop.gov.co/Public/Tendering/ContractNoticePhases/View?PPI=CO1.PPI.19346822&amp;isFromPublicArea=True&amp;isModal=False"/>
    <n v="7"/>
    <n v="2022"/>
  </r>
  <r>
    <s v="JEP-598-2022"/>
    <s v="JEP-CSPO-579-2022"/>
    <s v="Laura Paredes"/>
    <d v="2022-07-07T00:00:00"/>
    <s v="Angelica María Rodriguez Rodriguez"/>
    <m/>
    <m/>
    <x v="1"/>
    <s v="1. Prestación de servicios"/>
    <n v="53098890"/>
    <n v="2"/>
    <s v="Persona Natural"/>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Contratos o convenio que no requieren pluralidad de ofertas)"/>
    <s v="Misional"/>
    <s v="Harvey Danilo Suarez Morales"/>
    <s v="Secretaría Ejecutiva"/>
    <s v="Magistratura"/>
    <s v="Magistratura"/>
    <s v="Dilia Danyxa Lozano Suarez"/>
    <s v="Magistratura"/>
    <s v="N/A"/>
    <s v="Magistratura - Relatoria _x000a_Línea Jurisprudencial"/>
    <s v="N/A"/>
    <s v="Inversión"/>
    <n v="36429840"/>
    <s v="N/A"/>
    <s v="N/A"/>
    <n v="6071640"/>
    <n v="88822"/>
    <n v="335822"/>
    <n v="2018011001091"/>
    <d v="2022-07-22T00:00:00"/>
    <d v="2022-07-25T00:00:00"/>
    <s v="Luisa Fernanda Torrado Rojas_x000a_Laura Juliana Castellanos Otero"/>
    <s v="1016016663_x000a_1098720420"/>
    <s v="2_x000a_7"/>
    <s v="5/09/2022_x000a_1/11/2022"/>
    <n v="0"/>
    <s v="N/A"/>
    <n v="0"/>
    <s v="N/A"/>
    <n v="0"/>
    <s v="N/A"/>
    <n v="0"/>
    <n v="36429840"/>
    <s v="NO"/>
    <s v="N/A"/>
    <s v="N/A"/>
    <s v="N/A"/>
    <s v="N/A"/>
    <d v="2022-12-31T00:00:00"/>
    <d v="2022-12-31T00:00:00"/>
    <s v="SI"/>
    <s v="Bogotá D.C."/>
    <s v="Cumplimiento"/>
    <s v="63-47-101001084"/>
    <n v="0"/>
    <s v="Seguros del Estado S.A."/>
    <d v="2022-07-08T00:00:00"/>
    <s v="08/07/2022 - 30/06/2023"/>
    <s v="PENDIENTE"/>
    <s v="A partir del seis_x000a_(06) de septiembre de dos mil veintidós (2022) se realiza cesión del contrato aprobado el 5 de septiembre_x000a_A partir del 1/11/2022 se realiza cesión"/>
    <x v="1"/>
    <s v="Cesión"/>
    <s v="N/A"/>
    <s v="DERECHO"/>
    <s v="N/A"/>
    <s v="FEMENINO"/>
    <s v="N/R"/>
    <s v="https://community.secop.gov.co/Public/Tendering/ContractNoticePhases/View?PPI=CO1.PPI.19327824&amp;isFromPublicArea=True&amp;isModal=False"/>
    <n v="7"/>
    <n v="2022"/>
  </r>
  <r>
    <s v="JEP-599-2022"/>
    <s v="JEP-CSPO-580-2022"/>
    <s v="Laura Paredes"/>
    <d v="2022-07-07T00:00:00"/>
    <s v="Diana Marcela Hincapie Cetina"/>
    <m/>
    <m/>
    <x v="1"/>
    <s v="1. Prestación de servicios"/>
    <n v="52108752"/>
    <n v="5"/>
    <s v="Persona Natural"/>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Contratos o convenio que no requieren pluralidad de ofertas)"/>
    <s v="Misional"/>
    <s v="Harvey Danilo Suarez Morales"/>
    <s v="Secretaría Ejecutiva"/>
    <s v="Magistratura"/>
    <s v="Magistratura"/>
    <s v="Dilia Danyxa Lozano Suarez"/>
    <s v="Magistratura"/>
    <s v="N/A"/>
    <s v="Magistratura - Relatoria _x000a_Línea Jurisprudencial"/>
    <s v="N/A"/>
    <s v="Inversión"/>
    <n v="36429840"/>
    <s v="N/A"/>
    <s v="N/A"/>
    <n v="6071640"/>
    <n v="88922"/>
    <n v="315922"/>
    <n v="2018011001091"/>
    <d v="2022-07-12T00:00:00"/>
    <d v="2022-07-13T00:00:00"/>
    <s v="N/A"/>
    <s v="N/A"/>
    <s v="N/A"/>
    <s v="N/A"/>
    <n v="0"/>
    <s v="N/A"/>
    <n v="0"/>
    <s v="N/A"/>
    <n v="0"/>
    <s v="N/A"/>
    <n v="0"/>
    <n v="36429840"/>
    <s v="NO"/>
    <s v="N/A"/>
    <s v="N/A"/>
    <s v="N/A"/>
    <s v="N/A"/>
    <d v="2022-12-31T00:00:00"/>
    <d v="2022-12-31T00:00:00"/>
    <s v="SI"/>
    <s v="Bogotá D.C."/>
    <s v="Cumplimiento"/>
    <s v="63-47-101001081"/>
    <n v="0"/>
    <s v="Seguros del Estado S.A."/>
    <d v="2022-07-07T00:00:00"/>
    <s v="07/07/2022 - 30/06/2023"/>
    <s v="PENDIENTE"/>
    <s v="Ninguna"/>
    <x v="1"/>
    <s v="Ingreso"/>
    <s v="N/A"/>
    <s v="PENDIENTE"/>
    <s v="PENDIENTE"/>
    <s v="FEMENINO"/>
    <s v="diana.hincapie@jep.gov.co"/>
    <s v="https://community.secop.gov.co/Public/Tendering/ContractNoticePhases/View?PPI=CO1.PPI.19332804&amp;isFromPublicArea=True&amp;isModal=False"/>
    <n v="7"/>
    <n v="2022"/>
  </r>
  <r>
    <s v="JEP-600-2022"/>
    <s v="JEP-CSPO-581-2022"/>
    <s v="Laura Paredes"/>
    <d v="2022-07-07T00:00:00"/>
    <s v="Nestor Julian Ramirez Sierra"/>
    <m/>
    <m/>
    <x v="1"/>
    <s v="1. Prestación de servicios"/>
    <n v="1010169744"/>
    <n v="5"/>
    <s v="Persona Natural"/>
    <s v="Bogotá"/>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Contratos o convenio que no requieren pluralidad de ofertas)"/>
    <s v="Misional"/>
    <s v="Harvey Danilo Suarez Morales"/>
    <s v="Secretaría Ejecutiva"/>
    <s v="Magistratura"/>
    <s v="Magistratura"/>
    <s v="Dilia Danyxa Lozano Suarez"/>
    <s v="Magistratura"/>
    <s v="N/A"/>
    <s v="Magistratura - Relatoria _x000a_Línea Jurisprudencial"/>
    <s v="N/A"/>
    <s v="Inversión"/>
    <n v="36429840"/>
    <s v="N/A"/>
    <s v="N/A"/>
    <n v="6071640"/>
    <n v="89022"/>
    <n v="319322"/>
    <s v="_x0009_2018011001091"/>
    <d v="2022-07-13T00:00:00"/>
    <d v="2022-07-14T00:00:00"/>
    <s v="N/A"/>
    <s v="N/A"/>
    <s v="N/A"/>
    <s v="N/A"/>
    <n v="0"/>
    <s v="N/A"/>
    <n v="0"/>
    <s v="N/A"/>
    <n v="0"/>
    <s v="N/A"/>
    <n v="0"/>
    <n v="36429840"/>
    <s v="NO"/>
    <s v="N/A"/>
    <s v="N/A"/>
    <s v="N/A"/>
    <s v="N/A"/>
    <d v="2022-12-31T00:00:00"/>
    <d v="2022-12-31T00:00:00"/>
    <s v="SI"/>
    <s v="Bogotá D.C."/>
    <s v="Cumplimiento"/>
    <s v="380-47-994000126419"/>
    <n v="0"/>
    <s v="Aseguradora Solidaria de Colombia"/>
    <d v="2022-07-13T00:00:00"/>
    <s v="13/07/2022 - 31/12/2023"/>
    <s v="PENDIENTE"/>
    <s v="Quedo con número de proceso JEP-CSOP-581-2022"/>
    <x v="1"/>
    <s v="Ingreso"/>
    <s v="N/A"/>
    <s v="PENDIENTE"/>
    <s v="PENDIENTE"/>
    <s v="MASCULINO"/>
    <s v="nestor.ramirez@jep.gov.co"/>
    <s v="https://community.secop.gov.co/Public/Tendering/ContractNoticePhases/View?PPI=CO1.PPI.19331975&amp;isFromPublicArea=True&amp;isModal=False"/>
    <n v="7"/>
    <n v="2022"/>
  </r>
  <r>
    <s v="JEP-601-2022"/>
    <s v="JEP-CSPO-582-2022"/>
    <s v="Laura Paredes"/>
    <d v="2022-07-07T00:00:00"/>
    <s v="Laura Angelica Vasquez Maldonado"/>
    <m/>
    <m/>
    <x v="1"/>
    <s v="1. Prestación de servicios"/>
    <n v="52997785"/>
    <n v="0"/>
    <s v="Persona Natural"/>
    <s v="Bogotá"/>
    <s v="Apoyar a la Relatoría General de la JEP en la elaboración e implementación de una estrategia de divulgación del contenido de la jurisprudencia de la JEP.  (Contratos o convenio que no requieren pluralidad de ofertas)"/>
    <s v="Misional"/>
    <s v="Harvey Danilo Suarez Morales"/>
    <s v="Secretaría Ejecutiva"/>
    <s v="N/A"/>
    <s v="Magistratura"/>
    <s v="Dilia Danyxa Lozano Suarez"/>
    <s v="Magistratura"/>
    <m/>
    <s v="Magistratura - Relatoria_x000a_Estrategia de divulgación"/>
    <s v="N/A"/>
    <s v="Inversión"/>
    <n v="43368858"/>
    <s v="N/A"/>
    <s v="N/A"/>
    <n v="7228143"/>
    <n v="90322"/>
    <n v="326422"/>
    <n v="2018011001091"/>
    <d v="2022-07-15T00:00:00"/>
    <d v="2022-07-19T00:00:00"/>
    <s v="N/A"/>
    <s v="N/A"/>
    <s v="N/A"/>
    <s v="N/A"/>
    <n v="0"/>
    <s v="N/A"/>
    <n v="0"/>
    <s v="N/A"/>
    <n v="0"/>
    <s v="N/A"/>
    <n v="0"/>
    <n v="43368858"/>
    <s v="NO"/>
    <s v="N/A"/>
    <s v="N/A"/>
    <s v="N/A"/>
    <s v="N/A"/>
    <d v="2022-12-31T00:00:00"/>
    <d v="2022-12-31T00:00:00"/>
    <s v="SI"/>
    <s v="Bogotá D.C."/>
    <s v="Cumplimiento"/>
    <s v="63-47-101001093"/>
    <n v="0"/>
    <s v="Seguros del Estado S.A."/>
    <d v="2022-07-11T00:00:00"/>
    <s v="11/07/2022 - 30/06/2023"/>
    <s v="PENDIENTE"/>
    <s v="Ninguna"/>
    <x v="1"/>
    <s v="Ingreso"/>
    <s v="N/A"/>
    <s v="PENDIENTE"/>
    <s v="PENDIENTE"/>
    <s v="FEMENINO"/>
    <s v="laura.vasquez@jep.gov.co"/>
    <s v="https://community.secop.gov.co/Public/Tendering/ContractNoticePhases/View?PPI=CO1.PPI.19343550&amp;isFromPublicArea=True&amp;isModal=False"/>
    <n v="7"/>
    <n v="2022"/>
  </r>
  <r>
    <s v="JEP-602-2022"/>
    <s v="JEP-CSPO-583-2022"/>
    <s v="Laura Paredes"/>
    <d v="2022-07-10T00:00:00"/>
    <s v="María del Pilar Robles Molano"/>
    <m/>
    <m/>
    <x v="1"/>
    <s v="1. Prestación de servicios"/>
    <n v="52177528"/>
    <n v="6"/>
    <s v="Persona Natural"/>
    <s v="Bogotá"/>
    <s v="Prestación de servicios  para acompañar y apoyar a la Subsecretaría Ejecutiva en los procesos administrativos que se deriven en el cumplimiento de tareas y compromisos al interior del despacho de la Subsecretaría Ejecutiva."/>
    <m/>
    <s v="Harvey Danilo Suarez Morales"/>
    <s v="Secretaría Ejecutiva"/>
    <s v="Subsecretaría Ejecutiva "/>
    <s v="Subsecretaría Ejecutiva "/>
    <s v="N/A"/>
    <s v="Subsecretaría Ejecutiva "/>
    <s v="N/A"/>
    <s v="N/A"/>
    <s v="N/A"/>
    <s v="Inversión"/>
    <n v="21684420"/>
    <s v="N/A"/>
    <s v="N/A"/>
    <n v="3614070"/>
    <n v="90122"/>
    <n v="300622"/>
    <n v="2018011001091"/>
    <d v="2022-07-05T00:00:00"/>
    <d v="2022-07-05T00:00:00"/>
    <s v="N/A"/>
    <s v="N/A"/>
    <s v="N/A"/>
    <s v="N/A"/>
    <n v="0"/>
    <s v="N/A"/>
    <n v="0"/>
    <s v="N/A"/>
    <n v="0"/>
    <s v="N/A"/>
    <n v="0"/>
    <n v="21684420"/>
    <s v="NO"/>
    <s v="N/A"/>
    <s v="N/A"/>
    <s v="N/A"/>
    <s v="N/A"/>
    <d v="2022-12-31T00:00:00"/>
    <d v="2022-12-31T00:00:00"/>
    <s v="SI"/>
    <s v="Bogotá D.C."/>
    <s v="Cumplimiento"/>
    <s v="21-45-101376410"/>
    <n v="0"/>
    <s v="Seguros del Estado S.A."/>
    <d v="2022-07-05T00:00:00"/>
    <s v="05/07/2022 - 01/07/2023"/>
    <s v="PENDIENTE"/>
    <s v="En fecha del 1 de agosto de 2022 la supervisora del contrato solicitó la modificación del numeral_x000a_2 de la Cláusula Segunda, - OBLIGACIONES DE LA CONTRATISTA. Especificas número 2_x000a_"/>
    <x v="1"/>
    <s v="Ingreso"/>
    <s v="N/A"/>
    <s v="ECONOMÍA"/>
    <s v="PENDIENTE"/>
    <s v="FEMENINO"/>
    <s v="maria.robles@jep.gov.co"/>
    <s v="https://community.secop.gov.co/Public/Tendering/ContractNoticePhases/View?PPI=CO1.PPI.19298721&amp;isFromPublicArea=True&amp;isModal=False"/>
    <n v="7"/>
    <n v="2022"/>
  </r>
  <r>
    <s v="JEP-603-2022"/>
    <s v="JEP-CSPO-584-2022"/>
    <s v="Laura Paredes"/>
    <d v="2022-07-12T00:00:00"/>
    <s v="Suzy Sierra Ruiz"/>
    <m/>
    <m/>
    <x v="1"/>
    <s v="1. Prestación de servicios"/>
    <n v="52184673"/>
    <n v="5"/>
    <s v="Persona Natural"/>
    <s v="Bogotá D.C."/>
    <s v="_x000a_Prestar servicios profesionales especializados para acompañar y apoyar a la Secretaría Ejecutiva en la orientación estratégica y seguimiento de los sistemas misionales de información de comparecientes, abogados y victimas, incluyendo la gestión de monitoreo.(Contratos o convenio que no requieren pluralidad de ofertas)"/>
    <m/>
    <s v="Harvey Danilo Suarez Morales"/>
    <s v="Secretaría Ejecutiva"/>
    <s v="Subsecretaría Ejecutiva "/>
    <s v="Subsecretaría Ejecutiva "/>
    <s v="Angela María Mora Soto"/>
    <s v="Subsecretaría Ejecutiva "/>
    <m/>
    <s v="N/A"/>
    <s v="N/A"/>
    <s v="Inversión"/>
    <n v="113622390"/>
    <s v="N/A"/>
    <s v="N/A"/>
    <n v="22724478"/>
    <n v="90022"/>
    <n v="311422"/>
    <n v="2018011001091"/>
    <d v="2022-07-10T00:00:00"/>
    <d v="2022-07-11T00:00:00"/>
    <s v="N/A"/>
    <s v="N/A"/>
    <s v="N/A"/>
    <s v="N/A"/>
    <n v="0"/>
    <s v="N/A"/>
    <n v="0"/>
    <s v="N/A"/>
    <n v="0"/>
    <s v="N/A"/>
    <n v="0"/>
    <n v="22724478"/>
    <s v="NO"/>
    <s v="N/A"/>
    <s v="N/A"/>
    <s v="N/A"/>
    <s v="N/A"/>
    <d v="2022-11-30T00:00:00"/>
    <d v="2022-11-30T00:00:00"/>
    <s v="SI"/>
    <s v="Bogotá D.C."/>
    <s v="Cumplimiento"/>
    <s v="21-45-101377088"/>
    <n v="0"/>
    <s v="Seguros del Estado S.A. "/>
    <d v="2022-07-11T00:00:00"/>
    <s v="10/07/2022 - 01/06/2023"/>
    <s v="PENDIENTE"/>
    <s v="Ninguna"/>
    <x v="1"/>
    <s v="Ingreso"/>
    <s v="N/A"/>
    <s v="DERECHO"/>
    <m/>
    <s v="FEMENINO"/>
    <s v="suzy.sierra@jep.gov.co"/>
    <s v="https://community.secop.gov.co/Public/Tendering/ContractNoticePhases/View?PPI=CO1.PPI.19352587&amp;isFromPublicArea=True&amp;isModal=False"/>
    <n v="7"/>
    <n v="2022"/>
  </r>
  <r>
    <s v="JEP-604-2022"/>
    <s v="JEP-CSPO-585-2022"/>
    <s v="Laura Paredes"/>
    <d v="2022-07-12T00:00:00"/>
    <s v="William Hernando González "/>
    <m/>
    <m/>
    <x v="1"/>
    <s v="1. Prestación de servicios"/>
    <n v="1018435364"/>
    <n v="1"/>
    <s v="Persona Natural"/>
    <s v="Bogotá"/>
    <s v="Prestación de servicios  para acompañar y apoyar a la Subsecretaría Ejecutiva en la gestión administrativa y operativa relacionadas con las funciones del despacho del Subsecretario y en el seguimiento presupuestal y financiero de la ejecución del contrato de operación logística, que sean requeridos para la mejora continua de la prestación de los servicios de la JEP.(Contratos o convenio que no requieren pluralidad de ofertas)"/>
    <m/>
    <s v="Harvey Danilo Suarez Morales"/>
    <s v="Secretaría Ejecutiva"/>
    <s v="Subsecretaría Ejecutiva "/>
    <s v="Subsecretaría Ejecutiva "/>
    <s v="Angela María Mora Soto"/>
    <s v="Subsecretaría Ejecutiva "/>
    <m/>
    <s v="N/A"/>
    <s v="N/A"/>
    <s v="Inversión"/>
    <n v="21684420"/>
    <s v="N/A"/>
    <s v="N/A"/>
    <n v="3614070"/>
    <n v="90222"/>
    <n v="326522"/>
    <n v="2018011001091"/>
    <d v="2022-07-15T00:00:00"/>
    <d v="2022-07-19T00:00:00"/>
    <s v="N/A"/>
    <s v="N/A"/>
    <s v="N/A"/>
    <s v="N/A"/>
    <n v="0"/>
    <s v="N/A"/>
    <n v="0"/>
    <s v="N/A"/>
    <n v="0"/>
    <s v="N/A"/>
    <n v="0"/>
    <n v="21684420"/>
    <s v="NO"/>
    <s v="N/A"/>
    <s v="N/A"/>
    <s v="N/A"/>
    <s v="N/A"/>
    <d v="2022-12-31T00:00:00"/>
    <d v="2022-12-31T00:00:00"/>
    <s v="SI"/>
    <s v="Bogotá D.C."/>
    <s v="Cumplimiento"/>
    <s v="21-45-101377968"/>
    <n v="0"/>
    <s v="Seguros del Estado S.A."/>
    <d v="2022-07-18T00:00:00"/>
    <s v="15/07/2022 - 01/07/2023"/>
    <s v="PENDIENTE"/>
    <s v="Ninguna"/>
    <x v="1"/>
    <s v="Ingreso"/>
    <s v="N/A"/>
    <s v="PENDIENTE"/>
    <s v="PENDIENTE"/>
    <s v="MASCULINO"/>
    <s v="william.gonzalez@jep.gov.co"/>
    <s v="https://community.secop.gov.co/Public/Tendering/ContractNoticePhases/View?PPI=CO1.PPI.19353014&amp;isFromPublicArea=True&amp;isModal=False"/>
    <n v="7"/>
    <n v="2022"/>
  </r>
  <r>
    <s v="JEP-605-2022"/>
    <s v="JEP-CSPO-586-2022"/>
    <s v="Laura Paredes"/>
    <d v="2022-07-13T00:00:00"/>
    <s v="Edinson Javier Tovar Mendez"/>
    <m/>
    <m/>
    <x v="1"/>
    <s v="1. Prestación de servicios"/>
    <n v="5821266"/>
    <n v="3"/>
    <s v="Persona Natural"/>
    <s v="Ibagué "/>
    <s v="Prestar servicios profesionales a la Subsecretaria Ejecutiva en el apoyo a la certificación de trabajos, obras y actividades (TOAR), con contenido reparador, seguimiento al régimen de condicionalidad y sanciones propias; con énfasis en el diseño, ejecución o acompañamiento a proyectos restaurativos de nivel nacional o territorial"/>
    <m/>
    <s v="Harvey Danilo Suarez Morales"/>
    <s v="Secretaría Ejecutiva"/>
    <s v="Subsecretaría Ejecutiva "/>
    <s v="Subsecretaría Ejecutiva "/>
    <s v="Angela María Mora Soto"/>
    <s v="Subsecretaría Ejecutiva "/>
    <m/>
    <s v="N/A"/>
    <s v="N/A"/>
    <s v="Inversión"/>
    <n v="36140715"/>
    <s v="N/A"/>
    <s v="N/A"/>
    <n v="7228143"/>
    <n v="93522"/>
    <n v="328022"/>
    <n v="2018011001091"/>
    <d v="2022-07-19T00:00:00"/>
    <d v="2022-07-21T00:00:00"/>
    <s v="N/A"/>
    <s v="N/A"/>
    <s v="N/A"/>
    <s v="N/A"/>
    <n v="0"/>
    <s v="N/A"/>
    <n v="0"/>
    <s v="N/A"/>
    <n v="0"/>
    <s v="N/A"/>
    <n v="0"/>
    <n v="36140715"/>
    <s v="NO"/>
    <s v="N/A"/>
    <s v="N/A"/>
    <s v="N/A"/>
    <s v="N/A"/>
    <d v="2022-11-30T00:00:00"/>
    <d v="2022-11-30T00:00:00"/>
    <s v="SI"/>
    <s v="Bogotá D.C."/>
    <s v="Cumplimiento"/>
    <s v="3387386–1"/>
    <s v="N/D"/>
    <s v="Suramericana"/>
    <d v="2022-07-19T00:00:00"/>
    <s v="19/07/2022 - 30/05/2023"/>
    <s v="PENDIENTE"/>
    <s v="Ninguna"/>
    <x v="1"/>
    <s v="Ingreso"/>
    <s v="N/A"/>
    <s v="PENDIENTE"/>
    <s v="PENDIENTE"/>
    <s v="MASCULINO"/>
    <s v="edison.tovar@jep.gov.co"/>
    <s v="https://community.secop.gov.co/Public/Tendering/ContractNoticePhases/View?PPI=CO1.PPI.19436088&amp;isFromPublicArea=True&amp;isModal=False"/>
    <n v="7"/>
    <n v="2022"/>
  </r>
  <r>
    <s v="JEP-606-2022"/>
    <s v="JEP-CSPO-587-2022"/>
    <s v="Ángela Esquivel "/>
    <d v="2022-07-08T00:00:00"/>
    <s v="Santiago Carvajal Casas"/>
    <m/>
    <m/>
    <x v="1"/>
    <s v="1. Prestación de servicios"/>
    <n v="700038507"/>
    <n v="6"/>
    <s v="Persona Natural"/>
    <s v="Bogotá"/>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Magistratura"/>
    <s v="Lily Andrea Rueda Guzmán "/>
    <s v="Magistratura"/>
    <s v="N/A"/>
    <s v="Magistratura_x000a_Preparación versiones voluntarias"/>
    <s v="Mgda. Lily Andrea Rueda Guzmán "/>
    <s v="Inversión"/>
    <n v="48616488"/>
    <s v="N/A"/>
    <s v="N/A"/>
    <n v="8240085"/>
    <n v="91922"/>
    <n v="306822"/>
    <n v="2018011001091"/>
    <d v="2022-07-07T00:00:00"/>
    <d v="2022-07-11T00:00:00"/>
    <s v="N/A"/>
    <s v="N/A"/>
    <s v="N/A"/>
    <s v="N/A"/>
    <n v="0"/>
    <s v="N/A"/>
    <n v="0"/>
    <s v="N/A"/>
    <n v="0"/>
    <s v="N/A"/>
    <n v="0"/>
    <n v="48616488"/>
    <s v="NO"/>
    <s v="N/A"/>
    <s v="N/A"/>
    <s v="N/A"/>
    <s v="N/A"/>
    <d v="2022-12-31T00:00:00"/>
    <d v="2022-12-31T00:00:00"/>
    <s v="SI"/>
    <s v="Bogotá D.C."/>
    <s v="Cumplimiento"/>
    <s v="380-47-994000126262"/>
    <n v="0"/>
    <s v="Aseguradora Solidaria de Colombia"/>
    <d v="2022-07-07T00:00:00"/>
    <s v="07/07/2022 - 3/07/2023"/>
    <s v="PENDIENTE"/>
    <s v="Ninguna"/>
    <x v="1"/>
    <s v="Ingreso"/>
    <s v="N/A"/>
    <s v="PENDIENTE"/>
    <s v="PENDIENTE"/>
    <s v="MASCULINO"/>
    <s v="santiago.carvajal@jep.gov.co"/>
    <s v="https://community.secop.gov.co/Public/Tendering/ContractNoticePhases/View?PPI=CO1.PPI.19325569&amp;isFromPublicArea=True&amp;isModal=False"/>
    <n v="7"/>
    <n v="2022"/>
  </r>
  <r>
    <s v="JEP-607-2022"/>
    <s v="JEP-CSPO-588-2022"/>
    <s v="Clara Torres"/>
    <d v="2022-07-08T00:00:00"/>
    <s v="Wiliam Fabian Calderon Aguirre"/>
    <m/>
    <m/>
    <x v="1"/>
    <s v="1. Prestación de servicios"/>
    <n v="93393340"/>
    <n v="3"/>
    <s v="Persona Natural"/>
    <s v="Bogotá D.C."/>
    <s v="763.Prestar servicios profesionales para apoyar y acompañar a la subsecretaría ejecutiva en las etapas de los procesos de gestión contractual desde el punto de vista financiero, tanto en el proceso de monitoreo telefónico como del proceso de monitoreo con dispositivos electrónicos. (Contratos o convenio que no requieren pluralidad de ofertas)"/>
    <m/>
    <s v="Harvey Danilo Suarez Morales"/>
    <s v="Secretaría Ejecutiva"/>
    <s v="Subsecretaría Ejecutiva "/>
    <s v="Subsecretaría Ejecutiva "/>
    <s v="Angela María Mora Soto"/>
    <s v="Subsecretaría Ejecutiva "/>
    <s v="N/A"/>
    <s v="N/A"/>
    <s v="N/A"/>
    <s v="Inversión"/>
    <n v="8240084"/>
    <s v="N/A"/>
    <s v="N/A"/>
    <s v="N/A"/>
    <n v="92822"/>
    <n v="314422"/>
    <n v="2018011001175"/>
    <d v="2022-07-12T00:00:00"/>
    <d v="2022-07-12T00:00:00"/>
    <s v="N/A"/>
    <s v="N/A"/>
    <s v="N/A"/>
    <s v="N/A"/>
    <n v="0"/>
    <s v="N/A"/>
    <n v="0"/>
    <s v="N/A"/>
    <n v="1"/>
    <s v="N/A"/>
    <n v="10"/>
    <n v="8240084"/>
    <s v="NO"/>
    <s v="N/A"/>
    <s v="N/A"/>
    <s v="N/A"/>
    <s v="N/A"/>
    <d v="2022-07-31T00:00:00"/>
    <d v="2022-08-10T00:00:00"/>
    <s v="SI"/>
    <s v="Bogotá D.C."/>
    <s v="Cumplimiento"/>
    <s v="390-47-994000072158"/>
    <n v="0"/>
    <s v="Aseguradora Solidaria de Colombia"/>
    <d v="2022-07-12T00:00:00"/>
    <s v="11/07/2022 - 11/02/2023"/>
    <s v="PENDIENTE"/>
    <s v="Mediante Otrosí 1 se modifica el El plazo de ejecución será hasta el 10_x000a_de agosto de 2022. y se modifica forma de pago"/>
    <x v="0"/>
    <s v="Prorróga"/>
    <s v="N/A"/>
    <s v="PENDIENTE"/>
    <s v="PENDIENTE"/>
    <s v="MASCULINO"/>
    <s v="william.calderon@jep.gov.co"/>
    <s v="https://community.secop.gov.co/Public/Tendering/ContractNoticePhases/View?PPI=CO1.PPI.19357521&amp;isFromPublicArea=True&amp;isModal=False"/>
    <n v="7"/>
    <n v="2022"/>
  </r>
  <r>
    <s v="JEP-608-2022"/>
    <s v="JEP-CSPO-589-2022"/>
    <s v="Clara Torres"/>
    <d v="2022-07-08T00:00:00"/>
    <s v="Sandra Milena Gomez Tovar"/>
    <m/>
    <m/>
    <x v="1"/>
    <s v="1. Prestación de servicios"/>
    <n v="52817478"/>
    <n v="3"/>
    <s v="Persona Natural"/>
    <s v="Bogotá D.C."/>
    <s v="764.Prestar servicios profesionales para apoyar y acompañar a la subsecretaría ejecutiva en las etapas de los procesos de gestión contractual desde el punto de vista jurídico, tanto en el proceso de monitoreo telefónico como del proceso de monitoreo con dispositivos electrónicos. (Contratos o convenio que no requieren pluralidad de ofertas)"/>
    <m/>
    <s v="Harvey Danilo Suarez Morales"/>
    <s v="Secretaría Ejecutiva"/>
    <s v="Subsecretaría Ejecutiva "/>
    <s v="Subsecretaría Ejecutiva "/>
    <s v="Angela María Mora Soto"/>
    <s v="Subsecretaría Ejecutiva "/>
    <s v="N/A"/>
    <s v="N/A"/>
    <s v="N/A"/>
    <s v="Inversión"/>
    <n v="8240084"/>
    <s v="N/A"/>
    <s v="N/A"/>
    <s v="N/A"/>
    <n v="92722"/>
    <n v="314522"/>
    <n v="2018011001175"/>
    <d v="2022-07-12T00:00:00"/>
    <d v="2022-07-12T00:00:00"/>
    <s v="N/A"/>
    <s v="N/A"/>
    <s v="N/A"/>
    <s v="N/A"/>
    <n v="0"/>
    <s v="N/A"/>
    <n v="0"/>
    <s v="N/A"/>
    <n v="1"/>
    <s v="N/A"/>
    <n v="10"/>
    <n v="8240084"/>
    <s v="NO"/>
    <s v="N/A"/>
    <s v="N/A"/>
    <s v="N/A"/>
    <s v="N/A"/>
    <d v="2022-07-31T00:00:00"/>
    <d v="2022-08-10T00:00:00"/>
    <s v="SI"/>
    <s v="Bogotá D.C."/>
    <s v="Cumplimiento"/>
    <s v="21-45-101377259"/>
    <n v="0"/>
    <s v="Seguros del Estado S.A."/>
    <d v="2022-07-12T00:00:00"/>
    <s v="12/07/2022 - 01/02/2023"/>
    <s v="PENDIENTE"/>
    <s v="Mediante Otrosí N1 se hace una prorroga y modifica el pago del contrato"/>
    <x v="0"/>
    <s v="Prorróga"/>
    <s v="N/A"/>
    <s v="PENDIENTE"/>
    <s v="PENDIENTE"/>
    <s v="FEMENINO"/>
    <s v="sandra.gomez@jep.gov.co"/>
    <s v="https://community.secop.gov.co/Public/Tendering/ContractNoticePhases/View?PPI=CO1.PPI.19357731&amp;isFromPublicArea=True&amp;isModal=False"/>
    <n v="7"/>
    <n v="2022"/>
  </r>
  <r>
    <s v="JEP-609-2022"/>
    <s v="JEP-CSPO-590-2022"/>
    <s v="Paola Casas"/>
    <d v="2022-07-08T00:00:00"/>
    <s v="Tatiana Mendez Gil"/>
    <m/>
    <m/>
    <x v="1"/>
    <s v="1. Prestación de servicios"/>
    <n v="1032440006"/>
    <n v="9"/>
    <s v="Persona Natural"/>
    <s v="Bogotá"/>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Sandra Milena Sánchez Rojas"/>
    <s v="Secretaría General Judicial"/>
    <s v="N/A"/>
    <s v="Magistratura_x000a_SEJUD - Salas y Secciones"/>
    <s v="Sandra Milena Sánchez Rojas"/>
    <s v="Inversión"/>
    <n v="18070350"/>
    <s v="N/A"/>
    <s v="N/A"/>
    <n v="3614070"/>
    <n v="72722"/>
    <n v="332722"/>
    <n v="2018011001091"/>
    <d v="2022-07-21T00:00:00"/>
    <d v="2022-08-01T00:00:00"/>
    <s v="Camila Vera Delgado_x000a_Gabriela Torres Daza"/>
    <s v="1010238244_x000a_1018456069"/>
    <s v="0_x000a_1"/>
    <s v="18/08/2022_x000a_30/09/2022"/>
    <n v="0"/>
    <s v="N/A"/>
    <n v="0"/>
    <s v="N/A"/>
    <n v="0"/>
    <s v="N/A"/>
    <n v="0"/>
    <n v="18070350"/>
    <s v="NO"/>
    <s v="N/A"/>
    <s v="N/A"/>
    <s v="N/A"/>
    <s v="N/A"/>
    <d v="2022-11-30T00:00:00"/>
    <d v="2022-11-30T00:00:00"/>
    <s v="SI"/>
    <s v="Bogotá D.C."/>
    <s v="Cumplimiento"/>
    <s v="21-45-101378428"/>
    <n v="0"/>
    <s v="Seguros del Estado S.A."/>
    <d v="2022-07-21T00:00:00"/>
    <s v="21/07/2022 - 31/052023"/>
    <s v="PENDIENTE"/>
    <s v="En fehca del 18 de septiembre se realiza cesión del contrato_x000a_El 30 de septiembre se cesiono el contrato a Gabriela"/>
    <x v="1"/>
    <s v="Cesión"/>
    <s v="N/A"/>
    <s v="PENDIENTE"/>
    <s v="PENDIENTE"/>
    <s v="FEMENINO"/>
    <s v="tatiana.mendez@jep.gov.co"/>
    <s v="https://community.secop.gov.co/Public/Tendering/ContractNoticePhases/View?PPI=CO1.PPI.19391871&amp;isFromPublicArea=True&amp;isModal=False"/>
    <n v="7"/>
    <n v="2022"/>
  </r>
  <r>
    <s v="JEP-610-2022"/>
    <s v="JEP-CSPO-591-2022"/>
    <s v="Paola Casas"/>
    <d v="2022-07-08T00:00:00"/>
    <s v="Sandra Patricia Puerto Cantor"/>
    <m/>
    <m/>
    <x v="1"/>
    <s v="1. Prestación de servicios"/>
    <n v="33379206"/>
    <n v="8"/>
    <s v="Persona Natural"/>
    <s v="Bogotá"/>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Marlith Gineth Nieto Torres"/>
    <s v="Secretaría General Judicial"/>
    <s v="N/A"/>
    <s v="Magistratura_x000a_SEJUD - Salas y Secciones"/>
    <s v="N/A"/>
    <s v="Inversión"/>
    <n v="18070350"/>
    <s v="N/A"/>
    <s v="N/A"/>
    <n v="3614070"/>
    <n v="84722"/>
    <n v="328322"/>
    <s v="_x0009_2018011001091"/>
    <d v="2022-07-19T00:00:00"/>
    <d v="2022-07-21T00:00:00"/>
    <s v="N/A"/>
    <s v="N/A"/>
    <s v="N/A"/>
    <s v="N/A"/>
    <n v="0"/>
    <s v="N/A"/>
    <n v="0"/>
    <s v="N/A"/>
    <n v="0"/>
    <s v="N/A"/>
    <n v="0"/>
    <n v="18070350"/>
    <s v="NO"/>
    <s v="N/A"/>
    <s v="N/A"/>
    <s v="N/A"/>
    <s v="N/A"/>
    <d v="2022-11-30T00:00:00"/>
    <d v="2022-11-30T00:00:00"/>
    <s v="SI"/>
    <s v="Bogotá D.C."/>
    <s v="Cumplimiento"/>
    <s v="33-47-101009698"/>
    <n v="0"/>
    <s v="Seguros del Estado S.A."/>
    <d v="2022-07-21T00:00:00"/>
    <s v="21/07/2022 - 31/05/2023"/>
    <s v="PENDIENTE"/>
    <s v="Ninguna"/>
    <x v="1"/>
    <s v="Ingreso"/>
    <s v="N/A"/>
    <s v="PENDIENTE"/>
    <s v="PENDIENTE"/>
    <s v="FEMENINO"/>
    <s v="sandra.puerto@jep.gov.co"/>
    <s v="https://community.secop.gov.co/Public/Tendering/ContractNoticePhases/View?PPI=CO1.PPI.19392524&amp;isFromPublicArea=True&amp;isModal=False"/>
    <n v="7"/>
    <n v="2022"/>
  </r>
  <r>
    <s v="JEP-611-2022"/>
    <s v="JEP-CSPO-592-2022"/>
    <s v="Paola Casas"/>
    <d v="2022-07-08T00:00:00"/>
    <s v="Bryan Stivenz Saenz Becerra"/>
    <m/>
    <m/>
    <x v="1"/>
    <s v="1. Prestación de servicios"/>
    <n v="1117542658"/>
    <n v="7"/>
    <s v="Persona Natural"/>
    <s v="Florenci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Alba Luz Piedras Ortíz"/>
    <s v="Secretaría General Judicial"/>
    <s v="N/A"/>
    <s v="Magistratura_x000a_SEJUD - Salas y Secciones"/>
    <s v="N/A"/>
    <s v="Inversión"/>
    <n v="18070350"/>
    <s v="N/A"/>
    <s v="N/A"/>
    <n v="3614070"/>
    <n v="73122"/>
    <n v="323622"/>
    <s v="_x0009_2018011001091"/>
    <d v="2022-07-14T00:00:00"/>
    <d v="2022-07-18T00:00:00"/>
    <s v="N/A"/>
    <s v="N/A"/>
    <s v="N/A"/>
    <s v="N/A"/>
    <n v="0"/>
    <s v="N/A"/>
    <n v="0"/>
    <s v="N/A"/>
    <n v="0"/>
    <s v="N/A"/>
    <n v="0"/>
    <n v="18070350"/>
    <s v="NO"/>
    <s v="N/A"/>
    <s v="N/A"/>
    <s v="N/A"/>
    <s v="N/A"/>
    <d v="2022-11-30T00:00:00"/>
    <d v="2022-11-30T00:00:00"/>
    <s v="SI"/>
    <s v="Bogotá D.C."/>
    <s v="Cumplimiento"/>
    <s v="21-45-101377777"/>
    <n v="0"/>
    <s v="Seguros del Estado S.A."/>
    <d v="2022-07-15T00:00:00"/>
    <s v="14/07/2022 - 01/06/2023"/>
    <s v="PENDIENTE"/>
    <s v="Ninguna"/>
    <x v="1"/>
    <s v="Ingreso"/>
    <s v="N/A"/>
    <s v="PENDIENTE"/>
    <s v="PENDIENTE"/>
    <s v="MASCULINO"/>
    <s v="bryan.saenz@jep.gov.co"/>
    <s v="https://community.secop.gov.co/Public/Tendering/ContractNoticePhases/View?PPI=CO1.PPI.19393196&amp;isFromPublicArea=True&amp;isModal=False"/>
    <n v="7"/>
    <n v="2022"/>
  </r>
  <r>
    <s v="JEP-612-2022"/>
    <s v="JEP-CSPO-593-2022"/>
    <s v="Angela Maria Esquivel"/>
    <d v="2022-07-11T00:00:00"/>
    <s v="Sergio Alejandro Chaves Acevedo"/>
    <m/>
    <m/>
    <x v="1"/>
    <s v="1. Prestación de servicios"/>
    <n v="1019024279"/>
    <n v="1"/>
    <s v="Persona Natural"/>
    <s v="Bogotá D.C."/>
    <s v="Prestar servicios profesionales para apoyar al departamento de enfoques diferenciales en el reporte, seguimiento y monitoreo de las herramientas y procesos administrativos y financieros del departamento"/>
    <m/>
    <s v="Harvey Danilo Suarez Morales"/>
    <s v="Secretaría Ejecutiva"/>
    <s v="Subsecretaría Ejecutiva "/>
    <s v="Departamento de Enfoques Diferenciales "/>
    <s v="Olivia de Jesús Clavijo Ortiz"/>
    <s v="Departamento de Enfoques Diferenciales "/>
    <s v="N/A"/>
    <s v="N/A"/>
    <s v="N/A"/>
    <s v="Inversión"/>
    <n v="24460027"/>
    <s v="N/A"/>
    <s v="N/A"/>
    <n v="5204263"/>
    <n v="88222"/>
    <n v="324522"/>
    <n v="2018011001091"/>
    <d v="2022-07-15T00:00:00"/>
    <d v="2022-07-19T00:00:00"/>
    <s v="N/A"/>
    <s v="N/A"/>
    <s v="N/A"/>
    <s v="N/A"/>
    <n v="0"/>
    <s v="N/A"/>
    <n v="0"/>
    <s v="N/A"/>
    <n v="0"/>
    <s v="N/A"/>
    <n v="0"/>
    <n v="24460027"/>
    <s v="NO"/>
    <s v="N/A"/>
    <s v="N/A"/>
    <s v="N/A"/>
    <s v="N/A"/>
    <d v="2022-11-30T00:00:00"/>
    <d v="2022-11-30T00:00:00"/>
    <s v="SI"/>
    <s v="Bogotá D.C."/>
    <s v="Cumplimiento"/>
    <s v="11-47-101012514"/>
    <n v="0"/>
    <s v="Seguros del Estado S.A."/>
    <d v="2022-07-15T00:00:00"/>
    <s v="18/07/2022 - 10/06/2023"/>
    <s v="PENDIENTE"/>
    <s v="Ninguna"/>
    <x v="1"/>
    <s v="Ingreso"/>
    <s v="N/A"/>
    <s v="PENDIENTE"/>
    <s v="PENDIENTE"/>
    <s v="MASCULINO"/>
    <s v="N/R"/>
    <s v="https://community.secop.gov.co/Public/Tendering/ContractNoticePhases/View?PPI=CO1.PPI.19405011&amp;isFromPublicArea=True&amp;isModal=False"/>
    <n v="7"/>
    <n v="2022"/>
  </r>
  <r>
    <s v="JEP-613-2022"/>
    <s v="JEP-CSPO-594-2022"/>
    <s v="Carlos Torres"/>
    <d v="2022-07-12T00:00:00"/>
    <s v="Blanca Liliana Ardila Orduz"/>
    <m/>
    <m/>
    <x v="1"/>
    <s v="1. Prestación de servicios"/>
    <n v="63510504"/>
    <n v="8"/>
    <s v="Persona Natural"/>
    <s v="Bucaramanga"/>
    <s v="Prestar servicios profesionales para apoyar y acompañar el desarrollo del enfoque territorial de la Unidad de Investigación y Acusación de la JEP y su posicionamiento en las regiones, a través de la ejecución de las actividades necesarias para la planeación estratégica, labores administrativas, financieras y contractuales de los grupos territoriales"/>
    <m/>
    <s v="Harvey Danilo Suarez Morales"/>
    <s v="Secretaría Ejecutiva"/>
    <s v="Unidad de Investigación y Acusación"/>
    <s v="Unidad de Investigación y Acusación"/>
    <s v="Oscar Alfonso Tellez Valenzuela "/>
    <s v="Unidad de Investigación y Acusación"/>
    <s v="N/A"/>
    <s v="N/A"/>
    <s v="N/A"/>
    <s v="Inversión"/>
    <n v="30358200"/>
    <s v="N/A"/>
    <s v="N/A"/>
    <n v="6071640"/>
    <n v="91822"/>
    <n v="328222"/>
    <n v="2018011001091"/>
    <d v="2022-07-19T00:00:00"/>
    <d v="2022-07-19T00:00:00"/>
    <s v="N/A"/>
    <s v="N/A"/>
    <s v="N/A"/>
    <s v="N/A"/>
    <n v="0"/>
    <s v="N/A"/>
    <n v="0"/>
    <s v="N/A"/>
    <n v="0"/>
    <s v="N/A"/>
    <n v="0"/>
    <n v="30358200"/>
    <s v="NO"/>
    <s v="N/A"/>
    <s v="N/A"/>
    <s v="N/A"/>
    <s v="N/A"/>
    <d v="2022-11-30T00:00:00"/>
    <d v="2022-11-30T00:00:00"/>
    <s v="SI"/>
    <s v="Bogotá D.C."/>
    <s v="Cumplimiento"/>
    <s v="15-47-101009668"/>
    <n v="0"/>
    <s v="Seguros del Estado S.A."/>
    <d v="2022-07-19T00:00:00"/>
    <s v="19/07/2022 - 31/05/2023"/>
    <s v="PENDIENTE"/>
    <s v="Ninguna"/>
    <x v="1"/>
    <s v="Ingreso"/>
    <s v="N/A"/>
    <s v="PENDIENTE"/>
    <s v="PENDIENTE"/>
    <s v="FEMENINO"/>
    <s v="blanca.ardila@jep.gov.co"/>
    <s v="https://community.secop.gov.co/Public/Tendering/ContractNoticePhases/View?PPI=CO1.PPI.19428760&amp;isFromPublicArea=True&amp;isModal=False"/>
    <n v="7"/>
    <n v="2022"/>
  </r>
  <r>
    <s v="JEP-614-2022"/>
    <s v="JEP-CSPO-595-2022"/>
    <s v="Norma Bonilla"/>
    <d v="2022-07-13T00:00:00"/>
    <s v="Giannina Melissa Martinez Herrera"/>
    <m/>
    <m/>
    <x v="1"/>
    <s v="1. Prestación de servicios"/>
    <n v="55314185"/>
    <n v="2"/>
    <s v="Persona Natural"/>
    <s v="Bogotá D.C."/>
    <s v="Prestar servicios profesionales para apoyar y acompañar la Subdirección de Recursos Físicos e Infraestructura en las actividades que se deben adelantar para tramitar los desplazamientos requeridos para la implementación del enfoque territorial y diferencial de la JEP"/>
    <m/>
    <s v="Harvey Danilo Suarez Morales"/>
    <s v="Secretaría Ejecutiva"/>
    <s v="Dirección de Asuntos Jurídicos"/>
    <s v="Subdirección de Recursos Físicos e Infraestructura"/>
    <s v="Gabriel Amado Pardo"/>
    <s v="Subdirección de Recursos Físicos e Infraestructura"/>
    <s v="Ariadna Lorena Alfonso (Octubre 18 a Noviembre 8)"/>
    <s v="N/A"/>
    <s v="N/A"/>
    <s v="Inversión"/>
    <n v="36140715"/>
    <s v="N/A"/>
    <s v="N/A"/>
    <n v="7228143"/>
    <n v="92122"/>
    <n v="326122"/>
    <n v="2018011001091"/>
    <d v="2022-07-15T00:00:00"/>
    <d v="2022-07-19T00:00:00"/>
    <s v="N/A"/>
    <s v="N/A"/>
    <s v="N/A"/>
    <s v="N/A"/>
    <n v="0"/>
    <s v="N/A"/>
    <n v="0"/>
    <s v="N/A"/>
    <n v="0"/>
    <s v="N/A"/>
    <n v="0"/>
    <n v="36140715"/>
    <s v="NO"/>
    <s v="N/A"/>
    <s v="N/A"/>
    <s v="N/A"/>
    <s v="N/A"/>
    <d v="2022-11-30T00:00:00"/>
    <d v="2022-11-30T00:00:00"/>
    <s v="SI"/>
    <s v="Bogotá D.C."/>
    <s v="Cumplimiento"/>
    <s v="63-45-101038395"/>
    <n v="1"/>
    <s v="Seguros del Estado S.A."/>
    <d v="2022-07-18T00:00:00"/>
    <s v="05/07/2022 - 31/05/2023"/>
    <s v="PENDIENTE"/>
    <s v="Ninguna"/>
    <x v="1"/>
    <s v="Ingreso"/>
    <s v="N/A"/>
    <s v="PENDIENTE"/>
    <s v="PENDIENTE"/>
    <s v="FEMENINO"/>
    <s v="giannina.martinez@jep.gov.co"/>
    <s v="https://community.secop.gov.co/Public/Tendering/ContractNoticePhases/View?PPI=CO1.PPI.19425342&amp;isFromPublicArea=True&amp;isModal=False"/>
    <n v="7"/>
    <n v="2022"/>
  </r>
  <r>
    <s v="JEP-615-2022"/>
    <s v="JEP-CSPO-596-2022"/>
    <s v="Norma Bonilla"/>
    <d v="2022-07-13T00:00:00"/>
    <s v="Jorge Enrique Ochoa Gomez"/>
    <m/>
    <m/>
    <x v="1"/>
    <s v="1. Prestación de servicios"/>
    <n v="79704591"/>
    <n v="0"/>
    <s v="Persona Natural"/>
    <s v="Bogotá D.C."/>
    <s v="Prestar servicios profesionales para el apoyo y acompañamiento a la Subdirección de Recursos Físicos e Infraestructura en el recibo, trámite y organización  de las autorizaciones de desplazamiento de la JEP requeridas para la implementación del enfoque territorial y diferencial de la JEP"/>
    <m/>
    <s v="Harvey Danilo Suarez Morales"/>
    <s v="Secretaría Ejecutiva"/>
    <s v="Dirección de Asuntos Jurídicos"/>
    <s v="Subdirección de Recursos Físicos e Infraestructura"/>
    <s v="Gabriel Amado Pardo"/>
    <s v="Subdirección de Recursos Físicos e Infraestructura"/>
    <s v="Ariadna Lorena Alfonso (Octubre 18 a Noviembre 8)"/>
    <s v="N/A"/>
    <s v="N/A"/>
    <s v="Inversión"/>
    <n v="36140715"/>
    <s v="N/A"/>
    <s v="N/A"/>
    <n v="7228143"/>
    <n v="92022"/>
    <n v="326222"/>
    <n v="2018011001091"/>
    <d v="2022-07-15T00:00:00"/>
    <d v="2022-07-18T00:00:00"/>
    <s v="N/A"/>
    <s v="N/A"/>
    <s v="N/A"/>
    <s v="N/A"/>
    <n v="0"/>
    <s v="N/A"/>
    <n v="0"/>
    <s v="N/A"/>
    <n v="0"/>
    <s v="N/A"/>
    <n v="0"/>
    <n v="36140715"/>
    <s v="NO"/>
    <s v="N/A"/>
    <s v="N/A"/>
    <s v="N/A"/>
    <s v="N/A"/>
    <d v="2022-11-30T00:00:00"/>
    <d v="2022-11-30T00:00:00"/>
    <s v="SI"/>
    <s v="Bogotá D.C."/>
    <s v="Cumplimiento"/>
    <s v="14-47-101018228 "/>
    <n v="0"/>
    <s v="Seguros del Estado S.A."/>
    <d v="2022-07-17T00:00:00"/>
    <s v="15/07/2022 - 01/06/2023"/>
    <s v="PENDIENTE"/>
    <s v="Ninguna"/>
    <x v="1"/>
    <s v="Ingreso"/>
    <s v="N/A"/>
    <s v="PENDIENTE"/>
    <s v="PENDIENTE"/>
    <s v="MASCULINO"/>
    <s v="jorge.ochoa@jep.gov.co"/>
    <s v="https://community.secop.gov.co/Public/Tendering/ContractNoticePhases/View?PPI=CO1.PPI.19425787&amp;isFromPublicArea=True&amp;isModal=False"/>
    <n v="7"/>
    <n v="2022"/>
  </r>
  <r>
    <s v="JEP-616-2022"/>
    <s v="JEP-CSPO-597-2022"/>
    <s v="Laura Paredes"/>
    <d v="2022-07-13T00:00:00"/>
    <s v="Luis Gabriel Soto Hernández"/>
    <m/>
    <m/>
    <x v="1"/>
    <s v="1. Prestación de servicios"/>
    <n v="1015427462"/>
    <n v="9"/>
    <s v="Persona Natural"/>
    <s v="Bogotá"/>
    <s v="Prestar servicios profesionales para apoyar a la Subsecretaria Ejecutiva en la certificación de trabajos, obras y actividades (TOAR), con contenido reparador, seguimiento al régimen de condicionalidad y sanciones propias, con énfasis en análisis de información cualitativa y cuantitativa, estadística y big data"/>
    <m/>
    <s v="Harvey Danilo Suarez Morales"/>
    <s v="Secretaría Ejecutiva"/>
    <s v="Subsecretaría Ejecutiva "/>
    <s v="Subsecretaría Ejecutiva "/>
    <s v="Claudia Liliana Erazo Maldonado"/>
    <s v="Subsecretaría Ejecutiva "/>
    <s v="N/A"/>
    <s v="N/A"/>
    <s v="N/A"/>
    <s v="Inversión"/>
    <n v="31225578"/>
    <s v="N/A"/>
    <s v="N/A"/>
    <n v="5204263"/>
    <n v="93422"/>
    <n v="336222"/>
    <n v="2018011001091"/>
    <d v="2022-07-25T00:00:00"/>
    <d v="2022-07-26T00:00:00"/>
    <s v="N/A"/>
    <s v="N/A"/>
    <s v="N/A"/>
    <s v="N/A"/>
    <n v="0"/>
    <s v="N/A"/>
    <n v="0"/>
    <s v="N/A"/>
    <n v="0"/>
    <s v="N/A"/>
    <n v="0"/>
    <n v="31225578"/>
    <s v="NO"/>
    <s v="N/A"/>
    <s v="N/A"/>
    <s v="N/A"/>
    <s v="N/A"/>
    <d v="2022-12-31T00:00:00"/>
    <d v="2022-12-31T00:00:00"/>
    <s v="SI"/>
    <s v="Bogotá D.C."/>
    <s v="Cumplimiento"/>
    <s v="3392424-1"/>
    <s v="N/D"/>
    <s v="Suramericana"/>
    <d v="2022-07-26T00:00:00"/>
    <s v="26/07/2022 - 30/06/2023"/>
    <s v="PENDIENTE"/>
    <s v="Ninguna"/>
    <x v="1"/>
    <s v="Ingreso"/>
    <s v="N/A"/>
    <s v="PENDIENTE"/>
    <s v="PENDIENTE"/>
    <s v="MASCULINO"/>
    <s v="luis.soto@jep.gov.co"/>
    <s v="https://community.secop.gov.co/Public/Tendering/ContractNoticePhases/View?PPI=CO1.PPI.19551806&amp;isFromPublicArea=True&amp;isModal=False"/>
    <n v="7"/>
    <n v="2022"/>
  </r>
  <r>
    <s v="JEP-617-2022"/>
    <s v="JEP-CSPO-598-2022"/>
    <s v="Jairo Cuellar"/>
    <d v="2022-07-13T00:00:00"/>
    <s v="Lida Tatiana Díaz Velasquez"/>
    <m/>
    <m/>
    <x v="1"/>
    <s v="1. Prestación de servicios"/>
    <n v="53045169"/>
    <n v="2"/>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m/>
    <s v="Harvey Danilo Suarez Morales"/>
    <s v="Secretaría Ejecutiva"/>
    <s v="Subsecretaría Ejecutiva "/>
    <s v="Departamento SAAD - Comparecientes"/>
    <s v="Jorge Alirio Mancera Cortés"/>
    <s v="Departamento SAAD - Comparecientes"/>
    <s v="N/A"/>
    <s v="N/A"/>
    <s v="N/A"/>
    <s v="Inversión"/>
    <n v="30358200"/>
    <s v="N/A"/>
    <s v="N/A"/>
    <n v="6071640"/>
    <n v="91322"/>
    <n v="332822"/>
    <n v="2018011001091"/>
    <d v="2022-07-19T00:00:00"/>
    <d v="2022-07-22T00:00:00"/>
    <s v="N/A"/>
    <s v="N/A"/>
    <s v="N/A"/>
    <s v="N/A"/>
    <n v="0"/>
    <s v="N/A"/>
    <n v="0"/>
    <s v="N/A"/>
    <n v="0"/>
    <s v="N/A"/>
    <n v="0"/>
    <n v="30358200"/>
    <s v="NO"/>
    <s v="N/A"/>
    <s v="N/A"/>
    <s v="N/A"/>
    <s v="N/A"/>
    <d v="2022-11-30T00:00:00"/>
    <d v="2022-11-30T00:00:00"/>
    <s v="SI"/>
    <s v="Bogotá D.C."/>
    <s v="Cumplimiento"/>
    <s v="380-47-994000126545"/>
    <n v="0"/>
    <s v="Aseguradora Solidaria de Colombia"/>
    <d v="2022-07-19T00:00:00"/>
    <s v="19/07/2022 - 03/06/2023"/>
    <s v="PENDIENTE"/>
    <s v="Ninguna"/>
    <x v="1"/>
    <s v="Ingreso"/>
    <s v="N/A"/>
    <s v="PENDIENTE"/>
    <s v="PENDIENTE"/>
    <s v="FEMENINO"/>
    <s v="lida.diaz@jep.gov.co"/>
    <s v="https://community.secop.gov.co/Public/Tendering/ContractNoticePhases/View?PPI=CO1.PPI.19469024&amp;isFromPublicArea=True&amp;isModal=False"/>
    <n v="7"/>
    <n v="2022"/>
  </r>
  <r>
    <s v="JEP-618-2022"/>
    <s v="JEP-CSPO-599-2022"/>
    <s v="Jairo Cuellar"/>
    <d v="2022-07-13T00:00:00"/>
    <s v="Andrea carolina Perdomo Valbuena"/>
    <m/>
    <m/>
    <x v="1"/>
    <s v="1. Prestación de servicios"/>
    <n v="52840342"/>
    <n v="7"/>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m/>
    <s v="Harvey Danilo Suarez Morales"/>
    <s v="Secretaría Ejecutiva"/>
    <s v="Subsecretaría Ejecutiva "/>
    <s v="Departamento SAAD - Comparecientes"/>
    <s v="Jorge Alirio Mancera Cortés"/>
    <s v="Departamento SAAD - Comparecientes"/>
    <s v="N/A"/>
    <s v="N/A"/>
    <s v="N/A"/>
    <s v="Inversión"/>
    <n v="30358200"/>
    <s v="N/A"/>
    <s v="N/A"/>
    <n v="6071640"/>
    <n v="91422"/>
    <s v="_x0009_332922"/>
    <n v="2018011001091"/>
    <d v="2022-07-19T00:00:00"/>
    <d v="2022-07-22T00:00:00"/>
    <s v="N/A"/>
    <s v="N/A"/>
    <s v="N/A"/>
    <s v="N/A"/>
    <n v="0"/>
    <s v="N/A"/>
    <n v="0"/>
    <s v="N/A"/>
    <n v="0"/>
    <s v="N/A"/>
    <n v="0"/>
    <n v="30358200"/>
    <s v="NO"/>
    <s v="N/A"/>
    <s v="N/A"/>
    <s v="N/A"/>
    <s v="N/A"/>
    <d v="2022-11-30T00:00:00"/>
    <d v="2022-11-30T00:00:00"/>
    <s v="SI"/>
    <s v="Bogotá D.C."/>
    <s v="Cumplimiento"/>
    <s v="21-45-101378372"/>
    <n v="0"/>
    <s v="Seguros del Estado S.A."/>
    <d v="2022-07-21T00:00:00"/>
    <s v="19/07/2022 - 10/06/2023"/>
    <s v="PENDIENTE"/>
    <s v="Ninguna"/>
    <x v="1"/>
    <s v="Ingreso"/>
    <s v="N/A"/>
    <s v="PENDIENTE"/>
    <s v="PENDIENTE"/>
    <s v="FEMENINO"/>
    <s v="andrea.perdomo@jep.gov.co"/>
    <s v="https://community.secop.gov.co/Public/Tendering/ContractNoticePhases/View?PPI=CO1.PPI.19470110&amp;isFromPublicArea=True&amp;isModal=False"/>
    <n v="7"/>
    <n v="2022"/>
  </r>
  <r>
    <s v="JEP-619-2022"/>
    <s v="JEP-CSPO-600-2022"/>
    <s v="Carlos Torres"/>
    <d v="2022-07-14T00:00:00"/>
    <s v="Angela Janiot Caro Pulgarin"/>
    <m/>
    <m/>
    <x v="1"/>
    <s v="1. Prestación de servicios"/>
    <n v="1010181139"/>
    <n v="8"/>
    <s v="Persona Natural"/>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s v="Departamento SAAD - Comparecientes"/>
    <s v="N/A"/>
    <s v="N/A"/>
    <s v="N/A"/>
    <s v="Inversión"/>
    <n v="36140715"/>
    <s v="N/A"/>
    <s v="N/A"/>
    <n v="7228143"/>
    <n v="74722"/>
    <n v="326622"/>
    <s v="_x0009_2018011001091"/>
    <d v="2022-07-15T00:00:00"/>
    <d v="2022-07-22T00:00:00"/>
    <s v="N/A"/>
    <s v="N/A"/>
    <s v="N/A"/>
    <s v="N/A"/>
    <n v="0"/>
    <s v="N/A"/>
    <n v="0"/>
    <s v="N/A"/>
    <n v="0"/>
    <s v="N/A"/>
    <n v="0"/>
    <n v="36140715"/>
    <s v="NO"/>
    <s v="N/A"/>
    <s v="N/A"/>
    <s v="N/A"/>
    <s v="N/A"/>
    <d v="2022-11-30T00:00:00"/>
    <d v="2022-11-30T00:00:00"/>
    <s v="SI"/>
    <s v="Bogotá D.C."/>
    <s v="Cumplimiento"/>
    <s v="02-45-101000544"/>
    <n v="1"/>
    <s v="Seguros del Estado S.A."/>
    <d v="2022-07-22T00:00:00"/>
    <s v="15/07/2022 - 08/06/2023"/>
    <s v="PENDIENTE"/>
    <s v="Ninguna"/>
    <x v="1"/>
    <s v="Ingreso"/>
    <s v="N/A"/>
    <s v="PENDIENTE"/>
    <s v="PENDIENTE"/>
    <s v="FEMENINO"/>
    <s v="angela.caro@jep.gov.co"/>
    <s v="https://community.secop.gov.co/Public/Tendering/ContractNoticePhases/View?PPI=CO1.PPI.19470737&amp;isFromPublicArea=True&amp;isModal=False"/>
    <n v="7"/>
    <n v="2022"/>
  </r>
  <r>
    <s v="JEP-620-2022"/>
    <s v="JEP-CSPO-601-2022"/>
    <s v="Jairo Cuellar"/>
    <d v="2022-07-13T00:00:00"/>
    <s v="Jenny mallerly Márquez supelano"/>
    <m/>
    <m/>
    <x v="1"/>
    <s v="1. Prestación de servicios"/>
    <n v="53043585"/>
    <n v="4"/>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m/>
    <s v="Harvey Danilo Suarez Morales"/>
    <s v="Secretaría Ejecutiva"/>
    <s v="Subsecretaría Ejecutiva "/>
    <s v="Departamento SAAD - Comparecientes"/>
    <s v="Jorge Alirio Mancera Cortés"/>
    <s v="Departamento SAAD - Comparecientes"/>
    <s v="N/A"/>
    <s v="N/A"/>
    <s v="N/A"/>
    <s v="Inversión"/>
    <n v="30358200"/>
    <s v="N/A"/>
    <s v="N/A"/>
    <n v="6071640"/>
    <n v="91622"/>
    <n v="333422"/>
    <n v="2018011001091"/>
    <d v="2022-07-22T00:00:00"/>
    <d v="2022-07-22T00:00:00"/>
    <s v="N/A"/>
    <s v="N/A"/>
    <s v="N/A"/>
    <s v="N/A"/>
    <n v="0"/>
    <s v="N/A"/>
    <n v="0"/>
    <s v="N/A"/>
    <n v="0"/>
    <s v="N/A"/>
    <n v="0"/>
    <n v="30358200"/>
    <s v="NO"/>
    <s v="N/A"/>
    <s v="N/A"/>
    <s v="N/A"/>
    <s v="N/A"/>
    <d v="2022-11-30T00:00:00"/>
    <d v="2022-11-30T00:00:00"/>
    <s v="SI"/>
    <s v="Bogotá D.C."/>
    <s v="Cumplimiento"/>
    <s v="14-47-101018314"/>
    <n v="0"/>
    <s v="Seguros del Estado S.A."/>
    <d v="2022-07-22T00:00:00"/>
    <s v="22/07/2022 - 31/05/2023"/>
    <s v="PENDIENTE"/>
    <s v="Ninguna"/>
    <x v="1"/>
    <s v="Ingreso"/>
    <s v="N/A"/>
    <s v="PENDIENTE"/>
    <s v="PENDIENTE"/>
    <s v="FEMENINO"/>
    <s v="jenny.marquezs@jep.gov.co"/>
    <s v="https://community.secop.gov.co/Public/Tendering/ContractNoticePhases/View?PPI=CO1.PPI.19472304&amp;isFromPublicArea=True&amp;isModal=False"/>
    <n v="7"/>
    <n v="2022"/>
  </r>
  <r>
    <s v="JEP-621-2022"/>
    <s v="JEP-CSPO-602-2022"/>
    <s v="Jairo Cuellar"/>
    <d v="2022-07-13T00:00:00"/>
    <s v="José David Méndez Martínez"/>
    <m/>
    <m/>
    <x v="1"/>
    <s v="1. Prestación de servicios"/>
    <n v="1080183462"/>
    <n v="6"/>
    <s v="Persona Natural"/>
    <s v="Gigante"/>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m/>
    <s v="Harvey Danilo Suarez Morales"/>
    <s v="Secretaría Ejecutiva"/>
    <s v="Subsecretaría Ejecutiva "/>
    <s v="Departamento SAAD - Comparecientes"/>
    <s v="Jorge Alirio Mancera Cortés"/>
    <s v="Departamento SAAD - Comparecientes"/>
    <s v="N/A"/>
    <s v="N/A"/>
    <s v="N/A"/>
    <s v="Inversión"/>
    <n v="30358200"/>
    <s v="N/A"/>
    <s v="N/A"/>
    <n v="6071640"/>
    <n v="91722"/>
    <n v="333022"/>
    <n v="2018011001091"/>
    <d v="2022-07-21T00:00:00"/>
    <d v="2022-07-22T00:00:00"/>
    <s v="N/A"/>
    <s v="N/A"/>
    <s v="N/A"/>
    <s v="N/A"/>
    <n v="0"/>
    <s v="N/A"/>
    <n v="0"/>
    <s v="N/A"/>
    <n v="0"/>
    <s v="N/A"/>
    <n v="0"/>
    <n v="30358200"/>
    <s v="NO"/>
    <s v="N/A"/>
    <s v="N/A"/>
    <s v="N/A"/>
    <s v="N/A"/>
    <d v="2022-11-30T00:00:00"/>
    <d v="2022-11-30T00:00:00"/>
    <s v="SI"/>
    <s v="Bogotá D.C. "/>
    <s v="Cumplimiento"/>
    <s v="CBC-100037439"/>
    <n v="0"/>
    <s v="Compañía Mundial de Seguros S.A. "/>
    <d v="2022-07-22T00:00:00"/>
    <s v="21/07/2022 - 31/05/2023"/>
    <s v="PENDIENTE"/>
    <s v="Ninguna"/>
    <x v="1"/>
    <s v="Ingreso"/>
    <s v="N/A"/>
    <s v="DERECHO"/>
    <m/>
    <s v="MASCULINO"/>
    <s v="jose.mendez@jep.gov.co"/>
    <s v="https://community.secop.gov.co/Public/Tendering/ContractNoticePhases/View?PPI=CO1.PPI.19477898&amp;isFromPublicArea=True&amp;isModal=False"/>
    <n v="7"/>
    <n v="2022"/>
  </r>
  <r>
    <s v="JEP-622-2022"/>
    <s v="JEP-CSPO-603-2022"/>
    <s v="Jairo Cuellar"/>
    <d v="2022-07-13T00:00:00"/>
    <s v="Jenny carolina moreno García"/>
    <m/>
    <m/>
    <x v="1"/>
    <s v="1. Prestación de servicios"/>
    <n v="1117513573"/>
    <n v="6"/>
    <s v="Persona Natural"/>
    <s v="Florencia"/>
    <s v="Prestación de servicios profesionales para brindar asistencia técnica a las actuaciones y decisiones judiciales propias de la justicia transicional y restaurativa de la JEP, en el levantamiento de las especificaciones de requerimientos funcionales, la elaboración de la documentación técnica y el apoyo al seguimiento de la gestión operativa  de la información de los sistemas  misionales de la Secretaria Ejecutiva dispuestos por la Jurisdicción"/>
    <m/>
    <s v="Harvey Danilo Suarez Morales"/>
    <s v="Secretaría Ejecutiva"/>
    <s v="Subsecretaría Ejecutiva "/>
    <s v="Departamento SAAD - Comparecientes"/>
    <s v="Jorge Alirio Mancera Cortés"/>
    <s v="Departamento SAAD - Comparecientes"/>
    <s v="N/A"/>
    <s v="N/A"/>
    <s v="N/A"/>
    <s v="Inversión"/>
    <n v="36140715"/>
    <s v="N/A"/>
    <s v="N/A"/>
    <n v="7228143"/>
    <n v="94922"/>
    <n v="333222"/>
    <n v="2018011001091"/>
    <d v="2022-07-19T00:00:00"/>
    <d v="2022-07-22T00:00:00"/>
    <s v="N/A"/>
    <s v="N/A"/>
    <s v="N/A"/>
    <s v="N/A"/>
    <n v="0"/>
    <s v="N/A"/>
    <n v="0"/>
    <s v="N/A"/>
    <n v="0"/>
    <s v="N/A"/>
    <n v="0"/>
    <n v="36140715"/>
    <s v="NO"/>
    <s v="N/A"/>
    <s v="N/A"/>
    <s v="N/A"/>
    <s v="N/A"/>
    <d v="2022-11-30T00:00:00"/>
    <d v="2022-11-30T00:00:00"/>
    <s v="SI"/>
    <s v="Bogotá D.C."/>
    <s v="Cumplimiento"/>
    <s v="63-47-101001111"/>
    <n v="0"/>
    <s v="Seguros del Estado S.A."/>
    <d v="2022-07-19T00:00:00"/>
    <s v="19/07/2022 - 01/06/2023"/>
    <s v="PENDIENTE"/>
    <s v="Ninguna"/>
    <x v="1"/>
    <s v="Ingreso"/>
    <s v="N/A"/>
    <s v="PENDIENTE"/>
    <s v="PENDIENTE"/>
    <s v="FEMENINO"/>
    <s v="jenny.moreno@jep.gov.co"/>
    <s v="https://community.secop.gov.co/Public/Tendering/ContractNoticePhases/View?PPI=CO1.PPI.19475351&amp;isFromPublicArea=True&amp;isModal=False"/>
    <n v="7"/>
    <n v="2022"/>
  </r>
  <r>
    <s v="JEP-623-2022"/>
    <s v="JEP-CSPO-604-2022"/>
    <s v="Jairo Cuellar"/>
    <d v="2022-07-15T00:00:00"/>
    <s v="Andres Ernesto Nieto Rico"/>
    <m/>
    <m/>
    <x v="1"/>
    <s v="1. Prestación de servicios"/>
    <n v="1030543727"/>
    <n v="6"/>
    <s v="Persona Natural"/>
    <s v="Bogotá D.C. "/>
    <s v="Prestación de servicios para apoyar las actuaciones y decisiones judiciales propias de la justicia transicional y restaurativa de la JEP en la  gestión documental y el soporte a los procesos administrativos para la consolidación de información en los sistemas misionales dispuestos por la Jurisdicción."/>
    <m/>
    <s v="Harvey Danilo Suarez Morales"/>
    <s v="Secretaría Ejecutiva"/>
    <s v="Subsecretaría Ejecutiva "/>
    <s v="Departamento SAAD - Comparecientes"/>
    <s v="Jorge Alirio Mancera Cortés"/>
    <s v="Departamento SAAD - Comparecientes"/>
    <s v="N/A"/>
    <s v="N/A"/>
    <s v="N/A"/>
    <s v="Inversión"/>
    <n v="18070350"/>
    <s v="N/A"/>
    <s v="N/A"/>
    <n v="3614070"/>
    <n v="95022"/>
    <n v="333122"/>
    <n v="2018011001091"/>
    <d v="2022-07-21T00:00:00"/>
    <d v="2022-07-22T00:00:00"/>
    <s v="N/A"/>
    <s v="N/A"/>
    <s v="N/A"/>
    <s v="N/A"/>
    <n v="0"/>
    <s v="N/A"/>
    <n v="0"/>
    <s v="N/A"/>
    <n v="0"/>
    <s v="N/A"/>
    <n v="0"/>
    <n v="18070350"/>
    <s v="NO"/>
    <s v="N/A"/>
    <s v="N/A"/>
    <s v="N/A"/>
    <s v="N/A"/>
    <d v="2022-11-30T00:00:00"/>
    <d v="2022-11-30T00:00:00"/>
    <s v="SI"/>
    <s v="Bogotá D.C."/>
    <s v="Cumplimiento"/>
    <s v="11-47-101012542"/>
    <n v="0"/>
    <s v="Seguros del Estado S.A."/>
    <d v="2022-07-22T00:00:00"/>
    <s v="21/07/2022 - 10/06/2023"/>
    <s v="PENDIENTE"/>
    <s v="Ninguna"/>
    <x v="1"/>
    <s v="Ingreso"/>
    <s v="N/A"/>
    <s v="PENDIENTE"/>
    <s v="PENDIENTE"/>
    <s v="MASCULINO"/>
    <s v="andres.nieto@jep.gov.co"/>
    <s v="https://community.secop.gov.co/Public/Tendering/ContractNoticePhases/View?PPI=CO1.PPI.19481271&amp;isFromPublicArea=True&amp;isModal=False"/>
    <n v="7"/>
    <n v="2022"/>
  </r>
  <r>
    <s v="JEP-624-2022"/>
    <s v="JEP-CSPO-605-2022"/>
    <s v="Jairo Cuellar"/>
    <d v="2022-07-13T00:00:00"/>
    <s v="Sandra Carolina Soler Albarracín"/>
    <m/>
    <m/>
    <x v="1"/>
    <s v="1. Prestación de servicios"/>
    <n v="1000333186"/>
    <n v="1"/>
    <s v="Persona Natural"/>
    <s v="Bogotá D.C. "/>
    <s v="Prestación de servicios  para apoyar y acompañar las actuaciones y decisiones judiciales propias de la justicia transicional y restaurativa de la JEP, en la gestión y validación técnica de información para la consolidación en los sistemas misionales dispuestos por la Jurisdicción."/>
    <m/>
    <s v="Harvey Danilo Suarez Morales"/>
    <s v="Secretaría Ejecutiva"/>
    <s v="Subsecretaría Ejecutiva "/>
    <s v="Departamento SAAD - Comparecientes"/>
    <s v="Jorge Alirio Mancera Cortés"/>
    <s v="Departamento SAAD - Comparecientes"/>
    <m/>
    <s v="N/A"/>
    <s v="N/A"/>
    <s v="Inversión"/>
    <n v="18070350"/>
    <s v="N/A"/>
    <s v="N/A"/>
    <n v="3614070"/>
    <n v="95122"/>
    <n v="333522"/>
    <s v="_x0009_2018011001091"/>
    <d v="2022-07-22T00:00:00"/>
    <d v="2022-07-22T00:00:00"/>
    <s v="N/A"/>
    <s v="N/A"/>
    <s v="N/A"/>
    <s v="N/A"/>
    <n v="0"/>
    <s v="N/A"/>
    <n v="0"/>
    <s v="N/A"/>
    <n v="0"/>
    <s v="N/A"/>
    <n v="0"/>
    <n v="18070350"/>
    <s v="NO"/>
    <s v="N/A"/>
    <s v="N/A"/>
    <s v="N/A"/>
    <s v="N/A"/>
    <d v="2022-11-30T00:00:00"/>
    <d v="2022-11-30T00:00:00"/>
    <s v="SI"/>
    <s v="Bogotá D.C."/>
    <s v="Cumplimiento"/>
    <s v="63-47-101001117"/>
    <n v="0"/>
    <s v="Seguros del Estado S.A."/>
    <d v="2022-07-22T00:00:00"/>
    <s v="22/07/2022 - 31/05/2023"/>
    <s v="PENDIENTE"/>
    <s v="Ninguna"/>
    <x v="1"/>
    <s v="Ingreso"/>
    <s v="N/A"/>
    <s v="PENDIENTE"/>
    <s v="PENDIENTE"/>
    <s v="FEMENINO"/>
    <s v="sandra.soler@jep.gov.co"/>
    <s v="https://community.secop.gov.co/Public/Tendering/ContractNoticePhases/View?PPI=CO1.PPI.19483181&amp;isFromPublicArea=True&amp;isModal=False"/>
    <n v="7"/>
    <n v="2022"/>
  </r>
  <r>
    <s v="JEP-625-2022"/>
    <s v="JEP-CSPO-606-2022"/>
    <s v="John Maldonado"/>
    <d v="2022-07-14T00:00:00"/>
    <s v="Comunicación Celular Comcel S.A"/>
    <s v="N/A"/>
    <s v="N/A"/>
    <x v="1"/>
    <s v="1. Prestación de servicios"/>
    <n v="800153993"/>
    <n v="7"/>
    <s v="Persona Jurídica"/>
    <s v="Bogotá"/>
    <s v="Adquisición de servicios de datacenter, seguridad perimetral, conectividad, comunicaciones unificadas, contact center y televisión"/>
    <m/>
    <s v="Luis Felipe Rivera García"/>
    <s v="Direcciónl de Tecnologías de la_x000a_Información"/>
    <s v="Dirección de Tecnologías de la Información"/>
    <s v="Dirección de Tecnologías de la Información"/>
    <s v="Nestor Julio Corredor Niampira"/>
    <s v="Dirección de Tecnologías de la Información"/>
    <s v="N/A"/>
    <s v="N/A"/>
    <s v="N/A"/>
    <s v="Inversión"/>
    <n v="2895001340"/>
    <s v="N/A"/>
    <s v="N/A"/>
    <s v="N/A"/>
    <n v="91122"/>
    <s v="327322_x0009_"/>
    <n v="2018011000870"/>
    <d v="2022-07-18T00:00:00"/>
    <d v="2022-07-22T00:00:00"/>
    <s v="N/A"/>
    <s v="N/A"/>
    <s v="N/A"/>
    <s v="N/A"/>
    <n v="0"/>
    <s v="N/A"/>
    <n v="0"/>
    <s v="N/A"/>
    <n v="0"/>
    <s v="N/A"/>
    <n v="0"/>
    <n v="2895001340"/>
    <s v="NO"/>
    <s v="N/A"/>
    <s v="N/A"/>
    <s v="N/A"/>
    <s v="N/A"/>
    <d v="2022-12-22T00:00:00"/>
    <d v="2022-12-22T00:00:00"/>
    <s v="SI"/>
    <s v="Bogotá D.C. "/>
    <s v="Cumplimiento"/>
    <s v="NB-100215629"/>
    <n v="0"/>
    <s v="Compañía Mundial de Seguros S.A. "/>
    <d v="2022-07-19T00:00:00"/>
    <s v="18/07/2022 - 31/12/2023"/>
    <s v="PENDIENTE"/>
    <s v="Ninguna"/>
    <x v="1"/>
    <s v="Ingreso"/>
    <s v="N/A"/>
    <s v="PENDIENTE"/>
    <s v="PENDIENTE"/>
    <s v="N/A"/>
    <s v="N/A"/>
    <s v="https://community.secop.gov.co/Public/Tendering/ContractNoticePhases/View?PPI=CO1.PPI.19478224&amp;isFromPublicArea=True&amp;isModal=False"/>
    <n v="7"/>
    <n v="2022"/>
  </r>
  <r>
    <s v="JEP-626-2022"/>
    <s v="JEP-CSPO-607-2022"/>
    <s v="Clara Torres"/>
    <s v="18/07/2022_x000a_"/>
    <s v="Ana María Pico Cruz"/>
    <m/>
    <m/>
    <x v="1"/>
    <s v="1. Prestación de servicios"/>
    <n v="1024542430"/>
    <n v="8"/>
    <s v="Persona Natural"/>
    <s v="Bogotá"/>
    <s v="_x0009_Prestar servicios profesionales en el apoyo y acompañamiento a la Secretaría Ejecutiva en la contestación y seguimiento a peticiones de contenido jurídico y demás asuntos relacionados con la Secretaría Ejecutiva propios de su competencia y en el marco de la JEP"/>
    <m/>
    <s v="Harvey Danilo Suarez Morales"/>
    <s v="Secretaría Ejecutiva"/>
    <s v="Dirección de Asuntos Jurídicos"/>
    <s v="Dirección de Asuntos Jurídicos"/>
    <s v="Jairo Ernesto Arias"/>
    <s v="Dirección de Asuntos Jurídicos"/>
    <s v="Carlos Castro"/>
    <s v="N/A"/>
    <s v="N/A"/>
    <s v="Inversión"/>
    <n v="43368858"/>
    <s v="N/A"/>
    <s v="N/A"/>
    <n v="7228143"/>
    <n v="82722"/>
    <n v="339822"/>
    <n v="2018011001175"/>
    <d v="2022-07-26T00:00:00"/>
    <d v="2022-08-01T00:00:00"/>
    <s v="N/A"/>
    <s v="N/A"/>
    <s v="N/A"/>
    <s v="N/A"/>
    <n v="0"/>
    <s v="N/A"/>
    <n v="0"/>
    <s v="N/A"/>
    <n v="0"/>
    <s v="N/A"/>
    <n v="0"/>
    <n v="43368858"/>
    <s v="NO"/>
    <s v="N/A"/>
    <s v="N/A"/>
    <s v="N/A"/>
    <s v="N/A"/>
    <d v="2022-12-31T00:00:00"/>
    <d v="2022-12-31T00:00:00"/>
    <s v="SI"/>
    <s v="Bogotá D.C. "/>
    <s v="Cumplimiento"/>
    <s v="21-45-101379069"/>
    <n v="0"/>
    <s v="Seguros del Estado S.A."/>
    <d v="2022-07-27T00:00:00"/>
    <s v="26/07/2022 - 01/07/2023"/>
    <s v="PENDIENTE"/>
    <s v="Ninguna"/>
    <x v="1"/>
    <s v="Ingreso"/>
    <s v="N/A"/>
    <s v="PENDIENTE"/>
    <s v="PENDIENTE"/>
    <s v="FEMENINO"/>
    <s v="ana.pico@jep.gov.co"/>
    <s v="https://community.secop.gov.co/Public/Tendering/ContractNoticePhases/View?PPI=CO1.PPI.19495209&amp;isFromPublicArea=True&amp;isModal=False"/>
    <n v="7"/>
    <n v="2022"/>
  </r>
  <r>
    <s v="JEP-627-2022"/>
    <s v="JEP-CSPO-608-2022"/>
    <s v="Clara Torres"/>
    <d v="2022-07-18T00:00:00"/>
    <s v="Carlos Alfonso Parra Malaver"/>
    <m/>
    <m/>
    <x v="1"/>
    <s v="1. Prestación de servicios"/>
    <n v="79791311"/>
    <n v="6"/>
    <s v="Persona Natural"/>
    <s v="Bogotá"/>
    <s v="Prestar servicios profesionales en el apoyo y acompañamiento a la Secretaría Ejecutiva en la contestación y seguimiento a peticiones de contenido jurídico y demás asuntos relacionados con la Secretaría Ejecutiva propios de su competencia y en el marco de la JEP"/>
    <m/>
    <s v="Harvey Danilo Suarez Morales"/>
    <s v="Secretaría Ejecutiva"/>
    <s v="Dirección de Asuntos Jurídicos"/>
    <s v="Dirección de Asuntos Jurídicos"/>
    <s v="Jairo Ernesto Arias"/>
    <s v="Dirección de Asuntos Jurídicos"/>
    <s v="N/A"/>
    <s v="N/A"/>
    <s v="Carlos Castro"/>
    <s v="Inversión"/>
    <n v="43368858"/>
    <s v="N/A"/>
    <s v="N/A"/>
    <n v="7228143"/>
    <n v="82822"/>
    <n v="342722"/>
    <n v="2018011001175"/>
    <d v="2022-07-28T00:00:00"/>
    <d v="2022-08-03T00:00:00"/>
    <s v="N/A"/>
    <s v="N/A"/>
    <s v="N/A"/>
    <s v="N/A"/>
    <n v="0"/>
    <s v="N/A"/>
    <n v="0"/>
    <s v="N/A"/>
    <n v="0"/>
    <s v="N/A"/>
    <n v="0"/>
    <n v="43368858"/>
    <s v="NO"/>
    <s v="N/A"/>
    <s v="N/A"/>
    <s v="N/A"/>
    <s v="N/A"/>
    <d v="2022-12-31T00:00:00"/>
    <d v="2022-12-31T00:00:00"/>
    <s v="SI"/>
    <s v="Bogotá D.C. "/>
    <s v="Cumplimiento"/>
    <s v="14-47-101018443"/>
    <n v="0"/>
    <s v="Seguros del Estado S.A."/>
    <d v="2022-07-29T00:00:00"/>
    <s v="28/07/2022 - 05/07/2023"/>
    <s v="PENDIENTE"/>
    <s v="Ninguna"/>
    <x v="1"/>
    <s v="Ingreso"/>
    <s v="N/A"/>
    <s v="PENDIENTE"/>
    <s v="PENDIENTE"/>
    <s v="MASCULINO"/>
    <s v="carlos.parra@jep.gov.co"/>
    <s v="https://community.secop.gov.co/Public/Tendering/ContractNoticePhases/View?PPI=CO1.PPI.19495024&amp;isFromPublicArea=True&amp;isModal=False"/>
    <n v="7"/>
    <n v="2022"/>
  </r>
  <r>
    <s v="JEP-628-2022"/>
    <s v="JEP-CSPO-609-2022"/>
    <s v="Paola Casas"/>
    <d v="2022-07-18T00:00:00"/>
    <s v="David Leonardo Moreno Salcedo"/>
    <m/>
    <m/>
    <x v="1"/>
    <s v="1. Prestación de servicios"/>
    <n v="1026301233"/>
    <n v="7"/>
    <s v="Persona Natural"/>
    <s v="Bogotá"/>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Sandra Milena Sánchez Rojas"/>
    <s v="Secretaría General Judicial"/>
    <s v="N/A"/>
    <s v="Magistratura_x000a_SEJUD - Salas y Secciones"/>
    <s v="N/A"/>
    <s v="Inversión"/>
    <n v="18070350"/>
    <s v="N/A"/>
    <s v="N/A"/>
    <n v="3614070"/>
    <n v="72922"/>
    <n v="335922"/>
    <n v="2018011001091"/>
    <d v="2022-07-22T00:00:00"/>
    <d v="2022-08-01T00:00:00"/>
    <s v="N/A"/>
    <s v="N/A"/>
    <s v="N/A"/>
    <s v="N/A"/>
    <n v="0"/>
    <s v="N/A"/>
    <n v="0"/>
    <s v="N/A"/>
    <n v="0"/>
    <s v="N/A"/>
    <n v="0"/>
    <n v="18070350"/>
    <s v="NO"/>
    <s v="N/A"/>
    <s v="N/A"/>
    <s v="N/A"/>
    <s v="N/A"/>
    <d v="2022-11-30T00:00:00"/>
    <d v="2022-11-30T00:00:00"/>
    <s v="SI"/>
    <s v="Bogotá D.C."/>
    <s v="Cumplimiento"/>
    <s v="21-45-101379012"/>
    <n v="0"/>
    <s v="Seguros del Estado S.A."/>
    <d v="2022-07-26T00:00:00"/>
    <s v="26/07/2022 - 01/06/2023"/>
    <s v="PENDIENTE"/>
    <s v="Ninguna"/>
    <x v="1"/>
    <s v="Ingreso"/>
    <s v="N/A"/>
    <s v="PENDIENTE"/>
    <s v="PENDIENTE"/>
    <s v="MASCULINO"/>
    <s v="david.moreno@jep.gov.co"/>
    <s v="https://community.secop.gov.co/Public/Tendering/ContractNoticePhases/View?PPI=CO1.PPI.19504822&amp;isFromPublicArea=True&amp;isModal=False"/>
    <n v="7"/>
    <n v="2022"/>
  </r>
  <r>
    <n v="93234"/>
    <s v="JEP-TVEC-004-2022"/>
    <s v="Clara Torres"/>
    <d v="2022-07-18T00:00:00"/>
    <s v="BPM Consulting"/>
    <s v="N/A"/>
    <s v="N/A"/>
    <x v="0"/>
    <s v="1. Prestación de servicios"/>
    <n v="900011395"/>
    <n v="6"/>
    <s v="Persona Jurídica"/>
    <s v="Bogotá D.C."/>
    <s v="Contratar por medio de acuerdo marco de precios, la prestación del servicio de monitoreo de la jurisdicción especial para la paz realizado a través del canal telefónico"/>
    <m/>
    <s v="Angela Mora Soto"/>
    <s v="Subsecretaría Ejecutiva"/>
    <s v="Subsecretaría Ejecutiva "/>
    <s v="Subsecretaría Ejecutiva "/>
    <s v="Angela María Mora Soto"/>
    <s v="Subsecretaría Ejecutiva "/>
    <s v="N/A"/>
    <s v="N/A"/>
    <s v="N/A"/>
    <s v="Inversión"/>
    <n v="654499999.51999998"/>
    <s v="N/A"/>
    <s v="N/A"/>
    <s v="N/A"/>
    <n v="71622"/>
    <n v="317022"/>
    <s v="PND"/>
    <d v="2022-07-12T00:00:00"/>
    <d v="2022-07-22T00:00:00"/>
    <s v="N/A"/>
    <s v="N/A"/>
    <s v="N/A"/>
    <s v="N/A"/>
    <n v="0"/>
    <s v="N/A"/>
    <n v="0"/>
    <s v="N/A"/>
    <n v="0"/>
    <s v="N/A"/>
    <n v="0"/>
    <n v="654499999.51999998"/>
    <s v="NO"/>
    <s v="N/A"/>
    <s v="N/A"/>
    <s v="N/A"/>
    <s v="N/A"/>
    <d v="2022-12-15T00:00:00"/>
    <d v="2022-12-15T00:00:00"/>
    <s v="SI"/>
    <s v="Bogotá D.C."/>
    <s v="Cumplimiento"/>
    <n v="59166"/>
    <n v="1"/>
    <s v="Berkley Colombia Seguros"/>
    <d v="2022-07-15T00:00:00"/>
    <s v="12/07/2022 - 15/12/2023"/>
    <s v="PENDIENTE"/>
    <s v="Orden de compra"/>
    <x v="1"/>
    <s v="Ingreso"/>
    <s v="N/A"/>
    <s v="N/A"/>
    <s v="N/A"/>
    <s v="N/A"/>
    <s v="N/A"/>
    <s v="https://www.colombiacompra.gov.co/tienda-virtual-del-estado-colombiano/ordenes-compra/93234"/>
    <n v="7"/>
    <n v="2022"/>
  </r>
  <r>
    <s v="JEP-630-2022"/>
    <s v="JEP-CSPO-610-2022"/>
    <s v="Angela Maria Esquivel"/>
    <d v="2022-07-18T00:00:00"/>
    <s v="Leiner Stiven Guerrero Sinisterra "/>
    <m/>
    <m/>
    <x v="1"/>
    <s v="1. Prestación de servicios"/>
    <n v="1085545361"/>
    <n v="3"/>
    <s v="Persona Natural"/>
    <s v="Cali"/>
    <s v="Prestar servicios profesionales especializados en enfoque étnico racial para apoyar y acompañar a la secretaria ejecutiva de la jep en la gestión territorial con las comunidades negras, afrocolombianas, raizales y palenqueras del departamento de nariño en el marco de la misionalidad de la entidad "/>
    <m/>
    <s v="Harvey Danilo Suarez Morales"/>
    <s v="Secretaría Ejecutiva"/>
    <s v="Subsecretaría Ejecutiva "/>
    <s v="Departamento de Enfoques Diferenciales "/>
    <s v="Olivia de Jesús Clavijo Ortiz"/>
    <s v="Departamento de Enfoques Diferenciales "/>
    <s v="N/A"/>
    <s v="N/A"/>
    <s v="N/A"/>
    <s v="Inversión"/>
    <n v="36805702"/>
    <s v="N/A"/>
    <s v="N/A"/>
    <n v="8240084"/>
    <s v="_x0009_336022"/>
    <n v="89422"/>
    <n v="2018011001091"/>
    <d v="2022-07-25T00:00:00"/>
    <d v="2022-07-26T00:00:00"/>
    <s v="N/A"/>
    <s v="N/A"/>
    <s v="N/A"/>
    <s v="N/A"/>
    <n v="0"/>
    <s v="N/A"/>
    <n v="0"/>
    <s v="N/A"/>
    <n v="0"/>
    <s v="N/A"/>
    <n v="0"/>
    <n v="36805702"/>
    <s v="NO"/>
    <s v="N/A"/>
    <s v="N/A"/>
    <s v="N/A"/>
    <s v="N/A"/>
    <d v="2022-11-30T00:00:00"/>
    <d v="2022-11-30T00:00:00"/>
    <s v="SI"/>
    <s v="Nariño"/>
    <s v="Cumplimiento"/>
    <s v="41-47-101004361"/>
    <n v="0"/>
    <s v="Seguros del Estado S.A."/>
    <d v="2022-07-25T00:00:00"/>
    <s v="05/07/2022 - 31/05/2023"/>
    <s v="PENDIENTE"/>
    <s v="Ninguna"/>
    <x v="1"/>
    <s v="Ingreso"/>
    <s v="N/A"/>
    <s v="PENDIENTE"/>
    <s v="PENDIENTE"/>
    <s v="MASCULINO"/>
    <s v="leiner.guerrero@jep.gov.co"/>
    <s v="https://community.secop.gov.co/Public/Tendering/ContractNoticePhases/View?PPI=CO1.PPI.19507158&amp;isFromPublicArea=True&amp;isModal=False"/>
    <n v="7"/>
    <n v="2022"/>
  </r>
  <r>
    <s v="JEP-631-2022"/>
    <s v="JEP-CSPO-611-2022"/>
    <s v="Angela Maria Esquivel"/>
    <d v="2022-07-18T00:00:00"/>
    <s v="Ana Maria Castañeda Diaz "/>
    <m/>
    <m/>
    <x v="1"/>
    <s v="1. Prestación de servicios"/>
    <n v="1020830996"/>
    <n v="5"/>
    <s v="Persona Natural"/>
    <s v="Bogotá"/>
    <s v="Prestar servicios profesionales al grai para apoyar en las investigaciones mediante insumos que aporten en la implementación de distintas etapas de priorización de nuevos macrocasos en atención a los lineamientos de la magistratura"/>
    <m/>
    <s v="Harvey Danilo Suarez Morales"/>
    <s v="Secretaría Ejecutiva"/>
    <s v="Grupo de Análisis de la Información"/>
    <s v="Grupo de Análisis de la Información"/>
    <s v="Gloria Marcela Abadia Cubillos"/>
    <s v="Grupo de Análisis de la Información"/>
    <s v="N/A"/>
    <s v="N/A"/>
    <s v="N/A"/>
    <s v="Inversión"/>
    <n v="18176364"/>
    <s v="N/A"/>
    <s v="N/A"/>
    <n v="3324946"/>
    <n v="94722"/>
    <n v="339622"/>
    <n v="2018011001091"/>
    <d v="2022-07-26T00:00:00"/>
    <d v="2022-07-27T00:00:00"/>
    <s v="N/A"/>
    <s v="N/A"/>
    <s v="N/A"/>
    <s v="N/A"/>
    <n v="0"/>
    <s v="N/A"/>
    <n v="0"/>
    <s v="N/A"/>
    <n v="0"/>
    <s v="N/A"/>
    <n v="0"/>
    <n v="18176364"/>
    <s v="NO"/>
    <s v="N/A"/>
    <s v="N/A"/>
    <s v="N/A"/>
    <s v="N/A"/>
    <d v="2022-12-31T00:00:00"/>
    <d v="2022-12-31T00:00:00"/>
    <s v="SI"/>
    <s v="Bogotá D.C."/>
    <s v="Cumplimiento"/>
    <s v="340-47-994000041034"/>
    <n v="0"/>
    <s v="Aseguradora Solidaria de Colombia"/>
    <d v="2022-07-26T00:00:00"/>
    <s v="26/07/2022 - 30/06/2023"/>
    <s v="PENDIENTE"/>
    <s v="Ninguna"/>
    <x v="1"/>
    <s v="Ingreso"/>
    <s v="N/A"/>
    <s v="PENDIENTE"/>
    <s v="PENDIENTE"/>
    <s v="FEMENINO"/>
    <s v="ana.castaneda@jep.gov.co"/>
    <s v="https://community.secop.gov.co/Public/Tendering/ContractNoticePhases/View?PPI=CO1.PPI.19515205&amp;isFromPublicArea=True&amp;isModal=False"/>
    <n v="7"/>
    <n v="2022"/>
  </r>
  <r>
    <s v="JEP-632-2022"/>
    <s v="JEP-CSPO-612-2022"/>
    <s v="Carlos Torres"/>
    <d v="2022-07-19T00:00:00"/>
    <s v="Laura Melisa Sanchez Camargo"/>
    <m/>
    <m/>
    <x v="1"/>
    <s v="1. Prestación de servicios"/>
    <n v="1018433691"/>
    <n v="4"/>
    <s v="Persona Natural"/>
    <s v="Bogotá D.C. "/>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s v="Departamento SAAD - Comparecientes"/>
    <s v="N/A"/>
    <s v="N/A"/>
    <s v="N/A"/>
    <s v="Inversión"/>
    <n v="43368858"/>
    <s v="N/A"/>
    <s v="N/A"/>
    <n v="7228143"/>
    <n v="95822"/>
    <n v="340622"/>
    <n v="2018011001091"/>
    <d v="2022-07-16T00:00:00"/>
    <d v="2022-07-27T00:00:00"/>
    <s v="N/A"/>
    <s v="N/A"/>
    <s v="N/A"/>
    <s v="N/A"/>
    <n v="-5782515"/>
    <d v="2022-07-27T00:00:00"/>
    <n v="0"/>
    <s v="N/A"/>
    <n v="0"/>
    <s v="N/A"/>
    <n v="0"/>
    <n v="37586343"/>
    <s v="NO"/>
    <s v="N/A"/>
    <s v="N/A"/>
    <s v="N/A"/>
    <s v="N/A"/>
    <d v="2022-12-31T00:00:00"/>
    <d v="2022-12-31T00:00:00"/>
    <s v="SI"/>
    <s v="Bogotá D.C."/>
    <s v="Cumplimiento"/>
    <s v="36-47-101001508"/>
    <n v="0"/>
    <s v="Seguros del Estado S.A."/>
    <d v="2022-07-26T00:00:00"/>
    <s v="26/07/2022 - 30/06/2023"/>
    <s v="PENDIENTE"/>
    <s v="Mediante Otrosí  N1, se reduce el valor del contrato la suma de $5.782.515 y se requiere modificar el literal A en la forma de pago. "/>
    <x v="1"/>
    <s v="Adición o reducción"/>
    <s v="N/A"/>
    <s v="PENDIENTE"/>
    <s v="PENDIENTE"/>
    <s v="FEMENINO"/>
    <s v="laura.sanchezc@jep.gov.co"/>
    <s v="https://community.secop.gov.co/Public/Tendering/ContractNoticePhases/View?PPI=CO1.PPI.19550812&amp;isFromPublicArea=True&amp;isModal=False"/>
    <n v="7"/>
    <n v="2022"/>
  </r>
  <r>
    <s v="JEP-633-2022"/>
    <s v="JEP-CSPO-613-2022"/>
    <s v="Carlos Torres"/>
    <d v="2022-07-20T00:00:00"/>
    <s v="Santiago Villaneda Franco"/>
    <m/>
    <m/>
    <x v="1"/>
    <s v="1. Prestación de servicios"/>
    <n v="1019011307"/>
    <n v="3"/>
    <s v="Persona Natural"/>
    <s v="Bogotá D.C. "/>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s v="Departamento SAAD - Comparecientes"/>
    <s v="N/A"/>
    <s v="N/A"/>
    <s v="N/A"/>
    <s v="Inversión"/>
    <n v="43368858"/>
    <s v="N/A"/>
    <s v="N/A"/>
    <n v="7228143"/>
    <n v="95422"/>
    <n v="335422"/>
    <n v="2018011001091"/>
    <d v="2022-07-22T00:00:00"/>
    <d v="2022-07-22T00:00:00"/>
    <s v="N/A"/>
    <s v="N/A"/>
    <s v="N/A"/>
    <s v="N/A"/>
    <n v="0"/>
    <s v="N/A"/>
    <n v="0"/>
    <s v="N/A"/>
    <n v="0"/>
    <s v="N/A"/>
    <n v="0"/>
    <n v="43368858"/>
    <s v="NO"/>
    <s v="N/A"/>
    <s v="N/A"/>
    <s v="N/A"/>
    <s v="N/A"/>
    <d v="2022-12-31T00:00:00"/>
    <d v="2022-12-31T00:00:00"/>
    <s v="SI"/>
    <s v="Bogotá D.C."/>
    <s v="Cumplimiento"/>
    <s v="21-45-101378615"/>
    <n v="0"/>
    <s v="Seguros del Estado S.A."/>
    <d v="2022-07-22T00:00:00"/>
    <s v="22/07/2022 - 01/07/2023"/>
    <s v="PENDIENTE"/>
    <s v="Ninguna"/>
    <x v="1"/>
    <s v="Ingreso"/>
    <s v="N/A"/>
    <s v="PENDIENTE"/>
    <s v="PENDIENTE"/>
    <s v="MASCULINO"/>
    <s v="santiago.villaneda@jep.gov.co"/>
    <s v="https://community.secop.gov.co/Public/Tendering/ContractNoticePhases/View?PPI=CO1.PPI.19552669&amp;isFromPublicArea=True&amp;isModal=False"/>
    <n v="7"/>
    <n v="2022"/>
  </r>
  <r>
    <s v="JEP-634-2022"/>
    <s v="JEP-CSPO-614-2022"/>
    <s v="Johanna Duarte"/>
    <d v="2022-07-19T00:00:00"/>
    <s v="Silvia Daniela Higuera "/>
    <m/>
    <m/>
    <x v="1"/>
    <s v="1. Prestación de servicios"/>
    <n v="1098769671"/>
    <n v="0"/>
    <s v="Persona Natural"/>
    <s v="Bogotá"/>
    <s v="Prestar servicios profesionales para apoyar y acompañar al Departamento de Atención al Ciudadano en la elaboración de actos administrativos y respuestas a las PQRSDF, con base en las normas legales vigentes y los lineamientos jurídicos implementados para la implementación del punto 5 del Acuerdo Final con enfoque sistémico"/>
    <m/>
    <s v="Harvey Danilo Suarez Morales"/>
    <s v="Secretaría Ejecutiva"/>
    <s v="Subsecretaría Ejecutiva "/>
    <s v="Departamento de Atención al Ciudadano"/>
    <s v="Constanza Eugenia Cañon Charry_x0009_"/>
    <s v="Departamento de Atención al Ciudadano"/>
    <s v="N/A"/>
    <s v="N/A"/>
    <s v="N/A"/>
    <s v="Inversión"/>
    <n v="24980452"/>
    <s v="N/A"/>
    <s v="N/A"/>
    <n v="5204263"/>
    <n v="82222"/>
    <n v="342622"/>
    <n v="2018011001091"/>
    <d v="2022-07-28T00:00:00"/>
    <d v="2022-08-02T00:00:00"/>
    <s v="N/A"/>
    <s v="N/A"/>
    <s v="N/A"/>
    <s v="N/A"/>
    <n v="0"/>
    <s v="N/A"/>
    <n v="0"/>
    <s v="N/A"/>
    <n v="0"/>
    <s v="N/A"/>
    <n v="0"/>
    <n v="24980452"/>
    <s v="NO"/>
    <s v="N/A"/>
    <s v="N/A"/>
    <s v="N/A"/>
    <s v="N/A"/>
    <d v="2022-11-30T00:00:00"/>
    <d v="2022-11-30T00:00:00"/>
    <s v="SI"/>
    <s v="Bogotá D.C."/>
    <s v="Cumplimiento"/>
    <s v="21-47-101021805"/>
    <n v="0"/>
    <s v="Seguros del Estado S.A."/>
    <d v="2022-07-29T00:00:00"/>
    <s v="29/07/2022 - 31/05/2023"/>
    <s v="PENDIENTE"/>
    <s v="Garantia pendiente"/>
    <x v="1"/>
    <s v="Ingreso"/>
    <s v="N/A"/>
    <s v="PENDIENTE"/>
    <s v="PENDIENTE"/>
    <s v="FEMENINO"/>
    <s v="silvia.higuera@jep.gov.co"/>
    <s v="https://community.secop.gov.co/Public/Tendering/ContractNoticePhases/View?PPI=CO1.PPI.19569345&amp;isFromPublicArea=True&amp;isModal=False"/>
    <n v="7"/>
    <n v="2022"/>
  </r>
  <r>
    <s v="JEP-635-2022"/>
    <s v="JEP-CSPO-615-2022"/>
    <s v="Paola Casas"/>
    <d v="2022-07-21T00:00:00"/>
    <s v="Susana Andrea Gómez Mora"/>
    <s v="Susana Andrea"/>
    <s v="Gómez Mora"/>
    <x v="1"/>
    <s v="1. Prestación de servicios"/>
    <n v="1085261245"/>
    <n v="7"/>
    <s v="Persona Natural"/>
    <s v="San Andres de Tumaco"/>
    <s v="Prestar servicios profesionales para apoyar y acompañar en los procesos de mejoramiento de la gestión judicial de la Secretaría General Judicial."/>
    <m/>
    <s v="Harvey Danilo Suarez Morales"/>
    <s v="Secretaría Ejecutiva"/>
    <s v="Subsecretaría Ejecutiva "/>
    <s v="Subsecretaría Ejecutiva "/>
    <s v="Yuly Saenz Berdugo "/>
    <s v="Secretaría General Judicial"/>
    <s v="N/A"/>
    <s v="Magistratura _x000a_Secretaría General Judicial"/>
    <s v="N/A"/>
    <s v="Inversión"/>
    <n v="21684420"/>
    <s v="N/A"/>
    <s v="N/A"/>
    <n v="3614070"/>
    <n v="92322"/>
    <n v="346322"/>
    <n v="2018011001091"/>
    <d v="2022-07-28T00:00:00"/>
    <d v="2022-08-05T00:00:00"/>
    <s v="Sandy Tatiana Bernal Almario"/>
    <n v="1018507048"/>
    <n v="7"/>
    <d v="2022-11-01T00:00:00"/>
    <n v="0"/>
    <s v="N/A"/>
    <n v="0"/>
    <s v="N/A"/>
    <n v="0"/>
    <s v="N/A"/>
    <n v="0"/>
    <n v="21684420"/>
    <s v="NO"/>
    <s v="N/A"/>
    <s v="N/A"/>
    <s v="N/A"/>
    <s v="N/A"/>
    <d v="2022-12-31T00:00:00"/>
    <d v="2022-12-31T00:00:00"/>
    <s v="SI"/>
    <s v="Bogotá D.C."/>
    <s v="Cumplimiento"/>
    <s v="436-47-994000055921"/>
    <n v="0"/>
    <s v="Aseguradora Solidaria de Colombia"/>
    <d v="2022-08-02T00:00:00"/>
    <s v="29/07/2022 - 30/06/2023"/>
    <s v="PENDIENTE"/>
    <s v="Cesión a partir del 1/11/2022"/>
    <x v="1"/>
    <s v="Cesión"/>
    <s v="N/A"/>
    <s v="DERECHO"/>
    <s v="N/A"/>
    <s v="FEMENINO"/>
    <s v="susana.gomez@jep.gov.co"/>
    <s v="https://community.secop.gov.co/Public/Tendering/ContractNoticePhases/View?PPI=CO1.PPI.19580934&amp;isFromPublicArea=True&amp;isModal=False"/>
    <n v="7"/>
    <n v="2022"/>
  </r>
  <r>
    <s v="JEP-636-2022"/>
    <s v="JEP-CSPO-616-2022"/>
    <s v="Paola Casas"/>
    <d v="2022-07-21T00:00:00"/>
    <s v="Eliana Cuevas Mossos"/>
    <m/>
    <m/>
    <x v="1"/>
    <s v="1. Prestación de servicios"/>
    <n v="52110893"/>
    <n v="1"/>
    <s v="Persona Natural"/>
    <s v="Bogotá"/>
    <s v="Prestar servicios profesionales para apoyar y acompañar en los procesos de mejoramiento de la gestión judicial de la Secretaría General Judicial."/>
    <m/>
    <s v="Harvey Danilo Suarez Morales"/>
    <s v="Secretaría Ejecutiva"/>
    <s v="Subsecretaría Ejecutiva "/>
    <s v="Subsecretaría Ejecutiva "/>
    <s v="Yuly Saenz Berdugo "/>
    <s v="Secretaría General Judicial"/>
    <s v="N/A"/>
    <s v="Magistratura _x000a_Secretaría General Judicial"/>
    <s v="N/A"/>
    <s v="Inversión"/>
    <n v="21684420"/>
    <s v="N/A"/>
    <s v="N/A"/>
    <n v="3614070"/>
    <n v="92222"/>
    <n v="346422"/>
    <n v="2018011001091"/>
    <d v="2022-07-28T00:00:00"/>
    <d v="2022-08-03T00:00:00"/>
    <s v="N/A"/>
    <s v="N/A"/>
    <s v="N/A"/>
    <s v="N/A"/>
    <n v="0"/>
    <s v="N/A"/>
    <n v="0"/>
    <s v="N/A"/>
    <n v="0"/>
    <s v="N/A"/>
    <n v="0"/>
    <n v="21684420"/>
    <s v="NO"/>
    <s v="N/A"/>
    <s v="N/A"/>
    <s v="N/A"/>
    <s v="N/A"/>
    <d v="2022-12-31T00:00:00"/>
    <d v="2022-12-31T00:00:00"/>
    <s v="SI"/>
    <s v="Bogotá D.C."/>
    <s v="Cumplimiento"/>
    <s v="33-45-101111247"/>
    <n v="0"/>
    <s v="Seguros del Estado S.A."/>
    <d v="2022-07-30T00:00:00"/>
    <s v="29/07/2022 - 07/07/2023"/>
    <s v="PENDIENTE"/>
    <s v="Garantia pendiente"/>
    <x v="1"/>
    <s v="Ingreso"/>
    <s v="N/A"/>
    <s v="PENDIENTE"/>
    <s v="PENDIENTE"/>
    <s v="FEMENINO"/>
    <s v="eliana.cuevas@jep.gov.co"/>
    <s v="https://community.secop.gov.co/Public/Tendering/ContractNoticePhases/View?PPI=CO1.PPI.19583210&amp;isFromPublicArea=True&amp;isModal=False"/>
    <n v="7"/>
    <n v="2022"/>
  </r>
  <r>
    <s v="JEP-637-2022"/>
    <s v="JEP-CSPO-617-2022"/>
    <s v="Clara Torres"/>
    <d v="2022-07-21T00:00:00"/>
    <s v="Diana Carolina Fabra Gutierrez"/>
    <m/>
    <m/>
    <x v="1"/>
    <s v="1. Prestación de servicios"/>
    <n v="1067901916"/>
    <n v="2"/>
    <s v="Persona Natural"/>
    <s v="Bogotá"/>
    <s v="Prestar servicios profesionales en el apoyo y acompañamiento a la Secretaría Ejecutiva en la contestación y seguimiento a peticiones de contenido jurídico, órdenes judiciales y demás asuntos relacionados con la Secretaría Ejecutiva propios de su competencia y en el marco de la JEP"/>
    <m/>
    <s v="Harvey Danilo Suarez Morales"/>
    <s v="Secretaría Ejecutiva"/>
    <s v="Dirección de Asuntos Jurídicos"/>
    <s v="Departamento de Conceptos y Representación Jurídica"/>
    <s v="Carlos Iván Castro Sabbagh"/>
    <s v="Departamento de Conceptos y Representación Jurídica"/>
    <s v="N/A"/>
    <s v="N/A"/>
    <s v="N/A"/>
    <s v="Inversión"/>
    <n v="38791033"/>
    <s v="N/A"/>
    <s v="N/A"/>
    <n v="7228143"/>
    <n v="96322"/>
    <n v="346222"/>
    <s v="_x0009_2018011001091"/>
    <d v="2022-07-29T00:00:00"/>
    <d v="2022-07-29T00:00:00"/>
    <s v="N/A"/>
    <s v="N/A"/>
    <s v="N/A"/>
    <s v="N/A"/>
    <n v="0"/>
    <s v="N/A"/>
    <n v="0"/>
    <s v="N/A"/>
    <n v="0"/>
    <s v="N/A"/>
    <n v="-117"/>
    <n v="38791033"/>
    <s v="NO"/>
    <s v="N/A"/>
    <s v="N/A"/>
    <s v="N/A"/>
    <s v="N/A"/>
    <d v="2022-12-31T00:00:00"/>
    <d v="2022-09-05T00:00:00"/>
    <s v="SI"/>
    <s v="Bogotá D.C."/>
    <s v="Cumplimiento"/>
    <s v="21-47-101021802"/>
    <n v="0"/>
    <s v="Seguros del Estado S.A."/>
    <d v="2022-07-29T00:00:00"/>
    <s v="29/07/2022 - 30/06/2023"/>
    <s v="PENDIENTE"/>
    <s v="El 5 de septiembre se aprueba terminación anticipada del contrato"/>
    <x v="0"/>
    <s v="Ingreso"/>
    <s v="N/A"/>
    <s v="PENDIENTE"/>
    <s v="PENDIENTE"/>
    <s v="FEMENINO"/>
    <s v="N/R"/>
    <s v="https://community.secop.gov.co/Public/Tendering/ContractNoticePhases/View?PPI=CO1.PPI.19566292&amp;isFromPublicArea=True&amp;isModal=False"/>
    <n v="7"/>
    <n v="2022"/>
  </r>
  <r>
    <s v="JEP-638-2022"/>
    <s v="JEP-CSPO-618-2022"/>
    <s v="Clara Torres"/>
    <d v="2022-07-21T00:00:00"/>
    <s v="Yon Federico Cadin Abaunza"/>
    <m/>
    <m/>
    <x v="1"/>
    <s v="1. Prestación de servicios"/>
    <n v="1020805691"/>
    <n v="9"/>
    <s v="Persona Natural"/>
    <s v="Bogotá"/>
    <s v="Prestar servicios profesionales en el apoyo y acompañamiento a la Secretaría Ejecutiva en la contestación y seguimiento a peticiones de contenido jurídico, órdenes judiciales y demás asuntos relacionados con la Secretaría Ejecutiva propios de su competencia y en el marco de la JEP"/>
    <m/>
    <s v="Harvey Danilo Suarez Morales"/>
    <s v="Secretaría Ejecutiva"/>
    <s v="Dirección de Asuntos Jurídicos"/>
    <s v="Departamento de Conceptos y Representación Jurídica"/>
    <s v="Carlos Iván Castro Sabbagh"/>
    <s v="Departamento de Conceptos y Representación Jurídica"/>
    <s v="N/A"/>
    <s v="N/A"/>
    <s v="N/A"/>
    <s v="Inversión"/>
    <n v="38791033"/>
    <s v="N/A"/>
    <s v="N/A"/>
    <n v="7228143"/>
    <n v="96422"/>
    <n v="342822"/>
    <n v="2018011001091"/>
    <d v="2022-07-28T00:00:00"/>
    <d v="2022-07-29T00:00:00"/>
    <s v="N/A"/>
    <s v="N/A"/>
    <s v="N/A"/>
    <s v="N/A"/>
    <n v="0"/>
    <s v="N/A"/>
    <n v="0"/>
    <s v="N/A"/>
    <n v="0"/>
    <s v="N/A"/>
    <n v="0"/>
    <n v="38791033"/>
    <s v="NO"/>
    <s v="N/A"/>
    <s v="N/A"/>
    <s v="N/A"/>
    <s v="N/A"/>
    <d v="2022-12-31T00:00:00"/>
    <d v="2022-12-31T00:00:00"/>
    <s v="SI"/>
    <s v="Bogotá D.C."/>
    <s v="Cumplimiento"/>
    <s v="380-47-994000126767"/>
    <n v="0"/>
    <s v="Aseguradora Solidaria de Colombia"/>
    <d v="2022-07-29T00:00:00"/>
    <s v="28/07/2022 - 15/07/2023"/>
    <s v="PENDIENTE"/>
    <s v="Ninguna"/>
    <x v="1"/>
    <s v="Ingreso"/>
    <s v="N/A"/>
    <s v="PENDIENTE"/>
    <s v="PENDIENTE"/>
    <s v="MASCULINO"/>
    <s v="yon.cadin@jep.gov.co"/>
    <s v="https://community.secop.gov.co/Public/Tendering/ContractNoticePhases/View?PPI=CO1.PPI.19566902&amp;isFromPublicArea=True&amp;isModal=False"/>
    <n v="7"/>
    <n v="2022"/>
  </r>
  <r>
    <s v="JEP-639-2022"/>
    <s v="JEP-CSPO-619-2022"/>
    <s v="Angela Maria Esquivel"/>
    <d v="2022-07-21T00:00:00"/>
    <s v="Ginny Katherine Alba Medina"/>
    <m/>
    <m/>
    <x v="1"/>
    <s v="1. Prestación de servicios"/>
    <n v="1030562260"/>
    <n v="1"/>
    <s v="Persona Natural"/>
    <s v="Bogotá"/>
    <s v="Prestar servicios profesionales especializados en enfoque étnico racial para apoyar y acompañar a la secretaria ejecutiva de la JEP en la gestión territorial con los pueblos étnicos en la región de la Amazonía y Orinoquía, en el marco de la misionalidad de la Entidad"/>
    <m/>
    <s v="Harvey Danilo Suarez Morales"/>
    <s v="Secretaría Ejecutiva"/>
    <s v="Subsecretaría Ejecutiva "/>
    <s v="Departamento de Enfoques Diferenciales "/>
    <s v="Olivia de Jesús Clavijo Ortiz"/>
    <s v="Departamento de Enfoques Diferenciales "/>
    <s v="N/A"/>
    <s v="N/A"/>
    <s v="N/A"/>
    <s v="Inversión"/>
    <n v="35981695"/>
    <s v="N/A"/>
    <s v="N/A"/>
    <n v="8240084"/>
    <n v="90522"/>
    <n v="340122"/>
    <n v="2018011001091"/>
    <d v="2022-07-26T00:00:00"/>
    <d v="2022-08-01T00:00:00"/>
    <s v="N/A"/>
    <s v="N/A"/>
    <s v="N/A"/>
    <s v="N/A"/>
    <n v="0"/>
    <s v="N/A"/>
    <n v="0"/>
    <s v="N/A"/>
    <n v="0"/>
    <s v="N/A"/>
    <n v="0"/>
    <n v="35981695"/>
    <s v="NO"/>
    <s v="N/A"/>
    <s v="N/A"/>
    <s v="N/A"/>
    <s v="N/A"/>
    <d v="2022-11-30T00:00:00"/>
    <d v="2022-11-30T00:00:00"/>
    <s v="SI"/>
    <s v="Amazonía y Orinoquía"/>
    <s v="Cumplimiento"/>
    <s v="21-45-101379030"/>
    <n v="0"/>
    <s v="Seguros del Estado S.A."/>
    <d v="2022-07-26T00:00:00"/>
    <s v="26/07/2022 - 01/06/2023"/>
    <s v="PENDIENTE"/>
    <s v="Ninguna"/>
    <x v="1"/>
    <s v="Ingreso"/>
    <s v="N/A"/>
    <s v="PENDIENTE"/>
    <s v="PENDIENTE"/>
    <s v="FEMENINO"/>
    <s v="ginny.alba@jep.gov.co"/>
    <s v="https://community.secop.gov.co/Public/Tendering/ContractNoticePhases/View?PPI=CO1.PPI.19565013&amp;isFromPublicArea=True&amp;isModal=False"/>
    <n v="7"/>
    <n v="2022"/>
  </r>
  <r>
    <s v="JEP-640-2022"/>
    <s v="JEP-CSPO-620-2022"/>
    <s v="Angela Maria Esquivel"/>
    <d v="2022-07-22T00:00:00"/>
    <s v="Ana Teresa Vergara Casama"/>
    <m/>
    <m/>
    <x v="1"/>
    <s v="1. Prestación de servicios"/>
    <n v="39313329"/>
    <n v="3"/>
    <s v="Persona Natural"/>
    <s v="Chigorodó"/>
    <s v="Prestar servicios profesionales especializados en enfoque étnico racial para apoyar y acompañar a la Secretaria Ejecutiva de la JEP en la gestión territorial con los pueblos indígenas en la región de Urabá, Bajo Atrato y Darién, en el marco de la misionalidad de la Entidad"/>
    <m/>
    <s v="Harvey Danilo Suarez Morales"/>
    <s v="Secretaría Ejecutiva"/>
    <s v="Subsecretaría Ejecutiva "/>
    <s v="Departamento de Enfoques Diferenciales "/>
    <s v="Eliana Fernanda Antonio Rosero"/>
    <s v="Departamento de Enfoques Diferenciales "/>
    <s v="N/A"/>
    <s v="N/A"/>
    <s v="N/A"/>
    <s v="Inversión"/>
    <n v="35981695"/>
    <s v="N/A"/>
    <s v="N/A"/>
    <n v="8240084"/>
    <s v="_x0009_89322"/>
    <s v="_x0009_347522"/>
    <n v="2018011001091"/>
    <d v="2022-07-29T00:00:00"/>
    <d v="2022-08-04T00:00:00"/>
    <s v="N/A"/>
    <s v="N/A"/>
    <s v="N/A"/>
    <s v="N/A"/>
    <n v="-3021359"/>
    <d v="2022-08-31T00:00:00"/>
    <n v="0"/>
    <s v="N/A"/>
    <n v="0"/>
    <s v="N/A"/>
    <n v="0"/>
    <n v="32960336"/>
    <s v="NO"/>
    <s v="N/A"/>
    <s v="N/A"/>
    <s v="N/A"/>
    <s v="N/A"/>
    <d v="2022-11-30T00:00:00"/>
    <d v="2022-11-30T00:00:00"/>
    <s v="SI"/>
    <s v="Región de Urabá, Bajo Atrato y Darién"/>
    <s v="Cumplimiento"/>
    <s v="37-47-101003562"/>
    <n v="1"/>
    <s v="Seguros del Estado S.A."/>
    <d v="2022-08-02T00:00:00"/>
    <s v="26/07/2022 - 31/05/2023"/>
    <s v="PENDIENTE"/>
    <s v="Modificación - forma de pago del CTO JEP-640-2022 en proceso 08/09/2022_x000a_En fecha del 31/08/2022 se reduce el valor del contrato en $3.021.359 y se modifica la formar de pago los literales A y B"/>
    <x v="1"/>
    <s v="Adición o reducción"/>
    <s v="N/A"/>
    <s v="PENDIENTE"/>
    <s v="PENDIENTE"/>
    <s v="FEMENINO"/>
    <s v="ana.vergara@jep.gov.co"/>
    <s v="https://community.secop.gov.co/Public/Tendering/ContractNoticePhases/View?PPI=CO1.PPI.19577364&amp;isFromPublicArea=True&amp;isModal=False"/>
    <n v="7"/>
    <n v="2022"/>
  </r>
  <r>
    <s v="JEP-641-2022"/>
    <s v="JEP-CSPO-621-2022"/>
    <s v="Ángela Esquivel "/>
    <d v="2022-07-22T00:00:00"/>
    <s v="Yury Acosta Rosero"/>
    <m/>
    <m/>
    <x v="1"/>
    <s v="1. Prestación de servicios"/>
    <n v="27253707"/>
    <n v="2"/>
    <s v="Persona Natural"/>
    <s v="Pasto"/>
    <s v="Prestar servicios profesionales especializados en enfoque étnico racial para apoyar y acompañar a la Secretaria Ejecutiva de la JEP en la gestión territorial con los pueblos indígenas del Departamento de Nariño en el marco de la misionalidad de la Entidad"/>
    <m/>
    <s v="Harvey Danilo Suarez Morales"/>
    <s v="Secretaría Ejecutiva"/>
    <s v="Subsecretaría Ejecutiva "/>
    <s v="Departamento de Enfoques Diferenciales "/>
    <s v="Olivia de Jesús Clavijo Ortiz"/>
    <s v="Departamento de Enfoques Diferenciales "/>
    <s v="N/A"/>
    <s v="N/A"/>
    <s v="N/A"/>
    <s v="Inversión"/>
    <n v="35981695"/>
    <s v="N/A"/>
    <s v="N/A"/>
    <n v="8240084"/>
    <n v="89722"/>
    <s v="_x0009_348122"/>
    <n v="2018011001091"/>
    <d v="2022-08-01T00:00:00"/>
    <d v="2022-08-02T00:00:00"/>
    <s v="N/A"/>
    <s v="N/A"/>
    <s v="N/A"/>
    <s v="N/A"/>
    <n v="0"/>
    <s v="N/A"/>
    <n v="0"/>
    <s v="N/A"/>
    <n v="0"/>
    <s v="N/A"/>
    <n v="0"/>
    <n v="35981695"/>
    <s v="NO"/>
    <s v="N/A"/>
    <s v="N/A"/>
    <s v="N/A"/>
    <s v="N/A"/>
    <d v="2022-11-30T00:00:00"/>
    <d v="2022-11-30T00:00:00"/>
    <s v="SI"/>
    <s v="Nariño"/>
    <s v="Cumplimiento"/>
    <s v="41-45-101078197"/>
    <n v="0"/>
    <s v="Seguros del Estado S.A."/>
    <d v="2022-08-01T00:00:00"/>
    <s v="01/08/2022 - 31/05/2023"/>
    <s v="PENDIENTE"/>
    <s v="Ninguna"/>
    <x v="1"/>
    <s v="Ingreso"/>
    <s v="N/A"/>
    <s v="SOCIOLOGÍA"/>
    <s v="N/A"/>
    <s v="FEMENINO"/>
    <s v="yury.acosta@jep.gov.co"/>
    <s v="https://community.secop.gov.co/Public/Tendering/ContractNoticePhases/View?PPI=CO1.PPI.19580653&amp;isFromPublicArea=True&amp;isModal=False"/>
    <n v="8"/>
    <n v="2022"/>
  </r>
  <r>
    <s v="JEP-642-2022"/>
    <s v="JEP-IPI-004-2022"/>
    <s v="Clara Torres"/>
    <d v="2022-07-22T00:00:00"/>
    <s v="Meltec Comunicaciones S.A."/>
    <s v="N/A"/>
    <s v="N/A"/>
    <x v="4"/>
    <s v="1. Prestación de servicios"/>
    <n v="830079015"/>
    <n v="1"/>
    <s v="Persona Jurídica"/>
    <s v="Bogotá D.C. "/>
    <s v="Prestación del servicio de monitoreo mediante dispositivos electrónicos, para comparecientes sometidos a la Jurisdicción Especial para la Paz"/>
    <m/>
    <s v="Harvey Danilo Suarez Morales"/>
    <s v="Secretaría Ejecutiva"/>
    <s v="Subsecretaría Ejecutiva "/>
    <s v="Subsecretaría Ejecutiva "/>
    <s v="Angela María Mora Soto"/>
    <s v="Subsecretaría Ejecutiva "/>
    <s v="N/A"/>
    <s v="N/A"/>
    <s v="N/A"/>
    <s v="Inversión"/>
    <n v="268877632.5"/>
    <s v="N/A"/>
    <s v="N/A"/>
    <s v="N/A"/>
    <n v="70822"/>
    <n v="350122"/>
    <n v="2018011001091"/>
    <d v="2022-08-09T00:00:00"/>
    <d v="2022-08-09T00:00:00"/>
    <s v="N/A"/>
    <s v="N/A"/>
    <s v="N/A"/>
    <s v="N/A"/>
    <n v="0"/>
    <s v="N/A"/>
    <n v="0"/>
    <s v="N/A"/>
    <n v="0"/>
    <s v="N/A"/>
    <n v="0"/>
    <n v="268877632.5"/>
    <s v="NO"/>
    <s v="N/A"/>
    <s v="N/A"/>
    <s v="N/A"/>
    <s v="N/A"/>
    <d v="2022-12-15T00:00:00"/>
    <d v="2022-12-15T00:00:00"/>
    <s v="SI"/>
    <s v="Bogotá D.C. -JEP"/>
    <s v="Cumplimiento"/>
    <s v="33-45-101111213"/>
    <n v="0"/>
    <s v="Seguros del Estado S.A."/>
    <d v="2022-07-29T00:00:00"/>
    <s v="29/07/2022 - 15/12/2025"/>
    <s v="PENDIENTE"/>
    <s v="Se pagará mensualmente, desde el inicio de la operación el costo unitario del servicio de_x000a_monitoreo de 20 dispositivos electrónicos."/>
    <x v="1"/>
    <s v="Ingreso"/>
    <s v="N/A"/>
    <s v="N/A"/>
    <s v="N/A"/>
    <s v="N/A"/>
    <s v="N/A"/>
    <s v="https://community.secop.gov.co/Public/Tendering/ContractNoticePhases/View?PPI=CO1.PPI.19172829&amp;isFromPublicArea=True&amp;isModal=False"/>
    <n v="8"/>
    <n v="2022"/>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47">
  <r>
    <n v="0"/>
    <n v="707"/>
    <n v="89449"/>
    <s v="JEP-TVEC-003-2022"/>
    <s v="Ángela Esquivel "/>
    <s v="NR"/>
    <s v="CONTROLES EMPRESARIALES SAS"/>
    <s v="N/A"/>
    <s v="N/A"/>
    <x v="0"/>
    <s v="2. Compraventa "/>
    <n v="800058607"/>
    <n v="2"/>
    <x v="0"/>
    <s v="N/D"/>
    <s v="Renovar las licencias de SharePoint, MSDN y connector para la solución de portal web 2022."/>
    <s v="Funciones de la dependencia"/>
    <s v="Luis Felipe Rivera García"/>
    <s v="Dirección de Tecnologías de la Información"/>
    <s v="Dirección de Tecnologías de la Información"/>
    <s v="Dirección de Tecnologías de la Información"/>
    <s v="Luis Felipe Rivera Garcia"/>
    <x v="0"/>
    <s v="N/A"/>
    <s v="N/A"/>
    <s v="N/A"/>
    <s v="Inversión"/>
    <n v="18925743.710000001"/>
    <s v="N/A"/>
    <s v="N/A"/>
    <s v="N/A"/>
    <n v="69922"/>
    <n v="217422"/>
    <n v="2018011000870"/>
    <d v="2022-05-06T00:00:00"/>
    <d v="2022-05-06T00:00:00"/>
    <s v="N/A"/>
    <s v="N/A"/>
    <s v="N/A"/>
    <s v="N/A"/>
    <n v="0"/>
    <s v="N/A"/>
    <n v="0"/>
    <s v="N/A"/>
    <n v="0"/>
    <s v="N/A"/>
    <n v="0"/>
    <n v="18925743.710000001"/>
    <s v="NO"/>
    <s v="N/A"/>
    <s v="N/A"/>
    <s v="N/A"/>
    <s v="N/A"/>
    <d v="2022-07-05T00:00:00"/>
    <d v="2022-07-05T00:00:00"/>
    <s v="SI"/>
    <s v="Bogotá D.C"/>
    <s v="N/D"/>
    <s v="N/D"/>
    <s v="N/D"/>
    <s v="N/D"/>
    <s v="N/D"/>
    <s v="N/D"/>
    <s v="PENDIENTE"/>
    <s v="N/A"/>
    <x v="0"/>
    <s v="Ingreso"/>
    <m/>
    <s v="N/A"/>
    <s v="N/A"/>
    <s v="N/A"/>
    <s v="N/A"/>
    <s v="https://www.colombiacompra.gov.co/tienda-virtual-del-estado-colombiano/ordenes-compra/89449"/>
    <x v="0"/>
    <n v="2022"/>
  </r>
  <r>
    <s v="JEP-001"/>
    <n v="116"/>
    <s v="JEP-001-2022"/>
    <s v="JEP-CSPO-001-2022"/>
    <s v="Carlos Torres"/>
    <s v="N/R"/>
    <s v="Paola Andrea Casas Rodriguez "/>
    <m/>
    <m/>
    <x v="1"/>
    <s v="1. Prestación de servicios"/>
    <n v="1018444989"/>
    <n v="0"/>
    <x v="1"/>
    <s v="NA"/>
    <s v="Prestar servicios profesionales para apoyar la gestión jurídica de la subdirección de contratación en los diferentes procesos y trámites que le sean asignados."/>
    <m/>
    <s v="Harvey Danilo Suarez Morales"/>
    <s v="Secretaría Ejecutiva"/>
    <s v="Dirección de Asuntos Jurídicos"/>
    <s v="Subdirección de Contratación"/>
    <s v="Fabio Leonardo Muñoz Sarmiento"/>
    <x v="1"/>
    <s v="N/A"/>
    <s v="N/A"/>
    <s v="N/A"/>
    <s v="Inversión"/>
    <n v="102000000"/>
    <s v="N/A"/>
    <s v="N/A"/>
    <n v="8500000"/>
    <n v="30422"/>
    <n v="24422"/>
    <n v="2018011001175"/>
    <d v="2022-01-05T00:00:00"/>
    <d v="2022-01-05T00:00:00"/>
    <s v="N/A"/>
    <s v="N/A"/>
    <s v="N/A"/>
    <s v="N/A"/>
    <n v="-850009"/>
    <s v="Julio"/>
    <n v="0"/>
    <s v="N/A"/>
    <n v="0"/>
    <s v="N/A"/>
    <n v="0"/>
    <n v="101149991"/>
    <s v="NO"/>
    <s v="N/A"/>
    <s v="N/A"/>
    <s v="N/A"/>
    <s v="N/A"/>
    <d v="2022-12-31T00:00:00"/>
    <d v="2022-12-31T00:00:00"/>
    <s v="NO"/>
    <s v="Bogotá D.C"/>
    <s v="Cumplimiento"/>
    <s v="21-45-101356841"/>
    <n v="0"/>
    <s v="Seguros del Estado "/>
    <d v="2022-01-05T00:00:00"/>
    <s v="05-01-2022 - 01-07-2023"/>
    <s v="https://jepcolombia-my.sharepoint.com/:b:/r/personal/carlos_torres_jep_gov_co/Documents/Documentos/Contractual/Contractual%20-%20Onedrive/Validaci%C3%B3n%20p%C3%B3lizas%20CPS/.VERIFICACI%C3%93N%20DE%20P%C3%93LIZAS%20CONTRATOS%202022/Verificacio%CC%81n%20po%CC%81liza%20contrato%20JEP-001-2022.pdf?csf=1&amp;web=1&amp;e=TEXK4L"/>
    <s v="N/A"/>
    <x v="1"/>
    <s v="Ingreso"/>
    <m/>
    <s v="DERECHO"/>
    <s v="N/A"/>
    <s v="FEMENINO"/>
    <s v="paola.casas@jep.gov.co"/>
    <s v="https://community.secop.gov.co/Public/Tendering/OpportunityDetail/Index?noticeUID=CO1.NTC.2492706&amp;isFromPublicArea=True&amp;isModal=False"/>
    <x v="1"/>
    <n v="2022"/>
  </r>
  <r>
    <s v="JEP-002"/>
    <n v="117"/>
    <s v="JEP-002-2022"/>
    <s v="JEP-CSPO-002-2022"/>
    <s v="Carlos Torres"/>
    <s v="N/R"/>
    <s v="Johanna Elizabeth Duarte Garcia"/>
    <m/>
    <m/>
    <x v="1"/>
    <s v="1. Prestación de servicios"/>
    <n v="52513699"/>
    <n v="9"/>
    <x v="1"/>
    <s v="NA"/>
    <s v="Prestar servicios profesionales para apoyar y acompañar la gestión jurídica de la subdirección de contratación en los diferentes procesos, trámites y gestiones que le sean asignados"/>
    <m/>
    <s v="Harvey Danilo Suarez Morales"/>
    <s v="Secretaría Ejecutiva"/>
    <s v="Dirección de Asuntos Jurídicos"/>
    <s v="Subdirección de Contratación"/>
    <s v="Fabio Leonardo Muñoz Sarmiento"/>
    <x v="1"/>
    <s v="N/A"/>
    <s v="N/A"/>
    <s v="N/A"/>
    <s v="Inversión"/>
    <n v="108000000"/>
    <s v="N/A"/>
    <s v="N/A"/>
    <s v="$9.000.000,00"/>
    <n v="30622"/>
    <n v="25022"/>
    <n v="2018011001175"/>
    <d v="2022-01-06T00:00:00"/>
    <d v="2022-01-07T00:00:00"/>
    <s v="Camila Méndez Quimbayo"/>
    <n v="52997.065999999999"/>
    <n v="3"/>
    <d v="2022-10-07T00:00:00"/>
    <n v="0"/>
    <s v="N/A"/>
    <n v="0"/>
    <s v="N/A"/>
    <n v="0"/>
    <s v="N/A"/>
    <n v="0"/>
    <n v="108000000"/>
    <s v="NO"/>
    <s v="N/A"/>
    <s v="N/A"/>
    <s v="N/A"/>
    <s v="N/A"/>
    <d v="2022-12-31T00:00:00"/>
    <d v="2022-12-31T00:00:00"/>
    <s v="NO"/>
    <s v="Bogotá D.C"/>
    <s v="Cumplimiento"/>
    <s v="21-45-101356918"/>
    <n v="0"/>
    <s v="Seguros del Estado "/>
    <d v="2022-01-06T00:00:00"/>
    <s v="06-01-2022 - 01-07-2023"/>
    <s v="https://jepcolombia-my.sharepoint.com/personal/carlos_torres_jep_gov_co/_layouts/15/onedrive.aspx?q=002&amp;searchScope=folder&amp;id=%2Fpersonal%2Fcarlos%5Ftorres%5Fjep%5Fgov%5Fco%2FDocuments%2FDocumentos%2FContractual%2FContractual%20%2D%20Onedrive%2FValidaci%C3%B3n%20p%C3%B3lizas%20CPS%2F%2EVERIFICACI%C3%93N%20DE%20P%C3%93LIZAS%20CONTRATOS%202022%2FVerificacio%CC%81n%20po%CC%81liza%20contrato%20JEP%2D002%2D2022%2Epdf&amp;parent=%2Fpersonal%2Fcarlos%5Ftorres%5Fjep%5Fgov%5Fco%2FDocuments%2FDocumentos%2FContractual%2FContractual%20%2D%20Onedrive%2FValidaci%C3%B3n%20p%C3%B3lizas%20CPS%2F%2EVERIFICACI%C3%93N%20DE%20P%C3%93LIZAS%20CONTRATOS%202022&amp;parentview=7"/>
    <s v="En fehca del 7/10/2022 se aprobó la cesi+on del contrato"/>
    <x v="1"/>
    <s v="Cesión"/>
    <m/>
    <s v="DERECHO"/>
    <s v="N/A"/>
    <s v="FEMENINO"/>
    <s v="johanna.duarte@jep.gov.co"/>
    <s v="https://community.secop.gov.co/Public/Tendering/OpportunityDetail/Index?noticeUID=CO1.NTC.2492540&amp;isFromPublicArea=True&amp;isModal=False"/>
    <x v="1"/>
    <n v="2022"/>
  </r>
  <r>
    <s v="JEP-003"/>
    <n v="115"/>
    <s v="JEP-003-2022"/>
    <s v="JEP-CSPO-003-2022"/>
    <s v="Carlos Torres"/>
    <s v="N/R"/>
    <s v="Linda Selene Ramos Fuentes"/>
    <m/>
    <m/>
    <x v="1"/>
    <s v="1. Prestación de servicios"/>
    <n v="1122647365"/>
    <n v="4"/>
    <x v="1"/>
    <s v="NA"/>
    <s v="Prestar servicios profesionales a la Dirección de Asuntos Jurídicos en el desarrollo de las actividades de seguimiento y reportes relacionados con la gestión estratégica de planeación de la dependencia para el fortalecimiento institucional de la Jurisdicción Especial para la Paz"/>
    <m/>
    <s v="Harvey Danilo Suarez Morales"/>
    <s v="Secretaría Ejecutiva"/>
    <s v="Dirección de Asuntos Jurídicos"/>
    <s v="Subdirección de Contratación"/>
    <s v="Fabio Leonardo Muñoz Sarmiento"/>
    <x v="1"/>
    <s v="N/A"/>
    <s v="N/A"/>
    <s v="N/A"/>
    <s v="Inversión"/>
    <n v="67200000"/>
    <s v="N/A"/>
    <s v="N/A"/>
    <s v="$5.600.000"/>
    <n v="30522"/>
    <n v="24522"/>
    <n v="2018011001175"/>
    <d v="2022-01-05T00:00:00"/>
    <d v="2022-01-05T00:00:00"/>
    <s v="N/A"/>
    <s v="N/A"/>
    <s v="N/A"/>
    <s v="N/A"/>
    <n v="0"/>
    <s v="N/A"/>
    <n v="0"/>
    <s v="N/A"/>
    <n v="0"/>
    <s v="N/A"/>
    <n v="0"/>
    <n v="67200000"/>
    <s v="NO"/>
    <s v="N/A"/>
    <s v="N/A"/>
    <s v="N/A"/>
    <s v="N/A"/>
    <d v="2022-12-31T00:00:00"/>
    <d v="2022-12-31T00:00:00"/>
    <s v="NO"/>
    <s v="Bogotá D.C"/>
    <s v="Cumplimiento"/>
    <s v="21-45-101356855"/>
    <n v="0"/>
    <s v="Seguros del Estado "/>
    <d v="2022-01-05T00:00:00"/>
    <s v="05-01-2022 - 01-07-2023"/>
    <s v="https://jepcolombia-my.sharepoint.com/personal/carlos_torres_jep_gov_co/_layouts/15/onedrive.aspx?ct=1642598655799&amp;or=OWA%2DNT&amp;cid=87b3df0b%2Da8fd%2Da84e%2Db3f6%2Dda4d6bfbbaa3&amp;id=%2Fpersonal%2Fcarlos%5Ftorres%5Fjep%5Fgov%5Fco%2FDocuments%2FDocumentos%2FContractual%2FContractual%20%2D%20Onedrive%2FValidaci%C3%B3n%20p%C3%B3lizas%20CPS%2F%2EVERIFICACI%C3%93N%20DE%20P%C3%93LIZAS%20CONTRATOS%202022%2FVerificacio%CC%81n%20po%CC%81liza%20contrato%20JEP%2D003%2D2022%2Epdf&amp;parent=%2Fpersonal%2Fcarlos%5Ftorres%5Fjep%5Fgov%5Fco%2FDocuments%2FDocumentos%2FContractual%2FContractual%20%2D%20Onedrive%2FValidaci%C3%B3n%20p%C3%B3lizas%20CPS%2F%2EVERIFICACI%C3%93N%20DE%20P%C3%93LIZAS%20CONTRATOS%202022"/>
    <s v="N/A"/>
    <x v="1"/>
    <s v="Ingreso"/>
    <m/>
    <s v="ADMINISTRACIÓN PÚBLICA"/>
    <s v="N/A"/>
    <s v="FEMENINO"/>
    <s v="Linda.Ramos@jep.gov.co"/>
    <s v="https://community.secop.gov.co/Public/Tendering/OpportunityDetail/Index?noticeUID=CO1.NTC.2493002&amp;isFromPublicArea=True&amp;isModal=False"/>
    <x v="1"/>
    <n v="2022"/>
  </r>
  <r>
    <s v="JEP-004"/>
    <n v="597"/>
    <s v="JEP-004-2022"/>
    <s v="JEP-CSPO-004-2022"/>
    <s v="Carlos Torres"/>
    <s v="N/R"/>
    <s v="Jairo Ernesto Cuellar Jimenez"/>
    <m/>
    <m/>
    <x v="1"/>
    <s v="1. Prestación de servicios"/>
    <n v="79938281"/>
    <n v="7"/>
    <x v="1"/>
    <s v="NA"/>
    <s v="Prestar servicios profesionales a la Subdirección de Contratación para brindar acompañamiento contractual en los trámites, procesos, procedimientos, solicitudes, análisis de documentos y demás actividades asociadas al proceso de gestión contractual, como parte de la asistencia técnica para las decisiones de la justicia transicional y restaurativa"/>
    <m/>
    <s v="Harvey Danilo Suarez Morales"/>
    <s v="Secretaría Ejecutiva"/>
    <s v="Dirección de Asuntos Jurídicos"/>
    <s v="Subdirección de Contratación"/>
    <s v="Fabio Leonardo Muñoz Sarmiento"/>
    <x v="1"/>
    <s v="N/A"/>
    <s v="N/A"/>
    <s v="N/A"/>
    <s v="Inversión"/>
    <n v="102000000"/>
    <s v="N/A"/>
    <s v="N/A"/>
    <s v="$8.500.000,00"/>
    <n v="30822"/>
    <n v="24822"/>
    <n v="2018011001091"/>
    <d v="2022-01-06T00:00:00"/>
    <d v="2022-01-07T00:00:00"/>
    <s v="N/A"/>
    <s v="N/A"/>
    <s v="N/A"/>
    <s v="N/A"/>
    <n v="0"/>
    <s v="N/A"/>
    <n v="0"/>
    <s v="N/A"/>
    <n v="0"/>
    <s v="N/A"/>
    <n v="0"/>
    <n v="102000000"/>
    <s v="NO"/>
    <s v="N/A"/>
    <s v="N/A"/>
    <s v="N/A"/>
    <s v="N/A"/>
    <d v="2022-12-31T00:00:00"/>
    <d v="2022-12-31T00:00:00"/>
    <s v="NO"/>
    <s v="Bogotá D.C"/>
    <s v="Cumplimiento"/>
    <s v="390-47-994000066434"/>
    <n v="0"/>
    <s v="Aseguradora Solidaria"/>
    <d v="2022-01-06T00:00:00"/>
    <s v="06-01-2022 - 10-07-2023"/>
    <s v="https://jepcolombia-my.sharepoint.com/personal/carlos_torres_jep_gov_co/_layouts/15/onedrive.aspx?q=004&amp;searchScope=folder&amp;id=%2Fpersonal%2Fcarlos%5Ftorres%5Fjep%5Fgov%5Fco%2FDocuments%2FDocumentos%2FContractual%2FContractual%20%2D%20Onedrive%2FValidaci%C3%B3n%20p%C3%B3lizas%20CPS%2F%2EVERIFICACI%C3%93N%20DE%20P%C3%93LIZAS%20CONTRATOS%202022%2FVerificacio%CC%81n%20po%CC%81liza%20contrato%20JEP%2D004%2D2022%2Epdf&amp;parent=%2Fpersonal%2Fcarlos%5Ftorres%5Fjep%5Fgov%5Fco%2FDocuments%2FDocumentos%2FContractual%2FContractual%20%2D%20Onedrive%2FValidaci%C3%B3n%20p%C3%B3lizas%20CPS%2F%2EVERIFICACI%C3%93N%20DE%20P%C3%93LIZAS%20CONTRATOS%202022&amp;parentview=7"/>
    <s v="N/A"/>
    <x v="1"/>
    <s v="Ingreso"/>
    <m/>
    <s v="DERECHO"/>
    <s v="N/A"/>
    <s v="MASCULINO"/>
    <s v="jairo.cuellar@jep.gov.co"/>
    <s v="https://community.secop.gov.co/Public/Tendering/OpportunityDetail/Index?noticeUID=CO1.NTC.2493518&amp;isFromPublicArea=True&amp;isModal=False"/>
    <x v="1"/>
    <n v="2022"/>
  </r>
  <r>
    <s v="JEP-005"/>
    <n v="114"/>
    <s v="JEP-005-2022"/>
    <s v="JEP-CSPO-005-2022"/>
    <s v="Carlos Torres"/>
    <s v="N/R"/>
    <s v="Andres Felipe Prieto Méndez"/>
    <m/>
    <m/>
    <x v="1"/>
    <s v="1. Prestación de servicios"/>
    <n v="80904608"/>
    <n v="9"/>
    <x v="1"/>
    <s v="NA"/>
    <s v="Prestar servicios profesionales para acompañar a la subdirección de contratación de la JEP, en la elaboración de informes, reportes y demás requerimientos relacionados con la gestión contractual de la Entidad"/>
    <m/>
    <s v="Harvey Danilo Suarez Morales"/>
    <s v="Secretaría Ejecutiva"/>
    <s v="Dirección de Asuntos Jurídicos"/>
    <s v="Subdirección de Contratación"/>
    <s v="Fabio Leonardo Muñoz Sarmiento"/>
    <x v="1"/>
    <s v="N/A"/>
    <s v="N/A"/>
    <s v="N/A"/>
    <s v="Inversión"/>
    <n v="54000000"/>
    <s v="N/A"/>
    <s v="N/A"/>
    <n v="4500000"/>
    <n v="30722"/>
    <n v="38322"/>
    <n v="2018011001175"/>
    <d v="2022-01-18T00:00:00"/>
    <d v="2022-01-19T00:00:00"/>
    <s v="Ana Maria Angel Gordillo"/>
    <n v="1014189865"/>
    <n v="8"/>
    <d v="2022-06-30T00:00:00"/>
    <n v="0"/>
    <s v="N/A"/>
    <n v="0"/>
    <s v="N/A"/>
    <n v="0"/>
    <s v="N/A"/>
    <n v="0"/>
    <n v="54000000"/>
    <s v="NO"/>
    <s v="N/A"/>
    <s v="N/A"/>
    <s v="N/A"/>
    <s v="N/A"/>
    <d v="2022-12-31T00:00:00"/>
    <d v="2022-12-31T00:00:00"/>
    <s v="NO"/>
    <s v="Bogotá D.C"/>
    <s v="Cumplimiento"/>
    <s v="21-45-101357935"/>
    <n v="0"/>
    <s v="Seguros del Estado "/>
    <d v="2022-01-18T00:00:00"/>
    <s v="18/01/20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005%2D2022%2Epdf&amp;parent=%2Fpersonal%2Fcarlos%5Ftorres%5Fjep%5Fgov%5Fco%2FDocuments%2FDocumentos%2FContractual%2FContractual%20%2D%20Onedrive%2FValidaci%C3%B3n%20p%C3%B3lizas%20CPS%2F%2EVERIFICACI%C3%93N%20DE%20P%C3%93LIZAS%20CONTRATOS%202022"/>
    <s v="En fecha 30/06/2022 se suscribe cesión del contrato"/>
    <x v="1"/>
    <s v="Cesión"/>
    <m/>
    <s v="ADMINISTRACIÓN DE NEGOCIOS INTERNACIONALES"/>
    <s v="N/A"/>
    <s v="MASCULINO"/>
    <s v="ana.angel@jep.gov.co"/>
    <s v="https://community.secop.gov.co/Public/Tendering/OpportunityDetail/Index?noticeUID=CO1.NTC.2493196&amp;isFromPublicArea=True&amp;isModal=False"/>
    <x v="1"/>
    <n v="2022"/>
  </r>
  <r>
    <s v="JEP-006"/>
    <n v="45"/>
    <s v="JEP-006-2022"/>
    <s v="JEP-CSPO-006-2022"/>
    <s v="Norma Bonilla"/>
    <s v="N/R"/>
    <s v="Diego Fabian Mosquera Hernandez"/>
    <m/>
    <m/>
    <x v="1"/>
    <s v="1. Prestación de servicios"/>
    <n v="80865591"/>
    <n v="4"/>
    <x v="1"/>
    <s v="NA"/>
    <s v="Prestar servicios profesionales de apoyo y acompañamiento en el manejo, ejecución y seguimiento de las operaciones que se encuentran a cargo del área de tesorería de la Subdirección Financiera de la JEP"/>
    <m/>
    <s v="Harvey Danilo Suarez Morales"/>
    <s v="Secretaría Ejecutiva"/>
    <s v="Dirección Administrativa y Financiera"/>
    <s v="Subdirección Financiera"/>
    <s v="Juan David Olarte Torres"/>
    <x v="2"/>
    <s v="N/A"/>
    <s v="N/A"/>
    <s v="N/A"/>
    <s v="Funcionamiento"/>
    <n v="108985949"/>
    <s v="N/A"/>
    <s v="N/A"/>
    <n v="9107461"/>
    <n v="23622"/>
    <n v="23922"/>
    <s v="N/A"/>
    <d v="2022-01-04T00:00:00"/>
    <d v="2022-01-04T00:00:00"/>
    <s v="N/A"/>
    <s v="N/A"/>
    <s v="N/A"/>
    <s v="N/A"/>
    <n v="0"/>
    <s v="N/A"/>
    <n v="0"/>
    <s v="N/A"/>
    <n v="0"/>
    <s v="N/A"/>
    <n v="0"/>
    <n v="108985949"/>
    <s v="NO"/>
    <s v="N/A"/>
    <s v="N/A"/>
    <s v="N/A"/>
    <s v="N/A"/>
    <d v="2022-12-31T00:00:00"/>
    <d v="2022-12-31T00:00:00"/>
    <s v="NO"/>
    <s v="Bogotá D.C"/>
    <s v="Cumplimiento"/>
    <s v="63-47-101000736"/>
    <n v="0"/>
    <s v="Seguros del Estado "/>
    <d v="2022-01-04T00:00:00"/>
    <s v="04-01-2022 - 30-06-2023"/>
    <s v="https://jepcolombia-my.sharepoint.com/personal/carlos_torres_jep_gov_co/_layouts/15/onedrive.aspx?q=006&amp;searchScope=folder&amp;id=%2Fpersonal%2Fcarlos%5Ftorres%5Fjep%5Fgov%5Fco%2FDocuments%2FDocumentos%2FContractual%2FContractual%20%2D%20Onedrive%2FValidaci%C3%B3n%20p%C3%B3lizas%20CPS%2F%2EVERIFICACI%C3%93N%20DE%20P%C3%93LIZAS%20CONTRATOS%202022%2FVerificaci%C3%B3n%20p%C3%B3liza%20contrato%20JEP%2D006%2D2022%20%2Epdf&amp;parent=%2Fpersonal%2Fcarlos%5Ftorres%5Fjep%5Fgov%5Fco%2FDocuments%2FDocumentos%2FContractual%2FContractual%20%2D%20Onedrive%2FValidaci%C3%B3n%20p%C3%B3lizas%20CPS%2F%2EVERIFICACI%C3%93N%20DE%20P%C3%93LIZAS%20CONTRATOS%202022&amp;parentview=7"/>
    <s v="N/A"/>
    <x v="1"/>
    <s v="Ingreso"/>
    <m/>
    <s v="ADMINISTRACIÓN PÚBLICA"/>
    <s v="N/A"/>
    <s v="MASCULINO"/>
    <s v="diego.mosquera@jep.gov.co"/>
    <s v="https://community.secop.gov.co/Public/Tendering/OpportunityDetail/Index?noticeUID=CO1.NTC.2488571&amp;isFromPublicArea=True&amp;isModal=False"/>
    <x v="1"/>
    <n v="2022"/>
  </r>
  <r>
    <s v="JEP-007"/>
    <n v="44"/>
    <s v="JEP-007-2022"/>
    <s v="JEP-CSPO-007-2022"/>
    <s v="Norma Bonilla"/>
    <s v="N/R"/>
    <s v="Santiago Briñez Darabos"/>
    <m/>
    <m/>
    <x v="1"/>
    <s v="1. Prestación de servicios"/>
    <n v="80882590"/>
    <n v="9"/>
    <x v="1"/>
    <s v="NA"/>
    <s v="Prestar servicios profesionales para apoyar y acompañar a la Subdirección Financiera de la Jurisdicción Especial para la Paz en la recepción, revisión y liquidación de impuestos de solicitudes de pago, registro de transacciones contables en el SIIF Nación,  recepción, revisión y liquidación de solicitudes de pago y elaboración y análisis de los Estados Financieros."/>
    <m/>
    <s v="Harvey Danilo Suarez Morales"/>
    <s v="Secretaría Ejecutiva"/>
    <s v="Dirección Administrativa y Financiera"/>
    <s v="Subdirección Financiera"/>
    <s v="Juan David Olarte Torres"/>
    <x v="2"/>
    <s v="N/A"/>
    <s v="N/A"/>
    <s v="N/A"/>
    <s v="Funcionamiento"/>
    <n v="108985949"/>
    <s v="N/A"/>
    <s v="N/A"/>
    <n v="9107461"/>
    <n v="23522"/>
    <n v="24222"/>
    <s v="N/A"/>
    <d v="2022-01-05T00:00:00"/>
    <d v="2022-01-05T00:00:00"/>
    <s v="N/A"/>
    <s v="N/A"/>
    <s v="N/A"/>
    <s v="N/A"/>
    <n v="0"/>
    <s v="N/A"/>
    <n v="0"/>
    <s v="N/A"/>
    <n v="0"/>
    <s v="N/A"/>
    <n v="0"/>
    <n v="108985949"/>
    <s v="NO"/>
    <s v="N/A"/>
    <s v="N/A"/>
    <s v="N/A"/>
    <s v="N/A"/>
    <d v="2022-12-31T00:00:00"/>
    <d v="2022-12-31T00:00:00"/>
    <s v="NO"/>
    <s v="Bogotá D.C"/>
    <s v="Cumplimiento"/>
    <s v="63-47-101000741"/>
    <n v="0"/>
    <s v="Seguros del Estado "/>
    <d v="2022-01-05T00:00:00"/>
    <s v="05-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07%2D2022%20%2Epdf&amp;parent=%2Fpersonal%2Fcarlos%5Ftorres%5Fjep%5Fgov%5Fco%2FDocuments%2FDocumentos%2FContractual%2FContractual%20%2D%20Onedrive%2FValidaci%C3%B3n%20p%C3%B3lizas%20CPS%2F%2EVERIFICACI%C3%93N%20DE%20P%C3%93LIZAS%20CONTRATOS%202022"/>
    <s v="N/A"/>
    <x v="1"/>
    <s v="Ingreso"/>
    <m/>
    <s v="ADMINISTRACIÓN DE EMPRESAS"/>
    <s v="N/A"/>
    <s v="MASCULINO"/>
    <s v="santiago.brinez@jep.gov.co"/>
    <s v="https://community.secop.gov.co/Public/Tendering/OpportunityDetail/Index?noticeUID=CO1.NTC.2489703&amp;isFromPublicArea=True&amp;isModal=False"/>
    <x v="1"/>
    <n v="2022"/>
  </r>
  <r>
    <s v="JEP-008"/>
    <n v="46"/>
    <s v="JEP-008-2022"/>
    <s v="JEP-CSPO-008-2022"/>
    <s v="Norma Bonilla"/>
    <s v="N/R"/>
    <s v="Guiselle Rojas Roncancio"/>
    <m/>
    <m/>
    <x v="1"/>
    <s v="1. Prestación de servicios"/>
    <n v="1013617487"/>
    <n v="0"/>
    <x v="1"/>
    <s v="NA"/>
    <s v="Prestar servicios profesionales para  la recepción, revisión y liquidación de viáticos, gastos de viaje y gastos de desplazamiento, registro de transacciones en el SIIF  Nación y apoyo en las actividades bancarias del área de tesorería, en el marco de la implementación de la justicia transicional restaurativa."/>
    <m/>
    <s v="Harvey Danilo Suarez Morales"/>
    <s v="Secretaría Ejecutiva"/>
    <s v="Dirección Administrativa y Financiera"/>
    <s v="Subdirección Financiera"/>
    <s v="Juan David Olarte Torres"/>
    <x v="2"/>
    <s v="N/A"/>
    <s v="N/A"/>
    <s v="N/A"/>
    <s v="Inversión"/>
    <n v="86496780"/>
    <s v="N/A"/>
    <s v="N/A"/>
    <s v="$7.228.143,00"/>
    <n v="23722"/>
    <n v="24122"/>
    <n v="2018011001091"/>
    <d v="2022-01-05T00:00:00"/>
    <d v="2022-01-05T00:00:00"/>
    <s v="N/A"/>
    <s v="N/A"/>
    <s v="N/A"/>
    <s v="N/A"/>
    <n v="-5"/>
    <d v="2022-02-10T00:00:00"/>
    <n v="0"/>
    <s v="N/A"/>
    <n v="0"/>
    <s v="N/A"/>
    <n v="0"/>
    <n v="86496775"/>
    <s v="NO"/>
    <s v="N/A"/>
    <s v="N/A"/>
    <s v="N/A"/>
    <s v="N/A"/>
    <d v="2022-12-31T00:00:00"/>
    <d v="2022-12-31T00:00:00"/>
    <s v="NO"/>
    <s v="Bogotá D.C"/>
    <s v="Cumplimiento"/>
    <s v="63-47-101000738"/>
    <n v="0"/>
    <s v="Seguros del Estado "/>
    <d v="2022-01-04T00:00:00"/>
    <s v="04-01-2022 - 30-06-2023"/>
    <s v="https://jepcolombia-my.sharepoint.com/personal/carlos_torres_jep_gov_co/_layouts/15/onedrive.aspx?q=008&amp;searchScope=folder&amp;id=%2Fpersonal%2Fcarlos%5Ftorres%5Fjep%5Fgov%5Fco%2FDocuments%2FDocumentos%2FContractual%2FContractual%20%2D%20Onedrive%2FValidaci%C3%B3n%20p%C3%B3lizas%20CPS%2F%2EVERIFICACI%C3%93N%20DE%20P%C3%93LIZAS%20CONTRATOS%202022%2FVerificaci%C3%B3n%20p%C3%B3liza%20contrato%20JEP%2D008%2D2022%20%2Epdf&amp;parent=%2Fpersonal%2Fcarlos%5Ftorres%5Fjep%5Fgov%5Fco%2FDocuments%2FDocumentos%2FContractual%2FContractual%20%2D%20Onedrive%2FValidaci%C3%B3n%20p%C3%B3lizas%20CPS%2F%2EVERIFICACI%C3%93N%20DE%20P%C3%93LIZAS%20CONTRATOS%202022&amp;parentview=7"/>
    <s v="mediante otrosí No. 1 del 10/02/2022,se modifico el valor del contrato, reduciendo su valor en $5,0, quedando como nuevo valor totla del contrato $86.496.775)"/>
    <x v="1"/>
    <s v="Adición y Prorróga"/>
    <m/>
    <s v="ECONMÍA"/>
    <s v="N/A"/>
    <s v="FEMENINO"/>
    <s v="guiselle.rojas@jep.gov.co"/>
    <s v="https://community.secop.gov.co/Public/Tendering/ContractNoticePhases/View?PPI=CO1.PPI.16527514&amp;isFromPublicArea=True&amp;isModal=False"/>
    <x v="1"/>
    <n v="2022"/>
  </r>
  <r>
    <s v="JEP-009"/>
    <n v="57"/>
    <s v="JEP-009-2022"/>
    <s v="JEP-CSPO-009-2022"/>
    <s v="Ángela Esquivel "/>
    <s v="N/R"/>
    <s v="Adriana Del Pilar Acosta Roa "/>
    <m/>
    <m/>
    <x v="1"/>
    <s v="1. Prestación de servicios"/>
    <n v="52839123"/>
    <n v="9"/>
    <x v="1"/>
    <s v="NA"/>
    <s v="Prestar servicios profesionales para apoyar a la Subdirección de Planeación en la gestión de inversión, planeación operativa y en la implementación del banco de proyectos que se articule con el Modelo de gestión de la JEP."/>
    <m/>
    <s v="Harvey Danilo Suarez Morales"/>
    <s v="Secretaría Ejecutiva"/>
    <s v="Secretaría Ejecutiva"/>
    <s v="Subdirección de Planeación"/>
    <s v="Adela del Pilar Parra González_x0009_"/>
    <x v="3"/>
    <s v="N/A"/>
    <s v="N/A"/>
    <s v="N/A"/>
    <s v="Inversión"/>
    <n v="113539676"/>
    <s v="N/A"/>
    <s v="N/A"/>
    <n v="9541150"/>
    <n v="23922"/>
    <n v="24722"/>
    <n v="2018011001175"/>
    <d v="2022-01-06T00:00:00"/>
    <d v="2022-01-06T00:00:00"/>
    <s v="N/A"/>
    <s v="N/A"/>
    <s v="N/A"/>
    <s v="N/A"/>
    <n v="0"/>
    <s v="N/A"/>
    <n v="0"/>
    <s v="N/A"/>
    <n v="0"/>
    <s v="N/A"/>
    <n v="0"/>
    <n v="113539676"/>
    <s v="NO"/>
    <s v="N/A"/>
    <s v="N/A"/>
    <s v="N/A"/>
    <s v="N/A"/>
    <d v="2022-12-31T00:00:00"/>
    <d v="2022-12-31T00:00:00"/>
    <s v="NO"/>
    <s v="Bogotá D.C"/>
    <s v="Cumplimiento"/>
    <s v="33-47-101007926"/>
    <n v="0"/>
    <s v="Seguros del Estado "/>
    <d v="2022-01-06T00:00:00"/>
    <s v="06-01-2022 - 10-07-2023"/>
    <s v="C:\Users\andres.prietom\JEP Colombia\Carlos Giovanni Torres Peñaranda - Contractual - Onedrive\Validación pólizas CPS\.VERIFICACIÓN DE PÓLIZAS CONTRATOS 2022\verificacion poliza contrato JEP- 009-2022.pdf"/>
    <s v="N/A"/>
    <x v="1"/>
    <s v="Ninguna"/>
    <m/>
    <s v="ECONMÍA"/>
    <s v="N/A"/>
    <s v="FEMENINO"/>
    <s v="adriana.acosta@jep.gov.co"/>
    <s v="https://community.secop.gov.co/Public/Tendering/OpportunityDetail/Index?noticeUID=CO1.NTC.2493611&amp;isFromPublicArea=True&amp;isModal=False"/>
    <x v="1"/>
    <n v="2022"/>
  </r>
  <r>
    <s v="JEP-010"/>
    <n v="38"/>
    <s v="JEP-010-2022"/>
    <s v="JEP-CSPO-010-2022"/>
    <s v="Vanessa Jiménez "/>
    <s v="N/R"/>
    <s v="Lina Alejandra Morales Sarmiento"/>
    <m/>
    <m/>
    <x v="1"/>
    <s v="1. Prestación de servicios"/>
    <s v="43.839.021_x000d_"/>
    <n v="3"/>
    <x v="1"/>
    <s v="NA"/>
    <s v="Prestar servicios profesionales para apoyar y acompañar a la Subdirección de Control Interno en la ejecución del Plan Anual de Auditoría, el liderazgo del ciclo de Auditoría Interna de Gestión y el Fortalecimiento del Sistema de Control Interno, de acuerdo con la normatividad legal vigente."/>
    <m/>
    <s v="Harvey Danilo Suarez Morales"/>
    <s v="Secretaría Ejecutiva"/>
    <s v="Secretaría Ejecutiva"/>
    <s v="Subdirección de Control Interno"/>
    <s v="María Omaira Álvarez Iriarte"/>
    <x v="4"/>
    <s v="N/A"/>
    <s v="N/A"/>
    <s v="N/A"/>
    <s v="Inversión"/>
    <n v="125933533"/>
    <s v="N/A"/>
    <s v="N/A"/>
    <s v="$10.553.091,00"/>
    <n v="24422"/>
    <n v="24622"/>
    <n v="2018011001175"/>
    <d v="2022-01-05T00:00:00"/>
    <d v="2022-01-06T00:00:00"/>
    <s v="N/A"/>
    <s v="N/A"/>
    <s v="N/A"/>
    <s v="N/A"/>
    <n v="0"/>
    <s v="N/A"/>
    <n v="0"/>
    <s v="N/A"/>
    <n v="0"/>
    <s v="N/A"/>
    <n v="-61"/>
    <n v="125933533"/>
    <s v="NO"/>
    <s v="N/A"/>
    <s v="N/A"/>
    <s v="N/A"/>
    <s v="N/A"/>
    <d v="2022-12-31T00:00:00"/>
    <d v="2022-10-31T00:00:00"/>
    <s v="NO"/>
    <s v="Bogotá D.C"/>
    <s v="Cumplimiento"/>
    <s v="14-47-101013697"/>
    <n v="0"/>
    <s v="Seguros del Estado "/>
    <d v="2022-01-05T00:00:00"/>
    <s v="05-01-2022 - 10-07-2023"/>
    <s v="SD"/>
    <s v="En fecha de 31/10/2022 se aprueba la terminación anticipada del contrato"/>
    <x v="0"/>
    <s v="Terminación anticipada"/>
    <s v="N/A"/>
    <s v="INGENIERÍA DE SISTEMAS"/>
    <s v="N/A"/>
    <s v="FEMENINO"/>
    <s v="lina.morales@jep.gov.co"/>
    <s v="https://community.secop.gov.co/Public/Tendering/ContractNoticePhases/View?PPI=CO1.PPI.16538296&amp;isFromPublicArea=True&amp;isModal=False"/>
    <x v="1"/>
    <n v="2022"/>
  </r>
  <r>
    <s v="JEP-011"/>
    <n v="122"/>
    <s v="JEP-011-2022"/>
    <s v="JEP-CSPO-011-2022"/>
    <s v="Clara Torres"/>
    <s v="N/R"/>
    <s v="Mateo Merchán Duque"/>
    <m/>
    <m/>
    <x v="1"/>
    <s v="1. Prestación de servicios"/>
    <n v="1018493636"/>
    <n v="5"/>
    <x v="1"/>
    <s v="NA"/>
    <s v="Prestación de servicios profesionales para el apoyo en la implementación de las directrices de las salas y secciones de la JEP en materia de monitoreo, verificación y aplicación de sanciones, y apropiación de los fallos."/>
    <m/>
    <s v="Harvey Danilo Suarez Morales"/>
    <s v="Secretaría Ejecutiva"/>
    <s v="Subsecretaría Ejecutiva "/>
    <s v="Subsecretaría Ejecutiva "/>
    <s v="Angela María Mora Soto"/>
    <x v="5"/>
    <s v="N/A"/>
    <s v="N/A"/>
    <s v="N/A"/>
    <s v="Inversión"/>
    <n v="65391557"/>
    <s v="N/A"/>
    <s v="N/A"/>
    <n v="5464476"/>
    <n v="27622"/>
    <n v="25522"/>
    <n v="2018011001091"/>
    <d v="2022-01-07T00:00:00"/>
    <d v="2022-01-07T00:00:00"/>
    <s v="N/A"/>
    <s v="N/A"/>
    <s v="N/A"/>
    <s v="N/A"/>
    <n v="0"/>
    <s v="N/A"/>
    <n v="0"/>
    <s v="N/A"/>
    <n v="0"/>
    <s v="N/A"/>
    <n v="0"/>
    <n v="65391557"/>
    <s v="NO"/>
    <s v="N/A"/>
    <s v="N/A"/>
    <s v="N/A"/>
    <s v="N/A"/>
    <d v="2022-12-31T00:00:00"/>
    <d v="2022-12-31T00:00:00"/>
    <s v="NO"/>
    <s v="Bogotá D.C"/>
    <s v="Cumplimiento"/>
    <s v="21-45-101356996"/>
    <n v="0"/>
    <s v="Seguros del Estado "/>
    <d v="2022-01-07T00:00:00"/>
    <s v="07-01-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11%2D2022%2Epdf&amp;parent=%2Fpersonal%2Fcarlos%5Ftorres%5Fjep%5Fgov%5Fco%2FDocuments%2FDocumentos%2FContractual%2FContractual%20%2D%20Onedrive%2FValidaci%C3%B3n%20p%C3%B3lizas%20CPS%2F%2EVERIFICACI%C3%93N%20DE%20P%C3%93LIZAS%20CONTRATOS%202022"/>
    <s v="N/A"/>
    <x v="1"/>
    <s v="Ninguna"/>
    <s v="N/A"/>
    <s v="DERECHO"/>
    <s v="N/A"/>
    <s v="MASCULINO"/>
    <s v="mateo.merchan@jep.gov.co"/>
    <s v="https://community.secop.gov.co/Public/Tendering/OpportunityDetail/Index?noticeUID=CO1.NTC.2500261&amp;isFromPublicArea=True&amp;isModal=False"/>
    <x v="1"/>
    <n v="2022"/>
  </r>
  <r>
    <s v="JEP-012"/>
    <n v="154"/>
    <s v="JEP-012-2022"/>
    <s v="JEP-CSPO-012-2022"/>
    <s v="Clara Torres"/>
    <s v="N/R"/>
    <s v="Erika Liliana Perdomo Rojas"/>
    <m/>
    <m/>
    <x v="1"/>
    <s v="1. Prestación de servicios"/>
    <n v="52178385"/>
    <n v="4"/>
    <x v="1"/>
    <s v="NA"/>
    <s v="Prestar servicios profesionales a la Subsecretaria Ejecutiva en el apoyo y acompañamiento a la ejecución de los servicios contratados en cumplimiento de las obligaciones misionales de la subsecretaria ejecutiva."/>
    <m/>
    <s v="Harvey Danilo Suarez Morales"/>
    <s v="Secretaría Ejecutiva"/>
    <s v="Subsecretaría Ejecutiva "/>
    <s v="Subsecretaría Ejecutiva "/>
    <s v="Angela María Mora Soto"/>
    <x v="5"/>
    <s v="N/A"/>
    <s v="N/A"/>
    <s v="N/A"/>
    <s v="Inversión"/>
    <n v="50168129"/>
    <s v="N/A"/>
    <s v="N/A"/>
    <s v="$4.192.323,00"/>
    <n v="28122"/>
    <n v="26122"/>
    <n v="2018011001091"/>
    <d v="2022-01-08T00:00:00"/>
    <d v="2022-01-12T00:00:00"/>
    <s v="N/A"/>
    <s v="N/A"/>
    <s v="N/A"/>
    <s v="N/A"/>
    <n v="0"/>
    <s v="N/A"/>
    <n v="0"/>
    <s v="N/A"/>
    <n v="0"/>
    <s v="N/A"/>
    <n v="0"/>
    <n v="50168129"/>
    <s v="NO"/>
    <s v="N/A"/>
    <s v="N/A"/>
    <s v="N/A"/>
    <s v="N/A"/>
    <d v="2022-12-31T00:00:00"/>
    <d v="2022-12-31T00:00:00"/>
    <s v="NO"/>
    <s v="Bogotá D.C"/>
    <s v="Cumplimiento"/>
    <s v="21-45-101357185"/>
    <n v="0"/>
    <s v="Seguros del Estado "/>
    <d v="2022-01-11T00:00:00"/>
    <s v="11-01-2022 - 30-06-2023"/>
    <s v="https://jepcolombia-my.sharepoint.com/personal/carlos_torres_jep_gov_co/_layouts/15/onedrive.aspx?q=012&amp;searchScope=folder&amp;id=%2Fpersonal%2Fcarlos%5Ftorres%5Fjep%5Fgov%5Fco%2FDocuments%2FDocumentos%2FContractual%2FContractual%20%2D%20Onedrive%2FValidaci%C3%B3n%20p%C3%B3lizas%20CPS%2F%2EVERIFICACI%C3%93N%20DE%20P%C3%93LIZAS%20CONTRATOS%202022%2FVerificaci%C3%B3n%20p%C3%B3liza%20contrato%20JEP%2D012%2D2022%2Epdf&amp;parent=%2Fpersonal%2Fcarlos%5Ftorres%5Fjep%5Fgov%5Fco%2FDocuments%2FDocumentos%2FContractual%2FContractual%20%2D%20Onedrive%2FValidaci%C3%B3n%20p%C3%B3lizas%20CPS%2F%2EVERIFICACI%C3%93N%20DE%20P%C3%93LIZAS%20CONTRATOS%202022&amp;parentview=7"/>
    <s v="N/A"/>
    <x v="1"/>
    <s v="Ninguna"/>
    <s v="N/A"/>
    <s v="CONTADURÍA PÚBLICA"/>
    <s v="N/A"/>
    <s v="FEMENINO"/>
    <s v="erika.perdomo@jep.gov.co"/>
    <s v="https://community.secop.gov.co/Public/Tendering/ContractNoticePhases/View?PPI=CO1.PPI.16564870&amp;isFromPublicArea=True&amp;isModal=False"/>
    <x v="1"/>
    <n v="2022"/>
  </r>
  <r>
    <s v="JEP-013"/>
    <n v="235"/>
    <s v="JEP-013-2022"/>
    <s v="JEP-CSPO-013-2022"/>
    <s v="Clara Torres"/>
    <s v="N/R"/>
    <s v="Rory Johana Rivas Benitez"/>
    <m/>
    <m/>
    <x v="1"/>
    <s v="1. Prestación de servicios"/>
    <n v="35990020"/>
    <n v="1"/>
    <x v="1"/>
    <s v="NA"/>
    <s v="Prestar servicios para apoyar y acompañar al Departamento de Enfoques Diferenciales en las tareas operativas necesarias para el cumplimiento de las actividades y funciones en territorio a cargo de esta dependencia."/>
    <m/>
    <s v="Harvey Danilo Suarez Morales"/>
    <s v="Secretaría Ejecutiva"/>
    <s v="Subsecretaría Ejecutiva "/>
    <s v="Departamento de Enfoques Diferenciales "/>
    <s v="Maria Elena Tobar Gutiérrez"/>
    <x v="6"/>
    <s v="Olivia de Jesús Clavijo Ortiz"/>
    <s v="N/A"/>
    <s v="N/A"/>
    <s v="Inversión"/>
    <n v="43368840"/>
    <s v="N/A"/>
    <s v="N/A"/>
    <n v="3614070"/>
    <n v="24022"/>
    <n v="25222"/>
    <n v="2018011001091"/>
    <d v="2022-01-06T00:00:00"/>
    <d v="2022-01-12T00:00:00"/>
    <s v="N/A"/>
    <s v="N/A"/>
    <s v="N/A"/>
    <s v="N/A"/>
    <n v="0"/>
    <s v="N/A"/>
    <n v="0"/>
    <s v="N/A"/>
    <n v="0"/>
    <s v="N/A"/>
    <n v="0"/>
    <n v="43368840"/>
    <s v="NO"/>
    <s v="N/A"/>
    <s v="N/A"/>
    <s v="N/A"/>
    <s v="N/A"/>
    <d v="2022-12-31T00:00:00"/>
    <d v="2022-12-31T00:00:00"/>
    <s v="NO"/>
    <s v="Bogotá D.C"/>
    <s v="Cumplimiento"/>
    <s v="36-47-101001024"/>
    <n v="0"/>
    <s v="Seguros del Estado "/>
    <d v="2022-01-06T00:00:00"/>
    <s v="06/01/2022 - 03-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13%2D2022%2Epdf&amp;parent=%2Fpersonal%2Fcarlos%5Ftorres%5Fjep%5Fgov%5Fco%2FDocuments%2FDocumentos%2FContractual%2FContractual%20%2D%20Onedrive%2FValidaci%C3%B3n%20p%C3%B3lizas%20CPS%2F%2EVERIFICACI%C3%93N%20DE%20P%C3%93LIZAS%20CONTRATOS%202022"/>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Ninguna"/>
    <s v="N/A"/>
    <s v="CONTADURÍA PÚBLICA"/>
    <s v="N/A"/>
    <s v="FEMENINO"/>
    <s v="rory.rivas@jep.gov.co"/>
    <s v="https://community.secop.gov.co/Public/Tendering/OpportunityDetail/Index?noticeUID=CO1.NTC.1636249&amp;isFromPublicArea=True&amp;isModal=False"/>
    <x v="1"/>
    <n v="2022"/>
  </r>
  <r>
    <s v="JEP-014"/>
    <n v="240"/>
    <s v="JEP-014-2022"/>
    <s v="JEP-CSPO-014-2022"/>
    <s v="Clara Torres"/>
    <s v="Modificado el 13/07/2022"/>
    <s v="Jacobo Diaz Blandón"/>
    <m/>
    <m/>
    <x v="1"/>
    <s v="1. Prestación de servicios"/>
    <n v="1053837194"/>
    <n v="7"/>
    <x v="1"/>
    <s v="NA"/>
    <s v="Prestar servicios profesionales para apoyar el cumplimiento y seguimiento de las ordenes judiciales emitidas por las Salas y Secciones de la JEP a cargo del Departamento de Enfoques Diferenciales."/>
    <m/>
    <s v="Harvey Danilo Suarez Morales"/>
    <s v="Secretaría Ejecutiva"/>
    <s v="Subsecretaría Ejecutiva "/>
    <s v="Departamento de Enfoques Diferenciales "/>
    <s v="Maria Elena Tobar Gutiérrez"/>
    <x v="6"/>
    <s v="Olivia de Jesús Clavijo Ortiz"/>
    <s v="N/A"/>
    <s v="N/A"/>
    <s v="Inversión"/>
    <n v="86737716"/>
    <s v="N/A"/>
    <s v="N/A"/>
    <s v="$7.228.143"/>
    <n v="24322"/>
    <n v="27922"/>
    <n v="2018011001091"/>
    <d v="2022-01-11T00:00:00"/>
    <d v="2022-01-19T00:00:00"/>
    <s v="Sergio Andres González Rodríguez"/>
    <n v="1014179736"/>
    <n v="3"/>
    <d v="2022-02-21T00:00:00"/>
    <n v="0"/>
    <s v="N/A"/>
    <n v="0"/>
    <s v="N/A"/>
    <n v="0"/>
    <s v="N/A"/>
    <n v="0"/>
    <n v="86737716"/>
    <s v="NO"/>
    <s v="N/A"/>
    <s v="N/A"/>
    <s v="N/A"/>
    <s v="N/A"/>
    <d v="2022-12-31T00:00:00"/>
    <d v="2022-12-31T00:00:00"/>
    <s v="SI"/>
    <s v="Bogotá D.C"/>
    <s v="Cumplimiento"/>
    <s v="33-47-101007983"/>
    <n v="0"/>
    <s v="Seguros del Estado "/>
    <d v="2022-01-12T00:00:00"/>
    <s v="12-01-2022 - 30-06-2023"/>
    <s v="https://jepcolombia-my.sharepoint.com/personal/carlos_torres_jep_gov_co/_layouts/15/onedrive.aspx?q=014&amp;searchScope=folder&amp;id=%2Fpersonal%2Fcarlos%5Ftorres%5Fjep%5Fgov%5Fco%2FDocuments%2FDocumentos%2FContractual%2FContractual%20%2D%20Onedrive%2FValidaci%C3%B3n%20p%C3%B3lizas%20CPS%2F%2EVERIFICACI%C3%93N%20DE%20P%C3%93LIZAS%20CONTRATOS%202022%2FVerificaci%C3%B3n%20p%C3%B3liza%20contrato%20JEP%2D014%2D2022%2Epdf&amp;parent=%2Fpersonal%2Fcarlos%5Ftorres%5Fjep%5Fgov%5Fco%2FDocuments%2FDocumentos%2FContractual%2FContractual%20%2D%20Onedrive%2FValidaci%C3%B3n%20p%C3%B3lizas%20CPS%2F%2EVERIFICACI%C3%93N%20DE%20P%C3%93LIZAS%20CONTRATOS%202022&amp;parentview=7"/>
    <s v="En fecha 21/02/2022 se suscribe cesión del contrato. En fecha 05/04/2022 se suscribe otrosí 1 modificando forma de pago_x000a_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l 11 de julio de 2022 se realiza terminación anticipada del contrato. Queda en el acta lo siguiente &quot;Que se procederá a liberar el valor del contrato no ejecutado, para lo cual deberá hacerse la correspondiente liberación del registro presupuestal&quot;"/>
    <x v="0"/>
    <s v="Cesión"/>
    <s v="N/A"/>
    <s v="DERECHO"/>
    <s v="N/A"/>
    <s v="MASCULINO"/>
    <s v="PND"/>
    <s v="https://community.secop.gov.co/Public/Tendering/ContractNoticePhases/View?PPI=CO1.PPI.11556867&amp;isFromPublicArea=True&amp;isModal=False"/>
    <x v="1"/>
    <n v="2022"/>
  </r>
  <r>
    <s v="JEP-015"/>
    <n v="169"/>
    <s v="JEP-015-2022"/>
    <s v="JEP-CSPO-015-2022"/>
    <s v="Ángela Esquivel "/>
    <s v="N/R"/>
    <s v="Ingrid Katherine Cely Torres "/>
    <m/>
    <m/>
    <x v="1"/>
    <s v="1. Prestación de servicios"/>
    <n v="1018415347"/>
    <n v="9"/>
    <x v="1"/>
    <s v="NA"/>
    <s v="Prestar servicios profesionales al Departamento de Atención a Víctimas para apoyar y acompañar en monitoreo, seguimiento, evaluación y reporte de los procesos y actividades que se desarrollen en instancias judiciales y no judiciales atendiendo los enfoques diferenciales."/>
    <m/>
    <s v="Harvey Danilo Suarez Morales"/>
    <s v="Secretaría Ejecutiva"/>
    <s v="Subsecretaría Ejecutiva "/>
    <s v="Departamento de Atención a Víctimas"/>
    <s v="Claudia Viviana Ferro Buitrago"/>
    <x v="7"/>
    <s v="N/A"/>
    <s v="N/A"/>
    <s v="N/A"/>
    <s v="Inversión"/>
    <n v="113539676"/>
    <s v="N/A"/>
    <s v="N/A"/>
    <n v="9541150"/>
    <n v="26922"/>
    <n v="25122"/>
    <n v="2018011001091"/>
    <d v="2022-01-06T00:00:00"/>
    <d v="2022-01-08T00:00:00"/>
    <s v="N/A"/>
    <s v="N/A"/>
    <s v="N/A"/>
    <s v="N/A"/>
    <n v="0"/>
    <s v="N/A"/>
    <n v="0"/>
    <s v="N/A"/>
    <n v="0"/>
    <s v="N/A"/>
    <n v="0"/>
    <n v="113539676"/>
    <s v="NO"/>
    <s v="N/A"/>
    <s v="N/A"/>
    <s v="N/A"/>
    <s v="N/A"/>
    <d v="2022-12-31T00:00:00"/>
    <d v="2022-12-31T00:00:00"/>
    <s v="NO"/>
    <s v="Nacional"/>
    <s v="Cumplimiento"/>
    <s v="65-47-101006450"/>
    <n v="0"/>
    <s v="Seguros del Estado "/>
    <d v="2022-01-07T00:00:00"/>
    <s v="06-01-2022 - 01-07-2023"/>
    <s v="C:\Users\andres.prietom\JEP Colombia\Carlos Giovanni Torres Peñaranda - Contractual - Onedrive\Validación pólizas CPS\.VERIFICACIÓN DE PÓLIZAS CONTRATOS 2022\verificacion poliza contrato JEP-015-2022.pdf"/>
    <s v="N/A"/>
    <x v="1"/>
    <s v="Ninguna"/>
    <s v="N/A"/>
    <s v="RELACIONES INTERNACIONALES"/>
    <s v="CIENCIAS POLÍTICAS"/>
    <s v="FEMENINO"/>
    <s v="ingrid.cely@jep.gov.co"/>
    <s v="https://community.secop.gov.co/Public/Tendering/OpportunityDetail/Index?noticeUID=CO1.NTC.2494678&amp;isFromPublicArea=True&amp;isModal=False"/>
    <x v="1"/>
    <n v="2022"/>
  </r>
  <r>
    <s v="JEP-016"/>
    <n v="168"/>
    <s v="JEP-016-2022"/>
    <s v="JEP-CSPO-016-2022"/>
    <s v="Ángela Esquivel "/>
    <s v="N/R"/>
    <s v="Yuly Maritza Gomez Garzon "/>
    <m/>
    <m/>
    <x v="1"/>
    <s v="1. Prestación de servicios"/>
    <s v="52.961.468_x000d_"/>
    <n v="5"/>
    <x v="1"/>
    <s v="NA"/>
    <s v="Prestar servicios técnicos para apoyar al Departamento de Atención a Víctimas en las gestiones operativas, técnicas, administrativas y apoyo material a víctimas requeridas para su adecuado funcionamiento"/>
    <m/>
    <s v="Harvey Danilo Suarez Morales"/>
    <s v="Secretaría Ejecutiva"/>
    <s v="Subsecretaría Ejecutiva "/>
    <s v="Departamento de Atención a Víctimas"/>
    <s v="Claudia Viviana Ferro Buitrago"/>
    <x v="7"/>
    <s v="N/A"/>
    <s v="N/A"/>
    <s v="N/A"/>
    <s v="Inversión"/>
    <n v="43007433"/>
    <s v="N/A"/>
    <s v="N/A"/>
    <s v="$3.614.070,00"/>
    <n v="26822"/>
    <n v="25322"/>
    <n v="2018011001091"/>
    <d v="2022-01-06T00:00:00"/>
    <d v="2022-01-08T00:00:00"/>
    <s v="N/A"/>
    <s v="N/A"/>
    <s v="N/A"/>
    <s v="N/A"/>
    <n v="0"/>
    <s v="N/A"/>
    <n v="0"/>
    <s v="N/A"/>
    <n v="0"/>
    <s v="N/A"/>
    <n v="0"/>
    <n v="43007433"/>
    <s v="NO"/>
    <s v="N/A"/>
    <s v="N/A"/>
    <s v="N/A"/>
    <s v="N/A"/>
    <d v="2022-12-31T00:00:00"/>
    <d v="2022-12-31T00:00:00"/>
    <s v="NO"/>
    <s v="Bogotá D.C"/>
    <s v="Cumplimiento"/>
    <s v="65-47-101006449"/>
    <n v="0"/>
    <s v="Seguros del Estado "/>
    <d v="2022-01-07T00:00:00"/>
    <s v="06-01-2022 - 01-07-2023"/>
    <s v="C:\Users\andres.prietom\JEP Colombia\Carlos Giovanni Torres Peñaranda - Contractual - Onedrive\Validación pólizas CPS\.VERIFICACIÓN DE PÓLIZAS CONTRATOS 2022\verificacion poliza contrato JEP-016-2022.pdf"/>
    <s v="N/A"/>
    <x v="1"/>
    <s v="Ninguna"/>
    <s v="N/A"/>
    <s v="ADMINISTRACIÓN DE EMPRESAS"/>
    <s v="N/A"/>
    <s v="FEMENINO"/>
    <s v="yuly.gomez@jep.gov.co"/>
    <s v="https://community.secop.gov.co/Public/Tendering/OpportunityDetail/Index?noticeUID=CO1.NTC.2496545&amp;isFromPublicArea=True&amp;isModal=False"/>
    <x v="1"/>
    <n v="2022"/>
  </r>
  <r>
    <s v="JEP-017"/>
    <n v="172"/>
    <s v="JEP-017-2022"/>
    <s v="JEP-CSPO-017-2022"/>
    <s v="Ángela Esquivel "/>
    <s v="N/R"/>
    <s v="Mateo Andres Balanta Chaparro "/>
    <m/>
    <m/>
    <x v="1"/>
    <s v="1. Prestación de servicios"/>
    <n v="1018479514"/>
    <n v="7"/>
    <x v="1"/>
    <s v="NA"/>
    <s v="Prestar servicios profesionales para apoyar al Departamento de Atención a Víctimas en el monitoreo y seguimiento a la implementación de lineamiento y estrategias de difusión, participación, orientación, asesoría y acompañamiento psicosocial en instancias judiciales y no judiciales atendiendo los enfoques diferenciales"/>
    <m/>
    <s v="Harvey Danilo Suarez Morales"/>
    <s v="Secretaría Ejecutiva"/>
    <s v="Subsecretaría Ejecutiva "/>
    <s v="Departamento de Atención a Víctimas"/>
    <s v="Claudia Viviana Ferro Buitrago"/>
    <x v="7"/>
    <s v="N/A"/>
    <s v="N/A"/>
    <s v="N/A"/>
    <s v="Inversión"/>
    <n v="49888641"/>
    <s v="N/A"/>
    <s v="N/A"/>
    <n v="4192323"/>
    <n v="27122"/>
    <n v="31922"/>
    <n v="2018011001091"/>
    <d v="2022-01-14T00:00:00"/>
    <d v="2022-01-14T00:00:00"/>
    <s v="N/A"/>
    <s v="N/A"/>
    <s v="N/A"/>
    <s v="N/A"/>
    <n v="0"/>
    <s v="N/A"/>
    <n v="0"/>
    <s v="N/A"/>
    <n v="0"/>
    <s v="N/A"/>
    <n v="0"/>
    <n v="49888641"/>
    <s v="NO"/>
    <s v="N/A"/>
    <s v="N/A"/>
    <s v="N/A"/>
    <s v="N/A"/>
    <d v="2022-12-31T00:00:00"/>
    <d v="2022-12-31T00:00:00"/>
    <s v="NO"/>
    <s v="Nacional"/>
    <s v="Cumplimiento"/>
    <s v="36-45-101037578"/>
    <n v="0"/>
    <s v="Seguros del Estado "/>
    <d v="2022-01-07T00:00:00"/>
    <s v="06-01-2022 - 02-07-2023"/>
    <s v="C:\Users\andres.prietom\JEP Colombia\Carlos Giovanni Torres Peñaranda - Contractual - Onedrive\Validación pólizas CPS\.VERIFICACIÓN DE PÓLIZAS CONTRATOS 2022\verificacion poliza contrato JEP-017-2022.pdf"/>
    <s v="N/A"/>
    <x v="1"/>
    <s v="Ninguna"/>
    <s v="N/A"/>
    <s v="SOCIOLOGÍA"/>
    <s v="N/A"/>
    <s v="MASCULINO"/>
    <s v="mateo.balanta@jep.gov.co"/>
    <s v="https://community.secop.gov.co/Public/Tendering/OpportunityDetail/Index?noticeUID=CO1.NTC.2496912&amp;isFromPublicArea=True&amp;isModal=False"/>
    <x v="1"/>
    <n v="2022"/>
  </r>
  <r>
    <s v="JEP-018"/>
    <n v="176"/>
    <s v="JEP-018-2022"/>
    <s v="JEP-CSPO-018-2022"/>
    <s v="Ángela Esquivel "/>
    <s v="N/R"/>
    <s v="Raul Vidales Bohorquez "/>
    <m/>
    <m/>
    <x v="1"/>
    <s v="1. Prestación de servicios"/>
    <n v="79956103"/>
    <n v="0"/>
    <x v="1"/>
    <s v="NA"/>
    <s v="Prestar servicios profesionales para apoyar al Departamento de Atención a Víctimas a nivel nacional en acompañamiento psicosocial, orientación psicosocial y difus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98056987"/>
    <s v="N/A"/>
    <s v="N/A"/>
    <s v="$8.240.084,00"/>
    <n v="27322"/>
    <n v="29422"/>
    <n v="2018011001091"/>
    <d v="2022-01-12T00:00:00"/>
    <d v="2022-01-19T00:00:00"/>
    <s v="N/A"/>
    <s v="N/A"/>
    <s v="N/A"/>
    <s v="N/A"/>
    <n v="0"/>
    <s v="N/A"/>
    <n v="0"/>
    <s v="N/A"/>
    <n v="0"/>
    <s v="N/A"/>
    <n v="0"/>
    <n v="98056987"/>
    <s v="NO"/>
    <s v="N/A"/>
    <s v="N/A"/>
    <s v="N/A"/>
    <s v="N/A"/>
    <d v="2022-12-31T00:00:00"/>
    <d v="2022-12-31T00:00:00"/>
    <s v="NO"/>
    <s v="Nacional"/>
    <s v="Cumplimiento"/>
    <s v="14-44-101143536"/>
    <n v="1"/>
    <s v="Seguros del Estado "/>
    <d v="2022-01-14T00:00:00"/>
    <s v="07-01-2022 - 30-06-2023"/>
    <s v="C:\Users\andres.prietom\JEP Colombia\Carlos Giovanni Torres Peñaranda - Contractual - Onedrive\Validación pólizas CPS\.VERIFICACIÓN DE PÓLIZAS CONTRATOS 2022\verificacion poliza contrato JEP-018-2022.pdf"/>
    <s v="N/A"/>
    <x v="1"/>
    <s v="Ninguna"/>
    <s v="N/A"/>
    <s v="PSICOLOGÍA"/>
    <s v="N/A"/>
    <s v="MASCULINO"/>
    <s v="raul.vidales@jep.gov.co"/>
    <s v="https://community.secop.gov.co/Public/Tendering/OpportunityDetail/Index?noticeUID=CO1.NTC.2497117&amp;isFromPublicArea=True&amp;isModal=False"/>
    <x v="1"/>
    <n v="2022"/>
  </r>
  <r>
    <s v="JEP-019"/>
    <n v="199"/>
    <s v="JEP-019-2022"/>
    <s v="JEP-CSPO-019-2022"/>
    <s v="Ángela Esquivel "/>
    <s v="N/R"/>
    <s v="Ruth Eslendi Miranda "/>
    <m/>
    <m/>
    <x v="1"/>
    <s v="1. Prestación de servicios"/>
    <n v="39658269"/>
    <n v="0"/>
    <x v="1"/>
    <s v="NA"/>
    <s v="Prestar servicios profesionales para apoyar y acompañar al Departamento de Atención a Víctimas en la elaboración, seguimiento y apoyo respuesta a órdenes judiciales, peticiones, orientación y asesoría en la sede principal."/>
    <m/>
    <s v="Harvey Danilo Suarez Morales"/>
    <s v="Secretaría Ejecutiva"/>
    <s v="Subsecretaría Ejecutiva "/>
    <s v="Departamento de Atención a Víctimas"/>
    <s v="Claudia Viviana Ferro Buitrago"/>
    <x v="7"/>
    <s v="N/A"/>
    <s v="N/A"/>
    <s v="N/A"/>
    <s v="Inversión"/>
    <n v="86014899"/>
    <s v="N/A"/>
    <s v="N/A"/>
    <n v="7228143"/>
    <n v="27422"/>
    <n v="29522"/>
    <s v="2018011001091_x0009_"/>
    <d v="2022-01-12T00:00:00"/>
    <d v="2022-01-13T00:00:00"/>
    <s v="N/A"/>
    <s v="N/A"/>
    <s v="N/A"/>
    <s v="N/A"/>
    <n v="0"/>
    <s v="N/A"/>
    <n v="0"/>
    <s v="N/A"/>
    <n v="0"/>
    <s v="N/A"/>
    <n v="0"/>
    <n v="86014899"/>
    <s v="NO"/>
    <s v="N/A"/>
    <s v="N/A"/>
    <s v="N/A"/>
    <s v="N/A"/>
    <d v="2022-12-31T00:00:00"/>
    <d v="2022-12-31T00:00:00"/>
    <s v="NO"/>
    <s v="Bogotá D.C"/>
    <s v="Cumplimiento"/>
    <s v="65-47-101006458"/>
    <n v="0"/>
    <s v="Seguros del Estado "/>
    <d v="2022-01-07T00:00:00"/>
    <s v="07-01-2022 - 01-07-2023"/>
    <s v="C:\Users\andres.prietom\JEP Colombia\Carlos Giovanni Torres Peñaranda - Contractual - Onedrive\Validación pólizas CPS\.VERIFICACIÓN DE PÓLIZAS CONTRATOS 2022\verificacion poliza contrato JEP-019-2022.pdf"/>
    <s v="N/A"/>
    <x v="1"/>
    <s v="Ninguna"/>
    <s v="N/A"/>
    <s v="DERECHO"/>
    <s v="N/A"/>
    <s v="FEMENINO"/>
    <s v="ruth.miranda@jep.gov.co"/>
    <s v="https://community.secop.gov.co/Public/Tendering/OpportunityDetail/Index?noticeUID=CO1.NTC.2497229&amp;isFromPublicArea=True&amp;isModal=False"/>
    <x v="1"/>
    <n v="2022"/>
  </r>
  <r>
    <s v="JEP-020"/>
    <n v="170"/>
    <s v="JEP-020-2022"/>
    <s v="JEP-CSPO-020-2022"/>
    <s v="Ángela Esquivel "/>
    <s v="N/R"/>
    <s v="Sandra Helena Narvaez Ramirez "/>
    <m/>
    <m/>
    <x v="1"/>
    <s v="1. Prestación de servicios"/>
    <s v="51.859.703_x000d_"/>
    <n v="2"/>
    <x v="1"/>
    <s v="NA"/>
    <s v="Prestar servicios profesionales al Departamento de Atención a Víctimas para apoyar y acompañar la implementación de lineamientos de los enfoques diferenciales, que permita y garanticen la participación de las víctimas en instancias judiciales y no judiciales"/>
    <m/>
    <s v="Harvey Danilo Suarez Morales"/>
    <s v="Secretaría Ejecutiva"/>
    <s v="Subsecretaría Ejecutiva "/>
    <s v="Departamento de Atención a Víctimas"/>
    <s v="Claudia Viviana Ferro Buitrago"/>
    <x v="7"/>
    <s v="N/A"/>
    <s v="N/A"/>
    <s v="N/A"/>
    <s v="Inversión"/>
    <n v="108378785"/>
    <s v="N/A"/>
    <s v="N/A"/>
    <s v="$9.107.461,00"/>
    <n v="27022"/>
    <n v="26022"/>
    <n v="2018011001091"/>
    <d v="2022-01-08T00:00:00"/>
    <d v="2022-01-12T00:00:00"/>
    <s v="N/A"/>
    <s v="N/A"/>
    <s v="N/A"/>
    <s v="N/A"/>
    <n v="0"/>
    <s v="N/A"/>
    <n v="0"/>
    <s v="N/A"/>
    <n v="0"/>
    <s v="N/A"/>
    <n v="0"/>
    <n v="108378785"/>
    <s v="NO"/>
    <s v="N/A"/>
    <s v="N/A"/>
    <s v="N/A"/>
    <s v="N/A"/>
    <d v="2022-12-31T00:00:00"/>
    <d v="2022-12-31T00:00:00"/>
    <s v="NO"/>
    <s v="Nacional"/>
    <s v="Cumplimiento"/>
    <s v="65-47-101006466"/>
    <n v="0"/>
    <s v="Seguros del Estado "/>
    <d v="2022-01-07T00:00:00"/>
    <s v="07-01-2022 - 01-07-2023"/>
    <s v="C:\Users\andres.prietom\JEP Colombia\Carlos Giovanni Torres Peñaranda - Contractual - Onedrive\Validación pólizas CPS\.VERIFICACIÓN DE PÓLIZAS CONTRATOS 2022\verificacion poliza contrato JEP-020-2022.pdf"/>
    <s v="N/A"/>
    <x v="1"/>
    <s v="Ninguna"/>
    <s v="N/A"/>
    <s v="CIENCIAS SOCIALES"/>
    <s v="N/A"/>
    <s v="FEMENINO"/>
    <s v="sandra.narvaez@jep.gov.co"/>
    <s v="https://community.secop.gov.co/Public/Tendering/OpportunityDetail/Index?noticeUID=CO1.NTC.2499913&amp;isFromPublicArea=True&amp;isModal=False"/>
    <x v="1"/>
    <n v="2022"/>
  </r>
  <r>
    <s v="JEP-021"/>
    <n v="55"/>
    <s v="JEP-021-2022"/>
    <s v="JEP-CSPO-021-2022"/>
    <s v="Ángela Esquivel "/>
    <s v="N/R"/>
    <s v="Gynan Daniela Shaker Nieto"/>
    <m/>
    <m/>
    <x v="1"/>
    <s v="1. Prestación de servicios"/>
    <n v="1030640659"/>
    <n v="9"/>
    <x v="1"/>
    <s v="NA"/>
    <s v="Prestar servicios técnicos para apoyar a la Subdirección de Planeación en el seguimiento y procesamiento de la información estadística, elaboración de informes, documentos estadísticos y la programación de actividades que hacen parte del proceso de direccionamiento estratégico."/>
    <m/>
    <s v="Harvey Danilo Suarez Morales"/>
    <s v="Secretaría Ejecutiva"/>
    <s v="Subsecretaría Ejecutiva "/>
    <s v="Subdirección de Planeación"/>
    <s v="Adela del Pilar Parra González_x0009_"/>
    <x v="3"/>
    <s v="N/A"/>
    <s v="N/A"/>
    <s v="N/A"/>
    <s v="Inversión"/>
    <n v="42284619"/>
    <s v="N/A"/>
    <s v="N/A"/>
    <n v="3614070"/>
    <n v="34922"/>
    <n v="31222"/>
    <n v="2018011001175"/>
    <d v="2022-01-13T00:00:00"/>
    <d v="2022-01-14T00:00:00"/>
    <s v="N/A"/>
    <s v="N/A"/>
    <s v="N/A"/>
    <s v="N/A"/>
    <n v="0"/>
    <s v="N/A"/>
    <n v="0"/>
    <s v="N/A"/>
    <n v="0"/>
    <s v="N/A"/>
    <n v="0"/>
    <n v="42284619"/>
    <s v="NO"/>
    <s v="N/A"/>
    <s v="N/A"/>
    <s v="N/A"/>
    <s v="N/A"/>
    <d v="2022-12-31T00:00:00"/>
    <d v="2022-12-31T00:00:00"/>
    <s v="NO"/>
    <s v="Bogotá D.C"/>
    <s v="Cumplimiento"/>
    <s v="21-45-101357257"/>
    <n v="0"/>
    <s v="Seguros del Estado "/>
    <d v="2022-01-11T00:00:00"/>
    <s v="11-01-2022 - 01-07-2023"/>
    <s v="C:\Users\andres.prietom\JEP Colombia\Carlos Giovanni Torres Peñaranda - Contractual - Onedrive\Validación pólizas CPS\.VERIFICACIÓN DE PÓLIZAS CONTRATOS 2022\verificacion poliza contrato JEP-021-2022.pdf"/>
    <s v="N/A"/>
    <x v="1"/>
    <s v="Ninguna"/>
    <s v="N/A"/>
    <s v="ADMINISTRACIÓN DE EMPRESAS"/>
    <s v="N/A"/>
    <s v="FEMENINO"/>
    <s v="gynan.shaker@jep.gov.co"/>
    <s v="https://community.secop.gov.co/Public/Tendering/OpportunityDetail/Index?noticeUID=CO1.NTC.2519599&amp;isFromPublicArea=True&amp;isModal=False"/>
    <x v="1"/>
    <n v="2022"/>
  </r>
  <r>
    <s v="JEP-022"/>
    <n v="173"/>
    <s v="JEP-022-2022"/>
    <s v="JEP-CSPO-022-2022"/>
    <s v="Ángela Esquivel "/>
    <s v="N/R"/>
    <s v="Johan Steve Varon Gomez"/>
    <m/>
    <m/>
    <x v="1"/>
    <s v="1. Prestación de servicios"/>
    <n v="1022422027"/>
    <n v="0"/>
    <x v="1"/>
    <s v="NA"/>
    <s v="Prestar servicios profesionales para apoyar y acompañar al Departamento de Atención a Víctimas en la gestión, actualización y mantenimiento de las bases de datos que registren las actividades de implementación, difusión, orientación, asesoría, acompañamiento psicosocial y participación en instancias judiciales y no judiciales atendiendo los enfoques diferenciales"/>
    <m/>
    <s v="Harvey Danilo Suarez Morales"/>
    <s v="Secretaría Ejecutiva"/>
    <s v="Subsecretaría Ejecutiva "/>
    <s v="Departamento de Atención a Víctimas"/>
    <s v="Claudia Viviana Ferro Buitrago"/>
    <x v="7"/>
    <s v="N/A"/>
    <s v="N/A"/>
    <s v="N/A"/>
    <s v="Inversión"/>
    <n v="49888641"/>
    <s v="N/A"/>
    <s v="N/A"/>
    <s v="$4.192.323"/>
    <n v="27222"/>
    <n v="27822"/>
    <n v="2018011001091"/>
    <d v="2022-01-11T00:00:00"/>
    <d v="2022-01-13T00:00:00"/>
    <s v="N/A"/>
    <s v="N/A"/>
    <s v="N/A"/>
    <s v="N/A"/>
    <n v="0"/>
    <s v="N/A"/>
    <n v="0"/>
    <s v="N/A"/>
    <n v="0"/>
    <s v="N/A"/>
    <n v="0"/>
    <n v="49888641"/>
    <s v="NO"/>
    <s v="N/A"/>
    <s v="N/A"/>
    <s v="N/A"/>
    <s v="N/A"/>
    <d v="2022-12-31T00:00:00"/>
    <d v="2022-12-31T00:00:00"/>
    <s v="NO"/>
    <s v="Nacional"/>
    <s v="Cumplimiento"/>
    <s v="14-46-101060301"/>
    <n v="0"/>
    <s v="Seguros del Estado "/>
    <d v="2022-01-07T00:00:00"/>
    <s v="06-01-2022 - 30-06-2023"/>
    <s v="C:\Users\andres.prietom\JEP Colombia\Carlos Giovanni Torres Peñaranda - Contractual - Onedrive\Validación pólizas CPS\.VERIFICACIÓN DE PÓLIZAS CONTRATOS 2022\verificacion poliza contrato JEP-022-2022.pdf"/>
    <s v="N/A"/>
    <x v="1"/>
    <s v="Ninguna"/>
    <s v="N/A"/>
    <s v="RELACIONES INTERNACIONALES"/>
    <s v="N/A"/>
    <s v="MASCULINO"/>
    <s v="johan.varong@jep.gov.co"/>
    <s v="https://community.secop.gov.co/Public/Tendering/OpportunityDetail/Index?noticeUID=CO1.NTC.2500041&amp;isFromPublicArea=True&amp;isModal=False"/>
    <x v="1"/>
    <n v="2022"/>
  </r>
  <r>
    <s v="JEP-023"/>
    <n v="151"/>
    <s v="JEP-023-2022"/>
    <s v="JEP-CSPO-023-2022"/>
    <s v="Clara Torres"/>
    <s v="N/R"/>
    <s v="Jose Nicolas Chavez Patiño "/>
    <m/>
    <m/>
    <x v="1"/>
    <s v="1. Prestación de servicios"/>
    <n v="1098744743"/>
    <n v="4"/>
    <x v="1"/>
    <s v="NA"/>
    <s v="Prestar servicios profesionales a la Subsecretaria Ejecutiva en el apoyo y acompañamiento a la ejecución de los servicios contratados en cumplimiento de las obligaciones misionales de la subsecretaria ejecutiva."/>
    <m/>
    <s v="Harvey Danilo Suarez Morales"/>
    <s v="Secretaría Ejecutiva"/>
    <s v="Subsecretaría Ejecutiva "/>
    <s v="Subsecretaría Ejecutiva "/>
    <s v="Angela María Mora Soto"/>
    <x v="5"/>
    <s v="N/A"/>
    <s v="N/A"/>
    <s v="N/A"/>
    <s v="Inversión"/>
    <n v="50168129"/>
    <s v="N/A"/>
    <s v="N/A"/>
    <n v="4192323"/>
    <n v="28022"/>
    <n v="25722"/>
    <n v="2018011001091"/>
    <d v="2022-01-07T00:00:00"/>
    <d v="2022-01-13T00:00:00"/>
    <s v="N/A"/>
    <s v="N/A"/>
    <s v="N/A"/>
    <s v="N/A"/>
    <n v="0"/>
    <s v="N/A"/>
    <n v="0"/>
    <s v="N/A"/>
    <n v="0"/>
    <s v="N/A"/>
    <n v="0"/>
    <n v="50168129"/>
    <s v="NO"/>
    <s v="N/A"/>
    <s v="N/A"/>
    <s v="N/A"/>
    <s v="N/A"/>
    <d v="2022-12-31T00:00:00"/>
    <d v="2022-12-31T00:00:00"/>
    <s v="NO"/>
    <s v="Bogotá D.C"/>
    <s v="Cumplimiento"/>
    <s v="730 47 994000014752"/>
    <n v="0"/>
    <s v="Aseguradora Solidaria"/>
    <d v="2022-01-12T00:00:00"/>
    <s v="07-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23%2D2022%2Epdf&amp;parent=%2Fpersonal%2Fcarlos%5Ftorres%5Fjep%5Fgov%5Fco%2FDocuments%2FDocumentos%2FContractual%2FContractual%20%2D%20Onedrive%2FValidaci%C3%B3n%20p%C3%B3lizas%20CPS%2F%2EVERIFICACI%C3%93N%20DE%20P%C3%93LIZAS%20CONTRATOS%202022"/>
    <s v="N/A"/>
    <x v="1"/>
    <s v="Ninguna"/>
    <s v="N/A"/>
    <s v="ADMINISTRACIÓN DE EMPRESAS"/>
    <s v="N/A"/>
    <s v="MASCULINO"/>
    <s v="jose.chavez@jep.gov.co"/>
    <s v="https://community.secop.gov.co/Public/Tendering/OpportunityDetail/Index?noticeUID=CO1.NTC.2499801&amp;isFromPublicArea=True&amp;isModal=False"/>
    <x v="1"/>
    <n v="2022"/>
  </r>
  <r>
    <s v="JEP-024"/>
    <n v="658"/>
    <s v="JEP-024-2022"/>
    <s v="JEP-CSPO-024-2022"/>
    <s v="Clara Torres"/>
    <s v="N/R"/>
    <s v="Harold Leibnitz Chaux Campos"/>
    <m/>
    <m/>
    <x v="1"/>
    <s v="1. Prestación de servicios"/>
    <n v="19393097"/>
    <n v="9"/>
    <x v="1"/>
    <s v="NA"/>
    <s v="_x000a_Prestar servicios profesionales como abogado para desarrollar actividades de asesoría y apoyo jurídico en la gestión del departamento de conceptos y representación jurídica, y en los procesos judiciales en los que tenga representación judicial la jurisdicción especial para la paz._x000a_"/>
    <m/>
    <s v="Harvey Danilo Suarez Morales"/>
    <s v="Secretaría Ejecutiva"/>
    <s v="Dirección de Asuntos Jurídicos"/>
    <s v="Departamento de Conceptos y Representación Jurídica"/>
    <s v="Carlos Iván Castro Sabbagh"/>
    <x v="8"/>
    <s v="N/A"/>
    <s v="N/A"/>
    <s v="N/A"/>
    <s v="Inversión"/>
    <n v="119698068"/>
    <s v="N/A"/>
    <s v="N/A"/>
    <s v="$9.974.839"/>
    <n v="35922"/>
    <n v="30622"/>
    <n v="2018011001175"/>
    <d v="2022-01-13T00:00:00"/>
    <d v="2022-01-14T00:00:00"/>
    <s v="N/A"/>
    <s v="N/A"/>
    <s v="N/A"/>
    <s v="N/A"/>
    <n v="0"/>
    <s v="N/A"/>
    <n v="0"/>
    <s v="N/A"/>
    <n v="0"/>
    <s v="N/A"/>
    <n v="0"/>
    <n v="119698068"/>
    <s v="NO"/>
    <s v="N/A"/>
    <s v="N/A"/>
    <s v="N/A"/>
    <s v="N/A"/>
    <d v="2022-12-31T00:00:00"/>
    <d v="2022-12-31T00:00:00"/>
    <s v="NO"/>
    <s v="Bogotá D.C"/>
    <s v="Cumplimiento"/>
    <s v="14-47-101013883"/>
    <n v="0"/>
    <s v="Seguros del Estado "/>
    <d v="2022-01-13T00:00:00"/>
    <s v="13-01-2022 - 05-07-2023"/>
    <s v="https://jepcolombia-my.sharepoint.com/personal/carlos_torres_jep_gov_co/_layouts/15/onedrive.aspx?q=024&amp;searchScope=folder&amp;id=%2Fpersonal%2Fcarlos%5Ftorres%5Fjep%5Fgov%5Fco%2FDocuments%2FDocumentos%2FContractual%2FContractual%20%2D%20Onedrive%2FValidaci%C3%B3n%20p%C3%B3lizas%20CPS%2F%2EVERIFICACI%C3%93N%20DE%20P%C3%93LIZAS%20CONTRATOS%202022%2FVerificaci%C3%B3n%20p%C3%B3liza%20contrato%20JEP%2D024%2D2022%2Epdf&amp;parent=%2Fpersonal%2Fcarlos%5Ftorres%5Fjep%5Fgov%5Fco%2FDocuments%2FDocumentos%2FContractual%2FContractual%20%2D%20Onedrive%2FValidaci%C3%B3n%20p%C3%B3lizas%20CPS%2F%2EVERIFICACI%C3%93N%20DE%20P%C3%93LIZAS%20CONTRATOS%202022&amp;parentview=7"/>
    <s v="N/A"/>
    <x v="1"/>
    <s v="Ninguna"/>
    <s v="N/A"/>
    <s v="DERECHO"/>
    <s v="N/A"/>
    <s v="MASCULINO"/>
    <s v="harold.chaux@jep.gov.co"/>
    <s v="https://community.secop.gov.co/Public/Tendering/OpportunityDetail/Index?noticeUID=CO1.NTC.2508566&amp;isFromPublicArea=True&amp;isModal=False"/>
    <x v="1"/>
    <n v="2022"/>
  </r>
  <r>
    <s v="JEP-025"/>
    <n v="449"/>
    <s v="JEP-025-2022"/>
    <s v="JEP-CSPO-025-2022"/>
    <s v="Norma Bonilla"/>
    <s v="N/R"/>
    <s v="Nathaly Cordoba Guzman"/>
    <s v="Nathaly"/>
    <s v="Cordoba Guzman"/>
    <x v="1"/>
    <s v="1. Prestación de servicios"/>
    <n v="1020814306"/>
    <n v="6"/>
    <x v="1"/>
    <s v="NA"/>
    <s v="Prestar servicios profesionales para acompañar a la Subdirección de Talento Humano en el trámite de los asuntos relacionados con las situaciones administrativas como parte de la gestión del talento humano."/>
    <s v="Funciones de la dependencia"/>
    <s v="Harvey Danilo Suarez Morales"/>
    <s v="Secretaría Ejecutiva"/>
    <s v="Dirección Administrativa y Financiera"/>
    <s v="Subdirección de Talento Humano"/>
    <s v="Francy Elena Palomino Millán"/>
    <x v="9"/>
    <s v="N/A"/>
    <s v="N/A"/>
    <s v="N/A"/>
    <s v="Inversión"/>
    <n v="43368840"/>
    <s v="N/A"/>
    <s v="N/A"/>
    <n v="3614070"/>
    <n v="32922"/>
    <n v="25622"/>
    <n v="2018011001175"/>
    <d v="2022-01-07T00:00:00"/>
    <d v="2022-01-11T00:00:00"/>
    <s v="Juan Felipe Bustamante Socha"/>
    <n v="1026299747"/>
    <n v="2"/>
    <d v="2022-10-20T00:00:00"/>
    <n v="0"/>
    <s v="N/A"/>
    <n v="0"/>
    <s v="N/A"/>
    <n v="0"/>
    <s v="N/A"/>
    <n v="0"/>
    <n v="43368840"/>
    <s v="NO"/>
    <s v="N/A"/>
    <s v="N/A"/>
    <s v="N/A"/>
    <s v="N/A"/>
    <d v="2022-12-31T00:00:00"/>
    <d v="2022-12-31T00:00:00"/>
    <s v="NO"/>
    <s v="Bogotá D.C"/>
    <s v="Cumplimiento"/>
    <s v="63-47-101000748"/>
    <n v="0"/>
    <s v="Seguros del Estado "/>
    <d v="2022-01-07T00:00:00"/>
    <s v="07-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25%2D2022%20%2Epdf&amp;parent=%2Fpersonal%2Fcarlos%5Ftorres%5Fjep%5Fgov%5Fco%2FDocuments%2FDocumentos%2FContractual%2FContractual%20%2D%20Onedrive%2FValidaci%C3%B3n%20p%C3%B3lizas%20CPS%2F%2EVERIFICACI%C3%93N%20DE%20P%C3%93LIZAS%20CONTRATOS%202022"/>
    <s v="Pendiente de que el proveedor acepte la cesión"/>
    <x v="1"/>
    <s v="Cesión"/>
    <s v="N/A"/>
    <s v="DERECHO"/>
    <s v="N/A"/>
    <s v="FEMENINO"/>
    <s v="nathaly.cordoba@jep.gov.co"/>
    <s v="https://community.secop.gov.co/Public/Tendering/OpportunityDetail/Index?noticeUID=CO1.NTC.2499117&amp;isFromPublicArea=True&amp;isModal=False"/>
    <x v="1"/>
    <n v="2022"/>
  </r>
  <r>
    <s v="JEP-026"/>
    <n v="408"/>
    <s v="JEP-026-2022"/>
    <s v="JEP-CSPO-026-2022"/>
    <s v="Carlos Torres"/>
    <s v="N/R"/>
    <s v="Alexander Rios Perez"/>
    <m/>
    <m/>
    <x v="1"/>
    <s v="1. Prestación de servicios"/>
    <n v="79384403"/>
    <n v="1"/>
    <x v="1"/>
    <s v="NA"/>
    <s v="Prestación de servicios profesionales para apoyar y acompañar al departamento SAAD Comparecientes en el trámite de las gestiones administrativas propias del desarrollo del Sistema Autónomo de Asesoría y Defensa"/>
    <s v="Administrativo Transversal"/>
    <s v="Harvey Danilo Suarez Morales"/>
    <s v="Secretaría Ejecutiva"/>
    <s v="Subsecretaría Ejecutiva "/>
    <s v="Departamento SAAD - Comparecientes"/>
    <s v="Jorge Alirio Mancera Cortés"/>
    <x v="10"/>
    <s v="N/A"/>
    <s v="N/A"/>
    <s v="N/A"/>
    <s v="Inversión"/>
    <n v="86496775"/>
    <s v="N/A"/>
    <s v="N/A"/>
    <s v="$7.228.143"/>
    <n v="26222"/>
    <n v="26522"/>
    <n v="2018011001091"/>
    <d v="2022-01-08T00:00:00"/>
    <d v="2022-01-13T00:00:00"/>
    <s v="Laura Camila Aguasaco Moreno"/>
    <n v="1018428673"/>
    <n v="1"/>
    <d v="2022-10-10T00:00:00"/>
    <n v="0"/>
    <s v="N/A"/>
    <n v="0"/>
    <s v="N/A"/>
    <n v="0"/>
    <s v="N/A"/>
    <n v="0"/>
    <n v="86496775"/>
    <s v="NO"/>
    <s v="N/A"/>
    <s v="N/A"/>
    <s v="N/A"/>
    <s v="N/A"/>
    <d v="2022-12-31T00:00:00"/>
    <d v="2022-12-31T00:00:00"/>
    <s v="NO"/>
    <s v="Bogotá D.C"/>
    <s v="Cumplimiento"/>
    <s v="14-45-101074373"/>
    <n v="0"/>
    <s v="Seguros del Estado "/>
    <d v="2022-01-12T00:00:00"/>
    <s v="08-01-2022 - 30-06-2023"/>
    <s v="https://jepcolombia-my.sharepoint.com/personal/carlos_torres_jep_gov_co/_layouts/15/onedrive.aspx?q=026&amp;searchScope=folder&amp;id=%2Fpersonal%2Fcarlos%5Ftorres%5Fjep%5Fgov%5Fco%2FDocuments%2FDocumentos%2FContractual%2FContractual%20%2D%20Onedrive%2FValidaci%C3%B3n%20p%C3%B3lizas%20CPS%2F%2EVERIFICACI%C3%93N%20DE%20P%C3%93LIZAS%20CONTRATOS%202022%2FVerificacio%CC%81n%20po%CC%81liza%20contrato%20JEP%2D026%2D2022%2Epdf&amp;parent=%2Fpersonal%2Fcarlos%5Ftorres%5Fjep%5Fgov%5Fco%2FDocuments%2FDocumentos%2FContractual%2FContractual%20%2D%20Onedrive%2FValidaci%C3%B3n%20p%C3%B3lizas%20CPS%2F%2EVERIFICACI%C3%93N%20DE%20P%C3%93LIZAS%20CONTRATOS%202022&amp;parentview=7"/>
    <s v="A partir del 10 de octubre de 2022 se cede el contrato "/>
    <x v="1"/>
    <s v="Cesión"/>
    <s v="N/A"/>
    <s v="DERECHO"/>
    <s v="N/A"/>
    <s v="MASCULINO"/>
    <s v="alexander.rios@jep.gov.co"/>
    <s v="https://community.secop.gov.co/Public/Tendering/OpportunityDetail/Index?noticeUID=CO1.NTC.2498193&amp;isFromPublicArea=True&amp;isModal=False"/>
    <x v="1"/>
    <n v="2022"/>
  </r>
  <r>
    <s v="JEP-027"/>
    <n v="381"/>
    <s v="JEP-027-2022"/>
    <s v="JEP-CSPO-027-2022"/>
    <s v="Carlos Torres"/>
    <s v="N/R"/>
    <s v="Gilda Patricia Diaz Diaz"/>
    <m/>
    <m/>
    <x v="1"/>
    <s v="1. Prestación de servicios"/>
    <n v="52260473"/>
    <n v="4"/>
    <x v="1"/>
    <s v="NA"/>
    <s v="Prestación de servicios profesionales para apoyar y acompañar técnicamente al departamento SAAD comparecientes en la articulación de las actividades desarrolladas por la dependencia, en territorio."/>
    <m/>
    <s v="Harvey Danilo Suarez Morales"/>
    <s v="Secretaría Ejecutiva"/>
    <s v="Subsecretaría Ejecutiva "/>
    <s v="Departamento SAAD - Comparecientes"/>
    <s v="Jorge Alirio Mancera Cortés"/>
    <x v="10"/>
    <s v="N/A"/>
    <s v="N/A"/>
    <s v="N/A"/>
    <s v="Inversión"/>
    <n v="98606325"/>
    <s v="N/A"/>
    <s v="N/A"/>
    <n v="8240084"/>
    <n v="27522"/>
    <n v="32822"/>
    <n v="2018011001091"/>
    <d v="2022-01-14T00:00:00"/>
    <d v="2022-01-17T00:00:00"/>
    <s v="N/A"/>
    <s v="N/A"/>
    <s v="N/A"/>
    <s v="N/A"/>
    <n v="0"/>
    <s v="N/A"/>
    <n v="0"/>
    <s v="N/A"/>
    <n v="0"/>
    <s v="N/A"/>
    <n v="0"/>
    <n v="98606325"/>
    <s v="NO"/>
    <s v="N/A"/>
    <s v="N/A"/>
    <s v="N/A"/>
    <s v="N/A"/>
    <d v="2022-12-31T00:00:00"/>
    <d v="2022-12-31T00:00:00"/>
    <s v="NO"/>
    <s v="Bogotá D.C"/>
    <s v="Cumplimiento"/>
    <s v="21-45-101357686"/>
    <n v="0"/>
    <s v="Seguros del Estado "/>
    <d v="2022-01-14T00:00:00"/>
    <s v="14-01-2022 - 30-06-2023"/>
    <s v="https://jepcolombia-my.sharepoint.com/personal/carlos_torres_jep_gov_co/_layouts/15/onedrive.aspx?q=027&amp;searchScope=folder&amp;id=%2Fpersonal%2Fcarlos%5Ftorres%5Fjep%5Fgov%5Fco%2FDocuments%2FDocumentos%2FContractual%2FContractual%20%2D%20Onedrive%2FValidaci%C3%B3n%20p%C3%B3lizas%20CPS%2F%2EVERIFICACI%C3%93N%20DE%20P%C3%93LIZAS%20CONTRATOS%202022%2FVerificacio%CC%81n%20po%CC%81liza%20contrato%20JEP%2D027%2D2022%2Epdf&amp;parent=%2Fpersonal%2Fcarlos%5Ftorres%5Fjep%5Fgov%5Fco%2FDocuments%2FDocumentos%2FContractual%2FContractual%20%2D%20Onedrive%2FValidaci%C3%B3n%20p%C3%B3lizas%20CPS%2F%2EVERIFICACI%C3%93N%20DE%20P%C3%93LIZAS%20CONTRATOS%202022&amp;parentview=7"/>
    <s v="N/A"/>
    <x v="1"/>
    <s v="Ninguna"/>
    <s v="N/A"/>
    <s v="PSICOLOGÍA"/>
    <s v="N/A"/>
    <s v="FEMENINO"/>
    <s v="gilda.diaz@jep.gov.co"/>
    <s v="https://community.secop.gov.co/Public/Tendering/OpportunityDetail/Index?noticeUID=CO1.NTC.2506413&amp;isFromPublicArea=True&amp;isModal=False"/>
    <x v="1"/>
    <n v="2022"/>
  </r>
  <r>
    <s v="JEP-028"/>
    <n v="411"/>
    <s v="JEP-028-2022"/>
    <s v="JEP-CSPO-028-2022"/>
    <s v="Carlos Torres"/>
    <s v="N/R"/>
    <s v="Nohora del Pilar Agudelo Perdomo"/>
    <m/>
    <m/>
    <x v="1"/>
    <s v="1. Prestación de servicios"/>
    <n v="36069884"/>
    <n v="2"/>
    <x v="1"/>
    <s v="NA"/>
    <s v="Prestación de servicios profesionales para apoyar y acompañar al Sistema Autónomo de Asesoría y Defensa de la JEP en los lineamientos jurídicos y conceptuales para el adecuado acopio, validación, procesamiento y análisis de la información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126285302"/>
    <s v="N/A"/>
    <s v="N/A"/>
    <s v="$10.553.091"/>
    <n v="26322"/>
    <n v="26622"/>
    <n v="2018011001091"/>
    <d v="2022-01-08T00:00:00"/>
    <d v="2022-01-12T00:00:00"/>
    <s v="N/A"/>
    <s v="N/A"/>
    <s v="N/A"/>
    <s v="N/A"/>
    <n v="0"/>
    <s v="N/A"/>
    <n v="0"/>
    <s v="N/A"/>
    <n v="0"/>
    <s v="N/A"/>
    <n v="0"/>
    <n v="126285302"/>
    <s v="NO"/>
    <s v="N/A"/>
    <s v="N/A"/>
    <s v="N/A"/>
    <s v="N/A"/>
    <d v="2022-12-31T00:00:00"/>
    <d v="2022-12-31T00:00:00"/>
    <s v="NO"/>
    <s v="Bogotá D.C"/>
    <s v="Cumplimiento"/>
    <s v="15-45-101137656"/>
    <n v="0"/>
    <s v="Seguros del Estado "/>
    <d v="2022-01-11T00:00:00"/>
    <s v="07-01-2022 - 30-06-2023"/>
    <s v="https://jepcolombia-my.sharepoint.com/personal/carlos_torres_jep_gov_co/_layouts/15/onedrive.aspx?q=028&amp;searchScope=folder&amp;id=%2Fpersonal%2Fcarlos%5Ftorres%5Fjep%5Fgov%5Fco%2FDocuments%2FDocumentos%2FContractual%2FContractual%20%2D%20Onedrive%2FValidaci%C3%B3n%20p%C3%B3lizas%20CPS%2F%2EVERIFICACI%C3%93N%20DE%20P%C3%93LIZAS%20CONTRATOS%202022%2FVerificacio%CC%81n%20po%CC%81liza%20contrato%20JEP%2D028%2D2022%2Epdf&amp;parent=%2Fpersonal%2Fcarlos%5Ftorres%5Fjep%5Fgov%5Fco%2FDocuments%2FDocumentos%2FContractual%2FContractual%20%2D%20Onedrive%2FValidaci%C3%B3n%20p%C3%B3lizas%20CPS%2F%2EVERIFICACI%C3%93N%20DE%20P%C3%93LIZAS%20CONTRATOS%202022&amp;parentview=7"/>
    <s v="Se relaciona terminación anticipada del contrato el 25/07/2022"/>
    <x v="0"/>
    <s v="Terminación anticipada"/>
    <s v="N/A"/>
    <s v="DERECHO"/>
    <s v="N/A"/>
    <s v="FEMENINO"/>
    <s v="PND"/>
    <s v="https://community.secop.gov.co/Public/Tendering/OpportunityDetail/Index?noticeUID=CO1.NTC.2506686&amp;isFromPublicArea=True&amp;isModal=False"/>
    <x v="1"/>
    <n v="2022"/>
  </r>
  <r>
    <s v="JEP-029"/>
    <n v="397"/>
    <s v="JEP-029-2022"/>
    <s v="JEP-CSPO-029-2022"/>
    <s v="Carlos Torres"/>
    <s v="N/R"/>
    <s v="Omar Alirio Castelblanco Cristancho"/>
    <m/>
    <m/>
    <x v="1"/>
    <s v="1. Prestación de servicios"/>
    <n v="7174615"/>
    <n v="1"/>
    <x v="1"/>
    <s v="NA"/>
    <s v="Prestación de servicios profesionales para apoyar y acompañar al Sistema Autónomo de Asesoría y Defensa de la JEP en la articulación de las actividades relacionadas con los registros de comparecientes y abogados defensores en el sistema VISTA, así como apoyar el seguimiento a la ejecución de los convenios que suscriba la JEP con organizaciones de cooperación internacional u otras entidades del Estado en temas relacionados con este objeto contractual."/>
    <m/>
    <s v="Harvey Danilo Suarez Morales"/>
    <s v="Secretaría Ejecutiva"/>
    <s v="Subsecretaría Ejecutiva "/>
    <s v="Departamento SAAD - Comparecientes"/>
    <s v="Jorge Alirio Mancera Cortés"/>
    <x v="10"/>
    <s v="N/A"/>
    <s v="N/A"/>
    <s v="N/A"/>
    <s v="Inversión"/>
    <n v="126285302"/>
    <s v="N/A"/>
    <s v="N/A"/>
    <n v="10553091"/>
    <n v="26022"/>
    <n v="26722"/>
    <n v="2018011001091"/>
    <d v="2022-01-08T00:00:00"/>
    <d v="2022-01-12T00:00:00"/>
    <s v="Karen Lisset Cruz Suarez"/>
    <n v="53155211"/>
    <n v="6"/>
    <d v="2022-03-16T00:00:00"/>
    <n v="0"/>
    <s v="N/A"/>
    <n v="0"/>
    <s v="N/A"/>
    <n v="0"/>
    <s v="N/A"/>
    <n v="-122"/>
    <n v="126285302"/>
    <s v="NO"/>
    <s v="N/A"/>
    <s v="N/A"/>
    <s v="N/A"/>
    <s v="N/A"/>
    <d v="2022-12-31T00:00:00"/>
    <d v="2022-08-31T00:00:00"/>
    <s v="NO"/>
    <s v="Bogotá D.C"/>
    <s v="Cumplimiento"/>
    <s v="15-45-101137660"/>
    <n v="0"/>
    <s v="Seguros del Estado "/>
    <d v="2022-01-11T00:00:00"/>
    <s v="07-01-2022 - 30-06-2023"/>
    <s v="https://jepcolombia-my.sharepoint.com/personal/carlos_torres_jep_gov_co/_layouts/15/onedrive.aspx?q=029&amp;searchScope=folder&amp;id=%2Fpersonal%2Fcarlos%5Ftorres%5Fjep%5Fgov%5Fco%2FDocuments%2FDocumentos%2FContractual%2FContractual%20%2D%20Onedrive%2FValidaci%C3%B3n%20p%C3%B3lizas%20CPS%2F%2EVERIFICACI%C3%93N%20DE%20P%C3%93LIZAS%20CONTRATOS%202022%2FVerificacio%CC%81n%20po%CC%81liza%20contrato%20JEP%2D029%2D2022%2Epdf&amp;parent=%2Fpersonal%2Fcarlos%5Ftorres%5Fjep%5Fgov%5Fco%2FDocuments%2FDocumentos%2FContractual%2FContractual%20%2D%20Onedrive%2FValidaci%C3%B3n%20p%C3%B3lizas%20CPS%2F%2EVERIFICACI%C3%93N%20DE%20P%C3%93LIZAS%20CONTRATOS%202022&amp;parentview=7"/>
    <s v="en fecha 16/03/2022, se suscribe cesión del contrato._x000a_En fecha del 1 de septiembre de 2022 se publicó la terminación anticipada del contrato JEP-029-2022 con ejecución realizada hasta el 31 de agosto de 2022"/>
    <x v="0"/>
    <s v="Terminación anticipada"/>
    <s v="N/A"/>
    <s v="INGENIERÍA DE SISTEMAS"/>
    <s v="N/A"/>
    <s v="FEMENINO"/>
    <s v="PND"/>
    <s v="https://community.secop.gov.co/Public/Tendering/OpportunityDetail/Index?noticeUID=CO1.NTC.2504520&amp;isFromPublicArea=True&amp;isModal=False"/>
    <x v="1"/>
    <n v="2022"/>
  </r>
  <r>
    <s v="JEP-030"/>
    <n v="398"/>
    <s v="JEP-030-2022"/>
    <s v="JEP-CSPO-030-2022"/>
    <s v="Carlos Torres"/>
    <s v="N/R"/>
    <s v="Roxy Reinaldo Barrios Jaimes"/>
    <m/>
    <m/>
    <x v="1"/>
    <s v="1. Prestación de servicios"/>
    <n v="79741263"/>
    <n v="7"/>
    <x v="1"/>
    <s v="NA"/>
    <s v="Prestación de servicios profesionales para apoyar y acompañar al Sistema Autónomo de Asesoría y Defensa de la JEP en la administración de la base de datos del registro de comparecientes, del que trata el artículo 95 del ASP 001 de 2020, su actualización e integración con los demás sistemas de información de la JEP"/>
    <m/>
    <s v="Harvey Danilo Suarez Morales"/>
    <s v="Secretaría Ejecutiva"/>
    <s v="Subsecretaría Ejecutiva "/>
    <s v="Departamento SAAD - Comparecientes"/>
    <s v="Jorge Alirio Mancera Cortés"/>
    <x v="10"/>
    <s v="N/A"/>
    <s v="N/A"/>
    <s v="N/A"/>
    <s v="Inversión"/>
    <n v="126285302"/>
    <s v="N/A"/>
    <s v="N/A"/>
    <s v="$10.553.091"/>
    <n v="26122"/>
    <n v="28122"/>
    <n v="2018011001091"/>
    <d v="2022-01-11T00:00:00"/>
    <d v="2022-01-13T00:00:00"/>
    <s v="N/A"/>
    <s v="N/A"/>
    <s v="N/A"/>
    <s v="N/A"/>
    <n v="0"/>
    <s v="N/A"/>
    <n v="0"/>
    <s v="N/A"/>
    <n v="0"/>
    <s v="N/A"/>
    <n v="0"/>
    <n v="126285302"/>
    <s v="NO"/>
    <s v="N/A"/>
    <s v="N/A"/>
    <s v="N/A"/>
    <s v="N/A"/>
    <d v="2022-12-31T00:00:00"/>
    <d v="2022-12-31T00:00:00"/>
    <s v="NO"/>
    <s v="Bogotá D.C"/>
    <s v="Cumplimiento"/>
    <s v="21-45-101357272"/>
    <n v="0"/>
    <s v="Seguros del Estado "/>
    <d v="2022-01-12T00:00:00"/>
    <s v="11-01-2022 - 30-06-2023"/>
    <s v="https://jepcolombia-my.sharepoint.com/personal/carlos_torres_jep_gov_co/_layouts/15/onedrive.aspx?q=030&amp;searchScope=folder&amp;id=%2Fpersonal%2Fcarlos%5Ftorres%5Fjep%5Fgov%5Fco%2FDocuments%2FDocumentos%2FContractual%2FContractual%20%2D%20Onedrive%2FValidaci%C3%B3n%20p%C3%B3lizas%20CPS%2F%2EVERIFICACI%C3%93N%20DE%20P%C3%93LIZAS%20CONTRATOS%202022%2FVerificacio%CC%81n%20po%CC%81liza%20contrato%20JEP%2D030%2D2022%2Epdf&amp;parent=%2Fpersonal%2Fcarlos%5Ftorres%5Fjep%5Fgov%5Fco%2FDocuments%2FDocumentos%2FContractual%2FContractual%20%2D%20Onedrive%2FValidaci%C3%B3n%20p%C3%B3lizas%20CPS%2F%2EVERIFICACI%C3%93N%20DE%20P%C3%93LIZAS%20CONTRATOS%202022&amp;parentview=7"/>
    <s v="N/A"/>
    <x v="1"/>
    <s v="Ninguna"/>
    <s v="N/A"/>
    <s v="INGENIERÍA DE SISTEMAS"/>
    <s v="N/A"/>
    <s v="MASCULINO"/>
    <s v="roxy.barrios@jep.gov.co"/>
    <s v="https://community.secop.gov.co/Public/Tendering/OpportunityDetail/Index?noticeUID=CO1.NTC.2505662&amp;isFromPublicArea=True&amp;isModal=False"/>
    <x v="1"/>
    <n v="2022"/>
  </r>
  <r>
    <s v="JEP-031"/>
    <n v="3"/>
    <s v="JEP-031-2022"/>
    <s v="JEP-CSPO-031-2022"/>
    <s v="Paola Casas"/>
    <s v="N/R"/>
    <s v="Juan Pablo Bolaños Tamayo"/>
    <m/>
    <m/>
    <x v="1"/>
    <s v="1. Prestación de servicios"/>
    <n v="79953277"/>
    <n v="1"/>
    <x v="1"/>
    <s v="NA"/>
    <s v="Prestar servicios profesionales para apoyar y acompañar a la Dirección de Tecnologías de la Información, en el soporte al sistema de gestión judicial legali en cuanto a integraciones con otras herramientas, apoyo a la implementación del módulo del régimen de condicionalidad en el sistema vista y apoyo a las iniciativas emprendidas con herramientas de analítica."/>
    <m/>
    <s v="Harvey Danilo Suarez Morales"/>
    <s v="Secretaría Ejecutiva"/>
    <s v="Dirección de Tecnologías de la Información"/>
    <s v="Dirección de Tecnologías de la Información"/>
    <s v="Natalia Lorena Arbelaez Mendoza"/>
    <x v="0"/>
    <s v="N/A"/>
    <s v="N/A"/>
    <s v="N/A"/>
    <s v="Inversión"/>
    <n v="97507649"/>
    <s v="N/A"/>
    <s v="N/A"/>
    <n v="8240084"/>
    <n v="34122"/>
    <n v="36222"/>
    <n v="2018011000870"/>
    <d v="2022-01-17T00:00:00"/>
    <d v="2022-01-21T00:00:00"/>
    <s v="N/A"/>
    <s v="N/A"/>
    <s v="N/A"/>
    <s v="N/A"/>
    <n v="0"/>
    <s v="N/A"/>
    <n v="0"/>
    <s v="N/A"/>
    <n v="0"/>
    <s v="N/A"/>
    <n v="0"/>
    <n v="97507649"/>
    <s v="NO"/>
    <s v="N/A"/>
    <s v="N/A"/>
    <s v="N/A"/>
    <s v="N/A"/>
    <d v="2022-12-31T00:00:00"/>
    <d v="2022-12-31T00:00:00"/>
    <s v="NO"/>
    <s v="Bogotá D.C"/>
    <s v="Cumplimiento"/>
    <s v="390 47 994000067969"/>
    <n v="0"/>
    <s v="Aseguradora Solidaria"/>
    <d v="2022-01-18T00:00:00"/>
    <s v="18/01/2022 - 10/07/2023"/>
    <s v="SD"/>
    <s v="N/A"/>
    <x v="1"/>
    <s v="Ninguna"/>
    <s v="N/A"/>
    <s v="INGENIERÍA DE SISTEMAS"/>
    <s v="N/A"/>
    <s v="MASCULINO"/>
    <s v="juan.bolanos@jep.gov.co"/>
    <s v="https://community.secop.gov.co/Public/Tendering/OpportunityDetail/Index?noticeUID=CO1.NTC.2523662&amp;isFromPublicArea=True&amp;isModal=False"/>
    <x v="1"/>
    <n v="2022"/>
  </r>
  <r>
    <s v="JEP-032"/>
    <n v="7"/>
    <s v="JEP-032-2022"/>
    <s v="JEP-CSPO-032-2022"/>
    <s v="Paola Casas"/>
    <s v="N/R"/>
    <s v="Luz Marlenny Cano Romero"/>
    <m/>
    <m/>
    <x v="1"/>
    <s v="1. Prestación de servicios"/>
    <n v="52330149"/>
    <n v="3"/>
    <x v="1"/>
    <s v="NA"/>
    <s v="Prestar servicios profesionales para apoyar y acompañar a la dirección de tecnologías de la información (DTI) en el seguimiento al sistema de gestión judicial (legali), así como brindar soporte a los usuarios de esta solución. así mismo, acompañar y apoyar el seguimiento al sistema vista."/>
    <m/>
    <s v="Harvey Danilo Suarez Morales"/>
    <s v="Secretaría Ejecutiva"/>
    <s v="Dirección de Tecnologías de la Información"/>
    <s v="Dirección de Tecnologías de la Información"/>
    <s v="Natalia Lorena Arbelaez Mendoza"/>
    <x v="0"/>
    <s v="N/A"/>
    <s v="N/A"/>
    <s v="N/A"/>
    <s v="Inversión"/>
    <n v="97507649"/>
    <s v="N/A"/>
    <s v="N/A"/>
    <s v="$8.240.084"/>
    <n v="34222"/>
    <n v="36322"/>
    <n v="2018011000870"/>
    <d v="2022-01-17T00:00:00"/>
    <d v="2022-01-21T00:00:00"/>
    <s v="Greecy Andrea Rivera Barbosa_x000a_Jhon Carlos Saavedra Ramos_x000a_"/>
    <s v="67005378_x000a_79900921"/>
    <s v="5_x000a_8"/>
    <s v="10/02/2022_x000a_21/09/2022"/>
    <n v="0"/>
    <s v="N/A"/>
    <n v="0"/>
    <s v="N/A"/>
    <n v="0"/>
    <s v="N/A"/>
    <n v="0"/>
    <n v="97507649"/>
    <s v="NO"/>
    <s v="N/A"/>
    <s v="N/A"/>
    <s v="N/A"/>
    <s v="N/A"/>
    <d v="2022-12-31T00:00:00"/>
    <d v="2022-12-31T00:00:00"/>
    <s v="NO"/>
    <s v="Bogotá D.C"/>
    <s v="Cumplimiento"/>
    <s v="380 47 994000122613"/>
    <n v="0"/>
    <s v="Aseguradora Solidaria"/>
    <d v="2022-01-18T00:00:00"/>
    <s v="18/01/2022 - 03/07/2023"/>
    <s v="SD"/>
    <s v="en fecha 10/02/2022 se suscribe cesión del contrato_x000a_En fecha del 21 de septiembre de 2022 se realiza la cesión del Contrato"/>
    <x v="1"/>
    <s v="Cesión"/>
    <s v="N/A"/>
    <s v="INGENIERÍA DE SISTEMAS"/>
    <s v="N/A"/>
    <s v="FEMENINO"/>
    <s v="greecy.rivera@jep.gov.co"/>
    <s v="https://community.secop.gov.co/Public/Tendering/OpportunityDetail/Index?noticeUID=CO1.NTC.2524200&amp;isFromPublicArea=True&amp;isModal=False"/>
    <x v="1"/>
    <n v="2022"/>
  </r>
  <r>
    <s v="JEP-033"/>
    <n v="9"/>
    <s v="JEP-033-2022"/>
    <s v="JEP-CSPO-033-2022"/>
    <s v="Paola Casas"/>
    <s v="N/R"/>
    <s v="Luis Leonardo Ulloa Serna "/>
    <m/>
    <m/>
    <x v="1"/>
    <s v="1. Prestación de servicios"/>
    <n v="79714136"/>
    <n v="5"/>
    <x v="1"/>
    <s v="NA"/>
    <s v="Prestar servicios profesionales para apoyar y acompañar a la Dirección de Tecnologías de la Información, en el seguimiento a las actividades derivadas del contrato de soporte y mantenimiento del sistema de gestión documental conti, en las actividades relacionadas con los lineamientos de seguridad de la información, para los sistemas conti y protecti y en la estructuración del laboratorio forense para la uia. así mismo, apoyar la atención de requerimientos de definición técnica moodle."/>
    <m/>
    <s v="Harvey Danilo Suarez Morales"/>
    <s v="Secretaría Ejecutiva"/>
    <s v="Dirección de Tecnologías de la Información"/>
    <s v="Dirección de Tecnologías de la Información"/>
    <s v="Diana Lucia Pinilla Marin"/>
    <x v="0"/>
    <s v="N/A"/>
    <s v="N/A"/>
    <s v="N/A"/>
    <s v="Inversión"/>
    <n v="97507649"/>
    <s v="N/A"/>
    <s v="N/A"/>
    <n v="8240084"/>
    <n v="34822"/>
    <n v="32522"/>
    <n v="2018011000870"/>
    <d v="2022-01-14T00:00:00"/>
    <d v="2022-01-20T00:00:00"/>
    <s v="N/A"/>
    <s v="N/A"/>
    <s v="N/A"/>
    <s v="N/A"/>
    <n v="0"/>
    <s v="N/A"/>
    <n v="0"/>
    <s v="N/A"/>
    <n v="0"/>
    <s v="N/A"/>
    <n v="0"/>
    <n v="97507649"/>
    <s v="NO"/>
    <s v="N/A"/>
    <s v="N/A"/>
    <s v="N/A"/>
    <s v="N/A"/>
    <d v="2022-12-31T00:00:00"/>
    <d v="2022-12-31T00:00:00"/>
    <s v="NO"/>
    <s v="Bogotá D.C"/>
    <s v="Cumplimiento"/>
    <s v="380 47 994000121812"/>
    <n v="0"/>
    <s v="Aseguradora Solidaria"/>
    <d v="2022-01-14T00:00:00"/>
    <s v="14-01-2022 - 05-07-2023"/>
    <s v="SD"/>
    <s v="N/A"/>
    <x v="1"/>
    <s v="Ninguna"/>
    <s v="N/A"/>
    <s v="ADMINISTRACIÓN EN INFORMÁTICA"/>
    <s v="N/A"/>
    <s v="MASCULINO"/>
    <s v="PND"/>
    <s v="https://community.secop.gov.co/Public/Tendering/OpportunityDetail/Index?noticeUID=CO1.NTC.2524695&amp;isFromPublicArea=True&amp;isModal=False"/>
    <x v="1"/>
    <n v="2022"/>
  </r>
  <r>
    <s v="JEP-034"/>
    <n v="10"/>
    <s v="JEP-034-2022"/>
    <s v="JEP-CSPO-034-2022"/>
    <s v="Paola Casas"/>
    <s v="N/R"/>
    <s v="Luz Edith Gonzalez Palencia"/>
    <m/>
    <m/>
    <x v="1"/>
    <s v="1. Prestación de servicios"/>
    <n v="40756342"/>
    <n v="4"/>
    <x v="1"/>
    <s v="NA"/>
    <s v="Prestar servicios profesionales en ingeniería de software para apoyar y acompañar a la dirección de tecnologías de la información en la supervisión de soporte y mantenimiento de los sistemas plani y protecti, así como en el seguimiento al desarrollo de las nuevas funcionalidades requeridas como parte de su evolución de los sistemas Conti, Plani y Protecti"/>
    <m/>
    <s v="Harvey Danilo Suarez Morales"/>
    <s v="Secretaría Ejecutiva"/>
    <s v="Dirección de Tecnologías de la Información"/>
    <s v="Dirección de Tecnologías de la Información"/>
    <s v="Diana Lucia Pinilla Marin"/>
    <x v="0"/>
    <s v="N/A"/>
    <s v="N/A"/>
    <s v="N/A"/>
    <s v="Inversión"/>
    <n v="97507649"/>
    <s v="N/A"/>
    <s v="N/A"/>
    <s v="$8.240.084"/>
    <n v="34022"/>
    <n v="32622"/>
    <s v="2018011000870_x0009_"/>
    <d v="2022-01-14T00:00:00"/>
    <d v="2022-01-19T00:00:00"/>
    <s v="N/A"/>
    <s v="N/A"/>
    <s v="N/A"/>
    <s v="N/A"/>
    <n v="0"/>
    <s v="N/A"/>
    <n v="0"/>
    <s v="N/A"/>
    <n v="0"/>
    <s v="N/A"/>
    <n v="0"/>
    <n v="97507649"/>
    <s v="NO"/>
    <s v="N/A"/>
    <s v="N/A"/>
    <s v="N/A"/>
    <s v="N/A"/>
    <d v="2022-12-31T00:00:00"/>
    <d v="2022-12-31T00:00:00"/>
    <s v="NO"/>
    <s v="Bogotá D.C"/>
    <s v="Cumplimiento"/>
    <s v="380-47-994000122058"/>
    <n v="0"/>
    <s v="Aseguradora Solidaria"/>
    <d v="2022-01-17T00:00:00"/>
    <s v="17-01-2022 - 03-07-2023"/>
    <s v="SD"/>
    <s v="N/A"/>
    <x v="1"/>
    <s v="Ninguna"/>
    <s v="N/A"/>
    <s v="INGENIERÍA DE SISTEMAS"/>
    <s v="N/A"/>
    <s v="FEMENINO"/>
    <s v="PND"/>
    <s v="https://community.secop.gov.co/Public/Tendering/OpportunityDetail/Index?noticeUID=CO1.NTC.2524950&amp;isFromPublicArea=True&amp;isModal=False"/>
    <x v="1"/>
    <n v="2022"/>
  </r>
  <r>
    <s v="JEP-035"/>
    <n v="11"/>
    <s v="JEP-035-2022"/>
    <s v="JEP-CSPO-035-2022"/>
    <s v="Paola Casas"/>
    <s v="N/R"/>
    <s v="Francia Maria Del Pilar Jimenez Franco"/>
    <m/>
    <m/>
    <x v="1"/>
    <s v="1. Prestación de servicios"/>
    <n v="42079385"/>
    <n v="3"/>
    <x v="1"/>
    <s v="NA"/>
    <s v="Prestar servicios profesionales para apoyar y acompañar a la Dirección de Tecnología de la Información (DTI), en la identificación de las necesidades de los usuarios finales del sistema de gestión documental conti especialmente en el flujo de órdenes judiciales y flujo de pqrsdf y verificar su correcta implementación y funcionamiento en el sistema, así como en los demás flujos implementados y por implementar, apoyar la estructuración de los estudios de mercados de las diferentes contrataciones."/>
    <m/>
    <s v="Harvey Danilo Suarez Morales"/>
    <s v="Secretaría Ejecutiva"/>
    <s v="Dirección de Tecnologías de la Información"/>
    <s v="Dirección de Tecnologías de la Información"/>
    <s v="Diana Lucia Pinilla Marin"/>
    <x v="0"/>
    <s v="N/A"/>
    <s v="N/A"/>
    <s v="N/A"/>
    <s v="Inversión"/>
    <n v="97507649"/>
    <s v="N/A"/>
    <s v="N/A"/>
    <n v="8240084"/>
    <n v="33922"/>
    <n v="32722"/>
    <s v="2018011000870_x0009_"/>
    <d v="2022-01-14T00:00:00"/>
    <d v="2022-01-20T00:00:00"/>
    <s v="N/A"/>
    <s v="N/A"/>
    <s v="N/A"/>
    <s v="N/A"/>
    <n v="0"/>
    <s v="N/A"/>
    <n v="0"/>
    <s v="N/A"/>
    <n v="0"/>
    <s v="N/A"/>
    <n v="0"/>
    <n v="97507649"/>
    <s v="NO"/>
    <s v="N/A"/>
    <s v="N/A"/>
    <s v="N/A"/>
    <s v="N/A"/>
    <d v="2022-12-31T00:00:00"/>
    <d v="2022-12-31T00:00:00"/>
    <s v="NO"/>
    <s v="Bogotá D.C"/>
    <s v="Cumplimiento"/>
    <s v="15-45-101137888"/>
    <n v="0"/>
    <s v="Seguros del Estado "/>
    <d v="2022-01-17T00:00:00"/>
    <s v="17-01-2022 - 07-07-2023"/>
    <s v="SD"/>
    <s v="N/A"/>
    <x v="1"/>
    <s v="Ninguna"/>
    <s v="N/A"/>
    <s v="ECONMÍA"/>
    <s v="N/A"/>
    <s v="FEMENINO"/>
    <s v="francia.jimenez@jep.gov.co"/>
    <s v="https://community.secop.gov.co/Public/Tendering/OpportunityDetail/Index?noticeUID=CO1.NTC.2528044&amp;isFromPublicArea=True&amp;isModal=False"/>
    <x v="1"/>
    <n v="2022"/>
  </r>
  <r>
    <s v="JEP-036"/>
    <n v="12"/>
    <s v="JEP-036-2022"/>
    <s v="JEP-CSPO-036-2022"/>
    <s v="Paola Casas"/>
    <s v="N/R"/>
    <s v="Hector Fernando Romero Carvajal"/>
    <m/>
    <m/>
    <x v="1"/>
    <s v="1. Prestación de servicios"/>
    <s v="79.424.137_x000a_"/>
    <n v="8"/>
    <x v="1"/>
    <s v="NA"/>
    <s v="Prestar servicios profesionales para apoyar y acompañar a la dirección de tecnologías de la información (DTI), en la evolución del modelo de interoperabilidad entre la JEP y las distintas entidades externas para el intercambio de información de los sistemas de la entidad, así como PMO de apoyo y control, para la gestión de los proyectos tecnológicos de la JEP, y la revisión y verificación de la implementación de los nuevos servicios en el bus de interoperabilidad"/>
    <m/>
    <s v="Harvey Danilo Suarez Morales"/>
    <s v="Secretaría Ejecutiva"/>
    <s v="Dirección de Tecnologías de la Información"/>
    <s v="Dirección de Tecnologías de la Información"/>
    <s v="Diana Lucia Pinilla Marin"/>
    <x v="0"/>
    <s v="N/A"/>
    <s v="N/A"/>
    <s v="N/A"/>
    <s v="Inversión"/>
    <n v="147078806"/>
    <s v="N/A"/>
    <s v="N/A"/>
    <s v="$12.429.196"/>
    <n v="35822"/>
    <n v="36422"/>
    <s v="2018011000870_x0009_"/>
    <d v="2022-01-17T00:00:00"/>
    <d v="2022-01-20T00:00:00"/>
    <s v="N/A"/>
    <s v="N/A"/>
    <s v="N/A"/>
    <s v="N/A"/>
    <n v="0"/>
    <s v="N/A"/>
    <n v="0"/>
    <s v="N/A"/>
    <n v="0"/>
    <s v="N/A"/>
    <n v="0"/>
    <n v="147078806"/>
    <s v="NO"/>
    <s v="N/A"/>
    <s v="N/A"/>
    <s v="N/A"/>
    <s v="N/A"/>
    <d v="2022-12-31T00:00:00"/>
    <d v="2022-12-31T00:00:00"/>
    <s v="NO"/>
    <s v="Bogotá D.C"/>
    <s v="Cumplimiento"/>
    <s v="390-47-994000067873"/>
    <n v="0"/>
    <s v="Aseguradora Solidaria"/>
    <d v="2022-01-18T00:00:00"/>
    <s v="18-01-2022 - 10-07-2023"/>
    <s v="SD"/>
    <s v="N/A"/>
    <x v="1"/>
    <s v="Ninguna"/>
    <s v="N/A"/>
    <s v="INGENIERÍA DE SISTEMAS"/>
    <s v="N/A"/>
    <s v="MASCULINO"/>
    <s v="PND"/>
    <s v="https://community.secop.gov.co/Public/Tendering/OpportunityDetail/Index?noticeUID=CO1.NTC.2528329&amp;isFromPublicArea=True&amp;isModal=False"/>
    <x v="1"/>
    <n v="2022"/>
  </r>
  <r>
    <s v="JEP-037"/>
    <n v="16"/>
    <s v="JEP-037-2022"/>
    <s v="JEP-CSPO-037-2022"/>
    <s v="Paola Casas"/>
    <s v="N/R"/>
    <s v="Lady Johanna Ruiz Gonzalez"/>
    <m/>
    <m/>
    <x v="1"/>
    <s v="1. Prestación de servicios"/>
    <n v="35253338"/>
    <n v="7"/>
    <x v="1"/>
    <s v="NA"/>
    <s v="Prestar servicios profesionales para apoyar y acompañar a la Dirección de Tecnologías de la Información (DTI), en la implementación del régimen de condicionalidad en este sistema; apoyo en el proceso de uso y apropiación del sistema de gestión judicial legali en la entidad, y apoyo y seguimiento en los proyectos de analítica de datos y en el cumplimiento de órdenes judiciales a cargo de la DTI"/>
    <m/>
    <s v="Harvey Danilo Suarez Morales"/>
    <s v="Secretaría Ejecutiva"/>
    <s v="Dirección de Tecnologías de la Información"/>
    <s v="Dirección de Tecnologías de la Información"/>
    <s v="Natalia Lorena Arbelaez Mendoza"/>
    <x v="0"/>
    <s v="N/A"/>
    <s v="N/A"/>
    <s v="N/A"/>
    <s v="Inversión"/>
    <n v="97507649"/>
    <s v="N/A"/>
    <s v="N/A"/>
    <n v="8240084"/>
    <n v="48122"/>
    <n v="44222"/>
    <n v="2018011000870"/>
    <d v="2022-01-20T00:00:00"/>
    <d v="2022-01-24T00:00:00"/>
    <s v="N/A"/>
    <s v="N/A"/>
    <s v="N/A"/>
    <s v="N/A"/>
    <n v="0"/>
    <s v="N/A"/>
    <n v="0"/>
    <s v="N/A"/>
    <n v="0"/>
    <s v="N/A"/>
    <n v="0"/>
    <n v="97507649"/>
    <s v="NO"/>
    <s v="N/A"/>
    <s v="N/A"/>
    <s v="N/A"/>
    <s v="N/A"/>
    <d v="2022-12-31T00:00:00"/>
    <d v="2022-12-31T00:00:00"/>
    <s v="NO"/>
    <s v="Bogotá D.C"/>
    <s v="Cumplimiento"/>
    <s v="3264525–9"/>
    <n v="0"/>
    <s v="Suramericana"/>
    <d v="2022-01-28T00:00:00"/>
    <s v="28/01/2022 - 30/06/2022"/>
    <s v="SD"/>
    <s v="N/A"/>
    <x v="1"/>
    <s v="Ninguna"/>
    <s v="N/A"/>
    <s v="INGENIERÍA DE SISTEMAS"/>
    <s v="N/A"/>
    <s v="FEMENINO"/>
    <s v="PND"/>
    <s v="https://community.secop.gov.co/Public/Tendering/OpportunityDetail/Index?noticeUID=CO1.NTC.2557804&amp;isFromPublicArea=True&amp;isModal=False"/>
    <x v="1"/>
    <n v="2022"/>
  </r>
  <r>
    <s v="JEP-038"/>
    <n v="17"/>
    <s v="JEP-038-2022"/>
    <s v="JEP-CSPO-038-2022"/>
    <s v="Paola Casas"/>
    <s v="N/R"/>
    <s v="Juan Carlos Leal Blanco"/>
    <m/>
    <m/>
    <x v="1"/>
    <s v="1. Prestación de servicios"/>
    <s v="80.166.567_x000a_"/>
    <n v="8"/>
    <x v="1"/>
    <s v="NA"/>
    <s v="Prestar servicios profesionales para apoyar y acompañar a la dirección de tecnologías de la información, en el seguimiento y desarrollo de actividades relativas a los servicios de redes LAN, WLAN y WAN, comunicaciones unificadas y seguridad interna, perimetral y en la nube de la JEP"/>
    <m/>
    <s v="Harvey Danilo Suarez Morales"/>
    <s v="Secretaría Ejecutiva"/>
    <s v="Dirección de Tecnologías de la Información"/>
    <s v="Dirección de Tecnologías de la Información"/>
    <s v="Nestor Julio Corredor Niampira"/>
    <x v="0"/>
    <s v="N/A"/>
    <s v="N/A"/>
    <s v="N/A"/>
    <s v="Inversión"/>
    <n v="97507649"/>
    <s v="N/A"/>
    <s v="N/A"/>
    <s v="$8.240.084"/>
    <n v="34322"/>
    <n v="36522"/>
    <n v="2018011000870"/>
    <d v="2022-01-17T00:00:00"/>
    <d v="2022-01-20T00:00:00"/>
    <s v="Jaime Valderrama Duarte"/>
    <n v="79743493"/>
    <n v="3"/>
    <d v="2022-03-02T00:00:00"/>
    <n v="0"/>
    <s v="N/A"/>
    <n v="0"/>
    <s v="N/A"/>
    <n v="0"/>
    <s v="N/A"/>
    <n v="0"/>
    <n v="97507649"/>
    <s v="NO"/>
    <s v="N/A"/>
    <s v="N/A"/>
    <s v="N/A"/>
    <s v="N/A"/>
    <d v="2022-12-31T00:00:00"/>
    <d v="2022-12-31T00:00:00"/>
    <s v="NO"/>
    <s v="Bogotá D.C"/>
    <s v="Cumplimiento"/>
    <s v="390-47-994000067900"/>
    <n v="0"/>
    <s v="Aseguradora Solidaria"/>
    <d v="2022-01-18T00:00:00"/>
    <s v="18/01/2022 - 10/07/2023"/>
    <s v="SD"/>
    <s v="En fecha 2/03/2022, se suscribió Cesión del contrato."/>
    <x v="1"/>
    <s v="Cesión"/>
    <s v="N/A"/>
    <s v="INGENIERÍA DE SISTEMAS"/>
    <s v="N/A"/>
    <s v="MASCULINO"/>
    <s v="jaime.valderrama@jep.gov.co"/>
    <s v="https://community.secop.gov.co/Public/Tendering/OpportunityDetail/Index?noticeUID=CO1.NTC.2528471&amp;isFromPublicArea=True&amp;isModal=False"/>
    <x v="1"/>
    <n v="2022"/>
  </r>
  <r>
    <s v="JEP-039"/>
    <n v="49"/>
    <s v="JEP-039-2022"/>
    <s v="JEP-CSPO-039-2022"/>
    <s v="Paola Casas"/>
    <s v="N/R"/>
    <s v="Omar Enrique Cervantes de los Rios"/>
    <m/>
    <m/>
    <x v="1"/>
    <s v="1. Prestación de servicios"/>
    <n v="72294035"/>
    <n v="0"/>
    <x v="1"/>
    <s v="NA"/>
    <s v="Prestar servicios profesionales para el acompañamiento a la Dirección Administrativa y Financiera en el seguimiento de las gestiones logísticas requeridas en el desarrollo de diligencias y actuaciones judiciales, dentro de la justicia transicional y restaurativa."/>
    <m/>
    <s v="Harvey Danilo Suarez Morales"/>
    <s v="Secretaría Ejecutiva"/>
    <s v="Dirección Administrativa y Financiera"/>
    <s v="Dirección Administrativa y Financiera"/>
    <s v="Ana Lucia Rosales Callejas"/>
    <x v="11"/>
    <s v="N/A"/>
    <s v="N/A"/>
    <s v="N/A"/>
    <s v="Inversión"/>
    <n v="84328333"/>
    <s v="N/A"/>
    <s v="N/A"/>
    <n v="7228143"/>
    <n v="26722"/>
    <n v="32422"/>
    <n v="2018011001091"/>
    <d v="2022-01-14T00:00:00"/>
    <d v="2022-01-18T00:00:00"/>
    <s v="N/A"/>
    <s v="N/A"/>
    <s v="N/A"/>
    <s v="N/A"/>
    <n v="0"/>
    <s v="N/A"/>
    <n v="0"/>
    <s v="N/A"/>
    <n v="0"/>
    <s v="N/A"/>
    <n v="0"/>
    <n v="84328333"/>
    <s v="NO"/>
    <s v="N/A"/>
    <s v="N/A"/>
    <s v="N/A"/>
    <s v="N/A"/>
    <d v="2022-12-31T00:00:00"/>
    <d v="2022-12-31T00:00:00"/>
    <s v="NO"/>
    <s v="Bogotá D.C"/>
    <s v="Cumplimiento"/>
    <s v="63-47-101000759"/>
    <n v="0"/>
    <s v="Seguros del Estado "/>
    <d v="2022-01-17T00:00:00"/>
    <s v="14-01-2022 - 30-06-2023"/>
    <s v="SD"/>
    <s v="N/A"/>
    <x v="1"/>
    <s v="Ninguna"/>
    <s v="N/A"/>
    <s v="FINANZAS Y NEGOCIOS INTERNACIONALES"/>
    <s v="N/A"/>
    <s v="MASCULINO"/>
    <s v="PND"/>
    <s v="https://community.secop.gov.co/Public/Tendering/OpportunityDetail/Index?noticeUID=CO1.NTC.2529107&amp;isFromPublicArea=True&amp;isModal=False"/>
    <x v="1"/>
    <n v="2022"/>
  </r>
  <r>
    <s v="JEP-040"/>
    <n v="90"/>
    <s v="JEP-040-2022"/>
    <s v="JEP-CSPO-040-2022"/>
    <s v="Vanessa Jiménez "/>
    <s v="N/R"/>
    <s v="Johanna Andrea Rodriguez Esquivia"/>
    <m/>
    <m/>
    <x v="1"/>
    <s v="1. Prestación de servicios"/>
    <n v="1016023392"/>
    <n v="0"/>
    <x v="1"/>
    <s v="NA"/>
    <s v="Prestar servicios profesionales de soporte para acompañar a la subdirección de recursos físicos e infraestructura en las actividades que se deben adelantar con relación al manejo y alistamiento del auditorio y las salas de audiencia de la jurisdicción especial para la paz."/>
    <m/>
    <s v="Harvey Danilo Suarez Morales"/>
    <s v="Secretaría Ejecutiva"/>
    <s v="Dirección Administrativa y Financiera"/>
    <s v="Subdirección de Recursos Físicos e Infraestructura"/>
    <s v="Gabriel Amado Pardo"/>
    <x v="12"/>
    <s v="Ariadna Lorena Alfonso (Octubre 18 a Noviembre 8)"/>
    <s v="N/A"/>
    <s v="N/A"/>
    <s v="Inversión"/>
    <n v="60632196"/>
    <s v="N/A"/>
    <s v="N/A"/>
    <s v="$5.052.683"/>
    <n v="32222"/>
    <n v="25822"/>
    <n v="2018011001091"/>
    <d v="2022-01-07T00:00:00"/>
    <d v="2022-01-13T00:00:00"/>
    <s v="N/A"/>
    <s v="N/A"/>
    <s v="N/A"/>
    <s v="N/A"/>
    <n v="0"/>
    <s v="N/A"/>
    <n v="0"/>
    <s v="N/A"/>
    <n v="0"/>
    <s v="N/A"/>
    <n v="0"/>
    <n v="60632196"/>
    <s v="NO"/>
    <s v="N/A"/>
    <s v="N/A"/>
    <s v="N/A"/>
    <s v="N/A"/>
    <d v="2022-12-31T00:00:00"/>
    <d v="2022-12-31T00:00:00"/>
    <s v="NO"/>
    <s v="Bogotá D.C"/>
    <s v="Cumplimiento"/>
    <s v="36-45-101037589_x000d_"/>
    <n v="0"/>
    <s v="Seguros del Estado "/>
    <d v="2022-01-12T00:00:00"/>
    <s v="07-01-2022 - 05-07-2023"/>
    <s v="https://jepcolombia-my.sharepoint.com/personal/carlos_torres_jep_gov_co/_layouts/15/onedrive.aspx?q=040&amp;searchScope=folder&amp;id=%2Fpersonal%2Fcarlos%5Ftorres%5Fjep%5Fgov%5Fco%2FDocuments%2FDocumentos%2FContractual%2FContractual%20%2D%20Onedrive%2FValidaci%C3%B3n%20p%C3%B3lizas%20CPS%2F%2EVERIFICACI%C3%93N%20DE%20P%C3%93LIZAS%20CONTRATOS%202022%2FVerificaci%C3%B3n%20p%C3%B3liza%20contrato%20JEP%20040%202022%2EPNG&amp;parent=%2Fpersonal%2Fcarlos%5Ftorres%5Fjep%5Fgov%5Fco%2FDocuments%2FDocumentos%2FContractual%2FContractual%20%2D%20Onedrive%2FValidaci%C3%B3n%20p%C3%B3lizas%20CPS%2F%2EVERIFICACI%C3%93N%20DE%20P%C3%93LIZAS%20CONTRATOS%202022&amp;parentview=7"/>
    <s v="N/A"/>
    <x v="1"/>
    <s v="Ninguna"/>
    <s v="N/A"/>
    <s v="INGENIERÍA LECTRÓNICA"/>
    <s v="INGENIERÍA CIVIL"/>
    <s v="FEMENINO"/>
    <s v="PND"/>
    <s v="https://community.secop.gov.co/Public/Tendering/OpportunityDetail/Index?noticeUID=CO1.NTC.2501862&amp;isFromPublicArea=True&amp;isModal=False"/>
    <x v="1"/>
    <n v="2022"/>
  </r>
  <r>
    <s v="JEP-041"/>
    <n v="85"/>
    <s v="JEP-041-2022"/>
    <s v="JEP-CSPO-041-2022"/>
    <s v="Vanessa Jiménez "/>
    <s v="N/R"/>
    <s v="Laura Johanna Ochoa Gomez"/>
    <m/>
    <m/>
    <x v="1"/>
    <s v="1. Prestación de servicios"/>
    <n v="53012588"/>
    <n v="3"/>
    <x v="1"/>
    <s v="NA"/>
    <s v="Prestar servicios profesionales de apoyo a la Subdirección de Recursos Físicos e Infraestructura en las actividades requeridas para tramitar los desplazamientos de la magistratura para la implementación de la justicia transicional y restaurativa."/>
    <m/>
    <s v="Harvey Danilo Suarez Morales"/>
    <s v="Secretaría Ejecutiva"/>
    <s v="Dirección Administrativa y Financiera"/>
    <s v="Subdirección de Recursos Físicos e Infraestructura"/>
    <s v="Gabriel Amado Pardo"/>
    <x v="12"/>
    <s v="Ariadna Lorena Alfonso (Octubre 18 a Noviembre 8)"/>
    <s v="N/A"/>
    <s v="N/A"/>
    <s v="Inversión"/>
    <n v="85533023"/>
    <s v="N/A"/>
    <s v="N/A"/>
    <n v="7228143"/>
    <n v="32522"/>
    <n v="28622"/>
    <n v="2018011001091"/>
    <d v="2022-01-12T00:00:00"/>
    <d v="2022-01-17T00:00:00"/>
    <s v="N/A"/>
    <s v="N/A"/>
    <s v="N/A"/>
    <s v="N/A"/>
    <n v="0"/>
    <s v="N/A"/>
    <n v="0"/>
    <s v="N/A"/>
    <n v="0"/>
    <s v="N/A"/>
    <n v="0"/>
    <n v="85533023"/>
    <s v="NO"/>
    <s v="N/A"/>
    <s v="N/A"/>
    <s v="N/A"/>
    <s v="N/A"/>
    <d v="2022-12-31T00:00:00"/>
    <d v="2022-12-31T00:00:00"/>
    <s v="NO"/>
    <s v="Bogotá D.C"/>
    <s v="Cumplimiento"/>
    <s v="14-47-101013844"/>
    <n v="0"/>
    <s v="Seguros del Estado "/>
    <d v="2022-01-12T00:00:00"/>
    <s v="12-01-2022 - 03-07-2023"/>
    <s v="https://jepcolombia-my.sharepoint.com/personal/carlos_torres_jep_gov_co/_layouts/15/onedrive.aspx?q=041&amp;searchScope=folder&amp;id=%2Fpersonal%2Fcarlos%5Ftorres%5Fjep%5Fgov%5Fco%2FDocuments%2FDocumentos%2FContractual%2FContractual%20%2D%20Onedrive%2FValidaci%C3%B3n%20p%C3%B3lizas%20CPS%2F%2EVERIFICACI%C3%93N%20DE%20P%C3%93LIZAS%20CONTRATOS%202022%2FVerificaci%C3%B3n%20p%C3%B3liza%20contrato%20JEP%20041%202022%2EPNG&amp;parent=%2Fpersonal%2Fcarlos%5Ftorres%5Fjep%5Fgov%5Fco%2FDocuments%2FDocumentos%2FContractual%2FContractual%20%2D%20Onedrive%2FValidaci%C3%B3n%20p%C3%B3lizas%20CPS%2F%2EVERIFICACI%C3%93N%20DE%20P%C3%93LIZAS%20CONTRATOS%202022&amp;parentview=7"/>
    <s v="N/A"/>
    <x v="1"/>
    <s v="Ninguna"/>
    <s v="N/A"/>
    <s v="CONTADURÍA PÚBLICA"/>
    <s v="N/A"/>
    <s v="FEMENINO"/>
    <s v="PND"/>
    <s v="https://community.secop.gov.co/Public/Tendering/OpportunityDetail/Index?noticeUID=CO1.NTC.2502603&amp;isFromPublicArea=True&amp;isModal=False"/>
    <x v="1"/>
    <n v="2022"/>
  </r>
  <r>
    <s v="JEP-042"/>
    <n v="149"/>
    <s v="JEP-042-2022"/>
    <s v="JEP-CSPO-042-2022"/>
    <s v="Mateo Ávila"/>
    <s v="N/R"/>
    <s v="Yeinson Javier Ospina Villamil"/>
    <m/>
    <m/>
    <x v="1"/>
    <s v="1. Prestación de servicios"/>
    <n v="79976774"/>
    <n v="8"/>
    <x v="1"/>
    <s v="NA"/>
    <s v="Prestar servicios profesionales para apoyar a la Subsecretaria Ejecutiva en los ejercicios de planeación, articulación, fortalecimiento y seguimiento a las actividades misionales y estratégicas de la misma y sus departamentos"/>
    <m/>
    <s v="Harvey Danilo Suarez Morales"/>
    <s v="Secretaría Ejecutiva"/>
    <s v="Subsecretaría Ejecutiva "/>
    <s v="Subsecretaría Ejecutiva "/>
    <s v="Angela María Mora Soto"/>
    <x v="5"/>
    <s v="N/A"/>
    <s v="N/A"/>
    <s v="N/A"/>
    <s v="Inversión"/>
    <n v="86737716"/>
    <s v="N/A"/>
    <s v="N/A"/>
    <s v="$7.228.143"/>
    <n v="27922"/>
    <n v="26422"/>
    <s v="2018011001091_x0009_"/>
    <d v="2022-01-07T00:00:00"/>
    <d v="2022-01-11T00:00:00"/>
    <s v="N/A"/>
    <s v="N/A"/>
    <s v="N/A"/>
    <s v="N/A"/>
    <n v="0"/>
    <s v="N/A"/>
    <n v="0"/>
    <s v="N/A"/>
    <n v="0"/>
    <s v="N/A"/>
    <n v="-348"/>
    <n v="86737716"/>
    <s v="NO"/>
    <s v="N/A"/>
    <s v="N/A"/>
    <s v="N/A"/>
    <s v="N/A"/>
    <d v="2022-12-31T00:00:00"/>
    <d v="2022-01-17T00:00:00"/>
    <s v="NO"/>
    <s v="Bogotá D.C"/>
    <s v="Cumplimiento"/>
    <s v="21-45-101357014_x000d_"/>
    <n v="0"/>
    <s v="Seguros del Estado "/>
    <d v="2022-01-07T00:00:00"/>
    <s v="07-01-2022 - 01-07-2023"/>
    <s v="PENDIENTE"/>
    <s v="Terminación anticipada, el día 17 de enero de 2022"/>
    <x v="0"/>
    <s v="Terminación anticipada"/>
    <s v="N/A"/>
    <s v="ADMINISTRACIÓN DE EMPRESAS"/>
    <s v="N/A"/>
    <s v="MASCULINO"/>
    <s v="PND"/>
    <s v="https://community.secop.gov.co/Public/Tendering/OpportunityDetail/Index?noticeUID=CO1.NTC.2500951&amp;isFromPublicArea=True&amp;isModal=False"/>
    <x v="1"/>
    <n v="2022"/>
  </r>
  <r>
    <s v="JEP-043"/>
    <n v="129"/>
    <s v="JEP-043-2022"/>
    <s v="JEP-CSPO-043-2022"/>
    <s v="Mateo Ávila"/>
    <s v="N/R"/>
    <s v="Tania Esperanza Guzman Pardo"/>
    <m/>
    <m/>
    <x v="1"/>
    <s v="1. Prestación de servicios"/>
    <n v="52009798"/>
    <n v="9"/>
    <x v="1"/>
    <s v="NA"/>
    <s v="Prestar servicios profesionales especializados para acompañar y apoyar a la Subsecretaría Ejecutiva en la orientación estratégica y seguimiento del proceso de certificación de trabajos, obras y actividades (TOAR), con contenido reparador, seguimiento al régimen de condicionalidad y sanciones propias."/>
    <m/>
    <s v="Harvey Danilo Suarez Morales"/>
    <s v="Secretaría Ejecutiva"/>
    <s v="Subsecretaría Ejecutiva "/>
    <s v="Subsecretaría Ejecutiva "/>
    <s v="Angela María Mora Soto"/>
    <x v="5"/>
    <s v="N/A"/>
    <s v="N/A"/>
    <s v="N/A"/>
    <s v="Inversión"/>
    <n v="222480000"/>
    <s v="N/A"/>
    <s v="N/A"/>
    <n v="18540000"/>
    <n v="27822"/>
    <n v="29322"/>
    <n v="2018011001091"/>
    <d v="2022-01-12T00:00:00"/>
    <d v="2022-01-17T00:00:00"/>
    <s v="N/A"/>
    <s v="N/A"/>
    <s v="N/A"/>
    <s v="N/A"/>
    <n v="0"/>
    <s v="N/A"/>
    <n v="0"/>
    <s v="N/A"/>
    <n v="0"/>
    <s v="N/A"/>
    <n v="-78"/>
    <n v="222480000"/>
    <s v="NO"/>
    <s v="N/A"/>
    <s v="N/A"/>
    <s v="N/A"/>
    <s v="N/A"/>
    <d v="2022-12-31T00:00:00"/>
    <d v="2022-10-14T00:00:00"/>
    <s v="NO"/>
    <s v="Bogotá D.C"/>
    <s v="Cumplimiento"/>
    <s v="21-47-101016177"/>
    <n v="0"/>
    <s v="Seguros del Estado "/>
    <d v="2022-01-13T00:00:00"/>
    <s v="12-01-2022 - 30-07-2023"/>
    <s v="SD"/>
    <s v="Terminación de común acuerdo a partir del 14 de octubre"/>
    <x v="0"/>
    <s v="Terminación anticipada"/>
    <s v="N/A"/>
    <s v="DERECHO"/>
    <s v="N/A"/>
    <s v="FEMENINO"/>
    <s v="PND"/>
    <s v="https://community.secop.gov.co/Public/Tendering/OpportunityDetail/Index?noticeUID=CO1.NTC.2500945&amp;isFromPublicArea=True&amp;isModal=False"/>
    <x v="1"/>
    <n v="2022"/>
  </r>
  <r>
    <s v="JEP-044"/>
    <n v="436"/>
    <s v="JEP-044-2022"/>
    <s v="JEP-CSPO-044-2022"/>
    <s v="Norma Bonilla"/>
    <s v="N/R"/>
    <s v="Liliana Marcela Carvajal Prada"/>
    <m/>
    <m/>
    <x v="1"/>
    <s v="1. Prestación de servicios"/>
    <n v="1098666278"/>
    <n v="6"/>
    <x v="1"/>
    <s v="NA"/>
    <s v="Prestar servicios profesionales para acompañar a la Subdirección de Talento Humano en el proceso de vinculación y desvinculación de servidores públicos con el manejo de los aplicativos dispuestos para ello y en los procesos administrativos, como parte de la gestión del Talento Humano. "/>
    <m/>
    <s v="Harvey Danilo Suarez Morales"/>
    <s v="Secretaría Ejecutiva"/>
    <s v="Dirección Administrativa y Financiera"/>
    <s v="Subdirección de Talento Humano"/>
    <s v="Francy Elena Palomino Millán"/>
    <x v="9"/>
    <s v="N/A"/>
    <s v="N/A"/>
    <s v="N/A"/>
    <s v="Inversión"/>
    <n v="43127902"/>
    <s v="N/A"/>
    <s v="N/A"/>
    <s v="$3.614.070"/>
    <n v="32622"/>
    <n v="26222"/>
    <n v="2018011001175"/>
    <d v="2022-01-08T00:00:00"/>
    <d v="2022-01-11T00:00:00"/>
    <s v="Paula Helena Russi Sánchez"/>
    <n v="1020810683"/>
    <n v="1"/>
    <d v="2022-09-06T00:00:00"/>
    <n v="0"/>
    <s v="N/A"/>
    <n v="0"/>
    <s v="N/A"/>
    <n v="0"/>
    <s v="N/A"/>
    <n v="0"/>
    <n v="43127902"/>
    <s v="NO"/>
    <s v="N/A"/>
    <s v="N/A"/>
    <s v="N/A"/>
    <s v="N/A"/>
    <d v="2022-12-31T00:00:00"/>
    <d v="2022-12-31T00:00:00"/>
    <s v="NO"/>
    <s v="Bogotá D.C"/>
    <s v="Cumplimiento_x000a_Cumplimiento"/>
    <s v="36-47-101001029_x000a_460-47-994000056127"/>
    <s v="0_x000a_1"/>
    <s v="Seguros del Estado _x000a_Aseguradora Solidaria de Colombia"/>
    <s v="7/01/2022_x000a_06/08/2022"/>
    <s v="07-01-2022 - 02-07-2023_x000a_06/09/2022 -30/06/2023"/>
    <s v="https://jepcolombia-my.sharepoint.com/personal/carlos_torres_jep_gov_co/_layouts/15/onedrive.aspx?q=044&amp;searchScope=folder&amp;id=%2Fpersonal%2Fcarlos%5Ftorres%5Fjep%5Fgov%5Fco%2FDocuments%2FDocumentos%2FContractual%2FContractual%20%2D%20Onedrive%2FValidaci%C3%B3n%20p%C3%B3lizas%20CPS%2F%2EVERIFICACI%C3%93N%20DE%20P%C3%93LIZAS%20CONTRATOS%202022%2FVerificaci%C3%B3n%20p%C3%B3liza%20contrato%20JEP%2D044%2D2022%20%2Epdf&amp;parent=%2Fpersonal%2Fcarlos%5Ftorres%5Fjep%5Fgov%5Fco%2FDocuments%2FDocumentos%2FContractual%2FContractual%20%2D%20Onedrive%2FValidaci%C3%B3n%20p%C3%B3lizas%20CPS%2F%2EVERIFICACI%C3%93N%20DE%20P%C3%93LIZAS%20CONTRATOS%202022&amp;parentview=7"/>
    <s v="Cesión del CTO JEP-044-2022 Paula Russi de Talento Humano a partir del 6/09/2022"/>
    <x v="1"/>
    <s v="Cesión"/>
    <s v="N/A"/>
    <s v="PSICOLOGÍA"/>
    <s v="N/A"/>
    <s v="FEMENINO"/>
    <s v="paula.russi@jep.gov.co"/>
    <s v="https://community.secop.gov.co/Public/Tendering/OpportunityDetail/Index?noticeUID=CO1.NTC.2502213&amp;isFromPublicArea=True&amp;isModal=False"/>
    <x v="1"/>
    <n v="2022"/>
  </r>
  <r>
    <s v="JEP-045"/>
    <n v="111"/>
    <s v="JEP-045-2022"/>
    <s v="JEP-CSPO-045-2022"/>
    <s v="Vanessa Jiménez "/>
    <s v="N/R"/>
    <s v="John Alexander Calixto Novoa "/>
    <m/>
    <m/>
    <x v="1"/>
    <s v="1. Prestación de servicios"/>
    <n v="80010211"/>
    <n v="1"/>
    <x v="1"/>
    <s v="NA"/>
    <s v="Prestación de servicios de apoyo a la Subdirección de Recursos Físicos e Infraestructura en la actualización de inventarios individuales y en la asignación de bienes e insumos en la sede principal de la JEP."/>
    <m/>
    <s v="Harvey Danilo Suarez Morales"/>
    <s v="Secretaría Ejecutiva"/>
    <s v="Dirección Administrativa y Financiera"/>
    <s v="Subdirección de Recursos Físicos e Infraestructura"/>
    <s v="Gabriel Amado Pardo"/>
    <x v="12"/>
    <s v="Ariadna Lorena Alfonso (Octubre 18 a Noviembre 8)"/>
    <s v="N/A"/>
    <s v="N/A"/>
    <s v="Inversión"/>
    <n v="43368840"/>
    <s v="N/A"/>
    <s v="N/A"/>
    <n v="3614070"/>
    <n v="32322"/>
    <n v="25922"/>
    <n v="2018011001091"/>
    <d v="2022-01-08T00:00:00"/>
    <d v="2022-01-17T00:00:00"/>
    <s v="N/A"/>
    <s v="N/A"/>
    <s v="N/A"/>
    <s v="N/A"/>
    <n v="0"/>
    <s v="N/A"/>
    <n v="0"/>
    <s v="N/A"/>
    <n v="0"/>
    <s v="N/A"/>
    <n v="0"/>
    <n v="43368840"/>
    <s v="NO"/>
    <s v="N/A"/>
    <s v="N/A"/>
    <s v="N/A"/>
    <s v="N/A"/>
    <d v="2022-12-31T00:00:00"/>
    <d v="2022-12-31T00:00:00"/>
    <s v="NO"/>
    <s v="Bogotá D.C"/>
    <s v="Cumplimiento"/>
    <s v="63-47-101000749"/>
    <n v="0"/>
    <s v="Seguros del Estado "/>
    <d v="2022-01-11T00:00:00"/>
    <s v="11-01-2022 - 30-06-2023"/>
    <s v="https://jepcolombia-my.sharepoint.com/personal/carlos_torres_jep_gov_co/_layouts/15/onedrive.aspx?q=045&amp;searchScope=folder&amp;id=%2Fpersonal%2Fcarlos%5Ftorres%5Fjep%5Fgov%5Fco%2FDocuments%2FDocumentos%2FContractual%2FContractual%20%2D%20Onedrive%2FValidaci%C3%B3n%20p%C3%B3lizas%20CPS%2F%2EVERIFICACI%C3%93N%20DE%20P%C3%93LIZAS%20CONTRATOS%202022%2FVerificaci%C3%B3n%20p%C3%B3liza%20JEP%20045%202022%2EPNG&amp;parent=%2Fpersonal%2Fcarlos%5Ftorres%5Fjep%5Fgov%5Fco%2FDocuments%2FDocumentos%2FContractual%2FContractual%20%2D%20Onedrive%2FValidaci%C3%B3n%20p%C3%B3lizas%20CPS%2F%2EVERIFICACI%C3%93N%20DE%20P%C3%93LIZAS%20CONTRATOS%202022&amp;parentview=7"/>
    <s v="N/A"/>
    <x v="1"/>
    <s v="Ninguna"/>
    <s v="N/A"/>
    <s v="TÉCNICO EN MANTENIMIENTO DE COMPUTADORES_x000a_"/>
    <s v="N/A"/>
    <s v="MASCULINO"/>
    <s v="PND"/>
    <s v="https://community.secop.gov.co/Public/Tendering/OpportunityDetail/Index?noticeUID=CO1.NTC.2502467&amp;isFromPublicArea=True&amp;isModal=False"/>
    <x v="1"/>
    <n v="2022"/>
  </r>
  <r>
    <s v="JEP-046"/>
    <n v="233"/>
    <s v="JEP-046-2022"/>
    <s v="JEP-CSPO-046-2022"/>
    <s v="Clara Torres"/>
    <s v="N/R"/>
    <s v="Jesus David Espinosa Cantuca"/>
    <m/>
    <m/>
    <x v="1"/>
    <s v="1. Prestación de servicios"/>
    <s v="1.124.315.707_x000d_"/>
    <n v="2"/>
    <x v="1"/>
    <s v="NA"/>
    <s v="Prestar servicios para apoyar al departamento de enfoques diferenciales en la gestión administrativa y operativa de los procesos y procedimientos de esta dependencia"/>
    <m/>
    <s v="Harvey Danilo Suarez Morales"/>
    <s v="Secretaría Ejecutiva"/>
    <s v="Subsecretaría Ejecutiva "/>
    <s v="Departamento de Enfoques Diferenciales "/>
    <s v="Maria Elena Tobar Gutiérrez"/>
    <x v="6"/>
    <s v="Olivia de Jesús Clavijo Ortiz"/>
    <s v="N/A"/>
    <s v="N/A"/>
    <s v="Inversión"/>
    <n v="43368840"/>
    <s v="N/A"/>
    <s v="N/A"/>
    <s v="$3.614.070"/>
    <n v="33122"/>
    <n v="28722"/>
    <n v="2018011001091"/>
    <d v="2022-01-12T00:00:00"/>
    <d v="2022-01-13T00:00:00"/>
    <s v="N/A"/>
    <s v="N/A"/>
    <s v="N/A"/>
    <s v="N/A"/>
    <n v="0"/>
    <s v="N/A"/>
    <n v="0"/>
    <s v="N/A"/>
    <n v="0"/>
    <s v="N/A"/>
    <n v="0"/>
    <n v="43368840"/>
    <s v="NO"/>
    <s v="N/A"/>
    <s v="N/A"/>
    <s v="N/A"/>
    <s v="N/A"/>
    <d v="2022-12-31T00:00:00"/>
    <d v="2022-12-31T00:00:00"/>
    <s v="NO"/>
    <s v="Bogotá D.C"/>
    <s v="Cumplimiento"/>
    <s v="36-47-101001031"/>
    <n v="0"/>
    <s v="Seguros del Estado "/>
    <d v="2022-01-11T00:00:00"/>
    <s v="11-01-2022 - 10-07-2023"/>
    <s v="https://jepcolombia-my.sharepoint.com/personal/carlos_torres_jep_gov_co/_layouts/15/onedrive.aspx?q=046&amp;searchScope=folder&amp;id=%2Fpersonal%2Fcarlos%5Ftorres%5Fjep%5Fgov%5Fco%2FDocuments%2FDocumentos%2FContractual%2FContractual%20%2D%20Onedrive%2FValidaci%C3%B3n%20p%C3%B3lizas%20CPS%2F%2EVERIFICACI%C3%93N%20DE%20P%C3%93LIZAS%20CONTRATOS%202022%2FVerificaci%C3%B3n%20p%C3%B3liza%20contrato%20JEP%2D046%2D2022%2Epdf&amp;parent=%2Fpersonal%2Fcarlos%5Ftorres%5Fjep%5Fgov%5Fco%2FDocuments%2FDocumentos%2FContractual%2FContractual%20%2D%20Onedrive%2FValidaci%C3%B3n%20p%C3%B3lizas%20CPS%2F%2EVERIFICACI%C3%93N%20DE%20P%C3%93LIZAS%20CONTRATOS%202022&amp;parentview=7"/>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Ninguna"/>
    <s v="N/A"/>
    <s v="INGENIERO AMBIENTAL"/>
    <s v="TENÓLOGO EN SANEAMIENTO AMBIENTAL"/>
    <s v="MASCULINO"/>
    <s v="PND"/>
    <s v="https://community.secop.gov.co/Public/Tendering/OpportunityDetail/Index?noticeUID=CO1.NTC.2509068&amp;isFromPublicArea=True&amp;isModal=False"/>
    <x v="1"/>
    <n v="2022"/>
  </r>
  <r>
    <s v="JEP-047"/>
    <n v="282"/>
    <s v="JEP-047-2022"/>
    <s v="JEP-CSPO-047-2022"/>
    <s v="Ángela Esquivel "/>
    <s v="N/R"/>
    <s v="Sandra Milena Lopez Lopez"/>
    <m/>
    <m/>
    <x v="1"/>
    <s v="1. Prestación de servicios"/>
    <n v="52215153"/>
    <n v="1"/>
    <x v="1"/>
    <s v="NA"/>
    <s v="Prestar servicios profesionales para apoyar y acompañar jurídicamente al Departamento de Gestión Territorial en proyectos, procesos y procedimientos a cargo de la dependencia, en el seguimiento a la respuesta y asistencia técnica a necesidades de la actividad judicial de la JEP en territorio, en particular en lo relacionado con nuevos macrocasos priorizados"/>
    <m/>
    <s v="Harvey Danilo Suarez Morales"/>
    <s v="Secretaría Ejecutiva"/>
    <s v="Subsecretaría Ejecutiva "/>
    <s v="Departamento de Gestión Territorial"/>
    <s v="Gloria Cala Navarro"/>
    <x v="13"/>
    <s v="N/A"/>
    <s v="N/A"/>
    <s v="N/A"/>
    <s v="Inversión"/>
    <n v="84328333"/>
    <s v="N/A"/>
    <s v="N/A"/>
    <n v="7228143"/>
    <n v="31822"/>
    <n v="32322"/>
    <n v="2018011001091"/>
    <d v="2022-01-14T00:00:00"/>
    <d v="2022-01-18T00:00:00"/>
    <s v="N/A"/>
    <s v="N/A"/>
    <s v="N/A"/>
    <s v="N/A"/>
    <n v="0"/>
    <s v="N/A"/>
    <n v="0"/>
    <s v="N/A"/>
    <n v="0"/>
    <s v="N/A"/>
    <n v="0"/>
    <n v="84328333"/>
    <s v="NO"/>
    <s v="N/A"/>
    <s v="N/A"/>
    <s v="N/A"/>
    <s v="N/A"/>
    <d v="2022-12-31T00:00:00"/>
    <d v="2022-12-31T00:00:00"/>
    <s v="NO"/>
    <s v="Bogotá D.C"/>
    <s v="Cumplimiento"/>
    <s v="21-45-101357205"/>
    <n v="0"/>
    <s v="Seguros del Estado "/>
    <d v="2022-01-11T00:00:00"/>
    <s v="11-01-2022 - 01-07-2023"/>
    <s v="C:\Users\andres.prietom\JEP Colombia\Carlos Giovanni Torres Peñaranda - Contractual - Onedrive\Validación pólizas CPS\.VERIFICACIÓN DE PÓLIZAS CONTRATOS 2022\verificacion poliza contrato JEP-047-2022.pdf"/>
    <s v="El 13/07/2022 se se publica la terminación anticipada del contrato"/>
    <x v="0"/>
    <s v="Terminación anticipada"/>
    <s v="N/A"/>
    <s v="DERECHO"/>
    <s v="N/A"/>
    <s v="FEMENINO"/>
    <s v="PND"/>
    <s v="https://community.secop.gov.co/Public/Tendering/OpportunityDetail/Index?noticeUID=CO1.NTC.2506479&amp;isFromPublicArea=True&amp;isModal=False"/>
    <x v="1"/>
    <n v="2022"/>
  </r>
  <r>
    <s v="JEP-048"/>
    <n v="262"/>
    <s v="JEP-048-2022"/>
    <s v="JEP-CSPO-048-2022"/>
    <s v="Paola Casas"/>
    <s v="N/R"/>
    <s v="Iris Briceida Parra Gonzalez"/>
    <m/>
    <m/>
    <x v="1"/>
    <s v="1. Prestación de servicios"/>
    <n v="1121825849"/>
    <n v="7"/>
    <x v="1"/>
    <s v="NA"/>
    <s v="Prestar servicios profesionales especializados para apoyar y acompañar el despliegue territorial de la Secretaría Ejecutiva en los departamentos de Meta y Guainía,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x v="13"/>
    <s v="N/A"/>
    <s v="N/A"/>
    <s v="N/A"/>
    <s v="Inversión"/>
    <n v="119533400"/>
    <s v="N/A"/>
    <s v="N/A"/>
    <s v="$10.245.720"/>
    <n v="31922"/>
    <n v="38122"/>
    <n v="2018011001091"/>
    <d v="2022-01-18T00:00:00"/>
    <d v="2022-01-21T00:00:00"/>
    <s v="N/A"/>
    <s v="N/A"/>
    <s v="N/A"/>
    <s v="N/A"/>
    <n v="0"/>
    <s v="N/A"/>
    <n v="0"/>
    <s v="N/A"/>
    <n v="0"/>
    <s v="N/A"/>
    <n v="0"/>
    <n v="119533400"/>
    <s v="NO"/>
    <s v="N/A"/>
    <s v="N/A"/>
    <s v="N/A"/>
    <s v="N/A"/>
    <d v="2022-12-31T00:00:00"/>
    <d v="2022-12-31T00:00:00"/>
    <s v="NO"/>
    <s v="Meta y Guainía"/>
    <s v="Cumplimiento"/>
    <s v="30-47-101001974"/>
    <n v="0"/>
    <s v="Seguros del Estado "/>
    <d v="2022-01-19T00:00:00"/>
    <s v="19-01-2022 - 07-07-2023"/>
    <s v="SD"/>
    <s v="N/A"/>
    <x v="1"/>
    <s v="Ninguna"/>
    <s v="N/A"/>
    <s v="DERECHO"/>
    <s v="N/A"/>
    <s v="FEMENINO"/>
    <s v="PND"/>
    <s v="https://community.secop.gov.co/Public/Tendering/OpportunityDetail/Index?noticeUID=CO1.NTC.2535386&amp;isFromPublicArea=True&amp;isModal=False"/>
    <x v="1"/>
    <n v="2022"/>
  </r>
  <r>
    <s v="JEP-049"/>
    <n v="266"/>
    <s v="JEP-049-2022"/>
    <s v="JEP-CSPO-049-2022"/>
    <s v="Paola Casas"/>
    <s v="N/R"/>
    <s v="Marly Yaneth Losada Romero"/>
    <m/>
    <m/>
    <x v="1"/>
    <s v="1. Prestación de servicios"/>
    <n v="36312820"/>
    <n v="3"/>
    <x v="1"/>
    <s v="NA"/>
    <s v="Prestar servicios profesionales especializados para apoyar y acompañar el despliegue territorial de la Secretaría Ejecutiva en el dpto. de  Huila, en el marco de los lineamientos para la aplicación del enfoque territorial, la justicia restaurativa y teniendo en cuenta los enfoques diferenciales. "/>
    <m/>
    <s v="Harvey Danilo Suarez Morales"/>
    <s v="Secretaría Ejecutiva"/>
    <s v="Subsecretaría Ejecutiva "/>
    <s v="Departamento de Gestión Territorial"/>
    <s v="Gloria Cala Navarro"/>
    <x v="13"/>
    <s v="N/A"/>
    <s v="N/A"/>
    <s v="N/A"/>
    <s v="Inversión"/>
    <n v="119533400"/>
    <s v="N/A"/>
    <s v="N/A"/>
    <n v="10245720"/>
    <n v="32022"/>
    <n v="40022"/>
    <n v="2018011001091"/>
    <d v="2022-01-19T00:00:00"/>
    <d v="2022-01-20T00:00:00"/>
    <s v="N/A"/>
    <s v="N/A"/>
    <s v="N/A"/>
    <s v="N/A"/>
    <n v="0"/>
    <s v="N/A"/>
    <n v="0"/>
    <s v="N/A"/>
    <n v="0"/>
    <s v="N/A"/>
    <n v="0"/>
    <n v="119533400"/>
    <s v="NO"/>
    <s v="N/A"/>
    <s v="N/A"/>
    <s v="N/A"/>
    <s v="N/A"/>
    <d v="2022-12-31T00:00:00"/>
    <d v="2022-12-31T00:00:00"/>
    <s v="NO"/>
    <s v="Huila"/>
    <s v="Cumplimiento"/>
    <s v="3250719-1"/>
    <n v="0"/>
    <s v="Suramericana"/>
    <d v="2022-01-19T00:00:00"/>
    <s v="19-01-2022 - 01-07-2023"/>
    <s v="SD"/>
    <s v="N/A"/>
    <x v="1"/>
    <s v="Ninguna"/>
    <s v="N/A"/>
    <s v="DERECHO"/>
    <s v="N/A"/>
    <s v="FEMENINO"/>
    <s v="PND"/>
    <s v="https://community.secop.gov.co/Public/Tendering/OpportunityDetail/Index?noticeUID=CO1.NTC.2536260&amp;isFromPublicArea=True&amp;isModal=False"/>
    <x v="1"/>
    <n v="2022"/>
  </r>
  <r>
    <s v="JEP-050"/>
    <n v="265"/>
    <s v="JEP-050-2022"/>
    <s v="JEP-CSPO-050-2022"/>
    <s v="Paola Casas"/>
    <s v="N/R"/>
    <s v="Leidy Alexandra Chicue Gonzalez"/>
    <m/>
    <m/>
    <x v="1"/>
    <s v="1. Prestación de servicios"/>
    <s v="1.014.183.736_x000d_"/>
    <n v="9"/>
    <x v="1"/>
    <s v="NA"/>
    <s v="Prestar servicios profesionales especializados para apoyar y acompañar el despliegue territorial de la Secretaría Ejecutiva en el departamento de Caquetá,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x v="13"/>
    <s v="N/A"/>
    <s v="N/A"/>
    <s v="N/A"/>
    <s v="Inversión"/>
    <n v="119533400"/>
    <s v="N/A"/>
    <s v="N/A"/>
    <s v="$10.245.720"/>
    <n v="32122"/>
    <n v="40122"/>
    <n v="2018011001091"/>
    <d v="2022-01-19T00:00:00"/>
    <d v="2022-01-21T00:00:00"/>
    <s v="N/A"/>
    <s v="N/A"/>
    <s v="N/A"/>
    <s v="N/A"/>
    <n v="0"/>
    <s v="N/A"/>
    <n v="0"/>
    <s v="N/A"/>
    <n v="0"/>
    <s v="N/A"/>
    <n v="0"/>
    <n v="119533400"/>
    <s v="NO"/>
    <s v="N/A"/>
    <s v="N/A"/>
    <s v="N/A"/>
    <s v="N/A"/>
    <d v="2022-12-31T00:00:00"/>
    <d v="2022-12-31T00:00:00"/>
    <s v="NO"/>
    <s v="Caquetá"/>
    <s v="Cumplimiento"/>
    <s v="36-45-101037657"/>
    <n v="0"/>
    <s v="Seguros del Estado "/>
    <d v="2022-01-20T00:00:00"/>
    <s v="20-01-2022 - 10-07-2023"/>
    <s v="SD"/>
    <s v="N/A"/>
    <x v="1"/>
    <s v="Ninguna"/>
    <s v="N/A"/>
    <s v="DERECHO"/>
    <s v="N/A"/>
    <s v="FEMENINO"/>
    <s v="PND"/>
    <s v="https://community.secop.gov.co/Public/Tendering/OpportunityDetail/Index?noticeUID=CO1.NTC.2536398&amp;isFromPublicArea=True&amp;isModal=False"/>
    <x v="1"/>
    <n v="2022"/>
  </r>
  <r>
    <s v="JEP-051"/>
    <n v="268"/>
    <s v="JEP-051-2022"/>
    <s v="JEP-CSPO-051-2022"/>
    <s v="Paola Casas"/>
    <s v="N/R"/>
    <s v="Edna Carolina Mayorga Sanchez"/>
    <m/>
    <m/>
    <x v="1"/>
    <s v="1. Prestación de servicios"/>
    <n v="53084756"/>
    <n v="2"/>
    <x v="1"/>
    <s v="NA"/>
    <s v="Prestar servicios profesionales especializados para apoyar y acompañar el despliegue territorial de la Secretaría Ejecutiva en el departamento de Amazonas,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x v="13"/>
    <s v="N/A"/>
    <s v="N/A"/>
    <s v="N/A"/>
    <s v="Inversión"/>
    <n v="119533400"/>
    <s v="N/A"/>
    <s v="N/A"/>
    <s v="$10.245.720"/>
    <n v="31722"/>
    <n v="33922"/>
    <n v="2018011001091"/>
    <d v="2022-01-15T00:00:00"/>
    <d v="2022-01-21T00:00:00"/>
    <s v="N/A"/>
    <s v="N/A"/>
    <s v="N/A"/>
    <s v="N/A"/>
    <n v="0"/>
    <s v="N/A"/>
    <n v="0"/>
    <s v="N/A"/>
    <n v="0"/>
    <s v="N/A"/>
    <n v="0"/>
    <n v="119533400"/>
    <s v="NO"/>
    <s v="N/A"/>
    <s v="N/A"/>
    <s v="N/A"/>
    <s v="N/A"/>
    <d v="2022-12-31T00:00:00"/>
    <d v="2022-12-31T00:00:00"/>
    <s v="NO"/>
    <s v="Amazonas"/>
    <s v="Cumplimiento"/>
    <s v="380-47-994000121351"/>
    <n v="0"/>
    <s v="Aseguradora Solidaria"/>
    <d v="2022-01-13T00:00:00"/>
    <s v="13-01-2022 - 04 -07-2023"/>
    <s v="SD"/>
    <s v="N/A"/>
    <x v="1"/>
    <s v="Ninguna"/>
    <m/>
    <s v="ANTROPOLOGÍA"/>
    <s v="ADMINISTRACIÓN PÚBLICA"/>
    <s v="FEMENINO"/>
    <s v="edna.mayorga@jep.gov.co"/>
    <s v="https://community.secop.gov.co/Public/Tendering/OpportunityDetail/Index?noticeUID=CO1.NTC.2537236&amp;isFromPublicArea=True&amp;isModal=False"/>
    <x v="1"/>
    <n v="2022"/>
  </r>
  <r>
    <s v="JEP-052"/>
    <n v="253"/>
    <s v="JEP-052-2022"/>
    <s v="JEP-CSPO-052-2022"/>
    <s v="Paola Casas"/>
    <s v="N/R"/>
    <s v="Martha  Elena Vasquez Gonzalez"/>
    <m/>
    <m/>
    <x v="1"/>
    <s v="1. Prestación de servicios"/>
    <n v="45557741"/>
    <n v="4"/>
    <x v="1"/>
    <s v="NA"/>
    <s v="Prestar servicios profesionales especializados para apoyar y acompañar el despliegue territorial de la Secretaría Ejecutiva en los departamentos de Sucre y Córdoba, en el marco de los lineamientos para la aplicación del enfoque territorial, la justicia restaurativa y teniendo en cuenta los enfoques diferenciales. "/>
    <m/>
    <s v="Harvey Danilo Suarez Morales"/>
    <s v="Secretaría Ejecutiva"/>
    <s v="Subsecretaría Ejecutiva "/>
    <s v="Departamento de Gestión Territorial"/>
    <s v="Gloria Cala Navarro"/>
    <x v="13"/>
    <s v="N/A"/>
    <s v="N/A"/>
    <s v="N/A"/>
    <s v="Inversión"/>
    <n v="119533400"/>
    <s v="N/A"/>
    <s v="N/A"/>
    <s v="$10.245.720"/>
    <n v="31522"/>
    <n v="37322"/>
    <s v="2018011001091_x0009_"/>
    <d v="2022-01-18T00:00:00"/>
    <d v="2022-01-20T00:00:00"/>
    <s v="N/A"/>
    <s v="N/A"/>
    <s v="N/A"/>
    <s v="N/A"/>
    <n v="0"/>
    <s v="N/A"/>
    <n v="0"/>
    <s v="N/A"/>
    <n v="0"/>
    <s v="N/A"/>
    <n v="0"/>
    <n v="119533400"/>
    <s v="NO"/>
    <s v="N/A"/>
    <s v="N/A"/>
    <s v="N/A"/>
    <s v="N/A"/>
    <d v="2022-12-31T00:00:00"/>
    <d v="2022-12-31T00:00:00"/>
    <s v="NO"/>
    <s v="Córdoba, Sucre"/>
    <s v="Cumplimiento"/>
    <s v="33-45-101105612"/>
    <n v="0"/>
    <s v="Seguros del Estado "/>
    <d v="2022-01-19T00:00:00"/>
    <s v="18-01-2022 - 30 -06-2023"/>
    <s v="SD"/>
    <s v="N/A"/>
    <x v="1"/>
    <s v="Ninguna"/>
    <s v="N/A"/>
    <s v="TRABAJO SOCIAL_x000a_"/>
    <s v="N/A"/>
    <s v="FEMENINO"/>
    <s v="PND"/>
    <s v="https://community.secop.gov.co/Public/Tendering/OpportunityDetail/Index?noticeUID=CO1.NTC.2537096&amp;isFromPublicArea=True&amp;isModal=False"/>
    <x v="1"/>
    <n v="2022"/>
  </r>
  <r>
    <s v="JEP-053"/>
    <n v="236"/>
    <s v="JEP-053-2022"/>
    <s v="JEP-CSPO-053-2022"/>
    <s v="Clara Torres"/>
    <s v="N/R"/>
    <s v="Cruz Evelyn Elizabeth Jajoy Jajoy "/>
    <m/>
    <m/>
    <x v="1"/>
    <s v="1. Prestación de servicios"/>
    <n v="1124312689"/>
    <n v="4"/>
    <x v="1"/>
    <s v="NA"/>
    <s v="Prestar servicios profesionales especializados en enfoque étnico racial para apoyar y acompañar a la Secretaria Ejecutiva de la  JEP en la la gestión territorial con los pueblos étnicos en la región del Amazónas, en el marco de la misionalidad de la Entidad. "/>
    <m/>
    <s v="Harvey Danilo Suarez Morales"/>
    <s v="Secretaría Ejecutiva"/>
    <s v="Subsecretaría Ejecutiva "/>
    <s v="Departamento de Enfoques Diferenciales "/>
    <s v="Maria Elena Tobar Gutiérrez"/>
    <x v="6"/>
    <s v="Olivia de Jesús Clavijo Ortiz"/>
    <s v="N/A"/>
    <s v="N/A"/>
    <s v="Inversión"/>
    <n v="98881008"/>
    <s v="N/A"/>
    <s v="N/A"/>
    <n v="8240084"/>
    <n v="33222"/>
    <n v="28022"/>
    <n v="2018011001091"/>
    <d v="2022-01-11T00:00:00"/>
    <d v="2022-01-14T00:00:00"/>
    <s v="N/A"/>
    <s v="N/A"/>
    <s v="N/A"/>
    <s v="N/A"/>
    <n v="0"/>
    <s v="N/A"/>
    <n v="0"/>
    <s v="N/A"/>
    <n v="0"/>
    <s v="N/A"/>
    <n v="0"/>
    <n v="98881008"/>
    <s v="NO"/>
    <s v="N/A"/>
    <s v="N/A"/>
    <s v="N/A"/>
    <s v="N/A"/>
    <d v="2022-12-31T00:00:00"/>
    <d v="2022-12-31T00:00:00"/>
    <s v="NO"/>
    <s v="Amazonas"/>
    <s v="Cumplimiento"/>
    <s v="436 47 994000054216"/>
    <n v="1"/>
    <s v="Aseguradora Solidaria"/>
    <d v="2022-01-13T00:00:00"/>
    <s v="11-01-2022 - 30-06-2023"/>
    <s v="C:\Users\andres.prietom\JEP Colombia\Carlos Giovanni Torres Peñaranda - Contractual - Onedrive\Validación pólizas CPS\.VERIFICACIÓN DE PÓLIZAS CONTRATOS 2022\Verificación póliza contrato JEP-053-2022.pdf"/>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Ninguna"/>
    <s v="N/A"/>
    <s v="SOCIOLOGÍA"/>
    <s v="N/A"/>
    <s v="FEMENINO"/>
    <s v="PND"/>
    <s v="https://community.secop.gov.co/Public/Tendering/OpportunityDetail/Index?noticeUID=CO1.NTC.2508743&amp;isFromPublicArea=True&amp;isModal=False"/>
    <x v="1"/>
    <n v="2022"/>
  </r>
  <r>
    <s v="JEP-054"/>
    <n v="237"/>
    <s v="JEP-054-2022"/>
    <s v="JEP-CSPO-054-2022"/>
    <s v="Clara Torres"/>
    <s v="N/R"/>
    <s v="Rodrigo Castillo Rodallega"/>
    <m/>
    <m/>
    <x v="1"/>
    <s v="1. Prestación de servicios"/>
    <n v="14606687"/>
    <n v="2"/>
    <x v="1"/>
    <s v="NA"/>
    <s v="Prestar servicios profesionales especializados en enfoque étnico racial para apoyar y acompañar a la Secretaria Ejecutiva de la  JEP en la la gestión territorial concon los pueblos étnicos en Buenaventura y Dagua, en el marco de la misionalidad de la Entidad."/>
    <m/>
    <s v="Harvey Danilo Suarez Morales"/>
    <s v="Secretaría Ejecutiva"/>
    <s v="Subsecretaría Ejecutiva "/>
    <s v="Departamento de Enfoques Diferenciales "/>
    <s v="Maria Elena Tobar Gutiérrez"/>
    <x v="6"/>
    <s v="Olivia de Jesús Clavijo Ortiz"/>
    <s v="N/A"/>
    <s v="N/A"/>
    <s v="Inversión"/>
    <n v="98881008"/>
    <s v="N/A"/>
    <s v="N/A"/>
    <s v="$8.240.084"/>
    <n v="24122"/>
    <n v="31122"/>
    <n v="2018011001091"/>
    <d v="2022-01-13T00:00:00"/>
    <d v="2022-01-25T00:00:00"/>
    <s v="Danny Maria Ramirez Torres"/>
    <n v="31587756"/>
    <n v="1"/>
    <d v="2022-07-01T00:00:00"/>
    <n v="0"/>
    <s v="N/A"/>
    <n v="0"/>
    <s v="N/A"/>
    <n v="0"/>
    <s v="N/A"/>
    <n v="0"/>
    <n v="98881008"/>
    <s v="NO"/>
    <s v="N/A"/>
    <s v="N/A"/>
    <s v="N/A"/>
    <s v="N/A"/>
    <d v="2022-12-31T00:00:00"/>
    <d v="2022-12-31T00:00:00"/>
    <s v="SI"/>
    <s v="Buenaventura y Dagua"/>
    <s v="Cumplimiento"/>
    <s v="_x0009_660-47-994000019976"/>
    <n v="1"/>
    <s v="Aseguradora Solidaria"/>
    <d v="2022-01-24T00:00:00"/>
    <s v="14-01-2022 - 30-06-2023"/>
    <s v="SD"/>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n fecha 01/07/2022 se suscribe cesión del contrato."/>
    <x v="1"/>
    <s v="Cesión"/>
    <s v="N/A"/>
    <s v="MATEMÁTICAS Y FÍSICA"/>
    <s v="N/A"/>
    <s v="MASCULINO"/>
    <s v="danny.ramirez@jep.gov.co"/>
    <s v="https://community.secop.gov.co/Public/Tendering/OpportunityDetail/Index?noticeUID=CO1.NTC.2515224&amp;isFromPublicArea=True&amp;isModal=False"/>
    <x v="1"/>
    <n v="2022"/>
  </r>
  <r>
    <s v="JEP-055"/>
    <n v="238"/>
    <s v="JEP-055-2022"/>
    <s v="JEP-CSPO-055-2022"/>
    <s v="Clara Torres"/>
    <s v="N/R"/>
    <s v="Gisel Johan Gonzalez Fuentemayor"/>
    <m/>
    <m/>
    <x v="1"/>
    <s v="1. Prestación de servicios"/>
    <n v="1010164588"/>
    <n v="1"/>
    <x v="1"/>
    <s v="NA"/>
    <s v="Prestar servicios profesionales especializados en enfoque étnico racial para apoyar y acompañar a la Secretaria Ejecutiva de la  JEP en la la gestión territorial con los pueblos étnicos  en Región de la Sierra Nevada de Santa Marta y Guajira, en el marco de la misionalidad de la Entidad. "/>
    <m/>
    <s v="Harvey Danilo Suarez Morales"/>
    <s v="Secretaría Ejecutiva"/>
    <s v="Subsecretaría Ejecutiva "/>
    <s v="Departamento de Enfoques Diferenciales "/>
    <s v="Maria Elena Tobar Gutiérrez"/>
    <x v="6"/>
    <s v="Olivia de Jesús Clavijo Ortiz"/>
    <s v="N/A"/>
    <s v="N/A"/>
    <s v="Inversión"/>
    <n v="98881008"/>
    <s v="N/A"/>
    <s v="N/A"/>
    <n v="8240084"/>
    <n v="24222"/>
    <n v="43722"/>
    <n v="2018011001091"/>
    <d v="2022-01-20T00:00:00"/>
    <d v="2022-01-22T00:00:00"/>
    <s v="N/A"/>
    <s v="N/A"/>
    <s v="N/A"/>
    <s v="N/A"/>
    <n v="0"/>
    <s v="N/A"/>
    <n v="0"/>
    <s v="N/A"/>
    <n v="0"/>
    <s v="N/A"/>
    <n v="0"/>
    <n v="98881008"/>
    <s v="NO"/>
    <s v="N/A"/>
    <s v="N/A"/>
    <s v="N/A"/>
    <s v="N/A"/>
    <d v="2022-12-31T00:00:00"/>
    <d v="2022-12-31T00:00:00"/>
    <s v="NO"/>
    <s v="Sierra Nevada de Santa Marta y Guajira"/>
    <s v="Cumplimiento"/>
    <s v="41-47-101003787"/>
    <n v="0"/>
    <s v="Seguros del Estado "/>
    <d v="2022-01-20T00:00:00"/>
    <s v="20-01-2022 - 30-06-2023"/>
    <s v="C:\Users\andres.prietom\JEP Colombia\Carlos Giovanni Torres Peñaranda - Contractual - Onedrive\Validación pólizas CPS\.VERIFICACIÓN DE PÓLIZAS CONTRATOS 2022\Verificación póliza contrato JEP-055-2022.pdf"/>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Ninguna"/>
    <s v="N/A"/>
    <s v="RELACIONES INTERNACIONALES"/>
    <s v="N/A"/>
    <s v="FEMENINO"/>
    <s v="PND"/>
    <s v="https://community.secop.gov.co/Public/Tendering/OpportunityDetail/Index?noticeUID=CO1.NTC.2509124&amp;isFromPublicArea=True&amp;isModal=False"/>
    <x v="1"/>
    <n v="2022"/>
  </r>
  <r>
    <s v="JEP-056"/>
    <n v="550"/>
    <s v="JEP-056-2022"/>
    <s v="JEP-CSPO-056-2022"/>
    <s v="Clara Torres"/>
    <s v="N/R"/>
    <s v="Elizabeth Troncoso Torres"/>
    <m/>
    <m/>
    <x v="1"/>
    <s v="1. Prestación de servicios"/>
    <n v="1032425840"/>
    <n v="2"/>
    <x v="1"/>
    <s v="NA"/>
    <s v="Apoyar a la subdirección de comunicaciones en los trámites administrativos y contables y de planeación de acuerdo a las necesidades de la dependencia en concordancia con el plan de posicionamiento y divulgación. "/>
    <m/>
    <s v="Harvey Danilo Suarez Morales"/>
    <s v="Secretaría Ejecutiva"/>
    <s v="Subsecretaría Ejecutiva "/>
    <s v="Subdirección de Comunicaciones"/>
    <s v="Hernando Salazar Palacio"/>
    <x v="14"/>
    <s v="N/A"/>
    <s v="N/A"/>
    <s v="N/A"/>
    <s v="Inversión"/>
    <n v="77803735"/>
    <s v="N/A"/>
    <s v="N/A"/>
    <s v="$6.649.892"/>
    <n v="35722"/>
    <n v="46322"/>
    <n v="2018011000954"/>
    <d v="2022-01-21T00:00:00"/>
    <d v="2022-01-24T00:00:00"/>
    <s v="N/A"/>
    <s v="N/A"/>
    <s v="N/A"/>
    <s v="N/A"/>
    <n v="0"/>
    <s v="N/A"/>
    <n v="0"/>
    <s v="N/A"/>
    <n v="0"/>
    <s v="N/A"/>
    <n v="0"/>
    <n v="77803735"/>
    <s v="NO"/>
    <s v="N/A"/>
    <s v="N/A"/>
    <s v="N/A"/>
    <s v="N/A"/>
    <d v="2022-12-31T00:00:00"/>
    <d v="2022-12-31T00:00:00"/>
    <s v="NO"/>
    <s v="Bogotá D.C"/>
    <s v="Cumplimiento"/>
    <n v="1447101013841"/>
    <n v="2"/>
    <s v="Seguros del Estado "/>
    <d v="2022-01-21T00:00:00"/>
    <s v="21-01-2022 - 09-07-2023"/>
    <s v="C:\Users\andres.prietom\JEP Colombia\Carlos Giovanni Torres Peñaranda - Contractual - Onedrive\Validación pólizas CPS\.VERIFICACIÓN DE PÓLIZAS CONTRATOS 2022\Verificación póliza contrato JEP-056-2022.pdf"/>
    <s v="N/A"/>
    <x v="1"/>
    <s v="Ninguna"/>
    <s v="N/A"/>
    <s v="MÁRKETING Y NEGOCIOS INTERNACIONALES"/>
    <s v="N/A"/>
    <s v="FEMENINO"/>
    <s v="PND"/>
    <s v="https://community.secop.gov.co/Public/Tendering/OpportunityDetail/Index?noticeUID=CO1.NTC.2519693&amp;isFromPublicArea=True&amp;isModal=False"/>
    <x v="1"/>
    <n v="2022"/>
  </r>
  <r>
    <s v="JEP-057"/>
    <n v="415"/>
    <s v="JEP-057-2022"/>
    <s v="JEP-CSPO-057-2022"/>
    <s v="Norma Bonilla"/>
    <s v="N/R"/>
    <s v="Karen Milena Diaz Barriga"/>
    <m/>
    <m/>
    <x v="1"/>
    <s v="1. Prestación de servicios"/>
    <n v="1019039354"/>
    <n v="1"/>
    <x v="1"/>
    <s v="NA"/>
    <s v="Prestación de servicios para apoyar la gestión administrativa del Departamento SAAD Víctimas."/>
    <m/>
    <s v="Harvey Danilo Suarez Morales"/>
    <s v="Secretaría Ejecutiva"/>
    <s v="Subsecretaría Ejecutiva "/>
    <s v="Departamento SAAD - Víctimas"/>
    <s v="Claudia Liliana Erazo Maldonado"/>
    <x v="15"/>
    <s v="N/A"/>
    <s v="N/A"/>
    <s v="N/A"/>
    <s v="Inversión"/>
    <n v="21202544"/>
    <s v="N/A"/>
    <s v="N/A"/>
    <n v="3614070"/>
    <n v="35022"/>
    <n v="26322"/>
    <n v="2018011001091"/>
    <d v="2022-01-08T00:00:00"/>
    <d v="2022-01-11T00:00:00"/>
    <s v="N/A"/>
    <s v="N/A"/>
    <s v="N/A"/>
    <s v="N/A"/>
    <n v="0"/>
    <s v="N/A"/>
    <n v="0"/>
    <s v="N/A"/>
    <n v="0"/>
    <s v="N/A"/>
    <n v="0"/>
    <n v="21202544"/>
    <s v="NO"/>
    <s v="N/A"/>
    <s v="N/A"/>
    <s v="N/A"/>
    <s v="N/A"/>
    <d v="2022-06-30T00:00:00"/>
    <d v="2022-06-30T00:00:00"/>
    <s v="NO"/>
    <s v="Bogotá D.C"/>
    <s v="Cumplimiento"/>
    <s v="21-45-101357073"/>
    <n v="0"/>
    <s v="Seguros del Estado "/>
    <d v="2022-01-07T00:00:00"/>
    <s v="07-01-2022 - 31-12-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57%2D2022%2Epdf&amp;parent=%2Fpersonal%2Fcarlos%5Ftorres%5Fjep%5Fgov%5Fco%2FDocuments%2FDocumentos%2FContractual%2FContractual%20%2D%20Onedrive%2FValidaci%C3%B3n%20p%C3%B3lizas%20CPS%2F%2EVERIFICACI%C3%93N%20DE%20P%C3%93LIZAS%20CONTRATOS%202022"/>
    <s v="N/A"/>
    <x v="0"/>
    <s v="Ninguna"/>
    <s v="N/A"/>
    <s v="DERECHO"/>
    <s v="N/A"/>
    <s v="FEMENINO"/>
    <s v="PND"/>
    <s v="https://community.secop.gov.co/Public/Tendering/OpportunityDetail/Index?noticeUID=CO1.NTC.2502745&amp;isFromPublicArea=True&amp;isModal=False"/>
    <x v="1"/>
    <n v="2022"/>
  </r>
  <r>
    <s v="JEP-058"/>
    <n v="302"/>
    <s v="JEP-058-2022"/>
    <s v="JEP-CSPO-058-2022"/>
    <s v="Carlos Torres"/>
    <s v="N/R"/>
    <s v="Albert Diomar De Jesus Barros Zuñiga"/>
    <m/>
    <m/>
    <x v="1"/>
    <s v="1. Prestación de servicios"/>
    <n v="1140842597"/>
    <n v="7"/>
    <x v="1"/>
    <s v="NA"/>
    <s v="Prestación de servicios profesionales para apoyar al departamento SAAD comparecientes en las actividades administrativa propias del desarrollo del Sistema Autónomo de Asesoría y Defensa "/>
    <m/>
    <s v="Harvey Danilo Suarez Morales"/>
    <s v="Secretaría Ejecutiva"/>
    <s v="Subsecretaría Ejecutiva "/>
    <s v="Departamento SAAD - Comparecientes"/>
    <s v="Jorge Alirio Mancera Cortés"/>
    <x v="10"/>
    <s v="N/A"/>
    <s v="N/A"/>
    <s v="N/A"/>
    <s v="Inversión"/>
    <n v="62277668"/>
    <s v="N/A"/>
    <s v="N/A"/>
    <s v="$5.204.263"/>
    <n v="33022"/>
    <n v="28222"/>
    <n v="2018011001091"/>
    <d v="2022-01-11T00:00:00"/>
    <d v="2022-01-14T00:00:00"/>
    <s v="N/A"/>
    <s v="N/A"/>
    <s v="N/A"/>
    <s v="N/A"/>
    <n v="0"/>
    <s v="N/A"/>
    <n v="0"/>
    <s v="N/A"/>
    <n v="0"/>
    <s v="N/A"/>
    <n v="0"/>
    <n v="62277668"/>
    <s v="NO"/>
    <s v="N/A"/>
    <s v="N/A"/>
    <s v="N/A"/>
    <s v="N/A"/>
    <d v="2022-12-31T00:00:00"/>
    <d v="2022-12-31T00:00:00"/>
    <s v="NO"/>
    <s v="Bogotá D.C"/>
    <s v="Cumplimiento"/>
    <s v="21-45-101357513"/>
    <n v="0"/>
    <s v="Seguros del Estado "/>
    <d v="2022-01-13T00:00:00"/>
    <s v="11-01-2022 - 01-07-2023"/>
    <s v="https://jepcolombia-my.sharepoint.com/personal/carlos_torres_jep_gov_co/_layouts/15/onedrive.aspx?q=058&amp;searchScope=folder&amp;id=%2Fpersonal%2Fcarlos%5Ftorres%5Fjep%5Fgov%5Fco%2FDocuments%2FDocumentos%2FContractual%2FContractual%20%2D%20Onedrive%2FValidaci%C3%B3n%20p%C3%B3lizas%20CPS%2F%2EVERIFICACI%C3%93N%20DE%20P%C3%93LIZAS%20CONTRATOS%202022%2FVerificacio%CC%81n%20po%CC%81liza%20contrato%20JEP%2D058%2D2022%2Epdf&amp;parent=%2Fpersonal%2Fcarlos%5Ftorres%5Fjep%5Fgov%5Fco%2FDocuments%2FDocumentos%2FContractual%2FContractual%20%2D%20Onedrive%2FValidaci%C3%B3n%20p%C3%B3lizas%20CPS%2F%2EVERIFICACI%C3%93N%20DE%20P%C3%93LIZAS%20CONTRATOS%202022&amp;parentview=7"/>
    <s v="N/A"/>
    <x v="1"/>
    <s v="Ninguna"/>
    <s v="N/A"/>
    <s v="DERECHO"/>
    <s v="N/A"/>
    <s v="MASCULINO"/>
    <s v="PND"/>
    <s v="https://community.secop.gov.co/Public/Tendering/OpportunityDetail/Index?noticeUID=CO1.NTC.2508582&amp;isFromPublicArea=True&amp;isModal=False"/>
    <x v="1"/>
    <n v="2022"/>
  </r>
  <r>
    <s v="JEP-059"/>
    <n v="359"/>
    <s v="JEP-059-2022"/>
    <s v="JEP-CSPO-059-2022"/>
    <s v="Carlos Torres"/>
    <s v="N/R"/>
    <s v="Dirley Andrea Lopez Jimenez"/>
    <m/>
    <m/>
    <x v="1"/>
    <s v="1. Prestación de servicios"/>
    <n v="1014220341"/>
    <n v="2"/>
    <x v="1"/>
    <s v="NA"/>
    <s v="Prestación de servicios profesionales para apoyar y acompañar al departamento SAAD Comparecientes en el trámite de las gestiones administrativas propias del desarrollo del Sistema Autónomo de Asesoría y Defensa. "/>
    <m/>
    <s v="Harvey Danilo Suarez Morales"/>
    <s v="Secretaría Ejecutiva"/>
    <s v="Subsecretaría Ejecutiva "/>
    <s v="Departamento SAAD - Comparecientes"/>
    <s v="Jorge Alirio Mancera Cortés"/>
    <x v="10"/>
    <s v="N/A"/>
    <s v="N/A"/>
    <s v="N/A"/>
    <s v="Inversión"/>
    <n v="86496775"/>
    <s v="N/A"/>
    <s v="N/A"/>
    <n v="7228143"/>
    <n v="35322"/>
    <n v="28322"/>
    <n v="2018011001091"/>
    <d v="2022-01-11T00:00:00"/>
    <d v="2022-01-13T00:00:00"/>
    <s v="N/A"/>
    <s v="N/A"/>
    <s v="N/A"/>
    <s v="N/A"/>
    <n v="0"/>
    <s v="N/A"/>
    <n v="0"/>
    <s v="N/A"/>
    <n v="0"/>
    <s v="N/A"/>
    <n v="0"/>
    <n v="86496775"/>
    <s v="NO"/>
    <s v="N/A"/>
    <s v="N/A"/>
    <s v="N/A"/>
    <s v="N/A"/>
    <d v="2022-12-31T00:00:00"/>
    <d v="2022-12-31T00:00:00"/>
    <s v="NO"/>
    <s v="Bogotá D.C"/>
    <s v="Cumplimiento"/>
    <s v="21-45-101357189"/>
    <n v="0"/>
    <s v="Seguros del Estado "/>
    <d v="2022-01-11T00:00:00"/>
    <s v="11-01-2022 - 01-07-2023"/>
    <s v="https://jepcolombia-my.sharepoint.com/personal/carlos_torres_jep_gov_co/_layouts/15/onedrive.aspx?q=059&amp;searchScope=folder&amp;id=%2Fpersonal%2Fcarlos%5Ftorres%5Fjep%5Fgov%5Fco%2FDocuments%2FDocumentos%2FContractual%2FContractual%20%2D%20Onedrive%2FValidaci%C3%B3n%20p%C3%B3lizas%20CPS%2F%2EVERIFICACI%C3%93N%20DE%20P%C3%93LIZAS%20CONTRATOS%202022%2FVerificacio%CC%81n%20po%CC%81liza%20contrato%20JEP%2D059%2D2022%2Epdf&amp;parent=%2Fpersonal%2Fcarlos%5Ftorres%5Fjep%5Fgov%5Fco%2FDocuments%2FDocumentos%2FContractual%2FContractual%20%2D%20Onedrive%2FValidaci%C3%B3n%20p%C3%B3lizas%20CPS%2F%2EVERIFICACI%C3%93N%20DE%20P%C3%93LIZAS%20CONTRATOS%202022&amp;parentview=7"/>
    <s v="N/A"/>
    <x v="1"/>
    <s v="Ninguna"/>
    <s v="N/A"/>
    <s v="DERECHO"/>
    <s v="N/A"/>
    <s v="FEMENINO"/>
    <s v="PND"/>
    <s v="https://community.secop.gov.co/Public/Tendering/OpportunityDetail/Index?noticeUID=CO1.NTC.2508843&amp;isFromPublicArea=True&amp;isModal=False"/>
    <x v="1"/>
    <n v="2022"/>
  </r>
  <r>
    <s v="JEP-060"/>
    <n v="320"/>
    <s v="JEP-060-2022"/>
    <s v="JEP-CSPO-060-2022"/>
    <s v="Carlos Torres"/>
    <s v="N/R"/>
    <s v="Lorrin Giselle Moreno Ochoa "/>
    <m/>
    <m/>
    <x v="1"/>
    <s v="1. Prestación de servicios"/>
    <s v="1.030.595.688_x000d_"/>
    <n v="1"/>
    <x v="1"/>
    <s v="NA"/>
    <s v="Prestación de servicios para apoyar y acompañar al sistema autónomo de asesoría y defensa, en materia de gestión y validación técnica de información en el proceso de consolidación del registro de comparecientes, del que trata el artículo 95 del ASP 001 de 2020. "/>
    <m/>
    <s v="Harvey Danilo Suarez Morales"/>
    <s v="Secretaría Ejecutiva"/>
    <s v="Subsecretaría Ejecutiva "/>
    <s v="Departamento SAAD - Comparecientes"/>
    <s v="Jorge Alirio Mancera Cortés"/>
    <x v="10"/>
    <s v="N/A"/>
    <s v="N/A"/>
    <s v="N/A"/>
    <s v="Inversión"/>
    <s v="$ 43.248.371,00"/>
    <s v="N/A"/>
    <s v="N/A"/>
    <s v="$3.614.070"/>
    <n v="35222"/>
    <n v="30522"/>
    <s v="2018011001091_x0009_"/>
    <d v="2022-01-12T00:00:00"/>
    <d v="2022-01-13T00:00:00"/>
    <s v="N/A"/>
    <s v="N/A"/>
    <s v="N/A"/>
    <s v="N/A"/>
    <n v="0"/>
    <s v="N/A"/>
    <n v="0"/>
    <s v="N/A"/>
    <n v="0"/>
    <s v="N/A"/>
    <n v="0"/>
    <n v="43248371"/>
    <s v="NO"/>
    <s v="N/A"/>
    <s v="N/A"/>
    <s v="N/A"/>
    <s v="N/A"/>
    <d v="2022-12-31T00:00:00"/>
    <d v="2022-12-31T00:00:00"/>
    <s v="NO"/>
    <s v="Bogotá D.C"/>
    <s v="Cumplimiento"/>
    <s v="25-47-101002339"/>
    <n v="0"/>
    <s v="Seguros del Estado "/>
    <d v="2022-01-12T00:00:00"/>
    <s v="12-01-2022 - 01-07-2023"/>
    <s v="https://jepcolombia-my.sharepoint.com/personal/carlos_torres_jep_gov_co/_layouts/15/onedrive.aspx?q=060&amp;searchScope=folder&amp;id=%2Fpersonal%2Fcarlos%5Ftorres%5Fjep%5Fgov%5Fco%2FDocuments%2FDocumentos%2FContractual%2FContractual%20%2D%20Onedrive%2FValidaci%C3%B3n%20p%C3%B3lizas%20CPS%2F%2EVERIFICACI%C3%93N%20DE%20P%C3%93LIZAS%20CONTRATOS%202022%2FVerificacio%CC%81n%20po%CC%81liza%20contrato%20JEP%2D060%2D2022%2Epdf&amp;parent=%2Fpersonal%2Fcarlos%5Ftorres%5Fjep%5Fgov%5Fco%2FDocuments%2FDocumentos%2FContractual%2FContractual%20%2D%20Onedrive%2FValidaci%C3%B3n%20p%C3%B3lizas%20CPS%2F%2EVERIFICACI%C3%93N%20DE%20P%C3%93LIZAS%20CONTRATOS%202022&amp;parentview=7"/>
    <s v="N/A"/>
    <x v="1"/>
    <s v="Ninguna"/>
    <s v="N/A"/>
    <s v="TÉCNICO EN DIGITACIÓN DE SISTEMAS_x000a_"/>
    <s v="N/A"/>
    <s v="FEMENINO"/>
    <s v="PND"/>
    <s v="https://community.secop.gov.co/Public/Tendering/OpportunityDetail/Index?noticeUID=CO1.NTC.2510845&amp;isFromPublicArea=True&amp;isModal=False"/>
    <x v="1"/>
    <n v="2022"/>
  </r>
  <r>
    <s v="JEP-061"/>
    <n v="593"/>
    <s v="JEP-061-2022"/>
    <s v="JEP-CSPO-061-2022"/>
    <s v="Paola Casas"/>
    <s v="N/R"/>
    <s v="Mario Antonio Toloza Sandoval"/>
    <m/>
    <m/>
    <x v="1"/>
    <s v="1. Prestación de servicios"/>
    <n v="88218808"/>
    <n v="1"/>
    <x v="1"/>
    <s v="NA"/>
    <s v="Prestar servicios profesionales en el apoyo y acompañamiento a la Secretaría Ejecutiva en la contestación y seguimiento a peticiones de contenido jurídico y demás asuntos relacionados con la Secretaría Ejecutiva propios de su competencia y en el marco de la JEP. "/>
    <m/>
    <s v="Harvey Danilo Suarez Morales"/>
    <s v="Secretaría Ejecutiva"/>
    <s v="Dirección de Asuntos Jurídicos"/>
    <s v="Dirección de Asuntos Jurídicos"/>
    <s v="Jairo Ernesto Arias"/>
    <x v="16"/>
    <s v="N/A"/>
    <s v="N/A"/>
    <s v="N/A"/>
    <s v="Inversión"/>
    <n v="84569271"/>
    <s v="N/A"/>
    <s v="N/A"/>
    <n v="7228143"/>
    <n v="33822"/>
    <n v="38222"/>
    <n v="2018011001175"/>
    <d v="2022-01-18T00:00:00"/>
    <d v="2022-01-24T00:00:00"/>
    <s v="N/A"/>
    <s v="N/A"/>
    <s v="N/A"/>
    <s v="N/A"/>
    <n v="0"/>
    <s v="N/A"/>
    <n v="0"/>
    <s v="N/A"/>
    <n v="0"/>
    <s v="N/A"/>
    <n v="0"/>
    <n v="84569271"/>
    <s v="NO"/>
    <s v="N/A"/>
    <s v="N/A"/>
    <s v="N/A"/>
    <s v="N/A"/>
    <d v="2022-12-31T00:00:00"/>
    <d v="2022-12-31T00:00:00"/>
    <s v="NO"/>
    <s v="Bogotá D.C"/>
    <s v="Cumplimiento"/>
    <s v="3251039–4"/>
    <n v="0"/>
    <s v="Suramericana"/>
    <d v="2022-01-18T00:00:00"/>
    <s v="18-01-2022 - 10-07-2023"/>
    <s v="SD"/>
    <s v="N/A"/>
    <x v="1"/>
    <s v="Ninguna"/>
    <s v="N/A"/>
    <s v="DERECHO"/>
    <s v="N/A"/>
    <s v="MASCULINO"/>
    <s v="PND"/>
    <s v="https://community.secop.gov.co/Public/Tendering/OpportunityDetail/Index?noticeUID=CO1.NTC.2554460&amp;isFromPublicArea=True&amp;isModal=False"/>
    <x v="1"/>
    <n v="2022"/>
  </r>
  <r>
    <s v="JEP-062"/>
    <n v="594"/>
    <s v="JEP-062-2022"/>
    <s v="JEP-CSPO-062-2022"/>
    <s v="Paola Casas"/>
    <s v="N/R"/>
    <s v="Jullieth de los Angeles Capador Quintero "/>
    <m/>
    <m/>
    <x v="1"/>
    <s v="1. Prestación de servicios"/>
    <n v="1136880857"/>
    <n v="4"/>
    <x v="1"/>
    <s v="NA"/>
    <s v="Prestar servicios profesionales en el apoyo y acompañamiento a la Secretaría Ejecutiva en la contestación y seguimiento a peticiones de contenido jurídico y demás asuntos relacionados con la Secretaría Ejecutiva propios de su competencia y en el marco de la JEP. "/>
    <m/>
    <s v="Harvey Danilo Suarez Morales"/>
    <s v="Secretaría Ejecutiva"/>
    <s v="Dirección de Asuntos Jurídicos"/>
    <s v="Dirección de Asuntos Jurídicos"/>
    <s v="Jairo Ernesto Arias"/>
    <x v="16"/>
    <s v="N/A"/>
    <s v="N/A"/>
    <s v="N/A"/>
    <s v="Inversión"/>
    <n v="84569271"/>
    <s v="N/A"/>
    <s v="N/A"/>
    <s v="$7.228.143"/>
    <n v="37322"/>
    <n v="42622"/>
    <s v="2018011001091_x0009_"/>
    <d v="2022-01-20T00:00:00"/>
    <d v="2022-01-24T00:00:00"/>
    <s v="N/A"/>
    <s v="N/A"/>
    <s v="N/A"/>
    <s v="N/A"/>
    <n v="0"/>
    <s v="N/A"/>
    <n v="0"/>
    <s v="N/A"/>
    <n v="0"/>
    <s v="N/A"/>
    <n v="0"/>
    <n v="84569271"/>
    <s v="NO"/>
    <s v="N/A"/>
    <s v="N/A"/>
    <s v="N/A"/>
    <s v="N/A"/>
    <d v="2022-12-31T00:00:00"/>
    <d v="2022-12-31T00:00:00"/>
    <s v="NO"/>
    <s v="Bogotá D.C"/>
    <s v="Cumplimiento"/>
    <s v="3252345-8"/>
    <n v="0"/>
    <s v="Suramericana"/>
    <d v="2022-01-20T00:00:00"/>
    <s v="20-01-2022 - 12-07-2023"/>
    <s v="SD"/>
    <s v="N/A"/>
    <x v="1"/>
    <s v="Ninguna"/>
    <s v="N/A"/>
    <s v="DERECHO"/>
    <s v="N/A"/>
    <s v="FEMENINO"/>
    <s v="PND"/>
    <s v="https://community.secop.gov.co/Public/Tendering/OpportunityDetail/Index?noticeUID=CO1.NTC.2585805&amp;isFromPublicArea=True&amp;isModal=False"/>
    <x v="1"/>
    <n v="2022"/>
  </r>
  <r>
    <s v="JEP-063"/>
    <n v="604"/>
    <s v="JEP-063-2022"/>
    <s v="JEP-CSPO-063-2022"/>
    <s v="Paola Casas"/>
    <s v="N/R"/>
    <s v="Jorge Andres Marin Naranjo"/>
    <m/>
    <m/>
    <x v="1"/>
    <s v="1. Prestación de servicios"/>
    <n v="1010186531"/>
    <n v="5"/>
    <x v="1"/>
    <s v="NA"/>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42284619"/>
    <s v="N/A"/>
    <s v="N/A"/>
    <n v="3614070"/>
    <n v="36422"/>
    <n v="34022"/>
    <n v="2018011001091"/>
    <d v="2022-01-15T00:00:00"/>
    <d v="2022-01-19T00:00:00"/>
    <s v="Paula Hortua"/>
    <s v="N/A"/>
    <s v="N/A"/>
    <s v="N/A"/>
    <n v="0"/>
    <s v="N/A"/>
    <n v="0"/>
    <s v="N/A"/>
    <n v="0"/>
    <s v="N/A"/>
    <n v="0"/>
    <n v="42284619"/>
    <s v="NO"/>
    <s v="N/A"/>
    <s v="N/A"/>
    <s v="N/A"/>
    <s v="N/A"/>
    <d v="2022-12-31T00:00:00"/>
    <d v="2022-12-31T00:00:00"/>
    <s v="NO"/>
    <s v="Bogotá D.C"/>
    <s v="Cumplimiento"/>
    <s v="21-45-101357812"/>
    <n v="0"/>
    <s v="Seguros del Estado"/>
    <d v="2022-01-17T00:00:00"/>
    <s v="15-01-2022 - 01-07-2023"/>
    <s v="SD"/>
    <s v="N/A"/>
    <x v="1"/>
    <s v="Ingreso"/>
    <s v="N/A"/>
    <s v="DERECHO"/>
    <s v="N/A"/>
    <s v="MASCULINO"/>
    <s v="PND"/>
    <s v="https://community.secop.gov.co/Public/Tendering/OpportunityDetail/Index?noticeUID=CO1.NTC.2529355&amp;isFromPublicArea=True&amp;isModal=False"/>
    <x v="1"/>
    <n v="2022"/>
  </r>
  <r>
    <s v="JEP-064"/>
    <n v="602"/>
    <s v="JEP-064-2022"/>
    <s v="JEP-CSPO-064-2022"/>
    <s v="Paola Casas"/>
    <s v="N/R"/>
    <s v="Jeyson Hafeth Lopez Chisco"/>
    <m/>
    <m/>
    <x v="1"/>
    <s v="1. Prestación de servicios"/>
    <n v="17268171"/>
    <n v="4"/>
    <x v="1"/>
    <s v="NA"/>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42284619"/>
    <s v="N/A"/>
    <s v="N/A"/>
    <s v="$3.614.070"/>
    <n v="36622"/>
    <n v="39522"/>
    <n v="2018011001091"/>
    <d v="2022-01-19T00:00:00"/>
    <d v="2022-01-25T00:00:00"/>
    <s v="N/A"/>
    <s v="N/A"/>
    <s v="N/A"/>
    <s v="N/A"/>
    <n v="0"/>
    <s v="N/A"/>
    <n v="0"/>
    <s v="N/A"/>
    <n v="0"/>
    <s v="N/A"/>
    <n v="0"/>
    <n v="42284619"/>
    <s v="NO"/>
    <s v="N/A"/>
    <s v="N/A"/>
    <s v="N/A"/>
    <s v="N/A"/>
    <d v="2022-12-31T00:00:00"/>
    <d v="2022-12-31T00:00:00"/>
    <s v="NO"/>
    <s v="Bogotá D.C"/>
    <s v="Cumplimiento"/>
    <s v="CV-100020122"/>
    <n v="0"/>
    <s v="Seguros Mundial"/>
    <d v="2022-01-24T00:00:00"/>
    <s v="19-01-2022 - 04-07-2023"/>
    <s v="SD"/>
    <s v="N/A"/>
    <x v="1"/>
    <s v="Ingreso"/>
    <s v="N/A"/>
    <s v="DERECHO"/>
    <s v="N/A"/>
    <s v="MASCULINO"/>
    <s v="PND"/>
    <s v="https://community.secop.gov.co/Public/Tendering/OpportunityDetail/Index?noticeUID=CO1.NTC.2529185&amp;isFromPublicArea=True&amp;isModal=False"/>
    <x v="1"/>
    <n v="2022"/>
  </r>
  <r>
    <s v="JEP-065"/>
    <n v="587"/>
    <s v="JEP-065-2022"/>
    <s v="JEP-CSPO-065-2022"/>
    <s v="Paola Casas"/>
    <s v="N/R"/>
    <s v="Jairo Hernan Araque Ferraro"/>
    <m/>
    <m/>
    <x v="1"/>
    <s v="1. Prestación de servicios"/>
    <n v="71787507"/>
    <n v="8"/>
    <x v="1"/>
    <s v="NA"/>
    <s v="Prestar servicios profesionales en el apoyo y acompañamiento a la Secretaría Ejecutiva en la proyección de conceptos y peticiones de contendio jurídico y demás asuntos relacionados con la Secretaría Ejecutiva propios de su competencia y en el marco de la JEP."/>
    <m/>
    <s v="Harvey Danilo Suarez Morales"/>
    <s v="Secretaría Ejecutiva"/>
    <s v="Dirección de Asuntos Jurídicos"/>
    <s v="Dirección de Asuntos Jurídicos"/>
    <s v="Jairo Ernesto Arias"/>
    <x v="16"/>
    <s v="N/A"/>
    <s v="N/A"/>
    <s v="N/A"/>
    <s v="Inversión"/>
    <n v="96408973"/>
    <s v="N/A"/>
    <s v="N/A"/>
    <n v="8240084"/>
    <n v="33622"/>
    <n v="41622"/>
    <n v="2018011001091"/>
    <d v="2022-01-19T00:00:00"/>
    <d v="2022-01-24T00:00:00"/>
    <s v="N/A"/>
    <s v="N/A"/>
    <s v="N/A"/>
    <s v="N/A"/>
    <n v="0"/>
    <s v="N/A"/>
    <n v="0"/>
    <s v="N/A"/>
    <n v="0"/>
    <s v="N/A"/>
    <n v="0"/>
    <n v="96408973"/>
    <s v="NO"/>
    <s v="N/A"/>
    <s v="N/A"/>
    <s v="N/A"/>
    <s v="N/A"/>
    <d v="2022-12-31T00:00:00"/>
    <d v="2022-12-31T00:00:00"/>
    <s v="NO"/>
    <s v="Bogotá D.C"/>
    <s v="Cumplimiento"/>
    <s v="11-47-101010896"/>
    <n v="0"/>
    <s v="Seguros del Estado"/>
    <d v="2022-01-20T00:00:00"/>
    <s v="20-01-2022 - 30-06-2023"/>
    <s v="SD"/>
    <s v="N/A"/>
    <x v="1"/>
    <s v="Ingreso"/>
    <s v="N/A"/>
    <s v="DERECHO"/>
    <s v="N/A"/>
    <s v="MASCULINO"/>
    <s v="PND"/>
    <s v="https://community.secop.gov.co/Public/Tendering/OpportunityDetail/Index?noticeUID=CO1.NTC.2584619&amp;isFromPublicArea=True&amp;isModal=False"/>
    <x v="1"/>
    <n v="2022"/>
  </r>
  <r>
    <s v="JEP-066"/>
    <n v="290"/>
    <s v="JEP-066-2022"/>
    <s v="JEP-CSPO-066-2022"/>
    <s v="Norma Bonilla"/>
    <s v="N/R"/>
    <s v="Nicolle Stefani Salazar Hurtado "/>
    <m/>
    <m/>
    <x v="1"/>
    <s v="1. Prestación de servicios"/>
    <n v="1082937775"/>
    <n v="0"/>
    <x v="1"/>
    <s v="NA"/>
    <s v="Prestar servicios para apoyar y acompañar al Departamento de Atención al Ciudadano en la gestión de los diferentes canales, registros de PQRSDF, manejo de bases de datos correspondientes y encuestas de satisfacción de los sujetos de derecho y ciudadania en general para la implementación del punto 5 del Acuerdo Final con enfoque sistemico. "/>
    <m/>
    <s v="Harvey Danilo Suarez Morales"/>
    <s v="Secretaría Ejecutiva"/>
    <s v="Subsecretaría Ejecutiva "/>
    <s v="Departamento de Atención al Ciudadano"/>
    <s v="Constanza Eugenia Cañon Charry_x0009_"/>
    <x v="18"/>
    <s v="N/A"/>
    <s v="N/A"/>
    <s v="N/A"/>
    <s v="Inversión"/>
    <n v="49050177"/>
    <s v="N/A"/>
    <s v="N/A"/>
    <s v="$4.192.323"/>
    <n v="30222"/>
    <n v="30822"/>
    <s v="2018011001091_x0009_"/>
    <d v="2022-01-13T00:00:00"/>
    <d v="2022-01-13T00:00:00"/>
    <s v="N/A"/>
    <s v="N/A"/>
    <s v="N/A"/>
    <s v="N/A"/>
    <n v="0"/>
    <s v="N/A"/>
    <n v="0"/>
    <s v="N/A"/>
    <n v="0"/>
    <s v="N/A"/>
    <n v="0"/>
    <n v="49050177"/>
    <s v="NO"/>
    <s v="N/A"/>
    <s v="N/A"/>
    <s v="N/A"/>
    <s v="N/A"/>
    <d v="2022-12-31T00:00:00"/>
    <d v="2022-12-31T00:00:00"/>
    <s v="NO"/>
    <s v="Bogotá D.C"/>
    <s v="Cumplimiento"/>
    <s v="21-45-101357231"/>
    <n v="2"/>
    <s v="Seguros del Estado"/>
    <d v="2022-01-13T00:00:00"/>
    <s v="13-01-2022 - 02-07-2023"/>
    <s v="SD"/>
    <s v="N/A"/>
    <x v="1"/>
    <s v="Ingreso"/>
    <s v="N/A"/>
    <s v="DERECHO"/>
    <s v="N/A"/>
    <s v="FEMENINO"/>
    <s v="PND"/>
    <s v="https://community.secop.gov.co/Public/Tendering/OpportunityDetail/Index?noticeUID=CO1.NTC.2518765&amp;isFromPublicArea=True&amp;isModal=False"/>
    <x v="1"/>
    <n v="2022"/>
  </r>
  <r>
    <s v="JEP-067"/>
    <n v="676"/>
    <s v="JEP-067-2022"/>
    <s v="JEP-CSPO-067-2022"/>
    <s v="Vanessa Jiménez "/>
    <s v="N/R"/>
    <s v="Eliana Liney Poveda Aguirre"/>
    <m/>
    <m/>
    <x v="1"/>
    <s v="1. Prestación de servicios"/>
    <n v="1026563306"/>
    <n v="1"/>
    <x v="1"/>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s v="Grupo de Análisis de la Información"/>
    <s v="Farid Benavides Vanegas"/>
    <x v="19"/>
    <s v="N/A"/>
    <s v="N/A"/>
    <s v="N/A"/>
    <s v="Inversión"/>
    <n v="79798704"/>
    <s v="N/A"/>
    <s v="N/A"/>
    <n v="6649892"/>
    <n v="31322"/>
    <n v="27722"/>
    <n v="2018011001091"/>
    <d v="2022-01-11T00:00:00"/>
    <d v="2022-01-12T00:00:00"/>
    <s v="N/A"/>
    <s v="N/A"/>
    <s v="N/A"/>
    <s v="N/A"/>
    <n v="0"/>
    <s v="N/A"/>
    <n v="0"/>
    <s v="N/A"/>
    <n v="0"/>
    <s v="N/A"/>
    <n v="0"/>
    <n v="79798704"/>
    <s v="NO"/>
    <s v="N/A"/>
    <s v="N/A"/>
    <s v="N/A"/>
    <s v="N/A"/>
    <d v="2022-12-31T00:00:00"/>
    <d v="2022-12-31T00:00:00"/>
    <s v="NO"/>
    <s v="Bogotá D.C"/>
    <s v="Cumplimiento"/>
    <s v="33-47-101007968"/>
    <n v="0"/>
    <s v="Seguros del Estado"/>
    <d v="2022-01-11T00:00:00"/>
    <s v="11-01-2022 - 02-07-2023"/>
    <s v="https://jepcolombia-my.sharepoint.com/personal/carlos_torres_jep_gov_co/_layouts/15/onedrive.aspx?q=067&amp;searchScope=folder&amp;id=%2Fpersonal%2Fcarlos%5Ftorres%5Fjep%5Fgov%5Fco%2FDocuments%2FDocumentos%2FContractual%2FContractual%20%2D%20Onedrive%2FValidaci%C3%B3n%20p%C3%B3lizas%20CPS%2F%2EVERIFICACI%C3%93N%20DE%20P%C3%93LIZAS%20CONTRATOS%202022%2Fverificaci%C3%B3n%20p%C3%B3liza%20contrato%20JEP%20067%202022%2EPNG&amp;parent=%2Fpersonal%2Fcarlos%5Ftorres%5Fjep%5Fgov%5Fco%2FDocuments%2FDocumentos%2FContractual%2FContractual%20%2D%20Onedrive%2FValidaci%C3%B3n%20p%C3%B3lizas%20CPS%2F%2EVERIFICACI%C3%93N%20DE%20P%C3%93LIZAS%20CONTRATOS%202022&amp;parentview=7"/>
    <s v="N/A"/>
    <x v="1"/>
    <s v="Ingreso"/>
    <s v="N/A"/>
    <s v="COMUNICACIÓN SOCIAL"/>
    <s v="N/A"/>
    <s v="FEMENINO"/>
    <s v="PND"/>
    <s v="https://community.secop.gov.co/Public/Tendering/OpportunityDetail/Index?noticeUID=CO1.NTC.2508357&amp;isFromPublicArea=True&amp;isModal=False"/>
    <x v="1"/>
    <n v="2022"/>
  </r>
  <r>
    <s v="JEP-068"/>
    <n v="675"/>
    <s v="JEP-068-2022"/>
    <s v="JEP-CSPO-068-2022"/>
    <s v="Vanessa Jiménez "/>
    <s v="N/R"/>
    <s v="Marcos Andres Barrera Castiblanco "/>
    <m/>
    <m/>
    <x v="1"/>
    <s v="1. Prestación de servicios"/>
    <n v="1018451750"/>
    <n v="7"/>
    <x v="1"/>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s v="Grupo de Análisis de la Información"/>
    <s v="Farid Benavides Vanegas"/>
    <x v="19"/>
    <s v="N/A"/>
    <s v="N/A"/>
    <s v="N/A"/>
    <s v="Inversión"/>
    <n v="79798704"/>
    <s v="N/A"/>
    <s v="N/A"/>
    <s v="$6.649.892"/>
    <n v="29822"/>
    <n v="28522"/>
    <n v="2018011001091"/>
    <d v="2022-01-12T00:00:00"/>
    <d v="2022-01-13T00:00:00"/>
    <s v="N/A"/>
    <s v="N/A"/>
    <s v="N/A"/>
    <s v="N/A"/>
    <n v="0"/>
    <s v="N/A"/>
    <n v="0"/>
    <s v="N/A"/>
    <n v="0"/>
    <s v="N/A"/>
    <n v="0"/>
    <n v="79798704"/>
    <s v="NO"/>
    <s v="N/A"/>
    <s v="N/A"/>
    <s v="N/A"/>
    <s v="N/A"/>
    <d v="2022-12-31T00:00:00"/>
    <d v="2022-12-31T00:00:00"/>
    <s v="NO"/>
    <s v="Bogotá D.C"/>
    <s v="Cumplimiento"/>
    <s v="14-47-101013845 "/>
    <n v="0"/>
    <s v="Seguros del Estado"/>
    <d v="2022-01-12T00:00:00"/>
    <s v="12-01-2022 - 30-06-2023"/>
    <s v="https://jepcolombia-my.sharepoint.com/personal/carlos_torres_jep_gov_co/_layouts/15/onedrive.aspx?q=068&amp;searchScope=folder&amp;id=%2Fpersonal%2Fcarlos%5Ftorres%5Fjep%5Fgov%5Fco%2FDocuments%2FDocumentos%2FContractual%2FContractual%20%2D%20Onedrive%2FValidaci%C3%B3n%20p%C3%B3lizas%20CPS%2F%2EVERIFICACI%C3%93N%20DE%20P%C3%93LIZAS%20CONTRATOS%202022%2FVerficaci%C3%B3n%20p%C3%B3liza%20contrato%20JEP%20068%202022%2EPNG&amp;parent=%2Fpersonal%2Fcarlos%5Ftorres%5Fjep%5Fgov%5Fco%2FDocuments%2FDocumentos%2FContractual%2FContractual%20%2D%20Onedrive%2FValidaci%C3%B3n%20p%C3%B3lizas%20CPS%2F%2EVERIFICACI%C3%93N%20DE%20P%C3%93LIZAS%20CONTRATOS%202022&amp;parentview=7"/>
    <s v="N/A"/>
    <x v="1"/>
    <s v="Ingreso"/>
    <m/>
    <s v="ADMINISTRACIÓN PÚBLICA"/>
    <s v="N/A"/>
    <s v="MASCULINO"/>
    <s v="marcos.barrera@jep.gov.co"/>
    <s v="https://community.secop.gov.co/Public/Tendering/OpportunityDetail/Index?noticeUID=CO1.NTC.2508393&amp;isFromPublicArea=True&amp;isModal=False"/>
    <x v="1"/>
    <n v="2022"/>
  </r>
  <r>
    <s v="JEP-069"/>
    <n v="677"/>
    <s v="JEP-069-2022"/>
    <s v="JEP-CSPO-069-2022"/>
    <s v="Vanessa Jiménez "/>
    <s v="N/R"/>
    <s v="Angelica Isabel Velasquez Granados "/>
    <m/>
    <m/>
    <x v="1"/>
    <s v="1. Prestación de servicios"/>
    <n v="35263272"/>
    <n v="2"/>
    <x v="1"/>
    <s v="NA"/>
    <s v="Prestar servicios profesionales para apoyar al GRAI en la formulación e implementación de metodologías de análisis macrocriminal para la identificación de máximos responsables de graves violaciones a los DDHH. "/>
    <m/>
    <s v="Harvey Danilo Suarez Morales"/>
    <s v="Secretaría Ejecutiva"/>
    <s v="Grupo de Análisis de la Información"/>
    <s v="Grupo de Análisis de la Información"/>
    <s v="Farid Benavides Vanegas"/>
    <x v="19"/>
    <s v="N/A"/>
    <s v="N/A"/>
    <s v="N/A"/>
    <s v="Inversión"/>
    <n v="126637104"/>
    <s v="N/A"/>
    <s v="N/A"/>
    <n v="10553092"/>
    <n v="31422"/>
    <n v="28422"/>
    <n v="2018011001091"/>
    <d v="2022-01-12T00:00:00"/>
    <d v="2022-01-13T00:00:00"/>
    <s v="N/A"/>
    <s v="N/A"/>
    <s v="N/A"/>
    <s v="N/A"/>
    <n v="0"/>
    <s v="N/A"/>
    <n v="0"/>
    <s v="N/A"/>
    <n v="0"/>
    <s v="N/A"/>
    <n v="0"/>
    <n v="126637104"/>
    <s v="NO"/>
    <s v="N/A"/>
    <s v="N/A"/>
    <s v="N/A"/>
    <s v="N/A"/>
    <d v="2022-12-31T00:00:00"/>
    <d v="2022-12-31T00:00:00"/>
    <s v="NO"/>
    <s v="Bogotá D.C"/>
    <s v="Cumplimiento"/>
    <s v="33-47-101007986"/>
    <n v="0"/>
    <s v="Seguros del Estado"/>
    <d v="2022-01-12T00:00:00"/>
    <s v="12-01-2022 - 02-07-2023"/>
    <s v="https://jepcolombia-my.sharepoint.com/personal/carlos_torres_jep_gov_co/_layouts/15/onedrive.aspx?q=069&amp;searchScope=folder&amp;id=%2Fpersonal%2Fcarlos%5Ftorres%5Fjep%5Fgov%5Fco%2FDocuments%2FDocumentos%2FContractual%2FContractual%20%2D%20Onedrive%2FValidaci%C3%B3n%20p%C3%B3lizas%20CPS%2F%2EVERIFICACI%C3%93N%20DE%20P%C3%93LIZAS%20CONTRATOS%202022%2FVerificaci%C3%B3n%20p%C3%B3liza%20contrato%20JEP%20069%202022%2EPNG&amp;parent=%2Fpersonal%2Fcarlos%5Ftorres%5Fjep%5Fgov%5Fco%2FDocuments%2FDocumentos%2FContractual%2FContractual%20%2D%20Onedrive%2FValidaci%C3%B3n%20p%C3%B3lizas%20CPS%2F%2EVERIFICACI%C3%93N%20DE%20P%C3%93LIZAS%20CONTRATOS%202022&amp;parentview=7"/>
    <s v="N/A"/>
    <x v="1"/>
    <s v="Ingreso"/>
    <s v="N/A"/>
    <s v="COMUNICACIÓN SOLCIAL Y PERIODISMO"/>
    <s v="N/A"/>
    <s v="FEMENINO"/>
    <s v="PND"/>
    <s v="https://community.secop.gov.co/Public/Tendering/OpportunityDetail/Index?noticeUID=CO1.NTC.2509394&amp;isFromPublicArea=True&amp;isModal=False"/>
    <x v="1"/>
    <n v="2022"/>
  </r>
  <r>
    <s v="JEP-070"/>
    <n v="469"/>
    <s v="JEP-070-2022"/>
    <s v="JEP-CSPO-070-2022"/>
    <s v="Jairo Cuellar"/>
    <s v="N/R"/>
    <s v="Lised Vanesa Sanchez Angel"/>
    <m/>
    <m/>
    <x v="1"/>
    <s v="1. Prestación de servicios"/>
    <n v="1018479292"/>
    <n v="7"/>
    <x v="1"/>
    <s v="NA"/>
    <s v="Servicios profesionales para  apoyar y acompañar al grupo de protección a víctimas, testigos y demás intervinientes de la UIA en la respuesta a derechos de petición, recursos, tutelas y demás requerimientos de naturaleza jurídica o judicial que acompañen el proceso de análisis de riesgo."/>
    <m/>
    <s v="Harvey Danilo Suarez Morales"/>
    <s v="Secretaría Ejecutiva"/>
    <s v="Unidad de Investigación y Acusación"/>
    <s v="Unidad de Investigación y Acusación"/>
    <s v="Oscar Alfonso Tellez Valenzuela"/>
    <x v="20"/>
    <s v="N/A"/>
    <s v="N/A"/>
    <s v="N/A"/>
    <s v="Inversión"/>
    <n v="86737716"/>
    <s v="N/A"/>
    <s v="N/A"/>
    <s v="$7.228.143,00"/>
    <n v="33522"/>
    <n v="29922"/>
    <s v="2018011001068_x0009_"/>
    <d v="2022-01-12T00:00:00"/>
    <d v="2022-01-13T00:00:00"/>
    <s v="N/A"/>
    <s v="N/A"/>
    <s v="N/A"/>
    <s v="N/A"/>
    <n v="0"/>
    <s v="N/A"/>
    <n v="0"/>
    <s v="N/A"/>
    <n v="0"/>
    <s v="N/A"/>
    <n v="0"/>
    <n v="86737716"/>
    <s v="NO"/>
    <s v="N/A"/>
    <s v="N/A"/>
    <s v="N/A"/>
    <s v="N/A"/>
    <d v="2022-12-31T00:00:00"/>
    <d v="2022-12-31T00:00:00"/>
    <s v="NO"/>
    <s v="Bogotá D.C"/>
    <s v="Cumplimiento "/>
    <s v="15-47-101008244"/>
    <n v="0"/>
    <s v="Seguros del Estado"/>
    <d v="2022-01-13T00:00:00"/>
    <s v="12-01-2022 - 30-06-2023"/>
    <s v="https://jepcolombia-my.sharepoint.com/personal/carlos_torres_jep_gov_co/_layouts/15/onedrive.aspx?q=070&amp;searchScope=folder&amp;id=%2Fpersonal%2Fcarlos%5Ftorres%5Fjep%5Fgov%5Fco%2FDocuments%2FDocumentos%2FContractual%2FContractual%20%2D%20Onedrive%2FValidaci%C3%B3n%20p%C3%B3lizas%20CPS%2F%2EVERIFICACI%C3%93N%20DE%20P%C3%93LIZAS%20CONTRATOS%202022%2FVerificaci%C3%B3n%20p%C3%B3liza%20Contrato%20%20JEP%2D070%2D2022%2Epdf&amp;parent=%2Fpersonal%2Fcarlos%5Ftorres%5Fjep%5Fgov%5Fco%2FDocuments%2FDocumentos%2FContractual%2FContractual%20%2D%20Onedrive%2FValidaci%C3%B3n%20p%C3%B3lizas%20CPS%2F%2EVERIFICACI%C3%93N%20DE%20P%C3%93LIZAS%20CONTRATOS%202022&amp;parentview=7"/>
    <s v="N/A"/>
    <x v="1"/>
    <s v="Ingreso"/>
    <s v="N/A"/>
    <s v="DERECHO"/>
    <s v="N/A"/>
    <s v="FEMENINO"/>
    <s v="PND"/>
    <s v="https://community.secop.gov.co/Public/Tendering/OpportunityDetail/Index?noticeUID=CO1.NTC.2509262&amp;isFromPublicArea=True&amp;isModal=False"/>
    <x v="1"/>
    <n v="2022"/>
  </r>
  <r>
    <s v="JEP-071"/>
    <n v="556"/>
    <s v="JEP-071-2022"/>
    <s v="JEP-CSPO-071-2022"/>
    <s v="John Maldonado"/>
    <s v="N/R"/>
    <s v="BUHO MEDIA SAS"/>
    <s v="N/A"/>
    <s v="N/A"/>
    <x v="1"/>
    <s v="1. Prestación de servicios"/>
    <n v="900224814"/>
    <n v="5"/>
    <x v="2"/>
    <s v="Bogotá"/>
    <s v="Prestar servicios profesionales para acompañar a la subdirección de comunicaciones en la realización del monitoreo diario de los medios y plataformas de comunicación a nivel internacional, nacional, regional y local en los que circulan información sobre la JEP y los temas asociados a su gestión de acuerdo con la política y estrategia de comunicaciones, con el fin de realizar el análisis de impacto y estrategia de comunicaciones."/>
    <m/>
    <s v="Harvey Danilo Suarez Morales"/>
    <s v="Secretaría Ejecutiva"/>
    <s v="Secretaría Ejecutiva"/>
    <s v="Subdirección de Comunicaciones"/>
    <s v="Hernando Salazar Palacio"/>
    <x v="14"/>
    <s v="N/A"/>
    <s v="N/A"/>
    <s v="N/A"/>
    <s v="Inversión"/>
    <n v="136854451"/>
    <s v="N/A"/>
    <s v="N/A"/>
    <n v="11696963"/>
    <n v="34422"/>
    <n v="28822"/>
    <n v="2018011000954"/>
    <d v="2022-01-12T00:00:00"/>
    <d v="2022-01-13T00:00:00"/>
    <s v="N/A"/>
    <s v="N/A"/>
    <s v="N/A"/>
    <s v="N/A"/>
    <n v="0"/>
    <s v="N/A"/>
    <n v="0"/>
    <s v="N/A"/>
    <n v="0"/>
    <s v="N/A"/>
    <n v="0"/>
    <n v="136854451"/>
    <s v="NO"/>
    <s v="N/A"/>
    <s v="N/A"/>
    <s v="N/A"/>
    <s v="N/A"/>
    <d v="2022-12-31T00:00:00"/>
    <d v="2022-12-31T00:00:00"/>
    <s v="NO"/>
    <s v="Bogotá D.C"/>
    <s v="Cumplimiento"/>
    <s v="21-45-101357369"/>
    <n v="0"/>
    <s v="Seguros del Estado"/>
    <d v="2022-01-12T00:00:00"/>
    <s v="12-01-2022 - 31-12-2025"/>
    <s v="https://jepcolombia-my.sharepoint.com/:w:/r/personal/carlos_torres_jep_gov_co/_layouts/15/Doc.aspx?sourcedoc=%7B68FBCD2C-96C2-40BF-81CB-DD78D9E610AC%7D&amp;file=Consulta%20poliza.docx&amp;action=default&amp;mobileredirect=true|"/>
    <s v="N/A"/>
    <x v="1"/>
    <s v="Ingreso"/>
    <s v="N/A"/>
    <s v="PND"/>
    <s v="N/A"/>
    <s v="N/A"/>
    <s v="N/A"/>
    <s v="https://community.secop.gov.co/Public/Tendering/OpportunityDetail/Index?noticeUID=CO1.NTC.2517009&amp;isFromPublicArea=True&amp;isModal=False"/>
    <x v="1"/>
    <n v="2022"/>
  </r>
  <r>
    <s v="JEP-072"/>
    <n v="56"/>
    <s v="JEP-072-2022"/>
    <s v="JEP-CSPO-072-2022"/>
    <s v="Ángela Esquivel "/>
    <s v="N/R"/>
    <s v="Adriana Sofia Borda Plata"/>
    <m/>
    <m/>
    <x v="1"/>
    <s v="1. Prestación de servicios"/>
    <n v="39681453"/>
    <n v="6"/>
    <x v="1"/>
    <s v="NA"/>
    <s v="Prestación de servicios profesionales para apoyar a la Subdirección de Planeación en la actualización, desarrollo e implementación del Modelo de gestión de la entidad, así como en la construcción y seguimiento de instrumentos de planeación y gestión asociados."/>
    <m/>
    <s v="Harvey Danilo Suarez Morales"/>
    <s v="Secretaría Ejecutiva"/>
    <s v="Secretaría Ejecutiva"/>
    <s v="Subdirección de Planeación"/>
    <s v="Adela del Pilar Parra González_x0009_"/>
    <x v="3"/>
    <s v="N/A"/>
    <s v="N/A"/>
    <s v="N/A"/>
    <s v="Inversión"/>
    <n v="96683642"/>
    <s v="N/A"/>
    <s v="N/A"/>
    <s v="$8.240.084"/>
    <n v="37022"/>
    <n v="29622"/>
    <s v="2018011001175_x0009_"/>
    <d v="2022-01-12T00:00:00"/>
    <d v="2022-01-13T00:00:00"/>
    <s v="N/A"/>
    <s v="N/A"/>
    <s v="N/A"/>
    <s v="N/A"/>
    <n v="0"/>
    <s v="N/A"/>
    <n v="0"/>
    <s v="N/A"/>
    <n v="0"/>
    <s v="N/A"/>
    <n v="0"/>
    <n v="96683642"/>
    <s v="NO"/>
    <s v="N/A"/>
    <s v="N/A"/>
    <s v="N/A"/>
    <s v="N/A"/>
    <d v="2022-12-31T00:00:00"/>
    <d v="2022-12-31T00:00:00"/>
    <s v="NO"/>
    <s v="Bogotá D.C"/>
    <s v="Cumplimiento"/>
    <s v="380-47-994000120762"/>
    <n v="0"/>
    <s v="Aseguradora Solidaria"/>
    <d v="2022-01-11T00:00:00"/>
    <s v="11-01-2022 - 01-07-2023"/>
    <s v="C:\Users\andres.prietom\JEP Colombia\Carlos Giovanni Torres Peñaranda - Contractual - Onedrive\Validación pólizas CPS\.VERIFICACIÓN DE PÓLIZAS CONTRATOS 2022\verificacion poliza contrato JEP-072-2022.pdf"/>
    <s v="En fecha 16/05/2022 mediante otrosí 1, se modifica el pago de aportes a pensión._x000a_En fecha del 26 de septiembr se suspende el contrato hasta el 26 de octubre"/>
    <x v="1"/>
    <s v="Suspensión"/>
    <s v="26/09/2022 - 26/10/2022"/>
    <s v="DERECHO"/>
    <s v="N/A"/>
    <s v="FEMENINO"/>
    <s v="PND"/>
    <s v="https://community.secop.gov.co/Public/Tendering/OpportunityDetail/Index?noticeUID=CO1.NTC.2511909&amp;isFromPublicArea=True&amp;isModal=False"/>
    <x v="1"/>
    <n v="2022"/>
  </r>
  <r>
    <s v="JEP-073"/>
    <n v="517"/>
    <s v="JEP-073-2022"/>
    <s v="JEP-CSPO-073-2022"/>
    <s v="Jairo Cuellar"/>
    <s v="N/R"/>
    <s v="Jorge Alfonso Espinosa Torres "/>
    <m/>
    <m/>
    <x v="1"/>
    <s v="1. Prestación de servicios"/>
    <n v="1020728010"/>
    <n v="3"/>
    <x v="1"/>
    <s v="NA"/>
    <s v="Prestar servicios profesionales para el apoyo al Grupo de Análisis, Contexto y Estadística en las tareas de gestión de información, diseño e implementación de modelos de datos, así como el análisis y visualización en entornos geográficos, a fin de la capacidad investigativa a cargo de la UIA."/>
    <m/>
    <s v="Harvey Danilo Suarez Morales"/>
    <s v="Secretaría Ejecutiva"/>
    <s v="Unidad de Investigación y Acusación"/>
    <s v="Unidad de Investigación y Acusación"/>
    <s v="Luz Helena Morales Garay"/>
    <x v="20"/>
    <s v="N/A"/>
    <s v="N/A"/>
    <s v="N/A"/>
    <s v="Inversión"/>
    <n v="126637092"/>
    <s v="N/A"/>
    <s v="N/A"/>
    <n v="10553091"/>
    <n v="26522"/>
    <n v="30022"/>
    <n v="2018011001091"/>
    <d v="2022-01-12T00:00:00"/>
    <d v="2022-01-13T00:00:00"/>
    <s v="N/A"/>
    <s v="N/A"/>
    <s v="N/A"/>
    <s v="N/A"/>
    <n v="0"/>
    <s v="N/A"/>
    <n v="0"/>
    <s v="N/A"/>
    <n v="0"/>
    <s v="N/A"/>
    <n v="0"/>
    <n v="126637092"/>
    <s v="NO"/>
    <s v="N/A"/>
    <s v="N/A"/>
    <s v="N/A"/>
    <s v="N/A"/>
    <d v="2022-12-31T00:00:00"/>
    <d v="2022-12-31T00:00:00"/>
    <s v="NO"/>
    <s v="Bogotá D.C"/>
    <s v="Cumplimiento"/>
    <s v="15-47-101008245"/>
    <n v="0"/>
    <s v="Seguros del Estado"/>
    <d v="2022-01-13T00:00:00"/>
    <s v="12-01-2022 - 30-06-2023"/>
    <s v="https://jepcolombia-my.sharepoint.com/personal/carlos_torres_jep_gov_co/_layouts/15/onedrive.aspx?q=073&amp;searchScope=folder&amp;id=%2Fpersonal%2Fcarlos%5Ftorres%5Fjep%5Fgov%5Fco%2FDocuments%2FDocumentos%2FContractual%2FContractual%20%2D%20Onedrive%2FValidaci%C3%B3n%20p%C3%B3lizas%20CPS%2F%2EVERIFICACI%C3%93N%20DE%20P%C3%93LIZAS%20CONTRATOS%202022%2FVerificaci%C3%B3n%20p%C3%B3liza%20Contrato%20%20JEP%2D073%2D2022%2Epdf&amp;parent=%2Fpersonal%2Fcarlos%5Ftorres%5Fjep%5Fgov%5Fco%2FDocuments%2FDocumentos%2FContractual%2FContractual%20%2D%20Onedrive%2FValidaci%C3%B3n%20p%C3%B3lizas%20CPS&amp;parentview=7"/>
    <s v="Mediante otrosí 1del 4 de febrero 2022 se modifica la forma de pago en: prorrata de los días de servicio efectivamente prestados en el mes de enero de_x000a_2022, a razón de TRESCIENTOS CINCUENTA Y UN MIL SETECIENTOS_x000a_SESENTA Y NUEVE PESOS M/CTE ($351.769)"/>
    <x v="1"/>
    <s v="Ingreso"/>
    <s v="N/A"/>
    <s v="INGENIERÍA CATASTRAL"/>
    <s v="N/A"/>
    <s v="MASCULINO"/>
    <s v="PND"/>
    <s v="https://community.secop.gov.co/Public/Tendering/OpportunityDetail/Index?noticeUID=CO1.NTC.2511893&amp;isFromPublicArea=True&amp;isModal=False"/>
    <x v="1"/>
    <n v="2022"/>
  </r>
  <r>
    <s v="JEP-074"/>
    <n v="477"/>
    <s v="JEP-074-2022"/>
    <s v="JEP-CSPO-074-2022"/>
    <s v="Jairo Cuellar"/>
    <s v="N/R"/>
    <s v="Jaime Eduardo Fonseca Aranguren "/>
    <m/>
    <m/>
    <x v="1"/>
    <s v="1. Prestación de servicios"/>
    <s v="1.032.425.804_x000d_"/>
    <n v="7"/>
    <x v="1"/>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m/>
    <s v="Harvey Danilo Suarez Morales"/>
    <s v="Secretaría Ejecutiva"/>
    <s v="Unidad de Investigación y Acusación"/>
    <s v="Unidad de Investigación y Acusación"/>
    <s v="Oscar Alfonso Tellez Valenzuela"/>
    <x v="20"/>
    <s v="N/A"/>
    <s v="N/A"/>
    <s v="N/A"/>
    <s v="Inversión"/>
    <n v="55512120"/>
    <s v="N/A"/>
    <s v="N/A"/>
    <s v="$4.626.010"/>
    <n v="29722"/>
    <n v="32022"/>
    <n v="2018011001068"/>
    <d v="2022-01-14T00:00:00"/>
    <d v="2022-01-18T00:00:00"/>
    <s v="N/A"/>
    <s v="N/A"/>
    <s v="N/A"/>
    <s v="N/A"/>
    <n v="-2467210"/>
    <s v="N/A"/>
    <n v="0"/>
    <s v="N/A"/>
    <n v="0"/>
    <s v="N/A"/>
    <n v="0"/>
    <n v="53044910"/>
    <s v="NO"/>
    <s v="N/A"/>
    <s v="N/A"/>
    <s v="N/A"/>
    <s v="N/A"/>
    <d v="2022-12-31T00:00:00"/>
    <d v="2022-12-31T00:00:00"/>
    <s v="NO"/>
    <s v="Bogotá D.C"/>
    <s v="Cumplimiento"/>
    <s v="15-47-101008288"/>
    <n v="0"/>
    <s v="Seguros del Estado"/>
    <d v="2022-01-15T00:00:00"/>
    <s v="14-01-2022 - 30-06-2023"/>
    <s v="C:\Users\andres.prietom\JEP Colombia\Carlos Giovanni Torres Peñaranda - Contractual - Onedrive\Validación pólizas CPS\.VERIFICACIÓN DE PÓLIZAS CONTRATOS 2022\Verificación póliza Contrato  JEP-074-2022.pdf"/>
    <s v="En fecha 19/04/2022 se suscribe otrosí 1 por medio del cual se reduce el valor del contrato en  $2.467.210"/>
    <x v="1"/>
    <s v="Adición y Prorróga"/>
    <s v="N/A"/>
    <s v="ECONMÍA"/>
    <s v="N/A"/>
    <s v="MASCULINO"/>
    <s v="PND"/>
    <s v="https://community.secop.gov.co/Public/Tendering/OpportunityDetail/Index?noticeUID=CO1.NTC.2512315&amp;isFromPublicArea=True&amp;isModal=False"/>
    <x v="1"/>
    <n v="2022"/>
  </r>
  <r>
    <s v="JEP-075"/>
    <s v="N/A"/>
    <s v="JEP-075-2022"/>
    <s v="JEP-CSPO-075-2022"/>
    <s v="Jairo Cuellar"/>
    <s v="N/R"/>
    <s v="CANCELADO"/>
    <m/>
    <m/>
    <x v="1"/>
    <s v="1. Prestación de servicios"/>
    <n v="52739813"/>
    <n v="3"/>
    <x v="1"/>
    <s v="NA"/>
    <s v="CANCELADO"/>
    <m/>
    <s v="Cancelado"/>
    <s v="Cancelado"/>
    <s v="Cancelado"/>
    <s v="Cancelado"/>
    <s v="N/A"/>
    <x v="21"/>
    <s v="N/A"/>
    <s v="N/A"/>
    <s v="N/A"/>
    <s v="Cancelado"/>
    <s v="Cancelado"/>
    <s v="N/A"/>
    <s v="N/A"/>
    <s v="N/A"/>
    <s v="N/A"/>
    <s v="N/A"/>
    <s v="N/A"/>
    <s v="N/A"/>
    <s v="N/A"/>
    <s v="N/A"/>
    <s v="N/A"/>
    <s v="N/A"/>
    <s v="N/A"/>
    <n v="0"/>
    <s v="N/A"/>
    <n v="0"/>
    <s v="N/A"/>
    <n v="0"/>
    <s v="N/A"/>
    <s v="N/A"/>
    <s v="Cancelado"/>
    <s v="NO"/>
    <s v="N/A"/>
    <s v="N/A"/>
    <s v="N/A"/>
    <s v="N/A"/>
    <s v="N/A"/>
    <s v="N/A"/>
    <s v="NO"/>
    <s v="N/A"/>
    <s v="N/A"/>
    <s v="N/A"/>
    <s v="N/A"/>
    <s v="N/A"/>
    <s v="N/A"/>
    <s v="N/A"/>
    <s v="N/A"/>
    <s v="CANCELADO"/>
    <x v="2"/>
    <s v="Ninguna"/>
    <m/>
    <s v="N/A"/>
    <s v="N/A"/>
    <s v="N/A"/>
    <s v="N/A"/>
    <s v="N/A"/>
    <x v="2"/>
    <e v="#VALUE!"/>
  </r>
  <r>
    <s v="JEP-076"/>
    <n v="406"/>
    <s v="JEP-076-2022"/>
    <s v="JEP-CSPO-076-2022"/>
    <s v="Jairo Cuellar"/>
    <s v="N/R"/>
    <s v="Ana Milehidy Castellanos Vargas"/>
    <m/>
    <m/>
    <x v="1"/>
    <s v="1. Prestación de servicios"/>
    <n v="52508358"/>
    <n v="2"/>
    <x v="1"/>
    <s v="NA"/>
    <s v="Prestación de servicios profesionales para acompañar al Departamento SAAD Comparecientes en la articulación, seguimiento y aplicación de los lineamientos para la atención psicosocial a cargo del  departamento."/>
    <m/>
    <s v="Harvey Danilo Suarez Morales"/>
    <s v="Secretaría Ejecutiva"/>
    <s v="Subsecretaría Ejecutiva "/>
    <s v="Departamento SAAD - Comparecientes"/>
    <s v="Jorge Alirio Mancera Cortés"/>
    <x v="10"/>
    <s v="N/A"/>
    <s v="N/A"/>
    <s v="N/A"/>
    <s v="Inversión"/>
    <n v="98606325"/>
    <s v="N/A"/>
    <s v="N/A"/>
    <n v="8240084"/>
    <n v="27722"/>
    <n v="31522"/>
    <n v="2018011001091"/>
    <d v="2022-01-13T00:00:00"/>
    <d v="2022-01-17T00:00:00"/>
    <s v="N/A"/>
    <s v="N/A"/>
    <s v="N/A"/>
    <s v="N/A"/>
    <n v="0"/>
    <s v="N/A"/>
    <n v="0"/>
    <s v="N/A"/>
    <n v="0"/>
    <s v="N/A"/>
    <n v="0"/>
    <n v="98606325"/>
    <s v="NO"/>
    <s v="N/A"/>
    <s v="N/A"/>
    <s v="N/A"/>
    <s v="N/A"/>
    <d v="2022-12-31T00:00:00"/>
    <d v="2022-12-31T00:00:00"/>
    <s v="NO"/>
    <s v="Cundinamarca"/>
    <s v="Cumplimiento"/>
    <s v="21-45-101357579"/>
    <n v="0"/>
    <s v="Seguros del Estado"/>
    <d v="2022-01-14T00:00:00"/>
    <s v="13-01-2022 - 30-06-2023"/>
    <s v="C:\Users\andres.prietom\JEP Colombia\Carlos Giovanni Torres Peñaranda - Contractual - Onedrive\Validación pólizas CPS\.VERIFICACIÓN DE PÓLIZAS CONTRATOS 2022\Verificación póliza Contrato  JEP-076-2022.pdf"/>
    <s v="N/A"/>
    <x v="1"/>
    <s v="Ingreso"/>
    <s v="N/A"/>
    <s v="TRABAJO SOCIAL"/>
    <s v="TÉCNICO EN SECRETARIADO EJECUTIVO"/>
    <s v="FEMENINO"/>
    <s v="PND"/>
    <s v="https://community.secop.gov.co/Public/Tendering/OpportunityDetail/Index?noticeUID=CO1.NTC.2516143&amp;isFromPublicArea=True&amp;isModal=False"/>
    <x v="1"/>
    <n v="2022"/>
  </r>
  <r>
    <s v="JEP-077"/>
    <n v="394"/>
    <s v="JEP-077-2022"/>
    <s v="JEP-CSPO-077-2022"/>
    <s v="Jairo Cuellar"/>
    <s v="N/R"/>
    <s v="Cristobalina Mena Moya "/>
    <m/>
    <m/>
    <x v="1"/>
    <s v="1. Prestación de servicios"/>
    <n v="39315076"/>
    <n v="4"/>
    <x v="1"/>
    <s v="NA"/>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x v="10"/>
    <s v="N/A"/>
    <s v="N/A"/>
    <s v="N/A"/>
    <s v="Inversión"/>
    <n v="86496775"/>
    <s v="N/A"/>
    <s v="N/A"/>
    <n v="7228143"/>
    <n v="25922"/>
    <s v="_x0009_32122"/>
    <n v="2018011001091"/>
    <d v="2022-01-14T00:00:00"/>
    <d v="2022-01-18T00:00:00"/>
    <s v="N/A"/>
    <s v="N/A"/>
    <s v="N/A"/>
    <s v="N/A"/>
    <n v="0"/>
    <s v="N/A"/>
    <n v="0"/>
    <s v="N/A"/>
    <n v="0"/>
    <s v="N/A"/>
    <n v="0"/>
    <n v="86496775"/>
    <s v="NO"/>
    <s v="N/A"/>
    <s v="N/A"/>
    <s v="N/A"/>
    <s v="N/A"/>
    <d v="2022-12-31T00:00:00"/>
    <d v="2022-12-31T00:00:00"/>
    <s v="NO"/>
    <s v=" Región de Urabá, Bajo Atrato y_x000a_Darién"/>
    <s v="Cumplimiento"/>
    <s v="3245046-1"/>
    <n v="0"/>
    <s v="Suramericana"/>
    <d v="2022-01-17T00:00:00"/>
    <s v="14-01-2022 - 04-07-2023"/>
    <s v="SD"/>
    <s v="N/A"/>
    <x v="1"/>
    <s v="Ingreso"/>
    <s v="N/A"/>
    <s v="DERECHO"/>
    <s v="N/A"/>
    <s v="FEMENINO"/>
    <s v="PND"/>
    <s v="https://community.secop.gov.co/Public/Tendering/OpportunityDetail/Index?noticeUID=CO1.NTC.2516092&amp;isFromPublicArea=True&amp;isModal=False"/>
    <x v="1"/>
    <n v="2022"/>
  </r>
  <r>
    <s v="JEP-078"/>
    <s v="N/A"/>
    <s v="JEP-078-2022"/>
    <s v="JEP-CSPO-078-2022"/>
    <s v="Jairo Cuellar"/>
    <s v="N/R"/>
    <s v="CANCELADO"/>
    <m/>
    <m/>
    <x v="1"/>
    <s v="1. Prestación de servicios"/>
    <s v="CANCELADO"/>
    <s v="N/A"/>
    <x v="1"/>
    <s v="NA"/>
    <s v="CANCELADO"/>
    <m/>
    <s v="Cancelado"/>
    <s v="Cancelado"/>
    <s v="Cancelado"/>
    <s v="Cancelado"/>
    <s v="N/A"/>
    <x v="21"/>
    <s v="N/A"/>
    <s v="N/A"/>
    <s v="N/A"/>
    <s v="Cancelado"/>
    <s v="Cancelado"/>
    <s v="N/A"/>
    <s v="N/A"/>
    <s v="N/A"/>
    <s v="N/A"/>
    <s v="N/A"/>
    <s v="N/A"/>
    <s v="N/A"/>
    <s v="N/A"/>
    <s v="N/A"/>
    <s v="N/A"/>
    <s v="N/A"/>
    <s v="N/A"/>
    <n v="0"/>
    <s v="N/A"/>
    <n v="0"/>
    <s v="N/A"/>
    <n v="0"/>
    <s v="N/A"/>
    <s v="N/A"/>
    <s v="Cancelado"/>
    <s v="NO"/>
    <s v="N/A"/>
    <s v="N/A"/>
    <s v="N/A"/>
    <s v="N/A"/>
    <s v="N/A"/>
    <s v="N/A"/>
    <s v="NO"/>
    <s v="N/A"/>
    <s v="N/A"/>
    <s v="N/A"/>
    <s v="N/A"/>
    <s v="N/A"/>
    <s v="N/A"/>
    <s v="N/A"/>
    <s v="N/A"/>
    <s v="CANCELADO"/>
    <x v="2"/>
    <s v="Ninguna"/>
    <m/>
    <s v="N/A"/>
    <s v="N/A"/>
    <s v="N/A"/>
    <s v="N/A"/>
    <s v="N/A"/>
    <x v="2"/>
    <e v="#VALUE!"/>
  </r>
  <r>
    <s v="JEP-079"/>
    <n v="370"/>
    <s v="JEP-079-2022"/>
    <s v="JEP-CSPO-079-2022"/>
    <s v="Jairo Cuellar"/>
    <s v="N/R"/>
    <s v="Jessica Andrea Angarita Meneses"/>
    <m/>
    <m/>
    <x v="1"/>
    <s v="1. Prestación de servicios"/>
    <n v="1032450021"/>
    <n v="2"/>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x v="10"/>
    <s v="N/A"/>
    <s v="N/A"/>
    <s v="N/A"/>
    <s v="Inversión"/>
    <n v="86496775"/>
    <s v="N/A"/>
    <s v="N/A"/>
    <n v="7228143"/>
    <n v="33322"/>
    <n v="31622"/>
    <n v="2018011001091"/>
    <d v="2022-01-13T00:00:00"/>
    <d v="2022-01-17T00:00:00"/>
    <s v="N/A"/>
    <s v="N/A"/>
    <s v="N/A"/>
    <s v="N/A"/>
    <n v="0"/>
    <s v="N/A"/>
    <n v="0"/>
    <s v="N/A"/>
    <n v="0"/>
    <s v="N/A"/>
    <n v="0"/>
    <n v="86496775"/>
    <s v="NO"/>
    <s v="N/A"/>
    <s v="N/A"/>
    <s v="N/A"/>
    <s v="N/A"/>
    <d v="2022-12-31T00:00:00"/>
    <d v="2022-12-31T00:00:00"/>
    <s v="NO"/>
    <s v="Cundinamarca"/>
    <s v="Cumplimiento"/>
    <s v="21-45-101357580"/>
    <n v="0"/>
    <s v="Seguros del Estado"/>
    <d v="2022-01-14T00:00:00"/>
    <s v="13-01-2022 - 30-06-2023"/>
    <s v="C:\Users\andres.prietom\JEP Colombia\Carlos Giovanni Torres Peñaranda - Contractual - Onedrive\Validación pólizas CPS\.VERIFICACIÓN DE PÓLIZAS CONTRATOS 2022\Verificación póliza Contrato  JEP-079-2022.pdf"/>
    <s v="N/A"/>
    <x v="1"/>
    <s v="Ingreso"/>
    <s v="N/A"/>
    <s v="PSICOLOGÍA"/>
    <s v="N/A"/>
    <s v="FEMENINO"/>
    <s v="PND"/>
    <s v="https://community.secop.gov.co/Public/Tendering/OpportunityDetail/Index?noticeUID=CO1.NTC.2517534&amp;isFromPublicArea=True&amp;isModal=False"/>
    <x v="1"/>
    <n v="2022"/>
  </r>
  <r>
    <s v="JEP-080"/>
    <n v="364"/>
    <s v="JEP-080-2022"/>
    <s v="JEP-CSPO-080-2022"/>
    <s v="Jairo Cuellar"/>
    <s v="N/R"/>
    <s v="Jonattan Pumarejo Sanchez"/>
    <m/>
    <m/>
    <x v="1"/>
    <s v="1. Prestación de servicios"/>
    <s v="1.065.592.349_x000a_"/>
    <n v="1"/>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x v="10"/>
    <s v="N/A"/>
    <s v="N/A"/>
    <s v="N/A"/>
    <s v="Inversión"/>
    <n v="86496775"/>
    <s v="N/A"/>
    <s v="N/A"/>
    <s v="$7.228.143"/>
    <n v="25522"/>
    <n v="46222"/>
    <n v="2018011001091"/>
    <d v="2022-01-19T00:00:00"/>
    <d v="2022-01-21T00:00:00"/>
    <s v="Nasly Alexandra Cañas de la Hoz"/>
    <n v="26668491"/>
    <n v="5"/>
    <d v="2022-05-06T00:00:00"/>
    <n v="0"/>
    <s v="N/A"/>
    <n v="0"/>
    <s v="N/A"/>
    <n v="0"/>
    <s v="N/A"/>
    <n v="0"/>
    <n v="86496775"/>
    <s v="NO"/>
    <s v="N/A"/>
    <s v="N/A"/>
    <s v="N/A"/>
    <s v="N/A"/>
    <d v="2022-12-31T00:00:00"/>
    <d v="2022-12-31T00:00:00"/>
    <s v="NO"/>
    <s v="Cesar – Guajira_x000a_"/>
    <s v="Cumplimiento"/>
    <s v="21-45-101358069"/>
    <n v="0"/>
    <s v="Seguros del Estado"/>
    <d v="2022-01-19T00:00:00"/>
    <s v="19-01-2022 - 30-06-2023"/>
    <s v="C:\Users\andres.prietom\JEP Colombia\Carlos Giovanni Torres Peñaranda - Contractual - Onedrive\Validación pólizas CPS\.VERIFICACIÓN DE PÓLIZAS CONTRATOS 2022\Verificación póliza Contrato  JEP-080-2022.pdf"/>
    <s v="En fecha 06/05/2022, se suscribe cesión del contrato."/>
    <x v="1"/>
    <s v="Cesión"/>
    <s v="N/A"/>
    <s v="PSICOLOGÍA"/>
    <s v="N/A"/>
    <s v="MASCULINO"/>
    <s v="PND"/>
    <s v="https://community.secop.gov.co/Public/Tendering/OpportunityDetail/Index?noticeUID=CO1.NTC.2526491&amp;isFromPublicArea=True&amp;isModal=False"/>
    <x v="1"/>
    <n v="2022"/>
  </r>
  <r>
    <s v="JEP-081"/>
    <n v="355"/>
    <s v="JEP-081-2022"/>
    <s v="JEP-CSPO-081-2022"/>
    <s v="Jairo Cuellar"/>
    <s v="N/R"/>
    <s v="Maria Andrea Ortiz Cardona"/>
    <m/>
    <m/>
    <x v="1"/>
    <s v="1. Prestación de servicios"/>
    <n v="53054296"/>
    <n v="8"/>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x v="10"/>
    <s v="N/A"/>
    <s v="N/A"/>
    <s v="N/A"/>
    <s v="Inversión"/>
    <n v="86496775"/>
    <s v="N/A"/>
    <s v="N/A"/>
    <n v="7228143"/>
    <n v="25422"/>
    <n v="31722"/>
    <n v="2018011001091"/>
    <d v="2022-01-14T00:00:00"/>
    <d v="2022-01-17T00:00:00"/>
    <s v="N/A"/>
    <s v="N/A"/>
    <s v="N/A"/>
    <s v="N/A"/>
    <n v="0"/>
    <s v="N/A"/>
    <n v="0"/>
    <s v="N/A"/>
    <n v="0"/>
    <s v="N/A"/>
    <n v="0"/>
    <n v="86496775"/>
    <s v="NO"/>
    <s v="N/A"/>
    <s v="N/A"/>
    <s v="N/A"/>
    <s v="N/A"/>
    <d v="2022-12-31T00:00:00"/>
    <d v="2022-12-31T00:00:00"/>
    <s v="NO"/>
    <s v="Cundinamarca"/>
    <s v="Cumplimiento "/>
    <s v="21-45-101357630"/>
    <n v="0"/>
    <s v="Seguros del Estado"/>
    <d v="2022-01-14T00:00:00"/>
    <s v="14-01-2022 - 30-06-2023"/>
    <s v="C:\Users\andres.prietom\JEP Colombia\Carlos Giovanni Torres Peñaranda - Contractual - Onedrive\Validación pólizas CPS\.VERIFICACIÓN DE PÓLIZAS CONTRATOS 2022\Verificación póliza Contrato  JEP-081-2022.pdf"/>
    <s v="N/A"/>
    <x v="1"/>
    <s v="Ingreso"/>
    <s v="N/A"/>
    <s v="PSICOLOGÍA"/>
    <s v="N/A"/>
    <s v="FEMENINO"/>
    <s v="PND"/>
    <s v="https://community.secop.gov.co/Public/Tendering/OpportunityDetail/Index?noticeUID=CO1.NTC.2526962&amp;isFromPublicArea=True&amp;isModal=False"/>
    <x v="1"/>
    <n v="2022"/>
  </r>
  <r>
    <s v="JEP-082"/>
    <n v="353"/>
    <s v="JEP-082-2022"/>
    <s v="JEP-CSPO-082-2022"/>
    <s v="Jairo Cuellar"/>
    <s v="N/R"/>
    <s v="Mario Andres Palacios Cabrera "/>
    <m/>
    <m/>
    <x v="1"/>
    <s v="1. Prestación de servicios"/>
    <s v="12.750.698_x000d_"/>
    <n v="1"/>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x v="10"/>
    <s v="N/A"/>
    <s v="N/A"/>
    <s v="N/A"/>
    <s v="Inversión"/>
    <n v="86496775"/>
    <s v="N/A"/>
    <s v="N/A"/>
    <s v="$7.228.143"/>
    <n v="25622"/>
    <n v="32222"/>
    <n v="2018011001068"/>
    <d v="2022-01-14T00:00:00"/>
    <d v="2022-01-17T00:00:00"/>
    <s v="N/A"/>
    <s v="N/A"/>
    <s v="N/A"/>
    <s v="N/A"/>
    <n v="0"/>
    <s v="N/A"/>
    <n v="0"/>
    <s v="N/A"/>
    <n v="0"/>
    <s v="N/A"/>
    <n v="0"/>
    <n v="86496775"/>
    <s v="NO"/>
    <s v="N/A"/>
    <s v="N/A"/>
    <s v="N/A"/>
    <s v="N/A"/>
    <d v="2022-12-31T00:00:00"/>
    <d v="2022-12-31T00:00:00"/>
    <s v="NO"/>
    <s v="Nariño_x000a_"/>
    <s v="Cumplimiento "/>
    <s v="41-47-101003736 "/>
    <n v="0"/>
    <s v="Seguros del Estado"/>
    <d v="2022-01-14T00:00:00"/>
    <s v="14-01-2022 - 30-06-2023"/>
    <s v="C:\Users\andres.prietom\JEP Colombia\Carlos Giovanni Torres Peñaranda - Contractual - Onedrive\Validación pólizas CPS\.VERIFICACIÓN DE PÓLIZAS CONTRATOS 2022\Verificación póliza Contrato  JEP-082-2022.pdf"/>
    <s v="N/A"/>
    <x v="1"/>
    <s v="Ingreso"/>
    <s v="N/A"/>
    <s v="PSICOLOGÍA"/>
    <s v="N/A"/>
    <s v="MASCULINO"/>
    <s v="PND"/>
    <s v="https://community.secop.gov.co/Public/Tendering/OpportunityDetail/Index?noticeUID=CO1.NTC.2539412&amp;isFromPublicArea=True&amp;isModal=False"/>
    <x v="1"/>
    <n v="2022"/>
  </r>
  <r>
    <s v="JEP-083"/>
    <n v="518"/>
    <s v="JEP-083-2022"/>
    <s v="JEP-CSPO-083-2022"/>
    <s v="Jairo Cuellar"/>
    <d v="2022-01-13T00:00:00"/>
    <s v="Diego Mauricio Alba Patiño"/>
    <m/>
    <m/>
    <x v="1"/>
    <s v="1. Prestación de servicios"/>
    <n v="11257560"/>
    <n v="7"/>
    <x v="1"/>
    <s v="NA"/>
    <s v="Prestar los servicios profesionales para apoyar y acompañar la gestión del grupo de relacionamiento y comunicaciones como diseñador gráfico para la construcción de piezas con relación a la capacidad investigativa y demas funciones a cargo de la UIA. "/>
    <m/>
    <s v="Harvey Danilo Suarez Morales"/>
    <s v="Secretaría Ejecutiva"/>
    <s v="Unidad de Investigación y Acusación"/>
    <s v="Unidad de Investigación y Acusación"/>
    <s v="Luz Helena Morales Garay"/>
    <x v="20"/>
    <s v="N/A"/>
    <s v="N/A"/>
    <s v="N/A"/>
    <s v="Inversión"/>
    <n v="55512120"/>
    <s v="N/A"/>
    <s v="N/A"/>
    <n v="4626010"/>
    <n v="26622"/>
    <n v="37222"/>
    <n v="2018011001091"/>
    <d v="2022-01-18T00:00:00"/>
    <d v="2022-01-19T00:00:00"/>
    <s v="N/A"/>
    <s v="N/A"/>
    <s v="N/A"/>
    <s v="N/A"/>
    <n v="0"/>
    <s v="N/A"/>
    <n v="0"/>
    <s v="N/A"/>
    <n v="0"/>
    <s v="N/A"/>
    <n v="0"/>
    <n v="55512120"/>
    <s v="NO"/>
    <s v="N/A"/>
    <s v="N/A"/>
    <s v="N/A"/>
    <s v="N/A"/>
    <d v="2022-12-31T00:00:00"/>
    <d v="2022-12-31T00:00:00"/>
    <s v="NO"/>
    <s v="Bogotá D.C"/>
    <s v="Cumplimiento"/>
    <s v="15-47-101008391"/>
    <n v="0"/>
    <s v="Seguros del Estado"/>
    <d v="2022-01-18T00:00:00"/>
    <s v="18-01-2022 - 30-06-2023"/>
    <s v="C:\Users\andres.prietom\JEP Colombia\Carlos Giovanni Torres Peñaranda - Contractual - Onedrive\Validación pólizas CPS\.VERIFICACIÓN DE PÓLIZAS CONTRATOS 2022\Verificación póliza Contrato  JEP-083-2022.pdf"/>
    <s v="N/A"/>
    <x v="1"/>
    <s v="Ingreso"/>
    <s v="N/A"/>
    <s v="DISEÑO GRÁFICO_x000a_"/>
    <s v="N/A"/>
    <s v="MASCULINO"/>
    <s v="PND"/>
    <s v="https://community.secop.gov.co/Public/Tendering/OpportunityDetail/Index?noticeUID=CO1.NTC.2555087&amp;isFromPublicArea=True&amp;isModal=False"/>
    <x v="1"/>
    <n v="2022"/>
  </r>
  <r>
    <s v="JEP-084"/>
    <n v="304"/>
    <s v="JEP-084-2022"/>
    <s v="JEP-CSPO-084-2022"/>
    <s v="Jairo Cuellar"/>
    <s v="N/R"/>
    <s v="Vianney Esther Sobrino Camacho"/>
    <m/>
    <m/>
    <x v="1"/>
    <s v="1. Prestación de servicios"/>
    <n v="32791986"/>
    <n v="6"/>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x v="10"/>
    <s v="N/A"/>
    <s v="N/A"/>
    <s v="N/A"/>
    <s v="Inversión"/>
    <n v="86496775"/>
    <s v="N/A"/>
    <s v="N/A"/>
    <s v="$7.228.143"/>
    <n v="25722"/>
    <n v="42222"/>
    <s v="2018011001091_x0009_"/>
    <d v="2022-01-20T00:00:00"/>
    <d v="2022-01-21T00:00:00"/>
    <s v="N/A"/>
    <s v="N/A"/>
    <s v="N/A"/>
    <s v="N/A"/>
    <n v="0"/>
    <s v="N/A"/>
    <n v="0"/>
    <s v="N/A"/>
    <n v="0"/>
    <s v="N/A"/>
    <n v="0"/>
    <n v="86496775"/>
    <s v="NO"/>
    <s v="N/A"/>
    <s v="N/A"/>
    <s v="N/A"/>
    <s v="N/A"/>
    <d v="2022-12-31T00:00:00"/>
    <d v="2022-12-31T00:00:00"/>
    <s v="NO"/>
    <s v="Bogotá D.C"/>
    <s v="Cumplimiento "/>
    <s v="21-45-101358220"/>
    <n v="0"/>
    <s v="Seguros del Estado"/>
    <d v="2022-01-20T00:00:00"/>
    <s v="20-01-2022 - 30-06-2023"/>
    <s v="C:\Users\andres.prietom\JEP Colombia\Carlos Giovanni Torres Peñaranda - Contractual - Onedrive\Validación pólizas CPS\.VERIFICACIÓN DE PÓLIZAS CONTRATOS 2022\Verificación póliza Contrato  JEP-084-2022.pdf"/>
    <s v="N/A"/>
    <x v="1"/>
    <s v="Ingreso"/>
    <s v="N/A"/>
    <s v="PSICOLOGÍA"/>
    <s v="N/A"/>
    <s v="FEMENINO"/>
    <s v="PND"/>
    <s v="https://community.secop.gov.co/Public/Tendering/OpportunityDetail/Index?noticeUID=CO1.NTC.2544344&amp;isFromPublicArea=True&amp;isModal=False"/>
    <x v="1"/>
    <n v="2022"/>
  </r>
  <r>
    <s v="JEP-085"/>
    <n v="278"/>
    <s v="JEP-085-2022"/>
    <s v="JEP-CSPO-085-2022"/>
    <s v="Ángela Esquivel "/>
    <s v="N/R"/>
    <s v="Maribel Rodriguez Acevedo"/>
    <m/>
    <m/>
    <x v="1"/>
    <s v="1. Prestación de servicios"/>
    <n v="52644977"/>
    <n v="3"/>
    <x v="1"/>
    <s v="NA"/>
    <s v="Prestar servicios profesionales especializados para apoyar y acompañar al Departamento de Gestión Territorial en las actividades desplegadas en los departamentos de Valle del Cauca, Risaralda, Quindío y Caldas, en el marco de las funciones de la dependencia, los lineamientos para la aplicación del enfoque territorial y la justicia restaurativa, teniendo en cuenta los enfoques diferenciales. _x000a_"/>
    <m/>
    <s v="Harvey Danilo Suarez Morales"/>
    <s v="Secretaría Ejecutiva"/>
    <s v="Subsecretaría Ejecutiva "/>
    <s v="Departamento de Gestión Territorial"/>
    <s v="Gloria Cala Navarro"/>
    <x v="13"/>
    <s v="N/A"/>
    <s v="N/A"/>
    <s v="N/A"/>
    <s v="Inversión"/>
    <n v="84328333"/>
    <s v="N/A"/>
    <s v="N/A"/>
    <n v="7228143"/>
    <n v="31622"/>
    <n v="35222"/>
    <n v="2018011001091"/>
    <d v="2022-01-17T00:00:00"/>
    <d v="2022-01-21T00:00:00"/>
    <s v="N/A"/>
    <s v="N/A"/>
    <s v="N/A"/>
    <s v="N/A"/>
    <n v="0"/>
    <s v="N/A"/>
    <n v="0"/>
    <s v="N/A"/>
    <n v="0"/>
    <s v="N/A"/>
    <n v="0"/>
    <n v="84328333"/>
    <s v="NO"/>
    <s v="N/A"/>
    <s v="N/A"/>
    <s v="N/A"/>
    <s v="N/A"/>
    <d v="2022-12-31T00:00:00"/>
    <d v="2022-12-31T00:00:00"/>
    <s v="NO"/>
    <s v="Valle del Cauca, Risaralda, Quindío y Caldas"/>
    <s v="Cumplimiento"/>
    <s v="45-45-101104686"/>
    <n v="0"/>
    <s v="Seguros del Estado"/>
    <d v="2022-01-19T00:00:00"/>
    <s v="11-01-2022 - 30-06-2023"/>
    <s v="C:\Users\andres.prietom\JEP Colombia\Carlos Giovanni Torres Peñaranda - Contractual - Onedrive\Validación pólizas CPS\.VERIFICACIÓN DE PÓLIZAS CONTRATOS 2022\verificacion poliza contrato JEP-085-2022.pdf"/>
    <s v="N/A"/>
    <x v="1"/>
    <s v="Ingreso"/>
    <s v="N/A"/>
    <s v="PSICOLOGÍA"/>
    <s v="N/A"/>
    <s v="FEMENINO"/>
    <s v="PND"/>
    <s v="https://community.secop.gov.co/Public/Tendering/OpportunityDetail/Index?noticeUID=CO1.NTC.2514267&amp;isFromPublicArea=True&amp;isModal=False"/>
    <x v="1"/>
    <n v="2022"/>
  </r>
  <r>
    <s v="JEP-086"/>
    <n v="568"/>
    <s v="JEP-086-2022"/>
    <s v="JEP-CSPO-086-2022"/>
    <s v="Ángela Esquivel "/>
    <s v="N/R"/>
    <s v="Maria Camila Restrepo Giraldo"/>
    <m/>
    <m/>
    <x v="1"/>
    <s v="1. Prestación de servicios"/>
    <n v="1151948076"/>
    <n v="8"/>
    <x v="1"/>
    <s v="NA"/>
    <s v="Prestar servicios profesionales para apoyar y acompañar a la Subdirección de Comunicaciones en la producción y actualización de documentos metodológicos, así como en la edición de contenidos y conceptualización de la información generada por la JEP en desarrollo de la política y estrategia de comunicaciones en concordancia con el plan de posicionamiento y divulgación. "/>
    <m/>
    <s v="Harvey Danilo Suarez Morales"/>
    <s v="Secretaría Ejecutiva"/>
    <s v="Secretaría Ejecutiva"/>
    <s v="Subdirección de Comunicaciones"/>
    <s v="Hernando Salazar Palacio"/>
    <x v="14"/>
    <s v="N/A"/>
    <s v="N/A"/>
    <s v="N/A"/>
    <s v="Inversión"/>
    <n v="111631448"/>
    <s v="N/A"/>
    <s v="N/A"/>
    <s v="$9.541.150"/>
    <n v="34522"/>
    <n v="33022"/>
    <s v="2018011000954_x0009_"/>
    <d v="2022-01-13T00:00:00"/>
    <d v="2022-01-18T00:00:00"/>
    <s v="N/A"/>
    <s v="N/A"/>
    <s v="N/A"/>
    <s v="N/A"/>
    <n v="0"/>
    <s v="N/A"/>
    <n v="0"/>
    <s v="N/A"/>
    <n v="0"/>
    <s v="N/A"/>
    <n v="0"/>
    <n v="111631448"/>
    <s v="NO"/>
    <s v="N/A"/>
    <s v="N/A"/>
    <s v="N/A"/>
    <s v="N/A"/>
    <d v="2022-12-31T00:00:00"/>
    <d v="2022-12-31T00:00:00"/>
    <s v="NO"/>
    <s v="Bogotá D.C"/>
    <s v="Cumplimiento "/>
    <s v="11-47-101010778"/>
    <n v="0"/>
    <s v="Seguros del Estado"/>
    <d v="2022-01-14T00:00:00"/>
    <s v="13-01-2022 - 30-06-2023"/>
    <s v="C:\Users\andres.prietom\JEP Colombia\Carlos Giovanni Torres Peñaranda - Contractual - Onedrive\Validación pólizas CPS\.VERIFICACIÓN DE PÓLIZAS CONTRATOS 2022\verificacion poliza contrato JEP-086-2022.pdf"/>
    <s v="N/A"/>
    <x v="1"/>
    <s v="Ingreso"/>
    <s v="N/A"/>
    <s v="COMUNICACIÓN SOCIAL Y PERIODISMO"/>
    <s v="N/A"/>
    <s v="FEMENINO"/>
    <s v="PND"/>
    <s v="https://community.secop.gov.co/Public/Tendering/OpportunityDetail/Index?noticeUID=CO1.NTC.2514293&amp;isFromPublicArea=True&amp;isModal=False"/>
    <x v="1"/>
    <n v="2022"/>
  </r>
  <r>
    <s v="JEP-087"/>
    <n v="126"/>
    <s v="JEP-087-2022"/>
    <s v="JEP-CSPO-087-2022"/>
    <s v="Mateo Ávila"/>
    <s v="N/R"/>
    <s v="Andrea Carolina Triviño Sandoval"/>
    <m/>
    <m/>
    <x v="1"/>
    <s v="1. Prestación de servicios"/>
    <n v="1015399064"/>
    <n v="1"/>
    <x v="1"/>
    <s v="NA"/>
    <s v="Prestar servicios profesionales especializados para apoyar y acompañar a la Secretaría Ejecutiva en la articulación y seguimiento de las actividades relacionadas con el despliegue territorial de la secretaría ejecutiva, teniendo en cuenta los enfoques diferencial, territorial y de género."/>
    <m/>
    <s v="Harvey Danilo Suarez Morales"/>
    <s v="Secretaría Ejecutiva"/>
    <s v="Subsecretaría Ejecutiva "/>
    <s v="Subsecretaría Ejecutiva "/>
    <s v="Angela María Mora Soto"/>
    <x v="5"/>
    <s v="N/A"/>
    <s v="N/A"/>
    <s v="N/A"/>
    <s v="Inversión"/>
    <n v="126637092"/>
    <s v="N/A"/>
    <s v="N/A"/>
    <n v="10553091"/>
    <n v="32422"/>
    <n v="29222"/>
    <n v="2018011001091"/>
    <d v="2022-01-12T00:00:00"/>
    <d v="2022-01-13T00:00:00"/>
    <s v="N/A"/>
    <s v="N/A"/>
    <s v="N/A"/>
    <s v="N/A"/>
    <n v="0"/>
    <s v="N/A"/>
    <n v="0"/>
    <s v="N/A"/>
    <n v="0"/>
    <s v="N/A"/>
    <n v="0"/>
    <n v="126637092"/>
    <s v="NO"/>
    <s v="N/A"/>
    <s v="N/A"/>
    <s v="N/A"/>
    <s v="N/A"/>
    <d v="2022-12-31T00:00:00"/>
    <d v="2022-12-31T00:00:00"/>
    <s v="NO"/>
    <s v="Bogotá D.C"/>
    <s v="Cumplimiento"/>
    <s v="63-47-101000753"/>
    <n v="0"/>
    <s v="Seguros del Estado"/>
    <d v="2022-01-12T00:00:00"/>
    <s v="12-01-2022 - 30-06-2023"/>
    <s v="SD"/>
    <s v="N/A"/>
    <x v="1"/>
    <s v="Ingreso"/>
    <s v="N/A"/>
    <s v="GOBIERNO Y RELACIONES INTERNACIONALES"/>
    <s v="N/A"/>
    <s v="FEMENINO"/>
    <s v="PND"/>
    <s v="https://community.secop.gov.co/Public/Tendering/OpportunityDetail/Index?noticeUID=CO1.NTC.2515835&amp;isFromPublicArea=True&amp;isModal=False"/>
    <x v="1"/>
    <n v="2022"/>
  </r>
  <r>
    <s v="JEP-088"/>
    <n v="155"/>
    <s v="JEP-088-2022"/>
    <s v="JEP-CSPO-088-2022"/>
    <s v="Mateo Ávila"/>
    <s v="N/R"/>
    <s v="Juan Pablo Ospina Becerra"/>
    <m/>
    <m/>
    <x v="1"/>
    <s v="1. Prestación de servicios"/>
    <n v="1032487369"/>
    <n v="1"/>
    <x v="1"/>
    <s v="NA"/>
    <s v="Prestar servicios profesionales para apoyar a la Subsecretaria Ejecutiva en el seguimiento, registro, análisis de indicadores, elaboración de informes técnicos, y sistemas de calidad y apoyo a la supervisión de los proyectos a cargo del despacho."/>
    <m/>
    <s v="Harvey Danilo Suarez Morales"/>
    <s v="Secretaría Ejecutiva"/>
    <s v="Subsecretaría Ejecutiva "/>
    <s v="Subsecretaría Ejecutiva "/>
    <s v="Angela María Mora Soto"/>
    <x v="5"/>
    <s v="N/A"/>
    <s v="N/A"/>
    <s v="N/A"/>
    <s v="Inversión"/>
    <n v="25153938"/>
    <s v="N/A"/>
    <s v="N/A"/>
    <s v="$4.192.323"/>
    <n v="24822"/>
    <n v="45322"/>
    <n v="2018011001091"/>
    <d v="2022-01-20T00:00:00"/>
    <d v="2022-01-24T00:00:00"/>
    <s v="Paula Nataly Vargas Pulido"/>
    <n v="1030603018"/>
    <n v="0"/>
    <d v="2022-02-22T00:00:00"/>
    <n v="0"/>
    <s v="N/A"/>
    <n v="0"/>
    <s v="N/A"/>
    <n v="0"/>
    <s v="N/A"/>
    <n v="0"/>
    <n v="25153938"/>
    <s v="NO"/>
    <s v="N/A"/>
    <s v="N/A"/>
    <s v="N/A"/>
    <s v="N/A"/>
    <d v="2022-06-30T00:00:00"/>
    <d v="2022-06-30T00:00:00"/>
    <s v="NO"/>
    <s v="Bogotá D.C"/>
    <s v="Cumplimiento"/>
    <s v="21-45-101358335"/>
    <n v="0"/>
    <s v="Seguros del Estado"/>
    <d v="2022-01-21T00:00:00"/>
    <s v="21-01-2022 - 01-01-2023"/>
    <s v="SD"/>
    <s v="En fecha 22/02/2022 se suscribe cesión del contrato"/>
    <x v="0"/>
    <s v="Cesión"/>
    <s v="N/A"/>
    <s v="ADMINISTRACIÓN DE EMPRESAS"/>
    <s v="N/A"/>
    <s v="FEMENINO"/>
    <s v="PND"/>
    <s v="https://community.secop.gov.co/Public/Tendering/OpportunityDetail/Index?noticeUID=CO1.NTC.2515940&amp;isFromPublicArea=True&amp;isModal=False"/>
    <x v="1"/>
    <n v="2022"/>
  </r>
  <r>
    <s v="JEP-089"/>
    <n v="505"/>
    <s v="JEP-089-2022"/>
    <s v="JEP-CSPO-089-2022"/>
    <s v="Mateo Ávila"/>
    <s v="N/R"/>
    <s v="Luis Alejandro Ballesteros Bejarano"/>
    <m/>
    <m/>
    <x v="1"/>
    <s v="1. Prestación de servicios"/>
    <n v="1030539002"/>
    <n v="1"/>
    <x v="1"/>
    <s v="NA"/>
    <s v="Prestación de servicios profesionales para el apoyo al Grupo de Análisis, Contexto y Estadística de la UIA en el desarrollo de actividades asociadas a la programación, manejo de bases de datos y migraciones de sistemas de información para atender las necesidades de la UIA a fin de facilitar la capacidad investigativa."/>
    <m/>
    <s v="Harvey Danilo Suarez Morales"/>
    <s v="Secretaría Ejecutiva"/>
    <s v="Unidad de Investigación y Acusación"/>
    <s v="Unidad de Investigación y Acusación"/>
    <s v="Luz Helena Morales Garay"/>
    <x v="20"/>
    <s v="N/A"/>
    <s v="N/A"/>
    <s v="N/A"/>
    <s v="Inversión"/>
    <n v="86737716"/>
    <s v="N/A"/>
    <s v="N/A"/>
    <n v="7228143"/>
    <n v="26422"/>
    <n v="33422"/>
    <n v="2018011001091"/>
    <d v="2022-01-14T00:00:00"/>
    <d v="2022-01-18T00:00:00"/>
    <s v="Carlos Arturo Canchéala Espejo"/>
    <s v="9727077 - 0"/>
    <s v="N/A"/>
    <d v="2022-08-30T00:00:00"/>
    <n v="0"/>
    <s v="N/A"/>
    <n v="0"/>
    <s v="N/A"/>
    <n v="0"/>
    <s v="N/A"/>
    <n v="0"/>
    <n v="86737716"/>
    <s v="NO"/>
    <s v="N/A"/>
    <s v="N/A"/>
    <s v="N/A"/>
    <s v="N/A"/>
    <d v="2022-12-31T00:00:00"/>
    <d v="2022-12-31T00:00:00"/>
    <s v="NO"/>
    <s v="Bogotá D.C"/>
    <s v="Cumplimiento"/>
    <s v="15-47-101008299"/>
    <n v="0"/>
    <s v="Seguros del Estado"/>
    <d v="2022-01-17T00:00:00"/>
    <s v="16-01-2022 - 30-06-2023"/>
    <s v="SD"/>
    <s v="En fecha del 1 de septiembre se publicó la cesión del cto JEP-089-2022 a partir del 1 de sept - Carlos Arturo canchéala espejo- UIA"/>
    <x v="1"/>
    <s v="Cesión"/>
    <s v="N/A"/>
    <s v="INGENIERÍA ELECTRÓNICA Y DE TELECOMUNICACIONES"/>
    <s v="N/A"/>
    <s v="MASCULINO"/>
    <s v="NR"/>
    <s v="https://community.secop.gov.co/Public/Tendering/OpportunityDetail/Index?noticeUID=CO1.NTC.2516123&amp;isFromPublicArea=True&amp;isModal=False"/>
    <x v="1"/>
    <n v="2022"/>
  </r>
  <r>
    <s v="JEP-090"/>
    <n v="551"/>
    <s v="JEP-090-2022"/>
    <s v="JEP-CSPO-090-2022"/>
    <s v="Clara Torres"/>
    <s v="N/R"/>
    <s v="Jaime Alberto Barrientos Varela"/>
    <m/>
    <m/>
    <x v="1"/>
    <s v="1. Prestación de servicios"/>
    <n v="79557408"/>
    <n v="1"/>
    <x v="1"/>
    <s v="NA"/>
    <s v="Prestar servicios profesionales para apoyar a la Subdirección de Comunicaciones en la producción y distribución de contenidos para la difusión de contenidos públicos e internos en desarrollo de la estrategia y la Politica de Comunicaciones. "/>
    <m/>
    <s v="Harvey Danilo Suarez Morales"/>
    <s v="Secretaría Ejecutiva"/>
    <s v="Secretaría Ejecutiva"/>
    <s v="Subdirección de Comunicaciones"/>
    <s v="Hernando Salazar Palacio"/>
    <x v="14"/>
    <s v="N/A"/>
    <s v="N/A"/>
    <s v="N/A"/>
    <s v="Inversión"/>
    <n v="111631448"/>
    <s v="N/A"/>
    <s v="N/A"/>
    <s v="$9.541.150"/>
    <n v="34622"/>
    <n v="29722"/>
    <n v="2018011000954"/>
    <d v="2022-01-12T00:00:00"/>
    <d v="2022-01-13T00:00:00"/>
    <s v="N/A"/>
    <s v="N/A"/>
    <s v="N/A"/>
    <s v="N/A"/>
    <n v="0"/>
    <s v="N/A"/>
    <n v="0"/>
    <s v="N/A"/>
    <n v="0"/>
    <s v="N/A"/>
    <n v="0"/>
    <n v="111631448"/>
    <s v="NO"/>
    <s v="N/A"/>
    <s v="N/A"/>
    <s v="N/A"/>
    <s v="N/A"/>
    <d v="2022-12-31T00:00:00"/>
    <d v="2022-12-31T00:00:00"/>
    <s v="NO"/>
    <s v="Bogotá D.C"/>
    <s v="Cumplimiento"/>
    <s v="14-47-101013868"/>
    <n v="0"/>
    <s v="Seguros del Estado"/>
    <d v="2022-01-13T00:00:00"/>
    <s v="12-01-2022 - 07-07-2023"/>
    <s v="https://jepcolombia-my.sharepoint.com/personal/carlos_torres_jep_gov_co/_layouts/15/onedrive.aspx?q=090&amp;searchScope=folder&amp;id=%2Fpersonal%2Fcarlos%5Ftorres%5Fjep%5Fgov%5Fco%2FDocuments%2FDocumentos%2FContractual%2FContractual%20%2D%20Onedrive%2FValidaci%C3%B3n%20p%C3%B3lizas%20CPS%2F%2EVERIFICACI%C3%93N%20DE%20P%C3%93LIZAS%20CONTRATOS%202022%2FVerificaci%C3%B3n%20p%C3%B3liza%20contrato%20JEP%2D090%2D2022%2Epdf&amp;parent=%2Fpersonal%2Fcarlos%5Ftorres%5Fjep%5Fgov%5Fco%2FDocuments%2FDocumentos%2FContractual%2FContractual%20%2D%20Onedrive%2FValidaci%C3%B3n%20p%C3%B3lizas%20CPS%2F%2EVERIFICACI%C3%93N%20DE%20P%C3%93LIZAS%20CONTRATOS%202022&amp;parentview=7"/>
    <s v="N/A"/>
    <x v="1"/>
    <s v="Ingreso"/>
    <s v="N/A"/>
    <s v="COMUNICACIÓN SOCIAL Y PERIODISMO"/>
    <s v="N/A"/>
    <s v="MASCULINO"/>
    <s v="PND"/>
    <s v="https://community.secop.gov.co/Public/Tendering/OpportunityDetail/Index?noticeUID=CO1.NTC.2520753&amp;isFromPublicArea=True&amp;isModal=False"/>
    <x v="1"/>
    <n v="2022"/>
  </r>
  <r>
    <s v="JEP-091"/>
    <n v="202"/>
    <s v="JEP-091-2022"/>
    <s v="JEP-CSPO-091-2022"/>
    <s v="Clara Torres"/>
    <s v="N/R"/>
    <s v="Violeta Florez Botero"/>
    <m/>
    <m/>
    <x v="1"/>
    <s v="1. Prestación de servicios"/>
    <n v="43976503"/>
    <n v="8"/>
    <x v="1"/>
    <s v="NA"/>
    <s v="Prestar servicios profesionales para apoyar al Departamento de Atención a Víctimas en la región de Antioquia,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4328333"/>
    <s v="N/A"/>
    <s v="N/A"/>
    <n v="7228143"/>
    <n v="40122"/>
    <n v="39222"/>
    <n v="2018011001091"/>
    <d v="2022-01-19T00:00:00"/>
    <d v="2022-01-21T00:00:00"/>
    <s v="N/A"/>
    <s v="N/A"/>
    <s v="N/A"/>
    <s v="N/A"/>
    <n v="0"/>
    <s v="N/A"/>
    <n v="0"/>
    <s v="N/A"/>
    <n v="0"/>
    <s v="N/A"/>
    <n v="0"/>
    <n v="84328333"/>
    <s v="NO"/>
    <s v="N/A"/>
    <s v="N/A"/>
    <s v="N/A"/>
    <s v="N/A"/>
    <d v="2022-12-31T00:00:00"/>
    <d v="2022-12-31T00:00:00"/>
    <s v="NO"/>
    <s v="Medellín con desplazamiento en la región de Antioquia"/>
    <s v="Cumplimiento"/>
    <s v="65-47-101006611"/>
    <n v="0"/>
    <s v="Seguros del Estado"/>
    <d v="2022-01-21T00:00:00"/>
    <s v="19-01-2022 - 01- 07-2023"/>
    <s v="C:\Users\andres.prietom\JEP Colombia\Carlos Giovanni Torres Peñaranda - Contractual - Onedrive\Validación pólizas CPS\.VERIFICACIÓN DE PÓLIZAS CONTRATOS 2022\Verificación póliza contrato JEP-091-2022.pdf"/>
    <s v="N/A"/>
    <x v="1"/>
    <s v="Ingreso"/>
    <s v="N/A"/>
    <s v="DERECHO"/>
    <s v="N/A"/>
    <s v="FEMENINO"/>
    <s v="PND"/>
    <s v="https://community.secop.gov.co/Public/Tendering/OpportunityDetail/Index?noticeUID=CO1.NTC.2532402&amp;isFromPublicArea=True&amp;isModal=False"/>
    <x v="1"/>
    <n v="2022"/>
  </r>
  <r>
    <s v="JEP-092"/>
    <n v="204"/>
    <s v="JEP-092-2022"/>
    <s v="JEP-CSPO-092-2022"/>
    <s v="Clara Torres"/>
    <s v="N/R"/>
    <s v="German Nelinho Martinez Hernandez"/>
    <m/>
    <m/>
    <x v="1"/>
    <s v="1. Prestación de servicios"/>
    <n v="92538191"/>
    <n v="3"/>
    <x v="1"/>
    <s v="NA"/>
    <s v="Prestar servicios profesionales para apoyar al Departamento de Atención a Víctimas en la región de Sucre, Magdalena, Bolívar, Córdoba, Atlántico, La Guajira y Cesár,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4328333"/>
    <s v="N/A"/>
    <s v="N/A"/>
    <s v="$7.228.143"/>
    <n v="40222"/>
    <n v="33222"/>
    <s v="2018011001091_x0009_"/>
    <d v="2022-01-15T00:00:00"/>
    <d v="2022-01-19T00:00:00"/>
    <s v="N/A"/>
    <s v="N/A"/>
    <s v="N/A"/>
    <s v="N/A"/>
    <n v="0"/>
    <s v="N/A"/>
    <n v="0"/>
    <s v="N/A"/>
    <n v="0"/>
    <s v="N/A"/>
    <n v="0"/>
    <n v="84328333"/>
    <s v="NO"/>
    <s v="N/A"/>
    <s v="N/A"/>
    <s v="N/A"/>
    <s v="N/A"/>
    <d v="2022-12-31T00:00:00"/>
    <d v="2022-12-31T00:00:00"/>
    <s v="NO"/>
    <s v=" ciudad de Corozal_x000a_con desplazamiento en la región de Sucre, Magdalena, Bolívar, Córdoba, Atlántico, La_x000a_Guajira y Cesár"/>
    <s v="Cumplimiento"/>
    <s v="36-47-101001037"/>
    <n v="2"/>
    <s v="Seguros del Estado"/>
    <d v="2022-01-18T00:00:00"/>
    <s v="15-01-2022 - 05-07-2023"/>
    <s v="C:\Users\andres.prietom\JEP Colombia\Carlos Giovanni Torres Peñaranda - Contractual - Onedrive\Validación pólizas CPS\.VERIFICACIÓN DE PÓLIZAS CONTRATOS 2022\Verificación póliza contrato JEP-092-2022.pdf"/>
    <s v="N/A"/>
    <x v="1"/>
    <s v="Ingreso"/>
    <s v="N/A"/>
    <s v="DERECHO"/>
    <s v="N/A"/>
    <s v="MASCULINO"/>
    <s v="PND"/>
    <s v="https://community.secop.gov.co/Public/Tendering/OpportunityDetail/Index?noticeUID=CO1.NTC.2540422&amp;isFromPublicArea=True&amp;isModal=False"/>
    <x v="1"/>
    <n v="2022"/>
  </r>
  <r>
    <s v="JEP-093"/>
    <n v="213"/>
    <s v="JEP-093-2022"/>
    <s v="JEP-CSPO-093-2022"/>
    <s v="Clara Torres"/>
    <s v="N/R"/>
    <s v="Eliana Carolina Amador Ladino "/>
    <m/>
    <m/>
    <x v="1"/>
    <s v="1. Prestación de servicios"/>
    <n v="1121854055"/>
    <n v="1"/>
    <x v="1"/>
    <s v="NA"/>
    <s v="Prestar servicios profesionales para apoyar al Departamento de Atención a Víctimas en la región de Meta, Arauca, Guaviare y Casanare,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4328333"/>
    <s v="N/A"/>
    <s v="N/A"/>
    <n v="7228143"/>
    <n v="40522"/>
    <n v="3122"/>
    <s v="_x0009__x000a_2018011001091"/>
    <d v="2022-01-15T00:00:00"/>
    <d v="2022-01-18T00:00:00"/>
    <s v="N/A"/>
    <s v="N/A"/>
    <s v="N/A"/>
    <s v="N/A"/>
    <n v="0"/>
    <s v="N/A"/>
    <n v="0"/>
    <s v="N/A"/>
    <n v="0"/>
    <s v="N/A"/>
    <n v="0"/>
    <n v="84328333"/>
    <s v="NO"/>
    <s v="N/A"/>
    <s v="N/A"/>
    <s v="N/A"/>
    <s v="N/A"/>
    <d v="2022-12-31T00:00:00"/>
    <d v="2022-12-31T00:00:00"/>
    <s v="NO"/>
    <s v="Villavicencio con desplazamiento en la región de Meta, Arauca, Guaviare y Casanare"/>
    <s v="Cumplimiento"/>
    <s v="30-47-101001958"/>
    <n v="0"/>
    <s v="Seguros del Estado"/>
    <d v="2022-01-13T00:00:00"/>
    <s v="13-01-20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3%2D2022%2Epdf&amp;parent=%2Fpersonal%2Fcarlos%5Ftorres%5Fjep%5Fgov%5Fco%2FDocuments%2FDocumentos%2FContractual%2FContractual%20%2D%20Onedrive%2FValidaci%C3%B3n%20p%C3%B3lizas%20CPS%2F%2EVERIFICACI%C3%93N%20DE%20P%C3%93LIZAS%20CONTRATOS%202022"/>
    <s v="N/A"/>
    <x v="1"/>
    <s v="Ingreso"/>
    <s v="N/A"/>
    <s v="DERECHO"/>
    <s v="N/A"/>
    <s v="FEMENINO"/>
    <s v="PND"/>
    <s v="https://community.secop.gov.co/Public/Tendering/OpportunityDetail/Index?noticeUID=CO1.NTC.2533490&amp;isFromPublicArea=True&amp;isModal=False"/>
    <x v="1"/>
    <n v="2022"/>
  </r>
  <r>
    <s v="JEP-094"/>
    <n v="215"/>
    <s v="JEP-094-2022"/>
    <s v="JEP-CSPO-094-2022"/>
    <s v="Clara Torres"/>
    <s v="N/R"/>
    <s v="Laura Annick Mendez Garcia"/>
    <m/>
    <m/>
    <x v="1"/>
    <s v="1. Prestación de servicios"/>
    <n v="1090362331"/>
    <n v="4"/>
    <x v="1"/>
    <s v="NA"/>
    <s v="Prestar servicios profesionales para apoyar al Departamento de Atención a Víctimas en la región de Norte de Santander, Santander y región que conforma el Magdalena Medio,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4328333"/>
    <s v="N/A"/>
    <s v="N/A"/>
    <s v="$7.228.143"/>
    <n v="40622"/>
    <n v="37022"/>
    <n v="2018011001091"/>
    <d v="2022-01-18T00:00:00"/>
    <d v="2022-01-19T00:00:00"/>
    <s v="N/A"/>
    <s v="N/A"/>
    <s v="N/A"/>
    <s v="N/A"/>
    <n v="0"/>
    <s v="N/A"/>
    <n v="0"/>
    <s v="N/A"/>
    <n v="0"/>
    <s v="N/A"/>
    <n v="0"/>
    <n v="84328333"/>
    <s v="NO"/>
    <s v="N/A"/>
    <s v="N/A"/>
    <s v="N/A"/>
    <s v="N/A"/>
    <d v="2022-12-31T00:00:00"/>
    <d v="2022-12-31T00:00:00"/>
    <s v="NO"/>
    <s v="ciudad de Cúcuta_x000a_con desplazamiento en la región de Norte de Santander, Santander y región que_x000a_conforma el Magdalena Medio"/>
    <s v="Cumplimiento"/>
    <s v="36-47-101001035"/>
    <n v="2"/>
    <s v="Seguros del Estado"/>
    <d v="2022-01-19T00:00:00"/>
    <s v="18-01-2022 - 09-07-2023"/>
    <s v="https://jepcolombia-my.sharepoint.com/personal/carlos_torres_jep_gov_co/_layouts/15/onedrive.aspx?q=094&amp;searchScope=folder&amp;id=%2Fpersonal%2Fcarlos%5Ftorres%5Fjep%5Fgov%5Fco%2FDocuments%2FDocumentos%2FContractual%2FContractual%20%2D%20Onedrive%2FValidaci%C3%B3n%20p%C3%B3lizas%20CPS%2F%2EVERIFICACI%C3%93N%20DE%20P%C3%93LIZAS%20CONTRATOS%202022%2FVerificaci%C3%B3n%20p%C3%B3liza%20contrato%20JEP%2D094%2D2022%2Epdf&amp;parent=%2Fpersonal%2Fcarlos%5Ftorres%5Fjep%5Fgov%5Fco%2FDocuments%2FDocumentos%2FContractual%2FContractual%20%2D%20Onedrive%2FValidaci%C3%B3n%20p%C3%B3lizas%20CPS%2F%2EVERIFICACI%C3%93N%20DE%20P%C3%93LIZAS%20CONTRATOS%202022&amp;parentview=7"/>
    <s v="N/A"/>
    <x v="1"/>
    <s v="Ingreso"/>
    <s v="N/A"/>
    <s v="DERECHO"/>
    <s v="N/A"/>
    <s v="FEMENINO"/>
    <s v="PND"/>
    <s v="https://community.secop.gov.co/Public/Tendering/OpportunityDetail/Index?noticeUID=CO1.NTC.2536703&amp;isFromPublicArea=True&amp;isModal=False"/>
    <x v="1"/>
    <n v="2022"/>
  </r>
  <r>
    <s v="JEP-095"/>
    <n v="230"/>
    <s v="JEP-095-2022"/>
    <s v="JEP-CSPO-095-2022"/>
    <s v="Clara Torres"/>
    <s v="N/R"/>
    <s v="Paula Andrea Moreno Serrano"/>
    <m/>
    <m/>
    <x v="1"/>
    <s v="1. Prestación de servicios"/>
    <n v="52258958"/>
    <n v="8"/>
    <x v="1"/>
    <s v="NA"/>
    <s v="Prestar servicios profesionales para apoyar al Departamento de Enfoques Diferenciales  en el desarrollo de la estrategia para la implementación de la perspectiva de interseccionalidad de los enfoques diferenciales, en el marco de los ejes de interés estratégico de la JEP. "/>
    <m/>
    <s v="Harvey Danilo Suarez Morales"/>
    <s v="Secretaría Ejecutiva"/>
    <s v="Subsecretaría Ejecutiva "/>
    <s v="Departamento de Enfoques Diferenciales "/>
    <s v="Maria Elena Tobar Gutiérrez"/>
    <x v="6"/>
    <s v="Olivia de Jesús Clavijo Ortiz"/>
    <s v="N/A"/>
    <s v="N/A"/>
    <s v="Inversión"/>
    <n v="98881008"/>
    <s v="N/A"/>
    <s v="N/A"/>
    <n v="8240084"/>
    <n v="24522"/>
    <n v="29822"/>
    <n v="2018011001091"/>
    <d v="2022-01-12T00:00:00"/>
    <d v="2022-01-17T00:00:00"/>
    <s v="N/A"/>
    <s v="N/A"/>
    <s v="N/A"/>
    <s v="N/A"/>
    <n v="0"/>
    <s v="N/A"/>
    <n v="0"/>
    <s v="N/A"/>
    <n v="0"/>
    <s v="N/A"/>
    <n v="0"/>
    <n v="98881008"/>
    <s v="NO"/>
    <s v="N/A"/>
    <s v="N/A"/>
    <s v="N/A"/>
    <s v="N/A"/>
    <d v="2022-12-31T00:00:00"/>
    <d v="2022-12-31T00:00:00"/>
    <s v="NO"/>
    <s v="Bogotá D.C"/>
    <s v="Cumplimiento"/>
    <s v="21-45-101357431"/>
    <n v="0"/>
    <s v="Seguros del Estado"/>
    <d v="2022-01-13T00:00:00"/>
    <s v="31-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5%2D2022%2Epdf&amp;parent=%2Fpersonal%2Fcarlos%5Ftorres%5Fjep%5Fgov%5Fco%2FDocuments%2FDocumentos%2FContractual%2FContractual%20%2D%20Onedrive%2FValidaci%C3%B3n%20p%C3%B3lizas%20CPS%2F%2EVERIFICACI%C3%93N%20DE%20P%C3%93LIZAS%20CONTRATOS%202022"/>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l 15 de julio de 2022 se publica el acta de terminación anticipada del contrato "/>
    <x v="0"/>
    <s v="Terminación anticipada"/>
    <s v="N/A"/>
    <s v="SOCIOLOGÍA"/>
    <s v="N/A"/>
    <s v="MASCULINO"/>
    <s v="PND"/>
    <s v="https://community.secop.gov.co/Public/Tendering/OpportunityDetail/Index?noticeUID=CO1.NTC.2523020&amp;isFromPublicArea=True&amp;isModal=False"/>
    <x v="1"/>
    <n v="2022"/>
  </r>
  <r>
    <s v="JEP-096"/>
    <n v="554"/>
    <s v="JEP-096-2022"/>
    <s v="JEP-CSPO-096-2022"/>
    <s v="Ángela Esquivel "/>
    <s v="N/R"/>
    <s v="Jose Miguel Baragan Parra"/>
    <m/>
    <m/>
    <x v="1"/>
    <s v="1. Prestación de servicios"/>
    <s v="1.110.550.069_x000d_"/>
    <n v="7"/>
    <x v="1"/>
    <s v="NA"/>
    <s v="Prestar servicios profesionales para apoyar a la subdirección de comunicaciones en la elaboración y difusión de contenidos periodísticos, y en el manejo de las distintas redes sociales de la jurisdicción, en desarrollo de la estrategia y la política de comunicaciones."/>
    <m/>
    <s v="Harvey Danilo Suarez Morales"/>
    <s v="Secretaría Ejecutiva"/>
    <s v="Secretaría Ejecutiva"/>
    <s v="Subdirección de Comunicaciones"/>
    <s v="Hernando Salazar Palacio"/>
    <x v="14"/>
    <s v="N/A"/>
    <s v="N/A"/>
    <s v="N/A"/>
    <s v="Inversión"/>
    <n v="77803735"/>
    <s v="N/A"/>
    <s v="N/A"/>
    <s v="$6.649.892"/>
    <n v="34722"/>
    <n v="31422"/>
    <n v="2018011000954"/>
    <d v="2022-01-13T00:00:00"/>
    <d v="2022-01-17T00:00:00"/>
    <s v="N/A"/>
    <s v="N/A"/>
    <s v="N/A"/>
    <s v="N/A"/>
    <n v="0"/>
    <s v="N/A"/>
    <n v="0"/>
    <s v="N/A"/>
    <n v="0"/>
    <s v="N/A"/>
    <n v="0"/>
    <n v="77803735"/>
    <s v="NO"/>
    <s v="N/A"/>
    <s v="N/A"/>
    <s v="N/A"/>
    <s v="N/A"/>
    <d v="2022-12-31T00:00:00"/>
    <d v="2022-12-31T00:00:00"/>
    <s v="NO"/>
    <s v="Bogotá D.C"/>
    <s v="Cumplimiento"/>
    <s v="11-47-101010762"/>
    <n v="0"/>
    <s v="Seguros del Estado"/>
    <d v="2022-01-14T00:00:00"/>
    <s v="13-01-2022 - 10-07-2023"/>
    <s v="C:\Users\andres.prietom\JEP Colombia\Carlos Giovanni Torres Peñaranda - Contractual - Onedrive\Validación pólizas CPS\.VERIFICACIÓN DE PÓLIZAS CONTRATOS 2022\verificacion poliza contrato JEP-096-2022.pdf"/>
    <s v="En fecha 04/06/2022 se suscribe suspensión del contrato desde el 6 al 15 de junio de_x000a_2022"/>
    <x v="1"/>
    <s v="Ingreso"/>
    <s v="N/A"/>
    <s v="PERIODISMO Y OPINIÓN PÚBLICA"/>
    <s v="N/A"/>
    <s v="MASCULINO"/>
    <s v="PND"/>
    <s v="https://community.secop.gov.co/Public/Tendering/OpportunityDetail/Index?noticeUID=CO1.NTC.2516862&amp;isFromPublicArea=True&amp;isModal=False"/>
    <x v="1"/>
    <n v="2022"/>
  </r>
  <r>
    <s v="JEP-097"/>
    <n v="208"/>
    <s v="JEP-097-2022"/>
    <s v="JEP-CSPO-097-2022"/>
    <s v="Clara Torres"/>
    <s v="N/R"/>
    <s v="Ferney Parra Camacho"/>
    <m/>
    <m/>
    <x v="1"/>
    <s v="1. Prestación de servicios"/>
    <n v="17689694"/>
    <n v="0"/>
    <x v="1"/>
    <s v="NA"/>
    <s v="Prestar servicios profesionales para apoyar al Departamento de Atención a Víctimas en la región de  Caquetá, Huila, Putumayo y Tolima,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4328333"/>
    <s v="N/A"/>
    <s v="N/A"/>
    <n v="7228143"/>
    <n v="40322"/>
    <n v="35422"/>
    <n v="2018011001091"/>
    <d v="2022-01-13T00:00:00"/>
    <d v="2022-01-18T00:00:00"/>
    <s v="N/A"/>
    <s v="N/A"/>
    <s v="N/A"/>
    <s v="N/A"/>
    <n v="0"/>
    <s v="N/A"/>
    <n v="0"/>
    <s v="N/A"/>
    <n v="0"/>
    <s v="N/A"/>
    <n v="0"/>
    <n v="84328333"/>
    <s v="NO"/>
    <s v="N/A"/>
    <s v="N/A"/>
    <s v="N/A"/>
    <s v="N/A"/>
    <d v="2022-12-31T00:00:00"/>
    <d v="2022-12-31T00:00:00"/>
    <s v="NO"/>
    <s v="Florencia con desplazamiento en la región de Caquetá, Huila, Putumayo y Tolima"/>
    <s v="Cumplimiento"/>
    <s v="61-47-101003106"/>
    <n v="0"/>
    <s v="Seguros del Estado"/>
    <d v="2022-01-13T00:00:00"/>
    <s v="13-07-2022 - 10-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7%2D2022%2Epdf&amp;parent=%2Fpersonal%2Fcarlos%5Ftorres%5Fjep%5Fgov%5Fco%2FDocuments%2FDocumentos%2FContractual%2FContractual%20%2D%20Onedrive%2FValidaci%C3%B3n%20p%C3%B3lizas%20CPS%2F%2EVERIFICACI%C3%93N%20DE%20P%C3%93LIZAS%20CONTRATOS%202022"/>
    <s v="N/A"/>
    <x v="1"/>
    <s v="Ingreso"/>
    <s v="N/A"/>
    <s v="DERECHO"/>
    <s v="N/A"/>
    <s v="MASCULINO"/>
    <s v="PND"/>
    <s v="https://community.secop.gov.co/Public/Tendering/OpportunityDetail/Index?noticeUID=CO1.NTC.2536822&amp;isFromPublicArea=True&amp;isModal=False"/>
    <x v="1"/>
    <n v="2022"/>
  </r>
  <r>
    <s v="JEP-098"/>
    <n v="211"/>
    <s v="JEP-098-2022"/>
    <s v="JEP-CSPO-098-2022"/>
    <s v="Clara Torres"/>
    <s v="N/R"/>
    <s v="Salomon Gutierrez Gamba"/>
    <m/>
    <m/>
    <x v="1"/>
    <s v="1. Prestación de servicios"/>
    <n v="18223146"/>
    <n v="1"/>
    <x v="1"/>
    <s v="NA"/>
    <s v="Prestar servicios profesionales para apoyar al Departamento de Atención a Víctimas en la región de Guaviare, Meta, Casanare y Arauca,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4328333"/>
    <s v="N/A"/>
    <s v="N/A"/>
    <s v="$7.228.143"/>
    <n v="40422"/>
    <n v="39322"/>
    <n v="2018011001091"/>
    <d v="2022-01-19T00:00:00"/>
    <d v="2022-01-20T00:00:00"/>
    <s v="N/A"/>
    <s v="N/A"/>
    <s v="N/A"/>
    <s v="N/A"/>
    <n v="0"/>
    <s v="N/A"/>
    <n v="0"/>
    <s v="N/A"/>
    <n v="0"/>
    <s v="N/A"/>
    <n v="0"/>
    <n v="84328333"/>
    <s v="NO"/>
    <s v="N/A"/>
    <s v="N/A"/>
    <s v="N/A"/>
    <s v="N/A"/>
    <d v="2022-12-31T00:00:00"/>
    <d v="2022-12-31T00:00:00"/>
    <s v="NO"/>
    <s v="San José_x000a_de Guaviare con desplazamiento en la región de Guaviare, Meta, Casanare y Arauca"/>
    <s v="Cumplimiento"/>
    <s v="30-47-101001966"/>
    <n v="1"/>
    <s v="Seguros del Estado"/>
    <d v="2022-01-19T00:00:00"/>
    <s v="14-01-2022 - 01-07-2023"/>
    <s v="C:\Users\andres.prietom\JEP Colombia\Carlos Giovanni Torres Peñaranda - Contractual - Onedrive\Validación pólizas CPS\.VERIFICACIÓN DE PÓLIZAS CONTRATOS 2022\Verificación póliza contrato JEP-098-2022.pdf"/>
    <s v="N/A"/>
    <x v="1"/>
    <s v="Ingreso"/>
    <s v="N/A"/>
    <s v="DERECHO"/>
    <s v="N/A"/>
    <s v="MASCULINO"/>
    <s v="PND"/>
    <s v="https://community.secop.gov.co/Public/Tendering/OpportunityDetail/Index?noticeUID=CO1.NTC.2540931&amp;isFromPublicArea=True&amp;isModal=False"/>
    <x v="1"/>
    <n v="2022"/>
  </r>
  <r>
    <s v="JEP-099"/>
    <s v="N/A"/>
    <s v="JEP-099-2022"/>
    <s v="JEP-CSPO-099-2022"/>
    <s v="Mateo Ávila"/>
    <s v="N/R"/>
    <s v="CANCELADO"/>
    <m/>
    <m/>
    <x v="1"/>
    <s v="1. Prestación de servicios"/>
    <n v="51848419"/>
    <m/>
    <x v="1"/>
    <s v="NA"/>
    <s v="CANCELADO"/>
    <m/>
    <s v="Cancelado"/>
    <s v="Cancelado"/>
    <s v="Cancelado"/>
    <s v="Cancelado"/>
    <s v="N/A"/>
    <x v="21"/>
    <s v="N/A"/>
    <s v="N/A"/>
    <s v="N/A"/>
    <s v="Cancelado"/>
    <s v="Cancelado"/>
    <s v="N/A"/>
    <s v="N/A"/>
    <s v="N/A"/>
    <s v="N/A"/>
    <s v="N/A"/>
    <s v="N/A"/>
    <s v="N/A"/>
    <s v="N/A"/>
    <s v="N/A"/>
    <s v="N/A"/>
    <s v="N/A"/>
    <s v="N/A"/>
    <n v="0"/>
    <s v="N/A"/>
    <n v="0"/>
    <s v="N/A"/>
    <n v="0"/>
    <s v="N/A"/>
    <m/>
    <s v="Cancelado"/>
    <s v="NO"/>
    <s v="N/A"/>
    <s v="N/A"/>
    <s v="N/A"/>
    <s v="N/A"/>
    <s v="N/A"/>
    <s v="N/A"/>
    <s v="NO"/>
    <s v="N/A"/>
    <s v="N/A"/>
    <s v="N/A"/>
    <s v="N/A"/>
    <s v="N/A"/>
    <s v="N/A"/>
    <s v="N/A"/>
    <m/>
    <s v="CANCELADO"/>
    <x v="2"/>
    <s v="Ninguna"/>
    <m/>
    <s v="N/A"/>
    <s v="N/A"/>
    <s v="N/A"/>
    <s v="N/A"/>
    <s v="N/A"/>
    <x v="2"/>
    <e v="#VALUE!"/>
  </r>
  <r>
    <s v="JEP-100"/>
    <n v="102"/>
    <s v="JEP-100-2022"/>
    <s v="JEP-CSPO-100-2022"/>
    <s v="Vanessa Jiménez "/>
    <s v="N/R"/>
    <s v="Jose Alejandro Montaño Rodriguez"/>
    <m/>
    <m/>
    <x v="1"/>
    <s v="1. Prestación de servicios"/>
    <n v="19460742"/>
    <n v="9"/>
    <x v="1"/>
    <s v="NA"/>
    <s v="Prestar servicios de apoyo a la subdirección de recursos físicos e infraestructura en la gestión de los documentos que se generen en el grupo de almacén e inventarios."/>
    <m/>
    <s v="Harvey Danilo Suarez Morales"/>
    <s v="Secretaría Ejecutiva"/>
    <s v="Dirección Administrativa y Financiera"/>
    <s v="Subdirección de Recursos Físicos e Infraestructura"/>
    <s v="Gabriel Amado Pardo"/>
    <x v="12"/>
    <s v="Ariadna Lorena Alfonso (Octubre 18 a Noviembre 8)"/>
    <s v="N/A"/>
    <s v="N/A"/>
    <s v="Funcionamiento"/>
    <n v="23679371"/>
    <s v="N/A"/>
    <s v="N/A"/>
    <s v="$2.023.879"/>
    <n v="31122"/>
    <n v="58122"/>
    <s v="N/A"/>
    <d v="2022-01-25T00:00:00"/>
    <d v="2022-01-27T00:00:00"/>
    <s v="N/A"/>
    <s v="N/A"/>
    <s v="N/A"/>
    <s v="N/A"/>
    <n v="0"/>
    <s v="N/A"/>
    <n v="0"/>
    <s v="N/A"/>
    <n v="0"/>
    <s v="N/A"/>
    <n v="0"/>
    <n v="23679371"/>
    <s v="NO"/>
    <s v="N/A"/>
    <s v="N/A"/>
    <s v="N/A"/>
    <s v="N/A"/>
    <d v="2022-12-31T00:00:00"/>
    <d v="2022-12-31T00:00:00"/>
    <s v="NO"/>
    <s v="Bogotá D.C"/>
    <s v="Cumplimiento"/>
    <s v="63-47-101000823"/>
    <n v="0"/>
    <s v="Seguros del Estado"/>
    <d v="2022-01-26T00:00:00"/>
    <s v="25/01/2022 - 30/06/2023"/>
    <s v="C:\Users\andres.prietom\JEP Colombia\Carlos Giovanni Torres Peñaranda - Contractual - Onedrive\Validación pólizas CPS\.VERIFICACIÓN DE PÓLIZAS CONTRATOS 2022\Verificación póliza JEP 100 2022.PNG"/>
    <s v="N/A"/>
    <x v="1"/>
    <s v="Ingreso"/>
    <s v="N/A"/>
    <s v="N/A"/>
    <s v="N/A"/>
    <s v="MASCULINO"/>
    <s v="PND"/>
    <s v="https://community.secop.gov.co/Public/Tendering/OpportunityDetail/Index?noticeUID=CO1.NTC.2520648&amp;isFromPublicArea=True&amp;isModal=False"/>
    <x v="1"/>
    <n v="2022"/>
  </r>
  <r>
    <s v="JEP-101"/>
    <n v="91"/>
    <s v="JEP-101-2022"/>
    <s v="JEP-CSPO-101-2022"/>
    <s v="Vanessa Jiménez "/>
    <s v="N/R"/>
    <s v="Yazmin Liliana Moreno Cruz "/>
    <m/>
    <m/>
    <x v="1"/>
    <s v="1. Prestación de servicios"/>
    <n v="52100858"/>
    <n v="0"/>
    <x v="1"/>
    <s v="NA"/>
    <s v="Prestar servicios de apoyo a la subdirección de recursos físicos e infraestructura en las actividades requeridas para tramitar los desplazamientos de la UIA para la implementación de la justicia transicional y restaurativa."/>
    <m/>
    <s v="Harvey Danilo Suarez Morales"/>
    <s v="Secretaría Ejecutiva"/>
    <s v="Dirección Administrativa y Financiera"/>
    <s v="Subdirección de Recursos Físicos e Infraestructura"/>
    <s v="Gabriel Amado Pardo"/>
    <x v="12"/>
    <s v="Ariadna Lorena Alfonso (Octubre 18 a Noviembre 8)"/>
    <s v="N/A"/>
    <s v="N/A"/>
    <s v="Inversión"/>
    <n v="42284619"/>
    <s v="N/A"/>
    <s v="N/A"/>
    <n v="3614070"/>
    <n v="44022"/>
    <n v="31322"/>
    <n v="2018011001091"/>
    <d v="2022-01-13T00:00:00"/>
    <d v="2022-01-17T00:00:00"/>
    <s v="N/A"/>
    <s v="N/A"/>
    <s v="N/A"/>
    <s v="N/A"/>
    <n v="0"/>
    <s v="N/A"/>
    <n v="0"/>
    <s v="N/A"/>
    <n v="0"/>
    <s v="N/A"/>
    <n v="0"/>
    <n v="42284619"/>
    <s v="NO"/>
    <s v="N/A"/>
    <s v="N/A"/>
    <s v="N/A"/>
    <s v="N/A"/>
    <d v="2022-12-31T00:00:00"/>
    <d v="2022-12-31T00:00:00"/>
    <s v="NO"/>
    <s v="Bogotá D.C"/>
    <s v="Cumplimiento"/>
    <s v="63-47-101000758"/>
    <n v="0"/>
    <s v="Seguros del Estado"/>
    <d v="2022-01-13T00:00:00"/>
    <s v="13-01-2022 - 30-06-2023"/>
    <s v="https://jepcolombia-my.sharepoint.com/personal/carlos_torres_jep_gov_co/_layouts/15/onedrive.aspx?q=101&amp;searchScope=folder&amp;id=%2Fpersonal%2Fcarlos%5Ftorres%5Fjep%5Fgov%5Fco%2FDocuments%2FDocumentos%2FContractual%2FContractual%20%2D%20Onedrive%2FValidaci%C3%B3n%20p%C3%B3lizas%20CPS%2F%2EVERIFICACI%C3%93N%20DE%20P%C3%93LIZAS%20CONTRATOS%202022%2FVerificaci%C3%B3n%20de%20p%C3%B3liza%20contrato%20JEP%20101%202022%2EPNG&amp;parent=%2Fpersonal%2Fcarlos%5Ftorres%5Fjep%5Fgov%5Fco%2FDocuments%2FDocumentos%2FContractual%2FContractual%20%2D%20Onedrive%2FValidaci%C3%B3n%20p%C3%B3lizas%20CPS%2F%2EVERIFICACI%C3%93N%20DE%20P%C3%93LIZAS%20CONTRATOS%202022&amp;parentview=7"/>
    <s v="N/A"/>
    <x v="1"/>
    <s v="Ingreso"/>
    <s v="N/A"/>
    <s v="AUXILIAR BANCARIO"/>
    <s v="N/A"/>
    <s v="FEMENINO"/>
    <s v="PND"/>
    <s v="https://community.secop.gov.co/Public/Tendering/OpportunityDetail/Index?noticeUID=CO1.NTC.2520976&amp;isFromPublicArea=True&amp;isModal=False"/>
    <x v="1"/>
    <n v="2022"/>
  </r>
  <r>
    <s v="JEP-102"/>
    <n v="86"/>
    <s v="JEP-102-2022"/>
    <s v="JEP-CSPO-102-2022"/>
    <s v="Vanessa Jiménez "/>
    <s v="N/R"/>
    <s v="Judy Paola Gil Silva"/>
    <m/>
    <m/>
    <x v="1"/>
    <s v="1. Prestación de servicios"/>
    <s v="1.010. 170.767"/>
    <n v="6"/>
    <x v="1"/>
    <s v="NA"/>
    <s v="Prestar servicios profesionales para apoyar a la subdirección de recursos físicos e infraestructura en el seguimiento y organización de la operación del almacén, así como en la actualización y migración de información al módulo de inventarios, para el seguimiento y control de los bienes e insumos para los grupos territoriales y la sede principal de la JEP"/>
    <m/>
    <s v="Harvey Danilo Suarez Morales"/>
    <s v="Secretaría Ejecutiva"/>
    <s v="Dirección Administrativa y Financiera"/>
    <s v="Subdirección de Recursos Físicos e Infraestructura"/>
    <s v="Gabriel Amado Pardo"/>
    <x v="12"/>
    <s v="Ariadna Lorena Alfonso (Octubre 18 a Noviembre 8)"/>
    <s v="N/A"/>
    <s v="N/A"/>
    <s v="Inversión"/>
    <n v="84569271"/>
    <s v="N/A"/>
    <s v="N/A"/>
    <s v="$ 7.228.143"/>
    <n v="43922"/>
    <n v="41522"/>
    <s v="2018011001091_x0009_"/>
    <d v="2022-01-20T00:00:00"/>
    <d v="2022-01-24T00:00:00"/>
    <s v="N/A"/>
    <s v="N/A"/>
    <s v="N/A"/>
    <s v="N/A"/>
    <n v="0"/>
    <s v="N/A"/>
    <n v="0"/>
    <s v="N/A"/>
    <n v="0"/>
    <s v="N/A"/>
    <n v="0"/>
    <n v="84569271"/>
    <s v="NO"/>
    <s v="N/A"/>
    <s v="N/A"/>
    <s v="N/A"/>
    <s v="N/A"/>
    <d v="2022-12-31T00:00:00"/>
    <d v="2022-12-31T00:00:00"/>
    <s v="NO"/>
    <s v="Bogotá D.C"/>
    <s v="Cumplimiento"/>
    <s v="63-47-101000781"/>
    <n v="0"/>
    <s v="Seguros del Estado"/>
    <d v="2022-01-20T00:00:00"/>
    <s v="20-01-2022 - 30-06-2023"/>
    <s v="C:\Users\andres.prietom\JEP Colombia\Carlos Giovanni Torres Peñaranda - Contractual - Onedrive\Validación pólizas CPS\.VERIFICACIÓN DE PÓLIZAS CONTRATOS 2022\Verificación póliza contrato JEP 102 2022.PNG"/>
    <s v="N/A"/>
    <x v="1"/>
    <s v="Ingreso"/>
    <s v="N/A"/>
    <s v="ADMINISTRACIÓN DE EMPRESAS"/>
    <s v="N/A"/>
    <s v="FEMENINO"/>
    <s v="PND"/>
    <s v="https://community.secop.gov.co/Public/Tendering/OpportunityDetail/Index?noticeUID=CO1.NTC.2524811&amp;isFromPublicArea=True&amp;isModal=False"/>
    <x v="1"/>
    <n v="2022"/>
  </r>
  <r>
    <s v="JEP-103"/>
    <n v="93"/>
    <s v="JEP-103-2022"/>
    <s v="JEP-CSPO-103-2022"/>
    <s v="Vanessa Jiménez "/>
    <s v="N/R"/>
    <s v="Maria del Pilar Indaburo Peñuela"/>
    <m/>
    <m/>
    <x v="1"/>
    <s v="1. Prestación de servicios"/>
    <n v="53076752"/>
    <n v="1"/>
    <x v="1"/>
    <s v="NA"/>
    <s v="Prestar servicios profesionales para apoyar y acompañar a la subdirección de recursos físicos e infraestructura en la verificación y tramite de desplazamientos requeridos para la implementación de la justicia transicional y restaurativa."/>
    <m/>
    <s v="Harvey Danilo Suarez Morales"/>
    <s v="Secretaría Ejecutiva"/>
    <s v="Dirección Administrativa y Financiera"/>
    <s v="Subdirección de Recursos Físicos e Infraestructura"/>
    <s v="Gabriel Amado Pardo"/>
    <x v="12"/>
    <s v="Ariadna Lorena Alfonso (Octubre 18 a Noviembre 8)"/>
    <s v="N/A"/>
    <s v="N/A"/>
    <s v="Inversión"/>
    <n v="106557293"/>
    <s v="N/A"/>
    <s v="N/A"/>
    <n v="9107461"/>
    <n v="43622"/>
    <n v="33722"/>
    <n v="2018011001091"/>
    <d v="2022-01-15T00:00:00"/>
    <d v="2022-01-18T00:00:00"/>
    <s v="N/A"/>
    <s v="N/A"/>
    <s v="N/A"/>
    <s v="N/A"/>
    <n v="0"/>
    <s v="N/A"/>
    <n v="0"/>
    <s v="N/A"/>
    <n v="0"/>
    <s v="N/A"/>
    <n v="-122"/>
    <n v="106557293"/>
    <s v="NO"/>
    <s v="N/A"/>
    <s v="N/A"/>
    <s v="N/A"/>
    <s v="N/A"/>
    <d v="2022-12-31T00:00:00"/>
    <d v="2022-08-31T00:00:00"/>
    <s v="NO"/>
    <s v="Bogotá D.C"/>
    <s v="Cumplimiento"/>
    <s v="63-47-101000760"/>
    <n v="0"/>
    <s v="Seguros del Estado"/>
    <d v="2022-01-17T00:00:00"/>
    <s v="15-01-2022 - 30-06-2023"/>
    <s v="https://jepcolombia-my.sharepoint.com/personal/carlos_torres_jep_gov_co/_layouts/15/onedrive.aspx?q=103&amp;searchScope=folder&amp;id=%2Fpersonal%2Fcarlos%5Ftorres%5Fjep%5Fgov%5Fco%2FDocuments%2FDocumentos%2FContractual%2FContractual%20%2D%20Onedrive%2FValidaci%C3%B3n%20p%C3%B3lizas%20CPS%2F%2EVERIFICACI%C3%93N%20DE%20P%C3%93LIZAS%20CONTRATOS%202022%2FVerifcaci%C3%B3n%20p%C3%B3liza%20contrato%20JEP%20103%202022%2EPNG&amp;parent=%2Fpersonal%2Fcarlos%5Ftorres%5Fjep%5Fgov%5Fco%2FDocuments%2FDocumentos%2FContractual%2FContractual%20%2D%20Onedrive%2FValidaci%C3%B3n%20p%C3%B3lizas%20CPS%2F%2EVERIFICACI%C3%93N%20DE%20P%C3%93LIZAS%20CONTRATOS%202022&amp;parentview=7"/>
    <s v="En fecha del 31/08/2022 se publica terminación del contrato JEP 103 2022"/>
    <x v="0"/>
    <s v="Terminación anticipada"/>
    <s v="N/A"/>
    <s v="ADMINISTRACIÓN DE EMPRESAS"/>
    <s v="N/A"/>
    <s v="FEMENINO"/>
    <s v="PND"/>
    <s v="https://community.secop.gov.co/Public/Tendering/OpportunityDetail/Index?noticeUID=CO1.NTC.2527475&amp;isFromPublicArea=True&amp;isModal=False"/>
    <x v="1"/>
    <n v="2022"/>
  </r>
  <r>
    <s v="JEP-104"/>
    <n v="110"/>
    <s v="JEP-104-2022"/>
    <s v="JEP-CSPO-104-2022"/>
    <s v="Vanessa Jiménez "/>
    <s v="N/R"/>
    <s v="Luis Pablo Varon Ramirez"/>
    <m/>
    <m/>
    <x v="1"/>
    <s v="1. Prestación de servicios"/>
    <n v="93239252"/>
    <n v="5"/>
    <x v="1"/>
    <s v="NA"/>
    <s v="Prestación de servicios a la subdirección de recursos físicos e infraestructura para realizar mantenimiento preventivo y locativo que requiera la JEP."/>
    <m/>
    <s v="Harvey Danilo Suarez Morales"/>
    <s v="Secretaría Ejecutiva"/>
    <s v="Dirección Administrativa y Financiera"/>
    <s v="Subdirección de Recursos Físicos e Infraestructura"/>
    <s v="Gabriel Amado Pardo"/>
    <x v="12"/>
    <s v="Ariadna Lorena Alfonso (Octubre 18 a Noviembre 8)"/>
    <s v="N/A"/>
    <s v="N/A"/>
    <s v="Funcionamiento"/>
    <n v="42284619"/>
    <s v="N/A"/>
    <s v="N/A"/>
    <s v="$3.614.070"/>
    <n v="43822"/>
    <n v="47522"/>
    <s v="N/A"/>
    <d v="2022-01-21T00:00:00"/>
    <d v="2022-01-25T00:00:00"/>
    <s v="N/A"/>
    <s v="N/A"/>
    <s v="N/A"/>
    <s v="N/A"/>
    <n v="0"/>
    <s v="N/A"/>
    <n v="0"/>
    <s v="N/A"/>
    <n v="0"/>
    <s v="N/A"/>
    <n v="0"/>
    <n v="42284619"/>
    <s v="NO"/>
    <s v="N/A"/>
    <s v="N/A"/>
    <s v="N/A"/>
    <s v="N/A"/>
    <d v="2022-12-31T00:00:00"/>
    <d v="2022-12-31T00:00:00"/>
    <s v="NO"/>
    <s v="Bogotá D.C"/>
    <s v="Cumplimiento"/>
    <s v="63-47-101000799"/>
    <n v="0"/>
    <s v="Seguros del Estado"/>
    <d v="2022-01-24T00:00:00"/>
    <s v="21-01-2022 - 30-06-2023"/>
    <s v="C:\Users\andres.prietom\JEP Colombia\Carlos Giovanni Torres Peñaranda - Contractual - Onedrive\Validación pólizas CPS\.VERIFICACIÓN DE PÓLIZAS CONTRATOS 2022\Verificación póliza JEP 104 2022.PNG"/>
    <s v="N/A"/>
    <x v="1"/>
    <s v="Ingreso"/>
    <s v="N/A"/>
    <s v="TÉCNICO EN ELECTRICIDAD"/>
    <s v="TÉCNICO EN ELECTRÓNICA Y MICROPROCESADORES"/>
    <s v="MASCULINO"/>
    <s v="PND"/>
    <s v="https://community.secop.gov.co/Public/Tendering/OpportunityDetail/Index?noticeUID=CO1.NTC.2528917&amp;isFromPublicArea=True&amp;isModal=False"/>
    <x v="1"/>
    <n v="2022"/>
  </r>
  <r>
    <s v="JEP-105"/>
    <n v="87"/>
    <s v="JEP-105-2022"/>
    <s v="JEP-CSPO-105-2022"/>
    <s v="Vanessa Jiménez "/>
    <s v="N/R"/>
    <s v="Elkin Javier Mondragon Vargas"/>
    <m/>
    <m/>
    <x v="1"/>
    <s v="1. Prestación de servicios"/>
    <n v="80122895"/>
    <n v="1"/>
    <x v="1"/>
    <s v="NA"/>
    <s v="Prestación de servicios para apoyar a la subdirección de recursos físicos e infraestructura en las actividades administrativas, logísticas del grupo de almacén e inventarios necesarias para el desarrollo de las operaciones de actualización de inventarios individuales y asignación de bienes en los grupos territoriales y la sede principal de la JEP."/>
    <m/>
    <s v="Harvey Danilo Suarez Morales"/>
    <s v="Secretaría Ejecutiva"/>
    <s v="Dirección Administrativa y Financiera"/>
    <s v="Subdirección de Recursos Físicos e Infraestructura"/>
    <s v="Gabriel Amado Pardo"/>
    <x v="12"/>
    <s v="Ariadna Lorena Alfonso (Octubre 18 a Noviembre 8)"/>
    <s v="N/A"/>
    <s v="N/A"/>
    <s v="Inversión"/>
    <n v="42284619"/>
    <s v="N/A"/>
    <s v="N/A"/>
    <n v="3614070"/>
    <n v="43722"/>
    <n v="33822"/>
    <n v="2018011001091"/>
    <d v="2022-01-15T00:00:00"/>
    <d v="2022-01-18T00:00:00"/>
    <s v="N/A"/>
    <s v="N/A"/>
    <s v="N/A"/>
    <s v="N/A"/>
    <n v="0"/>
    <s v="N/A"/>
    <n v="0"/>
    <s v="N/A"/>
    <n v="0"/>
    <s v="N/A"/>
    <n v="0"/>
    <n v="42284619"/>
    <s v="NO"/>
    <s v="N/A"/>
    <s v="N/A"/>
    <s v="N/A"/>
    <s v="N/A"/>
    <d v="2022-12-31T00:00:00"/>
    <d v="2022-12-31T00:00:00"/>
    <s v="NO"/>
    <s v="Bogotá D.C"/>
    <s v="Cumplimiento"/>
    <s v="63-47-101000762"/>
    <n v="0"/>
    <s v="Seguros del Estado"/>
    <d v="2022-01-17T00:00:00"/>
    <s v="15-01-2022 - 30-06-2023"/>
    <s v="https://jepcolombia-my.sharepoint.com/personal/carlos_torres_jep_gov_co/_layouts/15/onedrive.aspx?q=105&amp;searchScope=folder&amp;id=%2Fpersonal%2Fcarlos%5Ftorres%5Fjep%5Fgov%5Fco%2FDocuments%2FDocumentos%2FContractual%2FContractual%20%2D%20Onedrive%2FValidaci%C3%B3n%20p%C3%B3lizas%20CPS%2F%2EVERIFICACI%C3%93N%20DE%20P%C3%93LIZAS%20CONTRATOS%202022%2FVerificaci%C3%B3n%20p%C3%B3liza%20contrato%20JEP%20105%202022%2EPNG&amp;parent=%2Fpersonal%2Fcarlos%5Ftorres%5Fjep%5Fgov%5Fco%2FDocuments%2FDocumentos%2FContractual%2FContractual%20%2D%20Onedrive%2FValidaci%C3%B3n%20p%C3%B3lizas%20CPS%2F%2EVERIFICACI%C3%93N%20DE%20P%C3%93LIZAS%20CONTRATOS%202022&amp;parentview=7"/>
    <s v="N/A"/>
    <x v="1"/>
    <s v="Ingreso"/>
    <s v="N/A"/>
    <s v="ALMACENISTA"/>
    <s v="N/A"/>
    <s v="MASCULINO"/>
    <s v="PND"/>
    <s v="https://community.secop.gov.co/Public/Tendering/OpportunityDetail/Index?noticeUID=CO1.NTC.2529599&amp;isFromPublicArea=True&amp;isModal=False"/>
    <x v="1"/>
    <n v="2022"/>
  </r>
  <r>
    <s v="JEP-106"/>
    <n v="537"/>
    <s v="JEP-106-2022"/>
    <s v="JEP-CSPO-106-2022"/>
    <s v="Norma Bonilla"/>
    <s v="N/R"/>
    <s v="Rosemberg Arley Peña Castañeda"/>
    <m/>
    <m/>
    <x v="1"/>
    <s v="1. Prestación de servicios"/>
    <n v="700030153"/>
    <n v="6"/>
    <x v="1"/>
    <s v="NA"/>
    <s v="Prestación de servicios  de apoyo al Departamento de Gestión Documental para realizar procesos de digitalización documental, organización y control de calidad de expedientes y documentos judiciales de la Jurisdicción Especial para la Paz."/>
    <m/>
    <s v="Harvey Danilo Suarez Morales"/>
    <s v="Secretaría Ejecutiva"/>
    <s v="Dirección Administrativa y Financiera"/>
    <s v="Departamento de Gestión Documental"/>
    <s v="Didier Cortes Benavides"/>
    <x v="22"/>
    <s v="N/A"/>
    <s v="N/A"/>
    <s v="N/A"/>
    <s v="Inversión"/>
    <n v="43248371"/>
    <s v="N/A"/>
    <s v="N/A"/>
    <s v="$3.614.070"/>
    <n v="41622"/>
    <n v="33322"/>
    <n v="2018011001175"/>
    <d v="2022-01-14T00:00:00"/>
    <d v="2022-01-19T00:00:00"/>
    <s v="N/A"/>
    <s v="N/A"/>
    <s v="N/A"/>
    <s v="N/A"/>
    <n v="0"/>
    <s v="N/A"/>
    <n v="0"/>
    <s v="N/A"/>
    <n v="0"/>
    <s v="N/A"/>
    <n v="0"/>
    <n v="43248371"/>
    <s v="NO"/>
    <s v="N/A"/>
    <s v="N/A"/>
    <s v="N/A"/>
    <s v="N/A"/>
    <d v="2022-12-31T00:00:00"/>
    <d v="2022-12-31T00:00:00"/>
    <s v="NO"/>
    <s v="Bogotá D.C"/>
    <s v="Cumplimiento"/>
    <s v="15-45-101137883"/>
    <n v="0"/>
    <s v="Seguros del Estado"/>
    <d v="2022-01-17T00:00:00"/>
    <s v="14-01-2022 - 10-07-2023"/>
    <s v="https://jepcolombia-my.sharepoint.com/personal/carlos_torres_jep_gov_co/_layouts/15/onedrive.aspx?q=106&amp;searchScope=folder&amp;id=%2Fpersonal%2Fcarlos%5Ftorres%5Fjep%5Fgov%5Fco%2FDocuments%2FDocumentos%2FContractual%2FContractual%20%2D%20Onedrive%2FValidaci%C3%B3n%20p%C3%B3lizas%20CPS%2F%2EVERIFICACI%C3%93N%20DE%20P%C3%93LIZAS%20CONTRATOS%202022%2FVerificaci%C3%B3n%20p%C3%B3liza%20contrato%20JEP%2D106%2D2022%20%2Epdf&amp;parent=%2Fpersonal%2Fcarlos%5Ftorres%5Fjep%5Fgov%5Fco%2FDocuments%2FDocumentos%2FContractual%2FContractual%20%2D%20Onedrive%2FValidaci%C3%B3n%20p%C3%B3lizas%20CPS%2F%2EVERIFICACI%C3%93N%20DE%20P%C3%93LIZAS%20CONTRATOS%202022&amp;parentview=7"/>
    <s v="N/A"/>
    <x v="1"/>
    <s v="Ingreso"/>
    <s v="N/A"/>
    <s v="TÉCNICO DOCUMENTAL"/>
    <s v="N/A"/>
    <s v="MASCULINO"/>
    <s v="PND"/>
    <s v="https://community.secop.gov.co/Public/Tendering/OpportunityDetail/Index?noticeUID=CO1.NTC.2524473&amp;isFromPublicArea=True&amp;isModal=False"/>
    <x v="1"/>
    <n v="2022"/>
  </r>
  <r>
    <s v="JEP-107"/>
    <n v="534"/>
    <s v="JEP-107-2022"/>
    <s v="JEP-CSPO-107-2022"/>
    <s v="Norma Bonilla"/>
    <s v="N/R"/>
    <s v="Jennifer Lizeth Barreto Pineda"/>
    <m/>
    <m/>
    <x v="1"/>
    <s v="1. Prestación de servicios"/>
    <n v="1026261093"/>
    <n v="1"/>
    <x v="1"/>
    <s v="NA"/>
    <s v="Prestación de servicios profesionales para apoyar las actividades relacionadas con la implementación del sistema de gestión documental y su seguimiento."/>
    <m/>
    <s v="Harvey Danilo Suarez Morales"/>
    <s v="Secretaría Ejecutiva"/>
    <s v="Dirección Administrativa y Financiera"/>
    <s v="Departamento de Gestión Documental"/>
    <s v="Didier Cortes Benavides"/>
    <x v="22"/>
    <s v="N/A"/>
    <s v="N/A"/>
    <s v="N/A"/>
    <s v="Inversión"/>
    <n v="86496775"/>
    <s v="N/A"/>
    <s v="N/A"/>
    <n v="7228143"/>
    <n v="41422"/>
    <n v="49222"/>
    <s v="_x0009__x000a_2018011001175"/>
    <d v="2022-01-22T00:00:00"/>
    <d v="2022-01-28T00:00:00"/>
    <s v="N/A"/>
    <s v="N/A"/>
    <s v="N/A"/>
    <s v="N/A"/>
    <n v="0"/>
    <s v="N/A"/>
    <n v="0"/>
    <s v="N/A"/>
    <n v="0"/>
    <s v="N/A"/>
    <n v="0"/>
    <n v="86496775"/>
    <s v="NO"/>
    <s v="N/A"/>
    <s v="N/A"/>
    <s v="N/A"/>
    <s v="N/A"/>
    <d v="2022-12-31T00:00:00"/>
    <d v="2022-12-31T00:00:00"/>
    <s v="NO"/>
    <s v="Bogotá D.C"/>
    <s v="Cumplimiento"/>
    <s v="15-45-101138152"/>
    <n v="0"/>
    <s v="Seguros del Estado"/>
    <d v="2022-01-23T00:00:00"/>
    <s v="19-01-2022 - 30-06-2023"/>
    <s v="C:\Users\andres.prietom\JEP Colombia\Carlos Giovanni Torres Peñaranda - Contractual - Onedrive\Validación pólizas CPS\.VERIFICACIÓN DE PÓLIZAS CONTRATOS 2022\Verificación póliza contrato JEP-107-2022 .pdf"/>
    <s v="N/A"/>
    <x v="1"/>
    <s v="Ingreso"/>
    <s v="N/A"/>
    <s v="AUXILIAR ADMINISTRATIVO"/>
    <s v="N/A"/>
    <s v="FEMENINO"/>
    <s v="PND"/>
    <s v="https://community.secop.gov.co/Public/Tendering/OpportunityDetail/Index?noticeUID=CO1.NTC.2553020&amp;isFromPublicArea=True&amp;isModal=False"/>
    <x v="1"/>
    <n v="2022"/>
  </r>
  <r>
    <s v="JEP-108"/>
    <n v="539"/>
    <s v="JEP-108-2022"/>
    <s v="JEP-CSPO-108-2022"/>
    <s v="Norma Bonilla"/>
    <s v="N/R"/>
    <s v="Eliana Katerin Imbol Torres "/>
    <m/>
    <m/>
    <x v="1"/>
    <s v="1. Prestación de servicios"/>
    <n v="1016019889"/>
    <n v="3"/>
    <x v="1"/>
    <s v="NA"/>
    <s v="Prestar servicios profesionales al Departamento de Gestión Documental en el acompañamiento y seguimiento de la ventanilla única de la jurisdicción especial para la paz."/>
    <m/>
    <s v="Harvey Danilo Suarez Morales"/>
    <s v="Secretaría Ejecutiva"/>
    <s v="Dirección Administrativa y Financiera"/>
    <s v="Departamento de Gestión Documental"/>
    <s v="Didier Cortes Benavides"/>
    <x v="22"/>
    <s v="N/A"/>
    <s v="N/A"/>
    <s v="N/A"/>
    <s v="Inversión"/>
    <n v="55357910"/>
    <s v="N/A"/>
    <s v="N/A"/>
    <s v="$4.626.010"/>
    <n v="41322"/>
    <n v="36022"/>
    <n v="2018011001175"/>
    <d v="2022-01-18T00:00:00"/>
    <d v="2022-01-19T00:00:00"/>
    <s v="N/A"/>
    <s v="N/A"/>
    <s v="N/A"/>
    <s v="N/A"/>
    <n v="0"/>
    <s v="N/A"/>
    <n v="0"/>
    <s v="N/A"/>
    <n v="0"/>
    <s v="N/A"/>
    <n v="-116"/>
    <n v="55357910"/>
    <s v="NO"/>
    <s v="N/A"/>
    <s v="N/A"/>
    <s v="N/A"/>
    <s v="N/A"/>
    <d v="2022-12-31T00:00:00"/>
    <d v="2022-09-06T00:00:00"/>
    <s v="NO"/>
    <s v="Bogotá D.C"/>
    <s v="Cumplimiento"/>
    <s v="15-45-101137944"/>
    <n v="0"/>
    <s v="Seguros del Estado"/>
    <d v="2022-01-18T00:00:00"/>
    <s v="18-01-2022 - 30-06-2023"/>
    <s v="https://jepcolombia-my.sharepoint.com/personal/carlos_torres_jep_gov_co/_layouts/15/onedrive.aspx?q=108&amp;searchScope=folder&amp;id=%2Fpersonal%2Fcarlos%5Ftorres%5Fjep%5Fgov%5Fco%2FDocuments%2FDocumentos%2FContractual%2FContractual%20%2D%20Onedrive%2FValidaci%C3%B3n%20p%C3%B3lizas%20CPS%2F%2EVERIFICACI%C3%93N%20DE%20P%C3%93LIZAS%20CONTRATOS%202022%2FVerificaci%C3%B3n%20p%C3%B3liza%20contrato%20JEP%2D108%2D2022%2Epdf&amp;parent=%2Fpersonal%2Fcarlos%5Ftorres%5Fjep%5Fgov%5Fco%2FDocuments%2FDocumentos%2FContractual%2FContractual%20%2D%20Onedrive%2FValidaci%C3%B3n%20p%C3%B3lizas%20CPS%2F%2EVERIFICACI%C3%93N%20DE%20P%C3%93LIZAS%20CONTRATOS%202022&amp;parentview=7"/>
    <s v="En fecha del 6 de septiembre de 2022 se publica terminación anticipada por mutuo acuerdo"/>
    <x v="0"/>
    <s v="Terminación anticipada"/>
    <s v="N/A"/>
    <s v="DERECHO"/>
    <s v="N/A"/>
    <s v="FEMENINO"/>
    <s v="PND"/>
    <s v="https://community.secop.gov.co/Public/Tendering/OpportunityDetail/Index?noticeUID=CO1.NTC.2552787&amp;isFromPublicArea=True&amp;isModal=False"/>
    <x v="1"/>
    <n v="2022"/>
  </r>
  <r>
    <s v="JEP-109"/>
    <n v="531"/>
    <s v="JEP-109-2022"/>
    <s v="JEP-CSPO-109-2022"/>
    <s v="Norma Bonilla"/>
    <s v="N/R"/>
    <s v="Carlos Alberto Suarez Martinez"/>
    <m/>
    <m/>
    <x v="1"/>
    <s v="1. Prestación de servicios"/>
    <n v="79759887"/>
    <n v="1"/>
    <x v="1"/>
    <s v="NA"/>
    <s v="Prestación de servicios de apoyo para el seguimiento, acompañamiento y atención a los procesos del departamento de gestión documental."/>
    <m/>
    <s v="Harvey Danilo Suarez Morales"/>
    <s v="Secretaría Ejecutiva"/>
    <s v="Dirección Administrativa y Financiera"/>
    <s v="Departamento de Gestión Documental"/>
    <s v="Didier Cortes Benavides"/>
    <x v="22"/>
    <s v="N/A"/>
    <s v="N/A"/>
    <s v="N/A"/>
    <s v="Inversión"/>
    <n v="43248371"/>
    <s v="N/A"/>
    <s v="N/A"/>
    <n v="3614070"/>
    <n v="41522"/>
    <n v="36122"/>
    <n v="2018011001175"/>
    <d v="2022-01-17T00:00:00"/>
    <d v="2022-01-19T00:00:00"/>
    <s v="N/A"/>
    <s v="N/A"/>
    <s v="N/A"/>
    <s v="N/A"/>
    <n v="0"/>
    <s v="N/A"/>
    <n v="0"/>
    <s v="N/A"/>
    <n v="0"/>
    <s v="N/A"/>
    <n v="0"/>
    <n v="43248371"/>
    <s v="NO"/>
    <s v="N/A"/>
    <s v="N/A"/>
    <s v="N/A"/>
    <s v="N/A"/>
    <d v="2022-12-31T00:00:00"/>
    <d v="2022-12-31T00:00:00"/>
    <s v="NO"/>
    <s v="Bogotá D.C"/>
    <s v="Cumplimiento"/>
    <s v="15-45-101137939"/>
    <n v="0"/>
    <s v="Seguros del Estado"/>
    <d v="2022-01-18T00:00:00"/>
    <s v="19-01-2022 - 30-06-2023"/>
    <s v="https://jepcolombia-my.sharepoint.com/personal/carlos_torres_jep_gov_co/_layouts/15/onedrive.aspx?q=109&amp;searchScope=folder&amp;id=%2Fpersonal%2Fcarlos%5Ftorres%5Fjep%5Fgov%5Fco%2FDocuments%2FDocumentos%2FContractual%2FContractual%20%2D%20Onedrive%2FValidaci%C3%B3n%20p%C3%B3lizas%20CPS%2F%2EVERIFICACI%C3%93N%20DE%20P%C3%93LIZAS%20CONTRATOS%202022%2FVerificaci%C3%B3n%20p%C3%B3liza%20contrato%20JEP%2D109%2D2022%2Epdf&amp;parent=%2Fpersonal%2Fcarlos%5Ftorres%5Fjep%5Fgov%5Fco%2FDocuments%2FDocumentos%2FContractual%2FContractual%20%2D%20Onedrive%2FValidaci%C3%B3n%20p%C3%B3lizas%20CPS%2F%2EVERIFICACI%C3%93N%20DE%20P%C3%93LIZAS%20CONTRATOS%202022&amp;parentview=7"/>
    <s v="N/A"/>
    <x v="1"/>
    <s v="Ingreso"/>
    <s v="N/A"/>
    <s v="TECNOLOGÍA EN GESTIÓN DE NEGOCIOS"/>
    <s v="N/A"/>
    <s v="MASCULINO"/>
    <s v="PND"/>
    <s v="https://community.secop.gov.co/Public/Tendering/OpportunityDetail/Index?noticeUID=CO1.NTC.2553506&amp;isFromPublicArea=True&amp;isModal=False"/>
    <x v="1"/>
    <n v="2022"/>
  </r>
  <r>
    <s v="JEP-110"/>
    <n v="183"/>
    <s v="JEP-110-2022"/>
    <s v="JEP-CSPO-110-2022"/>
    <s v="Carlos Torres"/>
    <s v="N/R"/>
    <s v="Jorge Enrique Escobar Hernandez"/>
    <m/>
    <m/>
    <x v="1"/>
    <s v="1. Prestación de servicios"/>
    <n v="16698501"/>
    <n v="2"/>
    <x v="1"/>
    <s v="NA"/>
    <s v="Prestar servicios profesionales para apoyar al Departamento de Atención a Víctimas en la región de Bogotá, Cundinamarca y Boyacá,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4328333"/>
    <s v="N/A"/>
    <s v="N/A"/>
    <s v="$7.228.143"/>
    <n v="41122"/>
    <n v="30922"/>
    <s v="2018011001091_x0009_"/>
    <d v="2022-01-13T00:00:00"/>
    <d v="2022-01-18T00:00:00"/>
    <s v="N/A"/>
    <s v="N/A"/>
    <s v="N/A"/>
    <s v="N/A"/>
    <n v="0"/>
    <s v="N/A"/>
    <n v="0"/>
    <s v="N/A"/>
    <n v="0"/>
    <s v="N/A"/>
    <n v="0"/>
    <n v="84328333"/>
    <s v="NO"/>
    <s v="N/A"/>
    <s v="N/A"/>
    <s v="N/A"/>
    <s v="N/A"/>
    <d v="2022-12-31T00:00:00"/>
    <d v="2022-12-31T00:00:00"/>
    <s v="NO"/>
    <s v="Bogotá D.C"/>
    <s v="Cumplimiento"/>
    <s v="11-47-101010741"/>
    <n v="0"/>
    <s v="Seguros del Estado"/>
    <d v="2022-01-12T00:00:00"/>
    <s v="12-01-2022 - 10-07-2023"/>
    <s v="https://jepcolombia-my.sharepoint.com/personal/carlos_torres_jep_gov_co/_layouts/15/onedrive.aspx?q=110&amp;searchScope=folder&amp;id=%2Fpersonal%2Fcarlos%5Ftorres%5Fjep%5Fgov%5Fco%2FDocuments%2FDocumentos%2FContractual%2FContractual%20%2D%20Onedrive%2FValidaci%C3%B3n%20p%C3%B3lizas%20CPS%2F%2EVERIFICACI%C3%93N%20DE%20P%C3%93LIZAS%20CONTRATOS%202022%2FVerifcacio%CC%81n%20po%CC%81liza%20contrato%20JEP%20110%202022%2Epdf&amp;parent=%2Fpersonal%2Fcarlos%5Ftorres%5Fjep%5Fgov%5Fco%2FDocuments%2FDocumentos%2FContractual%2FContractual%20%2D%20Onedrive%2FValidaci%C3%B3n%20p%C3%B3lizas%20CPS%2F%2EVERIFICACI%C3%93N%20DE%20P%C3%93LIZAS%20CONTRATOS%202022&amp;parentview=7"/>
    <s v="N/A"/>
    <x v="1"/>
    <s v="Ingreso"/>
    <s v="N/A"/>
    <s v="PSICOLOGÍA"/>
    <s v="N/A"/>
    <s v="MASCULINO"/>
    <s v="PND"/>
    <s v="https://community.secop.gov.co/Public/Tendering/OpportunityDetail/Index?noticeUID=CO1.NTC.2523415&amp;isFromPublicArea=True&amp;isModal=False"/>
    <x v="1"/>
    <n v="2022"/>
  </r>
  <r>
    <s v="JEP-111"/>
    <n v="181"/>
    <s v="JEP-111-2022"/>
    <s v="JEP-CSPO-111-2022"/>
    <s v="Carlos Torres"/>
    <s v="N/R"/>
    <s v="Belkis Morales Gonzalez"/>
    <m/>
    <m/>
    <x v="1"/>
    <s v="1. Prestación de servicios"/>
    <n v="45545301"/>
    <n v="5"/>
    <x v="1"/>
    <s v="NA"/>
    <s v="Prestar servicios profesionales para apoyar al Departamento de Atención a Víctimas en la región de Cesár, Magdalena, Bolívar, Sucre, Córdoba, Atlántico y La Guajira,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4328333"/>
    <s v="N/A"/>
    <s v="N/A"/>
    <n v="7228143"/>
    <n v="41022"/>
    <n v="33522"/>
    <n v="2018011001091"/>
    <d v="2022-01-15T00:00:00"/>
    <d v="2022-01-18T00:00:00"/>
    <s v="N/A"/>
    <s v="N/A"/>
    <s v="N/A"/>
    <s v="N/A"/>
    <n v="0"/>
    <s v="N/A"/>
    <n v="0"/>
    <s v="N/A"/>
    <n v="0"/>
    <s v="N/A"/>
    <n v="0"/>
    <n v="84328333"/>
    <s v="NO"/>
    <s v="N/A"/>
    <s v="N/A"/>
    <s v="N/A"/>
    <s v="N/A"/>
    <d v="2022-12-31T00:00:00"/>
    <d v="2022-12-31T00:00:00"/>
    <s v="NO"/>
    <s v="Valledupar con_x000a_desplazamiento en la región de Cesar, Magdalena, Bolívar, Sucre, Córdoba, Atlántico y_x000a_La Guajira"/>
    <s v="Cumplimiento"/>
    <s v="36-47-101001036"/>
    <n v="0"/>
    <s v="Seguros del Estado"/>
    <d v="2022-01-13T00:00:00"/>
    <s v="13-01-2022 - 03-07-2023"/>
    <s v="https://jepcolombia-my.sharepoint.com/personal/carlos_torres_jep_gov_co/_layouts/15/onedrive.aspx?q=111&amp;searchScope=folder&amp;id=%2Fpersonal%2Fcarlos%5Ftorres%5Fjep%5Fgov%5Fco%2FDocuments%2FDocumentos%2FContractual%2FContractual%20%2D%20Onedrive%2FValidaci%C3%B3n%20p%C3%B3lizas%20CPS%2F%2EVERIFICACI%C3%93N%20DE%20P%C3%93LIZAS%20CONTRATOS%202022%2FVerifcacio%CC%81n%20po%CC%81liza%20contrato%20JEP%20111%202022%2Epdf&amp;parent=%2Fpersonal%2Fcarlos%5Ftorres%5Fjep%5Fgov%5Fco%2FDocuments%2FDocumentos%2FContractual%2FContractual%20%2D%20Onedrive%2FValidaci%C3%B3n%20p%C3%B3lizas%20CPS%2F%2EVERIFICACI%C3%93N%20DE%20P%C3%93LIZAS%20CONTRATOS%202022&amp;parentview=7"/>
    <s v="N/A"/>
    <x v="1"/>
    <s v="Ingreso"/>
    <s v="N/A"/>
    <s v="COMUNICACIÓN SOCIAL"/>
    <s v="N/A"/>
    <s v="FEMENINO"/>
    <s v="PND"/>
    <s v="https://community.secop.gov.co/Public/Tendering/OpportunityDetail/Index?noticeUID=CO1.NTC.2531319&amp;isFromPublicArea=True&amp;isModal=False"/>
    <x v="1"/>
    <n v="2022"/>
  </r>
  <r>
    <s v="JEP-112"/>
    <n v="179"/>
    <s v="JEP-112-2022"/>
    <s v="JEP-CSPO-112-2022"/>
    <s v="Carlos Torres"/>
    <s v="N/R"/>
    <s v="Carmen Elena Paternostro Perez "/>
    <m/>
    <m/>
    <x v="1"/>
    <s v="1. Prestación de servicios"/>
    <n v="64548382"/>
    <n v="4"/>
    <x v="1"/>
    <s v="NA"/>
    <s v="Prestar servicios profesionales para apoyar al Departamento de Atención a Víctimas en la región de Magdalena, Atlántico, Bolívar, Sucre, Córdoba, La Guajira y Cesár, para adelantar acciones de difusión, acompañamiento y orientación psicosocial a las víctimas en instancias judiciales y no judiciales, atendiendo los enfoques diferenciales y psicosocial. "/>
    <m/>
    <s v="Harvey Danilo Suarez Morales"/>
    <s v="Secretaría Ejecutiva"/>
    <s v="Subsecretaría Ejecutiva "/>
    <s v="Departamento de Atención a Víctimas"/>
    <s v="Claudia Viviana Ferro Buitrago"/>
    <x v="7"/>
    <s v="N/A"/>
    <s v="N/A"/>
    <s v="N/A"/>
    <s v="Inversión"/>
    <n v="84328333"/>
    <s v="N/A"/>
    <s v="N/A"/>
    <s v="$7.228.143"/>
    <n v="40922"/>
    <n v="32922"/>
    <n v="2018011001091"/>
    <d v="2022-01-14T00:00:00"/>
    <d v="2022-01-17T00:00:00"/>
    <s v="N/A"/>
    <s v="N/A"/>
    <s v="N/A"/>
    <s v="N/A"/>
    <n v="0"/>
    <s v="N/A"/>
    <n v="0"/>
    <s v="N/A"/>
    <n v="0"/>
    <s v="N/A"/>
    <n v="0"/>
    <n v="84328333"/>
    <s v="NO"/>
    <s v="N/A"/>
    <s v="N/A"/>
    <s v="N/A"/>
    <s v="N/A"/>
    <d v="2022-12-31T00:00:00"/>
    <d v="2022-12-31T00:00:00"/>
    <s v="NO"/>
    <s v="Santa Marta con_x000a_desplazamiento en la región de Magdalena, Atlántico, Bolívar, Sucre, Córdoba, La_x000a_Guajira y Cesar"/>
    <s v="Cumplimiento"/>
    <s v="46-45-101005335"/>
    <n v="0"/>
    <s v="Seguros del Estado"/>
    <d v="2022-01-14T00:00:00"/>
    <s v="13-01-2022 - 30-06-2023"/>
    <s v="https://jepcolombia-my.sharepoint.com/personal/carlos_torres_jep_gov_co/_layouts/15/onedrive.aspx?q=112&amp;searchScope=folder&amp;id=%2Fpersonal%2Fcarlos%5Ftorres%5Fjep%5Fgov%5Fco%2FDocuments%2FDocumentos%2FContractual%2FContractual%20%2D%20Onedrive%2FValidaci%C3%B3n%20p%C3%B3lizas%20CPS%2F%2EVERIFICACI%C3%93N%20DE%20P%C3%93LIZAS%20CONTRATOS%202022%2FVerificacio%CC%81n%20po%CC%81liza%20contrato%20JEP%2D112%2D2022%2Epdf&amp;parent=%2Fpersonal%2Fcarlos%5Ftorres%5Fjep%5Fgov%5Fco%2FDocuments%2FDocumentos%2FContractual%2FContractual%20%2D%20Onedrive%2FValidaci%C3%B3n%20p%C3%B3lizas%20CPS%2F%2EVERIFICACI%C3%93N%20DE%20P%C3%93LIZAS%20CONTRATOS%202022&amp;parentview=7"/>
    <s v="N/A"/>
    <x v="1"/>
    <s v="Ingreso"/>
    <s v="N/A"/>
    <s v="PSICOLOGÍA"/>
    <s v="N/A"/>
    <s v="FEMENINO"/>
    <s v="PND"/>
    <s v="https://community.secop.gov.co/Public/Tendering/OpportunityDetail/Index?noticeUID=CO1.NTC.2529796&amp;isFromPublicArea=True&amp;isModal=False"/>
    <x v="1"/>
    <n v="2022"/>
  </r>
  <r>
    <s v="JEP-113"/>
    <n v="190"/>
    <s v="JEP-113-2022"/>
    <s v="JEP-CSPO-113-2022"/>
    <s v="Carlos Torres"/>
    <s v="N/R"/>
    <s v="Alvaro Hernan Guzman Vargas"/>
    <m/>
    <m/>
    <x v="1"/>
    <s v="1. Prestación de servicios"/>
    <n v="86048786"/>
    <n v="0"/>
    <x v="1"/>
    <s v="NA"/>
    <s v="Prestar servicios profesionales para apoyar al Departamento de Atención a Víctimas en la región de Meta, Arauca, Guaviare y Casanare, para adelantar acciones de difusión, acompañamiento y orientación psicosocial a las víctimas en instancias judiciales y no judiciales, atendiendo los enfoques diferenciales y psicosocial. "/>
    <m/>
    <s v="Harvey Danilo Suarez Morales"/>
    <s v="Secretaría Ejecutiva"/>
    <s v="Subsecretaría Ejecutiva "/>
    <s v="Departamento de Atención a Víctimas"/>
    <s v="Claudia Viviana Ferro Buitrago"/>
    <x v="7"/>
    <s v="N/A"/>
    <s v="N/A"/>
    <s v="N/A"/>
    <s v="Inversión"/>
    <n v="84328333"/>
    <s v="N/A"/>
    <s v="N/A"/>
    <n v="7228143"/>
    <n v="41222"/>
    <n v="33622"/>
    <n v="2018011001091"/>
    <d v="2022-01-15T00:00:00"/>
    <d v="2022-01-17T00:00:00"/>
    <s v="N/A"/>
    <s v="N/A"/>
    <s v="N/A"/>
    <s v="N/A"/>
    <n v="0"/>
    <s v="N/A"/>
    <n v="0"/>
    <s v="N/A"/>
    <n v="0"/>
    <s v="N/A"/>
    <n v="0"/>
    <n v="84328333"/>
    <s v="NO"/>
    <s v="N/A"/>
    <s v="N/A"/>
    <s v="N/A"/>
    <s v="N/A"/>
    <d v="2022-12-31T00:00:00"/>
    <d v="2022-12-31T00:00:00"/>
    <s v="NO"/>
    <s v="Villavicencio con_x000a_desplazamiento en la región de Meta, Arauca, Guaviare y Casanare"/>
    <s v="Cumplimiento"/>
    <s v="30-47-101001960"/>
    <n v="0"/>
    <s v="Seguros del Estado"/>
    <d v="2022-01-13T00:00:00"/>
    <s v="13/01/2022 - 01/07/2023"/>
    <s v="https://jepcolombia-my.sharepoint.com/personal/carlos_torres_jep_gov_co/_layouts/15/onedrive.aspx?q=113&amp;searchScope=folder&amp;id=%2Fpersonal%2Fcarlos%5Ftorres%5Fjep%5Fgov%5Fco%2FDocuments%2FDocumentos%2FContractual%2FContractual%20%2D%20Onedrive%2FValidaci%C3%B3n%20p%C3%B3lizas%20CPS%2F%2EVERIFICACI%C3%93N%20DE%20P%C3%93LIZAS%20CONTRATOS%202022%2FVerificacio%CC%81n%20po%CC%81liza%20contrato%20JEP%2D113%2D2022%2Epdf&amp;parent=%2Fpersonal%2Fcarlos%5Ftorres%5Fjep%5Fgov%5Fco%2FDocuments%2FDocumentos%2FContractual%2FContractual%20%2D%20Onedrive%2FValidaci%C3%B3n%20p%C3%B3lizas%20CPS%2F%2EVERIFICACI%C3%93N%20DE%20P%C3%93LIZAS%20CONTRATOS%202022&amp;parentview=7"/>
    <s v="N/A"/>
    <x v="1"/>
    <s v="Ingreso"/>
    <s v="N/A"/>
    <s v="PSICOLOGÍA"/>
    <s v="N/A"/>
    <s v="MASCULINO"/>
    <s v="PND"/>
    <s v="https://community.secop.gov.co/Public/Tendering/OpportunityDetail/Index?noticeUID=CO1.NTC.2529206&amp;isFromPublicArea=True&amp;isModal=False"/>
    <x v="1"/>
    <n v="2022"/>
  </r>
  <r>
    <s v="JEP-114"/>
    <n v="27"/>
    <s v="JEP-114-2022"/>
    <s v="JEP-CSPO-114-2022"/>
    <s v="John Maldonado"/>
    <s v="N/R"/>
    <s v="Servisoft SA"/>
    <s v="N/A"/>
    <s v="N/A"/>
    <x v="1"/>
    <s v="1. Prestación de servicios"/>
    <n v="800240660"/>
    <n v="2"/>
    <x v="0"/>
    <s v="SABANETA"/>
    <s v="Renovación servicios de actualización, soporte y mantenimiento licencias y bolsa de horas para nuevos desarrollos del sistema CONTI"/>
    <m/>
    <s v="Luis Felipe Rivera García"/>
    <s v="Dirección de Tecnologías de la Información"/>
    <s v="Dirección de Tecnologías de la Información"/>
    <s v="Dirección de Tecnologías de la Información"/>
    <s v="Diana Lucia Pinilla Marin"/>
    <x v="0"/>
    <s v="N/A"/>
    <s v="N/A"/>
    <s v="N/A"/>
    <s v="Inversión"/>
    <n v="345444812"/>
    <s v="N/A"/>
    <s v="N/A"/>
    <n v="0"/>
    <n v="55822"/>
    <n v="44322"/>
    <s v="2018011000870_x0009_"/>
    <d v="2022-01-20T00:00:00"/>
    <d v="2022-01-25T00:00:00"/>
    <s v="N/A"/>
    <s v="N/A"/>
    <s v="N/A"/>
    <s v="N/A"/>
    <n v="0"/>
    <s v="N/A"/>
    <n v="0"/>
    <s v="N/A"/>
    <n v="0"/>
    <s v="N/A"/>
    <n v="0"/>
    <n v="345444812"/>
    <s v="NO"/>
    <s v="N/A"/>
    <s v="N/A"/>
    <s v="N/A"/>
    <s v="N/A"/>
    <d v="2022-12-31T00:00:00"/>
    <d v="2022-12-31T00:00:00"/>
    <s v="NO"/>
    <s v="Bogotá D.C"/>
    <s v="Cumplimiento"/>
    <s v="11-45-101110212"/>
    <n v="0"/>
    <s v="Seguros del Estado"/>
    <d v="2022-01-24T00:00:00"/>
    <s v="20/01/2022 - 31/12/2025"/>
    <s v="PENDIENTE"/>
    <s v="El documento de validación de garantía en word, es incorrecto."/>
    <x v="1"/>
    <s v="Ingreso"/>
    <s v="N/A"/>
    <s v="N/A"/>
    <s v="N/A"/>
    <s v="N/A"/>
    <s v="N/A"/>
    <s v="https://community.secop.gov.co/Public/Tendering/OpportunityDetail/Index?noticeUID=CO1.NTC.2592318&amp;isFromPublicArea=True&amp;isModal=False"/>
    <x v="1"/>
    <n v="2022"/>
  </r>
  <r>
    <s v="JEP-115"/>
    <n v="201"/>
    <s v="JEP-115-2022"/>
    <s v="JEP-CSPO-115-2022"/>
    <s v="Clara Torres"/>
    <s v="N/R"/>
    <s v="Andrea Ramirez Parra"/>
    <m/>
    <m/>
    <x v="1"/>
    <s v="1. Prestación de servicios"/>
    <n v="1017214967"/>
    <n v="9"/>
    <x v="1"/>
    <s v="NA"/>
    <s v="Prestar servicios profesionales para apoyar al Departamento de Atención a Víctimas en la región de Antioquia,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4328333"/>
    <s v="N/A"/>
    <s v="N/A"/>
    <n v="7228143"/>
    <n v="40022"/>
    <n v="39422"/>
    <n v="2018011001091"/>
    <d v="2022-01-19T00:00:00"/>
    <d v="2022-01-19T00:00:00"/>
    <s v="N/A"/>
    <s v="N/A"/>
    <s v="N/A"/>
    <s v="N/A"/>
    <n v="0"/>
    <s v="N/A"/>
    <n v="0"/>
    <s v="N/A"/>
    <n v="0"/>
    <s v="N/A"/>
    <n v="0"/>
    <n v="84328333"/>
    <s v="NO"/>
    <s v="N/A"/>
    <s v="N/A"/>
    <s v="N/A"/>
    <s v="N/A"/>
    <d v="2022-12-31T00:00:00"/>
    <d v="2022-12-31T00:00:00"/>
    <s v="NO"/>
    <s v="Medellín con desplazamiento en la región de Antioquia"/>
    <s v="Cumplimiento"/>
    <s v="65-47-101006509"/>
    <n v="2"/>
    <s v="Seguros del Estado"/>
    <d v="2022-01-19T00:00:00"/>
    <s v="19-01-2022 - 06-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15%2D2022%2Epdf&amp;parent=%2Fpersonal%2Fcarlos%5Ftorres%5Fjep%5Fgov%5Fco%2FDocuments%2FDocumentos%2FContractual%2FContractual%20%2D%20Onedrive%2FValidaci%C3%B3n%20p%C3%B3lizas%20CPS%2F%2EVERIFICACI%C3%93N%20DE%20P%C3%93LIZAS%20CONTRATOS%202022"/>
    <s v="N/A"/>
    <x v="1"/>
    <s v="Ingreso"/>
    <s v="N/A"/>
    <s v="DERECHO"/>
    <s v="N/A"/>
    <s v="FEMENINO"/>
    <s v="PND"/>
    <s v="https://community.secop.gov.co/Public/Tendering/OpportunityDetail/Index?noticeUID=CO1.NTC.2531365&amp;isFromPublicArea=True&amp;isModal=False"/>
    <x v="1"/>
    <n v="2022"/>
  </r>
  <r>
    <s v="JEP-116"/>
    <n v="383"/>
    <s v="JEP-116-2022"/>
    <s v="JEP-CSPO-116-2022"/>
    <s v="Jairo Cuellar"/>
    <s v="N/R"/>
    <s v="German Alexis Parrado Rivera"/>
    <m/>
    <m/>
    <x v="1"/>
    <s v="1. Prestación de servicios"/>
    <n v="79755003"/>
    <n v="1"/>
    <x v="1"/>
    <s v="NA"/>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x v="10"/>
    <s v="N/A"/>
    <s v="N/A"/>
    <s v="N/A"/>
    <s v="Inversión"/>
    <n v="86496775"/>
    <s v="N/A"/>
    <s v="N/A"/>
    <s v="$7.228.143"/>
    <n v="35122"/>
    <n v="39722"/>
    <n v="2018011001091"/>
    <d v="2022-01-19T00:00:00"/>
    <d v="2022-01-20T00:00:00"/>
    <s v="Pablo Cesar Gomez Lugo"/>
    <n v="13503636"/>
    <n v="0"/>
    <d v="2022-05-24T00:00:00"/>
    <n v="0"/>
    <s v="N/A"/>
    <n v="0"/>
    <s v="N/A"/>
    <n v="0"/>
    <s v="N/A"/>
    <n v="0"/>
    <n v="86496775"/>
    <s v="NO"/>
    <s v="N/A"/>
    <s v="N/A"/>
    <s v="N/A"/>
    <s v="N/A"/>
    <d v="2022-12-31T00:00:00"/>
    <d v="2022-12-31T00:00:00"/>
    <s v="NO"/>
    <s v="Cundinamarca"/>
    <s v="Cumplimiento"/>
    <s v="21-47-101016402"/>
    <n v="0"/>
    <s v="Seguros del Estado"/>
    <d v="2022-01-19T00:00:00"/>
    <s v="19-01-2022 - 30-06-2023"/>
    <s v="C:\Users\andres.prietom\JEP Colombia\Carlos Giovanni Torres Peñaranda - Contractual - Onedrive\Validación pólizas CPS\.VERIFICACIÓN DE PÓLIZAS CONTRATOS 2022\Verificación póliza Contrato  JEP-116-2022.pdf"/>
    <s v="En fecha 24/05/2022 se suscribe cesión del contrato."/>
    <x v="1"/>
    <s v="Cesión"/>
    <s v="N/A"/>
    <s v="DERECHO"/>
    <s v="N/A"/>
    <s v="MASCULINO"/>
    <s v="pablo.gomezl@jep.gov.co"/>
    <s v="https://community.secop.gov.co/Public/Tendering/OpportunityDetail/Index?noticeUID=CO1.NTC.2549414&amp;isFromPublicArea=True&amp;isModal=False"/>
    <x v="1"/>
    <n v="2022"/>
  </r>
  <r>
    <s v="JEP-117"/>
    <n v="476"/>
    <s v="JEP-117-2022"/>
    <s v="JEP-CSPO-117-2022"/>
    <s v="Jairo Cuellar"/>
    <s v="N/R"/>
    <s v="Erika Alexandra Fernandez Gomez"/>
    <m/>
    <m/>
    <x v="1"/>
    <s v="1. Prestación de servicios"/>
    <n v="52739813"/>
    <n v="3"/>
    <x v="1"/>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m/>
    <s v="Harvey Danilo Suarez Morales"/>
    <s v="Secretaría Ejecutiva"/>
    <s v="Unidad de Investigación y Acusación"/>
    <s v="Unidad de Investigación y Acusación"/>
    <s v="Oscar Alfonso Tellez Valenzuela"/>
    <x v="20"/>
    <s v="N/A"/>
    <s v="N/A"/>
    <s v="N/A"/>
    <s v="Inversión"/>
    <n v="55512120"/>
    <s v="N/A"/>
    <s v="N/A"/>
    <n v="4626010"/>
    <n v="29622"/>
    <n v="31022"/>
    <n v="2018011001068"/>
    <d v="2022-01-13T00:00:00"/>
    <d v="2022-01-14T00:00:00"/>
    <s v="Diana Karolina Bogota Cruz"/>
    <n v="1012327306"/>
    <n v="8"/>
    <d v="2022-04-21T00:00:00"/>
    <n v="0"/>
    <s v="N/A"/>
    <n v="0"/>
    <s v="N/A"/>
    <n v="0"/>
    <s v="N/A"/>
    <n v="0"/>
    <n v="55512120"/>
    <s v="NO"/>
    <s v="N/A"/>
    <s v="N/A"/>
    <s v="N/A"/>
    <s v="N/A"/>
    <d v="2022-12-31T00:00:00"/>
    <d v="2022-12-31T00:00:00"/>
    <s v="NO"/>
    <s v="Bogotá D.C"/>
    <s v="Cumplimiento"/>
    <s v="15-47-101008262"/>
    <n v="0"/>
    <s v="Seguros del Estado"/>
    <d v="2022-01-13T00:00:00"/>
    <s v="13-01-2022 - 30-06-2023"/>
    <s v="https://jepcolombia-my.sharepoint.com/personal/carlos_torres_jep_gov_co/_layouts/15/onedrive.aspx?q=117&amp;searchScope=folder&amp;id=%2Fpersonal%2Fcarlos%5Ftorres%5Fjep%5Fgov%5Fco%2FDocuments%2FDocumentos%2FContractual%2FContractual%20%2D%20Onedrive%2FValidaci%C3%B3n%20p%C3%B3lizas%20CPS%2F%2EVERIFICACI%C3%93N%20DE%20P%C3%93LIZAS%20CONTRATOS%202022%2FVerificaci%C3%B3n%20p%C3%B3liza%20Contrato%20%20JEP%2D117%2D2022%2Epdf&amp;parent=%2Fpersonal%2Fcarlos%5Ftorres%5Fjep%5Fgov%5Fco%2FDocuments%2FDocumentos%2FContractual%2FContractual%20%2D%20Onedrive%2FValidaci%C3%B3n%20p%C3%B3lizas%20CPS%2F%2EVERIFICACI%C3%93N%20DE%20P%C3%93LIZAS%20CONTRATOS%202022&amp;parentview=7"/>
    <s v="En fecha 24/04/2022 se suscribe cesión del contrato"/>
    <x v="1"/>
    <s v="Cesión"/>
    <s v="N/A"/>
    <s v="ADMINISTRACIÓN DE EMPRESAS"/>
    <s v="N/A"/>
    <s v="FEMENINO"/>
    <s v="diana.bogota@jep.gov.co"/>
    <s v="https://community.secop.gov.co/Public/Tendering/OpportunityDetail/Index?noticeUID=CO1.NTC.2527586&amp;isFromPublicArea=True&amp;isModal=False"/>
    <x v="1"/>
    <n v="2022"/>
  </r>
  <r>
    <s v="JEP-118"/>
    <n v="203"/>
    <s v="JEP-118-2022"/>
    <s v="JEP-CSPO-118-2022"/>
    <s v="Clara Torres"/>
    <s v="N/R"/>
    <s v="Astrid Marina Cruz Jimenez"/>
    <m/>
    <m/>
    <x v="1"/>
    <s v="1. Prestación de servicios"/>
    <s v="55.221.469_x000d_"/>
    <n v="9"/>
    <x v="1"/>
    <s v="NA"/>
    <s v="Prestar servicios profesionales para apoyar al Departamento de Atención a Víctimas en la región de Atlántico, Magdalena, Bolívar, Sucre, Córdoba, La Guajira y Cesár,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4328333"/>
    <s v="N/A"/>
    <s v="N/A"/>
    <s v="$7.228.143"/>
    <n v="41922"/>
    <n v="35522"/>
    <n v="2018011001091"/>
    <d v="2022-01-17T00:00:00"/>
    <d v="2022-01-20T00:00:00"/>
    <s v="N/A"/>
    <s v="N/A"/>
    <s v="N/A"/>
    <s v="N/A"/>
    <n v="0"/>
    <s v="N/A"/>
    <n v="0"/>
    <s v="N/A"/>
    <n v="0"/>
    <s v="N/A"/>
    <n v="0"/>
    <n v="84328333"/>
    <s v="NO"/>
    <s v="N/A"/>
    <s v="N/A"/>
    <s v="N/A"/>
    <s v="N/A"/>
    <d v="2022-12-31T00:00:00"/>
    <d v="2022-12-31T00:00:00"/>
    <s v="NO"/>
    <s v="Barranquilla con desplazamiento en la región de Atlántico, Magdalena, Bolívar, Sucre,_x000a_Córdoba, La Guajira y Cesar"/>
    <s v="Cumplimiento"/>
    <s v="18-47-101003568"/>
    <n v="2"/>
    <s v="Seguros del Estado"/>
    <d v="2022-01-20T00:00:00"/>
    <s v="17-01-2022 - 08-07-2023"/>
    <s v="C:\Users\andres.prietom\JEP Colombia\Carlos Giovanni Torres Peñaranda - Contractual - Onedrive\Validación pólizas CPS\.VERIFICACIÓN DE PÓLIZAS CONTRATOS 2022\Verificación póliza contrato JEP-118-2022.pdf"/>
    <s v="N/A"/>
    <x v="1"/>
    <s v="Ingreso"/>
    <s v="N/A"/>
    <s v="DERECHO"/>
    <s v="N/A"/>
    <s v="FEMENINO"/>
    <s v="PND"/>
    <s v="https://community.secop.gov.co/Public/Tendering/OpportunityDetail/Index?noticeUID=CO1.NTC.2545210&amp;isFromPublicArea=True&amp;isModal=False"/>
    <x v="1"/>
    <n v="2022"/>
  </r>
  <r>
    <s v="JEP-119"/>
    <n v="209"/>
    <s v="JEP-119-2022"/>
    <s v="JEP-CSPO-119-2022"/>
    <s v="Clara Torres"/>
    <s v="N/R"/>
    <s v="Carlos Raul Rojas Pedraza"/>
    <m/>
    <m/>
    <x v="1"/>
    <s v="1. Prestación de servicios"/>
    <n v="1115854910"/>
    <n v="0"/>
    <x v="1"/>
    <s v="NA"/>
    <s v="Prestar servicios profesionales para apoyar al Departamento de Atención a Víctimas en la región de Casanare, Arauca, Meta y Guaviare,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4328333"/>
    <s v="N/A"/>
    <s v="N/A"/>
    <n v="7228143"/>
    <n v="42022"/>
    <n v="35922"/>
    <n v="2018011001091"/>
    <d v="2022-01-03T00:00:00"/>
    <d v="2022-01-19T00:00:00"/>
    <s v="N/A"/>
    <s v="N/A"/>
    <s v="N/A"/>
    <s v="N/A"/>
    <n v="0"/>
    <s v="N/A"/>
    <n v="0"/>
    <s v="N/A"/>
    <n v="0"/>
    <s v="N/A"/>
    <n v="0"/>
    <n v="84328333"/>
    <s v="NO"/>
    <s v="N/A"/>
    <s v="N/A"/>
    <s v="N/A"/>
    <s v="N/A"/>
    <d v="2022-12-31T00:00:00"/>
    <d v="2022-12-31T00:00:00"/>
    <s v="NO"/>
    <s v="Yopal_x000a_con desplazamiento en la región de Casanare, Arauca, Meta y Guaviare"/>
    <s v="Cumplimiento"/>
    <s v="57-47-101000451"/>
    <n v="2"/>
    <s v="Seguros del Estado"/>
    <d v="2022-01-19T00:00:00"/>
    <s v="17-01-2022 - 04-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19%2D2022%2Epdf&amp;parent=%2Fpersonal%2Fcarlos%5Ftorres%5Fjep%5Fgov%5Fco%2FDocuments%2FDocumentos%2FContractual%2FContractual%20%2D%20Onedrive%2FValidaci%C3%B3n%20p%C3%B3lizas%20CPS%2F%2EVERIFICACI%C3%93N%20DE%20P%C3%93LIZAS%20CONTRATOS%202022"/>
    <s v="N/A"/>
    <x v="1"/>
    <s v="Ingreso"/>
    <s v="N/A"/>
    <s v="DERECHO"/>
    <s v="N/A"/>
    <s v="MASCULINO"/>
    <s v="PND"/>
    <s v="https://community.secop.gov.co/Public/Tendering/OpportunityDetail/Index?noticeUID=CO1.NTC.2550336&amp;isFromPublicArea=True&amp;isModal=False"/>
    <x v="1"/>
    <n v="2022"/>
  </r>
  <r>
    <s v="JEP-120"/>
    <n v="216"/>
    <s v="JEP-120-2022"/>
    <s v="JEP-CSPO-120-2022"/>
    <s v="Clara Torres"/>
    <s v="N/R"/>
    <s v="Sandra Yolima Bastidas Madroñero"/>
    <m/>
    <m/>
    <x v="1"/>
    <s v="1. Prestación de servicios"/>
    <s v="69.007.417_x000d_"/>
    <n v="0"/>
    <x v="1"/>
    <s v="NA"/>
    <s v="Prestar servicios profesionales para apoyar al Departamento de Atención a Víctimas en la región de Putumayo, Huila, Caquetá y Tolima,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4328333"/>
    <s v="N/A"/>
    <s v="N/A"/>
    <s v="$7.228.143"/>
    <n v="42122"/>
    <n v="45022"/>
    <s v="2018011001091_x0009_"/>
    <d v="2022-01-20T00:00:00"/>
    <d v="2022-01-21T00:00:00"/>
    <s v="N/A"/>
    <s v="N/A"/>
    <s v="N/A"/>
    <s v="N/A"/>
    <n v="0"/>
    <s v="N/A"/>
    <n v="0"/>
    <s v="N/A"/>
    <n v="0"/>
    <s v="N/A"/>
    <n v="0"/>
    <n v="84328333"/>
    <s v="NO"/>
    <s v="N/A"/>
    <s v="N/A"/>
    <s v="N/A"/>
    <s v="N/A"/>
    <d v="2022-12-31T00:00:00"/>
    <d v="2022-12-31T00:00:00"/>
    <s v="NO"/>
    <s v="Mocoa_x000a_con desplazamiento en la región de Putumayo, Huila, Caquetá y Tolima"/>
    <m/>
    <s v="41-45-101075446"/>
    <n v="0"/>
    <s v="Seguros del Estado"/>
    <d v="2022-01-20T00:00:00"/>
    <s v="20-01-2022 - 30-06-2023"/>
    <s v="C:\Users\andres.prietom\JEP Colombia\Carlos Giovanni Torres Peñaranda - Contractual - Onedrive\Validación pólizas CPS\.VERIFICACIÓN DE PÓLIZAS CONTRATOS 2022\Verificación póliza contrato JEP-120-2022.pdf"/>
    <s v="N/A"/>
    <x v="1"/>
    <s v="Ingreso"/>
    <s v="N/A"/>
    <s v="DERECHO"/>
    <s v="N/A"/>
    <s v="FEMENINO"/>
    <s v="PND"/>
    <s v="https://community.secop.gov.co/Public/Tendering/OpportunityDetail/Index?noticeUID=CO1.NTC.2550290&amp;isFromPublicArea=True&amp;isModal=False"/>
    <x v="1"/>
    <n v="2022"/>
  </r>
  <r>
    <s v="JEP-121"/>
    <n v="219"/>
    <s v="JEP-121-2022"/>
    <s v="JEP-CSPO-121-2022"/>
    <s v="Clara Torres"/>
    <s v="N/R"/>
    <s v="Fanny del Socorro Torres Granda"/>
    <m/>
    <m/>
    <x v="1"/>
    <s v="1. Prestación de servicios"/>
    <n v="59664558"/>
    <n v="1"/>
    <x v="1"/>
    <s v="NA"/>
    <s v="Prestar servicios profesionales para apoyar al Departamento de Atención a Víctimas en la región de Valle del Cauca, Cauca y Nariño,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4328333"/>
    <s v="N/A"/>
    <s v="N/A"/>
    <n v="7228143"/>
    <n v="42822"/>
    <n v="43222"/>
    <n v="2018011001091"/>
    <d v="2022-01-20T00:00:00"/>
    <d v="2022-01-20T00:00:00"/>
    <s v="N/A"/>
    <s v="N/A"/>
    <s v="N/A"/>
    <s v="N/A"/>
    <n v="0"/>
    <s v="N/A"/>
    <n v="0"/>
    <s v="N/A"/>
    <n v="0"/>
    <s v="N/A"/>
    <n v="0"/>
    <n v="84328333"/>
    <s v="NO"/>
    <s v="N/A"/>
    <s v="N/A"/>
    <s v="N/A"/>
    <s v="N/A"/>
    <d v="2022-12-31T00:00:00"/>
    <d v="2022-12-31T00:00:00"/>
    <s v="NO"/>
    <s v="Cali con_x000a_desplazamiento en la región de Valle del Cauca, Cauca y Nariño"/>
    <s v="Cumplimiento"/>
    <s v="15-47-101008284"/>
    <n v="0"/>
    <s v="Seguros del Estado"/>
    <d v="2022-01-20T00:00:00"/>
    <s v="20-01-2022 - 06-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21%2D2022%2Epdf&amp;parent=%2Fpersonal%2Fcarlos%5Ftorres%5Fjep%5Fgov%5Fco%2FDocuments%2FDocumentos%2FContractual%2FContractual%20%2D%20Onedrive%2FValidaci%C3%B3n%20p%C3%B3lizas%20CPS%2F%2EVERIFICACI%C3%93N%20DE%20P%C3%93LIZAS%20CONTRATOS%202022"/>
    <s v="N/A"/>
    <x v="1"/>
    <s v="Ingreso"/>
    <s v="N/A"/>
    <s v="DERECHO"/>
    <s v="N/A"/>
    <s v="FEMENINO"/>
    <s v="PND"/>
    <s v="https://community.secop.gov.co/Public/Tendering/OpportunityDetail/Index?noticeUID=CO1.NTC.2550829&amp;isFromPublicArea=True&amp;isModal=False"/>
    <x v="1"/>
    <n v="2022"/>
  </r>
  <r>
    <s v="JEP-122"/>
    <n v="220"/>
    <s v="JEP-122-2022"/>
    <s v="JEP-CSPO-122-2022"/>
    <s v="Clara Torres"/>
    <s v="N/R"/>
    <s v="Maria Fernanda Carabali Balanta"/>
    <m/>
    <m/>
    <x v="1"/>
    <s v="1. Prestación de servicios"/>
    <s v="1.130.620.696_x000d_"/>
    <n v="9"/>
    <x v="1"/>
    <s v="NA"/>
    <s v="Prestar servicios profesionales para apoyar al Departamento de Atención a Víctimas en la región de Valle del Cauca, Cauca y Nariño,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4328333"/>
    <s v="N/A"/>
    <s v="N/A"/>
    <s v="$7.228.143"/>
    <n v="42322"/>
    <n v="35322"/>
    <n v="2018011001091"/>
    <d v="2022-01-17T00:00:00"/>
    <d v="2022-01-19T00:00:00"/>
    <s v="N/A"/>
    <s v="N/A"/>
    <s v="N/A"/>
    <s v="N/A"/>
    <n v="0"/>
    <s v="N/A"/>
    <n v="0"/>
    <s v="N/A"/>
    <n v="0"/>
    <s v="N/A"/>
    <n v="0"/>
    <n v="84328333"/>
    <s v="NO"/>
    <s v="N/A"/>
    <s v="N/A"/>
    <s v="N/A"/>
    <s v="N/A"/>
    <d v="2022-12-31T00:00:00"/>
    <d v="2022-12-31T00:00:00"/>
    <s v="NO"/>
    <s v="Buenaventura con desplazamiento en la región de Valle del Cauca, Cauca y Nariño"/>
    <s v="Cumplimiento"/>
    <s v="14-47-101013911_x000d_"/>
    <n v="2"/>
    <s v="Seguros del Estado"/>
    <d v="2022-01-18T00:00:00"/>
    <s v="17-01-2022 - 03-07-2023"/>
    <s v="https://jepcolombia-my.sharepoint.com/personal/carlos_torres_jep_gov_co/_layouts/15/onedrive.aspx?q=122&amp;searchScope=folder&amp;id=%2Fpersonal%2Fcarlos%5Ftorres%5Fjep%5Fgov%5Fco%2FDocuments%2FDocumentos%2FContractual%2FContractual%20%2D%20Onedrive%2FValidaci%C3%B3n%20p%C3%B3lizas%20CPS%2F%2EVERIFICACI%C3%93N%20DE%20P%C3%93LIZAS%20CONTRATOS%202022%2FVerificaci%C3%B3n%20p%C3%B3liza%20contrato%20JEP%2D122%2D2022%2Epdf&amp;parent=%2Fpersonal%2Fcarlos%5Ftorres%5Fjep%5Fgov%5Fco%2FDocuments%2FDocumentos%2FContractual%2FContractual%20%2D%20Onedrive%2FValidaci%C3%B3n%20p%C3%B3lizas%20CPS%2F%2EVERIFICACI%C3%93N%20DE%20P%C3%93LIZAS%20CONTRATOS%202022&amp;parentview=7"/>
    <s v="N/A"/>
    <x v="1"/>
    <s v="Ingreso"/>
    <s v="N/A"/>
    <s v="DERECHO"/>
    <s v="N/A"/>
    <s v="FEMENINO"/>
    <s v="PND"/>
    <s v="https://community.secop.gov.co/Public/Tendering/OpportunityDetail/Index?noticeUID=CO1.NTC.2550935&amp;isFromPublicArea=True&amp;isModal=False"/>
    <x v="1"/>
    <n v="2022"/>
  </r>
  <r>
    <s v="JEP-123"/>
    <n v="174"/>
    <s v="JEP-123-2022"/>
    <s v="JEP-CSPO-123-2022"/>
    <s v="Ángela Esquivel "/>
    <s v="N/R"/>
    <s v="Adriana Amaya Grimaldos"/>
    <m/>
    <m/>
    <x v="1"/>
    <s v="1. Prestación de servicios"/>
    <n v="52550685"/>
    <n v="3"/>
    <x v="1"/>
    <s v="NA"/>
    <s v="Prestar servicios técnicos para apoyar y acompañar al Departamento de Atención a Víctimas para fortalecer a través de estrategias de comunicación, planificación y diseño de materiales, la participación de las víctimas y actores estratégicos en instancias judiciales y no judiciales atendiendo los enfoques diferenciales."/>
    <m/>
    <s v="Harvey Danilo Suarez Morales"/>
    <s v="Secretaría Ejecutiva"/>
    <s v="Subsecretaría Ejecutiva "/>
    <s v="Departamento de Atención a Víctimas"/>
    <s v="Claudia Viviana Ferro Buitrago"/>
    <x v="7"/>
    <s v="N/A"/>
    <s v="N/A"/>
    <s v="N/A"/>
    <s v="Inversión"/>
    <n v="42164150"/>
    <s v="N/A"/>
    <s v="N/A"/>
    <n v="3614070"/>
    <n v="40722"/>
    <n v="37122"/>
    <n v="2018011001091"/>
    <d v="2022-01-18T00:00:00"/>
    <d v="2022-01-21T00:00:00"/>
    <s v="N/A"/>
    <s v="N/A"/>
    <s v="N/A"/>
    <s v="N/A"/>
    <n v="0"/>
    <s v="N/A"/>
    <n v="0"/>
    <s v="N/A"/>
    <n v="0"/>
    <s v="N/A"/>
    <n v="0"/>
    <n v="42164150"/>
    <s v="NO"/>
    <s v="N/A"/>
    <s v="N/A"/>
    <s v="N/A"/>
    <s v="N/A"/>
    <d v="2022-12-31T00:00:00"/>
    <d v="2022-12-31T00:00:00"/>
    <s v="NO"/>
    <s v="Bogotá D.C"/>
    <s v="Cumplimiento"/>
    <s v="11-47-101010776"/>
    <n v="2"/>
    <s v="Seguros del Estado"/>
    <d v="2022-01-20T00:00:00"/>
    <s v="18-01-2022 - 06-07-2023"/>
    <s v="C:\Users\andres.prietom\JEP Colombia\Carlos Giovanni Torres Peñaranda - Contractual - Onedrive\Validación pólizas CPS\.VERIFICACIÓN DE PÓLIZAS CONTRATOS 2022\verificacion poliza contrato JEP-123-2022.pdf"/>
    <s v="N/A"/>
    <x v="1"/>
    <s v="Ingreso"/>
    <s v="N/A"/>
    <s v="TECNOLOGÍA EN DISEÑO PUBLICITARIO"/>
    <s v="N/A"/>
    <s v="FEMENINO"/>
    <s v="PND"/>
    <s v="https://community.secop.gov.co/Public/Tendering/OpportunityDetail/Index?noticeUID=CO1.NTC.2539793&amp;isFromPublicArea=True&amp;isModal=False"/>
    <x v="1"/>
    <n v="2022"/>
  </r>
  <r>
    <s v="JEP-124"/>
    <n v="171"/>
    <s v="JEP-124-2022"/>
    <s v="JEP-CSPO-124-2022"/>
    <s v="Ángela Esquivel "/>
    <s v="N/R"/>
    <s v="Zully Johana Laverde Morales"/>
    <m/>
    <m/>
    <x v="1"/>
    <s v="1. Prestación de servicios"/>
    <n v="52738318"/>
    <n v="4"/>
    <x v="1"/>
    <s v="NA"/>
    <s v="Prestar servicios profesionales especializados para acompañar y apoyar al Departamento de Atención a Víctimas en los procesos y actividades de orientación, fortalecimiento y facilitación para la participación en instancias judiciales y no judiciales, de las víctimas del conflicto que se encuentran en el exterior, retornadas y/o en zonas de frontera, sus organizaciones y actores estratégicos, garantizando los enfoques diferenciales"/>
    <m/>
    <s v="Harvey Danilo Suarez Morales"/>
    <s v="Secretaría Ejecutiva"/>
    <s v="Subsecretaría Ejecutiva "/>
    <s v="Departamento de Atención a Víctimas"/>
    <s v="Claudia Viviana Ferro Buitrago"/>
    <x v="7"/>
    <s v="N/A"/>
    <s v="N/A"/>
    <s v="N/A"/>
    <s v="Inversión"/>
    <n v="123119381"/>
    <s v="N/A"/>
    <s v="N/A"/>
    <s v="$10.553.091"/>
    <n v="39922"/>
    <n v="35622"/>
    <n v="2018011001091"/>
    <d v="2022-01-17T00:00:00"/>
    <d v="2022-01-19T00:00:00"/>
    <s v="N/A"/>
    <s v="N/A"/>
    <s v="N/A"/>
    <s v="N/A"/>
    <n v="0"/>
    <s v="N/A"/>
    <n v="0"/>
    <s v="N/A"/>
    <n v="0"/>
    <s v="N/A"/>
    <n v="0"/>
    <n v="123119381"/>
    <s v="NO"/>
    <s v="N/A"/>
    <s v="N/A"/>
    <s v="N/A"/>
    <s v="N/A"/>
    <d v="2022-12-31T00:00:00"/>
    <d v="2022-12-31T00:00:00"/>
    <s v="NO"/>
    <s v="Nacional e internacional_x000a_"/>
    <s v="Cumplimiento"/>
    <s v="11-47-101010749"/>
    <n v="1"/>
    <s v="Seguros del Estado"/>
    <d v="2022-01-13T00:00:00"/>
    <s v="12-01-2022 - 10-07-2023"/>
    <s v="C:\Users\andres.prietom\JEP Colombia\Carlos Giovanni Torres Peñaranda - Contractual - Onedrive\Validación pólizas CPS\.VERIFICACIÓN DE PÓLIZAS CONTRATOS 2022\verificacion poliza contrato JEP-124-2022.pdf"/>
    <s v="N/A"/>
    <x v="1"/>
    <s v="Ingreso"/>
    <s v="N/A"/>
    <s v="GOBIERNO Y RELACIONES INTERNACIONALES"/>
    <s v="N/A"/>
    <s v="FEMENINO"/>
    <s v="PND"/>
    <s v="https://community.secop.gov.co/Public/Tendering/OpportunityDetail/Index?noticeUID=CO1.NTC.2529649&amp;isFromPublicArea=True&amp;isModal=False"/>
    <x v="1"/>
    <n v="2022"/>
  </r>
  <r>
    <s v="JEP-125"/>
    <s v="N/A"/>
    <s v="JEP-125-2022"/>
    <s v="JEP-CSPO-125-2022"/>
    <s v="Mateo Ávila"/>
    <s v="N/R"/>
    <s v="CANCELADO"/>
    <m/>
    <m/>
    <x v="1"/>
    <s v="1. Prestación de servicios"/>
    <s v="CANCELADO"/>
    <m/>
    <x v="1"/>
    <s v="NA"/>
    <s v="Prestar servicios profesionales para apoyar y acompañar a la Subsecretaría Ejecutiva en la certificación de trabajos, obras y actividades (TOAR), con contenido reparador, seguimiento al régimen de condicionalidad y sanciones propias con énfasis en la consolidación y análisis de indicadores, en la elaboración de informes técnicos y en la aplicación de sistemas de calidad para apoyar las actividades de certificación de TOAR."/>
    <m/>
    <s v="Cancelado"/>
    <s v="Cancelado"/>
    <s v="Cancelado"/>
    <s v="Cancelado"/>
    <s v="N/A"/>
    <x v="21"/>
    <s v="N/A"/>
    <s v="N/A"/>
    <s v="N/A"/>
    <s v="Cancelado"/>
    <s v="Cancelado"/>
    <s v="N/A"/>
    <s v="N/A"/>
    <s v="N/A"/>
    <s v="N/A"/>
    <s v="N/A"/>
    <s v="N/A"/>
    <s v="N/A"/>
    <s v="N/A"/>
    <s v="N/A"/>
    <s v="N/A"/>
    <s v="N/A"/>
    <s v="N/A"/>
    <n v="0"/>
    <s v="N/A"/>
    <n v="0"/>
    <s v="N/A"/>
    <n v="0"/>
    <s v="N/A"/>
    <m/>
    <s v="Cancelado"/>
    <s v="NO"/>
    <s v="N/A"/>
    <s v="N/A"/>
    <s v="N/A"/>
    <s v="N/A"/>
    <s v="N/A"/>
    <s v="N/A"/>
    <s v="NO"/>
    <s v="N/A"/>
    <s v="N/A"/>
    <s v="N/A"/>
    <s v="N/A"/>
    <s v="N/A"/>
    <s v="N/A"/>
    <s v="N/A"/>
    <s v="N/A"/>
    <s v="CANCELADO"/>
    <x v="2"/>
    <s v="Ninguna"/>
    <s v="N/A"/>
    <s v="PND"/>
    <s v="N/A"/>
    <m/>
    <s v="N/A"/>
    <s v="CANCELADO"/>
    <x v="2"/>
    <e v="#VALUE!"/>
  </r>
  <r>
    <s v="JEP-126"/>
    <n v="192"/>
    <s v="JEP-126-2022"/>
    <s v="JEP-CSPO-126-2022"/>
    <s v="Carlos Torres"/>
    <s v="N/R"/>
    <s v="Olga Esperanza Luna Andrade"/>
    <m/>
    <m/>
    <x v="1"/>
    <s v="1. Prestación de servicios"/>
    <n v="68297471"/>
    <n v="8"/>
    <x v="1"/>
    <s v="NA"/>
    <s v="Prestar servicios profesionales para apoyar al Departamento de Atención a Víctimas en la región de Arauca, Casanare, Meta y Guaviare,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4328333"/>
    <s v="N/A"/>
    <s v="N/A"/>
    <s v="$7.228.143"/>
    <n v="45122"/>
    <n v="36722"/>
    <n v="2018011001091"/>
    <d v="2022-01-17T00:00:00"/>
    <d v="2022-01-18T00:00:00"/>
    <s v="N/A"/>
    <s v="N/A"/>
    <s v="N/A"/>
    <s v="N/A"/>
    <n v="0"/>
    <s v="N/A"/>
    <n v="0"/>
    <s v="N/A"/>
    <n v="0"/>
    <s v="N/A"/>
    <n v="0"/>
    <n v="84328333"/>
    <s v="NO"/>
    <s v="N/A"/>
    <s v="N/A"/>
    <s v="N/A"/>
    <s v="N/A"/>
    <d v="2022-12-31T00:00:00"/>
    <d v="2022-12-31T00:00:00"/>
    <s v="NO"/>
    <s v="Arauca con_x000a_desplazamiento en la región de Arauca, Casanare, Meta y Guaviare"/>
    <s v="Cumplimiento"/>
    <s v="17-47-101003218"/>
    <n v="1"/>
    <s v="Seguros del Estado"/>
    <d v="2022-01-18T00:00:00"/>
    <s v="13-01-2022 - 05-07-2023"/>
    <s v="https://jepcolombia-my.sharepoint.com/personal/carlos_torres_jep_gov_co/_layouts/15/onedrive.aspx?q=126&amp;searchScope=folder&amp;id=%2Fpersonal%2Fcarlos%5Ftorres%5Fjep%5Fgov%5Fco%2FDocuments%2FDocumentos%2FContractual%2FContractual%20%2D%20Onedrive%2FValidaci%C3%B3n%20p%C3%B3lizas%20CPS%2F%2EVERIFICACI%C3%93N%20DE%20P%C3%93LIZAS%20CONTRATOS%202022%2FVerificacio%CC%81n%20po%CC%81liza%20contrato%20JEP%2D126%2D2022%2Epdf&amp;parent=%2Fpersonal%2Fcarlos%5Ftorres%5Fjep%5Fgov%5Fco%2FDocuments%2FDocumentos%2FContractual%2FContractual%20%2D%20Onedrive%2FValidaci%C3%B3n%20p%C3%B3lizas%20CPS%2F%2EVERIFICACI%C3%93N%20DE%20P%C3%93LIZAS%20CONTRATOS%202022&amp;parentview=7"/>
    <s v="N/A"/>
    <x v="1"/>
    <s v="Ingreso"/>
    <s v="N/A"/>
    <s v="PSICOLOGÍA"/>
    <s v="N/A"/>
    <s v="FEMENINO"/>
    <s v="PND"/>
    <s v="https://community.secop.gov.co/Public/Tendering/OpportunityDetail/Index?noticeUID=CO1.NTC.2544653&amp;isFromPublicArea=True&amp;isModal=False"/>
    <x v="1"/>
    <n v="2022"/>
  </r>
  <r>
    <s v="JEP-127"/>
    <n v="188"/>
    <s v="JEP-127-2022"/>
    <s v="JEP-CSPO-127-2022"/>
    <s v="Carlos Torres"/>
    <s v="N/R"/>
    <s v="Heidy Johana Fonseca Perez"/>
    <m/>
    <m/>
    <x v="1"/>
    <s v="1. Prestación de servicios"/>
    <n v="1120558251"/>
    <n v="4"/>
    <x v="1"/>
    <s v="NA"/>
    <s v="Prestar servicios profesionales para apoyar al Departamento de Atención a Víctimas en la región de Guaviare, Meta, Casanare y Arauca,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4328333"/>
    <s v="N/A"/>
    <s v="N/A"/>
    <n v="7228143"/>
    <n v="42622"/>
    <n v="36822"/>
    <n v="2018011001091"/>
    <d v="2022-01-17T00:00:00"/>
    <d v="2022-01-20T00:00:00"/>
    <s v="N/A"/>
    <s v="N/A"/>
    <s v="N/A"/>
    <s v="N/A"/>
    <n v="0"/>
    <s v="N/A"/>
    <n v="0"/>
    <s v="N/A"/>
    <n v="0"/>
    <s v="N/A"/>
    <n v="0"/>
    <n v="84328333"/>
    <s v="NO"/>
    <s v="N/A"/>
    <s v="N/A"/>
    <s v="N/A"/>
    <s v="N/A"/>
    <d v="2022-12-31T00:00:00"/>
    <d v="2022-12-31T00:00:00"/>
    <s v="NO"/>
    <s v="San José de Guaviare con_x000a_desplazamiento en la región de Guaviare, Meta, Casanare y Arauca"/>
    <s v="Cumplimiento"/>
    <s v="30-47-101001965"/>
    <n v="1"/>
    <s v="Seguros del Estado"/>
    <d v="2022-01-18T00:00:00"/>
    <s v="14-01-2022 - 01-07-2023"/>
    <s v="https://jepcolombia-my.sharepoint.com/personal/carlos_torres_jep_gov_co/_layouts/15/onedrive.aspx?q=127&amp;searchScope=folder&amp;id=%2Fpersonal%2Fcarlos%5Ftorres%5Fjep%5Fgov%5Fco%2FDocuments%2FDocumentos%2FContractual%2FContractual%20%2D%20Onedrive%2FValidaci%C3%B3n%20p%C3%B3lizas%20CPS%2F%2EVERIFICACI%C3%93N%20DE%20P%C3%93LIZAS%20CONTRATOS%202022%2FVerificacio%CC%81n%20po%CC%81liza%20contrato%20JEP%2D127%2D2022%2Epdf&amp;parent=%2Fpersonal%2Fcarlos%5Ftorres%5Fjep%5Fgov%5Fco%2FDocuments%2FDocumentos%2FContractual%2FContractual%20%2D%20Onedrive%2FValidaci%C3%B3n%20p%C3%B3lizas%20CPS%2F%2EVERIFICACI%C3%93N%20DE%20P%C3%93LIZAS%20CONTRATOS%202022&amp;parentview=7"/>
    <s v="N/A"/>
    <x v="1"/>
    <s v="Ingreso"/>
    <s v="N/A"/>
    <s v="PSICOLOGÍA"/>
    <s v="N/A"/>
    <s v="FEMENINO"/>
    <s v="PND"/>
    <s v="https://community.secop.gov.co/Public/Tendering/OpportunityDetail/Index?noticeUID=CO1.NTC.2553058&amp;isFromPublicArea=True&amp;isModal=False"/>
    <x v="1"/>
    <n v="2022"/>
  </r>
  <r>
    <s v="JEP-128"/>
    <n v="193"/>
    <s v="JEP-128-2022"/>
    <s v="JEP-CSPO-128-2022"/>
    <s v="Carlos Torres"/>
    <s v="N/R"/>
    <s v="Sonia Patricia Jojoa Gomez"/>
    <m/>
    <m/>
    <x v="1"/>
    <s v="1. Prestación de servicios"/>
    <n v="36754917"/>
    <n v="5"/>
    <x v="1"/>
    <s v="NA"/>
    <s v="Prestar servicios profesionales para apoyar al Departamento de Atención a Víctimas en la región de Putumayo, Huila, Caquetá y Tolima,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4328333"/>
    <s v="N/A"/>
    <s v="N/A"/>
    <s v="$7.228.143"/>
    <n v="42722"/>
    <n v="38422"/>
    <s v="2018011001091_x0009_"/>
    <d v="2022-01-18T00:00:00"/>
    <d v="2022-01-20T00:00:00"/>
    <s v="N/A"/>
    <s v="N/A"/>
    <s v="N/A"/>
    <s v="N/A"/>
    <n v="0"/>
    <s v="N/A"/>
    <n v="0"/>
    <s v="N/A"/>
    <n v="0"/>
    <s v="N/A"/>
    <n v="0"/>
    <n v="84328333"/>
    <s v="NO"/>
    <s v="N/A"/>
    <s v="N/A"/>
    <s v="N/A"/>
    <s v="N/A"/>
    <d v="2022-12-31T00:00:00"/>
    <d v="2022-12-31T00:00:00"/>
    <s v="NO"/>
    <s v="Mocoa con desplazamiento_x000a_en la región de Putumayo, Huila, Caquetá y Tolima"/>
    <s v="Cumplimiento"/>
    <s v="41-45-101075270"/>
    <n v="1"/>
    <s v="Seguros del Estado"/>
    <d v="2022-01-19T00:00:00"/>
    <s v="14-01-2022 - 30-06-2023"/>
    <s v="https://jepcolombia-my.sharepoint.com/personal/carlos_torres_jep_gov_co/_layouts/15/onedrive.aspx?q=128&amp;searchScope=folder&amp;id=%2Fpersonal%2Fcarlos%5Ftorres%5Fjep%5Fgov%5Fco%2FDocuments%2FDocumentos%2FContractual%2FContractual%20%2D%20Onedrive%2FValidaci%C3%B3n%20p%C3%B3lizas%20CPS%2F%2EVERIFICACI%C3%93N%20DE%20P%C3%93LIZAS%20CONTRATOS%202022%2FVerificacio%CC%81n%20po%CC%81liza%20contrato%20JEP%2D128%2D2022%2Epdf&amp;parent=%2Fpersonal%2Fcarlos%5Ftorres%5Fjep%5Fgov%5Fco%2FDocuments%2FDocumentos%2FContractual%2FContractual%20%2D%20Onedrive%2FValidaci%C3%B3n%20p%C3%B3lizas%20CPS%2F%2EVERIFICACI%C3%93N%20DE%20P%C3%93LIZAS%20CONTRATOS%202022&amp;parentview=7"/>
    <s v="N/A"/>
    <x v="1"/>
    <s v="Ingreso"/>
    <s v="N/A"/>
    <s v="PSICOLOGÍA"/>
    <s v="N/A"/>
    <s v="FEMENINO"/>
    <s v="PND"/>
    <s v="https://community.secop.gov.co/Public/Tendering/OpportunityDetail/Index?noticeUID=CO1.NTC.2555843&amp;isFromPublicArea=True&amp;isModal=False"/>
    <x v="1"/>
    <n v="2022"/>
  </r>
  <r>
    <s v="JEP-129"/>
    <n v="177"/>
    <s v="JEP-129-2022"/>
    <s v="JEP-CSPO-129-2022"/>
    <s v="Carlos Torres"/>
    <s v="N/R"/>
    <s v="Carolina Gomez Garcia"/>
    <m/>
    <m/>
    <x v="1"/>
    <s v="1. Prestación de servicios"/>
    <n v="32105576"/>
    <n v="9"/>
    <x v="1"/>
    <s v="NA"/>
    <s v="Prestar servicios profesionales para apoyar al Departamento de Atención a Víctimas en la región de Antioquia,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4328333"/>
    <s v="N/A"/>
    <s v="N/A"/>
    <n v="7228143"/>
    <n v="40822"/>
    <n v="41922"/>
    <n v="2018011001091"/>
    <d v="2022-01-19T00:00:00"/>
    <d v="2022-01-21T00:00:00"/>
    <s v="N/A"/>
    <s v="N/A"/>
    <s v="N/A"/>
    <s v="N/A"/>
    <n v="0"/>
    <s v="N/A"/>
    <n v="0"/>
    <s v="N/A"/>
    <n v="0"/>
    <s v="N/A"/>
    <n v="0"/>
    <n v="84328333"/>
    <s v="NO"/>
    <s v="N/A"/>
    <s v="N/A"/>
    <s v="N/A"/>
    <s v="N/A"/>
    <d v="2022-12-31T00:00:00"/>
    <d v="2022-12-31T00:00:00"/>
    <s v="NO"/>
    <s v="Medellín con_x000a_desplazamiento en la región de Antioquia"/>
    <s v="Cumplimiento"/>
    <s v="65-47-101006604"/>
    <n v="0"/>
    <s v="Seguros del Estado"/>
    <d v="2022-01-20T00:00:00"/>
    <s v="19-01-20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129%2D2022%2Epdf&amp;parent=%2Fpersonal%2Fcarlos%5Ftorres%5Fjep%5Fgov%5Fco%2FDocuments%2FDocumentos%2FContractual%2FContractual%20%2D%20Onedrive%2FValidaci%C3%B3n%20p%C3%B3lizas%20CPS%2F%2EVERIFICACI%C3%93N%20DE%20P%C3%93LIZAS%20CONTRATOS%202022"/>
    <s v="N/A"/>
    <x v="1"/>
    <s v="Ingreso"/>
    <s v="N/A"/>
    <s v="PSICOLOGÍA"/>
    <s v="N/A"/>
    <s v="FEMENINO"/>
    <s v="PND"/>
    <s v="https://community.secop.gov.co/Public/Tendering/OpportunityDetail/Index?noticeUID=CO1.NTC.2556892&amp;isFromPublicArea=True&amp;isModal=False"/>
    <x v="1"/>
    <n v="2022"/>
  </r>
  <r>
    <s v="JEP-130"/>
    <n v="185"/>
    <s v="JEP-130-2022"/>
    <s v="JEP-CSPO-130-2022"/>
    <s v="Carlos Torres"/>
    <s v="N/R"/>
    <s v="Claudia Patricia Rincon Vacca"/>
    <m/>
    <m/>
    <x v="1"/>
    <s v="1. Prestación de servicios"/>
    <n v="1118536542"/>
    <n v="0"/>
    <x v="1"/>
    <s v="NA"/>
    <s v="Prestar servicios profesionales para apoyar al Departamento de Atención a Víctimas en la región de Casanare, Arauca, Meta y Guaviare,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4328333"/>
    <s v="N/A"/>
    <s v="N/A"/>
    <s v="$7.228.143"/>
    <n v="42922"/>
    <n v="42022"/>
    <n v="2018011001091"/>
    <d v="2022-01-19T00:00:00"/>
    <d v="2022-01-20T00:00:00"/>
    <s v="N/A"/>
    <s v="N/A"/>
    <s v="N/A"/>
    <s v="N/A"/>
    <n v="0"/>
    <s v="N/A"/>
    <n v="0"/>
    <s v="N/A"/>
    <n v="0"/>
    <s v="N/A"/>
    <n v="0"/>
    <n v="84328333"/>
    <s v="NO"/>
    <s v="N/A"/>
    <s v="N/A"/>
    <s v="N/A"/>
    <s v="N/A"/>
    <d v="2022-12-31T00:00:00"/>
    <d v="2022-12-31T00:00:00"/>
    <s v="NO"/>
    <s v="Yopal con desplazamiento_x000a_en la región de Casanare, Arauca, Meta y Guaviare"/>
    <s v="Cumplimiento"/>
    <s v="605-47-994000092984"/>
    <n v="1"/>
    <s v="Aseguradora Solidaria "/>
    <d v="2022-01-20T00:00:00"/>
    <s v="19-01-2022 - 01-07-2023"/>
    <s v="https://jepcolombia-my.sharepoint.com/personal/carlos_torres_jep_gov_co/_layouts/15/onedrive.aspx?q=130&amp;searchScope=folder&amp;id=%2Fpersonal%2Fcarlos%5Ftorres%5Fjep%5Fgov%5Fco%2FDocuments%2FDocumentos%2FContractual%2FContractual%20%2D%20Onedrive%2FValidaci%C3%B3n%20p%C3%B3lizas%20CPS%2F%2EVERIFICACI%C3%93N%20DE%20P%C3%93LIZAS%20CONTRATOS%202022%2FVerificacio%CC%81n%20po%CC%81liza%20contrato%20JEP%2D130%2D2022%2Epdf&amp;parent=%2Fpersonal%2Fcarlos%5Ftorres%5Fjep%5Fgov%5Fco%2FDocuments%2FDocumentos%2FContractual%2FContractual%20%2D%20Onedrive%2FValidaci%C3%B3n%20p%C3%B3lizas%20CPS%2F%2EVERIFICACI%C3%93N%20DE%20P%C3%93LIZAS%20CONTRATOS%202022&amp;parentview=7"/>
    <s v="N/A"/>
    <x v="1"/>
    <s v="Ingreso"/>
    <s v="N/A"/>
    <s v="PSICOLOGÍA"/>
    <s v="N/A"/>
    <s v="FEMENINO"/>
    <s v="PND"/>
    <s v="https://community.secop.gov.co/Public/Tendering/OpportunityDetail/Index?noticeUID=CO1.NTC.2558147&amp;isFromPublicArea=True&amp;isModal=False"/>
    <x v="1"/>
    <n v="2022"/>
  </r>
  <r>
    <s v="JEP-131"/>
    <n v="180"/>
    <s v="JEP-131-2022"/>
    <s v="JEP-CSPO-131-2022"/>
    <s v="Carlos Torres"/>
    <s v="N/R"/>
    <s v="Jhon Jarlis Leudo Mendez"/>
    <m/>
    <m/>
    <x v="1"/>
    <s v="1. Prestación de servicios"/>
    <n v="3837190"/>
    <n v="5"/>
    <x v="1"/>
    <s v="NA"/>
    <s v="Prestar servicios profesionales para apoyar al Departamento de Atención a Víctimas en la región de Sucre, Magdalena, Bolívar, Córdoba, Atlántico y La Guajira,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4328333"/>
    <s v="N/A"/>
    <s v="N/A"/>
    <n v="7228143"/>
    <n v="42422"/>
    <n v="42122"/>
    <n v="2018011001091"/>
    <d v="2022-01-19T00:00:00"/>
    <d v="2022-01-21T00:00:00"/>
    <s v="N/A"/>
    <s v="N/A"/>
    <s v="N/A"/>
    <s v="N/A"/>
    <n v="0"/>
    <s v="N/A"/>
    <n v="0"/>
    <s v="N/A"/>
    <n v="0"/>
    <s v="N/A"/>
    <n v="0"/>
    <n v="84328333"/>
    <s v="NO"/>
    <s v="N/A"/>
    <s v="N/A"/>
    <s v="N/A"/>
    <s v="N/A"/>
    <d v="2022-12-31T00:00:00"/>
    <d v="2022-12-31T00:00:00"/>
    <s v="NO"/>
    <s v="Corozal, con_x000a_desplazamiento en la región de Sucre, Magdalena, Bolívar, Córdoba, Atlántico y La_x000a_Guajira"/>
    <s v="Cumplimiento"/>
    <s v="36-47-101001043"/>
    <n v="2"/>
    <s v="Seguros del Estado"/>
    <d v="2022-01-20T00:00:00"/>
    <s v="19-01-2022 - 08-07-2023"/>
    <s v="https://jepcolombia-my.sharepoint.com/personal/carlos_torres_jep_gov_co/_layouts/15/onedrive.aspx?q=131&amp;searchScope=folder&amp;id=%2Fpersonal%2Fcarlos%5Ftorres%5Fjep%5Fgov%5Fco%2FDocuments%2FDocumentos%2FContractual%2FContractual%20%2D%20Onedrive%2FValidaci%C3%B3n%20p%C3%B3lizas%20CPS%2F%2EVERIFICACI%C3%93N%20DE%20P%C3%93LIZAS%20CONTRATOS%202022%2FVerificacio%CC%81n%20po%CC%81liza%20contrato%20JEP%2D131%2D2022%2Epdf&amp;parent=%2Fpersonal%2Fcarlos%5Ftorres%5Fjep%5Fgov%5Fco%2FDocuments%2FDocumentos%2FContractual%2FContractual%20%2D%20Onedrive%2FValidaci%C3%B3n%20p%C3%B3lizas%20CPS&amp;parentview=7"/>
    <s v="N/A"/>
    <x v="1"/>
    <s v="Ingreso"/>
    <s v="N/A"/>
    <s v="PSICOLOGÍA"/>
    <s v="N/A"/>
    <s v="MASCULINO"/>
    <s v="PND"/>
    <s v="https://community.secop.gov.co/Public/Tendering/OpportunityDetail/Index?noticeUID=CO1.NTC.2562944&amp;isFromPublicArea=True&amp;isModal=False"/>
    <x v="1"/>
    <n v="2022"/>
  </r>
  <r>
    <s v="JEP-132"/>
    <n v="315"/>
    <s v="JEP-132-2022"/>
    <s v="JEP-CSPO-132-2022"/>
    <s v="Vanessa Jiménez "/>
    <s v="N/R"/>
    <s v="Raul Stewark Moreno Ochoa"/>
    <m/>
    <m/>
    <x v="1"/>
    <s v="1. Prestación de servicios"/>
    <n v="1014190960"/>
    <n v="1"/>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42405088"/>
    <s v="N/A"/>
    <s v="N/A"/>
    <s v="$3.614.070"/>
    <n v="36722"/>
    <n v="35722"/>
    <n v="2018011001091"/>
    <d v="2022-01-17T00:00:00"/>
    <d v="2022-01-19T00:00:00"/>
    <s v="Nicolas Esteban Sanabria Oviedo"/>
    <n v="1015474879"/>
    <n v="6"/>
    <d v="2022-02-10T00:00:00"/>
    <n v="0"/>
    <s v="N/A"/>
    <n v="0"/>
    <s v="N/A"/>
    <n v="0"/>
    <s v="N/A"/>
    <n v="0"/>
    <n v="42405088"/>
    <s v="NO"/>
    <s v="N/A"/>
    <s v="N/A"/>
    <s v="N/A"/>
    <s v="N/A"/>
    <d v="2022-12-31T00:00:00"/>
    <d v="2022-12-31T00:00:00"/>
    <s v="NO"/>
    <s v="Bogotá D.C"/>
    <s v="Cumplimiento"/>
    <s v="25-47-101002366"/>
    <n v="0"/>
    <s v="Seguros del Estado"/>
    <d v="2022-01-18T00:00:00"/>
    <s v="18-01-2022 - 01-07-2023"/>
    <s v="https://jepcolombia-my.sharepoint.com/personal/carlos_torres_jep_gov_co/_layouts/15/onedrive.aspx?q=132&amp;searchScope=folder&amp;id=%2Fpersonal%2Fcarlos%5Ftorres%5Fjep%5Fgov%5Fco%2FDocuments%2FDocumentos%2FContractual%2FContractual%20%2D%20Onedrive%2FValidaci%C3%B3n%20p%C3%B3lizas%20CPS%2F%2EVERIFICACI%C3%93N%20DE%20P%C3%93LIZAS%20CONTRATOS%202022%2FVerificaci%C3%B3n%20p%C3%B3liza%20JEP%20132%202022%2EPNG&amp;parent=%2Fpersonal%2Fcarlos%5Ftorres%5Fjep%5Fgov%5Fco%2FDocuments%2FDocumentos%2FContractual%2FContractual%20%2D%20Onedrive%2FValidaci%C3%B3n%20p%C3%B3lizas%20CPS%2F%2EVERIFICACI%C3%93N%20DE%20P%C3%93LIZAS%20CONTRATOS%202022&amp;parentview=7"/>
    <s v="en fecha 10/02/2022 se suscribe la cesión del contrato"/>
    <x v="1"/>
    <s v="Cesión"/>
    <s v="N/A"/>
    <s v="AUXILIAR EN INGENIERÍA CIVIL"/>
    <s v="N/A"/>
    <s v="MASCULINO"/>
    <s v="nicolas.sanabria@jep.gov.co"/>
    <s v="https://community.secop.gov.co/Public/Tendering/OpportunityDetail/Index?noticeUID=CO1.NTC.2540705&amp;isFromPublicArea=True&amp;isModal=False"/>
    <x v="1"/>
    <n v="2022"/>
  </r>
  <r>
    <s v="JEP-133"/>
    <n v="60"/>
    <s v="JEP-133-2022"/>
    <s v="JEP-CSPO-133-2022"/>
    <s v="Vanessa Jiménez "/>
    <s v="N/R"/>
    <s v="Lorena Soler Niño "/>
    <m/>
    <m/>
    <x v="1"/>
    <s v="1. Prestación de servicios"/>
    <n v="53160544"/>
    <n v="3"/>
    <x v="1"/>
    <s v="NA"/>
    <s v="Prestar servicios profesionales para apoyar y acompañar a la Subdirección de Cooperación Internacional  en el seguimiento de proyectos, acuerdos y acciones colaborativas que contribuyan a las decisiones judiciales de la justicia transicional restaurativa."/>
    <m/>
    <s v="Harvey Danilo Suarez Morales"/>
    <s v="Secretaría Ejecutiva"/>
    <s v="Secretaría Ejecutiva"/>
    <s v="Subdirección de Cooperación Internacional"/>
    <s v="Magda Liliana Marquez Ramirez"/>
    <x v="23"/>
    <s v="N/A"/>
    <s v="N/A"/>
    <s v="N/A"/>
    <s v="Inversión"/>
    <n v="70633412"/>
    <s v="N/A"/>
    <s v="N/A"/>
    <n v="6071640"/>
    <n v="47922"/>
    <n v="39822"/>
    <n v="2018011001091"/>
    <d v="2022-01-19T00:00:00"/>
    <d v="2022-01-20T00:00:00"/>
    <s v="N/A"/>
    <s v="N/A"/>
    <s v="N/A"/>
    <s v="N/A"/>
    <n v="0"/>
    <s v="N/A"/>
    <n v="0"/>
    <s v="N/A"/>
    <n v="0"/>
    <s v="N/A"/>
    <n v="0"/>
    <n v="70633412"/>
    <s v="NO"/>
    <s v="N/A"/>
    <s v="N/A"/>
    <s v="N/A"/>
    <s v="N/A"/>
    <d v="2022-12-31T00:00:00"/>
    <d v="2022-12-31T00:00:00"/>
    <s v="NO"/>
    <s v="Bogotá D.C"/>
    <s v="Cumplimiento"/>
    <s v="62-45-101020602"/>
    <n v="0"/>
    <s v="Seguros del Estado"/>
    <d v="2022-01-19T00:00:00"/>
    <s v="19-01-2022 - 30-06-2023"/>
    <s v="SD"/>
    <s v="N/A"/>
    <x v="1"/>
    <s v="Ingreso"/>
    <s v="N/A"/>
    <s v="RELACIONES INTERNACIONALES"/>
    <s v="N/A"/>
    <s v="FEMENINO"/>
    <s v="PND"/>
    <s v="https://community.secop.gov.co/Public/Tendering/OpportunityDetail/Index?noticeUID=CO1.NTC.2542309&amp;isFromPublicArea=True&amp;isModal=False"/>
    <x v="1"/>
    <n v="2022"/>
  </r>
  <r>
    <s v="JEP-134"/>
    <n v="50"/>
    <s v="JEP-134-2022"/>
    <s v="JEP-CSPO-134-2022"/>
    <s v="Paola Casas"/>
    <s v="N/R"/>
    <s v="Yuly Aracely Rodriguez Rivera"/>
    <m/>
    <m/>
    <x v="1"/>
    <s v="1. Prestación de servicios"/>
    <n v="33367474"/>
    <n v="3"/>
    <x v="1"/>
    <s v="NA"/>
    <s v="Prestar servicios profesionales para el acompañamiento a la dirección administrativa y financiera en la planeación, ejecución y seguimiento de las actividades operativas y logísticas requeridas en las diligencias y actuaciones judiciales, dentro de la justicia transcional y restaurativa."/>
    <m/>
    <s v="Harvey Danilo Suarez Morales"/>
    <s v="Secretaría Ejecutiva"/>
    <s v="Dirección Administrativa y Financiera"/>
    <s v="Dirección Administrativa y Financiera"/>
    <s v="Ana Lucia Rosales Callejas"/>
    <x v="11"/>
    <s v="N/A"/>
    <s v="N/A"/>
    <s v="N/A"/>
    <s v="Inversión"/>
    <n v="48910444"/>
    <s v="N/A"/>
    <s v="N/A"/>
    <n v="4192324"/>
    <n v="35522"/>
    <n v="37422"/>
    <s v="2018011001091_x0009_"/>
    <d v="2022-01-18T00:00:00"/>
    <d v="2022-01-21T00:00:00"/>
    <s v="N/A"/>
    <s v="N/A"/>
    <s v="N/A"/>
    <s v="N/A"/>
    <n v="0"/>
    <s v="N/A"/>
    <n v="0"/>
    <s v="N/A"/>
    <n v="0"/>
    <s v="N/A"/>
    <n v="0"/>
    <n v="48910444"/>
    <s v="NO"/>
    <s v="N/A"/>
    <s v="N/A"/>
    <s v="N/A"/>
    <s v="N/A"/>
    <d v="2022-12-31T00:00:00"/>
    <d v="2022-12-31T00:00:00"/>
    <s v="NO"/>
    <s v="Bogotá D.C"/>
    <s v="Cumplimiento"/>
    <s v="15-45-101137989"/>
    <n v="0"/>
    <s v="Seguros del Estado"/>
    <d v="2022-01-19T00:00:00"/>
    <s v="18-01-2022 - 30-06-2023"/>
    <s v="SD"/>
    <s v="N/A"/>
    <x v="1"/>
    <s v="Ingreso"/>
    <s v="N/A"/>
    <s v="ECONMÍA"/>
    <s v="N/A"/>
    <s v="FEMENINO"/>
    <s v="PND"/>
    <s v="https://community.secop.gov.co/Public/Tendering/OpportunityDetail/Index?noticeUID=CO1.NTC.2558550&amp;isFromPublicArea=True&amp;isModal=False"/>
    <x v="1"/>
    <n v="2022"/>
  </r>
  <r>
    <s v="JEP-135"/>
    <n v="264"/>
    <s v="JEP-135-2022"/>
    <s v="JEP-CSPO-135-2022"/>
    <s v="Paola Casas"/>
    <s v="N/R"/>
    <s v="Claudia Marcela Duarte Acuña"/>
    <m/>
    <m/>
    <x v="1"/>
    <s v="1. Prestación de servicios"/>
    <n v="39762099"/>
    <n v="1"/>
    <x v="1"/>
    <s v="NA"/>
    <s v="Prestar servicios profesionales especializados para apoyar y acompañar el despliegue territorial de la Secretaría Ejecutiva en los departamentos del Guaviare y Vaupés, en el marco de los lineamientos para la aplicación del enfoque territorial, la justicia restaurativa y teniendo en cuenta los enfoques diferenciales. "/>
    <m/>
    <s v="Harvey Danilo Suarez Morales"/>
    <s v="Secretaría Ejecutiva"/>
    <s v="Subsecretaría Ejecutiva "/>
    <s v="Departamento de Gestión Territorial"/>
    <s v="Gloria Cala Navarro"/>
    <x v="13"/>
    <s v="N/A"/>
    <s v="N/A"/>
    <s v="N/A"/>
    <s v="Inversión"/>
    <n v="119533400"/>
    <s v="N/A"/>
    <s v="N/A"/>
    <n v="10245720"/>
    <n v="37822"/>
    <n v="41822"/>
    <n v="2018011001091"/>
    <d v="2022-01-19T00:00:00"/>
    <d v="2022-01-21T00:00:00"/>
    <s v="N/A"/>
    <s v="N/A"/>
    <s v="N/A"/>
    <s v="N/A"/>
    <n v="0"/>
    <s v="N/A"/>
    <n v="0"/>
    <s v="N/A"/>
    <n v="0"/>
    <s v="N/A"/>
    <n v="0"/>
    <n v="119533400"/>
    <s v="NO"/>
    <s v="N/A"/>
    <s v="N/A"/>
    <s v="N/A"/>
    <s v="N/A"/>
    <d v="2022-12-31T00:00:00"/>
    <d v="2022-12-31T00:00:00"/>
    <s v="NO"/>
    <s v="Guaviare y_x000a_Vaupés"/>
    <s v="Cumplimiento"/>
    <s v="620 47 994000044734"/>
    <n v="0"/>
    <s v="Aseguradora Solidaria"/>
    <d v="2022-01-20T00:00:00"/>
    <s v="19-1-2022 - 30-06-2023"/>
    <s v="SD"/>
    <s v="N/A"/>
    <x v="1"/>
    <s v="Ingreso"/>
    <s v="N/A"/>
    <s v="DERECHO"/>
    <s v="FILOSOFÍA"/>
    <s v="FEMENINO"/>
    <s v="PND"/>
    <s v="https://community.secop.gov.co/Public/Tendering/OpportunityDetail/Index?noticeUID=CO1.NTC.2577671&amp;isFromPublicArea=True&amp;isModal=False"/>
    <x v="1"/>
    <n v="2022"/>
  </r>
  <r>
    <s v="JEP-136"/>
    <n v="261"/>
    <s v="JEP-136-2022"/>
    <s v="JEP-CSPO-136-2022"/>
    <s v="Paola Casas"/>
    <s v="N/R"/>
    <s v="Helen Tatyana Garcia Rodriguez"/>
    <m/>
    <m/>
    <x v="1"/>
    <s v="1. Prestación de servicios"/>
    <n v="1032397017"/>
    <n v="6"/>
    <x v="1"/>
    <s v="NA"/>
    <s v="Prestar servicios profesionales especializados para apoyar y acompañar el despliegue territorial de la Secretaría Ejecutiva en el departamento de Arauca, en el marco de los lineamientos para la aplicación del enfoque territorial, la justicia restaurativa y teniendo en cuenta los enfoques diferenciales. "/>
    <m/>
    <s v="Harvey Danilo Suarez Morales"/>
    <s v="Secretaría Ejecutiva"/>
    <s v="Subsecretaría Ejecutiva "/>
    <s v="Departamento de Gestión Territorial"/>
    <s v="Gloria Cala Navarro"/>
    <x v="13"/>
    <s v="N/A"/>
    <s v="N/A"/>
    <s v="N/A"/>
    <s v="Inversión"/>
    <n v="119533400"/>
    <s v="N/A"/>
    <s v="N/A"/>
    <s v="$10.245.720"/>
    <n v="38422"/>
    <n v="40222"/>
    <s v="2018011001091_x0009_"/>
    <d v="2022-01-19T00:00:00"/>
    <d v="2022-01-21T00:00:00"/>
    <s v="N/A"/>
    <s v="N/A"/>
    <s v="N/A"/>
    <s v="N/A"/>
    <n v="0"/>
    <s v="N/A"/>
    <n v="0"/>
    <s v="N/A"/>
    <n v="0"/>
    <s v="N/A"/>
    <n v="0"/>
    <n v="119533400"/>
    <s v="NO"/>
    <s v="N/A"/>
    <s v="N/A"/>
    <s v="N/A"/>
    <s v="N/A"/>
    <d v="2022-12-31T00:00:00"/>
    <d v="2022-12-31T00:00:00"/>
    <s v="NO"/>
    <s v="Arauca"/>
    <s v="Cumplimiento"/>
    <s v="17-47-101003274 "/>
    <n v="0"/>
    <s v="Seguros del Estado"/>
    <d v="2022-01-20T00:00:00"/>
    <s v="20-01-2022 - 01-07-2023"/>
    <s v="SD"/>
    <s v="N/A"/>
    <x v="1"/>
    <s v="Ingreso"/>
    <s v="N/A"/>
    <s v="DERECHO"/>
    <s v="N/A"/>
    <s v="FEMENINO"/>
    <s v="PND"/>
    <s v="https://community.secop.gov.co/Public/Tendering/OpportunityDetail/Index?noticeUID=CO1.NTC.2578212&amp;isFromPublicArea=True&amp;isModal=False"/>
    <x v="1"/>
    <n v="2022"/>
  </r>
  <r>
    <s v="JEP-137"/>
    <n v="255"/>
    <s v="JEP-137-2022"/>
    <s v="JEP-CSPO-137-2022"/>
    <s v="Paola Casas"/>
    <s v="N/R"/>
    <s v="Andres David Franco Rodriguez"/>
    <m/>
    <m/>
    <x v="1"/>
    <s v="1. Prestación de servicios"/>
    <n v="1015997016"/>
    <n v="1"/>
    <x v="1"/>
    <s v="NA"/>
    <s v="Prestar servicios profesionales especializados para apoyar y acompañar el despliegue territorial de la Secretaría Ejecutiva en el departamento de Magdalena,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x v="13"/>
    <s v="N/A"/>
    <s v="N/A"/>
    <s v="N/A"/>
    <s v="Inversión"/>
    <n v="119533400"/>
    <s v="N/A"/>
    <s v="N/A"/>
    <n v="10245720"/>
    <n v="37722"/>
    <s v="_x0009_48622"/>
    <n v="2018011001091"/>
    <d v="2022-01-21T00:00:00"/>
    <d v="2022-01-24T00:00:00"/>
    <s v="N/A"/>
    <s v="N/A"/>
    <s v="N/A"/>
    <s v="N/A"/>
    <n v="0"/>
    <s v="N/A"/>
    <n v="0"/>
    <s v="N/A"/>
    <n v="0"/>
    <s v="N/A"/>
    <n v="0"/>
    <n v="119533400"/>
    <s v="NO"/>
    <s v="N/A"/>
    <s v="N/A"/>
    <s v="N/A"/>
    <s v="N/A"/>
    <d v="2022-12-31T00:00:00"/>
    <d v="2022-12-31T00:00:00"/>
    <s v="NO"/>
    <s v="Magdalena"/>
    <s v="Cumplimiento"/>
    <s v="560 47 994000150566"/>
    <n v="0"/>
    <s v="Aseguradora Solidaria"/>
    <d v="2022-01-21T00:00:00"/>
    <s v="21-01-2022 - 10-07-2023"/>
    <s v="SD"/>
    <s v="N/A"/>
    <x v="1"/>
    <s v="Ingreso"/>
    <s v="N/A"/>
    <s v="CIENCIAS POLÍTICAS"/>
    <s v="N/A"/>
    <s v="MASCULINO"/>
    <s v="PND"/>
    <s v="https://community.secop.gov.co/Public/Tendering/OpportunityDetail/Index?noticeUID=CO1.NTC.2578183&amp;isFromPublicArea=True&amp;isModal=False"/>
    <x v="1"/>
    <n v="2022"/>
  </r>
  <r>
    <s v="JEP-138"/>
    <n v="252"/>
    <s v="JEP-138-2022"/>
    <s v="JEP-CSPO-138-2022"/>
    <s v="Paola Casas"/>
    <s v="N/R"/>
    <s v="Lina Cristina Gutierrez Moreno"/>
    <m/>
    <m/>
    <x v="1"/>
    <s v="1. Prestación de servicios"/>
    <n v="42155313"/>
    <n v="9"/>
    <x v="1"/>
    <s v="NA"/>
    <s v="Prestar servicios profesionales especializados para apoyar y acompañar el despliegue territorial de la Secretaría Ejecutiva en la región de Urabá, Bajo Atrato y Darién, en el marco de los lineamientos para la aplicación del enfoque territorial, la justicia restaurativa y teniendo en cuenta los enfoques diferenciales. "/>
    <m/>
    <s v="Harvey Danilo Suarez Morales"/>
    <s v="Secretaría Ejecutiva"/>
    <s v="Subsecretaría Ejecutiva "/>
    <s v="Departamento de Gestión Territorial"/>
    <s v="Gloria Cala Navarro"/>
    <x v="13"/>
    <s v="N/A"/>
    <s v="N/A"/>
    <s v="N/A"/>
    <s v="Inversión"/>
    <n v="119533400"/>
    <s v="N/A"/>
    <s v="N/A"/>
    <s v="$10.245.720"/>
    <n v="37622"/>
    <n v="40322"/>
    <n v="2018011001091"/>
    <d v="2022-01-19T00:00:00"/>
    <d v="2022-01-21T00:00:00"/>
    <s v="N/A"/>
    <s v="N/A"/>
    <s v="N/A"/>
    <s v="N/A"/>
    <n v="0"/>
    <s v="N/A"/>
    <n v="0"/>
    <s v="N/A"/>
    <n v="0"/>
    <s v="N/A"/>
    <n v="0"/>
    <n v="119533400"/>
    <s v="NO"/>
    <s v="N/A"/>
    <s v="N/A"/>
    <s v="N/A"/>
    <s v="N/A"/>
    <d v="2022-12-31T00:00:00"/>
    <d v="2022-12-31T00:00:00"/>
    <s v="NO"/>
    <s v="Urabá, Bajo Atrato y_x000a_Darién."/>
    <s v="Cumplimiento"/>
    <s v="39-45-101027276_x000d_"/>
    <n v="0"/>
    <s v="Seguros del Estado"/>
    <d v="2022-01-19T00:00:00"/>
    <s v="19-01-2022 - 05-07-2023"/>
    <s v="SD"/>
    <s v="N/A"/>
    <x v="1"/>
    <s v="Ingreso"/>
    <s v="N/A"/>
    <s v="ETNOEDUCACIÓN Y DESARROLLO COMUNICARIO"/>
    <s v="N/A"/>
    <s v="FEMENINO"/>
    <s v="PND"/>
    <s v="https://community.secop.gov.co/Public/Tendering/OpportunityDetail/Index?noticeUID=CO1.NTC.2578441&amp;isFromPublicArea=True&amp;isModal=False"/>
    <x v="1"/>
    <n v="2022"/>
  </r>
  <r>
    <s v="JEP-139"/>
    <n v="14"/>
    <s v="JEP-139-2022"/>
    <s v="JEP-CSPO-139-2022"/>
    <s v="Paola Casas"/>
    <s v="N/R"/>
    <s v="Derly Jimenez Urrego"/>
    <m/>
    <m/>
    <x v="1"/>
    <s v="1. Prestación de servicios"/>
    <n v="52809139"/>
    <n v="8"/>
    <x v="1"/>
    <s v="NA"/>
    <s v="Prestar los servicios profesionales para apoyar y acompañar a la Dirección de Tecnologías de la Información, en los aspectos técnicos y administrativos de las actividades de supervisión,  operación y procesos contractuales  asociados con el servicio de Mesa de Ayuda y la herramienta ITSM. Así mismo apoyar el seguimiento a cumplimiento de los lineamientos de Gobierno Digital."/>
    <m/>
    <s v="Harvey Danilo Suarez Morales"/>
    <s v="Secretaría Ejecutiva"/>
    <s v="Dirección de Tecnologías de la Información"/>
    <s v="Dirección de Tecnologías de la Información"/>
    <s v="Alicia Mercedes Arenas Valderrama"/>
    <x v="0"/>
    <s v="N/A"/>
    <s v="N/A"/>
    <s v="N/A"/>
    <s v="Inversión"/>
    <n v="60542918"/>
    <s v="N/A"/>
    <s v="N/A"/>
    <n v="5204263"/>
    <n v="43222"/>
    <n v="52722"/>
    <n v="2018011000870"/>
    <d v="2022-01-24T00:00:00"/>
    <d v="2022-01-27T00:00:00"/>
    <s v="N/A"/>
    <s v="N/A"/>
    <s v="N/A"/>
    <s v="N/A"/>
    <n v="0"/>
    <s v="N/A"/>
    <n v="0"/>
    <s v="N/A"/>
    <n v="0"/>
    <s v="N/A"/>
    <n v="0"/>
    <n v="60542918"/>
    <s v="NO"/>
    <s v="N/A"/>
    <s v="N/A"/>
    <s v="N/A"/>
    <s v="N/A"/>
    <d v="2022-12-31T00:00:00"/>
    <d v="2022-12-31T00:00:00"/>
    <s v="NO"/>
    <s v="Bogotá D.C "/>
    <s v="Cumplimiento"/>
    <s v="390 47 994000069132"/>
    <n v="0"/>
    <s v="Aseguradora Solidaria "/>
    <d v="2022-01-24T00:00:00"/>
    <s v="24-01-2022 - 10-07-2023"/>
    <s v="SD"/>
    <s v="N/A"/>
    <x v="1"/>
    <s v="Ingreso"/>
    <s v="N/A"/>
    <s v="TECNOLOGÍA EN CIENCIAS DE LA EDUCACIÓN"/>
    <s v="N/A"/>
    <s v="FEMENINO"/>
    <s v="PND"/>
    <s v="https://community.secop.gov.co/Public/Tendering/OpportunityDetail/Index?noticeUID=CO1.NTC.2639674&amp;isFromPublicArea=True&amp;isModal=False"/>
    <x v="1"/>
    <n v="2022"/>
  </r>
  <r>
    <s v="JEP-140"/>
    <n v="5"/>
    <s v="JEP-140-2022"/>
    <s v="JEP-CSPO-140-2022"/>
    <s v="Paola Casas"/>
    <s v="N/R"/>
    <s v="Javier Fajardo Rueda"/>
    <m/>
    <m/>
    <x v="1"/>
    <s v="1. Prestación de servicios"/>
    <s v="79.333.001_x000a_"/>
    <n v="4"/>
    <x v="1"/>
    <s v="NA"/>
    <s v="Prestar servicios profesionales para apoyar y acompañar a la Dirección de Tecnologías de la Información, en el soporte, mantenimiento y ajustes del sistema de contratación (SICO); en el soporte y acompañamiento, a los usuarios de las herramientas de analítica de datos, en la integración de LEGALi con Migración Colombia y a la solución Yachay."/>
    <m/>
    <s v="Harvey Danilo Suarez Morales"/>
    <s v="Secretaría Ejecutiva"/>
    <s v="Dirección de Tecnologías de la Información"/>
    <s v="Dirección de Tecnologías de la Información"/>
    <s v="Natalia Lorena Arbelaez Mendoza"/>
    <x v="0"/>
    <s v="N/A"/>
    <s v="N/A"/>
    <s v="N/A"/>
    <s v="Inversión"/>
    <n v="95859635"/>
    <s v="N/A"/>
    <s v="N/A"/>
    <s v="$8.240.084"/>
    <n v="43522"/>
    <n v="52822"/>
    <n v="2018011000870"/>
    <d v="2022-01-23T00:00:00"/>
    <d v="2022-01-27T00:00:00"/>
    <s v="N/A"/>
    <s v="N/A"/>
    <s v="N/A"/>
    <s v="N/A"/>
    <n v="0"/>
    <s v="N/A"/>
    <n v="0"/>
    <s v="N/A"/>
    <n v="0"/>
    <s v="N/A"/>
    <n v="0"/>
    <n v="95859635"/>
    <s v="NO"/>
    <s v="N/A"/>
    <s v="N/A"/>
    <s v="N/A"/>
    <s v="N/A"/>
    <d v="2022-12-31T00:00:00"/>
    <d v="2022-12-31T00:00:00"/>
    <s v="NO"/>
    <s v="Bogotá D.C"/>
    <s v="Cumplimiento"/>
    <s v="_x0009_2145101358847"/>
    <n v="0"/>
    <s v="Seguros del Estado"/>
    <d v="2022-01-26T00:00:00"/>
    <s v="26-01-2022 - 01-07-2023"/>
    <s v="SD"/>
    <s v="N/A"/>
    <x v="1"/>
    <s v="Ingreso"/>
    <s v="N/A"/>
    <s v="INGENIERÍA DE SISTEMAS"/>
    <s v="N/A"/>
    <s v="MASCULINO"/>
    <s v="PND"/>
    <s v="https://community.secop.gov.co/Public/Tendering/OpportunityDetail/Index?noticeUID=CO1.NTC.2639845&amp;isFromPublicArea=True&amp;isModal=False"/>
    <x v="1"/>
    <n v="2022"/>
  </r>
  <r>
    <s v="JEP-141"/>
    <n v="1"/>
    <s v="JEP-141-2022"/>
    <s v="JEP-CSPO-141-2022"/>
    <s v="Paola Casas"/>
    <s v="N/R"/>
    <s v="Jhon Henry Munevar"/>
    <m/>
    <m/>
    <x v="1"/>
    <s v="1. Prestación de servicios"/>
    <n v="80258280"/>
    <n v="5"/>
    <x v="1"/>
    <s v="NA"/>
    <s v="Prestar los servicios profesionales para apoyar y acompañar a la Dirección de Tecnologías de la Información, en el seguimiento, administración y soporte a los usuarios del sistema ViSTA, apoyo y seguimiento en la implementación del módulo del Régimen de condicionalidad en dicha herramienta, así como del sistema del Informe para los diferentes macro casos."/>
    <m/>
    <s v="Harvey Danilo Suarez Morales"/>
    <s v="Secretaría Ejecutiva"/>
    <s v="Dirección de Tecnologías de la Información"/>
    <s v="Dirección de Tecnologías de la Información"/>
    <s v="Natalia Lorena Arbelaez Mendoza"/>
    <x v="0"/>
    <s v="N/A"/>
    <s v="N/A"/>
    <s v="N/A"/>
    <s v="Inversión"/>
    <n v="95859635"/>
    <s v="N/A"/>
    <s v="N/A"/>
    <n v="8240084"/>
    <n v="43422"/>
    <n v="53022"/>
    <n v="2018011000870"/>
    <d v="2022-01-23T00:00:00"/>
    <d v="2022-02-02T00:00:00"/>
    <s v="N/A"/>
    <s v="N/A"/>
    <s v="N/A"/>
    <s v="N/A"/>
    <n v="0"/>
    <s v="N/A"/>
    <n v="0"/>
    <s v="N/A"/>
    <n v="0"/>
    <s v="N/A"/>
    <n v="0"/>
    <n v="95859635"/>
    <s v="NO"/>
    <s v="N/A"/>
    <s v="N/A"/>
    <s v="N/A"/>
    <s v="N/A"/>
    <d v="2022-12-31T00:00:00"/>
    <d v="2022-12-31T00:00:00"/>
    <s v="NO"/>
    <s v="Bogotá D.C"/>
    <s v="Cumplimiento"/>
    <s v="11-47-101011029"/>
    <n v="0"/>
    <s v="Seguros del Estado"/>
    <d v="2022-01-25T00:00:00"/>
    <s v="21-1-2022 - 05-07-2023"/>
    <s v="SD"/>
    <s v="N/A"/>
    <x v="1"/>
    <s v="Ingreso"/>
    <s v="N/A"/>
    <s v="INGENIERÍA DE SISTEMAS"/>
    <s v="N/A"/>
    <s v="MASCULINO"/>
    <s v="PND"/>
    <s v="https://community.secop.gov.co/Public/Tendering/OpportunityDetail/Index?noticeUID=CO1.NTC.2639860&amp;isFromPublicArea=True&amp;isModal=False"/>
    <x v="1"/>
    <n v="2022"/>
  </r>
  <r>
    <s v="JEP-142"/>
    <n v="599"/>
    <s v="JEP-142-2022"/>
    <s v="JEP-CSPO-142-2022"/>
    <s v="Paola Casas"/>
    <s v="N/R"/>
    <s v="Maria Carolina Peña Rodriguez"/>
    <m/>
    <m/>
    <x v="1"/>
    <s v="1. Prestación de servicios"/>
    <n v="39776922"/>
    <n v="8"/>
    <x v="1"/>
    <s v="NA"/>
    <s v="Prestar servicios profesionales para desarrollar actividades de apoyo y acompañamiento a la gestión de la Dirección de Asuntos Jurídicos en el seguimiento del cumplimiento de las ordenes judiciales de competencia de la Secretaría Ejecutiva. "/>
    <m/>
    <s v="Harvey Danilo Suarez Morales"/>
    <s v="Secretaría Ejecutiva"/>
    <s v="Dirección de Asuntos Jurídicos"/>
    <s v="Subsecretaría Ejecutiva "/>
    <s v="Angela María Mora Soto"/>
    <x v="5"/>
    <s v="N/A"/>
    <s v="N/A"/>
    <s v="N/A"/>
    <s v="Inversión"/>
    <n v="123471150"/>
    <s v="N/A"/>
    <s v="N/A"/>
    <s v="$10.553.091"/>
    <n v="39122"/>
    <n v="41722"/>
    <n v="2018011001091"/>
    <d v="2022-01-19T00:00:00"/>
    <d v="2022-01-26T00:00:00"/>
    <s v="N/A"/>
    <s v="N/A"/>
    <s v="N/A"/>
    <s v="N/A"/>
    <n v="0"/>
    <s v="N/A"/>
    <n v="0"/>
    <s v="N/A"/>
    <n v="0"/>
    <s v="N/A"/>
    <n v="0"/>
    <n v="123471150"/>
    <s v="NO"/>
    <s v="N/A"/>
    <s v="N/A"/>
    <s v="N/A"/>
    <s v="N/A"/>
    <d v="2022-12-31T00:00:00"/>
    <d v="2022-12-31T00:00:00"/>
    <s v="NO"/>
    <s v="Bogotá D.C"/>
    <s v="Cumplimiento"/>
    <s v="11-45-101110163"/>
    <n v="0"/>
    <s v="Seguros del Estado"/>
    <d v="2022-01-20T00:00:00"/>
    <s v="20-1-2022 - 30-06-2023"/>
    <s v="SD"/>
    <s v="N/A"/>
    <x v="1"/>
    <s v="Ingreso"/>
    <s v="N/A"/>
    <s v="DERECHO"/>
    <s v="N/A"/>
    <s v="FEMENINO"/>
    <s v="PND"/>
    <s v="https://community.secop.gov.co/Public/Tendering/OpportunityDetail/Index?noticeUID=CO1.NTC.2592255&amp;isFromPublicArea=True&amp;isModal=False"/>
    <x v="1"/>
    <n v="2022"/>
  </r>
  <r>
    <s v="JEP-143"/>
    <n v="601"/>
    <s v="JEP-143-2022"/>
    <s v="JEP-CSPO-143-2022"/>
    <s v="Paola Casas"/>
    <s v="N/R"/>
    <s v="Camilo Alfonso Sampedro Arrubla"/>
    <m/>
    <m/>
    <x v="1"/>
    <s v="1. Prestación de servicios"/>
    <n v="79238834"/>
    <n v="6"/>
    <x v="1"/>
    <s v="NA"/>
    <s v="Prestación de Servicios Profesionales como Abogado, para desarrollar actividades de asesoría y representación judicial de la Jurisdicción Especial para Paz, en asuntos de Derecho Penal y Derecho Procesal Penal, brindándole soporte jurídico a la Secretaría Ejecutiva de la entidad, en el marco de sus funciones y competencias, para coordinar y ejecutar las acciones necesarias con ocasión de los procesos de carácter penal que le sean asignados. "/>
    <m/>
    <s v="Harvey Danilo Suarez Morales"/>
    <s v="Secretaría Ejecutiva"/>
    <s v="Dirección de Asuntos Jurídicos"/>
    <s v="Dirección de Asuntos Jurídicos"/>
    <s v="Jairo Ernesto Arias"/>
    <x v="16"/>
    <s v="N/A"/>
    <s v="N/A"/>
    <s v="N/A"/>
    <s v="Inversión"/>
    <n v="123418027"/>
    <s v="N/A"/>
    <s v="N/A"/>
    <n v="10609000"/>
    <n v="39322"/>
    <n v="36622"/>
    <n v="2018011001175"/>
    <d v="2022-01-17T00:00:00"/>
    <d v="2022-01-20T00:00:00"/>
    <s v="Gerardo Barbosa Castillo"/>
    <n v="79378794"/>
    <n v="1"/>
    <d v="2022-08-12T00:00:00"/>
    <n v="0"/>
    <s v="N/A"/>
    <n v="0"/>
    <s v="N/A"/>
    <n v="0"/>
    <s v="N/A"/>
    <n v="0"/>
    <n v="123418027"/>
    <s v="NO"/>
    <s v="N/A"/>
    <s v="N/A"/>
    <s v="N/A"/>
    <s v="N/A"/>
    <d v="2022-12-31T00:00:00"/>
    <d v="2022-12-31T00:00:00"/>
    <s v="NO"/>
    <s v="Bogotá D.C"/>
    <s v="Cumplimiento"/>
    <s v="3247391-7"/>
    <n v="0"/>
    <s v="Suramericana"/>
    <d v="2022-01-17T00:00:00"/>
    <s v="17-01-2022 - 01-07-2023"/>
    <s v="SD"/>
    <s v="N/A"/>
    <x v="1"/>
    <s v="Cesión"/>
    <s v="N/A"/>
    <s v="DERECHO"/>
    <s v="N/A"/>
    <s v="MASCULINO"/>
    <s v="PND"/>
    <s v="https://community.secop.gov.co/Public/Tendering/OpportunityDetail/Index?noticeUID=CO1.NTC.2555183&amp;isFromPublicArea=True&amp;isModal=False"/>
    <x v="1"/>
    <n v="2022"/>
  </r>
  <r>
    <s v="JEP-144"/>
    <n v="592"/>
    <s v="JEP-144-2022"/>
    <s v="JEP-CSPO-144-2022"/>
    <s v="Norma Bonilla"/>
    <s v="N/R"/>
    <s v="Oscar de Jesus Tolosa"/>
    <m/>
    <m/>
    <x v="1"/>
    <s v="1. Prestación de servicios"/>
    <n v="19456829"/>
    <n v="5"/>
    <x v="1"/>
    <s v="NA"/>
    <s v="Prestación de servicios profesionales para acompañar y apoyar la implementación y ajuste de documentos técnicos en atención a la misión de la Dirección de Asuntos Jurídicos, así como el apoyo y acompañamiento a sus procesos de seguimiento, evaluación y ejercicio de rendición de cuentas internos y externos."/>
    <m/>
    <s v="Harvey Danilo Suarez Morales"/>
    <s v="Secretaría Ejecutiva"/>
    <s v="Dirección de Asuntos Jurídicos"/>
    <s v="Subsecretaría Ejecutiva "/>
    <s v="Angela María Mora Soto"/>
    <x v="5"/>
    <s v="N/A"/>
    <s v="N/A"/>
    <s v="N/A"/>
    <s v="Inversión"/>
    <n v="111631448"/>
    <s v="N/A"/>
    <s v="N/A"/>
    <s v="$9.541.150"/>
    <n v="38922"/>
    <n v="30722"/>
    <n v="2018011001175"/>
    <d v="2022-01-13T00:00:00"/>
    <d v="2022-01-13T00:00:00"/>
    <s v="N/A"/>
    <s v="N/A"/>
    <s v="N/A"/>
    <s v="N/A"/>
    <n v="0"/>
    <s v="N/A"/>
    <n v="0"/>
    <s v="N/A"/>
    <n v="0"/>
    <s v="N/A"/>
    <n v="0"/>
    <n v="111631448"/>
    <s v="NO"/>
    <s v="N/A"/>
    <s v="N/A"/>
    <s v="N/A"/>
    <s v="N/A"/>
    <d v="2022-12-31T00:00:00"/>
    <d v="2022-12-31T00:00:00"/>
    <s v="NO"/>
    <s v="Bogotá D.C"/>
    <s v="Cumplimiento"/>
    <s v="21-45-101357473_x000d_"/>
    <n v="0"/>
    <s v="Seguros del Estado"/>
    <d v="2022-01-13T00:00:00"/>
    <s v="13-01-2022 - 01-07-2023"/>
    <s v="https://jepcolombia-my.sharepoint.com/personal/carlos_torres_jep_gov_co/_layouts/15/onedrive.aspx?q=144&amp;searchScope=folder&amp;id=%2Fpersonal%2Fcarlos%5Ftorres%5Fjep%5Fgov%5Fco%2FDocuments%2FDocumentos%2FContractual%2FContractual%20%2D%20Onedrive%2FValidaci%C3%B3n%20p%C3%B3lizas%20CPS%2F%2EVERIFICACI%C3%93N%20DE%20P%C3%93LIZAS%20CONTRATOS%202022%2FVerificaci%C3%B3n%20p%C3%B3liza%20contrato%20JEP%2D144%2D2022%20%2Epdf&amp;parent=%2Fpersonal%2Fcarlos%5Ftorres%5Fjep%5Fgov%5Fco%2FDocuments%2FDocumentos%2FContractual%2FContractual%20%2D%20Onedrive%2FValidaci%C3%B3n%20p%C3%B3lizas%20CPS%2F%2EVERIFICACI%C3%93N%20DE%20P%C3%93LIZAS%20CONTRATOS%202022&amp;parentview=7"/>
    <s v="N/A"/>
    <x v="1"/>
    <s v="Ingreso"/>
    <s v="N/A"/>
    <s v="DERECHO"/>
    <s v="N/A"/>
    <s v="MASCULINO"/>
    <s v="PND"/>
    <s v="https://community.secop.gov.co/Public/Tendering/OpportunityDetail/Index?noticeUID=CO1.NTC.2536460&amp;isFromPublicArea=True&amp;isModal=False"/>
    <x v="1"/>
    <n v="2022"/>
  </r>
  <r>
    <s v="JEP-145"/>
    <n v="8"/>
    <s v="JEP-145-2022"/>
    <s v="JEP-CSPO-145-2022"/>
    <s v="Paola Casas"/>
    <s v="N/R"/>
    <s v="Nestor Eduardo Rodriguez Valbuena"/>
    <m/>
    <m/>
    <x v="1"/>
    <s v="1. Prestación de servicios"/>
    <n v="79432056"/>
    <n v="3"/>
    <x v="1"/>
    <s v="NA"/>
    <s v="Prestar servicios profesionales para apoyar y acompañar a la Dirección de Tecnologías de la Información, en el soporte de ViSTA y  apoyar y acompañar el seguimiento a la implementaciòn del módulo del régimen de condicionalidad en este sistema. Así mismo, brindar apoyo y soporte del sistema SICO, Votaciones y apoyo y seguimiento en los proyectos de analítica de datos."/>
    <m/>
    <s v="Harvey Danilo Suarez Morales"/>
    <s v="Secretaría Ejecutiva"/>
    <s v="Dirección de Tecnologías de la Información"/>
    <s v="Dirección de Tecnologías de la Información"/>
    <s v="Natalia Lorena Arbelaez Mendoza"/>
    <x v="0"/>
    <s v="N/A"/>
    <s v="N/A"/>
    <s v="N/A"/>
    <s v="Inversión"/>
    <n v="95859635"/>
    <s v="N/A"/>
    <s v="N/A"/>
    <n v="8240084"/>
    <n v="43322"/>
    <n v="52922"/>
    <n v="2018011000870"/>
    <d v="2022-01-23T00:00:00"/>
    <d v="2022-01-25T00:00:00"/>
    <s v="N/A"/>
    <s v="N/A"/>
    <s v="N/A"/>
    <s v="N/A"/>
    <n v="0"/>
    <s v="N/A"/>
    <n v="0"/>
    <s v="N/A"/>
    <n v="0"/>
    <s v="N/A"/>
    <n v="0"/>
    <n v="95859635"/>
    <s v="NO"/>
    <s v="N/A"/>
    <s v="N/A"/>
    <s v="N/A"/>
    <s v="N/A"/>
    <d v="2022-12-31T00:00:00"/>
    <d v="2022-12-31T00:00:00"/>
    <s v="NO"/>
    <s v="Bogotá D.C"/>
    <s v="Cumplimiento"/>
    <s v="21-47-101016627"/>
    <n v="0"/>
    <s v="Seguros del Estado"/>
    <d v="2022-01-24T00:00:00"/>
    <s v="24-01-2022 - 02-07-2023"/>
    <s v="SD"/>
    <s v="N/A"/>
    <x v="1"/>
    <s v="Ingreso"/>
    <s v="N/A"/>
    <s v="INGENIERÍA DE SISTEMAS"/>
    <s v="N/A"/>
    <s v="MASCULINO"/>
    <s v="PND"/>
    <s v="https://community.secop.gov.co/Public/Tendering/OpportunityDetail/Index?noticeUID=CO1.NTC.2640137&amp;isFromPublicArea=True&amp;isModal=False"/>
    <x v="1"/>
    <n v="2022"/>
  </r>
  <r>
    <s v="JEP-146"/>
    <n v="279"/>
    <s v="JEP-146-2022"/>
    <s v="JEP-CSPO-146-2022"/>
    <s v="Ángela Esquivel "/>
    <d v="2022-01-13T00:00:00"/>
    <s v="Laura Milena Romero Tinoco"/>
    <m/>
    <m/>
    <x v="1"/>
    <s v="1. Prestación de servicios"/>
    <n v="1047403390"/>
    <n v="1"/>
    <x v="1"/>
    <s v="NA"/>
    <s v="Prestar servicios profesionales para apoyar y acompañar al Departamento de Gestión Territorial en el desarrollo de las acciones de carácter técnico y administrativo derivadas del cumplimiento de las actividades y funciones a cargo de la dependencia, en el marco del despliegue territorial de la Entidad."/>
    <m/>
    <s v="Harvey Danilo Suarez Morales"/>
    <s v="Secretaría Ejecutiva"/>
    <s v="Subsecretaría Ejecutiva "/>
    <s v="Departamento de Gestión Territorial"/>
    <s v="Gloria Cala Navarro"/>
    <x v="13"/>
    <s v="N/A"/>
    <s v="N/A"/>
    <s v="N/A"/>
    <s v="Inversión"/>
    <n v="84328333"/>
    <s v="N/A"/>
    <s v="N/A"/>
    <s v="$7.228.143"/>
    <n v="38322"/>
    <n v="37922"/>
    <n v="2018011001091"/>
    <d v="2022-01-18T00:00:00"/>
    <d v="2022-01-19T00:00:00"/>
    <s v="Juan David Acosta Gonzalez"/>
    <n v="1019036824"/>
    <n v="8"/>
    <d v="2022-09-30T00:00:00"/>
    <n v="0"/>
    <s v="N/A"/>
    <n v="0"/>
    <s v="N/A"/>
    <n v="0"/>
    <s v="N/A"/>
    <n v="0"/>
    <n v="84328333"/>
    <s v="NO"/>
    <s v="N/A"/>
    <s v="N/A"/>
    <s v="N/A"/>
    <s v="N/A"/>
    <d v="2022-12-31T00:00:00"/>
    <d v="2022-12-31T00:00:00"/>
    <s v="NO"/>
    <s v="Bogotá D.C"/>
    <s v="Cumplimiento"/>
    <s v="33-45-101105567"/>
    <n v="0"/>
    <s v="Seguros del Estado "/>
    <d v="2022-01-18T00:00:00"/>
    <s v="18-01-2022 - 30-06-2023"/>
    <s v="C:\Users\andres.prietom\JEP Colombia\Carlos Giovanni Torres Peñaranda - Contractual - Onedrive\Validación pólizas CPS\.VERIFICACIÓN DE PÓLIZAS CONTRATOS 2022\verificacion poliza contrato JEP-146-2022.pdf"/>
    <s v="En fecha del 30 de septiembre de 2022 se aprueba la Cesión a Juan David Acosta González "/>
    <x v="1"/>
    <s v="Cesión"/>
    <s v="N/A"/>
    <s v="CIENCIAS POLÍTICAS"/>
    <s v="N/A"/>
    <s v="FEMENINO"/>
    <s v="PND"/>
    <s v="https://community.secop.gov.co/Public/Tendering/OpportunityDetail/Index?noticeUID=CO1.NTC.2544947&amp;isFromPublicArea=True&amp;isModal=False"/>
    <x v="1"/>
    <n v="2022"/>
  </r>
  <r>
    <s v="JEP-147"/>
    <n v="197"/>
    <s v="JEP-147-2022"/>
    <s v="JEP-CSPO-147-2022"/>
    <s v="Ángela Esquivel "/>
    <d v="2022-01-13T00:00:00"/>
    <s v="Helga Natalia Bermudez Perez"/>
    <m/>
    <m/>
    <x v="1"/>
    <s v="1. Prestación de servicios"/>
    <n v="53069762"/>
    <n v="4"/>
    <x v="1"/>
    <s v="NA"/>
    <s v="Prestar servicios profesionales para apoyar al Departamento de Atención a Víctimas a nivel nacional en la difusión, orientación, asesoría y acompañamiento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96134304"/>
    <s v="N/A"/>
    <s v="N/A"/>
    <n v="8240084"/>
    <n v="42522"/>
    <n v="39622"/>
    <n v="2018011001091"/>
    <d v="2022-01-19T00:00:00"/>
    <d v="2022-01-21T00:00:00"/>
    <s v="N/A"/>
    <s v="N/A"/>
    <s v="N/A"/>
    <s v="N/A"/>
    <n v="0"/>
    <s v="N/A"/>
    <n v="0"/>
    <s v="N/A"/>
    <n v="0"/>
    <s v="N/A"/>
    <n v="0"/>
    <n v="96134304"/>
    <s v="NO"/>
    <s v="N/A"/>
    <s v="N/A"/>
    <s v="N/A"/>
    <s v="N/A"/>
    <d v="2022-12-31T00:00:00"/>
    <d v="2022-12-31T00:00:00"/>
    <s v="NO"/>
    <s v="Nacional_x000a_"/>
    <s v="Cumplimiento"/>
    <s v="14-45-101074664"/>
    <n v="0"/>
    <s v="Seguros del Estado"/>
    <d v="2022-01-20T00:00:00"/>
    <s v="19-01-2022 - 30-06-2023"/>
    <s v="C:\Users\andres.prietom\JEP Colombia\Carlos Giovanni Torres Peñaranda - Contractual - Onedrive\Validación pólizas CPS\.VERIFICACIÓN DE PÓLIZAS CONTRATOS 2022\verificacion poliza contrato JEP-147-2022.pdf"/>
    <s v="N/A"/>
    <x v="1"/>
    <s v="Ingreso"/>
    <s v="N/A"/>
    <s v="TRABAJO SOCIAL"/>
    <s v="N/A"/>
    <s v="FEMENINO"/>
    <s v="PND"/>
    <s v="https://community.secop.gov.co/Public/Tendering/OpportunityDetail/Index?noticeUID=CO1.NTC.2545960&amp;isFromPublicArea=True&amp;isModal=False"/>
    <x v="1"/>
    <n v="2022"/>
  </r>
  <r>
    <s v="JEP-148"/>
    <n v="277"/>
    <s v="JEP-148-2022"/>
    <s v="JEP-CSPO-148-2022"/>
    <s v="Ángela Esquivel "/>
    <d v="2022-01-13T00:00:00"/>
    <s v="Sandra Viviana Alfaro Yara"/>
    <m/>
    <m/>
    <x v="1"/>
    <s v="1. Prestación de servicios"/>
    <n v="52842454"/>
    <n v="2"/>
    <x v="1"/>
    <s v="NA"/>
    <s v="Prestar servicios profesionales especializados para apoyar y acompañar el despliegue territorial de la Secretaría Ejecutiva en las subregiones Oriente, Occidente, Suroeste y Valle de Aburrá del departamento de Antioquia,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x v="13"/>
    <s v="N/A"/>
    <s v="N/A"/>
    <s v="N/A"/>
    <s v="Inversión"/>
    <n v="119533400"/>
    <s v="N/A"/>
    <s v="N/A"/>
    <s v="$10.245.720"/>
    <n v="38222"/>
    <n v="38022"/>
    <s v="2018011001091_x0009_"/>
    <d v="2022-01-18T00:00:00"/>
    <d v="2022-01-20T00:00:00"/>
    <s v="N/A"/>
    <s v="N/A"/>
    <s v="N/A"/>
    <s v="N/A"/>
    <n v="0"/>
    <s v="N/A"/>
    <n v="0"/>
    <s v="N/A"/>
    <n v="0"/>
    <s v="N/A"/>
    <n v="0"/>
    <n v="119533400"/>
    <s v="NO"/>
    <s v="N/A"/>
    <s v="N/A"/>
    <s v="N/A"/>
    <s v="N/A"/>
    <d v="2022-12-31T00:00:00"/>
    <d v="2022-12-31T00:00:00"/>
    <s v="NO"/>
    <s v="subregiones Oriente, Occidente,_x000a_Suroeste y Valle de Aburrá del departamento de Antioquia."/>
    <s v="Cumplimiento "/>
    <s v="515-47-994000009716"/>
    <n v="0"/>
    <s v="Aseguradora Solidaria "/>
    <d v="2022-01-19T00:00:00"/>
    <s v="14-01-2022 - 01-07-2023"/>
    <s v="C:\Users\andres.prietom\JEP Colombia\Carlos Giovanni Torres Peñaranda - Contractual - Onedrive\Validación pólizas CPS\.VERIFICACIÓN DE PÓLIZAS CONTRATOS 2022\verificacion poliza contrato JEP-148-2022.pdf"/>
    <s v="En fecha del 22/09/2022 se encuentra en flujo de aprobación la terminación anticipada del CTO JEP-148-2022 del DGT a partir del día de hoy"/>
    <x v="0"/>
    <s v="Terminación anticipada"/>
    <s v="N/A"/>
    <s v="DERECHO"/>
    <s v="N/A"/>
    <s v="FEMENINO"/>
    <s v="PND"/>
    <s v="https://community.secop.gov.co/Public/Tendering/OpportunityDetail/Index?noticeUID=CO1.NTC.2548046&amp;isFromPublicArea=True&amp;isModal=False"/>
    <x v="1"/>
    <n v="2022"/>
  </r>
  <r>
    <s v="JEP-149"/>
    <n v="84"/>
    <s v="JEP-149-2022"/>
    <s v="JEP-CSPO-149-2022"/>
    <s v="Vanessa Jiménez "/>
    <d v="2022-01-13T00:00:00"/>
    <s v="Fredy Leonardo Estupiñan Rincon "/>
    <m/>
    <m/>
    <x v="1"/>
    <s v="1. Prestación de servicios"/>
    <n v="1049604163"/>
    <n v="4"/>
    <x v="1"/>
    <s v="NA"/>
    <s v="Prestar servicios profesionales para apoyar y acompañar a la subdirección de fortalecimiento institucional en la planeación, verificación, seguimiento y apropiación de las actividades del modelo de gestión del conocimiento."/>
    <m/>
    <s v="Harvey Danilo Suarez Morales"/>
    <s v="Secretaría Ejecutiva"/>
    <s v="Secretaría Ejecutiva"/>
    <s v="Subdirección de Fortalecimiento Institucional"/>
    <s v="Luz Amanda Granados Urrea_x0009_"/>
    <x v="24"/>
    <s v="N/A"/>
    <s v="N/A"/>
    <s v="N/A"/>
    <s v="Inversión"/>
    <n v="91739586"/>
    <s v="N/A"/>
    <s v="N/A"/>
    <n v="8240084"/>
    <n v="49722"/>
    <n v="35822"/>
    <n v="2018011001091"/>
    <d v="2022-01-17T00:00:00"/>
    <d v="2022-01-20T00:00:00"/>
    <s v="N/A"/>
    <s v="N/A"/>
    <s v="N/A"/>
    <s v="N/A"/>
    <n v="0"/>
    <s v="N/A"/>
    <n v="0"/>
    <s v="N/A"/>
    <n v="0"/>
    <s v="N/A"/>
    <n v="0"/>
    <n v="91739586"/>
    <s v="NO"/>
    <s v="N/A"/>
    <s v="N/A"/>
    <s v="N/A"/>
    <s v="N/A"/>
    <d v="2022-12-15T00:00:00"/>
    <d v="2022-12-15T00:00:00"/>
    <s v="NO"/>
    <s v="Bogotá D.C"/>
    <s v="Cumplimiento"/>
    <s v="15-45-101137988"/>
    <n v="2"/>
    <s v="Seguros del Estado"/>
    <d v="2022-01-19T00:00:00"/>
    <s v="17-01-2022 - 18-06-2023"/>
    <s v="https://jepcolombia-my.sharepoint.com/personal/carlos_torres_jep_gov_co/Documents/Documentos/Contractual/Contractual%20-%20Onedrive/Validaci%C3%B3n%20p%C3%B3lizas%20CPS/.VERIFICACI%C3%93N%20DE%20P%C3%93LIZAS%20CONTRATOS%202022/Verificaci%C3%B3n%20p%C3%B3liza%20JEP%20149%202022.PNG"/>
    <s v="N/A"/>
    <x v="1"/>
    <s v="Ingreso"/>
    <s v="N/A"/>
    <s v="INGENIERÍA INDUSTRIAL "/>
    <s v="N/A"/>
    <s v="MASCULINO"/>
    <s v="PND"/>
    <s v="https://community.secop.gov.co/Public/Tendering/OpportunityDetail/Index?noticeUID=CO1.NTC.2547095&amp;isFromPublicArea=True&amp;isModal=False"/>
    <x v="1"/>
    <n v="2022"/>
  </r>
  <r>
    <s v="JEP-150"/>
    <n v="75"/>
    <s v="JEP-150-2022"/>
    <s v="JEP-CSPO-150-2022"/>
    <s v="Vanessa Jiménez "/>
    <d v="2022-01-13T00:00:00"/>
    <s v="Andres Fernando Suarez"/>
    <m/>
    <m/>
    <x v="1"/>
    <s v="1. Prestación de servicios"/>
    <n v="7702707"/>
    <n v="7"/>
    <x v="1"/>
    <s v="NA"/>
    <s v="Prestar servicios profesionales para apoyar a la Subdirección de Fortalecimiento Institucional en la implementación del modelo de gestión del conocimiento mediante el acompañamiento y generación de contenidos para las acciones pedagógicas de la JEP, con énfasis en los procesos de formación virtual y capacitación interna."/>
    <m/>
    <s v="Harvey Danilo Suarez Morales"/>
    <s v="Secretaría Ejecutiva"/>
    <s v="Secretaría Ejecutiva"/>
    <s v="Subdirección de Fortalecimiento Institucional"/>
    <s v="Luz Amanda Granados Urrea_x0009_"/>
    <x v="24"/>
    <s v="N/A"/>
    <s v="N/A"/>
    <s v="N/A"/>
    <s v="Inversión"/>
    <n v="111240000"/>
    <s v="N/A"/>
    <s v="N/A"/>
    <s v="$12.360.000"/>
    <n v="49622"/>
    <n v="42522"/>
    <s v="2018011001091_x0009_"/>
    <d v="2022-01-20T00:00:00"/>
    <d v="2022-01-21T00:00:00"/>
    <s v="N/A"/>
    <s v="N/A"/>
    <s v="N/A"/>
    <s v="N/A"/>
    <n v="16892000"/>
    <d v="2022-10-05T00:00:00"/>
    <n v="0"/>
    <s v="N/A"/>
    <n v="0"/>
    <s v="N/A"/>
    <n v="50"/>
    <n v="128132000"/>
    <s v="NO"/>
    <s v="N/A"/>
    <s v="N/A"/>
    <s v="N/A"/>
    <s v="N/A"/>
    <d v="2022-10-11T00:00:00"/>
    <d v="2022-11-30T00:00:00"/>
    <s v="NO"/>
    <s v="Bogotá D.C "/>
    <s v="Cumplimiento "/>
    <s v="33-47-101008125"/>
    <n v="0"/>
    <s v="Seguros del Estado"/>
    <d v="2022-01-20T00:00:00"/>
    <s v="20-01-2022 - 21-04-2023"/>
    <s v="https://jepcolombia-my.sharepoint.com/personal/carlos_torres_jep_gov_co/_layouts/15/onedrive.aspx?q=150&amp;searchScope=folder&amp;id=%2Fpersonal%2Fcarlos%5Ftorres%5Fjep%5Fgov%5Fco%2FDocuments%2FDocumentos%2FContractual%2FContractual%20%2D%20Onedrive%2FValidaci%C3%B3n%20p%C3%B3lizas%20CPS%2F%2EVERIFICACI%C3%93N%20DE%20P%C3%93LIZAS%20CONTRATOS%202022%2FVerificaci%C3%B3n%20p%C3%B3liza%20JEP%20150%202022%2EPNG&amp;parent=%2Fpersonal%2Fcarlos%5Ftorres%5Fjep%5Fgov%5Fco%2FDocuments%2FDocumentos%2FContractual%2FContractual%20%2D%20Onedrive%2FValidaci%C3%B3n%20p%C3%B3lizas%20CPS%2F%2EVERIFICACI%C3%93N%20DE%20P%C3%93LIZAS%20CONTRATOS%202022&amp;parentview=7"/>
    <s v="Mediante Otrosí N° 1 del 29 de septiembre de 2022 se aprueba la Prorroga, adición y modificación de la forma del pago del contrato."/>
    <x v="1"/>
    <s v="Adición y Prorróga"/>
    <s v="N/A"/>
    <s v="SOCIOLOGÍA"/>
    <s v="N/A"/>
    <s v="MASCULINO"/>
    <s v="PND"/>
    <s v="https://community.secop.gov.co/Public/Tendering/OpportunityDetail/Index?noticeUID=CO1.NTC.2558125&amp;isFromPublicArea=True&amp;isModal=False"/>
    <x v="1"/>
    <n v="2022"/>
  </r>
  <r>
    <s v="JEP-151"/>
    <n v="77"/>
    <s v="JEP-151-2022"/>
    <s v="JEP-CSPO-151-2022"/>
    <s v="Vanessa Jiménez "/>
    <d v="2022-01-13T00:00:00"/>
    <s v="Maria Andrea Rocha Solano "/>
    <m/>
    <m/>
    <x v="1"/>
    <s v="1. Prestación de servicios"/>
    <n v="1020725841"/>
    <n v="3"/>
    <x v="1"/>
    <s v="NA"/>
    <s v="Prestar servicios profesionales para apoyar a la Subdirección de Fortalecimiento Institucional en la implementación del modelo de gestión del conocimiento mediante la planeación, seguimiento y evaluación de la implementación del programa pedagógico de la JEP con colegios y universidades."/>
    <m/>
    <s v="Harvey Danilo Suarez Morales"/>
    <s v="Secretaría Ejecutiva"/>
    <s v="Secretaría Ejecutiva"/>
    <s v="Subdirección de Fortalecimiento Institucional"/>
    <s v="Luz Amanda Granados Urrea_x0009_"/>
    <x v="24"/>
    <s v="N/A"/>
    <s v="N/A"/>
    <s v="N/A"/>
    <s v="Inversión"/>
    <n v="91739586"/>
    <s v="N/A"/>
    <s v="N/A"/>
    <n v="8240084"/>
    <n v="49522"/>
    <n v="36922"/>
    <n v="2018011001091"/>
    <d v="2022-01-18T00:00:00"/>
    <d v="2022-01-19T00:00:00"/>
    <s v="N/A"/>
    <s v="N/A"/>
    <s v="N/A"/>
    <s v="N/A"/>
    <n v="0"/>
    <s v="N/A"/>
    <n v="0"/>
    <s v="N/A"/>
    <n v="0"/>
    <s v="N/A"/>
    <n v="0"/>
    <n v="91739586"/>
    <s v="NO"/>
    <s v="N/A"/>
    <s v="N/A"/>
    <s v="N/A"/>
    <s v="N/A"/>
    <d v="2022-12-15T00:00:00"/>
    <d v="2022-12-15T00:00:00"/>
    <s v="NO"/>
    <s v="Bogotá D.C"/>
    <s v="Cumplimiento"/>
    <s v="33-47-101008094"/>
    <n v="0"/>
    <s v="Seguros del Estado"/>
    <d v="2022-01-18T00:00:00"/>
    <s v="18-01-2022 - 30-06-2023"/>
    <s v="https://jepcolombia-my.sharepoint.com/personal/carlos_torres_jep_gov_co/Documents/Documentos/Contractual/Contractual%20-%20Onedrive/Validaci%C3%B3n%20p%C3%B3lizas%20CPS/.VERIFICACI%C3%93N%20DE%20P%C3%93LIZAS%20CONTRATOS%202022/verificaci%C3%B3n%20p%C3%B3liza%20contrato%20JEP%20151%202022.PNG"/>
    <s v="N/A"/>
    <x v="1"/>
    <s v="Ingreso"/>
    <s v="N/A"/>
    <s v="CIENCIAS POLÍTICAS"/>
    <s v="N/A"/>
    <s v="FEMENINO"/>
    <s v="PND"/>
    <s v="https://community.secop.gov.co/Public/Tendering/OpportunityDetail/Index?noticeUID=CO1.NTC.2548849&amp;isFromPublicArea=True&amp;isModal=False"/>
    <x v="1"/>
    <n v="2022"/>
  </r>
  <r>
    <s v="JEP-152"/>
    <n v="96"/>
    <s v="JEP-152-2022"/>
    <s v="JEP-CSPO-152-2022"/>
    <s v="Vanessa Jiménez "/>
    <d v="2022-01-13T00:00:00"/>
    <s v="Yamile Rodriguez"/>
    <m/>
    <m/>
    <x v="1"/>
    <s v="1. Prestación de servicios"/>
    <n v="39654064"/>
    <n v="1"/>
    <x v="1"/>
    <s v="NA"/>
    <s v="Prestar servicios profesionales para apoyar y acompañar a la subdirección de recursos físicos e infraestructura  en las actividades de sensibilización, socialización y de concientización  requerida para el cumplimiento del plan de gestión ambiental (piga) como parte del proceso de fortalecimiento institucional de la JEP."/>
    <m/>
    <s v="Harvey Danilo Suarez Morales"/>
    <s v="Secretaría Ejecutiva"/>
    <s v="Dirección Administrativa y Financiera"/>
    <s v="Subdirección de Recursos Físicos e Infraestructura"/>
    <s v="Gabriel Amado Pardo "/>
    <x v="12"/>
    <s v="Ariadna Lorena Alfonso (Octubre 18 a Noviembre 8)"/>
    <s v="N/A"/>
    <s v="N/A"/>
    <s v="Inversión"/>
    <n v="73290000"/>
    <s v="N/A"/>
    <s v="N/A"/>
    <s v="$6.300.000"/>
    <n v="52722"/>
    <n v="48722"/>
    <n v="2018011001091"/>
    <d v="2022-01-22T00:00:00"/>
    <d v="2022-01-24T00:00:00"/>
    <s v="N/A"/>
    <s v="N/A"/>
    <s v="N/A"/>
    <s v="N/A"/>
    <n v="0"/>
    <s v="N/A"/>
    <n v="0"/>
    <s v="N/A"/>
    <n v="0"/>
    <s v="N/A"/>
    <n v="0"/>
    <n v="73290000"/>
    <s v="NO"/>
    <s v="N/A"/>
    <s v="N/A"/>
    <s v="N/A"/>
    <s v="N/A"/>
    <d v="2022-12-31T00:00:00"/>
    <d v="2022-12-31T00:00:00"/>
    <s v="NO"/>
    <s v="Bogotá D.C "/>
    <s v="Cumplimiento"/>
    <s v="63-47-101000796"/>
    <n v="0"/>
    <s v="Seguros del Estado "/>
    <d v="2022-01-22T00:00:00"/>
    <s v="22-01-2022 - 30-06-2023"/>
    <s v="https://jepcolombia-my.sharepoint.com/personal/carlos_torres_jep_gov_co/_layouts/15/onedrive.aspx?q=152&amp;searchScope=folder&amp;id=%2Fpersonal%2Fcarlos%5Ftorres%5Fjep%5Fgov%5Fco%2FDocuments%2FDocumentos%2FContractual%2FContractual%20%2D%20Onedrive%2FValidaci%C3%B3n%20p%C3%B3lizas%20CPS%2F%2EVERIFICACI%C3%93N%20DE%20P%C3%93LIZAS%20CONTRATOS%202022%2FVerificaci%C3%B3n%20p%C3%B3liza%20del%20contrato%20JEP%20152%202022%2EPNG&amp;parent=%2Fpersonal%2Fcarlos%5Ftorres%5Fjep%5Fgov%5Fco%2FDocuments%2FDocumentos%2FContractual%2FContractual%20%2D%20Onedrive%2FValidaci%C3%B3n%20p%C3%B3lizas%20CPS%2F%2EVERIFICACI%C3%93N%20DE%20P%C3%93LIZAS%20CONTRATOS%202022&amp;parentview=7"/>
    <s v="N/A"/>
    <x v="1"/>
    <s v="Ingreso"/>
    <s v="N/A"/>
    <s v="LICENCIADO PARA LA EDUCACIÓN BÁSICA_x000a_EN CIENCIAS NATURALES Y EDUCACIÓN AMBIENTAL"/>
    <s v="N/A"/>
    <s v="FEMENINO"/>
    <s v="PND"/>
    <s v="https://community.secop.gov.co/Public/Tendering/OpportunityDetail/Index?noticeUID=CO1.NTC.2594130&amp;isFromPublicArea=True&amp;isModal=False"/>
    <x v="1"/>
    <n v="2022"/>
  </r>
  <r>
    <s v="JEP-153"/>
    <n v="89"/>
    <s v="JEP-153-2022"/>
    <s v="JEP-CSPO-153-2022"/>
    <s v="Vanessa Jiménez "/>
    <d v="2022-01-13T00:00:00"/>
    <s v="Reyes Eduardo Sanchez Salamanca"/>
    <m/>
    <m/>
    <x v="1"/>
    <s v="1. Prestación de servicios"/>
    <n v="80418166"/>
    <n v="0"/>
    <x v="1"/>
    <s v="NA"/>
    <s v="Prestar servicios profesionales para apoyar y acompañar a la subdirección de recursos físicos e infraestructura en los proyectos relacionados con el seguimiento, mejoramiento y dotación en las instalaciones físicas de los grupos territoriales, así como de la sede principal de la JEP en Bogotá."/>
    <m/>
    <s v="Harvey Danilo Suarez Morales"/>
    <s v="Secretaría Ejecutiva"/>
    <s v="Dirección Administrativa y Financiera"/>
    <s v="Subdirección de Recursos Físicos e Infraestructura"/>
    <s v="Gabriel Amado Pardo"/>
    <x v="12"/>
    <s v="Ariadna Lorena Alfonso (Octubre 18 a Noviembre 8)"/>
    <s v="N/A"/>
    <s v="N/A"/>
    <s v="Inversión"/>
    <n v="110995372"/>
    <s v="N/A"/>
    <s v="N/A"/>
    <n v="9541150"/>
    <n v="52622"/>
    <s v="_x0009_48822"/>
    <n v="2018011001091"/>
    <d v="2022-01-22T00:00:00"/>
    <d v="2022-01-24T00:00:00"/>
    <s v="N/A"/>
    <s v="N/A"/>
    <s v="N/A"/>
    <s v="N/A"/>
    <n v="0"/>
    <s v="N/A"/>
    <n v="0"/>
    <s v="N/A"/>
    <n v="0"/>
    <s v="N/A"/>
    <n v="0"/>
    <n v="110995372"/>
    <s v="NO"/>
    <s v="N/A"/>
    <s v="N/A"/>
    <s v="N/A"/>
    <s v="N/A"/>
    <d v="2022-12-31T00:00:00"/>
    <d v="2022-12-31T00:00:00"/>
    <s v="NO"/>
    <s v="Bogotá D.C"/>
    <s v="Cumplimiento"/>
    <s v="63-47-101000797"/>
    <n v="0"/>
    <s v="Seguros del Estado"/>
    <d v="2022-01-22T00:00:00"/>
    <s v="22-01-2022 - 30-06-2023"/>
    <s v="C:\Users\andres.prietom\JEP Colombia\Carlos Giovanni Torres Peñaranda - Contractual - Onedrive\Validación pólizas CPS\.VERIFICACIÓN DE PÓLIZAS CONTRATOS 2022\Verificación póliza JEP 153 2022.PNG"/>
    <s v="N/A"/>
    <x v="1"/>
    <s v="Ingreso"/>
    <s v="N/A"/>
    <s v="ARQUITECTURA"/>
    <s v="N/A"/>
    <s v="MASCULINO"/>
    <s v="PND"/>
    <s v="https://community.secop.gov.co/Public/Tendering/OpportunityDetail/Index?noticeUID=CO1.NTC.2595058&amp;isFromPublicArea=True&amp;isModal=False"/>
    <x v="1"/>
    <n v="2022"/>
  </r>
  <r>
    <s v="JEP-154"/>
    <n v="682"/>
    <s v="JEP-154-2022"/>
    <s v="JEP-CSPO-154-2022"/>
    <s v="Vanessa Jiménez "/>
    <d v="2022-01-13T00:00:00"/>
    <s v="David Felipe Guarin Hernandez"/>
    <m/>
    <m/>
    <x v="1"/>
    <s v="1. Prestación de servicios"/>
    <n v="11367270"/>
    <n v="8"/>
    <x v="1"/>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s v="Grupo de Análisis de la Información"/>
    <s v="Farid Benavides Vanegas"/>
    <x v="19"/>
    <s v="N/A"/>
    <s v="N/A"/>
    <s v="N/A"/>
    <s v="Inversión"/>
    <n v="77360409"/>
    <s v="N/A"/>
    <s v="N/A"/>
    <s v="$6.649.892"/>
    <n v="38722"/>
    <n v="37522"/>
    <n v="2018011001091"/>
    <d v="2022-01-18T00:00:00"/>
    <d v="2022-01-20T00:00:00"/>
    <s v="N/A"/>
    <s v="N/A"/>
    <s v="N/A"/>
    <s v="N/A"/>
    <n v="0"/>
    <s v="N/A"/>
    <n v="0"/>
    <s v="N/A"/>
    <n v="0"/>
    <s v="N/A"/>
    <n v="0"/>
    <n v="77360409"/>
    <s v="NO"/>
    <s v="N/A"/>
    <s v="N/A"/>
    <s v="N/A"/>
    <s v="N/A"/>
    <d v="2022-12-31T00:00:00"/>
    <d v="2022-12-31T00:00:00"/>
    <s v="NO"/>
    <s v="Bogotá D.C"/>
    <s v="Cumplimiento"/>
    <s v="17-47-101003270 "/>
    <n v="0"/>
    <s v="Seguros del Estado"/>
    <d v="2022-01-19T00:00:00"/>
    <s v="18-01-2022 - 05-07-2023"/>
    <s v="https://jepcolombia-my.sharepoint.com/personal/carlos_torres_jep_gov_co/_layouts/15/onedrive.aspx?q=154&amp;searchScope=folder&amp;id=%2Fpersonal%2Fcarlos%5Ftorres%5Fjep%5Fgov%5Fco%2FDocuments%2FDocumentos%2FContractual%2FContractual%20%2D%20Onedrive%2FValidaci%C3%B3n%20p%C3%B3lizas%20CPS%2F%2EVERIFICACI%C3%93N%20DE%20P%C3%93LIZAS%20CONTRATOS%202022%2FVerificaci%C3%B3n%20p%C3%B3liza%20JEP%20154%202022%2EPNG&amp;parent=%2Fpersonal%2Fcarlos%5Ftorres%5Fjep%5Fgov%5Fco%2FDocuments%2FDocumentos%2FContractual%2FContractual%20%2D%20Onedrive%2FValidaci%C3%B3n%20p%C3%B3lizas%20CPS%2F%2EVERIFICACI%C3%93N%20DE%20P%C3%93LIZAS%20CONTRATOS%202022&amp;parentview=7"/>
    <s v="N/A"/>
    <x v="1"/>
    <s v="Ingreso"/>
    <s v="N/A"/>
    <s v="DERECHO"/>
    <s v="N/A"/>
    <s v="MASCULINO"/>
    <s v="PND"/>
    <s v="https://community.secop.gov.co/Public/Tendering/OpportunityDetail/Index?noticeUID=CO1.NTC.2549826&amp;isFromPublicArea=True&amp;isModal=False"/>
    <x v="1"/>
    <n v="2022"/>
  </r>
  <r>
    <s v="JEP-155"/>
    <n v="680"/>
    <s v="JEP-155-2022"/>
    <s v="JEP-CSPO-155-2022"/>
    <s v="Vanessa Jiménez "/>
    <d v="2022-01-13T00:00:00"/>
    <s v="Diana Rocio Rodriguez Benitez "/>
    <m/>
    <m/>
    <x v="1"/>
    <s v="1. Prestación de servicios"/>
    <n v="1032438994"/>
    <n v="4"/>
    <x v="1"/>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s v="Grupo de Análisis de la Información"/>
    <s v="Farid Benavides Vanegas"/>
    <x v="19"/>
    <s v="N/A"/>
    <s v="N/A"/>
    <s v="N/A"/>
    <s v="Inversión"/>
    <n v="77360409"/>
    <s v="N/A"/>
    <s v="N/A"/>
    <n v="6649892"/>
    <n v="38622"/>
    <n v="46922"/>
    <n v="2018011001091"/>
    <d v="2022-01-21T00:00:00"/>
    <d v="2022-01-24T00:00:00"/>
    <s v="N/A"/>
    <s v="N/A"/>
    <s v="N/A"/>
    <s v="N/A"/>
    <n v="0"/>
    <s v="N/A"/>
    <n v="0"/>
    <s v="N/A"/>
    <n v="0"/>
    <s v="N/A"/>
    <n v="0"/>
    <n v="77360409"/>
    <s v="NO"/>
    <s v="N/A"/>
    <s v="N/A"/>
    <s v="N/A"/>
    <s v="N/A"/>
    <d v="2022-12-31T00:00:00"/>
    <d v="2022-12-31T00:00:00"/>
    <s v="NO"/>
    <s v="Bogotá D.C"/>
    <s v="Cumplimiento"/>
    <s v="33-47-101008159"/>
    <n v="0"/>
    <s v="Seguros del Estado"/>
    <d v="2022-01-21T00:00:00"/>
    <s v="21-01-2022 - 05-07-2023"/>
    <s v="https://jepcolombia-my.sharepoint.com/personal/carlos_torres_jep_gov_co/_layouts/15/onedrive.aspx?q=155&amp;searchScope=folder&amp;id=%2Fpersonal%2Fcarlos%5Ftorres%5Fjep%5Fgov%5Fco%2FDocuments%2FDocumentos%2FContractual%2FContractual%20%2D%20Onedrive%2FValidaci%C3%B3n%20p%C3%B3lizas%20CPS%2F%2EVERIFICACI%C3%93N%20DE%20P%C3%93LIZAS%20CONTRATOS%202022%2FVerificaci%C3%B3n%20p%C3%B3liza%20contrato%20JEP%20155%202022%2EPNG&amp;parent=%2Fpersonal%2Fcarlos%5Ftorres%5Fjep%5Fgov%5Fco%2FDocuments%2FDocumentos%2FContractual%2FContractual%20%2D%20Onedrive%2FValidaci%C3%B3n%20p%C3%B3lizas%20CPS%2F%2EVERIFICACI%C3%93N%20DE%20P%C3%93LIZAS%20CONTRATOS%202022&amp;parentview=7"/>
    <s v="N/A"/>
    <x v="1"/>
    <s v="Ingreso"/>
    <s v="N/A"/>
    <s v="CIENCIAS POLÍTICAS"/>
    <s v="N/A"/>
    <s v="FEMENINO"/>
    <s v="PND"/>
    <s v="https://community.secop.gov.co/Public/Tendering/OpportunityDetail/Index?noticeUID=CO1.NTC.2549792&amp;isFromPublicArea=True&amp;isModal=False"/>
    <x v="1"/>
    <n v="2022"/>
  </r>
  <r>
    <s v="JEP-156"/>
    <n v="683"/>
    <s v="JEP-156-2022"/>
    <s v="JEP-CSPO-156-2022"/>
    <s v="Vanessa Jiménez "/>
    <d v="2022-01-13T00:00:00"/>
    <s v="Adriana Michelle Paez Gil"/>
    <m/>
    <m/>
    <x v="1"/>
    <s v="1. Prestación de servicios"/>
    <n v="1032449508"/>
    <n v="5"/>
    <x v="1"/>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s v="Grupo de Análisis de la Información"/>
    <s v="Farid Benavides Vanegas"/>
    <x v="19"/>
    <s v="N/A"/>
    <s v="N/A"/>
    <s v="N/A"/>
    <s v="Inversión"/>
    <n v="77360409"/>
    <s v="N/A"/>
    <s v="N/A"/>
    <s v="$6.649.892"/>
    <n v="38822"/>
    <n v="51922"/>
    <s v="2018011001091_x0009_"/>
    <d v="2022-01-24T00:00:00"/>
    <d v="2022-01-25T00:00:00"/>
    <s v="N/A"/>
    <s v="N/A"/>
    <s v="N/A"/>
    <s v="N/A"/>
    <n v="0"/>
    <s v="N/A"/>
    <n v="0"/>
    <s v="N/A"/>
    <n v="0"/>
    <s v="N/A"/>
    <n v="0"/>
    <n v="77360409"/>
    <s v="NO"/>
    <s v="N/A"/>
    <s v="N/A"/>
    <s v="N/A"/>
    <s v="N/A"/>
    <d v="2022-12-31T00:00:00"/>
    <d v="2022-12-31T00:00:00"/>
    <s v="NO"/>
    <s v="Bogotá D.C"/>
    <s v="Cumplimiento"/>
    <s v="96-47-101001426"/>
    <n v="0"/>
    <s v="Seguros del Estado"/>
    <d v="2022-01-24T00:00:00"/>
    <s v="24/01/2022 - 30/06/2023"/>
    <s v="C:\Users\andres.prietom\JEP Colombia\Carlos Giovanni Torres Peñaranda - Contractual - Onedrive\Validación pólizas CPS\.VERIFICACIÓN DE PÓLIZAS CONTRATOS 2022\Verificación póliza JEP 156 2022.PNG"/>
    <s v="N/A"/>
    <x v="1"/>
    <s v="Ingreso"/>
    <s v="N/A"/>
    <s v="FILOSOFÍA "/>
    <s v="N/A"/>
    <s v="FEMENINO"/>
    <s v="PND"/>
    <s v="https://community.secop.gov.co/Public/Tendering/OpportunityDetail/Index?noticeUID=CO1.NTC.2550192&amp;isFromPublicArea=True&amp;isModal=False"/>
    <x v="1"/>
    <n v="2022"/>
  </r>
  <r>
    <s v="JEP-157"/>
    <n v="198"/>
    <s v="JEP-157-2022"/>
    <s v="JEP-CSPO-157-2022"/>
    <s v="Ángela Esquivel "/>
    <d v="2022-01-13T00:00:00"/>
    <s v="Edson Jhair Rico Carvajal"/>
    <m/>
    <m/>
    <x v="1"/>
    <s v="1. Prestación de servicios"/>
    <n v="1032365294"/>
    <n v="2"/>
    <x v="1"/>
    <s v="NA"/>
    <s v="Prestar servicios profesionales para apoyar al Departamento de Atención a Víctimas a nivel nacional en la difusión, orientación, asesoría y acompañamiento a las víctimas en instancias judiciales y no judiciales, atendiendo los enfoques diferenciales y psicosocial. "/>
    <m/>
    <s v="Harvey Danilo Suarez Morales"/>
    <s v="Secretaría Ejecutiva"/>
    <s v="Subsecretaría Ejecutiva "/>
    <s v="Departamento de Atención a Víctimas"/>
    <s v="Claudia Viviana Ferro Buitrago"/>
    <x v="7"/>
    <s v="N/A"/>
    <s v="N/A"/>
    <s v="N/A"/>
    <s v="Inversión"/>
    <n v="96134304"/>
    <s v="N/A"/>
    <s v="N/A"/>
    <n v="8240084"/>
    <n v="42222"/>
    <n v="42322"/>
    <n v="2018011001091"/>
    <d v="2022-01-20T00:00:00"/>
    <d v="2022-01-20T00:00:00"/>
    <s v="N/A"/>
    <s v="N/A"/>
    <s v="N/A"/>
    <s v="N/A"/>
    <n v="0"/>
    <s v="N/A"/>
    <n v="0"/>
    <s v="N/A"/>
    <n v="0"/>
    <s v="N/A"/>
    <n v="0"/>
    <n v="96134304"/>
    <s v="NO"/>
    <s v="N/A"/>
    <s v="N/A"/>
    <s v="N/A"/>
    <s v="N/A"/>
    <d v="2022-12-31T00:00:00"/>
    <d v="2022-12-31T00:00:00"/>
    <s v="NO"/>
    <s v="Nacional_x000a_"/>
    <s v="Cumplimiento"/>
    <s v="63-45-10-1035721"/>
    <n v="1"/>
    <s v="Seguros del Estado"/>
    <d v="2022-01-20T00:00:00"/>
    <s v="14-01-2022 - 30-06-2023"/>
    <s v="C:\Users\andres.prietom\JEP Colombia\Carlos Giovanni Torres Peñaranda - Contractual - Onedrive\Validación pólizas CPS\.VERIFICACIÓN DE PÓLIZAS CONTRATOS 2022\verificacion poliza contrato JEP-157-2022.pdf"/>
    <s v="N/A"/>
    <x v="1"/>
    <s v="Ingreso"/>
    <s v="N/A"/>
    <s v="DERECHO"/>
    <s v="N/A"/>
    <s v="MASCULINO"/>
    <s v="PND"/>
    <s v="https://community.secop.gov.co/Public/Tendering/OpportunityDetail/Index?noticeUID=CO1.NTC.2548652&amp;isFromPublicArea=True&amp;isModal=False"/>
    <x v="1"/>
    <n v="2022"/>
  </r>
  <r>
    <s v="JEP-158"/>
    <n v="337"/>
    <s v="JEP-158-2022"/>
    <s v="JEP-CSPO-158-2022"/>
    <s v="Jairo Cuellar"/>
    <d v="2022-01-13T00:00:00"/>
    <s v="Diana Marcela Ortega de la Victoria"/>
    <m/>
    <m/>
    <x v="1"/>
    <s v="1. Prestación de servicios"/>
    <s v="49.605.693_x000d_"/>
    <n v="1"/>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x v="10"/>
    <s v="N/A"/>
    <s v="N/A"/>
    <s v="N/A"/>
    <s v="Inversión"/>
    <n v="84810209"/>
    <s v="N/A"/>
    <s v="N/A"/>
    <s v="$7.228.143"/>
    <n v="39422"/>
    <n v="46422"/>
    <n v="2018011001091"/>
    <d v="2022-01-21T00:00:00"/>
    <d v="2022-01-24T00:00:00"/>
    <s v="N/A"/>
    <s v="N/A"/>
    <s v="N/A"/>
    <s v="N/A"/>
    <n v="0"/>
    <s v="N/A"/>
    <n v="0"/>
    <s v="N/A"/>
    <n v="0"/>
    <s v="N/A"/>
    <n v="0"/>
    <n v="84810209"/>
    <s v="NO"/>
    <s v="N/A"/>
    <s v="N/A"/>
    <s v="N/A"/>
    <s v="N/A"/>
    <d v="2022-12-31T00:00:00"/>
    <d v="2022-12-31T00:00:00"/>
    <s v="NO"/>
    <s v="Santander y Norte de_x000a_Santander"/>
    <s v="Cumplimiento "/>
    <s v="49-45-101008526"/>
    <n v="0"/>
    <s v="Seguros del Estado"/>
    <d v="2022-01-21T00:00:00"/>
    <s v="21-01-2022 - 30-06-2023"/>
    <s v="C:\Users\andres.prietom\JEP Colombia\Carlos Giovanni Torres Peñaranda - Contractual - Onedrive\Validación pólizas CPS\.VERIFICACIÓN DE PÓLIZAS CONTRATOS 2022\Verificación póliza Contrato  JEP-158-2022.pdf"/>
    <s v="N/A"/>
    <x v="1"/>
    <s v="Ingreso"/>
    <s v="N/A"/>
    <s v="PSICOLOGÍA "/>
    <s v="N/A"/>
    <s v="FEMENINO"/>
    <s v="PND"/>
    <s v="https://community.secop.gov.co/Public/Tendering/OpportunityDetail/Index?noticeUID=CO1.NTC.2592483&amp;isFromPublicArea=True&amp;isModal=False"/>
    <x v="1"/>
    <n v="2022"/>
  </r>
  <r>
    <s v="JEP-159"/>
    <n v="294"/>
    <s v="JEP-159-2022"/>
    <s v="JEP-CSPO-159-2022"/>
    <s v="Jairo Cuellar"/>
    <d v="2022-01-13T00:00:00"/>
    <s v="Yuly Dayana Guauña Chantre"/>
    <m/>
    <m/>
    <x v="1"/>
    <s v="1. Prestación de servicios"/>
    <n v="1061688616"/>
    <n v="2"/>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x v="10"/>
    <s v="N/A"/>
    <s v="N/A"/>
    <s v="N/A"/>
    <s v="Inversión"/>
    <n v="84810209"/>
    <s v="N/A"/>
    <s v="N/A"/>
    <n v="7228143"/>
    <n v="36222"/>
    <n v="44122"/>
    <n v="2018011001091"/>
    <d v="2022-01-20T00:00:00"/>
    <d v="2022-01-21T00:00:00"/>
    <s v="N/A"/>
    <s v="N/A"/>
    <s v="N/A"/>
    <s v="N/A"/>
    <n v="0"/>
    <s v="N/A"/>
    <n v="0"/>
    <s v="N/A"/>
    <n v="0"/>
    <s v="N/A"/>
    <n v="0"/>
    <n v="84810209"/>
    <s v="NO"/>
    <s v="N/A"/>
    <s v="N/A"/>
    <s v="N/A"/>
    <s v="N/A"/>
    <d v="2022-12-31T00:00:00"/>
    <d v="2022-12-31T00:00:00"/>
    <s v="NO"/>
    <s v="Cauca"/>
    <s v="Cumplimiento"/>
    <s v="435 47 994000048176"/>
    <n v="0"/>
    <s v="Aseguradora Solidaria"/>
    <d v="2022-01-20T00:00:00"/>
    <s v="20-01-2022 - 01-07-2023"/>
    <s v="C:\Users\andres.prietom\JEP Colombia\Carlos Giovanni Torres Peñaranda - Contractual - Onedrive\Validación pólizas CPS\.VERIFICACIÓN DE PÓLIZAS CONTRATOS 2022\Verificación póliza Contrato  JEP-159-2022.pdf"/>
    <s v="N/A"/>
    <x v="1"/>
    <s v="Ingreso"/>
    <s v="N/A"/>
    <s v="PSICOLOGÍA "/>
    <s v="N/A"/>
    <s v="FEMENINO"/>
    <s v="PND"/>
    <s v="https://community.secop.gov.co/Public/Tendering/OpportunityDetail/Index?noticeUID=CO1.NTC.2575209&amp;isFromPublicArea=True&amp;isModal=False"/>
    <x v="1"/>
    <n v="2022"/>
  </r>
  <r>
    <s v="JEP-160"/>
    <s v="N/A"/>
    <s v="JEP-160-2022"/>
    <s v="JEP-CSPO-160-2022"/>
    <s v="Jairo Cuellar"/>
    <d v="2022-01-13T00:00:00"/>
    <s v="CANCELADO"/>
    <m/>
    <m/>
    <x v="1"/>
    <s v="1. Prestación de servicios"/>
    <s v="CANCELADO"/>
    <s v="N/A"/>
    <x v="1"/>
    <s v="NA"/>
    <s v="CANCELADO"/>
    <m/>
    <s v="Cancelado"/>
    <s v="Cancelado"/>
    <s v="Cancelado"/>
    <s v="Cancelado"/>
    <s v="N/A"/>
    <x v="21"/>
    <s v="N/A"/>
    <s v="N/A"/>
    <s v="N/A"/>
    <s v="Cancelado"/>
    <s v="Cancelado"/>
    <s v="N/A"/>
    <s v="N/A"/>
    <s v="N/A"/>
    <s v="N/A"/>
    <s v="N/A"/>
    <s v="N/A"/>
    <s v="N/A"/>
    <s v="N/A"/>
    <s v="N/A"/>
    <s v="N/A"/>
    <s v="N/A"/>
    <s v="N/A"/>
    <n v="0"/>
    <s v="N/A"/>
    <n v="0"/>
    <s v="N/A"/>
    <n v="0"/>
    <s v="N/A"/>
    <s v="N/A"/>
    <s v="Cancelado"/>
    <s v="NO"/>
    <s v="N/A"/>
    <s v="N/A"/>
    <s v="N/A"/>
    <s v="N/A"/>
    <s v="N/A"/>
    <s v="N/A"/>
    <s v="NO"/>
    <s v="N/A"/>
    <s v="N/A"/>
    <s v="N/A"/>
    <s v="N/A"/>
    <s v="N/A"/>
    <s v="N/A"/>
    <s v="N/A"/>
    <s v="N/A"/>
    <s v="CANCELADO"/>
    <x v="2"/>
    <s v="Ninguna"/>
    <s v="N/A"/>
    <s v="PND"/>
    <s v="N/A"/>
    <m/>
    <s v="N/A"/>
    <s v="CANCELADO"/>
    <x v="2"/>
    <e v="#VALUE!"/>
  </r>
  <r>
    <s v="JEP-161"/>
    <n v="297"/>
    <s v="JEP-161-2022"/>
    <s v="JEP-CSPO-161-2022"/>
    <s v="Jairo Cuellar"/>
    <d v="2022-01-13T00:00:00"/>
    <s v="Rocio del Pilar Ramirez Poveda"/>
    <m/>
    <m/>
    <x v="1"/>
    <s v="1. Prestación de servicios"/>
    <n v="43988037"/>
    <n v="9"/>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x v="10"/>
    <s v="N/A"/>
    <s v="N/A"/>
    <s v="N/A"/>
    <s v="Inversión"/>
    <n v="84810209"/>
    <s v="N/A"/>
    <s v="N/A"/>
    <n v="7228143"/>
    <n v="36022"/>
    <n v="51622"/>
    <n v="2018011001091"/>
    <d v="2022-01-21T00:00:00"/>
    <d v="2022-01-24T00:00:00"/>
    <s v="Oscar Andrés Abello Lozada"/>
    <n v="14296260"/>
    <n v="1"/>
    <d v="2022-09-01T00:00:00"/>
    <n v="0"/>
    <s v="N/A"/>
    <n v="0"/>
    <s v="N/A"/>
    <n v="0"/>
    <s v="N/A"/>
    <n v="0"/>
    <n v="84810209"/>
    <s v="NO"/>
    <s v="N/A"/>
    <s v="N/A"/>
    <s v="N/A"/>
    <s v="N/A"/>
    <d v="2022-12-31T00:00:00"/>
    <d v="2022-12-31T00:00:00"/>
    <s v="NO"/>
    <s v="Tolima - Huila"/>
    <s v="Cumplimiento"/>
    <s v="21-47-101016624"/>
    <n v="0"/>
    <s v="Seguros del Estado"/>
    <d v="2022-01-24T00:00:00"/>
    <s v="21-01-2022 - 02-07-2023"/>
    <s v="C:\Users\andres.prietom\JEP Colombia\Carlos Giovanni Torres Peñaranda - Contractual - Onedrive\Validación pólizas CPS\.VERIFICACIÓN DE PÓLIZAS CONTRATOS 2022\Verificación póliza Contrato  JEP-161-2022.pdf"/>
    <s v="1 de septiembre de 2022 la cesión del contrato JEP-161-2022 ROCIO DEL PILAR RAMÍREZ POVEDA a OSCAR ANDRÉS ABELLO LOZADA"/>
    <x v="1"/>
    <s v="Cesión"/>
    <s v="N/A"/>
    <s v="PSICOLOGÍA "/>
    <s v="N/A"/>
    <s v="FEMENINO"/>
    <s v="PND"/>
    <s v="https://community.secop.gov.co/Public/Tendering/OpportunityDetail/Index?noticeUID=CO1.NTC.2578124&amp;isFromPublicArea=True&amp;isModal=False"/>
    <x v="1"/>
    <n v="2022"/>
  </r>
  <r>
    <s v="JEP-162"/>
    <n v="296"/>
    <s v="JEP-162-2022"/>
    <s v="JEP-CSPO-162-2022"/>
    <s v="Jairo Cuellar"/>
    <d v="2022-01-13T00:00:00"/>
    <s v="Lilian Patricia Guevara Hurtado"/>
    <m/>
    <m/>
    <x v="1"/>
    <s v="1. Prestación de servicios"/>
    <s v="52.702.411_x000a_"/>
    <n v="6"/>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x v="10"/>
    <s v="N/A"/>
    <s v="N/A"/>
    <s v="N/A"/>
    <s v="Inversión"/>
    <n v="84810209"/>
    <s v="N/A"/>
    <s v="N/A"/>
    <s v="$7.228.143"/>
    <n v="36122"/>
    <n v="51522"/>
    <n v="2018011001091"/>
    <d v="2022-01-21T00:00:00"/>
    <d v="2022-01-28T00:00:00"/>
    <s v="Karen Nataly Villamizar Diaz"/>
    <n v="53017009"/>
    <n v="3"/>
    <d v="2022-05-02T00:00:00"/>
    <n v="0"/>
    <s v="N/A"/>
    <n v="0"/>
    <s v="N/A"/>
    <n v="0"/>
    <s v="N/A"/>
    <n v="0"/>
    <n v="84810209"/>
    <s v="NO"/>
    <s v="N/A"/>
    <s v="N/A"/>
    <s v="N/A"/>
    <s v="N/A"/>
    <d v="2022-12-31T00:00:00"/>
    <d v="2022-12-31T00:00:00"/>
    <s v="NO"/>
    <s v="Cundinamarca"/>
    <s v="Cumplimiento"/>
    <s v="21-47-101016615"/>
    <n v="0"/>
    <s v="Seguros del Estado"/>
    <d v="2022-01-24T00:00:00"/>
    <s v="21-01-2022 - 02-07-2023"/>
    <s v="C:\Users\andres.prietom\JEP Colombia\Carlos Giovanni Torres Peñaranda - Contractual - Onedrive\Validación pólizas CPS\.VERIFICACIÓN DE PÓLIZAS CONTRATOS 2022\Verificación póliza Contrato  JEP-162-2022.pdf"/>
    <s v="En fecha 2/05/2022 se suscribe Cesión del contrato."/>
    <x v="1"/>
    <s v="Cesión"/>
    <s v="N/A"/>
    <s v="PSICOLOGÍA "/>
    <s v="N/A"/>
    <s v="FEMENINO"/>
    <s v="PND"/>
    <s v="https://community.secop.gov.co/Public/Tendering/OpportunityDetail/Index?noticeUID=CO1.NTC.2579023&amp;isFromPublicArea=True&amp;isModal=False"/>
    <x v="1"/>
    <n v="2022"/>
  </r>
  <r>
    <s v="JEP-163"/>
    <n v="316"/>
    <s v="JEP-163-2022"/>
    <s v="JEP-CSPO-163-2022"/>
    <s v="Jairo Cuellar"/>
    <d v="2022-01-13T00:00:00"/>
    <s v="Anyi Marieth Aguirre Bustos"/>
    <m/>
    <m/>
    <x v="1"/>
    <s v="1. Prestación de servicios"/>
    <n v="52735382"/>
    <n v="2"/>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42405088"/>
    <s v="N/A"/>
    <s v="N/A"/>
    <n v="3614070"/>
    <n v="36922"/>
    <n v="45722"/>
    <n v="2018011001091"/>
    <d v="2022-01-20T00:00:00"/>
    <d v="2022-01-25T00:00:00"/>
    <s v="N/A"/>
    <s v="N/A"/>
    <s v="N/A"/>
    <s v="N/A"/>
    <n v="0"/>
    <s v="N/A"/>
    <n v="0"/>
    <s v="N/A"/>
    <n v="0"/>
    <s v="N/A"/>
    <n v="0"/>
    <n v="42405088"/>
    <s v="NO"/>
    <s v="N/A"/>
    <s v="N/A"/>
    <s v="N/A"/>
    <s v="N/A"/>
    <d v="2022-12-31T00:00:00"/>
    <d v="2022-12-31T00:00:00"/>
    <s v="NO"/>
    <s v="Bogotá D.C"/>
    <s v="Cumplimiento"/>
    <s v="14-47-101014283"/>
    <n v="0"/>
    <s v="Seguros del Estado"/>
    <d v="2022-01-21T00:00:00"/>
    <s v="20-01-2022 - 30-06-2023"/>
    <s v="C:\Users\andres.prietom\JEP Colombia\Carlos Giovanni Torres Peñaranda - Contractual - Onedrive\Validación pólizas CPS\.VERIFICACIÓN DE PÓLIZAS CONTRATOS 2022\Verificación póliza Contrato  JEP-163-2022.pdf"/>
    <s v="N/A"/>
    <x v="1"/>
    <s v="Ingreso"/>
    <s v="N/A"/>
    <s v="TÉCNICO PROFESIONAL EN GESTIÓN CONTABLE Y FINANCIERA_x000d_"/>
    <s v="N/A"/>
    <s v="FEMENINO"/>
    <s v="PND"/>
    <s v="https://community.secop.gov.co/Public/Tendering/OpportunityDetail/Index?noticeUID=CO1.NTC.2580275&amp;isFromPublicArea=True&amp;isModal=False"/>
    <x v="1"/>
    <n v="2022"/>
  </r>
  <r>
    <s v="JEP-164"/>
    <n v="317"/>
    <s v="JEP-164-2022"/>
    <s v="JEP-CSPO-164-2022"/>
    <s v="Jairo Cuellar"/>
    <d v="2022-01-13T00:00:00"/>
    <s v="Tania Carolina Tellez Jimenez"/>
    <m/>
    <m/>
    <x v="1"/>
    <s v="1. Prestación de servicios"/>
    <n v="1030602068"/>
    <n v="4"/>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42405088"/>
    <s v="N/A"/>
    <s v="N/A"/>
    <s v="$3.614.070"/>
    <n v="39822"/>
    <n v="45822"/>
    <n v="2018011001091"/>
    <d v="2022-01-20T00:00:00"/>
    <d v="2022-01-24T00:00:00"/>
    <s v="N/A"/>
    <s v="N/A"/>
    <s v="N/A"/>
    <s v="N/A"/>
    <n v="0"/>
    <s v="N/A"/>
    <n v="0"/>
    <s v="N/A"/>
    <n v="0"/>
    <s v="N/A"/>
    <n v="0"/>
    <n v="42405088"/>
    <s v="NO"/>
    <s v="N/A"/>
    <s v="N/A"/>
    <s v="N/A"/>
    <s v="N/A"/>
    <d v="2022-12-31T00:00:00"/>
    <d v="2022-12-31T00:00:00"/>
    <s v="NO"/>
    <s v="Bogotá D.C"/>
    <s v="Cumplimiento "/>
    <s v="21-47-101016538"/>
    <n v="0"/>
    <s v="Seguros del Estado"/>
    <d v="2022-01-21T00:00:00"/>
    <s v="20-01-2022 - 30-06-2023"/>
    <s v="https://jepcolombia-my.sharepoint.com/personal/carlos_torres_jep_gov_co/_layouts/15/onedrive.aspx?q=164&amp;searchScope=folder&amp;id=%2Fpersonal%2Fcarlos%5Ftorres%5Fjep%5Fgov%5Fco%2FDocuments%2FDocumentos%2FContractual%2FContractual%20%2D%20Onedrive%2FValidaci%C3%B3n%20p%C3%B3lizas%20CPS%2F%2EVERIFICACI%C3%93N%20DE%20P%C3%93LIZAS%20CONTRATOS%202022%2FVerificaci%C3%B3n%20p%C3%B3liza%20Contrato%20%20JEP%2D164%2D2022%2Epdf&amp;parent=%2Fpersonal%2Fcarlos%5Ftorres%5Fjep%5Fgov%5Fco%2FDocuments%2FDocumentos%2FContractual%2FContractual%20%2D%20Onedrive%2FValidaci%C3%B3n%20p%C3%B3lizas%20CPS%2F%2EVERIFICACI%C3%93N%20DE%20P%C3%93LIZAS%20CONTRATOS%202022&amp;parentview=7"/>
    <s v="N/A"/>
    <x v="1"/>
    <s v="Ingreso"/>
    <s v="N/A"/>
    <s v="TECNOLOGO EN GESTION DE MERCADEO "/>
    <s v="PSICOLOGÍA "/>
    <s v="FEMENINO"/>
    <s v="PND"/>
    <s v="https://community.secop.gov.co/Public/Tendering/OpportunityDetail/Index?noticeUID=CO1.NTC.2583318&amp;isFromPublicArea=True&amp;isModal=False"/>
    <x v="1"/>
    <n v="2022"/>
  </r>
  <r>
    <s v="JEP-165"/>
    <n v="318"/>
    <s v="JEP-165-2022"/>
    <s v="JEP-CSPO-165-2022"/>
    <s v="Jairo Cuellar"/>
    <d v="2022-01-13T00:00:00"/>
    <s v="Yennifer Paola Galvis Pardo"/>
    <m/>
    <m/>
    <x v="1"/>
    <s v="1. Prestación de servicios"/>
    <n v="1090363170"/>
    <n v="1"/>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42405088"/>
    <s v="N/A"/>
    <s v="N/A"/>
    <n v="3614070"/>
    <n v="39722"/>
    <n v="45922"/>
    <n v="2018011001091"/>
    <d v="2022-01-20T00:00:00"/>
    <d v="2022-01-31T00:00:00"/>
    <s v="N/A"/>
    <s v="N/A"/>
    <s v="N/A"/>
    <s v="N/A"/>
    <n v="0"/>
    <s v="N/A"/>
    <n v="0"/>
    <s v="N/A"/>
    <n v="0"/>
    <s v="N/A"/>
    <n v="0"/>
    <n v="42405088"/>
    <s v="NO"/>
    <s v="N/A"/>
    <s v="N/A"/>
    <s v="N/A"/>
    <s v="N/A"/>
    <d v="2022-12-31T00:00:00"/>
    <d v="2022-12-31T00:00:00"/>
    <s v="NO"/>
    <s v="Bogotá D.C"/>
    <s v="Cumplimiento"/>
    <s v="42-45-101050756"/>
    <n v="0"/>
    <s v="Seguros del Estado"/>
    <d v="2022-01-25T00:00:00"/>
    <s v="20/01/2022 - 30-06-2023"/>
    <s v="C:\Users\andres.prietom\JEP Colombia\Carlos Giovanni Torres Peñaranda - Contractual - Onedrive\Validación pólizas CPS\.VERIFICACIÓN DE PÓLIZAS CONTRATOS 2022"/>
    <s v="validar de nuevo, toda vez que el número de validación no es igual a la póliza: 42-44-101137776"/>
    <x v="1"/>
    <s v="Ingreso"/>
    <s v="N/A"/>
    <s v="TECNÓLOGO EN CONTABILIDAD Y FINANZAS_x000d_"/>
    <s v="N/A"/>
    <s v="FEMENINO"/>
    <s v="PND"/>
    <s v="https://community.secop.gov.co/Public/Tendering/OpportunityDetail/Index?noticeUID=CO1.NTC.2584390&amp;isFromPublicArea=True&amp;isModal=False"/>
    <x v="1"/>
    <n v="2022"/>
  </r>
  <r>
    <s v="JEP-166"/>
    <n v="319"/>
    <s v="JEP-166-2022"/>
    <s v="JEP-CSPO-166-2022"/>
    <s v="Jairo Cuellar"/>
    <d v="2022-01-13T00:00:00"/>
    <s v="Berenice Buitrago Garcia"/>
    <m/>
    <m/>
    <x v="1"/>
    <s v="1. Prestación de servicios"/>
    <s v="52.242.873_x000d_"/>
    <n v="0"/>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42405088"/>
    <s v="N/A"/>
    <s v="N/A"/>
    <s v="$3.614.070"/>
    <n v="39222"/>
    <n v="46022"/>
    <s v="2018011001091_x0009_"/>
    <d v="2022-01-20T00:00:00"/>
    <d v="2022-01-24T00:00:00"/>
    <s v="N/A"/>
    <s v="N/A"/>
    <s v="N/A"/>
    <s v="N/A"/>
    <n v="0"/>
    <s v="N/A"/>
    <n v="0"/>
    <s v="N/A"/>
    <n v="0"/>
    <s v="N/A"/>
    <n v="0"/>
    <n v="42405088"/>
    <s v="NO"/>
    <s v="N/A"/>
    <s v="N/A"/>
    <s v="N/A"/>
    <s v="N/A"/>
    <d v="2022-12-31T00:00:00"/>
    <d v="2022-12-31T00:00:00"/>
    <s v="NO"/>
    <s v="Bogotá D.C"/>
    <s v="Cumplimiento"/>
    <s v="21-47-101016609"/>
    <n v="0"/>
    <s v="Seguros del Estado"/>
    <d v="2022-01-24T00:00:00"/>
    <s v="20-01-2022 - 30-06-2023"/>
    <s v="https://jepcolombia-my.sharepoint.com/personal/carlos_torres_jep_gov_co/_layouts/15/onedrive.aspx?q=166&amp;searchScope=folder&amp;id=%2Fpersonal%2Fcarlos%5Ftorres%5Fjep%5Fgov%5Fco%2FDocuments%2FDocumentos%2FContractual%2FContractual%20%2D%20Onedrive%2FValidaci%C3%B3n%20p%C3%B3lizas%20CPS%2F%2EVERIFICACI%C3%93N%20DE%20P%C3%93LIZAS%20CONTRATOS%202022%2FVerificaci%C3%B3n%20p%C3%B3liza%20Contrato%20%20JEP%2D166%2D2022%2Epdf&amp;parent=%2Fpersonal%2Fcarlos%5Ftorres%5Fjep%5Fgov%5Fco%2FDocuments%2FDocumentos%2FContractual%2FContractual%20%2D%20Onedrive%2FValidaci%C3%B3n%20p%C3%B3lizas%20CPS%2F%2EVERIFICACI%C3%93N%20DE%20P%C3%93LIZAS%20CONTRATOS%202022&amp;parentview=7"/>
    <s v="N/A"/>
    <x v="1"/>
    <s v="Ingreso"/>
    <s v="N/A"/>
    <s v="TECNÓLOGO EN ANALISIS Y DESARROLLO DE SISTEMAS DE INFORMACIÓN _x000d_"/>
    <s v="N/A"/>
    <s v="FEMENINO"/>
    <s v="PND"/>
    <s v="https://community.secop.gov.co/Public/Tendering/OpportunityDetail/Index?noticeUID=CO1.NTC.2587876&amp;isFromPublicArea=True&amp;isModal=False"/>
    <x v="1"/>
    <n v="2022"/>
  </r>
  <r>
    <s v="JEP-167"/>
    <n v="276"/>
    <s v="JEP-167-2022"/>
    <s v="JEP-CSPO-167-2022"/>
    <s v="Ángela Esquivel "/>
    <d v="2022-01-14T00:00:00"/>
    <s v="Breatriz Elena Herrera Gonzalez"/>
    <m/>
    <m/>
    <x v="1"/>
    <s v="1. Prestación de servicios"/>
    <n v="43019138"/>
    <n v="8"/>
    <x v="1"/>
    <s v="NA"/>
    <s v="Prestar servicios profesionales especializados para apoyar y acompañar el despliegue territorial de la Secretaría Ejecutiva en las subregiones Norte, Nordeste y Bajo Cauca del departamento de Antioquia,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x v="13"/>
    <s v="N/A"/>
    <s v="N/A"/>
    <s v="N/A"/>
    <s v="Inversión"/>
    <n v="119533400"/>
    <s v="N/A"/>
    <s v="N/A"/>
    <n v="10245720"/>
    <n v="37522"/>
    <s v="_x0009_48422"/>
    <n v="2018011001091"/>
    <d v="2022-01-22T00:00:00"/>
    <d v="2022-01-25T00:00:00"/>
    <s v="N/A"/>
    <s v="N/A"/>
    <s v="N/A"/>
    <s v="N/A"/>
    <n v="0"/>
    <s v="N/A"/>
    <n v="0"/>
    <s v="N/A"/>
    <n v="0"/>
    <s v="N/A"/>
    <n v="0"/>
    <n v="119533400"/>
    <s v="NO"/>
    <s v="N/A"/>
    <s v="N/A"/>
    <s v="N/A"/>
    <s v="N/A"/>
    <d v="2022-12-31T00:00:00"/>
    <d v="2022-12-31T00:00:00"/>
    <s v="NO"/>
    <s v="Subregiones Norte, Nordeste y Bajo_x000a_Cauca del departamento de Antioquia"/>
    <s v="Cumplimiento"/>
    <s v="3249071-4"/>
    <n v="0"/>
    <s v="Suramericana"/>
    <d v="2022-01-24T00:00:00"/>
    <s v="22-01-2022 - 05-07-2023"/>
    <s v="..\Carlos Giovanni Torres Peñaranda - Contractual - Onedrive\Validación pólizas CPS\.VERIFICACIÓN DE PÓLIZAS CONTRATOS 2022\verificacion poliza contrato JEP-167-2022.pdf"/>
    <s v="validar de nuevo, toda vez que el número de validación no es igual a la póliza: 012003249071"/>
    <x v="1"/>
    <s v="Ingreso"/>
    <s v="N/A"/>
    <s v="LICENCIATURA EN ADMINISTRACIÓN EDUCATIVA"/>
    <s v="N/A"/>
    <s v="FEMENINO"/>
    <s v="PND"/>
    <s v="https://community.secop.gov.co/Public/Tendering/OpportunityDetail/Index?noticeUID=CO1.NTC.2554362&amp;isFromPublicArea=True&amp;isModal=False"/>
    <x v="1"/>
    <n v="2022"/>
  </r>
  <r>
    <s v="JEP-168"/>
    <n v="552"/>
    <s v="JEP-168-2022"/>
    <s v="JEP-CSPO-168-2022"/>
    <s v="Clara Torres"/>
    <d v="2022-01-13T00:00:00"/>
    <s v="Isabella Gomez Cordon"/>
    <m/>
    <m/>
    <x v="1"/>
    <s v="1. Prestación de servicios"/>
    <n v="1088319362"/>
    <n v="3"/>
    <x v="1"/>
    <s v="NA"/>
    <s v="Prestar servicios profesionales para apoyar a la Subdirección de Comunicaciones en el cubrimiento periodistico y la difusión de las desiciones y audiencias de la Salas y Secciones del Tribunal para la Paz, como parte del desarrollo de la estrategia y la Politica de Comunicaciones. "/>
    <m/>
    <s v="Harvey Danilo Suarez Morales"/>
    <s v="Secretaría Ejecutiva"/>
    <s v="Secretaría Ejecutiva"/>
    <s v="Subdirección de Comunicaciones"/>
    <s v="Hernando Salazar Palacio"/>
    <x v="14"/>
    <s v="N/A"/>
    <s v="N/A"/>
    <s v="N/A"/>
    <s v="Inversión"/>
    <n v="76473757"/>
    <s v="N/A"/>
    <s v="N/A"/>
    <s v="$6.649.892"/>
    <n v="44622"/>
    <n v="37622"/>
    <s v="2018011000954_x0009_"/>
    <d v="2022-01-18T00:00:00"/>
    <d v="2022-01-24T00:00:00"/>
    <s v="N/A"/>
    <s v="N/A"/>
    <s v="N/A"/>
    <s v="N/A"/>
    <n v="0"/>
    <s v="N/A"/>
    <n v="0"/>
    <s v="N/A"/>
    <n v="0"/>
    <s v="N/A"/>
    <n v="0"/>
    <n v="76473757"/>
    <s v="NO"/>
    <s v="N/A"/>
    <s v="N/A"/>
    <s v="N/A"/>
    <s v="N/A"/>
    <d v="2022-12-31T00:00:00"/>
    <d v="2022-12-31T00:00:00"/>
    <s v="NO"/>
    <s v="Bogotá D.C"/>
    <s v="Cumplimiento"/>
    <s v="11-47-101010888"/>
    <n v="0"/>
    <s v="Seguros del Estado"/>
    <d v="2022-01-20T00:00:00"/>
    <s v="18-01-2022 - 10-07-2023"/>
    <s v="https://jepcolombia-my.sharepoint.com/personal/carlos_torres_jep_gov_co/_layouts/15/onedrive.aspx?q=168&amp;searchScope=folder&amp;id=%2Fpersonal%2Fcarlos%5Ftorres%5Fjep%5Fgov%5Fco%2FDocuments%2FDocumentos%2FContractual%2FContractual%20%2D%20Onedrive%2FValidaci%C3%B3n%20p%C3%B3lizas%20CPS%2F%2EVERIFICACI%C3%93N%20DE%20P%C3%93LIZAS%20CONTRATOS%202022%2FVerificaci%C3%B3n%20p%C3%B3liza%20contrato%20JEP%2D168%2D2022%2Epdf&amp;parent=%2Fpersonal%2Fcarlos%5Ftorres%5Fjep%5Fgov%5Fco%2FDocuments%2FDocumentos%2FContractual%2FContractual%20%2D%20Onedrive%2FValidaci%C3%B3n%20p%C3%B3lizas%20CPS%2F%2EVERIFICACI%C3%93N%20DE%20P%C3%93LIZAS%20CONTRATOS%202022&amp;parentview=7"/>
    <s v="N/A"/>
    <x v="1"/>
    <s v="Ingreso"/>
    <s v="N/A"/>
    <s v="COMUNICACIÓN SOCIAL Y PERIODISMO"/>
    <s v="N/A"/>
    <s v="FEMENINO"/>
    <s v="PND"/>
    <s v="https://community.secop.gov.co/Public/Tendering/OpportunityDetail/Index?noticeUID=CO1.NTC.2563637&amp;isFromPublicArea=True&amp;isModal=False"/>
    <x v="1"/>
    <n v="2022"/>
  </r>
  <r>
    <s v="JEP-169"/>
    <n v="555"/>
    <s v="JEP-169-2022"/>
    <s v="JEP-CSPO-169-2022"/>
    <s v="Clara Torres"/>
    <d v="2022-01-13T00:00:00"/>
    <s v="Jessica Katherine Zea Carvajal"/>
    <m/>
    <m/>
    <x v="1"/>
    <s v="1. Prestación de servicios"/>
    <n v="1012366613"/>
    <n v="0"/>
    <x v="1"/>
    <s v="NA"/>
    <s v="Prestar servicios profesionales para apoyar y acompañar a la Subdirección de Comunicaciones en el diseño, diagramación, producción y divulgación de piezas comunicativas, web e impresas relacionadas con los servicios de promoción en temáticas de la JEP, en desarrollo de la política y estrategia de comunicaciones en concordancia con el plan de posicionamiento y divulgación. "/>
    <m/>
    <s v="Harvey Danilo Suarez Morales"/>
    <s v="Secretaría Ejecutiva"/>
    <s v="Secretaría Ejecutiva"/>
    <s v="Subdirección de Comunicaciones"/>
    <s v="Hernando Salazar Palacio"/>
    <x v="14"/>
    <s v="N/A"/>
    <s v="N/A"/>
    <s v="N/A"/>
    <s v="Inversión"/>
    <n v="48211713"/>
    <s v="N/A"/>
    <s v="N/A"/>
    <n v="4192323"/>
    <n v="44722"/>
    <n v="37722"/>
    <n v="2018011000954"/>
    <d v="2022-01-18T00:00:00"/>
    <d v="2022-01-24T00:00:00"/>
    <s v="N/A"/>
    <s v="N/A"/>
    <s v="N/A"/>
    <s v="N/A"/>
    <n v="0"/>
    <s v="N/A"/>
    <n v="0"/>
    <s v="N/A"/>
    <n v="0"/>
    <s v="N/A"/>
    <n v="0"/>
    <n v="48211713"/>
    <s v="NO"/>
    <s v="N/A"/>
    <s v="N/A"/>
    <s v="N/A"/>
    <s v="N/A"/>
    <d v="2022-12-31T00:00:00"/>
    <d v="2022-12-31T00:00:00"/>
    <s v="NO"/>
    <s v="Bogotá D.C"/>
    <s v="Cumplimiento"/>
    <s v="21-47-101016522"/>
    <n v="0"/>
    <s v="Seguros del Estado"/>
    <d v="2022-01-21T00:00:00"/>
    <s v="18-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69%2D2022%2Epdf&amp;parent=%2Fpersonal%2Fcarlos%5Ftorres%5Fjep%5Fgov%5Fco%2FDocuments%2FDocumentos%2FContractual%2FContractual%20%2D%20Onedrive%2FValidaci%C3%B3n%20p%C3%B3lizas%20CPS%2F%2EVERIFICACI%C3%93N%20DE%20P%C3%93LIZAS%20CONTRATOS%202022"/>
    <s v="N/A"/>
    <x v="1"/>
    <s v="Ingreso"/>
    <s v="N/A"/>
    <s v="PUBLICIDAD"/>
    <s v="N/A"/>
    <s v="FEMENINO"/>
    <s v="PND"/>
    <s v="https://community.secop.gov.co/Public/Tendering/OpportunityDetail/Index?noticeUID=CO1.NTC.2563602&amp;isFromPublicArea=True&amp;isModal=False"/>
    <x v="1"/>
    <n v="2022"/>
  </r>
  <r>
    <s v="JEP-170"/>
    <n v="251"/>
    <s v="JEP-170-2022"/>
    <s v="JEP-CSPO-170-2022"/>
    <s v="Clara Torres"/>
    <d v="2022-01-12T00:00:00"/>
    <s v="Brayam Giovanny Forrero Cañon"/>
    <m/>
    <m/>
    <x v="1"/>
    <s v="1. Prestación de servicios"/>
    <n v="1018438700"/>
    <n v="5"/>
    <x v="1"/>
    <s v="NA"/>
    <s v="Prestar servicios profesionales para apoyar las actividades administrativas y misionales relacionadas con la transversalización del enfoque de género en la JEP. "/>
    <m/>
    <s v="Harvey Danilo Suarez Morales"/>
    <s v="Secretaría Ejecutiva"/>
    <s v="Subsecretaría Ejecutiva "/>
    <s v="Departamento de Enfoques Diferenciales "/>
    <s v="Maria Elena Tobar Gutiérrez"/>
    <x v="6"/>
    <s v="N/A"/>
    <s v="N/A"/>
    <s v="N/A"/>
    <s v="Inversión"/>
    <n v="41682274"/>
    <s v="N/A"/>
    <s v="N/A"/>
    <s v="$3.614.070"/>
    <n v="45322"/>
    <n v="43622"/>
    <s v="2018011001091_x0009_"/>
    <d v="2022-01-20T00:00:00"/>
    <d v="2022-01-22T00:00:00"/>
    <s v="N/A"/>
    <s v="N/A"/>
    <s v="N/A"/>
    <s v="N/A"/>
    <n v="0"/>
    <s v="N/A"/>
    <n v="0"/>
    <s v="N/A"/>
    <n v="0"/>
    <s v="N/A"/>
    <n v="0"/>
    <n v="41682274"/>
    <s v="NO"/>
    <s v="N/A"/>
    <s v="N/A"/>
    <s v="N/A"/>
    <s v="N/A"/>
    <d v="2022-12-31T00:00:00"/>
    <d v="2022-12-31T00:00:00"/>
    <s v="NO"/>
    <s v="Bogotá D.C"/>
    <s v="Cumplimiento"/>
    <s v="33-47-101008139"/>
    <n v="0"/>
    <s v="Seguros del Estado "/>
    <d v="2022-01-20T00:00:00"/>
    <s v="20-01-2022 - 30-06-2023"/>
    <s v="https://jepcolombia-my.sharepoint.com/personal/carlos_torres_jep_gov_co/_layouts/15/onedrive.aspx?q=170&amp;searchScope=folder&amp;id=%2Fpersonal%2Fcarlos%5Ftorres%5Fjep%5Fgov%5Fco%2FDocuments%2FDocumentos%2FContractual%2FContractual%20%2D%20Onedrive%2FValidaci%C3%B3n%20p%C3%B3lizas%20CPS%2F%2EVERIFICACI%C3%93N%20DE%20P%C3%93LIZAS%20CONTRATOS%202022%2FVerificaci%C3%B3n%20p%C3%B3liza%20contrato%20JEP%2D170%2D2022%2Epdf&amp;parent=%2Fpersonal%2Fcarlos%5Ftorres%5Fjep%5Fgov%5Fco%2FDocuments%2FDocumentos%2FContractual%2FContractual%20%2D%20Onedrive%2FValidaci%C3%B3n%20p%C3%B3lizas%20CPS%2F%2EVERIFICACI%C3%93N%20DE%20P%C3%93LIZAS%20CONTRATOS%202022&amp;parentview=7"/>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Ingreso"/>
    <s v="N/A"/>
    <s v="MERCADEO"/>
    <s v="N/A"/>
    <s v="MASCULINO"/>
    <s v="PND"/>
    <s v="https://community.secop.gov.co/Public/Tendering/OpportunityDetail/Index?noticeUID=CO1.NTC.2558809&amp;isFromPublicArea=True&amp;isModal=False"/>
    <x v="1"/>
    <n v="2022"/>
  </r>
  <r>
    <s v="JEP-171"/>
    <n v="73"/>
    <s v="JEP-171-2022"/>
    <s v="JEP-CSPO-171-2022"/>
    <s v="Vanessa Jiménez "/>
    <d v="2022-01-13T00:00:00"/>
    <s v="Daniela Muñoz Morales"/>
    <m/>
    <m/>
    <x v="1"/>
    <s v="1. Prestación de servicios"/>
    <n v="1015431377"/>
    <n v="6"/>
    <x v="1"/>
    <s v="NA"/>
    <s v="Prestar servicios profesionales para acompañar a la Subdirección de Fortalecimiento Institucional en la implementación del modelo de gestión del conocimiento mediante el apoyo en el diseño apropiación y evaluación de herramientas pedagógicas para el desarrollo del programa pedagógico de la JEP."/>
    <m/>
    <s v="Harvey Danilo Suarez Morales"/>
    <s v="Secretaría Ejecutiva"/>
    <s v="Secretaría Ejecutiva"/>
    <s v="Subdirección de Fortalecimiento Institucional"/>
    <s v="Luz Amanda Granados Urrea_x0009_"/>
    <x v="24"/>
    <s v="N/A"/>
    <s v="N/A"/>
    <s v="N/A"/>
    <s v="Inversión"/>
    <n v="90640910"/>
    <s v="N/A"/>
    <s v="N/A"/>
    <n v="8240084"/>
    <n v="49222"/>
    <n v="41422"/>
    <n v="2018011001091"/>
    <d v="2022-01-20T00:00:00"/>
    <d v="2022-01-21T00:00:00"/>
    <s v="N/A"/>
    <s v="N/A"/>
    <s v="N/A"/>
    <s v="N/A"/>
    <n v="0"/>
    <s v="N/A"/>
    <n v="0"/>
    <s v="N/A"/>
    <n v="0"/>
    <s v="N/A"/>
    <n v="0"/>
    <n v="90640910"/>
    <s v="NO"/>
    <s v="N/A"/>
    <s v="N/A"/>
    <s v="N/A"/>
    <s v="N/A"/>
    <d v="2022-12-15T00:00:00"/>
    <d v="2022-12-15T00:00:00"/>
    <s v="NO"/>
    <s v="Bogotá D.C"/>
    <s v="Cumplimiento"/>
    <s v="21-47-101016446"/>
    <n v="0"/>
    <s v="Seguros del Estado"/>
    <d v="2022-01-20T00:00:00"/>
    <s v="20-01-2022 - 25-06-2023"/>
    <s v="https://jepcolombia-my.sharepoint.com/personal/carlos_torres_jep_gov_co/_layouts/15/onedrive.aspx?q=171&amp;searchScope=folder&amp;id=%2Fpersonal%2Fcarlos%5Ftorres%5Fjep%5Fgov%5Fco%2FDocuments%2FDocumentos%2FContractual%2FContractual%20%2D%20Onedrive%2FValidaci%C3%B3n%20p%C3%B3lizas%20CPS%2F%2EVERIFICACI%C3%93N%20DE%20P%C3%93LIZAS%20CONTRATOS%202022%2FVerificaci%C3%B3n%20p%C3%B3liza%20JEP%20171%202022%2EPNG&amp;parent=%2Fpersonal%2Fcarlos%5Ftorres%5Fjep%5Fgov%5Fco%2FDocuments%2FDocumentos%2FContractual%2FContractual%20%2D%20Onedrive%2FValidaci%C3%B3n%20p%C3%B3lizas%20CPS%2F%2EVERIFICACI%C3%93N%20DE%20P%C3%93LIZAS%20CONTRATOS%202022&amp;parentview=7"/>
    <s v="N/A"/>
    <x v="1"/>
    <s v="Ingreso"/>
    <s v="N/A"/>
    <s v="PSICOLOGÍA"/>
    <s v="N/A"/>
    <s v="FEMENINO"/>
    <s v="PND"/>
    <s v="https://community.secop.gov.co/Public/Tendering/OpportunityDetail/Index?noticeUID=CO1.NTC.2556905&amp;isFromPublicArea=True&amp;isModal=False"/>
    <x v="1"/>
    <n v="2022"/>
  </r>
  <r>
    <s v="JEP-172"/>
    <n v="79"/>
    <s v="JEP-172-2022"/>
    <s v="JEP-CSPO-172-2022"/>
    <s v="Vanessa Jiménez "/>
    <d v="2022-01-13T00:00:00"/>
    <s v="Marcia Rojas Moreno "/>
    <m/>
    <m/>
    <x v="1"/>
    <s v="1. Prestación de servicios"/>
    <n v="1010224989"/>
    <n v="8"/>
    <x v="1"/>
    <s v="NA"/>
    <s v="Prestar servicios profesionales para apoyar a la Subdirección de Fortalecimiento Institucional en la implementación del modelo de gestión del conocimiento mediante la planeación, diseño, construcción y seguimiento de los procesos de formación virtual y el monitoreo de las acciones pedagógicas con universidades."/>
    <m/>
    <s v="Harvey Danilo Suarez Morales"/>
    <s v="Secretaría Ejecutiva"/>
    <s v="Secretaría Ejecutiva"/>
    <s v="Subdirección de Fortalecimiento Institucional"/>
    <s v="Luz Amanda Granados Urrea_x0009_"/>
    <x v="24"/>
    <s v="N/A"/>
    <s v="N/A"/>
    <s v="N/A"/>
    <s v="Inversión"/>
    <n v="90091572"/>
    <s v="N/A"/>
    <s v="N/A"/>
    <s v="$8.240.084"/>
    <n v="49122"/>
    <n v="49622"/>
    <s v="2018011001091_x0009_"/>
    <d v="2022-01-22T00:00:00"/>
    <d v="2022-01-24T00:00:00"/>
    <s v="N/A"/>
    <s v="N/A"/>
    <s v="N/A"/>
    <s v="N/A"/>
    <n v="0"/>
    <s v="N/A"/>
    <n v="0"/>
    <s v="N/A"/>
    <n v="0"/>
    <s v="N/A"/>
    <n v="0"/>
    <n v="90091572"/>
    <s v="NO"/>
    <s v="N/A"/>
    <s v="N/A"/>
    <s v="N/A"/>
    <s v="N/A"/>
    <d v="2022-12-15T00:00:00"/>
    <d v="2022-12-15T00:00:00"/>
    <s v="NO"/>
    <s v="Bogotá D.C"/>
    <s v="Cumplimiento"/>
    <s v="21-47-101016596"/>
    <n v="0"/>
    <s v="Seguros del Estado "/>
    <d v="2022-01-22T00:00:00"/>
    <s v="22-01-2022 - 20-06-2023"/>
    <s v="https://jepcolombia-my.sharepoint.com/personal/carlos_torres_jep_gov_co/_layouts/15/onedrive.aspx?q=172&amp;searchScope=folder&amp;id=%2Fpersonal%2Fcarlos%5Ftorres%5Fjep%5Fgov%5Fco%2FDocuments%2FDocumentos%2FContractual%2FContractual%20%2D%20Onedrive%2FValidaci%C3%B3n%20p%C3%B3lizas%20CPS%2F%2EVERIFICACI%C3%93N%20DE%20P%C3%93LIZAS%20CONTRATOS%202022%2FVerificaci%C3%B3n%20p%C3%B3liza%20del%20contrato%20JEP%20172%202022%2EPNG&amp;parent=%2Fpersonal%2Fcarlos%5Ftorres%5Fjep%5Fgov%5Fco%2FDocuments%2FDocumentos%2FContractual%2FContractual%20%2D%20Onedrive%2FValidaci%C3%B3n%20p%C3%B3lizas%20CPS%2F%2EVERIFICACI%C3%93N%20DE%20P%C3%93LIZAS%20CONTRATOS%202022&amp;parentview=7"/>
    <s v="N/A"/>
    <x v="1"/>
    <s v="Ingreso"/>
    <s v="N/A"/>
    <s v="DERECHO"/>
    <s v="N/A"/>
    <s v="FEMENINO"/>
    <s v="PND"/>
    <s v="https://community.secop.gov.co/Public/Tendering/OpportunityDetail/Index?noticeUID=CO1.NTC.2578090&amp;isFromPublicArea=True&amp;isModal=False"/>
    <x v="1"/>
    <n v="2022"/>
  </r>
  <r>
    <s v="JEP-173"/>
    <n v="144"/>
    <s v="JEP-173-2022"/>
    <s v="JEP-CSPO-173-2022"/>
    <s v="Mateo Ávila"/>
    <d v="2022-01-13T00:00:00"/>
    <s v="Bruce David Ochoa Ochoa"/>
    <m/>
    <m/>
    <x v="1"/>
    <s v="1. Prestación de servicios"/>
    <n v="80213071"/>
    <n v="9"/>
    <x v="1"/>
    <m/>
    <s v="Prestar servicios profesionales para apoyar y acompañar a la Subsecretaría Ejecutiva en la certificación de trabajos, obras y actividades (TOAR), con contenido reparador, seguimiento al régimen de condicionalidad y sanciones propias con énfasis en la consolidación y análisis de indicadores, en la elaboración de informes técnicos y en la aplicación de sistemas de calidad para apoyar las actividades de certificación de TOAR."/>
    <s v="Funciones de la dependencia"/>
    <s v="Harvey Danilo Suarez Morales"/>
    <s v="Secretaría Ejecutiva"/>
    <s v="Subsecretaría Ejecutiva "/>
    <s v="Subsecretaría Ejecutiva "/>
    <s v="Angela María Mora Soto"/>
    <x v="5"/>
    <s v="N/A"/>
    <s v="N/A"/>
    <s v="N/A"/>
    <s v="Inversión"/>
    <n v="126637092"/>
    <s v="N/A"/>
    <s v="N/A"/>
    <n v="10553091"/>
    <n v="35622"/>
    <n v="37822"/>
    <n v="2018011001091"/>
    <d v="2022-01-18T00:00:00"/>
    <d v="2022-01-19T00:00:00"/>
    <s v="N/A"/>
    <s v="N/A"/>
    <s v="N/A"/>
    <s v="N/A"/>
    <n v="0"/>
    <s v="N/A"/>
    <n v="0"/>
    <s v="N/A"/>
    <n v="0"/>
    <s v="N/A"/>
    <n v="-71"/>
    <n v="126637092"/>
    <s v="NO"/>
    <s v="N/A"/>
    <s v="N/A"/>
    <s v="N/A"/>
    <s v="N/A"/>
    <d v="2022-12-31T00:00:00"/>
    <d v="2022-10-21T00:00:00"/>
    <s v="NO"/>
    <s v="Bogotá D.C"/>
    <s v="Cumplimiento"/>
    <s v="380 47 994000122736"/>
    <n v="0"/>
    <s v="Aseguradora Solidaria"/>
    <d v="2022-01-19T00:00:00"/>
    <s v="19-01-2022 - 03-07-2023"/>
    <s v="SD"/>
    <s v="En fecha 26/04/2022 se suscribe otrosí No. 1- cambió de régimen tributario y forma de pago_x000a_En fecha del 21/10/2022 se aprueba terminación anticipada del contrato"/>
    <x v="0"/>
    <s v="Terminación anticipada"/>
    <s v="N/A"/>
    <s v="CIENCIAS POLÍTICAS"/>
    <s v="N/A"/>
    <s v="MASCULINO"/>
    <s v="PND"/>
    <s v="https://community.secop.gov.co/Public/Tendering/OpportunityDetail/Index?noticeUID=CO1.NTC.2564183&amp;isFromPublicArea=True&amp;isModal=False"/>
    <x v="1"/>
    <n v="2022"/>
  </r>
  <r>
    <s v="JEP-174"/>
    <n v="260"/>
    <s v="JEP-174-2022"/>
    <s v="JEP-CSPO-174-2022"/>
    <s v="Paola Casas"/>
    <d v="2022-01-14T00:00:00"/>
    <s v="Paula Andrea Cañon Rodriguez"/>
    <m/>
    <m/>
    <x v="1"/>
    <s v="1. Prestación de servicios"/>
    <n v="1019031092"/>
    <n v="0"/>
    <x v="1"/>
    <s v="NA"/>
    <s v="Prestar servicios profesionales especializados para apoyar y acompañar el despliegue territorial de la Secretaría Ejecutiva en el departamento de Boyacá y Cundinamarca, en el marco de los lineamientos para la aplicación del enfoque territorial, la justicia restaurativa y teniendo en cuenta los enfoques diferenciales. "/>
    <m/>
    <s v="Harvey Danilo Suarez Morales"/>
    <s v="Secretaría Ejecutiva"/>
    <s v="Subsecretaría Ejecutiva "/>
    <s v="Departamento de Gestión Territorial"/>
    <s v="Gloria Cala Navarro"/>
    <x v="13"/>
    <s v="N/A"/>
    <s v="N/A"/>
    <s v="N/A"/>
    <s v="Inversión"/>
    <n v="117825780"/>
    <s v="N/A"/>
    <s v="N/A"/>
    <s v="$10.245.720"/>
    <n v="29022"/>
    <n v="53122"/>
    <s v="2018011001091_x0009_"/>
    <d v="2022-01-23T00:00:00"/>
    <d v="2022-01-25T00:00:00"/>
    <s v="N/A"/>
    <s v="N/A"/>
    <s v="N/A"/>
    <s v="N/A"/>
    <n v="0"/>
    <s v="N/A"/>
    <n v="0"/>
    <s v="N/A"/>
    <n v="0"/>
    <s v="N/A"/>
    <n v="0"/>
    <n v="117825780"/>
    <s v="NO"/>
    <s v="N/A"/>
    <s v="N/A"/>
    <s v="N/A"/>
    <s v="N/A"/>
    <d v="2022-12-31T00:00:00"/>
    <d v="2022-12-31T00:00:00"/>
    <s v="NO"/>
    <s v="Boyacá y_x000a_Cundinamarca"/>
    <s v="Cumplimiento "/>
    <s v="39-45-101027333"/>
    <n v="0"/>
    <s v="Seguros del Estado"/>
    <d v="2022-01-24T00:00:00"/>
    <s v="23-01-2022 - 05-07-2023"/>
    <s v="SD"/>
    <s v="N/A"/>
    <x v="1"/>
    <s v="Ingreso"/>
    <s v="N/A"/>
    <s v="DERECHO"/>
    <s v="N/A"/>
    <s v="FEMENINO"/>
    <s v="PND"/>
    <s v="https://community.secop.gov.co/Public/Tendering/OpportunityDetail/Index?noticeUID=CO1.NTC.2640307&amp;isFromPublicArea=True&amp;isModal=False"/>
    <x v="1"/>
    <n v="2022"/>
  </r>
  <r>
    <s v="JEP-175"/>
    <n v="259"/>
    <s v="JEP-175-2022"/>
    <s v="JEP-CSPO-175-2022"/>
    <s v="Paola Casas"/>
    <d v="2022-01-14T00:00:00"/>
    <s v="Gladys Stella Macias Gonzalez"/>
    <m/>
    <m/>
    <x v="1"/>
    <s v="1. Prestación de servicios"/>
    <n v="42770090"/>
    <n v="9"/>
    <x v="1"/>
    <s v="NA"/>
    <s v="Prestar servicios profesionales especializados para apoyar y acompañar el despliegue territorial de la Secretaría Ejecutiva en la región del Magdalena Medio,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x v="13"/>
    <s v="N/A"/>
    <s v="N/A"/>
    <s v="N/A"/>
    <s v="Inversión"/>
    <n v="117825780"/>
    <s v="N/A"/>
    <s v="N/A"/>
    <n v="10245720"/>
    <n v="28822"/>
    <s v="_x0009_53222"/>
    <n v="2018011001091"/>
    <d v="2022-01-24T00:00:00"/>
    <d v="2022-01-25T00:00:00"/>
    <s v="N/A"/>
    <s v="N/A"/>
    <s v="N/A"/>
    <s v="N/A"/>
    <n v="0"/>
    <s v="N/A"/>
    <n v="0"/>
    <s v="N/A"/>
    <n v="0"/>
    <s v="N/A"/>
    <n v="0"/>
    <n v="117825780"/>
    <s v="NO"/>
    <s v="N/A"/>
    <s v="N/A"/>
    <s v="N/A"/>
    <s v="N/A"/>
    <d v="2022-12-31T00:00:00"/>
    <d v="2022-12-31T00:00:00"/>
    <s v="NO"/>
    <s v="Magdalena Medio"/>
    <s v="Cumplimiento"/>
    <s v="515-47-994000009731"/>
    <n v="0"/>
    <s v="Aseguradora Solidaria"/>
    <d v="2022-01-24T00:00:00"/>
    <s v="24-01-2022 - 01-07-2023"/>
    <s v="SD"/>
    <s v="N/A"/>
    <x v="1"/>
    <s v="Ingreso"/>
    <s v="N/A"/>
    <s v="LICENCIATURA EN EDUCACIÓN PREESCOLAR "/>
    <s v="N/A"/>
    <s v="FEMENINO"/>
    <s v="PND"/>
    <s v="https://community.secop.gov.co/Public/Tendering/OpportunityDetail/Index?noticeUID=CO1.NTC.2640234&amp;isFromPublicArea=True&amp;isModal=False"/>
    <x v="1"/>
    <n v="2022"/>
  </r>
  <r>
    <s v="JEP-176"/>
    <n v="258"/>
    <s v="JEP-176-2022"/>
    <s v="JEP-CSPO-176-2022"/>
    <s v="Paola Casas"/>
    <d v="2022-01-14T00:00:00"/>
    <s v="Carolina Rubio Sguerra"/>
    <m/>
    <m/>
    <x v="1"/>
    <s v="1. Prestación de servicios"/>
    <s v="37.722.005_x000d_"/>
    <n v="1"/>
    <x v="1"/>
    <s v="NA"/>
    <s v="Prestar servicios profesionales especializados para apoyar y acompañar el despliegue territorial de la Secretaría Ejecutiva en el departamento de Santander, en el marco de los lineamientos para la aplicación del enfoque territorial, la justicia restaurativa y teniendo en cuenta los enfoques diferenciales. "/>
    <m/>
    <s v="Harvey Danilo Suarez Morales"/>
    <s v="Secretaría Ejecutiva"/>
    <s v="Subsecretaría Ejecutiva "/>
    <s v="Departamento de Gestión Territorial"/>
    <s v="Gloria Cala Navarro"/>
    <x v="13"/>
    <s v="N/A"/>
    <s v="N/A"/>
    <s v="N/A"/>
    <s v="Inversión"/>
    <n v="117825780"/>
    <s v="N/A"/>
    <s v="N/A"/>
    <s v="$10.245.720"/>
    <n v="28222"/>
    <n v="53322"/>
    <s v="2018011001091_x0009_"/>
    <d v="2022-01-24T00:00:00"/>
    <d v="2022-01-25T00:00:00"/>
    <s v="N/A"/>
    <s v="N/A"/>
    <s v="N/A"/>
    <s v="N/A"/>
    <n v="0"/>
    <s v="N/A"/>
    <n v="0"/>
    <s v="N/A"/>
    <n v="0"/>
    <s v="N/A"/>
    <n v="0"/>
    <n v="117825780"/>
    <s v="NO"/>
    <s v="N/A"/>
    <s v="N/A"/>
    <s v="N/A"/>
    <s v="N/A"/>
    <d v="2022-12-31T00:00:00"/>
    <d v="2022-12-31T00:00:00"/>
    <s v="NO"/>
    <s v="Departamento de Santander"/>
    <s v="Cumplimiento "/>
    <s v="515-47-994000009730"/>
    <n v="0"/>
    <s v="Aseguradora Solidaria"/>
    <d v="2022-01-24T00:00:00"/>
    <s v="24-01-2022 - 01-07-2023"/>
    <s v="SD"/>
    <s v="N/A"/>
    <x v="1"/>
    <s v="Ingreso"/>
    <s v="N/A"/>
    <s v="COMUNICACIÓN SOCIAL"/>
    <s v="N/A"/>
    <s v="FEMENINO"/>
    <s v="PND"/>
    <s v="https://community.secop.gov.co/Public/Tendering/OpportunityDetail/Index?noticeUID=CO1.NTC.2640239&amp;isFromPublicArea=True&amp;isModal=False"/>
    <x v="1"/>
    <n v="2022"/>
  </r>
  <r>
    <s v="JEP-177"/>
    <n v="257"/>
    <s v="JEP-177-2022"/>
    <s v="JEP-CSPO-177-2022"/>
    <s v="Paola Casas"/>
    <d v="2022-01-14T00:00:00"/>
    <s v="Jhon Jairo Rojas Rojas"/>
    <m/>
    <m/>
    <x v="1"/>
    <s v="1. Prestación de servicios"/>
    <n v="88272793"/>
    <n v="9"/>
    <x v="1"/>
    <s v="NA"/>
    <s v="Prestar servicios profesionales especializados para apoyar y acompañar el despliegue territorial de la Secretaría Ejecutiva en el departamento de Norte de Santander, en el marco de los lineamientos para la aplicación del enfoque territorial, la justicia restaurativa y teniendo en cuenta los enfoques diferenciales. "/>
    <m/>
    <s v="Harvey Danilo Suarez Morales"/>
    <s v="Secretaría Ejecutiva"/>
    <s v="Subsecretaría Ejecutiva "/>
    <s v="Departamento de Gestión Territorial"/>
    <s v="Gloria Cala Navarro"/>
    <x v="13"/>
    <s v="N/A"/>
    <s v="N/A"/>
    <s v="N/A"/>
    <s v="Inversión"/>
    <n v="117825780"/>
    <s v="N/A"/>
    <s v="N/A"/>
    <n v="10245720"/>
    <n v="28322"/>
    <n v="53422"/>
    <n v="2018011001091"/>
    <d v="2022-01-23T00:00:00"/>
    <d v="2022-01-25T00:00:00"/>
    <s v="N/A"/>
    <s v="N/A"/>
    <s v="N/A"/>
    <s v="N/A"/>
    <n v="0"/>
    <s v="N/A"/>
    <n v="0"/>
    <s v="N/A"/>
    <n v="0"/>
    <s v="N/A"/>
    <n v="0"/>
    <n v="117825780"/>
    <s v="NO"/>
    <s v="N/A"/>
    <s v="N/A"/>
    <s v="N/A"/>
    <s v="N/A"/>
    <d v="2022-12-31T00:00:00"/>
    <d v="2022-12-31T00:00:00"/>
    <s v="NO"/>
    <s v="Departamento de Norte de_x000a_Santander"/>
    <s v="Cumplimiento "/>
    <s v="49-45-101008528"/>
    <n v="0"/>
    <s v="Seguros del Estado"/>
    <d v="2022-01-24T00:00:00"/>
    <s v="24-01-2022 - 30-06-2023"/>
    <s v="SD"/>
    <s v="N/A"/>
    <x v="1"/>
    <s v="Ingreso"/>
    <s v="N/A"/>
    <s v="PSICOLOGÍA"/>
    <s v="N/A"/>
    <s v="MASCULINO"/>
    <s v="PND"/>
    <s v="https://community.secop.gov.co/Public/Tendering/OpportunityDetail/Index?noticeUID=CO1.NTC.2640241&amp;isFromPublicArea=True&amp;isModal=False"/>
    <x v="1"/>
    <n v="2022"/>
  </r>
  <r>
    <s v="JEP-178"/>
    <n v="254"/>
    <s v="JEP-178-2022"/>
    <s v="JEP-CSPO-178-2022"/>
    <s v="Paola Casas"/>
    <d v="2022-01-14T00:00:00"/>
    <s v="Carlos Mario Gonzalez Luna"/>
    <m/>
    <m/>
    <x v="1"/>
    <s v="1. Prestación de servicios"/>
    <n v="1140846280"/>
    <n v="6"/>
    <x v="1"/>
    <s v="NA"/>
    <s v="Prestar servicios profesionales especializados para apoyar y acompañar el despliegue territorial de la Secretaría Ejecutiva en los departamentos de Atlántico y Bolívar, en el marco de los lineamientos para la aplicación del enfoque territorial, la justicia restaurativa y teniendo en cuenta los enfoques diferenciales. "/>
    <m/>
    <s v="Harvey Danilo Suarez Morales"/>
    <s v="Secretaría Ejecutiva"/>
    <s v="Subsecretaría Ejecutiva "/>
    <s v="Departamento de Gestión Territorial"/>
    <s v="Gloria Cala Navarro"/>
    <x v="13"/>
    <s v="N/A"/>
    <s v="N/A"/>
    <s v="N/A"/>
    <s v="Inversión"/>
    <n v="117825780"/>
    <s v="N/A"/>
    <s v="N/A"/>
    <s v="$10.245.720"/>
    <n v="28922"/>
    <n v="53522"/>
    <s v="2018011001091_x0009_"/>
    <d v="2022-01-23T00:00:00"/>
    <d v="2022-01-26T00:00:00"/>
    <s v="N/A"/>
    <s v="N/A"/>
    <s v="N/A"/>
    <s v="N/A"/>
    <n v="0"/>
    <s v="N/A"/>
    <n v="0"/>
    <s v="N/A"/>
    <n v="0"/>
    <s v="N/A"/>
    <n v="0"/>
    <n v="117825780"/>
    <s v="NO"/>
    <s v="N/A"/>
    <s v="N/A"/>
    <s v="N/A"/>
    <s v="N/A"/>
    <d v="2022-12-31T00:00:00"/>
    <d v="2022-12-31T00:00:00"/>
    <s v="NO"/>
    <s v="Departamentos de Atlántico y_x000a_Bolívar"/>
    <s v="Cumplimiento "/>
    <s v="_x0009_39-45-101027353"/>
    <n v="0"/>
    <s v="Seguros del Estado"/>
    <d v="2022-01-24T00:00:00"/>
    <s v="24-01-2022 - 05-07-2023"/>
    <s v="SD"/>
    <s v="N/A"/>
    <x v="1"/>
    <s v="Ingreso"/>
    <s v="N/A"/>
    <s v="DERECHO"/>
    <s v="N/A"/>
    <s v="MASCULINO"/>
    <s v="PND"/>
    <s v="https://community.secop.gov.co/Public/Tendering/OpportunityDetail/Index?noticeUID=CO1.NTC.2640089&amp;isFromPublicArea=True&amp;isModal=False"/>
    <x v="1"/>
    <n v="2022"/>
  </r>
  <r>
    <s v="JEP-179"/>
    <n v="451"/>
    <s v="JEP-179-2022"/>
    <s v="JEP-CSPO-179-2022"/>
    <s v="Norma Bonilla"/>
    <s v="12 de enero 2022"/>
    <s v="Jeniffer Tatiana Briceño Franco"/>
    <m/>
    <m/>
    <x v="1"/>
    <s v="1. Prestación de servicios"/>
    <n v="1010213787"/>
    <n v="1"/>
    <x v="1"/>
    <s v="NA"/>
    <s v="Prestar los servicios de apoyo a la Subdirección de Talento Humano en el desarrollo de los procesos que afectan la nómina de la Jurisdicción Especial para la Paz, como parte del desarrollo e implementación de la estrategia de Talento Humano de la Entidad"/>
    <m/>
    <s v="Harvey Danilo Suarez Morales"/>
    <s v="Secretaría Ejecutiva"/>
    <s v="Dirección Administrativa y Financiera"/>
    <s v="Subdirección de Talento Humano"/>
    <s v="Francy Elena Palomino Millán"/>
    <x v="9"/>
    <s v="N/A"/>
    <s v="N/A"/>
    <s v="N/A"/>
    <s v="Inversión"/>
    <n v="27139244"/>
    <s v="N/A"/>
    <s v="N/A"/>
    <n v="2313004"/>
    <n v="47522"/>
    <n v="44022"/>
    <n v="2018011001175"/>
    <d v="2022-01-20T00:00:00"/>
    <d v="2022-01-21T00:00:00"/>
    <s v="N/A"/>
    <s v="N/A"/>
    <s v="N/A"/>
    <s v="N/A"/>
    <n v="0"/>
    <s v="N/A"/>
    <n v="0"/>
    <s v="N/A"/>
    <n v="0"/>
    <s v="N/A"/>
    <n v="0"/>
    <n v="27139244"/>
    <s v="NO"/>
    <s v="N/A"/>
    <s v="N/A"/>
    <s v="N/A"/>
    <s v="N/A"/>
    <d v="2022-12-31T00:00:00"/>
    <d v="2022-12-31T00:00:00"/>
    <s v="NO"/>
    <s v="Bogotá D.C"/>
    <s v="Cumplimiento"/>
    <s v="63-47-101000783"/>
    <n v="0"/>
    <s v="Seguros del Estado"/>
    <d v="2022-01-20T00:00:00"/>
    <s v="20-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79%2D2022%20%2Epdf&amp;parent=%2Fpersonal%2Fcarlos%5Ftorres%5Fjep%5Fgov%5Fco%2FDocuments%2FDocumentos%2FContractual%2FContractual%20%2D%20Onedrive%2FValidaci%C3%B3n%20p%C3%B3lizas%20CPS%2F%2EVERIFICACI%C3%93N%20DE%20P%C3%93LIZAS%20CONTRATOS%202022"/>
    <s v="N/A"/>
    <x v="1"/>
    <s v="Ingreso"/>
    <s v="N/A"/>
    <s v="DERECHO"/>
    <s v="N/A"/>
    <s v="FEMENINO"/>
    <s v="PND"/>
    <s v="https://community.secop.gov.co/Public/Tendering/OpportunityDetail/Index?noticeUID=CO1.NTC.2576764&amp;isFromPublicArea=True&amp;isModal=False"/>
    <x v="1"/>
    <n v="2022"/>
  </r>
  <r>
    <s v="JEP-180"/>
    <n v="295"/>
    <s v="JEP-180-2022"/>
    <s v="JEP-CSPO-180-2022"/>
    <s v="Carlos Torres"/>
    <s v="11 de enero 2022"/>
    <s v="Silvio Esteban Carvajal Ordoñez"/>
    <m/>
    <m/>
    <x v="1"/>
    <s v="1. Prestación de servicios"/>
    <n v="1018452569"/>
    <n v="4"/>
    <x v="1"/>
    <s v="NA"/>
    <s v="Apoyar y acompañar al departamento de SAAD comparecientes en la gestión operativa del sistema vista, para el registro de abogados /as y comparecientes. "/>
    <m/>
    <s v="Harvey Danilo Suarez Morales"/>
    <s v="Secretaría Ejecutiva"/>
    <s v="Subsecretaría Ejecutiva "/>
    <s v="Departamento SAAD - Comparecientes"/>
    <s v="Jorge Alirio Mancera Cortés"/>
    <x v="10"/>
    <s v="N/A"/>
    <s v="N/A"/>
    <s v="N/A"/>
    <s v="Inversión"/>
    <n v="54278510"/>
    <s v="N/A"/>
    <s v="N/A"/>
    <s v="$4.626.010"/>
    <n v="39022"/>
    <n v="44422"/>
    <n v="2018011001091"/>
    <d v="2022-01-20T00:00:00"/>
    <d v="2022-01-21T00:00:00"/>
    <s v="N/A"/>
    <s v="N/A"/>
    <s v="N/A"/>
    <s v="N/A"/>
    <n v="0"/>
    <s v="N/A"/>
    <n v="0"/>
    <s v="N/A"/>
    <n v="0"/>
    <s v="N/A"/>
    <n v="0"/>
    <n v="54278510"/>
    <s v="NO"/>
    <s v="N/A"/>
    <s v="N/A"/>
    <s v="N/A"/>
    <s v="N/A"/>
    <d v="2022-12-31T00:00:00"/>
    <d v="2022-12-31T00:00:00"/>
    <s v="NO"/>
    <s v="Bogotá D.C"/>
    <s v="Cumplimiento "/>
    <s v="15-47-101008462"/>
    <n v="0"/>
    <s v="Seguros del Estado"/>
    <d v="2022-01-20T00:00:00"/>
    <s v="20-01-2022 - 30-06-2023"/>
    <s v="https://jepcolombia-my.sharepoint.com/personal/carlos_torres_jep_gov_co/_layouts/15/onedrive.aspx?q=180&amp;searchScope=folder&amp;id=%2Fpersonal%2Fcarlos%5Ftorres%5Fjep%5Fgov%5Fco%2FDocuments%2FDocumentos%2FContractual%2FContractual%20%2D%20Onedrive%2FValidaci%C3%B3n%20p%C3%B3lizas%20CPS%2F%2EVERIFICACI%C3%93N%20DE%20P%C3%93LIZAS%20CONTRATOS%202022%2FVerificacio%CC%81n%20po%CC%81liza%20contrato%20JEP%2D180%2D2022%2Epdf&amp;parent=%2Fpersonal%2Fcarlos%5Ftorres%5Fjep%5Fgov%5Fco%2FDocuments%2FDocumentos%2FContractual%2FContractual%20%2D%20Onedrive%2FValidaci%C3%B3n%20p%C3%B3lizas%20CPS%2F%2EVERIFICACI%C3%93N%20DE%20P%C3%93LIZAS%20CONTRATOS%202022&amp;parentview=7"/>
    <s v="N/A"/>
    <x v="1"/>
    <s v="Ingreso"/>
    <s v="N/A"/>
    <s v="DERECHO"/>
    <s v="N/A"/>
    <s v="MASCULINO"/>
    <s v="PND"/>
    <s v="https://community.secop.gov.co/Public/Tendering/OpportunityDetail/Index?noticeUID=CO1.NTC.2568252&amp;isFromPublicArea=True&amp;isModal=False"/>
    <x v="1"/>
    <n v="2022"/>
  </r>
  <r>
    <s v="JEP-181"/>
    <n v="310"/>
    <s v="JEP-181-2022"/>
    <s v="JEP-CSPO-181-2022"/>
    <s v="Carlos Torres"/>
    <s v="11 de enero 2022"/>
    <s v="Edwin Andres Mosquera Ortiz"/>
    <m/>
    <m/>
    <x v="1"/>
    <s v="1. Prestación de servicios"/>
    <n v="79218238"/>
    <n v="0"/>
    <x v="1"/>
    <s v="NA"/>
    <s v="Prestación de servicios para apoyar y acompañar al sistema autónomo de asesoría y defensa, en materia de gestión y validación técnica de información en el proceso de consolidación del registro de comparecientes, del que trata el artículo 95 del ASP 001 de 2020. "/>
    <m/>
    <s v="Harvey Danilo Suarez Morales"/>
    <s v="Secretaría Ejecutiva"/>
    <s v="Subsecretaría Ejecutiva "/>
    <s v="Departamento SAAD - Comparecientes"/>
    <s v="Jorge Alirio Mancera Cortés"/>
    <x v="10"/>
    <s v="N/A"/>
    <s v="N/A"/>
    <s v="N/A"/>
    <s v="Inversión"/>
    <n v="42405088"/>
    <s v="N/A"/>
    <s v="N/A"/>
    <n v="3614070"/>
    <n v="36322"/>
    <n v="44522"/>
    <n v="2018011001091"/>
    <d v="2022-01-20T00:00:00"/>
    <d v="2022-01-24T00:00:00"/>
    <s v="N/A"/>
    <s v="N/A"/>
    <s v="N/A"/>
    <s v="N/A"/>
    <n v="0"/>
    <s v="N/A"/>
    <n v="0"/>
    <s v="N/A"/>
    <n v="0"/>
    <s v="N/A"/>
    <n v="0"/>
    <n v="42405088"/>
    <s v="NO"/>
    <s v="N/A"/>
    <s v="N/A"/>
    <s v="N/A"/>
    <s v="N/A"/>
    <d v="2022-12-31T00:00:00"/>
    <d v="2022-12-31T00:00:00"/>
    <s v="NO"/>
    <s v="Bogotá D.C"/>
    <s v="Cumplimiento"/>
    <s v="14-47-101014230"/>
    <n v="0"/>
    <s v="Seguros del Estado"/>
    <d v="2022-01-21T00:00:00"/>
    <s v="20-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181%2D2022%2Epdf&amp;parent=%2Fpersonal%2Fcarlos%5Ftorres%5Fjep%5Fgov%5Fco%2FDocuments%2FDocumentos%2FContractual%2FContractual%20%2D%20Onedrive%2FValidaci%C3%B3n%20p%C3%B3lizas%20CPS%2F%2EVERIFICACI%C3%93N%20DE%20P%C3%93LIZAS%20CONTRATOS%202022"/>
    <s v="N/A"/>
    <x v="1"/>
    <s v="Ingreso"/>
    <s v="N/A"/>
    <s v="TÉCNICO EN PROGRAMACIÓN DE SOFWARE"/>
    <s v="N/A"/>
    <s v="MASCULINO"/>
    <s v="PND"/>
    <s v="https://community.secop.gov.co/Public/Tendering/OpportunityDetail/Index?noticeUID=CO1.NTC.2568300&amp;isFromPublicArea=True&amp;isModal=False"/>
    <x v="1"/>
    <n v="2022"/>
  </r>
  <r>
    <s v="JEP-182"/>
    <n v="311"/>
    <s v="JEP-182-2022"/>
    <s v="JEP-CSPO-182-2022"/>
    <s v="Carlos Torres"/>
    <s v="11 de enero 2022"/>
    <s v="Katherine Andrea Guzman Cajamarca"/>
    <m/>
    <m/>
    <x v="1"/>
    <s v="1. Prestación de servicios"/>
    <n v="1014224835"/>
    <n v="7"/>
    <x v="1"/>
    <s v="NA"/>
    <s v="Prestación de servicios para apoyar y acompañar al sistema autónomo de asesoría y defensa, en materia de gestión y validación técnica de información en el proceso de consolidación del registro de comparecientes, del que trata el artículo 95 del ASP 001 de 2020. "/>
    <m/>
    <s v="Harvey Danilo Suarez Morales"/>
    <s v="Secretaría Ejecutiva"/>
    <s v="Subsecretaría Ejecutiva "/>
    <s v="Departamento SAAD - Comparecientes"/>
    <s v="Jorge Alirio Mancera Cortés"/>
    <x v="10"/>
    <s v="N/A"/>
    <s v="N/A"/>
    <s v="N/A"/>
    <s v="Inversión"/>
    <n v="42405088"/>
    <s v="N/A"/>
    <s v="N/A"/>
    <s v="$3.614.070"/>
    <n v="36822"/>
    <n v="38522"/>
    <s v="2018011001091_x0009_"/>
    <d v="2022-01-18T00:00:00"/>
    <d v="2022-01-21T00:00:00"/>
    <s v="N/A"/>
    <s v="N/A"/>
    <s v="N/A"/>
    <s v="N/A"/>
    <n v="0"/>
    <s v="N/A"/>
    <n v="0"/>
    <s v="N/A"/>
    <n v="0"/>
    <s v="N/A"/>
    <n v="0"/>
    <n v="42405088"/>
    <s v="NO"/>
    <s v="N/A"/>
    <s v="N/A"/>
    <s v="N/A"/>
    <s v="N/A"/>
    <d v="2022-12-31T00:00:00"/>
    <d v="2022-12-31T00:00:00"/>
    <s v="NO"/>
    <s v="Bogotá D.C"/>
    <s v="Cumplimiento "/>
    <s v="15-47-101008402"/>
    <n v="0"/>
    <s v="Seguros del Estado "/>
    <d v="2022-01-19T00:00:00"/>
    <s v="18-01-2022 - 05-07-2023"/>
    <s v="https://jepcolombia-my.sharepoint.com/personal/carlos_torres_jep_gov_co/_layouts/15/onedrive.aspx?q=182&amp;searchScope=folder&amp;id=%2Fpersonal%2Fcarlos%5Ftorres%5Fjep%5Fgov%5Fco%2FDocuments%2FDocumentos%2FContractual%2FContractual%20%2D%20Onedrive%2FValidaci%C3%B3n%20p%C3%B3lizas%20CPS%2F%2EVERIFICACI%C3%93N%20DE%20P%C3%93LIZAS%20CONTRATOS%202022%2FVerificacio%CC%81n%20po%CC%81liza%20contrato%20JEP%2D182%2D2022%2Epdf&amp;parent=%2Fpersonal%2Fcarlos%5Ftorres%5Fjep%5Fgov%5Fco%2FDocuments%2FDocumentos%2FContractual%2FContractual%20%2D%20Onedrive%2FValidaci%C3%B3n%20p%C3%B3lizas%20CPS%2F%2EVERIFICACI%C3%93N%20DE%20P%C3%93LIZAS%20CONTRATOS%202022&amp;parentview=7"/>
    <s v="N/A"/>
    <x v="1"/>
    <s v="Ingreso"/>
    <s v="N/A"/>
    <s v="TÉCNICO EN DOCUMENTACION Y REGISTRO DE OPERACIONES CONTABLES"/>
    <s v="N/A"/>
    <s v="FEMENINO"/>
    <s v="PND"/>
    <s v="https://community.secop.gov.co/Public/Tendering/OpportunityDetail/Index?noticeUID=CO1.NTC.2572279&amp;isFromPublicArea=True&amp;isModal=False"/>
    <x v="1"/>
    <n v="2022"/>
  </r>
  <r>
    <s v="JEP-183"/>
    <n v="567"/>
    <s v="JEP-183-2022"/>
    <s v="JEP-CSPO-183-2022"/>
    <s v="Ángela Esquivel "/>
    <s v="13 de enero 2022"/>
    <s v="Andres Eduardo Prieto Rico"/>
    <m/>
    <m/>
    <x v="1"/>
    <s v="1. Prestación de servicios"/>
    <n v="1010172612"/>
    <n v="2"/>
    <x v="1"/>
    <s v="NA"/>
    <s v="Apoyar a la Subdirección de Comunicaciones en el desarrollo y actualización del portal web e intranet de la JEP, en desarrollo de la política y estrategia de comunicaciones en concordancia con el plan de posicionamiento y divulgación"/>
    <m/>
    <s v="Harvey Danilo Suarez Morales"/>
    <s v="Secretaría Ejecutiva"/>
    <s v="Secretaría Ejecutiva"/>
    <s v="Subdirección de Comunicaciones"/>
    <s v="Hernando Salazar Palacio"/>
    <x v="14"/>
    <s v="N/A"/>
    <s v="N/A"/>
    <s v="N/A"/>
    <s v="Inversión"/>
    <n v="41561805"/>
    <s v="N/A"/>
    <s v="N/A"/>
    <n v="3614070"/>
    <n v="44322"/>
    <n v="46722"/>
    <n v="2018011000954"/>
    <d v="2022-01-21T00:00:00"/>
    <d v="2022-01-24T00:00:00"/>
    <s v="N/A"/>
    <s v="N/A"/>
    <s v="N/A"/>
    <s v="N/A"/>
    <n v="0"/>
    <s v="N/A"/>
    <n v="0"/>
    <s v="N/A"/>
    <n v="0"/>
    <s v="N/A"/>
    <n v="0"/>
    <n v="41561805"/>
    <s v="NO"/>
    <s v="N/A"/>
    <s v="N/A"/>
    <s v="N/A"/>
    <s v="N/A"/>
    <d v="2022-12-31T00:00:00"/>
    <d v="2022-12-31T00:00:00"/>
    <s v="NO"/>
    <s v="Bogotá D.C"/>
    <s v="Cumplimiento"/>
    <s v="14-47-101014054"/>
    <n v="2"/>
    <s v="Seguros del Estado"/>
    <d v="2022-01-21T00:00:00"/>
    <s v="21-01-2022 - 03-07-2023"/>
    <s v="C:\Users\andres.prietom\JEP Colombia\Carlos Giovanni Torres Peñaranda - Contractual - Onedrive\Validación pólizas CPS\.VERIFICACIÓN DE PÓLIZAS CONTRATOS 2022\verificacion poliza contrato JEP-183-2022.pdf"/>
    <s v="N/A"/>
    <x v="1"/>
    <s v="Ingreso"/>
    <s v="N/A"/>
    <s v="DISEÑO GRAFICO _x000d_"/>
    <s v="N/A"/>
    <s v="MASCULINO"/>
    <s v="PND"/>
    <s v="https://community.secop.gov.co/Public/Tendering/OpportunityDetail/Index?noticeUID=CO1.NTC.2576967&amp;isFromPublicArea=True&amp;isModal=False"/>
    <x v="1"/>
    <n v="2022"/>
  </r>
  <r>
    <s v="JEP-184"/>
    <n v="563"/>
    <s v="JEP-184-2022"/>
    <s v="JEP-CSPO-184-2022"/>
    <s v="Ángela Esquivel "/>
    <s v="13 de enero 2022"/>
    <s v="Oriana Giacometto Dallos"/>
    <m/>
    <m/>
    <x v="1"/>
    <s v="1. Prestación de servicios"/>
    <s v="1.018.414.190_x000d_"/>
    <n v="5"/>
    <x v="1"/>
    <s v="NA"/>
    <s v="Prestar servicios profesionales para apoyar y acompañar a la Subdirección de Comunicaciones en la gestión de las acciones de comunicación interna para la promoción y divulgación en temáticas de la jurisdicción, en desarrollo de la política y estrategia de comunicaciones en concordancia con el plan de posicionamiento y divulgación"/>
    <m/>
    <s v="Harvey Danilo Suarez Morales"/>
    <s v="Secretaría Ejecutiva"/>
    <s v="Secretaría Ejecutiva"/>
    <s v="Subdirección de Comunicaciones"/>
    <s v="Hernando Salazar Palacio"/>
    <x v="14"/>
    <s v="N/A"/>
    <s v="N/A"/>
    <s v="N/A"/>
    <s v="Inversión"/>
    <n v="41561805"/>
    <s v="N/A"/>
    <s v="N/A"/>
    <s v="$3.614.070"/>
    <n v="44822"/>
    <n v="43822"/>
    <n v="2018011000954"/>
    <d v="2022-01-20T00:00:00"/>
    <d v="2022-01-24T00:00:00"/>
    <s v="N/A"/>
    <s v="N/A"/>
    <s v="N/A"/>
    <s v="N/A"/>
    <n v="0"/>
    <s v="N/A"/>
    <n v="0"/>
    <s v="N/A"/>
    <n v="0"/>
    <s v="N/A"/>
    <n v="0"/>
    <n v="41561805"/>
    <s v="NO"/>
    <s v="N/A"/>
    <s v="N/A"/>
    <s v="N/A"/>
    <s v="N/A"/>
    <d v="2022-12-31T00:00:00"/>
    <d v="2022-12-31T00:00:00"/>
    <s v="NO"/>
    <s v="Bogotá D.C"/>
    <s v="Cumplimiento "/>
    <s v="21-47-101016548"/>
    <n v="0"/>
    <s v="Seguros del Estado"/>
    <d v="2022-01-21T00:00:00"/>
    <s v="20-01-2022 - 30-06-2023"/>
    <s v="C:\Users\andres.prietom\JEP Colombia\Carlos Giovanni Torres Peñaranda - Contractual - Onedrive\Validación pólizas CPS\.VERIFICACIÓN DE PÓLIZAS CONTRATOS 2022\verificacion poliza contrato JEP-184-2022.pdf"/>
    <s v="N/A"/>
    <x v="1"/>
    <s v="Ingreso"/>
    <s v="N/A"/>
    <s v="PROFESIONAL EN DIRECCION Y PRODUCCIÓN DE MEDIOS AUDIOVISUALES"/>
    <s v="N/A"/>
    <s v="FEMENINO"/>
    <s v="PND"/>
    <s v="https://community.secop.gov.co/Public/Tendering/OpportunityDetail/Index?noticeUID=CO1.NTC.2580178&amp;isFromPublicArea=True&amp;isModal=False"/>
    <x v="1"/>
    <n v="2022"/>
  </r>
  <r>
    <s v="JEP-185"/>
    <n v="560"/>
    <s v="JEP-185-2022"/>
    <s v="JEP-CSPO-185-2022"/>
    <s v="Ángela Esquivel "/>
    <s v="13 de enero 2022"/>
    <s v="Bertha Durango Benitez"/>
    <m/>
    <m/>
    <x v="1"/>
    <s v="1. Prestación de servicios"/>
    <n v="32357043"/>
    <n v="6"/>
    <x v="1"/>
    <s v="NA"/>
    <s v="Apoyar a la Subdirección de Comunicaciones en la elaboración de piezas comunicativas y periodísticas con enfoque diferencial respecto a las decisiones de las secciones, comisiones y dependencia de enfoque diferencial de la JEP, en desarrollo de la política y estrategia de comunicaciones en concordancia con el plan de posicionamiento y divulgación."/>
    <m/>
    <s v="Harvey Danilo Suarez Morales"/>
    <s v="Secretaría Ejecutiva"/>
    <s v="Secretaría Ejecutiva"/>
    <s v="Subdirección de Comunicaciones"/>
    <s v="Hernando Salazar Palacio"/>
    <x v="14"/>
    <s v="N/A"/>
    <s v="N/A"/>
    <s v="N/A"/>
    <s v="Inversión"/>
    <n v="59849018"/>
    <s v="N/A"/>
    <s v="N/A"/>
    <n v="5204263"/>
    <n v="44522"/>
    <n v="43922"/>
    <n v="2018011000954"/>
    <d v="2022-01-20T00:00:00"/>
    <d v="2022-01-24T00:00:00"/>
    <s v="N/A"/>
    <s v="N/A"/>
    <s v="N/A"/>
    <s v="N/A"/>
    <n v="0"/>
    <s v="N/A"/>
    <n v="0"/>
    <s v="N/A"/>
    <n v="0"/>
    <s v="N/A"/>
    <n v="0"/>
    <n v="59849018"/>
    <s v="NO"/>
    <s v="N/A"/>
    <s v="N/A"/>
    <s v="N/A"/>
    <s v="N/A"/>
    <d v="2022-12-31T00:00:00"/>
    <d v="2022-12-31T00:00:00"/>
    <s v="NO"/>
    <s v="Bogotá D.C "/>
    <s v="Cumplimiento"/>
    <s v="21-47-101016601"/>
    <n v="0"/>
    <s v="Seguros del Estado "/>
    <d v="2022-01-23T00:00:00"/>
    <s v="20-01-2022 - 30-06-2023"/>
    <s v="C:\Users\andres.prietom\JEP Colombia\Carlos Giovanni Torres Peñaranda - Contractual - Onedrive\Validación pólizas CPS\.VERIFICACIÓN DE PÓLIZAS CONTRATOS 2022\verificacion poliza contrato JEP-185-2022.pdf"/>
    <s v="N/A"/>
    <x v="1"/>
    <s v="Ingreso"/>
    <s v="N/A"/>
    <s v="COMUNICACIÓN SOCIAL  Y PERIODISMO"/>
    <s v="N/A"/>
    <s v="FEMENINO"/>
    <s v="PND"/>
    <s v="https://community.secop.gov.co/Public/Tendering/OpportunityDetail/Index?noticeUID=CO1.NTC.2580907&amp;isFromPublicArea=True&amp;isModal=False"/>
    <x v="1"/>
    <n v="2022"/>
  </r>
  <r>
    <s v="JEP-186"/>
    <n v="272"/>
    <s v="JEP-186-2022"/>
    <s v="JEP-CSPO-186-2022"/>
    <s v="Ángela Esquivel "/>
    <s v="12 de enero de 2022"/>
    <s v="Julieth Balanta Zuñiga"/>
    <m/>
    <m/>
    <x v="1"/>
    <s v="1. Prestación de servicios"/>
    <s v="1.130.602.963_x000d_"/>
    <n v="4"/>
    <x v="1"/>
    <s v="NA"/>
    <s v="Prestar servicios profesionales especializados para apoyar y acompañar el despliegue territorial de la Secretaría Ejecutiva en la región del Pacífico Medio,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x v="13"/>
    <s v="N/A"/>
    <s v="N/A"/>
    <s v="N/A"/>
    <s v="Inversión"/>
    <n v="119533400"/>
    <s v="N/A"/>
    <s v="N/A"/>
    <s v="$10.245.720"/>
    <n v="38022"/>
    <n v="40522"/>
    <s v="2018011001091_x0009_"/>
    <d v="2022-01-19T00:00:00"/>
    <d v="2022-01-20T00:00:00"/>
    <s v="N/A"/>
    <s v="N/A"/>
    <s v="N/A"/>
    <s v="N/A"/>
    <n v="0"/>
    <s v="N/A"/>
    <n v="0"/>
    <s v="N/A"/>
    <n v="0"/>
    <s v="N/A"/>
    <n v="0"/>
    <n v="119533400"/>
    <s v="NO"/>
    <s v="N/A"/>
    <s v="N/A"/>
    <s v="N/A"/>
    <s v="N/A"/>
    <d v="2022-12-31T00:00:00"/>
    <d v="2022-12-31T00:00:00"/>
    <s v="NO"/>
    <s v="Región del Pacífico Medio"/>
    <s v="Cumplimiento"/>
    <s v="45-47-101004001"/>
    <n v="0"/>
    <s v="Seguros del Estado "/>
    <d v="2022-01-19T00:00:00"/>
    <s v="19-01-2022 - 30-06-2023"/>
    <s v="C:\Users\andres.prietom\JEP Colombia\Carlos Giovanni Torres Peñaranda - Contractual - Onedrive\Validación pólizas CPS\.VERIFICACIÓN DE PÓLIZAS CONTRATOS 2022\verificacion poliza contrato JEP-186-2022.pdf"/>
    <s v="N/A"/>
    <x v="1"/>
    <s v="Ingreso"/>
    <s v="N/A"/>
    <s v="DERECHO"/>
    <s v="N/A"/>
    <s v="FEMENINO"/>
    <s v="PND"/>
    <s v="https://community.secop.gov.co/Public/Tendering/OpportunityDetail/Index?noticeUID=CO1.NTC.2577286&amp;isFromPublicArea=True&amp;isModal=False"/>
    <x v="1"/>
    <n v="2022"/>
  </r>
  <r>
    <s v="JEP-187"/>
    <n v="269"/>
    <s v="JEP-187-2022"/>
    <s v="JEP-CSPO-187-2022"/>
    <s v="Ángela Esquivel "/>
    <s v="12 de enero de 2022"/>
    <s v="Laura Ines Badillo Ramirez"/>
    <m/>
    <m/>
    <x v="1"/>
    <s v="1. Prestación de servicios"/>
    <n v="37746718"/>
    <n v="6"/>
    <x v="1"/>
    <s v="NA"/>
    <s v="Prestar servicios profesionales especializados para apoyar y acompañar el despliegue territorial de la Secretaría Ejecutiva en el departamento de Putumayo,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x v="13"/>
    <s v="N/A"/>
    <s v="N/A"/>
    <s v="N/A"/>
    <s v="Inversión"/>
    <n v="119533400"/>
    <s v="N/A"/>
    <s v="N/A"/>
    <n v="10245720"/>
    <n v="38122"/>
    <n v="40422"/>
    <n v="2018011001091"/>
    <d v="2022-01-19T00:00:00"/>
    <d v="2022-01-21T00:00:00"/>
    <s v="N/A"/>
    <s v="N/A"/>
    <s v="N/A"/>
    <s v="N/A"/>
    <n v="0"/>
    <s v="N/A"/>
    <n v="0"/>
    <s v="N/A"/>
    <n v="0"/>
    <s v="N/A"/>
    <n v="0"/>
    <n v="119533400"/>
    <s v="NO"/>
    <s v="N/A"/>
    <s v="N/A"/>
    <s v="N/A"/>
    <s v="N/A"/>
    <d v="2022-12-31T00:00:00"/>
    <d v="2022-12-31T00:00:00"/>
    <s v="NO"/>
    <s v="Putumayo"/>
    <s v="Cumplimiento"/>
    <s v="11-47-101010886"/>
    <n v="0"/>
    <s v="Seguros del Estado "/>
    <d v="2022-01-19T00:00:00"/>
    <s v="19-01-2022 - 03-07-2023"/>
    <s v="C:\Users\andres.prietom\JEP Colombia\Carlos Giovanni Torres Peñaranda - Contractual - Onedrive\Validación pólizas CPS\.VERIFICACIÓN DE PÓLIZAS CONTRATOS 2022\verificacion poliza contrato JEP-187-2022.pdf"/>
    <s v="N/A"/>
    <x v="1"/>
    <s v="Ingreso"/>
    <s v="N/A"/>
    <s v="CIENCIAS SOCIALES"/>
    <s v="N/A"/>
    <s v="FEMENINO"/>
    <s v="PND"/>
    <s v="https://community.secop.gov.co/Public/Tendering/OpportunityDetail/Index?noticeUID=CO1.NTC.2578038&amp;isFromPublicArea=True&amp;isModal=False"/>
    <x v="1"/>
    <n v="2022"/>
  </r>
  <r>
    <s v="JEP-188"/>
    <n v="273"/>
    <s v="JEP-188-2022"/>
    <s v="JEP-CSPO-188-2022"/>
    <s v="Ángela Esquivel "/>
    <s v="12 de enero de 2022"/>
    <s v="Thiame Adelisa Carabali Hinestroza"/>
    <m/>
    <m/>
    <x v="1"/>
    <s v="1. Prestación de servicios"/>
    <s v="1.062.309.206_x000d_"/>
    <n v="5"/>
    <x v="1"/>
    <s v="NA"/>
    <s v="Prestar servicios profesionales especializados para apoyar y acompañar el despliegue territorial de la Secretaría Ejecutiva en el departamento del Valle del Cauca,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x v="13"/>
    <s v="N/A"/>
    <s v="N/A"/>
    <s v="N/A"/>
    <s v="Inversión"/>
    <n v="119533400"/>
    <s v="N/A"/>
    <s v="N/A"/>
    <s v="$10.245.720"/>
    <n v="37922"/>
    <n v="42422"/>
    <n v="2018011001091"/>
    <d v="2022-01-19T00:00:00"/>
    <d v="2022-01-21T00:00:00"/>
    <s v="N/A"/>
    <s v="N/A"/>
    <s v="N/A"/>
    <s v="N/A"/>
    <n v="0"/>
    <s v="N/A"/>
    <n v="0"/>
    <s v="N/A"/>
    <n v="0"/>
    <s v="N/A"/>
    <n v="0"/>
    <n v="119533400"/>
    <s v="NO"/>
    <s v="N/A"/>
    <s v="N/A"/>
    <s v="N/A"/>
    <s v="N/A"/>
    <d v="2022-12-31T00:00:00"/>
    <d v="2022-12-31T00:00:00"/>
    <s v="NO"/>
    <s v=" Departamento del Valle del Cauca"/>
    <s v="Cumplimiento"/>
    <s v="45-45-101104745"/>
    <n v="0"/>
    <s v="Seguros del Estado "/>
    <d v="2022-01-20T00:00:00"/>
    <s v="20-01-2022 - 30-06-2023"/>
    <s v="C:\Users\andres.prietom\JEP Colombia\Carlos Giovanni Torres Peñaranda - Contractual - Onedrive\Validación pólizas CPS\.VERIFICACIÓN DE PÓLIZAS CONTRATOS 2022\verificacion poliza contrato JEP-188-2022.pdf"/>
    <s v="N/A"/>
    <x v="1"/>
    <s v="Ingreso"/>
    <s v="N/A"/>
    <s v="DERECHO"/>
    <s v="N/A"/>
    <s v="FEMENINO"/>
    <s v="PND"/>
    <s v="https://community.secop.gov.co/Public/Tendering/OpportunityDetail/Index?noticeUID=CO1.NTC.2578959&amp;isFromPublicArea=True&amp;isModal=False"/>
    <x v="1"/>
    <n v="2022"/>
  </r>
  <r>
    <s v="JEP-189"/>
    <n v="76"/>
    <s v="JEP-189-2022"/>
    <s v="JEP-CSPO-189-2022"/>
    <s v="Ángela Esquivel "/>
    <s v="14 de enero de 2022"/>
    <s v="Nelly Quintana Jerez"/>
    <m/>
    <m/>
    <x v="1"/>
    <s v="1. Prestación de servicios"/>
    <n v="53045693"/>
    <n v="0"/>
    <x v="1"/>
    <s v="NA"/>
    <s v="Prestar servicios profesionales para apoyar a la Subdirección de Fortalecimiento Institucional, en articulación con las subdirecciones de Talento Humano y de Planeación, en la identificación de las necesidades con visión prospectiva de las salas de justicia y de posibles alternativas para atenderlas "/>
    <m/>
    <s v="Harvey Danilo Suarez Morales"/>
    <s v="Secretaría Ejecutiva"/>
    <s v="Secretaría Ejecutiva"/>
    <s v="Subdirección de Fortalecimiento Institucional"/>
    <s v="Luz Amanda Granados Urrea_x0009_"/>
    <x v="24"/>
    <s v="N/A"/>
    <s v="N/A"/>
    <s v="N/A"/>
    <s v="Inversión"/>
    <n v="50539166"/>
    <s v="N/A"/>
    <s v="N/A"/>
    <n v="8240084"/>
    <n v="52822"/>
    <n v="47622"/>
    <n v="2018011001175"/>
    <d v="2022-01-21T00:00:00"/>
    <d v="2022-01-24T00:00:00"/>
    <s v="N/A"/>
    <s v="N/A"/>
    <s v="N/A"/>
    <s v="N/A"/>
    <n v="0"/>
    <s v="N/A"/>
    <n v="0"/>
    <s v="N/A"/>
    <n v="0"/>
    <s v="N/A"/>
    <n v="0"/>
    <n v="50539166"/>
    <s v="NO"/>
    <s v="N/A"/>
    <s v="N/A"/>
    <s v="N/A"/>
    <s v="N/A"/>
    <d v="2022-07-15T00:00:00"/>
    <d v="2022-07-15T00:00:00"/>
    <s v="NO"/>
    <s v="Bogotá D.C "/>
    <s v="Cumplimiento"/>
    <s v="390-47-994000068660"/>
    <n v="0"/>
    <s v="Aseguradora Solidaria"/>
    <d v="2022-07-22T00:00:00"/>
    <s v="21-01-2022 - 25-01-2023"/>
    <s v="C:\Users\andres.prietom\JEP Colombia\Carlos Giovanni Torres Peñaranda - Contractual - Onedrive\Validación pólizas CPS\.VERIFICACIÓN DE PÓLIZAS CONTRATOS 2022\verificacion poliza contrato JEP-189-2022.pdf"/>
    <s v="N/A"/>
    <x v="0"/>
    <s v="Ingreso"/>
    <s v="N/A"/>
    <s v="INGENIERÍA INDUSTRIAL"/>
    <s v="N/A"/>
    <s v="FEMENINO"/>
    <s v="PND"/>
    <s v="https://community.secop.gov.co/Public/Tendering/OpportunityDetail/Index?noticeUID=CO1.NTC.2581323&amp;isFromPublicArea=True&amp;isModal=False"/>
    <x v="1"/>
    <n v="2022"/>
  </r>
  <r>
    <s v="JEP-190"/>
    <n v="205"/>
    <s v="JEP-190-2022"/>
    <s v="JEP-CSPO-190-2023"/>
    <s v="Clara Torres"/>
    <s v="14 de enero de 2022"/>
    <s v="Carlos David Araujo Daza"/>
    <m/>
    <m/>
    <x v="1"/>
    <s v="1. Prestación de servicios"/>
    <s v="1.018.422.826_x000d_"/>
    <n v="4"/>
    <x v="1"/>
    <s v="NA"/>
    <s v="Prestar servicios profesionales para apoyar al Departamento de Atención a Víctimas en la región de Cesar, Magdalena, Bolívar, Sucre, Córdoba, Atlántico y la Guajira,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2641767"/>
    <s v="N/A"/>
    <s v="N/A"/>
    <s v="$7.228.143"/>
    <n v="55022"/>
    <n v="43322"/>
    <s v="2018011001091_x0009_"/>
    <d v="2022-01-20T00:00:00"/>
    <d v="2022-01-21T00:00:00"/>
    <s v="N/A"/>
    <s v="N/A"/>
    <s v="N/A"/>
    <s v="N/A"/>
    <n v="0"/>
    <s v="N/A"/>
    <n v="0"/>
    <s v="N/A"/>
    <n v="0"/>
    <s v="N/A"/>
    <n v="0"/>
    <n v="82641767"/>
    <s v="NO"/>
    <s v="N/A"/>
    <s v="N/A"/>
    <s v="N/A"/>
    <s v="N/A"/>
    <d v="2022-12-31T00:00:00"/>
    <d v="2022-12-31T00:00:00"/>
    <s v="NO"/>
    <s v="Valledupar con desplazamiento en la región de Cesar, Magdalena, Bolívar, Sucre,_x000a_Córdoba, Atlántico y la Guajira"/>
    <s v="Cumplimiento "/>
    <s v="33-47-101008140"/>
    <n v="0"/>
    <s v="Seguros del Estado "/>
    <d v="2022-01-20T00:00:00"/>
    <s v="20-01-2022 - 20-07-2023"/>
    <s v="https://jepcolombia-my.sharepoint.com/personal/carlos_torres_jep_gov_co/_layouts/15/onedrive.aspx?q=190&amp;searchScope=folder&amp;id=%2Fpersonal%2Fcarlos%5Ftorres%5Fjep%5Fgov%5Fco%2FDocuments%2FDocumentos%2FContractual%2FContractual%20%2D%20Onedrive%2FValidaci%C3%B3n%20p%C3%B3lizas%20CPS%2F%2EVERIFICACI%C3%93N%20DE%20P%C3%93LIZAS%20CONTRATOS%202022%2FVerificaci%C3%B3n%20p%C3%B3liza%20contrato%20JEP%2D190%2D2022%2Epdf&amp;parent=%2Fpersonal%2Fcarlos%5Ftorres%5Fjep%5Fgov%5Fco%2FDocuments%2FDocumentos%2FContractual%2FContractual%20%2D%20Onedrive%2FValidaci%C3%B3n%20p%C3%B3lizas%20CPS%2F%2EVERIFICACI%C3%93N%20DE%20P%C3%93LIZAS%20CONTRATOS%202022&amp;parentview=7"/>
    <s v="N/A"/>
    <x v="1"/>
    <s v="Ingreso"/>
    <s v="N/A"/>
    <s v="DERECHO"/>
    <s v="N/A"/>
    <s v="MASCULINO"/>
    <s v="PND"/>
    <s v="https://community.secop.gov.co/Public/Tendering/OpportunityDetail/Index?noticeUID=CO1.NTC.2591867&amp;isFromPublicArea=True&amp;isModal=False"/>
    <x v="1"/>
    <n v="2022"/>
  </r>
  <r>
    <s v="JEP-191"/>
    <n v="206"/>
    <s v="JEP-191-2022"/>
    <s v="JEP-CSPO-191-2024"/>
    <s v="Clara Torres"/>
    <s v="14 de enero de 2022"/>
    <s v="Karen Jorley Torres Capacho"/>
    <m/>
    <m/>
    <x v="1"/>
    <s v="1. Prestación de servicios"/>
    <n v="28215946"/>
    <n v="8"/>
    <x v="1"/>
    <s v="NA"/>
    <s v="Prestar servicios profesionales para apoyar al Departamento de Atención a Víctimas en la región de Santander, Norte de Santander y región que conforma el Magdalena Medio,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2641767"/>
    <s v="N/A"/>
    <s v="N/A"/>
    <n v="7228143"/>
    <n v="54922"/>
    <n v="47422"/>
    <n v="2018011001091"/>
    <d v="2022-01-21T00:00:00"/>
    <d v="2022-01-24T00:00:00"/>
    <s v="N/A"/>
    <s v="N/A"/>
    <s v="N/A"/>
    <s v="N/A"/>
    <n v="0"/>
    <s v="N/A"/>
    <n v="0"/>
    <s v="N/A"/>
    <n v="0"/>
    <s v="N/A"/>
    <n v="-121"/>
    <n v="82641767"/>
    <s v="NO"/>
    <s v="N/A"/>
    <s v="N/A"/>
    <s v="N/A"/>
    <s v="N/A"/>
    <d v="2022-12-31T00:00:00"/>
    <d v="2022-09-01T00:00:00"/>
    <s v="NO"/>
    <s v="Barrancabermeja con desplazamiento en la región de Santander, Norte de Santander y_x000a_región que conforma el Magdalena Medio"/>
    <s v="Cumplimiento"/>
    <s v="475-47-994000051868"/>
    <n v="0"/>
    <s v="Aseguradora Solidaria"/>
    <d v="2022-01-22T00:00:00"/>
    <s v="21-01-20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1%2D2022%2Epdf&amp;parent=%2Fpersonal%2Fcarlos%5Ftorres%5Fjep%5Fgov%5Fco%2FDocuments%2FDocumentos%2FContractual%2FContractual%20%2D%20Onedrive%2FValidaci%C3%B3n%20p%C3%B3lizas%20CPS%2F%2EVERIFICACI%C3%93N%20DE%20P%C3%93LIZAS%20CONTRATOS%202022"/>
    <s v="En fecha 31 de agosto de 2022 se relaciona terminación del contrato No. JEP-192-2022, a partir del 1 de septiembre."/>
    <x v="0"/>
    <s v="Terminación anticipada"/>
    <s v="N/A"/>
    <s v="DERECHO"/>
    <s v="N/A"/>
    <s v="FEMENINO"/>
    <s v="PND"/>
    <s v="https://community.secop.gov.co/Public/Tendering/OpportunityDetail/Index?noticeUID=CO1.NTC.2593363&amp;isFromPublicArea=True&amp;isModal=False"/>
    <x v="1"/>
    <n v="2022"/>
  </r>
  <r>
    <s v="JEP-192"/>
    <n v="207"/>
    <s v="JEP-192-2022"/>
    <s v="JEP-CSPO-192-2022"/>
    <s v="Clara Torres"/>
    <s v="14 de enero de 2022"/>
    <s v="Fernando Puerto Chavez"/>
    <m/>
    <m/>
    <x v="1"/>
    <s v="1. Prestación de servicios"/>
    <n v="16636937"/>
    <n v="4"/>
    <x v="1"/>
    <s v="NA"/>
    <s v="Prestar servicios profesionales para apoyar al Departamento de Atención a Víctimas en la región de Bogotá, Cundinamarca y Boyacá,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2641767"/>
    <s v="N/A"/>
    <s v="N/A"/>
    <s v="$7.228.143"/>
    <n v="54822"/>
    <s v="_x0009_47322"/>
    <s v="2018011001091_x0009_"/>
    <d v="2022-01-21T00:00:00"/>
    <d v="2022-01-25T00:00:00"/>
    <s v="N/A"/>
    <s v="N/A"/>
    <s v="N/A"/>
    <s v="N/A"/>
    <n v="0"/>
    <s v="N/A"/>
    <n v="0"/>
    <s v="N/A"/>
    <n v="0"/>
    <s v="N/A"/>
    <n v="0"/>
    <n v="82641767"/>
    <s v="NO"/>
    <s v="N/A"/>
    <s v="N/A"/>
    <s v="N/A"/>
    <s v="N/A"/>
    <d v="2022-12-31T00:00:00"/>
    <d v="2022-12-31T00:00:00"/>
    <s v="NO"/>
    <s v="Bogotá_x000a_con desplazamiento en la región de Bogotá, Cundinamarca y Boyacá"/>
    <s v="Cumplimiento"/>
    <s v="36-45-101037690"/>
    <n v="0"/>
    <s v="Seguros del Estado "/>
    <d v="2022-01-25T00:00:00"/>
    <s v="21/01/2022 - 04/07/2023"/>
    <s v="SD"/>
    <s v="En fecha del 30 de agosto de realiza una terminación anctipada por mututo acuerdo"/>
    <x v="0"/>
    <s v="Terminación anticipada"/>
    <s v="N/A"/>
    <s v="SOCIOLOGÍA"/>
    <s v="N/A"/>
    <s v="MASCULINO"/>
    <s v="PND"/>
    <s v="https://community.secop.gov.co/Public/Tendering/OpportunityDetail/Index?noticeUID=CO1.NTC.2594148&amp;isFromPublicArea=True&amp;isModal=False"/>
    <x v="1"/>
    <n v="2022"/>
  </r>
  <r>
    <s v="JEP-193"/>
    <n v="210"/>
    <s v="JEP-193-2022"/>
    <s v="JEP-CSPO-193-2022"/>
    <s v="Clara Torres"/>
    <s v="14 de enero de 2022"/>
    <s v="Kelly Johana Palacios Sanchez"/>
    <m/>
    <m/>
    <x v="1"/>
    <s v="1. Prestación de servicios"/>
    <n v="1077439409"/>
    <n v="5"/>
    <x v="1"/>
    <s v="NA"/>
    <s v="Prestar servicios profesionales para apoyar al Departamento de Atención a Víctimas en la región de Chóco, Urabá Chocoano y Antioqueño,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2641767"/>
    <s v="N/A"/>
    <s v="N/A"/>
    <n v="7228143"/>
    <n v="54722"/>
    <n v="44922"/>
    <n v="2018011001091"/>
    <d v="2022-01-20T00:00:00"/>
    <d v="2022-01-21T00:00:00"/>
    <s v="N/A"/>
    <s v="N/A"/>
    <s v="N/A"/>
    <s v="N/A"/>
    <n v="0"/>
    <s v="N/A"/>
    <n v="0"/>
    <s v="N/A"/>
    <n v="0"/>
    <s v="N/A"/>
    <n v="0"/>
    <n v="82641767"/>
    <s v="NO"/>
    <s v="N/A"/>
    <s v="N/A"/>
    <s v="N/A"/>
    <s v="N/A"/>
    <d v="2022-12-31T00:00:00"/>
    <d v="2022-12-31T00:00:00"/>
    <s v="NO"/>
    <s v="Quibdó_x000a_con desplazamiento en la región de Chocó y Urabá Chocoano y Antioqueño"/>
    <s v="Cumplimiento"/>
    <s v="65-45-101073124"/>
    <n v="0"/>
    <s v="Seguros del Estado "/>
    <d v="2022-01-21T00:00:00"/>
    <s v="18-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3%2D2022%2Epdf&amp;parent=%2Fpersonal%2Fcarlos%5Ftorres%5Fjep%5Fgov%5Fco%2FDocuments%2FDocumentos%2FContractual%2FContractual%20%2D%20Onedrive%2FValidaci%C3%B3n%20p%C3%B3lizas%20CPS%2F%2EVERIFICACI%C3%93N%20DE%20P%C3%93LIZAS%20CONTRATOS%202022"/>
    <s v="N/A"/>
    <x v="1"/>
    <s v="Ingreso"/>
    <s v="N/A"/>
    <s v="DERECHO"/>
    <s v="N/A"/>
    <s v="FEMENINO"/>
    <s v="PND"/>
    <s v="https://community.secop.gov.co/Public/Tendering/OpportunityDetail/Index?noticeUID=CO1.NTC.2595411&amp;isFromPublicArea=True&amp;isModal=False"/>
    <x v="1"/>
    <n v="2022"/>
  </r>
  <r>
    <s v="JEP-194"/>
    <n v="212"/>
    <s v="JEP-194-2022"/>
    <s v="JEP-CSPO-194-2022"/>
    <s v="Clara Torres"/>
    <s v="14 de enero de 2022"/>
    <s v="Martha Cristina Muñoz Cordoba"/>
    <m/>
    <m/>
    <x v="1"/>
    <s v="1. Prestación de servicios"/>
    <s v="37.081.653_x000d_"/>
    <n v="0"/>
    <x v="1"/>
    <s v="NA"/>
    <s v="Prestar servicios profesionales para apoyar al Departamento de Atención a Víctimas en la región de Huila, Caquetá, Putumayo y Tolima,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2641767"/>
    <s v="N/A"/>
    <s v="N/A"/>
    <s v="$7.228.143"/>
    <n v="54622"/>
    <n v="45122"/>
    <s v="2018011001091_x0009_"/>
    <d v="2022-01-20T00:00:00"/>
    <d v="2022-01-22T00:00:00"/>
    <s v="N/A"/>
    <s v="N/A"/>
    <s v="N/A"/>
    <s v="N/A"/>
    <n v="0"/>
    <s v="N/A"/>
    <n v="0"/>
    <s v="N/A"/>
    <n v="0"/>
    <s v="N/A"/>
    <n v="0"/>
    <n v="82641767"/>
    <s v="NO"/>
    <s v="N/A"/>
    <s v="N/A"/>
    <s v="N/A"/>
    <s v="N/A"/>
    <d v="2022-12-31T00:00:00"/>
    <d v="2022-12-31T00:00:00"/>
    <s v="NO"/>
    <s v="Neiva_x000a_con desplazamiento en la región de Huila, Caquetá, Putumayo y Tolima"/>
    <s v="Cumplimiento"/>
    <s v="380-47-994000122706"/>
    <n v="2"/>
    <s v="Aseguradora Solidaria"/>
    <d v="2022-01-21T00:00:00"/>
    <s v="20-01-2022 - 03-07-2023"/>
    <s v="https://jepcolombia-my.sharepoint.com/personal/carlos_torres_jep_gov_co/_layouts/15/onedrive.aspx?q=194&amp;searchScope=folder&amp;id=%2Fpersonal%2Fcarlos%5Ftorres%5Fjep%5Fgov%5Fco%2FDocuments%2FDocumentos%2FContractual%2FContractual%20%2D%20Onedrive%2FValidaci%C3%B3n%20p%C3%B3lizas%20CPS%2F%2EVERIFICACI%C3%93N%20DE%20P%C3%93LIZAS%20CONTRATOS%202022%2FVerificaci%C3%B3n%20p%C3%B3liza%20contrato%20JEP%2D194%2D2022%2Epdf&amp;parent=%2Fpersonal%2Fcarlos%5Ftorres%5Fjep%5Fgov%5Fco%2FDocuments%2FDocumentos%2FContractual%2FContractual%20%2D%20Onedrive%2FValidaci%C3%B3n%20p%C3%B3lizas%20CPS%2F%2EVERIFICACI%C3%93N%20DE%20P%C3%93LIZAS%20CONTRATOS%202022&amp;parentview=7"/>
    <s v="N/A"/>
    <x v="1"/>
    <s v="Ingreso"/>
    <s v="N/A"/>
    <s v="DERECHO"/>
    <s v="N/A"/>
    <s v="FEMENINO"/>
    <s v="PND"/>
    <s v="https://community.secop.gov.co/Public/Tendering/OpportunityDetail/Index?noticeUID=CO1.NTC.2597277&amp;isFromPublicArea=True&amp;isModal=False"/>
    <x v="1"/>
    <n v="2022"/>
  </r>
  <r>
    <s v="JEP-195"/>
    <n v="214"/>
    <s v="JEP-195-2022"/>
    <s v="JEP-CSPO-195-2022"/>
    <s v="Clara Torres"/>
    <s v="14 de enero de 2022"/>
    <s v="Eybar Edmundo Insuasty Alvarado"/>
    <m/>
    <m/>
    <x v="1"/>
    <s v="1. Prestación de servicios"/>
    <n v="12979996"/>
    <n v="6"/>
    <x v="1"/>
    <s v="NA"/>
    <s v="Prestar servicios profesionales para apoyar al Departamento de Atención a Víctimas en la región de Nariño, Valle del Cauca, Cauca,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2641767"/>
    <s v="N/A"/>
    <s v="N/A"/>
    <n v="7228143"/>
    <n v="54522"/>
    <n v="44722"/>
    <n v="2018011001091"/>
    <d v="2022-01-20T00:00:00"/>
    <d v="2022-01-21T00:00:00"/>
    <s v="N/A"/>
    <s v="N/A"/>
    <s v="N/A"/>
    <s v="N/A"/>
    <n v="0"/>
    <s v="N/A"/>
    <n v="0"/>
    <s v="N/A"/>
    <n v="0"/>
    <s v="N/A"/>
    <n v="0"/>
    <n v="82641767"/>
    <s v="NO"/>
    <s v="N/A"/>
    <s v="N/A"/>
    <s v="N/A"/>
    <s v="N/A"/>
    <d v="2022-12-31T00:00:00"/>
    <d v="2022-12-31T00:00:00"/>
    <s v="NO"/>
    <s v="Pasto_x000a_con desplazamiento en la región de Nariño, Valle del Cauca, Cauca"/>
    <s v="Cumplimiento "/>
    <s v="41-45-101075500"/>
    <n v="0"/>
    <s v="Seguros del Estado"/>
    <d v="2022-01-21T00:00:00"/>
    <s v="20-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5%2D2022%2Epdf&amp;parent=%2Fpersonal%2Fcarlos%5Ftorres%5Fjep%5Fgov%5Fco%2FDocuments%2FDocumentos%2FContractual%2FContractual%20%2D%20Onedrive%2FValidaci%C3%B3n%20p%C3%B3lizas%20CPS%2F%2EVERIFICACI%C3%93N%20DE%20P%C3%93LIZAS%20CONTRATOS%202022"/>
    <s v="N/A"/>
    <x v="1"/>
    <s v="Ingreso"/>
    <s v="N/A"/>
    <s v="DERECHO"/>
    <s v="N/A"/>
    <s v="MASCULINO"/>
    <s v="PND"/>
    <s v="https://community.secop.gov.co/Public/Tendering/OpportunityDetail/Index?noticeUID=CO1.NTC.2598996&amp;isFromPublicArea=True&amp;isModal=False"/>
    <x v="1"/>
    <n v="2022"/>
  </r>
  <r>
    <s v="JEP-196"/>
    <n v="217"/>
    <s v="JEP-196-2022"/>
    <s v="JEP-CSPO-196-2022"/>
    <s v="Clara Torres"/>
    <s v="14 de enero de 2022"/>
    <s v="Daniel Camilo Agudelo Tolosa"/>
    <m/>
    <m/>
    <x v="1"/>
    <s v="1. Prestación de servicios"/>
    <n v="1026574769"/>
    <n v="3"/>
    <x v="1"/>
    <s v="NA"/>
    <s v="Prestar servicios profesionales para apoyar al Departamento de Atención a Víctimas en la región de Santander, Norte de Santander y región que conforma el Magdalena Medio, para adelantar acciones de difusión, asesoría y orientación a las víctimas en instancias judiciales y no judiciales, atendiendo los enfoques diferenciales y psicosocial._x0009_Daniel Camilo Agudelo Tolosa"/>
    <m/>
    <s v="Harvey Danilo Suarez Morales"/>
    <s v="Secretaría Ejecutiva"/>
    <s v="Subsecretaría Ejecutiva "/>
    <s v="Departamento de Atención a Víctimas"/>
    <s v="Claudia Viviana Ferro Buitrago"/>
    <x v="7"/>
    <s v="N/A"/>
    <s v="N/A"/>
    <s v="N/A"/>
    <s v="Inversión"/>
    <n v="82641767"/>
    <s v="N/A"/>
    <s v="N/A"/>
    <s v="$7.228.143"/>
    <n v="54422"/>
    <n v="45222"/>
    <s v="2018011001091_x0009_"/>
    <d v="2022-01-20T00:00:00"/>
    <d v="2022-01-21T00:00:00"/>
    <s v="Leonardo Ariza"/>
    <n v="1098170254"/>
    <n v="1"/>
    <d v="2022-03-17T00:00:00"/>
    <n v="0"/>
    <s v="N/A"/>
    <n v="0"/>
    <s v="N/A"/>
    <n v="0"/>
    <s v="N/A"/>
    <n v="0"/>
    <n v="82641767"/>
    <s v="NO"/>
    <s v="N/A"/>
    <s v="N/A"/>
    <s v="N/A"/>
    <s v="N/A"/>
    <d v="2022-12-31T00:00:00"/>
    <d v="2022-12-31T00:00:00"/>
    <s v="NO"/>
    <s v="Bucaramanga con desplazamiento en la región de Santander, Norte de Santander y_x000a_región que conforma el Magdalena Medio"/>
    <s v="Cumplimiento "/>
    <n v="380004544"/>
    <n v="0"/>
    <s v="Seguros Mundial"/>
    <d v="2022-01-21T00:00:00"/>
    <s v="20-01-2022 - 30-06-2023"/>
    <s v="https://jepcolombia-my.sharepoint.com/personal/carlos_torres_jep_gov_co/_layouts/15/onedrive.aspx?q=196&amp;searchScope=folder&amp;id=%2Fpersonal%2Fcarlos%5Ftorres%5Fjep%5Fgov%5Fco%2FDocuments%2FDocumentos%2FContractual%2FContractual%20%2D%20Onedrive%2FValidaci%C3%B3n%20p%C3%B3lizas%20CPS%2F%2EVERIFICACI%C3%93N%20DE%20P%C3%93LIZAS%20CONTRATOS%202022%2FVerificaci%C3%B3n%20p%C3%B3liza%20contrato%20JEP%2D196%2D2022%2Epdf&amp;parent=%2Fpersonal%2Fcarlos%5Ftorres%5Fjep%5Fgov%5Fco%2FDocuments%2FDocumentos%2FContractual%2FContractual%20%2D%20Onedrive%2FValidaci%C3%B3n%20p%C3%B3lizas%20CPS%2F%2EVERIFICACI%C3%93N%20DE%20P%C3%93LIZAS%20CONTRATOS%202022&amp;parentview=7"/>
    <s v="En fecha 17/03/2022 se suscribió cesión del contrato"/>
    <x v="1"/>
    <s v="Cesión"/>
    <s v="N/A"/>
    <s v="DERECHO"/>
    <s v="N/A"/>
    <s v="MASCULINO"/>
    <s v="PND"/>
    <s v="https://community.secop.gov.co/Public/Tendering/OpportunityDetail/Index?noticeUID=CO1.NTC.2600550&amp;isFromPublicArea=True&amp;isModal=False"/>
    <x v="1"/>
    <n v="2022"/>
  </r>
  <r>
    <s v="JEP-197"/>
    <n v="218"/>
    <s v="JEP-197-2022"/>
    <s v="JEP-CSPO-197-2022"/>
    <s v="Clara Torres"/>
    <s v="14 de enero de 2022"/>
    <s v="Ester Yolima Bedoya Jaramillo"/>
    <m/>
    <m/>
    <x v="1"/>
    <s v="1. Prestación de servicios"/>
    <n v="1020412134"/>
    <n v="0"/>
    <x v="1"/>
    <s v="NA"/>
    <s v="Prestar servicios profesionales para apoyar al Departamento de Atención a Víctimas en la región de Urabá Antioqueño y Urabá Chcoano,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2641767"/>
    <s v="N/A"/>
    <s v="N/A"/>
    <n v="7228143"/>
    <n v="54322"/>
    <n v="44822"/>
    <n v="2018011001091"/>
    <d v="2022-01-20T00:00:00"/>
    <d v="2022-01-21T00:00:00"/>
    <s v="N/A"/>
    <s v="N/A"/>
    <s v="N/A"/>
    <s v="N/A"/>
    <n v="0"/>
    <s v="N/A"/>
    <n v="0"/>
    <s v="N/A"/>
    <n v="0"/>
    <s v="N/A"/>
    <n v="0"/>
    <n v="82641767"/>
    <s v="NO"/>
    <s v="N/A"/>
    <s v="N/A"/>
    <s v="N/A"/>
    <s v="N/A"/>
    <d v="2022-12-31T00:00:00"/>
    <d v="2022-12-31T00:00:00"/>
    <s v="NO"/>
    <s v="Apartadó con desplazamiento en la región de Urabá Antioqueño y Urabá Chocoano"/>
    <s v="Cumplimiento "/>
    <s v="65-47-101006615"/>
    <n v="0"/>
    <s v="Seguros del Estado"/>
    <d v="2022-01-21T00:00:00"/>
    <s v="20-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7%2D2022%2Epdf&amp;parent=%2Fpersonal%2Fcarlos%5Ftorres%5Fjep%5Fgov%5Fco%2FDocuments%2FDocumentos%2FContractual%2FContractual%20%2D%20Onedrive%2FValidaci%C3%B3n%20p%C3%B3lizas%20CPS%2F%2EVERIFICACI%C3%93N%20DE%20P%C3%93LIZAS%20CONTRATOS%202022"/>
    <s v="N/A"/>
    <x v="1"/>
    <s v="Ingreso"/>
    <s v="N/A"/>
    <s v="CIENCIAS SOCIALES "/>
    <s v="N/A"/>
    <s v="FEMENINO"/>
    <s v="PND"/>
    <s v="https://community.secop.gov.co/Public/Tendering/OpportunityDetail/Index?noticeUID=CO1.NTC.2603139&amp;isFromPublicArea=True&amp;isModal=False"/>
    <x v="1"/>
    <n v="2022"/>
  </r>
  <r>
    <s v="JEP-198"/>
    <n v="508"/>
    <s v="JEP-198-2022"/>
    <s v="JEP-CSPO-198-2022"/>
    <s v="Jairo Cuellar"/>
    <s v="14 de enero de 2022"/>
    <s v="Carol Andrea Puentes Tangarife"/>
    <m/>
    <m/>
    <x v="1"/>
    <s v="1. Prestación de servicios"/>
    <n v="1152201545"/>
    <n v="8"/>
    <x v="1"/>
    <s v="NA"/>
    <s v="Prestar servicios profesionales para apoyar técnicamente al Grupo de Análisis, Contexto y Estadística, de acuerdo a los lineamientos impartidos desde el alistamiento para la consolidación de la información a fin de construir el contexto nacional del conflicto armado y la identificación de los fenomenos delincuenciales ocurridos durante y con ocasión del mismo, a fin de facilitar la capacidad investigativa de la UIA."/>
    <m/>
    <s v="Harvey Danilo Suarez Morales"/>
    <s v="Secretaría Ejecutiva"/>
    <s v="Unidad de Investigación y Acusación"/>
    <s v="Unidad de Investigación y Acusación"/>
    <s v="Luz Helena Morales Garay"/>
    <x v="20"/>
    <s v="N/A"/>
    <s v="N/A"/>
    <s v="N/A"/>
    <s v="Inversión"/>
    <n v="43368840"/>
    <s v="N/A"/>
    <s v="N/A"/>
    <s v="$3.614.070"/>
    <n v="29922"/>
    <n v="51722"/>
    <s v="2018011001091_x0009_"/>
    <d v="2022-01-22T00:00:00"/>
    <d v="2022-01-28T00:00:00"/>
    <s v="N/A"/>
    <s v="N/A"/>
    <s v="N/A"/>
    <s v="N/A"/>
    <n v="0"/>
    <s v="N/A"/>
    <n v="0"/>
    <s v="N/A"/>
    <n v="0"/>
    <s v="N/A"/>
    <n v="0"/>
    <n v="43368840"/>
    <s v="NO"/>
    <s v="N/A"/>
    <s v="N/A"/>
    <s v="N/A"/>
    <s v="N/A"/>
    <d v="2022-12-31T00:00:00"/>
    <d v="2022-12-31T00:00:00"/>
    <s v="NO"/>
    <s v="Bogotá D.C "/>
    <s v="Cumplimiento "/>
    <s v="_x0009_15-45-101138228"/>
    <n v="0"/>
    <s v="Seguros del Estado"/>
    <d v="2022-01-25T00:00:00"/>
    <s v="22-01-2022 - 30-06-2023"/>
    <s v="C:\Users\andres.prietom\JEP Colombia\Carlos Giovanni Torres Peñaranda - Contractual - Onedrive\Validación pólizas CPS\.VERIFICACIÓN DE PÓLIZAS CONTRATOS 2022\Verificación póliza Contrato  JEP-198-2022.pdf"/>
    <s v="N/A"/>
    <x v="1"/>
    <s v="Ingreso"/>
    <s v="N/A"/>
    <s v="DERECHO"/>
    <s v="N/A"/>
    <s v="FEMENINO"/>
    <s v="PND"/>
    <s v="https://community.secop.gov.co/Public/Tendering/OpportunityDetail/Index?noticeUID=CO1.NTC.2627078&amp;isFromPublicArea=True&amp;isModal=False"/>
    <x v="1"/>
    <n v="2022"/>
  </r>
  <r>
    <s v="JEP-199"/>
    <n v="385"/>
    <s v="JEP-199-2022"/>
    <s v="JEP-CSPO-199-2022"/>
    <s v="Jairo Cuellar"/>
    <s v="12 de enero de 2022"/>
    <s v="Carlos Javier Moncayo Valencia"/>
    <m/>
    <m/>
    <x v="1"/>
    <s v="1. Prestación de servicios"/>
    <n v="98385759"/>
    <n v="1"/>
    <x v="1"/>
    <s v="NA"/>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x v="10"/>
    <s v="N/A"/>
    <s v="N/A"/>
    <s v="N/A"/>
    <s v="Inversión"/>
    <n v="84810209"/>
    <s v="N/A"/>
    <s v="N/A"/>
    <n v="7228143"/>
    <n v="47022"/>
    <n v="63922"/>
    <n v="2018011001091"/>
    <d v="2022-01-25T00:00:00"/>
    <d v="2022-01-28T00:00:00"/>
    <s v="N/A"/>
    <s v="N/A"/>
    <s v="N/A"/>
    <s v="N/A"/>
    <n v="0"/>
    <s v="N/A"/>
    <n v="0"/>
    <s v="N/A"/>
    <n v="0"/>
    <s v="N/A"/>
    <n v="0"/>
    <n v="84810209"/>
    <s v="NO"/>
    <s v="N/A"/>
    <s v="N/A"/>
    <s v="N/A"/>
    <s v="N/A"/>
    <d v="2022-12-31T00:00:00"/>
    <d v="2022-12-31T00:00:00"/>
    <s v="NO"/>
    <s v="Putumayo"/>
    <s v="Cumplimiento"/>
    <s v="41-45-101075637"/>
    <n v="0"/>
    <s v="Seguros del Estado"/>
    <d v="2022-01-27T00:00:00"/>
    <s v="25-01-2022 - 30-06-2023"/>
    <s v="C:\Users\andres.prietom\JEP Colombia\Carlos Giovanni Torres Peñaranda - Contractual - Onedrive\Validación pólizas CPS\.VERIFICACIÓN DE PÓLIZAS CONTRATOS 2022\Verificación póliza Contrato  JEP-199-2022.pdf"/>
    <s v="N/A"/>
    <x v="1"/>
    <s v="Ingreso"/>
    <s v="N/A"/>
    <s v="DERECHO"/>
    <s v="N/A"/>
    <s v="MASCULINO"/>
    <s v="PND"/>
    <s v="https://community.secop.gov.co/Public/Tendering/OpportunityDetail/Index?noticeUID=CO1.NTC.2631836&amp;isFromPublicArea=True&amp;isModal=False"/>
    <x v="1"/>
    <n v="2022"/>
  </r>
  <r>
    <s v="JEP-200"/>
    <n v="338"/>
    <s v="JEP-200-2022"/>
    <s v="JEP-CSPO-200-2022"/>
    <s v="Jairo Cuellar"/>
    <s v="13 de enero de 2022"/>
    <s v="Andres Eduardo Charry Angarita"/>
    <m/>
    <m/>
    <x v="1"/>
    <s v="1. Prestación de servicios"/>
    <n v="11225969"/>
    <n v="8"/>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x v="10"/>
    <s v="N/A"/>
    <s v="N/A"/>
    <s v="N/A"/>
    <s v="Inversión"/>
    <n v="84810209"/>
    <s v="N/A"/>
    <s v="N/A"/>
    <s v="$7.228.143"/>
    <n v="39622"/>
    <n v="51322"/>
    <s v="2018011001091_x0009_"/>
    <d v="2022-01-21T00:00:00"/>
    <d v="2022-01-24T00:00:00"/>
    <s v="N/A"/>
    <s v="N/A"/>
    <s v="N/A"/>
    <s v="N/A"/>
    <n v="0"/>
    <s v="N/A"/>
    <n v="0"/>
    <s v="N/A"/>
    <n v="0"/>
    <s v="N/A"/>
    <n v="0"/>
    <n v="84810209"/>
    <s v="NO"/>
    <s v="N/A"/>
    <s v="N/A"/>
    <s v="N/A"/>
    <s v="N/A"/>
    <d v="2022-12-31T00:00:00"/>
    <d v="2022-12-31T00:00:00"/>
    <s v="NO"/>
    <s v="Antioquia_x000a_"/>
    <s v="Cumplimiento"/>
    <s v="21-47-101016621"/>
    <n v="0"/>
    <s v="Seguros del Estado"/>
    <d v="2022-01-24T00:00:00"/>
    <s v="19-01-2022 - 05-01-2023"/>
    <s v="https://jepcolombia-my.sharepoint.com/personal/carlos_torres_jep_gov_co/_layouts/15/onedrive.aspx?ct=1643207861196&amp;or=OWA%2DNT&amp;cid=f62c3057%2D4325%2Da3b8%2De9d3%2De5cdeb2a2c86&amp;id=%2Fpersonal%2Fcarlos%5Ftorres%5Fjep%5Fgov%5Fco%2FDocuments%2FDocumentos%2FContractual%2FContractual%20%2D%20Onedrive%2FValidaci%C3%B3n%20p%C3%B3lizas%20CPS%2F%2EVERIFICACI%C3%93N%20DE%20P%C3%93LIZAS%20CONTRATOS%202022%2FVerificaci%C3%B3n%20p%C3%B3liza%20contrato%20JEP%2D242%2D2022%2Epdf&amp;parent=%2Fpersonal%2Fcarlos%5Ftorres%5Fjep%5Fgov%5Fco%2FDocuments%2FDocumentos%2FContractual%2FContractual%20%2D%20Onedrive%2FValidaci%C3%B3n%20p%C3%B3lizas%20CPS%2F%2EVERIFICACI%C3%93N%20DE%20P%C3%93LIZAS%20CONTRATOS%202022"/>
    <s v="N/A"/>
    <x v="1"/>
    <s v="Ingreso"/>
    <s v="N/A"/>
    <s v="PSICOLOGÍA "/>
    <s v="N/A"/>
    <s v="MASCULINO"/>
    <s v="PND"/>
    <s v="https://community.secop.gov.co/Public/Tendering/OpportunityDetail/Index?noticeUID=CO1.NTC.2637269&amp;isFromPublicArea=True&amp;isModal=False"/>
    <x v="1"/>
    <n v="2022"/>
  </r>
  <r>
    <s v="JEP-201"/>
    <n v="39"/>
    <s v="JEP-201-2022"/>
    <s v="JEP-CSPO-201-2022"/>
    <s v="Vanessa Jiménez "/>
    <d v="2022-01-14T00:00:00"/>
    <s v="Caludia Marcela Pinzon Martinez"/>
    <m/>
    <m/>
    <x v="1"/>
    <s v="1. Prestación de servicios"/>
    <n v="53077880"/>
    <n v="9"/>
    <x v="1"/>
    <s v="NA"/>
    <s v="Prestar servicios profesionales para apoyar y acompañar a la Subdirección de Control Interno en la ejecución del plan anual de auditoria en el marco del Sistema del Control Interno Contable, de acuerdo con la normatividad legal vigente."/>
    <m/>
    <s v="Harvey Danilo Suarez Morales"/>
    <s v="Secretaría Ejecutiva"/>
    <s v="Secretaría Ejecutiva"/>
    <s v="Subdirección de Control Interno"/>
    <s v="María Omaira Álvarez Iriarte"/>
    <x v="4"/>
    <s v="N/A"/>
    <s v="N/A"/>
    <s v="N/A"/>
    <s v="Inversión"/>
    <n v="41200413"/>
    <s v="N/A"/>
    <s v="N/A"/>
    <n v="7228143"/>
    <n v="37422"/>
    <n v="39922"/>
    <n v="2018011001175"/>
    <d v="2022-01-19T00:00:00"/>
    <d v="2022-01-20T00:00:00"/>
    <s v="N/A"/>
    <s v="N/A"/>
    <s v="N/A"/>
    <s v="N/A"/>
    <n v="0"/>
    <s v="N/A"/>
    <n v="0"/>
    <s v="N/A"/>
    <n v="0"/>
    <s v="N/A"/>
    <n v="0"/>
    <n v="41200413"/>
    <s v="NO"/>
    <s v="N/A"/>
    <s v="N/A"/>
    <s v="N/A"/>
    <s v="N/A"/>
    <d v="2022-06-30T00:00:00"/>
    <d v="2022-06-30T00:00:00"/>
    <s v="NO"/>
    <s v="Bogotá D.C"/>
    <s v="Cumplimiento"/>
    <s v="14-47-101014120"/>
    <n v="0"/>
    <s v="Seguros del Estado"/>
    <d v="2022-01-19T00:00:00"/>
    <s v="19-01-2022 - 05-01-2023"/>
    <s v="https://jepcolombia-my.sharepoint.com/personal/carlos_torres_jep_gov_co/Documents/Documentos/Contractual/Contractual%20-%20Onedrive/Validaci%C3%B3n%20p%C3%B3lizas%20CPS/.VERIFICACI%C3%93N%20DE%20P%C3%93LIZAS%20CONTRATOS%202022/Verificaci%C3%B3n%20p%C3%B3liza%20contrato%20JEP%20201%202022.PNG"/>
    <s v="N/A"/>
    <x v="0"/>
    <s v="Ingreso"/>
    <s v="N/A"/>
    <s v="CONTADURÍA PÚBLICA"/>
    <s v="N/A"/>
    <s v="FEMENINO"/>
    <s v="PND"/>
    <s v="https://community.secop.gov.co/Public/Tendering/OpportunityDetail/Index?noticeUID=CO1.NTC.2584387&amp;isFromPublicArea=True&amp;isModal=False"/>
    <x v="1"/>
    <n v="2022"/>
  </r>
  <r>
    <s v="JEP-202"/>
    <s v="N/A"/>
    <s v="JEP-202-2022"/>
    <s v="JEP-CSPO-202-2022"/>
    <s v="Ángela Esquivel "/>
    <d v="2022-01-14T00:00:00"/>
    <s v="CANCELADO"/>
    <m/>
    <m/>
    <x v="1"/>
    <s v="1. Prestación de servicios"/>
    <s v="CANCELADO"/>
    <s v="N/A"/>
    <x v="1"/>
    <s v="NA"/>
    <s v="CANCELADO"/>
    <m/>
    <s v="Cancelado"/>
    <s v="Cancelado"/>
    <s v="Cancelado"/>
    <s v="Cancelado"/>
    <s v="N/A"/>
    <x v="21"/>
    <s v="N/A"/>
    <s v="N/A"/>
    <s v="N/A"/>
    <s v="Cancelado"/>
    <s v="Cancelado"/>
    <s v="N/A"/>
    <s v="N/A"/>
    <s v="N/A"/>
    <s v="N/A"/>
    <s v="N/A"/>
    <s v="N/A"/>
    <s v="N/A"/>
    <s v="N/A"/>
    <s v="N/A"/>
    <s v="N/A"/>
    <s v="N/A"/>
    <s v="N/A"/>
    <n v="0"/>
    <s v="N/A"/>
    <n v="0"/>
    <s v="N/A"/>
    <n v="0"/>
    <s v="N/A"/>
    <s v="N/A"/>
    <s v="Cancelado"/>
    <s v="NO"/>
    <s v="N/A"/>
    <s v="N/A"/>
    <s v="N/A"/>
    <s v="N/A"/>
    <s v="N/A"/>
    <s v="N/A"/>
    <s v="NO"/>
    <s v="N/A"/>
    <s v="N/A"/>
    <s v="N/A"/>
    <s v="N/A"/>
    <s v="N/A"/>
    <s v="N/A"/>
    <s v="N/A"/>
    <s v="N/A"/>
    <s v="CANCEADO"/>
    <x v="2"/>
    <s v="Ninguna"/>
    <m/>
    <s v="N/A"/>
    <s v="N/A"/>
    <s v="N/A"/>
    <s v="N/A"/>
    <s v="N/A"/>
    <x v="2"/>
    <e v="#VALUE!"/>
  </r>
  <r>
    <s v="JEP-203"/>
    <n v="182"/>
    <s v="JEP-203-2022"/>
    <s v="JEP-CSPO-203-2022"/>
    <s v="Carlos Torres"/>
    <d v="2022-01-14T00:00:00"/>
    <s v="Viviana Paola Camargo Duarte"/>
    <m/>
    <m/>
    <x v="1"/>
    <s v="1. Prestación de servicios"/>
    <n v="37577241"/>
    <n v="1"/>
    <x v="1"/>
    <s v="NA"/>
    <s v="Prestar servicios profesionales para apoyar al Departamento de Atención a Víctimas en la región de Santander, Norte de Santander y región que conforma el Magdalena Medio,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2641767"/>
    <s v="N/A"/>
    <s v="N/A"/>
    <n v="7228143"/>
    <n v="51622"/>
    <n v="47822"/>
    <n v="2018011001091"/>
    <d v="2022-01-21T00:00:00"/>
    <d v="2022-01-26T00:00:00"/>
    <s v="N/A"/>
    <s v="N/A"/>
    <s v="N/A"/>
    <s v="N/A"/>
    <n v="0"/>
    <s v="N/A"/>
    <n v="0"/>
    <s v="N/A"/>
    <n v="0"/>
    <s v="N/A"/>
    <n v="0"/>
    <n v="82641767"/>
    <s v="NO"/>
    <s v="N/A"/>
    <s v="N/A"/>
    <s v="N/A"/>
    <s v="N/A"/>
    <d v="2022-12-31T00:00:00"/>
    <d v="2022-12-31T00:00:00"/>
    <s v="NO"/>
    <s v=" Barrancabermeja con_x000a_desplazamiento en la región de Santander, Norte de Santander y región que conforma el_x000a_Magdalena Medio"/>
    <s v="Cumplimiento"/>
    <s v="56-45-101000994"/>
    <n v="2"/>
    <s v="Seguros del Estado"/>
    <d v="2022-01-24T00:00:00"/>
    <s v="21-01-2022 - 03-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3%2D2022%2Epdf&amp;parent=%2Fpersonal%2Fcarlos%5Ftorres%5Fjep%5Fgov%5Fco%2FDocuments%2FDocumentos%2FContractual%2FContractual%20%2D%20Onedrive%2FValidaci%C3%B3n%20p%C3%B3lizas%20CPS%2F%2EVERIFICACI%C3%93N%20DE%20P%C3%93LIZAS%20CONTRATOS%202022"/>
    <s v="N/A"/>
    <x v="1"/>
    <s v="Ingreso"/>
    <s v="N/A"/>
    <s v="PSICOLOGÍA "/>
    <s v="N/A"/>
    <s v="FEMENINO"/>
    <s v="PND"/>
    <s v="https://community.secop.gov.co/Public/Tendering/OpportunityDetail/Index?noticeUID=CO1.NTC.2599030&amp;isFromPublicArea=True&amp;isModal=False"/>
    <x v="1"/>
    <n v="2022"/>
  </r>
  <r>
    <s v="JEP-204"/>
    <n v="184"/>
    <s v="JEP-204-2022"/>
    <s v="JEP-CSPO-204-2022"/>
    <s v="Carlos Torres"/>
    <d v="2022-01-14T00:00:00"/>
    <s v="Fabiola Morales Murcia"/>
    <m/>
    <m/>
    <x v="1"/>
    <s v="1. Prestación de servicios"/>
    <n v="51843728"/>
    <n v="6"/>
    <x v="1"/>
    <s v="NA"/>
    <s v="Prestar servicios profesionales para apoyar al Departamento de Atención a Víctimas en la región de Caquetá, Huila, Putumayo y Tolima,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2641767"/>
    <s v="N/A"/>
    <s v="N/A"/>
    <s v="$7.228.143"/>
    <n v="51722"/>
    <n v="47922"/>
    <s v="2018011001091_x0009_"/>
    <d v="2022-01-21T00:00:00"/>
    <d v="2022-01-24T00:00:00"/>
    <s v="N/A"/>
    <s v="N/A"/>
    <s v="N/A"/>
    <s v="N/A"/>
    <n v="0"/>
    <s v="N/A"/>
    <n v="0"/>
    <s v="N/A"/>
    <n v="0"/>
    <s v="N/A"/>
    <n v="0"/>
    <n v="82641767"/>
    <s v="NO"/>
    <s v="N/A"/>
    <s v="N/A"/>
    <s v="N/A"/>
    <s v="N/A"/>
    <d v="2022-12-31T00:00:00"/>
    <d v="2022-12-31T00:00:00"/>
    <s v="NO"/>
    <s v="Florencia con_x000a_desplazamiento en la región de Caquetá, Huila, Putumayo y Tolima"/>
    <s v="Cumplimiento "/>
    <s v="33-47-101008164"/>
    <n v="0"/>
    <s v="Seguros del Estado"/>
    <d v="2022-01-21T00:00:00"/>
    <s v="21-01-2022 - 04-07-2023"/>
    <s v="https://jepcolombia-my.sharepoint.com/personal/carlos_torres_jep_gov_co/_layouts/15/onedrive.aspx?q=204&amp;searchScope=folder&amp;id=%2Fpersonal%2Fcarlos%5Ftorres%5Fjep%5Fgov%5Fco%2FDocuments%2FDocumentos%2FContractual%2FContractual%20%2D%20Onedrive%2FValidaci%C3%B3n%20p%C3%B3lizas%20CPS%2F%2EVERIFICACI%C3%93N%20DE%20P%C3%93LIZAS%20CONTRATOS%202022%2FVerificacio%CC%81n%20po%CC%81liza%20contrato%20JEP%2D204%2D2022%2Epdf&amp;parent=%2Fpersonal%2Fcarlos%5Ftorres%5Fjep%5Fgov%5Fco%2FDocuments%2FDocumentos%2FContractual%2FContractual%20%2D%20Onedrive%2FValidaci%C3%B3n%20p%C3%B3lizas%20CPS%2F%2EVERIFICACI%C3%93N%20DE%20P%C3%93LIZAS%20CONTRATOS%202022&amp;parentview=7"/>
    <s v="N/A"/>
    <x v="1"/>
    <s v="Ingreso"/>
    <s v="N/A"/>
    <s v="PSICOLOGÍA SOCIAL COMUNITARIA "/>
    <s v="N/A"/>
    <s v="FEMENINO"/>
    <s v="PND"/>
    <s v="https://community.secop.gov.co/Public/Tendering/OpportunityDetail/Index?noticeUID=CO1.NTC.2599934&amp;isFromPublicArea=True&amp;isModal=False"/>
    <x v="1"/>
    <n v="2022"/>
  </r>
  <r>
    <s v="JEP-205"/>
    <n v="187"/>
    <s v="JEP-205-2022"/>
    <s v="JEP-CSPO-205-2022"/>
    <s v="Carlos Torres"/>
    <d v="2022-01-14T00:00:00"/>
    <s v="Sofi Paola Malfitano Cordoba"/>
    <m/>
    <m/>
    <x v="1"/>
    <s v="1. Prestación de servicios"/>
    <n v="35895987"/>
    <n v="1"/>
    <x v="1"/>
    <s v="NA"/>
    <s v="Prestar servicios profesionales para apoyar al Departamento de Atención a Víctimas en la región de Chocó, Urabá Chocoano y Antioqueño,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2641767"/>
    <s v="N/A"/>
    <s v="N/A"/>
    <n v="7228143"/>
    <n v="51922"/>
    <n v="48522"/>
    <n v="2018011001091"/>
    <d v="2022-01-22T00:00:00"/>
    <d v="2022-01-24T00:00:00"/>
    <s v="N/A"/>
    <s v="N/A"/>
    <s v="N/A"/>
    <s v="N/A"/>
    <n v="0"/>
    <s v="N/A"/>
    <n v="0"/>
    <s v="N/A"/>
    <n v="0"/>
    <s v="N/A"/>
    <n v="0"/>
    <n v="82641767"/>
    <s v="NO"/>
    <s v="N/A"/>
    <s v="N/A"/>
    <s v="N/A"/>
    <s v="N/A"/>
    <d v="2022-12-31T00:00:00"/>
    <d v="2022-12-31T00:00:00"/>
    <s v="NO"/>
    <s v="Quibdó con_x000a_desplazamiento en la región de Chocó, Urabá Chocoano y Antioqueño"/>
    <s v="Cumplimiento"/>
    <s v="65-45-101073191"/>
    <n v="0"/>
    <s v="Seguros del Estado"/>
    <d v="2022-01-22T00:00:00"/>
    <s v="22-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5%2D2022%2Epdf&amp;parent=%2Fpersonal%2Fcarlos%5Ftorres%5Fjep%5Fgov%5Fco%2FDocuments%2FDocumentos%2FContractual%2FContractual%20%2D%20Onedrive%2FValidaci%C3%B3n%20p%C3%B3lizas%20CPS%2F%2EVERIFICACI%C3%93N%20DE%20P%C3%93LIZAS%20CONTRATOS%202022"/>
    <s v="N/A"/>
    <x v="1"/>
    <s v="Ingreso"/>
    <s v="N/A"/>
    <s v="PSICOLOGÍA "/>
    <s v="N/A"/>
    <s v="FEMENINO"/>
    <s v="PND"/>
    <s v="https://community.secop.gov.co/Public/Tendering/OpportunityDetail/Index?noticeUID=CO1.NTC.2603424&amp;isFromPublicArea=True&amp;isModal=False"/>
    <x v="1"/>
    <n v="2022"/>
  </r>
  <r>
    <s v="JEP-206"/>
    <n v="191"/>
    <s v="JEP-206-2022"/>
    <s v="JEP-CSPO-206-2022"/>
    <s v="Carlos Torres"/>
    <d v="2022-01-14T00:00:00"/>
    <s v="Angelica Maria Camacho Pinto"/>
    <m/>
    <m/>
    <x v="1"/>
    <s v="1. Prestación de servicios"/>
    <n v="37293616"/>
    <n v="8"/>
    <x v="1"/>
    <s v="NA"/>
    <s v="Prestar servicios profesionales para apoyar al Departamento de Atención a Víctimas en la región de Norte de Santander, Santander y región que conforma el Magdalena Medio,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2641767"/>
    <s v="N/A"/>
    <s v="N/A"/>
    <s v="$7.228.143"/>
    <n v="52122"/>
    <n v="48022"/>
    <s v="2018011001091_x0009_"/>
    <d v="2022-01-21T00:00:00"/>
    <d v="2022-01-24T00:00:00"/>
    <s v="N/A"/>
    <s v="N/A"/>
    <s v="N/A"/>
    <s v="N/A"/>
    <n v="0"/>
    <s v="N/A"/>
    <n v="0"/>
    <s v="N/A"/>
    <n v="0"/>
    <s v="N/A"/>
    <n v="0"/>
    <n v="82641767"/>
    <s v="NO"/>
    <s v="N/A"/>
    <s v="N/A"/>
    <s v="N/A"/>
    <s v="N/A"/>
    <d v="2022-12-31T00:00:00"/>
    <d v="2022-12-31T00:00:00"/>
    <s v="NO"/>
    <s v="Cúcuta con_x000a_desplazamiento en la región de Norte de Santander, Santander y región que conforma el_x000a_Magdalena"/>
    <s v="Cumplimiento "/>
    <s v="475-47-994000051833"/>
    <n v="0"/>
    <s v="Aseguradora Solidaria"/>
    <d v="2022-01-21T00:00:00"/>
    <s v="21-01-2022 - 01-07-2023"/>
    <s v="https://jepcolombia-my.sharepoint.com/personal/carlos_torres_jep_gov_co/_layouts/15/onedrive.aspx?q=206&amp;searchScope=folder&amp;id=%2Fpersonal%2Fcarlos%5Ftorres%5Fjep%5Fgov%5Fco%2FDocuments%2FDocumentos%2FContractual%2FContractual%20%2D%20Onedrive%2FValidaci%C3%B3n%20p%C3%B3lizas%20CPS%2F%2EVERIFICACI%C3%93N%20DE%20P%C3%93LIZAS%20CONTRATOS%202022%2FVerificacio%CC%81n%20po%CC%81liza%20contrato%20JEP%2D206%2D2022%2Epdf&amp;parent=%2Fpersonal%2Fcarlos%5Ftorres%5Fjep%5Fgov%5Fco%2FDocuments%2FDocumentos%2FContractual%2FContractual%20%2D%20Onedrive%2FValidaci%C3%B3n%20p%C3%B3lizas%20CPS%2F%2EVERIFICACI%C3%93N%20DE%20P%C3%93LIZAS%20CONTRATOS%202022&amp;parentview=7"/>
    <s v="N/A"/>
    <x v="1"/>
    <s v="Ingreso"/>
    <s v="N/A"/>
    <s v="PSICOLOGÍA"/>
    <s v="N/A"/>
    <s v="FEMENINO"/>
    <s v="angelica.camacho@jep.gov.co"/>
    <s v="https://community.secop.gov.co/Public/Tendering/OpportunityDetail/Index?noticeUID=CO1.NTC.2605153&amp;isFromPublicArea=True&amp;isModal=False"/>
    <x v="1"/>
    <n v="2022"/>
  </r>
  <r>
    <s v="JEP-207"/>
    <n v="189"/>
    <s v="JEP-207-2022"/>
    <s v="JEP-CSPO-207-2022"/>
    <s v="Carlos Torres"/>
    <d v="2022-01-14T00:00:00"/>
    <s v="Maria del Pilar Orjuela Trujillo"/>
    <m/>
    <m/>
    <x v="1"/>
    <s v="1. Prestación de servicios"/>
    <n v="52538435"/>
    <n v="1"/>
    <x v="1"/>
    <s v="NA"/>
    <s v="Prestar servicios profesionales para apoyar al Departamento de Atención a Víctimas en la región de Tolima, Huila, Caquetá y Putumayo,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2641767"/>
    <s v="N/A"/>
    <s v="N/A"/>
    <n v="7228143"/>
    <n v="52022"/>
    <n v="50722"/>
    <n v="2018011001091"/>
    <d v="2022-01-23T00:00:00"/>
    <d v="2022-01-26T00:00:00"/>
    <s v="N/A"/>
    <s v="N/A"/>
    <s v="N/A"/>
    <s v="N/A"/>
    <n v="0"/>
    <s v="N/A"/>
    <n v="0"/>
    <s v="N/A"/>
    <n v="0"/>
    <s v="N/A"/>
    <n v="0"/>
    <n v="82641767"/>
    <s v="NO"/>
    <s v="N/A"/>
    <s v="N/A"/>
    <s v="N/A"/>
    <s v="N/A"/>
    <d v="2022-12-31T00:00:00"/>
    <d v="2022-12-31T00:00:00"/>
    <s v="NO"/>
    <s v="Ibagué con desplazamiento_x000a_en la región de Tolima, Huila, Caquetá y Putumayo"/>
    <s v="Cumplimiento"/>
    <s v="380-47-994000123812"/>
    <n v="0"/>
    <s v="Aseguradora Solidaria"/>
    <d v="2022-01-25T00:00:00"/>
    <s v="23/01/2022 - 03-07-2023"/>
    <s v="https://jepcolombia-my.sharepoint.com/personal/carlos_torres_jep_gov_co/_layouts/15/onedrive.aspx?q=207&amp;searchScope=folder&amp;id=%2Fpersonal%2Fcarlos%5Ftorres%5Fjep%5Fgov%5Fco%2FDocuments%2FDocumentos%2FContractual%2FContractual%20%2D%20Onedrive%2FValidaci%C3%B3n%20p%C3%B3lizas%20CPS%2F%2EVERIFICACI%C3%93N%20DE%20P%C3%93LIZAS%20CONTRATOS%202022%2FVerificacio%CC%81n%20po%CC%81liza%20contrato%20JEP%2D207%2D2022%2Epdf&amp;parent=%2Fpersonal%2Fcarlos%5Ftorres%5Fjep%5Fgov%5Fco%2FDocuments%2FDocumentos%2FContractual%2FContractual%20%2D%20Onedrive%2FValidaci%C3%B3n%20p%C3%B3lizas%20CPS%2F%2EVERIFICACI%C3%93N%20DE%20P%C3%93LIZAS%20CONTRATOS%202022&amp;parentview=7"/>
    <s v="N/A"/>
    <x v="1"/>
    <s v="Ingreso"/>
    <s v="N/A"/>
    <s v="CIENCIAS POLÍTICAS"/>
    <s v="N/A"/>
    <s v="FEMENINO"/>
    <s v="PND"/>
    <s v="https://community.secop.gov.co/Public/Tendering/OpportunityDetail/Index?noticeUID=CO1.NTC.2629478&amp;isFromPublicArea=True&amp;isModal=False"/>
    <x v="1"/>
    <n v="2022"/>
  </r>
  <r>
    <s v="JEP-208"/>
    <n v="195"/>
    <s v="JEP-208-2022"/>
    <s v="JEP-CSPO-208-2022"/>
    <s v="Carlos Torres"/>
    <d v="2022-01-14T00:00:00"/>
    <s v="Marglevis Arguelles Galvis"/>
    <m/>
    <m/>
    <x v="1"/>
    <s v="1. Prestación de servicios"/>
    <n v="39301978"/>
    <n v="1"/>
    <x v="1"/>
    <s v="NA"/>
    <s v="Prestar servicios profesionales para apoyar al Departamento de Atención a Víctimas en la región de Urabá Antioqueño y Urabá Chocoano, para adelantar acciones de difusión, acompañamiento y orientación psicosocial a las víctimas en instancias judiciales y no judiciales, atendiendo los enfoques étnico, diferencial y psicosocial."/>
    <m/>
    <s v="Harvey Danilo Suarez Morales"/>
    <s v="Secretaría Ejecutiva"/>
    <s v="Subsecretaría Ejecutiva "/>
    <s v="Departamento de Atención a Víctimas"/>
    <s v="Claudia Viviana Ferro Buitrago"/>
    <x v="7"/>
    <s v="N/A"/>
    <s v="N/A"/>
    <s v="N/A"/>
    <s v="Inversión"/>
    <n v="82641767"/>
    <s v="N/A"/>
    <s v="N/A"/>
    <s v="$7.228.143"/>
    <n v="52322"/>
    <n v="50822"/>
    <s v="2018011001091_x0009_"/>
    <d v="2022-01-23T00:00:00"/>
    <d v="2022-01-24T00:00:00"/>
    <s v="N/A"/>
    <s v="N/A"/>
    <s v="N/A"/>
    <s v="N/A"/>
    <n v="0"/>
    <s v="N/A"/>
    <n v="0"/>
    <s v="N/A"/>
    <n v="0"/>
    <s v="N/A"/>
    <n v="0"/>
    <n v="82641767"/>
    <s v="NO"/>
    <s v="N/A"/>
    <s v="N/A"/>
    <s v="N/A"/>
    <s v="N/A"/>
    <d v="2022-12-31T00:00:00"/>
    <d v="2022-12-31T00:00:00"/>
    <s v="NO"/>
    <s v="Apartadó con_x000a_desplazamiento en la región de Urabá Antioqueño y Urabá Chocoano"/>
    <s v="Cumplimiento"/>
    <s v="14-47-101014301"/>
    <n v="0"/>
    <s v="Seguros del Estado"/>
    <d v="2022-01-24T00:00:00"/>
    <s v="23-01-2022 - 30-06-2023"/>
    <s v="https://jepcolombia-my.sharepoint.com/personal/carlos_torres_jep_gov_co/_layouts/15/onedrive.aspx?q=208&amp;searchScope=folder&amp;id=%2Fpersonal%2Fcarlos%5Ftorres%5Fjep%5Fgov%5Fco%2FDocuments%2FDocumentos%2FContractual%2FContractual%20%2D%20Onedrive%2FValidaci%C3%B3n%20p%C3%B3lizas%20CPS%2F%2EVERIFICACI%C3%93N%20DE%20P%C3%93LIZAS%20CONTRATOS%202022%2FVerificacio%CC%81n%20po%CC%81liza%20contrato%20JEP%2D208%2D2022%2Epdf&amp;parent=%2Fpersonal%2Fcarlos%5Ftorres%5Fjep%5Fgov%5Fco%2FDocuments%2FDocumentos%2FContractual%2FContractual%20%2D%20Onedrive%2FValidaci%C3%B3n%20p%C3%B3lizas%20CPS%2F%2EVERIFICACI%C3%93N%20DE%20P%C3%93LIZAS%20CONTRATOS%202022&amp;parentview=7"/>
    <s v="N/A"/>
    <x v="1"/>
    <s v="Ingreso"/>
    <s v="N/A"/>
    <s v="CIENCIAS POLÍTICAS"/>
    <s v="N/A"/>
    <s v="FEMENINO"/>
    <s v="PND"/>
    <s v="https://community.secop.gov.co/Public/Tendering/OpportunityDetail/Index?noticeUID=CO1.NTC.2639767&amp;isFromPublicArea=True&amp;isModal=False"/>
    <x v="1"/>
    <n v="2022"/>
  </r>
  <r>
    <s v="JEP-209"/>
    <n v="196"/>
    <s v="JEP-209-2022"/>
    <s v="JEP-CSPO-209-2022"/>
    <s v="Carlos Torres"/>
    <d v="2022-01-14T00:00:00"/>
    <s v="Natalia Zambrano Fernandez"/>
    <m/>
    <m/>
    <x v="1"/>
    <s v="1. Prestación de servicios"/>
    <n v="1130603927"/>
    <n v="3"/>
    <x v="1"/>
    <s v="NA"/>
    <s v="Prestar servicios profesionales para apoyar al Departamento de Atención a Víctimas en la región de Valle del Cauca, Cauca y Nariño,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2641767"/>
    <s v="N/A"/>
    <s v="N/A"/>
    <n v="7228143"/>
    <n v="52422"/>
    <n v="50922"/>
    <n v="2018011001091"/>
    <d v="2022-01-23T00:00:00"/>
    <d v="2022-01-24T00:00:00"/>
    <s v="N/A"/>
    <s v="N/A"/>
    <s v="N/A"/>
    <s v="N/A"/>
    <n v="0"/>
    <s v="N/A"/>
    <n v="0"/>
    <s v="N/A"/>
    <n v="0"/>
    <s v="N/A"/>
    <n v="0"/>
    <n v="82641767"/>
    <s v="NO"/>
    <s v="N/A"/>
    <s v="N/A"/>
    <s v="N/A"/>
    <s v="N/A"/>
    <d v="2022-12-31T00:00:00"/>
    <d v="2022-12-31T00:00:00"/>
    <s v="NO"/>
    <s v="Cali con desplazamiento_x000a_en la región de Valle del Cauca, Cauca y Nariño"/>
    <s v="Cumplimiento"/>
    <s v="14-47-101014275"/>
    <n v="0"/>
    <s v="Seguros del Estado"/>
    <d v="2022-01-23T00:00:00"/>
    <s v="23-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9%2D2022%2Epdf&amp;parent=%2Fpersonal%2Fcarlos%5Ftorres%5Fjep%5Fgov%5Fco%2FDocuments%2FDocumentos%2FContractual%2FContractual%20%2D%20Onedrive%2FValidaci%C3%B3n%20p%C3%B3lizas%20CPS%2F%2EVERIFICACI%C3%93N%20DE%20P%C3%93LIZAS%20CONTRATOS%202022"/>
    <s v="N/A"/>
    <x v="1"/>
    <s v="Ingreso"/>
    <s v="N/A"/>
    <s v="PSICOLOGÍA "/>
    <s v="N/A"/>
    <s v="FEMENINO"/>
    <s v="PND"/>
    <s v="https://community.secop.gov.co/Public/Tendering/OpportunityDetail/Index?noticeUID=CO1.NTC.2642258&amp;isFromPublicArea=True&amp;isModal=False"/>
    <x v="1"/>
    <n v="2022"/>
  </r>
  <r>
    <s v="JEP-210"/>
    <n v="178"/>
    <s v="JEP-210-2022"/>
    <s v="JEP-CSPO-210-2022"/>
    <s v="Carlos Torres"/>
    <d v="2022-01-14T00:00:00"/>
    <s v="Diego Alexis Ibarra Piedrahita"/>
    <m/>
    <m/>
    <x v="1"/>
    <s v="1. Prestación de servicios"/>
    <n v="71788874"/>
    <n v="0"/>
    <x v="1"/>
    <s v="NA"/>
    <s v="Prestar servicios profesionales para apoyar al Departamento de Atención a Víctimas en la región de Antioquia,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2641767"/>
    <s v="N/A"/>
    <s v="N/A"/>
    <s v="$7.228.143"/>
    <n v="51522"/>
    <n v="51022"/>
    <s v="2018011001091_x0009_"/>
    <d v="2022-01-23T00:00:00"/>
    <d v="2022-01-24T00:00:00"/>
    <s v="N/A"/>
    <s v="N/A"/>
    <s v="N/A"/>
    <s v="N/A"/>
    <n v="0"/>
    <s v="N/A"/>
    <n v="0"/>
    <s v="N/A"/>
    <n v="0"/>
    <s v="N/A"/>
    <n v="0"/>
    <n v="82641767"/>
    <s v="NO"/>
    <s v="N/A"/>
    <s v="N/A"/>
    <s v="N/A"/>
    <s v="N/A"/>
    <d v="2022-12-31T00:00:00"/>
    <d v="2022-12-31T00:00:00"/>
    <s v="NO"/>
    <s v="Medellín con_x000a_desplazamiento en la región de Antioquia"/>
    <s v="Cumplimiento"/>
    <s v="21-47-101016612"/>
    <n v="0"/>
    <s v="Seguros del Estado "/>
    <d v="2022-01-24T00:00:00"/>
    <s v="23-01-2022 - 10-07-2023"/>
    <s v="https://jepcolombia-my.sharepoint.com/personal/carlos_torres_jep_gov_co/_layouts/15/onedrive.aspx?q=210&amp;searchScope=folder&amp;id=%2Fpersonal%2Fcarlos%5Ftorres%5Fjep%5Fgov%5Fco%2FDocuments%2FDocumentos%2FContractual%2FContractual%20%2D%20Onedrive%2FValidaci%C3%B3n%20p%C3%B3lizas%20CPS%2F%2EVERIFICACI%C3%93N%20DE%20P%C3%93LIZAS%20CONTRATOS%202022%2FVerificacio%CC%81n%20po%CC%81liza%20contrato%20JEP%2D210%2D2022%2Epdf&amp;parent=%2Fpersonal%2Fcarlos%5Ftorres%5Fjep%5Fgov%5Fco%2FDocuments%2FDocumentos%2FContractual%2FContractual%20%2D%20Onedrive%2FValidaci%C3%B3n%20p%C3%B3lizas%20CPS%2F%2EVERIFICACI%C3%93N%20DE%20P%C3%93LIZAS%20CONTRATOS%202022&amp;parentview=7"/>
    <s v="N/A"/>
    <x v="1"/>
    <s v="Ingreso"/>
    <s v="N/A"/>
    <s v="HISTORIA"/>
    <s v="N/A"/>
    <s v="MASCULINO"/>
    <s v="PND"/>
    <s v="https://community.secop.gov.co/Public/Tendering/OpportunityDetail/Index?noticeUID=CO1.NTC.2645587&amp;isFromPublicArea=True&amp;isModal=False"/>
    <x v="1"/>
    <n v="2022"/>
  </r>
  <r>
    <s v="JEP-211"/>
    <n v="186"/>
    <s v="JEP-211-2022"/>
    <s v="JEP-CSPO-211-2022"/>
    <s v="Carlos Torres"/>
    <d v="2022-01-14T00:00:00"/>
    <s v="Carlos Andres Otero Cardona"/>
    <m/>
    <m/>
    <x v="1"/>
    <s v="1. Prestación de servicios"/>
    <n v="91495390"/>
    <n v="2"/>
    <x v="1"/>
    <s v="NA"/>
    <s v="Prestar servicios profesionales para apoyar al Departamento de Atención a Víctimas en la región de Cauca, Valle del Cauca y Nariño,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2641767"/>
    <s v="N/A"/>
    <s v="N/A"/>
    <n v="7228143"/>
    <n v="51822"/>
    <n v="51122"/>
    <n v="2018011001091"/>
    <d v="2022-01-23T00:00:00"/>
    <d v="2022-01-24T00:00:00"/>
    <s v="N/A"/>
    <s v="N/A"/>
    <s v="N/A"/>
    <s v="N/A"/>
    <n v="0"/>
    <s v="N/A"/>
    <n v="0"/>
    <s v="N/A"/>
    <n v="0"/>
    <s v="N/A"/>
    <n v="0"/>
    <n v="82641767"/>
    <s v="NO"/>
    <s v="N/A"/>
    <s v="N/A"/>
    <s v="N/A"/>
    <s v="N/A"/>
    <d v="2022-12-31T00:00:00"/>
    <d v="2022-12-31T00:00:00"/>
    <s v="NO"/>
    <s v="Popayán con_x000a_desplazamiento en la región de Cauca, Valle del Cauca y Nariño"/>
    <s v="Cumplimiento "/>
    <s v="435 47 994000048210"/>
    <n v="0"/>
    <s v="Aseguradora Solidaria"/>
    <d v="2022-01-24T00:00:00"/>
    <s v="23-01-2022 - 30-06-2023"/>
    <s v="https://jepcolombia-my.sharepoint.com/personal/carlos_torres_jep_gov_co/_layouts/15/onedrive.aspx?q=211&amp;searchScope=folder&amp;id=%2Fpersonal%2Fcarlos%5Ftorres%5Fjep%5Fgov%5Fco%2FDocuments%2FDocumentos%2FContractual%2FContractual%20%2D%20Onedrive%2FValidaci%C3%B3n%20p%C3%B3lizas%20CPS%2F%2EVERIFICACI%C3%93N%20DE%20P%C3%93LIZAS%20CONTRATOS%202022%2FVerificacio%CC%81n%20po%CC%81liza%20contrato%20JEP%2D211%2D2022%2Epdf&amp;parent=%2Fpersonal%2Fcarlos%5Ftorres%5Fjep%5Fgov%5Fco%2FDocuments%2FDocumentos%2FContractual%2FContractual%20%2D%20Onedrive%2FValidaci%C3%B3n%20p%C3%B3lizas%20CPS%2F%2EVERIFICACI%C3%93N%20DE%20P%C3%93LIZAS%20CONTRATOS%202022&amp;parentview=7"/>
    <s v="N/A"/>
    <x v="1"/>
    <s v="Ingreso"/>
    <s v="N/A"/>
    <s v="PSICOLOGÍA "/>
    <s v="N/A"/>
    <s v="MASCULINO"/>
    <s v="PND"/>
    <s v="https://community.secop.gov.co/Public/Tendering/OpportunityDetail/Index?noticeUID=CO1.NTC.2649455&amp;isFromPublicArea=True&amp;isModal=False"/>
    <x v="1"/>
    <n v="2022"/>
  </r>
  <r>
    <s v="JEP-212"/>
    <n v="74"/>
    <s v="JEP-212-2022"/>
    <s v="JEP-CSPO-212-2022"/>
    <s v="Vanessa Jiménez "/>
    <d v="2022-01-14T00:00:00"/>
    <s v="Diana Liseth Vivas Pulido "/>
    <m/>
    <m/>
    <x v="1"/>
    <s v="1. Prestación de servicios"/>
    <n v="53051656"/>
    <n v="2"/>
    <x v="1"/>
    <s v="NA"/>
    <s v="Prestar servicios profesionales para apoyar y acompañar a la Subdirección de Fortalecimiento Institucional en la administración del Sistema de Gestión de calidad de la JEP."/>
    <m/>
    <s v="Harvey Danilo Suarez Morales"/>
    <s v="Secretaría Ejecutiva"/>
    <s v="Secretaría Ejecutiva"/>
    <s v="Subdirección de Fortalecimiento Institucional"/>
    <s v="Luz Amanda Granados Urrea_x0009_"/>
    <x v="24"/>
    <s v="N/A"/>
    <s v="N/A"/>
    <s v="N/A"/>
    <s v="Inversión"/>
    <n v="90640910"/>
    <s v="N/A"/>
    <s v="N/A"/>
    <s v="$8.240.084"/>
    <n v="49422"/>
    <n v="50422"/>
    <n v="2018011001175"/>
    <d v="2022-01-23T00:00:00"/>
    <d v="2022-01-27T00:00:00"/>
    <s v="Monica Viviana Marin Aguilar"/>
    <n v="67001394"/>
    <n v="5"/>
    <d v="2022-03-14T00:00:00"/>
    <n v="0"/>
    <s v="N/A"/>
    <n v="0"/>
    <s v="N/A"/>
    <n v="0"/>
    <s v="N/A"/>
    <n v="0"/>
    <n v="90640910"/>
    <s v="NO"/>
    <s v="N/A"/>
    <s v="N/A"/>
    <s v="N/A"/>
    <s v="N/A"/>
    <d v="2022-12-15T00:00:00"/>
    <d v="2022-12-15T00:00:00"/>
    <s v="NO"/>
    <s v="Bogotá D.C"/>
    <s v="Cumplimiento "/>
    <s v="_x0009_NB-100194835"/>
    <n v="0"/>
    <s v="Seguros Mundial"/>
    <d v="2022-01-25T00:00:00"/>
    <s v="23-01-2022 - 15-06-2023"/>
    <s v="C:\Users\andres.prietom\JEP Colombia\Carlos Giovanni Torres Peñaranda - Contractual - Onedrive\Validación pólizas CPS\.VERIFICACIÓN DE PÓLIZAS CONTRATOS 2022\Verificación póliza del contrato JEP 212 2022.PNG"/>
    <s v="en fecha 14/03/2022, se suscribe cesión del contrato"/>
    <x v="1"/>
    <s v="Cesión"/>
    <s v="N/A"/>
    <s v="INGENIERÍA INDUSTRIAL"/>
    <s v="N/A"/>
    <s v="FEMENINO"/>
    <s v="PND"/>
    <s v="https://community.secop.gov.co/Public/Tendering/OpportunityDetail/Index?noticeUID=CO1.NTC.2585904&amp;isFromPublicArea=True&amp;isModal=False"/>
    <x v="1"/>
    <n v="2022"/>
  </r>
  <r>
    <s v="JEP-213"/>
    <n v="283"/>
    <s v="JEP-213-2022"/>
    <s v="JEP-CSPO-213-2022"/>
    <s v="Ángela Esquivel "/>
    <d v="2022-01-13T00:00:00"/>
    <s v="Juan David Acosta Gonzalez"/>
    <m/>
    <m/>
    <x v="1"/>
    <s v="1. Prestación de servicios"/>
    <n v="1019036824"/>
    <n v="8"/>
    <x v="1"/>
    <s v="NA"/>
    <s v="Prestar servicios para apoyar y acompañar al Departamento de Gestión Territorial en la organización y sistematización de la información producida por la dependencia, teniendo en cuenta los enfoques diferenciales."/>
    <m/>
    <s v="Harvey Danilo Suarez Morales"/>
    <s v="Secretaría Ejecutiva"/>
    <s v="Subsecretaría Ejecutiva "/>
    <s v="Departamento de Gestión Territorial"/>
    <s v="Gloria Cala Navarro"/>
    <x v="13"/>
    <s v="N/A"/>
    <s v="N/A"/>
    <s v="N/A"/>
    <s v="Inversión"/>
    <n v="41561805"/>
    <s v="N/A"/>
    <s v="N/A"/>
    <n v="3614070"/>
    <n v="28522"/>
    <n v="46122"/>
    <n v="2018011001091"/>
    <d v="2022-01-20T00:00:00"/>
    <d v="2022-01-24T00:00:00"/>
    <s v="Rodrigo "/>
    <n v="1032437437"/>
    <n v="8"/>
    <d v="2022-09-29T00:00:00"/>
    <n v="0"/>
    <s v="N/A"/>
    <n v="0"/>
    <s v="N/A"/>
    <n v="0"/>
    <s v="N/A"/>
    <n v="0"/>
    <n v="41561805"/>
    <s v="NO"/>
    <s v="N/A"/>
    <s v="N/A"/>
    <s v="N/A"/>
    <s v="N/A"/>
    <d v="2022-12-31T00:00:00"/>
    <d v="2022-12-31T00:00:00"/>
    <s v="NO"/>
    <s v="Bogotá D.C"/>
    <s v="Cumplimiento "/>
    <s v="33-47-101008155"/>
    <n v="0"/>
    <s v="Seguros del Estado"/>
    <d v="2022-01-21T00:00:00"/>
    <s v="20-01-2022 - 30-06-2023"/>
    <s v="C:\Users\andres.prietom\JEP Colombia\Carlos Giovanni Torres Peñaranda - Contractual - Onedrive\Validación pólizas CPS\.VERIFICACIÓN DE PÓLIZAS CONTRATOS 2022\verificacion poliza contrato JEP-213-2022.pdf"/>
    <s v="En fehca del 26 de septiembre se encuentra en flujo de aprobación la cesión del CTO JEP-213-2022 Rodrigo Torrejano de DGT"/>
    <x v="1"/>
    <s v="Cesión"/>
    <s v="N/A"/>
    <s v="CIENCIAS POLÍTICAS"/>
    <s v="N/A"/>
    <s v="MASCULINO"/>
    <s v="PND"/>
    <s v="https://community.secop.gov.co/Public/Tendering/OpportunityDetail/Index?noticeUID=CO1.NTC.2588520&amp;isFromPublicArea=True&amp;isModal=False"/>
    <x v="1"/>
    <n v="2022"/>
  </r>
  <r>
    <s v="JEP-214"/>
    <n v="280"/>
    <s v="JEP-214-2022"/>
    <s v="JEP-CSPO-214-2022"/>
    <s v="Ángela Esquivel "/>
    <d v="2022-01-13T00:00:00"/>
    <s v="Jorge Enrique Gil Cepeda"/>
    <m/>
    <m/>
    <x v="1"/>
    <s v="1. Prestación de servicios"/>
    <s v="1.015.414.202_x000d_"/>
    <n v="4"/>
    <x v="1"/>
    <s v="NA"/>
    <s v="Prestar servicios profesionales especializados para apoyar y acompañar al  Departamento de Gestión Territorial en las labores de planeación, seguimiento y monitoreo relacionadas con el despliegue territorial que apoya la dependencia, en el marco de los lineamientos para la aplicación del enfoque territorial en la entidad, teniendo en cuenta los enfoques diferenciales."/>
    <m/>
    <s v="Harvey Danilo Suarez Morales"/>
    <s v="Secretaría Ejecutiva"/>
    <s v="Subsecretaría Ejecutiva "/>
    <s v="Departamento de Gestión Territorial"/>
    <s v="Gloria Cala Navarro"/>
    <x v="13"/>
    <s v="N/A"/>
    <s v="N/A"/>
    <s v="N/A"/>
    <s v="Inversión"/>
    <n v="94760959"/>
    <s v="N/A"/>
    <s v="N/A"/>
    <s v="$8.240.084"/>
    <n v="29122"/>
    <n v="49922"/>
    <s v="2018011001091_x0009_"/>
    <d v="2022-01-21T00:00:00"/>
    <d v="2022-01-24T00:00:00"/>
    <s v="N/A"/>
    <s v="N/A"/>
    <s v="N/A"/>
    <s v="N/A"/>
    <n v="0"/>
    <s v="N/A"/>
    <n v="0"/>
    <s v="N/A"/>
    <n v="0"/>
    <s v="N/A"/>
    <n v="0"/>
    <n v="94760959"/>
    <s v="NO"/>
    <s v="N/A"/>
    <s v="N/A"/>
    <s v="N/A"/>
    <s v="N/A"/>
    <d v="2022-12-31T00:00:00"/>
    <d v="2022-12-31T00:00:00"/>
    <s v="NO"/>
    <s v="Bogotá D.C"/>
    <s v="Cumplimiento "/>
    <s v="33-47-101008175"/>
    <n v="0"/>
    <s v="Seguros del Estado "/>
    <d v="2022-01-22T00:00:00"/>
    <s v="21-01-2022 - 10-07-2023"/>
    <s v="C:\Users\andres.prietom\JEP Colombia\Carlos Giovanni Torres Peñaranda - Contractual - Onedrive\Validación pólizas CPS\.VERIFICACIÓN DE PÓLIZAS CONTRATOS 2022\verificacion poliza contrato JEP-214-2022.pdf"/>
    <s v="N/A"/>
    <x v="1"/>
    <s v="Ingreso"/>
    <s v="N/A"/>
    <s v="CIENCIAS POLÍTICAS"/>
    <s v="N/A"/>
    <s v="MASCULINO"/>
    <s v="PND"/>
    <s v="https://community.secop.gov.co/Public/Tendering/OpportunityDetail/Index?noticeUID=CO1.NTC.2589266&amp;isFromPublicArea=True&amp;isModal=False"/>
    <x v="1"/>
    <n v="2022"/>
  </r>
  <r>
    <s v="JEP-215"/>
    <n v="275"/>
    <s v="JEP-215-2022"/>
    <s v="JEP-CSPO-215-2022"/>
    <s v="Ángela Esquivel "/>
    <d v="2022-01-13T00:00:00"/>
    <s v="Edainis Parra Guerrero"/>
    <m/>
    <m/>
    <x v="1"/>
    <s v="1. Prestación de servicios"/>
    <n v="51903216"/>
    <n v="5"/>
    <x v="1"/>
    <s v="NA"/>
    <s v="Prestar servicios profesionales especializados para apoyar y acompañar el despliegue territorial de la Secretaría Ejecutiva en el departamento de Chocó,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x v="13"/>
    <s v="N/A"/>
    <s v="N/A"/>
    <s v="N/A"/>
    <s v="Inversión"/>
    <n v="117825780"/>
    <s v="N/A"/>
    <s v="N/A"/>
    <n v="10245720"/>
    <n v="28622"/>
    <n v="46522"/>
    <n v="2018011001091"/>
    <d v="2022-01-21T00:00:00"/>
    <d v="2022-01-24T00:00:00"/>
    <s v="N/A"/>
    <s v="N/A"/>
    <s v="N/A"/>
    <s v="N/A"/>
    <n v="0"/>
    <s v="N/A"/>
    <n v="0"/>
    <s v="N/A"/>
    <n v="0"/>
    <s v="N/A"/>
    <n v="0"/>
    <n v="117825780"/>
    <s v="NO"/>
    <s v="N/A"/>
    <s v="N/A"/>
    <s v="N/A"/>
    <s v="N/A"/>
    <d v="2022-12-31T00:00:00"/>
    <d v="2022-12-31T00:00:00"/>
    <s v="NO"/>
    <s v="Chocó"/>
    <s v="Cumplimiento "/>
    <s v="39-45-101027309"/>
    <n v="0"/>
    <s v="Seguros del Estado"/>
    <d v="2022-01-21T00:00:00"/>
    <s v="21-1-2022 - 05-07-2023"/>
    <s v="C:\Users\andres.prietom\JEP Colombia\Carlos Giovanni Torres Peñaranda - Contractual - Onedrive\Validación pólizas CPS\.VERIFICACIÓN DE PÓLIZAS CONTRATOS 2022\verificacion poliza contratos JEP-215-2022.pdf"/>
    <s v="N/A"/>
    <x v="1"/>
    <s v="Ingreso"/>
    <s v="N/A"/>
    <s v="TRABAJO SOCIAL"/>
    <s v="N/A"/>
    <s v="FEMENINO"/>
    <s v="PND"/>
    <s v="https://community.secop.gov.co/Public/Tendering/OpportunityDetail/Index?noticeUID=CO1.NTC.2589346&amp;isFromPublicArea=True&amp;isModal=False"/>
    <x v="1"/>
    <n v="2022"/>
  </r>
  <r>
    <s v="JEP-216"/>
    <n v="271"/>
    <s v="JEP-216-2022"/>
    <s v="JEP-CSPO-216-2022"/>
    <s v="Ángela Esquivel "/>
    <d v="2022-01-13T00:00:00"/>
    <s v="Ana Maria Otero Alvarez"/>
    <m/>
    <m/>
    <x v="1"/>
    <s v="1. Prestación de servicios"/>
    <n v="25274099"/>
    <n v="5"/>
    <x v="1"/>
    <s v="NA"/>
    <s v="Prestar servicios profesionales especializados para apoyar y acompañar el despliegue territorial de la Secretaría Ejecutiva en el departamento del Cauca,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x v="13"/>
    <s v="N/A"/>
    <s v="N/A"/>
    <s v="N/A"/>
    <s v="Inversión"/>
    <n v="117825780"/>
    <s v="N/A"/>
    <s v="N/A"/>
    <s v="$10.245.720"/>
    <n v="28722"/>
    <n v="54322"/>
    <n v="2018011001091"/>
    <d v="2022-01-20T00:00:00"/>
    <d v="2022-01-24T00:00:00"/>
    <s v="N/A"/>
    <s v="N/A"/>
    <s v="N/A"/>
    <s v="N/A"/>
    <n v="0"/>
    <s v="N/A"/>
    <n v="0"/>
    <s v="N/A"/>
    <n v="0"/>
    <s v="N/A"/>
    <n v="0"/>
    <n v="117825780"/>
    <s v="NO"/>
    <s v="N/A"/>
    <s v="N/A"/>
    <s v="N/A"/>
    <s v="N/A"/>
    <d v="2022-12-31T00:00:00"/>
    <d v="2022-12-31T00:00:00"/>
    <s v="NO"/>
    <s v="Cauca"/>
    <s v="Cumplimiento "/>
    <s v="40-47-101003558"/>
    <n v="0"/>
    <s v="Seguros del Estado"/>
    <d v="2022-01-21T00:00:00"/>
    <s v="21-01-2022 - 01-07-2023"/>
    <s v="C:\Users\andres.prietom\JEP Colombia\Carlos Giovanni Torres Peñaranda - Contractual - Onedrive\Validación pólizas CPS\.VERIFICACIÓN DE PÓLIZAS CONTRATOS 2022\verificacion poliza contrato JEP-216-2022.pdf"/>
    <s v="N/A"/>
    <x v="1"/>
    <s v="Ingreso"/>
    <s v="N/A"/>
    <s v="CIENCIAS POLÍTICAS"/>
    <s v="N/A"/>
    <s v="FEMENINO"/>
    <s v="PND"/>
    <s v="https://community.secop.gov.co/Public/Tendering/OpportunityDetail/Index?noticeUID=CO1.NTC.2589627&amp;isFromPublicArea=True&amp;isModal=False"/>
    <x v="1"/>
    <n v="2022"/>
  </r>
  <r>
    <s v="JEP-217"/>
    <n v="270"/>
    <s v="JEP-217-2022"/>
    <s v="JEP-CSPO-217-2022"/>
    <s v="Ángela Esquivel "/>
    <d v="2022-01-13T00:00:00"/>
    <s v="Efren Edmundo Quiroz Cabrera"/>
    <m/>
    <m/>
    <x v="1"/>
    <s v="1. Prestación de servicios"/>
    <n v="98380342"/>
    <n v="1"/>
    <x v="1"/>
    <s v="NA"/>
    <s v="Prestar servicios profesionales especializados para apoyar y acompañar el despliegue territorial de la Secretaría Ejecutiva en el departamento de Nariño,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x v="13"/>
    <s v="N/A"/>
    <s v="N/A"/>
    <s v="N/A"/>
    <s v="Inversión"/>
    <n v="117825780"/>
    <s v="N/A"/>
    <s v="N/A"/>
    <n v="10245720"/>
    <n v="28422"/>
    <n v="46622"/>
    <n v="2018011001091"/>
    <d v="2022-01-21T00:00:00"/>
    <d v="2022-01-24T00:00:00"/>
    <s v="N/A"/>
    <s v="N/A"/>
    <s v="N/A"/>
    <s v="N/A"/>
    <n v="0"/>
    <s v="N/A"/>
    <n v="0"/>
    <s v="N/A"/>
    <n v="0"/>
    <s v="N/A"/>
    <n v="0"/>
    <n v="117825780"/>
    <s v="NO"/>
    <s v="N/A"/>
    <s v="N/A"/>
    <s v="N/A"/>
    <s v="N/A"/>
    <d v="2022-12-31T00:00:00"/>
    <d v="2022-12-31T00:00:00"/>
    <s v="NO"/>
    <s v="Nariño"/>
    <s v="Cumplimiento "/>
    <s v="41-45-101075512"/>
    <n v="0"/>
    <s v="Seguros del Estado"/>
    <d v="2022-01-21T00:00:00"/>
    <s v="21-01-2022 - 01-07-2023"/>
    <s v="C:\Users\andres.prietom\JEP Colombia\Carlos Giovanni Torres Peñaranda - Contractual - Onedrive\Validación pólizas CPS\.VERIFICACIÓN DE PÓLIZAS CONTRATOS 2022\verificacion contrato poliza JEP-217-2022.pdf"/>
    <s v="N/A"/>
    <x v="1"/>
    <s v="Ingreso"/>
    <s v="N/A"/>
    <s v="DERECHO"/>
    <s v="N/A"/>
    <s v="MASCULINO"/>
    <s v="PND"/>
    <s v="https://community.secop.gov.co/Public/Tendering/OpportunityDetail/Index?noticeUID=CO1.NTC.2589760&amp;isFromPublicArea=True&amp;isModal=False"/>
    <x v="1"/>
    <n v="2022"/>
  </r>
  <r>
    <s v="JEP-218"/>
    <n v="175"/>
    <s v="JEP-218-2022"/>
    <s v="JEP-CSPO-218-2022"/>
    <s v="Ángela Esquivel "/>
    <d v="2022-01-17T00:00:00"/>
    <s v="Claudia Ivette Galvis Vela"/>
    <m/>
    <m/>
    <x v="1"/>
    <s v="1. Prestación de servicios"/>
    <n v="51784171"/>
    <n v="0"/>
    <x v="1"/>
    <s v="NA"/>
    <s v="Prestar servicios profesionales para apoyar al Departamento de Atención a Víctimas a nivel nacional en acompañamiento psicosocial, orientación psicosocial y difus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94211621"/>
    <s v="N/A"/>
    <s v="N/A"/>
    <s v="$8.240.084"/>
    <n v="51422"/>
    <n v="49822"/>
    <s v="2018011001091_x0009_"/>
    <d v="2022-01-23T00:00:00"/>
    <d v="2022-01-25T00:00:00"/>
    <s v="N/A"/>
    <s v="N/A"/>
    <s v="N/A"/>
    <s v="N/A"/>
    <n v="0"/>
    <s v="N/A"/>
    <n v="0"/>
    <s v="N/A"/>
    <n v="0"/>
    <s v="N/A"/>
    <n v="0"/>
    <n v="94211621"/>
    <s v="NO"/>
    <s v="N/A"/>
    <s v="N/A"/>
    <s v="N/A"/>
    <s v="N/A"/>
    <d v="2022-12-31T00:00:00"/>
    <d v="2022-12-31T00:00:00"/>
    <s v="NO"/>
    <s v="Nacional"/>
    <s v="Cumplimiento "/>
    <s v="14-45-101074798_x000d_"/>
    <n v="0"/>
    <s v="Seguros del Estado"/>
    <d v="2022-01-24T00:00:00"/>
    <s v="24-01-2022 - 24-07-2023"/>
    <s v="C:\Users\andres.prietom\JEP Colombia\Carlos Giovanni Torres Peñaranda - Contractual - Onedrive\Validación pólizas CPS\.VERIFICACIÓN DE PÓLIZAS CONTRATOS 2022\verificacion poliza contrato JEP-218-2022.pdf"/>
    <s v="N/A"/>
    <x v="1"/>
    <s v="Ingreso"/>
    <s v="N/A"/>
    <s v="PSICOLOGÍA "/>
    <s v="N/A"/>
    <s v="FEMENINO"/>
    <s v="PND"/>
    <s v="https://community.secop.gov.co/Public/Tendering/OpportunityDetail/Index?noticeUID=CO1.NTC.2590339&amp;isFromPublicArea=True&amp;isModal=False"/>
    <x v="1"/>
    <n v="2022"/>
  </r>
  <r>
    <s v="JEP-219"/>
    <n v="200"/>
    <s v="JEP-219-2022"/>
    <s v="JEP-CSPO-219-2022"/>
    <s v="Ángela Esquivel "/>
    <d v="2022-01-17T00:00:00"/>
    <s v="Ilva Juliana Ospina Garcia"/>
    <m/>
    <m/>
    <x v="1"/>
    <s v="1. Prestación de servicios"/>
    <n v="1032454987"/>
    <n v="1"/>
    <x v="1"/>
    <s v="NA"/>
    <s v="Prestar servicios profesionales para apoyar y acompañar al Departamento de Atención a Víctimas en la elaboración, seguimiento y apoyo respuesta a órdenes judiciales, peticiones, orientación y asesoría en la sede principal."/>
    <m/>
    <s v="Harvey Danilo Suarez Morales"/>
    <s v="Secretaría Ejecutiva"/>
    <s v="Subsecretaría Ejecutiva "/>
    <s v="Departamento de Atención a Víctimas"/>
    <s v="Claudia Viviana Ferro Buitrago"/>
    <x v="7"/>
    <s v="N/A"/>
    <s v="N/A"/>
    <s v="N/A"/>
    <s v="Inversión"/>
    <n v="82641767"/>
    <s v="N/A"/>
    <s v="N/A"/>
    <n v="7228143"/>
    <n v="52522"/>
    <n v="46822"/>
    <n v="2018011001091"/>
    <d v="2022-01-21T00:00:00"/>
    <d v="2022-01-24T00:00:00"/>
    <s v="N/A"/>
    <s v="N/A"/>
    <s v="N/A"/>
    <s v="N/A"/>
    <n v="0"/>
    <s v="N/A"/>
    <n v="0"/>
    <s v="N/A"/>
    <n v="0"/>
    <s v="N/A"/>
    <n v="0"/>
    <n v="82641767"/>
    <s v="NO"/>
    <s v="N/A"/>
    <s v="N/A"/>
    <s v="N/A"/>
    <s v="N/A"/>
    <d v="2022-12-31T00:00:00"/>
    <d v="2022-12-31T00:00:00"/>
    <s v="NO"/>
    <s v="Bogotá D.C"/>
    <s v="Cumplimiento "/>
    <s v="380-47-994000122412"/>
    <n v="0"/>
    <s v="Aseguradora Solidaria"/>
    <d v="2022-01-18T00:00:00"/>
    <s v="18-01-2022 - 03-07-2023"/>
    <s v="C:\Users\andres.prietom\JEP Colombia\Carlos Giovanni Torres Peñaranda - Contractual - Onedrive\Validación pólizas CPS\.VERIFICACIÓN DE PÓLIZAS CONTRATOS 2022\verificacion poliza contrato JEP-219-2022.pdf"/>
    <s v="N/A"/>
    <x v="1"/>
    <s v="Ingreso"/>
    <s v="N/A"/>
    <s v="DERECHO"/>
    <s v="N/A"/>
    <s v="FEMENINO"/>
    <s v="PND"/>
    <s v="https://community.secop.gov.co/Public/Tendering/OpportunityDetail/Index?noticeUID=CO1.NTC.2590065&amp;isFromPublicArea=True&amp;isModal=False"/>
    <x v="1"/>
    <n v="2022"/>
  </r>
  <r>
    <s v="JEP-220"/>
    <n v="313"/>
    <s v="JEP-220-2022"/>
    <s v="JEP-CSPO-220-2022"/>
    <s v="Jairo Cuellar"/>
    <s v="14 de enero de 2022"/>
    <s v="Sandra Del Pilar Ramirez Barrios"/>
    <m/>
    <m/>
    <x v="1"/>
    <s v="1. Prestación de servicios"/>
    <n v="51848419"/>
    <n v="8"/>
    <x v="1"/>
    <s v="NA"/>
    <s v="Prestación de servicios profesionales para brindar asistencia técnica a las actuaciones y decisiones judiciales propias de la justicia transicional y restaurativa de la JEP, a través de la disposción de lineamientos para el adecuado acopio, validación, procesamiento, gestión y análisis de la información en la consolidación del Registro de Comparecientes."/>
    <m/>
    <s v="Harvey Danilo Suarez Morales"/>
    <s v="Secretaría Ejecutiva"/>
    <s v="Subsecretaría Ejecutiva "/>
    <s v="Departamento SAAD - Comparecientes"/>
    <s v="Jorge Alirio Mancera Cortés"/>
    <x v="10"/>
    <s v="N/A"/>
    <s v="N/A"/>
    <s v="N/A"/>
    <s v="Inversión"/>
    <n v="119254742"/>
    <s v="N/A"/>
    <s v="N/A"/>
    <s v="$13.299.786"/>
    <n v="33422"/>
    <n v="45522"/>
    <s v="2018011001091_x0009_"/>
    <d v="2022-01-20T00:00:00"/>
    <d v="2022-01-24T00:00:00"/>
    <s v="N/A"/>
    <s v="N/A"/>
    <s v="N/A"/>
    <s v="N/A"/>
    <n v="0"/>
    <s v="N/A"/>
    <n v="0"/>
    <s v="N/A"/>
    <n v="0"/>
    <s v="N/A"/>
    <n v="31"/>
    <n v="119254742"/>
    <s v="NO"/>
    <s v="N/A"/>
    <s v="N/A"/>
    <s v="N/A"/>
    <s v="N/A"/>
    <d v="2022-09-30T00:00:00"/>
    <d v="2022-10-31T00:00:00"/>
    <s v="NO"/>
    <s v="Bogotá D.C"/>
    <s v="Cumplimiento "/>
    <s v="21-45-101358350"/>
    <n v="0"/>
    <s v="Seguros del Estado "/>
    <d v="2022-01-21T00:00:00"/>
    <s v="20-01-2022 - 01-04-2023"/>
    <s v="https://jepcolombia-my.sharepoint.com/personal/carlos_torres_jep_gov_co/_layouts/15/onedrive.aspx?q=220&amp;searchScope=folder&amp;id=%2Fpersonal%2Fcarlos%5Ftorres%5Fjep%5Fgov%5Fco%2FDocuments%2FDocumentos%2FContractual%2FContractual%20%2D%20Onedrive%2FValidaci%C3%B3n%20p%C3%B3lizas%20CPS%2F%2EVERIFICACI%C3%93N%20DE%20P%C3%93LIZAS%20CONTRATOS%202022%2FVerificaci%C3%B3n%20p%C3%B3liza%20Contrato%20%20JEP%2D220%2D2022%2Epdf&amp;parent=%2Fpersonal%2Fcarlos%5Ftorres%5Fjep%5Fgov%5Fco%2FDocuments%2FDocumentos%2FContractual%2FContractual%20%2D%20Onedrive%2FValidaci%C3%B3n%20p%C3%B3lizas%20CPS%2F%2EVERIFICACI%C3%93N%20DE%20P%C3%93LIZAS%20CONTRATOS%202022&amp;parentview=7"/>
    <s v="Se suspende a partir del 22/07/2022 hasta el 7 de agosto de 2022_x000a_Suspender la ejecución del Contrato de Prestación de Servicios_x000a_Profesionales JEP-220-2022, desde el 8 de agosto de 2022 hasta el 8 de septiembre de 2022_x000a_En fecha del 9 de septiembre se aprueba reinicio del contrato._x000a_Se aprueba terminación 31/10/2022"/>
    <x v="0"/>
    <s v="Suspensión"/>
    <s v="08/08/2022 - 08/09/2022"/>
    <s v="INGENIERÍA DE SISTEMAS"/>
    <s v="N/A"/>
    <s v="FEMENINO"/>
    <s v="PND"/>
    <s v="https://community.secop.gov.co/Public/Tendering/OpportunityDetail/Index?noticeUID=CO1.NTC.2597036&amp;isFromPublicArea=True&amp;isModal=False"/>
    <x v="1"/>
    <n v="2022"/>
  </r>
  <r>
    <s v="JEP-221"/>
    <n v="379"/>
    <s v="JEP-221-2022"/>
    <s v="JEP-CSPO-221-2022"/>
    <s v="Jairo Cuellar"/>
    <s v="14 de enero de 2022"/>
    <s v="Gladys Celeide Prada Pardo"/>
    <m/>
    <m/>
    <x v="1"/>
    <s v="1. Prestación de servicios"/>
    <n v="60335962"/>
    <n v="7"/>
    <x v="1"/>
    <s v="Bogotá D.C. "/>
    <s v="Prestar servicios profesionales para apoyar y acompañar al Sistema Autónomo de Asesoría y Defensa de la JEP en la implementación del Registro de Comparecientes, del que trata el artículo 95 del ASP 001 de 2020, su actualización e integración con los demás sistemas de información de la JEP y la gestión del monitoreo de la Jurisdicción Especial para la Paz."/>
    <m/>
    <s v="Harvey Danilo Suarez Morales"/>
    <s v="Secretaría Ejecutiva"/>
    <s v="Subsecretaría Ejecutiva "/>
    <s v="Departamento SAAD - Comparecientes"/>
    <s v="Jorge Alirio Mancera Cortés"/>
    <x v="10"/>
    <s v="N/A"/>
    <s v="N/A"/>
    <s v="N/A"/>
    <s v="Inversión"/>
    <n v="119254742"/>
    <s v="N/A"/>
    <s v="N/A"/>
    <n v="13299786"/>
    <n v="25822"/>
    <n v="39122"/>
    <n v="2018011001091"/>
    <d v="2022-01-19T00:00:00"/>
    <d v="2022-01-20T00:00:00"/>
    <s v="N/A"/>
    <s v="N/A"/>
    <s v="N/A"/>
    <s v="N/A"/>
    <n v="0"/>
    <s v="N/A"/>
    <n v="0"/>
    <s v="N/A"/>
    <n v="0"/>
    <s v="N/A"/>
    <n v="0"/>
    <n v="119254742"/>
    <s v="NO"/>
    <s v="N/A"/>
    <s v="N/A"/>
    <s v="N/A"/>
    <s v="N/A"/>
    <d v="2022-09-30T00:00:00"/>
    <d v="2022-09-30T00:00:00"/>
    <s v="NO"/>
    <s v="Bogotá D.C"/>
    <s v="Cumplimiento "/>
    <s v="21-45-101358074"/>
    <n v="0"/>
    <s v="Seguros del Estado"/>
    <d v="2022-01-19T00:00:00"/>
    <s v="19-01-2022 - 01-04-2023"/>
    <s v="https://jepcolombia-my.sharepoint.com/personal/carlos_torres_jep_gov_co/_layouts/15/onedrive.aspx?q=221&amp;searchScope=folder&amp;id=%2Fpersonal%2Fcarlos%5Ftorres%5Fjep%5Fgov%5Fco%2FDocuments%2FDocumentos%2FContractual%2FContractual%20%2D%20Onedrive%2FValidaci%C3%B3n%20p%C3%B3lizas%20CPS%2F%2EVERIFICACI%C3%93N%20DE%20P%C3%93LIZAS%20CONTRATOS%202022%2FVerificaci%C3%B3n%20p%C3%B3liza%20Contrato%20%20JEP%2D221%2D2022%2Epdf&amp;parent=%2Fpersonal%2Fcarlos%5Ftorres%5Fjep%5Fgov%5Fco%2FDocuments%2FDocumentos%2FContractual%2FContractual%20%2D%20Onedrive%2FValidaci%C3%B3n%20p%C3%B3lizas%20CPS%2F%2EVERIFICACI%C3%93N%20DE%20P%C3%93LIZAS%20CONTRATOS%202022&amp;parentview=7"/>
    <s v="N/A"/>
    <x v="0"/>
    <s v="Ingreso"/>
    <s v="N/A"/>
    <s v="DERECHO"/>
    <s v="N/A"/>
    <s v="FEMENINO"/>
    <s v="PND"/>
    <s v="https://community.secop.gov.co/Public/Tendering/OpportunityDetail/Index?noticeUID=CO1.NTC.2597459&amp;isFromPublicArea=True&amp;isModal=False"/>
    <x v="1"/>
    <n v="2022"/>
  </r>
  <r>
    <s v="JEP-222"/>
    <n v="684"/>
    <s v="JEP-222-2022"/>
    <s v="JEP-CSPO-222-2022"/>
    <s v="Vanessa Jiménez "/>
    <s v="14 de enero de 2022"/>
    <s v="Hamilton Guzman Cadena "/>
    <m/>
    <m/>
    <x v="1"/>
    <s v="1. Prestación de servicios"/>
    <n v="1032490806"/>
    <n v="8"/>
    <x v="1"/>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s v="Grupo de Análisis de la Información"/>
    <s v="Farid Benavides Vanegas"/>
    <x v="19"/>
    <s v="N/A"/>
    <s v="N/A"/>
    <s v="N/A"/>
    <s v="Inversión"/>
    <n v="77360409"/>
    <s v="N/A"/>
    <s v="N/A"/>
    <s v="$6.649.892"/>
    <n v="46322"/>
    <s v="_x0009_50522"/>
    <s v="2018011001091_x0009_"/>
    <d v="2022-01-23T00:00:00"/>
    <d v="2022-01-25T00:00:00"/>
    <s v="N/A"/>
    <s v="N/A"/>
    <s v="N/A"/>
    <s v="N/A"/>
    <n v="0"/>
    <s v="N/A"/>
    <n v="0"/>
    <s v="N/A"/>
    <n v="0"/>
    <s v="N/A"/>
    <n v="0"/>
    <n v="77360409"/>
    <s v="NO"/>
    <s v="N/A"/>
    <s v="N/A"/>
    <s v="N/A"/>
    <s v="N/A"/>
    <d v="2022-12-31T00:00:00"/>
    <d v="2022-12-31T00:00:00"/>
    <s v="NO"/>
    <s v="Bogotá D.C"/>
    <s v="Cumplimiento "/>
    <s v="96-47-101001427"/>
    <n v="0"/>
    <s v="Seguros del Estado "/>
    <d v="2022-01-24T00:00:00"/>
    <s v="23-01-2022 - 30-06-2023"/>
    <s v="https://jepcolombia-my.sharepoint.com/personal/carlos_torres_jep_gov_co/_layouts/15/onedrive.aspx?q=222&amp;searchScope=folder&amp;id=%2Fpersonal%2Fcarlos%5Ftorres%5Fjep%5Fgov%5Fco%2FDocuments%2FDocumentos%2FContractual%2FContractual%20%2D%20Onedrive%2FValidaci%C3%B3n%20p%C3%B3lizas%20CPS%2F%2EVERIFICACI%C3%93N%20DE%20P%C3%93LIZAS%20CONTRATOS%202022%2FVerificaci%C3%B3n%20p%C3%B3liza%20contrato%20JEP%20222%202022%2EPNG&amp;parent=%2Fpersonal%2Fcarlos%5Ftorres%5Fjep%5Fgov%5Fco%2FDocuments%2FDocumentos%2FContractual%2FContractual%20%2D%20Onedrive%2FValidaci%C3%B3n%20p%C3%B3lizas%20CPS%2F%2EVERIFICACI%C3%93N%20DE%20P%C3%93LIZAS%20CONTRATOS%202022&amp;parentview=7"/>
    <s v="N/A"/>
    <x v="1"/>
    <s v="Ingreso"/>
    <s v="N/A"/>
    <s v="CIENCIAS POLÍTICAS"/>
    <s v="N/A"/>
    <s v="MASCULINO"/>
    <s v="PND"/>
    <s v="https://community.secop.gov.co/Public/Tendering/OpportunityDetail/Index?noticeUID=CO1.NTC.2598672&amp;isFromPublicArea=True&amp;isModal=False"/>
    <x v="1"/>
    <n v="2022"/>
  </r>
  <r>
    <s v="JEP-223"/>
    <n v="678"/>
    <s v="JEP-223-2022"/>
    <s v="JEP-CSPO-223-2022"/>
    <s v="Vanessa Jiménez "/>
    <s v="14 de enero de 2022"/>
    <s v="Jorge Ricardo Sarmiento Forero"/>
    <m/>
    <m/>
    <x v="1"/>
    <s v="1. Prestación de servicios"/>
    <n v="1019010430"/>
    <n v="7"/>
    <x v="1"/>
    <s v="NA"/>
    <s v="Prestar servicios profesionales para apoyar al GRAI en la formulación e implementación de metodologías de análisis macrocriminal para la identificación de máximos responsables de graves violaciones a los DDHH."/>
    <m/>
    <s v="Harvey Danilo Suarez Morales"/>
    <s v="Secretaría Ejecutiva"/>
    <s v="Grupo de Análisis de la Información"/>
    <s v="Grupo de Análisis de la Información"/>
    <s v="Farid Benavides Vanegas"/>
    <x v="19"/>
    <s v="N/A"/>
    <s v="N/A"/>
    <s v="N/A"/>
    <s v="Inversión"/>
    <n v="122767623"/>
    <s v="N/A"/>
    <s v="N/A"/>
    <n v="10553092"/>
    <n v="46122"/>
    <n v="49722"/>
    <n v="2018011001091"/>
    <d v="2022-01-22T00:00:00"/>
    <d v="2022-01-26T00:00:00"/>
    <s v="Juliana Gomez Robles"/>
    <n v="1020788992"/>
    <n v="7"/>
    <d v="2022-02-28T00:00:00"/>
    <n v="0"/>
    <s v="N/A"/>
    <n v="0"/>
    <s v="N/A"/>
    <n v="0"/>
    <s v="N/A"/>
    <n v="0"/>
    <n v="122767623"/>
    <s v="NO"/>
    <s v="N/A"/>
    <s v="N/A"/>
    <s v="N/A"/>
    <s v="N/A"/>
    <d v="2022-12-31T00:00:00"/>
    <d v="2022-12-31T00:00:00"/>
    <s v="NO"/>
    <s v="Bogotá D.C"/>
    <s v="Cumplimiento "/>
    <s v="14-47-101014277"/>
    <n v="0"/>
    <s v="Seguros del Estado"/>
    <d v="2022-01-23T00:00:00"/>
    <s v="22-01-2022 - 05-07-2023"/>
    <s v="https://jepcolombia-my.sharepoint.com/personal/carlos_torres_jep_gov_co/_layouts/15/onedrive.aspx?q=223&amp;searchScope=folder&amp;id=%2Fpersonal%2Fcarlos%5Ftorres%5Fjep%5Fgov%5Fco%2FDocuments%2FDocumentos%2FContractual%2FContractual%20%2D%20Onedrive%2FValidaci%C3%B3n%20p%C3%B3lizas%20CPS%2F%2EVERIFICACI%C3%93N%20DE%20P%C3%93LIZAS%20CONTRATOS%202022%2FVerificaci%C3%B3n%20p%C3%B3liza%20del%20contrato%20JEP%20223%202022%2EPNG&amp;parent=%2Fpersonal%2Fcarlos%5Ftorres%5Fjep%5Fgov%5Fco%2FDocuments%2FDocumentos%2FContractual%2FContractual%20%2D%20Onedrive%2FValidaci%C3%B3n%20p%C3%B3lizas%20CPS%2F%2EVERIFICACI%C3%93N%20DE%20P%C3%93LIZAS%20CONTRATOS%202022&amp;parentview=7"/>
    <s v="Se suscribe Cesión en fecha 28/02/2022"/>
    <x v="1"/>
    <s v="Cesión"/>
    <s v="N/A"/>
    <s v="SOCIOLOGIA"/>
    <s v="N/A"/>
    <s v="FEMENINO"/>
    <s v="PND"/>
    <s v="https://community.secop.gov.co/Public/Tendering/OpportunityDetail/Index?noticeUID=CO1.NTC.2600515&amp;isFromPublicArea=True&amp;isModal=False"/>
    <x v="1"/>
    <n v="2022"/>
  </r>
  <r>
    <s v="JEP-224"/>
    <n v="679"/>
    <s v="JEP-224-2022"/>
    <s v="JEP-CSPO-224-2022"/>
    <s v="Vanessa Jiménez "/>
    <s v="14 de enero de 2022"/>
    <s v="Luis Eduardo Fernandez Molinares "/>
    <m/>
    <m/>
    <x v="1"/>
    <s v="1. Prestación de servicios"/>
    <n v="1020726392"/>
    <n v="2"/>
    <x v="1"/>
    <s v="NA"/>
    <s v="Prestar servicios profesionales para apoyar al GRAI en la formulación e implementación de metodologías de análisis macrocriminal para la identificación de máximos responsables de graves violaciones a los DDHH"/>
    <m/>
    <s v="Harvey Danilo Suarez Morales"/>
    <s v="Secretaría Ejecutiva"/>
    <s v="Grupo de Análisis de la Información"/>
    <s v="Grupo de Análisis de la Información"/>
    <s v="Farid Benavides Vanegas"/>
    <x v="19"/>
    <s v="N/A"/>
    <s v="N/A"/>
    <s v="N/A"/>
    <s v="Inversión"/>
    <n v="122767623"/>
    <s v="N/A"/>
    <s v="N/A"/>
    <s v="$10.553.092"/>
    <n v="46222"/>
    <n v="48922"/>
    <s v="2018011001091_x0009_"/>
    <d v="2022-01-22T00:00:00"/>
    <d v="2022-01-24T00:00:00"/>
    <s v="N/A"/>
    <s v="N/A"/>
    <s v="N/A"/>
    <s v="N/A"/>
    <n v="0"/>
    <s v="N/A"/>
    <n v="0"/>
    <s v="N/A"/>
    <n v="0"/>
    <s v="N/A"/>
    <n v="0"/>
    <n v="122767623"/>
    <s v="NO"/>
    <s v="N/A"/>
    <s v="N/A"/>
    <s v="N/A"/>
    <s v="N/A"/>
    <d v="2022-12-31T00:00:00"/>
    <d v="2022-12-31T00:00:00"/>
    <s v="NO"/>
    <s v="Bogotá D.C"/>
    <s v="Cumplimiento "/>
    <s v="11-47-101010962"/>
    <n v="0"/>
    <s v="Seguros del Estado"/>
    <d v="2022-01-22T00:00:00"/>
    <s v="22-01-2022 - 03-07-2023"/>
    <s v="https://jepcolombia-my.sharepoint.com/personal/carlos_torres_jep_gov_co/_layouts/15/onedrive.aspx?q=224&amp;searchScope=folder&amp;id=%2Fpersonal%2Fcarlos%5Ftorres%5Fjep%5Fgov%5Fco%2FDocuments%2FDocumentos%2FContractual%2FContractual%20%2D%20Onedrive%2FValidaci%C3%B3n%20p%C3%B3lizas%20CPS%2F%2EVERIFICACI%C3%93N%20DE%20P%C3%93LIZAS%20CONTRATOS%202022%2FVerificaci%C3%B3n%20p%C3%B3liza%20contrato%20JEP%20224%202022%2EPNG&amp;parent=%2Fpersonal%2Fcarlos%5Ftorres%5Fjep%5Fgov%5Fco%2FDocuments%2FDocumentos%2FContractual%2FContractual%20%2D%20Onedrive%2FValidaci%C3%B3n%20p%C3%B3lizas%20CPS%2F%2EVERIFICACI%C3%93N%20DE%20P%C3%93LIZAS%20CONTRATOS%202022&amp;parentview=7"/>
    <s v="N/A"/>
    <x v="1"/>
    <s v="Ingreso"/>
    <s v="N/A"/>
    <s v="DERECHO"/>
    <s v="N/A"/>
    <s v="MASCULINO"/>
    <s v="PND"/>
    <s v="https://community.secop.gov.co/Public/Tendering/OpportunityDetail/Index?noticeUID=CO1.NTC.2601065&amp;isFromPublicArea=True&amp;isModal=False"/>
    <x v="1"/>
    <n v="2022"/>
  </r>
  <r>
    <s v="JEP-225"/>
    <n v="64"/>
    <s v="JEP-225-2022"/>
    <s v="JEP-CSPO-225-2022"/>
    <s v="Ángela Esquivel "/>
    <s v="18 de enero de 2022"/>
    <s v="Leonardo Rivera Perez"/>
    <m/>
    <m/>
    <x v="1"/>
    <s v="1. Prestación de servicios"/>
    <n v="19617609"/>
    <n v="3"/>
    <x v="1"/>
    <s v="NA"/>
    <s v="Prestar servicios profesionales a la Oficina Asesora de Seguridad y protección, para apoyar y acompañar la elaboración y seguimiento de los estudios de viabilidad de desplazamiento a territorio y seguridad física"/>
    <s v="Administrativo Transversal"/>
    <s v="Harvey Danilo Suarez Morales"/>
    <s v="Secretaría Ejecutiva"/>
    <s v="Dirección Administrativa y Financiera"/>
    <s v="Oficina Asesora de Seguridad y Protección"/>
    <s v="Gabriel Amado Pardo"/>
    <x v="25"/>
    <s v="Ariadna Lorena Alfonso (Octubre 18 a Noviembre 8)"/>
    <s v="N/A"/>
    <s v="N/A"/>
    <s v="Inversión"/>
    <n v="60542918"/>
    <s v="N/A"/>
    <s v="N/A"/>
    <n v="5204263"/>
    <n v="44122"/>
    <n v="47722"/>
    <n v="2018011001091"/>
    <d v="2022-01-21T00:00:00"/>
    <d v="2022-01-25T00:00:00"/>
    <s v="N/A"/>
    <s v="N/A"/>
    <s v="N/A"/>
    <s v="N/A"/>
    <n v="0"/>
    <s v="N/A"/>
    <n v="0"/>
    <s v="N/A"/>
    <n v="0"/>
    <s v="N/A"/>
    <n v="0"/>
    <n v="60542918"/>
    <s v="NO"/>
    <s v="N/A"/>
    <s v="N/A"/>
    <s v="N/A"/>
    <s v="N/A"/>
    <d v="2022-12-31T00:00:00"/>
    <d v="2022-12-31T00:00:00"/>
    <s v="NO"/>
    <s v="Bogotá D.C"/>
    <s v="Cumplimiento"/>
    <s v="21-47-101016638"/>
    <n v="0"/>
    <s v="Seguros del Estado"/>
    <d v="2022-01-24T00:00:00"/>
    <s v="24-01-2022 - 02-07-2023"/>
    <s v="C:\Users\andres.prietom\JEP Colombia\Carlos Giovanni Torres Peñaranda - Contractual - Onedrive\Validación pólizas CPS\.VERIFICACIÓN DE PÓLIZAS CONTRATOS 2022\verificacion poliza contrato JEP-225-2022.pdf"/>
    <s v="N/A"/>
    <x v="1"/>
    <s v="Ingreso"/>
    <s v="N/A"/>
    <s v="INGENIERÍA EN TELECOMUNICACIONES"/>
    <s v="N/A"/>
    <s v="MASCULINO"/>
    <s v="PND"/>
    <s v="https://community.secop.gov.co/Public/Tendering/OpportunityDetail/Index?noticeUID=CO1.NTC.2594689&amp;isFromPublicArea=True&amp;isModal=False"/>
    <x v="1"/>
    <n v="2022"/>
  </r>
  <r>
    <s v="JEP-226"/>
    <n v="603"/>
    <s v="JEP-226-2022"/>
    <s v="JEP-CSPO-226-2022"/>
    <s v="Paola Casas"/>
    <s v="17 de enero de 2022"/>
    <s v="Annie Carolina Tellez Arroyave"/>
    <m/>
    <m/>
    <x v="1"/>
    <s v="1. Prestación de servicios"/>
    <s v="1.036.643.972_x000a_"/>
    <n v="5"/>
    <x v="1"/>
    <s v="NA"/>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42284619"/>
    <s v="N/A"/>
    <s v="N/A"/>
    <s v="$3.614.070"/>
    <n v="36522"/>
    <n v="60822"/>
    <s v="2018011001091_x0009_"/>
    <d v="2022-01-24T00:00:00"/>
    <d v="2022-01-27T00:00:00"/>
    <s v="Magda Katterine Vanegas Romero"/>
    <n v="1014201325"/>
    <n v="3"/>
    <d v="2022-06-01T00:00:00"/>
    <n v="0"/>
    <s v="N/A"/>
    <n v="0"/>
    <s v="N/A"/>
    <n v="0"/>
    <s v="N/A"/>
    <n v="0"/>
    <n v="42284619"/>
    <s v="NO"/>
    <s v="N/A"/>
    <s v="N/A"/>
    <s v="N/A"/>
    <s v="N/A"/>
    <d v="2022-12-31T00:00:00"/>
    <d v="2022-12-31T00:00:00"/>
    <s v="NO"/>
    <s v="Bogotá D.C"/>
    <s v="Cumplimiento"/>
    <s v="21-47-101016789"/>
    <n v="0"/>
    <s v="Seguros del Estado"/>
    <d v="2022-01-25T00:00:00"/>
    <s v="25-01-2022 - 30-06-2023"/>
    <s v="SD"/>
    <s v="En fecha 01/06/2022 se suscribe cesión del contrato"/>
    <x v="1"/>
    <s v="Cesión"/>
    <s v="N/A"/>
    <s v="DERECHO"/>
    <s v="CIENCIAS POLÍTICAS"/>
    <s v="FEMENINO"/>
    <s v="PND"/>
    <s v="https://community.secop.gov.co/Public/Tendering/OpportunityDetail/Index?noticeUID=CO1.NTC.2622200&amp;isFromPublicArea=True&amp;isModal=False"/>
    <x v="1"/>
    <n v="2022"/>
  </r>
  <r>
    <s v="JEP-227"/>
    <n v="588"/>
    <s v="JEP-227-2022"/>
    <s v="JEP-CSPO-227-2022"/>
    <s v="Paola Casas"/>
    <s v="17 de enero de 2022"/>
    <s v="Patricia Yaneth Tovar Sarmiento"/>
    <m/>
    <m/>
    <x v="1"/>
    <s v="1. Prestación de servicios"/>
    <n v="39755934"/>
    <n v="6"/>
    <x v="1"/>
    <s v="NA"/>
    <s v="Prestar servicios profesionales para realizar seguimiento a la actividad del Congreso de la República, a los proyectos de ley, actos legislativos y en general a los debates de asuntos de interés de la JEP."/>
    <m/>
    <s v="Harvey Danilo Suarez Morales"/>
    <s v="Secretaría Ejecutiva"/>
    <s v="Dirección de Asuntos Jurídicos"/>
    <s v="Dirección de Asuntos Jurídicos"/>
    <s v="Jairo Ernesto Arias"/>
    <x v="16"/>
    <s v="N/A"/>
    <s v="N/A"/>
    <s v="N/A"/>
    <s v="Inversión"/>
    <n v="69823860"/>
    <s v="N/A"/>
    <s v="N/A"/>
    <n v="6071640"/>
    <n v="56922"/>
    <n v="50122"/>
    <n v="2018011001091"/>
    <d v="2022-01-23T00:00:00"/>
    <d v="2022-01-27T00:00:00"/>
    <s v="N/A"/>
    <s v="N/A"/>
    <s v="N/A"/>
    <s v="N/A"/>
    <n v="0"/>
    <s v="N/A"/>
    <n v="0"/>
    <s v="N/A"/>
    <n v="0"/>
    <s v="N/A"/>
    <n v="0"/>
    <n v="69823860"/>
    <s v="NO"/>
    <s v="N/A"/>
    <s v="N/A"/>
    <s v="N/A"/>
    <s v="N/A"/>
    <d v="2022-12-31T00:00:00"/>
    <d v="2022-12-31T00:00:00"/>
    <s v="NO"/>
    <s v="Bogotá D.C"/>
    <s v="Cumplimiento"/>
    <s v="21-47-101016617"/>
    <n v="0"/>
    <s v="Seguros del Estado"/>
    <d v="2022-01-24T00:00:00"/>
    <s v="24-01-2022 - 02-07-2023"/>
    <s v="SD"/>
    <s v="N/A"/>
    <x v="1"/>
    <s v="Ingreso"/>
    <s v="N/A"/>
    <s v="COMUNICACIÓN SOCIAL Y PERIODISMO "/>
    <s v="N/A"/>
    <s v="FEMENINO"/>
    <s v="PND"/>
    <s v="https://community.secop.gov.co/Public/Tendering/OpportunityDetail/Index?noticeUID=CO1.NTC.2622495&amp;isFromPublicArea=True&amp;isModal=False"/>
    <x v="1"/>
    <n v="2022"/>
  </r>
  <r>
    <s v="JEP-228"/>
    <n v="589"/>
    <s v="JEP-228-2022"/>
    <s v="JEP-CSPO-228-2022"/>
    <s v="Paola Casas"/>
    <s v="17 de enero de 2022"/>
    <s v="Blanca Cecilia Buitrago Forero"/>
    <m/>
    <m/>
    <x v="1"/>
    <s v="1. Prestación de servicios"/>
    <s v="51.767.710_x000d_"/>
    <n v="9"/>
    <x v="1"/>
    <s v="NA"/>
    <s v="Prestación de servicios profesionales como psicólogo para apoyar y acompañar a la Dirección de Asuntos Jurídicos para la prevención del daño antijuridico con enfoque psicosocial en la JEP."/>
    <m/>
    <s v="Harvey Danilo Suarez Morales"/>
    <s v="Secretaría Ejecutiva"/>
    <s v="Dirección de Asuntos Jurídicos"/>
    <s v="Dirección de Asuntos Jurídicos"/>
    <s v="Jairo Ernesto Arias"/>
    <x v="16"/>
    <s v="N/A"/>
    <s v="N/A"/>
    <s v="N/A"/>
    <s v="Inversión"/>
    <n v="76473757"/>
    <s v="N/A"/>
    <s v="N/A"/>
    <s v="$6.649.892"/>
    <n v="56722"/>
    <n v="50222"/>
    <s v="2018011001175_x0009_"/>
    <d v="2022-01-23T00:00:00"/>
    <d v="2022-01-26T00:00:00"/>
    <s v="N/A"/>
    <s v="N/A"/>
    <s v="N/A"/>
    <s v="N/A"/>
    <n v="0"/>
    <s v="N/A"/>
    <n v="0"/>
    <s v="N/A"/>
    <n v="0"/>
    <s v="N/A"/>
    <n v="0"/>
    <n v="76473757"/>
    <s v="NO"/>
    <s v="N/A"/>
    <s v="N/A"/>
    <s v="N/A"/>
    <s v="N/A"/>
    <d v="2022-12-31T00:00:00"/>
    <d v="2022-12-31T00:00:00"/>
    <s v="NO"/>
    <s v="Bogotá D.C"/>
    <s v="Cumplimiento"/>
    <s v="_x0009_38047994000123429"/>
    <n v="0"/>
    <s v="Aseguradora Solidaria"/>
    <d v="2022-01-24T00:00:00"/>
    <s v="24-01-2022 - 03-07-2023"/>
    <s v="SD"/>
    <s v="N/A"/>
    <x v="1"/>
    <s v="Ingreso"/>
    <s v="N/A"/>
    <s v="PSICOLOGÍA"/>
    <s v="N/A"/>
    <s v="FEMENINO"/>
    <s v="PND"/>
    <s v="https://community.secop.gov.co/Public/Tendering/OpportunityDetail/Index?noticeUID=CO1.NTC.2622300&amp;isFromPublicArea=True&amp;isModal=False"/>
    <x v="1"/>
    <n v="2022"/>
  </r>
  <r>
    <s v="JEP-229"/>
    <n v="590"/>
    <s v="JEP-229-2022"/>
    <s v="JEP-CSPO-229-2022"/>
    <s v="Paola Casas"/>
    <s v="17 de enero de 2022"/>
    <s v="Nohemi Moreno Monsalve"/>
    <m/>
    <m/>
    <x v="1"/>
    <s v="1. Prestación de servicios"/>
    <n v="60280267"/>
    <n v="8"/>
    <x v="1"/>
    <s v="NA"/>
    <s v="Prestación de servicios profesionales como abogado para apoyar y acompañar a la Dirección de Asuntos Jurídicos para la prevención del daño antijuridico en la JEP."/>
    <m/>
    <s v="Harvey Danilo Suarez Morales"/>
    <s v="Secretaría Ejecutiva"/>
    <s v="Dirección de Asuntos Jurídicos"/>
    <s v="Dirección de Asuntos Jurídicos"/>
    <s v="Jairo Ernesto Arias"/>
    <x v="16"/>
    <s v="N/A"/>
    <s v="N/A"/>
    <s v="N/A"/>
    <s v="Inversión"/>
    <n v="94760959"/>
    <s v="N/A"/>
    <s v="N/A"/>
    <n v="8240084"/>
    <n v="56622"/>
    <n v="49022"/>
    <n v="2018011001175"/>
    <d v="2022-01-22T00:00:00"/>
    <d v="2022-01-27T00:00:00"/>
    <s v="N/A"/>
    <s v="N/A"/>
    <s v="N/A"/>
    <s v="N/A"/>
    <n v="0"/>
    <s v="N/A"/>
    <n v="0"/>
    <s v="N/A"/>
    <n v="0"/>
    <s v="N/A"/>
    <n v="0"/>
    <n v="94760959"/>
    <s v="NO"/>
    <s v="N/A"/>
    <s v="N/A"/>
    <s v="N/A"/>
    <s v="N/A"/>
    <d v="2022-12-31T00:00:00"/>
    <d v="2022-12-31T00:00:00"/>
    <s v="NO"/>
    <s v="Bogotá D.C"/>
    <s v="Cumplimiento"/>
    <s v="380-47-994000123447"/>
    <n v="0"/>
    <s v="Aseguradora Solidaria"/>
    <d v="2022-01-24T00:00:00"/>
    <s v="24-01-2022 - 03-07-2023"/>
    <s v="SD"/>
    <s v="N/A"/>
    <x v="1"/>
    <s v="Ingreso"/>
    <s v="N/A"/>
    <s v="DERECHO"/>
    <s v="N/A"/>
    <s v="FEMENINO"/>
    <s v="PND"/>
    <s v="https://community.secop.gov.co/Public/Tendering/OpportunityDetail/Index?noticeUID=CO1.NTC.2622919&amp;isFromPublicArea=True&amp;isModal=False"/>
    <x v="1"/>
    <n v="2022"/>
  </r>
  <r>
    <s v="JEP-230"/>
    <n v="600"/>
    <s v="JEP-230-2022"/>
    <s v="JEP-CSPO-230-2022"/>
    <s v="Paola Casas"/>
    <s v="17 de enero de 2022"/>
    <s v="Juan David Duque Botero"/>
    <m/>
    <m/>
    <x v="1"/>
    <s v="1. Prestación de servicios"/>
    <n v="79941784"/>
    <n v="0"/>
    <x v="1"/>
    <s v="NA"/>
    <s v="Prestar sus servicios profesionales especializados, para acompañar y apoyar en la elaboración, revisión y control de documentos que se adelanten al interior de la Secretaría Ejecutiva de la JEP, así como apoyar la elaboración de lineamientos para resolver asuntos de carácter jurídico de la Secretaría Ejecutiva."/>
    <m/>
    <s v="Harvey Danilo Suarez Morales"/>
    <s v="Secretaría Ejecutiva"/>
    <s v="Dirección de Asuntos Jurídicos"/>
    <s v="Subdirección de Contratación"/>
    <s v="Fabio Leonardo Muñoz Sarmiento"/>
    <x v="1"/>
    <s v="N/A"/>
    <s v="N/A"/>
    <s v="N/A"/>
    <s v="Inversión"/>
    <n v="171234727"/>
    <s v="N/A"/>
    <s v="N/A"/>
    <s v="$14.889.977"/>
    <n v="56322"/>
    <n v="49122"/>
    <s v="2018011001175_x0009_"/>
    <d v="2022-01-22T00:00:00"/>
    <d v="2022-01-28T00:00:00"/>
    <s v="N/A"/>
    <s v="N/A"/>
    <s v="N/A"/>
    <s v="N/A"/>
    <n v="0"/>
    <s v="N/A"/>
    <n v="0"/>
    <s v="N/A"/>
    <n v="0"/>
    <s v="N/A"/>
    <n v="0"/>
    <n v="171234727"/>
    <s v="NO"/>
    <s v="N/A"/>
    <s v="N/A"/>
    <s v="N/A"/>
    <s v="N/A"/>
    <d v="2022-12-31T00:00:00"/>
    <d v="2022-12-31T00:00:00"/>
    <s v="NO"/>
    <s v="Bogotá D.C"/>
    <s v="Cumplimiento"/>
    <s v="11-45-101110309"/>
    <n v="0"/>
    <s v="Seguros del Estado"/>
    <d v="2022-01-26T00:00:00"/>
    <s v="24-01-2022 - 30-06-2023"/>
    <s v="SD"/>
    <s v="N/A"/>
    <x v="1"/>
    <s v="Ingreso"/>
    <s v="N/A"/>
    <s v="DERECHO"/>
    <s v="N/A"/>
    <s v="MASCULINO"/>
    <s v="PND"/>
    <s v="https://community.secop.gov.co/Public/Tendering/OpportunityDetail/Index?noticeUID=CO1.NTC.2631546&amp;isFromPublicArea=True&amp;isModal=False"/>
    <x v="1"/>
    <n v="2022"/>
  </r>
  <r>
    <s v="JEP-231"/>
    <n v="58"/>
    <s v="JEP-231-2022"/>
    <s v="JEP-CSPO-231-2022"/>
    <s v="Ángela Esquivel "/>
    <s v="17 de enero de 2022"/>
    <s v="Isaias Hernan Contreras Nieto"/>
    <m/>
    <m/>
    <x v="1"/>
    <s v="1. Prestación de servicios"/>
    <n v="11050296"/>
    <n v="7"/>
    <x v="1"/>
    <s v="NA"/>
    <s v="Prestar servicios profesionales para apoyar a la Subdirección de Planeación, en la implementación del plan de trabajo para el año 2022 sobre medidas reparadoras y restaurativas y otras necesidades presupuestales y la programación y seguimiento presupuestal. "/>
    <m/>
    <s v="Harvey Danilo Suarez Morales"/>
    <s v="Secretaría Ejecutiva"/>
    <s v="Secretaría Ejecutiva"/>
    <s v="Subdirección de Planeación"/>
    <s v="Adela del Pilar Parra González_x0009_"/>
    <x v="3"/>
    <s v="N/A"/>
    <s v="N/A"/>
    <s v="N/A"/>
    <s v="Inversión"/>
    <n v="94760959"/>
    <s v="N/A"/>
    <s v="N/A"/>
    <n v="8240084"/>
    <n v="51222"/>
    <n v="48122"/>
    <n v="2018011001175"/>
    <d v="2022-01-21T00:00:00"/>
    <d v="2022-01-25T00:00:00"/>
    <s v="N/A"/>
    <s v="N/A"/>
    <s v="N/A"/>
    <s v="N/A"/>
    <n v="0"/>
    <s v="N/A"/>
    <n v="0"/>
    <s v="N/A"/>
    <n v="0"/>
    <s v="N/A"/>
    <n v="0"/>
    <n v="94760959"/>
    <s v="NO"/>
    <s v="N/A"/>
    <s v="N/A"/>
    <s v="N/A"/>
    <s v="N/A"/>
    <d v="2022-12-31T00:00:00"/>
    <d v="2022-12-31T00:00:00"/>
    <s v="NO"/>
    <s v="Bogotá D.C"/>
    <s v="Cumplimiento"/>
    <s v="21-45-101358333"/>
    <n v="0"/>
    <s v="Seguros del Estado"/>
    <d v="2022-01-21T00:00:00"/>
    <s v="21-01-2022 - 01-07-2023"/>
    <s v="C:\Users\andres.prietom\JEP Colombia\Carlos Giovanni Torres Peñaranda - Contractual - Onedrive\Validación pólizas CPS\.VERIFICACIÓN DE PÓLIZAS CONTRATOS 2022\verificacion poliza contrato JEP-231-2022.pdf"/>
    <s v="N/A"/>
    <x v="1"/>
    <s v="Ingreso"/>
    <s v="N/A"/>
    <s v="ECONOMÍA"/>
    <s v="N/A"/>
    <s v="MASCULINO"/>
    <s v="PND"/>
    <s v="https://community.secop.gov.co/Public/Tendering/OpportunityDetail/Index?noticeUID=CO1.NTC.2598341&amp;isFromPublicArea=True&amp;isModal=False"/>
    <x v="1"/>
    <n v="2022"/>
  </r>
  <r>
    <s v="JEP-232"/>
    <s v="N/A"/>
    <s v="JEP-232-2022"/>
    <s v="JEP-CSPO-232-2022"/>
    <s v="Ángela Esquivel "/>
    <s v="17 de enero de 2022"/>
    <s v="CANCELADO"/>
    <m/>
    <m/>
    <x v="1"/>
    <s v="1. Prestación de servicios"/>
    <s v="CANCELADO"/>
    <s v="N/A"/>
    <x v="1"/>
    <s v="NA"/>
    <s v="CANCELADO"/>
    <m/>
    <s v="Cancelado"/>
    <s v="Cancelado"/>
    <s v="Cancelado"/>
    <s v="Cancelado"/>
    <s v="N/A"/>
    <x v="21"/>
    <s v="N/A"/>
    <s v="N/A"/>
    <s v="N/A"/>
    <s v="Cancelado"/>
    <s v="Cancelado"/>
    <s v="N/A"/>
    <s v="N/A"/>
    <s v="N/A"/>
    <s v="N/A"/>
    <s v="N/A"/>
    <s v="N/A"/>
    <s v="N/A"/>
    <s v="N/A"/>
    <s v="N/A"/>
    <s v="N/A"/>
    <s v="N/A"/>
    <s v="N/A"/>
    <n v="0"/>
    <s v="N/A"/>
    <n v="0"/>
    <s v="N/A"/>
    <n v="0"/>
    <s v="N/A"/>
    <s v="N/A"/>
    <s v="Cancelado"/>
    <s v="NO"/>
    <s v="N/A"/>
    <s v="N/A"/>
    <s v="N/A"/>
    <s v="N/A"/>
    <s v="N/A"/>
    <s v="N/A"/>
    <s v="NO"/>
    <s v="N/A"/>
    <s v="N/A"/>
    <s v="N/A"/>
    <s v="N/A"/>
    <s v="N/A"/>
    <s v="N/A"/>
    <s v="N/A"/>
    <s v="N/A"/>
    <s v="CANCELADO"/>
    <x v="2"/>
    <s v="Ninguna"/>
    <m/>
    <s v="N/A"/>
    <s v="N/A"/>
    <s v="N/A"/>
    <s v="N/A"/>
    <s v="N/A"/>
    <x v="2"/>
    <e v="#VALUE!"/>
  </r>
  <r>
    <s v="JEP-233"/>
    <n v="333"/>
    <s v="JEP-233-2022"/>
    <s v="JEP-CSPO-233-2022"/>
    <s v="Jairo Cuellar"/>
    <s v="18 de enero de 2022"/>
    <s v="Daniel Felipe Bernal Suarez"/>
    <m/>
    <m/>
    <x v="1"/>
    <s v="1. Prestación de servicios"/>
    <n v="1015481589"/>
    <n v="4"/>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41561805"/>
    <s v="N/A"/>
    <s v="N/A"/>
    <n v="3614070"/>
    <n v="48522"/>
    <n v="54422"/>
    <n v="2018011001091"/>
    <d v="2022-01-24T00:00:00"/>
    <d v="2022-01-28T00:00:00"/>
    <s v="N/A"/>
    <s v="N/A"/>
    <s v="N/A"/>
    <s v="N/A"/>
    <n v="0"/>
    <s v="N/A"/>
    <n v="0"/>
    <s v="N/A"/>
    <n v="0"/>
    <s v="N/A"/>
    <n v="0"/>
    <n v="41561805"/>
    <s v="NO"/>
    <s v="N/A"/>
    <s v="N/A"/>
    <s v="N/A"/>
    <s v="N/A"/>
    <d v="2022-12-31T00:00:00"/>
    <d v="2022-12-31T00:00:00"/>
    <s v="NO"/>
    <s v="Bogotá D.C"/>
    <s v="Cumplimiento"/>
    <s v="25-47-101002415"/>
    <n v="0"/>
    <s v="Seguros del Estado"/>
    <d v="2022-01-24T00:00:00"/>
    <s v="24-01-2022 - 05-07-2023"/>
    <s v="C:\Users\andres.prietom\JEP Colombia\Carlos Giovanni Torres Peñaranda - Contractual - Onedrive\Validación pólizas CPS\.VERIFICACIÓN DE PÓLIZAS CONTRATOS 2022\Verificación póliza Contrato  JEP-233-2022.pdf"/>
    <s v="N/A"/>
    <x v="1"/>
    <s v="Ingreso"/>
    <s v="N/A"/>
    <s v="DERECHO"/>
    <s v="N/A"/>
    <s v="MASCULINO"/>
    <s v="PND"/>
    <s v="https://community.secop.gov.co/Public/Tendering/OpportunityDetail/Index?noticeUID=CO1.NTC.2659801&amp;isFromPublicArea=True&amp;isModal=False"/>
    <x v="1"/>
    <n v="2022"/>
  </r>
  <r>
    <s v="JEP-234"/>
    <n v="332"/>
    <s v="JEP-234-2022"/>
    <s v="JEP-CSPO-234-2022"/>
    <s v="Jairo Cuellar"/>
    <s v="18 de enero de 2022"/>
    <s v="Danny Adalberto Guarnizo Molina"/>
    <m/>
    <m/>
    <x v="1"/>
    <s v="1. Prestación de servicios"/>
    <n v="1018497526"/>
    <n v="1"/>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41561805"/>
    <s v="N/A"/>
    <s v="N/A"/>
    <s v="$3.614.070"/>
    <n v="50722"/>
    <n v="54522"/>
    <s v="2018011001091_x0009_"/>
    <d v="2022-01-24T00:00:00"/>
    <d v="2022-01-28T00:00:00"/>
    <s v="N/A"/>
    <s v="N/A"/>
    <s v="N/A"/>
    <s v="N/A"/>
    <n v="0"/>
    <s v="N/A"/>
    <n v="0"/>
    <s v="N/A"/>
    <n v="0"/>
    <s v="N/A"/>
    <n v="0"/>
    <n v="41561805"/>
    <s v="NO"/>
    <s v="N/A"/>
    <s v="N/A"/>
    <s v="N/A"/>
    <s v="N/A"/>
    <d v="2022-12-31T00:00:00"/>
    <d v="2022-12-31T00:00:00"/>
    <s v="NO"/>
    <s v="Bogotá D.C"/>
    <s v="Cumplimiento"/>
    <s v="_x0009_21-47-101016664"/>
    <n v="0"/>
    <s v="Seguros del Estado"/>
    <d v="2022-01-24T00:00:00"/>
    <s v="24-01-2022 - 01-07-2023"/>
    <s v="C:\Users\andres.prietom\JEP Colombia\Carlos Giovanni Torres Peñaranda - Contractual - Onedrive\Validación pólizas CPS\.VERIFICACIÓN DE PÓLIZAS CONTRATOS 2022\Verificación póliza Contrato  JEP-234-2022.pdf"/>
    <s v="N/A"/>
    <x v="1"/>
    <s v="Ingreso"/>
    <s v="N/A"/>
    <s v="PUBLICIDAD Y MERCADEO"/>
    <s v="N/A"/>
    <s v="MASCULINO"/>
    <s v="PND"/>
    <s v="https://community.secop.gov.co/Public/Tendering/OpportunityDetail/Index?noticeUID=CO1.NTC.2660421&amp;isFromPublicArea=True&amp;isModal=False"/>
    <x v="1"/>
    <n v="2022"/>
  </r>
  <r>
    <s v="JEP-235"/>
    <n v="321"/>
    <s v="JEP-235-2022"/>
    <s v="JEP-CSPO-235-2022"/>
    <s v="Jairo Cuellar"/>
    <s v="18 de enero de 2022"/>
    <s v="Leidy Zulay Velez Murillo"/>
    <m/>
    <m/>
    <x v="1"/>
    <s v="1. Prestación de servicios"/>
    <n v="66989660"/>
    <n v="6"/>
    <x v="1"/>
    <s v="NA"/>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x v="10"/>
    <s v="N/A"/>
    <s v="N/A"/>
    <s v="N/A"/>
    <s v="Inversión"/>
    <n v="84810209"/>
    <s v="N/A"/>
    <s v="N/A"/>
    <n v="7228143"/>
    <n v="39522"/>
    <n v="51422"/>
    <n v="2018011001091"/>
    <d v="2022-01-21T00:00:00"/>
    <d v="2022-01-28T00:00:00"/>
    <s v="N/A"/>
    <s v="N/A"/>
    <s v="N/A"/>
    <s v="N/A"/>
    <n v="0"/>
    <s v="N/A"/>
    <n v="0"/>
    <s v="N/A"/>
    <n v="0"/>
    <s v="N/A"/>
    <n v="0"/>
    <n v="84810209"/>
    <s v="NO"/>
    <s v="N/A"/>
    <s v="N/A"/>
    <s v="N/A"/>
    <s v="N/A"/>
    <d v="2022-12-31T00:00:00"/>
    <d v="2022-12-31T00:00:00"/>
    <s v="NO"/>
    <s v=" Departamentos de chocó y el Valle_x000a_del Cauca"/>
    <s v="Cumplimiento"/>
    <s v="41-47-101003807"/>
    <n v="0"/>
    <s v="Seguros del Estado"/>
    <d v="2022-01-22T00:00:00"/>
    <s v="21-01-2022 - 30-06-2023"/>
    <s v="C:\Users\andres.prietom\JEP Colombia\Carlos Giovanni Torres Peñaranda - Contractual - Onedrive\Validación pólizas CPS\.VERIFICACIÓN DE PÓLIZAS CONTRATOS 2022\Verificación póliza Contrato  JEP-235-2022.pdf"/>
    <s v="N/A"/>
    <x v="1"/>
    <s v="Ingreso"/>
    <s v="N/A"/>
    <s v="PSICOLOGÍA"/>
    <s v="N/A"/>
    <s v="FEMENINO"/>
    <s v="PND"/>
    <s v="https://community.secop.gov.co/Public/Tendering/OpportunityDetail/Index?noticeUID=CO1.NTC.2623661&amp;isFromPublicArea=True&amp;isModal=False"/>
    <x v="1"/>
    <n v="2022"/>
  </r>
  <r>
    <s v="JEP-236"/>
    <n v="681"/>
    <s v="JEP-236-2022"/>
    <s v="JEP-CSPO-236-2022"/>
    <s v="Vanessa Jiménez "/>
    <s v="14 de enero de 2022"/>
    <s v="Mario David Fernandez Mora "/>
    <m/>
    <m/>
    <x v="1"/>
    <s v="1. Prestación de servicios"/>
    <n v="1032372403"/>
    <n v="8"/>
    <x v="1"/>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m/>
    <s v="Harvey Danilo Suarez Morales"/>
    <s v="Secretaría Ejecutiva"/>
    <s v="Grupo de Análisis de la Información"/>
    <s v="Grupo de Análisis de la Información"/>
    <s v="Farid Benavides Vanegas"/>
    <x v="19"/>
    <s v="N/A"/>
    <s v="N/A"/>
    <s v="N/A"/>
    <s v="Inversión"/>
    <n v="77360409"/>
    <s v="N/A"/>
    <s v="N/A"/>
    <s v="$6.649.892"/>
    <n v="43022"/>
    <n v="53822"/>
    <s v="2018011001091_x0009_"/>
    <d v="2022-01-24T00:00:00"/>
    <d v="2022-01-25T00:00:00"/>
    <s v="N/A"/>
    <s v="N/A"/>
    <s v="N/A"/>
    <s v="N/A"/>
    <n v="0"/>
    <s v="N/A"/>
    <n v="0"/>
    <s v="N/A"/>
    <n v="0"/>
    <s v="N/A"/>
    <n v="0"/>
    <n v="77360409"/>
    <s v="NO"/>
    <s v="N/A"/>
    <s v="N/A"/>
    <s v="N/A"/>
    <s v="N/A"/>
    <d v="2022-12-31T00:00:00"/>
    <d v="2022-12-31T00:00:00"/>
    <s v="NO"/>
    <s v="Bogotá D.C"/>
    <s v="Cumplimiento "/>
    <s v="96-47-101001428"/>
    <n v="0"/>
    <s v="Seguros del Estado"/>
    <d v="2022-01-24T00:00:00"/>
    <s v="24-01-2022 - 30-06-2023"/>
    <s v="https://jepcolombia-my.sharepoint.com/personal/carlos_torres_jep_gov_co/_layouts/15/onedrive.aspx?q=236&amp;searchScope=folder&amp;id=%2Fpersonal%2Fcarlos%5Ftorres%5Fjep%5Fgov%5Fco%2FDocuments%2FDocumentos%2FContractual%2FContractual%20%2D%20Onedrive%2FValidaci%C3%B3n%20p%C3%B3lizas%20CPS%2F%2EVERIFICACI%C3%93N%20DE%20P%C3%93LIZAS%20CONTRATOS%202022%2FVerificaci%C3%B3n%20p%C3%B3liza%20del%20contrato%20JEP%20236%202022%2EPNG&amp;parent=%2Fpersonal%2Fcarlos%5Ftorres%5Fjep%5Fgov%5Fco%2FDocuments%2FDocumentos%2FContractual%2FContractual%20%2D%20Onedrive%2FValidaci%C3%B3n%20p%C3%B3lizas%20CPS%2F%2EVERIFICACI%C3%93N%20DE%20P%C3%93LIZAS%20CONTRATOS%202022&amp;parentview=7"/>
    <s v="N/A"/>
    <x v="1"/>
    <s v="Ingreso"/>
    <s v="N/A"/>
    <s v="CIENCIAS POLÍTICAS"/>
    <s v="N/A"/>
    <s v="MASCULINO"/>
    <s v="PND"/>
    <s v="https://community.secop.gov.co/Public/Tendering/OpportunityDetail/Index?noticeUID=CO1.NTC.2609518&amp;isFromPublicArea=True&amp;isModal=False"/>
    <x v="1"/>
    <n v="2022"/>
  </r>
  <r>
    <s v="JEP-237"/>
    <n v="83"/>
    <s v="JEP-237-2022"/>
    <s v="JEP-CSPO-237-2022"/>
    <s v="Vanessa Jiménez "/>
    <s v="17 de enero de 2022"/>
    <s v="Juliana Franco Calvo"/>
    <m/>
    <m/>
    <x v="1"/>
    <s v="1. Prestación de servicios"/>
    <n v="1136882149"/>
    <n v="7"/>
    <x v="1"/>
    <s v="NA"/>
    <s v="_x0009_Prestar servicios profesionales para apoyar a la Subdirección de Fortalecimiento Institucional en la implementación del modelo de gestión del conocimiento por medio de la planeación, verificación, desarrollo, monitoreo y seguimiento de las acciones relacionadas a la sistematización de experiencias institucionales y de los procesos de formación virtual y pedagogicos"/>
    <m/>
    <s v="Harvey Danilo Suarez Morales"/>
    <s v="Secretaría Ejecutiva"/>
    <s v="Secretaría Ejecutiva"/>
    <s v="Subdirección de Fortalecimiento Institucional"/>
    <s v="Luz Amanda Granados Urrea_x0009_"/>
    <x v="24"/>
    <s v="N/A"/>
    <s v="N/A"/>
    <s v="N/A"/>
    <s v="Inversión"/>
    <n v="90091572"/>
    <s v="N/A"/>
    <s v="N/A"/>
    <n v="8240084"/>
    <n v="51322"/>
    <n v="69222"/>
    <n v="2018011001091"/>
    <d v="2022-01-28T00:00:00"/>
    <d v="2022-01-31T00:00:00"/>
    <s v="N/A"/>
    <s v="N/A"/>
    <s v="N/A"/>
    <s v="N/A"/>
    <n v="0"/>
    <s v="N/A"/>
    <n v="0"/>
    <s v="N/A"/>
    <n v="0"/>
    <s v="N/A"/>
    <n v="-167"/>
    <n v="90091572"/>
    <s v="NO"/>
    <s v="N/A"/>
    <s v="N/A"/>
    <s v="N/A"/>
    <s v="N/A"/>
    <d v="2022-12-15T00:00:00"/>
    <d v="2022-07-01T00:00:00"/>
    <s v="NO"/>
    <s v="Bogotá D.C"/>
    <s v="Cumplimiento "/>
    <s v="380- 47- 994000124652"/>
    <n v="0"/>
    <s v="Aseguradora Solidaria"/>
    <d v="2022-01-28T00:00:00"/>
    <s v="28-01-2022 - 30-06-2023"/>
    <s v="C:\Users\andres.prietom\JEP Colombia\Carlos Giovanni Torres Peñaranda - Contractual - Onedrive\Validación pólizas CPS\.VERIFICACIÓN DE PÓLIZAS CONTRATOS 2022\Verificación póliza JEP 237 2022.PNG"/>
    <s v="en fecha 30/06/2022 se suscribe terminación del contrato a partir del  01/07/2022"/>
    <x v="0"/>
    <s v="Terminación anticipada"/>
    <s v="N/A"/>
    <s v="DERECHO"/>
    <s v="N/A"/>
    <s v="FEMENINO"/>
    <s v="PND"/>
    <s v="https://community.secop.gov.co/Public/Tendering/OpportunityDetail/Index?noticeUID=CO1.NTC.2610228&amp;isFromPublicArea=True&amp;isModal=False"/>
    <x v="1"/>
    <n v="2022"/>
  </r>
  <r>
    <s v="JEP-238"/>
    <n v="97"/>
    <s v="JEP-238-2022"/>
    <s v="JEP-CSPO-238-2022"/>
    <s v="Vanessa Jiménez "/>
    <s v="17 de enero de 2022"/>
    <s v="Oscar Orlando Torres Luque"/>
    <m/>
    <m/>
    <x v="1"/>
    <s v="1. Prestación de servicios"/>
    <n v="79782376"/>
    <n v="6"/>
    <x v="1"/>
    <s v="NA"/>
    <s v="Prestar servicios profesionales para apoyar y acompañar a la Subdirección de Recursos Físicos e Infraestructura en las actividades que se deben adelantar con relación al cumplimiento del Plan Institucional de Gestión Ambiental (PIGA), sus modificaciones y la coordinación con la Secretaria Distrital de Ambiente, como parte del proceso de fortalecimiento institucional de la JEP."/>
    <m/>
    <s v="Harvey Danilo Suarez Morales"/>
    <s v="Secretaría Ejecutiva"/>
    <s v="Dirección Administrativa y Financiera"/>
    <s v="Subdirección de Recursos Físicos e Infraestructura"/>
    <s v="Gabriel Amado Pardo"/>
    <x v="12"/>
    <s v="Ariadna Lorena Alfonso (Octubre 18 a Noviembre 8)"/>
    <s v="N/A"/>
    <s v="N/A"/>
    <s v="Inversión"/>
    <n v="47248036"/>
    <s v="N/A"/>
    <s v="N/A"/>
    <s v="$ 4.108.526"/>
    <n v="54222"/>
    <n v="55422"/>
    <s v="2018011001091_x0009_"/>
    <d v="2022-01-25T00:00:00"/>
    <d v="2022-01-27T00:00:00"/>
    <s v="N/A"/>
    <s v="N/A"/>
    <s v="N/A"/>
    <s v="N/A"/>
    <n v="0"/>
    <s v="N/A"/>
    <n v="0"/>
    <s v="N/A"/>
    <n v="0"/>
    <s v="N/A"/>
    <n v="0"/>
    <n v="47248036"/>
    <s v="NO"/>
    <s v="N/A"/>
    <s v="N/A"/>
    <s v="N/A"/>
    <s v="N/A"/>
    <d v="2022-12-31T00:00:00"/>
    <d v="2022-12-31T00:00:00"/>
    <s v="NO"/>
    <s v="Bogotá D.C"/>
    <s v="Cumplimiento"/>
    <s v="21-45-101358674"/>
    <n v="0"/>
    <s v="Seguros del Estado "/>
    <d v="2022-01-25T00:00:00"/>
    <s v="25/01/2022 - 05/07/2023"/>
    <s v="C:\Users\andres.prietom\JEP Colombia\Carlos Giovanni Torres Peñaranda - Contractual - Onedrive\Validación pólizas CPS\.VERIFICACIÓN DE PÓLIZAS CONTRATOS 2022\Verificación póliza del contrato JEP 238 2022.PNG"/>
    <s v="N/A"/>
    <x v="1"/>
    <s v="Ingreso"/>
    <s v="N/A"/>
    <s v="INGENIERÍA AMBIENTAL"/>
    <s v="N/A"/>
    <s v="MASCULINO"/>
    <s v="PND"/>
    <s v="https://community.secop.gov.co/Public/Tendering/OpportunityDetail/Index?noticeUID=CO1.NTC.2611035&amp;isFromPublicArea=True&amp;isModal=False"/>
    <x v="1"/>
    <n v="2022"/>
  </r>
  <r>
    <s v="JEP-239"/>
    <n v="532"/>
    <s v="JEP-239-2022"/>
    <s v="JEP-CSPO-239-2022"/>
    <s v="Norma Bonilla"/>
    <s v="18 de enero de 2022"/>
    <s v="Dora Sofia Robayo Barbosa"/>
    <m/>
    <m/>
    <x v="1"/>
    <s v="1. Prestación de servicios"/>
    <n v="39702035"/>
    <n v="2"/>
    <x v="1"/>
    <s v="NA"/>
    <s v="Prestar servicios profesionales en el acompañamiento a las actividades relacionadas con la planeación, diseño e implementación funcional de los proyectos del departamento de gestión documental."/>
    <m/>
    <s v="Harvey Danilo Suarez Morales"/>
    <s v="Secretaría Ejecutiva"/>
    <s v="Dirección Administrativa y Financiera"/>
    <s v="Departamento de Gestión Documental"/>
    <s v="Didier Cortes Benavides"/>
    <x v="22"/>
    <s v="N/A"/>
    <s v="N/A"/>
    <s v="N/A"/>
    <s v="Inversión"/>
    <n v="96408973"/>
    <s v="N/A"/>
    <s v="N/A"/>
    <n v="8240084"/>
    <n v="47622"/>
    <n v="49322"/>
    <n v="2018011001175"/>
    <d v="2022-01-22T00:00:00"/>
    <d v="2022-01-27T00:00:00"/>
    <s v="N/A"/>
    <s v="N/A"/>
    <s v="N/A"/>
    <s v="N/A"/>
    <n v="0"/>
    <s v="N/A"/>
    <n v="0"/>
    <s v="N/A"/>
    <n v="0"/>
    <s v="N/A"/>
    <n v="0"/>
    <n v="96408973"/>
    <s v="NO"/>
    <s v="N/A"/>
    <s v="N/A"/>
    <s v="N/A"/>
    <s v="N/A"/>
    <d v="2022-12-31T00:00:00"/>
    <d v="2022-12-31T00:00:00"/>
    <s v="NO"/>
    <s v="Bogotá D.C"/>
    <s v="Cumplimiento"/>
    <s v="15-45-101138150"/>
    <n v="0"/>
    <s v="Seguros del Estado "/>
    <d v="2022-01-22T00:00:00"/>
    <s v="20-01-2022 - 30-06-2023"/>
    <s v="https://jepcolombia-my.sharepoint.com/personal/carlos_torres_jep_gov_co/_layouts/15/onedrive.aspx?q=239&amp;searchScope=folder&amp;id=%2Fpersonal%2Fcarlos%5Ftorres%5Fjep%5Fgov%5Fco%2FDocuments%2FDocumentos%2FContractual%2FContractual%20%2D%20Onedrive%2FValidaci%C3%B3n%20p%C3%B3lizas%20CPS%2F%2EVERIFICACI%C3%93N%20DE%20P%C3%93LIZAS%20CONTRATOS%202022%2FVerificaci%C3%B3n%20p%C3%B3liza%20contrato%20JEP%2D239%2D2022%2Epdf&amp;parent=%2Fpersonal%2Fcarlos%5Ftorres%5Fjep%5Fgov%5Fco%2FDocuments%2FDocumentos%2FContractual%2FContractual%20%2D%20Onedrive%2FValidaci%C3%B3n%20p%C3%B3lizas%20CPS%2F%2EVERIFICACI%C3%93N%20DE%20P%C3%93LIZAS%20CONTRATOS%202022&amp;parentview=7"/>
    <s v="N/A"/>
    <x v="1"/>
    <s v="Ingreso"/>
    <s v="N/A"/>
    <s v="BIBLIOTECOLOGÍA Y ARCHIVÍSTA"/>
    <s v="N/A"/>
    <s v="FEMENINO"/>
    <s v="PND"/>
    <s v="https://community.secop.gov.co/Public/Tendering/OpportunityDetail/Index?noticeUID=CO1.NTC.2613270&amp;isFromPublicArea=True&amp;isModal=False"/>
    <x v="1"/>
    <n v="2022"/>
  </r>
  <r>
    <s v="JEP-240"/>
    <n v="538"/>
    <s v="JEP-240-2022"/>
    <s v="JEP-CSPO-240-2022"/>
    <s v="Norma Bonilla"/>
    <s v="18 de enero de 2022"/>
    <s v="Dairo Jair Novoa Rincon"/>
    <m/>
    <m/>
    <x v="1"/>
    <s v="1. Prestación de servicios"/>
    <n v="1014214391"/>
    <n v="6"/>
    <x v="1"/>
    <s v="NA"/>
    <s v="Prestación de servicios de apoyo al Departamento de Gestión Documental para realizar procesos de digitalización documental y control de calidad en las actividades desarrolladas por el departamento de gestión documental."/>
    <m/>
    <s v="Harvey Danilo Suarez Morales"/>
    <s v="Secretaría Ejecutiva"/>
    <s v="Dirección Administrativa y Financiera"/>
    <s v="Departamento de Gestión Documental"/>
    <s v="Didier Cortes Benavides"/>
    <x v="22"/>
    <s v="N/A"/>
    <s v="N/A"/>
    <s v="N/A"/>
    <s v="Inversión"/>
    <n v="42284619"/>
    <s v="N/A"/>
    <s v="N/A"/>
    <s v="$3.614.070"/>
    <n v="41822"/>
    <n v="52122"/>
    <s v="2018011001175_x0009_"/>
    <d v="2022-01-23T00:00:00"/>
    <d v="2022-01-27T00:00:00"/>
    <s v="N/A"/>
    <s v="N/A"/>
    <s v="N/A"/>
    <s v="N/A"/>
    <n v="0"/>
    <s v="N/A"/>
    <n v="0"/>
    <s v="N/A"/>
    <n v="0"/>
    <s v="N/A"/>
    <n v="0"/>
    <n v="42284619"/>
    <s v="NO"/>
    <s v="N/A"/>
    <s v="N/A"/>
    <s v="N/A"/>
    <s v="N/A"/>
    <d v="2022-12-31T00:00:00"/>
    <d v="2022-12-31T00:00:00"/>
    <s v="NO"/>
    <s v="Bogotá D.C"/>
    <s v="Cumplimiento"/>
    <s v="15-45-101138200"/>
    <n v="0"/>
    <s v="Seguros del Estado "/>
    <d v="2022-01-24T00:00:00"/>
    <s v="23-01-2022 - 30-06-2023"/>
    <s v="C:\Users\andres.prietom\JEP Colombia\Carlos Giovanni Torres Peñaranda - Contractual - Onedrive\Validación pólizas CPS\.VERIFICACIÓN DE PÓLIZAS CONTRATOS 2022\Verificación póliza contrato JEP-240-2022 .pdf"/>
    <s v="N/A"/>
    <x v="1"/>
    <s v="Ingreso"/>
    <s v="N/A"/>
    <s v="TÉCNICO EN ARCHIVO"/>
    <s v="N/A"/>
    <s v="MASCULINO"/>
    <s v="PND"/>
    <s v="https://community.secop.gov.co/Public/Tendering/OpportunityDetail/Index?noticeUID=CO1.NTC.2614055&amp;isFromPublicArea=True&amp;isModal=False"/>
    <x v="1"/>
    <n v="2022"/>
  </r>
  <r>
    <s v="JEP-241"/>
    <n v="292"/>
    <s v="JEP-241-2022"/>
    <s v="JEP-CSPO-241-2022"/>
    <s v="Norma Bonilla"/>
    <s v="18 de enero de 2022"/>
    <s v="Martha Elmy Niño Vargas"/>
    <m/>
    <m/>
    <x v="1"/>
    <s v="1. Prestación de servicios"/>
    <n v="51560588"/>
    <n v="6"/>
    <x v="1"/>
    <s v="NA"/>
    <s v="Prestar servicios profesionales para apoyar y acompañar al Departamento de Atención al Ciudadano en lo relacionado con los temas de participación ciudadana, Sistema Nacional de Servicio al Ciudadano y en la articulación con las entidades del SIVJRNR, para la implementación del punto 5 del Acuerdo Final con enfoque sistemico. "/>
    <m/>
    <s v="Harvey Danilo Suarez Morales"/>
    <s v="Secretaría Ejecutiva"/>
    <s v="Subsecretaría Ejecutiva "/>
    <s v="Departamento de Atención al Ciudadano"/>
    <s v="Constanza Eugenia Cañon Charry_x0009_"/>
    <x v="18"/>
    <s v="N/A"/>
    <s v="N/A"/>
    <s v="N/A"/>
    <s v="Inversión"/>
    <n v="92838276"/>
    <s v="N/A"/>
    <s v="N/A"/>
    <n v="8240084"/>
    <n v="50922"/>
    <n v="55322"/>
    <n v="2018011001091"/>
    <d v="2022-01-25T00:00:00"/>
    <d v="2022-01-27T00:00:00"/>
    <s v="N/A"/>
    <s v="N/A"/>
    <s v="N/A"/>
    <s v="N/A"/>
    <n v="0"/>
    <s v="N/A"/>
    <n v="0"/>
    <s v="N/A"/>
    <n v="0"/>
    <s v="N/A"/>
    <n v="0"/>
    <n v="92838276"/>
    <s v="NO"/>
    <s v="N/A"/>
    <s v="N/A"/>
    <s v="N/A"/>
    <s v="N/A"/>
    <d v="2022-12-31T00:00:00"/>
    <d v="2022-12-31T00:00:00"/>
    <s v="NO"/>
    <s v="Bogotá D.C"/>
    <s v="Cumplimiento"/>
    <s v="21-47-101016793"/>
    <n v="0"/>
    <s v="Seguros del Estado "/>
    <d v="2022-01-25T00:00:00"/>
    <s v="25-01-2022 - 30-06-2023"/>
    <s v="https://jepcolombia-my.sharepoint.com/personal/carlos_torres_jep_gov_co/_layouts/15/onedrive.aspx?q=241&amp;searchScope=folder&amp;id=%2Fpersonal%2Fcarlos%5Ftorres%5Fjep%5Fgov%5Fco%2FDocuments%2FDocumentos%2FContractual%2FContractual%20%2D%20Onedrive%2FValidaci%C3%B3n%20p%C3%B3lizas%20CPS%2F%2EVERIFICACI%C3%93N%20DE%20P%C3%93LIZAS%20CONTRATOS%202022%2FVerificaci%C3%B3n%20p%C3%B3liza%20contrato%20JEP%2D241%2D2022%2Epdf&amp;parent=%2Fpersonal%2Fcarlos%5Ftorres%5Fjep%5Fgov%5Fco%2FDocuments%2FDocumentos%2FContractual%2FContractual%20%2D%20Onedrive%2FValidaci%C3%B3n%20p%C3%B3lizas%20CPS%2F%2EVERIFICACI%C3%93N%20DE%20P%C3%93LIZAS%20CONTRATOS%202022&amp;parentview=7"/>
    <s v="N/A"/>
    <x v="1"/>
    <s v="Ingreso"/>
    <s v="N/A"/>
    <s v="ADMINISTRACIÓN DE EMPRESAS"/>
    <s v="N/A"/>
    <s v="FEMENINO"/>
    <s v="PND"/>
    <s v="https://community.secop.gov.co/Public/Tendering/OpportunityDetail/Index?noticeUID=CO1.NTC.2615777&amp;isFromPublicArea=True&amp;isModal=False"/>
    <x v="1"/>
    <n v="2022"/>
  </r>
  <r>
    <s v="JEP-242"/>
    <n v="293"/>
    <s v="JEP-242-2022"/>
    <s v="JEP-CSPO-242-2022"/>
    <s v="Norma Bonilla"/>
    <s v="18 de enero de 2022"/>
    <s v="Juan Sebastian Moreno Fajardo"/>
    <m/>
    <m/>
    <x v="1"/>
    <s v="1. Prestación de servicios"/>
    <n v="1013669647"/>
    <n v="5"/>
    <x v="1"/>
    <s v="NA"/>
    <s v="Prestar servicios profesionales para apoyar y acompañar al Departamento de Atención al Ciudadano en el desarrollo de las actividades relacionadas con recepción, tipificación, asignación y reportes estadísticos de las PQRSDF dentro de los sistemas de la entidad, para la implementación del punto 5 del Acuerdo Final con enfoque sistemico."/>
    <m/>
    <s v="Harvey Danilo Suarez Morales"/>
    <s v="Secretaría Ejecutiva"/>
    <s v="Subsecretaría Ejecutiva "/>
    <s v="Departamento de Atención al Ciudadano"/>
    <s v="Constanza Eugenia Cañon Charry_x0009_"/>
    <x v="18"/>
    <s v="N/A"/>
    <s v="N/A"/>
    <s v="N/A"/>
    <s v="Inversión"/>
    <n v="41320867"/>
    <s v="N/A"/>
    <s v="N/A"/>
    <s v="$3.614.070"/>
    <n v="53122"/>
    <n v="50622"/>
    <s v="2018011001091_x0009_"/>
    <d v="2022-01-23T00:00:00"/>
    <d v="2022-01-26T00:00:00"/>
    <s v="N/A"/>
    <s v="N/A"/>
    <s v="N/A"/>
    <s v="N/A"/>
    <n v="0"/>
    <s v="N/A"/>
    <n v="0"/>
    <s v="N/A"/>
    <n v="0"/>
    <s v="N/A"/>
    <n v="0"/>
    <n v="41320867"/>
    <s v="NO"/>
    <s v="N/A"/>
    <s v="N/A"/>
    <s v="N/A"/>
    <s v="N/A"/>
    <d v="2022-12-31T00:00:00"/>
    <d v="2022-12-31T00:00:00"/>
    <s v="NO"/>
    <s v="Bogotá D.C"/>
    <s v="Cumplimiento"/>
    <s v="_x0009_340-47-994000040832"/>
    <n v="0"/>
    <s v="Aseguradora Solidaria"/>
    <d v="2022-01-24T00:00:00"/>
    <s v="24/01/2022 - 01/07/0223"/>
    <s v="C:\Users\andres.prietom\JEP Colombia\Carlos Giovanni Torres Peñaranda - Contractual - Onedrive\Validación pólizas CPS\.VERIFICACIÓN DE PÓLIZAS CONTRATOS 2022\Verificación póliza contrato JEP-242-2022.pdf"/>
    <s v="N/A"/>
    <x v="1"/>
    <s v="Ingreso"/>
    <s v="N/A"/>
    <s v="DERECHO"/>
    <s v="N/A"/>
    <s v="MASCULINO"/>
    <s v="PND"/>
    <s v="https://community.secop.gov.co/Public/Tendering/OpportunityDetail/Index?noticeUID=CO1.NTC.2616407&amp;isFromPublicArea=True&amp;isModal=False"/>
    <x v="1"/>
    <n v="2022"/>
  </r>
  <r>
    <s v="JEP-243"/>
    <n v="419"/>
    <s v="JEP-243-2022"/>
    <s v="JEP-CSPO-243-2022"/>
    <s v="Norma Bonilla"/>
    <s v="18 de enero de 2022"/>
    <s v="Juan David Villalba Cruz"/>
    <m/>
    <m/>
    <x v="1"/>
    <s v="1. Prestación de servicios"/>
    <n v="1020758960"/>
    <n v="3"/>
    <x v="1"/>
    <s v="NA"/>
    <s v="Prestar servicios profesionales para la representación a víctimas con enfoque diferencial en los asuntos de competencia de la jurisdicción y en articulación con las actividades de representación en territorio para el Sistema Autónomo de Asesoría y Defensa de la SE-JEP."/>
    <m/>
    <s v="Harvey Danilo Suarez Morales"/>
    <s v="Secretaría Ejecutiva"/>
    <s v="Subsecretaría Ejecutiva "/>
    <s v="Departamento SAAD - Víctimas"/>
    <s v="Claudia Liliana Erazo Maldonado"/>
    <x v="15"/>
    <s v="N/A"/>
    <s v="N/A"/>
    <s v="N/A"/>
    <s v="Inversión"/>
    <n v="103825055"/>
    <s v="N/A"/>
    <s v="N/A"/>
    <n v="9107461"/>
    <n v="55422"/>
    <n v="52322"/>
    <n v="2018011001091"/>
    <d v="2022-01-23T00:00:00"/>
    <d v="2022-01-28T00:00:00"/>
    <s v="Julián Salazar Gallego"/>
    <n v="1019045407"/>
    <n v="8"/>
    <d v="2022-01-01T00:00:00"/>
    <n v="0"/>
    <s v="N/A"/>
    <n v="0"/>
    <s v="N/A"/>
    <n v="0"/>
    <s v="N/A"/>
    <n v="0"/>
    <n v="103825055"/>
    <s v="NO"/>
    <s v="N/A"/>
    <s v="N/A"/>
    <s v="N/A"/>
    <s v="N/A"/>
    <d v="2022-12-31T00:00:00"/>
    <d v="2022-12-31T00:00:00"/>
    <s v="NO"/>
    <s v="Bogotá D.C"/>
    <s v="Cumplimiento"/>
    <s v="_x0009_21-47-101016677"/>
    <n v="0"/>
    <s v="Seguros del Estado "/>
    <d v="2022-01-24T00:00:00"/>
    <s v="24-01-2022 - 30-06-2023"/>
    <s v="C:\Users\andres.prietom\JEP Colombia\Carlos Giovanni Torres Peñaranda - Contractual - Onedrive\Validación pólizas CPS\.VERIFICACIÓN DE PÓLIZAS CONTRATOS 2022\Verificación póliza contrato JEP-243-2022.pdf"/>
    <s v="Cedente JUAN DAVID VILLALBA CRUZ Cesionario JULIÁN SALAZAR GALLEGO apartir del 1/11/2022"/>
    <x v="1"/>
    <s v="Cesión"/>
    <s v="N/A"/>
    <s v="DERECHO"/>
    <s v="N/A"/>
    <s v="MASCULINO"/>
    <s v="PND"/>
    <s v="https://community.secop.gov.co/Public/Tendering/OpportunityDetail/Index?noticeUID=CO1.NTC.2618559&amp;isFromPublicArea=True&amp;isModal=False"/>
    <x v="1"/>
    <n v="2022"/>
  </r>
  <r>
    <s v="JEP-244"/>
    <n v="428"/>
    <s v="JEP-244-2022"/>
    <s v="JEP-CSPO-244-2022"/>
    <s v="Norma Bonilla"/>
    <s v="18 de enero de 2022"/>
    <s v="Jenny Liliana Oliveros Leon"/>
    <m/>
    <m/>
    <x v="1"/>
    <s v="1. Prestación de servicios"/>
    <s v="46.455.939_x000d_"/>
    <n v="0"/>
    <x v="1"/>
    <s v="NA"/>
    <s v="Prestar servicios profesionales para la representación a víctimas con enfoque diferencial en los asuntos de competencia de la jurisdicción y en articulación con las actividades de representación en territorio para el Sistema Autónomo de Asesoría y Defensa de la SE-JEP."/>
    <m/>
    <s v="Harvey Danilo Suarez Morales"/>
    <s v="Secretaría Ejecutiva"/>
    <s v="Subsecretaría Ejecutiva "/>
    <s v="Departamento SAAD - Víctimas"/>
    <s v="Claudia Liliana Erazo Maldonado"/>
    <x v="15"/>
    <s v="N/A"/>
    <s v="N/A"/>
    <s v="N/A"/>
    <s v="Inversión"/>
    <n v="103825055"/>
    <s v="N/A"/>
    <s v="N/A"/>
    <s v="$9.107.461"/>
    <n v="38522"/>
    <s v="_x0009_52422"/>
    <s v="2018011001091_x0009_"/>
    <d v="2022-01-23T00:00:00"/>
    <d v="2022-01-27T00:00:00"/>
    <s v="N/A"/>
    <s v="N/A"/>
    <s v="N/A"/>
    <s v="N/A"/>
    <n v="0"/>
    <s v="N/A"/>
    <n v="0"/>
    <s v="N/A"/>
    <n v="0"/>
    <s v="N/A"/>
    <n v="0"/>
    <n v="103825055"/>
    <s v="NO"/>
    <s v="N/A"/>
    <s v="N/A"/>
    <s v="N/A"/>
    <s v="N/A"/>
    <d v="2022-12-31T00:00:00"/>
    <d v="2022-12-31T00:00:00"/>
    <s v="NO"/>
    <s v="Bogotá D.C"/>
    <s v="Cumplimiento"/>
    <s v="380 47 994000123474"/>
    <n v="0"/>
    <s v="Aseguradora Solidaria"/>
    <d v="2022-01-24T00:00:00"/>
    <s v="24/01/2022 - 03/07/0223"/>
    <s v="C:\Users\andres.prietom\JEP Colombia\Carlos Giovanni Torres Peñaranda - Contractual - Onedrive\Validación pólizas CPS\.VERIFICACIÓN DE PÓLIZAS CONTRATOS 2022\Verificación póliza contrato JEP-244-2022 .pdf"/>
    <s v="N/A"/>
    <x v="1"/>
    <s v="Ingreso"/>
    <s v="N/A"/>
    <s v="CIENCIAS POLÍTICAS"/>
    <s v="N/A"/>
    <s v="FEMENINO"/>
    <s v="PND"/>
    <s v="https://community.secop.gov.co/Public/Tendering/OpportunityDetail/Index?noticeUID=CO1.NTC.2619111&amp;isFromPublicArea=True&amp;isModal=False"/>
    <x v="1"/>
    <n v="2022"/>
  </r>
  <r>
    <s v="JEP-245"/>
    <n v="229"/>
    <s v="JEP-245-2022"/>
    <s v="JEP-CSPO-245-2022"/>
    <s v="Clara Torres"/>
    <s v="18 de enero de 2022"/>
    <s v="Carolina Lozano Rodriguez "/>
    <m/>
    <m/>
    <x v="1"/>
    <s v="1. Prestación de servicios"/>
    <n v="52793399"/>
    <n v="4"/>
    <x v="1"/>
    <s v="NA"/>
    <s v="Prestar servicios profesionales para apoyar al Departamento de Enfoques Diferenciales  en el desarrollo de la estrategia para la implementación del enfoque diferencial de niños, niñas y adolescentes, en el marco de los ejes de interés estratégico de la JEP. "/>
    <m/>
    <s v="Harvey Danilo Suarez Morales"/>
    <s v="Secretaría Ejecutiva"/>
    <s v="Subsecretaría Ejecutiva "/>
    <s v="Departamento de Enfoques Diferenciales "/>
    <s v="Maria Elena Tobar Gutiérrez"/>
    <x v="6"/>
    <s v="Olivia de Jesús Clavijo Ortiz"/>
    <s v="N/A"/>
    <s v="N/A"/>
    <s v="Inversión"/>
    <n v="94760959"/>
    <s v="N/A"/>
    <s v="N/A"/>
    <n v="8240084"/>
    <n v="24722"/>
    <n v="49422"/>
    <n v="2018011001091"/>
    <d v="2022-01-22T00:00:00"/>
    <d v="2022-01-27T00:00:00"/>
    <s v="N/A"/>
    <s v="N/A"/>
    <s v="N/A"/>
    <s v="N/A"/>
    <n v="0"/>
    <s v="N/A"/>
    <n v="0"/>
    <s v="N/A"/>
    <n v="0"/>
    <s v="N/A"/>
    <n v="0"/>
    <n v="94760959"/>
    <s v="NO"/>
    <s v="N/A"/>
    <s v="N/A"/>
    <s v="N/A"/>
    <s v="N/A"/>
    <d v="2022-12-31T00:00:00"/>
    <d v="2022-12-31T00:00:00"/>
    <s v="NO"/>
    <s v="Bogotá D.C"/>
    <s v="Cumplimiento"/>
    <s v="380-47-994000124158"/>
    <n v="0"/>
    <s v="Aseguradora Solidaria"/>
    <d v="2022-01-26T00:00:00"/>
    <s v="21-01-2022 - 10-07-2023"/>
    <s v="SD"/>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Ingreso"/>
    <s v="N/A"/>
    <s v="TRABAJO SOCIAL"/>
    <s v="N/A"/>
    <s v="FEMENINO"/>
    <s v="PND"/>
    <s v="https://community.secop.gov.co/Public/Tendering/OpportunityDetail/Index?noticeUID=CO1.NTC.2629792&amp;isFromPublicArea=True&amp;isModal=False"/>
    <x v="1"/>
    <n v="2022"/>
  </r>
  <r>
    <s v="JEP-246"/>
    <n v="231"/>
    <s v="JEP-246-2022"/>
    <s v="JEP-CSPO-246-2022"/>
    <s v="Clara Torres"/>
    <s v="18 de enero de 2022"/>
    <s v="Maria del Pilar Zuluaga Guerrero"/>
    <m/>
    <m/>
    <x v="1"/>
    <s v="1. Prestación de servicios"/>
    <n v="39764093"/>
    <n v="5"/>
    <x v="1"/>
    <s v="NA"/>
    <s v="Prestar servicios profesionales para apoyar al Departamento de Enfoques Diferenciales  en el desarrollo de la estrategia para la implementación del enfoque diferencial de persona mayor, en el marco de los ejes de interés estratégico de la JEP. "/>
    <m/>
    <s v="Harvey Danilo Suarez Morales"/>
    <s v="Secretaría Ejecutiva"/>
    <s v="Subsecretaría Ejecutiva "/>
    <s v="Departamento de Enfoques Diferenciales "/>
    <s v="Maria Elena Tobar Gutiérrez"/>
    <x v="6"/>
    <s v="Olivia de Jesús Clavijo Ortiz"/>
    <s v="N/A"/>
    <s v="N/A"/>
    <s v="Inversión"/>
    <n v="94760959"/>
    <s v="N/A"/>
    <s v="N/A"/>
    <s v="$8.240.084"/>
    <n v="46022"/>
    <n v="49522"/>
    <n v="2018011001091"/>
    <d v="2022-01-22T00:00:00"/>
    <d v="2022-01-25T00:00:00"/>
    <s v="N/A"/>
    <s v="N/A"/>
    <s v="N/A"/>
    <s v="N/A"/>
    <n v="0"/>
    <s v="N/A"/>
    <n v="0"/>
    <s v="N/A"/>
    <n v="0"/>
    <s v="N/A"/>
    <n v="0"/>
    <n v="94760959"/>
    <s v="NO"/>
    <s v="N/A"/>
    <s v="N/A"/>
    <s v="N/A"/>
    <s v="N/A"/>
    <d v="2022-12-31T00:00:00"/>
    <d v="2022-12-31T00:00:00"/>
    <s v="NO"/>
    <s v="Bogotá D.C"/>
    <s v="Cumplimiento "/>
    <s v="33-45-101105731"/>
    <n v="0"/>
    <s v="Seguros del Estado "/>
    <d v="2022-01-24T00:00:00"/>
    <s v="24-01-2022 - 30-06-2023"/>
    <s v="SD"/>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Ingreso"/>
    <s v="N/A"/>
    <s v="GERONTOLOGÍA"/>
    <s v="N/A"/>
    <s v="FEMENINO"/>
    <s v="PND"/>
    <s v="https://community.secop.gov.co/Public/Tendering/OpportunityDetail/Index?noticeUID=CO1.NTC.2633500&amp;isFromPublicArea=True&amp;isModal=False"/>
    <x v="1"/>
    <n v="2022"/>
  </r>
  <r>
    <s v="JEP-247"/>
    <n v="232"/>
    <s v="JEP-247-2022"/>
    <s v="JEP-CSPO-247-2022"/>
    <s v="Clara Torres"/>
    <s v="18 de enero de 2022"/>
    <s v="Nelly Patricia Beltran Nova "/>
    <m/>
    <m/>
    <x v="1"/>
    <s v="1. Prestación de servicios"/>
    <n v="51683576"/>
    <n v="6"/>
    <x v="1"/>
    <s v="NA"/>
    <s v="Prestar servicios profesionales para apoyar al Departamento de Enfoques Diferenciales  en el desarrollo de la estrategia para la implementación del enfoque diferencial de persona con discapacidad, en el marco de los ejes de interés estratégico de la JEP."/>
    <m/>
    <s v="Harvey Danilo Suarez Morales"/>
    <s v="Secretaría Ejecutiva"/>
    <s v="Subsecretaría Ejecutiva "/>
    <s v="Departamento de Enfoques Diferenciales "/>
    <s v="Maria Elena Tobar Gutiérrez"/>
    <x v="6"/>
    <s v="Olivia de Jesús Clavijo Ortiz"/>
    <s v="N/A"/>
    <s v="N/A"/>
    <s v="Inversión"/>
    <n v="94760959"/>
    <s v="N/A"/>
    <s v="N/A"/>
    <n v="8240084"/>
    <n v="24922"/>
    <n v="52622"/>
    <n v="2018011001091"/>
    <d v="2022-01-23T00:00:00"/>
    <d v="2022-01-25T00:00:00"/>
    <s v="N/A"/>
    <s v="N/A"/>
    <s v="N/A"/>
    <s v="N/A"/>
    <n v="0"/>
    <s v="N/A"/>
    <n v="0"/>
    <s v="N/A"/>
    <n v="0"/>
    <s v="N/A"/>
    <n v="0"/>
    <n v="94760959"/>
    <s v="NO"/>
    <s v="N/A"/>
    <s v="N/A"/>
    <s v="N/A"/>
    <s v="N/A"/>
    <d v="2022-12-31T00:00:00"/>
    <d v="2022-12-31T00:00:00"/>
    <s v="NO"/>
    <s v="Bogotá D.C"/>
    <s v="Cumplimiento"/>
    <s v="33-45-101105763"/>
    <n v="0"/>
    <s v="Seguros del Estado "/>
    <d v="2022-01-24T00:00:00"/>
    <s v="23-01-2022 - 30-06-2023"/>
    <s v="SD"/>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Ingreso"/>
    <s v="N/A"/>
    <s v="SOCIOLOGÍA"/>
    <s v="N/A"/>
    <s v="FEMENINO"/>
    <s v="PND"/>
    <s v="https://community.secop.gov.co/Public/Tendering/OpportunityDetail/Index?noticeUID=CO1.NTC.2634312&amp;isFromPublicArea=True&amp;isModal=False"/>
    <x v="1"/>
    <n v="2022"/>
  </r>
  <r>
    <s v="JEP-248"/>
    <n v="234"/>
    <s v="JEP-248-2022"/>
    <s v="JEP-CSPO-248-2022"/>
    <s v="Clara Torres"/>
    <s v="18 de enero de 2022"/>
    <s v="Ismael Enrique Aldana Fernandez "/>
    <m/>
    <m/>
    <x v="1"/>
    <s v="1. Prestación de servicios"/>
    <n v="80089157"/>
    <n v="1"/>
    <x v="1"/>
    <s v="NA"/>
    <s v="Prestar servicios profesionales para apoyar al Departamento de Enfoques Diferenciales  en el desarrollo de la estrategia para la implementación del enfoque diferencial étnico- racial con énfasis en pueblos Negros, afrocolombianos, Palenqueros, Raizales en el marco de los ejes de interés estratégico de la JEP."/>
    <m/>
    <s v="Harvey Danilo Suarez Morales"/>
    <s v="Secretaría Ejecutiva"/>
    <s v="Subsecretaría Ejecutiva "/>
    <s v="Departamento de Enfoques Diferenciales "/>
    <s v="Maria Elena Tobar Gutiérrez"/>
    <x v="6"/>
    <s v="Olivia de Jesús Clavijo Ortiz"/>
    <s v="N/A"/>
    <s v="N/A"/>
    <s v="Inversión"/>
    <n v="94760959"/>
    <s v="N/A"/>
    <s v="N/A"/>
    <s v="$8.240.084"/>
    <n v="25122"/>
    <n v="50022"/>
    <s v="2018011001091_x0009_"/>
    <d v="2022-01-23T00:00:00"/>
    <d v="2022-01-24T00:00:00"/>
    <s v="N/A"/>
    <s v="N/A"/>
    <s v="N/A"/>
    <s v="N/A"/>
    <n v="0"/>
    <s v="N/A"/>
    <n v="0"/>
    <s v="N/A"/>
    <n v="0"/>
    <s v="N/A"/>
    <n v="0"/>
    <n v="94760959"/>
    <s v="NO"/>
    <s v="N/A"/>
    <s v="N/A"/>
    <s v="N/A"/>
    <s v="N/A"/>
    <d v="2022-12-31T00:00:00"/>
    <d v="2022-12-31T00:00:00"/>
    <s v="NO"/>
    <s v="Bogotá D.C"/>
    <s v="Cumplimiento"/>
    <s v="18-47-101003686"/>
    <n v="0"/>
    <s v="Seguros del Estado "/>
    <d v="2022-01-24T00:00:00"/>
    <s v="20-01-2022 - 30-06-2023"/>
    <s v="SD"/>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x v="1"/>
    <s v="Ingreso"/>
    <s v="N/A"/>
    <s v="DERECHO"/>
    <s v="N/A"/>
    <s v="MASCULINO"/>
    <s v="PND"/>
    <s v="https://community.secop.gov.co/Public/Tendering/OpportunityDetail/Index?noticeUID=CO1.NTC.2620535&amp;isFromPublicArea=True&amp;isModal=False"/>
    <x v="1"/>
    <n v="2022"/>
  </r>
  <r>
    <s v="JEP-249"/>
    <n v="63"/>
    <s v="JEP-249-2022"/>
    <s v="JEP-CSPO-249-2022"/>
    <s v="John Maldonado"/>
    <s v="19 de enero de 2022"/>
    <s v="Policía Nacional de Colombia"/>
    <s v="N/A"/>
    <s v="N/A"/>
    <x v="1"/>
    <s v="5. Convenio interadministrativo "/>
    <n v="800141397"/>
    <n v="5"/>
    <x v="0"/>
    <m/>
    <s v="La Jurisdicción Especial para la Paz y la Policía Nacional, a través de la dirección de protección y servicios especiales colaborarán mutuamente acorde con las recomendaciones que esta última imparta, con la finalidad de fortalecer la seguridad en las instalaciones de la Jurisdicción Especial para la Paz"/>
    <s v="Funciones de la dependencia"/>
    <s v="Ana Lucia Rosales Callejas"/>
    <s v="Dirección Administrativa y Financiera"/>
    <s v="Dirección Administrativa y Financiera"/>
    <s v="Oficina Asesora de Seguridad y Protección"/>
    <s v="Gabriel Amado Pardo"/>
    <x v="25"/>
    <s v="Ariadna Lorena Alfonso (Octubre 18 a Noviembre 8)"/>
    <s v="N/A"/>
    <s v="N/A"/>
    <s v="Inversión"/>
    <n v="531480000"/>
    <s v="N/A"/>
    <s v="N/A"/>
    <n v="0"/>
    <n v="44922"/>
    <n v="62722"/>
    <n v="2018011001091"/>
    <d v="2022-01-26T00:00:00"/>
    <d v="2022-01-27T00:00:00"/>
    <s v="N/A"/>
    <s v="N/A"/>
    <s v="N/A"/>
    <s v="N/A"/>
    <n v="0"/>
    <s v="N/A"/>
    <n v="0"/>
    <s v="N/A"/>
    <n v="0"/>
    <s v="N/A"/>
    <n v="0"/>
    <n v="531480000"/>
    <s v="NO"/>
    <s v="N/A"/>
    <s v="N/A"/>
    <s v="N/A"/>
    <s v="N/A"/>
    <d v="2022-12-31T00:00:00"/>
    <d v="2022-12-31T00:00:00"/>
    <s v="NO"/>
    <s v="Sede de la JEP en Bogotá D.C"/>
    <s v="N/A"/>
    <s v="N/A"/>
    <s v="N/A"/>
    <s v="N/A"/>
    <s v="N/A"/>
    <s v="N/A"/>
    <s v="N/A"/>
    <s v="N/A"/>
    <x v="1"/>
    <s v="Ingreso"/>
    <s v="N/A"/>
    <s v="PND"/>
    <s v="N/A"/>
    <s v="N/A"/>
    <s v="N/A"/>
    <s v="https://community.secop.gov.co/Public/Tendering/OpportunityDetail/Index?noticeUID=CO1.NTC.2711649&amp;isFromPublicArea=True&amp;isModal=False"/>
    <x v="1"/>
    <n v="2022"/>
  </r>
  <r>
    <s v="JEP-250"/>
    <n v="123"/>
    <s v="JEP-250-2022"/>
    <s v="JEP-CSPO-250-2022"/>
    <s v="Vanessa Jiménez "/>
    <s v="19 de enero de 2022"/>
    <s v="Juan Pablo Monge Castañeda"/>
    <m/>
    <m/>
    <x v="1"/>
    <s v="1. Prestación de servicios"/>
    <n v="80074464"/>
    <n v="2"/>
    <x v="1"/>
    <s v="NA"/>
    <s v="Prestación de servicios profesionales especializados para el seguimiento de los planes y actividades propias de la subsecretaria, así como al proyecto de inversión a cargo de la subsecretaria y la articulación con los departamentos que la componen."/>
    <m/>
    <s v="Harvey Danilo Suarez Morales"/>
    <s v="Secretaría Ejecutiva"/>
    <s v="Subsecretaría Ejecutiva "/>
    <s v="Subsecretaría Ejecutiva "/>
    <s v="Angela María Mora Soto"/>
    <x v="5"/>
    <s v="N/A"/>
    <s v="N/A"/>
    <s v="N/A"/>
    <s v="Inversión"/>
    <n v="144822212"/>
    <s v="N/A"/>
    <s v="N/A"/>
    <s v="$12.666.666"/>
    <n v="35422"/>
    <n v="44622"/>
    <n v="2018011001091"/>
    <d v="2022-01-20T00:00:00"/>
    <d v="2022-01-21T00:00:00"/>
    <s v="N/A"/>
    <s v="N/A"/>
    <s v="N/A"/>
    <s v="N/A"/>
    <n v="0"/>
    <s v="N/A"/>
    <n v="0"/>
    <s v="N/A"/>
    <n v="0"/>
    <s v="N/A"/>
    <n v="0"/>
    <n v="144822212"/>
    <s v="NO"/>
    <s v="N/A"/>
    <s v="N/A"/>
    <s v="N/A"/>
    <s v="N/A"/>
    <d v="2022-12-31T00:00:00"/>
    <d v="2022-12-31T00:00:00"/>
    <s v="NO"/>
    <s v="Bogotá D.C"/>
    <s v="Cumplimiento"/>
    <s v="21-47-101016496"/>
    <n v="0"/>
    <s v="Seguros del Estado "/>
    <d v="2022-01-20T00:00:00"/>
    <s v="20-01-2022 - 02-07-2023"/>
    <s v="https://jepcolombia-my.sharepoint.com/personal/carlos_torres_jep_gov_co/_layouts/15/onedrive.aspx?q=250&amp;searchScope=folder&amp;id=%2Fpersonal%2Fcarlos%5Ftorres%5Fjep%5Fgov%5Fco%2FDocuments%2FDocumentos%2FContractual%2FContractual%20%2D%20Onedrive%2FValidaci%C3%B3n%20p%C3%B3lizas%20CPS%2F%2EVERIFICACI%C3%93N%20DE%20P%C3%93LIZAS%20CONTRATOS%202022%2FVerificaci%C3%B3n%20p%C3%B3liza%20contrato%20JEP%20250%202022%2E%2EPNG&amp;parent=%2Fpersonal%2Fcarlos%5Ftorres%5Fjep%5Fgov%5Fco%2FDocuments%2FDocumentos%2FContractual%2FContractual%20%2D%20Onedrive%2FValidaci%C3%B3n%20p%C3%B3lizas%20CPS%2F%2EVERIFICACI%C3%93N%20DE%20P%C3%93LIZAS%20CONTRATOS%202022&amp;parentview=7"/>
    <s v="N/A"/>
    <x v="1"/>
    <s v="Ingreso"/>
    <s v="N/A"/>
    <s v="GOBIERNO Y RELACIONES INTERNACIONALES"/>
    <s v="N/A"/>
    <s v="MASCULINO"/>
    <s v="PND"/>
    <s v="https://community.secop.gov.co/Public/Tendering/OpportunityDetail/Index?noticeUID=CO1.NTC.2619571&amp;isFromPublicArea=True&amp;isModal=False"/>
    <x v="1"/>
    <n v="2022"/>
  </r>
  <r>
    <s v="JEP-251"/>
    <n v="342"/>
    <s v="JEP-251-2022"/>
    <s v="JEP-CSPO-251-2022"/>
    <s v="Jairo Cuellar"/>
    <s v="18 de enero de 2022"/>
    <s v="Jorge Eliecer Corredor Fonseca"/>
    <m/>
    <m/>
    <x v="1"/>
    <s v="1. Prestación de servicios"/>
    <n v="19441797"/>
    <n v="2"/>
    <x v="1"/>
    <s v="NA"/>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x v="10"/>
    <s v="N/A"/>
    <s v="N/A"/>
    <s v="N/A"/>
    <s v="Inversión"/>
    <n v="83123643"/>
    <s v="N/A"/>
    <s v="N/A"/>
    <n v="7228143"/>
    <n v="50222"/>
    <s v="_x0009_54622"/>
    <n v="2018011001091"/>
    <d v="2022-01-24T00:00:00"/>
    <d v="2022-01-28T00:00:00"/>
    <s v="N/A"/>
    <s v="N/A"/>
    <s v="N/A"/>
    <s v="N/A"/>
    <n v="0"/>
    <s v="N/A"/>
    <n v="0"/>
    <s v="N/A"/>
    <n v="0"/>
    <s v="N/A"/>
    <n v="0"/>
    <n v="83123643"/>
    <s v="NO"/>
    <s v="N/A"/>
    <s v="N/A"/>
    <s v="N/A"/>
    <s v="N/A"/>
    <d v="2022-12-31T00:00:00"/>
    <d v="2022-12-31T00:00:00"/>
    <s v="NO"/>
    <s v="Urabá, Bajo Atrato y_x000a_Darién"/>
    <s v="Cumplimiento"/>
    <s v="21-45-101358626"/>
    <n v="0"/>
    <s v="Seguros del Estado "/>
    <d v="2022-01-24T00:00:00"/>
    <s v="24-01-2022 - 01-07-2023"/>
    <s v="C:\Users\andres.prietom\JEP Colombia\Carlos Giovanni Torres Peñaranda - Contractual - Onedrive\Validación pólizas CPS\.VERIFICACIÓN DE PÓLIZAS CONTRATOS 2022\Verificación póliza Contrato  JEP-251-2022.pdf"/>
    <s v="N/A"/>
    <x v="1"/>
    <s v="Ingreso"/>
    <s v="N/A"/>
    <s v="DERECHO"/>
    <s v="N/A"/>
    <s v="MASCULINO"/>
    <s v="PND"/>
    <s v="https://community.secop.gov.co/Public/Tendering/OpportunityDetail/Index?noticeUID=CO1.NTC.2662224&amp;isFromPublicArea=True&amp;isModal=False"/>
    <x v="1"/>
    <n v="2022"/>
  </r>
  <r>
    <s v="JEP-252"/>
    <s v="N/A"/>
    <s v="JEP-252-2022"/>
    <s v="JEP-CSPO-252-2022"/>
    <s v="Jairo Cuellar"/>
    <s v="18 de enero de 2022"/>
    <s v="CANCELADO"/>
    <m/>
    <m/>
    <x v="1"/>
    <s v="1. Prestación de servicios"/>
    <s v="CANCELADO"/>
    <s v="N/A"/>
    <x v="1"/>
    <s v="NA"/>
    <s v="CANCELADO"/>
    <m/>
    <s v="Cancelado"/>
    <s v="Cancelado"/>
    <s v="Cancelado"/>
    <s v="Cancelado"/>
    <s v="N/A"/>
    <x v="21"/>
    <s v="N/A"/>
    <s v="N/A"/>
    <s v="N/A"/>
    <s v="Cancelado"/>
    <s v="Cancelado"/>
    <s v="N/A"/>
    <s v="N/A"/>
    <s v="N/A"/>
    <s v="N/A"/>
    <s v="N/A"/>
    <s v="N/A"/>
    <s v="N/A"/>
    <s v="N/A"/>
    <s v="N/A"/>
    <s v="N/A"/>
    <s v="N/A"/>
    <s v="N/A"/>
    <n v="0"/>
    <s v="N/A"/>
    <n v="0"/>
    <s v="N/A"/>
    <n v="0"/>
    <s v="N/A"/>
    <s v="N/A"/>
    <s v="Cancelado"/>
    <s v="NO"/>
    <s v="N/A"/>
    <s v="N/A"/>
    <s v="N/A"/>
    <s v="N/A"/>
    <s v="N/A"/>
    <s v="N/A"/>
    <s v="NO"/>
    <s v="N/A"/>
    <s v="N/A"/>
    <s v="N/A"/>
    <s v="N/A"/>
    <s v="N/A"/>
    <s v="N/A"/>
    <s v="N/A"/>
    <s v="N/A"/>
    <s v="CANCELADO"/>
    <x v="2"/>
    <s v="Ninguna"/>
    <s v="N/A"/>
    <s v="PND"/>
    <s v="N/A"/>
    <m/>
    <s v="N/A"/>
    <s v="CANCELADO"/>
    <x v="2"/>
    <e v="#VALUE!"/>
  </r>
  <r>
    <s v="JEP-253"/>
    <n v="331"/>
    <s v="JEP-253-2022"/>
    <s v="JEP-CSPO-253-2022"/>
    <s v="Jairo Cuellar"/>
    <s v="18 de enero de 2022"/>
    <s v="Sergio Andres Valero Linares "/>
    <m/>
    <m/>
    <x v="1"/>
    <s v="1. Prestación de servicios"/>
    <n v="1022993928"/>
    <n v="0"/>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41561805"/>
    <s v="N/A"/>
    <s v="N/A"/>
    <n v="3614070"/>
    <n v="50522"/>
    <n v="54722"/>
    <n v="2018011001091"/>
    <d v="2022-01-24T00:00:00"/>
    <d v="2022-01-28T00:00:00"/>
    <s v="N/A"/>
    <s v="N/A"/>
    <s v="N/A"/>
    <s v="N/A"/>
    <n v="0"/>
    <s v="N/A"/>
    <n v="0"/>
    <s v="N/A"/>
    <n v="0"/>
    <s v="N/A"/>
    <n v="0"/>
    <n v="41561805"/>
    <s v="NO"/>
    <s v="N/A"/>
    <s v="N/A"/>
    <s v="N/A"/>
    <s v="N/A"/>
    <d v="2022-12-31T00:00:00"/>
    <d v="2022-12-31T00:00:00"/>
    <s v="NO"/>
    <s v="Bogotá D.C"/>
    <s v="Cumplimiento"/>
    <s v="25-47-101002417"/>
    <n v="0"/>
    <s v="Seguros del Estado "/>
    <d v="2022-01-24T00:00:00"/>
    <s v="24-01-2022 - 01-07-2023"/>
    <s v="C:\Users\andres.prietom\JEP Colombia\Carlos Giovanni Torres Peñaranda - Contractual - Onedrive\Validación pólizas CPS\.VERIFICACIÓN DE PÓLIZAS CONTRATOS 2022\Verificación póliza Contrato  JEP-253-2022.pdf"/>
    <s v="N/A"/>
    <x v="1"/>
    <s v="Ingreso"/>
    <s v="N/A"/>
    <s v="INGENIERÍA DE SISTEMAS"/>
    <s v="N/A"/>
    <s v="MASCULINO"/>
    <s v="PND"/>
    <s v="https://community.secop.gov.co/Public/Tendering/OpportunityDetail/Index?noticeUID=CO1.NTC.2664388&amp;isFromPublicArea=True&amp;isModal=False"/>
    <x v="1"/>
    <n v="2022"/>
  </r>
  <r>
    <s v="JEP-254"/>
    <n v="432"/>
    <s v="JEP-254-2022"/>
    <s v="JEP-CSPO-254-2022"/>
    <s v="Vanessa Jiménez "/>
    <s v="19 de enero de 2022"/>
    <s v="Johan Sebastian Gonzalez Cortes"/>
    <m/>
    <m/>
    <x v="1"/>
    <s v="1. Prestación de servicios"/>
    <n v="1075273256"/>
    <n v="3"/>
    <x v="1"/>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s v="Departamento SAAD - Víctimas"/>
    <s v="Claudia Liliana Erazo Maldonado"/>
    <x v="15"/>
    <s v="N/A"/>
    <s v="N/A"/>
    <s v="N/A"/>
    <s v="Inversión"/>
    <n v="82400829"/>
    <s v="N/A"/>
    <s v="N/A"/>
    <s v="$7.228.143"/>
    <n v="45722"/>
    <s v="_x0009_61122"/>
    <s v="2018011001091_x0009_"/>
    <d v="2022-01-26T00:00:00"/>
    <d v="2022-01-28T00:00:00"/>
    <s v="N/A"/>
    <s v="N/A"/>
    <s v="N/A"/>
    <s v="N/A"/>
    <n v="0"/>
    <s v="N/A"/>
    <n v="0"/>
    <s v="N/A"/>
    <n v="0"/>
    <s v="N/A"/>
    <n v="0"/>
    <n v="82400829"/>
    <s v="NO"/>
    <s v="N/A"/>
    <s v="N/A"/>
    <s v="N/A"/>
    <s v="N/A"/>
    <d v="2022-12-31T00:00:00"/>
    <d v="2022-12-31T00:00:00"/>
    <s v="NO"/>
    <s v="Departamentos de Huila, Tolima y Caquetá"/>
    <s v="Cumplimiento"/>
    <s v="NV-100059718"/>
    <n v="0"/>
    <s v="Seguros Mundial"/>
    <d v="2022-01-26T00:00:00"/>
    <s v="26-01-2022 - 30-06-2023"/>
    <s v="C:\Users\andres.prietom\JEP Colombia\Carlos Giovanni Torres Peñaranda - Contractual - Onedrive\Validación pólizas CPS\.VERIFICACIÓN DE PÓLIZAS CONTRATOS 2022\Verificación póliza del contrato JEP 254 2022.PNG"/>
    <s v="N/A"/>
    <x v="1"/>
    <s v="Ingreso"/>
    <s v="N/A"/>
    <s v="DERECHO"/>
    <s v="N/A"/>
    <s v="MASCULINO"/>
    <s v="PND"/>
    <s v="https://community.secop.gov.co/Public/Tendering/OpportunityDetail/Index?noticeUID=CO1.NTC.2625483&amp;isFromPublicArea=True&amp;isModal=False"/>
    <x v="1"/>
    <n v="2022"/>
  </r>
  <r>
    <s v="JEP-255"/>
    <n v="98"/>
    <s v="JEP-255-2022"/>
    <s v="JEP-CSPO-255-2022"/>
    <s v="Vanessa Jiménez "/>
    <s v="19 de enero de 2022"/>
    <s v="Ana Maria Mancipe Montenegro "/>
    <m/>
    <m/>
    <x v="1"/>
    <s v="1. Prestación de servicios"/>
    <n v="1019081258"/>
    <n v="1"/>
    <x v="1"/>
    <s v="NA"/>
    <s v="Prestar servicios profesionales para apoyar jurídicamente a la Subdirección de Recursos Físicos e Infraestructura en el análisis de la información y revisión de documentos expedidos por la dependencia, así como en el acompañamiento a los tramites de competencia de la misma relacionados con los grupos territoriales para la implementación del enfoque territorial y diferencial de la JEP"/>
    <m/>
    <s v="Harvey Danilo Suarez Morales"/>
    <s v="Secretaría Ejecutiva"/>
    <s v="Dirección Administrativa y Financiera"/>
    <s v="Subdirección de Recursos Físicos e Infraestructura"/>
    <s v="Gabriel Amado Pardo"/>
    <x v="12"/>
    <s v="Ariadna Lorena Alfonso (Octubre 18 a Noviembre 8)"/>
    <s v="N/A"/>
    <s v="N/A"/>
    <s v="Inversión"/>
    <n v="67790162"/>
    <s v="N/A"/>
    <s v="N/A"/>
    <n v="5894797"/>
    <n v="58922"/>
    <n v="50322"/>
    <n v="2018011001091"/>
    <d v="2022-01-23T00:00:00"/>
    <d v="2022-01-24T00:00:00"/>
    <s v="N/A"/>
    <s v="N/A"/>
    <s v="N/A"/>
    <s v="N/A"/>
    <n v="0"/>
    <s v="N/A"/>
    <n v="0"/>
    <s v="N/A"/>
    <n v="0"/>
    <s v="N/A"/>
    <n v="0"/>
    <n v="67790162"/>
    <s v="NO"/>
    <s v="N/A"/>
    <s v="N/A"/>
    <s v="N/A"/>
    <s v="N/A"/>
    <d v="2022-12-31T00:00:00"/>
    <d v="2022-12-31T00:00:00"/>
    <s v="NO"/>
    <s v="Bogotá D.C"/>
    <s v="Cumplimiento"/>
    <s v="63-47-101000798"/>
    <n v="0"/>
    <s v="Seguros del Estado "/>
    <d v="2022-01-23T00:00:00"/>
    <s v="23-01-2022 - 30-06-2023"/>
    <s v="https://jepcolombia-my.sharepoint.com/personal/carlos_torres_jep_gov_co/Documents/Documentos/Contractual/Contractual%20-%20Onedrive/Validaci%C3%B3n%20p%C3%B3lizas%20CPS/.VERIFICACI%C3%93N%20DE%20P%C3%93LIZAS%20CONTRATOS%202022/Verificaci%C3%B3n%20p%C3%B3liza%20contrato%20JEP%20255%202022.PNG"/>
    <s v="N/A"/>
    <x v="1"/>
    <s v="Ingreso"/>
    <s v="N/A"/>
    <s v="DERECHO"/>
    <s v="N/A"/>
    <s v="FEMENINO"/>
    <s v="PND"/>
    <s v="https://community.secop.gov.co/Public/Tendering/OpportunityDetail/Index?noticeUID=CO1.NTC.2627936&amp;isFromPublicArea=True&amp;isModal=False"/>
    <x v="1"/>
    <n v="2022"/>
  </r>
  <r>
    <s v="JEP-256"/>
    <n v="570"/>
    <s v="JEP-256-2022"/>
    <s v="JEP-CSPO-256-2022"/>
    <s v="Ángela Esquivel "/>
    <s v="19 de enero de 2022"/>
    <s v="Javier Ricardo Morales Cifuentes"/>
    <m/>
    <m/>
    <x v="1"/>
    <s v="1. Prestación de servicios"/>
    <n v="1126238765"/>
    <n v="7"/>
    <x v="1"/>
    <s v="NA"/>
    <s v="Prestar servicios profesionales para apoyar y acompañar a la Subdirección de Comunicaciones en la elaboración y difusión de contenidos periodísticos relacionados con las decisiones de las salas y secciones del tribunal para la paz de la JEP, según los lineamientos de la política de comunicaciones y siguiendo las instrucciones del supervisor"/>
    <m/>
    <s v="Harvey Danilo Suarez Morales"/>
    <s v="Secretaría Ejecutiva"/>
    <s v="Secretaría Ejecutiva"/>
    <s v="Subdirección de Comunicaciones"/>
    <s v="Hernando Salazar Palacio"/>
    <x v="14"/>
    <s v="N/A"/>
    <s v="N/A"/>
    <s v="N/A"/>
    <s v="Inversión"/>
    <n v="74922116"/>
    <s v="N/A"/>
    <s v="N/A"/>
    <s v="$6.649.892"/>
    <n v="44422"/>
    <n v="54822"/>
    <n v="2018011000954"/>
    <d v="2022-01-24T00:00:00"/>
    <d v="2022-02-04T00:00:00"/>
    <s v="N/A"/>
    <s v="N/A"/>
    <s v="N/A"/>
    <s v="N/A"/>
    <n v="0"/>
    <s v="N/A"/>
    <n v="0"/>
    <s v="N/A"/>
    <n v="0"/>
    <s v="N/A"/>
    <n v="0"/>
    <n v="74922116"/>
    <s v="NO"/>
    <s v="N/A"/>
    <s v="N/A"/>
    <s v="N/A"/>
    <s v="N/A"/>
    <d v="2022-12-31T00:00:00"/>
    <d v="2022-12-31T00:00:00"/>
    <s v="NO"/>
    <s v="Bogotá D.C"/>
    <s v="Cumplimiento"/>
    <s v="21-47-10106629"/>
    <n v="0"/>
    <s v="Seguros del Estado "/>
    <d v="2022-01-24T00:00:00"/>
    <s v="24-01-2022 - 30-06-2023"/>
    <s v="C:\Users\andres.prietom\JEP Colombia\Carlos Giovanni Torres Peñaranda - Contractual - Onedrive\Validación pólizas CPS\.VERIFICACIÓN DE PÓLIZAS CONTRATOS 2022\verificacion poliza contrato JEP-256-2022.pdf"/>
    <s v="N/A"/>
    <x v="1"/>
    <s v="Ingreso"/>
    <s v="N/A"/>
    <s v="LICENCIATURA EN LETRAS"/>
    <s v="N/A"/>
    <s v="MASCULINO"/>
    <s v="PND"/>
    <s v="https://community.secop.gov.co/Public/Tendering/OpportunityDetail/Index?noticeUID=CO1.NTC.2627707&amp;isFromPublicArea=True&amp;isModal=False"/>
    <x v="1"/>
    <n v="2022"/>
  </r>
  <r>
    <s v="JEP-257"/>
    <n v="571"/>
    <s v="JEP-257-2022"/>
    <s v="JEP-CSPO-257-2022"/>
    <s v="Ángela Esquivel "/>
    <s v="19 de enero de 2022"/>
    <s v="Diego Camilo Carranza Jimenez"/>
    <m/>
    <m/>
    <x v="1"/>
    <s v="1. Prestación de servicios"/>
    <n v="1032430650"/>
    <n v="1"/>
    <x v="1"/>
    <s v="NA"/>
    <s v="Prestar servicios profesionales para apoyar y acompañar a la subdirección de comunicaciones en la gestión de los trámites de comunicación interna para la promoción y divulgación en temáticas de la jurisdicción, según los lineamientos de la política y la estrategia de comunicaciones"/>
    <m/>
    <s v="Harvey Danilo Suarez Morales"/>
    <s v="Secretaría Ejecutiva"/>
    <s v="Secretaría Ejecutiva"/>
    <s v="Subdirección de Comunicaciones"/>
    <s v="Hernando Salazar Palacio"/>
    <x v="14"/>
    <s v="N/A"/>
    <s v="N/A"/>
    <s v="N/A"/>
    <s v="Inversión"/>
    <n v="47233516"/>
    <s v="N/A"/>
    <s v="N/A"/>
    <n v="4192324"/>
    <n v="60022"/>
    <n v="55022"/>
    <n v="2018011000954"/>
    <d v="2022-01-25T00:00:00"/>
    <d v="2022-01-27T00:00:00"/>
    <s v="N/A"/>
    <s v="N/A"/>
    <s v="N/A"/>
    <s v="N/A"/>
    <n v="0"/>
    <s v="N/A"/>
    <n v="0"/>
    <s v="N/A"/>
    <n v="0"/>
    <s v="N/A"/>
    <n v="0"/>
    <n v="47233516"/>
    <s v="NO"/>
    <s v="N/A"/>
    <s v="N/A"/>
    <s v="N/A"/>
    <s v="N/A"/>
    <d v="2022-12-31T00:00:00"/>
    <d v="2022-12-31T00:00:00"/>
    <s v="NO"/>
    <s v="Bogotá D.C"/>
    <s v="Cumplimiento"/>
    <s v="36-47-101001064"/>
    <n v="0"/>
    <s v="Seguros del Estado "/>
    <d v="2022-01-25T00:00:00"/>
    <s v="25-01-2022 - 10-07-2023"/>
    <s v="..\Carlos Giovanni Torres Peñaranda - Contractual - Onedrive\Validación pólizas CPS\.VERIFICACIÓN DE PÓLIZAS CONTRATOS 2022\verificacion poliza contrato JEP-257-2022.pdf"/>
    <s v="N/A"/>
    <x v="1"/>
    <s v="Ingreso"/>
    <s v="N/A"/>
    <s v="COMUNICACIÓN SOCIAL"/>
    <s v="N/A"/>
    <s v="MASCULINO"/>
    <s v="PND"/>
    <s v="https://community.secop.gov.co/Public/Tendering/OpportunityDetail/Index?noticeUID=CO1.NTC.2640887&amp;isFromPublicArea=True&amp;isModal=False"/>
    <x v="1"/>
    <n v="2022"/>
  </r>
  <r>
    <s v="JEP-258"/>
    <n v="431"/>
    <s v="JEP-258-2022"/>
    <s v="JEP-CSPO-258-2022"/>
    <s v="Vanessa Jiménez "/>
    <s v="19 de enero de 2022"/>
    <s v="David Gerardo Lopez Martinez "/>
    <s v="David Gerardo"/>
    <s v="Lopez Martinez "/>
    <x v="1"/>
    <s v="1. Prestación de servicios"/>
    <s v="1.057.592.575_x000d_"/>
    <n v="0"/>
    <x v="1"/>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s v="Departamento SAAD - Víctimas"/>
    <s v="Claudia Liliana Erazo Maldonado"/>
    <x v="15"/>
    <s v="N/A"/>
    <s v="N/A"/>
    <s v="N/A"/>
    <s v="Inversión"/>
    <n v="82400829"/>
    <s v="N/A"/>
    <s v="N/A"/>
    <s v="$7.228.143"/>
    <n v="45822"/>
    <n v="61222"/>
    <s v="2018011001091_x0009_"/>
    <d v="2022-01-26T00:00:00"/>
    <d v="2022-01-28T00:00:00"/>
    <s v="Jinneth Milena Yepes Hernandéz"/>
    <n v="1032442437"/>
    <n v="9"/>
    <d v="2022-10-21T00:00:00"/>
    <n v="0"/>
    <s v="N/A"/>
    <n v="0"/>
    <s v="N/A"/>
    <n v="0"/>
    <s v="N/A"/>
    <n v="0"/>
    <n v="82400829"/>
    <s v="NO"/>
    <s v="N/A"/>
    <s v="N/A"/>
    <s v="N/A"/>
    <s v="N/A"/>
    <d v="2022-12-31T00:00:00"/>
    <d v="2022-12-31T00:00:00"/>
    <s v="NO"/>
    <s v="Región del Urabá, Bajo Atrato y Darién_x000a_"/>
    <s v="Cumplimiento"/>
    <s v="_x0009_21-47-101016944"/>
    <n v="0"/>
    <s v="Seguros del Estado "/>
    <d v="2022-01-26T00:00:00"/>
    <s v="26-01-2022 - 30-06-2023"/>
    <s v="..\Carlos Giovanni Torres Peñaranda - Contractual - Onedrive\Validación pólizas CPS\.VERIFICACIÓN DE PÓLIZAS CONTRATOS 2022\Verificación póliza del contrato JEP 258 2022.PNG"/>
    <s v="En fecha del 21/10/2022 se aprobó la cesión del contrato"/>
    <x v="1"/>
    <s v="Cesión"/>
    <s v="N/A"/>
    <s v="INGENIERÍA DE SISTEMAS"/>
    <s v="N/A"/>
    <s v="MASCULINO"/>
    <s v="PND"/>
    <s v="https://community.secop.gov.co/Public/Tendering/OpportunityDetail/Index?noticeUID=CO1.NTC.2626570&amp;isFromPublicArea=True&amp;isModal=False"/>
    <x v="1"/>
    <n v="2022"/>
  </r>
  <r>
    <s v="JEP-259"/>
    <n v="54"/>
    <s v="JEP-259-2022"/>
    <s v="JEP-CSPO-259-2022"/>
    <s v="Ángela Esquivel "/>
    <s v="19 de enero de 2022"/>
    <s v="Libia Isabel Barrera Pineda"/>
    <m/>
    <m/>
    <x v="1"/>
    <s v="1. Prestación de servicios"/>
    <n v="53910522"/>
    <n v="0"/>
    <x v="1"/>
    <s v="NA"/>
    <s v="Prestación de servicios profesionales para apoyar a la Subdirección de Planeación en el proceso de direccionamiento estratégico y su seguimiento en el año 2022, con énfasis en planeación institucional, programación presupuestal, tablero de control y plan estadístico institucional"/>
    <m/>
    <s v="Harvey Danilo Suarez Morales"/>
    <s v="Secretaría Ejecutiva"/>
    <s v="Secretaría Ejecutiva"/>
    <s v="Subdirección de Planeación"/>
    <s v="Adela del Pilar Parra González_x0009_"/>
    <x v="3"/>
    <s v="N/A"/>
    <s v="N/A"/>
    <s v="N/A"/>
    <s v="Inversión"/>
    <n v="130570645"/>
    <s v="N/A"/>
    <s v="N/A"/>
    <n v="11353970"/>
    <n v="51122"/>
    <n v="48222"/>
    <n v="2018011001175"/>
    <d v="2022-01-21T00:00:00"/>
    <d v="2022-01-25T00:00:00"/>
    <s v="N/A"/>
    <s v="N/A"/>
    <s v="N/A"/>
    <s v="N/A"/>
    <n v="0"/>
    <s v="N/A"/>
    <n v="0"/>
    <s v="N/A"/>
    <n v="0"/>
    <s v="N/A"/>
    <n v="0"/>
    <n v="130570645"/>
    <s v="NO"/>
    <s v="N/A"/>
    <s v="N/A"/>
    <s v="N/A"/>
    <s v="N/A"/>
    <d v="2022-12-31T00:00:00"/>
    <d v="2022-12-31T00:00:00"/>
    <s v="NO"/>
    <s v="Bogotá D.C"/>
    <s v="Cumplimiento"/>
    <s v="14-47-101014206"/>
    <n v="0"/>
    <s v="Seguros del Estado "/>
    <d v="2022-01-21T00:00:00"/>
    <s v="20-01-2022 - 10-07-2023"/>
    <s v="..\Carlos Giovanni Torres Peñaranda - Contractual - Onedrive\Validación pólizas CPS\.VERIFICACIÓN DE PÓLIZAS CONTRATOS 2022\verificacion poliza contrato JEP-259-2022.pdf"/>
    <s v="N/A"/>
    <x v="1"/>
    <s v="Ingreso"/>
    <s v="N/A"/>
    <s v="ECONOMÍA"/>
    <s v="N/A"/>
    <s v="FEMENINO"/>
    <s v="PND"/>
    <s v="https://community.secop.gov.co/Public/Tendering/OpportunityDetail/Index?noticeUID=CO1.NTC.2633492&amp;isFromPublicArea=True&amp;isModal=False"/>
    <x v="1"/>
    <n v="2022"/>
  </r>
  <r>
    <s v="JEP-260"/>
    <n v="52"/>
    <s v="JEP-260-2022"/>
    <s v="JEP-CSPO-260-2022"/>
    <s v="Ángela Esquivel "/>
    <s v="20 de enero de 2022"/>
    <s v="Maria Paula Zuluaga Guzman"/>
    <m/>
    <m/>
    <x v="1"/>
    <s v="1. Prestación de servicios"/>
    <n v="1020806744"/>
    <n v="5"/>
    <x v="1"/>
    <s v="NA"/>
    <s v="Prestar servicios profesionales para apoyar a la Subdirección de Planeación, en articulación con las de Fortalecimiento Institucional y Talento Humano, en la elaboración y presentación de documentos con la sistematización de información e insumos de efectos o impactos, relacionados con necesidades de las salas de justicia y alternativas, de acuerdo con el mapa de procesos."/>
    <m/>
    <s v="Harvey Danilo Suarez Morales"/>
    <s v="Secretaría Ejecutiva"/>
    <s v="Secretaría Ejecutiva"/>
    <s v="Subdirección de Planeación"/>
    <s v="Adela del Pilar Parra González_x0009_"/>
    <x v="3"/>
    <s v="N/A"/>
    <s v="N/A"/>
    <s v="N/A"/>
    <s v="Inversión"/>
    <n v="32989249"/>
    <s v="N/A"/>
    <s v="N/A"/>
    <s v="$6.071.641"/>
    <n v="37122"/>
    <n v="51822"/>
    <s v="2018011001091_x0009_"/>
    <d v="2022-01-23T00:00:00"/>
    <d v="2022-01-26T00:00:00"/>
    <s v="N/A"/>
    <s v="N/A"/>
    <s v="N/A"/>
    <s v="N/A"/>
    <n v="3440596"/>
    <d v="2022-06-30T00:00:00"/>
    <n v="0"/>
    <s v="N/A"/>
    <n v="1"/>
    <d v="2022-06-30T00:00:00"/>
    <n v="24"/>
    <n v="36429845"/>
    <s v="NO"/>
    <s v="N/A"/>
    <s v="N/A"/>
    <s v="N/A"/>
    <s v="N/A"/>
    <d v="2022-06-30T00:00:00"/>
    <d v="2022-07-24T00:00:00"/>
    <s v="NO"/>
    <s v="Bogotá D.C"/>
    <s v="Cumplimiento"/>
    <s v="14-47-101014312"/>
    <n v="0"/>
    <s v="Seguros del Estado "/>
    <d v="2022-01-24T00:00:00"/>
    <s v="24-01-2022 - 15-01-2023"/>
    <s v="..\Carlos Giovanni Torres Peñaranda - Contractual - Onedrive\Validación pólizas CPS\.VERIFICACIÓN DE PÓLIZAS CONTRATOS 2022\verificacion poliza contrato JEP-260-2022.pdf"/>
    <s v="en fecha 30/06/2022 mediante otrosí 1. se prorroga el plazo hasta el 24/07/2022 y se adiciona $3.440.596"/>
    <x v="0"/>
    <s v="Adición y Prorróga"/>
    <s v="N/A"/>
    <s v="GOBIERNO Y RELACIONES INTERNACIONALES"/>
    <s v="N/A"/>
    <s v="FEMENINO"/>
    <s v="PND"/>
    <s v="https://community.secop.gov.co/Public/Tendering/OpportunityDetail/Index?noticeUID=CO1.NTC.2636361&amp;isFromPublicArea=True&amp;isModal=False"/>
    <x v="1"/>
    <n v="2022"/>
  </r>
  <r>
    <s v="JEP-261"/>
    <n v="685"/>
    <s v="JEP-261-2022"/>
    <s v="JEP-CSPO-261-2022"/>
    <s v="Vanessa Jiménez "/>
    <s v="20 de enero de 2022"/>
    <s v="Paola Stephania Apolinar Caraballo "/>
    <m/>
    <m/>
    <x v="1"/>
    <s v="1. Prestación de servicios"/>
    <n v="1073245952"/>
    <n v="5"/>
    <x v="1"/>
    <s v="NA"/>
    <s v="Prestar servicios profesionales para apoyar al GRAI en el trámite y gestión administrativa de solicitudes, requerimientos, correspondencia, informes, entre otras, como mecanismo para el apoyo a la jefatura del GRAI, los equipos técnicos de la dependencia y las líneas de investigación priorizadas, facilitando el desarrollo de tareas y toma de decisiones de la magistratura._x000a_"/>
    <m/>
    <s v="Harvey Danilo Suarez Morales"/>
    <s v="Secretaría Ejecutiva"/>
    <s v="Grupo de Análisis de la Información"/>
    <s v="Grupo de Análisis de la Información"/>
    <s v="Farid Benavides Vanegas"/>
    <x v="19"/>
    <s v="N/A"/>
    <s v="N/A"/>
    <s v="N/A"/>
    <s v="Inversión"/>
    <n v="53199110"/>
    <s v="N/A"/>
    <s v="N/A"/>
    <n v="4626010"/>
    <n v="43122"/>
    <n v="52022"/>
    <n v="2018011001091"/>
    <d v="2022-01-24T00:00:00"/>
    <d v="2022-01-25T00:00:00"/>
    <s v="N/A"/>
    <s v="N/A"/>
    <s v="N/A"/>
    <s v="N/A"/>
    <n v="0"/>
    <s v="N/A"/>
    <n v="0"/>
    <s v="N/A"/>
    <n v="0"/>
    <s v="N/A"/>
    <n v="0"/>
    <n v="53199110"/>
    <s v="NO"/>
    <s v="N/A"/>
    <s v="N/A"/>
    <s v="N/A"/>
    <s v="N/A"/>
    <d v="2022-12-31T00:00:00"/>
    <d v="2022-12-31T00:00:00"/>
    <s v="NO"/>
    <s v="Bogotá D.C"/>
    <s v="Cumplimiento "/>
    <s v="11-47-101011012"/>
    <n v="0"/>
    <s v="Seguros del Estado "/>
    <d v="2022-01-24T00:00:00"/>
    <s v="24-01-2022 - 30-06-2023"/>
    <s v="https://jepcolombia-my.sharepoint.com/personal/carlos_torres_jep_gov_co/Documents/Documentos/Contractual/Contractual%20-%20Onedrive/Validaci%C3%B3n%20p%C3%B3lizas%20CPS/.VERIFICACI%C3%93N%20DE%20P%C3%93LIZAS%20CONTRATOS%202022/Verificaci%C3%B3n%20p%C3%B3liza%20JEP%20261%202022.PNG"/>
    <s v="N/A"/>
    <x v="1"/>
    <s v="Ingreso"/>
    <s v="N/A"/>
    <s v="GOBIERNO Y RELACIONES INTERNACIONALES"/>
    <s v="N/A"/>
    <s v="FEMENINO"/>
    <s v="PND"/>
    <s v="https://community.secop.gov.co/Public/Tendering/OpportunityDetail/Index?noticeUID=CO1.NTC.2635125&amp;isFromPublicArea=True&amp;isModal=False"/>
    <x v="1"/>
    <n v="2022"/>
  </r>
  <r>
    <s v="JEP-262"/>
    <n v="345"/>
    <s v="JEP-262-2022"/>
    <s v="JEP-CSPO-262-2022"/>
    <s v="Vanessa Jiménez "/>
    <s v="18 de enero de 2022"/>
    <s v="Cesar Alonso Mendez Zorrilla"/>
    <m/>
    <m/>
    <x v="1"/>
    <s v="1. Prestación de servicios"/>
    <n v="79723023"/>
    <n v="1"/>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41561805"/>
    <s v="N/A"/>
    <s v="N/A"/>
    <s v="$3.614.070"/>
    <n v="49922"/>
    <n v="53722"/>
    <s v="2018011001091_x0009_"/>
    <d v="2022-01-24T00:00:00"/>
    <d v="2022-01-25T00:00:00"/>
    <s v="N/A"/>
    <s v="N/A"/>
    <s v="N/A"/>
    <s v="N/A"/>
    <n v="0"/>
    <s v="N/A"/>
    <n v="0"/>
    <s v="N/A"/>
    <n v="0"/>
    <s v="N/A"/>
    <n v="0"/>
    <n v="41561805"/>
    <s v="NO"/>
    <s v="N/A"/>
    <s v="N/A"/>
    <s v="N/A"/>
    <s v="N/A"/>
    <d v="2022-12-31T00:00:00"/>
    <d v="2022-12-31T00:00:00"/>
    <s v="NO"/>
    <s v="Bogotá D.C"/>
    <s v="Cumplimiento "/>
    <s v="_x0009_21-47-101016652"/>
    <n v="0"/>
    <s v="Seguros del Estado "/>
    <d v="2022-01-24T00:00:00"/>
    <s v="24-01-2022 - 30-06-2023"/>
    <s v="..\Carlos Giovanni Torres Peñaranda - Contractual - Onedrive\Validación pólizas CPS\.VERIFICACIÓN DE PÓLIZAS CONTRATOS 2022\Verificación póliza JEP 262 2022.PNG"/>
    <s v="N/A"/>
    <x v="1"/>
    <s v="Ingreso"/>
    <s v="N/A"/>
    <s v="N/A"/>
    <s v="N/A"/>
    <s v="MASCULINO"/>
    <s v="PND"/>
    <s v="https://community.secop.gov.co/Public/Tendering/OpportunityDetail/Index?noticeUID=CO1.NTC.2642149&amp;isFromPublicArea=True&amp;isModal=False"/>
    <x v="1"/>
    <n v="2022"/>
  </r>
  <r>
    <s v="JEP-263"/>
    <n v="346"/>
    <s v="JEP-263-2022"/>
    <s v="JEP-CSPO-263-2022"/>
    <s v="Vanessa Jiménez "/>
    <s v="18 de enero de 2022"/>
    <s v="Haspper Huertas Castiblanco "/>
    <m/>
    <m/>
    <x v="1"/>
    <s v="1. Prestación de servicios"/>
    <n v="79824531"/>
    <n v="3"/>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41561805"/>
    <s v="N/A"/>
    <s v="N/A"/>
    <n v="3614070"/>
    <n v="46822"/>
    <n v="53622"/>
    <n v="2018011001091"/>
    <d v="2022-01-24T00:00:00"/>
    <d v="2022-01-25T00:00:00"/>
    <s v="N/A"/>
    <s v="N/A"/>
    <s v="N/A"/>
    <s v="N/A"/>
    <n v="0"/>
    <s v="N/A"/>
    <n v="0"/>
    <s v="N/A"/>
    <n v="0"/>
    <s v="N/A"/>
    <n v="0"/>
    <n v="41561805"/>
    <s v="NO"/>
    <s v="N/A"/>
    <s v="N/A"/>
    <s v="N/A"/>
    <s v="N/A"/>
    <d v="2022-12-31T00:00:00"/>
    <d v="2022-12-31T00:00:00"/>
    <s v="NO"/>
    <s v="Bogotá D.C"/>
    <s v="Cumplimiento "/>
    <s v="21-45-101358638"/>
    <n v="0"/>
    <s v="Seguros del Estado "/>
    <d v="2022-01-24T00:00:00"/>
    <s v="24-01-2022 - 30-06-2023"/>
    <s v="https://jepcolombia-my.sharepoint.com/personal/carlos_torres_jep_gov_co/_layouts/15/onedrive.aspx?q=263&amp;searchScope=folder&amp;id=%2Fpersonal%2Fcarlos%5Ftorres%5Fjep%5Fgov%5Fco%2FDocuments%2FDocumentos%2FContractual%2FContractual%20%2D%20Onedrive%2FValidaci%C3%B3n%20p%C3%B3lizas%20CPS%2F%2EVERIFICACI%C3%93N%20DE%20P%C3%93LIZAS%20CONTRATOS%202022%2FVerificaci%C3%B3n%20p%C3%B3liza%20del%20contrato%20JEP%20263%202022%2EPNG&amp;parent=%2Fpersonal%2Fcarlos%5Ftorres%5Fjep%5Fgov%5Fco%2FDocuments%2FDocumentos%2FContractual%2FContractual%20%2D%20Onedrive%2FValidaci%C3%B3n%20p%C3%B3lizas%20CPS&amp;parentview=7"/>
    <s v="N/A"/>
    <x v="1"/>
    <s v="Ingreso"/>
    <s v="N/A"/>
    <s v="TÉCNICO ADMINISTRATIVO"/>
    <s v="N/A"/>
    <s v="MASCULINO"/>
    <s v="PND"/>
    <s v="https://community.secop.gov.co/Public/Tendering/OpportunityDetail/Index?noticeUID=CO1.NTC.2642479&amp;isFromPublicArea=True&amp;isModal=False"/>
    <x v="1"/>
    <n v="2022"/>
  </r>
  <r>
    <s v="JEP-264"/>
    <n v="347"/>
    <s v="JEP-264-2022"/>
    <s v="JEP-CSPO-264-2022"/>
    <s v="Vanessa Jiménez "/>
    <s v="18 de enero de 2022"/>
    <s v="Dina Isabel Cruz Muñoz "/>
    <m/>
    <m/>
    <x v="1"/>
    <s v="1. Prestación de servicios"/>
    <n v="1022960049"/>
    <n v="1"/>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41561805"/>
    <s v="N/A"/>
    <s v="N/A"/>
    <s v="$3.614.070"/>
    <n v="46722"/>
    <n v="56622"/>
    <s v="2018011001091_x0009_"/>
    <d v="2022-01-24T00:00:00"/>
    <d v="2022-01-27T00:00:00"/>
    <s v="N/A"/>
    <s v="N/A"/>
    <s v="N/A"/>
    <s v="N/A"/>
    <n v="0"/>
    <s v="N/A"/>
    <n v="0"/>
    <s v="N/A"/>
    <n v="0"/>
    <s v="N/A"/>
    <n v="0"/>
    <n v="41561805"/>
    <s v="NO"/>
    <s v="N/A"/>
    <s v="N/A"/>
    <s v="N/A"/>
    <s v="N/A"/>
    <d v="2022-12-31T00:00:00"/>
    <d v="2022-12-31T00:00:00"/>
    <s v="NO"/>
    <s v="Bogotá D.C"/>
    <s v="Cumplimiento "/>
    <s v="21-47-101016763"/>
    <n v="0"/>
    <s v="Seguros del Estado "/>
    <d v="2022-01-25T00:00:00"/>
    <s v="24-01-2022 - 30-06-2023"/>
    <s v="SD"/>
    <s v="N/A"/>
    <x v="1"/>
    <s v="Ingreso"/>
    <s v="N/A"/>
    <s v="TÉCNICO ADMINISTRATIVO"/>
    <s v="N/A"/>
    <s v="FEMENINO"/>
    <s v="PND"/>
    <s v="https://community.secop.gov.co/Public/Tendering/OpportunityDetail/Index?noticeUID=CO1.NTC.2642900&amp;isFromPublicArea=True&amp;isModal=False"/>
    <x v="1"/>
    <n v="2022"/>
  </r>
  <r>
    <s v="JEP-265"/>
    <n v="360"/>
    <s v="JEP-265-2022"/>
    <s v="JEP-CSPO-265-2022"/>
    <s v="Vanessa Jiménez "/>
    <s v="18 de enero de 2022"/>
    <s v="Juan Carlos Camargo Perez "/>
    <m/>
    <m/>
    <x v="1"/>
    <s v="1. Prestación de servicios"/>
    <n v="88179540"/>
    <n v="5"/>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41561805"/>
    <s v="N/A"/>
    <s v="N/A"/>
    <n v="3614070"/>
    <n v="46622"/>
    <n v="61522"/>
    <s v="2018011001091_x0009_"/>
    <d v="2022-01-25T00:00:00"/>
    <d v="2022-01-27T00:00:00"/>
    <s v="N/A"/>
    <s v="N/A"/>
    <s v="N/A"/>
    <s v="N/A"/>
    <n v="0"/>
    <s v="N/A"/>
    <n v="0"/>
    <s v="N/A"/>
    <n v="0"/>
    <s v="N/A"/>
    <n v="0"/>
    <n v="41561805"/>
    <s v="NO"/>
    <s v="N/A"/>
    <s v="N/A"/>
    <s v="N/A"/>
    <s v="N/A"/>
    <d v="2022-12-31T00:00:00"/>
    <d v="2022-12-31T00:00:00"/>
    <s v="NO"/>
    <s v="Bogotá D.C"/>
    <s v="Cumplimiento "/>
    <s v="14-45-101074938"/>
    <n v="0"/>
    <s v="Seguros del Estado "/>
    <d v="2022-01-26T00:00:00"/>
    <s v="25-01-2022 - 30-06-2023"/>
    <s v="https://jepcolombia-my.sharepoint.com/personal/carlos_torres_jep_gov_co/_layouts/15/onedrive.aspx?q=265&amp;searchScope=folder&amp;id=%2Fpersonal%2Fcarlos%5Ftorres%5Fjep%5Fgov%5Fco%2FDocuments%2FDocumentos%2FContractual%2FContractual%20%2D%20Onedrive%2FValidaci%C3%B3n%20p%C3%B3lizas%20CPS%2F%2EVERIFICACI%C3%93N%20DE%20P%C3%93LIZAS%20CONTRATOS%202022%2FVerificaci%C3%B3n%20p%C3%B3liza%20del%20contrato%20JEP%20265%202022%2EPNG&amp;parent=%2Fpersonal%2Fcarlos%5Ftorres%5Fjep%5Fgov%5Fco%2FDocuments%2FDocumentos%2FContractual%2FContractual%20%2D%20Onedrive%2FValidaci%C3%B3n%20p%C3%B3lizas%20CPS&amp;parentview=7"/>
    <s v="N/A"/>
    <x v="1"/>
    <s v="Ingreso"/>
    <s v="N/A"/>
    <s v="TÉCNICO EN SISTEMAS"/>
    <s v="N/A"/>
    <s v="MASCULINO"/>
    <s v="PND"/>
    <s v="https://community.secop.gov.co/Public/Tendering/OpportunityDetail/Index?noticeUID=CO1.NTC.2643617&amp;isFromPublicArea=True&amp;isModal=False"/>
    <x v="1"/>
    <n v="2022"/>
  </r>
  <r>
    <s v="JEP-266"/>
    <n v="82"/>
    <s v="JEP-266-2022"/>
    <s v="JEP-CSPO-266-2022"/>
    <s v="Vanessa Jiménez "/>
    <s v="19 de enero de 2022"/>
    <s v="Felipe Andres Lozano Ortega"/>
    <m/>
    <m/>
    <x v="1"/>
    <s v="1. Prestación de servicios"/>
    <n v="80073716"/>
    <n v="9"/>
    <x v="1"/>
    <s v="NA"/>
    <s v="Prestar servicios profesionales para apoyar a la Subdirección de Fortalecimiento Institucional en la implementación del modelo de gestión del conocimiento de la JEP, a través de acciones comunicativas y de divulgación que permitan fortalecer la cultura organizacional entre las áreas de la entidad y la apropiación de conocimiento"/>
    <m/>
    <s v="Harvey Danilo Suarez Morales"/>
    <s v="Secretaría Ejecutiva"/>
    <s v="Secretaría Ejecutiva"/>
    <s v="Subdirección de Fortalecimiento Institucional"/>
    <s v="Luz Amanda Granados Urrea_x0009_"/>
    <x v="24"/>
    <s v="N/A"/>
    <s v="N/A"/>
    <s v="N/A"/>
    <s v="Inversión"/>
    <n v="90640910"/>
    <s v="N/A"/>
    <s v="N/A"/>
    <s v="$8.240.084"/>
    <n v="49322"/>
    <s v="_x0009_57922"/>
    <s v="2018011001091_x0009_"/>
    <d v="2022-01-25T00:00:00"/>
    <d v="2022-01-27T00:00:00"/>
    <s v="N/A"/>
    <s v="N/A"/>
    <s v="N/A"/>
    <s v="N/A"/>
    <n v="0"/>
    <s v="N/A"/>
    <n v="0"/>
    <s v="N/A"/>
    <n v="0"/>
    <s v="N/A"/>
    <n v="0"/>
    <n v="90640910"/>
    <s v="NO"/>
    <s v="N/A"/>
    <s v="N/A"/>
    <s v="N/A"/>
    <s v="N/A"/>
    <d v="2022-12-15T00:00:00"/>
    <d v="2022-12-15T00:00:00"/>
    <s v="NO"/>
    <s v="Bogotá D.C"/>
    <s v="Cumplimiento "/>
    <s v="21-47-101016861"/>
    <n v="0"/>
    <s v="Seguros del Estado "/>
    <d v="2022-01-25T00:00:00"/>
    <s v="25-01-2022 - 16-06-2023"/>
    <s v="SD"/>
    <s v="N/A"/>
    <x v="1"/>
    <s v="Ingreso"/>
    <s v="N/A"/>
    <s v="COMUNICACIÓN SOCIAL"/>
    <s v="N/A"/>
    <s v="MASCULINO"/>
    <s v="PND"/>
    <s v="https://community.secop.gov.co/Public/Tendering/OpportunityDetail/Index?noticeUID=CO1.NTC.2644203&amp;isFromPublicArea=True&amp;isModal=False"/>
    <x v="1"/>
    <n v="2022"/>
  </r>
  <r>
    <s v="JEP-267"/>
    <n v="418"/>
    <s v="JEP-267-2022"/>
    <s v="JEP-CSPO-267-2022"/>
    <s v="Norma Bonilla"/>
    <s v="20 de enero de 2022"/>
    <s v="Maria Paula Martinez Mendieta "/>
    <m/>
    <m/>
    <x v="1"/>
    <s v="1. Prestación de servicios"/>
    <n v="1010209811"/>
    <n v="3"/>
    <x v="1"/>
    <s v="NA"/>
    <s v="Prestar servicios profesionales para brindar apoyo a la gestión del proceso de representación judicial a víctimas, a cargo del Departamento del Sistema Autónomo de Asesoría y Defensa SAAD Representación de Víctimas."/>
    <m/>
    <s v="Harvey Danilo Suarez Morales"/>
    <s v="Secretaría Ejecutiva"/>
    <s v="Subsecretaría Ejecutiva "/>
    <s v="Departamento SAAD - Víctimas"/>
    <s v="Claudia Liliana Erazo Maldonado"/>
    <x v="15"/>
    <s v="N/A"/>
    <s v="N/A"/>
    <s v="N/A"/>
    <s v="Inversión"/>
    <n v="59328593"/>
    <s v="N/A"/>
    <s v="N/A"/>
    <n v="5204263"/>
    <n v="55322"/>
    <n v="52222"/>
    <n v="2018011001091"/>
    <d v="2022-01-23T00:00:00"/>
    <d v="2022-01-27T00:00:00"/>
    <s v="Estefanía Gómez Vanegas"/>
    <n v="1075284315"/>
    <n v="7"/>
    <d v="2022-07-26T00:00:00"/>
    <n v="0"/>
    <s v="N/A"/>
    <n v="0"/>
    <s v="N/A"/>
    <n v="0"/>
    <s v="N/A"/>
    <n v="0"/>
    <n v="59328593"/>
    <s v="NO"/>
    <s v="N/A"/>
    <s v="N/A"/>
    <s v="N/A"/>
    <s v="N/A"/>
    <d v="2022-12-31T00:00:00"/>
    <d v="2022-12-31T00:00:00"/>
    <s v="NO"/>
    <s v="Bogotá D.C"/>
    <s v="Cumplimiento "/>
    <s v="17-47-101003297"/>
    <n v="0"/>
    <s v="Seguros del Estado "/>
    <d v="2022-01-24T00:00:00"/>
    <s v="24-01-2022 - 10-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267%2D2022%20%2Epdf&amp;parent=%2Fpersonal%2Fcarlos%5Ftorres%5Fjep%5Fgov%5Fco%2FDocuments%2FDocumentos%2FContractual%2FContractual%20%2D%20Onedrive%2FValidaci%C3%B3n%20p%C3%B3lizas%20CPS%2F%2EVERIFICACI%C3%93N%20DE%20P%C3%93LIZAS%20CONTRATOS%202022"/>
    <s v="N/A"/>
    <x v="1"/>
    <s v="Cesión"/>
    <s v="N/A"/>
    <s v="DERECHO"/>
    <s v="N/A"/>
    <s v="FEMENINO"/>
    <s v="PND"/>
    <s v="https://community.secop.gov.co/Public/Tendering/OpportunityDetail/Index?noticeUID=CO1.NTC.2643680&amp;isFromPublicArea=True&amp;isModal=False"/>
    <x v="1"/>
    <n v="2022"/>
  </r>
  <r>
    <s v="JEP-268"/>
    <n v="437"/>
    <s v="JEP-268-2022"/>
    <s v="JEP-CSPO-268-2022"/>
    <s v="Norma Bonilla"/>
    <s v="18 de enero de 2022"/>
    <s v="Dayana Smith Gaviria Naranjo "/>
    <m/>
    <m/>
    <x v="1"/>
    <s v="1. Prestación de servicios"/>
    <n v="1020733772"/>
    <n v="7"/>
    <x v="1"/>
    <s v="NA"/>
    <s v="Prestar servicios profesionales para el apoyo en la gestión y para fortalecer el proceso de seguimiento e implementación de la estrategia de talento humano."/>
    <m/>
    <s v="Harvey Danilo Suarez Morales"/>
    <s v="Secretaría Ejecutiva"/>
    <s v="Dirección Administrativa y Financiera"/>
    <s v="Subdirección de Talento Humano"/>
    <s v="Francy Elena Palomino Millán"/>
    <x v="9"/>
    <s v="N/A"/>
    <s v="N/A"/>
    <s v="N/A"/>
    <s v="Inversión"/>
    <n v="104735801"/>
    <s v="N/A"/>
    <s v="N/A"/>
    <s v="$9.107.461"/>
    <n v="50822"/>
    <s v="_x0009_48322"/>
    <n v="2018011001175"/>
    <d v="2022-01-21T00:00:00"/>
    <d v="2022-01-24T00:00:00"/>
    <s v="Maria Teresa Lopez Garcia"/>
    <n v="1053789636"/>
    <n v="4"/>
    <d v="2022-06-07T00:00:00"/>
    <n v="0"/>
    <s v="N/A"/>
    <n v="0"/>
    <s v="N/A"/>
    <n v="0"/>
    <s v="N/A"/>
    <n v="0"/>
    <n v="104735801"/>
    <s v="NO"/>
    <s v="N/A"/>
    <s v="N/A"/>
    <s v="N/A"/>
    <s v="N/A"/>
    <d v="2022-12-31T00:00:00"/>
    <d v="2022-12-31T00:00:00"/>
    <s v="NO"/>
    <s v="Bogotá D.C"/>
    <s v="Cumplimiento "/>
    <s v="21-45-101358390"/>
    <n v="0"/>
    <s v="Seguros del Estado "/>
    <d v="2022-01-21T00:00:00"/>
    <s v="24-01-2022 - 01-07-2023"/>
    <s v="https://jepcolombia-my.sharepoint.com/personal/carlos_torres_jep_gov_co/_layouts/15/onedrive.aspx?q=268&amp;searchScope=folder&amp;id=%2Fpersonal%2Fcarlos%5Ftorres%5Fjep%5Fgov%5Fco%2FDocuments%2FDocumentos%2FContractual%2FContractual%20%2D%20Onedrive%2FValidaci%C3%B3n%20p%C3%B3lizas%20CPS%2F%2EVERIFICACI%C3%93N%20DE%20P%C3%93LIZAS%20CONTRATOS%202022%2FVerificaci%C3%B3n%20p%C3%B3liza%20contrato%20JEP%2D268%2D2022%20%2Epdf&amp;parent=%2Fpersonal%2Fcarlos%5Ftorres%5Fjep%5Fgov%5Fco%2FDocuments%2FDocumentos%2FContractual%2FContractual%20%2D%20Onedrive%2FValidaci%C3%B3n%20p%C3%B3lizas%20CPS%2F%2EVERIFICACI%C3%93N%20DE%20P%C3%93LIZAS%20CONTRATOS%202022&amp;parentview=7"/>
    <s v="Cesión del contrato"/>
    <x v="1"/>
    <s v="Cesión"/>
    <s v="N/A"/>
    <s v="ADMINISTRACIÓN DE EMPRESAS"/>
    <s v="TECNÓLOGO EN ADMINISTRACIÓN FINANCIERA"/>
    <s v="FEMENINO"/>
    <s v="PND"/>
    <s v="https://community.secop.gov.co/Public/Tendering/OpportunityDetail/Index?noticeUID=CO1.NTC.2642561&amp;isFromPublicArea=True&amp;isModal=False"/>
    <x v="1"/>
    <n v="2022"/>
  </r>
  <r>
    <s v="JEP-269"/>
    <n v="291"/>
    <s v="JEP-269-2022"/>
    <s v="JEP-CSPO-269-2022"/>
    <s v="Norma Bonilla"/>
    <s v="20 de enero de 2022"/>
    <s v="Leidy Carolina Martinez Cruz "/>
    <m/>
    <m/>
    <x v="1"/>
    <s v="1. Prestación de servicios"/>
    <n v="1015453405"/>
    <n v="9"/>
    <x v="1"/>
    <s v="NA"/>
    <s v="Prestar servicios para apoyar y acompañar al Departamento de Atención al Ciudadano en la gestión de los diferentes canales, registros de PQRSDF, manejo de bases de datos correspondientes y encuestas de satisfacción de los sujetos de derecho y ciudadania en general para la implementación del punto 5 del Acuerdo Final con enfoque sistemico. "/>
    <m/>
    <s v="Harvey Danilo Suarez Morales"/>
    <s v="Secretaría Ejecutiva"/>
    <s v="Subsecretaría Ejecutiva "/>
    <s v="Departamento de Atención al Ciudadano"/>
    <s v="Constanza Eugenia Cañon Charry_x0009_"/>
    <x v="18"/>
    <s v="N/A"/>
    <s v="N/A"/>
    <s v="N/A"/>
    <s v="Inversión"/>
    <n v="48211713"/>
    <s v="N/A"/>
    <s v="N/A"/>
    <n v="4192323"/>
    <n v="30322"/>
    <n v="55222"/>
    <n v="2018011001091"/>
    <d v="2022-01-25T00:00:00"/>
    <d v="2022-01-26T00:00:00"/>
    <s v="N/A"/>
    <s v="N/A"/>
    <s v="N/A"/>
    <s v="N/A"/>
    <n v="0"/>
    <s v="N/A"/>
    <n v="0"/>
    <s v="N/A"/>
    <n v="0"/>
    <s v="N/A"/>
    <n v="0"/>
    <n v="48211713"/>
    <s v="NO"/>
    <s v="N/A"/>
    <s v="N/A"/>
    <s v="N/A"/>
    <s v="N/A"/>
    <d v="2022-12-31T00:00:00"/>
    <d v="2022-12-31T00:00:00"/>
    <s v="NO"/>
    <s v="Bogotá D.C"/>
    <s v="Cumplimiento "/>
    <s v="21-47-101016779"/>
    <n v="0"/>
    <s v="Seguros del Estado "/>
    <d v="2022-01-25T00:00:00"/>
    <s v="25-01-2022 - 30-06-2023"/>
    <s v="https://jepcolombia-my.sharepoint.com/personal/carlos_torres_jep_gov_co/_layouts/15/onedrive.aspx?q=269&amp;searchScope=folder&amp;id=%2Fpersonal%2Fcarlos%5Ftorres%5Fjep%5Fgov%5Fco%2FDocuments%2FDocumentos%2FContractual%2FContractual%20%2D%20Onedrive%2FValidaci%C3%B3n%20p%C3%B3lizas%20CPS%2F%2EVERIFICACI%C3%93N%20DE%20P%C3%93LIZAS%20CONTRATOS%202022%2FVerificaci%C3%B3n%20p%C3%B3liza%20contrato%20JEP%2D269%2D2022%20%2Epdf&amp;parent=%2Fpersonal%2Fcarlos%5Ftorres%5Fjep%5Fgov%5Fco%2FDocuments%2FDocumentos%2FContractual%2FContractual%20%2D%20Onedrive%2FValidaci%C3%B3n%20p%C3%B3lizas%20CPS&amp;parentview=7"/>
    <s v="Ninguna"/>
    <x v="1"/>
    <s v="Ingreso"/>
    <s v="N/A"/>
    <s v="PSICOLGÍA"/>
    <s v="N/A"/>
    <s v="FEMENINO"/>
    <s v="PND"/>
    <s v="https://community.secop.gov.co/Public/Tendering/OpportunityDetail/Index?noticeUID=CO1.NTC.2644084&amp;isFromPublicArea=True&amp;isModal=False"/>
    <x v="1"/>
    <n v="2022"/>
  </r>
  <r>
    <s v="JEP-270"/>
    <n v="145"/>
    <s v="JEP-270-2022"/>
    <s v="JEP-CSPO-270-2022"/>
    <s v="Clara Torres"/>
    <s v="20 de enero de 2022"/>
    <s v="Manuel Eduardo Osorio Lozano"/>
    <m/>
    <m/>
    <x v="1"/>
    <s v="1. Prestación de servicios"/>
    <s v="79.341.487_x000d_"/>
    <n v="3"/>
    <x v="1"/>
    <s v="NA"/>
    <s v="Prestar servicios profesionales para apoyar a la subsecretaria ejecutiva en la identificación, apoyo a la gestión e impulso de trabajos, obras y actividades (toar), con contenido reparador, seguimiento al régimen de condicionalidad y sanciones propias a través de la implementación de acciones de articulación interinstitucional con la alcaldía del municipio de medellín (antioquia) para la promoción de escenarios de realización de toar y sanciones propias."/>
    <m/>
    <s v="Harvey Danilo Suarez Morales"/>
    <s v="Secretaría Ejecutiva"/>
    <s v="Subsecretaría Ejecutiva "/>
    <s v="Subsecretaría Ejecutiva "/>
    <s v="Angela María Mora Soto"/>
    <x v="5"/>
    <s v="N/A"/>
    <s v="N/A"/>
    <s v="N/A"/>
    <s v="Inversión"/>
    <n v="211433250"/>
    <s v="N/A"/>
    <s v="N/A"/>
    <s v="$18.385.500"/>
    <n v="53322"/>
    <n v="54922"/>
    <s v="2018011001091_x0009_"/>
    <d v="2022-01-24T00:00:00"/>
    <d v="2022-01-27T00:00:00"/>
    <s v="N/A"/>
    <s v="N/A"/>
    <s v="N/A"/>
    <s v="N/A"/>
    <n v="0"/>
    <s v="N/A"/>
    <n v="0"/>
    <s v="N/A"/>
    <n v="0"/>
    <s v="N/A"/>
    <n v="0"/>
    <n v="211433250"/>
    <s v="NO"/>
    <s v="N/A"/>
    <s v="N/A"/>
    <s v="N/A"/>
    <s v="N/A"/>
    <d v="2022-12-31T00:00:00"/>
    <d v="2022-12-31T00:00:00"/>
    <s v="NO"/>
    <s v="Medellín"/>
    <s v="Cumplimiento "/>
    <s v="380-47-994000123864"/>
    <n v="0"/>
    <s v="Aseguradora Solidaria "/>
    <d v="2022-01-25T00:00:00"/>
    <s v="25-01-2022 - 03-07-2023"/>
    <s v="SD"/>
    <s v="Ninguna"/>
    <x v="1"/>
    <s v="Ingreso"/>
    <s v="N/A"/>
    <s v="DERECHO"/>
    <s v="N/A"/>
    <s v="MASCULINO"/>
    <s v="PND"/>
    <s v="https://community.secop.gov.co/Public/Tendering/OpportunityDetail/Index?noticeUID=CO1.NTC.2668687&amp;isFromPublicArea=True&amp;isModal=False"/>
    <x v="1"/>
    <n v="2022"/>
  </r>
  <r>
    <s v="JEP-271"/>
    <n v="81"/>
    <s v="JEP-271-2022"/>
    <s v="JEP-CSPO-271-2022"/>
    <s v="Vanessa Jiménez "/>
    <s v="20 de enero de 2022"/>
    <s v="Julieth del Carmen Barrera Caparroso"/>
    <m/>
    <m/>
    <x v="1"/>
    <s v="1. Prestación de servicios"/>
    <n v="1143344862"/>
    <n v="9"/>
    <x v="1"/>
    <s v="NA"/>
    <s v="Prestar servicios profesionales para apoyar y acompañar_x000a_a la Subdirección de Fortalecimiento Institucional en la_x000a_planeación, seguimiento a la ejecución de los convenios y_x000a_contratos a cargo de la dependencia"/>
    <m/>
    <s v="Harvey Danilo Suarez Morales"/>
    <s v="Secretaría Ejecutiva"/>
    <s v="Secretaría Ejecutiva"/>
    <s v="Subdirección de Fortalecimiento Institucional"/>
    <s v="Luz Amanda Granados Urrea_x0009_"/>
    <x v="24"/>
    <s v="N/A"/>
    <s v="N/A"/>
    <s v="N/A"/>
    <s v="Inversión"/>
    <n v="90091572"/>
    <s v="N/A"/>
    <s v="N/A"/>
    <n v="8240084"/>
    <n v="49022"/>
    <n v="52522"/>
    <n v="2018011001091"/>
    <d v="2022-01-24T00:00:00"/>
    <d v="2022-01-26T00:00:00"/>
    <s v="N/A"/>
    <s v="N/A"/>
    <s v="N/A"/>
    <s v="N/A"/>
    <n v="0"/>
    <s v="N/A"/>
    <n v="0"/>
    <s v="N/A"/>
    <n v="0"/>
    <s v="N/A"/>
    <n v="0"/>
    <n v="90091572"/>
    <s v="NO"/>
    <s v="N/A"/>
    <s v="N/A"/>
    <s v="N/A"/>
    <s v="N/A"/>
    <d v="2022-12-15T00:00:00"/>
    <d v="2022-12-15T00:00:00"/>
    <s v="NO"/>
    <s v="Bogotá D.C "/>
    <s v="Cumplimiento "/>
    <s v="75-45-101046576"/>
    <n v="0"/>
    <s v="Seguros del Estado "/>
    <d v="2022-01-24T00:00:00"/>
    <s v="24-01-2022 - 15-06-2023"/>
    <s v="https://jepcolombia-my.sharepoint.com/personal/carlos_torres_jep_gov_co/Documents/Documentos/Contractual/Contractual%20-%20Onedrive/Validaci%C3%B3n%20p%C3%B3lizas%20CPS/.VERIFICACI%C3%93N%20DE%20P%C3%93LIZAS%20CONTRATOS%202022/verficiaci%C3%B3n%20p%C3%B3liza%20del%20contrato%20JEP%20271%202022.PNG"/>
    <s v="Ninguna"/>
    <x v="1"/>
    <s v="Ingreso"/>
    <s v="N/A"/>
    <s v="DERECHO"/>
    <s v="N/A"/>
    <s v="FEMENINO"/>
    <s v="PND"/>
    <s v="https://community.secop.gov.co/Public/Tendering/OpportunityDetail/Index?noticeUID=CO1.NTC.2647108&amp;isFromPublicArea=True&amp;isModal=False"/>
    <x v="1"/>
    <n v="2022"/>
  </r>
  <r>
    <s v="JEP-272"/>
    <n v="130"/>
    <s v="JEP-272-2022"/>
    <s v="JEP-CSPO-272-2022"/>
    <s v="Clara Torres"/>
    <s v="20 de enero de 2022"/>
    <s v="Alejando Barreiro Jaramillo "/>
    <m/>
    <m/>
    <x v="1"/>
    <s v="1. Prestación de servicios"/>
    <n v="1018499109"/>
    <n v="2"/>
    <x v="1"/>
    <s v="NA"/>
    <s v="Prestar servicios a la Subsecretaría Ejecutiva en el apoyo a la certificación de trabajos, obras y actividades con contenido reparador – restaurador (TOAR), con énfasis en la revisión y análisis de documentos técnicos y jurídicos y en la proyección de respuestas a requerimientos de otras dependencias de la JEP o de entidades externas. "/>
    <m/>
    <s v="Harvey Danilo Suarez Morales"/>
    <s v="Secretaría Ejecutiva"/>
    <s v="Subsecretaría Ejecutiva "/>
    <s v="Subsecretaría Ejecutiva "/>
    <s v="Angela María Mora Soto"/>
    <x v="5"/>
    <s v="N/A"/>
    <s v="N/A"/>
    <s v="N/A"/>
    <s v="Inversión"/>
    <n v="41561805"/>
    <s v="N/A"/>
    <s v="N/A"/>
    <s v="$3.614.070"/>
    <n v="54122"/>
    <n v="58222"/>
    <s v="2018011001091_x0009_"/>
    <d v="2022-01-25T00:00:00"/>
    <d v="2022-01-27T00:00:00"/>
    <s v="N/A"/>
    <s v="N/A"/>
    <s v="N/A"/>
    <s v="N/A"/>
    <n v="0"/>
    <s v="N/A"/>
    <n v="0"/>
    <s v="N/A"/>
    <n v="0"/>
    <s v="N/A"/>
    <n v="-176"/>
    <n v="41561805"/>
    <s v="NO"/>
    <s v="N/A"/>
    <s v="N/A"/>
    <s v="N/A"/>
    <s v="N/A"/>
    <d v="2022-12-31T00:00:00"/>
    <d v="2022-07-08T00:00:00"/>
    <s v="NO"/>
    <s v="Bogotá D.C "/>
    <s v="Cumplimiento "/>
    <n v="390479940000694"/>
    <n v="0"/>
    <s v="Aseguradora Solidaria "/>
    <d v="2022-01-26T00:00:00"/>
    <s v="25-01-2022 - 10-07-2023"/>
    <s v="SD"/>
    <s v="El día 5 de agosto de 2022, quedo publicada el acta de terminación anticipada del contrato No. JEP-272-2022, a partir del 8 de agosto."/>
    <x v="0"/>
    <s v="Terminación anticipada"/>
    <s v="N/A"/>
    <s v="DERECHO"/>
    <s v="N/A"/>
    <s v="MASCULINO"/>
    <s v="PND"/>
    <s v="https://community.secop.gov.co/Public/Tendering/OpportunityDetail/Index?noticeUID=CO1.NTC.2675365&amp;isFromPublicArea=True&amp;isModal=False"/>
    <x v="1"/>
    <n v="2022"/>
  </r>
  <r>
    <s v="JEP-273"/>
    <n v="559"/>
    <s v="JEP-273-2022"/>
    <s v="JEP-CSPO-273-2022"/>
    <s v="Ángela Esquivel "/>
    <s v="20 de enero de 2022"/>
    <s v="Vladimir Alexander Gomez Otalora"/>
    <s v="Vladimir Alexander"/>
    <s v="Gomez Otalora"/>
    <x v="1"/>
    <s v="1. Prestación de servicios"/>
    <n v="79804036"/>
    <n v="3"/>
    <x v="1"/>
    <s v="NA"/>
    <s v="Prestar servicios profesionales para apoyar y acompañar a la subdirección de comunicaciones en la implementación, seguimiento y operación del sistema de gestión de medios de la entidad, en relación con la producción audiovisual de las diligencias y audiencias de la JEP."/>
    <s v="Funciones de la dependencia"/>
    <s v="Harvey Danilo Suarez Morales"/>
    <s v="Secretaría Ejecutiva"/>
    <s v="Secretaría Ejecutiva"/>
    <s v="Subdirección de Comunicaciones"/>
    <s v="Hernando Salazar Palacio"/>
    <x v="14"/>
    <s v="N/A"/>
    <s v="N/A"/>
    <s v="N/A"/>
    <s v="Inversión"/>
    <n v="123244682"/>
    <s v="N/A"/>
    <s v="N/A"/>
    <n v="13299786"/>
    <n v="60122"/>
    <n v="55122"/>
    <n v="2018011000954"/>
    <d v="2022-01-25T00:00:00"/>
    <d v="2022-01-27T00:00:00"/>
    <s v="N/A"/>
    <s v="N/A"/>
    <s v="N/A"/>
    <s v="N/A"/>
    <n v="25269594"/>
    <d v="2022-10-13T00:00:00"/>
    <n v="0"/>
    <s v="N/A"/>
    <n v="0"/>
    <s v="N/A"/>
    <n v="61"/>
    <n v="148514276"/>
    <s v="NO"/>
    <s v="N/A"/>
    <s v="N/A"/>
    <s v="N/A"/>
    <s v="N/A"/>
    <d v="2022-10-31T00:00:00"/>
    <d v="2022-12-31T00:00:00"/>
    <s v="NO"/>
    <s v="Bogotá D.C "/>
    <s v="Cumplimiento "/>
    <s v="21-47-101016936"/>
    <n v="0"/>
    <s v="Seguros del Estado "/>
    <d v="2022-01-26T00:00:00"/>
    <s v="25-01-2022 - 30-04-2023"/>
    <s v="PENDIENTE"/>
    <s v="Mediante otrosí N°1 se prorroga el plazo hasta el 31/12/2022 y se adiciona el valor de $25.269.594"/>
    <x v="1"/>
    <s v="Adición y Prorróga"/>
    <s v="N/A"/>
    <s v="INGENIERÍA ELECTRÓNICA "/>
    <s v="N/A"/>
    <s v="MASCULINO"/>
    <s v="PND"/>
    <s v="https://community.secop.gov.co/Public/Tendering/OpportunityDetail/Index?noticeUID=CO1.NTC.2642879&amp;isFromPublicArea=True&amp;isModal=False"/>
    <x v="1"/>
    <n v="2022"/>
  </r>
  <r>
    <s v="JEP-274"/>
    <n v="557"/>
    <s v="JEP-274-2022"/>
    <s v="JEP-CSPO-274-2022"/>
    <s v="Clara Torres"/>
    <s v="20 de enero de 2022"/>
    <s v="Nicole Acuña Cepeda"/>
    <m/>
    <m/>
    <x v="1"/>
    <s v="1. Prestación de servicios"/>
    <s v="1.020.826.176_x000d_"/>
    <n v="7"/>
    <x v="1"/>
    <s v="NA"/>
    <s v="Prestar servicios profesionales para apoyar y acompañar a la Subdirección de Comunicaciones en la elaboración, edición y difusión de contenidos audiovisuales para la divulgación en las distintas redes sociales en desarrollo de la política y estrategia de comunicaciones en concordancia con el plan de posicionamiento y divulgación."/>
    <m/>
    <s v="Harvey Danilo Suarez Morales"/>
    <s v="Secretaría Ejecutiva"/>
    <s v="Secretaría Ejecutiva"/>
    <s v="Subdirección de Comunicaciones"/>
    <s v="Hernando Salazar Palacio"/>
    <x v="14"/>
    <s v="N/A"/>
    <s v="N/A"/>
    <s v="N/A"/>
    <s v="Inversión"/>
    <n v="58634693"/>
    <s v="N/A"/>
    <s v="N/A"/>
    <s v="$5.204.263"/>
    <n v="59722"/>
    <n v="56722"/>
    <n v="2018011000954"/>
    <d v="2022-01-24T00:00:00"/>
    <d v="2022-01-26T00:00:00"/>
    <s v="N/A"/>
    <s v="N/A"/>
    <s v="N/A"/>
    <s v="N/A"/>
    <n v="0"/>
    <s v="N/A"/>
    <n v="0"/>
    <s v="N/A"/>
    <n v="0"/>
    <s v="N/A"/>
    <n v="0"/>
    <n v="58634693"/>
    <s v="NO"/>
    <s v="N/A"/>
    <s v="N/A"/>
    <s v="N/A"/>
    <s v="N/A"/>
    <d v="2022-12-31T00:00:00"/>
    <d v="2022-12-31T00:00:00"/>
    <s v="NO"/>
    <s v="Bogotá D.C "/>
    <s v="Cumplimiento "/>
    <s v="14-47-101014319 "/>
    <n v="0"/>
    <s v="Seguros del Estado "/>
    <d v="2022-01-24T00:00:00"/>
    <s v="24-01-2022 - 01-07-2023"/>
    <s v="PENDIENTE"/>
    <s v="Ninguna"/>
    <x v="1"/>
    <s v="Ingreso"/>
    <s v="N/A"/>
    <s v="PERIODISMO Y OPINIÓN PÚBLICA"/>
    <s v="N/A"/>
    <s v="FEMENINO"/>
    <s v="PND"/>
    <s v="https://community.secop.gov.co/Public/Tendering/OpportunityDetail/Index?noticeUID=CO1.NTC.2676191&amp;isFromPublicArea=True&amp;isModal=False"/>
    <x v="1"/>
    <n v="2022"/>
  </r>
  <r>
    <s v="JEP-275"/>
    <n v="636"/>
    <s v="JEP-275-2022"/>
    <s v="JEP-CSPO-275-2022"/>
    <s v="Clara Torres"/>
    <s v="20 de enero de 2022"/>
    <s v="Maria Ocampo Jaramillo"/>
    <m/>
    <m/>
    <x v="1"/>
    <s v="1. Prestación de servicios"/>
    <n v="1020825608"/>
    <n v="2"/>
    <x v="1"/>
    <s v="NA"/>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Ana Cristina Portilla Benavides"/>
    <x v="26"/>
    <s v="N/A"/>
    <s v="Magistratura_x000a_Transcriptores"/>
    <s v="N/A"/>
    <s v="Inversión"/>
    <n v="37080357"/>
    <s v="N/A"/>
    <s v="N/A"/>
    <n v="3252663"/>
    <n v="46922"/>
    <n v="61022"/>
    <n v="2018011001091"/>
    <d v="2022-01-26T00:00:00"/>
    <d v="2022-01-28T00:00:00"/>
    <s v="N/A"/>
    <s v="N/A"/>
    <s v="N/A"/>
    <s v="N/A"/>
    <n v="0"/>
    <s v="N/A"/>
    <n v="0"/>
    <s v="N/A"/>
    <n v="0"/>
    <s v="N/A"/>
    <n v="0"/>
    <n v="37080357"/>
    <s v="NO"/>
    <s v="N/A"/>
    <s v="N/A"/>
    <s v="N/A"/>
    <s v="N/A"/>
    <d v="2022-12-31T00:00:00"/>
    <d v="2022-12-31T00:00:00"/>
    <s v="NO"/>
    <s v="Bogotá D.C "/>
    <s v="Cumplimiento "/>
    <s v="21-45-101358920"/>
    <n v="0"/>
    <s v="Seguros del Estado"/>
    <d v="2022-01-26T00:00:00"/>
    <s v="26-01-2022 - 01-07-2023"/>
    <s v="PENDIENTE"/>
    <s v="Ninguna"/>
    <x v="1"/>
    <s v="Ingreso"/>
    <s v="N/A"/>
    <s v="CIENCIAS POLÍTICAS"/>
    <s v="N/A"/>
    <s v="FEMENINO"/>
    <s v="PND"/>
    <s v="https://community.secop.gov.co/Public/Tendering/OpportunityDetail/Index?noticeUID=CO1.NTC.2668870&amp;isFromPublicArea=True&amp;isModal=False"/>
    <x v="1"/>
    <n v="2022"/>
  </r>
  <r>
    <s v="JEP-276"/>
    <n v="24"/>
    <s v="JEP-276-2022"/>
    <s v="JEP-CSPO-276-2022"/>
    <s v="Vanessa Jiménez "/>
    <s v="20 de enero de 2022"/>
    <s v="SAS Institute Colombia S.A.S."/>
    <s v="N/A"/>
    <s v="N/A"/>
    <x v="1"/>
    <s v="2. Compraventa "/>
    <n v="830048654"/>
    <n v="5"/>
    <x v="0"/>
    <s v="Bogotá"/>
    <s v="Adquisición del licenciamiento de Visual Investigator En Sas incluido el soporte, mantenimiento y acompañamiento especializado y renovación del soporte mantenimiento y apoyo técnico funcional por 2 años."/>
    <m/>
    <s v="Luis Felipe Rivera García"/>
    <s v="Dirección de Tecnologías de la Información"/>
    <s v="Dirección de Tecnologías de la Información"/>
    <s v="Dirección de Tecnologías de la Información"/>
    <s v="Diana Lucia Pinilla Marin"/>
    <x v="0"/>
    <s v="N/A"/>
    <s v="N/A"/>
    <s v="N/A"/>
    <s v="Inversión"/>
    <n v="1972000000"/>
    <s v="N/A"/>
    <s v="N/A"/>
    <n v="0"/>
    <n v="55122"/>
    <n v="65722"/>
    <n v="2018011000870"/>
    <d v="2022-01-27T00:00:00"/>
    <d v="2022-04-20T00:00:00"/>
    <s v="N/A"/>
    <s v="N/A"/>
    <s v="N/A"/>
    <s v="N/A"/>
    <n v="0"/>
    <s v="N/A"/>
    <n v="0"/>
    <s v="N/A"/>
    <n v="0"/>
    <s v="N/A"/>
    <n v="0"/>
    <n v="1972000000"/>
    <s v="NO"/>
    <s v="N/A"/>
    <s v="N/A"/>
    <s v="N/A"/>
    <s v="N/A"/>
    <d v="2022-05-20T00:00:00"/>
    <d v="2022-05-20T00:00:00"/>
    <s v="NO"/>
    <s v="Bogotá D.C "/>
    <s v="Cumplimiento "/>
    <m/>
    <m/>
    <m/>
    <m/>
    <m/>
    <s v="PENDIENTE"/>
    <s v="Ninguna"/>
    <x v="0"/>
    <s v="Ingreso"/>
    <s v="N/A"/>
    <s v="PND"/>
    <s v="N/A"/>
    <s v="N/A"/>
    <s v="PND"/>
    <s v="https://community.secop.gov.co/Public/Tendering/OpportunityDetail/Index?noticeUID=CO1.NTC.2736611&amp;isFromPublicArea=True&amp;isModal=False"/>
    <x v="1"/>
    <n v="2022"/>
  </r>
  <r>
    <s v="JEP-277"/>
    <n v="509"/>
    <s v="JEP-277-2022"/>
    <s v="JEP-CSPO-277-2022"/>
    <s v="Ángela Esquivel "/>
    <s v="20 de enero de 2022"/>
    <s v="Laura Maria Villaquiran Teran"/>
    <m/>
    <m/>
    <x v="1"/>
    <s v="1. Prestación de servicios"/>
    <n v="1018451596"/>
    <n v="9"/>
    <x v="1"/>
    <s v="NA"/>
    <s v="Prestar servicios profesionales para apoyar técnicamente al Grupo de Análisis, Contexto y Estadística, de acuerdo a los lineamientos impartidos desde el alistamiento para la consolidación de la información a fin de construir el contexto nacional del conflicto armado y la identificación de los fenomenos delincuenciales ocurridos durante y con ocasión del mismo, a fin de facilitar la capacidad investigativa de la UIA."/>
    <m/>
    <s v="Harvey Danilo Suarez Morales"/>
    <s v="Secretaría Ejecutiva"/>
    <s v="Unidad de Investigación y Acusación"/>
    <s v="Unidad de Investigación y Acusación"/>
    <s v="Luz Helena Morales Garay"/>
    <x v="20"/>
    <s v="N/A"/>
    <s v="N/A"/>
    <s v="N/A"/>
    <s v="Inversión"/>
    <n v="41200398"/>
    <s v="N/A"/>
    <s v="N/A"/>
    <n v="3614070"/>
    <n v="58722"/>
    <n v="58022"/>
    <n v="2018011001091"/>
    <d v="2022-01-25T00:00:00"/>
    <d v="2022-01-27T00:00:00"/>
    <s v="N/A"/>
    <s v="N/A"/>
    <s v="N/A"/>
    <s v="N/A"/>
    <n v="0"/>
    <s v="N/A"/>
    <n v="0"/>
    <s v="N/A"/>
    <n v="0"/>
    <s v="N/A"/>
    <n v="0"/>
    <n v="41200398"/>
    <s v="NO"/>
    <s v="N/A"/>
    <s v="N/A"/>
    <s v="N/A"/>
    <s v="N/A"/>
    <d v="2022-12-31T00:00:00"/>
    <d v="2022-12-31T00:00:00"/>
    <s v="NO"/>
    <s v="Bogotá D.C "/>
    <s v="Cumplimiento"/>
    <s v="21-47-101016851"/>
    <n v="0"/>
    <s v="Seguros del Estado"/>
    <d v="2022-01-25T00:00:00"/>
    <s v="25-01-2022 - 30-06-2023"/>
    <s v="PENDIENTE"/>
    <s v="Ninguna"/>
    <x v="1"/>
    <s v="Ingreso"/>
    <s v="N/A"/>
    <s v="GOBIERNO Y RELACIONES INTERNACIONALES"/>
    <s v="N/A"/>
    <s v="FEMENINO"/>
    <s v="PND"/>
    <s v="https://community.secop.gov.co/Public/Tendering/OpportunityDetail/Index?noticeUID=CO1.NTC.2663255&amp;isFromPublicArea=True&amp;isModal=False"/>
    <x v="1"/>
    <n v="2022"/>
  </r>
  <r>
    <s v="JEP-278"/>
    <n v="523"/>
    <s v="JEP-278-2022"/>
    <s v="JEP-CSPO-278-2022"/>
    <s v="Ángela Esquivel "/>
    <s v="20 de enero de 2022"/>
    <s v="Melissa Sofia Echeverry Ladino"/>
    <m/>
    <m/>
    <x v="1"/>
    <s v="1. Prestación de servicios"/>
    <n v="1032471543"/>
    <n v="5"/>
    <x v="1"/>
    <s v="NA"/>
    <s v="Prestar servicios profesionales para apoyar y acompañar a la UIA en la implementación de la estrategia de participación social a través de la promoción de diálogos nacionales y territoriales con los pueblos étnicos y la sensibilización y formación de los equipos nacionales y territoriales sobre la implementación del enfoque étnico."/>
    <m/>
    <s v="Harvey Danilo Suarez Morales"/>
    <s v="Secretaría Ejecutiva"/>
    <s v="Unidad de Investigación y Acusación"/>
    <s v="Unidad de Investigación y Acusación"/>
    <s v="Luz Helena Morales Garay"/>
    <x v="20"/>
    <s v="N/A"/>
    <s v="N/A"/>
    <s v="N/A"/>
    <s v="Inversión"/>
    <n v="76030431"/>
    <s v="N/A"/>
    <s v="N/A"/>
    <s v="$6.649.892"/>
    <n v="58522"/>
    <n v="63122"/>
    <n v="2018011001091"/>
    <d v="2022-01-26T00:00:00"/>
    <d v="2022-01-31T00:00:00"/>
    <s v="N/A"/>
    <s v="N/A"/>
    <s v="N/A"/>
    <s v="N/A"/>
    <n v="0"/>
    <s v="N/A"/>
    <n v="0"/>
    <s v="N/A"/>
    <n v="0"/>
    <s v="N/A"/>
    <n v="0"/>
    <n v="76030431"/>
    <s v="NO"/>
    <s v="N/A"/>
    <s v="N/A"/>
    <s v="N/A"/>
    <s v="N/A"/>
    <d v="2022-12-31T00:00:00"/>
    <d v="2022-12-31T00:00:00"/>
    <s v="NO"/>
    <s v="Bogotá D.C "/>
    <s v="Cumplimiento"/>
    <s v="36-45-101037716"/>
    <n v="0"/>
    <s v="Seguros del Estado"/>
    <d v="2022-01-27T00:00:00"/>
    <s v="26-01-2022 - 30-06-2023"/>
    <s v="PENDIENTE"/>
    <s v="Ninguna"/>
    <x v="1"/>
    <s v="Ingreso"/>
    <s v="N/A"/>
    <s v="COMUNICACIÓN SOCIAL Y PERIODISMO"/>
    <s v="N/A"/>
    <s v="FEMENINO"/>
    <s v="PND"/>
    <s v="https://community.secop.gov.co/Public/Tendering/OpportunityDetail/Index?noticeUID=CO1.NTC.2667960&amp;isFromPublicArea=True&amp;isModal=False"/>
    <x v="1"/>
    <n v="2022"/>
  </r>
  <r>
    <s v="JEP-279"/>
    <n v="522"/>
    <s v="JEP-279-2022"/>
    <s v="JEP-CSPO-279-2022"/>
    <s v="Ángela Esquivel "/>
    <s v="20 de enero de 2022"/>
    <s v="Eugenia Maria Carmela de las Mercedes Albornoz Ruiz"/>
    <m/>
    <m/>
    <x v="1"/>
    <s v="1. Prestación de servicios"/>
    <n v="65698138"/>
    <n v="1"/>
    <x v="1"/>
    <s v="NA"/>
    <s v="Prestar servicios profesionales para apoyar y acompañar a la UIA en la implementación de la estrategia de participación social en el desarrollo de actividades asociadas a la programación, manejo de base de datos y migraciones de sistemas de información en el proceso de caracterización de usuarios internos y externos de la Unidad."/>
    <m/>
    <s v="Harvey Danilo Suarez Morales"/>
    <s v="Secretaría Ejecutiva"/>
    <s v="Unidad de Investigación y Acusación"/>
    <s v="Unidad de Investigación y Acusación"/>
    <s v="Luz Helena Morales Garay"/>
    <x v="20"/>
    <s v="N/A"/>
    <s v="N/A"/>
    <s v="N/A"/>
    <s v="Inversión"/>
    <n v="94211621"/>
    <s v="N/A"/>
    <s v="N/A"/>
    <n v="8240084"/>
    <n v="58322"/>
    <n v="71022"/>
    <n v="2018011001091"/>
    <d v="2022-01-28T00:00:00"/>
    <d v="2022-01-31T00:00:00"/>
    <s v="Juan Pablo Jose Carvajal Barreto"/>
    <n v="11319344"/>
    <n v="1"/>
    <d v="2022-03-08T00:00:00"/>
    <n v="0"/>
    <s v="N/A"/>
    <n v="0"/>
    <s v="N/A"/>
    <n v="0"/>
    <s v="N/A"/>
    <n v="0"/>
    <n v="94211621"/>
    <s v="NO"/>
    <s v="N/A"/>
    <s v="N/A"/>
    <s v="N/A"/>
    <s v="N/A"/>
    <d v="2022-12-31T00:00:00"/>
    <d v="2022-12-31T00:00:00"/>
    <s v="NO"/>
    <s v="Bogotá D.C"/>
    <s v="Cumplimiento "/>
    <s v="36-45-101037749"/>
    <n v="0"/>
    <s v="Seguros del Estado"/>
    <d v="2022-01-31T00:00:00"/>
    <s v="28-01-2022 - 30-06-2023"/>
    <s v="PENDIENTE"/>
    <s v="en fecha 08/03/2022, se suscribió cesión del contrato."/>
    <x v="1"/>
    <s v="Cesión"/>
    <s v="N/A"/>
    <s v="INGENIERÍA DE SISTEMAS"/>
    <s v="N/A"/>
    <s v="MASCULINO"/>
    <s v="PND"/>
    <s v="https://community.secop.gov.co/Public/Tendering/OpportunityDetail/Index?noticeUID=CO1.NTC.2665865&amp;isFromPublicArea=True&amp;isModal=False"/>
    <x v="1"/>
    <n v="2022"/>
  </r>
  <r>
    <s v="JEP-280"/>
    <n v="519"/>
    <s v="JEP-280-2022"/>
    <s v="JEP-CSPO-280-2022"/>
    <s v="Ángela Esquivel "/>
    <s v="20 de enero de 2022"/>
    <s v="Gialina Estefania Caranton Patarroyo"/>
    <m/>
    <m/>
    <x v="1"/>
    <s v="1. Prestación de servicios"/>
    <n v="1020759202"/>
    <n v="3"/>
    <x v="1"/>
    <s v="NA"/>
    <s v="Prestar servicios profesionales para apoyar al Grupo de Apoyo Técnico Forense de la UIA en las actividades relacionadas con el componente ambiental relacionadas con la búsqueda, análisis, procesamiento de información, generación de cartografía, imágenes, documentos, apoyo a visitas en campo, elaboración de informes y todas las demás inherentes o necesarias para la correcta ejecución contractual requeridas para facilitar y fortalecer la capacidad investigativa de la UIA"/>
    <m/>
    <s v="Harvey Danilo Suarez Morales"/>
    <s v="Secretaría Ejecutiva"/>
    <s v="Unidad de Investigación y Acusación"/>
    <s v="Unidad de Investigación y Acusación"/>
    <s v="Oscar Alfonso Tellez Valenzuela"/>
    <x v="20"/>
    <s v="N/A"/>
    <s v="N/A"/>
    <s v="N/A"/>
    <s v="Inversión"/>
    <n v="120305229"/>
    <s v="N/A"/>
    <s v="N/A"/>
    <s v="$10.553.091"/>
    <n v="57822"/>
    <n v="70922"/>
    <s v="2018011001091_x0009_"/>
    <d v="2022-01-28T00:00:00"/>
    <d v="2022-01-31T00:00:00"/>
    <s v="N/A"/>
    <s v="N/A"/>
    <s v="N/A"/>
    <s v="N/A"/>
    <n v="0"/>
    <s v="N/A"/>
    <n v="0"/>
    <s v="N/A"/>
    <n v="0"/>
    <s v="N/A"/>
    <n v="0"/>
    <n v="120305229"/>
    <s v="NO"/>
    <s v="N/A"/>
    <s v="N/A"/>
    <s v="N/A"/>
    <s v="N/A"/>
    <d v="2022-12-31T00:00:00"/>
    <d v="2022-12-31T00:00:00"/>
    <s v="NO"/>
    <s v="Bogotá D.C "/>
    <s v="Cumplimiento "/>
    <s v="14-47-101015063"/>
    <n v="0"/>
    <s v="Seguros del Estado"/>
    <d v="2022-01-31T00:00:00"/>
    <s v="28-01-2022 - 10-07-2023"/>
    <s v="PENDIENTE"/>
    <s v="Ninguna"/>
    <x v="1"/>
    <s v="Ingreso"/>
    <s v="N/A"/>
    <s v="INGENIERÍA AMBIENTAL"/>
    <s v="N/A"/>
    <s v="FEMENINO"/>
    <s v="PND"/>
    <s v="https://community.secop.gov.co/Public/Tendering/OpportunityDetail/Index?noticeUID=CO1.NTC.2650937&amp;isFromPublicArea=True&amp;isModal=False"/>
    <x v="1"/>
    <n v="2022"/>
  </r>
  <r>
    <s v="JEP-281"/>
    <n v="2"/>
    <s v="JEP-281-2022"/>
    <s v="JEP-CSPO-281-2022"/>
    <s v="Paola Casas"/>
    <s v="19 de enero de 2022"/>
    <s v="Judy Marcela Cortes Fonseca"/>
    <m/>
    <m/>
    <x v="1"/>
    <s v="1. Prestación de servicios"/>
    <n v="52814557"/>
    <n v="3"/>
    <x v="1"/>
    <s v="NA"/>
    <s v="Prestar los servicios profesionales para apoyar a la Dirección de Tecnologías de la Información, en la revisión y actualización documental de los procesos contractuales del área, incluyendo el apoyo en el seguimiento de  indicadores y estadísticas en la supervisión de los contratos de la DTI. Igualmente, brindar apoyo en la organización de información de las herramientas del Sistema de Seguridad Informática y de otros sistemas de información, a cargo del área."/>
    <m/>
    <s v="Harvey Danilo Suarez Morales"/>
    <s v="Secretaría Ejecutiva"/>
    <s v="Dirección de Tecnologías de la Información"/>
    <s v="Dirección de Tecnologías de la Información"/>
    <s v="Guillermo Velazques Yaya"/>
    <x v="0"/>
    <s v="N/A"/>
    <s v="N/A"/>
    <s v="N/A"/>
    <s v="Inversión"/>
    <n v="59328593"/>
    <s v="N/A"/>
    <s v="N/A"/>
    <n v="5204263"/>
    <n v="55622"/>
    <n v="60622"/>
    <n v="2018011000870"/>
    <d v="2022-01-25T00:00:00"/>
    <d v="2022-01-28T00:00:00"/>
    <s v="N/A"/>
    <s v="N/A"/>
    <s v="N/A"/>
    <s v="N/A"/>
    <n v="0"/>
    <s v="N/A"/>
    <n v="0"/>
    <s v="N/A"/>
    <n v="0"/>
    <s v="N/A"/>
    <n v="0"/>
    <n v="59328593"/>
    <s v="NO"/>
    <s v="N/A"/>
    <s v="N/A"/>
    <s v="N/A"/>
    <s v="N/A"/>
    <d v="2022-12-31T00:00:00"/>
    <d v="2022-12-31T00:00:00"/>
    <s v="NO"/>
    <s v="Bogotá D.C"/>
    <s v="Cumplimiento "/>
    <s v="390-47-994000069673"/>
    <n v="0"/>
    <s v="Aseguradora Solidaria "/>
    <d v="2022-01-26T00:00:00"/>
    <s v="26-01-2022 - 10-07-2023"/>
    <s v="PENDIENTE"/>
    <s v="Ninguna"/>
    <x v="1"/>
    <s v="Ingreso"/>
    <s v="N/A"/>
    <s v="ECONOMÍA"/>
    <s v="N/A"/>
    <s v="FEMENINO"/>
    <s v="PND"/>
    <s v="https://community.secop.gov.co/Public/Tendering/OpportunityDetail/Index?noticeUID=CO1.NTC.2690509&amp;isFromPublicArea=True&amp;isModal=False"/>
    <x v="1"/>
    <n v="2022"/>
  </r>
  <r>
    <s v="JEP-282"/>
    <n v="4"/>
    <s v="JEP-282-2022"/>
    <s v="JEP-CSPO-282-2022"/>
    <s v="Paola Casas"/>
    <s v="19 de enero de 2022"/>
    <s v="Carlos Alberto Alvira Oliveros"/>
    <m/>
    <m/>
    <x v="1"/>
    <s v="1. Prestación de servicios"/>
    <s v="79.516.233_x000a_"/>
    <n v="2"/>
    <x v="1"/>
    <s v="NA"/>
    <s v="Prestar servicios profesionales para apoyar y acompañar a la Dirección de Tecnologías de la Información, en la estabilización del  Sistema Protecti, identificación de las nuevas necesidades de los usuarios del Sistema de Gestión Documental CONTi, y el  seguimiento a las acciones derivadas del contrato de soporte y mantenimiento tanto de este sistema como del  portal WEB , asi como el  seguimiento de las integraciones realizadas entre estas herramientos y otros sistemas y  la identificación de las nuevas necesidades de conexión a través del bus de integración para dichos sistemas"/>
    <m/>
    <s v="Harvey Danilo Suarez Morales"/>
    <s v="Secretaría Ejecutiva"/>
    <s v="Dirección de Tecnologías de la Información"/>
    <s v="Dirección de Tecnologías de la Información"/>
    <s v="Diana Lucia Pinilla Marin"/>
    <x v="0"/>
    <s v="N/A"/>
    <s v="N/A"/>
    <s v="N/A"/>
    <s v="Inversión"/>
    <n v="93936952"/>
    <s v="N/A"/>
    <s v="N/A"/>
    <s v="$8.240.084"/>
    <n v="56122"/>
    <n v="60522"/>
    <n v="2018011000870"/>
    <d v="2022-01-25T00:00:00"/>
    <d v="2022-01-27T00:00:00"/>
    <s v="N/A"/>
    <s v="N/A"/>
    <s v="N/A"/>
    <s v="N/A"/>
    <n v="0"/>
    <s v="N/A"/>
    <n v="0"/>
    <s v="N/A"/>
    <n v="0"/>
    <s v="N/A"/>
    <n v="0"/>
    <n v="93936952"/>
    <s v="NO"/>
    <s v="N/A"/>
    <s v="N/A"/>
    <s v="N/A"/>
    <s v="N/A"/>
    <d v="2022-12-31T00:00:00"/>
    <d v="2022-12-31T00:00:00"/>
    <s v="NO"/>
    <s v="Bogotá D.C"/>
    <s v="Cumplimiento "/>
    <s v="21-47-101016860"/>
    <n v="0"/>
    <s v="Seguros del Estado"/>
    <d v="2022-01-25T00:00:00"/>
    <s v="25-01-2022 - 30-06-2023"/>
    <s v="PENDIENTE"/>
    <s v="Ninguna"/>
    <x v="1"/>
    <s v="Ingreso"/>
    <s v="N/A"/>
    <s v="INGENIERÍA DE SISTEMAS"/>
    <s v="N/A"/>
    <s v="MASCULINO"/>
    <s v="PND"/>
    <s v="https://community.secop.gov.co/Public/Tendering/OpportunityDetail/Index?noticeUID=CO1.NTC.2694139&amp;isFromPublicArea=True&amp;isModal=False"/>
    <x v="1"/>
    <n v="2022"/>
  </r>
  <r>
    <s v="JEP-283"/>
    <n v="6"/>
    <s v="JEP-283-2022"/>
    <s v="JEP-CSPO-283-2022"/>
    <s v="Paola Casas"/>
    <s v="19 de enero de 2022"/>
    <s v="Yolanda Ninco Bermudez"/>
    <m/>
    <m/>
    <x v="1"/>
    <s v="1. Prestación de servicios"/>
    <n v="39736758"/>
    <n v="5"/>
    <x v="1"/>
    <s v="NA"/>
    <s v="Prestar servicios profesionales para apoyar y acompañar a la Dirección de Tecnologías de la Infomación (DTI)  en el seguimiento al sistema de gestión judicial (LEGALi) , así como brindar soporte a los usuarios  de esta solución. Así mismo, acompanar y apoyar el seguimiento al cumplimiento de Órdenes judiciales a cargo de la DTI ."/>
    <m/>
    <s v="Harvey Danilo Suarez Morales"/>
    <s v="Secretaría Ejecutiva"/>
    <s v="Dirección de Tecnologías de la Información"/>
    <s v="Dirección de Tecnologías de la Información"/>
    <s v="Natalia Lorena Arbelaez Mendoza"/>
    <x v="0"/>
    <s v="N/A"/>
    <s v="N/A"/>
    <s v="N/A"/>
    <s v="Inversión"/>
    <n v="93936952"/>
    <s v="N/A"/>
    <s v="N/A"/>
    <n v="8240084"/>
    <n v="59022"/>
    <n v="60422"/>
    <n v="2018011000870"/>
    <d v="2022-01-25T00:00:00"/>
    <d v="2022-01-27T00:00:00"/>
    <s v="Juan Pablo Avellaneda Hortúa"/>
    <s v="6,771,833"/>
    <n v="8"/>
    <d v="2022-09-20T00:00:00"/>
    <n v="0"/>
    <s v="N/A"/>
    <n v="0"/>
    <s v="N/A"/>
    <n v="0"/>
    <s v="N/A"/>
    <n v="0"/>
    <n v="93936952"/>
    <s v="NO"/>
    <s v="N/A"/>
    <s v="N/A"/>
    <s v="N/A"/>
    <s v="N/A"/>
    <d v="2022-12-31T00:00:00"/>
    <d v="2022-12-31T00:00:00"/>
    <s v="NO"/>
    <s v="Bogotá D.C"/>
    <s v="Cumplimiento "/>
    <s v="21-47-101016833"/>
    <n v="0"/>
    <s v="Seguros del Estado "/>
    <d v="2022-01-25T00:00:00"/>
    <s v="25-01-2022 - 01-07-2023"/>
    <s v="PENDIENTE"/>
    <s v="En fecha del 13 de septiembre de 2022 se realiza cesión con fecha de inicio del 20 de septiembre"/>
    <x v="1"/>
    <s v="Cesión"/>
    <s v="N/A"/>
    <s v="INGENIERÍA DE SISTEMAS"/>
    <s v="N/A"/>
    <s v="FEMENINO"/>
    <s v="yolanda.ninco@jep.gov.co"/>
    <s v="https://community.secop.gov.co/Public/Tendering/OpportunityDetail/Index?noticeUID=CO1.NTC.2694754&amp;isFromPublicArea=True&amp;isModal=False"/>
    <x v="1"/>
    <n v="2022"/>
  </r>
  <r>
    <s v="JEP-284"/>
    <n v="15"/>
    <s v="JEP-284-2022"/>
    <s v="JEP-CSPO-284-2022"/>
    <s v="Paola Casas"/>
    <s v="19 de enero de 2022"/>
    <s v="Carlos Orlando Camargo Muñoz"/>
    <m/>
    <m/>
    <x v="1"/>
    <s v="1. Prestación de servicios"/>
    <n v="80064018"/>
    <n v="8"/>
    <x v="1"/>
    <s v="NA"/>
    <s v="Prestar los servicios profesionales para apoyar y acompañar a la Dirección de Tecnologías de la Información, en los aspectos técnicos y administrativos de las actividades de supervisión, operación y procesos contractuales asociados con el  servicio de impresión y la mejora y seguimiento a la gestión de los procesos ITIL. Así mismo apoyar el seguimiento al desarrollo del Plan Estrategico de Teconologías de la información (PETI)."/>
    <m/>
    <s v="Harvey Danilo Suarez Morales"/>
    <s v="Secretaría Ejecutiva"/>
    <s v="Dirección de Tecnologías de la Información"/>
    <s v="Dirección de Tecnologías de la Información"/>
    <s v="Alicia Mercedes Arenas Valderrama"/>
    <x v="0"/>
    <s v="N/A"/>
    <s v="N/A"/>
    <s v="N/A"/>
    <s v="Inversión"/>
    <n v="59328593"/>
    <s v="N/A"/>
    <s v="N/A"/>
    <s v="$5.204.263"/>
    <n v="56222"/>
    <s v="_x0009_60322"/>
    <n v="2018011000870"/>
    <d v="2022-01-25T00:00:00"/>
    <d v="2022-02-03T00:00:00"/>
    <s v="N/A"/>
    <s v="N/A"/>
    <s v="N/A"/>
    <s v="N/A"/>
    <n v="0"/>
    <s v="N/A"/>
    <n v="0"/>
    <s v="N/A"/>
    <n v="0"/>
    <s v="N/A"/>
    <n v="0"/>
    <n v="59328593"/>
    <s v="NO"/>
    <s v="N/A"/>
    <s v="N/A"/>
    <s v="N/A"/>
    <s v="N/A"/>
    <d v="2022-12-31T00:00:00"/>
    <d v="2022-12-31T00:00:00"/>
    <s v="NO"/>
    <s v="Bogotá D.C "/>
    <s v="Cumplimiento "/>
    <s v="_x0009_390 47 994000069446"/>
    <n v="0"/>
    <s v="Aseguradora Solidaria "/>
    <d v="2022-01-26T00:00:00"/>
    <s v="25-01-2022 - 10-07-2023"/>
    <s v="PENDIENTE"/>
    <s v="Ninguna"/>
    <x v="1"/>
    <s v="Ingreso"/>
    <s v="N/A"/>
    <s v="INGENIERÍA DE SISTEMAS"/>
    <s v="N/A"/>
    <s v="MASCULINO"/>
    <s v="PND"/>
    <s v="https://community.secop.gov.co/Public/Tendering/OpportunityDetail/Index?noticeUID=CO1.NTC.2695090&amp;isFromPublicArea=True&amp;isModal=False"/>
    <x v="1"/>
    <n v="2022"/>
  </r>
  <r>
    <s v="JEP-285"/>
    <n v="18"/>
    <s v="JEP-285-2022"/>
    <s v="JEP-CSPO-285-2022"/>
    <s v="Paola Casas"/>
    <s v="19 de enero de 2022"/>
    <s v="Orlando Perez Gomez"/>
    <m/>
    <m/>
    <x v="1"/>
    <s v="1. Prestación de servicios"/>
    <n v="80150682"/>
    <n v="7"/>
    <x v="1"/>
    <s v="NA"/>
    <s v="Prestar servicios profesionales para apoyar y dar soporte en la administración de sistemas operativos y bases de datos en los sistemas de información de la Jurisdicción Especial para la Paz que se encuentran a cargo de la Dirección de Tecnologías de la Información."/>
    <m/>
    <s v="Harvey Danilo Suarez Morales"/>
    <s v="Secretaría Ejecutiva"/>
    <s v="Dirección de Tecnologías de la Información"/>
    <s v="Dirección de Tecnologías de la Información"/>
    <s v="Nestor Julio Corredor Niampira"/>
    <x v="0"/>
    <s v="N/A"/>
    <s v="N/A"/>
    <s v="N/A"/>
    <s v="Inversión"/>
    <n v="93936952"/>
    <s v="N/A"/>
    <s v="N/A"/>
    <n v="8240084"/>
    <n v="56022"/>
    <n v="60222"/>
    <n v="2018011001091"/>
    <d v="2022-01-25T00:00:00"/>
    <d v="2022-01-28T00:00:00"/>
    <s v="N/A"/>
    <s v="N/A"/>
    <s v="N/A"/>
    <s v="N/A"/>
    <n v="0"/>
    <s v="N/A"/>
    <n v="0"/>
    <s v="N/A"/>
    <n v="0"/>
    <s v="N/A"/>
    <n v="0"/>
    <n v="93936952"/>
    <s v="NO"/>
    <s v="N/A"/>
    <s v="N/A"/>
    <s v="N/A"/>
    <s v="N/A"/>
    <d v="2022-12-31T00:00:00"/>
    <d v="2022-12-31T00:00:00"/>
    <s v="NO"/>
    <s v="Bogotá D.C"/>
    <s v="Cumplimiento "/>
    <s v="380 47 994000124182"/>
    <n v="0"/>
    <s v="Aseguradora Solidaria "/>
    <d v="2022-01-26T00:00:00"/>
    <s v="26-01-2022 - 30-06-2023"/>
    <s v="PENDIENTE"/>
    <s v="Ninguna"/>
    <x v="1"/>
    <s v="Ingreso"/>
    <s v="N/A"/>
    <s v="INGENIERÍA DE SISTEMAS"/>
    <s v="N/A"/>
    <s v="MASCULINO"/>
    <s v="PND"/>
    <s v="https://community.secop.gov.co/Public/Tendering/OpportunityDetail/Index?noticeUID=CO1.NTC.2696011&amp;isFromPublicArea=True&amp;isModal=False"/>
    <x v="1"/>
    <n v="2022"/>
  </r>
  <r>
    <s v="JEP-286"/>
    <n v="263"/>
    <s v="JEP-286-2022"/>
    <s v="JEP-CSPO-286-2022"/>
    <s v="Paola Casas"/>
    <s v="19 de enero de 2022"/>
    <s v="Daniel Alberto Gordon Ramirez"/>
    <m/>
    <m/>
    <x v="1"/>
    <s v="1. Prestación de servicios"/>
    <n v="1107050314"/>
    <n v="0"/>
    <x v="1"/>
    <s v="NA"/>
    <s v="Prestar servicios profesionales especializados para apoyar y acompañar el despliegue territorial de la Secretaría Ejecutiva en los departamentos de Vichada y Casanare,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x v="13"/>
    <s v="N/A"/>
    <s v="N/A"/>
    <s v="N/A"/>
    <s v="Inversión"/>
    <n v="115435112"/>
    <s v="N/A"/>
    <s v="N/A"/>
    <s v="$10.245.720"/>
    <n v="29522"/>
    <n v="60722"/>
    <s v="2018011001091_x0009_"/>
    <d v="2022-01-25T00:00:00"/>
    <d v="2022-01-27T00:00:00"/>
    <s v="N/A"/>
    <s v="N/A"/>
    <s v="N/A"/>
    <s v="N/A"/>
    <n v="0"/>
    <s v="N/A"/>
    <n v="0"/>
    <s v="N/A"/>
    <n v="0"/>
    <s v="N/A"/>
    <n v="0"/>
    <n v="115435112"/>
    <s v="NO"/>
    <s v="N/A"/>
    <s v="N/A"/>
    <s v="N/A"/>
    <s v="N/A"/>
    <d v="2022-12-31T00:00:00"/>
    <d v="2022-12-31T00:00:00"/>
    <s v="NO"/>
    <s v="Departamentos de Vichada y_x000a_Casanare"/>
    <s v="Cumplimiento "/>
    <s v="560-47-994000150789"/>
    <n v="0"/>
    <s v="Aseguradora Solidaria "/>
    <d v="2022-01-25T00:00:00"/>
    <s v="25-01-2022 - 10-07-2023"/>
    <s v="PENDIENTE"/>
    <s v="Ninguna"/>
    <x v="1"/>
    <s v="Ingreso"/>
    <s v="N/A"/>
    <s v="COMUNICACIÓN SOCIAL Y PERIODISMO"/>
    <s v="N/A"/>
    <s v="MASCULINO"/>
    <s v="PND"/>
    <s v="https://community.secop.gov.co/Public/Tendering/ContractNoticePhases/View?PPI=CO1.PPI.17013842&amp;isFromPublicArea=True&amp;isModal=False"/>
    <x v="1"/>
    <n v="2022"/>
  </r>
  <r>
    <s v="JEP-287"/>
    <n v="267"/>
    <s v="JEP-287-2022"/>
    <s v="JEP-CSPO-287-2022"/>
    <s v="Ángela Esquivel "/>
    <s v="21 de enero de 2022"/>
    <s v="Gionanny Alejandro Perez Suarez"/>
    <m/>
    <m/>
    <x v="1"/>
    <s v="1. Prestación de servicios"/>
    <n v="80844471"/>
    <n v="9"/>
    <x v="1"/>
    <s v="NA"/>
    <s v="Prestar servicios profesionales especializados para apoyar y acompañar el despliegue territorial de la Secretaría Ejecutiva en el departamento de Tolima,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x v="13"/>
    <s v="N/A"/>
    <s v="N/A"/>
    <s v="N/A"/>
    <s v="Inversión"/>
    <n v="115435112"/>
    <s v="N/A"/>
    <s v="N/A"/>
    <n v="10245720"/>
    <n v="29222"/>
    <n v="68422"/>
    <s v="2018011001091_x0009_"/>
    <d v="2022-01-28T00:00:00"/>
    <d v="2022-02-01T00:00:00"/>
    <s v="Yery Lili Ospina Moreno"/>
    <n v="65777306"/>
    <n v="1"/>
    <d v="2022-10-13T00:00:00"/>
    <n v="0"/>
    <s v="N/A"/>
    <n v="0"/>
    <s v="N/A"/>
    <n v="0"/>
    <s v="N/A"/>
    <n v="0"/>
    <n v="115435112"/>
    <s v="NO"/>
    <s v="N/A"/>
    <s v="N/A"/>
    <s v="N/A"/>
    <s v="N/A"/>
    <d v="2022-12-31T00:00:00"/>
    <d v="2022-12-31T00:00:00"/>
    <s v="NO"/>
    <s v="Departamento del Tolima"/>
    <s v="Cumplimiento "/>
    <s v="11-47-101011290"/>
    <n v="0"/>
    <s v="Seguros del Estado "/>
    <d v="2022-01-28T00:00:00"/>
    <s v="28-01-2022 - 18-07-2023"/>
    <s v="PENDIENTE"/>
    <s v="En fecha del 13 de octubre de 2022 se aprueba la cesión del contrato"/>
    <x v="1"/>
    <s v="Cesión"/>
    <s v="N/A"/>
    <s v="SOCIOLOGÍA"/>
    <s v="N/A"/>
    <s v="MASCULINO"/>
    <s v="PND"/>
    <s v="https://community.secop.gov.co/Public/Tendering/ContractNoticePhases/View?PPI=CO1.PPI.16983380&amp;isFromPublicArea=True&amp;isModal=False"/>
    <x v="1"/>
    <n v="2022"/>
  </r>
  <r>
    <s v="JEP-288"/>
    <n v="95"/>
    <s v="JEP-288-2022"/>
    <s v="JEP-CSPO-288-2022"/>
    <s v="Vanessa Jiménez "/>
    <s v="19 de enero de 2022"/>
    <s v="Wendy Dayanna Sanchez Quintero"/>
    <m/>
    <m/>
    <x v="1"/>
    <s v="1. Prestación de servicios"/>
    <n v="1005248995"/>
    <n v="8"/>
    <x v="1"/>
    <s v="NA"/>
    <s v="Prestación de servicios de apoyo a la gestión del grupo de almacén e Inventarios de la Sudirección de recursos_x000a_Físicos e Infraestructura"/>
    <m/>
    <s v="Harvey Danilo Suarez Morales"/>
    <s v="Secretaría Ejecutiva"/>
    <s v="Dirección Administrativa y Financiera"/>
    <s v="Subdirección de Recursos Físicos e Infraestructura"/>
    <s v="Gabriel Amado Pardo"/>
    <x v="12"/>
    <s v="Ariadna Lorena Alfonso (Octubre 18 a Noviembre 8)"/>
    <s v="N/A"/>
    <s v="N/A"/>
    <s v="Funcionamiento"/>
    <n v="41561805"/>
    <s v="N/A"/>
    <s v="N/A"/>
    <s v="$3.614.070"/>
    <n v="32722"/>
    <n v="61622"/>
    <s v="N/A"/>
    <d v="2022-01-25T00:00:00"/>
    <d v="2022-01-28T00:00:00"/>
    <s v="Joao Nasser Campos Pinzón "/>
    <n v="79914639"/>
    <n v="6"/>
    <d v="2022-09-07T00:00:00"/>
    <n v="0"/>
    <s v="N/A"/>
    <n v="0"/>
    <s v="N/A"/>
    <n v="0"/>
    <s v="N/A"/>
    <n v="0"/>
    <n v="41561805"/>
    <s v="NO"/>
    <s v="N/A"/>
    <s v="N/A"/>
    <s v="N/A"/>
    <s v="N/A"/>
    <d v="2022-12-31T00:00:00"/>
    <d v="2022-12-31T00:00:00"/>
    <s v="NO"/>
    <s v="Bogotá D.C"/>
    <s v="Cumplimiento "/>
    <s v="63-47-101000820"/>
    <n v="0"/>
    <s v="Seguros del Estado "/>
    <d v="2022-01-26T00:00:00"/>
    <s v="25-01-2022 - 30-06-2023"/>
    <s v="PENDIENTE"/>
    <s v="En fecha del 6 de septiembre de 2022 se publica cesión del contrato"/>
    <x v="1"/>
    <s v="Cesión"/>
    <s v="N/A"/>
    <s v="TECNOLOGÍA EN GESTIÓN EMPRESARIAL"/>
    <s v="N/A"/>
    <s v="FEMENINO"/>
    <s v="PND"/>
    <s v="https://community.secop.gov.co/Public/Tendering/ContractNoticePhases/View?PPI=CO1.PPI.16978933&amp;isFromPublicArea=True&amp;isModal=False"/>
    <x v="1"/>
    <n v="2022"/>
  </r>
  <r>
    <s v="JEP-289"/>
    <n v="194"/>
    <s v="JEP-289-2022"/>
    <s v="JEP-CSPO-289-2022"/>
    <s v="Clara Torres"/>
    <s v="20 de enero de 2022"/>
    <s v="Elsa Viviana Atuesta Rojas"/>
    <m/>
    <m/>
    <x v="1"/>
    <s v="1. Prestación de servicios"/>
    <n v="63543703"/>
    <n v="9"/>
    <x v="1"/>
    <s v="NA"/>
    <s v="Prestar servicios profesionales para apoyar al Departamento de Atención a Víctimas en la región de Santander, Norte de Santander y región que conforma el Magdalena Medio,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82641767"/>
    <s v="N/A"/>
    <s v="N/A"/>
    <n v="7728143"/>
    <n v="52222"/>
    <n v="51222"/>
    <n v="2018011001091"/>
    <d v="2022-01-23T00:00:00"/>
    <d v="2022-01-24T00:00:00"/>
    <s v="N/A"/>
    <s v="N/A"/>
    <s v="N/A"/>
    <s v="N/A"/>
    <n v="0"/>
    <s v="N/A"/>
    <n v="0"/>
    <s v="N/A"/>
    <n v="0"/>
    <s v="N/A"/>
    <n v="0"/>
    <n v="82641767"/>
    <s v="NO"/>
    <s v="N/A"/>
    <s v="N/A"/>
    <s v="N/A"/>
    <s v="N/A"/>
    <d v="2022-12-31T00:00:00"/>
    <d v="2022-12-31T00:00:00"/>
    <s v="NO"/>
    <s v="Bucaramanga con_x000a_Región de Santander, Norte de Santander y región que conforma el_x000a_Magdalena Medio"/>
    <s v="Cumplimiento "/>
    <s v="49-47-101005275"/>
    <n v="0"/>
    <s v="Seguros del Estado "/>
    <d v="2022-01-24T00:00:00"/>
    <s v="23-01-2022 - 30-06-2023"/>
    <s v="https://jepcolombia-my.sharepoint.com/personal/carlos_torres_jep_gov_co/_layouts/15/onedrive.aspx?q=289&amp;searchScope=folder&amp;id=%2Fpersonal%2Fcarlos%5Ftorres%5Fjep%5Fgov%5Fco%2FDocuments%2FDocumentos%2FContractual%2FContractual%20%2D%20Onedrive%2FValidaci%C3%B3n%20p%C3%B3lizas%20CPS%2F%2EVERIFICACI%C3%93N%20DE%20P%C3%93LIZAS%20CONTRATOS%202022%2FVerificacio%CC%81n%20po%CC%81liza%20contrato%20JEP%2D289%2D2022%2Epdf&amp;parent=%2Fpersonal%2Fcarlos%5Ftorres%5Fjep%5Fgov%5Fco%2FDocuments%2FDocumentos%2FContractual%2FContractual%20%2D%20Onedrive%2FValidaci%C3%B3n%20p%C3%B3lizas%20CPS&amp;parentview=7"/>
    <s v="Ninguna"/>
    <x v="1"/>
    <s v="Ingreso"/>
    <s v="N/A"/>
    <s v="PSICOLOGÍA"/>
    <s v="N/A"/>
    <s v="FEMENINO"/>
    <s v="PND"/>
    <s v="https://community.secop.gov.co/Public/Tendering/ContractNoticePhases/View?PPI=CO1.PPI.16980400&amp;isFromPublicArea=True&amp;isModal=False"/>
    <x v="1"/>
    <n v="2022"/>
  </r>
  <r>
    <s v="JEP-290"/>
    <n v="328"/>
    <s v="JEP-290-2022"/>
    <s v="JEP-CSPO-290-2022"/>
    <s v="Vanessa Jiménez "/>
    <s v="21 de enero de 2022"/>
    <s v="Andry Falon Diaz Garcia "/>
    <m/>
    <m/>
    <x v="1"/>
    <s v="1. Prestación de servicios"/>
    <n v="63539301"/>
    <n v="6"/>
    <x v="1"/>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69823860"/>
    <s v="N/A"/>
    <s v="N/A"/>
    <s v="$6.071.640"/>
    <n v="47422"/>
    <n v="61722"/>
    <n v="2018011001091"/>
    <d v="2022-01-25T00:00:00"/>
    <d v="2022-01-27T00:00:00"/>
    <s v="N/A"/>
    <s v="N/A"/>
    <s v="N/A"/>
    <s v="N/A"/>
    <n v="0"/>
    <s v="N/A"/>
    <n v="0"/>
    <s v="N/A"/>
    <n v="0"/>
    <s v="N/A"/>
    <n v="0"/>
    <n v="69823860"/>
    <s v="NO"/>
    <s v="N/A"/>
    <s v="N/A"/>
    <s v="N/A"/>
    <s v="N/A"/>
    <d v="2022-12-31T00:00:00"/>
    <d v="2022-12-31T00:00:00"/>
    <s v="NO"/>
    <s v="Bogotá D.C "/>
    <s v="Cumplimiento "/>
    <s v="_x0009_25-45-101040965"/>
    <n v="0"/>
    <s v="Seguros del Estado "/>
    <d v="2022-01-26T00:00:00"/>
    <s v="25/01/2022 - 01/07/2023"/>
    <s v="PENDIENTE"/>
    <s v="Ninguna"/>
    <x v="1"/>
    <s v="Ingreso"/>
    <s v="N/A"/>
    <s v="DERECHO"/>
    <s v="N/A"/>
    <s v="FEMENINO"/>
    <s v="PND"/>
    <s v="https://community.secop.gov.co/Public/Tendering/ContractNoticePhases/View?PPI=CO1.PPI.17036964&amp;isFromPublicArea=True&amp;isModal=False"/>
    <x v="1"/>
    <n v="2022"/>
  </r>
  <r>
    <s v="JEP-291"/>
    <n v="366"/>
    <s v="JEP-291-2022"/>
    <s v="JEP-CSPO-291-2022"/>
    <s v="Vanessa Jiménez "/>
    <s v="21 de enero de 2022"/>
    <s v="Jenny Lorena Moreno Rodriguez "/>
    <m/>
    <m/>
    <x v="1"/>
    <s v="1. Prestación de servicios"/>
    <n v="53043931"/>
    <n v="1"/>
    <x v="1"/>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41561805"/>
    <s v="N/A"/>
    <s v="N/A"/>
    <n v="3614070"/>
    <n v="46522"/>
    <n v="61822"/>
    <n v="2018011001091"/>
    <d v="2022-01-26T00:00:00"/>
    <d v="2022-01-27T00:00:00"/>
    <s v="N/A"/>
    <s v="N/A"/>
    <s v="N/A"/>
    <s v="N/A"/>
    <n v="0"/>
    <s v="N/A"/>
    <n v="0"/>
    <s v="N/A"/>
    <n v="0"/>
    <s v="N/A"/>
    <n v="0"/>
    <n v="41561805"/>
    <s v="NO"/>
    <s v="N/A"/>
    <s v="N/A"/>
    <s v="N/A"/>
    <s v="N/A"/>
    <d v="2022-12-31T00:00:00"/>
    <d v="2022-12-31T00:00:00"/>
    <s v="NO"/>
    <s v="Bogotá D.C"/>
    <s v="Cumplimiento "/>
    <s v="25-47-101002457"/>
    <n v="0"/>
    <s v="Seguros del Estado "/>
    <d v="2022-01-26T00:00:00"/>
    <s v="26-01-2022 - 01-07-2023"/>
    <s v="PENDIENTE"/>
    <s v="Ninguna"/>
    <x v="1"/>
    <s v="Ingreso"/>
    <s v="N/A"/>
    <s v="ADMINISTRACIÓN DE EMPRESAS"/>
    <s v="N/A"/>
    <s v="FEMENINO"/>
    <s v="PND"/>
    <s v="https://community.secop.gov.co/Public/Tendering/ContractNoticePhases/View?PPI=CO1.PPI.17037912&amp;isFromPublicArea=True&amp;isModal=False"/>
    <x v="1"/>
    <n v="2022"/>
  </r>
  <r>
    <s v="JEP-292"/>
    <n v="450"/>
    <s v="JEP-292-2022"/>
    <s v="JEP-CSPO-292-2022"/>
    <s v="Norma Bonilla"/>
    <s v="21 de enero de 2022"/>
    <s v="Diana Marcela Castañeda Romero"/>
    <m/>
    <m/>
    <x v="1"/>
    <s v="1. Prestación de servicios"/>
    <s v="52.508.291_x000d_"/>
    <n v="8"/>
    <x v="1"/>
    <s v="NA"/>
    <s v="Prestar servicios de apoyo a la Subdirección de Talento Humano en las actividades relacionadas con la preparación y ejecución del contrato para la prestación de servicios de bienestar social, como parte de la gestión del Talento Humano. (Contratos o convenio que no requieren pluralidad de ofertas)"/>
    <m/>
    <s v="Harvey Danilo Suarez Morales"/>
    <s v="Secretaría Ejecutiva"/>
    <s v="Dirección Administrativa y Financiera"/>
    <s v="Subdirección de Talento Humano"/>
    <s v="Francy Elena Palomino Millán"/>
    <x v="9"/>
    <s v="N/A"/>
    <s v="N/A"/>
    <s v="N/A"/>
    <s v="Inversión"/>
    <n v="36971935"/>
    <s v="N/A"/>
    <s v="N/A"/>
    <s v="$3.252.663"/>
    <n v="63022"/>
    <n v="62922"/>
    <n v="2018011001175"/>
    <d v="2022-01-26T00:00:00"/>
    <d v="2022-01-31T00:00:00"/>
    <s v="N/A"/>
    <s v="N/A"/>
    <s v="N/A"/>
    <s v="N/A"/>
    <n v="0"/>
    <s v="N/A"/>
    <n v="0"/>
    <s v="N/A"/>
    <n v="0"/>
    <s v="N/A"/>
    <n v="0"/>
    <n v="36971935"/>
    <s v="NO"/>
    <s v="N/A"/>
    <s v="N/A"/>
    <s v="N/A"/>
    <s v="N/A"/>
    <d v="2022-12-31T00:00:00"/>
    <d v="2022-12-31T00:00:00"/>
    <s v="NO"/>
    <s v="Bogotá D.C "/>
    <s v="Cumplimiento "/>
    <s v="63-47-101000845"/>
    <n v="0"/>
    <s v="Seguros del Estado "/>
    <d v="2022-01-27T00:00:00"/>
    <s v="26-01-2022 - 30-06-2023"/>
    <s v="PENDIENTE"/>
    <s v="Ninguna"/>
    <x v="1"/>
    <s v="Ingreso"/>
    <s v="N/A"/>
    <s v="ASISTENCIAL"/>
    <s v="N/A"/>
    <s v="FEMENINO"/>
    <s v="PND"/>
    <s v="https://community.secop.gov.co/Public/Tendering/ContractNoticePhases/View?PPI=CO1.PPI.17021812&amp;isFromPublicArea=True&amp;isModal=False"/>
    <x v="1"/>
    <n v="2022"/>
  </r>
  <r>
    <s v="JEP-293"/>
    <n v="447"/>
    <s v="JEP-293-2022"/>
    <s v="JEP-CSPO-293-2022"/>
    <s v="Norma Bonilla"/>
    <s v="21 de enero de 2022"/>
    <s v="Sindy Paola Arango Marin"/>
    <m/>
    <m/>
    <x v="1"/>
    <s v="1. Prestación de servicios"/>
    <n v="1023884620"/>
    <n v="4"/>
    <x v="1"/>
    <s v="NA"/>
    <s v="Prestar servicios profesionales para apoyar a la Subdirección de Talento Humano en aspectos relacionados con el desarrollo de la estrategia de talento humano y el Sistema de Géstión de Seguridad y Salud en el Trabajo."/>
    <m/>
    <s v="Harvey Danilo Suarez Morales"/>
    <s v="Secretaría Ejecutiva"/>
    <s v="Dirección Administrativa y Financiera"/>
    <s v="Subdirección de Talento Humano"/>
    <s v="Francy Elena Palomino Millán"/>
    <x v="9"/>
    <s v="N/A"/>
    <s v="N/A"/>
    <s v="N/A"/>
    <s v="Inversión"/>
    <n v="41441336"/>
    <s v="N/A"/>
    <s v="N/A"/>
    <n v="3614070"/>
    <n v="52922"/>
    <n v="70022"/>
    <n v="2018011001175"/>
    <d v="2022-01-28T00:00:00"/>
    <d v="2022-01-31T00:00:00"/>
    <s v="Lina María Gutierrez Rojas"/>
    <n v="40047344"/>
    <n v="7"/>
    <d v="2022-03-01T00:00:00"/>
    <n v="0"/>
    <s v="N/A"/>
    <n v="0"/>
    <s v="N/A"/>
    <n v="0"/>
    <s v="N/A"/>
    <n v="0"/>
    <n v="41441336"/>
    <s v="NO"/>
    <s v="N/A"/>
    <s v="N/A"/>
    <s v="N/A"/>
    <s v="N/A"/>
    <d v="2022-12-31T00:00:00"/>
    <d v="2022-12-31T00:00:00"/>
    <s v="NO"/>
    <s v="Bogotá D.C"/>
    <s v="Cumplimiento "/>
    <s v="21-47-101017112"/>
    <n v="0"/>
    <s v="Seguros del Estado "/>
    <d v="2022-01-28T00:00:00"/>
    <s v="28-01-2022 - 30-06-2023"/>
    <s v="PENDIENTE"/>
    <s v="Se suscribe Cesión en fecha 01/03/2022"/>
    <x v="1"/>
    <s v="Cesión"/>
    <s v="N/A"/>
    <s v="INGENIERÍA EN SEGURIDAD Y SALUD PARA EL TRABAJO"/>
    <s v="N/A"/>
    <s v="FEMENINO"/>
    <s v="PND"/>
    <s v="https://community.secop.gov.co/Public/Tendering/ContractNoticePhases/View?PPI=CO1.PPI.17019286&amp;isFromPublicArea=True&amp;isModal=False"/>
    <x v="1"/>
    <n v="2022"/>
  </r>
  <r>
    <s v="JEP-294"/>
    <n v="425"/>
    <s v="JEP-294-2022"/>
    <s v="JEP-CSPO-294-2022"/>
    <s v="Norma Bonilla"/>
    <s v="21 de enero de 2022"/>
    <s v="Andrea del Pilar Ruiz Salom"/>
    <m/>
    <m/>
    <x v="1"/>
    <s v="1. Prestación de servicios"/>
    <n v="1136884777"/>
    <n v="1"/>
    <x v="1"/>
    <s v="NA"/>
    <s v="Prestar servicios profesionales para apoyar y acompañar al Departamento de SAAD Víctimas en la gestión operativa del sistema ViSTA para el registro de abogados/as, ONG y víctimas. "/>
    <m/>
    <s v="Harvey Danilo Suarez Morales"/>
    <s v="Secretaría Ejecutiva"/>
    <s v="Subsecretaría Ejecutiva "/>
    <s v="Departamento SAAD - Víctimas"/>
    <s v="Claudia Liliana Erazo Maldonado"/>
    <x v="15"/>
    <s v="N/A"/>
    <s v="N/A"/>
    <s v="N/A"/>
    <s v="Inversión"/>
    <n v="59328593"/>
    <s v="N/A"/>
    <s v="N/A"/>
    <s v="$5.204.263"/>
    <n v="60222"/>
    <n v="61322"/>
    <n v="2018011001091"/>
    <d v="2022-01-26T00:00:00"/>
    <d v="2022-01-28T00:00:00"/>
    <s v="N/A"/>
    <s v="N/A"/>
    <s v="N/A"/>
    <s v="N/A"/>
    <n v="0"/>
    <s v="N/A"/>
    <n v="0"/>
    <s v="N/A"/>
    <n v="0"/>
    <s v="N/A"/>
    <n v="0"/>
    <n v="59328593"/>
    <s v="NO"/>
    <s v="N/A"/>
    <s v="N/A"/>
    <s v="N/A"/>
    <s v="N/A"/>
    <d v="2022-12-31T00:00:00"/>
    <d v="2022-12-31T00:00:00"/>
    <s v="NO"/>
    <s v="Bogotá D.C"/>
    <s v="Cumplimiento "/>
    <s v="_x0009_21-47-101016929"/>
    <n v="0"/>
    <s v="Seguros del Estado "/>
    <d v="2022-01-26T00:00:00"/>
    <s v="26-01-2022 - 30-06-2023"/>
    <s v="PENDIENTE"/>
    <s v="Ninguna"/>
    <x v="1"/>
    <s v="Ingreso"/>
    <s v="N/A"/>
    <s v="INGENERÍA INDUSTRIAL"/>
    <s v="N/A"/>
    <s v="FEMENINO"/>
    <s v="PND"/>
    <s v="https://community.secop.gov.co/Public/Tendering/ContractNoticePhases/View?PPI=CO1.PPI.17026075&amp;isFromPublicArea=True&amp;isModal=False"/>
    <x v="1"/>
    <n v="2022"/>
  </r>
  <r>
    <s v="JEP-295"/>
    <n v="535"/>
    <s v="JEP-295-2022"/>
    <s v="JEP-CSPO-295-2022"/>
    <s v="Norma Bonilla"/>
    <s v="20 de enero de 2022"/>
    <s v="Andres Leonardo Tibaduiza Avila"/>
    <m/>
    <m/>
    <x v="1"/>
    <s v="1. Prestación de servicios"/>
    <n v="79818380"/>
    <n v="3"/>
    <x v="1"/>
    <s v="NA"/>
    <s v="Prestación de servicios profesionales para el seguimiento e implementación de los proyectos del departamento de gestión documental."/>
    <m/>
    <s v="Harvey Danilo Suarez Morales"/>
    <s v="Secretaría Ejecutiva"/>
    <s v="Dirección Administrativa y Financiera"/>
    <s v="Departamento de Gestión Documental"/>
    <s v="Didier Cortes Benavides"/>
    <x v="22"/>
    <s v="N/A"/>
    <s v="N/A"/>
    <s v="N/A"/>
    <s v="Inversión"/>
    <n v="96408973"/>
    <s v="N/A"/>
    <s v="N/A"/>
    <n v="8240084"/>
    <n v="47822"/>
    <n v="65522"/>
    <n v="2018011001175"/>
    <d v="2022-01-27T00:00:00"/>
    <d v="2022-01-28T00:00:00"/>
    <s v="N/A"/>
    <s v="N/A"/>
    <s v="N/A"/>
    <s v="N/A"/>
    <n v="0"/>
    <s v="N/A"/>
    <n v="0"/>
    <s v="N/A"/>
    <n v="0"/>
    <s v="N/A"/>
    <n v="0"/>
    <n v="96408973"/>
    <s v="NO"/>
    <s v="N/A"/>
    <s v="N/A"/>
    <s v="N/A"/>
    <s v="N/A"/>
    <d v="2022-12-31T00:00:00"/>
    <d v="2022-12-31T00:00:00"/>
    <s v="NO"/>
    <s v="Bogotá D.C"/>
    <s v="Cumplimiento "/>
    <s v="15-45-101138372"/>
    <n v="0"/>
    <s v="Seguros del Estado "/>
    <d v="2022-01-27T00:00:00"/>
    <s v="27-01-2022 - 01-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295%2D2022%20%2Epdf&amp;parent=%2Fpersonal%2Fcarlos%5Ftorres%5Fjep%5Fgov%5Fco%2FDocuments%2FDocumentos%2FContractual%2FContractual%20%2D%20Onedrive%2FValidaci%C3%B3n%20p%C3%B3lizas%20CPS%2F%2EVERIFICACI%C3%93N%20DE%20P%C3%93LIZAS%20CONTRATOS%202022"/>
    <s v="Ninguna"/>
    <x v="1"/>
    <s v="Ingreso"/>
    <s v="N/A"/>
    <s v="BIBLIOTECOLOGÍA Y ARCHIVÍSTA"/>
    <s v="N/A"/>
    <s v="MASCULINO"/>
    <s v="PND"/>
    <s v="https://community.secop.gov.co/Public/Tendering/ContractNoticePhases/View?PPI=CO1.PPI.17026655&amp;isFromPublicArea=True&amp;isModal=False"/>
    <x v="1"/>
    <n v="2022"/>
  </r>
  <r>
    <s v="JEP-296"/>
    <n v="536"/>
    <s v="JEP-296-2022"/>
    <s v="JEP-CSPO-296-2022"/>
    <s v="Norma Bonilla"/>
    <s v="19 de enero de 2022"/>
    <s v="Sergio Ivan Forero Avendaño  "/>
    <m/>
    <m/>
    <x v="1"/>
    <s v="1. Prestación de servicios"/>
    <s v="80.845.468_x000d_"/>
    <n v="0"/>
    <x v="1"/>
    <s v="NA"/>
    <s v="Prestación de servicios de apoyo al Departamento de Gestión Documental  para realizar procesos de organización, almacenamiento y custodia de los documentos fisicos y digitales de la jurisdicción especial para la paz."/>
    <m/>
    <s v="Harvey Danilo Suarez Morales"/>
    <s v="Secretaría Ejecutiva"/>
    <s v="Dirección Administrativa y Financiera"/>
    <s v="Departamento de Gestión Documental"/>
    <s v="Didier Cortes Benavides"/>
    <x v="22"/>
    <s v="N/A"/>
    <s v="N/A"/>
    <s v="N/A"/>
    <s v="Inversión"/>
    <n v="42164150"/>
    <s v="N/A"/>
    <s v="N/A"/>
    <s v="$3.614.070"/>
    <n v="41722"/>
    <n v="65622"/>
    <s v="2018011001175_x0009_"/>
    <d v="2022-01-27T00:00:00"/>
    <d v="2022-01-28T00:00:00"/>
    <s v="N/A"/>
    <s v="N/A"/>
    <s v="N/A"/>
    <s v="N/A"/>
    <n v="0"/>
    <s v="N/A"/>
    <n v="0"/>
    <s v="N/A"/>
    <n v="0"/>
    <s v="N/A"/>
    <n v="0"/>
    <n v="42164150"/>
    <s v="NO"/>
    <s v="N/A"/>
    <s v="N/A"/>
    <s v="N/A"/>
    <s v="N/A"/>
    <d v="2022-12-31T00:00:00"/>
    <d v="2022-12-31T00:00:00"/>
    <s v="NO"/>
    <s v="Bogotá D.C "/>
    <s v="Cumplimiento "/>
    <s v="390-47-994000069775"/>
    <n v="0"/>
    <s v="Aseguradora Solidaria"/>
    <d v="2022-01-27T00:00:00"/>
    <s v="27-01-2022 - 07-07-2023"/>
    <s v="PENDIENTE"/>
    <s v="Ninguna"/>
    <x v="1"/>
    <s v="Ingreso"/>
    <s v="N/A"/>
    <s v="TECNOLOGÍA EN GESTIÓN DOCUMENTAL"/>
    <s v="N/A"/>
    <s v="MASCULINO"/>
    <s v="PND"/>
    <s v="https://community.secop.gov.co/Public/Tendering/ContractNoticePhases/View?PPI=CO1.PPI.17026488&amp;isFromPublicArea=True&amp;isModal=False"/>
    <x v="1"/>
    <n v="2022"/>
  </r>
  <r>
    <s v="JEP-297"/>
    <n v="61"/>
    <s v="JEP-297-2022"/>
    <s v="JEP-CSPO-297-2022"/>
    <s v="Vanessa Jiménez "/>
    <s v="21 de enero de 2022"/>
    <s v="Leidy Tatiana Suarez Garzon "/>
    <m/>
    <m/>
    <x v="1"/>
    <s v="1. Prestación de servicios"/>
    <n v="26422539"/>
    <n v="3"/>
    <x v="1"/>
    <s v="NA"/>
    <s v="Prestar servicios profesionales para apoyar y acompañar a la subdirección de cooperación internacional en la gestión y seguimiento de proyectos, acuerdos y acciones colaborativas que contribuyan a la planeación integrada."/>
    <m/>
    <s v="Harvey Danilo Suarez Morales"/>
    <s v="Secretaría Ejecutiva"/>
    <s v="Secretaría Ejecutiva"/>
    <s v="Subdirección de Cooperación Internacional"/>
    <s v="Liliana Marquez Ramirez"/>
    <x v="23"/>
    <s v="N/A"/>
    <s v="N/A"/>
    <s v="Liliana Marquez Ramirez"/>
    <s v="Inversión"/>
    <n v="69419084"/>
    <s v="N/A"/>
    <s v="N/A"/>
    <n v="6071640"/>
    <n v="58822"/>
    <n v="61922"/>
    <n v="2018011001175"/>
    <d v="2022-01-25T00:00:00"/>
    <d v="2022-01-29T00:00:00"/>
    <s v="N/A"/>
    <s v="N/A"/>
    <s v="N/A"/>
    <s v="N/A"/>
    <n v="0"/>
    <s v="N/A"/>
    <n v="0"/>
    <s v="N/A"/>
    <n v="0"/>
    <s v="N/A"/>
    <n v="0"/>
    <n v="69419084"/>
    <s v="NO"/>
    <s v="N/A"/>
    <s v="N/A"/>
    <s v="N/A"/>
    <s v="N/A"/>
    <d v="2022-12-31T00:00:00"/>
    <d v="2022-12-31T00:00:00"/>
    <s v="NO"/>
    <s v="Bogotá D.C"/>
    <s v="Cumplimiento "/>
    <s v="21-47-101017152"/>
    <n v="0"/>
    <s v="Seguros del Estado "/>
    <d v="2022-01-28T00:00:00"/>
    <s v="25-01-2022 - 30-06-2023"/>
    <s v="https://jepcolombia-my.sharepoint.com/personal/carlos_torres_jep_gov_co/Documents/Documentos/Contractual/Contractual%20-%20Onedrive/Validaci%C3%B3n%20p%C3%B3lizas%20CPS/.VERIFICACI%C3%93N%20DE%20P%C3%93LIZAS%20CONTRATOS%202022/Verificaci%C3%B3n%20de%20la%20p%C3%B3liza%20JEP%20297%202022.PNG"/>
    <s v="Ninguna"/>
    <x v="1"/>
    <s v="Ingreso"/>
    <s v="N/A"/>
    <s v="ADMINISTRACIÓN BANCARIA Y FINANCIERA"/>
    <s v="N/A"/>
    <s v="FEMENINO"/>
    <s v="PND"/>
    <s v="https://community.secop.gov.co/Public/Tendering/ContractNoticePhases/View?PPI=CO1.PPI.17038555&amp;isFromPublicArea=True&amp;isModal=False"/>
    <x v="1"/>
    <n v="2022"/>
  </r>
  <r>
    <s v="JEP-298"/>
    <n v="298"/>
    <s v="JEP-298-2022"/>
    <s v="JEP-CSPO-298-2022"/>
    <s v="Vanessa Jiménez "/>
    <s v="21 de enero de 2022"/>
    <s v="Manuela Troncoso Castro "/>
    <m/>
    <m/>
    <x v="1"/>
    <s v="1. Prestación de servicios"/>
    <n v="1110504810"/>
    <n v="3"/>
    <x v="1"/>
    <s v="NA"/>
    <s v="Prestación de servicios profesionales para brindar asistencia técnica a las actuaciones y decisiones judiciales propias de la justicia transicional y restaurativa JEP con los procesos de validación de información que permitan fortalecer la calidad y oportunidad de respuesta del registro de comparecientes, del que trata el artículo 95 del ASP 001 de 2020._x000a_"/>
    <m/>
    <s v="Harvey Danilo Suarez Morales"/>
    <s v="Secretaría Ejecutiva"/>
    <s v="Subsecretaría Ejecutiva "/>
    <s v="Departamento SAAD - Comparecientes"/>
    <s v="Jorge Alirio Mancera Cortés"/>
    <x v="10"/>
    <s v="N/A"/>
    <s v="N/A"/>
    <s v="N/A"/>
    <s v="Inversión"/>
    <n v="69823860"/>
    <s v="N/A"/>
    <s v="N/A"/>
    <s v="$6.071.640"/>
    <n v="47322"/>
    <n v="62022"/>
    <s v="2018011001091_x0009_"/>
    <d v="2022-01-25T00:00:00"/>
    <d v="2022-01-27T00:00:00"/>
    <s v="N/A"/>
    <s v="N/A"/>
    <s v="N/A"/>
    <s v="N/A"/>
    <n v="0"/>
    <s v="N/A"/>
    <n v="0"/>
    <s v="N/A"/>
    <n v="0"/>
    <s v="N/A"/>
    <n v="0"/>
    <n v="69823860"/>
    <s v="NO"/>
    <s v="N/A"/>
    <s v="N/A"/>
    <s v="N/A"/>
    <s v="N/A"/>
    <d v="2022-12-31T00:00:00"/>
    <d v="2022-12-31T00:00:00"/>
    <s v="NO"/>
    <s v="Bogotá D.C "/>
    <s v="Cumplimiento "/>
    <n v="21471010169000"/>
    <n v="0"/>
    <s v="Seguros del Estado "/>
    <d v="2022-01-26T00:00:00"/>
    <s v="25-01-2022 - 01-07-2023"/>
    <s v="PENDIENTE"/>
    <s v="Ninguna"/>
    <x v="1"/>
    <s v="Ingreso"/>
    <s v="N/A"/>
    <s v="DERECHO"/>
    <s v="N/A"/>
    <s v="FEMENINO"/>
    <s v="PND"/>
    <s v="https://community.secop.gov.co/Public/Tendering/ContractNoticePhases/View?PPI=CO1.PPI.17040787&amp;isFromPublicArea=True&amp;isModal=False"/>
    <x v="1"/>
    <n v="2022"/>
  </r>
  <r>
    <s v="JEP-299"/>
    <n v="326"/>
    <s v="JEP-299-2022"/>
    <s v="JEP-CSPO-299-2022"/>
    <s v="Vanessa Jiménez "/>
    <s v="21 de enero de 2022"/>
    <s v="Laura Katherine Benavides Angel "/>
    <m/>
    <m/>
    <x v="1"/>
    <s v="1. Prestación de servicios"/>
    <n v="1032375111"/>
    <n v="6"/>
    <x v="1"/>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_x000a_"/>
    <m/>
    <s v="Harvey Danilo Suarez Morales"/>
    <s v="Secretaría Ejecutiva"/>
    <s v="Subsecretaría Ejecutiva "/>
    <s v="Departamento SAAD - Comparecientes"/>
    <s v="Jorge Alirio Mancera Cortés"/>
    <x v="10"/>
    <s v="N/A"/>
    <s v="N/A"/>
    <s v="N/A"/>
    <s v="Inversión"/>
    <n v="69823860"/>
    <s v="N/A"/>
    <s v="N/A"/>
    <n v="6071640"/>
    <n v="48322"/>
    <n v="62122"/>
    <n v="2018011001091"/>
    <d v="2022-01-26T00:00:00"/>
    <d v="2022-01-27T00:00:00"/>
    <s v="N/A"/>
    <s v="N/A"/>
    <s v="N/A"/>
    <s v="N/A"/>
    <n v="0"/>
    <s v="N/A"/>
    <n v="0"/>
    <s v="N/A"/>
    <n v="0"/>
    <s v="N/A"/>
    <n v="0"/>
    <n v="69823860"/>
    <s v="NO"/>
    <s v="N/A"/>
    <s v="N/A"/>
    <s v="N/A"/>
    <s v="N/A"/>
    <d v="2022-12-31T00:00:00"/>
    <d v="2022-12-31T00:00:00"/>
    <s v="NO"/>
    <s v="Bogotá D.C"/>
    <s v="Cumplimiento "/>
    <s v="25-47-101002451"/>
    <n v="0"/>
    <s v="Seguros del Estado "/>
    <d v="2022-01-26T00:00:00"/>
    <s v="26-01-2022 - 01-07-2023"/>
    <s v="https://jepcolombia-my.sharepoint.com/personal/carlos_torres_jep_gov_co/_layouts/15/onedrive.aspx?q=299&amp;searchScope=folder&amp;id=%2Fpersonal%2Fcarlos%5Ftorres%5Fjep%5Fgov%5Fco%2FDocuments%2FDocumentos%2FContractual%2FContractual%20%2D%20Onedrive%2FValidaci%C3%B3n%20p%C3%B3lizas%20CPS%2F%2EVERIFICACI%C3%93N%20DE%20P%C3%93LIZAS%20CONTRATOS%202022%2FVerificaci%C3%B3n%20de%20la%20p%C3%B3liza%20JEP%20299%202022%2EPNG&amp;parent=%2Fpersonal%2Fcarlos%5Ftorres%5Fjep%5Fgov%5Fco%2FDocuments%2FDocumentos%2FContractual%2FContractual%20%2D%20Onedrive%2FValidaci%C3%B3n%20p%C3%B3lizas%20CPS&amp;parentview=7"/>
    <s v="Ninguna"/>
    <x v="1"/>
    <s v="Ingreso"/>
    <s v="N/A"/>
    <s v="DERECHO"/>
    <s v="N/A"/>
    <s v="FEMENINO"/>
    <s v="PND"/>
    <s v="https://community.secop.gov.co/Public/Tendering/ContractNoticePhases/View?PPI=CO1.PPI.17041867&amp;isFromPublicArea=True&amp;isModal=False"/>
    <x v="1"/>
    <n v="2022"/>
  </r>
  <r>
    <s v="JEP-300"/>
    <n v="330"/>
    <s v="JEP-300-2022"/>
    <s v="JEP-CSPO-300-2022"/>
    <s v="Vanessa Jiménez "/>
    <s v="21 de enero de 2022"/>
    <s v="Diana Carolina Nope Enciso "/>
    <m/>
    <m/>
    <x v="1"/>
    <s v="1. Prestación de servicios"/>
    <n v="1032430023"/>
    <n v="1"/>
    <x v="1"/>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69823860"/>
    <s v="N/A"/>
    <s v="N/A"/>
    <s v="$6.071.640"/>
    <n v="48422"/>
    <n v="62222"/>
    <s v="2018011001091_x0009_"/>
    <d v="2022-01-25T00:00:00"/>
    <d v="2022-01-28T00:00:00"/>
    <s v="N/A"/>
    <s v="N/A"/>
    <s v="N/A"/>
    <s v="N/A"/>
    <n v="0"/>
    <s v="N/A"/>
    <n v="0"/>
    <s v="N/A"/>
    <n v="0"/>
    <s v="N/A"/>
    <n v="0"/>
    <n v="69823860"/>
    <s v="NO"/>
    <s v="N/A"/>
    <s v="N/A"/>
    <s v="N/A"/>
    <s v="N/A"/>
    <d v="2022-12-31T00:00:00"/>
    <d v="2022-12-31T00:00:00"/>
    <s v="NO"/>
    <s v="Bogotá D.C"/>
    <s v="Cumplimiento "/>
    <s v="_x0009_15-47-101008636"/>
    <n v="0"/>
    <s v="Seguros del Estado "/>
    <d v="2022-01-26T00:00:00"/>
    <s v="25-01-2022 - 05-07-2023"/>
    <s v="PENDIENTE"/>
    <s v="Ninguna"/>
    <x v="1"/>
    <s v="Ingreso"/>
    <s v="N/A"/>
    <s v="DERECHO"/>
    <s v="N/A"/>
    <s v="FEMENINO"/>
    <s v="PND"/>
    <s v="https://community.secop.gov.co/Public/Tendering/ContractNoticePhases/View?PPI=CO1.PPI.17043387&amp;isFromPublicArea=True&amp;isModal=False"/>
    <x v="1"/>
    <n v="2022"/>
  </r>
  <r>
    <s v="JEP-301"/>
    <n v="533"/>
    <s v="JEP-301-2022"/>
    <s v="JEP-CSPO-301-2022"/>
    <s v="Norma Bonilla"/>
    <s v="21 de enero de 2022"/>
    <s v="Daniel Camilo Torres Mendieta"/>
    <m/>
    <m/>
    <x v="1"/>
    <s v="1. Prestación de servicios"/>
    <n v="1013642067"/>
    <n v="6"/>
    <x v="1"/>
    <s v="NA"/>
    <s v="Prestar servicios profesionales en el departamento de gestión documental para apoyar las actividades relacionadas con la implementación del sistema de archivo de la JEP."/>
    <m/>
    <s v="Harvey Danilo Suarez Morales"/>
    <s v="Secretaría Ejecutiva"/>
    <s v="Dirección Administrativa y Financiera"/>
    <s v="Departamento de Gestión Documental"/>
    <s v="Didier Cortes Benavides"/>
    <x v="22"/>
    <s v="N/A"/>
    <s v="N/A"/>
    <s v="N/A"/>
    <s v="Inversión"/>
    <n v="46814273"/>
    <s v="N/A"/>
    <s v="N/A"/>
    <n v="4192323"/>
    <n v="47722"/>
    <n v="66822"/>
    <n v="2018011001175"/>
    <d v="2022-01-27T00:00:00"/>
    <d v="2022-01-28T00:00:00"/>
    <s v="N/A"/>
    <s v="N/A"/>
    <s v="N/A"/>
    <s v="N/A"/>
    <n v="0"/>
    <s v="N/A"/>
    <n v="0"/>
    <s v="N/A"/>
    <n v="0"/>
    <s v="N/A"/>
    <n v="0"/>
    <n v="46814273"/>
    <s v="NO"/>
    <s v="N/A"/>
    <s v="N/A"/>
    <s v="N/A"/>
    <s v="N/A"/>
    <d v="2022-12-31T00:00:00"/>
    <d v="2022-12-31T00:00:00"/>
    <s v="NO"/>
    <s v="Bogotá D.C "/>
    <s v="Cumplimiento "/>
    <s v="21-47-101017074"/>
    <n v="0"/>
    <s v="Seguros del Estado "/>
    <d v="2022-01-27T00:00:00"/>
    <s v="27-01-2022 - 05-07-2023"/>
    <s v="https://jepcolombia-my.sharepoint.com/personal/carlos_torres_jep_gov_co/_layouts/15/onedrive.aspx?q=301&amp;searchScope=folder&amp;id=%2Fpersonal%2Fcarlos%5Ftorres%5Fjep%5Fgov%5Fco%2FDocuments%2FDocumentos%2FContractual%2FContractual%20%2D%20Onedrive%2FValidaci%C3%B3n%20p%C3%B3lizas%20CPS%2F%2EVERIFICACI%C3%93N%20DE%20P%C3%93LIZAS%20CONTRATOS%202022%2FVerificaci%C3%B3n%20p%C3%B3liza%20contrato%20JEP%2D301%2D2022%20%2Epdf&amp;parent=%2Fpersonal%2Fcarlos%5Ftorres%5Fjep%5Fgov%5Fco%2FDocuments%2FDocumentos%2FContractual%2FContractual%20%2D%20Onedrive%2FValidaci%C3%B3n%20p%C3%B3lizas%20CPS&amp;parentview=7"/>
    <s v="A partir del 6 de septiembre de 2022 se aprueba la terminación anticipada"/>
    <x v="0"/>
    <s v="Terminación anticipada"/>
    <s v="N/A"/>
    <s v="BIBLIOTECOLOGÍA Y ARCHIVÍSTA"/>
    <s v="N/A"/>
    <s v="MASCULINO"/>
    <s v="PND"/>
    <s v="https://community.secop.gov.co/Public/Tendering/ContractNoticePhases/View?PPI=CO1.PPI.17026499&amp;isFromPublicArea=True&amp;isModal=False"/>
    <x v="1"/>
    <n v="2022"/>
  </r>
  <r>
    <s v="JEP-302"/>
    <n v="307"/>
    <s v="JEP-302-2022"/>
    <s v="JEP-CSPO-302-2022"/>
    <s v="Carlos Torres"/>
    <s v="18 de enero de 2022"/>
    <s v="Camilo Ernesto Villegas Rondon"/>
    <m/>
    <m/>
    <x v="1"/>
    <s v="1. Prestación de servicios"/>
    <n v="79730756"/>
    <n v="9"/>
    <x v="1"/>
    <s v="NA"/>
    <s v="Prestación de servicios profesionales para apoyar y acompañar al sistema autónomo de asesoría y defensa de la JEP en los procesos de validación de información aplicando herramientas jurídicas y conceptuales que permitan fortalecer la calidad de la información y la oportunidad de respuesta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69823860"/>
    <s v="N/A"/>
    <s v="N/A"/>
    <n v="6071640"/>
    <n v="51022"/>
    <n v="58522"/>
    <n v="2018011001091"/>
    <d v="2022-01-25T00:00:00"/>
    <d v="2022-01-27T00:00:00"/>
    <s v="N/A"/>
    <s v="N/A"/>
    <s v="N/A"/>
    <s v="N/A"/>
    <n v="0"/>
    <s v="N/A"/>
    <n v="0"/>
    <s v="N/A"/>
    <n v="0"/>
    <s v="N/A"/>
    <n v="0"/>
    <n v="69823860"/>
    <s v="NO"/>
    <s v="N/A"/>
    <s v="N/A"/>
    <s v="N/A"/>
    <s v="N/A"/>
    <d v="2022-12-31T00:00:00"/>
    <d v="2022-12-31T00:00:00"/>
    <s v="NO"/>
    <s v="Bogotá D.C "/>
    <s v="Cumplimiento "/>
    <s v="33-47-101008273"/>
    <n v="0"/>
    <s v="Seguros del Estado "/>
    <d v="2022-01-25T00:00:00"/>
    <s v="25-01-2022 - 10-07-2023"/>
    <s v="PENDIENTE"/>
    <s v="Ninguna"/>
    <x v="1"/>
    <s v="Ingreso"/>
    <s v="N/A"/>
    <s v="DERECHO"/>
    <s v="N/A"/>
    <s v="MASCULINO"/>
    <s v="PND"/>
    <s v="https://community.secop.gov.co/Public/Tendering/ContractNoticePhases/View?PPI=CO1.PPI.17002087&amp;isFromPublicArea=True&amp;isModal=False"/>
    <x v="1"/>
    <n v="2022"/>
  </r>
  <r>
    <s v="JEP-303"/>
    <n v="367"/>
    <s v="JEP-303-2022"/>
    <s v="JEP-CSPO-303-2022"/>
    <s v="Carlos Torres"/>
    <s v="18 de enero de 2022"/>
    <s v="Juan Sebastian Aguiego Gomez"/>
    <m/>
    <m/>
    <x v="1"/>
    <s v="1. Prestación de servicios"/>
    <n v="1024541009"/>
    <n v="5"/>
    <x v="1"/>
    <s v="NA"/>
    <s v="Prestación de servicios profesionales para apoyar y acompañar al sistema autónomo de asesoría y defensa de la JEP en los procesos de validación de información aplicando herramientas jurídicas y conceptuales que permitan fortalecer la calidad de la información y la oportunidad de respuesta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69823860"/>
    <s v="N/A"/>
    <s v="N/A"/>
    <n v="6071640"/>
    <n v="49822"/>
    <n v="53922"/>
    <n v="2018011001091"/>
    <d v="2022-01-24T00:00:00"/>
    <d v="2022-01-27T00:00:00"/>
    <s v="N/A"/>
    <s v="N/A"/>
    <s v="N/A"/>
    <s v="N/A"/>
    <n v="0"/>
    <s v="N/A"/>
    <n v="0"/>
    <s v="N/A"/>
    <n v="0"/>
    <s v="N/A"/>
    <n v="0"/>
    <n v="69823860"/>
    <s v="NO"/>
    <s v="N/A"/>
    <s v="N/A"/>
    <s v="N/A"/>
    <s v="N/A"/>
    <d v="2022-12-31T00:00:00"/>
    <d v="2022-12-31T00:00:00"/>
    <s v="NO"/>
    <s v="Bogotá D.C "/>
    <s v="Cumplimiento "/>
    <s v="14-47-101014441"/>
    <n v="0"/>
    <s v="Seguros del Estado "/>
    <d v="2022-01-25T00:00:00"/>
    <s v="24-01-2022 - 05-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03%2D2022%2Epdf&amp;parent=%2Fpersonal%2Fcarlos%5Ftorres%5Fjep%5Fgov%5Fco%2FDocuments%2FDocumentos%2FContractual%2FContractual%20%2D%20Onedrive%2FValidaci%C3%B3n%20p%C3%B3lizas%20CPS%2F%2EVERIFICACI%C3%93N%20DE%20P%C3%93LIZAS%20CONTRATOS%202022"/>
    <s v="Ninguna"/>
    <x v="1"/>
    <s v="Ingreso"/>
    <s v="N/A"/>
    <s v="DERECHO"/>
    <s v="N/A"/>
    <s v="MASCULINO"/>
    <s v="PND"/>
    <s v="https://community.secop.gov.co/Public/Tendering/ContractNoticePhases/View?PPI=CO1.PPI.17004828&amp;isFromPublicArea=True&amp;isModal=False"/>
    <x v="1"/>
    <n v="2022"/>
  </r>
  <r>
    <s v="JEP-304"/>
    <n v="401"/>
    <s v="JEP-304-2022"/>
    <s v="JEP-CSPO-304-2022"/>
    <s v="Carlos Torres"/>
    <s v="18 de enero de 2022"/>
    <s v=" Juan Camilo Sierra Bernal"/>
    <m/>
    <m/>
    <x v="1"/>
    <s v="1. Prestación de servicios"/>
    <s v="86.083.017_x000d_"/>
    <n v="3"/>
    <x v="1"/>
    <s v="NA"/>
    <s v="Prestación de servicios profesionales para apoyar y acompañar al sistema autónomo de asesoría y defensa de la JEP en los procesos de validación de información aplicando herramientas jurídicas y conceptuales que permitan fortalecer la calidad de la información y la oportunidad de respuesta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69823860"/>
    <s v="N/A"/>
    <s v="N/A"/>
    <s v="$6.071.640"/>
    <n v="48822"/>
    <n v="54022"/>
    <s v="2018011001091_x0009_"/>
    <d v="2022-01-23T00:00:00"/>
    <d v="2022-01-26T00:00:00"/>
    <s v="N/A"/>
    <s v="N/A"/>
    <s v="N/A"/>
    <s v="N/A"/>
    <n v="0"/>
    <s v="N/A"/>
    <n v="0"/>
    <s v="N/A"/>
    <n v="0"/>
    <s v="N/A"/>
    <n v="0"/>
    <n v="69823860"/>
    <s v="NO"/>
    <s v="N/A"/>
    <s v="N/A"/>
    <s v="N/A"/>
    <s v="N/A"/>
    <d v="2022-12-31T00:00:00"/>
    <d v="2022-12-31T00:00:00"/>
    <s v="NO"/>
    <s v="Bogotá D.C "/>
    <s v="Cumplimiento "/>
    <s v="CV-100020223"/>
    <n v="0"/>
    <s v="Seguros Mundial"/>
    <d v="2022-01-25T00:00:00"/>
    <s v="23-01-2022 - 30-06-2023"/>
    <s v="PENDIENTE"/>
    <s v="Ninguna"/>
    <x v="1"/>
    <s v="Ingreso"/>
    <s v="N/A"/>
    <s v="DERECHO"/>
    <s v="N/A"/>
    <s v="MASCULINO"/>
    <s v="PND"/>
    <s v="https://community.secop.gov.co/Public/Tendering/ContractNoticePhases/View?PPI=CO1.PPI.17006108&amp;isFromPublicArea=True&amp;isModal=False"/>
    <x v="1"/>
    <n v="2022"/>
  </r>
  <r>
    <s v="JEP-305"/>
    <n v="305"/>
    <s v="JEP-305-2022"/>
    <s v="JEP-CSPO-305-2022"/>
    <s v="Carlos Torres"/>
    <s v="18 de enero de 2022"/>
    <s v="Diana Maria Noreña Casallas"/>
    <m/>
    <m/>
    <x v="1"/>
    <s v="1. Prestación de servicios"/>
    <n v="53006948"/>
    <n v="7"/>
    <x v="1"/>
    <s v="NA"/>
    <s v="Prestación de servicios profesionales para brindar asistencia técnica a las actuaciones y decisiones judiciales propias de la justicia transicional y restaurativa JEP con los procesos de validación de información que permitan fortalecer la calidad y oportunidad de respuesta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69823860"/>
    <s v="N/A"/>
    <s v="N/A"/>
    <n v="6071640"/>
    <n v="47222"/>
    <n v="54122"/>
    <n v="2018011001091"/>
    <d v="2022-01-24T00:00:00"/>
    <d v="2022-01-25T00:00:00"/>
    <s v="N/A"/>
    <s v="N/A"/>
    <s v="N/A"/>
    <s v="N/A"/>
    <n v="0"/>
    <s v="N/A"/>
    <n v="0"/>
    <s v="N/A"/>
    <n v="0"/>
    <s v="N/A"/>
    <n v="0"/>
    <n v="69823860"/>
    <s v="NO"/>
    <s v="N/A"/>
    <s v="N/A"/>
    <s v="N/A"/>
    <s v="N/A"/>
    <d v="2022-12-31T00:00:00"/>
    <d v="2022-12-31T00:00:00"/>
    <s v="NO"/>
    <s v="Bogotá D.C "/>
    <s v="Cumplimiento "/>
    <s v="390-47-994000069095"/>
    <n v="0"/>
    <s v="Aseguradora Solidaria"/>
    <d v="2022-01-24T00:00:00"/>
    <s v="24-01-2022 - 30-06-2023"/>
    <s v="https://jepcolombia-my.sharepoint.com/personal/carlos_torres_jep_gov_co/_layouts/15/onedrive.aspx?q=305&amp;searchScope=folder&amp;id=%2Fpersonal%2Fcarlos%5Ftorres%5Fjep%5Fgov%5Fco%2FDocuments%2FDocumentos%2FContractual%2FContractual%20%2D%20Onedrive%2FValidaci%C3%B3n%20p%C3%B3lizas%20CPS%2F%2EVERIFICACI%C3%93N%20DE%20P%C3%93LIZAS%20CONTRATOS%202022%2FVerificacio%CC%81n%20po%CC%81liza%20contrato%20JEP%2D305%2D2022%2Epdf&amp;parent=%2Fpersonal%2Fcarlos%5Ftorres%5Fjep%5Fgov%5Fco%2FDocuments%2FDocumentos%2FContractual%2FContractual%20%2D%20Onedrive%2FValidaci%C3%B3n%20p%C3%B3lizas%20CPS&amp;parentview=7"/>
    <s v="Ninguna"/>
    <x v="1"/>
    <s v="Ingreso"/>
    <s v="N/A"/>
    <s v="DERECHO"/>
    <s v="N/A"/>
    <s v="FEMENINO"/>
    <s v="PND"/>
    <s v="https://community.secop.gov.co/Public/Tendering/ContractNoticePhases/View?PPI=CO1.PPI.17007179&amp;isFromPublicArea=True&amp;isModal=False"/>
    <x v="1"/>
    <n v="2022"/>
  </r>
  <r>
    <s v="JEP-306"/>
    <n v="344"/>
    <s v="JEP-306-2022"/>
    <s v="JEP-CSPO-306-2022"/>
    <s v="Carlos Torres"/>
    <s v="18 de enero de 2022"/>
    <s v="Lorelis Osorio Gomez"/>
    <m/>
    <m/>
    <x v="1"/>
    <s v="1. Prestación de servicios"/>
    <n v="39410368"/>
    <n v="6"/>
    <x v="1"/>
    <s v="NA"/>
    <s v="Prestación de servicios profesionales para brindar asistencia técnica a las actuaciones y decisiones judiciales propias de la justicia transicional y restaurativa JEP con los procesos de validación de información que permitan fortalecer la calidad y oportunidad de respuesta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69823860"/>
    <s v="N/A"/>
    <s v="N/A"/>
    <s v="$6.071.640"/>
    <n v="50022"/>
    <n v="56422"/>
    <n v="2018011001091"/>
    <d v="2022-01-24T00:00:00"/>
    <d v="2022-01-27T00:00:00"/>
    <s v="N/A"/>
    <s v="N/A"/>
    <s v="N/A"/>
    <s v="N/A"/>
    <n v="0"/>
    <s v="N/A"/>
    <n v="0"/>
    <s v="N/A"/>
    <n v="0"/>
    <s v="N/A"/>
    <n v="0"/>
    <n v="69823860"/>
    <s v="NO"/>
    <s v="N/A"/>
    <s v="N/A"/>
    <s v="N/A"/>
    <s v="N/A"/>
    <d v="2022-12-31T00:00:00"/>
    <d v="2022-12-31T00:00:00"/>
    <s v="NO"/>
    <s v="Bogotá D.C "/>
    <s v="Cumplimiento "/>
    <s v="25-47-101002435_x000d_"/>
    <n v="0"/>
    <s v="Seguros del Estado "/>
    <d v="2022-01-25T00:00:00"/>
    <s v="24-01-2022 - 01-07-2023"/>
    <s v="https://jepcolombia-my.sharepoint.com/personal/carlos_torres_jep_gov_co/_layouts/15/onedrive.aspx?q=306&amp;searchScope=folder&amp;id=%2Fpersonal%2Fcarlos%5Ftorres%5Fjep%5Fgov%5Fco%2FDocuments%2FDocumentos%2FContractual%2FContractual%20%2D%20Onedrive%2FValidaci%C3%B3n%20p%C3%B3lizas%20CPS%2F%2EVERIFICACI%C3%93N%20DE%20P%C3%93LIZAS%20CONTRATOS%202022%2FVerificacio%CC%81n%20po%CC%81liza%20contrato%20JEP%2D306%2D2022%2Epdf&amp;parent=%2Fpersonal%2Fcarlos%5Ftorres%5Fjep%5Fgov%5Fco%2FDocuments%2FDocumentos%2FContractual%2FContractual%20%2D%20Onedrive%2FValidaci%C3%B3n%20p%C3%B3lizas%20CPS%2F%2EVERIFICACI%C3%93N%20DE%20P%C3%93LIZAS%20CONTRATOS%202022&amp;parentview=7"/>
    <s v="Ninguna"/>
    <x v="1"/>
    <s v="Ingreso"/>
    <s v="N/A"/>
    <s v="DERECHO"/>
    <s v="N/A"/>
    <s v="FEMENINO"/>
    <s v="PND"/>
    <s v="https://community.secop.gov.co/Public/Tendering/ContractNoticePhases/View?PPI=CO1.PPI.17008626&amp;isFromPublicArea=True&amp;isModal=False"/>
    <x v="1"/>
    <n v="2022"/>
  </r>
  <r>
    <s v="JEP-307"/>
    <n v="341"/>
    <s v="JEP-307-2022"/>
    <s v="JEP-CSPO-307-2022"/>
    <s v="Carlos Torres"/>
    <s v="18 de enero de 2022"/>
    <s v="William Galindo Chavez"/>
    <m/>
    <m/>
    <x v="1"/>
    <s v="1. Prestación de servicios"/>
    <n v="72153872"/>
    <n v="4"/>
    <x v="1"/>
    <s v="NA"/>
    <s v="Prestación de servicios profesionales para apoyar al departamento SAAD comparecientes en las actividades administrativa propias del desarrollo del Sistema Autónomo de Asesoría y Defensa."/>
    <m/>
    <s v="Harvey Danilo Suarez Morales"/>
    <s v="Secretaría Ejecutiva"/>
    <s v="Subsecretaría Ejecutiva "/>
    <s v="Departamento SAAD - Comparecientes"/>
    <s v="Jorge Alirio Mancera Cortés"/>
    <x v="10"/>
    <s v="N/A"/>
    <s v="N/A"/>
    <s v="N/A"/>
    <s v="Inversión"/>
    <n v="59849018"/>
    <s v="N/A"/>
    <s v="N/A"/>
    <n v="5204263"/>
    <n v="50322"/>
    <n v="54222"/>
    <n v="2018011001091"/>
    <d v="2022-01-24T00:00:00"/>
    <d v="2022-01-25T00:00:00"/>
    <s v="N/A"/>
    <s v="N/A"/>
    <s v="N/A"/>
    <s v="N/A"/>
    <n v="0"/>
    <s v="N/A"/>
    <n v="0"/>
    <s v="N/A"/>
    <n v="0"/>
    <s v="N/A"/>
    <n v="0"/>
    <n v="59849018"/>
    <s v="NO"/>
    <s v="N/A"/>
    <s v="N/A"/>
    <s v="N/A"/>
    <s v="N/A"/>
    <d v="2022-12-31T00:00:00"/>
    <d v="2022-12-31T00:00:00"/>
    <s v="NO"/>
    <s v="Bogotá D.C "/>
    <s v="Cumplimiento "/>
    <s v="21-47-101016634"/>
    <n v="0"/>
    <s v="Seguros del Estado "/>
    <d v="2022-01-24T00:00:00"/>
    <s v="24-01-2022 - 02-07-2023"/>
    <s v="https://jepcolombia-my.sharepoint.com/personal/carlos_torres_jep_gov_co/_layouts/15/onedrive.aspx?q=307&amp;searchScope=folder&amp;id=%2Fpersonal%2Fcarlos%5Ftorres%5Fjep%5Fgov%5Fco%2FDocuments%2FDocumentos%2FContractual%2FContractual%20%2D%20Onedrive%2FValidaci%C3%B3n%20p%C3%B3lizas%20CPS%2F%2EVERIFICACI%C3%93N%20DE%20P%C3%93LIZAS%20CONTRATOS%202022%2FVerificacio%CC%81n%20po%CC%81liza%20contrato%20JEP%2D307%2D2022%2Epdf&amp;parent=%2Fpersonal%2Fcarlos%5Ftorres%5Fjep%5Fgov%5Fco%2FDocuments%2FDocumentos%2FContractual%2FContractual%20%2D%20Onedrive%2FValidaci%C3%B3n%20p%C3%B3lizas%20CPS&amp;parentview=7"/>
    <s v="Ninguna"/>
    <x v="1"/>
    <s v="Ingreso"/>
    <s v="N/A"/>
    <s v="ADMINISTRACIÓN DE EMPRESAS"/>
    <s v="N/A"/>
    <s v="MASCULINO"/>
    <s v="PND"/>
    <s v="https://community.secop.gov.co/Public/Tendering/ContractNoticePhases/View?PPI=CO1.PPI.17010158&amp;isFromPublicArea=True&amp;isModal=False"/>
    <x v="1"/>
    <n v="2022"/>
  </r>
  <r>
    <s v="JEP-308"/>
    <n v="339"/>
    <s v="JEP-308-2022"/>
    <s v="JEP-CSPO-308-2022"/>
    <s v="Carlos Torres"/>
    <s v="18 de enero de 2022"/>
    <s v="Diego Alejandro Bastidas Acevedo"/>
    <m/>
    <m/>
    <x v="1"/>
    <s v="1. Prestación de servicios"/>
    <n v="1030539030"/>
    <n v="6"/>
    <x v="1"/>
    <s v="NA"/>
    <s v="Prestación de servicios para acompañar la gestión administrativa del departamento SAAD comparecientes en asuntos relacionados con la ejecución de los contratos suscritos para el desarrollo del sistema autónomo."/>
    <m/>
    <s v="Harvey Danilo Suarez Morales"/>
    <s v="Secretaría Ejecutiva"/>
    <s v="Subsecretaría Ejecutiva "/>
    <s v="Departamento SAAD - Comparecientes"/>
    <s v="Jorge Alirio Mancera Cortés"/>
    <x v="10"/>
    <s v="N/A"/>
    <s v="N/A"/>
    <s v="N/A"/>
    <s v="Inversión"/>
    <n v="33249441"/>
    <s v="N/A"/>
    <s v="N/A"/>
    <s v="$2.891.256"/>
    <n v="50622"/>
    <n v="56522"/>
    <s v="2018011001091_x0009_"/>
    <d v="2022-01-24T00:00:00"/>
    <d v="2022-01-27T00:00:00"/>
    <s v="N/A"/>
    <s v="N/A"/>
    <s v="N/A"/>
    <s v="N/A"/>
    <n v="0"/>
    <s v="N/A"/>
    <n v="0"/>
    <s v="N/A"/>
    <n v="0"/>
    <s v="N/A"/>
    <n v="0"/>
    <n v="33249441"/>
    <s v="NO"/>
    <s v="N/A"/>
    <s v="N/A"/>
    <s v="N/A"/>
    <s v="N/A"/>
    <d v="2022-12-31T00:00:00"/>
    <d v="2022-12-31T00:00:00"/>
    <s v="NO"/>
    <s v="Bogotá D.C "/>
    <s v="Cumplimiento "/>
    <s v="21-47-101016905"/>
    <n v="0"/>
    <s v="Seguros del Estado "/>
    <d v="2022-01-26T00:00:00"/>
    <s v="24-01-2022 - 02-07-2023"/>
    <s v="https://jepcolombia-my.sharepoint.com/personal/carlos_torres_jep_gov_co/_layouts/15/onedrive.aspx?q=308&amp;searchScope=folder&amp;id=%2Fpersonal%2Fcarlos%5Ftorres%5Fjep%5Fgov%5Fco%2FDocuments%2FDocumentos%2FContractual%2FContractual%20%2D%20Onedrive%2FValidaci%C3%B3n%20p%C3%B3lizas%20CPS%2F%2EVERIFICACI%C3%93N%20DE%20P%C3%93LIZAS%20CONTRATOS%202022%2FVerificacio%CC%81n%20po%CC%81liza%20contrato%20JEP%2D308%2D2022%2Epdf&amp;parent=%2Fpersonal%2Fcarlos%5Ftorres%5Fjep%5Fgov%5Fco%2FDocuments%2FDocumentos%2FContractual%2FContractual%20%2D%20Onedrive%2FValidaci%C3%B3n%20p%C3%B3lizas%20CPS%2F%2EVERIFICACI%C3%93N%20DE%20P%C3%93LIZAS%20CONTRATOS%202022&amp;parentview=7"/>
    <s v="Ninguna"/>
    <x v="1"/>
    <s v="Ingreso"/>
    <s v="N/A"/>
    <s v="TÉCNICO EN COMERCIO EXTERIOR"/>
    <s v="N/A"/>
    <s v="MASCULINO"/>
    <s v="PND"/>
    <s v="https://community.secop.gov.co/Public/Tendering/ContractNoticePhases/View?PPI=CO1.PPI.17014346&amp;isFromPublicArea=True&amp;isModal=False"/>
    <x v="1"/>
    <n v="2022"/>
  </r>
  <r>
    <s v="JEP-309"/>
    <n v="358"/>
    <s v="JEP-309-2022"/>
    <s v="JEP-CSPO-309-2022"/>
    <s v="Carlos Torres"/>
    <s v="18 de enero de 2022"/>
    <s v=" Sirio Antonio Gomez Blanco"/>
    <m/>
    <m/>
    <x v="1"/>
    <s v="1. Prestación de servicios"/>
    <n v="80773415"/>
    <n v="0"/>
    <x v="1"/>
    <s v="NA"/>
    <s v="Prestación de servicios para apoyar y acompañar al sistema autónomo de asesoría y defensa, en materia de gestión y validación técnica de información en el proceso de consolidación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43368840"/>
    <s v="N/A"/>
    <s v="N/A"/>
    <n v="3614070"/>
    <n v="46422"/>
    <n v="58622"/>
    <n v="2018011001091"/>
    <d v="2022-01-25T00:00:00"/>
    <d v="2022-01-27T00:00:00"/>
    <s v="N/A"/>
    <s v="N/A"/>
    <s v="N/A"/>
    <s v="N/A"/>
    <n v="0"/>
    <s v="N/A"/>
    <n v="0"/>
    <s v="N/A"/>
    <n v="0"/>
    <s v="N/A"/>
    <n v="0"/>
    <n v="43368840"/>
    <s v="NO"/>
    <s v="N/A"/>
    <s v="N/A"/>
    <s v="N/A"/>
    <s v="N/A"/>
    <d v="2022-12-31T00:00:00"/>
    <d v="2022-12-31T00:00:00"/>
    <s v="NO"/>
    <s v="Bogotá D.C"/>
    <s v="Cumplimiento "/>
    <s v="25-47-101002443"/>
    <n v="0"/>
    <s v="Seguros del Estado "/>
    <d v="2022-01-25T00:00:00"/>
    <s v="25-01-2022 - 01-07-2023"/>
    <s v="https://jepcolombia-my.sharepoint.com/personal/carlos_torres_jep_gov_co/_layouts/15/onedrive.aspx?q=309&amp;searchScope=folder&amp;id=%2Fpersonal%2Fcarlos%5Ftorres%5Fjep%5Fgov%5Fco%2FDocuments%2FDocumentos%2FContractual%2FContractual%20%2D%20Onedrive%2FValidaci%C3%B3n%20p%C3%B3lizas%20CPS%2F%2EVERIFICACI%C3%93N%20DE%20P%C3%93LIZAS%20CONTRATOS%202022%2FVerificacio%CC%81n%20po%CC%81liza%20contrato%20JEP%2D309%2D2022%2Epdf&amp;parent=%2Fpersonal%2Fcarlos%5Ftorres%5Fjep%5Fgov%5Fco%2FDocuments%2FDocumentos%2FContractual%2FContractual%20%2D%20Onedrive%2FValidaci%C3%B3n%20p%C3%B3lizas%20CPS&amp;parentview=7"/>
    <s v="En fecha 20/05/2022 se suscribe la terminación anticipada del contrato."/>
    <x v="0"/>
    <s v="Retiro"/>
    <s v="N/A"/>
    <s v="TECNOLOGÍA EN GESTIÓN DOCUMENTAL"/>
    <s v="N/A"/>
    <s v="MASCULINO"/>
    <s v="PND"/>
    <s v="https://community.secop.gov.co/Public/Tendering/ContractNoticePhases/View?PPI=CO1.PPI.17015594&amp;isFromPublicArea=True&amp;isModal=False"/>
    <x v="1"/>
    <n v="2022"/>
  </r>
  <r>
    <s v="JEP-310"/>
    <n v="239"/>
    <s v="JEP-310-2022"/>
    <s v="JEP-CSPO-310-2022"/>
    <s v="Clara Torres"/>
    <s v="21 de enero de 2022"/>
    <s v="Cecilia Cuesta Morales"/>
    <m/>
    <m/>
    <x v="1"/>
    <s v="1. Prestación de servicios"/>
    <n v="55223404"/>
    <n v="1"/>
    <x v="1"/>
    <s v="NA"/>
    <s v="Prestar servicios profesionales para apoyar al Departamento de Enfoques Diferenciales  en el desarrollo de la estrategia para la implementación del enfoque diferencial étnico- racial con énfasis en pueblo Rrom, en el marco de los ejes de interés estratégico de la JEP. "/>
    <m/>
    <s v="Harvey Danilo Suarez Morales"/>
    <s v="Secretaría Ejecutiva"/>
    <s v="Subsecretaría Ejecutiva "/>
    <s v="Departamento de Enfoques Diferenciales "/>
    <s v="Maria Elena Tobar Gutiérrez"/>
    <x v="6"/>
    <s v="Olivia de Jesús Clavijo Ortiz"/>
    <s v="N/A"/>
    <s v="N/A"/>
    <s v="Inversión"/>
    <n v="94760959"/>
    <s v="N/A"/>
    <s v="N/A"/>
    <s v="$8.240.084"/>
    <n v="24622"/>
    <n v="57022"/>
    <s v="2018011001091_x0009_"/>
    <d v="2022-01-25T00:00:00"/>
    <d v="2022-01-28T00:00:00"/>
    <s v="N/A"/>
    <s v="N/A"/>
    <s v="N/A"/>
    <s v="N/A"/>
    <n v="0"/>
    <s v="N/A"/>
    <n v="0"/>
    <s v="N/A"/>
    <n v="0"/>
    <s v="N/A"/>
    <n v="0"/>
    <n v="94760959"/>
    <s v="NO"/>
    <s v="N/A"/>
    <s v="N/A"/>
    <s v="N/A"/>
    <s v="N/A"/>
    <d v="2022-12-31T00:00:00"/>
    <d v="2022-12-31T00:00:00"/>
    <s v="NO"/>
    <s v="Bogotá D.C"/>
    <s v="Cumplimiento "/>
    <s v="380-47-994000124234"/>
    <n v="0"/>
    <s v="Aseguradora Solidaria"/>
    <d v="2022-01-26T00:00:00"/>
    <s v="25-01-2022 - 03-07-2023"/>
    <s v="PENDIENTE"/>
    <s v="Se suspende contrato desde el 19 de mayo de 2022 y hasta el 8 de junio_x000a_de 2022, inclusive._x000a_En fecha 09/06/2022 se suspende el contrato hasta el día 24/06/2022 inclusive._x000a_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l 22/07/2022 quedo publicada la terminación anticipada  JEP-310-2022_x000a_"/>
    <x v="1"/>
    <s v="Ingreso"/>
    <s v="N/A"/>
    <s v="PSICOLOGÍA"/>
    <s v="N/A"/>
    <s v="FEMENINO"/>
    <s v="PND"/>
    <s v="https://community.secop.gov.co/Public/Tendering/ContractNoticePhases/View?PPI=CO1.PPI.17040708&amp;isFromPublicArea=True&amp;isModal=False"/>
    <x v="1"/>
    <n v="2022"/>
  </r>
  <r>
    <s v="JEP-311"/>
    <n v="128"/>
    <s v="JEP-311-2022"/>
    <s v="JEP-CSPO-311-2022"/>
    <s v="Clara Torres"/>
    <s v="21 de enero de 2022"/>
    <s v="Ramon Jose Mendoza Espinosa"/>
    <m/>
    <m/>
    <x v="1"/>
    <s v="1. Prestación de servicios"/>
    <n v="73213909"/>
    <n v="1"/>
    <x v="1"/>
    <s v="NA"/>
    <s v="Prestar servicios profesionales especializados para acompañar al despacho de la Subsecretaría Ejecutiva en la articulación y seguimiento de la formulación y ejecución de los servicios requeridos para el cumplimiento de las obligaciones misionales asigandas a la dependencia. "/>
    <m/>
    <s v="Harvey Danilo Suarez Morales"/>
    <s v="Secretaría Ejecutiva"/>
    <s v="Subsecretaría Ejecutiva "/>
    <s v="Subsecretaría Ejecutiva "/>
    <s v="Angela María Mora Soto"/>
    <x v="5"/>
    <s v="N/A"/>
    <s v="N/A"/>
    <s v="N/A"/>
    <s v="Inversión"/>
    <n v="152645996"/>
    <s v="N/A"/>
    <s v="N/A"/>
    <n v="13390000"/>
    <n v="63322"/>
    <n v="58322"/>
    <n v="2018011001091"/>
    <d v="2022-01-25T00:00:00"/>
    <d v="2022-01-28T00:00:00"/>
    <s v="N/A"/>
    <s v="N/A"/>
    <s v="N/A"/>
    <s v="N/A"/>
    <n v="0"/>
    <s v="N/A"/>
    <n v="0"/>
    <s v="N/A"/>
    <n v="0"/>
    <s v="N/A"/>
    <n v="0"/>
    <n v="152645996"/>
    <s v="NO"/>
    <s v="N/A"/>
    <s v="N/A"/>
    <s v="N/A"/>
    <s v="N/A"/>
    <d v="2022-12-31T00:00:00"/>
    <d v="2022-12-31T00:00:00"/>
    <s v="NO"/>
    <s v="Bogotá D.C"/>
    <s v="Cumplimiento "/>
    <s v="3257763-6"/>
    <n v="0"/>
    <s v="Suramericana"/>
    <d v="2022-01-26T00:00:00"/>
    <s v="26-01-2022 - 07-07-2023"/>
    <s v="PENDIENTE"/>
    <s v="Ninguna"/>
    <x v="1"/>
    <s v="Ingreso"/>
    <s v="N/A"/>
    <s v="DERECHO"/>
    <s v="N/A"/>
    <s v="MASCULINO"/>
    <s v="PND"/>
    <s v="https://community.secop.gov.co/Public/Tendering/ContractNoticePhases/View?PPI=CO1.PPI.17080688&amp;isFromPublicArea=True&amp;isModal=False"/>
    <x v="1"/>
    <n v="2022"/>
  </r>
  <r>
    <s v="JEP-312"/>
    <s v="N/A"/>
    <s v="JEP-312-2022"/>
    <s v="JEP-CSPO-312-2022"/>
    <s v="Clara Torres"/>
    <s v="21 de enero de 2022"/>
    <s v="CANCELADO"/>
    <m/>
    <m/>
    <x v="1"/>
    <s v="1. Prestación de servicios"/>
    <s v="CANCELADO"/>
    <s v="N/A"/>
    <x v="1"/>
    <s v="NA"/>
    <s v="CANCELADO"/>
    <m/>
    <s v="Cancelado"/>
    <s v="Cancelado"/>
    <s v="Cancelado"/>
    <s v="Cancelado"/>
    <s v="N/A"/>
    <x v="21"/>
    <s v="N/A"/>
    <s v="N/A"/>
    <s v="N/A"/>
    <s v="Cancelado"/>
    <s v="Cancelado"/>
    <s v="N/A"/>
    <s v="N/A"/>
    <s v="N/A"/>
    <s v="N/A"/>
    <s v="N/A"/>
    <s v="N/A"/>
    <s v="N/A"/>
    <s v="N/A"/>
    <s v="N/A"/>
    <s v="N/A"/>
    <s v="N/A"/>
    <s v="N/A"/>
    <n v="0"/>
    <s v="N/A"/>
    <n v="0"/>
    <s v="N/A"/>
    <n v="0"/>
    <s v="N/A"/>
    <s v="N/A"/>
    <s v="Cancelado"/>
    <s v="NO"/>
    <s v="N/A"/>
    <s v="N/A"/>
    <s v="N/A"/>
    <s v="N/A"/>
    <n v="0"/>
    <s v="N/A"/>
    <s v="NO"/>
    <s v="N/A"/>
    <s v="N/A"/>
    <s v="N/A"/>
    <s v="N/A"/>
    <s v="N/A"/>
    <s v="N/A"/>
    <s v="N/A"/>
    <s v="N/A"/>
    <s v="CANCELADO"/>
    <x v="2"/>
    <s v="Ninguna"/>
    <m/>
    <s v="N/A"/>
    <s v="N/A"/>
    <s v="N/A"/>
    <s v="N/A"/>
    <s v="N/A"/>
    <x v="2"/>
    <e v="#VALUE!"/>
  </r>
  <r>
    <s v="JEP-313"/>
    <n v="125"/>
    <s v="JEP-313-2022"/>
    <s v="JEP-CSPO-313-2022"/>
    <s v="Jairo Cuellar"/>
    <s v="21 de enero de 2022"/>
    <s v="Julieth Milena Perea Meneses"/>
    <s v="Julieth Milena"/>
    <s v="Perea Meneses"/>
    <x v="1"/>
    <s v="1. Prestación de servicios"/>
    <n v="1144149195"/>
    <n v="2"/>
    <x v="1"/>
    <s v="NA"/>
    <s v="Prestación de servicios profesionales para apoyar y acompañar a la Subsecretaría Ejecutiva en la identificación, formulación y sistematización de los criterios y elementos técnicos, operativos y jurídicos esenciales para la adaptación  del modelo de monitoreo a comparecientes."/>
    <m/>
    <s v="Harvey Danilo Suarez Morales"/>
    <s v="Secretaría Ejecutiva"/>
    <s v="Subsecretaría Ejecutiva "/>
    <s v="Departamento SAAD - Comparecientes"/>
    <s v="Jorge Alirio Mancera Cortés"/>
    <x v="10"/>
    <s v="N/A"/>
    <s v="N/A"/>
    <s v="N/A"/>
    <s v="Inversión"/>
    <n v="106605000"/>
    <s v="N/A"/>
    <s v="N/A"/>
    <n v="9270000"/>
    <n v="47122"/>
    <n v="64122"/>
    <n v="18011001091"/>
    <d v="2022-01-25T00:00:00"/>
    <d v="2022-01-28T00:00:00"/>
    <s v="Leonardo Narvaez Ballesteros"/>
    <n v="17348522"/>
    <n v="1"/>
    <d v="2022-03-03T00:00:00"/>
    <n v="0"/>
    <s v="N/A"/>
    <n v="0"/>
    <s v="N/A"/>
    <n v="0"/>
    <s v="N/A"/>
    <n v="-85"/>
    <n v="106605000"/>
    <s v="NO"/>
    <s v="N/A"/>
    <s v="N/A"/>
    <s v="N/A"/>
    <s v="N/A"/>
    <d v="2022-12-31T00:00:00"/>
    <d v="2022-10-07T00:00:00"/>
    <s v="NO"/>
    <s v="Bogotá D.C"/>
    <s v="Cumplimiento "/>
    <s v="25-47-101002453"/>
    <n v="0"/>
    <s v="Seguros del Estado "/>
    <d v="2022-01-26T00:00:00"/>
    <s v="25-01-2022 - 05-07-2023"/>
    <s v="PENDIENTE"/>
    <s v="en fecha 03/03/2022 se suscribió Seción del contrato._x000a_En fecha del 7/10/2022 se aprueba la terminación anticipada del contrato"/>
    <x v="0"/>
    <s v="Terminación anticipada"/>
    <s v="N/A"/>
    <s v="ECONOMÍA"/>
    <s v="N/A"/>
    <s v="MASCULINO"/>
    <s v="PND"/>
    <s v="https://community.secop.gov.co/Public/Tendering/ContractNoticePhases/View?PPI=CO1.PPI.17039048&amp;isFromPublicArea=True&amp;isModal=False"/>
    <x v="1"/>
    <n v="2022"/>
  </r>
  <r>
    <s v="JEP-314"/>
    <n v="343"/>
    <s v="JEP-314-2022"/>
    <s v="JEP-CSPO-314-2022"/>
    <s v="Jairo Cuellar"/>
    <s v="21 de enero de 2022"/>
    <s v="Santiago Carrillo Pulido"/>
    <m/>
    <m/>
    <x v="1"/>
    <s v="1. Prestación de servicios"/>
    <n v="1018452963"/>
    <n v="3"/>
    <x v="1"/>
    <s v="NA"/>
    <s v="Prestación de servicios profesionales para apoyar y acompañar al sistema autónomo de asesoría y defensa de la JEP en la validación y actualización de la información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59849018"/>
    <s v="N/A"/>
    <s v="N/A"/>
    <s v="$5.204.263"/>
    <n v="50122"/>
    <n v="64522"/>
    <s v="2018011001091_x0009_"/>
    <d v="2022-01-24T00:00:00"/>
    <d v="2022-01-31T00:00:00"/>
    <s v="N/A"/>
    <s v="N/A"/>
    <s v="N/A"/>
    <s v="N/A"/>
    <n v="0"/>
    <s v="N/A"/>
    <n v="0"/>
    <s v="N/A"/>
    <n v="0"/>
    <s v="N/A"/>
    <n v="0"/>
    <n v="59849018"/>
    <s v="NO"/>
    <s v="N/A"/>
    <s v="N/A"/>
    <s v="N/A"/>
    <s v="N/A"/>
    <d v="2022-12-31T00:00:00"/>
    <d v="2022-12-31T00:00:00"/>
    <s v="NO"/>
    <s v="Bogotá D.C "/>
    <s v="Cumplimiento "/>
    <s v="380-47-994000123953"/>
    <n v="0"/>
    <s v="Aseguradora Solidaria"/>
    <d v="2022-01-25T00:00:00"/>
    <s v="24-01-2022 - 03-07-2023"/>
    <s v="PENDIENTE"/>
    <s v="Ninguna"/>
    <x v="1"/>
    <s v="Ingreso"/>
    <s v="N/A"/>
    <s v="ECONOMÍA"/>
    <s v="N/A"/>
    <s v="MASCULINO"/>
    <s v="PND"/>
    <s v="https://community.secop.gov.co/Public/Tendering/ContractNoticePhases/View?PPI=CO1.PPI.17040073&amp;isFromPublicArea=True&amp;isModal=False"/>
    <x v="1"/>
    <n v="2022"/>
  </r>
  <r>
    <s v="JEP-315"/>
    <n v="389"/>
    <s v="JEP-315-2022"/>
    <s v="JEP-CSPO-315-2022"/>
    <s v="Jairo Cuellar"/>
    <s v="21 de enero de 2022"/>
    <s v="Emerson Pulido Noy"/>
    <m/>
    <m/>
    <x v="1"/>
    <s v="1. Prestación de servicios"/>
    <n v="1032389299"/>
    <n v="2"/>
    <x v="1"/>
    <s v="NA"/>
    <s v="Prestación de servicios profesionales para apoyar y acompañar al sistema autónomo de asesoría y defensa de la JEP en el poblamiento del Registro de Comparecientes, del que trata el artículo 95 del ASP 001 de 2020, su actualización y la implementación de un modelo de soporte a los usuarios."/>
    <m/>
    <s v="Harvey Danilo Suarez Morales"/>
    <s v="Secretaría Ejecutiva"/>
    <s v="Subsecretaría Ejecutiva "/>
    <s v="Departamento SAAD - Comparecientes"/>
    <s v="Jorge Alirio Mancera Cortés"/>
    <x v="10"/>
    <s v="N/A"/>
    <s v="N/A"/>
    <s v="N/A"/>
    <s v="Inversión"/>
    <n v="83123643"/>
    <s v="N/A"/>
    <s v="N/A"/>
    <n v="7228143"/>
    <n v="48922"/>
    <n v="72522"/>
    <s v="2018011001091_x0009_"/>
    <d v="2022-01-28T00:00:00"/>
    <d v="2022-02-01T00:00:00"/>
    <s v="N/A"/>
    <s v="N/A"/>
    <s v="N/A"/>
    <s v="N/A"/>
    <n v="0"/>
    <s v="N/A"/>
    <n v="0"/>
    <s v="N/A"/>
    <n v="0"/>
    <s v="N/A"/>
    <n v="0"/>
    <n v="83123643"/>
    <s v="NO"/>
    <s v="N/A"/>
    <s v="N/A"/>
    <s v="N/A"/>
    <s v="N/A"/>
    <d v="2022-12-31T00:00:00"/>
    <d v="2022-12-31T00:00:00"/>
    <s v="NO"/>
    <s v="Bogotá D.C"/>
    <s v="Cumplimiento "/>
    <s v="21-47-101017118"/>
    <n v="0"/>
    <s v="Seguros del Estado "/>
    <d v="2022-01-28T00:00:00"/>
    <s v="28-01-2022 - 01-07-2023"/>
    <s v="PENDIENTE"/>
    <s v="Ninguna"/>
    <x v="1"/>
    <s v="Ingreso"/>
    <s v="N/A"/>
    <s v="INGENIERÍA DE SISTEMAS"/>
    <s v="N/A"/>
    <s v="MASCULINO"/>
    <s v="PND"/>
    <s v="https://community.secop.gov.co/Public/Tendering/ContractNoticePhases/View?PPI=CO1.PPI.17041079&amp;isFromPublicArea=True&amp;isModal=False"/>
    <x v="1"/>
    <n v="2022"/>
  </r>
  <r>
    <s v="JEP-316"/>
    <n v="403"/>
    <s v="JEP-316-2022"/>
    <s v="JEP-CSPO-316-2022"/>
    <s v="Jairo Cuellar"/>
    <s v="21 de enero de 2022"/>
    <s v="Fabian Arley Arciniegas Duarte"/>
    <m/>
    <m/>
    <x v="1"/>
    <s v="1. Prestación de servicios"/>
    <s v="80.829.779_x000d_"/>
    <n v="9"/>
    <x v="1"/>
    <s v="NA"/>
    <s v="Prestación de servicios profesionales para apoyar y acompañar al sistema autónomo de asesoría y defensa de la JEP en el proceso de extracción, transformación y carga de la información del Registro de Comparecientes, del que trata el artículo 95 del ASP 001 de 2020 y la integración con los demás sistemas de información de la JEP."/>
    <m/>
    <s v="Harvey Danilo Suarez Morales"/>
    <s v="Secretaría Ejecutiva"/>
    <s v="Subsecretaría Ejecutiva "/>
    <s v="Departamento SAAD - Comparecientes"/>
    <s v="Jorge Alirio Mancera Cortés"/>
    <x v="10"/>
    <s v="N/A"/>
    <s v="N/A"/>
    <s v="N/A"/>
    <s v="Inversión"/>
    <n v="83123643"/>
    <s v="N/A"/>
    <s v="N/A"/>
    <s v="$7.228.143"/>
    <n v="48622"/>
    <n v="64222"/>
    <s v="2018011001091_x0009_"/>
    <d v="2022-01-24T00:00:00"/>
    <d v="2022-01-28T00:00:00"/>
    <s v="N/A"/>
    <s v="N/A"/>
    <s v="N/A"/>
    <s v="N/A"/>
    <n v="0"/>
    <s v="N/A"/>
    <n v="0"/>
    <s v="N/A"/>
    <n v="0"/>
    <s v="N/A"/>
    <n v="0"/>
    <n v="83123643"/>
    <s v="NO"/>
    <s v="N/A"/>
    <s v="N/A"/>
    <s v="N/A"/>
    <s v="N/A"/>
    <d v="2022-12-31T00:00:00"/>
    <d v="2022-12-31T00:00:00"/>
    <s v="NO"/>
    <s v="Bogotá D.C "/>
    <s v="Cumplimiento "/>
    <s v="33-47-101008234"/>
    <n v="0"/>
    <s v="Seguros del Estado "/>
    <d v="2022-01-25T00:00:00"/>
    <s v="24-01-2022 - 10-07-2023"/>
    <s v="PENDIENTE"/>
    <s v="Ninguna"/>
    <x v="1"/>
    <s v="Ingreso"/>
    <s v="N/A"/>
    <s v="INGENIERÍA DE SOFTWARE"/>
    <s v="N/A"/>
    <s v="MASCULINO"/>
    <s v="PND"/>
    <s v="https://community.secop.gov.co/Public/Tendering/ContractNoticePhases/View?PPI=CO1.PPI.17043141&amp;isFromPublicArea=True&amp;isModal=False"/>
    <x v="1"/>
    <n v="2022"/>
  </r>
  <r>
    <s v="JEP-317"/>
    <n v="405"/>
    <s v="JEP-317-2022"/>
    <s v="JEP-CSPO-317-2022"/>
    <s v="Jairo Cuellar"/>
    <s v="21 de enero de 2022"/>
    <s v="Augusto Daniel Chavez Navarrete"/>
    <m/>
    <m/>
    <x v="1"/>
    <s v="1. Prestación de servicios"/>
    <n v="80763439"/>
    <n v="4"/>
    <x v="1"/>
    <s v="NA"/>
    <s v="Prestación de servicios profesionales para apoyar y acompañar al sistema autónomo de asesoría y defensa de la JEP en la gestión y la validación técnica de información del Registro de Comparecientes, del que trata el artículo 95 del ASP 001 de 2020, así como la implementación de un modelo de soporte a los usuarios del inventario."/>
    <m/>
    <s v="Harvey Danilo Suarez Morales"/>
    <s v="Secretaría Ejecutiva"/>
    <s v="Subsecretaría Ejecutiva "/>
    <s v="Departamento SAAD - Comparecientes"/>
    <s v="Jorge Alirio Mancera Cortés"/>
    <x v="10"/>
    <s v="N/A"/>
    <s v="N/A"/>
    <s v="N/A"/>
    <s v="Inversión"/>
    <n v="59849018"/>
    <s v="N/A"/>
    <s v="N/A"/>
    <n v="5204263"/>
    <n v="48722"/>
    <n v="64322"/>
    <n v="2018011001091"/>
    <d v="2022-01-25T00:00:00"/>
    <d v="2022-01-28T00:00:00"/>
    <s v="N/A"/>
    <s v="N/A"/>
    <s v="N/A"/>
    <s v="N/A"/>
    <n v="0"/>
    <s v="N/A"/>
    <n v="0"/>
    <s v="N/A"/>
    <n v="0"/>
    <s v="N/A"/>
    <n v="0"/>
    <n v="59849018"/>
    <s v="NO"/>
    <s v="N/A"/>
    <s v="N/A"/>
    <s v="N/A"/>
    <s v="N/A"/>
    <d v="2022-12-31T00:00:00"/>
    <d v="2022-12-31T00:00:00"/>
    <s v="NO"/>
    <s v="Bogotá D.C"/>
    <s v="Cumplimiento "/>
    <s v="15-47-101008619"/>
    <n v="0"/>
    <s v="Seguros del Estado "/>
    <d v="2022-01-25T00:00:00"/>
    <s v="25-01-2022 - 05-07-2023"/>
    <s v="PENDIENTE"/>
    <s v="Ninguna"/>
    <x v="1"/>
    <s v="Ingreso"/>
    <s v="N/A"/>
    <s v="ADMINISTRACIÓN DE EMPRESAS"/>
    <s v="N/A"/>
    <s v="MASCULINO"/>
    <s v="PND"/>
    <s v="https://community.secop.gov.co/Public/Tendering/ContractNoticePhases/View?PPI=CO1.PPI.17045253&amp;isFromPublicArea=True&amp;isModal=False"/>
    <x v="1"/>
    <n v="2022"/>
  </r>
  <r>
    <s v="JEP-318"/>
    <n v="448"/>
    <s v="JEP-318-2022"/>
    <s v="JEP-CSPO-318-2022"/>
    <s v="Carlos Torres"/>
    <s v="21 de enero de 2022"/>
    <s v="Pedro Alfonso Hernandez Martinez"/>
    <m/>
    <m/>
    <x v="1"/>
    <s v="1. Prestación de servicios"/>
    <n v="19362157"/>
    <n v="1"/>
    <x v="1"/>
    <s v="NA"/>
    <s v="Prestar servicios profesionales de asesoría técnica y jurídica para apoyar a la subdirección de talento humano en lo relacionado con el proceso de administración de personal de acuerdo con las necesidades de la jurisdicción."/>
    <m/>
    <s v="Harvey Danilo Suarez Morales"/>
    <s v="Secretaría Ejecutiva"/>
    <s v="Dirección Administrativa y Financiera"/>
    <s v="Subdirección de Talento Humano"/>
    <s v="Francy Elena Palomino Millán"/>
    <x v="9"/>
    <s v="N/A"/>
    <s v="N/A"/>
    <s v="N/A"/>
    <s v="Inversión"/>
    <n v="213271800"/>
    <s v="N/A"/>
    <s v="N/A"/>
    <s v="$18.385.500"/>
    <n v="48022"/>
    <n v="58722"/>
    <s v="2018011001175_x0009_"/>
    <d v="2022-01-26T00:00:00"/>
    <d v="2022-01-26T00:00:00"/>
    <s v="N/A"/>
    <s v="N/A"/>
    <s v="N/A"/>
    <s v="N/A"/>
    <n v="0"/>
    <s v="N/A"/>
    <n v="0"/>
    <s v="N/A"/>
    <n v="0"/>
    <s v="N/A"/>
    <n v="0"/>
    <n v="213271800"/>
    <s v="NO"/>
    <s v="N/A"/>
    <s v="N/A"/>
    <s v="N/A"/>
    <s v="N/A"/>
    <d v="2022-12-31T00:00:00"/>
    <d v="2022-12-31T00:00:00"/>
    <s v="NO"/>
    <s v="Bogotá D.C"/>
    <s v="Cumplimiento "/>
    <s v="14-47-101014323"/>
    <n v="2"/>
    <s v="Seguros del Estado "/>
    <d v="2022-01-26T00:00:00"/>
    <s v="25-01-2022 - 03-07-2023"/>
    <s v="https://jepcolombia-my.sharepoint.com/personal/carlos_torres_jep_gov_co/_layouts/15/onedrive.aspx?q=318&amp;searchScope=folder&amp;id=%2Fpersonal%2Fcarlos%5Ftorres%5Fjep%5Fgov%5Fco%2FDocuments%2FDocumentos%2FContractual%2FContractual%20%2D%20Onedrive%2FValidaci%C3%B3n%20p%C3%B3lizas%20CPS%2F%2EVERIFICACI%C3%93N%20DE%20P%C3%93LIZAS%20CONTRATOS%202022%2FVerificacio%CC%81n%20po%CC%81liza%20contrato%20JEP%2D318%2D2022%2Epdf&amp;parent=%2Fpersonal%2Fcarlos%5Ftorres%5Fjep%5Fgov%5Fco%2FDocuments%2FDocumentos%2FContractual%2FContractual%20%2D%20Onedrive%2FValidaci%C3%B3n%20p%C3%B3lizas%20CPS%2F%2EVERIFICACI%C3%93N%20DE%20P%C3%93LIZAS%20CONTRATOS%202022&amp;parentview=7"/>
    <s v="Ninguna"/>
    <x v="1"/>
    <s v="Ingreso"/>
    <s v="N/A"/>
    <s v="DERECHO"/>
    <s v="N/A"/>
    <s v="MASCULINO"/>
    <s v="PND"/>
    <s v="https://community.secop.gov.co/Public/Tendering/ContractNoticePhases/View?PPI=CO1.PPI.17020046&amp;isFromPublicArea=True&amp;isModal=False"/>
    <x v="1"/>
    <n v="2022"/>
  </r>
  <r>
    <s v="JEP-319"/>
    <n v="467"/>
    <s v="JEP-319-2022"/>
    <s v="JEP-CSPO-319-2022"/>
    <s v="Jairo Cuellar"/>
    <s v="21 de enero de 2022"/>
    <s v="Ana Maria Alejo Rubiano"/>
    <m/>
    <m/>
    <x v="1"/>
    <s v="1. Prestación de servicios"/>
    <n v="53003684"/>
    <n v="4"/>
    <x v="1"/>
    <s v="NA"/>
    <s v="Prestación de servicios profesionales , para apoyar y acompañar al grupo de protección a víctimas, testigos y demás intervinientes de la UIA, en el análisis y definición de los niveles de riesgo individual y colectivo de las solicitudes de las medidas de protección."/>
    <m/>
    <s v="Harvey Danilo Suarez Morales"/>
    <s v="Secretaría Ejecutiva"/>
    <s v="Unidad de Investigación y Acusación"/>
    <s v="Unidad de Investigación y Acusación"/>
    <s v="Oscar Alfonso Tellez Valenzuela"/>
    <x v="20"/>
    <s v="N/A"/>
    <s v="N/A"/>
    <s v="N/A"/>
    <s v="Inversión"/>
    <n v="82400829"/>
    <s v="N/A"/>
    <s v="N/A"/>
    <n v="7228143"/>
    <n v="59322"/>
    <n v="64622"/>
    <n v="18011001068"/>
    <d v="2022-01-25T00:00:00"/>
    <d v="2022-01-31T00:00:00"/>
    <s v="N/A"/>
    <s v="N/A"/>
    <s v="N/A"/>
    <s v="N/A"/>
    <n v="0"/>
    <s v="N/A"/>
    <n v="0"/>
    <s v="N/A"/>
    <n v="0"/>
    <s v="N/A"/>
    <n v="0"/>
    <n v="82400829"/>
    <s v="NO"/>
    <s v="N/A"/>
    <s v="N/A"/>
    <s v="N/A"/>
    <s v="N/A"/>
    <d v="2022-12-31T00:00:00"/>
    <d v="2022-12-31T00:00:00"/>
    <s v="NO"/>
    <s v="Bogotá D.C"/>
    <s v="Cumplimiento"/>
    <s v="15-47-101008649"/>
    <n v="0"/>
    <s v="Seguros del Estado"/>
    <d v="2022-01-26T00:00:00"/>
    <s v="25-01-2022 - 30-06-2023"/>
    <s v="PENDIENTE"/>
    <s v="Ninguna"/>
    <x v="1"/>
    <s v="Ingreso"/>
    <s v="N/A"/>
    <s v="DERECHO"/>
    <s v="N/A"/>
    <s v="FEMENINO"/>
    <s v="PND"/>
    <s v="https://community.secop.gov.co/Public/Tendering/ContractNoticePhases/View?PPI=CO1.PPI.17111545&amp;isFromPublicArea=True&amp;isModal=False"/>
    <x v="1"/>
    <n v="2022"/>
  </r>
  <r>
    <s v="JEP-320"/>
    <n v="530"/>
    <s v="JEP-320-2022"/>
    <s v="JEP-CSPO-320-2022"/>
    <s v="Jairo Cuellar"/>
    <s v="21 de enero de 2022"/>
    <s v="Carolina Orjuela Martinez"/>
    <m/>
    <m/>
    <x v="1"/>
    <s v="1. Prestación de servicios"/>
    <s v="52.262.885_x000d_"/>
    <n v="4"/>
    <x v="1"/>
    <s v="NA"/>
    <s v="Prestar servicios profesionales para apoyar  a la UIA en la implementación de la estrategia de participación social a través de la orientación, articulación y acompañamiento del proceso de desarrollo y ejecución de la estrategia de participación social en sus tres frentes."/>
    <m/>
    <s v="Harvey Danilo Suarez Morales"/>
    <s v="Secretaría Ejecutiva"/>
    <s v="Unidad de Investigación y Acusación"/>
    <s v="Unidad de Investigación y Acusación"/>
    <s v="Luz Helena Morales Garay"/>
    <x v="20"/>
    <s v="N/A"/>
    <s v="N/A"/>
    <s v="N/A"/>
    <s v="Inversión"/>
    <n v="118194615"/>
    <s v="N/A"/>
    <s v="N/A"/>
    <s v="$10.553.091"/>
    <n v="57122"/>
    <n v="73822"/>
    <s v="2018011001091_x0009_"/>
    <d v="2022-01-28T00:00:00"/>
    <d v="2022-02-01T00:00:00"/>
    <s v="N/A"/>
    <s v="N/A"/>
    <s v="N/A"/>
    <s v="N/A"/>
    <n v="0"/>
    <s v="N/A"/>
    <n v="0"/>
    <s v="N/A"/>
    <n v="0"/>
    <s v="N/A"/>
    <n v="0"/>
    <n v="118194615"/>
    <s v="NO"/>
    <s v="N/A"/>
    <s v="N/A"/>
    <s v="N/A"/>
    <s v="N/A"/>
    <d v="2022-12-31T00:00:00"/>
    <d v="2022-12-31T00:00:00"/>
    <s v="NO"/>
    <s v="Bogotá D.C"/>
    <s v="Cumplimiento"/>
    <s v="36-45-101037727"/>
    <n v="0"/>
    <s v="Seguros del Estado"/>
    <d v="2022-01-28T00:00:00"/>
    <s v="28-01-2022 - 30-06-2023"/>
    <s v="PENDIENTE"/>
    <s v="Ninguna"/>
    <x v="1"/>
    <s v="Ingreso"/>
    <s v="N/A"/>
    <s v="COMUNICACIÓN SOCIAL Y PERIODISMO"/>
    <s v="N/A"/>
    <s v="FEMENINO"/>
    <s v="PND"/>
    <s v="https://community.secop.gov.co/Public/Tendering/ContractNoticePhases/View?PPI=CO1.PPI.17111596&amp;isFromPublicArea=True&amp;isModal=False"/>
    <x v="1"/>
    <n v="2022"/>
  </r>
  <r>
    <s v="JEP-321"/>
    <n v="513"/>
    <s v="JEP-321-2022"/>
    <s v="JEP-CSPO-321-2022"/>
    <s v="Jairo Cuellar"/>
    <s v="20 de enero de 2022"/>
    <s v="Juan Orlando Pantoja Cuero "/>
    <m/>
    <m/>
    <x v="1"/>
    <s v="1. Prestación de servicios"/>
    <n v="10385556"/>
    <n v="1"/>
    <x v="1"/>
    <s v="NA"/>
    <s v="Prestar los servicios profesionales para apoyar y acompañar a la Unidad de Investigación y Acusación en el análisis y aplicación del enfoque diferencial y territorial para delitos cometidos contra las comunidades afrodescendientes a fin de facilitar la capacidad investigativa de la UIA. "/>
    <m/>
    <s v="Harvey Danilo Suarez Morales"/>
    <s v="Secretaría Ejecutiva"/>
    <s v="Unidad de Investigación y Acusación"/>
    <s v="Unidad de Investigación y Acusación"/>
    <s v="Oscar Alfonso Tellez Valenzuela "/>
    <x v="20"/>
    <s v="N/A"/>
    <s v="N/A"/>
    <s v="N/A"/>
    <s v="Inversión"/>
    <n v="93936952"/>
    <s v="N/A"/>
    <s v="N/A"/>
    <n v="8240084"/>
    <n v="57522"/>
    <n v="72722"/>
    <n v="2018011001091"/>
    <d v="2022-01-28T00:00:00"/>
    <d v="2022-01-31T00:00:00"/>
    <s v="N/A"/>
    <s v="N/A"/>
    <s v="N/A"/>
    <s v="N/A"/>
    <n v="0"/>
    <s v="N/A"/>
    <n v="0"/>
    <s v="N/A"/>
    <n v="0"/>
    <s v="N/A"/>
    <n v="0"/>
    <n v="93936952"/>
    <s v="NO"/>
    <s v="N/A"/>
    <s v="N/A"/>
    <s v="N/A"/>
    <s v="N/A"/>
    <d v="2022-12-31T00:00:00"/>
    <d v="2022-12-31T00:00:00"/>
    <s v="NO"/>
    <s v="Bogotá D.C"/>
    <s v="Cumplimiento"/>
    <s v="15-47-101008765"/>
    <n v="0"/>
    <s v="Seguros del Estado"/>
    <d v="2022-01-28T00:00:00"/>
    <s v="28-01-2022 - 30-06-2023"/>
    <s v="PENDIENTE"/>
    <s v="Ninguna"/>
    <x v="1"/>
    <s v="Ingreso"/>
    <s v="N/A"/>
    <s v="ZOOTECNÍA"/>
    <s v="N/A"/>
    <s v="MASCULINO"/>
    <s v="PND"/>
    <s v="https://community.secop.gov.co/Public/Tendering/ContractNoticePhases/View?PPI=CO1.PPI.17111797&amp;isFromPublicArea=True&amp;isModal=False"/>
    <x v="1"/>
    <n v="2022"/>
  </r>
  <r>
    <s v="JEP-322"/>
    <n v="466"/>
    <s v="JEP-322-2022"/>
    <s v="JEP-CSPO-322-2022"/>
    <s v="Jairo Cuellar"/>
    <s v="20 de enero de 2022"/>
    <s v="Jose Libardo Gonzalez Franco"/>
    <m/>
    <m/>
    <x v="1"/>
    <s v="1. Prestación de servicios"/>
    <n v="80377709"/>
    <n v="2"/>
    <x v="1"/>
    <s v="NA"/>
    <s v="Prestar servicios profesionales para apoyar y acompañar a la UIA en la implementación de la estrategia de participación social a través del apoyo en la implementación de los mecanismos de atención, orientación y participación de víctimas y el desarrollo de acciones que permitan identificar y valorar las consecuencias e impactos de la violencia sexual y fortalecer a los organizaciones para la réplica de información."/>
    <m/>
    <s v="Harvey Danilo Suarez Morales"/>
    <s v="Secretaría Ejecutiva"/>
    <s v="Unidad de Investigación y Acusación"/>
    <s v="Unidad de Investigación y Acusación"/>
    <s v="Oscar Alfonso Tellez Valenzuela "/>
    <x v="20"/>
    <s v="N/A"/>
    <s v="N/A"/>
    <s v="N/A"/>
    <s v="Inversión"/>
    <n v="82400829"/>
    <s v="N/A"/>
    <s v="N/A"/>
    <s v="$7.228.143"/>
    <n v="59122"/>
    <n v="64722"/>
    <s v="2018011001068_x0009_"/>
    <d v="2022-01-26T00:00:00"/>
    <d v="2022-01-31T00:00:00"/>
    <s v="N/A"/>
    <s v="N/A"/>
    <s v="N/A"/>
    <s v="N/A"/>
    <n v="0"/>
    <s v="N/A"/>
    <n v="0"/>
    <s v="N/A"/>
    <n v="0"/>
    <s v="N/A"/>
    <n v="0"/>
    <n v="82400829"/>
    <s v="NO"/>
    <s v="N/A"/>
    <s v="N/A"/>
    <s v="N/A"/>
    <s v="N/A"/>
    <d v="2022-12-31T00:00:00"/>
    <d v="2022-12-31T00:00:00"/>
    <s v="NO"/>
    <s v="Bogotá D.C"/>
    <s v="Cumplimiento"/>
    <s v="15-47-101008653"/>
    <n v="0"/>
    <s v="Seguros del Estado"/>
    <d v="2022-01-26T00:00:00"/>
    <s v="26-01-2022 - 30-06-2023"/>
    <s v="PENDIENTE"/>
    <s v="Ninguna"/>
    <x v="1"/>
    <s v="Ingreso"/>
    <s v="N/A"/>
    <s v="INGENIERÍA INDUSTRIAL"/>
    <s v="N/A"/>
    <s v="MASCULINO"/>
    <s v="PND"/>
    <s v="https://community.secop.gov.co/Public/Tendering/ContractNoticePhases/View?PPI=CO1.PPI.17112165&amp;isFromPublicArea=True&amp;isModal=False"/>
    <x v="1"/>
    <n v="2022"/>
  </r>
  <r>
    <s v="JEP-323"/>
    <n v="514"/>
    <s v="JEP-323-2022"/>
    <s v="JEP-CSPO-323-2022"/>
    <s v="Jairo Cuellar"/>
    <s v="20 de enero de 2022"/>
    <s v="Harold Ismare Guatico"/>
    <m/>
    <m/>
    <x v="1"/>
    <s v="1. Prestación de servicios"/>
    <n v="11815228"/>
    <n v="0"/>
    <x v="1"/>
    <s v="NA"/>
    <s v="Prestar los servicios profesionales para apoyar y acompañar a la Unidad de Investigación y Acusación en la implementación, aplicación y seguimiento del enfoque diferencial para delitos cometidos contra pueblos étnicos indigenas a fin de facilitar la capacidad investigativa de la UIA. "/>
    <m/>
    <s v="Harvey Danilo Suarez Morales"/>
    <s v="Secretaría Ejecutiva"/>
    <s v="Unidad de Investigación y Acusación"/>
    <s v="Unidad de Investigación y Acusación"/>
    <s v="Oscar Alfonso Tellez Valenzuela "/>
    <x v="20"/>
    <s v="N/A"/>
    <s v="N/A"/>
    <s v="N/A"/>
    <s v="Inversión"/>
    <n v="98881008"/>
    <s v="N/A"/>
    <s v="N/A"/>
    <n v="8240084"/>
    <n v="57322"/>
    <n v="72822"/>
    <n v="2018011001091"/>
    <d v="2022-01-28T00:00:00"/>
    <d v="2022-01-31T00:00:00"/>
    <s v="N/A"/>
    <s v="N/A"/>
    <s v="N/A"/>
    <s v="N/A"/>
    <n v="0"/>
    <s v="N/A"/>
    <n v="0"/>
    <s v="N/A"/>
    <n v="0"/>
    <s v="N/A"/>
    <n v="0"/>
    <n v="98881008"/>
    <s v="NO"/>
    <s v="N/A"/>
    <s v="N/A"/>
    <s v="N/A"/>
    <s v="N/A"/>
    <d v="2022-12-31T00:00:00"/>
    <d v="2022-12-31T00:00:00"/>
    <s v="NO"/>
    <s v="Bogotá D.C"/>
    <s v="Cumplimiento"/>
    <s v="15-47-101008729"/>
    <n v="0"/>
    <s v="Seguros del Estado"/>
    <d v="2022-01-28T00:00:00"/>
    <s v="28-01-2022 - 30-06-2023"/>
    <s v="PENDIENTE"/>
    <s v="Ninguna"/>
    <x v="1"/>
    <s v="Ingreso"/>
    <s v="N/A"/>
    <s v="DERECHO"/>
    <s v="N/A"/>
    <s v="MASCULINO"/>
    <s v="PND"/>
    <s v="https://community.secop.gov.co/Public/Tendering/ContractNoticePhases/View?PPI=CO1.PPI.17112747&amp;isFromPublicArea=True&amp;isModal=False"/>
    <x v="1"/>
    <n v="2022"/>
  </r>
  <r>
    <s v="JEP-324"/>
    <n v="481"/>
    <s v="JEP-324-2022"/>
    <s v="JEP-CSPO-324-2022"/>
    <s v="Jairo Cuellar"/>
    <s v="19 de enero de 2022"/>
    <s v="Floro Alberto Tunubala Juajibioy"/>
    <m/>
    <m/>
    <x v="1"/>
    <s v="1. Prestación de servicios"/>
    <n v="1032458271"/>
    <n v="3"/>
    <x v="1"/>
    <s v="NA"/>
    <s v="Servicios profesionales de apoyo y acompañamiento al grupo de protección a víctimas, testigos y demás intervinientes de la UIA, para la implementación y seguimiento periódico de las medidas de protección  decididas por el cómite de evaluación de riesgo y definición de medidas  de la UIA."/>
    <m/>
    <s v="Harvey Danilo Suarez Morales"/>
    <s v="Secretaría Ejecutiva"/>
    <s v="Unidad de Investigación y Acusación"/>
    <s v="Unidad de Investigación y Acusación"/>
    <s v="Oscar Alfonso Tellez Valenzuela "/>
    <x v="20"/>
    <s v="N/A"/>
    <s v="N/A"/>
    <s v="N/A"/>
    <s v="Inversión"/>
    <n v="52736510"/>
    <s v="N/A"/>
    <s v="N/A"/>
    <s v="$4.626.010"/>
    <n v="33722"/>
    <n v="64822"/>
    <n v="2018011001068"/>
    <d v="2022-01-26T00:00:00"/>
    <d v="2022-01-31T00:00:00"/>
    <s v="N/A"/>
    <s v="N/A"/>
    <s v="N/A"/>
    <s v="N/A"/>
    <n v="0"/>
    <s v="N/A"/>
    <n v="0"/>
    <s v="N/A"/>
    <n v="0"/>
    <s v="N/A"/>
    <n v="0"/>
    <n v="52736510"/>
    <s v="NO"/>
    <s v="N/A"/>
    <s v="N/A"/>
    <s v="N/A"/>
    <s v="N/A"/>
    <d v="2022-12-31T00:00:00"/>
    <d v="2022-12-31T00:00:00"/>
    <s v="NO"/>
    <s v="Bogotá D.C"/>
    <s v="Cumplimiento"/>
    <s v="15-47-101008694"/>
    <n v="0"/>
    <s v="Seguros del Estado"/>
    <d v="2022-01-27T00:00:00"/>
    <s v="26-01-2022 - 30-06-2023"/>
    <s v="PENDIENTE"/>
    <s v="Ninguna"/>
    <x v="1"/>
    <s v="Ingreso"/>
    <s v="N/A"/>
    <s v="DERECHO"/>
    <s v="N/A"/>
    <s v="MASCULINO"/>
    <s v="PND"/>
    <s v="https://community.secop.gov.co/Public/Tendering/ContractNoticePhases/View?PPI=CO1.PPI.17115731&amp;isFromPublicArea=True&amp;isModal=False"/>
    <x v="1"/>
    <n v="2022"/>
  </r>
  <r>
    <s v="JEP-325"/>
    <n v="468"/>
    <s v="JEP-325-2022"/>
    <s v="JEP-CSPO-325-2022"/>
    <s v="Jairo Cuellar"/>
    <s v="19 de enero de 2022"/>
    <s v="Julio Cesar Mora Figueroa"/>
    <m/>
    <m/>
    <x v="1"/>
    <s v="1. Prestación de servicios"/>
    <n v="91013610"/>
    <n v="0"/>
    <x v="1"/>
    <s v="NA"/>
    <s v="Prestación de servicios profesionales , para apoyar y acompañar al grupo de protección a víctimas, testigos y demás intervinientes de la UIA, en el análisis y definición de los niveles de riesgo individual y colectivo de las solicitudes de las medidas de protección."/>
    <m/>
    <s v="Harvey Danilo Suarez Morales"/>
    <s v="Secretaría Ejecutiva"/>
    <s v="Unidad de Investigación y Acusación"/>
    <s v="Unidad de Investigación y Acusación"/>
    <s v="Oscar Alfonso Tellez Valenzuela "/>
    <x v="20"/>
    <s v="N/A"/>
    <s v="N/A"/>
    <s v="N/A"/>
    <s v="Inversión"/>
    <n v="82400829"/>
    <s v="N/A"/>
    <s v="N/A"/>
    <n v="7228143"/>
    <n v="57022"/>
    <n v="64922"/>
    <n v="2018011001068"/>
    <d v="2022-01-26T00:00:00"/>
    <d v="2022-01-31T00:00:00"/>
    <s v="N/A"/>
    <s v="N/A"/>
    <s v="N/A"/>
    <s v="N/A"/>
    <n v="0"/>
    <s v="N/A"/>
    <n v="0"/>
    <s v="N/A"/>
    <n v="0"/>
    <s v="N/A"/>
    <n v="0"/>
    <n v="82400829"/>
    <s v="NO"/>
    <s v="N/A"/>
    <s v="N/A"/>
    <s v="N/A"/>
    <s v="N/A"/>
    <d v="2022-12-31T00:00:00"/>
    <d v="2022-12-31T00:00:00"/>
    <s v="NO"/>
    <s v="Bogotá D.C"/>
    <s v="Cumplimiento"/>
    <s v="15-47-101008693"/>
    <n v="0"/>
    <s v="Seguros del Estado"/>
    <d v="2022-01-27T00:00:00"/>
    <s v="26-01-2022 - 30-06-2023"/>
    <s v="PENDIENTE"/>
    <s v="Ninguna"/>
    <x v="1"/>
    <s v="Ingreso"/>
    <s v="N/A"/>
    <s v="DERECHO"/>
    <s v="N/A"/>
    <s v="MASCULINO"/>
    <s v="PND"/>
    <s v="https://community.secop.gov.co/Public/Tendering/ContractNoticePhases/View?PPI=CO1.PPI.17119197&amp;isFromPublicArea=True&amp;isModal=False"/>
    <x v="1"/>
    <n v="2022"/>
  </r>
  <r>
    <s v="JEP-326"/>
    <n v="479"/>
    <s v="JEP-326-2022"/>
    <s v="JEP-CSPO-326-2022"/>
    <s v="Jairo Cuellar"/>
    <s v="19 de enero de 2022"/>
    <s v="Miguel Alberto Flechas Garcia"/>
    <m/>
    <m/>
    <x v="1"/>
    <s v="1. Prestación de servicios"/>
    <s v="1.010.175.753_x000d_"/>
    <n v="6"/>
    <x v="1"/>
    <s v="NA"/>
    <s v="Servicios profesionales de apoyo y acompañamiento al grupo de protección a víctimas, testigos y demás intervinientes de la UIA, para la implementación y seguimiento periódico de las medidas de protección  decididas por el cómite de evaluación de riesgo y definición de medidas  de la UIA."/>
    <m/>
    <s v="Harvey Danilo Suarez Morales"/>
    <s v="Secretaría Ejecutiva"/>
    <s v="Unidad de Investigación y Acusación"/>
    <s v="Unidad de Investigación y Acusación"/>
    <s v="Oscar Alfonso Tellez Valenzuela "/>
    <x v="20"/>
    <s v="N/A"/>
    <s v="N/A"/>
    <s v="N/A"/>
    <s v="Inversión"/>
    <n v="52736510"/>
    <s v="N/A"/>
    <s v="N/A"/>
    <s v="$4.626.010"/>
    <n v="55522"/>
    <n v="65022"/>
    <s v="2018011001068_x0009_"/>
    <d v="2022-01-26T00:00:00"/>
    <d v="2022-01-31T00:00:00"/>
    <s v="N/A"/>
    <s v="N/A"/>
    <s v="N/A"/>
    <s v="N/A"/>
    <n v="0"/>
    <s v="N/A"/>
    <n v="0"/>
    <s v="N/A"/>
    <n v="0"/>
    <s v="N/A"/>
    <n v="0"/>
    <n v="52736510"/>
    <s v="NO"/>
    <s v="N/A"/>
    <s v="N/A"/>
    <s v="N/A"/>
    <s v="N/A"/>
    <d v="2022-12-31T00:00:00"/>
    <d v="2022-12-31T00:00:00"/>
    <s v="NO"/>
    <s v="Bogotá D.C"/>
    <s v="Cumplimiento"/>
    <s v="15-47-101008675"/>
    <n v="0"/>
    <s v="Seguros del Estado"/>
    <d v="2022-01-27T00:00:00"/>
    <s v="26-01-2022 - 30-06-2023"/>
    <s v="PENDIENTE"/>
    <s v="Ninguna"/>
    <x v="1"/>
    <s v="Ingreso"/>
    <s v="N/A"/>
    <s v="PSICOLOGÍA"/>
    <s v="N/A"/>
    <s v="MASCULINO"/>
    <s v="PND"/>
    <s v="https://community.secop.gov.co/Public/Tendering/ContractNoticePhases/View?PPI=CO1.PPI.17163528&amp;isFromPublicArea=True&amp;isModal=False"/>
    <x v="1"/>
    <n v="2022"/>
  </r>
  <r>
    <s v="JEP-327"/>
    <n v="474"/>
    <s v="JEP-327-2022"/>
    <s v="JEP-CSPO-327-2022"/>
    <s v="Jairo Cuellar"/>
    <s v="19 de enero de 2022"/>
    <s v="Marlisa Tumarosa Nieto"/>
    <m/>
    <m/>
    <x v="1"/>
    <s v="1. Prestación de servicios"/>
    <n v="1023873412"/>
    <n v="1"/>
    <x v="1"/>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m/>
    <s v="Harvey Danilo Suarez Morales"/>
    <s v="Secretaría Ejecutiva"/>
    <s v="Unidad de Investigación y Acusación"/>
    <s v="Unidad de Investigación y Acusación"/>
    <s v="Oscar Alfonso Tellez Valenzuela "/>
    <x v="20"/>
    <s v="N/A"/>
    <s v="N/A"/>
    <s v="N/A"/>
    <s v="Inversión"/>
    <n v="52736510"/>
    <s v="N/A"/>
    <s v="N/A"/>
    <n v="4626010"/>
    <n v="56822"/>
    <n v="65122"/>
    <n v="2018011001068"/>
    <d v="2022-01-26T00:00:00"/>
    <d v="2022-01-31T00:00:00"/>
    <s v="N/A"/>
    <s v="N/A"/>
    <s v="N/A"/>
    <s v="N/A"/>
    <n v="0"/>
    <s v="N/A"/>
    <n v="0"/>
    <s v="N/A"/>
    <n v="0"/>
    <s v="N/A"/>
    <n v="0"/>
    <n v="52736510"/>
    <s v="NO"/>
    <s v="N/A"/>
    <s v="N/A"/>
    <s v="N/A"/>
    <s v="N/A"/>
    <d v="2022-12-31T00:00:00"/>
    <d v="2022-12-31T00:00:00"/>
    <s v="NO"/>
    <s v="Bogotá D.C "/>
    <s v="Cumplimiento"/>
    <s v="15-47-101008674"/>
    <n v="0"/>
    <s v="Seguros del Estado"/>
    <d v="2022-01-27T00:00:00"/>
    <s v="26-01-2022 - 30-06-2023"/>
    <s v="PENDIENTE"/>
    <s v="Ninguna"/>
    <x v="1"/>
    <s v="Ingreso"/>
    <s v="N/A"/>
    <s v="ADMINISTRACIÓN DE EMPRESAS"/>
    <s v="N/A"/>
    <s v="FEMENINO"/>
    <s v="PND"/>
    <s v="https://community.secop.gov.co/Public/Tendering/ContractNoticePhases/View?PPI=CO1.PPI.17169852&amp;isFromPublicArea=True&amp;isModal=False"/>
    <x v="1"/>
    <n v="2022"/>
  </r>
  <r>
    <s v="JEP-328"/>
    <n v="475"/>
    <s v="JEP-328-2022"/>
    <s v="JEP-CSPO-328-2022"/>
    <s v="Jairo Cuellar"/>
    <s v="19 de enero de 2022"/>
    <s v="Paula Andrea Vellojin Ojeda"/>
    <m/>
    <m/>
    <x v="1"/>
    <s v="1. Prestación de servicios"/>
    <n v="1068666462"/>
    <n v="6"/>
    <x v="1"/>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m/>
    <s v="Harvey Danilo Suarez Morales"/>
    <s v="Secretaría Ejecutiva"/>
    <s v="Unidad de Investigación y Acusación"/>
    <s v="Unidad de Investigación y Acusación"/>
    <s v="Oscar Alfonso Tellez Valenzuela "/>
    <x v="20"/>
    <s v="N/A"/>
    <s v="N/A"/>
    <s v="N/A"/>
    <s v="Inversión"/>
    <n v="52736510"/>
    <s v="N/A"/>
    <s v="N/A"/>
    <s v="$4.626.010"/>
    <n v="56522"/>
    <n v="65222"/>
    <s v="2018011001068_x0009_"/>
    <d v="2022-01-26T00:00:00"/>
    <d v="2022-01-31T00:00:00"/>
    <s v="N/A"/>
    <s v="N/A"/>
    <s v="N/A"/>
    <s v="N/A"/>
    <n v="0"/>
    <s v="N/A"/>
    <n v="0"/>
    <s v="N/A"/>
    <n v="0"/>
    <s v="N/A"/>
    <n v="0"/>
    <n v="52736510"/>
    <s v="NO"/>
    <s v="N/A"/>
    <s v="N/A"/>
    <s v="N/A"/>
    <s v="N/A"/>
    <d v="2022-12-31T00:00:00"/>
    <d v="2022-12-31T00:00:00"/>
    <s v="NO"/>
    <s v="Departamento de Cundinamarca"/>
    <s v="Cumplimiento"/>
    <s v="_x0009_15-47-101008676"/>
    <n v="0"/>
    <s v="Seguros del Estado"/>
    <d v="2022-01-27T00:00:00"/>
    <s v="26-01-2022 - 30-06-2023"/>
    <s v="PENDIENTE"/>
    <s v="Ninguna"/>
    <x v="1"/>
    <s v="Ingreso"/>
    <s v="N/A"/>
    <s v="DERECHO"/>
    <s v="N/A"/>
    <s v="FEMENINO"/>
    <s v="PND"/>
    <s v="https://community.secop.gov.co/Public/Tendering/ContractNoticePhases/View?PPI=CO1.PPI.17171275&amp;isFromPublicArea=True&amp;isModal=False"/>
    <x v="1"/>
    <n v="2022"/>
  </r>
  <r>
    <s v="JEP-329"/>
    <n v="483"/>
    <s v="JEP-329-2022"/>
    <s v="JEP-CSPO-329-2022"/>
    <s v="Laura Paredes"/>
    <s v="20 de enero de 2022"/>
    <s v="Ilit Dahab Mora Vargas"/>
    <m/>
    <m/>
    <x v="1"/>
    <s v="1. Prestación de servicios"/>
    <n v="1018511123"/>
    <n v="7"/>
    <x v="1"/>
    <s v="NA"/>
    <s v="Prestación de servicios profesionales, para gestionar y analizar información que permita la actualización del Mecanismo Unificado de Monitoreo de Riesgos del Sistema Integral para la Paz bajo la coordinación de la Unidad de Investigación y Acusación de la JEP."/>
    <m/>
    <s v="Harvey Danilo Suarez Morales"/>
    <s v="Secretaría Ejecutiva"/>
    <s v="Unidad de Investigación y Acusación"/>
    <s v="Unidad de Investigación y Acusación"/>
    <s v="Oscar Alfonso Tellez Valenzuela "/>
    <x v="20"/>
    <s v="N/A"/>
    <s v="N/A"/>
    <s v="N/A"/>
    <s v="Inversión"/>
    <n v="37080357"/>
    <s v="N/A"/>
    <s v="N/A"/>
    <n v="3252663"/>
    <n v="56422"/>
    <s v="_x0009_64422"/>
    <n v="2018011001068"/>
    <d v="2022-01-25T00:00:00"/>
    <d v="2022-01-31T00:00:00"/>
    <s v="N/A"/>
    <s v="N/A"/>
    <s v="N/A"/>
    <s v="N/A"/>
    <n v="0"/>
    <s v="N/A"/>
    <n v="0"/>
    <s v="N/A"/>
    <n v="0"/>
    <s v="N/A"/>
    <n v="0"/>
    <n v="37080357"/>
    <s v="NO"/>
    <s v="N/A"/>
    <s v="N/A"/>
    <s v="N/A"/>
    <s v="N/A"/>
    <d v="2022-12-31T00:00:00"/>
    <d v="2022-12-31T00:00:00"/>
    <s v="NO"/>
    <s v="Bogotá D.C "/>
    <s v="Cumplimiento"/>
    <s v="15-47-101008627"/>
    <n v="0"/>
    <s v="Seguros del Estado"/>
    <d v="2022-01-26T00:00:00"/>
    <s v="25-01-2022 - 30-06-2023"/>
    <s v="PENDIENTE"/>
    <s v="Ninguna"/>
    <x v="1"/>
    <s v="Ingreso"/>
    <s v="N/A"/>
    <s v="RELACIONES INTERNACIONES"/>
    <s v="N/A"/>
    <s v="FEMENINO"/>
    <s v="ilit.mora@jep.gov.co"/>
    <s v="https://community.secop.gov.co/Public/Tendering/ContractNoticePhases/View?PPI=CO1.PPI.17035712&amp;isFromPublicArea=True&amp;isModal=False"/>
    <x v="1"/>
    <n v="2022"/>
  </r>
  <r>
    <s v="JEP-330"/>
    <n v="530"/>
    <s v="JEP-330-2022"/>
    <s v="JEP-CSPO-330-2022"/>
    <s v="Laura Paredes"/>
    <s v="20 de enero de 2022"/>
    <s v="Carolina Orjuela"/>
    <m/>
    <m/>
    <x v="1"/>
    <s v="1. Prestación de servicios"/>
    <n v="52262885"/>
    <n v="4"/>
    <x v="1"/>
    <s v="NA"/>
    <s v="Prestar servicios profesionales para apoyar a la UIA en la implementación de la estrategia de participación social a través de la orientación, articulación y acompañamiento del proceso de desarrollo y ejecución de la estrategia de participación social en sus tres frentes."/>
    <m/>
    <s v="Harvey Danilo Suarez Morales"/>
    <s v="Secretaría Ejecutiva"/>
    <s v="Rechazado"/>
    <s v="Cancelado"/>
    <s v="N/A"/>
    <x v="21"/>
    <s v="N/A"/>
    <s v="N/A"/>
    <s v="N/A"/>
    <s v="Cancelado"/>
    <s v="Cancelado"/>
    <s v="N/A"/>
    <s v="N/A"/>
    <n v="0"/>
    <s v="N/A"/>
    <s v="N/A"/>
    <s v="N/A"/>
    <s v="N/A"/>
    <s v="N/A"/>
    <s v="N/A"/>
    <s v="N/A"/>
    <s v="N/A"/>
    <s v="N/A"/>
    <n v="0"/>
    <s v="N/A"/>
    <n v="0"/>
    <s v="N/A"/>
    <n v="0"/>
    <s v="N/A"/>
    <s v="N/A"/>
    <s v="Cancelado"/>
    <s v="NO"/>
    <s v="N/A"/>
    <s v="N/A"/>
    <s v="N/A"/>
    <s v="N/A"/>
    <s v="N/A"/>
    <s v="N/A"/>
    <s v="NO"/>
    <s v="N/A"/>
    <s v="N/A"/>
    <s v="N/A"/>
    <s v="N/A"/>
    <s v="N/A"/>
    <s v="N/A"/>
    <s v="N/A"/>
    <s v="N/A"/>
    <s v="Rechazado"/>
    <x v="3"/>
    <s v="Ninguna"/>
    <s v="N/A"/>
    <s v="CANCELADO"/>
    <s v="N/A"/>
    <m/>
    <s v="PND"/>
    <s v="CANCELADO"/>
    <x v="2"/>
    <e v="#VALUE!"/>
  </r>
  <r>
    <s v="JEP-331"/>
    <n v="327"/>
    <s v="JEP-331-2022"/>
    <s v="JEP-CSPO-331-2022"/>
    <s v="Vanessa Jiménez "/>
    <s v="21 de enero de 2022"/>
    <s v="Astrid Carolina Villegas Linares "/>
    <m/>
    <m/>
    <x v="1"/>
    <s v="1. Prestación de servicios"/>
    <n v="700187832"/>
    <n v="3"/>
    <x v="1"/>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m/>
    <s v="Harvey Danilo Suarez Morales"/>
    <s v="Secretaría Ejecutiva"/>
    <s v="Subsecretaría Ejecutiva "/>
    <s v="Departamento SAAD - Comparecientes"/>
    <s v="Jorge Alirio Mancera Cortés"/>
    <x v="10"/>
    <s v="N/A"/>
    <s v="N/A"/>
    <s v="N/A"/>
    <s v="Inversión"/>
    <n v="69823860"/>
    <s v="N/A"/>
    <s v="N/A"/>
    <n v="6071640"/>
    <n v="48222"/>
    <n v="62322"/>
    <n v="2018011001091"/>
    <d v="2022-01-26T00:00:00"/>
    <d v="2022-01-28T00:00:00"/>
    <s v="N/A"/>
    <s v="N/A"/>
    <s v="N/A"/>
    <s v="N/A"/>
    <n v="0"/>
    <s v="N/A"/>
    <n v="0"/>
    <s v="N/A"/>
    <n v="0"/>
    <s v="N/A"/>
    <n v="0"/>
    <n v="69823860"/>
    <s v="NO"/>
    <s v="N/A"/>
    <s v="N/A"/>
    <s v="N/A"/>
    <s v="N/A"/>
    <d v="2022-12-31T00:00:00"/>
    <d v="2022-12-31T00:00:00"/>
    <s v="NO"/>
    <s v="Bogotá D.C "/>
    <s v="Cumplimiento"/>
    <s v="21-47-101016902"/>
    <n v="0"/>
    <s v="Seguros del Estado"/>
    <d v="2022-01-26T00:00:00"/>
    <s v="26-01-2022 - 02-07-2023"/>
    <s v="https://jepcolombia-my.sharepoint.com/personal/carlos_torres_jep_gov_co/Documents/Documentos/Contractual/Contractual%20-%20Onedrive/Validaci%C3%B3n%20p%C3%B3lizas%20CPS/.VERIFICACI%C3%93N%20DE%20P%C3%93LIZAS%20CONTRATOS%202022/Verificaci%C3%B3n%20p%C3%B3liza%20contrato%20JEP%20331%202022.PNG"/>
    <s v="Ninguna"/>
    <x v="1"/>
    <s v="Ingreso"/>
    <s v="N/A"/>
    <s v="DERECHO"/>
    <s v="N/A"/>
    <s v="FEMENINO"/>
    <s v="astrid.villegas@jep.gov.co"/>
    <s v="https://community.secop.gov.co/Public/Tendering/ContractNoticePhases/View?PPI=CO1.PPI.17044797&amp;isFromPublicArea=True&amp;isModal=False"/>
    <x v="1"/>
    <n v="2022"/>
  </r>
  <r>
    <s v="JEP-332"/>
    <n v="137"/>
    <s v="JEP-332-2022"/>
    <s v="JEP-CSPO-332-2022"/>
    <s v="Laura Paredes"/>
    <s v="19 de enero de 2022"/>
    <s v="Josefina Garces Velasco"/>
    <m/>
    <m/>
    <x v="1"/>
    <s v="1. Prestación de servicios"/>
    <n v="51910412"/>
    <n v="1"/>
    <x v="1"/>
    <s v="NA"/>
    <s v="Prestar servicios profesionales especializados para acompañar y apoyar a la subsecretaría ejecutiva en la certificación de trabajos, obras y actividades (TOAR), con contenido reparador, seguimiento al régimen de condicionalidad y sanciones propias con énfasis en metodologías de relacionamiento psicosocial con víctimas y comparecientes y de articulación con instituciones del SIP y entidades públicas, nacionales y territoriales. "/>
    <m/>
    <s v="Harvey Danilo Suarez Morales"/>
    <s v="Secretaría Ejecutiva"/>
    <s v="Subsecretaría Ejecutiva "/>
    <s v="Subsecretaría Ejecutiva "/>
    <s v="Angela María Mora Soto"/>
    <x v="5"/>
    <s v="N/A"/>
    <s v="N/A"/>
    <s v="N/A"/>
    <s v="Inversión"/>
    <n v="184001885"/>
    <s v="N/A"/>
    <s v="N/A"/>
    <s v="$16.000.165"/>
    <n v="53722"/>
    <n v="69522"/>
    <s v="2018011001091_x0009_"/>
    <d v="2022-01-28T00:00:00"/>
    <d v="2022-01-31T00:00:00"/>
    <s v="N/A"/>
    <s v="N/A"/>
    <s v="N/A"/>
    <s v="N/A"/>
    <n v="0"/>
    <s v="N/A"/>
    <n v="0"/>
    <s v="N/A"/>
    <n v="0"/>
    <s v="N/A"/>
    <n v="0"/>
    <n v="184001885"/>
    <s v="NO"/>
    <s v="N/A"/>
    <s v="N/A"/>
    <s v="N/A"/>
    <s v="N/A"/>
    <d v="2022-12-31T00:00:00"/>
    <d v="2022-12-31T00:00:00"/>
    <s v="NO"/>
    <s v="Bogotá D.C "/>
    <s v="Cumplimiento"/>
    <s v="_x0009_21-47-101017107"/>
    <n v="0"/>
    <s v="Seguros del Estado"/>
    <d v="2022-01-28T00:00:00"/>
    <s v="28-01-2022 - 10-07-2023"/>
    <s v="PENDIENTE"/>
    <s v="Ninguna"/>
    <x v="1"/>
    <s v="Ingreso"/>
    <s v="N/A"/>
    <s v="PSICOLOGÍA"/>
    <s v="N/A"/>
    <s v="FEMENINO"/>
    <s v="josefina.garces@jep.gov.co"/>
    <s v="https://community.secop.gov.co/Public/Tendering/ContractNoticePhases/View?PPI=CO1.PPI.17046800&amp;isFromPublicArea=True&amp;isModal=False"/>
    <x v="1"/>
    <n v="2022"/>
  </r>
  <r>
    <s v="JEP-333"/>
    <n v="454"/>
    <s v="JEP-333-2022"/>
    <s v="JEP-CSPO-333-2022"/>
    <s v="Norma Bonilla"/>
    <s v="23 de enero de 2022"/>
    <s v="Julian Roberto Pinto Malaver"/>
    <m/>
    <m/>
    <x v="1"/>
    <s v="1. Prestación de servicios"/>
    <n v="1052385243"/>
    <n v="5"/>
    <x v="1"/>
    <s v="NA"/>
    <s v="Prestar servicios profesionales para el apoyar jurídicamente en los asuntos relacionados con el procesamiento de la nómina de la jurisdicción especial para la paz, como parte del desarrollo e implementación de la estrategia de talento humano de la entidad."/>
    <m/>
    <s v="Harvey Danilo Suarez Morales"/>
    <s v="Secretaría Ejecutiva"/>
    <s v="Dirección Administrativa y Financiera"/>
    <s v="Subdirección de Talento Humano"/>
    <s v="Francy Elena Palomino Millán"/>
    <x v="9"/>
    <s v="N/A"/>
    <s v="N/A"/>
    <s v="N/A"/>
    <s v="Funcionamiento"/>
    <n v="57600577"/>
    <s v="N/A"/>
    <s v="N/A"/>
    <n v="5052683"/>
    <n v="32822"/>
    <n v="63022"/>
    <s v="N/A"/>
    <d v="2022-01-26T00:00:00"/>
    <d v="2022-01-28T00:00:00"/>
    <s v="Jose Luis Cubillos Pimentel"/>
    <n v="1018464073"/>
    <n v="5"/>
    <d v="2022-03-02T00:00:00"/>
    <n v="0"/>
    <s v="N/A"/>
    <n v="0"/>
    <s v="N/A"/>
    <n v="0"/>
    <s v="N/A"/>
    <n v="-61"/>
    <n v="57600577"/>
    <s v="NO"/>
    <s v="N/A"/>
    <s v="N/A"/>
    <s v="N/A"/>
    <s v="N/A"/>
    <d v="2022-12-31T00:00:00"/>
    <d v="2022-10-31T00:00:00"/>
    <s v="NO"/>
    <s v="Bogotá D.C"/>
    <s v="Cumplimiento"/>
    <s v="25-47-101002466"/>
    <n v="0"/>
    <s v="Seguros del Estado"/>
    <d v="2022-01-26T00:00:00"/>
    <s v="26-01-2022 -05-07-2023"/>
    <s v="PENDIENTE"/>
    <s v="en fecha 02/03/2022 se suscribió Seción del contrato."/>
    <x v="0"/>
    <s v="Terminación anticipada"/>
    <s v="N/A"/>
    <s v="DERECHO"/>
    <s v="N/A"/>
    <s v="MASCULINO"/>
    <s v="NR"/>
    <s v="https://community.secop.gov.co/Public/Tendering/ContractNoticePhases/View?PPI=CO1.PPI.17047809&amp;isFromPublicArea=True&amp;isModal=False"/>
    <x v="1"/>
    <n v="2022"/>
  </r>
  <r>
    <s v="JEP-334"/>
    <n v="422"/>
    <s v="JEP-334-2022"/>
    <s v="JEP-CSPO-334-2022"/>
    <s v="Norma Bonilla"/>
    <s v="21 de enero de 2022"/>
    <s v="Carolina Saldarriaga Gomez "/>
    <m/>
    <m/>
    <x v="1"/>
    <s v="1. Prestación de servicios"/>
    <s v="1.039.457.306_x000d_"/>
    <n v="3"/>
    <x v="1"/>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s v="Departamento SAAD - Víctimas"/>
    <s v="Claudia Liliana Erazo Maldonado"/>
    <x v="15"/>
    <s v="N/A"/>
    <s v="N/A"/>
    <s v="N/A"/>
    <s v="Inversión"/>
    <n v="82400829"/>
    <s v="N/A"/>
    <s v="N/A"/>
    <s v="$7.228.143"/>
    <n v="45422"/>
    <n v="59722"/>
    <s v="2018011001091_x0009_"/>
    <d v="2022-01-26T00:00:00"/>
    <d v="2022-01-31T00:00:00"/>
    <s v="N/A"/>
    <s v="N/A"/>
    <s v="N/A"/>
    <s v="N/A"/>
    <n v="0"/>
    <s v="N/A"/>
    <n v="0"/>
    <s v="N/A"/>
    <n v="0"/>
    <s v="N/A"/>
    <n v="0"/>
    <n v="82400829"/>
    <s v="NO"/>
    <s v="N/A"/>
    <s v="N/A"/>
    <s v="N/A"/>
    <s v="N/A"/>
    <d v="2022-12-31T00:00:00"/>
    <d v="2022-12-31T00:00:00"/>
    <s v="NO"/>
    <s v=" Departamento de Antioquia y en la_x000a_región del eje cafetero"/>
    <s v="Cumplimiento"/>
    <s v="21-47-101016910"/>
    <n v="0"/>
    <s v="Seguros del Estado"/>
    <d v="2022-01-26T00:00:00"/>
    <s v="26-01-2022 -30-06-2023"/>
    <s v="PENDIENTE"/>
    <s v="Ninguna"/>
    <x v="1"/>
    <s v="Ingreso"/>
    <s v="N/A"/>
    <s v="DERECHO"/>
    <s v="N/A"/>
    <s v="FEMENINO"/>
    <s v="carolina.saldarriaga@jep.gov.co"/>
    <s v="https://community.secop.gov.co/Public/Tendering/ContractNoticePhases/View?PPI=CO1.PPI.17051518&amp;isFromPublicArea=True&amp;isModal=False"/>
    <x v="1"/>
    <n v="2022"/>
  </r>
  <r>
    <s v="JEP-335"/>
    <n v="424"/>
    <s v="JEP-335-2022"/>
    <s v="JEP-CSPO-335-2022"/>
    <s v="Norma Bonilla"/>
    <s v="22 de enero de 2022"/>
    <s v="Ingrid del Pilar Saavedra Rodriguez "/>
    <m/>
    <m/>
    <x v="1"/>
    <s v="1. Prestación de servicios"/>
    <n v="51950495"/>
    <n v="3"/>
    <x v="1"/>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s v="Departamento SAAD - Víctimas"/>
    <s v="Claudia Liliana Erazo Maldonado"/>
    <x v="15"/>
    <s v="N/A"/>
    <s v="N/A"/>
    <s v="N/A"/>
    <s v="Inversión"/>
    <n v="82400829"/>
    <s v="N/A"/>
    <s v="N/A"/>
    <n v="7228143"/>
    <n v="45622"/>
    <n v="59822"/>
    <n v="2018011001091"/>
    <d v="2022-01-26T00:00:00"/>
    <d v="2022-01-31T00:00:00"/>
    <s v="N/A"/>
    <s v="N/A"/>
    <s v="N/A"/>
    <s v="N/A"/>
    <n v="0"/>
    <s v="N/A"/>
    <n v="0"/>
    <s v="N/A"/>
    <n v="0"/>
    <s v="N/A"/>
    <n v="0"/>
    <n v="82400829"/>
    <s v="NO"/>
    <s v="N/A"/>
    <s v="N/A"/>
    <s v="N/A"/>
    <s v="N/A"/>
    <d v="2022-12-31T00:00:00"/>
    <d v="2022-12-31T00:00:00"/>
    <s v="NO"/>
    <s v="Departamentos de Meta y Casanare"/>
    <s v="Cumplimiento "/>
    <s v="21-47-101016927"/>
    <n v="0"/>
    <s v="Seguros del Estado "/>
    <d v="2022-01-26T00:00:00"/>
    <s v="26-01-2022 - 30-06-2023"/>
    <s v="https://jepcolombia-my.sharepoint.com/personal/carlos_torres_jep_gov_co/_layouts/15/onedrive.aspx?q=335&amp;searchScope=folder&amp;id=%2Fpersonal%2Fcarlos%5Ftorres%5Fjep%5Fgov%5Fco%2FDocuments%2FDocumentos%2FContractual%2FContractual%20%2D%20Onedrive%2FValidaci%C3%B3n%20p%C3%B3lizas%20CPS%2F%2EVERIFICACI%C3%93N%20DE%20P%C3%93LIZAS%20CONTRATOS%202022%2FVerificaci%C3%B3n%20p%C3%B3liza%20contrato%20JEP%2D335%2D2022%20%2Epdf&amp;parent=%2Fpersonal%2Fcarlos%5Ftorres%5Fjep%5Fgov%5Fco%2FDocuments%2FDocumentos%2FContractual%2FContractual%20%2D%20Onedrive%2FValidaci%C3%B3n%20p%C3%B3lizas%20CPS%2F%2EVERIFICACI%C3%93N%20DE%20P%C3%93LIZAS%20CONTRATOS%202022&amp;parentview=7"/>
    <s v="Ninguna"/>
    <x v="1"/>
    <s v="Ingreso"/>
    <s v="N/A"/>
    <s v="DERECHO"/>
    <s v="N/A"/>
    <s v="FEMENINO"/>
    <s v="ingrid.saavedra@jep.gov.co"/>
    <s v="https://community.secop.gov.co/Public/Tendering/ContractNoticePhases/View?PPI=CO1.PPI.17051497&amp;isFromPublicArea=True&amp;isModal=False"/>
    <x v="1"/>
    <n v="2022"/>
  </r>
  <r>
    <s v="JEP-336"/>
    <n v="430"/>
    <s v="JEP-336-2022"/>
    <s v="JEP-CSPO-336-2022"/>
    <s v="Norma Bonilla"/>
    <s v="22 de enero de 2022"/>
    <s v="Minerva Machado Perez "/>
    <m/>
    <m/>
    <x v="1"/>
    <s v="1. Prestación de servicios"/>
    <s v="22.506.327_x000d_"/>
    <n v="6"/>
    <x v="1"/>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s v="Departamento SAAD - Víctimas"/>
    <s v="Claudia Liliana Erazo Maldonado"/>
    <x v="15"/>
    <s v="N/A"/>
    <s v="N/A"/>
    <s v="N/A"/>
    <s v="Inversión"/>
    <n v="82400829"/>
    <s v="N/A"/>
    <s v="N/A"/>
    <s v="$7.228.143"/>
    <n v="45922"/>
    <n v="59922"/>
    <s v="2018011001091_x0009_"/>
    <d v="2022-01-26T00:00:00"/>
    <d v="2022-01-28T00:00:00"/>
    <s v="N/A"/>
    <s v="N/A"/>
    <s v="N/A"/>
    <s v="N/A"/>
    <n v="0"/>
    <s v="N/A"/>
    <n v="0"/>
    <s v="N/A"/>
    <n v="0"/>
    <s v="N/A"/>
    <n v="0"/>
    <n v="82400829"/>
    <s v="NO"/>
    <s v="N/A"/>
    <s v="N/A"/>
    <s v="N/A"/>
    <s v="N/A"/>
    <d v="2022-12-31T00:00:00"/>
    <d v="2022-12-31T00:00:00"/>
    <s v="NO"/>
    <s v="Departamentos de Magdalena,_x000a_Atlántico y Magdalena"/>
    <s v="Cumplimiento "/>
    <s v="85-47-10-1004665"/>
    <n v="0"/>
    <s v="Seguros del Estado "/>
    <d v="2022-01-26T00:00:00"/>
    <s v="26-01-2022 - 30-06-2023"/>
    <s v="PENDIENTE"/>
    <s v="Ninguna"/>
    <x v="1"/>
    <s v="Ingreso"/>
    <s v="N/A"/>
    <s v="DERECHO"/>
    <s v="N/A"/>
    <s v="FEMENINO"/>
    <s v="minerva.machado@jep.gov.co"/>
    <s v="https://community.secop.gov.co/Public/Tendering/ContractNoticePhases/View?PPI=CO1.PPI.17051735&amp;isFromPublicArea=True&amp;isModal=False"/>
    <x v="1"/>
    <n v="2022"/>
  </r>
  <r>
    <s v="JEP-337"/>
    <n v="427"/>
    <s v="JEP-337-2022"/>
    <s v="JEP-CSPO-337-2022"/>
    <s v="Norma Bonilla"/>
    <s v="22 de enero de 2022"/>
    <s v="Monica Liliana Parra Caceres "/>
    <m/>
    <m/>
    <x v="1"/>
    <s v="1. Prestación de servicios"/>
    <n v="1098632575"/>
    <n v="2"/>
    <x v="1"/>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s v="Departamento SAAD - Víctimas"/>
    <s v="Claudia Liliana Erazo Maldonado"/>
    <x v="15"/>
    <s v="N/A"/>
    <s v="N/A"/>
    <s v="N/A"/>
    <s v="Inversión"/>
    <n v="82400829"/>
    <s v="N/A"/>
    <s v="N/A"/>
    <n v="7228143"/>
    <n v="45522"/>
    <n v="60022"/>
    <s v="2018011001091_x0009_"/>
    <d v="2022-01-26T00:00:00"/>
    <d v="2022-01-31T00:00:00"/>
    <s v="N/A"/>
    <s v="N/A"/>
    <s v="N/A"/>
    <s v="N/A"/>
    <n v="0"/>
    <s v="N/A"/>
    <n v="0"/>
    <s v="N/A"/>
    <n v="0"/>
    <s v="N/A"/>
    <n v="0"/>
    <n v="82400829"/>
    <s v="NO"/>
    <s v="N/A"/>
    <s v="N/A"/>
    <s v="N/A"/>
    <s v="N/A"/>
    <d v="2022-12-31T00:00:00"/>
    <d v="2022-12-31T00:00:00"/>
    <s v="NO"/>
    <s v="Departamentos de Norte de_x000a_Santander y Santander"/>
    <s v="Cumplimiento "/>
    <s v="3258172–8"/>
    <n v="0"/>
    <s v="Suramericana"/>
    <d v="2022-01-28T00:00:00"/>
    <s v="26-01-2022 - 01-07-2023"/>
    <s v="PENDIENTE"/>
    <s v="Ninguna"/>
    <x v="1"/>
    <s v="Ingreso"/>
    <s v="N/A"/>
    <s v="DERECHO"/>
    <s v="N/A"/>
    <s v="FEMENINO"/>
    <s v="monica.parra@jep.gov.co"/>
    <s v="https://community.secop.gov.co/Public/Tendering/ContractNoticePhases/View?PPI=CO1.PPI.17051767&amp;isFromPublicArea=True&amp;isModal=False"/>
    <x v="1"/>
    <n v="2022"/>
  </r>
  <r>
    <s v="JEP-338"/>
    <n v="138"/>
    <s v="JEP-338-2022"/>
    <s v="JEP-CSPO-338-2022"/>
    <s v="Laura Paredes"/>
    <s v="19 de enero de 2022"/>
    <s v="Jhon Alexander Riaño Martinez"/>
    <m/>
    <m/>
    <x v="1"/>
    <s v="1. Prestación de servicios"/>
    <n v="1057581440"/>
    <n v="8"/>
    <x v="1"/>
    <s v="NA"/>
    <s v="Prestar servicios profesionales especializados para acompañar y apoyar a la subsecretaría ejecutiva en la certificación de trabajos, obras y actividades (TOAR), con contenido reparador, seguimiento al régimen de condicionalidad y sanciones propias con énfasis en metodologías de relacionamiento psicosocial con víctimas y comparecientes y de articulación con instituciones del SIP y entidades públicas, nacionales y territoriales. "/>
    <m/>
    <s v="Harvey Danilo Suarez Morales"/>
    <s v="Secretaría Ejecutiva"/>
    <s v="Subsecretaría Ejecutiva "/>
    <s v="Subsecretaría Ejecutiva "/>
    <s v="Angela María Mora Soto"/>
    <x v="5"/>
    <s v="N/A"/>
    <s v="N/A"/>
    <s v="N/A"/>
    <s v="Inversión"/>
    <n v="121360536"/>
    <s v="N/A"/>
    <s v="N/A"/>
    <s v="$10.553.091"/>
    <n v="53622"/>
    <n v="71622"/>
    <s v="2018011001091_x0009_"/>
    <d v="2022-01-27T00:00:00"/>
    <d v="2022-01-31T00:00:00"/>
    <s v="N/A"/>
    <s v="N/A"/>
    <s v="N/A"/>
    <s v="N/A"/>
    <n v="0"/>
    <s v="N/A"/>
    <n v="0"/>
    <s v="N/A"/>
    <n v="0"/>
    <s v="N/A"/>
    <n v="-71"/>
    <n v="121360536"/>
    <s v="NO"/>
    <s v="N/A"/>
    <s v="N/A"/>
    <s v="N/A"/>
    <s v="N/A"/>
    <d v="2022-12-31T00:00:00"/>
    <d v="2022-10-21T00:00:00"/>
    <s v="NO"/>
    <s v="Bogotá D.C"/>
    <s v="Cumplimiento "/>
    <s v="21-45-101359066"/>
    <n v="0"/>
    <s v="Seguros del Estado "/>
    <d v="2022-01-27T00:00:00"/>
    <s v="27-01-2022 - 30-06-2023"/>
    <s v="PENDIENTE"/>
    <s v="En fecha del 21 de octubre de 2022 se aprueb la terminación anticipada del contrato"/>
    <x v="0"/>
    <s v="Terminación anticipada"/>
    <s v="N/A"/>
    <s v="ECONOMÍA"/>
    <s v="N/A"/>
    <s v="MASCULINO"/>
    <s v="jhon.riano@jep.gov.co"/>
    <s v="https://community.secop.gov.co/Public/Tendering/ContractNoticePhases/View?PPI=CO1.PPI.17058091&amp;isFromPublicArea=True&amp;isModal=False"/>
    <x v="1"/>
    <n v="2022"/>
  </r>
  <r>
    <s v="JEP-339"/>
    <n v="140"/>
    <s v="JEP-339-2022"/>
    <s v="JEP-CSPO-339-2022"/>
    <s v="Laura Paredes"/>
    <s v="19 de enero de 2022"/>
    <s v="Camilo Julio Castillo Beltran"/>
    <m/>
    <m/>
    <x v="1"/>
    <s v="1. Prestación de servicios"/>
    <n v="354485"/>
    <n v="8"/>
    <x v="1"/>
    <s v="NA"/>
    <s v="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
    <m/>
    <s v="Harvey Danilo Suarez Morales"/>
    <s v="Secretaría Ejecutiva"/>
    <s v="Subsecretaría Ejecutiva "/>
    <s v="Subsecretaría Ejecutiva "/>
    <s v="Angela María Mora Soto"/>
    <x v="5"/>
    <s v="N/A"/>
    <s v="N/A"/>
    <s v="N/A"/>
    <s v="Inversión"/>
    <n v="184001885"/>
    <s v="N/A"/>
    <s v="N/A"/>
    <n v="16000165"/>
    <n v="53422"/>
    <n v="65922"/>
    <s v="_x0009__x000a_2018011001091"/>
    <d v="2022-01-27T00:00:00"/>
    <d v="2022-01-31T00:00:00"/>
    <s v="N/A"/>
    <s v="N/A"/>
    <s v="N/A"/>
    <s v="N/A"/>
    <n v="0"/>
    <s v="N/A"/>
    <n v="0"/>
    <s v="N/A"/>
    <n v="0"/>
    <s v="N/A"/>
    <n v="0"/>
    <n v="184001885"/>
    <s v="NO"/>
    <s v="N/A"/>
    <s v="N/A"/>
    <s v="N/A"/>
    <s v="N/A"/>
    <d v="2022-12-31T00:00:00"/>
    <d v="2022-12-31T00:00:00"/>
    <s v="NO"/>
    <s v="Bogotá D.C"/>
    <s v="Cumplimiento "/>
    <s v="21-47-101017040"/>
    <n v="0"/>
    <s v="Seguros del Estado "/>
    <d v="2022-01-27T00:00:00"/>
    <s v="27-01-2022 - 30-06-2023"/>
    <s v="PENDIENTE"/>
    <s v="Ninguna"/>
    <x v="1"/>
    <s v="Ingreso"/>
    <s v="N/A"/>
    <s v="DERECHO"/>
    <s v="N/A"/>
    <s v="MASCULINO"/>
    <s v="NR"/>
    <s v="https://community.secop.gov.co/Public/Tendering/ContractNoticePhases/View?PPI=CO1.PPI.17058430&amp;isFromPublicArea=True&amp;isModal=False"/>
    <x v="1"/>
    <n v="2022"/>
  </r>
  <r>
    <s v="JEP-340"/>
    <n v="132"/>
    <s v="JEP-340-2022"/>
    <s v="JEP-CSPO-340-2022"/>
    <s v="Laura Paredes"/>
    <s v="20 de enero de 2022"/>
    <s v="Claudia Esperanza Pardo Torres"/>
    <m/>
    <m/>
    <x v="1"/>
    <s v="1. Prestación de servicios"/>
    <n v="53073545"/>
    <n v="8"/>
    <x v="1"/>
    <s v="NA"/>
    <s v="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
    <m/>
    <s v="Harvey Danilo Suarez Morales"/>
    <s v="Secretaría Ejecutiva"/>
    <s v="Subsecretaría Ejecutiva "/>
    <s v="Subsecretaría Ejecutiva "/>
    <s v="Angela María Mora Soto"/>
    <x v="5"/>
    <s v="N/A"/>
    <s v="N/A"/>
    <s v="N/A"/>
    <s v="Inversión"/>
    <n v="121360536"/>
    <s v="N/A"/>
    <s v="N/A"/>
    <s v="$10.553.091"/>
    <n v="53922"/>
    <n v="69422"/>
    <s v="2018011001091_x0009_"/>
    <d v="2022-01-28T00:00:00"/>
    <d v="2022-01-31T00:00:00"/>
    <s v="N/A"/>
    <s v="N/A"/>
    <s v="N/A"/>
    <s v="N/A"/>
    <n v="0"/>
    <s v="N/A"/>
    <n v="0"/>
    <s v="N/A"/>
    <n v="0"/>
    <s v="N/A"/>
    <n v="0"/>
    <n v="121360536"/>
    <s v="NO"/>
    <s v="N/A"/>
    <s v="N/A"/>
    <s v="N/A"/>
    <s v="N/A"/>
    <d v="2022-12-31T00:00:00"/>
    <d v="2022-12-31T00:00:00"/>
    <s v="NO"/>
    <s v="Bogotá D.C "/>
    <s v="Cumplimiento "/>
    <s v="21-47-101017109"/>
    <n v="0"/>
    <s v="Seguros del Estado "/>
    <d v="2022-01-28T00:00:00"/>
    <s v="28-01-2022 - 30-06-2023"/>
    <s v="PENDIENTE"/>
    <s v="Ninguna"/>
    <x v="1"/>
    <s v="Ingreso"/>
    <s v="N/A"/>
    <s v="INGENIERÍA CATASTRAL Y GEODESTA"/>
    <s v="N/A"/>
    <s v="FEMENINO"/>
    <s v="NR"/>
    <s v="https://community.secop.gov.co/Public/Tendering/ContractNoticePhases/View?PPI=CO1.PPI.17077436&amp;isFromPublicArea=True&amp;isModal=False"/>
    <x v="1"/>
    <n v="2022"/>
  </r>
  <r>
    <s v="JEP-341"/>
    <n v="526"/>
    <s v="JEP-341-2022"/>
    <s v="JEP-CSPO-341-2022"/>
    <s v="Laura Paredes"/>
    <s v="20 de enero de 2022"/>
    <s v="Daniel Mauricio Castañeda Arredondo"/>
    <m/>
    <m/>
    <x v="1"/>
    <s v="1. Prestación de servicios"/>
    <n v="1020732641"/>
    <n v="6"/>
    <x v="1"/>
    <s v="NA"/>
    <s v="Prestar servicios profesionales para apoyar y acompañar a la UIA en la implementación de la estrategia de participación social a través del desarrollo y ejecución de procesos y productos gráficos, creativos y audiovisuales que den soporte a los procesos de participación social de los grupos y equipos."/>
    <m/>
    <s v="Harvey Danilo Suarez Morales"/>
    <s v="Secretaría Ejecutiva"/>
    <s v="Unidad de Investigación y Acusación"/>
    <s v="Unidad de Investigación y Acusación"/>
    <s v="Luz Helena Morales Garay"/>
    <x v="20"/>
    <s v="N/A"/>
    <s v="N/A"/>
    <s v="N/A"/>
    <s v="Inversión"/>
    <n v="76030431"/>
    <s v="N/A"/>
    <s v="N/A"/>
    <n v="6649892"/>
    <n v="59822"/>
    <n v="67122"/>
    <n v="2018011001091"/>
    <d v="2022-01-28T00:00:00"/>
    <d v="2022-01-31T00:00:00"/>
    <s v="N/A"/>
    <s v="N/A"/>
    <s v="N/A"/>
    <s v="N/A"/>
    <n v="0"/>
    <s v="N/A"/>
    <n v="0"/>
    <s v="N/A"/>
    <n v="0"/>
    <s v="N/A"/>
    <n v="0"/>
    <n v="76030431"/>
    <s v="NO"/>
    <s v="N/A"/>
    <s v="N/A"/>
    <s v="N/A"/>
    <s v="N/A"/>
    <d v="2022-12-31T00:00:00"/>
    <d v="2022-12-31T00:00:00"/>
    <s v="NO"/>
    <s v="Bogotá D.C"/>
    <s v="Cumplimiento "/>
    <s v="36-45-101037731"/>
    <n v="0"/>
    <s v="Seguros del Estado "/>
    <d v="2022-01-28T00:00:00"/>
    <s v="28-01-2022 - 30-06-2023"/>
    <s v="PENDIENTE"/>
    <s v="En fecha 22/02/2022 Mediante Otrosí No.1, se modifican las obligaciones contractuales."/>
    <x v="1"/>
    <s v="Ingreso"/>
    <s v="N/A"/>
    <s v="DISEÑO GRÁFICO"/>
    <s v="N/A"/>
    <s v="MASCULINO"/>
    <s v="NR"/>
    <s v="https://community.secop.gov.co/Public/Tendering/ContractNoticePhases/View?PPI=CO1.PPI.17084071&amp;isFromPublicArea=True&amp;isModal=False"/>
    <x v="1"/>
    <n v="2022"/>
  </r>
  <r>
    <s v="JEP-342"/>
    <n v="153"/>
    <s v="JEP-342-2022"/>
    <s v="JEP-CSPO-342-2022"/>
    <s v="Laura Paredes"/>
    <s v="20 de enero de 2022"/>
    <s v="Ernesto Pineda Guevara"/>
    <m/>
    <m/>
    <x v="1"/>
    <s v="1. Prestación de servicios"/>
    <n v="79389654"/>
    <n v="4"/>
    <x v="1"/>
    <s v="NA"/>
    <s v="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
    <m/>
    <s v="Harvey Danilo Suarez Morales"/>
    <s v="Secretaría Ejecutiva"/>
    <s v="Subsecretaría Ejecutiva "/>
    <s v="Subsecretaría Ejecutiva "/>
    <s v="Angela María Mora Soto"/>
    <x v="5"/>
    <s v="N/A"/>
    <s v="N/A"/>
    <s v="N/A"/>
    <s v="Inversión"/>
    <n v="121360536"/>
    <s v="N/A"/>
    <s v="N/A"/>
    <s v="$10.553.091"/>
    <n v="53222"/>
    <n v="67222"/>
    <n v="2018011001091"/>
    <d v="2022-01-27T00:00:00"/>
    <d v="2022-02-01T00:00:00"/>
    <s v="N/A"/>
    <s v="N/A"/>
    <s v="N/A"/>
    <s v="N/A"/>
    <n v="0"/>
    <s v="N/A"/>
    <n v="0"/>
    <s v="N/A"/>
    <n v="0"/>
    <s v="N/A"/>
    <n v="-184"/>
    <n v="121360536"/>
    <s v="NO"/>
    <s v="N/A"/>
    <s v="N/A"/>
    <s v="N/A"/>
    <s v="N/A"/>
    <d v="2022-12-31T00:00:00"/>
    <d v="2022-06-30T00:00:00"/>
    <s v="NO"/>
    <s v="Bogotá D.C"/>
    <s v="Cumplimiento "/>
    <s v="17-47-101003372"/>
    <n v="0"/>
    <s v="Seguros del Estado "/>
    <d v="2022-01-31T00:00:00"/>
    <s v="27-01-2022 - 15-07-2023"/>
    <s v="PENDIENTE"/>
    <s v="En fecha 30/06/2022 se suscribe terminación anticipada del contrato."/>
    <x v="0"/>
    <s v="Terminación anticipada"/>
    <m/>
    <s v="DERECHO"/>
    <s v="N/A"/>
    <s v="MASCULINO"/>
    <s v="ernesto.pineda@jep.gov.co"/>
    <s v="https://community.secop.gov.co/Public/Tendering/ContractNoticePhases/View?PPI=CO1.PPI.17079699&amp;isFromPublicArea=True&amp;isModal=False"/>
    <x v="1"/>
    <n v="2022"/>
  </r>
  <r>
    <s v="JEP-343"/>
    <n v="139"/>
    <s v="JEP-343-2022"/>
    <s v="JEP-CSPO-343-2022"/>
    <s v="Laura Paredes"/>
    <s v="20 de enero de 2022"/>
    <s v="Lenin Jhonathan Davila Pardo"/>
    <m/>
    <m/>
    <x v="1"/>
    <s v="1. Prestación de servicios"/>
    <n v="79958221"/>
    <n v="0"/>
    <x v="1"/>
    <s v="NA"/>
    <s v="Prestar servicios profesionales a la subsecretaria ejecutiva en el apoyo a la certificación de trabajos, obras y actividades (TOAR), con contenido reparador, seguimiento al régimen de condicionalidad y sanciones propias, con énfasis en el levantamiento y análisis de información cualitativa y etnográfica, para la elaboración de documentos, en el marco del procedimiento de certificación de toar, de seguimiento del régimen de condicionalidad y de apoyo a la generación de escenarios para el cumplimiento de sanciones propias. "/>
    <m/>
    <s v="Harvey Danilo Suarez Morales"/>
    <s v="Secretaría Ejecutiva"/>
    <s v="Subsecretaría Ejecutiva "/>
    <s v="Subsecretaría Ejecutiva "/>
    <s v="Angela María Mora Soto"/>
    <x v="5"/>
    <s v="N/A"/>
    <s v="N/A"/>
    <s v="N/A"/>
    <s v="Inversión"/>
    <n v="62641338"/>
    <s v="N/A"/>
    <s v="N/A"/>
    <n v="5447073"/>
    <n v="53522"/>
    <n v="71422"/>
    <n v="2018011001091"/>
    <d v="2022-01-28T00:00:00"/>
    <d v="2022-02-01T00:00:00"/>
    <s v="N/A"/>
    <s v="N/A"/>
    <s v="N/A"/>
    <s v="N/A"/>
    <n v="0"/>
    <s v="N/A"/>
    <n v="0"/>
    <s v="N/A"/>
    <n v="0"/>
    <s v="N/A"/>
    <n v="0"/>
    <n v="62641338"/>
    <s v="NO"/>
    <s v="N/A"/>
    <s v="N/A"/>
    <s v="N/A"/>
    <s v="N/A"/>
    <d v="2022-12-31T00:00:00"/>
    <d v="2022-12-31T00:00:00"/>
    <s v="NO"/>
    <s v="Bogotá D.C"/>
    <s v="Cumplimiento "/>
    <s v="3262836-5"/>
    <n v="0"/>
    <s v="Suramericana"/>
    <d v="2022-01-28T00:00:00"/>
    <s v="28-01-2022 - 01-07-2023"/>
    <s v="PENDIENTE"/>
    <s v="Ninguna"/>
    <x v="1"/>
    <s v="Ingreso"/>
    <s v="N/A"/>
    <s v="ANTROPOLOGÍA"/>
    <s v="N/A"/>
    <s v="MASCULINO"/>
    <s v="lenin.davila@jep.gov.co"/>
    <s v="https://community.secop.gov.co/Public/Tendering/ContractNoticePhases/View?PPI=CO1.PPI.17169877&amp;isFromPublicArea=True&amp;isModal=False"/>
    <x v="1"/>
    <n v="2022"/>
  </r>
  <r>
    <s v="JEP-344"/>
    <n v="527"/>
    <s v="JEP-344-2022"/>
    <s v="JEP-CSPO-344-2022"/>
    <s v="Laura Paredes"/>
    <s v="21 de enero de 2022"/>
    <s v="Lina Margarita Martinez Patiño"/>
    <m/>
    <m/>
    <x v="1"/>
    <s v="1. Prestación de servicios"/>
    <n v="39584345"/>
    <n v="3"/>
    <x v="1"/>
    <s v="NA"/>
    <s v="Prestar servicios profesionales para UIA en implementación de estrategia de participación social a través de aplicación análisis y socialización de información que resulta de aplicación de instrumentos de caracterización cualitativa y cuantitativa de los usuarios internos y externos. "/>
    <m/>
    <s v="Harvey Danilo Suarez Morales"/>
    <s v="Secretaría Ejecutiva"/>
    <s v="Unidad de Investigación y Acusación"/>
    <s v="Unidad de Investigación y Acusación"/>
    <s v="Luz Helena Morales Garay"/>
    <x v="20"/>
    <s v="N/A"/>
    <s v="N/A"/>
    <s v="N/A"/>
    <s v="Inversión"/>
    <n v="94211621"/>
    <s v="N/A"/>
    <s v="N/A"/>
    <s v="$8.240.084,00"/>
    <n v="58122"/>
    <n v="67022"/>
    <s v="2018011001091_x0009_"/>
    <d v="2022-01-28T00:00:00"/>
    <d v="2022-01-31T00:00:00"/>
    <s v="N/A"/>
    <s v="N/A"/>
    <s v="N/A"/>
    <s v="N/A"/>
    <n v="0"/>
    <s v="N/A"/>
    <n v="0"/>
    <s v="N/A"/>
    <n v="0"/>
    <s v="N/A"/>
    <n v="0"/>
    <n v="94211621"/>
    <s v="NO"/>
    <s v="N/A"/>
    <s v="N/A"/>
    <s v="N/A"/>
    <s v="N/A"/>
    <d v="2022-12-31T00:00:00"/>
    <d v="2022-12-31T00:00:00"/>
    <s v="NO"/>
    <s v="Bogotá D.C"/>
    <s v="Cumplimiento "/>
    <s v="36-45-101037750"/>
    <n v="0"/>
    <s v="Seguros del Estado "/>
    <d v="2022-01-31T00:00:00"/>
    <s v="28-01-2022 - 30-06-2023"/>
    <s v="PENDIENTE"/>
    <s v="Mediante otrosí No. 1, suscrito el 14/03/2022, se modifica la claulusla segunda (obligaciones contratista) y la forma de pago."/>
    <x v="1"/>
    <s v="Ingreso"/>
    <s v="N/A"/>
    <s v="SOCIOLOGÍA"/>
    <s v="N/A"/>
    <s v="FEMENINO"/>
    <s v="lina.martinez@jep.gov.co"/>
    <s v="https://community.secop.gov.co/Public/Tendering/ContractNoticePhases/View?PPI=CO1.PPI.17111933&amp;isFromPublicArea=True&amp;isModal=False"/>
    <x v="1"/>
    <n v="2022"/>
  </r>
  <r>
    <s v="JEP-345"/>
    <n v="511"/>
    <s v="JEP-345-2022"/>
    <s v="JEP-CSPO-345-2022"/>
    <s v="Laura Paredes"/>
    <s v="21 de enero de 2022"/>
    <s v="Margarita Maria Barreneche Ortiz"/>
    <m/>
    <m/>
    <x v="1"/>
    <s v="1. Prestación de servicios"/>
    <n v="37512294"/>
    <n v="0"/>
    <x v="1"/>
    <s v="NA"/>
    <s v="Prestar servicios profesionales para apoyar a la dirección de la UIA en la ejecución y seguimiento a la gestión y desarrollo de las diferentes estrategias entre ellas las de relacionamiento y comunicación y la de participación social a cargo de esta dirección. "/>
    <m/>
    <s v="Harvey Danilo Suarez Morales"/>
    <s v="Secretaría Ejecutiva"/>
    <s v="Unidad de Investigación y Acusación"/>
    <s v="Unidad de Investigación y Acusación"/>
    <s v="Luz Helena Morales Garay"/>
    <x v="20"/>
    <s v="N/A"/>
    <s v="N/A"/>
    <s v="N/A"/>
    <s v="Inversión"/>
    <n v="120657009"/>
    <s v="N/A"/>
    <s v="N/A"/>
    <n v="10553092"/>
    <n v="58022"/>
    <n v="71522"/>
    <n v="2018011001091"/>
    <d v="2022-01-26T00:00:00"/>
    <d v="2022-01-31T00:00:00"/>
    <s v="N/A"/>
    <s v="N/A"/>
    <s v="N/A"/>
    <s v="N/A"/>
    <n v="-11"/>
    <s v="N/A"/>
    <n v="0"/>
    <s v="N/A"/>
    <n v="0"/>
    <s v="N/A"/>
    <n v="0"/>
    <n v="120656998"/>
    <s v="NO"/>
    <s v="N/A"/>
    <s v="N/A"/>
    <s v="N/A"/>
    <s v="N/A"/>
    <d v="2022-12-31T00:00:00"/>
    <d v="2022-12-31T00:00:00"/>
    <s v="NO"/>
    <s v="Bogotá D.C"/>
    <s v="Cumplimiento "/>
    <s v="15-47-101008732"/>
    <n v="0"/>
    <s v="Seguros del Estado "/>
    <d v="2022-01-28T00:00:00"/>
    <s v="28-01-2022 - 30-06-2023"/>
    <s v="PENDIENTE"/>
    <s v="Mediante otrosí no. 1de fecha 16/03/2022, se aclaran las obligaciones, el valor y  la forma de pago"/>
    <x v="1"/>
    <s v="Adición"/>
    <s v="N/A"/>
    <s v="COMUNICACIÓN SOCIAL"/>
    <s v="N/A"/>
    <s v="FEMENINO"/>
    <s v="margarita.barreneche@jep.gov.co"/>
    <s v="https://community.secop.gov.co/Public/Tendering/ContractNoticePhases/View?PPI=CO1.PPI.17166869&amp;isFromPublicArea=True&amp;isModal=False"/>
    <x v="1"/>
    <n v="2022"/>
  </r>
  <r>
    <s v="JEP-346"/>
    <n v="524"/>
    <s v="JEP-346-2022"/>
    <s v="JEP-CSPO-346-2022"/>
    <s v="Laura Paredes"/>
    <s v="21 de enero de 2022"/>
    <s v="Nancy Liliana Cortes Garcia"/>
    <m/>
    <m/>
    <x v="1"/>
    <s v="1. Prestación de servicios"/>
    <n v="1015446504"/>
    <n v="0"/>
    <x v="1"/>
    <s v="NA"/>
    <s v="Prestar servicios profesionales para apoyar y acompañar a la UIA en la implementación de la estrategia de participación social a través de la promoción y el relacionamiento con organizaciones de la sociedad civil y el acompañamiento a los grupos territoriales en la implementación del protocolo de comunicación con las víctimas."/>
    <m/>
    <s v="Harvey Danilo Suarez Morales"/>
    <s v="Secretaría Ejecutiva"/>
    <s v="Unidad de Investigación y Acusación"/>
    <s v="Unidad de Investigación y Acusación"/>
    <s v="Luz Helena Morales Garay"/>
    <x v="20"/>
    <s v="N/A"/>
    <s v="N/A"/>
    <s v="N/A"/>
    <s v="Inversión"/>
    <n v="76030431"/>
    <s v="N/A"/>
    <s v="N/A"/>
    <s v="$6.649.892,00"/>
    <n v="58422"/>
    <n v="71722"/>
    <s v="2018011001091_x0009_"/>
    <d v="2022-01-28T00:00:00"/>
    <d v="2022-01-31T00:00:00"/>
    <s v="N/A"/>
    <s v="N/A"/>
    <s v="N/A"/>
    <s v="N/A"/>
    <n v="0"/>
    <s v="N/A"/>
    <n v="0"/>
    <s v="N/A"/>
    <n v="0"/>
    <s v="N/A"/>
    <n v="0"/>
    <n v="76030431"/>
    <s v="NO"/>
    <s v="N/A"/>
    <s v="N/A"/>
    <s v="N/A"/>
    <s v="N/A"/>
    <d v="2022-12-31T00:00:00"/>
    <d v="2022-12-31T00:00:00"/>
    <s v="NO"/>
    <s v="Bogotá D.C"/>
    <s v="Cumplimiento "/>
    <s v="36-45-101037741"/>
    <n v="0"/>
    <s v="Seguros del Estado "/>
    <d v="2022-01-28T00:00:00"/>
    <s v="28-01-2022 - 30-06-2023"/>
    <s v="PENDIENTE"/>
    <s v="En otrosí No. 1 de fecha 29/03/2022 Se aclara vigencia a 31/12/2022 y forma de pago."/>
    <x v="1"/>
    <s v="Ingreso"/>
    <s v="N/A"/>
    <s v="POLITICA Y RELACIONES INTERNACIONALES"/>
    <s v="N/A"/>
    <s v="FEMENINO"/>
    <s v="NR"/>
    <s v="https://community.secop.gov.co/Public/Tendering/ContractNoticePhases/View?PPI=CO1.PPI.17168551&amp;isFromPublicArea=True&amp;isModal=False"/>
    <x v="1"/>
    <n v="2022"/>
  </r>
  <r>
    <s v="JEP-347"/>
    <n v="528"/>
    <s v="JEP-347-2022"/>
    <s v="JEP-CSPO-347-2022"/>
    <s v="Laura Paredes"/>
    <s v="21 de enero de 2022"/>
    <s v="Sthefannie Valentina Taylor Bucheli"/>
    <m/>
    <m/>
    <x v="1"/>
    <s v="1. Prestación de servicios"/>
    <n v="36759733"/>
    <n v="1"/>
    <x v="1"/>
    <s v="NA"/>
    <s v="Prestar servicios profesionales para UIA en implementación de estrategia de participación social a través de aplicación análisis y socialización de información que resulta de aplicación de instrumentos de caracterización cualitativa y cuantitativa de los usuarios internos y externos."/>
    <m/>
    <s v="Harvey Danilo Suarez Morales"/>
    <s v="Secretaría Ejecutiva"/>
    <s v="Unidad de Investigación y Acusación"/>
    <s v="Unidad de Investigación y Acusación"/>
    <s v="Luz Helena Morales Garay"/>
    <x v="20"/>
    <s v="N/A"/>
    <s v="N/A"/>
    <s v="N/A"/>
    <s v="Inversión"/>
    <n v="94211621"/>
    <s v="N/A"/>
    <s v="N/A"/>
    <n v="8240084"/>
    <n v="57922"/>
    <n v="66922"/>
    <n v="2018011001091"/>
    <d v="2022-01-28T00:00:00"/>
    <d v="2022-01-31T00:00:00"/>
    <s v="N/A"/>
    <s v="N/A"/>
    <s v="N/A"/>
    <s v="N/A"/>
    <n v="0"/>
    <s v="N/A"/>
    <n v="0"/>
    <s v="N/A"/>
    <n v="0"/>
    <s v="N/A"/>
    <n v="0"/>
    <n v="94211621"/>
    <s v="NO"/>
    <s v="N/A"/>
    <s v="N/A"/>
    <s v="N/A"/>
    <s v="N/A"/>
    <d v="2022-12-31T00:00:00"/>
    <d v="2022-12-31T00:00:00"/>
    <s v="NO"/>
    <s v="Bogotá D.C"/>
    <s v="Cumplimiento "/>
    <s v="36-45-101037730"/>
    <n v="0"/>
    <s v="Seguros del Estado "/>
    <d v="2022-01-28T00:00:00"/>
    <s v="28-01-2022 - 30-06-2023"/>
    <s v="PENDIENTE"/>
    <s v="Mediante otrosí aclaratorio No. 1 de fecha 11/03/2022, s emodifica las condifiones de pago."/>
    <x v="1"/>
    <s v="Ingreso"/>
    <s v="N/A"/>
    <s v="PSICOLOGÍA"/>
    <s v="N/A"/>
    <s v="FEMENINO"/>
    <s v="sthefannie.taylor@jep.gov.co"/>
    <s v="https://community.secop.gov.co/Public/Tendering/ContractNoticePhases/View?PPI=CO1.PPI.17169440&amp;isFromPublicArea=True&amp;isModal=False"/>
    <x v="1"/>
    <n v="2022"/>
  </r>
  <r>
    <s v="JEP-348"/>
    <n v="421"/>
    <s v="JEP-348-2022"/>
    <s v="JEP-CSPO-348-2022"/>
    <s v="Vanessa Jiménez "/>
    <s v="24 de enero de 2022"/>
    <s v="Maria Camila Sanchez Gomez"/>
    <m/>
    <m/>
    <x v="1"/>
    <s v="1. Prestación de servicios"/>
    <n v="1020732336"/>
    <n v="4"/>
    <x v="1"/>
    <s v="NA"/>
    <s v="Prestar servicios profesionales para la representación a víctimas con enfoque diferencial en los asuntos de competencia de la jurisdicción y en articulación con las actividades de representación en territorio para el sistema autónomo de asesoría y defensa de la SE-JEP."/>
    <m/>
    <s v="Harvey Danilo Suarez Morales"/>
    <s v="Secretaría Ejecutiva"/>
    <s v="Subsecretaría Ejecutiva "/>
    <s v="Departamento SAAD - Víctimas"/>
    <s v="Claudia Liliana Erazo Maldonado"/>
    <x v="15"/>
    <s v="N/A"/>
    <s v="N/A"/>
    <s v="N/A"/>
    <s v="Inversión"/>
    <n v="102610727"/>
    <s v="N/A"/>
    <s v="N/A"/>
    <s v="$9.107.461"/>
    <n v="45022"/>
    <n v="62422"/>
    <s v="2018011001091_x0009_"/>
    <d v="2022-01-26T00:00:00"/>
    <d v="2022-01-28T00:00:00"/>
    <s v="N/A"/>
    <s v="N/A"/>
    <s v="N/A"/>
    <s v="N/A"/>
    <n v="0"/>
    <s v="N/A"/>
    <n v="0"/>
    <s v="N/A"/>
    <n v="0"/>
    <s v="N/A"/>
    <n v="0"/>
    <n v="102610727"/>
    <s v="NO"/>
    <s v="N/A"/>
    <s v="N/A"/>
    <s v="N/A"/>
    <s v="N/A"/>
    <d v="2022-12-31T00:00:00"/>
    <d v="2022-12-31T00:00:00"/>
    <s v="NO"/>
    <s v="Bogotá D.C"/>
    <s v="Cumplimiento "/>
    <s v="21-47-101016918"/>
    <n v="0"/>
    <s v="Seguros del Estado "/>
    <d v="2022-01-26T00:00:00"/>
    <s v="25-01-2022 - 03-07-2023"/>
    <s v="https://jepcolombia-my.sharepoint.com/personal/carlos_torres_jep_gov_co/_layouts/15/onedrive.aspx?q=348&amp;searchScope=folder&amp;id=%2Fpersonal%2Fcarlos%5Ftorres%5Fjep%5Fgov%5Fco%2FDocuments%2FDocumentos%2FContractual%2FContractual%20%2D%20Onedrive%2FValidaci%C3%B3n%20p%C3%B3lizas%20CPS%2F%2EVERIFICACI%C3%93N%20DE%20P%C3%93LIZAS%20CONTRATOS%202022%2FVerificaci%C3%B3n%20p%C3%B3liza%20del%20contrato%20JEP%20348%202022%2EPNG&amp;parent=%2Fpersonal%2Fcarlos%5Ftorres%5Fjep%5Fgov%5Fco%2FDocuments%2FDocumentos%2FContractual%2FContractual%20%2D%20Onedrive%2FValidaci%C3%B3n%20p%C3%B3lizas%20CPS%2F%2EVERIFICACI%C3%93N%20DE%20P%C3%93LIZAS%20CONTRATOS%202022&amp;parentview=7"/>
    <s v="Ninguna"/>
    <x v="1"/>
    <s v="Ingreso"/>
    <s v="N/A"/>
    <s v="DERECHO"/>
    <s v="N/A"/>
    <s v="FEMENINO"/>
    <s v="maria.sanchez@jep.gov.co"/>
    <s v="https://community.secop.gov.co/Public/Tendering/ContractNoticePhases/View?PPI=CO1.PPI.17069374&amp;isFromPublicArea=True&amp;isModal=False"/>
    <x v="1"/>
    <n v="2022"/>
  </r>
  <r>
    <s v="JEP-349"/>
    <n v="256"/>
    <s v="JEP-349-2022"/>
    <s v="JEP-CSPO-349-2022"/>
    <s v="Paola Casas"/>
    <s v="24 de enero de 2022"/>
    <s v="Katiana Maria Chaverra Gomez"/>
    <m/>
    <m/>
    <x v="1"/>
    <s v="1. Prestación de servicios"/>
    <n v="50927329"/>
    <n v="9"/>
    <x v="1"/>
    <s v="NA"/>
    <s v="Prestar servicios profesionales especializados para apoyar y acompañar el despliegue territorial de la Secretaría Ejecutiva en los departamentos de Cesar y La Guajira,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x v="13"/>
    <s v="N/A"/>
    <s v="N/A"/>
    <s v="N/A"/>
    <s v="Inversión"/>
    <n v="115435112"/>
    <s v="N/A"/>
    <s v="N/A"/>
    <n v="10245720"/>
    <n v="29322"/>
    <n v="60122"/>
    <n v="2018011001091"/>
    <d v="2022-01-25T00:00:00"/>
    <d v="2022-01-28T00:00:00"/>
    <s v="N/A"/>
    <s v="N/A"/>
    <s v="N/A"/>
    <s v="N/A"/>
    <n v="0"/>
    <s v="N/A"/>
    <n v="0"/>
    <s v="N/A"/>
    <n v="0"/>
    <s v="N/A"/>
    <n v="0"/>
    <n v="115435112"/>
    <s v="NO"/>
    <s v="N/A"/>
    <s v="N/A"/>
    <s v="N/A"/>
    <s v="N/A"/>
    <d v="2022-12-31T00:00:00"/>
    <d v="2022-12-31T00:00:00"/>
    <s v="NO"/>
    <s v="Departamentos de Cesar y la_x000a_Guajira"/>
    <s v="Cumplimiento "/>
    <s v="CRC- 100006897"/>
    <n v="0"/>
    <s v="Seguros Mundial"/>
    <d v="2022-01-26T00:00:00"/>
    <s v="25-01-2022 - 30-06-2023"/>
    <s v="PENDIENTE"/>
    <s v="Ninguna"/>
    <x v="1"/>
    <s v="Ingreso"/>
    <s v="N/A"/>
    <s v="DERECHO"/>
    <s v="N/A"/>
    <s v="FEMENINO"/>
    <s v="katiana.chaverra@jep.gov.co"/>
    <s v="https://community.secop.gov.co/Public/Tendering/ContractNoticePhases/View?PPI=CO1.PPI.17095857&amp;isFromPublicArea=True&amp;isModal=False"/>
    <x v="1"/>
    <n v="2022"/>
  </r>
  <r>
    <s v="JEP-350"/>
    <n v="72"/>
    <s v="JEP-350-2022"/>
    <s v="JEP-CSPO-350-2022"/>
    <s v="John Maldonado"/>
    <s v="24 de enero de 2022"/>
    <s v="UNION TEMPORAL PROGRAMA NACIONAL DE EDUCACION PARA LA PAZ EDUCAPAZ"/>
    <s v="N/A"/>
    <s v="N/A"/>
    <x v="1"/>
    <s v="7. Convenios con otras organizaciones"/>
    <n v="901147032"/>
    <n v="6"/>
    <x v="0"/>
    <m/>
    <s v="Aunar esfuerzos financieros, técnicos y pedagógicos para el diseño, implementación y evaluación de una estrategia pedagógica en el ámbito escolar con el fin de fomentar la compresión de la justicia transicional con enfoque restaurativo."/>
    <m/>
    <s v="Ana Lucia Rosales Callejas"/>
    <s v="Dirección Administrativa y Financiera"/>
    <s v="Secretaría Ejecutiva"/>
    <s v="Subdirección de Fortalecimiento Institucional"/>
    <s v="Luz Amanda Granados Urrea_x0009_"/>
    <x v="24"/>
    <s v="N/A"/>
    <s v="N/A"/>
    <s v="N/A"/>
    <s v="Inversión"/>
    <n v="385000000"/>
    <s v="N/A"/>
    <s v="N/A"/>
    <n v="0"/>
    <n v="59922"/>
    <n v="60922"/>
    <s v="2018011001175_x0009_"/>
    <d v="2022-01-26T00:00:00"/>
    <d v="2022-01-27T00:00:00"/>
    <s v="N/A"/>
    <s v="N/A"/>
    <s v="N/A"/>
    <s v="N/A"/>
    <n v="0"/>
    <s v="N/A"/>
    <n v="0"/>
    <s v="N/A"/>
    <n v="0"/>
    <s v="N/A"/>
    <n v="0"/>
    <n v="385000000"/>
    <s v="NO"/>
    <s v="N/A"/>
    <s v="N/A"/>
    <s v="N/A"/>
    <s v="N/A"/>
    <d v="2022-12-31T00:00:00"/>
    <d v="2022-12-31T00:00:00"/>
    <s v="NO"/>
    <s v="Territorio Nacional"/>
    <s v="N/A"/>
    <s v="N/A"/>
    <s v="N/A"/>
    <s v="N/A"/>
    <s v="N/A"/>
    <s v="N/A"/>
    <s v="N/A"/>
    <s v="Ninguna"/>
    <x v="1"/>
    <s v="Ingreso"/>
    <s v="N/A"/>
    <s v="PND"/>
    <s v="N/A"/>
    <s v="N/A"/>
    <s v="N/A"/>
    <s v="https://community.secop.gov.co/Public/Tendering/ContractNoticePhases/View?PPI=CO1.PPI.17086087&amp;isFromPublicArea=True&amp;isModal=False"/>
    <x v="1"/>
    <n v="2022"/>
  </r>
  <r>
    <s v="JEP-351"/>
    <n v="26"/>
    <s v="JEP-351-2022"/>
    <s v="JEP-CSPO-351-2022"/>
    <s v="John Maldonado"/>
    <s v="24 de enero de 2022"/>
    <s v="SOFPLAN SISTEMAS COLOMBIA"/>
    <s v="N/A"/>
    <s v="N/A"/>
    <x v="1"/>
    <s v="1. Prestación de servicios"/>
    <n v="901144436"/>
    <n v="4"/>
    <x v="0"/>
    <s v="Bogotá D.C. "/>
    <s v="Renovación del soporte y mantenimiento y bolsa de horas para nuevos desarrollos, ajustes y servicios bajo demanda del sistema LEGALi"/>
    <s v="Funciones de la dependencia"/>
    <s v="Luis Felipe Rivera García"/>
    <s v="Dirección de Tecnologías de la Información"/>
    <s v="Dirección de Tecnologías de la Información"/>
    <s v="Dirección de Tecnologías de la Información"/>
    <s v="Natalia Lorena Arbelaez Mendoza"/>
    <x v="0"/>
    <s v="N/A"/>
    <s v="N/A"/>
    <s v="N/A"/>
    <s v="Funcionamiento"/>
    <n v="3770757135"/>
    <s v="N/A"/>
    <s v="N/A"/>
    <s v="N/A"/>
    <n v="60822"/>
    <n v="58422"/>
    <s v="N/A"/>
    <d v="2022-01-26T00:00:00"/>
    <d v="2022-01-27T00:00:00"/>
    <s v="N/A"/>
    <s v="N/A"/>
    <s v="N/A"/>
    <s v="N/A"/>
    <n v="344599728"/>
    <d v="2022-10-26T00:00:00"/>
    <n v="0"/>
    <s v="N/A"/>
    <n v="0"/>
    <s v="N/A"/>
    <n v="50"/>
    <n v="4115356863"/>
    <s v="NO"/>
    <s v="N/A"/>
    <s v="N/A"/>
    <s v="N/A"/>
    <s v="N/A"/>
    <d v="2022-10-26T00:00:00"/>
    <d v="2022-12-15T00:00:00"/>
    <s v="NO"/>
    <s v="Bogotá D.C"/>
    <s v="Cumplimiento "/>
    <n v="2035487"/>
    <n v="0"/>
    <s v="Jmalucelli Travelers Segiros S.a"/>
    <d v="2022-01-26T00:00:00"/>
    <s v="26/01-2022 - 27-04-2023"/>
    <s v="PENDIENTE"/>
    <s v="Mediante otrosí N°1 del 26/10/2022 se realizó adición  por un valor de $344.599.728 y prorroga hasta el 15/12/2022"/>
    <x v="1"/>
    <s v="Adición y Prorróga"/>
    <s v="N/A"/>
    <s v="N/A"/>
    <s v="N/A"/>
    <s v="N/A"/>
    <s v="N/A"/>
    <s v="https://community.secop.gov.co/Public/Tendering/ContractNoticePhases/View?PPI=CO1.PPI.17085621&amp;isFromPublicArea=True&amp;isModal=False"/>
    <x v="1"/>
    <n v="2022"/>
  </r>
  <r>
    <s v="JEP-352"/>
    <n v="414"/>
    <s v="JEP-352-2022"/>
    <s v="JEP-CSPO-352-2022"/>
    <s v="Vanessa Jiménez "/>
    <s v="24 de enero de 2022"/>
    <s v="Ana Maria Leyton Lopez "/>
    <m/>
    <m/>
    <x v="1"/>
    <s v="1. Prestación de servicios"/>
    <n v="1087410373"/>
    <n v="9"/>
    <x v="1"/>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s v="Departamento SAAD - Víctimas"/>
    <s v="Claudia Liliana Erazo Maldonado"/>
    <x v="15"/>
    <s v="N/A"/>
    <s v="N/A"/>
    <s v="N/A"/>
    <s v="Inversión"/>
    <n v="81437077"/>
    <s v="N/A"/>
    <s v="N/A"/>
    <s v="$7.228.143"/>
    <n v="55222"/>
    <n v="69122"/>
    <s v="2018011001091_x0009_"/>
    <d v="2022-01-28T00:00:00"/>
    <d v="2022-02-01T00:00:00"/>
    <s v="N/A"/>
    <s v="N/A"/>
    <s v="N/A"/>
    <s v="N/A"/>
    <n v="0"/>
    <s v="N/A"/>
    <n v="0"/>
    <s v="N/A"/>
    <n v="0"/>
    <s v="N/A"/>
    <n v="0"/>
    <n v="81437077"/>
    <s v="NO"/>
    <s v="N/A"/>
    <s v="N/A"/>
    <s v="N/A"/>
    <s v="N/A"/>
    <d v="2022-12-31T00:00:00"/>
    <d v="2022-12-31T00:00:00"/>
    <s v="NO"/>
    <s v="Bogotá y en los departamentos de_x000a_Cundinamarca y Boyacá"/>
    <s v="Cumplimiento "/>
    <s v="41-45-101075666"/>
    <n v="0"/>
    <s v="Seguros del Estado "/>
    <d v="2022-01-28T00:00:00"/>
    <s v="28-01-2022 - 30-06-2023"/>
    <s v="PENDIENTE"/>
    <s v="Ninguna"/>
    <x v="1"/>
    <s v="Ingreso"/>
    <s v="N/A"/>
    <s v="DERECHO"/>
    <s v="N/A"/>
    <s v="FEMENINO"/>
    <s v="ana.leyton@jep.gov.co"/>
    <s v="https://community.secop.gov.co/Public/Tendering/ContractNoticePhases/View?PPI=CO1.PPI.17092401&amp;isFromPublicArea=True&amp;isModal=False"/>
    <x v="1"/>
    <n v="2022"/>
  </r>
  <r>
    <s v="JEP-353"/>
    <n v="429"/>
    <s v="JEP-353-2022"/>
    <s v="JEP-CSPO-353-2022"/>
    <s v="Norma Bonilla"/>
    <s v="24 de enero de 2022"/>
    <s v="Angela Maria Montaña Apraez "/>
    <m/>
    <m/>
    <x v="1"/>
    <s v="1. Prestación de servicios"/>
    <n v="1026580293"/>
    <n v="4"/>
    <x v="1"/>
    <s v="NA"/>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s v="Departamento SAAD - Víctimas"/>
    <s v="Claudia Liliana Erazo Maldonado"/>
    <x v="15"/>
    <s v="N/A"/>
    <s v="N/A"/>
    <s v="N/A"/>
    <s v="Inversión"/>
    <n v="81437077"/>
    <s v="N/A"/>
    <s v="N/A"/>
    <n v="7228143"/>
    <n v="61722"/>
    <n v="61422"/>
    <n v="2018011001091"/>
    <d v="2022-01-26T00:00:00"/>
    <d v="2022-01-31T00:00:00"/>
    <s v="N/A"/>
    <s v="N/A"/>
    <s v="N/A"/>
    <s v="N/A"/>
    <n v="0"/>
    <s v="N/A"/>
    <n v="0"/>
    <s v="N/A"/>
    <n v="0"/>
    <s v="N/A"/>
    <n v="0"/>
    <n v="81437077"/>
    <s v="NO"/>
    <s v="N/A"/>
    <s v="N/A"/>
    <s v="N/A"/>
    <s v="N/A"/>
    <d v="2022-12-31T00:00:00"/>
    <d v="2022-12-31T00:00:00"/>
    <s v="NO"/>
    <s v="Departamentos de Nariño y_x000a_Putumayo"/>
    <s v="Cumplimiento"/>
    <s v="21-47-101016932"/>
    <n v="0"/>
    <s v="Seguros del Estado"/>
    <d v="2022-01-26T00:00:00"/>
    <s v="26-01-2022 - 30-06-2023"/>
    <s v="PENDIENTE"/>
    <s v="Ninguna"/>
    <x v="1"/>
    <s v="Ingreso"/>
    <s v="N/A"/>
    <s v="DERECHO"/>
    <s v="N/A"/>
    <s v="FEMENINO"/>
    <s v="angela.montana@jep.gov.co"/>
    <s v="https://community.secop.gov.co/Public/Tendering/ContractNoticePhases/View?PPI=CO1.PPI.17115838&amp;isFromPublicArea=True&amp;isModal=False"/>
    <x v="1"/>
    <n v="2022"/>
  </r>
  <r>
    <s v="JEP-354"/>
    <n v="284"/>
    <s v="JEP-354-2022"/>
    <s v="JEP-CSPO-354-2022"/>
    <s v="Ángela Esquivel "/>
    <s v="24 de enero de 2022"/>
    <s v="Santiago Peña Aragon"/>
    <m/>
    <m/>
    <x v="1"/>
    <s v="1. Prestación de servicios"/>
    <s v="1.019.110.556_x000d_"/>
    <n v="5"/>
    <x v="1"/>
    <s v="NA"/>
    <s v="Prestar servicios para apoyar y acompañar al Departamento de Gestión Territorial en la organización y sistematización de la información producida por la dependencia, teniendo en cuenta los enfoques diferenciales."/>
    <m/>
    <s v="Harvey Danilo Suarez Morales"/>
    <s v="Secretaría Ejecutiva"/>
    <s v="Subsecretaría Ejecutiva "/>
    <s v="Departamento de Gestión Territorial"/>
    <s v="Gloria Cala Navarro"/>
    <x v="13"/>
    <s v="N/A"/>
    <s v="N/A"/>
    <s v="N/A"/>
    <s v="Inversión"/>
    <n v="40477584"/>
    <s v="N/A"/>
    <s v="N/A"/>
    <s v="$3.614.070"/>
    <n v="60322"/>
    <n v="70722"/>
    <s v="2018011001091_x0009_"/>
    <d v="2022-01-28T00:00:00"/>
    <d v="2022-01-31T00:00:00"/>
    <s v="N/A"/>
    <s v="N/A"/>
    <s v="N/A"/>
    <s v="N/A"/>
    <n v="0"/>
    <s v="N/A"/>
    <n v="0"/>
    <s v="N/A"/>
    <n v="0"/>
    <s v="N/A"/>
    <n v="0"/>
    <n v="40477584"/>
    <s v="NO"/>
    <s v="N/A"/>
    <s v="N/A"/>
    <s v="N/A"/>
    <s v="N/A"/>
    <d v="2022-12-31T00:00:00"/>
    <d v="2022-12-31T00:00:00"/>
    <s v="NO"/>
    <s v="Bogotá D.C"/>
    <s v="Cumplimiento"/>
    <s v="15-45-101138280"/>
    <n v="2"/>
    <s v="Seguros del Estado"/>
    <d v="2022-01-28T00:00:00"/>
    <s v="28-01-2022 - 02-07-2023"/>
    <s v="PENDIENTE"/>
    <s v="Ninguna"/>
    <x v="1"/>
    <s v="Ingreso"/>
    <s v="N/A"/>
    <s v="HISTORIA"/>
    <s v="N/A"/>
    <s v="MASCULINO"/>
    <s v="santiago.pena@jep.gov.co"/>
    <s v="https://community.secop.gov.co/Public/Tendering/ContractNoticePhases/View?PPI=CO1.PPI.17130015&amp;isFromPublicArea=True&amp;isModal=False"/>
    <x v="1"/>
    <n v="2022"/>
  </r>
  <r>
    <s v="JEP-355"/>
    <n v="51"/>
    <s v="JEP-355-2022"/>
    <s v="JEP-CSPO-355-2022"/>
    <s v="Ángela Esquivel "/>
    <s v="24 de enero de 2022"/>
    <s v="Diana Margarita Vivas Munar"/>
    <m/>
    <m/>
    <x v="1"/>
    <s v="1. Prestación de servicios"/>
    <n v="52224219"/>
    <n v="7"/>
    <x v="1"/>
    <s v="NA"/>
    <s v="Prestar servicios profesionales para apoyar a la Subdirección de Planeación, Fortalecimiento Institucional y Talento Humano en la planeación financiera de alternativas para optimizar el talento humano de las salas de justicia, en particular de la Sala de Reconocimiento de Verdad, Responsabilidad y Reconocimiento de hechos y conductas, con visión integral y organizacional."/>
    <m/>
    <s v="Harvey Danilo Suarez Morales"/>
    <s v="Secretaría Ejecutiva"/>
    <s v="Secretaría Ejecutiva"/>
    <s v="Subdirección de Planeación"/>
    <s v="Adela del Pilar Parra González_x0009_"/>
    <x v="3"/>
    <s v="N/A"/>
    <s v="N/A"/>
    <s v="N/A"/>
    <s v="Inversión"/>
    <n v="114239980"/>
    <s v="N/A"/>
    <s v="N/A"/>
    <n v="19040000"/>
    <n v="37222"/>
    <n v="69622"/>
    <n v="2018011001091"/>
    <d v="2022-01-28T00:00:00"/>
    <d v="2022-02-01T00:00:00"/>
    <s v="N/A"/>
    <s v="N/A"/>
    <s v="N/A"/>
    <s v="N/A"/>
    <n v="0"/>
    <s v="N/A"/>
    <n v="0"/>
    <s v="N/A"/>
    <n v="0"/>
    <s v="N/A"/>
    <n v="0"/>
    <n v="114239980"/>
    <s v="NO"/>
    <s v="N/A"/>
    <s v="N/A"/>
    <s v="N/A"/>
    <s v="N/A"/>
    <d v="2022-07-24T00:00:00"/>
    <d v="2022-07-24T00:00:00"/>
    <s v="NO"/>
    <s v="Bogotá D.C"/>
    <s v="Cumplimiento"/>
    <s v="21-47-101017224"/>
    <n v="0"/>
    <s v="Seguros del Estado"/>
    <d v="2022-01-28T00:00:00"/>
    <s v="28-01-2022 - 01-02-2023"/>
    <s v="PENDIENTE"/>
    <s v="Ninguna"/>
    <x v="0"/>
    <s v="Ingreso"/>
    <s v="N/A"/>
    <s v="DERECHO"/>
    <s v="N/A"/>
    <s v="FEMENINO"/>
    <s v="PND"/>
    <s v="https://community.secop.gov.co/Public/Tendering/ContractNoticePhases/View?PPI=CO1.PPI.17125933&amp;isFromPublicArea=True&amp;isModal=False"/>
    <x v="1"/>
    <n v="2022"/>
  </r>
  <r>
    <s v="JEP-356"/>
    <n v="133"/>
    <s v="JEP-356-2022"/>
    <s v="JEP-CSPO-356-2022"/>
    <s v="Laura Paredes"/>
    <s v="20 de enero de 2022"/>
    <s v="Judy Marcela Martinez Reyes"/>
    <m/>
    <m/>
    <x v="1"/>
    <s v="1. Prestación de servicios"/>
    <s v="1.098.647.926_x000d_"/>
    <n v="1"/>
    <x v="1"/>
    <s v="NA"/>
    <s v="Prestar servicios profesionales a la subsecretaría ejecutiva en el apoyo a la certificación de trabajos, obras y actividades (TOAR), con contenido reparador, seguimiento al régimen de condicionalidad y sanciones propias, con énfasis en los procesos y procedimientos jurídicos relacionados con la garantía de los derechos de las víctimas y del debido proceso a los comparecientes y con la implementación de políticas públicas de atención a las víctimas e implementación del acuerdo de paz."/>
    <m/>
    <s v="Harvey Danilo Suarez Morales"/>
    <s v="Secretaría Ejecutiva"/>
    <s v="Subsecretaría Ejecutiva "/>
    <s v="Subsecretaría Ejecutiva "/>
    <s v="Angela María Mora Soto"/>
    <x v="5"/>
    <s v="N/A"/>
    <s v="N/A"/>
    <s v="N/A"/>
    <s v="Inversión"/>
    <n v="121360536"/>
    <s v="N/A"/>
    <s v="N/A"/>
    <s v="$10.553.091"/>
    <n v="53822"/>
    <n v="71822"/>
    <s v="2018011001091_x0009_"/>
    <d v="2022-01-28T00:00:00"/>
    <d v="2022-01-31T00:00:00"/>
    <s v="N/A"/>
    <s v="N/A"/>
    <s v="N/A"/>
    <s v="N/A"/>
    <n v="0"/>
    <s v="N/A"/>
    <n v="0"/>
    <s v="N/A"/>
    <n v="0"/>
    <s v="N/A"/>
    <n v="0"/>
    <n v="121360536"/>
    <s v="NO"/>
    <s v="N/A"/>
    <s v="N/A"/>
    <s v="N/A"/>
    <s v="N/A"/>
    <d v="2022-12-31T00:00:00"/>
    <d v="2022-12-31T00:00:00"/>
    <s v="NO"/>
    <s v="Bogotá D.C "/>
    <s v="Cumplimiento"/>
    <s v="_x0009_14-47-101014824"/>
    <n v="0"/>
    <s v="Seguros del Estado"/>
    <d v="2022-01-28T00:00:00"/>
    <s v="28-01-2022 - 30-06-2023"/>
    <s v="PENDIENTE"/>
    <s v="Ninguna"/>
    <x v="1"/>
    <s v="Ingreso"/>
    <s v="N/A"/>
    <s v="DERECHO"/>
    <s v="N/A"/>
    <s v="FEMENINO"/>
    <s v="judy.martinez@jep.gov.co"/>
    <s v="https://community.secop.gov.co/Public/Tendering/ContractNoticePhases/View?PPI=CO1.PPI.17111683&amp;isFromPublicArea=True&amp;isModal=False"/>
    <x v="1"/>
    <n v="2022"/>
  </r>
  <r>
    <s v="JEP-357"/>
    <n v="162"/>
    <s v="JEP-357-2022"/>
    <s v="JEP-CSPO-357-2022"/>
    <s v="Clara Torres"/>
    <s v="24 de enero de 2022"/>
    <s v="Rodrigo Pinzon Marin"/>
    <m/>
    <m/>
    <x v="1"/>
    <s v="1. Prestación de servicios"/>
    <n v="79747867"/>
    <n v="2"/>
    <x v="1"/>
    <s v="NA"/>
    <s v="Prestación de servicios profesionales para acompañar a la Subsecretaría Ejecutiva en las actividades de índole económico y financiero que requiera el desarrollo del proceso de selección cuyo objeto es la prestación del servicio integral de monitoreo a través de diferentes mecanismos, para comparecientes sometidos a la Jurisdicción Especial para la Paz."/>
    <m/>
    <s v="Harvey Danilo Suarez Morales"/>
    <s v="Secretaría Ejecutiva"/>
    <s v="Subsecretaría Ejecutiva "/>
    <s v="Subsecretaría Ejecutiva "/>
    <s v="Angela María Mora Soto"/>
    <x v="5"/>
    <s v="N/A"/>
    <s v="N/A"/>
    <s v="N/A"/>
    <s v="Inversión"/>
    <n v="24720252"/>
    <s v="N/A"/>
    <s v="N/A"/>
    <n v="8240084"/>
    <n v="63122"/>
    <n v="71922"/>
    <n v="2018011001091"/>
    <d v="2022-01-26T00:00:00"/>
    <d v="2022-02-14T00:00:00"/>
    <s v="Wiliam Fabian Calderon Aguirre"/>
    <n v="93393340"/>
    <n v="3"/>
    <d v="2022-03-17T00:00:00"/>
    <n v="-14"/>
    <d v="2022-04-19T00:00:00"/>
    <n v="12085450"/>
    <d v="2022-05-13T00:00:00"/>
    <n v="1"/>
    <d v="2022-05-13T00:00:00"/>
    <n v="60"/>
    <n v="36805688"/>
    <s v="NO"/>
    <s v="N/A"/>
    <s v="N/A"/>
    <s v="N/A"/>
    <s v="N/A"/>
    <d v="2022-04-30T00:00:00"/>
    <d v="2022-06-29T00:00:00"/>
    <s v="NO"/>
    <s v="Bogotá D.C."/>
    <s v="Cumplimiento"/>
    <s v="96-47-101001440"/>
    <n v="0"/>
    <s v="Seguros del Estado"/>
    <d v="2022-01-26T00:00:00"/>
    <s v="26-01-2022 - 31-10-2022"/>
    <s v="PENDIENTE"/>
    <s v="En fecha 17/03/2022, se suscribe cesión del contrato, en fecha 18/04/2022 se suscribe prorroga hasta el 15/05/2022 y se modifica el valor y forma de pago. En fecha 10/05/2022 se prorroga el plazo hasta el 29/06/2022 y se adicionan $12.085.450"/>
    <x v="0"/>
    <s v="Cesión, adición y prórroga"/>
    <s v="N/A"/>
    <s v="ECONOMÍA"/>
    <s v="N/A"/>
    <s v="MASCULINO"/>
    <s v="PND"/>
    <s v="https://community.secop.gov.co/Public/Tendering/ContractNoticePhases/View?PPI=CO1.PPI.17131660&amp;isFromPublicArea=True&amp;isModal=False"/>
    <x v="1"/>
    <n v="2022"/>
  </r>
  <r>
    <s v="JEP-358"/>
    <n v="655"/>
    <s v="JEP-358-2022"/>
    <s v="JEP-CSPO-358-2022"/>
    <s v="Clara Torres"/>
    <s v="24 de enero de 2022"/>
    <s v="Avance Juridico Casa Editorial"/>
    <s v="N/A"/>
    <s v="N/A"/>
    <x v="1"/>
    <s v="1. Prestación de servicios"/>
    <n v="830041326"/>
    <n v="2"/>
    <x v="0"/>
    <s v="NA"/>
    <s v="Actualización del Sistema de Información Jurídica de la JEP _x000a_“Jurinfo”"/>
    <m/>
    <s v="Luis Felipe Rivera García"/>
    <s v="Dirección de Tecnologías de la Información"/>
    <s v="Dirección de Asuntos Jurídicos"/>
    <s v="Departamento de Conceptos y Representación Jurídica"/>
    <s v="Carlos Iván Castro Sabbagh"/>
    <x v="8"/>
    <s v="N/A"/>
    <s v="N/A"/>
    <s v="N/A"/>
    <s v="Inversión"/>
    <n v="75000000"/>
    <s v="N/A"/>
    <s v="N/A"/>
    <n v="30000000"/>
    <n v="55922"/>
    <n v="66022"/>
    <s v="2018011001175_x0009_"/>
    <d v="2022-01-27T00:00:00"/>
    <d v="2022-01-28T00:00:00"/>
    <s v="N/A"/>
    <s v="N/A"/>
    <s v="N/A"/>
    <s v="N/A"/>
    <n v="0"/>
    <s v="N/A"/>
    <n v="0"/>
    <s v="N/A"/>
    <n v="0"/>
    <s v="N/A"/>
    <n v="0"/>
    <n v="75000000"/>
    <s v="NO"/>
    <s v="N/A"/>
    <s v="N/A"/>
    <s v="N/A"/>
    <s v="N/A"/>
    <d v="2022-12-31T00:00:00"/>
    <d v="2022-12-31T00:00:00"/>
    <s v="NO"/>
    <s v="Bogotá D.C"/>
    <s v="Cumplimiento"/>
    <s v="11-45-101110375"/>
    <n v="0"/>
    <s v="Seguros del Estado"/>
    <d v="2022-01-27T00:00:00"/>
    <s v="26/01/2022 - 31/12/2025"/>
    <s v="PENDIENTE"/>
    <s v="Ninguna"/>
    <x v="1"/>
    <s v="Ingreso"/>
    <s v="N/A"/>
    <s v="PND"/>
    <s v="N/A"/>
    <s v="N/A"/>
    <s v="N/A"/>
    <s v="https://community.secop.gov.co/Public/Tendering/ContractNoticePhases/View?PPI=CO1.PPI.17139706&amp;isFromPublicArea=True&amp;isModal=False"/>
    <x v="1"/>
    <n v="2022"/>
  </r>
  <r>
    <s v="JEP-359"/>
    <n v="163"/>
    <s v="JEP-359-2022"/>
    <s v="JEP-CSPO-359-2022"/>
    <s v="Clara Torres"/>
    <s v="24 de enero de 2022"/>
    <s v="Maria Catalina Florez Salazar"/>
    <m/>
    <m/>
    <x v="1"/>
    <s v="1. Prestación de servicios"/>
    <n v="52706089"/>
    <n v="5"/>
    <x v="1"/>
    <s v="NA"/>
    <s v="Prestar servicios profesionales especializados para apoyar y acompañar a la subsecretaría ejecutiva de la JEP, en las definiciones de índole jurídico contractuales que corresponda adoptar, en las etapas del proceso de gestión contractual, para la implementación del monitoreo al que refieren los numerales 11 y 12 del artículo 111 de la ley 1957"/>
    <m/>
    <s v="Harvey Danilo Suarez Morales"/>
    <s v="Secretaría Ejecutiva"/>
    <s v="Subsecretaría Ejecutiva "/>
    <s v="Subsecretaría Ejecutiva "/>
    <s v="Angela María Mora Soto"/>
    <x v="5"/>
    <s v="N/A"/>
    <s v="N/A"/>
    <s v="N/A"/>
    <s v="Inversión"/>
    <n v="24720252"/>
    <s v="N/A"/>
    <s v="N/A"/>
    <n v="8240084"/>
    <n v="61422"/>
    <n v="63322"/>
    <n v="18011001091"/>
    <d v="2022-01-26T00:00:00"/>
    <d v="2022-02-14T00:00:00"/>
    <s v="Sandra Milena Gomez Tovar"/>
    <n v="52817478"/>
    <n v="3"/>
    <d v="2022-03-11T00:00:00"/>
    <n v="-14"/>
    <d v="2022-03-30T00:00:00"/>
    <n v="12085450"/>
    <d v="2022-05-13T00:00:00"/>
    <n v="1"/>
    <d v="2022-05-13T00:00:00"/>
    <n v="60"/>
    <n v="36805688"/>
    <s v="NO"/>
    <s v="N/A"/>
    <s v="N/A"/>
    <s v="N/A"/>
    <s v="N/A"/>
    <d v="2022-04-30T00:00:00"/>
    <d v="2022-06-29T00:00:00"/>
    <s v="NO"/>
    <s v="Bogotá D.C."/>
    <s v="Cumplimiento"/>
    <s v="15-45-101138266"/>
    <n v="0"/>
    <s v="Seguros del Estado"/>
    <d v="2022-01-26T00:00:00"/>
    <s v="26-01-2022 - 31-10-2022"/>
    <s v="PENDIENTE"/>
    <s v="En fecha 11/03/2022, se suscribe cesión del contrato._x000a_En fecha 30/03/2022 se suscribe otrosí No. 1 por el cual se prorroga el plazo y se modifica el valor y forma de pago. En fecha 13/05/2022 se suscribe otrosí 2 por medio del cual se prorroga el plazo al 29/06/2022 y se adicionan $12.085.450"/>
    <x v="0"/>
    <s v="Cesión, adición y prórroga"/>
    <s v="N/A"/>
    <s v="DERECHO"/>
    <s v="N/A"/>
    <s v="FEMENINO"/>
    <s v="PND"/>
    <s v="https://community.secop.gov.co/Public/Tendering/ContractNoticePhases/View?PPI=CO1.PPI.17141593&amp;isFromPublicArea=True&amp;isModal=False"/>
    <x v="1"/>
    <n v="2022"/>
  </r>
  <r>
    <s v="JEP-360"/>
    <n v="159"/>
    <s v="JEP-360-2022"/>
    <s v="JEP-CSPO-360-2022"/>
    <s v="Clara Torres"/>
    <s v="24 de enero de 2022"/>
    <s v="Jose Luis Noguera Perez"/>
    <m/>
    <m/>
    <x v="1"/>
    <s v="1. Prestación de servicios"/>
    <s v="79.653.211_x000d_"/>
    <n v="7"/>
    <x v="1"/>
    <s v="NA"/>
    <s v="Prestar servicios profesionales para apoyar a la subsecretaría ejecutiva en el seguimiento de PQRSDF, así como en la respuesta y revisión de documentos e informes requeridos por el despacho para la aprobación de la secretaría ejecutiva y en el relacionamiento con las demás dependencias para el cumplimiento de las obligaciones misionales de la JEP"/>
    <m/>
    <s v="Harvey Danilo Suarez Morales"/>
    <s v="Secretaría Ejecutiva"/>
    <s v="Subsecretaría Ejecutiva "/>
    <s v="Subsecretaría Ejecutiva "/>
    <s v="Angela María Mora Soto"/>
    <x v="5"/>
    <s v="N/A"/>
    <s v="N/A"/>
    <s v="N/A"/>
    <s v="Inversión"/>
    <n v="82400829"/>
    <s v="N/A"/>
    <s v="N/A"/>
    <s v="$7.228.143"/>
    <n v="63722"/>
    <n v="63422"/>
    <s v="2018011001091_x0009_"/>
    <d v="2022-01-26T00:00:00"/>
    <d v="2022-02-01T00:00:00"/>
    <s v="N/A"/>
    <s v="N/A"/>
    <s v="N/A"/>
    <s v="N/A"/>
    <n v="0"/>
    <s v="N/A"/>
    <n v="0"/>
    <s v="N/A"/>
    <n v="0"/>
    <s v="N/A"/>
    <n v="0"/>
    <n v="82400829"/>
    <s v="NO"/>
    <s v="N/A"/>
    <s v="N/A"/>
    <s v="N/A"/>
    <s v="N/A"/>
    <d v="2022-12-31T00:00:00"/>
    <d v="2022-12-31T00:00:00"/>
    <s v="NO"/>
    <s v="Bogotá D.C"/>
    <s v="Cumplimiento"/>
    <s v="18-47-101003793"/>
    <n v="0"/>
    <s v="Seguros del Estado"/>
    <d v="2022-01-28T00:00:00"/>
    <s v="27-01-2022 - 05-07-2023"/>
    <s v="PENDIENTE"/>
    <s v="Ninguna"/>
    <x v="1"/>
    <s v="Ingreso"/>
    <s v="N/A"/>
    <s v="DERECHO"/>
    <s v="N/A"/>
    <s v="MASCULINO"/>
    <s v="jose.noguera@jep.gov.co"/>
    <s v="https://community.secop.gov.co/Public/Tendering/ContractNoticePhases/View?PPI=CO1.PPI.17147234&amp;isFromPublicArea=True&amp;isModal=False"/>
    <x v="1"/>
    <n v="2022"/>
  </r>
  <r>
    <s v="JEP-361"/>
    <n v="340"/>
    <s v="JEP-361-2022"/>
    <s v="JEP-CSPO-361-2022"/>
    <s v="Jairo Cuellar"/>
    <s v="18 de enero de 2022"/>
    <s v="Miguel Angel Celis Peñaranda"/>
    <m/>
    <m/>
    <x v="1"/>
    <s v="1. Prestación de servicios"/>
    <n v="5449759"/>
    <n v="8"/>
    <x v="1"/>
    <s v="NA"/>
    <s v="Prestación de servicios profesionales para apoyar y acompañar al departamento SAAD Comparecientes en el trámite de las gestiones administrativas propias del desarrollo del Sistema Autónomo de Asesoría y Defensa."/>
    <m/>
    <s v="Harvey Danilo Suarez Morales"/>
    <s v="Secretaría Ejecutiva"/>
    <s v="Subsecretaría Ejecutiva "/>
    <s v="Departamento SAAD - Comparecientes"/>
    <s v="Jorge Alirio Mancera Cortés"/>
    <x v="10"/>
    <s v="N/A"/>
    <s v="N/A"/>
    <s v="N/A"/>
    <s v="Inversión"/>
    <n v="83123643"/>
    <s v="N/A"/>
    <s v="N/A"/>
    <n v="7228143"/>
    <n v="50422"/>
    <n v="64022"/>
    <n v="2018011001091"/>
    <d v="2022-01-26T00:00:00"/>
    <d v="2022-01-31T00:00:00"/>
    <s v="N/A"/>
    <s v="N/A"/>
    <s v="N/A"/>
    <s v="N/A"/>
    <n v="0"/>
    <s v="N/A"/>
    <n v="0"/>
    <s v="N/A"/>
    <n v="0"/>
    <s v="N/A"/>
    <n v="0"/>
    <n v="83123643"/>
    <s v="NO"/>
    <s v="N/A"/>
    <s v="N/A"/>
    <s v="N/A"/>
    <s v="N/A"/>
    <d v="2022-12-31T00:00:00"/>
    <d v="2022-12-31T00:00:00"/>
    <s v="NO"/>
    <s v="Bogotá D.C"/>
    <s v="Cumplimiento "/>
    <s v="15-47-101008671"/>
    <n v="0"/>
    <s v="Seguros del Estado"/>
    <d v="2022-01-26T00:00:00"/>
    <s v="26-01-2022 - 05-07-2023"/>
    <s v="PENDIENTE"/>
    <s v="Ninguna"/>
    <x v="1"/>
    <s v="Ingreso"/>
    <s v="N/A"/>
    <s v="DERECHO"/>
    <s v="N/A"/>
    <s v="MASCULINO"/>
    <s v="miguel.celis@jep.gov.co"/>
    <s v="https://community.secop.gov.co/Public/Tendering/ContractNoticePhases/View?PPI=CO1.PPI.17145148&amp;isFromPublicArea=True&amp;isModal=False"/>
    <x v="1"/>
    <n v="2022"/>
  </r>
  <r>
    <s v="JEP-362"/>
    <n v="25"/>
    <s v="JEP-362-2022"/>
    <s v="JEP-CSPO-362-2022"/>
    <s v="Vanessa Jiménez "/>
    <s v="25 de enero de 2022"/>
    <s v="HEINSOHN HUMAN GLOBAL SOLUTIONS S.A.S."/>
    <s v="N/A"/>
    <s v="N/A"/>
    <x v="1"/>
    <s v="1. Prestación de servicios"/>
    <n v="900173404"/>
    <n v="9"/>
    <x v="0"/>
    <m/>
    <s v="Prestar el servicio técnico y funcional para el soporte extendido de los módulos del sistema de información y gestión del empleo público (SIGEP) instalados en la Jurisdicción Especial para la Paz."/>
    <m/>
    <s v="Luis Felipe Rivera García"/>
    <s v="Dirección de Tecnologías de la Información"/>
    <s v="Dirección de Tecnologías de la Información"/>
    <s v="Dirección de Tecnologías de la Información"/>
    <s v="Francy Elena Palomino Millán"/>
    <x v="0"/>
    <s v="N/A"/>
    <s v="N/A"/>
    <s v="N/A"/>
    <s v="Inversión"/>
    <n v="200524800"/>
    <s v="N/A"/>
    <s v="N/A"/>
    <s v="$16.710.400"/>
    <n v="65522"/>
    <n v="62822"/>
    <s v="2018011001175_x0009_"/>
    <d v="2022-01-26T00:00:00"/>
    <d v="2022-01-29T00:00:00"/>
    <s v="N/A"/>
    <s v="N/A"/>
    <s v="N/A"/>
    <s v="N/A"/>
    <n v="0"/>
    <s v="N/A"/>
    <n v="0"/>
    <s v="N/A"/>
    <n v="0"/>
    <s v="N/A"/>
    <n v="0"/>
    <n v="200524800"/>
    <s v="NO"/>
    <s v="N/A"/>
    <s v="N/A"/>
    <s v="N/A"/>
    <s v="N/A"/>
    <d v="2022-12-31T00:00:00"/>
    <d v="2022-12-31T00:00:00"/>
    <s v="NO"/>
    <s v="Sede de la JEP en Bogotá D.C"/>
    <s v="Cumplimiento "/>
    <s v="33-45-101105921"/>
    <n v="0"/>
    <s v="Seguros del Estado "/>
    <d v="2022-01-27T00:00:00"/>
    <s v="26/01/2022 - 31/12/2025"/>
    <s v="PENDIENTE"/>
    <s v="Ninguna"/>
    <x v="1"/>
    <s v="Ingreso"/>
    <s v="N/A"/>
    <s v="PND"/>
    <s v="N/A"/>
    <s v="N/A"/>
    <s v="N/A"/>
    <s v="https://community.secop.gov.co/Public/Tendering/ContractNoticePhases/View?PPI=CO1.PPI.17137179&amp;isFromPublicArea=True&amp;isModal=False"/>
    <x v="1"/>
    <n v="2022"/>
  </r>
  <r>
    <s v="JEP-363"/>
    <n v="465"/>
    <s v="JEP-363-2022"/>
    <s v="JEP-CSPO-363-2022"/>
    <s v="Jairo Cuellar"/>
    <s v="20 de enero de 2022"/>
    <s v="Sergio Daniel Quevedo Useche"/>
    <m/>
    <m/>
    <x v="1"/>
    <s v="1. Prestación de servicios"/>
    <n v="1033703684"/>
    <n v="6"/>
    <x v="1"/>
    <s v="NA"/>
    <s v="Prestación de servicios profesionales , para apoyar y acompañar al grupo de protección a víctimas, testigos y demás intervinientes de la UIA, en el análisis y definición de los niveles de riesgo individual y colectivo de las solicitudes de las medidas de protección. "/>
    <m/>
    <s v="Harvey Danilo Suarez Morales"/>
    <s v="Secretaría Ejecutiva"/>
    <s v="Unidad de Investigación y Acusación"/>
    <s v="Unidad de Investigación y Acusación"/>
    <s v="Oscar Alfonso Tellez Valenzuela "/>
    <x v="20"/>
    <s v="N/A"/>
    <s v="N/A"/>
    <s v="N/A"/>
    <s v="Inversión"/>
    <n v="82400829"/>
    <s v="N/A"/>
    <s v="N/A"/>
    <n v="7228143"/>
    <n v="59222"/>
    <n v="72922"/>
    <n v="2018011001068"/>
    <d v="2022-01-28T00:00:00"/>
    <d v="2022-01-31T00:00:00"/>
    <s v="N/A"/>
    <s v="N/A"/>
    <s v="N/A"/>
    <s v="N/A"/>
    <n v="0"/>
    <s v="N/A"/>
    <n v="0"/>
    <s v="N/A"/>
    <n v="0"/>
    <s v="N/A"/>
    <n v="0"/>
    <n v="82400829"/>
    <s v="NO"/>
    <s v="N/A"/>
    <s v="N/A"/>
    <s v="N/A"/>
    <s v="N/A"/>
    <d v="2022-12-31T00:00:00"/>
    <d v="2022-12-31T00:00:00"/>
    <s v="NO"/>
    <s v="Bogotá D.C"/>
    <s v="Cumplimiento "/>
    <s v="15-47-101008727"/>
    <n v="0"/>
    <s v="Seguros del Estado"/>
    <d v="2022-01-28T00:00:00"/>
    <s v="28-01-2022 - 30-06-2023"/>
    <s v="PENDIENTE"/>
    <s v="Ninguna"/>
    <x v="1"/>
    <s v="Ingreso"/>
    <s v="N/A"/>
    <s v="DERECHO"/>
    <s v="N/A"/>
    <s v="MASCULINO"/>
    <s v="sergio.quevedo@jep.gov.co"/>
    <s v="https://community.secop.gov.co/Public/Tendering/ContractNoticePhases/View?PPI=CO1.PPI.17180851&amp;isFromPublicArea=True&amp;isModal=False"/>
    <x v="1"/>
    <n v="2022"/>
  </r>
  <r>
    <s v="JEP-364"/>
    <n v="515"/>
    <s v="JEP-364-2022"/>
    <s v="JEP-CSPO-364-2022"/>
    <s v="Jairo Cuellar"/>
    <s v="20 de enero de 2022"/>
    <s v="Gloria Cecilia Quiceno Acevedo"/>
    <m/>
    <m/>
    <x v="1"/>
    <s v="1. Prestación de servicios"/>
    <s v="43.034.318_x000d_"/>
    <n v="1"/>
    <x v="1"/>
    <s v="NA"/>
    <s v="Prestación de servicios profesionales para apoyar y acompañar al grupo de atención y orientación a víctimas de la Unidad de Investigación y Acusación en el relacionamiento con las víctimas integrantes de las mesas nacionales y regionales y organizaciones afines, a fin de facilitar la capacidad investigativa de la UIA.  "/>
    <m/>
    <s v="Harvey Danilo Suarez Morales"/>
    <s v="Secretaría Ejecutiva"/>
    <s v="Unidad de Investigación y Acusación"/>
    <s v="Unidad de Investigación y Acusación"/>
    <s v="Luz Helena Morales Garay"/>
    <x v="20"/>
    <s v="N/A"/>
    <s v="N/A"/>
    <s v="N/A"/>
    <s v="Inversión"/>
    <n v="126637092"/>
    <s v="N/A"/>
    <s v="N/A"/>
    <n v="10553091"/>
    <n v="57222"/>
    <n v="73522"/>
    <s v="2018011001091_x0009_"/>
    <d v="2022-01-28T00:00:00"/>
    <d v="2022-01-31T00:00:00"/>
    <s v="N/A"/>
    <s v="N/A"/>
    <s v="N/A"/>
    <s v="N/A"/>
    <n v="0"/>
    <s v="N/A"/>
    <n v="0"/>
    <s v="N/A"/>
    <n v="0"/>
    <s v="N/A"/>
    <n v="0"/>
    <n v="126637092"/>
    <s v="NO"/>
    <s v="N/A"/>
    <s v="N/A"/>
    <s v="N/A"/>
    <s v="N/A"/>
    <d v="2022-12-31T00:00:00"/>
    <d v="2022-12-31T00:00:00"/>
    <s v="NO"/>
    <s v="Bogotá D.C"/>
    <s v="Cumplimiento "/>
    <s v="36-45-101037742"/>
    <n v="0"/>
    <s v="Seguros del Estado"/>
    <d v="2022-01-28T00:00:00"/>
    <s v="28-01-2022 - 30-06-2023"/>
    <s v="PENDIENTE"/>
    <s v="Ninguna"/>
    <x v="1"/>
    <s v="Ingreso"/>
    <s v="N/A"/>
    <s v="CIENCIAS POLÍTICAS"/>
    <s v="N/A"/>
    <s v="FEMENINO"/>
    <s v="gloria.quiceno@jep.gov.co"/>
    <s v="https://community.secop.gov.co/Public/Tendering/ContractNoticePhases/View?PPI=CO1.PPI.17174215&amp;isFromPublicArea=True&amp;isModal=False"/>
    <x v="1"/>
    <n v="2022"/>
  </r>
  <r>
    <s v="JEP-365"/>
    <n v="507"/>
    <s v="JEP-365-2022"/>
    <s v="JEP-CSPO-365-2022"/>
    <s v="Jairo Cuellar"/>
    <s v="24 de enero de 2022"/>
    <s v="Raul Fernando Diaz Ochoa "/>
    <m/>
    <m/>
    <x v="1"/>
    <s v="1. Prestación de servicios"/>
    <n v="13069150"/>
    <n v="1"/>
    <x v="1"/>
    <s v="NA"/>
    <s v="Prestar servicios profesionales para apoyar y acompañar la gestión del grupo de relacionamiento y comunicaciones en la formación y desarrollo de competencias comunicativas de los servidores de la UIA para un adecuado relacionamiento con las víctimas, organizaciones y grupos de interés, atendiendo el enfoque de genero y diferencial, con relacion a la capacidad investigativa a cargo de la UIA.  "/>
    <m/>
    <s v="Harvey Danilo Suarez Morales"/>
    <s v="Secretaría Ejecutiva"/>
    <s v="Unidad de Investigación y Acusación"/>
    <s v="Unidad de Investigación y Acusación"/>
    <s v="Luz Helena Morales Garay"/>
    <x v="20"/>
    <s v="N/A"/>
    <s v="N/A"/>
    <s v="N/A"/>
    <s v="Inversión"/>
    <n v="81437077"/>
    <s v="N/A"/>
    <s v="N/A"/>
    <n v="7228143"/>
    <n v="57722"/>
    <n v="73022"/>
    <n v="2018011001091"/>
    <d v="2022-01-28T00:00:00"/>
    <d v="2022-02-01T00:00:00"/>
    <s v="N/A"/>
    <s v="N/A"/>
    <s v="N/A"/>
    <s v="N/A"/>
    <n v="0"/>
    <s v="N/A"/>
    <n v="0"/>
    <s v="N/A"/>
    <n v="0"/>
    <s v="N/A"/>
    <n v="0"/>
    <n v="81437077"/>
    <s v="NO"/>
    <s v="N/A"/>
    <s v="N/A"/>
    <s v="N/A"/>
    <s v="N/A"/>
    <d v="2022-12-31T00:00:00"/>
    <d v="2022-12-31T00:00:00"/>
    <s v="NO"/>
    <s v="Bogotá D.C"/>
    <s v="Cumplimiento "/>
    <s v="36-45-101037729"/>
    <n v="0"/>
    <s v="Seguros del Estado"/>
    <d v="2022-01-28T00:00:00"/>
    <s v="28-01-2022 - 30-06-2023"/>
    <s v="PENDIENTE"/>
    <s v="Ninguna"/>
    <x v="1"/>
    <s v="Ingreso"/>
    <s v="N/A"/>
    <s v="INGENIERÍA ELECTRONICA"/>
    <s v="N/A"/>
    <s v="MASCULINO"/>
    <s v="raul.diaz@jep.gov.co"/>
    <s v="https://community.secop.gov.co/Public/Tendering/ContractNoticePhases/View?PPI=CO1.PPI.17213848&amp;isFromPublicArea=True&amp;isModal=False"/>
    <x v="1"/>
    <n v="2022"/>
  </r>
  <r>
    <s v="JEP-366"/>
    <n v="521"/>
    <s v="JEP-366-2022"/>
    <s v="JEP-CSPO-366-2022"/>
    <s v="Jairo Cuellar"/>
    <s v="24 de enero de 2022"/>
    <s v="Lizeth Paola Hernandez Peñuela"/>
    <m/>
    <m/>
    <x v="1"/>
    <s v="1. Prestación de servicios"/>
    <n v="1026565487"/>
    <n v="3"/>
    <x v="1"/>
    <s v="NA"/>
    <s v="Prestar servicios profesionales como comunicadora social para apoyar y acompañar la gestión del grupo de relacionamiento y comunicaciones de la UIA en las actividades institucionales relacionadas con la comunicación interna y externa con relacion a la capacidad investigativa a cargo de la Unidad.  "/>
    <m/>
    <s v="Harvey Danilo Suarez Morales"/>
    <s v="Secretaría Ejecutiva"/>
    <s v="Unidad de Investigación y Acusación"/>
    <s v="Unidad de Investigación y Acusación"/>
    <s v="Luz Helena Morales Garay"/>
    <x v="20"/>
    <s v="N/A"/>
    <s v="N/A"/>
    <s v="N/A"/>
    <s v="Inversión"/>
    <n v="47233505"/>
    <s v="N/A"/>
    <s v="N/A"/>
    <s v="$4.192.323"/>
    <n v="57622"/>
    <n v="73222"/>
    <n v="2018011001091"/>
    <d v="2022-01-28T00:00:00"/>
    <d v="2022-01-31T00:00:00"/>
    <s v="N/A"/>
    <s v="N/A"/>
    <s v="N/A"/>
    <s v="N/A"/>
    <n v="0"/>
    <s v="N/A"/>
    <n v="0"/>
    <s v="N/A"/>
    <n v="0"/>
    <s v="N/A"/>
    <n v="0"/>
    <n v="47233505"/>
    <s v="NO"/>
    <s v="N/A"/>
    <s v="N/A"/>
    <s v="N/A"/>
    <s v="N/A"/>
    <d v="2022-12-31T00:00:00"/>
    <d v="2022-12-31T00:00:00"/>
    <s v="NO"/>
    <s v="Bogotá D.C"/>
    <s v="Cumplimiento "/>
    <s v="15-47-101008734"/>
    <n v="0"/>
    <s v="Seguros del Estado"/>
    <d v="2022-01-28T00:00:00"/>
    <s v="28-01-2022 - 30-06-2023"/>
    <s v="PENDIENTE"/>
    <s v="Ninguna"/>
    <x v="1"/>
    <s v="Ingreso"/>
    <s v="N/A"/>
    <s v="COMUNICACIÓN SOCIAL"/>
    <s v="N/A"/>
    <s v="FEMENINO"/>
    <s v="lizeth.hernandez@jep.gov.co"/>
    <s v="https://community.secop.gov.co/Public/Tendering/ContractNoticePhases/View?PPI=CO1.PPI.17219975&amp;isFromPublicArea=True&amp;isModal=False"/>
    <x v="1"/>
    <n v="2022"/>
  </r>
  <r>
    <s v="JEP-367"/>
    <n v="516"/>
    <s v="JEP-367-2022"/>
    <s v="JEP-CSPO-367-2022"/>
    <s v="Jairo Cuellar"/>
    <s v="24 de enero de 2022"/>
    <s v="Ivette Consuelo Hernandez Avendaño "/>
    <m/>
    <m/>
    <x v="1"/>
    <s v="1. Prestación de servicios"/>
    <n v="39684866"/>
    <n v="8"/>
    <x v="1"/>
    <s v="NA"/>
    <s v="Prestar servicios profesionales para apoyar y acompañar la gestión del grupo de relacionamiento y comunicaciones,  en la divulgación del protocolo de comunicaciones con las víctimas teniendo en cuenta el enfoque diferencial y territorial, asi como a los servidores de la UIA, con relacion a la capacidad investigativa a cargo de la Unidad.  "/>
    <m/>
    <s v="Harvey Danilo Suarez Morales"/>
    <s v="Secretaría Ejecutiva"/>
    <s v="Unidad de Investigación y Acusación"/>
    <s v="Unidad de Investigación y Acusación"/>
    <s v="Luz Helena Morales Garay"/>
    <x v="20"/>
    <s v="N/A"/>
    <s v="N/A"/>
    <s v="N/A"/>
    <s v="Inversión"/>
    <n v="118898153"/>
    <s v="N/A"/>
    <s v="N/A"/>
    <n v="10553091"/>
    <n v="57422"/>
    <n v="73122"/>
    <n v="2018011001091"/>
    <d v="2022-01-28T00:00:00"/>
    <d v="2022-01-31T00:00:00"/>
    <s v="N/A"/>
    <s v="N/A"/>
    <s v="N/A"/>
    <s v="N/A"/>
    <n v="0"/>
    <s v="N/A"/>
    <n v="0"/>
    <s v="N/A"/>
    <n v="0"/>
    <s v="N/A"/>
    <n v="0"/>
    <n v="118898153"/>
    <s v="NO"/>
    <s v="N/A"/>
    <s v="N/A"/>
    <s v="N/A"/>
    <s v="N/A"/>
    <d v="2022-12-31T00:00:00"/>
    <d v="2022-12-31T00:00:00"/>
    <s v="NO"/>
    <s v="Bogotá D.C"/>
    <s v="Cumplimiento "/>
    <s v="36-45-101037728"/>
    <n v="0"/>
    <s v="Seguros del Estado"/>
    <d v="2022-01-28T00:00:00"/>
    <s v="28-01-2022 - 30-06-2023"/>
    <s v="PENDIENTE"/>
    <s v="Ninguna"/>
    <x v="1"/>
    <s v="Ingreso"/>
    <s v="N/A"/>
    <s v="FONOAUDILOGIA"/>
    <s v="N/A"/>
    <s v="FEMENINO"/>
    <s v="ivette.hernandez@jep.gov.co"/>
    <s v="https://community.secop.gov.co/Public/Tendering/ContractNoticePhases/View?PPI=CO1.PPI.17249678&amp;isFromPublicArea=True&amp;isModal=False"/>
    <x v="1"/>
    <n v="2022"/>
  </r>
  <r>
    <s v="JEP-368"/>
    <n v="700"/>
    <s v="JEP-368-2022"/>
    <s v="JEP-CSPO-368-2022"/>
    <s v="Carlos Torres"/>
    <s v="N/R"/>
    <s v="Andrea Patricia Del Pilar Quevedo Rodriguez"/>
    <m/>
    <m/>
    <x v="1"/>
    <s v="1. Prestación de servicios"/>
    <n v="40333927"/>
    <n v="7"/>
    <x v="1"/>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x v="17"/>
    <s v="N/A"/>
    <s v="Magistratura_x000a_SEJUD - Salas y Secciones"/>
    <s v="N/A"/>
    <s v="Inversión"/>
    <n v="40598053"/>
    <s v="N/A"/>
    <s v="N/A"/>
    <s v="$3.614.070"/>
    <n v="66422"/>
    <s v="_x0009_66622"/>
    <s v="2018011001091_x0009_"/>
    <d v="2022-01-27T00:00:00"/>
    <d v="2022-01-31T00:00:00"/>
    <s v="N/A"/>
    <s v="N/A"/>
    <s v="N/A"/>
    <s v="N/A"/>
    <n v="0"/>
    <s v="N/A"/>
    <n v="0"/>
    <s v="N/A"/>
    <n v="0"/>
    <s v="N/A"/>
    <n v="0"/>
    <n v="40598053"/>
    <s v="NO"/>
    <s v="N/A"/>
    <s v="N/A"/>
    <s v="N/A"/>
    <s v="N/A"/>
    <d v="2022-12-31T00:00:00"/>
    <d v="2022-12-31T00:00:00"/>
    <s v="NO"/>
    <s v="Bogotá D.C"/>
    <s v="Cumplimiento "/>
    <s v="3262748-5"/>
    <n v="0"/>
    <s v="Suramericana"/>
    <d v="2022-01-27T00:00:00"/>
    <s v="27-01-2022 - 30-06-2023"/>
    <s v="PENDIENTE"/>
    <s v="Ninguna"/>
    <x v="1"/>
    <s v="Ingreso"/>
    <s v="N/A"/>
    <s v="DERECHO"/>
    <s v="N/A"/>
    <s v="FEMENINO"/>
    <s v="NR"/>
    <s v="https://community.secop.gov.co/Public/Tendering/ContractNoticePhases/View?PPI=CO1.PPI.17187429&amp;isFromPublicArea=True&amp;isModal=False"/>
    <x v="1"/>
    <n v="2022"/>
  </r>
  <r>
    <s v="JEP-369"/>
    <n v="691"/>
    <s v="JEP-369-2022"/>
    <s v="JEP-CSPO-369-2022"/>
    <s v="Carlos Torres"/>
    <s v="N/R"/>
    <s v="Angelica Maria Cuartas Marin"/>
    <m/>
    <m/>
    <x v="1"/>
    <s v="1. Prestación de servicios"/>
    <n v="1016005808"/>
    <n v="6"/>
    <x v="1"/>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x v="17"/>
    <s v="N/A"/>
    <s v="Magistratura_x000a_SEJUD - Salas y Secciones"/>
    <s v="N/A"/>
    <s v="Inversión"/>
    <n v="40598053"/>
    <s v="N/A"/>
    <s v="N/A"/>
    <n v="3614070"/>
    <n v="66522"/>
    <n v="66222"/>
    <n v="2018011001091"/>
    <d v="2022-01-26T00:00:00"/>
    <d v="2022-01-31T00:00:00"/>
    <s v="David Steved Villegas Bernal"/>
    <n v="1023928280"/>
    <n v="4"/>
    <d v="2022-05-02T00:00:00"/>
    <n v="0"/>
    <s v="N/A"/>
    <n v="0"/>
    <s v="N/A"/>
    <n v="0"/>
    <s v="N/A"/>
    <n v="0"/>
    <n v="40598053"/>
    <s v="NO"/>
    <s v="N/A"/>
    <s v="N/A"/>
    <s v="N/A"/>
    <s v="N/A"/>
    <d v="2022-12-31T00:00:00"/>
    <d v="2022-12-31T00:00:00"/>
    <s v="NO"/>
    <s v="Bogotá D.C"/>
    <s v="Cumplimiento "/>
    <s v="11-45-101110404"/>
    <n v="0"/>
    <s v="Seguros del Estado"/>
    <d v="2022-01-28T00:00:00"/>
    <s v="26-1-2022 - 30-06-2023"/>
    <s v="PENDIENTE"/>
    <s v="En fecha 2/05/2022 se suscribe Cesión del contrato."/>
    <x v="1"/>
    <s v="Cesión"/>
    <s v="N/A"/>
    <s v="DERECHO"/>
    <s v="N/A"/>
    <s v="FEMENINO"/>
    <s v="angelica.cuartas@jep.gov.co"/>
    <s v="https://community.secop.gov.co/Public/Tendering/ContractNoticePhases/View?PPI=CO1.PPI.17189559&amp;isFromPublicArea=True&amp;isModal=False"/>
    <x v="1"/>
    <n v="2022"/>
  </r>
  <r>
    <s v="JEP-370"/>
    <n v="687"/>
    <s v="JEP-370-2022"/>
    <s v="JEP-CSPO-370-2022"/>
    <s v="Carlos Torres"/>
    <s v="N/R"/>
    <s v="Derly Tatiana Pulzara Velasco"/>
    <m/>
    <m/>
    <x v="1"/>
    <s v="1. Prestación de servicios"/>
    <n v="1053843686"/>
    <n v="3"/>
    <x v="1"/>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x v="17"/>
    <s v="N/A"/>
    <s v="Magistratura_x000a_SEJUD - Salas y Secciones"/>
    <s v="N/A"/>
    <s v="Inversión"/>
    <n v="40598053"/>
    <s v="N/A"/>
    <s v="N/A"/>
    <s v="$3.614.070"/>
    <n v="66622"/>
    <n v="66322"/>
    <n v="2018011001091"/>
    <d v="2022-01-27T00:00:00"/>
    <d v="2022-01-31T00:00:00"/>
    <s v="N/A"/>
    <s v="N/A"/>
    <s v="N/A"/>
    <s v="N/A"/>
    <n v="0"/>
    <s v="N/A"/>
    <n v="0"/>
    <s v="N/A"/>
    <n v="0"/>
    <s v="N/A"/>
    <n v="0"/>
    <n v="40598053"/>
    <s v="NO"/>
    <s v="N/A"/>
    <s v="N/A"/>
    <s v="N/A"/>
    <s v="N/A"/>
    <d v="2022-12-31T00:00:00"/>
    <d v="2022-12-31T00:00:00"/>
    <s v="NO"/>
    <s v="Bogotá D.C"/>
    <s v="Cumplimiento "/>
    <s v="66-47-101000238"/>
    <n v="0"/>
    <s v="Seguros del Estado"/>
    <d v="2022-01-27T00:00:00"/>
    <s v="27-01-2022 - 30-06-2023"/>
    <s v="PENDIENTE"/>
    <s v="Ninguna"/>
    <x v="1"/>
    <s v="Ingreso"/>
    <s v="N/A"/>
    <s v="DERECHO"/>
    <s v="N/A"/>
    <s v="FEMENINO"/>
    <s v="derly.pulzarav@jep.gov.co"/>
    <s v="https://community.secop.gov.co/Public/Tendering/ContractNoticePhases/View?PPI=CO1.PPI.17191553&amp;isFromPublicArea=True&amp;isModal=False"/>
    <x v="1"/>
    <n v="2022"/>
  </r>
  <r>
    <s v="JEP-371"/>
    <n v="701"/>
    <s v="JEP-371-2022"/>
    <s v="JEP-CSPO-371-2022"/>
    <s v="Carlos Torres"/>
    <s v="N/R"/>
    <s v="Maria Fernanda Suarez Endo"/>
    <m/>
    <m/>
    <x v="1"/>
    <s v="1. Prestación de servicios"/>
    <n v="1077873625"/>
    <n v="1"/>
    <x v="1"/>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x v="17"/>
    <s v="N/A"/>
    <s v="Magistratura_x000a_SEJUD - Salas y Secciones"/>
    <s v="N/A"/>
    <s v="Inversión"/>
    <n v="40598053"/>
    <s v="N/A"/>
    <s v="N/A"/>
    <n v="3614070"/>
    <n v="67122"/>
    <n v="66722"/>
    <s v="2018011001091_x0009_"/>
    <d v="2022-01-27T00:00:00"/>
    <d v="2022-01-31T00:00:00"/>
    <s v="N/A"/>
    <s v="N/A"/>
    <s v="N/A"/>
    <s v="N/A"/>
    <n v="0"/>
    <s v="N/A"/>
    <n v="0"/>
    <s v="N/A"/>
    <n v="0"/>
    <s v="N/A"/>
    <n v="0"/>
    <n v="40598053"/>
    <s v="NO"/>
    <s v="N/A"/>
    <s v="N/A"/>
    <s v="N/A"/>
    <s v="N/A"/>
    <d v="2022-12-31T00:00:00"/>
    <d v="2022-12-31T00:00:00"/>
    <s v="NO"/>
    <s v="Bogotá D.C"/>
    <s v="Cumplimiento "/>
    <s v="21-47-101017158"/>
    <n v="0"/>
    <s v="Seguros del Estado "/>
    <d v="2022-01-28T00:00:00"/>
    <s v="27-01-2022 - 03-07-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1%2D2022%2Epdf&amp;parent=%2Fpersonal%2Fcarlos%5Ftorres%5Fjep%5Fgov%5Fco%2FDocuments%2FDocumentos%2FContractual%2FContractual%20%2D%20Onedrive%2FValidaci%C3%B3n%20p%C3%B3lizas%20CPS%2F%2EVERIFICACI%C3%93N%20DE%20P%C3%93LIZAS%20CONTRATOS%202022"/>
    <s v="Ninguna"/>
    <x v="1"/>
    <s v="Ingreso"/>
    <s v="N/A"/>
    <s v="DERECHO"/>
    <s v="N/A"/>
    <s v="FEMENINO"/>
    <s v="maria.suarez@jep.gov.co"/>
    <s v="https://community.secop.gov.co/Public/Tendering/ContractNoticePhases/View?PPI=CO1.PPI.17199915&amp;isFromPublicArea=True&amp;isModal=False"/>
    <x v="1"/>
    <n v="2022"/>
  </r>
  <r>
    <s v="JEP-372"/>
    <n v="688"/>
    <s v="JEP-372-2022"/>
    <s v="JEP-CSPO-372-2022"/>
    <s v="Carlos Torres"/>
    <s v="N/R"/>
    <s v="Diana Maria Velasco Bolaños"/>
    <m/>
    <m/>
    <x v="1"/>
    <s v="1. Prestación de servicios"/>
    <n v="1085313574"/>
    <n v="1"/>
    <x v="1"/>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x v="17"/>
    <s v="N/A"/>
    <s v="Magistratura_x000a_SEJUD - Salas y Secciones"/>
    <s v="N/A"/>
    <s v="Inversión"/>
    <n v="40598053"/>
    <s v="N/A"/>
    <s v="N/A"/>
    <s v="$3.614.070"/>
    <n v="66722"/>
    <n v="68522"/>
    <s v="2018011001091_x0009_"/>
    <d v="2022-01-27T00:00:00"/>
    <d v="2022-01-31T00:00:00"/>
    <s v="N/A"/>
    <s v="N/A"/>
    <s v="N/A"/>
    <s v="N/A"/>
    <n v="0"/>
    <s v="N/A"/>
    <n v="0"/>
    <s v="N/A"/>
    <n v="0"/>
    <s v="N/A"/>
    <n v="0"/>
    <n v="40598053"/>
    <s v="NO"/>
    <s v="N/A"/>
    <s v="N/A"/>
    <s v="N/A"/>
    <s v="N/A"/>
    <d v="2022-12-31T00:00:00"/>
    <d v="2022-12-31T00:00:00"/>
    <s v="NO"/>
    <s v="Bogotá D.C"/>
    <s v="Cumplimiento "/>
    <s v="11-45-101110408"/>
    <n v="0"/>
    <s v="Seguros del Estado "/>
    <d v="2022-01-28T00:00:00"/>
    <s v="27-01-2022 - 30-06-2023"/>
    <s v="PENDIENTE"/>
    <s v="Ninguna"/>
    <x v="1"/>
    <s v="Ingreso"/>
    <s v="N/A"/>
    <s v="DERECHO"/>
    <s v="N/A"/>
    <s v="FEMENINO"/>
    <s v="diana.velasco@jep.gov.co"/>
    <s v="https://community.secop.gov.co/Public/Tendering/ContractNoticePhases/View?PPI=CO1.PPI.17209348&amp;isFromPublicArea=True&amp;isModal=False"/>
    <x v="1"/>
    <n v="2022"/>
  </r>
  <r>
    <s v="JEP-373"/>
    <n v="689"/>
    <s v="JEP-373-2022"/>
    <s v="JEP-CSPO-373-2022"/>
    <s v="Carlos Torres"/>
    <s v="N/R"/>
    <s v="Jhoanny Rico Joya"/>
    <m/>
    <m/>
    <x v="1"/>
    <s v="1. Prestación de servicios"/>
    <n v="79956052"/>
    <n v="3"/>
    <x v="1"/>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x v="17"/>
    <s v="N/A"/>
    <s v="Magistratura_x000a_SEJUD - Salas y Secciones"/>
    <s v="N/A"/>
    <s v="Inversión"/>
    <n v="40598053"/>
    <s v="N/A"/>
    <s v="N/A"/>
    <n v="3614070"/>
    <n v="66822"/>
    <s v="_x0009_68622"/>
    <s v="2018011001091_x0009_"/>
    <d v="2022-01-27T00:00:00"/>
    <d v="2022-01-31T00:00:00"/>
    <s v="N/A"/>
    <s v="N/A"/>
    <s v="N/A"/>
    <s v="N/A"/>
    <n v="0"/>
    <s v="N/A"/>
    <n v="0"/>
    <s v="N/A"/>
    <n v="0"/>
    <s v="N/A"/>
    <n v="0"/>
    <n v="40598053"/>
    <s v="NO"/>
    <s v="N/A"/>
    <s v="N/A"/>
    <s v="N/A"/>
    <s v="N/A"/>
    <d v="2022-12-31T00:00:00"/>
    <d v="2022-12-31T00:00:00"/>
    <s v="NO"/>
    <s v="Bogotá D.C"/>
    <s v="Cumplimiento "/>
    <s v="21-47-101017031"/>
    <n v="0"/>
    <s v="Seguros del Estado "/>
    <d v="2022-01-28T00:00:00"/>
    <s v="27-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3%2D2022%2Epdf&amp;parent=%2Fpersonal%2Fcarlos%5Ftorres%5Fjep%5Fgov%5Fco%2FDocuments%2FDocumentos%2FContractual%2FContractual%20%2D%20Onedrive%2FValidaci%C3%B3n%20p%C3%B3lizas%20CPS%2F%2EVERIFICACI%C3%93N%20DE%20P%C3%93LIZAS%20CONTRATOS%202022"/>
    <s v="Ninguna"/>
    <x v="1"/>
    <s v="Ingreso"/>
    <s v="N/A"/>
    <s v="DERECHO"/>
    <s v="N/A"/>
    <s v="MASCULINO"/>
    <s v="jhoanny.rico@jep.gov.co"/>
    <s v="https://community.secop.gov.co/Public/Tendering/ContractNoticePhases/View?PPI=CO1.PPI.17216192&amp;isFromPublicArea=True&amp;isModal=False"/>
    <x v="1"/>
    <n v="2022"/>
  </r>
  <r>
    <s v="JEP-374"/>
    <n v="690"/>
    <s v="JEP-374-2022"/>
    <s v="JEP-CSPO-374-2022"/>
    <s v="Carlos Torres"/>
    <s v="N/R"/>
    <s v="Marco Alexander Solarte Herrera"/>
    <m/>
    <m/>
    <x v="1"/>
    <s v="1. Prestación de servicios"/>
    <n v="1032468121"/>
    <n v="1"/>
    <x v="1"/>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x v="17"/>
    <s v="N/A"/>
    <s v="Magistratura_x000a_SEJUD - Salas y Secciones"/>
    <s v="N/A"/>
    <s v="Inversión"/>
    <n v="40598053"/>
    <s v="N/A"/>
    <s v="N/A"/>
    <s v="$3.614.070"/>
    <n v="66922"/>
    <n v="68722"/>
    <s v="2018011001091_x0009_"/>
    <d v="2022-01-27T00:00:00"/>
    <d v="2022-01-31T00:00:00"/>
    <s v="N/A"/>
    <s v="N/A"/>
    <s v="N/A"/>
    <s v="N/A"/>
    <n v="0"/>
    <s v="N/A"/>
    <n v="0"/>
    <s v="N/A"/>
    <n v="0"/>
    <s v="N/A"/>
    <n v="0"/>
    <n v="40598053"/>
    <s v="NO"/>
    <s v="N/A"/>
    <s v="N/A"/>
    <s v="N/A"/>
    <s v="N/A"/>
    <d v="2022-12-31T00:00:00"/>
    <d v="2022-12-31T00:00:00"/>
    <s v="NO"/>
    <s v="Bogotá D.C"/>
    <s v="Cumplimiento "/>
    <s v="_x0009_11-45-101110450"/>
    <n v="0"/>
    <s v="Seguros del Estado "/>
    <d v="2022-01-28T00:00:00"/>
    <s v="27-01-2022 - 30-06-2023"/>
    <s v="PENDIENTE"/>
    <s v="Ninguna"/>
    <x v="1"/>
    <s v="Ingreso"/>
    <s v="N/A"/>
    <s v="DERECHO"/>
    <s v="N/A"/>
    <s v="MASCULINO"/>
    <s v="marco.solarte@jep.gov.co"/>
    <s v="https://community.secop.gov.co/Public/Tendering/ContractNoticePhases/View?PPI=CO1.PPI.17222764&amp;isFromPublicArea=True&amp;isModal=False"/>
    <x v="1"/>
    <n v="2022"/>
  </r>
  <r>
    <s v="JEP-375"/>
    <n v="692"/>
    <s v="JEP-375-2022"/>
    <s v="JEP-CSPO-375-2022"/>
    <s v="Carlos Torres"/>
    <s v="N/R"/>
    <s v="Ricardo Melo Castro"/>
    <m/>
    <m/>
    <x v="1"/>
    <s v="1. Prestación de servicios"/>
    <n v="79891111"/>
    <n v="9"/>
    <x v="1"/>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x v="17"/>
    <s v="N/A"/>
    <s v="Magistratura_x000a_SEJUD - Salas y Secciones"/>
    <s v="N/A"/>
    <s v="Inversión"/>
    <n v="40598053"/>
    <s v="N/A"/>
    <s v="N/A"/>
    <n v="3614070"/>
    <n v="67222"/>
    <n v="68822"/>
    <s v="2018011001091_x0009_"/>
    <d v="2022-01-27T00:00:00"/>
    <d v="2022-01-31T00:00:00"/>
    <s v="Angelica Maria Quevedo Guerrero"/>
    <n v="27091052"/>
    <n v="0"/>
    <d v="2022-02-28T00:00:00"/>
    <n v="0"/>
    <s v="N/A"/>
    <n v="0"/>
    <s v="N/A"/>
    <n v="0"/>
    <s v="N/A"/>
    <n v="0"/>
    <n v="40598053"/>
    <s v="NO"/>
    <s v="N/A"/>
    <s v="N/A"/>
    <s v="N/A"/>
    <s v="N/A"/>
    <d v="2022-12-31T00:00:00"/>
    <d v="2022-12-31T00:00:00"/>
    <s v="NO"/>
    <s v="Bogotá D.C"/>
    <s v="Cumplimiento "/>
    <s v="3262476–7"/>
    <n v="0"/>
    <s v="Suramericana"/>
    <d v="2022-01-28T00:00:00"/>
    <s v="27-01-2022 - 30-06-2023"/>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5%2D2022%2Epdf&amp;parent=%2Fpersonal%2Fcarlos%5Ftorres%5Fjep%5Fgov%5Fco%2FDocuments%2FDocumentos%2FContractual%2FContractual%20%2D%20Onedrive%2FValidaci%C3%B3n%20p%C3%B3lizas%20CPS%2F%2EVERIFICACI%C3%93N%20DE%20P%C3%93LIZAS%20CONTRATOS%202022"/>
    <s v="en fecha 28/02/2022 se suscribe cesión del contrato._x000a_En fecha del 16 de Agosto se publica la cesión del contrato a John Anderson Cordoba a partir del 17 de Agosto. "/>
    <x v="1"/>
    <s v="Cesión"/>
    <s v="N/A"/>
    <s v="DERECHO"/>
    <s v="N/A"/>
    <s v="MASCULINO"/>
    <s v="NR"/>
    <s v="https://community.secop.gov.co/Public/Tendering/ContractNoticePhases/View?PPI=CO1.PPI.17226348&amp;isFromPublicArea=True&amp;isModal=False"/>
    <x v="1"/>
    <n v="2022"/>
  </r>
  <r>
    <s v="JEP-376"/>
    <n v="452"/>
    <s v="JEP-376-2022"/>
    <s v="JEP-CSPO-376-2022"/>
    <s v="Norma Bonilla"/>
    <s v="25 de enero de 2022"/>
    <s v="Yenifer Mosquera Collazos_x000a_"/>
    <m/>
    <m/>
    <x v="1"/>
    <s v="1. Prestación de servicios"/>
    <n v="1026287010"/>
    <n v="1"/>
    <x v="1"/>
    <s v="NA"/>
    <s v="Prestar servicios de apoyo a la Subdirección de Talento Humano en aspectos relacionados con la gestión, archivo y digitalización de las historias laborales de la JEP"/>
    <m/>
    <s v="Harvey Danilo Suarez Morales"/>
    <s v="Secretaría Ejecutiva"/>
    <s v="Dirección Administrativa y Financiera"/>
    <s v="Subdirección de Talento Humano"/>
    <s v="Francy Elena Palomino Millán"/>
    <x v="9"/>
    <s v="N/A"/>
    <s v="N/A"/>
    <s v="N/A"/>
    <s v="Inversión"/>
    <n v="37080357"/>
    <s v="N/A"/>
    <s v="N/A"/>
    <s v="$3.252.663"/>
    <n v="61222"/>
    <n v="70122"/>
    <n v="2018011001175"/>
    <d v="2022-01-28T00:00:00"/>
    <d v="2022-01-31T00:00:00"/>
    <s v="N/A"/>
    <s v="N/A"/>
    <s v="N/A"/>
    <s v="N/A"/>
    <n v="0"/>
    <s v="N/A"/>
    <n v="0"/>
    <s v="N/A"/>
    <n v="0"/>
    <s v="N/A"/>
    <n v="0"/>
    <n v="37080357"/>
    <s v="NO"/>
    <s v="N/A"/>
    <s v="N/A"/>
    <s v="N/A"/>
    <s v="N/A"/>
    <d v="2022-12-31T00:00:00"/>
    <d v="2022-12-31T00:00:00"/>
    <s v="NO"/>
    <s v="Bogotá D.C"/>
    <s v="Cumplimiento "/>
    <s v="15-47-101008841"/>
    <n v="0"/>
    <s v="Seguros del Estado "/>
    <d v="2022-01-31T00:00:00"/>
    <s v="26-01-2022 - 30-06-2023"/>
    <s v="PENDIENTE"/>
    <s v="Ninguna"/>
    <x v="1"/>
    <s v="Ingreso"/>
    <s v="N/A"/>
    <s v="TÉCNICO LABORAL EN AUXILIAR DE RECURSOS HUMANOS"/>
    <s v="N/A"/>
    <s v="FEMENINO"/>
    <s v="yenifer.mosquera@jep.gov.co"/>
    <s v="https://community.secop.gov.co/Public/Tendering/ContractNoticePhases/View?PPI=CO1.PPI.17139496&amp;isFromPublicArea=True&amp;isModal=False"/>
    <x v="1"/>
    <n v="2022"/>
  </r>
  <r>
    <s v="JEP-377"/>
    <n v="433"/>
    <s v="JEP-377-2022"/>
    <s v="JEP-CSPO-377-2022"/>
    <s v="Norma Bonilla"/>
    <s v="25 de enero de 2022"/>
    <s v="Andres Mauricio Chavarro Agudelo"/>
    <m/>
    <m/>
    <x v="1"/>
    <s v="1. Prestación de servicios"/>
    <n v="1020743236"/>
    <n v="3"/>
    <x v="1"/>
    <s v="NA"/>
    <s v="Prestar servicios profesionales para apoyar la gestión contractual y financiera del departamento SAAD representación víctimas."/>
    <m/>
    <s v="Harvey Danilo Suarez Morales"/>
    <s v="Secretaría Ejecutiva"/>
    <s v="Subsecretaría Ejecutiva "/>
    <s v="Departamento SAAD - Víctimas"/>
    <s v="Claudia Liliana Erazo Maldonado"/>
    <x v="15"/>
    <s v="N/A"/>
    <s v="N/A"/>
    <s v="N/A"/>
    <s v="Inversión"/>
    <n v="58461218"/>
    <s v="N/A"/>
    <s v="N/A"/>
    <n v="5204263"/>
    <n v="67422"/>
    <n v="70222"/>
    <n v="2018011001091"/>
    <d v="2022-01-28T00:00:00"/>
    <d v="2022-02-01T00:00:00"/>
    <s v="N/A"/>
    <s v="N/A"/>
    <s v="N/A"/>
    <s v="N/A"/>
    <n v="0"/>
    <s v="N/A"/>
    <n v="0"/>
    <s v="N/A"/>
    <n v="0"/>
    <s v="N/A"/>
    <n v="-122"/>
    <n v="58461218"/>
    <s v="NO"/>
    <s v="N/A"/>
    <s v="N/A"/>
    <s v="N/A"/>
    <s v="N/A"/>
    <d v="2022-12-31T00:00:00"/>
    <d v="2022-08-31T00:00:00"/>
    <s v="NO"/>
    <s v="Bogotá D.C"/>
    <s v="Cumplimiento "/>
    <s v="21-47-101017022"/>
    <n v="0"/>
    <s v="Seguros del Estado "/>
    <d v="2022-01-27T00:00:00"/>
    <s v="27-01-2022 - 30-06-2023"/>
    <s v="PENDIENTE"/>
    <s v="En fecha del 31/08/2022 hoy se publicó el balance y cierre del contrato JEP-377-2022 como resultado de la terminación unilateral del mismo."/>
    <x v="0"/>
    <s v="Terminación anticipada"/>
    <s v="N/A"/>
    <s v="DERECHO"/>
    <s v="N/A"/>
    <s v="MASCULINO"/>
    <s v="PND"/>
    <s v="https://community.secop.gov.co/Public/Tendering/ContractNoticePhases/View?PPI=CO1.PPI.17186214&amp;isFromPublicArea=True&amp;isModal=False"/>
    <x v="1"/>
    <n v="2022"/>
  </r>
  <r>
    <s v="JEP-378"/>
    <n v="274"/>
    <s v="JEP-378-2022"/>
    <s v="JEP-CSPO-378-2022"/>
    <s v="Ángela Esquivel "/>
    <s v="25 de enero de 2022"/>
    <s v="Ernesto Amezquita Camacho"/>
    <m/>
    <m/>
    <x v="1"/>
    <s v="1. Prestación de servicios"/>
    <n v="19131985"/>
    <n v="0"/>
    <x v="1"/>
    <s v="NA"/>
    <s v="Prestar servicios profesionales especializados para apoyar y acompañar el despliegue territorial de la Secretaría Ejecutiva en los departamentos de Risaralda, Quindío y Caldas, en el marco de los lineamientos para la aplicación del enfoque territorial, la justicia restaurativa y teniendo en cuenta los enfoques diferenciales."/>
    <m/>
    <s v="Harvey Danilo Suarez Morales"/>
    <s v="Secretaría Ejecutiva"/>
    <s v="Subsecretaría Ejecutiva "/>
    <s v="Departamento de Gestión Territorial"/>
    <s v="Gloria Cala Navarro"/>
    <x v="13"/>
    <s v="N/A"/>
    <s v="N/A"/>
    <s v="N/A"/>
    <s v="Inversión"/>
    <n v="53277744"/>
    <s v="N/A"/>
    <s v="N/A"/>
    <s v="$10.245.720"/>
    <n v="29422"/>
    <n v="70822"/>
    <n v="2018011001091"/>
    <d v="2022-01-28T00:00:00"/>
    <d v="2022-02-01T00:00:00"/>
    <s v="N/A"/>
    <s v="N/A"/>
    <s v="N/A"/>
    <s v="N/A"/>
    <n v="0"/>
    <s v="N/A"/>
    <n v="0"/>
    <s v="N/A"/>
    <n v="0"/>
    <s v="N/A"/>
    <n v="0"/>
    <n v="53277744"/>
    <s v="NO"/>
    <s v="N/A"/>
    <s v="N/A"/>
    <s v="N/A"/>
    <s v="N/A"/>
    <d v="2022-06-30T00:00:00"/>
    <d v="2022-06-30T00:00:00"/>
    <s v="NO"/>
    <s v="Departamentos de Risaralda,_x000a_Quindío y Caldas."/>
    <s v="Cumplimiento "/>
    <s v="560 47 994000151148"/>
    <n v="0"/>
    <s v="Aseguradora Solidaria"/>
    <d v="2022-01-31T00:00:00"/>
    <s v="31/01/2022 - 10/01/2023"/>
    <s v="PENDIENTE"/>
    <s v="Ninguna"/>
    <x v="0"/>
    <s v="Ingreso"/>
    <s v="N/A"/>
    <s v="DERECHO"/>
    <s v="N/A"/>
    <s v="MASCULINO"/>
    <s v="PND"/>
    <s v="https://community.secop.gov.co/Public/Tendering/ContractNoticePhases/View?PPI=CO1.PPI.17146444&amp;isFromPublicArea=True&amp;isModal=False"/>
    <x v="1"/>
    <n v="2022"/>
  </r>
  <r>
    <s v="JEP-379"/>
    <n v="165"/>
    <s v="JEP-379-2022"/>
    <s v="JEP-CSPO-379-2022"/>
    <s v="Clara Torres"/>
    <s v="25 de enero de 2022"/>
    <s v="Claudia Stela Nuñez Duarte"/>
    <m/>
    <m/>
    <x v="1"/>
    <s v="1. Prestación de servicios"/>
    <n v="52644489"/>
    <n v="0"/>
    <x v="1"/>
    <s v="NA"/>
    <s v="Prestar servicios profesionales especializados a la subsecretaria ejecutiva en la articulación y relacionamiento interinstitucional de las entidades que componen el SIVJRNR, así como en el seguimiento de los procesos y proyectos que se desarrollan de manera conjunta. "/>
    <m/>
    <s v="Harvey Danilo Suarez Morales"/>
    <s v="Secretaría Ejecutiva"/>
    <s v="Subsecretaría Ejecutiva "/>
    <s v="Subsecretaría Ejecutiva "/>
    <s v="Angela María Mora Soto"/>
    <x v="5"/>
    <s v="N/A"/>
    <s v="N/A"/>
    <s v="N/A"/>
    <s v="Inversión"/>
    <n v="115435112"/>
    <s v="N/A"/>
    <s v="N/A"/>
    <n v="10245720"/>
    <n v="61522"/>
    <n v="65322"/>
    <n v="2018011001091"/>
    <d v="2022-01-27T00:00:00"/>
    <d v="2022-01-28T00:00:00"/>
    <s v="N/A"/>
    <s v="N/A"/>
    <s v="N/A"/>
    <s v="N/A"/>
    <n v="0"/>
    <s v="N/A"/>
    <n v="0"/>
    <s v="N/A"/>
    <n v="0"/>
    <s v="N/A"/>
    <n v="0"/>
    <n v="115435112"/>
    <s v="NO"/>
    <s v="N/A"/>
    <s v="N/A"/>
    <s v="N/A"/>
    <s v="N/A"/>
    <d v="2022-12-31T00:00:00"/>
    <d v="2022-12-31T00:00:00"/>
    <s v="NO"/>
    <s v="Bogotá D.C"/>
    <s v="Cumplimiento "/>
    <s v="21-45-101359150"/>
    <n v="0"/>
    <s v="Seguros del Estado "/>
    <d v="2022-01-28T00:00:00"/>
    <s v="27-01-2022 - 01-07-2023"/>
    <s v="PENDIENTE"/>
    <s v="Ninguna"/>
    <x v="1"/>
    <s v="Ingreso"/>
    <s v="N/A"/>
    <s v="DERECHO"/>
    <s v="N/A"/>
    <s v="FEMENINO"/>
    <s v="claudia.nunez@jep.gov.co"/>
    <s v="https://community.secop.gov.co/Public/Tendering/ContractNoticePhases/View?PPI=CO1.PPI.17190341&amp;isFromPublicArea=True&amp;isModal=False"/>
    <x v="1"/>
    <n v="2022"/>
  </r>
  <r>
    <s v="JEP-380"/>
    <n v="166"/>
    <s v="JEP-380-2022"/>
    <s v="JEP-CSPO-380-2022"/>
    <s v="Clara Torres"/>
    <s v="25 de enero de 2022"/>
    <s v="Fabian Steven Vanegas Ruiz"/>
    <m/>
    <m/>
    <x v="1"/>
    <s v="1. Prestación de servicios"/>
    <n v="1030638566"/>
    <n v="6"/>
    <x v="1"/>
    <s v="NA"/>
    <s v="Prestar servicios profesionales para apoyar a la subsecretaria ejecutiva en los ejercicios de planeación, articulación, fortalecimiento y seguimiento a las actividades misionales y estratégicas de la misma y sus departamentos. "/>
    <m/>
    <s v="Harvey Danilo Suarez Morales"/>
    <s v="Secretaría Ejecutiva"/>
    <s v="Subsecretaría Ejecutiva "/>
    <s v="Subsecretaría Ejecutiva "/>
    <s v="Angela María Mora Soto"/>
    <x v="5"/>
    <s v="N/A"/>
    <s v="N/A"/>
    <s v="N/A"/>
    <s v="Inversión"/>
    <n v="81437077"/>
    <s v="N/A"/>
    <s v="N/A"/>
    <s v="$7.228.143"/>
    <n v="67322"/>
    <n v="63222"/>
    <s v="2018011001091_x0009_"/>
    <d v="2022-01-26T00:00:00"/>
    <d v="2022-01-28T00:00:00"/>
    <s v="Vanessa Arango Cano_x000a_Daniela León Nisperuza"/>
    <s v="1022359295_x000a_1.010.199.208"/>
    <s v="9_x000a_1"/>
    <s v="29/03/2022_x000a_22/09/2022"/>
    <n v="0"/>
    <s v="N/A"/>
    <n v="0"/>
    <s v="N/A"/>
    <n v="0"/>
    <s v="N/A"/>
    <n v="0"/>
    <n v="81437077"/>
    <s v="NO"/>
    <s v="N/A"/>
    <s v="N/A"/>
    <s v="N/A"/>
    <s v="N/A"/>
    <d v="2022-12-31T00:00:00"/>
    <d v="2022-12-31T00:00:00"/>
    <s v="NO"/>
    <s v="Bogotá D.C "/>
    <s v="Cumplimiento "/>
    <s v="33-47-101008332"/>
    <n v="0"/>
    <s v="Seguros del Estado "/>
    <d v="2022-01-26T00:00:00"/>
    <s v="27-01-2022 - 10-07-2023"/>
    <s v="PENDIENTE"/>
    <s v="en fecha 29/03/2022 se suscribe cesión del contrato_x000a_En fecha del 22 de septiembre de 2022 se realiza la Cesión del contrato"/>
    <x v="1"/>
    <s v="Cesión"/>
    <s v="N/A"/>
    <s v="INGENIERÍA ELECTRÓNICA Y TELECOMUNICACIONES"/>
    <s v="N/A"/>
    <s v="FEMENINO"/>
    <s v="fabian.vanegas@jep.gov.co"/>
    <s v="https://community.secop.gov.co/Public/Tendering/ContractNoticePhases/View?PPI=CO1.PPI.17190724&amp;isFromPublicArea=True&amp;isModal=False"/>
    <x v="1"/>
    <n v="2022"/>
  </r>
  <r>
    <s v="JEP-381"/>
    <n v="558"/>
    <s v="JEP-381-2022"/>
    <s v="JEP-CSPO-381-2022"/>
    <s v="Clara Torres"/>
    <s v="25 de enero de 2022"/>
    <s v="Edwin Fabián   "/>
    <m/>
    <s v="Castro Chaparro"/>
    <x v="1"/>
    <s v="1. Prestación de servicios"/>
    <n v="1013647960"/>
    <n v="1"/>
    <x v="1"/>
    <s v="NA"/>
    <s v="Prestar servicios para acompañar a la subdirección de comunicaciones en el seguimiento técnico de los proyectos de producción audiovisual del sistema de gestión de medios de la JEP, siguiendo los lineamientos de la política y estrategia de comunicaciones de la entidad. "/>
    <m/>
    <s v="Harvey Danilo Suarez Morales"/>
    <s v="Secretaría Ejecutiva"/>
    <s v="Secretaría Ejecutiva"/>
    <s v="Subdirección de Comunicaciones"/>
    <s v="Hernando Salazar Palacio"/>
    <x v="14"/>
    <s v="N/A"/>
    <s v="N/A"/>
    <s v="N/A"/>
    <s v="Inversión"/>
    <n v="40598053"/>
    <s v="N/A"/>
    <s v="N/A"/>
    <n v="3614070"/>
    <n v="61022"/>
    <n v="66522"/>
    <n v="2018011000954"/>
    <d v="2022-01-27T00:00:00"/>
    <d v="2022-02-01T00:00:00"/>
    <s v="Juan Sebastián Muñoz Villadiego"/>
    <n v="1015464360"/>
    <n v="3"/>
    <d v="2022-10-03T00:00:00"/>
    <n v="0"/>
    <s v="N/A"/>
    <n v="0"/>
    <s v="N/A"/>
    <n v="0"/>
    <s v="N/A"/>
    <n v="0"/>
    <n v="40598053"/>
    <s v="NO"/>
    <s v="N/A"/>
    <s v="N/A"/>
    <s v="N/A"/>
    <s v="N/A"/>
    <d v="2022-12-31T00:00:00"/>
    <d v="2022-12-31T00:00:00"/>
    <s v="NO"/>
    <s v="Bogotá D.C"/>
    <s v="Cumplimiento"/>
    <s v="11-47-101011302"/>
    <n v="0"/>
    <s v="Seguros del Estado "/>
    <d v="2022-01-28T00:00:00"/>
    <s v="28-01-2022 - 10-07-2023"/>
    <s v="PENDIENTE"/>
    <s v="En fecha del 3 de octubre aprobada cesión contrato JEP-381-2022 Sub de Comunicaciones   "/>
    <x v="1"/>
    <s v="Cesión"/>
    <s v="N/A"/>
    <s v="ASISTENCIAL"/>
    <s v="N/A"/>
    <s v="MASCULINO"/>
    <s v="edwin.castroc@jep.gov.co"/>
    <s v="https://community.secop.gov.co/Public/Tendering/ContractNoticePhases/View?PPI=CO1.PPI.17190722&amp;isFromPublicArea=True&amp;isModal=False"/>
    <x v="1"/>
    <n v="2022"/>
  </r>
  <r>
    <s v="JEP-382"/>
    <n v="569"/>
    <s v="JEP-382-2022"/>
    <s v="JEP-CSPO-382-2022"/>
    <s v="Clara Torres"/>
    <s v="21 de enero de 2022"/>
    <s v="Sebastian Marcelo Diaz Vallejo "/>
    <m/>
    <m/>
    <x v="1"/>
    <s v="1. Prestación de servicios"/>
    <n v="1015440049"/>
    <n v="3"/>
    <x v="1"/>
    <s v="NA"/>
    <s v="Prestar servicios profesionales para apoyar a la subdirección de comunicaciones en el seguimiento, clasificación, almacenamiento y sistematización de la información producida en cumplimiento de su actividad misional y del plan de posicionamiento y divulgación de la JEP "/>
    <m/>
    <s v="Harvey Danilo Suarez Morales"/>
    <s v="Secretaría Ejecutiva"/>
    <s v="Secretaría Ejecutiva"/>
    <s v="Subdirección de Comunicaciones"/>
    <s v="Hernando Salazar Palacio"/>
    <x v="14"/>
    <s v="N/A"/>
    <s v="N/A"/>
    <s v="N/A"/>
    <s v="Inversión"/>
    <n v="40598053"/>
    <s v="N/A"/>
    <s v="N/A"/>
    <s v="$3.614.070"/>
    <n v="61122"/>
    <n v="67522"/>
    <s v="2018011000954_x0009_"/>
    <d v="2022-01-28T00:00:00"/>
    <d v="2022-02-01T00:00:00"/>
    <s v="N/A"/>
    <s v="N/A"/>
    <s v="N/A"/>
    <s v="N/A"/>
    <n v="0"/>
    <s v="N/A"/>
    <n v="0"/>
    <s v="N/A"/>
    <n v="0"/>
    <s v="N/A"/>
    <n v="0"/>
    <n v="40598053"/>
    <s v="NO"/>
    <s v="N/A"/>
    <s v="N/A"/>
    <s v="N/A"/>
    <s v="N/A"/>
    <d v="2022-12-31T00:00:00"/>
    <d v="2022-12-31T00:00:00"/>
    <s v="NO"/>
    <s v="Bogotá D.C "/>
    <s v="Cumplimiento"/>
    <s v="_x0009_21-47-101017161"/>
    <n v="0"/>
    <s v="Seguros del Estado "/>
    <d v="2022-01-28T00:00:00"/>
    <s v="28-01-2022 - 30-06-2023"/>
    <s v="PENDIENTE"/>
    <s v="Ninguna"/>
    <x v="1"/>
    <s v="Ingreso"/>
    <s v="N/A"/>
    <s v="CIENCIAS DE LA INFORMACIÓN - BIBLIOTECOLOGÍA"/>
    <s v="N/A"/>
    <s v="MASCULINO"/>
    <s v="sebastian.diaz@jep.gov.co"/>
    <s v="https://community.secop.gov.co/Public/Tendering/ContractNoticePhases/View?PPI=CO1.PPI.17150789&amp;isFromPublicArea=True&amp;isModal=False"/>
    <x v="1"/>
    <n v="2022"/>
  </r>
  <r>
    <s v="JEP-383"/>
    <n v="157"/>
    <s v="JEP-383-2022"/>
    <s v="JEP-CSPO-383-2022"/>
    <s v="Laura Paredes"/>
    <s v="24 de enero de 2022"/>
    <s v="Miguel Eliecer Hernandez Cruz"/>
    <m/>
    <m/>
    <x v="1"/>
    <s v="1. Prestación de servicios"/>
    <n v="79222643"/>
    <n v="6"/>
    <x v="1"/>
    <s v="NA"/>
    <s v="Prestación de servicios para acompañar y apoyar a la subsecretaría ejecutiva en la gestión administrativa y operativa relacionadas con las funciones del despacho del subsecretario y en el seguimiento presupuestal y financiero de la ejecución del contrato de operación logística, que sean requeridos para la mejora continua de la prestación de los servicios de la JEP"/>
    <m/>
    <s v="Harvey Danilo Suarez Morales"/>
    <s v="Secretaría Ejecutiva"/>
    <s v="Subsecretaría Ejecutiva "/>
    <s v="Subsecretaría Ejecutiva "/>
    <s v="Angela María Mora Soto"/>
    <x v="5"/>
    <s v="N/A"/>
    <s v="N/A"/>
    <s v="N/A"/>
    <s v="Inversión"/>
    <n v="19034102"/>
    <s v="N/A"/>
    <s v="N/A"/>
    <n v="3614070"/>
    <n v="61622"/>
    <n v="65822"/>
    <n v="2018011001091"/>
    <d v="2022-01-26T00:00:00"/>
    <d v="2022-01-31T00:00:00"/>
    <s v="William Hernando Gonzalez Vargas "/>
    <n v="1018435364"/>
    <n v="1"/>
    <d v="2022-03-16T00:00:00"/>
    <n v="0"/>
    <s v="N/A"/>
    <n v="0"/>
    <s v="N/A"/>
    <n v="0"/>
    <s v="N/A"/>
    <n v="0"/>
    <n v="19034102"/>
    <s v="NO"/>
    <s v="N/A"/>
    <s v="N/A"/>
    <s v="N/A"/>
    <s v="N/A"/>
    <d v="2022-06-30T00:00:00"/>
    <d v="2022-06-30T00:00:00"/>
    <s v="NO"/>
    <s v="Bogotá D.C"/>
    <s v="Cumplimiento"/>
    <s v="33-47-101008405"/>
    <n v="0"/>
    <s v="Seguros del Estado"/>
    <d v="2022-01-27T00:00:00"/>
    <s v="26/01/2022 - 31-12-2022"/>
    <s v="PENDIENTE"/>
    <s v="En fecha 16/03/2022 se suscribe cesión del contrato"/>
    <x v="0"/>
    <s v="Cesión"/>
    <s v="N/A"/>
    <s v="ADMINISTRACIÓN DE EMPRESAS"/>
    <s v="N/A"/>
    <s v="MASCULINO"/>
    <s v="PND"/>
    <s v="https://community.secop.gov.co/Public/Tendering/ContractNoticePhases/View?PPI=CO1.PPI.17150710&amp;isFromPublicArea=True&amp;isModal=False"/>
    <x v="1"/>
    <n v="2022"/>
  </r>
  <r>
    <s v="JEP-384"/>
    <n v="574"/>
    <s v="JEP-384-2022"/>
    <s v="JEP-CSPO-384-2022"/>
    <s v="Vanessa Jiménez "/>
    <s v="N/R"/>
    <s v="Piedad Mayerly Camacho Sanchez "/>
    <m/>
    <m/>
    <x v="1"/>
    <s v="1. Prestación de servicios"/>
    <n v="52367397"/>
    <n v="3"/>
    <x v="1"/>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m/>
    <s v="Harvey Danilo Suarez Morales"/>
    <s v="Secretaría Ejecutiva"/>
    <s v="Subsecretaría Ejecutiva "/>
    <s v="Departamento SAAD - Comparecientes"/>
    <s v="Jorge Alirio Mancera Cortés"/>
    <x v="10"/>
    <s v="N/A"/>
    <s v="N/A"/>
    <s v="N/A"/>
    <s v="Inversión"/>
    <n v="30316098"/>
    <s v="N/A"/>
    <s v="N/A"/>
    <s v="$5.052.683"/>
    <n v="64422"/>
    <n v="68922"/>
    <s v="2018011000870_x0009_"/>
    <d v="2022-01-28T00:00:00"/>
    <d v="2022-02-01T00:00:00"/>
    <s v="N/A"/>
    <s v="N/A"/>
    <s v="N/A"/>
    <s v="N/A"/>
    <n v="0"/>
    <s v="N/A"/>
    <n v="0"/>
    <s v="N/A"/>
    <n v="0"/>
    <s v="N/A"/>
    <n v="0"/>
    <n v="30316098"/>
    <s v="NO"/>
    <s v="N/A"/>
    <s v="N/A"/>
    <s v="N/A"/>
    <s v="N/A"/>
    <d v="2022-07-31T00:00:00"/>
    <d v="2022-07-31T00:00:00"/>
    <s v="NO"/>
    <s v="Bogotá D.C"/>
    <s v="Cumplimiento"/>
    <s v="21-47-101017110"/>
    <n v="0"/>
    <s v="Seguros del Estado"/>
    <d v="2022-01-28T00:00:00"/>
    <s v="28-01-2022 - 01-02-2023"/>
    <s v="PENDIENTE"/>
    <s v="El 15 de julio de 2022 se publica e acta de terminación anticipada del contrato"/>
    <x v="0"/>
    <s v="Terminación anticipada"/>
    <s v="N/A"/>
    <s v="DERECHO"/>
    <s v="N/A"/>
    <s v="FEMENINO"/>
    <s v="PND"/>
    <s v="https://community.secop.gov.co/Public/Tendering/ContractNoticePhases/View?PPI=CO1.PPI.17177502&amp;isFromPublicArea=True&amp;isModal=False"/>
    <x v="1"/>
    <n v="2022"/>
  </r>
  <r>
    <s v="JEP-385"/>
    <n v="573"/>
    <s v="JEP-385-2022"/>
    <s v="JEP-CSPO-385-2022"/>
    <s v="Vanessa Jiménez "/>
    <s v="N/R"/>
    <s v="Rosaura Morales Gomez "/>
    <m/>
    <m/>
    <x v="1"/>
    <s v="1. Prestación de servicios"/>
    <n v="1032452027"/>
    <n v="5"/>
    <x v="1"/>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m/>
    <s v="Harvey Danilo Suarez Morales"/>
    <s v="Secretaría Ejecutiva"/>
    <s v="Subsecretaría Ejecutiva "/>
    <s v="Departamento SAAD - Comparecientes"/>
    <s v="Jorge Alirio Mancera Cortés"/>
    <x v="10"/>
    <s v="N/A"/>
    <s v="N/A"/>
    <s v="N/A"/>
    <s v="Inversión"/>
    <n v="30316098"/>
    <s v="N/A"/>
    <s v="N/A"/>
    <n v="5052683"/>
    <n v="64522"/>
    <n v="69022"/>
    <n v="2018011000870"/>
    <d v="2022-01-28T00:00:00"/>
    <d v="2022-02-01T00:00:00"/>
    <s v="N/A"/>
    <s v="N/A"/>
    <s v="N/A"/>
    <s v="N/A"/>
    <n v="0"/>
    <s v="N/A"/>
    <n v="0"/>
    <s v="N/A"/>
    <n v="0"/>
    <s v="N/A"/>
    <n v="0"/>
    <n v="30316098"/>
    <s v="NO"/>
    <s v="N/A"/>
    <s v="N/A"/>
    <s v="N/A"/>
    <s v="N/A"/>
    <d v="2022-07-31T00:00:00"/>
    <d v="2022-07-31T00:00:00"/>
    <s v="NO"/>
    <s v="Bogotá D.C"/>
    <s v="Cumplimiento"/>
    <s v="21-47-101017167"/>
    <n v="0"/>
    <s v="Seguros del Estado"/>
    <d v="2022-01-28T00:00:00"/>
    <s v="28-01-2022 - 01-02-2023"/>
    <s v="https://jepcolombia-my.sharepoint.com/personal/carlos_torres_jep_gov_co/Documents/Documentos/Contractual/Contractual%20-%20Onedrive/Validaci%C3%B3n%20p%C3%B3lizas%20CPS/.VERIFICACI%C3%93N%20DE%20P%C3%93LIZAS%20CONTRATOS%202022/Verificaci%C3%B3n%20p%C3%B3liza%20JEP%20385%202022.PNG"/>
    <s v="Ninguna"/>
    <x v="0"/>
    <s v="Ingreso"/>
    <s v="N/A"/>
    <s v="DERECHO"/>
    <s v="N/A"/>
    <s v="FEMENINO"/>
    <s v="PND"/>
    <s v="https://community.secop.gov.co/Public/Tendering/ContractNoticePhases/View?PPI=CO1.PPI.17182280&amp;isFromPublicArea=True&amp;isModal=False"/>
    <x v="1"/>
    <n v="2022"/>
  </r>
  <r>
    <s v="JEP-386"/>
    <n v="703"/>
    <s v="JEP-386-2022"/>
    <s v="JEP-CSPO-386-2022"/>
    <s v="Paola Casas"/>
    <s v="25 de enero de 2022"/>
    <s v="Alvaro Javier Arroyo Martínez"/>
    <m/>
    <m/>
    <x v="1"/>
    <s v="1. Prestación de servicios"/>
    <n v="1065614269"/>
    <n v="7"/>
    <x v="1"/>
    <s v="NA"/>
    <s v="Prestación de servicios profesionales para apoyar a la secretaría judicial en la caracterización, resolución de solicitudes y en el impulso de las decisiones judiciales y descongestión de las salas de justicia de la Jurisdicción Especial para la Paz"/>
    <m/>
    <s v="Harvey Danilo Suarez Morales"/>
    <s v="Secretaría Ejecutiva"/>
    <s v="Dirección de Asuntos Jurídicos"/>
    <s v="Secretaría General Judicial"/>
    <s v="Yuly Saenz Berdugo "/>
    <x v="17"/>
    <s v="N/A"/>
    <s v="Magistratura_x000a_SEJUD - Descongestión Salas"/>
    <s v="N/A"/>
    <s v="Inversión"/>
    <s v="$40.598.053,00"/>
    <s v="N/A"/>
    <s v="N/A"/>
    <s v="$3.614.070"/>
    <n v="66322"/>
    <n v="67722"/>
    <s v="2018011001091_x0009_"/>
    <d v="2022-01-27T00:00:00"/>
    <d v="2022-01-31T00:00:00"/>
    <s v="N/A"/>
    <s v="N/A"/>
    <s v="N/A"/>
    <s v="N/A"/>
    <n v="0"/>
    <s v="N/A"/>
    <n v="0"/>
    <s v="N/A"/>
    <n v="0"/>
    <s v="N/A"/>
    <n v="0"/>
    <n v="40598053"/>
    <s v="NO"/>
    <s v="N/A"/>
    <s v="N/A"/>
    <s v="N/A"/>
    <s v="N/A"/>
    <d v="2022-12-31T00:00:00"/>
    <d v="2022-12-31T00:00:00"/>
    <s v="NO"/>
    <s v="Bogotá D.C"/>
    <s v="Cumplimiento"/>
    <s v="47-45-101004894"/>
    <n v="0"/>
    <s v="Seguros del Estado"/>
    <d v="2022-01-28T00:00:00"/>
    <s v="27-01-2022 - 30-06-2023"/>
    <s v="PENDIENTE"/>
    <s v="Ninguna"/>
    <x v="1"/>
    <s v="Ingreso"/>
    <s v="N/A"/>
    <s v="DERECHO"/>
    <s v="N/A"/>
    <s v="MASCULINO"/>
    <s v="alvaro.arroyo@jep.gov.co"/>
    <s v="https://community.secop.gov.co/Public/Tendering/ContractNoticePhases/View?PPI=CO1.PPI.17216780&amp;isFromPublicArea=True&amp;isModal=False"/>
    <x v="1"/>
    <n v="2022"/>
  </r>
  <r>
    <s v="JEP-387"/>
    <n v="702"/>
    <s v="JEP-387-2022"/>
    <s v="JEP-CSPO-387-2022"/>
    <s v="Paola Casas"/>
    <s v="25 de enero de 2022"/>
    <s v="Yeimi Lorena Betancourt Garcia"/>
    <m/>
    <m/>
    <x v="1"/>
    <s v="1. Prestación de servicios"/>
    <n v="700147396"/>
    <n v="2"/>
    <x v="1"/>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x v="17"/>
    <s v="N/A"/>
    <s v="Magistratura_x000a_SEJUD - Salas y Secciones"/>
    <s v="N/A"/>
    <s v="Inversión"/>
    <n v="40598053"/>
    <s v="N/A"/>
    <s v="N/A"/>
    <n v="3614070"/>
    <n v="66122"/>
    <n v="67922"/>
    <n v="2018011001091"/>
    <d v="2022-01-28T00:00:00"/>
    <d v="2022-01-31T00:00:00"/>
    <s v="N/A"/>
    <s v="N/A"/>
    <s v="N/A"/>
    <s v="N/A"/>
    <n v="0"/>
    <s v="N/A"/>
    <n v="0"/>
    <s v="N/A"/>
    <n v="0"/>
    <s v="N/A"/>
    <n v="0"/>
    <n v="40598053"/>
    <s v="NO"/>
    <s v="N/A"/>
    <s v="N/A"/>
    <s v="N/A"/>
    <s v="N/A"/>
    <d v="2022-12-31T00:00:00"/>
    <d v="2022-12-31T00:00:00"/>
    <s v="NO"/>
    <s v="Bogotá D.C"/>
    <s v="Cumplimiento"/>
    <s v="3262672-4"/>
    <n v="0"/>
    <s v="Suramericana"/>
    <d v="2022-01-28T00:00:00"/>
    <s v="28-01-2022 - 30-06-2023"/>
    <s v="PENDIENTE"/>
    <s v="Ninguna"/>
    <x v="1"/>
    <s v="Ingreso"/>
    <s v="N/A"/>
    <s v="DERECHO"/>
    <s v="N/A"/>
    <s v="FEMENINO"/>
    <s v="yeimi.betancourtg@jep.gov.co"/>
    <s v="https://community.secop.gov.co/Public/Tendering/ContractNoticePhases/View?PPI=CO1.PPI.17220648&amp;isFromPublicArea=True&amp;isModal=False"/>
    <x v="1"/>
    <n v="2022"/>
  </r>
  <r>
    <s v="JEP-388"/>
    <n v="699"/>
    <s v="JEP-388-2022"/>
    <s v="JEP-CSPO-388-2022"/>
    <s v="Paola Casas"/>
    <s v="25 de enero de 2022"/>
    <s v="Eduardo Jose Rafael Tautiva Prieto_x0009_"/>
    <m/>
    <m/>
    <x v="1"/>
    <s v="1. Prestación de servicios"/>
    <s v="1.020.784.008_x000d_"/>
    <n v="6"/>
    <x v="1"/>
    <s v="NA"/>
    <s v="Prestación de servicios profesionales para apoyar a la secretaría judicial en la caracterización, resolución de solicitudes y en el impulso de las decisiones judiciales y descongestión de las salas de justicia de la Jurisdicción Especial para la Paz"/>
    <m/>
    <s v="Harvey Danilo Suarez Morales"/>
    <s v="Secretaría Ejecutiva"/>
    <s v="Dirección de Asuntos Jurídicos"/>
    <s v="Secretaría General Judicial"/>
    <s v="Yuly Saenz Berdugo "/>
    <x v="17"/>
    <s v="N/A"/>
    <s v="Magistratura_x000a_SEJUD - Descongestión Salas"/>
    <s v="N/A"/>
    <s v="Inversión"/>
    <n v="40598053"/>
    <s v="N/A"/>
    <s v="N/A"/>
    <s v="$3.614.070"/>
    <n v="66022"/>
    <n v="68222"/>
    <s v="2018011001091_x0009_"/>
    <d v="2022-01-28T00:00:00"/>
    <d v="2022-01-31T00:00:00"/>
    <s v="N/A"/>
    <s v="N/A"/>
    <s v="N/A"/>
    <s v="N/A"/>
    <n v="0"/>
    <s v="N/A"/>
    <n v="0"/>
    <s v="N/A"/>
    <n v="0"/>
    <s v="N/A"/>
    <n v="0"/>
    <n v="40598053"/>
    <s v="NO"/>
    <s v="N/A"/>
    <s v="N/A"/>
    <s v="N/A"/>
    <s v="N/A"/>
    <d v="2022-12-31T00:00:00"/>
    <d v="2022-12-31T00:00:00"/>
    <s v="NO"/>
    <s v="Bogotá D.C"/>
    <s v="Cumplimiento"/>
    <s v="3264525-9"/>
    <n v="0"/>
    <s v="Suramericana"/>
    <d v="2022-01-28T00:00:00"/>
    <s v="28-01-2022 - 30-06-2023"/>
    <s v="PENDIENTE"/>
    <s v="Ninguna"/>
    <x v="1"/>
    <s v="Ingreso"/>
    <s v="N/A"/>
    <s v="DERECHO"/>
    <s v="N/A"/>
    <s v="MASCULINO"/>
    <s v="NR"/>
    <s v="https://community.secop.gov.co/Public/Tendering/ContractNoticePhases/View?PPI=CO1.PPI.17227076&amp;isFromPublicArea=True&amp;isModal=False"/>
    <x v="1"/>
    <n v="2022"/>
  </r>
  <r>
    <s v="JEP-389"/>
    <n v="704"/>
    <s v="JEP-389-2022"/>
    <s v="JEP-CSPO-389-2022"/>
    <s v="Paola Casas"/>
    <s v="25 de enero de 2022"/>
    <s v="Andrea del Pilar Lopez Piñeros"/>
    <m/>
    <m/>
    <x v="1"/>
    <s v="1. Prestación de servicios"/>
    <n v="1122647895"/>
    <n v="6"/>
    <x v="1"/>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x v="17"/>
    <s v="N/A"/>
    <s v="Magistratura_x000a_SEJUD - Salas y Secciones"/>
    <s v="N/A"/>
    <s v="Inversión"/>
    <n v="40598053"/>
    <s v="N/A"/>
    <s v="N/A"/>
    <n v="3614070"/>
    <n v="65922"/>
    <n v="66422"/>
    <s v="2018011001091_x0009_"/>
    <d v="2022-01-27T00:00:00"/>
    <d v="2022-01-31T00:00:00"/>
    <s v="N/A"/>
    <s v="N/A"/>
    <s v="N/A"/>
    <s v="N/A"/>
    <n v="0"/>
    <s v="N/A"/>
    <n v="0"/>
    <s v="N/A"/>
    <n v="0"/>
    <s v="N/A"/>
    <n v="0"/>
    <n v="40598053"/>
    <s v="NO"/>
    <s v="N/A"/>
    <s v="N/A"/>
    <s v="N/A"/>
    <s v="N/A"/>
    <d v="2022-12-31T00:00:00"/>
    <d v="2022-12-31T00:00:00"/>
    <s v="NO"/>
    <s v="Bogotá D.C"/>
    <s v="Cumplimiento"/>
    <s v="11-45-101110405"/>
    <n v="0"/>
    <s v="Seguros del Estado"/>
    <d v="2022-01-28T00:00:00"/>
    <s v="27-01-2022 -30-06-2023"/>
    <s v="PENDIENTE"/>
    <s v="Ninguna"/>
    <x v="1"/>
    <s v="Ingreso"/>
    <s v="N/A"/>
    <s v="DERECHO"/>
    <s v="N/A"/>
    <s v="FEMENINO"/>
    <s v="NR"/>
    <s v="https://community.secop.gov.co/Public/Tendering/ContractNoticePhases/View?PPI=CO1.PPI.17228251&amp;isFromPublicArea=True&amp;isModal=False"/>
    <x v="1"/>
    <n v="2022"/>
  </r>
  <r>
    <s v="JEP-390"/>
    <n v="694"/>
    <s v="JEP-390-2022"/>
    <s v="JEP-CSPO-390-2022"/>
    <s v="Paola Casas"/>
    <s v="25 de enero de 2022"/>
    <s v="Liza Ferananda Claro Rozo "/>
    <m/>
    <m/>
    <x v="1"/>
    <s v="1. Prestación de servicios"/>
    <n v="1032464063"/>
    <n v="2"/>
    <x v="1"/>
    <s v="NA"/>
    <s v="Prestación de servicios profesionales para apoyar a la secretaría judicial en la caracterización, resolución de solicitudes y en el impulso de las decisiones judiciales y descongestión de las salas de justicia de la Jurisdicción Especial para la Paz"/>
    <m/>
    <s v="Harvey Danilo Suarez Morales"/>
    <s v="Secretaría Ejecutiva"/>
    <s v="Dirección de Asuntos Jurídicos"/>
    <s v="Secretaría General Judicial"/>
    <s v="Yuly Saenz Berdugo "/>
    <x v="17"/>
    <s v="N/A"/>
    <s v="Magistratura_x000a_SEJUD - Descongestión Salas"/>
    <s v="N/A"/>
    <s v="Inversión"/>
    <n v="40598053"/>
    <s v="N/A"/>
    <s v="N/A"/>
    <s v="$3.614.070"/>
    <n v="65822"/>
    <n v="67822"/>
    <n v="2018011001091"/>
    <d v="2022-01-28T00:00:00"/>
    <d v="2022-01-31T00:00:00"/>
    <s v="N/A"/>
    <s v="N/A"/>
    <s v="N/A"/>
    <s v="N/A"/>
    <n v="0"/>
    <s v="N/A"/>
    <n v="0"/>
    <s v="N/A"/>
    <n v="0"/>
    <s v="N/A"/>
    <n v="0"/>
    <n v="40598053"/>
    <s v="NO"/>
    <s v="N/A"/>
    <s v="N/A"/>
    <s v="N/A"/>
    <s v="N/A"/>
    <d v="2022-12-31T00:00:00"/>
    <d v="2022-12-31T00:00:00"/>
    <s v="NO"/>
    <s v="Bogotá D.C"/>
    <s v="Cumplimiento"/>
    <s v="66-47101000243"/>
    <n v="0"/>
    <s v="Seguros del Estado"/>
    <d v="2022-01-28T00:00:00"/>
    <s v="28-01-2022 -30-06-2023"/>
    <s v="PENDIENTE"/>
    <s v="Ninguna"/>
    <x v="1"/>
    <s v="Ingreso"/>
    <s v="N/A"/>
    <s v="DERECHO"/>
    <s v="N/A"/>
    <s v="FEMENINO"/>
    <s v="liza.claro@jep.gov.co"/>
    <s v="https://community.secop.gov.co/Public/Tendering/ContractNoticePhases/View?PPI=CO1.PPI.17229533&amp;isFromPublicArea=True&amp;isModal=False"/>
    <x v="1"/>
    <n v="2022"/>
  </r>
  <r>
    <s v="JEP-391"/>
    <n v="695"/>
    <s v="JEP-391-2022"/>
    <s v="JEP-CSPO-391-2022"/>
    <s v="Paola Casas"/>
    <s v="25 de enero de 2022"/>
    <s v="Miguel Angel Villa Ospino"/>
    <m/>
    <m/>
    <x v="1"/>
    <s v="1. Prestación de servicios"/>
    <n v="1049635905"/>
    <n v="5"/>
    <x v="1"/>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x v="17"/>
    <s v="N/A"/>
    <s v="Magistratura_x000a_SEJUD - Salas y Secciones"/>
    <s v="N/A"/>
    <s v="Inversión"/>
    <n v="40598053"/>
    <s v="N/A"/>
    <s v="N/A"/>
    <n v="3614070"/>
    <n v="65722"/>
    <n v="68022"/>
    <n v="2018011001091"/>
    <d v="2022-01-28T00:00:00"/>
    <d v="2022-01-31T00:00:00"/>
    <s v="N/A"/>
    <s v="N/A"/>
    <s v="N/A"/>
    <s v="N/A"/>
    <n v="0"/>
    <s v="N/A"/>
    <n v="0"/>
    <s v="N/A"/>
    <n v="0"/>
    <s v="N/A"/>
    <n v="0"/>
    <n v="40598053"/>
    <s v="NO"/>
    <s v="N/A"/>
    <s v="N/A"/>
    <s v="N/A"/>
    <s v="N/A"/>
    <d v="2022-12-31T00:00:00"/>
    <d v="2022-12-31T00:00:00"/>
    <s v="NO"/>
    <s v="Bogotá D.C"/>
    <s v="Cumplimiento"/>
    <s v="600-47-994000064328"/>
    <n v="0"/>
    <s v="Aseguradora Solidaria"/>
    <d v="2022-01-31T00:00:00"/>
    <s v="28-01-2022 -07-07-2023"/>
    <s v="PENDIENTE"/>
    <s v="Ninguna"/>
    <x v="1"/>
    <s v="Ingreso"/>
    <s v="N/A"/>
    <s v="DERECHO"/>
    <s v="N/A"/>
    <s v="MASCULINO"/>
    <s v="miguel.villao@jep.gov.co"/>
    <s v="https://community.secop.gov.co/Public/Tendering/ContractNoticePhases/View?PPI=CO1.PPI.17231183&amp;isFromPublicArea=True&amp;isModal=False"/>
    <x v="1"/>
    <n v="2022"/>
  </r>
  <r>
    <s v="JEP-392"/>
    <n v="693"/>
    <s v="JEP-392-2022"/>
    <s v="JEP-CSPO-392-2022"/>
    <s v="Paola Casas"/>
    <s v="25 de enero de 2022"/>
    <s v="Maomar Montes Mercado"/>
    <m/>
    <m/>
    <x v="1"/>
    <s v="1. Prestación de servicios"/>
    <s v="700.075.160_x000a_"/>
    <n v="1"/>
    <x v="1"/>
    <s v="NA"/>
    <s v="Prestación de servicios profesionales para apoyar a la secretaría judicial en la caracterización, resolución de solicitudes y en el impulso de las decisiones judiciales y descongestión de las salas de justicia de la Jurisdicción Especial para la Paz"/>
    <m/>
    <s v="Harvey Danilo Suarez Morales"/>
    <s v="Secretaría Ejecutiva"/>
    <s v="Dirección de Asuntos Jurídicos"/>
    <s v="Secretaría General Judicial"/>
    <s v="Yuly Saenz Berdugo "/>
    <x v="17"/>
    <s v="N/A"/>
    <s v="Magistratura_x000a_SEJUD - Descongestión Salas"/>
    <s v="N/A"/>
    <s v="Inversión"/>
    <n v="40598053"/>
    <s v="N/A"/>
    <s v="N/A"/>
    <s v="$3.614.070"/>
    <n v="65622"/>
    <n v="68322"/>
    <s v="2018011001091_x0009_"/>
    <d v="2022-01-28T00:00:00"/>
    <d v="2022-01-31T00:00:00"/>
    <s v="Jessika Marcela Martinez Peña"/>
    <n v="1030555549"/>
    <n v="3"/>
    <d v="2022-05-02T00:00:00"/>
    <n v="0"/>
    <s v="N/A"/>
    <n v="0"/>
    <s v="N/A"/>
    <n v="0"/>
    <s v="N/A"/>
    <n v="0"/>
    <n v="40598053"/>
    <s v="NO"/>
    <s v="N/A"/>
    <s v="N/A"/>
    <s v="N/A"/>
    <s v="N/A"/>
    <d v="2022-12-31T00:00:00"/>
    <d v="2022-12-31T00:00:00"/>
    <s v="NO"/>
    <s v="Bogotá D.C"/>
    <s v="Cumplimiento"/>
    <n v="3.9047994000069904E+16"/>
    <n v="0"/>
    <s v="Aseguradora Solidaria"/>
    <d v="2022-01-28T00:00:00"/>
    <s v="28-01-2022 -06-07-2023"/>
    <s v="PENDIENTE"/>
    <s v="En fecha 2/05/2022 se suscribe cesión del contrato."/>
    <x v="1"/>
    <s v="Cesión"/>
    <s v="N/A"/>
    <s v="DERECHO"/>
    <s v="N/A"/>
    <s v="MASCULINO"/>
    <s v="NR"/>
    <s v="https://community.secop.gov.co/Public/Tendering/ContractNoticePhases/View?PPI=CO1.PPI.17231674&amp;isFromPublicArea=True&amp;isModal=False"/>
    <x v="1"/>
    <n v="2022"/>
  </r>
  <r>
    <s v="JEP-393"/>
    <n v="578"/>
    <s v="JEP-393-2022"/>
    <s v="JEP-CSPO-393-2022"/>
    <s v="Clara Torres"/>
    <s v="25 de enero de 2022"/>
    <s v="Martha Yaneth Ibarra Imbachi "/>
    <m/>
    <m/>
    <x v="1"/>
    <s v="1. Prestación de servicios"/>
    <n v="1010190916"/>
    <n v="2"/>
    <x v="1"/>
    <s v="NA"/>
    <s v="Prestación de servicios profesionales para brindar asistencia técnica al diseño, implementación y administración de la base de datos que se debe conformar para  la configuración  de la solución tecnológica relativa al módulo de régimen de condicionalidad que integra el sistema ViSTA. "/>
    <m/>
    <s v="Harvey Danilo Suarez Morales"/>
    <s v="Secretaría Ejecutiva"/>
    <s v="Subsecretaría Ejecutiva "/>
    <s v="Departamento SAAD - Comparecientes"/>
    <s v="Jorge Alirio Mancera Cortés"/>
    <x v="10"/>
    <s v="N/A"/>
    <s v="N/A"/>
    <s v="N/A"/>
    <s v="Inversión"/>
    <n v="38737236"/>
    <s v="N/A"/>
    <s v="N/A"/>
    <n v="6456206"/>
    <n v="64222"/>
    <n v="67422"/>
    <n v="2018011000870"/>
    <d v="2022-01-28T00:00:00"/>
    <d v="2022-02-01T00:00:00"/>
    <s v="N/A"/>
    <s v="N/A"/>
    <s v="N/A"/>
    <s v="N/A"/>
    <n v="0"/>
    <s v="N/A"/>
    <n v="0"/>
    <s v="N/A"/>
    <n v="0"/>
    <s v="N/A"/>
    <n v="0"/>
    <n v="38737236"/>
    <s v="NO"/>
    <s v="N/A"/>
    <s v="N/A"/>
    <s v="N/A"/>
    <s v="N/A"/>
    <d v="2022-07-31T00:00:00"/>
    <d v="2022-07-31T00:00:00"/>
    <s v="NO"/>
    <s v="Bogotá D.C"/>
    <s v="Cumplimiento"/>
    <s v="21-47-101017106"/>
    <n v="0"/>
    <s v="Seguros del Estado"/>
    <d v="2022-01-28T00:00:00"/>
    <s v="28-01-2022 - 01-02-2023"/>
    <s v="PENDIENTE"/>
    <s v="Ninguna"/>
    <x v="0"/>
    <s v="Ingreso"/>
    <s v="N/A"/>
    <s v="INGENIERÍA DE SISTEMAS "/>
    <s v="N/A"/>
    <s v="FEMENINO"/>
    <s v="PND"/>
    <s v="https://community.secop.gov.co/Public/Tendering/ContractNoticePhases/View?PPI=CO1.PPI.17190348&amp;isFromPublicArea=True&amp;isModal=False"/>
    <x v="1"/>
    <n v="2022"/>
  </r>
  <r>
    <s v="JEP-394"/>
    <n v="579"/>
    <s v="JEP-394-2022"/>
    <s v="JEP-CSPO-394-2022"/>
    <s v="Clara Torres"/>
    <s v="25 de enero de 2022"/>
    <s v="José Miguel Acosta Imbachi "/>
    <m/>
    <m/>
    <x v="1"/>
    <s v="1. Prestación de servicios"/>
    <n v="1019053865"/>
    <n v="1"/>
    <x v="1"/>
    <s v="NA"/>
    <s v="Prestación de servicios profesionales para brindar asistencia técnica al poblamiento de la base de datos que se debe conformar para la configuración de la solución tecnológica relativa al módulo de régimen de condicionalidad que integra el sistema ViSTA. "/>
    <m/>
    <s v="Harvey Danilo Suarez Morales"/>
    <s v="Secretaría Ejecutiva"/>
    <s v="Subsecretaría Ejecutiva "/>
    <s v="Departamento SAAD - Comparecientes"/>
    <s v="Jorge Alirio Mancera Cortés"/>
    <x v="10"/>
    <s v="N/A"/>
    <s v="N/A"/>
    <s v="N/A"/>
    <s v="Inversión"/>
    <n v="30316098"/>
    <s v="N/A"/>
    <s v="N/A"/>
    <s v="$5.052.683"/>
    <n v="64722"/>
    <n v="65422"/>
    <s v="2018011000870_x0009_"/>
    <d v="2022-01-27T00:00:00"/>
    <d v="2022-02-01T00:00:00"/>
    <s v="N/A"/>
    <s v="N/A"/>
    <s v="N/A"/>
    <s v="N/A"/>
    <n v="0"/>
    <s v="N/A"/>
    <n v="0"/>
    <s v="N/A"/>
    <n v="0"/>
    <s v="N/A"/>
    <n v="0"/>
    <n v="30316098"/>
    <s v="NO"/>
    <s v="N/A"/>
    <s v="N/A"/>
    <s v="N/A"/>
    <s v="N/A"/>
    <d v="2022-07-31T00:00:00"/>
    <d v="2022-07-31T00:00:00"/>
    <s v="NO"/>
    <s v="Bogotá D.C"/>
    <s v="Cumplimiento"/>
    <s v="21-47-101017165"/>
    <n v="0"/>
    <s v="Seguros del Estado"/>
    <d v="2022-01-28T00:00:00"/>
    <s v="27-01-2022 - 01-02-2023"/>
    <s v="PENDIENTE"/>
    <s v="Ninguna"/>
    <x v="0"/>
    <s v="Ingreso"/>
    <s v="N/A"/>
    <s v="INGENIERÍA DE SISTEMAS "/>
    <s v="N/A"/>
    <s v="MASCULINO"/>
    <s v="PND"/>
    <s v="https://community.secop.gov.co/Public/Tendering/ContractNoticePhases/View?PPI=CO1.PPI.17190351&amp;isFromPublicArea=True&amp;isModal=False"/>
    <x v="1"/>
    <n v="2022"/>
  </r>
  <r>
    <s v="JEP-395"/>
    <n v="580"/>
    <s v="JEP-395-2022"/>
    <s v="JEP-CSPO-395-2022"/>
    <s v="Clara Torres"/>
    <s v="25 de enero de 2022"/>
    <s v="Hugo Andres Rojas Sandoval "/>
    <m/>
    <m/>
    <x v="1"/>
    <s v="1. Prestación de servicios"/>
    <n v="88275740"/>
    <n v="2"/>
    <x v="1"/>
    <s v="NA"/>
    <s v="Prestación de servicios en materia de gestión y validación técnica de información, para la configuración de la solución tecnológica relativa al módulo de régimen de condicionalidad que integra el sistema ViSTA "/>
    <m/>
    <s v="Harvey Danilo Suarez Morales"/>
    <s v="Secretaría Ejecutiva"/>
    <s v="Subsecretaría Ejecutiva "/>
    <s v="Departamento SAAD - Comparecientes"/>
    <s v="Jorge Alirio Mancera Cortés"/>
    <x v="10"/>
    <s v="N/A"/>
    <s v="N/A"/>
    <s v="N/A"/>
    <s v="Inversión"/>
    <n v="21052836"/>
    <s v="N/A"/>
    <s v="N/A"/>
    <n v="3508506"/>
    <n v="65322"/>
    <n v="67322"/>
    <s v="2018011000870_x0009_"/>
    <d v="2022-01-28T00:00:00"/>
    <d v="2022-02-01T00:00:00"/>
    <s v="N/A"/>
    <s v="N/A"/>
    <s v="N/A"/>
    <s v="N/A"/>
    <n v="0"/>
    <s v="N/A"/>
    <n v="0"/>
    <s v="N/A"/>
    <n v="0"/>
    <s v="N/A"/>
    <n v="0"/>
    <n v="21052836"/>
    <s v="NO"/>
    <s v="N/A"/>
    <s v="N/A"/>
    <s v="N/A"/>
    <s v="N/A"/>
    <d v="2022-07-31T00:00:00"/>
    <d v="2022-07-31T00:00:00"/>
    <s v="NO"/>
    <s v="Bogotá D.C"/>
    <s v="Cumplimiento"/>
    <s v="N/A"/>
    <s v="N/A"/>
    <s v="N/A"/>
    <s v="N/A"/>
    <s v="N/A"/>
    <s v="N/A"/>
    <s v="Ninguna"/>
    <x v="0"/>
    <s v="Ingreso"/>
    <s v="N/A"/>
    <s v="ASISTENCIAL"/>
    <s v="N/A"/>
    <s v="MASCULINO"/>
    <s v="PND"/>
    <s v="https://community.secop.gov.co/Public/Tendering/ContractNoticePhases/View?PPI=CO1.PPI.17190353&amp;isFromPublicArea=True&amp;isModal=False"/>
    <x v="1"/>
    <n v="2022"/>
  </r>
  <r>
    <s v="JEP-396"/>
    <n v="585"/>
    <s v="JEP-396-2022"/>
    <s v="JEP-CSPO-396-2022"/>
    <s v="Ángela Esquivel "/>
    <s v="26 de enero de 2022"/>
    <s v="Camilo Steven Higuita Parra_x0009_"/>
    <m/>
    <m/>
    <x v="1"/>
    <s v="1. Prestación de servicios"/>
    <s v="1.052.415.116_x000d_"/>
    <n v="8"/>
    <x v="1"/>
    <s v="NA"/>
    <s v="Prestación de servicios en materia de gestión y validación técnica de información, para la configuración de la solución tecnológica relativa al módulo de régimen de condicionalidad que integra el sistema ViSTA. "/>
    <m/>
    <s v="Harvey Danilo Suarez Morales"/>
    <s v="Secretaría Ejecutiva"/>
    <s v="Subsecretaría Ejecutiva "/>
    <s v="Departamento SAAD - Comparecientes"/>
    <s v="Jorge Alirio Mancera Cortés"/>
    <x v="10"/>
    <s v="N/A"/>
    <s v="N/A"/>
    <s v="N/A"/>
    <s v="Inversión"/>
    <n v="21052836"/>
    <s v="N/A"/>
    <s v="N/A"/>
    <s v="$3.508.806"/>
    <n v="64322"/>
    <n v="69322"/>
    <s v="2018011000870_x0009_"/>
    <d v="2022-01-28T00:00:00"/>
    <d v="2022-02-01T00:00:00"/>
    <s v="N/A"/>
    <s v="N/A"/>
    <s v="N/A"/>
    <s v="N/A"/>
    <n v="0"/>
    <s v="N/A"/>
    <n v="0"/>
    <s v="N/A"/>
    <n v="0"/>
    <s v="N/A"/>
    <n v="0"/>
    <n v="21052836"/>
    <s v="NO"/>
    <s v="N/A"/>
    <s v="N/A"/>
    <s v="N/A"/>
    <s v="N/A"/>
    <d v="2022-07-31T00:00:00"/>
    <d v="2022-07-31T00:00:00"/>
    <s v="NO"/>
    <s v="Bogotá D.C"/>
    <s v="Cumplimiento"/>
    <s v="21-47-101017168"/>
    <n v="0"/>
    <s v="Seguros del Estado"/>
    <d v="2022-01-28T00:00:00"/>
    <s v="28-01-2022 - 01-02-2023"/>
    <s v="PENDIENTE"/>
    <s v="Ninguna"/>
    <x v="0"/>
    <s v="Ingreso"/>
    <s v="N/A"/>
    <s v="ASISTENCIAL"/>
    <s v="N/A"/>
    <s v="MASCULINO"/>
    <s v="PND"/>
    <s v="https://community.secop.gov.co/Public/Tendering/ContractNoticePhases/View?PPI=CO1.PPI.17183383&amp;isFromPublicArea=True&amp;isModal=False"/>
    <x v="1"/>
    <n v="2022"/>
  </r>
  <r>
    <s v="JEP-397"/>
    <n v="584"/>
    <s v="JEP-397-2022"/>
    <s v="JEP-CSPO-397-2022"/>
    <s v="Ángela Esquivel "/>
    <s v="26 de enero de 2022"/>
    <s v="Yulieth Angelica Rodriguez Forero"/>
    <m/>
    <m/>
    <x v="1"/>
    <s v="1. Prestación de servicios"/>
    <n v="1013602902"/>
    <n v="0"/>
    <x v="1"/>
    <s v="NA"/>
    <s v="Prestación de servicios en materia de gestión y validación técnica de información, para la configuración de la solución tecnológica relativa al módulo de régimen de condicionalidad que integra el sistema ViSTA. "/>
    <m/>
    <s v="Harvey Danilo Suarez Morales"/>
    <s v="Secretaría Ejecutiva"/>
    <s v="Subsecretaría Ejecutiva "/>
    <s v="Departamento SAAD - Comparecientes"/>
    <s v="Jorge Alirio Mancera Cortés"/>
    <x v="10"/>
    <s v="N/A"/>
    <s v="N/A"/>
    <s v="N/A"/>
    <s v="Inversión"/>
    <n v="21052836"/>
    <s v="N/A"/>
    <s v="N/A"/>
    <n v="3508806"/>
    <n v="64922"/>
    <n v="69822"/>
    <s v="2018011000870_x0009_"/>
    <d v="2022-01-28T00:00:00"/>
    <d v="2022-02-01T00:00:00"/>
    <s v="N/A"/>
    <s v="N/A"/>
    <s v="N/A"/>
    <s v="N/A"/>
    <n v="0"/>
    <s v="N/A"/>
    <n v="0"/>
    <s v="N/A"/>
    <n v="0"/>
    <s v="N/A"/>
    <n v="0"/>
    <n v="21052836"/>
    <s v="NO"/>
    <s v="N/A"/>
    <s v="N/A"/>
    <s v="N/A"/>
    <s v="N/A"/>
    <d v="2022-07-31T00:00:00"/>
    <d v="2022-07-31T00:00:00"/>
    <s v="NO"/>
    <s v="Bogotá D.C"/>
    <s v="Cumplimiento"/>
    <s v="21-47-101017105"/>
    <n v="0"/>
    <s v="Seguros del Estado"/>
    <d v="2022-01-28T00:00:00"/>
    <s v="28-01-2022 - 01-02-2023"/>
    <s v="PENDIENTE"/>
    <s v="Ninguna"/>
    <x v="0"/>
    <s v="Ingreso"/>
    <s v="N/A"/>
    <s v="ADMINISTRACIÓN DE EMPRESAS"/>
    <s v="TECNÓLOGO EN GESTÍON ADMINISTRATIVA"/>
    <s v="FEMENINO"/>
    <s v="PND"/>
    <s v="https://community.secop.gov.co/Public/Tendering/ContractNoticePhases/View?PPI=CO1.PPI.17184990&amp;isFromPublicArea=True&amp;isModal=False"/>
    <x v="1"/>
    <n v="2022"/>
  </r>
  <r>
    <s v="JEP-398"/>
    <n v="134"/>
    <s v="JEP-398-2022"/>
    <s v="JEP-CSPO-398-2022"/>
    <s v="Laura Paredes"/>
    <s v="25 de enero de 2022"/>
    <s v="Carmen Andrea Becerra Becerra_x0009_"/>
    <m/>
    <m/>
    <x v="1"/>
    <s v="1. Prestación de servicios"/>
    <n v="52275706"/>
    <n v="0"/>
    <x v="1"/>
    <s v="NA"/>
    <s v="Prestar servicios profesionales para apoyar y acompañar a la subsecretaría ejecutiva en la certificación de trabajos, obras y actividades (toar), con contenido reparador, seguimiento al régimen de condicionalidad y sanciones propias con énfasis en el análisis o la implementación de políticas públicas en materia de reparación a víctimas, reincorporación y justicia transicional."/>
    <m/>
    <s v="Harvey Danilo Suarez Morales"/>
    <s v="Secretaría Ejecutiva"/>
    <s v="Subsecretaría Ejecutiva "/>
    <s v="Subsecretaría Ejecutiva "/>
    <s v="Angela María Mora Soto"/>
    <x v="5"/>
    <s v="N/A"/>
    <s v="N/A"/>
    <s v="N/A"/>
    <s v="Inversión"/>
    <n v="118898153"/>
    <s v="N/A"/>
    <s v="N/A"/>
    <s v="$10.553.091"/>
    <n v="63222"/>
    <n v="72022"/>
    <n v="2018011001091"/>
    <d v="2022-01-28T00:00:00"/>
    <d v="2022-02-01T00:00:00"/>
    <s v="N/A"/>
    <s v="N/A"/>
    <s v="N/A"/>
    <s v="N/A"/>
    <n v="0"/>
    <s v="N/A"/>
    <n v="0"/>
    <s v="N/A"/>
    <n v="0"/>
    <s v="N/A"/>
    <n v="-61"/>
    <n v="118898153"/>
    <s v="NO"/>
    <s v="N/A"/>
    <s v="N/A"/>
    <s v="N/A"/>
    <s v="N/A"/>
    <d v="2022-12-31T00:00:00"/>
    <d v="2022-10-31T00:00:00"/>
    <s v="NO"/>
    <s v="Bogotá D.C"/>
    <s v="Cumplimiento "/>
    <s v="3262871-3"/>
    <n v="0"/>
    <s v="Suramericana"/>
    <d v="2022-01-28T00:00:00"/>
    <s v="02/01/2022 - 01/07/2023"/>
    <s v="PENDIENTE"/>
    <s v="EN fecha del 31 de octubre se realiza terminación anticipad adel contrato"/>
    <x v="0"/>
    <s v="Terminación anticipada"/>
    <s v="N/A"/>
    <s v="DERECHO"/>
    <s v="N/A"/>
    <s v="FEMENINO"/>
    <s v="carmen.becerra@jep.gov.co"/>
    <s v="https://community.secop.gov.co/Public/Tendering/ContractNoticePhases/View?PPI=CO1.PPI.17183929&amp;isFromPublicArea=True&amp;isModal=False"/>
    <x v="1"/>
    <n v="2022"/>
  </r>
  <r>
    <s v="JEP-399"/>
    <n v="136"/>
    <s v="JEP-399-2022"/>
    <s v="JEP-CSPO-399-2022"/>
    <s v="Laura Paredes"/>
    <s v="25 de enero de 2022"/>
    <s v="Leonard Javier Delgado Rangel"/>
    <m/>
    <m/>
    <x v="1"/>
    <s v="1. Prestación de servicios"/>
    <n v="79873281"/>
    <n v="6"/>
    <x v="1"/>
    <s v="NA"/>
    <s v="Prestar servicios profesionales a la Subsecretaría Ejecutiva en el apoyo a la certificación de trabajos, obras y actividades (toar), con contenido reparador, seguimiento al régimen de condicionalidad y sanciones propias con énfasis en la definición e implementación del sistema de gestión de información y conocimiento del proceso de seguimiento en los temas antes mencionados."/>
    <m/>
    <s v="Harvey Danilo Suarez Morales"/>
    <s v="Secretaría Ejecutiva"/>
    <s v="Subsecretaría Ejecutiva "/>
    <s v="Subsecretaría Ejecutiva "/>
    <s v="Angela María Mora Soto"/>
    <x v="5"/>
    <s v="N/A"/>
    <s v="N/A"/>
    <s v="N/A"/>
    <s v="Inversión"/>
    <n v="115435112"/>
    <s v="N/A"/>
    <s v="N/A"/>
    <n v="10245720"/>
    <n v="63822"/>
    <n v="72122"/>
    <n v="2018011001091"/>
    <d v="2022-01-28T00:00:00"/>
    <d v="2022-01-31T00:00:00"/>
    <s v="N/A"/>
    <s v="N/A"/>
    <s v="N/A"/>
    <s v="N/A"/>
    <n v="0"/>
    <s v="N/A"/>
    <n v="0"/>
    <s v="N/A"/>
    <n v="0"/>
    <s v="N/A"/>
    <n v="0"/>
    <n v="115435112"/>
    <s v="NO"/>
    <s v="N/A"/>
    <s v="N/A"/>
    <s v="N/A"/>
    <s v="N/A"/>
    <d v="2022-12-31T00:00:00"/>
    <d v="2022-12-31T00:00:00"/>
    <s v="NO"/>
    <s v="Bogotá D.C"/>
    <s v="Cumplimiento"/>
    <s v="14-47-101014936"/>
    <n v="0"/>
    <s v="Seguros del Estado"/>
    <d v="2022-01-28T00:00:00"/>
    <s v="28-01-2022 - 30-06-2023"/>
    <s v="PENDIENTE"/>
    <s v="en fecha 25/02/2022, con otrosí No. 1, se corrige número de cédula"/>
    <x v="1"/>
    <s v="Ingreso"/>
    <s v="N/A"/>
    <s v="INGENIERÍA DE SISTEMAS "/>
    <s v="N/A"/>
    <s v="MASCULINO"/>
    <s v="leonardo.delgado@jep.gov.co"/>
    <s v="https://community.secop.gov.co/Public/Tendering/ContractNoticePhases/View?PPI=CO1.PPI.17228099&amp;isFromPublicArea=True&amp;isModal=False"/>
    <x v="1"/>
    <n v="2022"/>
  </r>
  <r>
    <s v="JEP-400"/>
    <n v="143"/>
    <s v="JEP-400-2022"/>
    <s v="JEP-CSPO-400-2022"/>
    <s v="Laura Paredes"/>
    <s v="25 de enero de 2022"/>
    <s v="Mariana Rios Ortegon_x0009_"/>
    <m/>
    <m/>
    <x v="1"/>
    <s v="1. Prestación de servicios"/>
    <s v="52.816.649_x000d_"/>
    <n v="1"/>
    <x v="1"/>
    <s v="NA"/>
    <s v="Prestar servicios profesionales para apoyar a la subsecretaria ejecutiva en la certificación de trabajos, obras y actividades (toar), con contenido reparador, seguimiento al régimen de condicionalidad y sanciones propias, con énfasis en análisis de información cualitativa y cuantitativa, estadística y big data."/>
    <m/>
    <s v="Harvey Danilo Suarez Morales"/>
    <s v="Secretaría Ejecutiva"/>
    <s v="Subsecretaría Ejecutiva "/>
    <s v="Subsecretaría Ejecutiva "/>
    <s v="Angela María Mora Soto"/>
    <x v="5"/>
    <s v="N/A"/>
    <s v="N/A"/>
    <s v="N/A"/>
    <s v="Inversión"/>
    <s v="$82.400.829"/>
    <s v="N/A"/>
    <s v="N/A"/>
    <s v="$7.228.143"/>
    <n v="63522"/>
    <n v="71222"/>
    <s v="2018011001091_x0009_"/>
    <d v="2022-01-28T00:00:00"/>
    <d v="2022-02-01T00:00:00"/>
    <s v="N/A"/>
    <s v="N/A"/>
    <s v="N/A"/>
    <s v="N/A"/>
    <n v="0"/>
    <s v="N/A"/>
    <n v="0"/>
    <s v="N/A"/>
    <n v="0"/>
    <s v="N/A"/>
    <n v="0"/>
    <n v="82400829"/>
    <s v="NO"/>
    <s v="N/A"/>
    <s v="N/A"/>
    <s v="N/A"/>
    <s v="N/A"/>
    <d v="2022-12-31T00:00:00"/>
    <d v="2022-12-31T00:00:00"/>
    <s v="NO"/>
    <s v="Bogotá D.C"/>
    <s v="Cumplimiento"/>
    <s v="14-45-101075222"/>
    <n v="0"/>
    <s v="Seguros del Estado"/>
    <d v="2022-02-01T00:00:00"/>
    <s v="28-01-2022 - 30-06-2023"/>
    <s v="PENDIENTE"/>
    <s v="Ninguna"/>
    <x v="1"/>
    <s v="Ingreso"/>
    <s v="N/A"/>
    <s v="ESTADISTICA"/>
    <s v="N/A"/>
    <s v="FEMENINO"/>
    <s v="mariana.rioso@jep.gov.co"/>
    <s v="https://community.secop.gov.co/Public/Tendering/ContractNoticePhases/View?PPI=CO1.PPI.17242927&amp;isFromPublicArea=True&amp;isModal=False"/>
    <x v="1"/>
    <n v="2022"/>
  </r>
  <r>
    <s v="JEP-401"/>
    <n v="525"/>
    <s v="JEP-401-2022"/>
    <s v="JEP-CSPO-401-2022"/>
    <s v="Laura Paredes"/>
    <s v="19 de enero de 2022"/>
    <s v="Libardo Cardona Martinez"/>
    <m/>
    <m/>
    <x v="1"/>
    <s v="1. Prestación de servicios"/>
    <n v="70724325"/>
    <n v="0"/>
    <x v="1"/>
    <s v="NA"/>
    <s v="Prestar servicios profesionales para apoyar y acompañar a la UIA en la implementación de la estrategia de participación social a través del apoyo en la implementación de los mecanismos de atención, orientación y participación de víctimas y el desarrollo de acciones que permitan identificar y valorar las consecuencias e impactos de la violencia sexual y fortalecer a los organizaciones para la réplica de información."/>
    <m/>
    <s v="Harvey Danilo Suarez Morales"/>
    <s v="Secretaría Ejecutiva"/>
    <s v="Unidad de Investigación y Acusación"/>
    <s v="Unidad de Investigación y Acusación"/>
    <s v="Luz Helena Morales Garay"/>
    <x v="20"/>
    <s v="N/A"/>
    <s v="N/A"/>
    <s v="N/A"/>
    <s v="Inversión"/>
    <n v="76030431"/>
    <s v="N/A"/>
    <s v="N/A"/>
    <n v="6649892"/>
    <n v="58222"/>
    <n v="72622"/>
    <n v="2018011001091"/>
    <d v="2022-01-28T00:00:00"/>
    <d v="2022-01-31T00:00:00"/>
    <s v="N/A"/>
    <s v="N/A"/>
    <s v="N/A"/>
    <s v="N/A"/>
    <n v="0"/>
    <s v="N/A"/>
    <n v="0"/>
    <s v="N/A"/>
    <n v="0"/>
    <s v="N/A"/>
    <n v="0"/>
    <n v="76030431"/>
    <s v="NO"/>
    <s v="N/A"/>
    <s v="N/A"/>
    <s v="N/A"/>
    <s v="N/A"/>
    <d v="2022-12-31T00:00:00"/>
    <d v="2022-12-31T00:00:00"/>
    <s v="NO"/>
    <s v="Bogotá D.C"/>
    <s v="Cumplimiento"/>
    <s v="36-45-101037743"/>
    <n v="0"/>
    <s v="Seguros del Estado"/>
    <d v="2022-01-28T00:00:00"/>
    <s v="28-01-2022 - 30-06-2023"/>
    <s v="PENDIENTE"/>
    <s v="Ninguna"/>
    <x v="1"/>
    <s v="Ingreso"/>
    <s v="N/A"/>
    <s v="PERIODISMO"/>
    <s v="N/A"/>
    <s v="MASCULINO"/>
    <s v="NR"/>
    <s v="https://community.secop.gov.co/Public/Tendering/ContractNoticePhases/View?PPI=CO1.PPI.17200479&amp;isFromPublicArea=True&amp;isModal=False"/>
    <x v="1"/>
    <n v="2022"/>
  </r>
  <r>
    <s v="JEP-402"/>
    <n v="142"/>
    <s v="JEP-402-2022"/>
    <s v="JEP-CSPO-402-2022"/>
    <s v="Laura Paredes"/>
    <s v="25 de enero de 2022"/>
    <s v="Cesar Nicolas Peña Aragon"/>
    <m/>
    <m/>
    <x v="1"/>
    <s v="1. Prestación de servicios"/>
    <n v="1019024361"/>
    <n v="8"/>
    <x v="1"/>
    <s v="NA"/>
    <s v="Prestar servicios profesionales para apoyar a la subsecretaria ejecutiva en la certificación de trabajos, obras y actividades (toar), con contenido reparador, seguimiento al régimen de condicionalidad y sanciones propias, con énfasis en gestión y análisis de información cualitativa y cuantitativa, estadística y big data"/>
    <m/>
    <s v="Harvey Danilo Suarez Morales"/>
    <s v="Secretaría Ejecutiva"/>
    <s v="Subsecretaría Ejecutiva "/>
    <s v="Subsecretaría Ejecutiva "/>
    <s v="Angela María Mora Soto"/>
    <x v="5"/>
    <s v="N/A"/>
    <s v="N/A"/>
    <s v="N/A"/>
    <s v="Inversión"/>
    <n v="81437077"/>
    <s v="N/A"/>
    <s v="N/A"/>
    <s v="$7.228.143"/>
    <n v="63422"/>
    <n v="72222"/>
    <s v="2018011001091_x0009_"/>
    <d v="2022-01-28T00:00:00"/>
    <d v="2022-01-31T00:00:00"/>
    <s v="N/A"/>
    <s v="N/A"/>
    <s v="N/A"/>
    <s v="N/A"/>
    <n v="0"/>
    <s v="N/A"/>
    <n v="0"/>
    <s v="N/A"/>
    <n v="0"/>
    <s v="N/A"/>
    <n v="0"/>
    <n v="81437077"/>
    <s v="NO"/>
    <s v="N/A"/>
    <s v="N/A"/>
    <s v="N/A"/>
    <s v="N/A"/>
    <d v="2022-12-31T00:00:00"/>
    <d v="2022-12-31T00:00:00"/>
    <s v="NO"/>
    <s v="Bogotá D.C"/>
    <s v="Cumplimiento"/>
    <s v="15-45-101138437"/>
    <n v="0"/>
    <s v="Seguros del Estado"/>
    <d v="2022-01-28T00:00:00"/>
    <s v="28-01-2022 - 30-06-2023"/>
    <s v="PENDIENTE"/>
    <s v="Ninguna"/>
    <x v="1"/>
    <s v="Ingreso"/>
    <s v="N/A"/>
    <s v="CIENCIAS POLÍTICAS"/>
    <s v="N/A"/>
    <s v="MASCULINO"/>
    <s v="cesar.pena@jep.gov.co"/>
    <s v="https://community.secop.gov.co/Public/Tendering/ContractNoticePhases/View?PPI=CO1.PPI.17225063&amp;isFromPublicArea=True&amp;isModal=False"/>
    <x v="1"/>
    <n v="2022"/>
  </r>
  <r>
    <s v="JEP-403"/>
    <n v="141"/>
    <s v="JEP-403-2022"/>
    <s v="JEP-CSPO-403-2022"/>
    <s v="Laura Paredes"/>
    <s v="25 de enero de 2022"/>
    <s v="Nidia esmeralda Duque Yara"/>
    <m/>
    <m/>
    <x v="1"/>
    <s v="1. Prestación de servicios"/>
    <n v="52315249"/>
    <n v="9"/>
    <x v="1"/>
    <s v="NA"/>
    <s v="Prestar servicios profesionales para apoyar a la subsecretaria ejecutiva en la certificación de trabajos, obras y actividades (toar), con contenido reparador, seguimiento al régimen de condicionalidad y sanciones propias, con énfasis en el seguimiento del régimen de reparación estricta y del cumplimiento efectivo de las sanciones propias por parte de los comparecientes ante la JEP."/>
    <m/>
    <s v="Harvey Danilo Suarez Morales"/>
    <s v="Secretaría Ejecutiva"/>
    <s v="Subsecretaría Ejecutiva "/>
    <s v="Subsecretaría Ejecutiva "/>
    <s v="Angela María Mora Soto"/>
    <x v="5"/>
    <s v="N/A"/>
    <s v="N/A"/>
    <s v="N/A"/>
    <s v="Inversión"/>
    <n v="118898153"/>
    <s v="N/A"/>
    <s v="N/A"/>
    <n v="10553091"/>
    <n v="63622"/>
    <n v="72322"/>
    <n v="2018011001091"/>
    <d v="2022-01-28T00:00:00"/>
    <d v="2022-01-31T00:00:00"/>
    <s v="N/A"/>
    <s v="N/A"/>
    <s v="N/A"/>
    <s v="N/A"/>
    <n v="0"/>
    <s v="N/A"/>
    <n v="0"/>
    <s v="N/A"/>
    <n v="0"/>
    <s v="N/A"/>
    <n v="0"/>
    <n v="118898153"/>
    <s v="NO"/>
    <s v="N/A"/>
    <s v="N/A"/>
    <s v="N/A"/>
    <s v="N/A"/>
    <d v="2022-12-31T00:00:00"/>
    <d v="2022-12-31T00:00:00"/>
    <s v="NO"/>
    <s v="Bogotá D.C"/>
    <s v="Cumplimiento"/>
    <s v="21-47-101017284"/>
    <n v="0"/>
    <s v="Seguros del Estado"/>
    <d v="2022-01-31T00:00:00"/>
    <s v="28-01-2022 - 10-07-2023"/>
    <s v="PENDIENTE"/>
    <s v="Ninguna"/>
    <x v="1"/>
    <s v="Ingreso"/>
    <s v="N/A"/>
    <s v="DERECHO"/>
    <s v="N/A"/>
    <s v="FEMENINO"/>
    <s v="nidia.duque@jep.gov.co"/>
    <s v="https://community.secop.gov.co/Public/Tendering/ContractNoticePhases/View?PPI=CO1.PPI.17203218&amp;isFromPublicArea=True&amp;isModal=False"/>
    <x v="1"/>
    <n v="2022"/>
  </r>
  <r>
    <s v="JEP-404"/>
    <s v="N/A"/>
    <s v="JEP-404-2022"/>
    <s v="JEP-CSPO-404-2022"/>
    <s v="Laura Paredes"/>
    <s v="25 de enero de 2022"/>
    <s v="CANCELADO"/>
    <m/>
    <m/>
    <x v="1"/>
    <s v="1. Prestación de servicios"/>
    <s v="CANCELADO"/>
    <s v="N/A"/>
    <x v="1"/>
    <s v="NA"/>
    <s v="Prestar servicios profesionales para apoyar a la subsecretaria ejecutiva en la certificación de trabajos, obras y actividades (toar), con contenido reparador, seguimiento al régimen de condicionalidad y sanciones propias, con énfasis en el seguimiento del régimen de reparación estricta y del cumplimiento efectivo de las sanciones propias por parte de los comparecientes ante la JEP."/>
    <m/>
    <s v="Harvey Danilo Suarez Morales"/>
    <s v="Secretaría Ejecutiva"/>
    <s v="Cancelado"/>
    <s v="Cancelado"/>
    <s v="N/A"/>
    <x v="21"/>
    <s v="N/A"/>
    <s v="N/A"/>
    <s v="N/A"/>
    <s v="Cancelado"/>
    <s v="Cancelado"/>
    <s v="N/A"/>
    <s v="N/A"/>
    <s v="N/A"/>
    <s v="N/A"/>
    <s v="N/A"/>
    <s v="N/A"/>
    <s v="N/A"/>
    <s v="N/A"/>
    <s v="N/A"/>
    <s v="N/A"/>
    <s v="N/A"/>
    <s v="N/A"/>
    <n v="0"/>
    <s v="N/A"/>
    <n v="0"/>
    <s v="N/A"/>
    <n v="0"/>
    <s v="N/A"/>
    <s v="N/A"/>
    <s v="Cancelado"/>
    <s v="NO"/>
    <s v="N/A"/>
    <s v="N/A"/>
    <s v="N/A"/>
    <s v="N/A"/>
    <s v="N/A"/>
    <s v="N/A"/>
    <s v="NO"/>
    <s v="N/A"/>
    <s v="N/A"/>
    <s v="N/A"/>
    <s v="N/A"/>
    <s v="N/A"/>
    <s v="N/A"/>
    <s v="N/A"/>
    <s v="N/A"/>
    <s v="CANCELADO"/>
    <x v="2"/>
    <s v="Ninguna"/>
    <m/>
    <s v="N/A"/>
    <s v="N/A"/>
    <s v="N/A"/>
    <s v="N/A"/>
    <s v="N/A"/>
    <x v="2"/>
    <e v="#VALUE!"/>
  </r>
  <r>
    <s v="JEP-405"/>
    <n v="131"/>
    <s v="JEP-405-2022"/>
    <s v="JEP-CSPO-405-2022"/>
    <s v="Laura Paredes"/>
    <s v="25 de enero de 2022"/>
    <s v="Paula Andrea Ruiz Alvarez"/>
    <m/>
    <m/>
    <x v="1"/>
    <s v="1. Prestación de servicios"/>
    <n v="700098388"/>
    <n v="2"/>
    <x v="1"/>
    <s v="NA"/>
    <s v="Prestar servicios profesionales a la subsecretaría ejecutiva en el apoyo a la certificación de trabajos, obras y actividades (toar), con contenido reparador, seguimiento al régimen de condicionalidad y sanciones propias con énfasis en el acompañamiento psicosocial y metodológico a sujetos procesales y poblaciones objetivo de la JEP."/>
    <m/>
    <s v="Harvey Danilo Suarez Morales"/>
    <s v="Secretaría Ejecutiva"/>
    <s v="Subsecretaría Ejecutiva "/>
    <s v="Subsecretaría Ejecutiva "/>
    <s v="Angela María Mora Soto"/>
    <x v="5"/>
    <s v="N/A"/>
    <s v="N/A"/>
    <s v="N/A"/>
    <s v="Inversión"/>
    <n v="39532546"/>
    <s v="N/A"/>
    <s v="N/A"/>
    <n v="3508806"/>
    <n v="54022"/>
    <n v="71122"/>
    <n v="2018011001091"/>
    <d v="2022-01-28T00:00:00"/>
    <d v="2022-01-31T00:00:00"/>
    <s v="N/A"/>
    <s v="N/A"/>
    <s v="N/A"/>
    <s v="N/A"/>
    <n v="0"/>
    <s v="N/A"/>
    <n v="0"/>
    <s v="N/A"/>
    <n v="0"/>
    <s v="N/A"/>
    <n v="0"/>
    <n v="39532546"/>
    <s v="NO"/>
    <s v="N/A"/>
    <s v="N/A"/>
    <s v="N/A"/>
    <s v="N/A"/>
    <d v="2022-12-31T00:00:00"/>
    <d v="2022-12-31T00:00:00"/>
    <s v="NO"/>
    <s v="Bogotá D.C "/>
    <s v="Cumplimiento"/>
    <s v="21-45-101359151"/>
    <n v="0"/>
    <s v="Seguros del Estado"/>
    <d v="2022-01-28T00:00:00"/>
    <s v="28-01-2022 - 30-06-2023"/>
    <s v="PENDIENTE"/>
    <s v="Ninguna"/>
    <x v="1"/>
    <s v="Ingreso"/>
    <s v="N/A"/>
    <s v="PSICOLOGÍA"/>
    <s v="N/A"/>
    <s v="FEMENINO"/>
    <s v="paula.ruiz@jep.gov.co"/>
    <s v="https://community.secop.gov.co/Public/Tendering/ContractNoticePhases/View?PPI=CO1.PPI.17244506&amp;isFromPublicArea=True&amp;isModal=False"/>
    <x v="1"/>
    <n v="2022"/>
  </r>
  <r>
    <s v="JEP-406"/>
    <n v="581"/>
    <s v="JEP-406-2022"/>
    <s v="JEP-CSPO-406-2022"/>
    <s v="Norma Bonilla"/>
    <s v="26 de enero de 2022"/>
    <s v="David Alejandro Ricon Pinilla"/>
    <m/>
    <m/>
    <x v="1"/>
    <s v="1. Prestación de servicios"/>
    <n v="1010222342"/>
    <n v="4"/>
    <x v="1"/>
    <s v="NA"/>
    <s v="Prestación de servicios en materia de gestión y validación técnica de información, para la configuración de la solución tecnológica relativa al módulo de régimen de condicionalidad que integra el sistema ViSTA(Contratos o convenio que no requieren pluralidad de ofertas)"/>
    <m/>
    <s v="Harvey Danilo Suarez Morales"/>
    <s v="Secretaría Ejecutiva"/>
    <s v="Subsecretaría Ejecutiva "/>
    <s v="Departamento SAAD - Comparecientes"/>
    <s v="Jorge Alirio Mancera Cortés"/>
    <x v="10"/>
    <s v="N/A"/>
    <s v="N/A"/>
    <s v="N/A"/>
    <s v="Inversión"/>
    <n v="21052836"/>
    <s v="N/A"/>
    <s v="N/A"/>
    <s v="$3.508.806"/>
    <n v="64822"/>
    <n v="70322"/>
    <n v="2018011000870"/>
    <d v="2022-01-28T00:00:00"/>
    <d v="2022-02-01T00:00:00"/>
    <s v="N/A"/>
    <s v="N/A"/>
    <s v="N/A"/>
    <s v="N/A"/>
    <n v="0"/>
    <s v="N/A"/>
    <n v="0"/>
    <s v="N/A"/>
    <n v="0"/>
    <s v="N/A"/>
    <n v="0"/>
    <n v="21052836"/>
    <s v="NO"/>
    <s v="N/A"/>
    <s v="N/A"/>
    <s v="N/A"/>
    <s v="N/A"/>
    <d v="2022-07-31T00:00:00"/>
    <d v="2022-07-31T00:00:00"/>
    <s v="NO"/>
    <s v="Bogotá D.C"/>
    <s v="Cumplimiento"/>
    <s v="33-47-101008445"/>
    <n v="0"/>
    <s v="Seguros del Estado"/>
    <d v="2022-01-28T00:00:00"/>
    <s v="28-01-2022 - 10-02-2023"/>
    <s v="PENDIENTE"/>
    <s v="Ninguna"/>
    <x v="0"/>
    <s v="Ingreso"/>
    <s v="N/A"/>
    <s v="ASISTENCIAL"/>
    <s v="N/A"/>
    <s v="MASCULINO"/>
    <s v="PND"/>
    <s v="https://community.secop.gov.co/Public/Tendering/ContractNoticePhases/View?PPI=CO1.PPI.17214182&amp;isFromPublicArea=True&amp;isModal=False"/>
    <x v="1"/>
    <n v="2022"/>
  </r>
  <r>
    <s v="JEP-407"/>
    <n v="582"/>
    <s v="JEP-407-2022"/>
    <s v="JEP-CSPO-407-2022"/>
    <s v="Norma Bonilla"/>
    <s v="26 de enero de 2022"/>
    <s v="Juan Sebastian Agredo Sichaca"/>
    <m/>
    <m/>
    <x v="1"/>
    <s v="1. Prestación de servicios"/>
    <n v="1072665853"/>
    <n v="2"/>
    <x v="1"/>
    <s v="NA"/>
    <s v="Prestación de servicios en materia de gestión y validación técnica de información, para la configuración de la solución tecnológica relativa al módulo de régimen de condicionalidad que integra el sistema ViSTA."/>
    <m/>
    <s v="Harvey Danilo Suarez Morales"/>
    <s v="Secretaría Ejecutiva"/>
    <s v="Subsecretaría Ejecutiva "/>
    <s v="Departamento SAAD - Comparecientes"/>
    <s v="Jorge Alirio Mancera Cortés"/>
    <x v="10"/>
    <s v="N/A"/>
    <s v="N/A"/>
    <s v="N/A"/>
    <s v="Inversión"/>
    <n v="21052836"/>
    <s v="N/A"/>
    <s v="N/A"/>
    <n v="3508806"/>
    <n v="65122"/>
    <n v="70422"/>
    <n v="2018011000870"/>
    <d v="2022-01-28T00:00:00"/>
    <d v="2022-02-01T00:00:00"/>
    <s v="N/A"/>
    <s v="N/A"/>
    <s v="N/A"/>
    <s v="N/A"/>
    <n v="0"/>
    <s v="N/A"/>
    <n v="0"/>
    <s v="N/A"/>
    <n v="0"/>
    <s v="N/A"/>
    <n v="0"/>
    <n v="21052836"/>
    <s v="NO"/>
    <s v="N/A"/>
    <s v="N/A"/>
    <s v="N/A"/>
    <s v="N/A"/>
    <d v="2022-07-31T00:00:00"/>
    <d v="2022-07-31T00:00:00"/>
    <s v="NO"/>
    <s v="Bogotá D.C"/>
    <s v="Cumplimiento"/>
    <s v="60-47-101000796"/>
    <n v="0"/>
    <s v="Seguros del Estado"/>
    <d v="2022-01-28T00:00:00"/>
    <s v="28-01-2022 - 31-01-2023"/>
    <s v="PENDIENTE"/>
    <s v="Ninguna"/>
    <x v="0"/>
    <s v="Ingreso"/>
    <s v="N/A"/>
    <s v="PUBLICIDAD Y MARKETING"/>
    <s v="N/A"/>
    <s v="MASCULINO"/>
    <s v="PND"/>
    <s v="https://community.secop.gov.co/Public/Tendering/ContractNoticePhases/View?PPI=CO1.PPI.17244578&amp;isFromPublicArea=True&amp;isModal=False"/>
    <x v="1"/>
    <n v="2022"/>
  </r>
  <r>
    <s v="JEP-408"/>
    <n v="583"/>
    <s v="JEP-408-2022"/>
    <s v="JEP-CSPO-408-2022"/>
    <s v="Norma Bonilla"/>
    <s v="26 de enero de 2022"/>
    <s v="Elías Abuchar Duque"/>
    <m/>
    <m/>
    <x v="1"/>
    <s v="1. Prestación de servicios"/>
    <n v="1067964257"/>
    <n v="7"/>
    <x v="1"/>
    <s v="NA"/>
    <s v="Prestación de servicios en materia de gestión y validación técnica de información, para la configuración de la solución tecnológica relativa al módulo de régimen de condicionalidad que integra el sistema ViSTA(Contratos o convenio que no requieren pluralidad de ofertas)"/>
    <m/>
    <s v="Harvey Danilo Suarez Morales"/>
    <s v="Secretaría Ejecutiva"/>
    <s v="Subsecretaría Ejecutiva "/>
    <s v="Departamento SAAD - Comparecientes"/>
    <s v="Jorge Alirio Mancera Cortés"/>
    <x v="10"/>
    <s v="N/A"/>
    <s v="N/A"/>
    <s v="N/A"/>
    <s v="Inversión"/>
    <n v="21052836"/>
    <s v="N/A"/>
    <s v="N/A"/>
    <s v="$3.508.806"/>
    <n v="65222"/>
    <n v="70522"/>
    <n v="2018011000870"/>
    <d v="2022-01-28T00:00:00"/>
    <d v="2022-02-01T00:00:00"/>
    <s v="N/A"/>
    <s v="N/A"/>
    <s v="N/A"/>
    <s v="N/A"/>
    <n v="0"/>
    <s v="N/A"/>
    <n v="0"/>
    <s v="N/A"/>
    <n v="0"/>
    <s v="N/A"/>
    <n v="0"/>
    <n v="21052836"/>
    <s v="NO"/>
    <s v="N/A"/>
    <s v="N/A"/>
    <s v="N/A"/>
    <s v="N/A"/>
    <d v="2022-07-31T00:00:00"/>
    <d v="2022-07-31T00:00:00"/>
    <s v="NO"/>
    <s v="Bogotá D.C"/>
    <s v="Cumplimiento"/>
    <s v="540 47 994000019479"/>
    <n v="0"/>
    <s v="Aseguradora Solidaria"/>
    <d v="2022-01-28T00:00:00"/>
    <s v="28-01-2022 - 30-06-2023"/>
    <s v="PENDIENTE"/>
    <s v="Ninguna"/>
    <x v="0"/>
    <s v="Ingreso"/>
    <s v="N/A"/>
    <s v="ASISTENCIAL"/>
    <s v="N/A"/>
    <s v="MASCULINO"/>
    <s v="PND"/>
    <s v="https://community.secop.gov.co/Public/Tendering/ContractNoticePhases/View?PPI=CO1.PPI.17245339&amp;isFromPublicArea=True&amp;isModal=False"/>
    <x v="1"/>
    <n v="2022"/>
  </r>
  <r>
    <s v="JEP-409"/>
    <n v="441"/>
    <s v="JEP-409-2022"/>
    <s v="JEP-CSPO-409-2022"/>
    <s v="Norma Bonilla"/>
    <s v="26 de enero de 2022"/>
    <s v="Ana Lucia Gutierrez Guingue"/>
    <m/>
    <m/>
    <x v="1"/>
    <s v="1. Prestación de servicios"/>
    <n v="39784767"/>
    <n v="6"/>
    <x v="1"/>
    <s v="NA"/>
    <s v="Prestar servicios profesionales para apoyar a la subdirección de Talento Humano,  en articulación con las subdirecciones de Fortalecimiento Institucional y Planeación, en la elaboración y presentación de los documentos para el análisis jurídico de la planta de personal de las salas de justicia y las  posibles alternativas pertinentes."/>
    <m/>
    <s v="Harvey Danilo Suarez Morales"/>
    <s v="Secretaría Ejecutiva"/>
    <s v="Dirección Administrativa y Financiera"/>
    <s v="Subdirección de Talento Humano"/>
    <s v="Francy Elena Palomino Millán"/>
    <x v="9"/>
    <s v="N/A"/>
    <s v="N/A"/>
    <s v="N/A"/>
    <s v="Inversión"/>
    <n v="75999990"/>
    <s v="N/A"/>
    <s v="N/A"/>
    <n v="12666666"/>
    <n v="67022"/>
    <n v="70622"/>
    <n v="2018011001091"/>
    <d v="2022-01-28T00:00:00"/>
    <d v="2022-02-01T00:00:00"/>
    <s v="N/A"/>
    <s v="N/A"/>
    <s v="N/A"/>
    <s v="N/A"/>
    <n v="0"/>
    <s v="N/A"/>
    <n v="0"/>
    <s v="N/A"/>
    <n v="0"/>
    <s v="N/A"/>
    <n v="0"/>
    <n v="75999990"/>
    <s v="NO"/>
    <s v="N/A"/>
    <s v="N/A"/>
    <s v="N/A"/>
    <s v="N/A"/>
    <d v="2022-07-25T00:00:00"/>
    <d v="2022-07-25T00:00:00"/>
    <s v="NO"/>
    <s v="Bogotá D.C"/>
    <s v="Cumplimiento"/>
    <s v="21-47-101017292"/>
    <n v="0"/>
    <s v="Seguros del Estado"/>
    <d v="2022-01-31T00:00:00"/>
    <s v="31/01/2022 - 01/02/2023"/>
    <s v="PENDIENTE"/>
    <s v="Ninguna"/>
    <x v="0"/>
    <s v="Ingreso"/>
    <s v="N/A"/>
    <s v="DERECHO"/>
    <s v="N/A"/>
    <s v="FEMENINO"/>
    <s v="PND"/>
    <s v="https://community.secop.gov.co/Public/Tendering/ContractNoticePhases/View?PPI=CO1.PPI.17209795&amp;isFromPublicArea=True&amp;isModal=False"/>
    <x v="1"/>
    <n v="2022"/>
  </r>
  <r>
    <s v="JEP-410"/>
    <n v="577"/>
    <s v="JEP-410-2022"/>
    <s v="JEP-CSPO-410-2022"/>
    <s v="Jairo Cuellar"/>
    <s v="25 de enero de 2022"/>
    <s v="Maria Camila Rodriguez Alvarez "/>
    <m/>
    <m/>
    <x v="1"/>
    <s v="1. Prestación de servicios"/>
    <n v="1032465411"/>
    <n v="7"/>
    <x v="1"/>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m/>
    <s v="Harvey Danilo Suarez Morales"/>
    <s v="Secretaría Ejecutiva"/>
    <s v="Subsecretaría Ejecutiva "/>
    <s v="Departamento SAAD - Comparecientes"/>
    <s v="Jorge Alirio Mancera Cortés"/>
    <x v="10"/>
    <s v="N/A"/>
    <s v="N/A"/>
    <s v="N/A"/>
    <s v="Inversión"/>
    <n v="30316098"/>
    <s v="N/A"/>
    <s v="N/A"/>
    <s v="$5.052.683"/>
    <n v="64122"/>
    <n v="73722"/>
    <s v="2018011000870_x0009_"/>
    <d v="2022-01-28T00:00:00"/>
    <d v="2022-02-01T00:00:00"/>
    <s v="N/A"/>
    <s v="N/A"/>
    <s v="N/A"/>
    <s v="N/A"/>
    <n v="0"/>
    <s v="N/A"/>
    <n v="0"/>
    <s v="N/A"/>
    <n v="0"/>
    <s v="N/A"/>
    <n v="0"/>
    <n v="30316098"/>
    <s v="NO"/>
    <s v="N/A"/>
    <s v="N/A"/>
    <s v="N/A"/>
    <s v="N/A"/>
    <d v="2022-07-31T00:00:00"/>
    <d v="2022-07-31T00:00:00"/>
    <s v="NO"/>
    <s v="Región de Urabá, Bajo Atrato y_x000a_Darién"/>
    <s v="Cumplimiento"/>
    <s v="25-47-101002505"/>
    <n v="0"/>
    <s v="Seguros del Estado"/>
    <d v="2022-01-28T00:00:00"/>
    <s v="28-01-2022 - 02-02-2023"/>
    <s v="PENDIENTE"/>
    <s v="Ninguna"/>
    <x v="0"/>
    <s v="Ingreso"/>
    <s v="N/A"/>
    <s v="DERECHO"/>
    <s v="N/A"/>
    <s v="FEMENINO"/>
    <s v="PND"/>
    <s v="https://community.secop.gov.co/Public/Tendering/ContractNoticePhases/View?PPI=CO1.PPI.17263338&amp;isFromPublicArea=True&amp;isModal=False"/>
    <x v="1"/>
    <n v="2022"/>
  </r>
  <r>
    <s v="JEP-411"/>
    <n v="576"/>
    <s v="JEP-411-2022"/>
    <s v="JEP-CSPO-411-2022"/>
    <s v="Jairo Cuellar"/>
    <s v="25 de enero de 2022"/>
    <s v="Cristian Camilo Clavijo Rodriguez"/>
    <m/>
    <m/>
    <x v="1"/>
    <s v="1. Prestación de servicios"/>
    <n v="1033736942"/>
    <n v="3"/>
    <x v="1"/>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m/>
    <s v="Harvey Danilo Suarez Morales"/>
    <s v="Secretaría Ejecutiva"/>
    <s v="Subsecretaría Ejecutiva "/>
    <s v="Departamento SAAD - Comparecientes"/>
    <s v="Jorge Alirio Mancera Cortés"/>
    <x v="10"/>
    <s v="N/A"/>
    <s v="N/A"/>
    <s v="N/A"/>
    <s v="Inversión"/>
    <n v="30316098"/>
    <s v="N/A"/>
    <s v="N/A"/>
    <n v="5052683"/>
    <n v="64022"/>
    <n v="73422"/>
    <s v="2018011000870_x0009_"/>
    <d v="2022-01-28T00:00:00"/>
    <d v="2022-02-01T00:00:00"/>
    <s v="N/A"/>
    <s v="N/A"/>
    <s v="N/A"/>
    <s v="N/A"/>
    <n v="0"/>
    <s v="N/A"/>
    <n v="0"/>
    <s v="N/A"/>
    <n v="0"/>
    <s v="N/A"/>
    <n v="0"/>
    <n v="30316098"/>
    <s v="NO"/>
    <s v="N/A"/>
    <s v="N/A"/>
    <s v="N/A"/>
    <s v="N/A"/>
    <d v="2022-07-31T00:00:00"/>
    <d v="2022-07-31T00:00:00"/>
    <s v="NO"/>
    <s v="Bogotá D.C"/>
    <s v="Cumplimiento"/>
    <s v="390-47-994000069960"/>
    <n v="0"/>
    <s v="Aseguradora Solidaria"/>
    <d v="2022-01-28T00:00:00"/>
    <s v="28-01-2022 - 05-02-2023"/>
    <s v="PENDIENTE"/>
    <s v="Ninguna"/>
    <x v="0"/>
    <s v="Ingreso"/>
    <s v="N/A"/>
    <s v="DERECHO"/>
    <s v="N/A"/>
    <s v="MASCULINO"/>
    <s v="PND"/>
    <s v="https://community.secop.gov.co/Public/Tendering/ContractNoticePhases/View?PPI=CO1.PPI.17283032&amp;isFromPublicArea=True&amp;isModal=False"/>
    <x v="1"/>
    <n v="2022"/>
  </r>
  <r>
    <s v="JEP-412"/>
    <n v="575"/>
    <s v="JEP-412-2022"/>
    <s v="JEP-CSPO-412-2022"/>
    <s v="Jairo Cuellar"/>
    <s v="25 de enero de 2022"/>
    <s v="Jorge Alejandro Mesa Albarracin "/>
    <m/>
    <m/>
    <x v="1"/>
    <s v="1. Prestación de servicios"/>
    <n v="1098625296"/>
    <n v="3"/>
    <x v="1"/>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m/>
    <s v="Harvey Danilo Suarez Morales"/>
    <s v="Secretaría Ejecutiva"/>
    <s v="Subsecretaría Ejecutiva "/>
    <s v="Departamento SAAD - Comparecientes"/>
    <s v="Jorge Alirio Mancera Cortés"/>
    <x v="10"/>
    <s v="N/A"/>
    <s v="N/A"/>
    <s v="N/A"/>
    <s v="Inversión"/>
    <n v="30316098"/>
    <s v="N/A"/>
    <s v="N/A"/>
    <s v="$5.052.683"/>
    <n v="64622"/>
    <n v="73322"/>
    <s v="2018011000870_x0009_"/>
    <d v="2022-01-28T00:00:00"/>
    <d v="2022-02-01T00:00:00"/>
    <s v="N/A"/>
    <s v="N/A"/>
    <s v="N/A"/>
    <s v="N/A"/>
    <n v="0"/>
    <s v="N/A"/>
    <n v="0"/>
    <s v="N/A"/>
    <n v="0"/>
    <s v="N/A"/>
    <n v="0"/>
    <n v="30316098"/>
    <s v="NO"/>
    <s v="N/A"/>
    <s v="N/A"/>
    <s v="N/A"/>
    <s v="N/A"/>
    <d v="2022-07-31T00:00:00"/>
    <d v="2022-07-31T00:00:00"/>
    <s v="NO"/>
    <s v="Bogotá D.C"/>
    <s v="Cumplimiento"/>
    <s v="39-45-101027432"/>
    <n v="0"/>
    <s v="Seguros del Estado"/>
    <d v="2022-01-28T00:00:00"/>
    <s v="28-01-2022 - 05-02-2023"/>
    <s v="PENDIENTE"/>
    <s v="Ninguna"/>
    <x v="0"/>
    <s v="Ingreso"/>
    <s v="N/A"/>
    <s v="DERECHO"/>
    <s v="N/A"/>
    <s v="MASCULINO"/>
    <s v="PND"/>
    <s v="https://community.secop.gov.co/Public/Tendering/ContractNoticePhases/View?PPI=CO1.PPI.17314240&amp;isFromPublicArea=True&amp;isModal=False"/>
    <x v="1"/>
    <n v="2022"/>
  </r>
  <r>
    <s v="JEP-413"/>
    <n v="705"/>
    <s v="JEP-413-2022"/>
    <s v="JEP-CSPO-413-2022"/>
    <s v="Clara Torres"/>
    <s v="26 de enero de 2022"/>
    <s v="Daniel Humberto Gomez Leal"/>
    <m/>
    <m/>
    <x v="1"/>
    <s v="1. Prestación de servicios"/>
    <n v="1026585101"/>
    <n v="1"/>
    <x v="1"/>
    <s v="NA"/>
    <s v="Prestar servicios a la subsecretaria ejecutiva en el apoyo a la ejecución de los servicios contratados en cumplimiento de las obligaciones misionales de la subsecretaria ejecutiva."/>
    <m/>
    <s v="Harvey Danilo Suarez Morales"/>
    <s v="Secretaría Ejecutiva"/>
    <s v="Subsecretaría Ejecutiva "/>
    <s v="Subsecretaría Ejecutiva "/>
    <s v="Angela María Mora Soto"/>
    <x v="5"/>
    <s v="N/A"/>
    <s v="N/A"/>
    <s v="N/A"/>
    <s v="Inversión"/>
    <n v="40718522"/>
    <s v="N/A"/>
    <s v="N/A"/>
    <n v="3614070"/>
    <n v="67922"/>
    <n v="67622"/>
    <n v="2018011001091"/>
    <d v="2022-01-28T00:00:00"/>
    <d v="2022-02-01T00:00:00"/>
    <s v="N/A"/>
    <s v="N/A"/>
    <s v="N/A"/>
    <s v="N/A"/>
    <n v="0"/>
    <s v="N/A"/>
    <n v="0"/>
    <s v="N/A"/>
    <n v="0"/>
    <s v="N/A"/>
    <n v="0"/>
    <n v="40718522"/>
    <s v="NO"/>
    <s v="N/A"/>
    <s v="N/A"/>
    <s v="N/A"/>
    <s v="N/A"/>
    <d v="2022-12-31T00:00:00"/>
    <d v="2022-12-31T00:00:00"/>
    <s v="NO"/>
    <s v="Bogotá D.C"/>
    <s v="Cumplimiento"/>
    <s v="17-45-101046052"/>
    <n v="0"/>
    <s v="Seguros del Estado"/>
    <d v="2022-01-31T00:00:00"/>
    <s v="28-01-2022 - 30-06-2023"/>
    <s v="PENDIENTE"/>
    <s v="Ninguna"/>
    <x v="1"/>
    <s v="Ingreso"/>
    <s v="N/A"/>
    <s v="ECONOMÍA"/>
    <s v="N/A"/>
    <s v="MASCULINO"/>
    <s v="daniel.gomez@jep.gov.co"/>
    <s v="https://community.secop.gov.co/Public/Tendering/ContractNoticePhases/View?PPI=CO1.PPI.17221402&amp;isFromPublicArea=True&amp;isModal=False"/>
    <x v="1"/>
    <n v="2022"/>
  </r>
  <r>
    <s v="JEP-414"/>
    <n v="586"/>
    <s v="JEP-414-2022"/>
    <s v="JEP-CSPO-414-2022"/>
    <s v="Ángela Esquivel "/>
    <s v="26 de enero de 2022"/>
    <s v="Carlos Anibal Echandia Chavista"/>
    <m/>
    <m/>
    <x v="1"/>
    <s v="1. Prestación de servicios"/>
    <s v="80.101.181_x000d_"/>
    <n v="1"/>
    <x v="1"/>
    <s v="NA"/>
    <s v="Prestación de servicios en materia de gestión y validación técnica de información, para la configuración de la solución tecnológica relativa al módulo de régimen de condicionalidad que integra el sistema ViSTA"/>
    <m/>
    <s v="Harvey Danilo Suarez Morales"/>
    <s v="Secretaría Ejecutiva"/>
    <s v="Subsecretaría Ejecutiva "/>
    <s v="Departamento SAAD - Comparecientes"/>
    <s v="Jorge Alirio Mancera Cortés"/>
    <x v="10"/>
    <s v="N/A"/>
    <s v="N/A"/>
    <s v="N/A"/>
    <s v="Inversión"/>
    <n v="21052836"/>
    <s v="N/A"/>
    <s v="N/A"/>
    <s v="$3.508.806"/>
    <n v="65422"/>
    <n v="69922"/>
    <s v="2018011000870_x0009_"/>
    <d v="2022-01-28T00:00:00"/>
    <d v="2022-02-01T00:00:00"/>
    <s v="N/A"/>
    <s v="N/A"/>
    <s v="N/A"/>
    <s v="N/A"/>
    <n v="0"/>
    <s v="N/A"/>
    <n v="0"/>
    <s v="N/A"/>
    <n v="0"/>
    <s v="N/A"/>
    <n v="0"/>
    <n v="21052836"/>
    <s v="NO"/>
    <s v="N/A"/>
    <s v="N/A"/>
    <s v="N/A"/>
    <s v="N/A"/>
    <d v="2022-07-31T00:00:00"/>
    <d v="2022-07-31T00:00:00"/>
    <s v="NO"/>
    <s v="Bogotá D.C"/>
    <s v="Cumplimiento"/>
    <s v="21-47-101017130"/>
    <n v="0"/>
    <s v="Seguros del Estado"/>
    <d v="2022-01-28T00:00:00"/>
    <s v="28-01-2022 - 01-02-2023"/>
    <s v="PENDIENTE"/>
    <s v="Ninguna"/>
    <x v="0"/>
    <s v="Ingreso"/>
    <s v="N/A"/>
    <s v="MEDIOS AUDIOVISUALES"/>
    <s v="N/A"/>
    <s v="MASCULINO"/>
    <s v="PND"/>
    <s v="https://community.secop.gov.co/Public/Tendering/ContractNoticePhases/View?PPI=CO1.PPI.17218574&amp;isFromPublicArea=True&amp;isModal=False"/>
    <x v="1"/>
    <n v="2022"/>
  </r>
  <r>
    <s v="JEP-415"/>
    <n v="529"/>
    <s v="JEP-415-2022"/>
    <s v="JEP-CSPO-415-2022"/>
    <s v="Laura Paredes"/>
    <s v="19 de enero de 2022"/>
    <s v="Ana Maria Cristiano Gonzalez"/>
    <m/>
    <m/>
    <x v="1"/>
    <s v="1. Prestación de servicios"/>
    <n v="1026287102"/>
    <n v="0"/>
    <x v="1"/>
    <s v="NA"/>
    <s v="Prestar servicios profesionales para apoyar y acompañar a la UIA en la implementación de la estrategia de participación social a través de la generación, promoción y difusión de contenidos informativos, creación de historias y descripción de los procesos de socialización en territorio, para promover las narrativas, mensajes y contenidos desarrollados en la estrategia de participación ante los distintos públicos de interés de la UIA."/>
    <m/>
    <s v="Harvey Danilo Suarez Morales"/>
    <s v="Secretaría Ejecutiva"/>
    <s v="Unidad de Investigación y Acusación"/>
    <s v="Unidad de Investigación y Acusación"/>
    <s v="Luz Helena Morales Garay"/>
    <x v="20"/>
    <s v="N/A"/>
    <s v="N/A"/>
    <s v="N/A"/>
    <s v="Inversión"/>
    <n v="76030431"/>
    <s v="N/A"/>
    <s v="N/A"/>
    <n v="6649892"/>
    <n v="58622"/>
    <s v="_x0009_72422"/>
    <n v="2018011001091"/>
    <d v="2022-01-28T00:00:00"/>
    <d v="2022-01-31T00:00:00"/>
    <s v="N/A"/>
    <s v="N/A"/>
    <s v="N/A"/>
    <s v="N/A"/>
    <n v="0"/>
    <s v="N/A"/>
    <n v="0"/>
    <s v="N/A"/>
    <n v="0"/>
    <s v="N/A"/>
    <n v="0"/>
    <n v="76030431"/>
    <s v="NO"/>
    <s v="N/A"/>
    <s v="N/A"/>
    <s v="N/A"/>
    <s v="N/A"/>
    <d v="2022-12-31T00:00:00"/>
    <d v="2022-12-31T00:00:00"/>
    <s v="NO"/>
    <s v="Bogotá D.C"/>
    <s v="Cumplimiento"/>
    <s v="36-45-101037740"/>
    <n v="0"/>
    <s v="Seguros del Estado"/>
    <d v="2022-01-28T00:00:00"/>
    <s v="28-01-2022 - 30-06-2023"/>
    <s v="PENDIENTE"/>
    <s v="Ninguna"/>
    <x v="1"/>
    <s v="Ingreso"/>
    <s v="N/A"/>
    <s v="COMUNICACIÓN SOCIAL Y PERIODISMO"/>
    <s v="N/A"/>
    <s v="FEMENINO"/>
    <s v="NR"/>
    <s v="https://community.secop.gov.co/Public/Tendering/ContractNoticePhases/View?PPI=CO1.PPI.17250103&amp;isFromPublicArea=True&amp;isModal=False"/>
    <x v="1"/>
    <n v="2022"/>
  </r>
  <r>
    <s v="JEP-416"/>
    <n v="438"/>
    <s v="JEP-416-2022"/>
    <s v="JEP-CSPO-416-2022"/>
    <s v="Vanessa Jiménez "/>
    <s v="27 de enero de 2022"/>
    <s v="CAJA DE COMPENSACION FAMILIAR COMPENSAR"/>
    <s v="N/A"/>
    <s v="N/A"/>
    <x v="1"/>
    <s v="1. Prestación de servicios"/>
    <n v="860066942"/>
    <n v="7"/>
    <x v="2"/>
    <s v="N/D"/>
    <s v="Contratar la prestación de servicios de bienestar social para el mejoramiento de las capacidades, competencias, calidad de vida, componente asistencial psicosocial, recreación, deporte y cultura, para el personal adscrito a la Jurisdicción Especial para la Paz."/>
    <m/>
    <s v="Ana Lucia Rosales Callejas"/>
    <s v="Dirección Administrativa y Financiera"/>
    <s v="Dirección Administrativa y Financiera"/>
    <s v="Subdirección de Talento Humano"/>
    <s v="Francy Elena Palomino Millán"/>
    <x v="9"/>
    <s v="N/A"/>
    <s v="N/A"/>
    <s v="N/A"/>
    <s v="Funcionamiento"/>
    <n v="599051065"/>
    <s v="N/A"/>
    <s v="N/A"/>
    <n v="0"/>
    <n v="60622"/>
    <n v="75022"/>
    <s v="N/A"/>
    <d v="2022-01-28T00:00:00"/>
    <d v="2022-02-22T00:00:00"/>
    <s v="N/A"/>
    <s v="N/A"/>
    <s v="N/A"/>
    <s v="N/A"/>
    <n v="0"/>
    <s v="N/A"/>
    <n v="0"/>
    <s v="N/A"/>
    <n v="0"/>
    <s v="N/A"/>
    <n v="0"/>
    <n v="599051065"/>
    <s v="NO"/>
    <s v="N/A"/>
    <s v="N/A"/>
    <s v="N/A"/>
    <s v="N/A"/>
    <d v="2022-12-31T00:00:00"/>
    <d v="2022-12-31T00:00:00"/>
    <s v="NO"/>
    <s v="Bogotá y grupos territoriales JEP"/>
    <s v="Cumplimiento"/>
    <m/>
    <m/>
    <m/>
    <m/>
    <m/>
    <s v="PENDIENTE"/>
    <s v="´PÓLIZA EN SECOP RECHAZADA"/>
    <x v="1"/>
    <s v="Ingreso"/>
    <s v="N/A"/>
    <s v="N/A"/>
    <s v="N/A"/>
    <s v="N/A"/>
    <s v="N/A"/>
    <s v="https://community.secop.gov.co/Public/Tendering/ContractNoticePhases/View?PPI=CO1.PPI.17273120&amp;isFromPublicArea=True&amp;isModal=False"/>
    <x v="1"/>
    <n v="2022"/>
  </r>
  <r>
    <s v="JEP-417"/>
    <n v="112"/>
    <s v="JEP-417-2022"/>
    <s v="JEP-CSPO-417-2022"/>
    <s v="Clara Torres"/>
    <s v="N/R"/>
    <s v="SOFTWARE COLOMBIA SERVICIOS INFORMATICOS SAS"/>
    <s v="N/A"/>
    <s v="N/A"/>
    <x v="1"/>
    <s v="1. Prestación de servicios"/>
    <n v="900364710"/>
    <n v="8"/>
    <x v="0"/>
    <s v="NA"/>
    <s v="Prestación de servicios a través de una plataforma tecnológica para la realización de subastas electrónicas, dentro de los procesos de contratación que se adelanten para el desarrollo de la misionalidad de la entidad y la correcta actividad judicial."/>
    <m/>
    <s v="Luis Felipe Rivera García"/>
    <s v="Dirección de Tecnologías de la Información"/>
    <s v="Dirección de Asuntos Jurídicos"/>
    <s v="Subdirección de Contratación"/>
    <s v="Fabio Leonardo Muñoz Sarmiento"/>
    <x v="1"/>
    <s v="N/A"/>
    <s v="N/A"/>
    <s v="N/A"/>
    <s v="Inversión"/>
    <n v="10472700"/>
    <s v="N/A"/>
    <s v="N/A"/>
    <n v="1496100"/>
    <n v="67822"/>
    <n v="71322"/>
    <n v="2018011001175"/>
    <d v="2022-01-28T00:00:00"/>
    <d v="2022-02-04T00:00:00"/>
    <s v="N/A"/>
    <s v="N/A"/>
    <s v="N/A"/>
    <s v="N/A"/>
    <n v="0"/>
    <s v="N/A"/>
    <n v="0"/>
    <s v="N/A"/>
    <n v="0"/>
    <s v="N/A"/>
    <n v="0"/>
    <n v="10472700"/>
    <s v="NO"/>
    <s v="N/A"/>
    <s v="N/A"/>
    <s v="N/A"/>
    <s v="N/A"/>
    <d v="2022-12-31T00:00:00"/>
    <d v="2022-12-31T00:00:00"/>
    <s v="NO"/>
    <s v="Bogotá D.C"/>
    <s v="Cumplimiento"/>
    <s v="55169-1"/>
    <n v="0"/>
    <s v="Berkley Colombia Seguros"/>
    <d v="2022-02-03T00:00:00"/>
    <s v="28-01-2022 - 31-12-2025"/>
    <s v="PENDIENTE"/>
    <s v="Ninguna"/>
    <x v="1"/>
    <s v="Ingreso"/>
    <s v="N/A"/>
    <s v="N/A"/>
    <s v="N/A"/>
    <s v="N/A"/>
    <s v="N/A"/>
    <s v="https://community.secop.gov.co/Public/Tendering/ContractNoticePhases/View?PPI=CO1.PPI.17253519&amp;isFromPublicArea=True&amp;isModal=False"/>
    <x v="1"/>
    <n v="2022"/>
  </r>
  <r>
    <s v="JEP-418"/>
    <n v="572"/>
    <s v="JEP-418-2022"/>
    <s v="JEP-CSPO-418-2022"/>
    <s v="Vanessa Jiménez "/>
    <s v="25 de enero de 2022"/>
    <s v="Leidy Tatiana Hernandez Lopez "/>
    <m/>
    <m/>
    <x v="1"/>
    <s v="1. Prestación de servicios"/>
    <n v="53067261"/>
    <n v="7"/>
    <x v="1"/>
    <s v="NA"/>
    <s v="Prestación de servicios profesionales para apoyar y acompañar las actividades de validación y estructuración jurídica de la información, para la configuración de la solución tecnológica relativa al módulo de régimen de condicionalidad que integra el sistema ViSTA."/>
    <m/>
    <s v="Harvey Danilo Suarez Morales"/>
    <s v="Secretaría Ejecutiva"/>
    <s v="Subsecretaría Ejecutiva "/>
    <s v="Departamento SAAD - Comparecientes"/>
    <s v="Jorge Alirio Mancera Cortés"/>
    <x v="10"/>
    <s v="N/A"/>
    <s v="N/A"/>
    <s v="N/A"/>
    <s v="Inversión"/>
    <n v="61470000"/>
    <s v="N/A"/>
    <s v="N/A"/>
    <s v="$10.245.000"/>
    <n v="65022"/>
    <n v="69722"/>
    <s v="2018011000870_x0009_"/>
    <d v="2022-01-28T00:00:00"/>
    <d v="2022-02-01T00:00:00"/>
    <s v="N/A"/>
    <s v="N/A"/>
    <s v="N/A"/>
    <s v="N/A"/>
    <n v="0"/>
    <s v="N/A"/>
    <n v="0"/>
    <s v="N/A"/>
    <n v="0"/>
    <s v="N/A"/>
    <n v="0"/>
    <n v="61470000"/>
    <s v="NO"/>
    <s v="N/A"/>
    <s v="N/A"/>
    <s v="N/A"/>
    <s v="N/A"/>
    <d v="2022-07-31T00:00:00"/>
    <d v="2022-07-31T00:00:00"/>
    <s v="NO"/>
    <s v="Bogotá D.C"/>
    <s v="Cumplimiento"/>
    <s v="63-47-101000875"/>
    <n v="0"/>
    <s v="Seguros del Estado"/>
    <d v="2022-01-28T00:00:00"/>
    <s v="28-01-2022 - 31-01-2023"/>
    <s v="PENDIENTE"/>
    <s v="Ninguna"/>
    <x v="0"/>
    <s v="Ingreso"/>
    <s v="N/A"/>
    <s v="DERECHO"/>
    <s v="N/A"/>
    <s v="FEMENINO"/>
    <s v="PND"/>
    <s v="https://community.secop.gov.co/Public/Tendering/ContractNoticePhases/View?PPI=CO1.PPI.17259746&amp;isFromPublicArea=True&amp;isModal=False"/>
    <x v="1"/>
    <n v="2022"/>
  </r>
  <r>
    <s v="JEP-419"/>
    <n v="698"/>
    <s v="JEP-419-2022"/>
    <s v="JEP-CSPO-419-2022"/>
    <s v="Paola Casas"/>
    <s v="25 de enero de 2022"/>
    <s v="Yohana Paola Castaño Garcia"/>
    <m/>
    <m/>
    <x v="1"/>
    <s v="1. Prestación de servicios"/>
    <n v="1032423583"/>
    <n v="5"/>
    <x v="1"/>
    <s v="N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Yuly Saenz Berdugo "/>
    <x v="17"/>
    <s v="N/A"/>
    <s v="Magistratura_x000a_SEJUD - Salas y Secciones"/>
    <s v="N/A"/>
    <s v="Inversión"/>
    <n v="40598053"/>
    <s v="N/A"/>
    <s v="N/A"/>
    <n v="3614070"/>
    <n v="66222"/>
    <s v="68122 - 76922"/>
    <n v="2018011001091"/>
    <d v="2022-01-28T00:00:00"/>
    <d v="2022-01-31T00:00:00"/>
    <s v="Daniela Geraldin Basante Eraso"/>
    <n v="1085333893"/>
    <n v="1"/>
    <d v="2022-02-02T00:00:00"/>
    <n v="0"/>
    <s v="N/A"/>
    <n v="0"/>
    <s v="N/A"/>
    <n v="0"/>
    <s v="N/A"/>
    <n v="0"/>
    <n v="40598053"/>
    <s v="NO"/>
    <s v="N/A"/>
    <s v="N/A"/>
    <s v="N/A"/>
    <s v="N/A"/>
    <d v="2022-12-31T00:00:00"/>
    <d v="2022-12-31T00:00:00"/>
    <s v="NO"/>
    <s v="Bogotá D.C"/>
    <s v="Cumplimiento"/>
    <s v="980-47-994000020371"/>
    <n v="0"/>
    <s v="Aseguradora Solidaria"/>
    <d v="2022-01-29T00:00:00"/>
    <s v="28-01-2022 - 01-07-2023"/>
    <s v="PENDIENTE"/>
    <s v="La póliza de la Cesionaria es: 980 47 994000020423 (Aseguradora Solidaria). expedida el 3/02/2022 y vigencia desde 02/02/2022 al 10/07/2022, la cesión comenzó el 2/02/2022"/>
    <x v="1"/>
    <s v="Cesión"/>
    <s v="N/A"/>
    <s v="DERECHO"/>
    <s v="N/A"/>
    <s v="FEMENINO"/>
    <s v="daniela.basante@jep.gov.co"/>
    <s v="https://community.secop.gov.co/Public/Tendering/ContractNoticePhases/View?PPI=CO1.PPI.17260369&amp;isFromPublicArea=True&amp;isModal=False"/>
    <x v="1"/>
    <n v="2022"/>
  </r>
  <r>
    <s v="JEP-420"/>
    <n v="20"/>
    <s v="JEP-420-2022"/>
    <s v="JEP-CSPO-420-2022"/>
    <s v="Ángela Esquivel "/>
    <s v="N/R"/>
    <s v="ITS SOLUCIONES ESTRATEGICAS S.A.S"/>
    <s v="N/A"/>
    <s v="N/A"/>
    <x v="1"/>
    <s v="22. Mantenimiento y/o  Reparación"/>
    <n v="830085746"/>
    <n v="1"/>
    <x v="0"/>
    <m/>
    <s v="Renovar servicios de actualización, soporte y mantenimiento y adquirir bolsa de horas para nuevos desarrollos del sistema PLANI"/>
    <m/>
    <s v="Luis Felipe Rivera García"/>
    <s v="Dirección de Tecnologías de la Información"/>
    <s v="Dirección de Tecnologías de la Información"/>
    <s v="Dirección de Tecnologías de la Información"/>
    <s v="Diana Lucia Pinilla Marin"/>
    <x v="0"/>
    <s v="N/A"/>
    <s v="N/A"/>
    <s v="N/A"/>
    <s v="Inversión"/>
    <n v="107617000"/>
    <s v="N/A"/>
    <s v="N/A"/>
    <s v="$167.000.00"/>
    <n v="55722"/>
    <n v="73622"/>
    <s v="2018011000870_x0009_"/>
    <d v="2022-01-28T00:00:00"/>
    <d v="2022-02-02T00:00:00"/>
    <s v="N/A"/>
    <s v="N/A"/>
    <s v="N/A"/>
    <s v="N/A"/>
    <n v="0"/>
    <s v="N/A"/>
    <n v="0"/>
    <s v="N/A"/>
    <n v="0"/>
    <s v="N/A"/>
    <n v="0"/>
    <n v="107617000"/>
    <s v="NO"/>
    <s v="N/A"/>
    <s v="N/A"/>
    <s v="N/A"/>
    <s v="N/A"/>
    <d v="2022-12-31T00:00:00"/>
    <d v="2022-12-31T00:00:00"/>
    <s v="NO"/>
    <s v="Bogotá D.C"/>
    <s v="Cumplimiento "/>
    <s v="21-45-101359251"/>
    <n v="0"/>
    <s v="Seguros del Estado"/>
    <d v="2022-01-28T00:00:00"/>
    <s v="27/01/2022 - 31/12/2025"/>
    <s v="PENDIENTE"/>
    <s v="Ninguna"/>
    <x v="1"/>
    <s v="Ingreso"/>
    <s v="N/A"/>
    <s v="N/A"/>
    <s v="N/A"/>
    <s v="N/A"/>
    <s v="N/A"/>
    <s v="https://community.secop.gov.co/Public/Tendering/ContractNoticePhases/View?PPI=CO1.PPI.17270895&amp;isFromPublicArea=True&amp;isModal=False"/>
    <x v="1"/>
    <n v="2022"/>
  </r>
  <r>
    <s v="JEP-421"/>
    <n v="22"/>
    <s v="JEP-421-2022"/>
    <s v="JEP-CSPO-421-2022"/>
    <s v="Ángela Esquivel "/>
    <s v="N/R"/>
    <s v="CONTROLES EMPRESARIALES S.A.S"/>
    <s v="N/A"/>
    <s v="N/A"/>
    <x v="1"/>
    <s v="22. Mantenimiento y/o  Reparación"/>
    <n v="800058607"/>
    <n v="2"/>
    <x v="0"/>
    <m/>
    <s v="Proveer soporte, mantenimiento, ajustes y nuevas funcionalidades orientadas al monitoreo y seguimiento del régimen de condicionalidad y TOARS en el sistema ViSTA."/>
    <m/>
    <s v="Luis Felipe Rivera García"/>
    <s v="Dirección de Tecnologías de la Información"/>
    <s v="Dirección de Tecnologías de la Información"/>
    <s v="Dirección de Tecnologías de la Información"/>
    <s v="Natalia Lorena Arbelaez Mendoza"/>
    <x v="0"/>
    <s v="N/A"/>
    <s v="N/A"/>
    <s v="N/A"/>
    <s v="Inversión"/>
    <n v="995848644"/>
    <s v="N/A"/>
    <s v="N/A"/>
    <m/>
    <n v="59622"/>
    <n v="74022"/>
    <n v="2018011000870"/>
    <d v="2022-01-28T00:00:00"/>
    <d v="2022-02-07T00:00:00"/>
    <s v="N/A"/>
    <s v="N/A"/>
    <s v="N/A"/>
    <s v="N/A"/>
    <n v="0"/>
    <s v="N/A"/>
    <n v="0"/>
    <s v="N/A"/>
    <n v="0"/>
    <s v="N/A"/>
    <n v="0"/>
    <n v="995848644"/>
    <s v="NO"/>
    <s v="N/A"/>
    <s v="N/A"/>
    <s v="N/A"/>
    <s v="N/A"/>
    <d v="2022-12-31T00:00:00"/>
    <d v="2022-12-31T00:00:00"/>
    <m/>
    <s v="Bogotá D.C"/>
    <s v="Cumplimiento"/>
    <s v="NB-100196799"/>
    <n v="0"/>
    <s v="Seguros Mundial"/>
    <d v="2022-02-02T00:00:00"/>
    <s v="28/01/2022 - 31/12/2025"/>
    <s v="PENDIENTE"/>
    <s v="Ninguna"/>
    <x v="1"/>
    <s v="Ingreso"/>
    <s v="N/A"/>
    <s v="N/A"/>
    <s v="N/A"/>
    <s v="N/A"/>
    <s v="N/A"/>
    <s v="https://community.secop.gov.co/Public/Tendering/ContractNoticePhases/View?PPI=CO1.PPI.17302984&amp;isFromPublicArea=True&amp;isModal=False"/>
    <x v="1"/>
    <n v="2022"/>
  </r>
  <r>
    <s v="JEP-422"/>
    <n v="417"/>
    <s v="JEP-422-2022"/>
    <s v="JEP-CSPO-422-2022"/>
    <s v="Norma Bonilla"/>
    <s v="28 de enero de 2022"/>
    <s v="PNUD"/>
    <s v="N/A"/>
    <s v="N/A"/>
    <x v="1"/>
    <s v="6. Convenio de Cooperación Internacional"/>
    <n v="800091076"/>
    <n v="0"/>
    <x v="0"/>
    <m/>
    <s v="Promover la participación de las víctimas ante la JEP como parte del SIVJRNR, brindando asesoría y representación jurídica, apoyando el alistamiento e implementación de medidas restaurativas y sanciones propias y propiciando el empoderamiento de las víctimas."/>
    <m/>
    <s v="Harvey Danilo Suarez Morales"/>
    <s v="Secretaría Ejecutiva"/>
    <s v="Subsecretaría Ejecutiva "/>
    <s v="Departamento SAAD - Víctimas"/>
    <s v="Claudia Liliana Erazo Maldonado"/>
    <x v="15"/>
    <s v="N/A"/>
    <s v="N/A"/>
    <s v="N/A"/>
    <s v="Inversión"/>
    <n v="25051908072"/>
    <n v="12177010113"/>
    <n v="12874897959"/>
    <n v="0"/>
    <n v="59422"/>
    <n v="74822"/>
    <s v="2018011001091_x0009_"/>
    <d v="2022-01-28T00:00:00"/>
    <d v="2022-01-28T00:00:00"/>
    <s v="N/A"/>
    <s v="N/A"/>
    <s v="N/A"/>
    <s v="N/A"/>
    <n v="0"/>
    <s v="N/A"/>
    <n v="0"/>
    <s v="N/A"/>
    <n v="0"/>
    <s v="N/A"/>
    <n v="31"/>
    <n v="25051908072"/>
    <s v="NO"/>
    <s v="N/A"/>
    <s v="N/A"/>
    <s v="N/A"/>
    <s v="N/A"/>
    <d v="2022-12-31T00:00:00"/>
    <d v="2023-01-31T00:00:00"/>
    <s v="NO"/>
    <s v="Bogotá D.C"/>
    <s v="N/A"/>
    <s v="N/A"/>
    <s v="N/A"/>
    <s v="N/A"/>
    <s v="N/A"/>
    <s v="N/A"/>
    <s v="N/A"/>
    <s v="En fecha del 26 de octubre se aprueba la enmienda &quot;El presente Acuerdo entrará en vigor cuando haya sido  firmado por las partes interesadas, en la fecha de la última firma y finalizará el 31 de enero de 2023&quot;"/>
    <x v="1"/>
    <s v="Enmienda"/>
    <s v="N/A"/>
    <s v="N/A"/>
    <s v="N/A"/>
    <s v="N/A"/>
    <s v="N/A"/>
    <s v="https://community.secop.gov.co/Public/Tendering/ContractNoticePhases/View?PPI=CO1.PPI.17338736&amp;isFromPublicArea=True&amp;isModal=False"/>
    <x v="1"/>
    <n v="2022"/>
  </r>
  <r>
    <s v="JEP-423"/>
    <n v="697"/>
    <s v="JEP-423-2022"/>
    <s v="JEP-CSPO-423-2022"/>
    <s v="Norma Bonilla"/>
    <s v="28 de enero de 2022"/>
    <s v="PNUD"/>
    <s v="N/A"/>
    <s v="N/A"/>
    <x v="1"/>
    <s v="6. Convenio de Cooperación Internacional"/>
    <n v="800091076"/>
    <n v="0"/>
    <x v="0"/>
    <m/>
    <s v="Aunar esfuerzos y recursos para continuar facilitando la implementación de medidas de prevención y protección complementarias con el fin de garantizar, la vida, libertad, seguridad e integridad de las personas, grupos y comunidades, que, por su participación en cualquiera de los procesos de interés de la jurisdicción especial para la paz, se encuentren en situación de riesgo; teniendo en cuenta los enfoques diferenciales, de género y territoriales"/>
    <m/>
    <s v="Harvey Danilo Suarez Morales"/>
    <s v="Secretaría Ejecutiva"/>
    <s v="Unidad de Investigación y Acusación"/>
    <s v="Unidad de Investigación y Acusación"/>
    <s v="Oscar Alfonso Tellez Valenzuela "/>
    <x v="20"/>
    <s v="N/A"/>
    <s v="N/A"/>
    <s v="N/A"/>
    <s v="Inversión"/>
    <n v="3250000000"/>
    <n v="2500000000"/>
    <n v="750000000"/>
    <n v="0"/>
    <n v="60722"/>
    <n v="74922"/>
    <n v="2018011001068"/>
    <d v="2022-01-28T00:00:00"/>
    <d v="2022-01-28T00:00:00"/>
    <s v="N/A"/>
    <s v="N/A"/>
    <s v="N/A"/>
    <s v="N/A"/>
    <n v="1250000000"/>
    <d v="2022-07-22T00:00:00"/>
    <n v="0"/>
    <s v="N/A"/>
    <n v="0"/>
    <s v="N/A"/>
    <n v="0"/>
    <n v="4500000000"/>
    <s v="NO"/>
    <s v="N/A"/>
    <s v="N/A"/>
    <s v="N/A"/>
    <s v="N/A"/>
    <d v="2022-12-31T00:00:00"/>
    <d v="2022-12-31T00:00:00"/>
    <s v="NO"/>
    <s v="Bogotá D.C"/>
    <s v="N/A"/>
    <s v="N/A"/>
    <s v="N/A"/>
    <s v="N/A"/>
    <s v="N/A"/>
    <s v="N/A"/>
    <s v="N/A"/>
    <s v="se suscribió ENMIENDA No.1 AL ACUERDO DE FINANCIACIÓN JEP-423-2022. Adicionar la suma de COP$1.250.000.000,00 (MIL DOSCIENTOS CINCUENTA MILLONES DE PESOS) correspondiente a la contribución de la JEP. Adicionar la suma de COP$375.000.000,00 (TRESCIENTOS SETENTA Y CINCO MILLONES DE PESOS), correspondiente al nuevo aporte del PNUD (según la valoración de la JEP) en especie (no-monetario)."/>
    <x v="1"/>
    <s v="Adición"/>
    <s v="N/A"/>
    <s v="N/A"/>
    <s v="N/A"/>
    <s v="N/A"/>
    <s v="N/A"/>
    <s v="https://community.secop.gov.co/Public/Tendering/ContractNoticePhases/View?PPI=CO1.PPI.17345087&amp;isFromPublicArea=True&amp;isModal=False"/>
    <x v="1"/>
    <n v="2022"/>
  </r>
  <r>
    <s v="JEP-424"/>
    <n v="105"/>
    <s v="JEP-424-2022"/>
    <s v="JEP-IPINF-001-2022"/>
    <s v="Clara Torres"/>
    <s v="N/R"/>
    <s v="ZURICH COLOMBIA SEGUROS S.A."/>
    <s v="N/A"/>
    <s v="N/A"/>
    <x v="2"/>
    <s v="8. Seguros"/>
    <n v="860002534"/>
    <n v="0"/>
    <x v="0"/>
    <s v="N/D"/>
    <s v="Adquisición de póliza para dos (2) drones de propiedad de la Jurisdicción Especial para la Paz.(Invitación Pública inferior a 45 SMMLV)"/>
    <m/>
    <s v="Gabriel Amado Pardo "/>
    <s v="Subdirección de Recursos Físicos e Infraestructura"/>
    <s v="Dirección Administrativa y Financiera"/>
    <s v="Subdirección de Recursos Físicos e Infraestructura"/>
    <s v="Gabriel Amado Pardo "/>
    <x v="12"/>
    <s v="Ariadna Lorena Alfonso (Octubre 18 a Noviembre 8)"/>
    <s v="N/A"/>
    <s v="N/A"/>
    <s v="Funcionamiento"/>
    <n v="9797656"/>
    <s v="N/A"/>
    <s v="N/A"/>
    <n v="0"/>
    <n v="61822"/>
    <n v="89322"/>
    <s v="N/A"/>
    <d v="2022-02-15T00:00:00"/>
    <d v="2022-02-17T00:00:00"/>
    <s v="N/A"/>
    <s v="N/A"/>
    <s v="N/A"/>
    <s v="N/A"/>
    <n v="0"/>
    <s v="N/A"/>
    <n v="0"/>
    <s v="N/A"/>
    <n v="0"/>
    <s v="N/A"/>
    <n v="0"/>
    <n v="9797656"/>
    <s v="NO"/>
    <s v="N/A"/>
    <s v="N/A"/>
    <s v="N/A"/>
    <s v="N/A"/>
    <d v="2022-08-31T00:00:00"/>
    <d v="2022-08-31T00:00:00"/>
    <s v="SI"/>
    <s v="Territorio Nacional."/>
    <s v="N/A"/>
    <s v="N/A"/>
    <s v="N/A"/>
    <s v="N/A"/>
    <s v="N/A"/>
    <s v="N/A"/>
    <s v="N/A"/>
    <s v="único pago"/>
    <x v="0"/>
    <s v="Ingreso"/>
    <s v="N/A"/>
    <s v="N/A"/>
    <s v="N/A"/>
    <s v="N/A"/>
    <s v="PND"/>
    <s v="https://community.secop.gov.co/Public/Tendering/ContractNoticePhases/View?PPI=CO1.PPI.17444304&amp;isFromPublicArea=True&amp;isModal=False"/>
    <x v="3"/>
    <n v="2022"/>
  </r>
  <r>
    <s v="JEP-425"/>
    <n v="101"/>
    <n v="85533"/>
    <s v="85533-2022"/>
    <s v="Vanessa Jiménez"/>
    <s v="N/R"/>
    <s v="SERVICIOS DE ASEO, CAFETERÍA Y MANTENIMIENTO INSTITUCIONAL OUTSOURCING SEASING LIMITADA"/>
    <s v="N/A"/>
    <s v="N/A"/>
    <x v="0"/>
    <s v="1. Prestación de servicios"/>
    <n v="900229503"/>
    <n v="2"/>
    <x v="0"/>
    <s v="N/D"/>
    <s v="Prestar el servicio integral de aseo y cafetería incluido suministro de insumos, elementos, materiales y equipos requeridos para las instalaciones de la Jurisdicción Especial para la Paz."/>
    <m/>
    <s v="Ana Lucia Rosales Callejas"/>
    <s v="Dirección Administrativa y Financiera"/>
    <s v="Dirección Administrativa y Financiera"/>
    <s v="Subdirección de Recursos Físicos e Infraestructura"/>
    <s v="Gabriel Amado Pardo "/>
    <x v="12"/>
    <s v="Ariadna Lorena Alfonso (Octubre 18 a Noviembre 8)"/>
    <s v="N/A"/>
    <s v="N/A"/>
    <s v="Funcionamiento"/>
    <n v="725408442.50999999"/>
    <s v="N/A"/>
    <s v="N/A"/>
    <n v="0"/>
    <n v="67722"/>
    <n v="94822"/>
    <s v="N/A"/>
    <d v="2022-02-19T00:00:00"/>
    <d v="2022-02-19T00:00:00"/>
    <s v="N/A"/>
    <s v="N/A"/>
    <s v="N/A"/>
    <s v="N/A"/>
    <n v="0"/>
    <s v="N/A"/>
    <n v="0"/>
    <s v="N/A"/>
    <n v="0"/>
    <s v="N/A"/>
    <n v="0"/>
    <n v="725408442.50999999"/>
    <s v="NO"/>
    <s v="N/A"/>
    <s v="N/A"/>
    <s v="N/A"/>
    <s v="N/A"/>
    <d v="2022-11-30T00:00:00"/>
    <d v="2022-11-30T00:00:00"/>
    <s v="NO"/>
    <s v="Bogotá D.C"/>
    <s v="CUMPLIMIENTO_x000a_RESP. CIVIL EXTRACONT."/>
    <s v="21-44-101377070_x000a_ 21-40-101182936"/>
    <n v="0"/>
    <s v="Seguros del Estado"/>
    <d v="2022-02-25T00:00:00"/>
    <s v="19/02/2022 - 30/11/2022"/>
    <m/>
    <s v="N/A"/>
    <x v="1"/>
    <s v="Ingreso"/>
    <s v="N/A"/>
    <s v="N/A"/>
    <s v="N/A"/>
    <s v="N/A"/>
    <s v="N/A"/>
    <s v="https://colombiacompra.gov.co/tienda-virtual-del-estado-colombiano/ordenes-compra/85533"/>
    <x v="3"/>
    <n v="2022"/>
  </r>
  <r>
    <s v="JEP-426"/>
    <n v="68"/>
    <s v="JEP-426-2022"/>
    <s v="JEP-IPS-001-2022 "/>
    <s v="Clara Torres"/>
    <s v="N/R"/>
    <s v="VIGIAS DE COLOMBIA SRL LTDA."/>
    <s v="N/A"/>
    <s v="N/A"/>
    <x v="3"/>
    <s v="1. Prestación de servicios"/>
    <n v="860050247"/>
    <n v="6"/>
    <x v="0"/>
    <s v="N/D"/>
    <s v="Prestar el servicio de Vigilancia y Seguridad para las Instalaciones de la sede de la Jurisdicción Especial para la Paz(JEP).(Invitación Pública igual o superior a 450SMMLV)"/>
    <m/>
    <s v="Ana Lucia Rosales Callejas"/>
    <s v="Dirección Administrativa y Financiera"/>
    <s v="Dirección Administrativa y Financiera"/>
    <s v="Subdirección de Recursos Físicos e Infraestructura"/>
    <s v="Gabriel Amado Pardo "/>
    <x v="12"/>
    <s v="Ariadna Lorena Alfonso (Octubre 18 a Noviembre 8)"/>
    <s v="N/A"/>
    <s v="N/A"/>
    <s v="Funcionamiento"/>
    <n v="1083135037"/>
    <s v="N/A"/>
    <s v="N/A"/>
    <n v="0"/>
    <n v="30922"/>
    <n v="153822"/>
    <s v="N/A"/>
    <d v="2022-03-25T00:00:00"/>
    <d v="2022-03-25T00:00:00"/>
    <s v="N/A"/>
    <s v="N/A"/>
    <s v="N/A"/>
    <s v="N/A"/>
    <n v="541567518"/>
    <s v="N/A"/>
    <n v="0"/>
    <s v="N/A"/>
    <n v="0"/>
    <s v="N/A"/>
    <n v="113"/>
    <n v="1624702555"/>
    <s v="NO"/>
    <s v="N/A"/>
    <s v="N/A"/>
    <s v="N/A"/>
    <s v="N/A"/>
    <d v="2022-11-15T00:00:00"/>
    <d v="2023-03-08T00:00:00"/>
    <s v="SI"/>
    <s v="Bogotá D.C"/>
    <s v="CUMPLIMIENTO_x000a_RESP. CIVIL EXTRACONT._x000a_RESP. CIVIL EXTRACONT."/>
    <s v="CBO-100013061_x000a_11-02-101003380_x000a__x0009_CBO-100002904"/>
    <s v="0_x000a_6_x000a_0"/>
    <s v="Seguros Mundial_x000a_Seguros del Estado_x000a_Seguros Mundial"/>
    <s v="24/03/2022_x000a_11/01/2022_x000a_24/03/2022"/>
    <s v="27/03/2022 - 16/11/2025_x000a_14/01/2022 - 14/01/2023_x000a_27/03/2022 - 16/11/2022"/>
    <s v="PENDIENTE"/>
    <s v="Prorrogar el plazo de ejecución pactado en la Cláusula Cuarta, del contrato, a partir del 16 de noviembre de 2022 hasta el 8 de marzo de 2023._x000a_Adicionar el valor del contrato en la suma de $541,567,518"/>
    <x v="1"/>
    <s v="Adición y Prorróga"/>
    <s v="N/A"/>
    <s v="N/A"/>
    <s v="N/A"/>
    <s v="N/A"/>
    <s v="N/A"/>
    <s v="https://community.secop.gov.co/Public/Tendering/ContractNoticePhases/View?PPI=CO1.PPI.17581015&amp;isFromPublicArea=True&amp;isModal=False"/>
    <x v="4"/>
    <n v="2022"/>
  </r>
  <r>
    <s v="JEP-427"/>
    <n v="104"/>
    <s v="JEP-427-2022"/>
    <s v="JEP-IPS-002-2022"/>
    <s v="Clara Torres"/>
    <s v="N/R"/>
    <s v="LA PREVISORA S.A COMPAÑIA DE SEGUROS"/>
    <s v="N/A"/>
    <s v="N/A"/>
    <x v="3"/>
    <s v="8. Seguros"/>
    <n v="860002400"/>
    <n v="2"/>
    <x v="0"/>
    <s v="N/D"/>
    <s v="Adquirir las pólizas que conforman el programa de seguros de la Jurisdicción Especial para la Paz JEP. (seguro de vida grupo ley 16 de 1988 - UIA, Magistratura; todo riesgo, DRONES) "/>
    <m/>
    <s v="Ana Lucia Rosales Callejas"/>
    <s v="Dirección Administrativa y Financiera"/>
    <s v="Dirección Administrativa y Financiera"/>
    <s v="Subdirección de Recursos Físicos e Infraestructura"/>
    <s v="Gabriel Amado Pardo "/>
    <x v="12"/>
    <s v="Ariadna Lorena Alfonso (Octubre 18 a Noviembre 8)"/>
    <s v="N/A"/>
    <s v="N/A"/>
    <s v="Funcionamiento"/>
    <n v="1112188444"/>
    <s v="N/A"/>
    <s v="N/A"/>
    <n v="0"/>
    <n v="68522"/>
    <n v="153922"/>
    <s v="N/A"/>
    <d v="2022-03-25T00:00:00"/>
    <d v="2022-03-31T00:00:00"/>
    <s v="N/A"/>
    <s v="N/A"/>
    <s v="N/A"/>
    <s v="N/A"/>
    <n v="0"/>
    <s v="N/A"/>
    <n v="0"/>
    <s v="N/A"/>
    <n v="0"/>
    <s v="N/A"/>
    <n v="0"/>
    <n v="1112188444"/>
    <s v="NO"/>
    <s v="N/A"/>
    <s v="N/A"/>
    <s v="N/A"/>
    <s v="N/A"/>
    <d v="2023-03-26T00:00:00"/>
    <d v="2023-03-26T00:00:00"/>
    <s v="SI"/>
    <s v="Territorio Nacional"/>
    <s v="N/A"/>
    <s v="N/A"/>
    <s v="N/A"/>
    <s v="N/A"/>
    <s v="N/A"/>
    <s v="N/A"/>
    <s v="N/A"/>
    <s v="en fecha del 22/09/2022 Aprobada inclusión 1 en contrato 427 de 2022  la Previsora: Inclusión a póliza No. 1003685 - Contrato JEP – 427 de 2022 amparar el incremento del valor por la compra de unos equipos_x000a_eléctricos y electrónicos"/>
    <x v="1"/>
    <s v="Ingreso"/>
    <s v="N/A"/>
    <s v="N/A"/>
    <s v="N/A"/>
    <s v="N/A"/>
    <s v="N/A"/>
    <s v="https://community.secop.gov.co/Public/Tendering/ContractNoticePhases/View?PPI=CO1.PPI.17622933&amp;isFromPublicArea=True&amp;isModal=False"/>
    <x v="4"/>
    <n v="2022"/>
  </r>
  <r>
    <s v="JEP-428"/>
    <n v="104"/>
    <s v="JEP-428-2022"/>
    <s v="JEP-IPS-002-2022"/>
    <s v="Clara Torres"/>
    <s v="N/R"/>
    <s v="COMPAÑÍA MUNDIAL DE SEGUROS S.A."/>
    <s v="N/A"/>
    <s v="N/A"/>
    <x v="3"/>
    <s v="8. Seguros"/>
    <n v="860037013"/>
    <n v="6"/>
    <x v="0"/>
    <s v="N/D"/>
    <s v="Adquirir las pólizas que conforman el programa de seguros de la Jurisdicción Especial para la Paz JEP. (seguro de vida grupo ley 16 de 1988 - UIA, Magistratura; todo riesgo, DRONES) "/>
    <m/>
    <s v="Ana Lucia Rosales Callejas"/>
    <s v="Dirección Administrativa y Financiera"/>
    <s v="Dirección Administrativa y Financiera"/>
    <s v="Subdirección de Recursos Físicos e Infraestructura"/>
    <s v="Gabriel Amado Pardo "/>
    <x v="12"/>
    <s v="Ariadna Lorena Alfonso (Octubre 18 a Noviembre 8)"/>
    <s v="N/A"/>
    <s v="N/A"/>
    <s v="Inversión"/>
    <n v="149380000"/>
    <s v="N/A"/>
    <s v="N/A"/>
    <n v="0"/>
    <n v="68522"/>
    <n v="154022"/>
    <n v="2018011001091"/>
    <d v="2022-03-25T00:00:00"/>
    <d v="2022-03-26T00:00:00"/>
    <s v="N/A"/>
    <s v="N/A"/>
    <s v="N/A"/>
    <s v="N/A"/>
    <n v="0"/>
    <s v="N/A"/>
    <n v="0"/>
    <s v="N/A"/>
    <n v="0"/>
    <s v="N/A"/>
    <n v="0"/>
    <n v="149380000"/>
    <s v="NO"/>
    <s v="N/A"/>
    <s v="N/A"/>
    <s v="N/A"/>
    <s v="N/A"/>
    <d v="2023-03-26T00:00:00"/>
    <d v="2023-03-26T00:00:00"/>
    <s v="SI"/>
    <s v="Territorio Nacional"/>
    <s v="N/A"/>
    <s v="N/A"/>
    <s v="N/A"/>
    <s v="N/A"/>
    <s v="N/A"/>
    <s v="N/A"/>
    <s v="N/A"/>
    <s v="Ninguna"/>
    <x v="1"/>
    <s v="Ingreso"/>
    <s v="N/A"/>
    <s v="N/A"/>
    <s v="N/A"/>
    <s v="N/A"/>
    <s v="N/A"/>
    <s v="https://community.secop.gov.co/Public/Tendering/ContractNoticePhases/View?PPI=CO1.PPI.17622933&amp;isFromPublicArea=True&amp;isModal=False"/>
    <x v="4"/>
    <n v="2022"/>
  </r>
  <r>
    <s v="JEP-429"/>
    <n v="442"/>
    <s v="JEP-429-2022"/>
    <s v="JEP-IPINF-003-2022 "/>
    <s v="Jairo Cuellar"/>
    <s v="N/R"/>
    <s v="CENDIATRA S.A.S. "/>
    <s v="N/A"/>
    <s v="N/A"/>
    <x v="2"/>
    <s v="1. Prestación de servicios"/>
    <n v="800180176"/>
    <n v="0"/>
    <x v="0"/>
    <s v="N/D"/>
    <s v="Prestar el servicio de evaluaciones médicas pre-ocupacionales o de pre-ingreso, periódicas (programadas o por cambio de ocupación), post-ocupacionales o de egreso, post-incapacidad o por reintegro, y las pruebas complementarias para las servidoras y servidores de la Jurisdicción Especial para la Paz -JEP(Invitación Pública inferior a 45 SMMLV)"/>
    <m/>
    <s v="Gabriel Amado Pardo "/>
    <s v="Subdirección de Recursos Físicos e Infraestructura"/>
    <s v="Dirección Administrativa y Financiera"/>
    <s v="Subdirección de Talento Humano"/>
    <s v="Francy Elena Palomino Millán"/>
    <x v="9"/>
    <s v="N/A"/>
    <s v="N/A"/>
    <s v="N/A"/>
    <s v="Funcionamiento"/>
    <n v="30067000"/>
    <s v="N/A"/>
    <s v="N/A"/>
    <n v="0"/>
    <n v="68722"/>
    <n v="167022"/>
    <s v="N/A"/>
    <d v="2022-04-04T00:00:00"/>
    <d v="2022-04-06T00:00:00"/>
    <s v="N/A"/>
    <s v="N/A"/>
    <s v="N/A"/>
    <s v="N/A"/>
    <n v="15000000"/>
    <d v="2022-10-26T00:00:00"/>
    <n v="0"/>
    <s v="N/A"/>
    <n v="0"/>
    <s v="N/A"/>
    <n v="0"/>
    <n v="45067000"/>
    <s v="NO"/>
    <s v="N/A"/>
    <s v="N/A"/>
    <s v="N/A"/>
    <s v="N/A"/>
    <d v="2022-12-31T00:00:00"/>
    <d v="2022-12-31T00:00:00"/>
    <s v="SI"/>
    <s v="Territorio Nacional"/>
    <s v="Cumplimiento"/>
    <s v="310-47-994000006041"/>
    <n v="0"/>
    <s v="Aseguradora Solidaria"/>
    <d v="2022-04-04T00:00:00"/>
    <s v="05/04/2022 - 31/12/2025"/>
    <s v="PENDIENTE"/>
    <s v="El 26 de octubre de 2022 mediante otrosí N°1 se hace una adición de $15.000.000"/>
    <x v="1"/>
    <s v="Adición o reducción"/>
    <s v="N/A"/>
    <s v="N/A"/>
    <s v="N/A"/>
    <s v="N/A"/>
    <s v="N/A"/>
    <s v="https://community.secop.gov.co/Public/Tendering/ContractNoticePhases/View?PPI=CO1.PPI.17997989&amp;isFromPublicArea=True&amp;isModal=False"/>
    <x v="5"/>
    <n v="2022"/>
  </r>
  <r>
    <s v="JEP-430"/>
    <n v="34"/>
    <s v="JEP-430-2022"/>
    <s v="JEP-IPINF-005-2022"/>
    <s v="Jairo Cuellar"/>
    <s v="N/R"/>
    <s v="XSYSTEM LTDA"/>
    <s v="N/A"/>
    <s v="N/A"/>
    <x v="2"/>
    <s v="2. Compraventa "/>
    <n v="830044977"/>
    <n v="0"/>
    <x v="0"/>
    <s v="N/D"/>
    <s v="Adquirir la renovación de los licencias Creative Cloud.(Invitación Pública inferior a 45 SMMLV)"/>
    <m/>
    <s v="Luis Felipe Rivera García"/>
    <s v="Dirección de Tecnologías de la Información"/>
    <s v="Dirección de Tecnologías de la Información"/>
    <s v="Dirección de Tecnologías de la Información"/>
    <s v="CARLOS EDUARDO RUIZ SILVA"/>
    <x v="0"/>
    <s v="N/A"/>
    <s v="N/A"/>
    <s v="N/A"/>
    <s v="Inversión"/>
    <n v="18300000"/>
    <s v="N/A"/>
    <s v="N/A"/>
    <n v="1"/>
    <n v="69222"/>
    <n v="173522"/>
    <n v="2018011000870"/>
    <d v="2022-04-07T00:00:00"/>
    <d v="2022-04-20T00:00:00"/>
    <s v="N/A"/>
    <s v="N/A"/>
    <s v="N/A"/>
    <s v="N/A"/>
    <n v="0"/>
    <s v="N/A"/>
    <n v="0"/>
    <s v="N/A"/>
    <n v="0"/>
    <s v="N/A"/>
    <n v="0"/>
    <n v="18300000"/>
    <s v="NO"/>
    <s v="N/A"/>
    <s v="N/A"/>
    <s v="N/A"/>
    <s v="N/A"/>
    <d v="2022-07-19T00:00:00"/>
    <d v="2022-07-19T00:00:00"/>
    <s v="SI"/>
    <s v="Bogotá D.C"/>
    <s v="Cumplimiento"/>
    <s v="_x0009_33-45-101108202"/>
    <n v="0"/>
    <s v="Seguros del Estado"/>
    <d v="2022-04-08T00:00:00"/>
    <s v="07/04/2022 - 10/01/2023"/>
    <s v="PENDIENTE"/>
    <s v="Ninguna"/>
    <x v="0"/>
    <s v="Ingreso"/>
    <s v="N/A"/>
    <s v="N/A"/>
    <s v="N/A"/>
    <s v="N/A"/>
    <s v="PND"/>
    <s v="https://community.secop.gov.co/Public/Tendering/ContractNoticePhases/View?PPI=CO1.PPI.18012945&amp;isFromPublicArea=True&amp;isModal=False"/>
    <x v="5"/>
    <n v="2022"/>
  </r>
  <r>
    <s v="JEP-431"/>
    <n v="167"/>
    <s v="JEP-431-2022"/>
    <s v="JEP-IPS-004-2022"/>
    <s v="Norma Bonilla"/>
    <s v="N/R"/>
    <s v="INMOV S.A.S"/>
    <s v="N/A"/>
    <s v="N/A"/>
    <x v="3"/>
    <s v="1. Prestación de servicios"/>
    <n v="802013501"/>
    <n v="4"/>
    <x v="0"/>
    <s v="N/D"/>
    <s v="Prestar servicios logísticos para la organización y ejecución de actividades programadas por la Jurisdicción Especial para la Paz, para el cumplimiento de sus obligaciones misionales."/>
    <m/>
    <s v="Angela Mora Soto"/>
    <s v="Subsecretaría Ejecutiva"/>
    <s v="Subsecretaría Ejecutiva "/>
    <s v="Subsecretaría Ejecutiva "/>
    <s v="Angela María Mora Soto"/>
    <x v="5"/>
    <s v="N/A"/>
    <s v="N/A"/>
    <s v="N/A"/>
    <s v="Inversión"/>
    <n v="5595944960"/>
    <s v="N/A"/>
    <s v="N/A"/>
    <s v="N/A"/>
    <n v="69322"/>
    <n v="217222"/>
    <n v="2018011001091"/>
    <d v="2022-05-04T00:00:00"/>
    <d v="2022-05-06T00:00:00"/>
    <s v="N/A"/>
    <s v="N/A"/>
    <s v="N/A"/>
    <s v="N/A"/>
    <n v="697000000"/>
    <d v="2022-11-09T00:00:00"/>
    <n v="0"/>
    <s v="N/A"/>
    <n v="0"/>
    <s v="N/A"/>
    <n v="0"/>
    <n v="6292944960"/>
    <s v="NO"/>
    <s v="N/A"/>
    <s v="N/A"/>
    <s v="N/A"/>
    <s v="N/A"/>
    <d v="2022-12-31T00:00:00"/>
    <d v="2022-12-31T00:00:00"/>
    <s v="SI"/>
    <s v="Bogotá D.C"/>
    <s v="Cumplimiento"/>
    <s v="21-45-101369223"/>
    <n v="0"/>
    <s v="Seguros del Estado"/>
    <d v="2022-05-03T00:00:00"/>
    <s v="02/05/2022 - 31/12/2025"/>
    <s v="PENDIENTE"/>
    <s v="Que el día 09 de noviembre de 2022, se suscribió Otrosí No. 1, por medio de cual se adicionó_x000a_el valor del contrato en la suma de SEISCIENTOS CINCUENTA Y SIETE MILLONES DE_x000a_PESOS MCTE ($657.000.000), Docuento aclaratorio por 697.000.000_x000a_"/>
    <x v="1"/>
    <s v="Adición o reducción"/>
    <s v="N/A"/>
    <s v="N/A"/>
    <s v="N/A"/>
    <s v="N/A"/>
    <s v="N/A"/>
    <s v="https://community.secop.gov.co/Public/Tendering/OpportunityDetail/Index?noticeUID=CO1.NTC.2889750&amp;isFromPublicArea=True&amp;isModal=False"/>
    <x v="0"/>
    <n v="2022"/>
  </r>
  <r>
    <s v="JEP-432"/>
    <n v="548"/>
    <s v="JEP-432-2022"/>
    <s v="JEP-IPS-003-2022"/>
    <s v="Paola Casas"/>
    <s v="N/R"/>
    <s v="Procesos y Servicios SAS"/>
    <s v="N/A"/>
    <s v="N/A"/>
    <x v="3"/>
    <s v="1. Prestación de servicios"/>
    <n v="830102216"/>
    <n v="3"/>
    <x v="0"/>
    <s v="N/D"/>
    <s v="Prestar los servicios de administración de la ventanilla única de correspondencia utilizando los medios tecnológicos dispuestos para la gestión documental y judicial recibida y generada por la Jurisdicción Especial para la Paz."/>
    <m/>
    <s v="Ana Lucia Rosales Callejas"/>
    <s v="Dirección Administrativa y Financiera"/>
    <s v="Dirección Administrativa y Financiera"/>
    <s v="Departamento de Gestión Documental"/>
    <s v="Didier Cortes Benavides"/>
    <x v="22"/>
    <s v="N/A"/>
    <s v="N/A"/>
    <s v="N/A"/>
    <s v="Funcionamiento"/>
    <n v="1504071296"/>
    <s v="N/A"/>
    <s v="N/A"/>
    <n v="0"/>
    <n v="68922"/>
    <n v="204322"/>
    <s v="N/A"/>
    <d v="2022-04-28T00:00:00"/>
    <d v="2022-05-01T00:00:00"/>
    <s v="N/A"/>
    <s v="N/A"/>
    <s v="N/A"/>
    <s v="N/A"/>
    <n v="0"/>
    <s v="N/A"/>
    <n v="0"/>
    <s v="N/A"/>
    <n v="0"/>
    <s v="N/A"/>
    <n v="0"/>
    <n v="1504071296"/>
    <s v="NO"/>
    <s v="N/A"/>
    <s v="N/A"/>
    <s v="N/A"/>
    <s v="N/A"/>
    <d v="2022-12-31T00:00:00"/>
    <d v="2022-12-31T00:00:00"/>
    <s v="SI"/>
    <s v="Bogotá D.C"/>
    <s v="Cumplimiento"/>
    <s v="100167718_x000a_100033157"/>
    <n v="0"/>
    <s v="Seguros Mundial"/>
    <d v="2022-04-28T00:00:00"/>
    <s v="28/04/2022 - 31/12/2025_x000a_28/04/2022 - 31/12/2022"/>
    <s v="PENDIENTE"/>
    <s v="Ninguna"/>
    <x v="1"/>
    <s v="Ingreso"/>
    <s v="N/A"/>
    <s v="N/A"/>
    <s v="N/A"/>
    <s v="N/A"/>
    <s v="N/A"/>
    <s v="https://community.secop.gov.co/Public/Tendering/ContractNoticePhases/View?PPI=CO1.PPI.18110683&amp;isFromPublicArea=True&amp;isModal=False"/>
    <x v="5"/>
    <n v="2022"/>
  </r>
  <r>
    <s v="JEP-433"/>
    <n v="103"/>
    <s v="JEP-433-2022"/>
    <s v="JEP-IPINF-002-2022"/>
    <s v="Johanna Duarte"/>
    <s v="N/R"/>
    <s v="GPS ELECTRONICS LTDA"/>
    <s v="N/A"/>
    <s v="N/A"/>
    <x v="2"/>
    <s v="1. Prestación de servicios"/>
    <n v="900092491"/>
    <n v="1"/>
    <x v="0"/>
    <s v="N/D"/>
    <s v="Prestar el servicio de mantenimiento preventivo, correctivo y soporte para los sistemas ininterrumpidos de potencia (ups) que operan en las instalaciones de la Jurisdicción Especial para la Paz – JEP."/>
    <m/>
    <s v="Luis Felipe Rivera García"/>
    <s v="Dirección de Tecnologías de la Información"/>
    <s v="Dirección Administrativa y Financiera"/>
    <s v="Subdirección de Recursos Físicos e Infraestructura"/>
    <s v="Gabriel Amado Pardo_x000a_Nestor Julio Corredor Niampira"/>
    <x v="12"/>
    <s v="N/A"/>
    <s v="N/A"/>
    <s v="N/A"/>
    <s v="Funcionamiento"/>
    <n v="14924255"/>
    <s v="N/A"/>
    <s v="N/A"/>
    <n v="0"/>
    <n v="69122"/>
    <n v="218422"/>
    <s v="N/A"/>
    <d v="2022-05-03T00:00:00"/>
    <d v="2022-05-19T00:00:00"/>
    <s v="N/A"/>
    <s v="N/A"/>
    <s v="N/A"/>
    <s v="N/A"/>
    <n v="0"/>
    <s v="N/A"/>
    <n v="0"/>
    <s v="N/A"/>
    <n v="0"/>
    <s v="N/A"/>
    <n v="0"/>
    <n v="14924255"/>
    <s v="NO"/>
    <s v="N/A"/>
    <s v="N/A"/>
    <s v="N/A"/>
    <s v="N/A"/>
    <d v="2022-12-31T00:00:00"/>
    <d v="2022-12-31T00:00:00"/>
    <s v="SI"/>
    <s v="Bogotá D.C"/>
    <s v="Cumplimiento"/>
    <s v="21-45-101369205"/>
    <n v="1"/>
    <s v="Seguros del Estado"/>
    <d v="2022-05-06T00:00:00"/>
    <s v="02/05/2022 - 31/12/2023"/>
    <s v="PENDIENTE"/>
    <s v=" En fecha 17/05/2022 se suscribe otrisí 1 por medio del cual se modifica la forma de pago."/>
    <x v="1"/>
    <s v="Ingreso"/>
    <s v="N/A"/>
    <s v="N/A"/>
    <s v="N/A"/>
    <s v="N/A"/>
    <s v="N/A"/>
    <s v="https://community.secop.gov.co/Public/Tendering/ContractNoticePhases/View?PPI=CO1.PPI.18282691&amp;isFromPublicArea=True&amp;isModal=False"/>
    <x v="0"/>
    <n v="2022"/>
  </r>
  <r>
    <s v="JEP-434"/>
    <n v="29"/>
    <n v="88689"/>
    <s v="JEP-TVEC-002-2022"/>
    <s v="Carlos Torres"/>
    <s v="N/R"/>
    <s v="PANAMERICANA LIBRERÍA Y_x000a_PAPELERÍA S.A."/>
    <s v="N/A"/>
    <s v="N/A"/>
    <x v="0"/>
    <s v="2. Compraventa "/>
    <n v="830037946"/>
    <n v="3"/>
    <x v="0"/>
    <s v="N/D"/>
    <s v="Adquisición del sistema de Audio que facilite la realización de reuniones mixtas (Presencial y Virtual) en las salas de juntas de la JEP."/>
    <m/>
    <s v="Luis Felipe Rivera García"/>
    <s v="Dirección de Tecnologías de la Información"/>
    <s v="Dirección de Tecnologías de la Información"/>
    <s v="Dirección de Tecnologías de la Información"/>
    <s v="Luis Felipe Rivera Garcia"/>
    <x v="0"/>
    <s v="N/A"/>
    <s v="N/A"/>
    <s v="N/A"/>
    <s v="Inversión"/>
    <n v="33700800"/>
    <s v="N/A"/>
    <s v="N/A"/>
    <s v="N/A"/>
    <n v="70122"/>
    <s v="N/D"/>
    <n v="2018011000870"/>
    <d v="2022-04-22T00:00:00"/>
    <d v="2022-04-22T00:00:00"/>
    <s v="N/A"/>
    <s v="N/A"/>
    <s v="N/A"/>
    <s v="N/A"/>
    <n v="0"/>
    <s v="N/A"/>
    <n v="0"/>
    <s v="N/A"/>
    <n v="0"/>
    <s v="N/A"/>
    <n v="0"/>
    <n v="33700800"/>
    <s v="NO"/>
    <s v="N/A"/>
    <s v="N/A"/>
    <s v="N/A"/>
    <s v="N/A"/>
    <d v="2022-06-06T00:00:00"/>
    <d v="2022-06-06T00:00:00"/>
    <s v="SI"/>
    <s v="Bogotá D.C"/>
    <s v="N/D"/>
    <s v="N/D"/>
    <s v="N/D"/>
    <s v="N/D"/>
    <s v="N/D"/>
    <s v="N/D"/>
    <s v="PENDIENTE"/>
    <s v="N/A"/>
    <x v="0"/>
    <s v="Ingreso"/>
    <m/>
    <s v="N/A"/>
    <s v="N/A"/>
    <s v="N/A"/>
    <s v="N/A"/>
    <s v="https://colombiacompra.gov.co/tienda-virtual-del-estado-colombiano/ordenes-compra/88689"/>
    <x v="5"/>
    <n v="2022"/>
  </r>
  <r>
    <s v="JEP-434"/>
    <n v="109"/>
    <s v="JEP-434-2022"/>
    <s v="JEP-IPINF-006-2022"/>
    <s v="Jairo Cuellar"/>
    <s v="N/R"/>
    <s v="James Riveros Tellez"/>
    <s v="James"/>
    <s v="Riveros Tellez"/>
    <x v="2"/>
    <s v="1. Prestación de servicios"/>
    <n v="19323429"/>
    <n v="0"/>
    <x v="1"/>
    <s v="N/D"/>
    <s v="Prestar el servicio de mantenimiento preventivo, correctivo y de soporte para los equipos de aire acondicionado instalados en los pisos 2 y 3 de las instalaciones de la jurisdicción especial para la paz – JEP."/>
    <s v="Funciones de la dependencia"/>
    <s v="Gabriel Amado Pardo "/>
    <s v="Subdirección de Recursos Físicos e Infraestructura"/>
    <s v="Dirección Administrativa y Financiera"/>
    <s v="Subdirección de Recursos Físicos e Infraestructura"/>
    <s v="Martha Cristina Useche Rodríguez"/>
    <x v="12"/>
    <s v="N/A"/>
    <s v="N/A"/>
    <s v="N/A"/>
    <s v="Funcionamiento"/>
    <n v="6467619"/>
    <s v="N/A"/>
    <s v="N/A"/>
    <s v="ND"/>
    <n v="70322"/>
    <n v="254920"/>
    <s v="N/A"/>
    <d v="2022-06-01T00:00:00"/>
    <d v="2022-06-06T00:00:00"/>
    <s v="N/A"/>
    <s v="N/A"/>
    <s v="N/A"/>
    <s v="N/A"/>
    <n v="0"/>
    <s v="N/A"/>
    <n v="0"/>
    <s v="N/A"/>
    <n v="0"/>
    <s v="N/A"/>
    <n v="0"/>
    <n v="6467619"/>
    <s v="NO"/>
    <s v="N/A"/>
    <s v="N/A"/>
    <s v="N/A"/>
    <s v="N/A"/>
    <d v="2022-12-31T00:00:00"/>
    <d v="2022-12-31T00:00:00"/>
    <s v="SI"/>
    <s v="Bogotá D.C. - Edificio Squadra"/>
    <s v="Cumplimiento_x000a_Responsabilidad Civil Extracontractual"/>
    <s v="NB100209554"/>
    <n v="0"/>
    <s v="Seguros Mundial"/>
    <d v="2022-05-31T00:00:00"/>
    <s v="31/05/2022 - 31/12/2022_x000a_31/05/2022 - 31/12/2023"/>
    <s v="PENDIENTE"/>
    <s v="Ninguna"/>
    <x v="1"/>
    <s v="Ingreso"/>
    <s v="N/A"/>
    <s v="N/A"/>
    <s v="N/A"/>
    <s v="N/A"/>
    <s v="NR"/>
    <s v="https://community.secop.gov.co/Public/Tendering/ContractNoticePhases/View?PPI=CO1.PPI.18677433&amp;isFromPublicArea=True&amp;isModal=False"/>
    <x v="6"/>
    <n v="2022"/>
  </r>
  <r>
    <s v="JEP-435"/>
    <n v="545"/>
    <s v="JEP-435-2022"/>
    <s v="JEP-IPS-005-2022"/>
    <s v="Clara Torres"/>
    <s v="N/R"/>
    <s v="GSE SA"/>
    <s v="N/A"/>
    <s v="N/A"/>
    <x v="3"/>
    <s v="1. Prestación de servicios"/>
    <n v="900204272"/>
    <n v="8"/>
    <x v="0"/>
    <s v="N/D"/>
    <s v="Prestar los servicios de organización, digitalización de documentos de archivos de gestión y la digitalización de expedientes judiciales en la Jurisdicción Especial para la Paz."/>
    <m/>
    <s v="Ana Lucia Rosales Callejas"/>
    <s v="Dirección Administrativa y Financiera"/>
    <s v="Dirección Administrativa y Financiera"/>
    <s v="Departamento de Gestión Documental"/>
    <s v="John Jairo Pedraza Torres"/>
    <x v="22"/>
    <s v="N/A"/>
    <s v="N/A"/>
    <s v="N/A"/>
    <s v="Inversión"/>
    <n v="734016517"/>
    <s v="N/A"/>
    <s v="N/A"/>
    <s v="ND"/>
    <n v="70022"/>
    <n v="255022"/>
    <n v="2018011001091"/>
    <d v="2022-06-01T00:00:00"/>
    <d v="2022-06-08T00:00:00"/>
    <s v="N/A"/>
    <s v="N/A"/>
    <s v="N/A"/>
    <s v="N/A"/>
    <n v="0"/>
    <s v="N/A"/>
    <n v="0"/>
    <s v="N/A"/>
    <n v="0"/>
    <s v="N/A"/>
    <n v="0"/>
    <n v="734016517"/>
    <s v="NO"/>
    <s v="N/A"/>
    <s v="N/A"/>
    <s v="N/A"/>
    <s v="N/A"/>
    <d v="2022-12-31T00:00:00"/>
    <d v="2022-12-31T00:00:00"/>
    <s v="SI"/>
    <s v="Bogotá D.C. - Edificio Squadra"/>
    <s v="Cumplimiento"/>
    <n v="58559"/>
    <n v="0"/>
    <s v="Berkley Colombia Seguros"/>
    <d v="2022-06-01T00:00:00"/>
    <s v="31/05/2022 - 31/12/2025"/>
    <s v="PENDIENTE"/>
    <s v="Ninguna"/>
    <x v="1"/>
    <s v="Ingreso"/>
    <s v="N/A"/>
    <s v="N/A"/>
    <s v="N/A"/>
    <s v="N/A"/>
    <s v="N/A"/>
    <s v="https://community.secop.gov.co/Public/Tendering/ContractNoticePhases/View?PPI=CO1.PPI.18426841&amp;isFromPublicArea=True&amp;isModal=False"/>
    <x v="6"/>
    <n v="2022"/>
  </r>
  <r>
    <s v="JEP-436"/>
    <n v="37"/>
    <s v="JEP-436-2022"/>
    <s v="JEP-IPS-006-2022"/>
    <s v="Laura Paredes"/>
    <s v="N/R"/>
    <s v="DB SYSTEM SAS"/>
    <s v="N/A"/>
    <s v="N/A"/>
    <x v="3"/>
    <s v="1. Prestación de servicios"/>
    <n v="830039811"/>
    <n v="7"/>
    <x v="0"/>
    <s v="N/D"/>
    <s v="Prestar los servicios de administración y monitoreo de la solución de interoperabilidad de los sistemas de información de la JEP así como la implementación de nuevos desarrollos o parametrizaciones que esta solución requiera."/>
    <m/>
    <s v="Luis Felipe Rivera García"/>
    <s v="Dirección de Tecnologías de la Información"/>
    <s v="Dirección de Tecnologías de la Información"/>
    <s v="Dirección de Tecnologías de la Información"/>
    <s v="Carlos Eduardo Ruiz Silva"/>
    <x v="0"/>
    <s v="N/A"/>
    <s v="N/A"/>
    <s v="N/A"/>
    <s v="Inversión"/>
    <n v="781318300"/>
    <s v="N/A"/>
    <s v="N/A"/>
    <s v="N/A"/>
    <n v="69522"/>
    <n v="269722"/>
    <n v="2018011000870"/>
    <d v="2022-06-14T00:00:00"/>
    <d v="2022-06-29T00:00:00"/>
    <s v="N/A"/>
    <s v="N/A"/>
    <s v="N/A"/>
    <s v="N/A"/>
    <n v="0"/>
    <s v="N/A"/>
    <n v="0"/>
    <s v="N/A"/>
    <n v="0"/>
    <s v="N/A"/>
    <n v="0"/>
    <n v="781318300"/>
    <s v="NO"/>
    <s v="N/A"/>
    <s v="N/A"/>
    <s v="N/A"/>
    <s v="N/A"/>
    <d v="2022-12-31T00:00:00"/>
    <d v="2022-12-31T00:00:00"/>
    <s v="SI"/>
    <s v="Bogotá D.C. - Edificio Squadra"/>
    <s v="Cumplimiento_x000a_Responsabilidad Civil Extracontractual"/>
    <s v="1145101114091_x000a_1140101047512"/>
    <s v="1_x000a_0"/>
    <s v="Seguros del Estado"/>
    <s v="16/06/2022_x000a_07/06/2022"/>
    <s v="03/06/2022 - 05/05/2026_x000a_03/06/2022 - 05/05/2023"/>
    <s v="PENDIENTE"/>
    <s v="Ninguna"/>
    <x v="1"/>
    <s v="Ingreso"/>
    <s v="N/A"/>
    <s v="N/A"/>
    <s v="N/A"/>
    <s v="N/A"/>
    <s v="N/A"/>
    <s v="https://community.secop.gov.co/Public/Tendering/ContractNoticePhases/View?PPI=CO1.PPI.18429935&amp;isFromPublicArea=True&amp;isModal=False"/>
    <x v="6"/>
    <n v="2022"/>
  </r>
  <r>
    <s v="JEP-437"/>
    <n v="546"/>
    <s v="JEP-437-2022"/>
    <s v="JEP-IPI-001-2022"/>
    <s v="Clara Torres"/>
    <s v="N/R"/>
    <s v="EOS CONSERVACION Y GESTION DOCUMENTAL S.A.S."/>
    <s v="N/A"/>
    <s v="N/A"/>
    <x v="4"/>
    <s v="1. Prestación de servicios"/>
    <n v="900946743"/>
    <n v="9"/>
    <x v="0"/>
    <s v="N/D"/>
    <s v="Implementar los programas de monitoreo ambiental, saneamiento ambiental y capacitación de acuerdo con los lineamientos y especificaciones técnicas establecidas en el documento sistema integrado de conservación documental-sic de la JEP"/>
    <m/>
    <s v="Ana Lucia Rosales Callejas"/>
    <s v="Dirección Administrativa y Financiera"/>
    <s v="Departamento de Gestión Documental"/>
    <s v="Departamento de Gestión Documental"/>
    <s v="Didier Cortes Benavides"/>
    <x v="22"/>
    <s v="N/A"/>
    <s v="N/A"/>
    <s v="N/A"/>
    <s v="Inversión"/>
    <n v="123965680"/>
    <s v="N/A"/>
    <s v="N/A"/>
    <s v="ND"/>
    <n v="69622"/>
    <n v="265222"/>
    <n v="2018011001175"/>
    <d v="2022-06-09T00:00:00"/>
    <d v="2022-06-10T00:00:00"/>
    <s v="N/A"/>
    <s v="N/A"/>
    <s v="N/A"/>
    <s v="N/A"/>
    <n v="0"/>
    <s v="N/A"/>
    <n v="0"/>
    <s v="N/A"/>
    <n v="0"/>
    <s v="N/A"/>
    <n v="0"/>
    <n v="123965680"/>
    <s v="NO"/>
    <s v="N/A"/>
    <s v="N/A"/>
    <s v="N/A"/>
    <s v="N/A"/>
    <d v="2022-12-31T00:00:00"/>
    <d v="2022-12-31T00:00:00"/>
    <s v="SI"/>
    <s v="Bogotá D.C. - Edificio Squadra"/>
    <s v="Cumplimiento_x000a_Responsabilidad Civil Extracontractual"/>
    <n v="1140101047521"/>
    <n v="0"/>
    <s v="Seguros del Estado"/>
    <d v="2022-06-07T00:00:00"/>
    <s v="7/06/2022 - 31/12/2023_x000a_7/06/2022 - 31/12/2025"/>
    <s v="PENDIENTE"/>
    <s v="Ninguna"/>
    <x v="1"/>
    <s v="Ingreso"/>
    <s v="N/A"/>
    <s v="N/A"/>
    <s v="N/A"/>
    <s v="N/A"/>
    <s v="N/A"/>
    <s v="https://community.secop.gov.co/Public/Tendering/ContractNoticePhases/View?PPI=CO1.PPI.18554094&amp;isFromPublicArea=True&amp;isModal=False"/>
    <x v="6"/>
    <n v="2022"/>
  </r>
  <r>
    <s v="JEP-438"/>
    <n v="107"/>
    <s v="JEP-438-2022"/>
    <s v="JEP-IPINF-008-2022"/>
    <s v="Vanessa Jiménez"/>
    <s v="N/R"/>
    <s v="PROVEINSUMOS SAS "/>
    <s v="N/A"/>
    <s v="N/A"/>
    <x v="2"/>
    <s v="2. Compraventa "/>
    <n v="900632517"/>
    <n v="2"/>
    <x v="0"/>
    <s v="N/D"/>
    <s v="Adquisición de útiles de escritorio, oficina y papelería, requeridos para las áreas y puestos de trabajo de la Jurisdicción Especial para la Paz."/>
    <m/>
    <s v="Gabriel Amado Pardo "/>
    <s v="Subdirección de Recursos Físicos e Infraestructura"/>
    <s v="Dirección Administrativa y Financiera"/>
    <s v="Subdirección de Recursos Físicos e Infraestructura"/>
    <s v="Gabriel Amado Pardo"/>
    <x v="12"/>
    <s v="Ariadna Lorena Alfonso (Octubre 18 a Noviembre 8)"/>
    <s v="N/A"/>
    <s v="N/A"/>
    <s v="Funcionamiento"/>
    <n v="44930000"/>
    <s v="N/A"/>
    <s v="N/A"/>
    <s v="N/A"/>
    <n v="70522"/>
    <n v="266822"/>
    <s v="N/A"/>
    <d v="2022-06-13T00:00:00"/>
    <d v="2022-07-05T00:00:00"/>
    <s v="N/A"/>
    <s v="N/A"/>
    <s v="N/A"/>
    <s v="N/A"/>
    <n v="0"/>
    <s v="N/A"/>
    <n v="0"/>
    <s v="N/A"/>
    <n v="1"/>
    <d v="2022-08-02T00:00:00"/>
    <n v="28"/>
    <n v="44930000"/>
    <s v="NO"/>
    <s v="N/A"/>
    <s v="N/A"/>
    <s v="N/A"/>
    <s v="N/A"/>
    <d v="2022-08-03T00:00:00"/>
    <d v="2022-08-31T00:00:00"/>
    <s v="SI"/>
    <s v="Bogotá D.C. - Edificio Squadra"/>
    <s v="Cumplimiento"/>
    <s v="11-45-101114301"/>
    <n v="0"/>
    <s v="Seguros del Estado"/>
    <d v="2022-06-14T00:00:00"/>
    <s v="13/06/2022 - 10/08/2023"/>
    <s v="PENDIENTE"/>
    <s v="Que la supervisión del contrato mediante solicitud de modificación del 02 de agosto de 2022_x000a_requiere prorrogar el plazo de ejecución del contrato hasta el 31 de agosto de 2022"/>
    <x v="0"/>
    <s v="Prorróga"/>
    <s v="N/A"/>
    <s v="N/A"/>
    <s v="N/A"/>
    <s v="N/A"/>
    <s v="PND"/>
    <s v="https://community.secop.gov.co/Public/Tendering/ContractNoticePhases/View?PPI=CO1.PPI.18755717&amp;isFromPublicArea=True&amp;isModal=False"/>
    <x v="6"/>
    <n v="2022"/>
  </r>
  <r>
    <s v="JEP-439"/>
    <n v="709"/>
    <s v="JEP-439-2022"/>
    <s v="JEP-IPINF-009-2022"/>
    <s v="Johanna Duarte"/>
    <s v="Revisado el 10/07/2022"/>
    <s v="MEGACAD INGENIERIA Y SISTEMAS S.A.S."/>
    <s v="N/A"/>
    <s v="N/A"/>
    <x v="2"/>
    <s v="2. Compraventa "/>
    <n v="805008189"/>
    <n v="1"/>
    <x v="0"/>
    <s v="N/D"/>
    <s v="Adquirir la renovación de las Licencias Adobe Premier y Adobe Audition&quot;"/>
    <m/>
    <s v="Luis Felipe Rivera García"/>
    <s v="Dirección de Tecnologías de la Información"/>
    <s v="Dirección de Tecnologías de la Información"/>
    <s v="Dirección de Tecnologías de la Información"/>
    <s v="Carlos Eduardo Ruiz Silva"/>
    <x v="0"/>
    <s v="N/A"/>
    <s v="N/A"/>
    <s v="N/A"/>
    <s v="Inversión"/>
    <n v="12750000"/>
    <s v="N/A"/>
    <s v="N/A"/>
    <s v="N/A"/>
    <n v="69822"/>
    <n v="269222"/>
    <n v="2018011000870"/>
    <d v="2022-06-14T00:00:00"/>
    <d v="2022-06-22T00:00:00"/>
    <s v="N/A"/>
    <s v="N/A"/>
    <s v="N/A"/>
    <s v="N/A"/>
    <n v="0"/>
    <s v="N/A"/>
    <n v="0"/>
    <s v="N/A"/>
    <n v="0"/>
    <s v="N/A"/>
    <n v="0"/>
    <n v="12750000"/>
    <s v="NO"/>
    <s v="N/A"/>
    <s v="N/A"/>
    <s v="N/A"/>
    <s v="N/A"/>
    <d v="2022-08-21T00:00:00"/>
    <d v="2022-08-21T00:00:00"/>
    <s v="SI"/>
    <s v="Bogotá D.C."/>
    <s v="Cumplimiento"/>
    <s v="11-45-101114328"/>
    <n v="0"/>
    <s v="Seguros del Estado"/>
    <d v="2022-06-14T00:00:00"/>
    <s v="17/06/2022 - 17/02/2024"/>
    <s v="PENDIENTE"/>
    <s v="&quot;El plazo de ejecución del contrato será de hasta dos (2) meses a partir de la firma del acta de inicio y, previo cumplimiento de los requisitos de perfeccionamiento y ejecución&quot;"/>
    <x v="0"/>
    <s v="Ingreso"/>
    <m/>
    <s v="N/A"/>
    <s v="N/A"/>
    <s v="N/A"/>
    <s v="N/A"/>
    <s v="https://community.secop.gov.co/Public/Tendering/ContractNoticePhases/View?PPI=CO1.PPI.18860597&amp;isFromPublicArea=True&amp;isModal=False"/>
    <x v="6"/>
    <n v="2022"/>
  </r>
  <r>
    <s v="JEP-440"/>
    <n v="715"/>
    <s v="JEP-440-2022"/>
    <s v="JEP-CSPO-424-2022"/>
    <s v="Norma Bonilla"/>
    <s v="N/R"/>
    <s v="ORGANIZACIÓN DE ESTADOS IBEROAMERICANOS PARA LA EDUCACIÓN, LA CIENCIA Y LA CULTURA– OEI."/>
    <s v="N/A"/>
    <s v="N/A"/>
    <x v="1"/>
    <s v="6. Convenio de Cooperación Internacional"/>
    <n v="860403137"/>
    <n v="0"/>
    <x v="0"/>
    <s v="N/D"/>
    <s v="Aunar esfuerzos técnicos, administrativos, financieros y de cooperación para el fortalecimiento del Sistema Autónomo de Asesoría y Defensa (SAAD), gestionando el equipo que garantice el derecho de defensa y debido proceso a través de labores de asesoría y defensa judicial integral a los comparecientes exintegrantes FARC EP en el marco de las actuaciones de la JEP, teniendo en cuenta el enfoque diferencial, territorial y de género."/>
    <m/>
    <s v="Harvey Danilo Suarez Morales"/>
    <s v="Secretaría Ejecutiva"/>
    <s v="Subsecretaría Ejecutiva "/>
    <s v="Departamento SAAD - Comparecientes"/>
    <s v="Jorge Alirio Mancera Cortés"/>
    <x v="10"/>
    <s v="N/A"/>
    <s v="N/A"/>
    <s v="N/A"/>
    <s v="Inversión"/>
    <n v="6420045000"/>
    <n v="5585045000"/>
    <n v="835000000"/>
    <s v="NA"/>
    <n v="72322"/>
    <n v="275522"/>
    <n v="2018011001091"/>
    <d v="2022-06-21T00:00:00"/>
    <d v="2022-06-21T00:00:00"/>
    <s v="N/A"/>
    <s v="N/A"/>
    <s v="N/A"/>
    <s v="N/A"/>
    <n v="0"/>
    <s v="N/A"/>
    <n v="0"/>
    <s v="N/A"/>
    <n v="0"/>
    <s v="N/A"/>
    <n v="0"/>
    <n v="6420045000"/>
    <s v="NO"/>
    <s v="N/A"/>
    <s v="N/A"/>
    <s v="N/A"/>
    <s v="N/A"/>
    <d v="2022-12-31T00:00:00"/>
    <d v="2022-12-31T00:00:00"/>
    <s v="SI"/>
    <s v="Nacional"/>
    <s v="N/A"/>
    <s v="N/A"/>
    <s v="N/A"/>
    <s v="N/A"/>
    <s v="N/A"/>
    <s v="N/A"/>
    <s v="N/A"/>
    <s v="Ninguna"/>
    <x v="1"/>
    <s v="Ingreso"/>
    <s v="N/A"/>
    <s v="N/A"/>
    <s v="N/A"/>
    <s v="N/A"/>
    <s v="N/A"/>
    <s v="https://community.secop.gov.co/Public/Tendering/ContractNoticePhases/View?PPI=CO1.PPI.19118906&amp;isFromPublicArea=True&amp;isModal=False"/>
    <x v="6"/>
    <n v="2022"/>
  </r>
  <r>
    <s v="JEP-441"/>
    <n v="106"/>
    <s v="JEP-441-2022"/>
    <s v="JEP-IPI-002-2022"/>
    <s v="Vanessa Jiménez"/>
    <s v="Revisado el 10/07/2022"/>
    <s v="BRAND CENTER SAS."/>
    <s v="N/A"/>
    <s v="N/A"/>
    <x v="4"/>
    <s v="3. Suministro"/>
    <n v="830109420"/>
    <n v="1"/>
    <x v="0"/>
    <s v="N/D"/>
    <s v="Suministro a monto agotable de insumos y elementos de ferretería para la Jurisdicción Especial para la Paz."/>
    <m/>
    <s v="Ana Lucia Rosales Callejas"/>
    <s v="Dirección Administrativa y Financiera"/>
    <s v="Dirección Administrativa y Financiera"/>
    <s v="Subdirección de Recursos Físicos e Infraestructura"/>
    <s v="Gabriel Amado Pardo"/>
    <x v="12"/>
    <s v="Ariadna Lorena Alfonso (Octubre 18 a Noviembre 8)"/>
    <s v="N/A"/>
    <s v="N/A"/>
    <s v="Funcionamiento"/>
    <n v="80000000"/>
    <s v="N/A"/>
    <s v="N/A"/>
    <s v="N/A"/>
    <n v="68022"/>
    <n v="275422"/>
    <s v="N/A"/>
    <d v="2022-06-17T00:00:00"/>
    <d v="2022-06-29T00:00:00"/>
    <s v="N/A"/>
    <s v="N/A"/>
    <s v="N/A"/>
    <s v="N/A"/>
    <n v="0"/>
    <s v="N/A"/>
    <n v="0"/>
    <s v="N/A"/>
    <n v="0"/>
    <s v="N/A"/>
    <n v="0"/>
    <n v="80000000"/>
    <s v="NO"/>
    <s v="N/A"/>
    <s v="N/A"/>
    <s v="N/A"/>
    <s v="N/A"/>
    <d v="2022-11-15T00:00:00"/>
    <d v="2022-11-15T00:00:00"/>
    <s v="SI"/>
    <s v="Bogotá D.C. - Edificio Squadra"/>
    <s v="Cumplimiento"/>
    <n v="1505002963101"/>
    <n v="0"/>
    <s v="SEGUROS COMERCIALES BOLIVAR"/>
    <d v="2022-06-17T00:00:00"/>
    <s v="21/06/2022 - 16/11/2025"/>
    <s v="PENDIENTE"/>
    <s v="Ninguna"/>
    <x v="1"/>
    <s v="Ingreso"/>
    <m/>
    <s v="N/A"/>
    <s v="N/A"/>
    <s v="N/A"/>
    <s v="N/A"/>
    <s v="https://community.secop.gov.co/Public/Tendering/ContractNoticePhases/View?PPI=CO1.PPI.18879996&amp;isFromPublicArea=True&amp;isModal=False"/>
    <x v="6"/>
    <n v="2022"/>
  </r>
  <r>
    <s v="JEP-442"/>
    <n v="713"/>
    <s v="JEP-442-2022"/>
    <s v="JEP-CSPO-425-2022"/>
    <s v="Johanna Duarte"/>
    <s v="Revisado el 21/07/2022"/>
    <s v="Juana Giraldo Pineda"/>
    <s v="Juana"/>
    <s v="Giraldo Pineda"/>
    <x v="1"/>
    <s v="1. Prestación de servicios"/>
    <n v="1071166770"/>
    <n v="5"/>
    <x v="1"/>
    <s v="La Calera"/>
    <s v="Prestar servicios profesionales para apoyar y acompañar al Departamento de Atención al Ciudadano en la proyección, revisión y corrección a PQRSDF, resoluciones, notificaciones y demás relacionadas con base en las normas legales vigentes y los lineamientos jurídicos implementados. "/>
    <m/>
    <s v="Harvey Danilo Suarez Morales"/>
    <s v="Secretaría Ejecutiva"/>
    <s v="Subsecretaría Ejecutiva "/>
    <s v="Departamento de Atención al Ciudadano"/>
    <s v="Constanza Eugenia Cañon Charry_x0009_"/>
    <x v="18"/>
    <s v="N/A"/>
    <s v="N/A"/>
    <s v="N/A"/>
    <s v="Inversión"/>
    <n v="28912569"/>
    <s v="N/A"/>
    <s v="N/A"/>
    <n v="7228143"/>
    <n v="73222"/>
    <s v="PND"/>
    <n v="2018011001091"/>
    <d v="2022-06-28T00:00:00"/>
    <d v="2022-06-29T00:00:00"/>
    <s v="N/A"/>
    <s v="N/A"/>
    <s v="N/A"/>
    <s v="N/A"/>
    <n v="0"/>
    <s v="N/A"/>
    <n v="0"/>
    <s v="N/A"/>
    <n v="0"/>
    <s v="N/A"/>
    <n v="0"/>
    <n v="28912569"/>
    <s v="NO"/>
    <s v="N/A"/>
    <s v="N/A"/>
    <s v="N/A"/>
    <s v="N/A"/>
    <d v="2022-10-20T00:00:00"/>
    <d v="2022-10-20T00:00:00"/>
    <s v="SI"/>
    <s v="Bogotá D.C."/>
    <s v="Cumplimiento"/>
    <s v="390 47 994000071824"/>
    <n v="0"/>
    <s v="Aseguradora Solidaria"/>
    <d v="2022-06-28T00:00:00"/>
    <s v="28/06/2022 - 30/04/2023"/>
    <s v="PENDIENTE"/>
    <s v="en fecha 30/06/2022 mediante otrosí 1,  se modifica la Cláusula Sexta “valor del_x000a_contrato”, precisando el valor total del contrato de acuerdo con los valores establecidos_x000a_en la Cláusula Octava de forma de pago,_x000a_"/>
    <x v="0"/>
    <s v="Ingreso"/>
    <s v="N/A"/>
    <s v="DERECHO"/>
    <s v="N/A"/>
    <s v="FEMENINO"/>
    <s v="juana.giraldo@jep.gov.co"/>
    <s v="https://community.secop.gov.co/Public/Tendering/ContractNoticePhases/View?PPI=CO1.PPI.19122317&amp;isFromPublicArea=True&amp;isModal=False"/>
    <x v="6"/>
    <n v="2022"/>
  </r>
  <r>
    <s v="JEP-443"/>
    <n v="48"/>
    <s v="JEP-443-2022"/>
    <s v="JEP-CSPO-426-2022"/>
    <s v="Norma Bonilla"/>
    <s v="Revisado el 08/07/2022"/>
    <s v="Nadia Marcela Rivera Monsalve"/>
    <m/>
    <m/>
    <x v="1"/>
    <s v="1. Prestación de servicios"/>
    <n v="52841222"/>
    <n v="6"/>
    <x v="1"/>
    <s v="N/D"/>
    <s v="Prestar servicios profesionales para la recepción, revisión y liquidación de viáticos, gastos de viaje y gastos de desplazamiento, y registro de transacciones en el SIIF Nación para la implementación del punto 5 del Acuerdo final. (Contratos o convenio que no requieren pluralidad de ofertas)"/>
    <m/>
    <s v="Harvey Danilo Suarez Morales"/>
    <s v="Secretaría Ejecutiva"/>
    <s v="Dirección Administrativa y Financiera"/>
    <s v="Subdirección Financiera"/>
    <s v="Juan David Olarte Torres"/>
    <x v="2"/>
    <s v="N/A"/>
    <s v="N/A"/>
    <s v="N/A"/>
    <s v="Inversión"/>
    <n v="43368858"/>
    <s v="N/A"/>
    <s v="N/A"/>
    <n v="7228143"/>
    <n v="71922"/>
    <s v="PND"/>
    <n v="2018011001091"/>
    <d v="2022-06-28T00:00:00"/>
    <d v="2022-07-01T00:00:00"/>
    <s v="N/A"/>
    <s v="N/A"/>
    <s v="N/A"/>
    <s v="N/A"/>
    <n v="0"/>
    <s v="N/A"/>
    <n v="0"/>
    <s v="N/A"/>
    <n v="0"/>
    <s v="N/A"/>
    <n v="0"/>
    <n v="43368858"/>
    <s v="NO"/>
    <s v="N/A"/>
    <s v="N/A"/>
    <s v="N/A"/>
    <s v="N/A"/>
    <d v="2022-12-31T00:00:00"/>
    <d v="2022-12-31T00:00:00"/>
    <s v="SI"/>
    <s v="Bogotá D.C."/>
    <s v="Cumplimiento"/>
    <s v="63-47-101001066"/>
    <n v="0"/>
    <s v="Seguros del Estado"/>
    <d v="2022-06-28T00:00:00"/>
    <s v="28/06/2022 - 28/06/2023"/>
    <s v="PENDIENTE"/>
    <s v="Ninguna"/>
    <x v="1"/>
    <s v="Ingreso"/>
    <m/>
    <s v="ADMINISTRACIÓN DE EMPRESAS"/>
    <s v="N/A"/>
    <s v="FEMENINO"/>
    <s v="marcela.rivera@jep.gov.co"/>
    <s v="https://community.secop.gov.co/Public/Tendering/ContractNoticePhases/View?PPI=CO1.PPI.19144994&amp;isFromPublicArea=True&amp;isModal=False"/>
    <x v="6"/>
    <n v="2022"/>
  </r>
  <r>
    <s v="JEP-444"/>
    <n v="512"/>
    <s v="JEP-444-2022"/>
    <s v="JEP-CSPO-427-2022"/>
    <s v="Carlos Torres"/>
    <s v="Revisado 08/07/2022"/>
    <s v="Catalina Leyton Fandiño"/>
    <s v="Catalina"/>
    <s v="Leyton Fandiño"/>
    <x v="1"/>
    <s v="1. Prestación de servicios"/>
    <n v="1110476347"/>
    <n v="3"/>
    <x v="1"/>
    <s v="N/D"/>
    <s v="Prestar los servicios profesionales jurídicos para el apoyo y acompañamiento del grupo de apoyo legal y administrativo en las gestiones precontractuales, contractuales y poscontractuales para facilitar la capacidad investigativa de la UIA."/>
    <m/>
    <s v="Harvey Danilo Suarez Morales"/>
    <s v="Secretaría Ejecutiva"/>
    <s v="Unidad de Investigación y Acusación"/>
    <s v="Unidad de Investigación y Acusación"/>
    <s v="Rafael Enrique Tejada Gómez"/>
    <x v="20"/>
    <s v="N/A"/>
    <s v="N/A"/>
    <s v="N/A"/>
    <s v="Inversión"/>
    <n v="41200420"/>
    <s v="N/A"/>
    <s v="N/A"/>
    <n v="8240084"/>
    <n v="77722"/>
    <n v="293722"/>
    <n v="2018011001091"/>
    <d v="2022-07-01T00:00:00"/>
    <d v="2022-07-01T00:00:00"/>
    <s v="N/A"/>
    <s v="N/A"/>
    <s v="N/A"/>
    <s v="N/A"/>
    <n v="0"/>
    <s v="N/A"/>
    <n v="0"/>
    <s v="N/A"/>
    <n v="0"/>
    <s v="N/A"/>
    <n v="0"/>
    <n v="41200420"/>
    <s v="NO"/>
    <s v="N/A"/>
    <s v="N/A"/>
    <s v="N/A"/>
    <s v="N/A"/>
    <d v="2022-11-30T00:00:00"/>
    <d v="2022-11-30T00:00:00"/>
    <s v="SI"/>
    <s v="Bogotá D.C."/>
    <s v="Cumplimiento"/>
    <s v="25-47-101002973"/>
    <n v="0"/>
    <s v="Seguros del Estado"/>
    <d v="2022-07-01T00:00:00"/>
    <s v="01/07/2022 - 30/05/2022"/>
    <s v="PENDIENTE"/>
    <s v="Firmado con acta de inicio del 01/07/2022"/>
    <x v="1"/>
    <s v="Ingreso"/>
    <s v="N/A"/>
    <s v="DERECHO"/>
    <s v="N/A"/>
    <s v="FEMENINO"/>
    <s v="catalina.leyton@jep.gov.co"/>
    <s v="https://community.secop.gov.co/Public/Tendering/ContractNoticePhases/View?PPI=CO1.PPI.19180121&amp;isFromPublicArea=True&amp;isModal=False"/>
    <x v="7"/>
    <n v="2022"/>
  </r>
  <r>
    <s v="JEP-445"/>
    <n v="553"/>
    <s v="JEP-445-2022"/>
    <s v="JEP-CSPO-428-2022"/>
    <s v="Clara Torres"/>
    <s v="Revisado 08/07/2022"/>
    <s v="TEVEANDINA"/>
    <s v="N/A"/>
    <s v="N/A"/>
    <x v="1"/>
    <s v="4. Contrato interadministrativo"/>
    <n v="830005370"/>
    <n v="4"/>
    <x v="0"/>
    <s v="N/D"/>
    <s v="Prestación de servicios para la administración de los recursos logísticos, humanos y técnicos necesarios para la operación del Sistema de gestión de Medios de la JEP."/>
    <m/>
    <s v="Ana Lucia Rosales Callejas"/>
    <s v="Dirección Administrativa y Financiera"/>
    <s v="Secretaría Ejecutiva"/>
    <s v="Subdirección de Comunicaciones"/>
    <s v="Hernando Salazar Palacio"/>
    <x v="14"/>
    <s v="N/A"/>
    <s v="N/A"/>
    <s v="N/A"/>
    <s v="Inversión"/>
    <n v="881665220"/>
    <s v="N/A"/>
    <s v="N/A"/>
    <s v="N/A"/>
    <n v="71222"/>
    <n v="295922"/>
    <n v="2018011000954"/>
    <d v="2022-07-01T00:00:00"/>
    <d v="2022-07-01T00:00:00"/>
    <s v="N/A"/>
    <s v="N/A"/>
    <s v="N/A"/>
    <s v="N/A"/>
    <n v="376000000"/>
    <d v="2022-11-08T00:00:00"/>
    <n v="0"/>
    <s v="N/A"/>
    <n v="0"/>
    <s v="N/A"/>
    <n v="41"/>
    <n v="1257665220"/>
    <s v="NO"/>
    <s v="N/A"/>
    <s v="N/A"/>
    <s v="N/A"/>
    <s v="N/A"/>
    <d v="2022-11-20T00:00:00"/>
    <d v="2022-12-31T00:00:00"/>
    <s v="SI"/>
    <s v="Bogotá D.C. - Edificio Squadra"/>
    <s v="Cumplimiento"/>
    <s v="33-45-101110486"/>
    <n v="0"/>
    <s v="Seguros del Estado"/>
    <d v="2022-07-01T00:00:00"/>
    <s v="01/07/2022 - 30/11/2025"/>
    <s v="PENDIENTE"/>
    <s v="Mediante Otrosí N°1 En fecha del 1/11/2022 se solicita prorroga y adicion hasta el 31/12/2022 y $376.000.000"/>
    <x v="1"/>
    <s v="Adición y Prorróga"/>
    <s v="N/A"/>
    <s v="N/A"/>
    <s v="N/A"/>
    <s v="N/A"/>
    <s v="N/A"/>
    <s v="https://community.secop.gov.co/Public/Tendering/ContractNoticePhases/View?PPI=CO1.PPI.19194175&amp;isFromPublicArea=True&amp;isModal=False"/>
    <x v="7"/>
    <n v="2022"/>
  </r>
  <r>
    <s v="JEP-446"/>
    <n v="118"/>
    <s v="JEP-446-2022"/>
    <s v="JEP-CSPO-429-2022"/>
    <s v="Clara Torres"/>
    <s v="Revisado 08/07/2022"/>
    <s v="Gisela Katherine Velasquez Franco"/>
    <m/>
    <m/>
    <x v="1"/>
    <s v="1. Prestación de servicios"/>
    <n v="52938647"/>
    <n v="0"/>
    <x v="1"/>
    <s v="N/D"/>
    <s v="Prestar servicios de apoyo y acompañamiento a la subdirección de contratación en la organización, digitalización, archivo y seguimiento de los documentos físicos y electrónicos a cargo de la dependencia en articulación con el departamento de gestión documental garantizando el control y actualización del inventario. (Contratos o convenio que no requieren pluralidad de ofertas)"/>
    <m/>
    <s v="Harvey Danilo Suarez Morales"/>
    <s v="Secretaría Ejecutiva"/>
    <s v="Dirección de Asuntos Jurídicos"/>
    <s v="Subdirección de Contratación"/>
    <s v="Fabio Leonardo Muñoz Sarmiento"/>
    <x v="1"/>
    <s v="N/A"/>
    <s v="N/A"/>
    <s v="N/A"/>
    <s v="Inversión"/>
    <n v="15612780"/>
    <s v="N/A"/>
    <s v="N/A"/>
    <n v="2602130"/>
    <n v="84622"/>
    <n v="292522"/>
    <n v="2018011001175"/>
    <d v="2022-06-30T00:00:00"/>
    <d v="2022-07-01T00:00:00"/>
    <s v="N/A"/>
    <s v="N/A"/>
    <s v="N/A"/>
    <s v="N/A"/>
    <n v="0"/>
    <s v="N/A"/>
    <n v="0"/>
    <s v="N/A"/>
    <n v="0"/>
    <s v="N/A"/>
    <n v="0"/>
    <n v="15612780"/>
    <s v="NO"/>
    <s v="N/A"/>
    <s v="N/A"/>
    <s v="N/A"/>
    <s v="N/A"/>
    <d v="2022-12-31T00:00:00"/>
    <d v="2022-12-31T00:00:00"/>
    <s v="SI"/>
    <s v="Bogotá D.C."/>
    <s v="Cumplimiento"/>
    <s v="33-45-101110464"/>
    <n v="0"/>
    <s v="Seguros de Estado S.A."/>
    <d v="2022-06-30T00:00:00"/>
    <s v="01/07/2022 - 30/06/2023"/>
    <s v="PENDIENTE"/>
    <s v="Ninguna"/>
    <x v="1"/>
    <s v="Ingreso"/>
    <m/>
    <s v="TECNICO EN ADMINISTRACIÓN DOCUMENTAL"/>
    <s v="N/A"/>
    <s v="FEMENINO"/>
    <s v="gisela.velasquez@jep.gov.co"/>
    <s v="https://community.secop.gov.co/Public/Tendering/ContractNoticePhases/View?PPI=CO1.PPI.19194536&amp;isFromPublicArea=True&amp;isModal=False"/>
    <x v="6"/>
    <n v="2022"/>
  </r>
  <r>
    <s v="JEP-447"/>
    <n v="631"/>
    <s v="JEP-447-2022"/>
    <s v="JEP-CSPO-430-2022"/>
    <s v="Clara Torres"/>
    <s v="Revisado el 11/07/2002"/>
    <s v="Andrea Carolina Bello Tocancipa"/>
    <s v="Andrea Carolina"/>
    <s v="Bello Tocancipa"/>
    <x v="1"/>
    <s v="1. Prestación de servicios"/>
    <n v="1019108919"/>
    <n v="9"/>
    <x v="1"/>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Daniela Alexandra Quinche Pachón"/>
    <x v="26"/>
    <s v="N/A"/>
    <s v="Magistratura_x000a_Transcriptores"/>
    <s v="N/A"/>
    <s v="Inversión"/>
    <n v="16263315"/>
    <s v="N/A"/>
    <s v="N/A"/>
    <n v="3252663"/>
    <n v="86622"/>
    <n v="294222"/>
    <n v="2018011001091"/>
    <d v="2022-07-01T00:00:00"/>
    <d v="2022-07-05T00:00:00"/>
    <s v="N/A"/>
    <s v="N/A"/>
    <s v="N/A"/>
    <s v="N/A"/>
    <n v="0"/>
    <s v="N/A"/>
    <n v="0"/>
    <s v="N/A"/>
    <n v="0"/>
    <s v="N/A"/>
    <n v="0"/>
    <n v="16263315"/>
    <s v="NO"/>
    <s v="N/A"/>
    <s v="N/A"/>
    <s v="N/A"/>
    <s v="N/A"/>
    <d v="2022-11-30T00:00:00"/>
    <d v="2022-11-30T00:00:00"/>
    <s v="SI"/>
    <s v="Bogotá D.C."/>
    <s v="Cumplimiento"/>
    <s v="21-45-101376225"/>
    <n v="0"/>
    <s v="Seguros de Estado S.A."/>
    <d v="2022-07-01T00:00:00"/>
    <s v="01/07/2022 - 31/05/2023"/>
    <s v="PENDIENTE"/>
    <s v="Ninguna"/>
    <x v="1"/>
    <s v="Ingreso"/>
    <s v="N/A"/>
    <s v="PSICOLOGÍA"/>
    <s v="N/A"/>
    <s v="FEMENINO"/>
    <s v="andrea.bello@jep.gov.co"/>
    <s v="https://community.secop.gov.co/Public/Tendering/ContractNoticePhases/View?PPI=CO1.PPI.19194537&amp;isFromPublicArea=True&amp;isModal=False"/>
    <x v="7"/>
    <n v="2022"/>
  </r>
  <r>
    <s v="JEP-448"/>
    <n v="632"/>
    <s v="JEP-448-2022"/>
    <s v="JEP-CSPO-431-2022"/>
    <s v="Clara Torres"/>
    <s v="Revisado el 15/07/2002 _x000a_"/>
    <s v="Andrés Felipe Ramírez Dueñas"/>
    <s v="Andrés Felipe"/>
    <s v="Ramírez Dueñas"/>
    <x v="1"/>
    <s v="1. Prestación de servicios"/>
    <n v="1136881308"/>
    <n v="7"/>
    <x v="1"/>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Maria Alejandra Cruz Zuluaga"/>
    <x v="26"/>
    <s v="N/A"/>
    <s v="Magistratura_x000a_Transcriptores"/>
    <s v="N/A"/>
    <s v="Inversión"/>
    <n v="16263315"/>
    <s v="N/A"/>
    <s v="N/A"/>
    <n v="3252663"/>
    <n v="86722"/>
    <s v="328422_x0009_"/>
    <n v="2018011001091"/>
    <d v="2022-07-19T00:00:00"/>
    <d v="2022-07-25T00:00:00"/>
    <s v="N/A"/>
    <s v="N/A"/>
    <s v="N/A"/>
    <s v="N/A"/>
    <n v="0"/>
    <s v="N/A"/>
    <n v="0"/>
    <s v="N/A"/>
    <n v="0"/>
    <s v="N/A"/>
    <n v="0"/>
    <n v="16263315"/>
    <s v="NO"/>
    <s v="N/A"/>
    <s v="N/A"/>
    <s v="N/A"/>
    <s v="N/A"/>
    <d v="2022-11-30T00:00:00"/>
    <d v="2022-11-30T00:00:00"/>
    <s v="SI"/>
    <s v="Bogotá D.C."/>
    <s v="Cumplimiento"/>
    <s v="36-45-101039269"/>
    <n v="0"/>
    <s v="Seguros de Estado S.A."/>
    <d v="2022-07-22T00:00:00"/>
    <s v="19/07/2022 - 31/05/2023"/>
    <s v="SIN PÓLIZA"/>
    <s v="SIN PÓLIZA"/>
    <x v="1"/>
    <s v="Ingreso"/>
    <s v="N/A"/>
    <s v="CIENCIAS POLÍTICAS"/>
    <s v="N/D"/>
    <s v="MASCULINO"/>
    <s v="andres.ramirezd@jep.gov.co"/>
    <s v="https://community.secop.gov.co/Public/Tendering/ContractNoticePhases/View?PPI=CO1.PPI.19194538&amp;isFromPublicArea=True&amp;isModal=False"/>
    <x v="7"/>
    <n v="2022"/>
  </r>
  <r>
    <s v="JEP-449"/>
    <n v="634"/>
    <s v="JEP-449-2022"/>
    <s v="JEP-CSPO-432-2022"/>
    <s v="Clara Torres"/>
    <s v="Revisado el 14/07/2002 "/>
    <s v="Liliana Patricia Garnica Gonzalez"/>
    <s v="Liliana Patricia"/>
    <s v="Garnica Gonzalez"/>
    <x v="1"/>
    <s v="1. Prestación de servicios"/>
    <n v="1020731967"/>
    <n v="7"/>
    <x v="1"/>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x v="26"/>
    <s v="Elizabeth Alvarez (1 al 30 de septiembre de 2022)"/>
    <s v="Magistratura_x000a_Transcriptores"/>
    <s v="N/A"/>
    <s v="Inversión"/>
    <n v="16263315"/>
    <s v="N/A"/>
    <s v="N/A"/>
    <n v="3252663"/>
    <n v="78622"/>
    <n v="328522"/>
    <n v="2018011001091"/>
    <d v="2022-07-19T00:00:00"/>
    <d v="2022-07-22T00:00:00"/>
    <s v="N/A"/>
    <s v="N/A"/>
    <s v="N/A"/>
    <s v="N/A"/>
    <n v="0"/>
    <s v="N/A"/>
    <n v="0"/>
    <s v="N/A"/>
    <n v="0"/>
    <s v="N/A"/>
    <n v="0"/>
    <n v="16263315"/>
    <s v="NO"/>
    <s v="N/A"/>
    <s v="N/A"/>
    <s v="N/A"/>
    <s v="N/A"/>
    <d v="2022-11-30T00:00:00"/>
    <d v="2022-11-30T00:00:00"/>
    <s v="SI"/>
    <s v="Bogotá D.C."/>
    <s v="Cumplimiento"/>
    <s v="11-45-101115296"/>
    <n v="0"/>
    <s v="Seguros de Estado S.A."/>
    <d v="2022-07-09T00:00:00"/>
    <s v="19/07/2022 - 31/05/2023"/>
    <s v="PENDIENTE"/>
    <s v="Pendiente de acta de inicio, póliza"/>
    <x v="1"/>
    <s v="Ingreso"/>
    <s v="N/A"/>
    <s v="CIENCIAS POLÍTICAS"/>
    <s v="N/D"/>
    <s v="FEMENINO"/>
    <s v="liliana.garnica@jep.gov.co"/>
    <s v="https://community.secop.gov.co/Public/Tendering/ContractNoticePhases/View?PPI=CO1.PPI.19194539&amp;isFromPublicArea=True&amp;isModal=False"/>
    <x v="7"/>
    <n v="2022"/>
  </r>
  <r>
    <s v="JEP-450"/>
    <n v="635"/>
    <s v="JEP-450-2022"/>
    <s v="JEP-CSPO-433-2022"/>
    <s v="Clara Torres"/>
    <s v="Revisado el 15/07/2002_x000a_"/>
    <s v="_x0009_Camila Lorena Páez Monsalve"/>
    <s v="Camila Lorena"/>
    <s v="Páez Monsalve"/>
    <x v="1"/>
    <s v="1. Prestación de servicios"/>
    <n v="1031158043"/>
    <n v="1"/>
    <x v="1"/>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x v="26"/>
    <s v="Elizabeth Alvarez (1 al 30 de septiembre de 2022)"/>
    <s v="Magistratura_x000a_Transcriptores"/>
    <s v="N/A"/>
    <s v="Inversión"/>
    <n v="16263315"/>
    <s v="N/A"/>
    <s v="N/A"/>
    <n v="3252663"/>
    <n v="77922"/>
    <n v="319022"/>
    <s v="_x0009_2018011001091"/>
    <d v="2022-07-13T00:00:00"/>
    <d v="2022-07-19T00:00:00"/>
    <s v="N/A"/>
    <s v="N/A"/>
    <s v="N/A"/>
    <s v="N/A"/>
    <n v="0"/>
    <s v="N/A"/>
    <n v="0"/>
    <s v="N/A"/>
    <n v="0"/>
    <s v="N/A"/>
    <n v="0"/>
    <n v="16263315"/>
    <s v="NO"/>
    <s v="N/A"/>
    <s v="N/A"/>
    <s v="N/A"/>
    <s v="N/A"/>
    <d v="2022-11-30T00:00:00"/>
    <d v="2022-11-30T00:00:00"/>
    <s v="SI"/>
    <s v="Bogotá D.C."/>
    <s v="Cumplimiento"/>
    <s v="11-45-101115153 "/>
    <n v="0"/>
    <s v="Seguros de Estado S.A."/>
    <d v="2022-07-14T00:00:00"/>
    <s v="14/07/2022 - 31/05/2023"/>
    <s v="PENDIENTE"/>
    <s v="Ninguna"/>
    <x v="1"/>
    <s v="Ingreso"/>
    <s v="N/A"/>
    <s v="CIENCIAS POLÍTICAS"/>
    <s v="N/A"/>
    <s v="FEMENINO"/>
    <s v="camila.paez@jep.gov.co"/>
    <s v="https://community.secop.gov.co/Public/Tendering/ContractNoticePhases/View?PPI=CO1.PPI.19194540&amp;isFromPublicArea=True&amp;isModal=False"/>
    <x v="7"/>
    <n v="2022"/>
  </r>
  <r>
    <s v="JEP-451"/>
    <n v="637"/>
    <s v="JEP-451-2022"/>
    <s v="JEP-CSPO-434-2022"/>
    <s v="Clara Torres"/>
    <s v="Revisado el 08/07/2002"/>
    <s v="Yinna Fernanda Figueredo Urrea"/>
    <s v="Yinna Fernanda"/>
    <s v="Figueredo Urrea"/>
    <x v="1"/>
    <s v="1. Prestación de servicios"/>
    <n v="1023976090"/>
    <n v="6"/>
    <x v="1"/>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x v="26"/>
    <s v="N/A"/>
    <s v="Magistratura_x000a_Transcriptores"/>
    <s v="N/A"/>
    <s v="Inversión"/>
    <n v="16263315"/>
    <s v="N/A"/>
    <s v="N/A"/>
    <n v="3252663"/>
    <n v="79022"/>
    <n v="309322"/>
    <n v="2018011001091"/>
    <d v="2022-07-08T00:00:00"/>
    <d v="2022-07-12T00:00:00"/>
    <s v="Mariana Sussmann Herrán"/>
    <n v="1019134537"/>
    <n v="9"/>
    <d v="2022-09-05T00:00:00"/>
    <n v="0"/>
    <s v="N/A"/>
    <n v="0"/>
    <s v="N/A"/>
    <n v="0"/>
    <s v="N/A"/>
    <n v="0"/>
    <n v="16263315"/>
    <s v="NO"/>
    <s v="N/A"/>
    <s v="N/A"/>
    <s v="N/A"/>
    <s v="N/A"/>
    <d v="2022-11-30T00:00:00"/>
    <d v="2022-11-30T00:00:00"/>
    <s v="SI"/>
    <s v="Bogotá D.C."/>
    <s v="Cumplimiento"/>
    <s v="21-45-101377086"/>
    <n v="0"/>
    <s v="Seguros del Estado S.A. "/>
    <d v="2022-07-11T00:00:00"/>
    <s v="11/07/2022 - 01/06/2023"/>
    <s v="PENDIENTE"/>
    <s v="Que la supervisora del_x000a_contrato, mediante formato de solicitud de modificación contractual del 5 de septiembre del 2022 consideró viable y solicitó autorizar dicha cesión del Contrato de Prestación de Servicios_x000a_Profesionales JEP-451-2022"/>
    <x v="1"/>
    <s v="Cesión"/>
    <s v="N/A"/>
    <s v="DERECHO"/>
    <s v="ND"/>
    <s v="FEMENINO"/>
    <s v="yinna.figueredo@jep.gov.co"/>
    <s v="https://community.secop.gov.co/Public/Tendering/ContractNoticePhases/View?PPI=CO1.PPI.19194541&amp;isFromPublicArea=True&amp;isModal=False"/>
    <x v="7"/>
    <n v="2022"/>
  </r>
  <r>
    <s v="JEP-452"/>
    <n v="640"/>
    <s v="JEP-452-2022"/>
    <s v="JEP-CSPO-435-2022"/>
    <s v="Clara Torres"/>
    <s v="Revisado el 13/07/2002"/>
    <s v="Daniela Andrea Monroy Jaimes"/>
    <s v="Daniela Andrea"/>
    <s v="Monroy Jaimes"/>
    <x v="1"/>
    <s v="1. Prestación de servicios"/>
    <n v="1032480616"/>
    <n v="2"/>
    <x v="1"/>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x v="26"/>
    <s v="N/A"/>
    <s v="Magistratura_x000a_Transcriptores"/>
    <s v="N/A"/>
    <s v="Inversión"/>
    <n v="16263315"/>
    <s v="N/A"/>
    <s v="N/A"/>
    <n v="3252663"/>
    <n v="78022"/>
    <n v="313722"/>
    <n v="2018011001091"/>
    <d v="2022-07-11T00:00:00"/>
    <d v="2022-07-13T00:00:00"/>
    <s v="N/A"/>
    <s v="N/A"/>
    <s v="N/A"/>
    <s v="N/A"/>
    <n v="0"/>
    <s v="N/A"/>
    <n v="0"/>
    <s v="N/A"/>
    <n v="0"/>
    <s v="N/A"/>
    <n v="0"/>
    <n v="16263315"/>
    <s v="NO"/>
    <s v="N/A"/>
    <s v="N/A"/>
    <s v="N/A"/>
    <s v="N/A"/>
    <d v="2022-11-30T00:00:00"/>
    <d v="2022-11-30T00:00:00"/>
    <s v="SI"/>
    <s v="Bogotá D.C."/>
    <s v="Cumplimiento"/>
    <s v="21-45-101377258"/>
    <n v="0"/>
    <s v="Seguros del Estado S.A. "/>
    <d v="2022-07-12T00:00:00"/>
    <s v="12/07/2022 - 01/06/2023"/>
    <s v="PENDIENTE"/>
    <s v="Ninguna"/>
    <x v="1"/>
    <s v="Ingreso"/>
    <s v="N/A"/>
    <s v="HISTORIA"/>
    <s v="ND"/>
    <s v="FEMENINO"/>
    <s v="daniela.monroy@jep.gov.co"/>
    <s v="https://community.secop.gov.co/Public/Tendering/ContractNoticePhases/View?PPI=CO1.PPI.19194543&amp;isFromPublicArea=True&amp;isModal=False"/>
    <x v="7"/>
    <n v="2022"/>
  </r>
  <r>
    <s v="JEP-453"/>
    <n v="651"/>
    <s v="JEP-453-2022"/>
    <s v="JEP-CSPO-436-2022"/>
    <s v="Clara Torres"/>
    <s v="Solicitado el 6/07/2022"/>
    <s v="Lizeth Yohana Pinto Espinosa"/>
    <s v="Lizeth Yohana"/>
    <s v="Pinto Espinosa"/>
    <x v="1"/>
    <s v="1. Prestación de servicios"/>
    <n v="1090459847"/>
    <n v="0"/>
    <x v="1"/>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x v="26"/>
    <s v="N/A"/>
    <s v="Magistratura_x000a_Transcriptores"/>
    <s v="N/A"/>
    <s v="Inversión"/>
    <n v="16263315"/>
    <s v="N/A"/>
    <s v="N/A"/>
    <n v="3252663"/>
    <n v="78822"/>
    <n v="326322"/>
    <n v="2018011001091"/>
    <d v="2022-07-15T00:00:00"/>
    <d v="2022-07-26T00:00:00"/>
    <s v="N/A"/>
    <s v="N/A"/>
    <s v="N/A"/>
    <s v="N/A"/>
    <n v="0"/>
    <s v="N/A"/>
    <n v="0"/>
    <s v="N/A"/>
    <n v="0"/>
    <s v="N/A"/>
    <n v="0"/>
    <n v="16263315"/>
    <s v="NO"/>
    <s v="N/A"/>
    <s v="N/A"/>
    <s v="N/A"/>
    <s v="N/A"/>
    <d v="2022-11-30T00:00:00"/>
    <d v="2022-11-30T00:00:00"/>
    <s v="SI"/>
    <s v="Bogotá D.C."/>
    <s v="Cumplimiento"/>
    <s v="36-47-101001506"/>
    <n v="0"/>
    <s v="Seguros del Estado S.A. "/>
    <d v="2022-07-05T00:00:00"/>
    <s v="18/07/2022 - 02/06/2023"/>
    <s v="PENDIENTE"/>
    <s v="Ninguna"/>
    <x v="1"/>
    <s v="Ingreso"/>
    <s v="N/A"/>
    <s v="DERECHO"/>
    <s v="ND"/>
    <s v="FEMENINO"/>
    <s v="lizeth.pinto@jep.gov.co"/>
    <s v="https://community.secop.gov.co/Public/Tendering/ContractNoticePhases/View?PPI=CO1.PPI.19194544&amp;isFromPublicArea=True&amp;isModal=False"/>
    <x v="7"/>
    <n v="2022"/>
  </r>
  <r>
    <s v="JEP-454"/>
    <n v="644"/>
    <s v="JEP-454-2022"/>
    <s v="JEP-CSPO-437-2022"/>
    <s v="Clara Torres"/>
    <s v="Revisado el 08/07/2002 Sin acta_x000a_Revisada y completada 21/07/2022"/>
    <s v="Neila Yarleys Escalante Vivas"/>
    <s v="Neila Yarleys"/>
    <s v="Escalante Vivas"/>
    <x v="1"/>
    <s v="1. Prestación de servicios"/>
    <s v="980692_x000a_700241295"/>
    <n v="9"/>
    <x v="1"/>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x v="26"/>
    <s v="N/A"/>
    <s v="Magistratura_x000a_Transcriptores"/>
    <s v="N/A"/>
    <s v="Inversión"/>
    <n v="16263315"/>
    <s v="N/A"/>
    <s v="N/A"/>
    <n v="3252663"/>
    <n v="78922"/>
    <n v="310922"/>
    <n v="2018011001091"/>
    <d v="2022-07-10T00:00:00"/>
    <d v="2022-07-15T00:00:00"/>
    <s v="N/A"/>
    <s v="N/A"/>
    <s v="N/A"/>
    <s v="N/A"/>
    <n v="0"/>
    <s v="N/A"/>
    <n v="0"/>
    <s v="N/A"/>
    <n v="0"/>
    <s v="N/A"/>
    <n v="0"/>
    <n v="16263315"/>
    <s v="NO"/>
    <s v="N/A"/>
    <s v="N/A"/>
    <s v="N/A"/>
    <s v="N/A"/>
    <d v="2022-11-30T00:00:00"/>
    <d v="2022-11-30T00:00:00"/>
    <s v="SI"/>
    <s v="Bogotá D.C."/>
    <s v="Cumplimiento"/>
    <s v="11-47-101012512"/>
    <n v="0"/>
    <s v="Seguros del Estado S.A. "/>
    <d v="2022-07-15T00:00:00"/>
    <s v="11/07/2022 - 31/05/2023"/>
    <s v="PENDIENTE"/>
    <s v="Ninguna"/>
    <x v="1"/>
    <s v="Ingreso"/>
    <s v="N/A"/>
    <s v="DERECHO"/>
    <s v="ND"/>
    <s v="FEMENINO"/>
    <s v="neila.escalante@jep.gov.co"/>
    <s v="https://community.secop.gov.co/Public/Tendering/ContractNoticePhases/View?PPI=CO1.PPI.19194545&amp;isFromPublicArea=True&amp;isModal=False"/>
    <x v="7"/>
    <n v="2022"/>
  </r>
  <r>
    <s v="JEP-455"/>
    <n v="646"/>
    <s v="JEP-455-2022"/>
    <s v="JEP-CSPO-438-2022"/>
    <s v="Clara Torres"/>
    <d v="2022-06-27T00:00:00"/>
    <s v="Daniela Aponte Rodriguez"/>
    <s v="Daniela"/>
    <s v="Aponte Rodriguez"/>
    <x v="1"/>
    <s v="1. Prestación de servicios"/>
    <n v="1020807619"/>
    <n v="7"/>
    <x v="1"/>
    <s v="Bogotá D.C."/>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x v="26"/>
    <s v="N/A"/>
    <s v="Magistratura_x000a_Transcriptores"/>
    <s v="N/A"/>
    <s v="Inversión"/>
    <n v="16263315"/>
    <s v="N/A"/>
    <s v="N/A"/>
    <n v="3252663"/>
    <n v="84822"/>
    <n v="308122"/>
    <n v="2018011001091"/>
    <d v="2022-07-08T00:00:00"/>
    <d v="2022-07-12T00:00:00"/>
    <s v="N/A"/>
    <s v="N/A"/>
    <s v="N/A"/>
    <s v="N/A"/>
    <n v="0"/>
    <s v="N/A"/>
    <n v="0"/>
    <s v="N/A"/>
    <n v="0"/>
    <s v="N/A"/>
    <n v="0"/>
    <n v="16263315"/>
    <s v="NO"/>
    <s v="N/A"/>
    <s v="N/A"/>
    <s v="N/A"/>
    <s v="N/A"/>
    <d v="2022-11-30T00:00:00"/>
    <d v="2022-11-30T00:00:00"/>
    <s v="SI"/>
    <s v="Bogotá"/>
    <s v="Cumplimiento "/>
    <s v="BCH-100020148"/>
    <n v="0"/>
    <s v="Seguros Mundial"/>
    <d v="2022-07-12T00:00:00"/>
    <s v="08/07/2022 - 31/05/2023"/>
    <s v="PENDIENTE"/>
    <s v="Ninguna"/>
    <x v="1"/>
    <s v="Ingreso"/>
    <s v="N/A"/>
    <s v="CIENCIAS POLÍTICAS"/>
    <s v="ND"/>
    <s v="FEMENINO"/>
    <s v="daniela.aponte@jep.gov.co"/>
    <s v="https://community.secop.gov.co/Public/Tendering/ContractNoticePhases/View?PPI=CO1.PPI.19194546&amp;isFromPublicArea=True&amp;isModal=False"/>
    <x v="7"/>
    <n v="2022"/>
  </r>
  <r>
    <s v="JEP-456"/>
    <n v="648"/>
    <s v="JEP-456-2022"/>
    <s v="JEP-CSPO-439-2022"/>
    <s v="Clara Torres"/>
    <s v="CANCELADO"/>
    <s v="PENDIENTE TRANSCRIPTOR"/>
    <m/>
    <m/>
    <x v="1"/>
    <s v="1. Prestación de servicios"/>
    <s v="CANCELADO"/>
    <s v="PND"/>
    <x v="1"/>
    <s v="ND"/>
    <s v="Apoyar y acompañar la transcripción de versiones voluntarias rendidas en el marco de los casos priorizados por la Sala de Reconocimiento de Verdad, de Responsabilidad y de Determinación de los Hechos y Conductas. "/>
    <m/>
    <s v="Cancelado"/>
    <s v="Cancelado"/>
    <s v="Dirección de Asuntos Jurídicos"/>
    <s v="Secretaría General Judicial"/>
    <s v="N/A"/>
    <x v="17"/>
    <s v="N/A"/>
    <s v="Cancelado _x000a_Transcriptores"/>
    <s v="N/A"/>
    <s v="Cancelado"/>
    <s v="Cancelado"/>
    <s v="N/A"/>
    <s v="N/A"/>
    <s v="N/A"/>
    <s v="N/a"/>
    <s v="N/A"/>
    <s v="N/A"/>
    <s v="CANCELADO"/>
    <s v="PND"/>
    <s v="N/A"/>
    <s v="N/A"/>
    <s v="N/A"/>
    <s v="N/A"/>
    <n v="0"/>
    <s v="N/A"/>
    <n v="0"/>
    <s v="N/A"/>
    <n v="0"/>
    <s v="N/A"/>
    <s v="N/A"/>
    <s v="Cancelado"/>
    <s v="NO"/>
    <s v="N/A"/>
    <s v="N/A"/>
    <s v="N/A"/>
    <s v="N/A"/>
    <s v="N/A"/>
    <s v="N/A"/>
    <s v="SI"/>
    <s v="N/a"/>
    <s v="N/A"/>
    <s v="N/a"/>
    <s v="N/A"/>
    <s v="N/A"/>
    <s v="N/a"/>
    <s v="N/a"/>
    <s v="PENDIENTE"/>
    <s v="CANCELADO"/>
    <x v="2"/>
    <s v="Ninguna"/>
    <s v="N/A"/>
    <s v="PND"/>
    <s v="N/A"/>
    <s v="N/A"/>
    <s v="N/A"/>
    <s v="CANCELADO"/>
    <x v="2"/>
    <e v="#VALUE!"/>
  </r>
  <r>
    <s v="JEP-457"/>
    <n v="649"/>
    <s v="JEP-457-2022"/>
    <s v="JEP-CSPO-439-2022"/>
    <s v="Clara Torres"/>
    <d v="2022-06-28T00:00:00"/>
    <s v="Jose Luis Rozo Ramirez"/>
    <s v="Jose Luis"/>
    <s v="Rozo Ramirez"/>
    <x v="1"/>
    <s v="1. Prestación de servicios"/>
    <n v="1053346162"/>
    <n v="4"/>
    <x v="1"/>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x v="26"/>
    <s v="N/A"/>
    <s v="Magistratura_x000a_Transcriptores"/>
    <s v="N/A"/>
    <s v="Inversión"/>
    <n v="16263315"/>
    <s v="N/A"/>
    <s v="N/A"/>
    <n v="3252663"/>
    <n v="78222"/>
    <n v="308022"/>
    <n v="2018011001091"/>
    <d v="2022-07-08T00:00:00"/>
    <d v="2022-07-12T00:00:00"/>
    <s v="N/A"/>
    <s v="N/A"/>
    <s v="N/A"/>
    <s v="N/A"/>
    <n v="0"/>
    <s v="N/A"/>
    <n v="0"/>
    <s v="N/A"/>
    <n v="0"/>
    <s v="N/A"/>
    <n v="0"/>
    <n v="16263315"/>
    <s v="NO"/>
    <s v="N/A"/>
    <s v="N/A"/>
    <s v="N/A"/>
    <s v="N/A"/>
    <d v="2022-11-30T00:00:00"/>
    <d v="2022-11-30T00:00:00"/>
    <s v="SI"/>
    <s v="Bogotá"/>
    <s v="Cumplimiento"/>
    <s v="380 47 994000126297"/>
    <n v="0"/>
    <s v="Aseguradora Solidaria de Colombia"/>
    <d v="2022-07-08T00:00:00"/>
    <s v="8/07/2022 - 03/06/2023"/>
    <s v="PENDIENTE"/>
    <s v="Ninguna"/>
    <x v="1"/>
    <s v="Ingreso"/>
    <s v="N/A"/>
    <s v="DERECHO"/>
    <s v="ND"/>
    <s v="MASCULINO"/>
    <s v="jose.rozo@jep.gov.co"/>
    <s v="https://community.secop.gov.co/Public/Tendering/ContractNoticePhases/View?PPI=CO1.PPI.19194547&amp;isFromPublicArea=True&amp;isModal=False"/>
    <x v="7"/>
    <n v="2022"/>
  </r>
  <r>
    <s v="JEP-458"/>
    <n v="650"/>
    <s v="JEP-458-2022"/>
    <s v="JEP-CSPO-441-2022"/>
    <s v="Clara Torres"/>
    <d v="2022-07-10T00:00:00"/>
    <s v="Juliana Isabel Pineda Acevedo"/>
    <s v="Juliana Isabel"/>
    <s v="Pineda Acevedo"/>
    <x v="1"/>
    <s v="1. Prestación de servicios"/>
    <n v="1098683765"/>
    <n v="3"/>
    <x v="1"/>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x v="26"/>
    <s v="N/A"/>
    <s v="Magistratura_x000a_Transcriptores"/>
    <s v="N/A"/>
    <s v="Inversión"/>
    <n v="16263315"/>
    <s v="N/A"/>
    <s v="N/A"/>
    <n v="3252663"/>
    <n v="78322"/>
    <n v="312322"/>
    <n v="2018011001091"/>
    <d v="2022-07-11T00:00:00"/>
    <d v="2022-07-12T00:00:00"/>
    <s v="N/A"/>
    <s v="N/A"/>
    <s v="N/A"/>
    <s v="N/A"/>
    <n v="0"/>
    <s v="N/A"/>
    <n v="0"/>
    <s v="N/A"/>
    <n v="0"/>
    <s v="N/A"/>
    <n v="0"/>
    <n v="16263315"/>
    <s v="NO"/>
    <s v="N/A"/>
    <s v="N/A"/>
    <s v="N/A"/>
    <s v="N/A"/>
    <d v="2022-11-30T00:00:00"/>
    <d v="2022-11-30T00:00:00"/>
    <s v="SI"/>
    <s v="Bogotá"/>
    <s v="Cumplimiento"/>
    <s v="21-45-101377186"/>
    <n v="0"/>
    <s v="Seguros del Estado S.A. "/>
    <d v="2022-07-11T00:00:00"/>
    <s v="11/07/2022 - 11/06/2023"/>
    <s v="PENDIENTE"/>
    <s v="Ninguna"/>
    <x v="1"/>
    <s v="Ingreso"/>
    <s v="N/A"/>
    <s v="DERECHO"/>
    <s v="ND"/>
    <s v="FEMENINO"/>
    <s v="juliana.pineda@jep.gov.co"/>
    <s v="https://community.secop.gov.co/Public/Tendering/ContractNoticePhases/View?PPI=CO1.PPI.19194550&amp;isFromPublicArea=True&amp;isModal=False"/>
    <x v="7"/>
    <n v="2022"/>
  </r>
  <r>
    <s v="JEP-459"/>
    <n v="648"/>
    <s v="JEP-459-2022"/>
    <s v="JEP-CSPO-442-2022"/>
    <s v="Clara Torres"/>
    <s v=" 13/07/2022 "/>
    <s v="Laura Melisa Ayala"/>
    <s v="Laura"/>
    <s v="Melisa Ayala"/>
    <x v="1"/>
    <s v="1. Prestación de servicios"/>
    <n v="1014279189"/>
    <n v="0"/>
    <x v="1"/>
    <s v="Bogotá"/>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x v="26"/>
    <s v="N/A"/>
    <s v="Magistratura_x000a_Transcriptores"/>
    <s v="N/A"/>
    <s v="Inversión"/>
    <n v="16263315"/>
    <s v="N/A"/>
    <s v="N/A"/>
    <n v="3252663"/>
    <n v="78422"/>
    <n v="324622"/>
    <n v="2018011001091"/>
    <d v="2022-07-15T00:00:00"/>
    <d v="2022-07-19T00:00:00"/>
    <s v="N/A"/>
    <s v="N/A"/>
    <s v="N/A"/>
    <s v="N/A"/>
    <n v="0"/>
    <s v="N/A"/>
    <n v="0"/>
    <s v="N/A"/>
    <n v="0"/>
    <s v="N/A"/>
    <n v="0"/>
    <n v="16263315"/>
    <s v="NO"/>
    <s v="N/A"/>
    <s v="N/A"/>
    <s v="N/A"/>
    <s v="N/A"/>
    <d v="2022-11-30T00:00:00"/>
    <d v="2022-11-30T00:00:00"/>
    <s v="SI"/>
    <s v="Bogotá D.C."/>
    <s v="Cumplimiento"/>
    <s v="33-47-101009676"/>
    <n v="0"/>
    <s v="Seguros del Estado S.A. "/>
    <d v="2022-07-15T00:00:00"/>
    <s v="15/07/2022 - 02/06/2023"/>
    <s v="PENDIENTE"/>
    <s v="Ninguna"/>
    <x v="1"/>
    <s v="Ingreso"/>
    <s v="N/A"/>
    <s v="FILOSOFÍA "/>
    <s v="N/A"/>
    <s v="FEMENINO"/>
    <s v="laura.ayala@jep.gov.co"/>
    <s v="https://community.secop.gov.co/Public/Tendering/ContractNoticePhases/View?PPI=CO1.PPI.19194551&amp;isFromPublicArea=True&amp;isModal=False"/>
    <x v="7"/>
    <n v="2022"/>
  </r>
  <r>
    <s v="JEP-460"/>
    <n v="653"/>
    <s v="JEP-460-2022"/>
    <s v="JEP-CSPO-443-2022"/>
    <s v="Clara Torres"/>
    <s v="Revisado 13/07/2022 firmado sin acta_x000a_Revisado 21/07/2022 firmado sin acta"/>
    <s v="Alejandra Zapata Lopez"/>
    <s v="Alejandra"/>
    <s v="Zapata Lopez"/>
    <x v="1"/>
    <s v="1. Prestación de servicios"/>
    <n v="1017246463"/>
    <n v="6"/>
    <x v="1"/>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x v="26"/>
    <s v="N/A"/>
    <s v="Magistratura_x000a_Transcriptores"/>
    <s v="N/A"/>
    <s v="Inversión"/>
    <n v="16263315"/>
    <s v="N/A"/>
    <s v="N/A"/>
    <n v="3252663"/>
    <n v="77822"/>
    <n v="302622"/>
    <n v="2018011001091"/>
    <d v="2022-07-06T00:00:00"/>
    <d v="2022-07-11T00:00:00"/>
    <s v="N/A"/>
    <s v="N/A"/>
    <s v="N/A"/>
    <s v="N/A"/>
    <n v="0"/>
    <s v="N/A"/>
    <n v="0"/>
    <s v="N/A"/>
    <n v="0"/>
    <s v="N/A"/>
    <n v="0"/>
    <n v="16263315"/>
    <s v="NO"/>
    <s v="N/A"/>
    <s v="N/A"/>
    <s v="N/A"/>
    <s v="N/A"/>
    <d v="2022-11-30T00:00:00"/>
    <d v="2022-11-30T00:00:00"/>
    <s v="SI"/>
    <s v="Bogotá D.C."/>
    <s v="Cumplimiento"/>
    <s v="3378827–8"/>
    <s v="N/R"/>
    <s v="Suramericana"/>
    <d v="2022-07-06T00:00:00"/>
    <s v="06/07/2022 - 01/06/2023"/>
    <s v="PENDIENTE"/>
    <s v="Ninguna"/>
    <x v="1"/>
    <s v="Ingreso"/>
    <s v="N/A"/>
    <s v="DERECHO"/>
    <s v="N/A"/>
    <s v="FEMENINO"/>
    <s v="alejandra.zapata@jep.gov.co"/>
    <s v="https://community.secop.gov.co/Public/Tendering/ContractNoticePhases/View?PPI=CO1.PPI.19194552&amp;isFromPublicArea=True&amp;isModal=False"/>
    <x v="7"/>
    <n v="2022"/>
  </r>
  <r>
    <s v="JEP-461"/>
    <n v="654"/>
    <s v="JEP-461-2022"/>
    <s v="JEP-CSPO-444-2022"/>
    <s v="Clara Torres"/>
    <s v="1/07/2022 sin acta_x000a_21/07/2022 sin acta_x000a_27/07/2022 sin acta"/>
    <s v="Lina Maria Mayo Caicedo"/>
    <s v="Lina Maria"/>
    <s v="Mayo Caicedo"/>
    <x v="1"/>
    <s v="1. Prestación de servicios"/>
    <n v="1033757165"/>
    <n v="7"/>
    <x v="1"/>
    <s v="ND"/>
    <s v="Apoyar y acompañar la transcripción de versiones voluntarias rendidas en el marco de los casos priorizados por la Sala de Reconocimiento de Verdad, de Responsabilidad y de Determinación de los Hechos y Conductas. "/>
    <m/>
    <s v="Harvey Danilo Suarez Morales"/>
    <s v="Secretaría Ejecutiva"/>
    <s v="Dirección de Asuntos Jurídicos"/>
    <s v="Secretaría General Judicial"/>
    <s v="Camila Andrea Santamaría Chavarro"/>
    <x v="26"/>
    <s v="N/A"/>
    <s v="Magistratura_x000a_Transcriptores"/>
    <s v="N/A"/>
    <s v="Inversión"/>
    <n v="16263315"/>
    <s v="N/A"/>
    <s v="N/A"/>
    <n v="3252663"/>
    <n v="78722"/>
    <n v="318622"/>
    <n v="2018011001091"/>
    <d v="2022-07-13T00:00:00"/>
    <d v="2022-07-14T00:00:00"/>
    <s v="N/A"/>
    <s v="N/A"/>
    <s v="N/A"/>
    <s v="N/A"/>
    <n v="0"/>
    <s v="N/A"/>
    <n v="0"/>
    <s v="N/A"/>
    <n v="0"/>
    <s v="N/A"/>
    <n v="0"/>
    <n v="16263315"/>
    <s v="NO"/>
    <s v="N/A"/>
    <s v="N/A"/>
    <s v="N/A"/>
    <s v="N/A"/>
    <d v="2022-11-30T00:00:00"/>
    <d v="2022-11-30T00:00:00"/>
    <s v="SI"/>
    <s v="Bogotá D.C."/>
    <s v="Cumplimiento"/>
    <s v="36-47-101001493"/>
    <n v="0"/>
    <s v="Seguros del Estado"/>
    <d v="2022-07-14T00:00:00"/>
    <s v="13/07/2022 - 31/05/2023"/>
    <s v="PENDIENTE"/>
    <s v="Sin acta de inicio"/>
    <x v="1"/>
    <s v="Ingreso"/>
    <s v="N/A"/>
    <s v="DERECHO"/>
    <s v="N/A"/>
    <s v="FEMENINO"/>
    <s v="lina.mayoc@jep.gov.co"/>
    <s v="https://community.secop.gov.co/Public/Tendering/ContractNoticePhases/View?PPI=CO1.PPI.19194553&amp;isFromPublicArea=True&amp;isModal=False"/>
    <x v="7"/>
    <n v="2022"/>
  </r>
  <r>
    <s v="JEP-462"/>
    <n v="716"/>
    <s v="JEP-462-2022"/>
    <s v="JEP-CSPO-445-2022"/>
    <s v="Clara Torres"/>
    <s v="Revisado el 8/07/2022"/>
    <s v="Fernando Alexei Pardo Florez"/>
    <s v="Fernando Alexei"/>
    <s v="Pardo Florez"/>
    <x v="1"/>
    <s v="1. Prestación de servicios"/>
    <n v="79729707"/>
    <n v="6"/>
    <x v="1"/>
    <s v="ND"/>
    <s v="Prestar asesoria jurídica a la Secretaria Ejecutiva, para el apoyo en la asistencia técnica a las actuaciones y decisiones judiciales, en relación con las actividades que se desprendan de la jurisprudencia emitida por la JEP dentro de la justicia transicional y restaurativa"/>
    <m/>
    <s v="Harvey Danilo Suarez Morales"/>
    <s v="Secretaría Ejecutiva"/>
    <s v="Secretaría Ejecutiva"/>
    <s v="Secretaría Ejecutiva"/>
    <s v="Lech Julián Guerrero Cárdenas"/>
    <x v="27"/>
    <s v="N/A"/>
    <s v="N/A"/>
    <s v="N/A"/>
    <s v="Inversión"/>
    <n v="136346868"/>
    <s v="N/A"/>
    <s v="N/A"/>
    <n v="22724478"/>
    <n v="86422"/>
    <n v="294822"/>
    <n v="2018011001091"/>
    <d v="2022-07-01T00:00:00"/>
    <d v="2022-07-05T00:00:00"/>
    <s v="N/A"/>
    <s v="N/A"/>
    <s v="N/A"/>
    <s v="N/A"/>
    <n v="0"/>
    <s v="N/A"/>
    <n v="0"/>
    <s v="N/A"/>
    <n v="0"/>
    <s v="N/A"/>
    <n v="0"/>
    <n v="136346868"/>
    <s v="NO"/>
    <s v="N/A"/>
    <s v="N/A"/>
    <s v="N/A"/>
    <s v="N/A"/>
    <d v="2022-12-31T00:00:00"/>
    <d v="2022-12-31T00:00:00"/>
    <s v="SI"/>
    <s v="Bogotá D.C."/>
    <s v="Cumplimiento"/>
    <s v="15-47-101009582"/>
    <n v="0"/>
    <s v="Seguros del Estado"/>
    <d v="2022-07-01T00:00:00"/>
    <s v="01/07/2022 - 30/06/2023"/>
    <s v="PENDIENTE"/>
    <s v="Ninguna"/>
    <x v="1"/>
    <s v="Ingreso"/>
    <s v="N/A"/>
    <s v="DERECHO"/>
    <s v="N/A"/>
    <s v="MASCULINO"/>
    <s v="fernando.pardo@jep.gov.co"/>
    <s v="https://community.secop.gov.co/Public/Tendering/ContractNoticePhases/View?PPI=CO1.PPI.19194554&amp;isFromPublicArea=True&amp;isModal=False"/>
    <x v="7"/>
    <n v="2022"/>
  </r>
  <r>
    <s v="JEP-463"/>
    <n v="717"/>
    <s v="JEP-463-2022"/>
    <s v="JEP-CSPO-446-2022"/>
    <s v="Clara Torres"/>
    <s v="Revisado 08/07/2022, firmado y con acta"/>
    <s v="Ernesto Pineda Guevara"/>
    <s v="Ernesto"/>
    <s v="Pineda Guevara"/>
    <x v="1"/>
    <s v="1. Prestación de servicios"/>
    <n v="79389654"/>
    <n v="4"/>
    <x v="1"/>
    <s v="Bogotá D.C."/>
    <s v="Prestar asesoría jurídica al despacho del Secretario Ejecutivo, en aspectos legales referidos a los asuntos administrativos, financieros, contractuales, misionales, de ejecución fiscal, auditorías y, en general, concernientes al cumplimiento de la ley en la gestión adelantada por la Secretaría Ejecutiva como parte de la asistencia tecnica a las actuaciones y decisiones judiciales"/>
    <m/>
    <s v="Harvey Danilo Suarez Morales"/>
    <s v="Secretaría Ejecutiva"/>
    <s v="Secretaría Ejecutiva"/>
    <s v="Secretaría Ejecutiva"/>
    <s v="Nicolás Medina Rey"/>
    <x v="27"/>
    <s v="N/A"/>
    <s v="N/A"/>
    <s v="N/A"/>
    <s v="Inversión"/>
    <n v="114577200"/>
    <s v="N/A"/>
    <s v="N/A"/>
    <n v="22724478"/>
    <n v="72222"/>
    <n v="301822"/>
    <n v="2018011001091"/>
    <d v="2022-07-05T00:00:00"/>
    <d v="2022-07-05T00:00:00"/>
    <s v="N/A"/>
    <s v="N/A"/>
    <s v="N/A"/>
    <s v="N/A"/>
    <n v="0"/>
    <s v="N/A"/>
    <n v="0"/>
    <s v="N/A"/>
    <n v="0"/>
    <s v="N/A"/>
    <n v="0"/>
    <n v="114577200"/>
    <s v="NO"/>
    <s v="N/A"/>
    <s v="N/A"/>
    <s v="N/A"/>
    <s v="N/A"/>
    <d v="2022-12-31T00:00:00"/>
    <d v="2022-12-31T00:00:00"/>
    <s v="SI"/>
    <s v="Bogotá D.C."/>
    <s v="Cumplimiento"/>
    <s v="980 47 994000021816"/>
    <n v="0"/>
    <s v="Aseguradora Solidaria de Colombia"/>
    <d v="2022-07-05T00:00:00"/>
    <s v="05/07/2022 - 01/07/2023"/>
    <s v="PENDIENTE"/>
    <s v="En fecha 30/06/2022 se suscribe terminación anticipada del contrato 342 DEL 2022"/>
    <x v="1"/>
    <s v="Ingreso"/>
    <s v="N/A"/>
    <s v="DERECHO"/>
    <s v="N/A"/>
    <s v="MASCULINO"/>
    <s v="ernesto.pineda@jep.gov.co"/>
    <s v="https://community.secop.gov.co/Public/Tendering/ContractNoticePhases/View?PPI=CO1.PPI.19194555&amp;isFromPublicArea=True&amp;isModal=False"/>
    <x v="7"/>
    <n v="2022"/>
  </r>
  <r>
    <s v="JEP-464"/>
    <n v="506"/>
    <s v="JEP-464-2022"/>
    <s v="JEP-CSPO-447-2022"/>
    <s v="Carlos Torres"/>
    <s v="Revisado 08/07/2022"/>
    <s v="Sebastian Gonzalez Sabogal"/>
    <s v="Sebastian"/>
    <s v="Gonzalez Sabogal"/>
    <x v="1"/>
    <s v="1. Prestación de servicios"/>
    <n v="1023931622"/>
    <n v="0"/>
    <x v="1"/>
    <s v="ND"/>
    <s v="Prestar servicios profesionales para apoyar y acompañar la gestión del grupo de relacionamiento y comunicaciones como camarógrafo y editor de contenidos audiovisuales con relación a la capacidad investigativa y demás funciones a cargo de la UIA."/>
    <m/>
    <s v="Harvey Danilo Suarez Morales"/>
    <s v="Secretaría Ejecutiva"/>
    <s v="Unidad de Investigación y Acusación"/>
    <s v="Unidad de Investigación y Acusación"/>
    <s v="Luz Helena Morales Garay"/>
    <x v="20"/>
    <s v="N/A"/>
    <s v="N/A"/>
    <s v="N/A"/>
    <s v="Inversión"/>
    <n v="27756060"/>
    <s v="N/A"/>
    <s v="N/A"/>
    <n v="4626010"/>
    <n v="71722"/>
    <n v="293822"/>
    <n v="2018011001091"/>
    <d v="2022-07-01T00:00:00"/>
    <d v="2022-07-05T00:00:00"/>
    <s v="N/A"/>
    <s v="N/A"/>
    <s v="N/A"/>
    <s v="N/A"/>
    <n v="0"/>
    <s v="N/A"/>
    <n v="0"/>
    <s v="N/A"/>
    <n v="0"/>
    <s v="N/A"/>
    <n v="0"/>
    <n v="27756060"/>
    <s v="NO"/>
    <s v="N/A"/>
    <s v="N/A"/>
    <s v="N/A"/>
    <s v="N/A"/>
    <d v="2022-12-31T00:00:00"/>
    <d v="2022-12-31T00:00:00"/>
    <s v="SI"/>
    <s v="Bogotá D.C."/>
    <s v="Cumplimiento"/>
    <s v="15-47-101009580"/>
    <n v="0"/>
    <s v="Seguros del Estado"/>
    <d v="2022-07-01T00:00:00"/>
    <s v="01/07/2022 - 30/06/2023"/>
    <s v="PENDIENTE"/>
    <s v="Ninguna"/>
    <x v="1"/>
    <s v="Ingreso"/>
    <s v="N/A"/>
    <s v="CINE Y TELEVISIÓN"/>
    <s v="N/A"/>
    <s v="MASCULINO"/>
    <s v="sebastian.gonzalez@jep.gov.co"/>
    <s v="https://community.secop.gov.co/Public/Tendering/ContractNoticePhases/View?PPI=CO1.PPI.19194247&amp;isFromPublicArea=True&amp;isModal=False"/>
    <x v="7"/>
    <n v="2022"/>
  </r>
  <r>
    <s v="JEP-465"/>
    <n v="510"/>
    <s v="JEP-465-2022"/>
    <s v="JEP-CSPO-448-2022"/>
    <s v="Carlos Torres"/>
    <s v="Revisado 08/07/2022, firmado y con acta"/>
    <s v="Maria Camila Padilla Parada"/>
    <s v="Maria Camila"/>
    <s v="Padilla Parada"/>
    <x v="1"/>
    <s v="1. Prestación de servicios"/>
    <n v="1018465345"/>
    <n v="8"/>
    <x v="1"/>
    <s v="ND"/>
    <s v="Prestar los servicios profesionales para apoyar y acompañar al grupo de apoyo legal y administrativo en las actividades logísticas, jurídicas y administrativas para facilitar la capacidad investigativa de la UIA."/>
    <m/>
    <s v="Harvey Danilo Suarez Morales"/>
    <s v="Secretaría Ejecutiva"/>
    <s v="Unidad de Investigación y Acusación"/>
    <s v="Unidad de Investigación y Acusación"/>
    <s v="Rafael Enrique Tejada Gómez"/>
    <x v="20"/>
    <s v="N/A"/>
    <s v="N/A"/>
    <s v="N/A"/>
    <s v="Inversión"/>
    <n v="23130050"/>
    <s v="N/A"/>
    <s v="N/A"/>
    <n v="4626010"/>
    <n v="77622"/>
    <n v="293922"/>
    <n v="2018011001091"/>
    <d v="2022-07-01T00:00:00"/>
    <d v="2022-07-01T00:00:00"/>
    <s v="N/A"/>
    <s v="N/A"/>
    <s v="N/A"/>
    <s v="N/A"/>
    <n v="0"/>
    <s v="N/A"/>
    <n v="0"/>
    <s v="N/A"/>
    <n v="0"/>
    <s v="N/A"/>
    <n v="0"/>
    <n v="23130050"/>
    <s v="NO"/>
    <s v="N/A"/>
    <s v="N/A"/>
    <s v="N/A"/>
    <s v="N/A"/>
    <d v="2022-11-30T00:00:00"/>
    <d v="2022-11-30T00:00:00"/>
    <s v="SI"/>
    <s v="Bogotá D.C."/>
    <s v="Cumplimiento"/>
    <s v="15-47-101009579"/>
    <n v="0"/>
    <s v="Seguros del Estado S.A. "/>
    <d v="2022-07-01T00:00:00"/>
    <s v="01/07/2022 - 31/05/2023"/>
    <s v="PENDIENTE"/>
    <s v="Ninguna"/>
    <x v="1"/>
    <s v="Ingreso"/>
    <s v="N/A"/>
    <s v="DERECHO"/>
    <s v="N/A"/>
    <s v="FEMENINO"/>
    <s v="maria.padilla@jep.gov.co"/>
    <s v="https://community.secop.gov.co/Public/Tendering/ContractNoticePhases/View?PPI=CO1.PPI.19194819&amp;isFromPublicArea=True&amp;isModal=False"/>
    <x v="7"/>
    <n v="2022"/>
  </r>
  <r>
    <s v="JEP-466"/>
    <n v="494"/>
    <s v="JEP-466-2022"/>
    <s v="JEP-SB-001-2022"/>
    <s v="Ángela Esquivel "/>
    <s v="Revisado el 08/07/2022"/>
    <s v="Technology World Group Sas"/>
    <s v="N/A"/>
    <s v="N/A"/>
    <x v="5"/>
    <s v="2. Compraventa "/>
    <n v="900171311"/>
    <n v="3"/>
    <x v="0"/>
    <s v="Bogotá D.C."/>
    <s v="Adquisición de discos duros externos de respaldo para la Unidad de Investigación y Acusación."/>
    <m/>
    <s v="Luis Felipe Rivera García"/>
    <s v="Dirección de Tecnologías de la Información"/>
    <s v="Unidad de Investigación y Acusación"/>
    <s v="Unidad de Investigación y Acusación"/>
    <s v="Guillermo Velazques Yaya"/>
    <x v="20"/>
    <s v="N/A"/>
    <s v="N/A"/>
    <s v="N/A"/>
    <s v="Inversión"/>
    <n v="71687000"/>
    <s v="N/A"/>
    <s v="N/A"/>
    <s v="N/A"/>
    <n v="70622"/>
    <n v="299222"/>
    <n v="2018011001091"/>
    <d v="2022-07-05T00:00:00"/>
    <d v="2022-07-07T00:00:00"/>
    <s v="N/A"/>
    <s v="N/A"/>
    <s v="N/A"/>
    <s v="N/A"/>
    <n v="0"/>
    <s v="N/A"/>
    <n v="0"/>
    <s v="N/A"/>
    <n v="0"/>
    <d v="2022-09-02T00:00:00"/>
    <n v="26"/>
    <n v="71687000"/>
    <s v="NO"/>
    <s v="N/A"/>
    <s v="N/A"/>
    <s v="N/A"/>
    <s v="N/A"/>
    <d v="2022-09-04T00:00:00"/>
    <d v="2022-09-30T00:00:00"/>
    <s v="SI"/>
    <s v="Bogotá D.C."/>
    <s v="Cumplimiento"/>
    <s v="14-46-101074638"/>
    <n v="0"/>
    <s v="Seguros del Estado S.A. "/>
    <d v="2022-06-29T00:00:00"/>
    <s v="29/06/2022 - 30/08/2023"/>
    <s v="PENDIENTE"/>
    <s v="Mediante otrosí N°1 se aprueba el 2/09/2022 prorrogar el plazo del contrato JEP-466-2022, hasta el treinta (30) de septiembre de 2022."/>
    <x v="0"/>
    <s v="Prorróga"/>
    <s v="N/A"/>
    <s v="N/A"/>
    <s v="N/A"/>
    <s v="N/A"/>
    <s v="N/A"/>
    <s v="https://community.secop.gov.co/Public/Tendering/ContractNoticePhases/View?PPI=CO1.PPI.18860189&amp;isFromPublicArea=True&amp;isModal=False"/>
    <x v="7"/>
    <n v="2022"/>
  </r>
  <r>
    <s v="JEP-467"/>
    <n v="121"/>
    <s v="JEP-467-2022"/>
    <s v="JEP-CSPO-449-2022"/>
    <s v="Paola Casas"/>
    <s v="Revisado el 13/07/2022"/>
    <s v="Jesus Hernando Amado Abril"/>
    <s v="Jesus Hernando"/>
    <s v="Amado Abril"/>
    <x v="1"/>
    <s v="1. Prestación de servicios"/>
    <n v="79267280"/>
    <n v="1"/>
    <x v="1"/>
    <s v="ND"/>
    <s v="Prestar servicios profesionales especializados para brindar apoyo a la Subdirección de Contratación en la asesoría y acompañamiento de los temas  jurídicos y contractuales que le sean asignados"/>
    <m/>
    <s v="Harvey Danilo Suarez Morales"/>
    <s v="Secretaría Ejecutiva"/>
    <s v="Dirección de Asuntos Jurídicos"/>
    <s v="Subdirección de Contratación"/>
    <s v="Fabio Leonardo Muñoz Sarmiento"/>
    <x v="1"/>
    <s v="N/A"/>
    <s v="N/A"/>
    <s v="N/A"/>
    <s v="Inversión"/>
    <n v="52765455"/>
    <s v="N/A"/>
    <s v="N/A"/>
    <n v="10553091"/>
    <n v="86522"/>
    <n v="294622"/>
    <n v="2018011001175"/>
    <d v="2022-07-01T00:00:00"/>
    <d v="2022-07-01T00:00:00"/>
    <s v="N/A"/>
    <s v="N/A"/>
    <s v="N/A"/>
    <s v="N/A"/>
    <n v="0"/>
    <s v="N/A"/>
    <n v="0"/>
    <s v="N/A"/>
    <n v="0"/>
    <s v="N/A"/>
    <n v="-91"/>
    <n v="52765455"/>
    <s v="NO"/>
    <s v="N/A"/>
    <s v="N/A"/>
    <s v="N/A"/>
    <s v="N/A"/>
    <d v="2022-11-30T00:00:00"/>
    <d v="2022-08-31T00:00:00"/>
    <s v="SI"/>
    <s v="Bogotá D.C."/>
    <s v="Cumplimiento"/>
    <s v="21-45-101376166"/>
    <n v="0"/>
    <s v="Seguros del Estado S.A. "/>
    <d v="2022-07-01T00:00:00"/>
    <s v="01/07/2022 - 01/06/2023"/>
    <s v="PENDIENTE"/>
    <s v="En fecha del 31/08/2022 Se publica la terminación anticipada del contrato JEP-467-2022 JESUS AMADO"/>
    <x v="0"/>
    <s v="Terminación anticipada"/>
    <s v="N/A"/>
    <s v="DERECHO"/>
    <s v="N/A"/>
    <s v="MASCULINO"/>
    <s v="jesus.amado@jep.gov.co"/>
    <s v="https://community.secop.gov.co/Public/Tendering/ContractNoticePhases/View?PPI=CO1.PPI.19235937&amp;isFromPublicArea=True&amp;isModal=False"/>
    <x v="7"/>
    <n v="2022"/>
  </r>
  <r>
    <s v="JEP-468"/>
    <s v="386 "/>
    <s v="JEP-468-2022"/>
    <s v="JEP-CSPO-450-2022"/>
    <s v="Johanna Duarte"/>
    <s v="Revisado el 13/07/2022"/>
    <s v="Eyver Samuel Escobar Mosquera "/>
    <s v="Eyver Samuel"/>
    <s v="Escobar Mosquera "/>
    <x v="1"/>
    <s v="1. Prestación de servicios"/>
    <n v="76321926"/>
    <n v="9"/>
    <x v="1"/>
    <s v="Popayán"/>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x v="10"/>
    <s v="N/A"/>
    <s v="N/A"/>
    <s v="N/A"/>
    <s v="Inversión"/>
    <n v="36140715"/>
    <s v="N/A"/>
    <s v="N/A"/>
    <n v="7228143"/>
    <n v="74522"/>
    <n v="297322"/>
    <n v="2018011001091"/>
    <d v="2022-07-01T00:00:00"/>
    <d v="2022-07-05T00:00:00"/>
    <s v="N/A"/>
    <s v="N/A"/>
    <s v="N/A"/>
    <s v="N/A"/>
    <n v="0"/>
    <s v="N/A"/>
    <n v="0"/>
    <s v="N/A"/>
    <n v="0"/>
    <s v="N/A"/>
    <n v="0"/>
    <n v="36140715"/>
    <s v="NO"/>
    <s v="N/A"/>
    <s v="N/A"/>
    <s v="N/A"/>
    <s v="N/A"/>
    <d v="2022-11-30T00:00:00"/>
    <d v="2022-11-30T00:00:00"/>
    <s v="SI"/>
    <s v="Cauca"/>
    <s v="Cumplimiento"/>
    <s v="435-47994000049866"/>
    <n v="0"/>
    <s v="Solidaria de Colombia"/>
    <d v="2022-07-07T00:00:00"/>
    <s v="01/07/2022 - 31/05/2023"/>
    <s v="PENDIENTE"/>
    <s v="Ninguna"/>
    <x v="1"/>
    <s v="Ingreso"/>
    <s v="N/A"/>
    <s v="DERECHO"/>
    <s v="N/D"/>
    <s v="MASCULINO"/>
    <s v="eyver.escobar@jep.gov.co"/>
    <s v="https://community.secop.gov.co/Public/Tendering/ContractNoticePhases/View?PPI=CO1.PPI.19222746&amp;isFromPublicArea=True&amp;isModal=False"/>
    <x v="7"/>
    <n v="2022"/>
  </r>
  <r>
    <s v="JEP-469"/>
    <s v="390 "/>
    <s v="JEP-469-2022"/>
    <s v="JEP-CSPO-451-2022"/>
    <s v="Johanna Duarte"/>
    <s v="Revisado el 8/07/2022"/>
    <s v="Diana Consuelo Tovar "/>
    <s v="Diana Consuelo"/>
    <s v="Tovar "/>
    <x v="1"/>
    <s v="1. Prestación de servicios"/>
    <n v="52491837"/>
    <n v="2"/>
    <x v="1"/>
    <s v="Bogotá"/>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x v="10"/>
    <s v="N/A"/>
    <s v="N/A"/>
    <s v="N/A"/>
    <s v="Inversión"/>
    <n v="36140715"/>
    <s v="N/A"/>
    <s v="N/A"/>
    <n v="7228143"/>
    <n v="75022"/>
    <n v="297422"/>
    <n v="2018011001091"/>
    <d v="2022-07-01T00:00:00"/>
    <d v="2022-07-05T00:00:00"/>
    <s v="N/A"/>
    <s v="N/A"/>
    <s v="N/A"/>
    <s v="N/A"/>
    <n v="0"/>
    <s v="N/A"/>
    <n v="0"/>
    <s v="N/A"/>
    <n v="0"/>
    <s v="N/A"/>
    <n v="0"/>
    <n v="36140715"/>
    <s v="NO"/>
    <s v="N/A"/>
    <s v="N/A"/>
    <s v="N/A"/>
    <s v="N/A"/>
    <d v="2022-11-30T00:00:00"/>
    <d v="2022-11-30T00:00:00"/>
    <s v="SI"/>
    <s v="Bogotá D.C."/>
    <s v="Cumplimiento"/>
    <s v="14-47-101017970"/>
    <n v="0"/>
    <s v="Seguros del Estado S.A. "/>
    <d v="2022-07-05T00:00:00"/>
    <s v="01/07/2022 - 01/06/2023"/>
    <s v="PENDIENTE"/>
    <s v="Ninguna"/>
    <x v="1"/>
    <s v="Ingreso"/>
    <s v="N/A"/>
    <s v="DERECHO"/>
    <s v="N/D"/>
    <s v="FEMENINO"/>
    <s v="diana.tovar@jep.gov.co"/>
    <s v="https://community.secop.gov.co/Public/Tendering/ContractNoticePhases/View?PPI=CO1.PPI.19222851&amp;isFromPublicArea=True&amp;isModal=False"/>
    <x v="7"/>
    <n v="2022"/>
  </r>
  <r>
    <s v="JEP-470"/>
    <s v="312 "/>
    <s v="JEP-470-2022"/>
    <s v="JEP-CSPO-452-2022"/>
    <s v="Johanna Duarte"/>
    <s v="Revisado el 13/07/2022"/>
    <s v="Rober Asprilla Gómez "/>
    <s v="Rober"/>
    <s v="Asprilla Gómez "/>
    <x v="1"/>
    <s v="1. Prestación de servicios"/>
    <n v="11809455"/>
    <n v="1"/>
    <x v="1"/>
    <s v="Quibdó"/>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x v="10"/>
    <s v="N/A"/>
    <s v="N/A"/>
    <s v="N/A"/>
    <s v="Inversión"/>
    <n v="36140715"/>
    <s v="N/A"/>
    <s v="N/A"/>
    <n v="7228143"/>
    <n v="74222"/>
    <n v="297522"/>
    <n v="2018011001091"/>
    <d v="2022-07-01T00:00:00"/>
    <d v="2022-07-06T00:00:00"/>
    <s v="N/A"/>
    <s v="N/A"/>
    <s v="N/A"/>
    <s v="N/A"/>
    <n v="0"/>
    <s v="N/A"/>
    <n v="0"/>
    <s v="N/A"/>
    <n v="0"/>
    <s v="N/A"/>
    <n v="0"/>
    <n v="36140715"/>
    <s v="NO"/>
    <s v="N/A"/>
    <s v="N/A"/>
    <s v="N/A"/>
    <s v="N/A"/>
    <d v="2022-11-30T00:00:00"/>
    <d v="2022-11-30T00:00:00"/>
    <s v="SI"/>
    <s v="Chocó"/>
    <s v="Cumplimiento"/>
    <s v="510-47-994000018229"/>
    <n v="0"/>
    <s v="Solidaria de Colombia"/>
    <d v="2022-07-05T00:00:00"/>
    <s v="01/07/2022 - 31/05/2022"/>
    <s v="PENDIENTE"/>
    <s v="Ninguna"/>
    <x v="1"/>
    <s v="Ingreso"/>
    <s v="N/A"/>
    <s v="DERECHO"/>
    <s v="N/D"/>
    <s v="MASCULINO"/>
    <s v="rober.asprilla@jep.gov.co"/>
    <s v="https://community.secop.gov.co/Public/Tendering/ContractNoticePhases/View?PPI=CO1.PPI.19222866&amp;isFromPublicArea=True&amp;isModal=False"/>
    <x v="7"/>
    <n v="2022"/>
  </r>
  <r>
    <s v="JEP-471"/>
    <n v="301"/>
    <s v="JEP-471-2022"/>
    <s v="JEP-CSPO-453-2022"/>
    <s v="Carlos Torres"/>
    <s v="Revisado el 13/07/2022"/>
    <s v="William Alberto Acosta Menéndez"/>
    <s v="William Alberto"/>
    <s v="Acosta Menéndez"/>
    <x v="1"/>
    <s v="1. Prestación de servicios"/>
    <n v="77183721"/>
    <n v="7"/>
    <x v="1"/>
    <s v="Ibagué"/>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x v="10"/>
    <s v="N/A"/>
    <s v="N/A"/>
    <s v="N/A"/>
    <s v="Inversión"/>
    <n v="36140715"/>
    <s v="N/A"/>
    <s v="N/A"/>
    <n v="7228143"/>
    <n v="73422"/>
    <n v="297622"/>
    <s v="_x0009_2018011001091"/>
    <d v="2022-07-01T00:00:00"/>
    <d v="2022-07-05T00:00:00"/>
    <s v="N/A"/>
    <s v="N/A"/>
    <s v="N/A"/>
    <s v="N/A"/>
    <n v="0"/>
    <s v="N/A"/>
    <n v="0"/>
    <s v="N/A"/>
    <n v="0"/>
    <s v="N/A"/>
    <n v="0"/>
    <n v="36140715"/>
    <s v="NO"/>
    <s v="N/A"/>
    <s v="N/A"/>
    <s v="N/A"/>
    <s v="N/A"/>
    <d v="2022-11-30T00:00:00"/>
    <d v="2022-11-30T00:00:00"/>
    <s v="SI"/>
    <s v="Bogotá D.C."/>
    <s v="Cumplimiento"/>
    <s v="39-45101028280"/>
    <n v="0"/>
    <s v="Seguros del Estado S.A. "/>
    <d v="2022-07-01T00:00:00"/>
    <s v="01/07/2022 - 31/05/2023"/>
    <s v="PENDIENTE"/>
    <s v="Ninguna"/>
    <x v="1"/>
    <s v="Ingreso"/>
    <s v="N/A"/>
    <s v="DERECHO"/>
    <s v="N/D"/>
    <s v="MASCULINO"/>
    <s v="william.acosta@jep.gov.co"/>
    <s v="https://community.secop.gov.co/Public/Tendering/ContractNoticePhases/View?PPI=CO1.PPI.19210358&amp;isFromPublicArea=True&amp;isModal=False"/>
    <x v="7"/>
    <n v="2022"/>
  </r>
  <r>
    <s v="JEP-472"/>
    <n v="308"/>
    <s v="JEP-472-2022"/>
    <s v="JEP-CSPO-454-2022"/>
    <s v="Carlos Torres"/>
    <s v="Revisado el 13/07/2022"/>
    <s v="Rosa Elena Murillo Maestre"/>
    <s v="Rosa Elena"/>
    <s v="Murillo Maestre"/>
    <x v="1"/>
    <s v="1. Prestación de servicios"/>
    <n v="1065564064"/>
    <n v="9"/>
    <x v="1"/>
    <s v="Valledupar"/>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x v="10"/>
    <s v="N/A"/>
    <s v="N/A"/>
    <s v="N/A"/>
    <s v="Inversión"/>
    <n v="36140715"/>
    <s v="N/A"/>
    <s v="N/A"/>
    <n v="7228143"/>
    <n v="73722"/>
    <n v="297722"/>
    <n v="2018011001091"/>
    <d v="2022-07-01T00:00:00"/>
    <d v="2022-07-05T00:00:00"/>
    <s v="N/A"/>
    <s v="N/A"/>
    <s v="N/A"/>
    <s v="N/A"/>
    <n v="0"/>
    <s v="N/A"/>
    <n v="0"/>
    <s v="N/A"/>
    <n v="0"/>
    <s v="N/A"/>
    <n v="0"/>
    <n v="36140715"/>
    <s v="NO"/>
    <s v="N/A"/>
    <s v="N/A"/>
    <s v="N/A"/>
    <s v="N/A"/>
    <d v="2022-11-30T00:00:00"/>
    <d v="2022-11-30T00:00:00"/>
    <s v="SI"/>
    <s v="Cesar_x000a_"/>
    <s v="Cumplimiento"/>
    <s v="21-45-101376229"/>
    <n v="0"/>
    <s v="Seguros del Estado S.A. "/>
    <d v="2022-07-02T00:00:00"/>
    <s v="01/07/2022 - 01/06/2023"/>
    <s v="PENDIENTE"/>
    <s v="Ninguna"/>
    <x v="1"/>
    <s v="Ingreso"/>
    <s v="N/A"/>
    <s v="DERECHO"/>
    <s v="N/D"/>
    <s v="FEMENINO"/>
    <s v="rosa.murillo@jep.gov.co"/>
    <s v="https://community.secop.gov.co/Public/Tendering/ContractNoticePhases/View?PPI=CO1.PPI.19211443&amp;isFromPublicArea=True&amp;isModal=False"/>
    <x v="7"/>
    <n v="2022"/>
  </r>
  <r>
    <s v="JEP-473"/>
    <n v="349"/>
    <s v="JEP-473-2022"/>
    <s v="JEP-CSPO-455-2022"/>
    <s v="Carlos Torres"/>
    <s v="Revisado el 13/07/2022"/>
    <s v="Nadia Gabriela Triviño Lopez"/>
    <s v="Nadia Gabriela"/>
    <s v="Triviño Lopez"/>
    <x v="1"/>
    <s v="1. Prestación de servicios"/>
    <n v="1014222734"/>
    <n v="2"/>
    <x v="1"/>
    <s v="Bogotá"/>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x v="10"/>
    <s v="N/A"/>
    <s v="N/A"/>
    <s v="N/A"/>
    <s v="Inversión"/>
    <n v="36140715"/>
    <s v="N/A"/>
    <s v="N/A"/>
    <n v="7228143"/>
    <n v="74622"/>
    <n v="309122"/>
    <n v="2018011001091"/>
    <d v="2022-07-07T00:00:00"/>
    <d v="2022-07-11T00:00:00"/>
    <s v="N/A"/>
    <s v="N/A"/>
    <s v="N/A"/>
    <s v="N/A"/>
    <n v="0"/>
    <s v="N/A"/>
    <n v="0"/>
    <s v="N/A"/>
    <n v="0"/>
    <s v="N/A"/>
    <n v="0"/>
    <n v="36140715"/>
    <s v="NO"/>
    <s v="N/A"/>
    <s v="N/A"/>
    <s v="N/A"/>
    <s v="N/A"/>
    <d v="2022-11-30T00:00:00"/>
    <d v="2022-11-30T00:00:00"/>
    <s v="SI"/>
    <s v="Bogotá D.C."/>
    <s v="Cumplimiento"/>
    <s v="430 47 994000056556"/>
    <n v="0"/>
    <s v="Solidaria de Colombia"/>
    <d v="2022-07-08T00:00:00"/>
    <d v="2022-07-07T00:00:00"/>
    <s v="PENDIENTE"/>
    <s v="Ninguna"/>
    <x v="1"/>
    <s v="Ingreso"/>
    <s v="N/A"/>
    <s v="DERECHO"/>
    <s v="N/D"/>
    <s v="FEMENINO"/>
    <s v="nadia.trivino@jep.gov.co"/>
    <s v="https://community.secop.gov.co/Public/Tendering/ContractNoticePhases/View?PPI=CO1.PPI.19212557&amp;isFromPublicArea=True&amp;isModal=False"/>
    <x v="7"/>
    <n v="2022"/>
  </r>
  <r>
    <s v="JEP-474"/>
    <n v="350"/>
    <s v="JEP-474-2022"/>
    <s v="JEP-CSPO-456-2022"/>
    <s v="Carlos Torres"/>
    <s v="Revisado el 13/07/2022"/>
    <s v="Myriam Cecilia Castrillón"/>
    <s v="Myriam Cecilia"/>
    <s v="Castrillón"/>
    <x v="1"/>
    <s v="1. Prestación de servicios"/>
    <n v="60316685"/>
    <n v="0"/>
    <x v="1"/>
    <s v="ND"/>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x v="10"/>
    <s v="N/A"/>
    <s v="N/A"/>
    <s v="N/A"/>
    <s v="Inversión"/>
    <n v="36140715"/>
    <s v="N/A"/>
    <s v="N/A"/>
    <n v="7228143"/>
    <n v="74922"/>
    <n v="294022"/>
    <n v="2018011001091"/>
    <d v="2022-07-01T00:00:00"/>
    <d v="2022-07-05T00:00:00"/>
    <s v="N/A"/>
    <s v="N/A"/>
    <s v="N/A"/>
    <s v="N/A"/>
    <n v="0"/>
    <s v="N/A"/>
    <n v="0"/>
    <s v="N/A"/>
    <n v="0"/>
    <s v="N/A"/>
    <n v="0"/>
    <n v="36140715"/>
    <s v="NO"/>
    <s v="N/A"/>
    <s v="N/A"/>
    <s v="N/A"/>
    <s v="N/A"/>
    <d v="2022-11-30T00:00:00"/>
    <d v="2022-11-30T00:00:00"/>
    <s v="SI"/>
    <s v="Norte de Santander"/>
    <s v="Cumplimiento"/>
    <s v="CCT-100003337"/>
    <n v="0"/>
    <s v="Seguros Mundial"/>
    <d v="2022-07-01T00:00:00"/>
    <s v="01/07/20220 - 31/05/2023"/>
    <s v="PENDIENTE"/>
    <s v="Ninguna"/>
    <x v="1"/>
    <s v="Ingreso"/>
    <s v="N/A"/>
    <s v="DERECHO"/>
    <s v="N/A"/>
    <s v="FEMENINO"/>
    <s v="myriam.castrillon@jep.gov.co"/>
    <s v="https://community.secop.gov.co/Public/Tendering/ContractNoticePhases/View?PPI=CO1.PPI.19213982&amp;isFromPublicArea=True&amp;isModal=False"/>
    <x v="7"/>
    <n v="2022"/>
  </r>
  <r>
    <s v="JEP-475"/>
    <n v="354"/>
    <s v="JEP-475-2022"/>
    <s v="JEP-CSPO-457-2022"/>
    <s v="Carlos Torres"/>
    <d v="2022-07-06T00:00:00"/>
    <s v="Maria Helena García Ruiz"/>
    <s v="Maria Helena"/>
    <s v="García Ruiz"/>
    <x v="1"/>
    <s v="1. Prestación de servicios"/>
    <n v="1053333878"/>
    <n v="2"/>
    <x v="1"/>
    <s v="ND"/>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x v="10"/>
    <s v="N/A"/>
    <s v="N/A"/>
    <s v="N/A"/>
    <s v="Inversión"/>
    <n v="36140715"/>
    <s v="N/A"/>
    <s v="N/A"/>
    <n v="7228143"/>
    <n v="75522"/>
    <n v="306722"/>
    <n v="2018011001091"/>
    <d v="2022-07-06T00:00:00"/>
    <d v="2022-07-08T00:00:00"/>
    <s v="N/A"/>
    <s v="N/A"/>
    <s v="N/A"/>
    <s v="N/A"/>
    <n v="0"/>
    <s v="N/A"/>
    <n v="0"/>
    <s v="N/A"/>
    <n v="0"/>
    <s v="N/A"/>
    <n v="0"/>
    <n v="36140715"/>
    <s v="NO"/>
    <s v="N/A"/>
    <s v="N/A"/>
    <s v="N/A"/>
    <s v="N/A"/>
    <d v="2022-11-30T00:00:00"/>
    <d v="2022-11-30T00:00:00"/>
    <s v="SI"/>
    <s v=" Boyacá"/>
    <s v="Cumplimiento"/>
    <s v="39-45-101028314"/>
    <n v="0"/>
    <s v="Seguros del Estado S.A. "/>
    <d v="2022-07-07T00:00:00"/>
    <s v="06/07/20220-031/05/2023"/>
    <s v="PENDIENTE"/>
    <s v="Ninguna"/>
    <x v="1"/>
    <s v="Ingreso"/>
    <s v="N/A"/>
    <s v="DERECHO"/>
    <s v="N/A"/>
    <s v="FEMENINO"/>
    <s v="maria.garcia@jep.gov.co"/>
    <s v="https://community.secop.gov.co/Public/Tendering/ContractNoticePhases/View?PPI=CO1.PPI.19214279&amp;isFromPublicArea=True&amp;isModal=False"/>
    <x v="7"/>
    <n v="2022"/>
  </r>
  <r>
    <s v="JEP-476"/>
    <n v="363"/>
    <s v="JEP-476-2022"/>
    <s v="JEP-CSPO-458-2022"/>
    <s v="Carlos Torres"/>
    <d v="2022-07-06T00:00:00"/>
    <s v="Karen Lucia Álvarez Ricardo"/>
    <m/>
    <m/>
    <x v="1"/>
    <s v="1. Prestación de servicios"/>
    <n v="64721902"/>
    <n v="5"/>
    <x v="1"/>
    <s v="ND"/>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x v="10"/>
    <s v="N/A"/>
    <s v="N/A"/>
    <s v="N/A"/>
    <s v="Inversión"/>
    <n v="36140715"/>
    <s v="N/A"/>
    <s v="N/A"/>
    <n v="7228143"/>
    <n v="76522"/>
    <n v="294122"/>
    <n v="2018011001091"/>
    <d v="2022-06-30T00:00:00"/>
    <d v="2022-07-01T00:00:00"/>
    <s v="N/A"/>
    <s v="N/A"/>
    <s v="N/A"/>
    <s v="N/A"/>
    <n v="0"/>
    <s v="N/A"/>
    <n v="0"/>
    <s v="N/A"/>
    <n v="0"/>
    <s v="N/A"/>
    <n v="0"/>
    <n v="36140715"/>
    <s v="NO"/>
    <s v="N/A"/>
    <s v="N/A"/>
    <s v="N/A"/>
    <s v="N/A"/>
    <d v="2022-11-30T00:00:00"/>
    <d v="2022-11-30T00:00:00"/>
    <s v="SI"/>
    <s v="Atlántico y_x000a_Bolívar"/>
    <s v="Cumplimiento"/>
    <s v="21-45-101376074"/>
    <n v="0"/>
    <s v="Seguros del Estado"/>
    <d v="2022-07-01T00:00:00"/>
    <s v="30/06/2022 - 31/05/2023"/>
    <s v="PENDIENTE"/>
    <s v="Ninguna"/>
    <x v="1"/>
    <s v="Ingreso"/>
    <m/>
    <s v="DERECHO"/>
    <s v="N/A"/>
    <s v="FEMENINO"/>
    <s v="karen.alvarez@jep.gov.co"/>
    <s v="https://community.secop.gov.co/Public/Tendering/ContractNoticePhases/View?PPI=CO1.PPI.19218054&amp;isFromPublicArea=True&amp;isModal=False"/>
    <x v="6"/>
    <n v="2022"/>
  </r>
  <r>
    <s v="JEP-477"/>
    <n v="377"/>
    <s v="JEP-477-2022"/>
    <s v="JEP-CSPO-459-2022"/>
    <s v="Carlos Torres"/>
    <s v="Firmado 7/07/2022 "/>
    <s v="Henry Alberto Romero Correa"/>
    <s v="Henry Alberto"/>
    <s v="Romero Correa"/>
    <x v="1"/>
    <s v="1. Prestación de servicios"/>
    <n v="80007484"/>
    <n v="4"/>
    <x v="1"/>
    <s v="ND"/>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x v="10"/>
    <s v="N/A"/>
    <s v="N/A"/>
    <s v="N/A"/>
    <s v="Inversión"/>
    <n v="36140715"/>
    <s v="N/A"/>
    <s v="N/A"/>
    <n v="3252663"/>
    <n v="73922"/>
    <n v="294222"/>
    <n v="2018011001091"/>
    <d v="2022-07-01T00:00:00"/>
    <d v="2022-07-05T00:00:00"/>
    <s v="N/A"/>
    <s v="N/A"/>
    <s v="N/A"/>
    <s v="N/A"/>
    <n v="0"/>
    <s v="N/A"/>
    <n v="0"/>
    <s v="N/A"/>
    <n v="0"/>
    <s v="N/A"/>
    <n v="0"/>
    <n v="36140715"/>
    <s v="NO"/>
    <s v="N/A"/>
    <s v="N/A"/>
    <s v="N/A"/>
    <s v="N/A"/>
    <d v="2022-11-30T00:00:00"/>
    <d v="2022-11-30T00:00:00"/>
    <s v="SI"/>
    <s v="Antioquia"/>
    <s v="Cumplimiento"/>
    <s v="21-45-101376225"/>
    <n v="0"/>
    <s v="Seguros de Estado S.A."/>
    <d v="2022-07-01T00:00:00"/>
    <s v="01/07/2022 - 31/05/2023"/>
    <s v="PENDIENTE"/>
    <s v="Ninguna"/>
    <x v="1"/>
    <s v="Ingreso"/>
    <s v="N/A"/>
    <s v="DERECHO"/>
    <s v="N/A"/>
    <s v="MASCULINO"/>
    <s v="henry.romero@jep.gov.co"/>
    <s v="https://community.secop.gov.co/Public/Tendering/ContractNoticePhases/View?PPI=CO1.PPI.19219678&amp;isFromPublicArea=True&amp;isModal=False"/>
    <x v="7"/>
    <n v="2022"/>
  </r>
  <r>
    <s v="JEP-478"/>
    <n v="388"/>
    <s v="JEP-478-2022"/>
    <s v="JEP-CSPO-460-2022"/>
    <s v="Carlos Torres"/>
    <s v="N/R"/>
    <s v="Edwin Armando Embus Canencio "/>
    <s v="Edwin Armando"/>
    <s v="Embus Canencio "/>
    <x v="1"/>
    <s v="1. Prestación de servicios"/>
    <n v="12275202"/>
    <n v="5"/>
    <x v="1"/>
    <s v="Popayán"/>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x v="10"/>
    <s v="N/A"/>
    <s v="N/A"/>
    <s v="N/A"/>
    <s v="Inversión"/>
    <n v="36140715"/>
    <s v="N/A"/>
    <s v="N/A"/>
    <n v="7228143"/>
    <n v="74822"/>
    <n v="294322"/>
    <n v="2018011001091"/>
    <d v="2022-07-01T00:00:00"/>
    <d v="2022-07-05T00:00:00"/>
    <s v="N/A"/>
    <s v="N/A"/>
    <s v="N/A"/>
    <s v="N/A"/>
    <n v="0"/>
    <s v="N/A"/>
    <n v="0"/>
    <s v="N/A"/>
    <n v="0"/>
    <s v="N/A"/>
    <n v="0"/>
    <n v="36140715"/>
    <s v="NO"/>
    <s v="N/A"/>
    <s v="N/A"/>
    <s v="N/A"/>
    <s v="N/A"/>
    <d v="2022-11-30T00:00:00"/>
    <d v="2022-11-30T00:00:00"/>
    <s v="SI"/>
    <s v="Cauca"/>
    <s v="Cumplimiento"/>
    <s v="40-47-101004285"/>
    <n v="0"/>
    <s v="Seguros de Estado S.A."/>
    <d v="2022-07-02T00:00:00"/>
    <s v="01/07/2022 - 31/05/2024"/>
    <s v="PENDIENTE"/>
    <s v="Ninguna"/>
    <x v="1"/>
    <s v="Ingreso"/>
    <s v="N/A"/>
    <s v="DERECHO"/>
    <s v="N/A"/>
    <s v="MASCULINO"/>
    <s v="edwin.embus@jep.gov.co"/>
    <s v="https://community.secop.gov.co/Public/Tendering/ContractNoticePhases/View?PPI=CO1.PPI.19220923&amp;isFromPublicArea=True&amp;isModal=False"/>
    <x v="7"/>
    <n v="2022"/>
  </r>
  <r>
    <s v="JEP-479"/>
    <n v="391"/>
    <s v="JEP-479-2022"/>
    <s v="JEP-CSPO-461-2022"/>
    <s v="Carlos Torres"/>
    <s v="N/R"/>
    <s v="David Leonardo Gamboa Díaz"/>
    <s v="David Leonardo"/>
    <s v="Gamboa Díaz"/>
    <x v="1"/>
    <s v="1. Prestación de servicios"/>
    <n v="1093742555"/>
    <n v="9"/>
    <x v="1"/>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x v="10"/>
    <s v="N/A"/>
    <s v="N/A"/>
    <s v="N/A"/>
    <s v="Inversión"/>
    <n v="36140715"/>
    <s v="N/A"/>
    <s v="N/A"/>
    <n v="7228143"/>
    <n v="75222"/>
    <n v="294422"/>
    <n v="2018011001091"/>
    <d v="2022-07-01T00:00:00"/>
    <d v="2022-07-05T00:00:00"/>
    <s v="N/A"/>
    <s v="N/A"/>
    <s v="N/A"/>
    <s v="N/A"/>
    <n v="0"/>
    <s v="N/A"/>
    <n v="0"/>
    <s v="N/A"/>
    <n v="0"/>
    <s v="N/A"/>
    <n v="0"/>
    <n v="36140715"/>
    <s v="NO"/>
    <s v="N/A"/>
    <s v="N/A"/>
    <s v="N/A"/>
    <s v="N/A"/>
    <d v="2022-11-30T00:00:00"/>
    <d v="2022-11-30T00:00:00"/>
    <s v="SI"/>
    <s v="Bogotá D.C. "/>
    <s v="Cumplimiento"/>
    <s v="21-47-101021201"/>
    <n v="0"/>
    <s v="Seguros de Estado S.A."/>
    <d v="2022-07-01T00:00:00"/>
    <s v="01/07/2022 - 31/05/2023"/>
    <s v="PENDIENTE"/>
    <s v="Ninguna"/>
    <x v="1"/>
    <s v="Ingreso"/>
    <s v="N/A"/>
    <s v="DERECHO"/>
    <s v="N/A"/>
    <s v="MASCULINO"/>
    <s v="david.gamboa@jep.gov.co"/>
    <s v="https://community.secop.gov.co/Public/Tendering/ContractNoticePhases/View?PPI=CO1.PPI.19222491&amp;isFromPublicArea=True&amp;isModal=False"/>
    <x v="7"/>
    <n v="2022"/>
  </r>
  <r>
    <s v="JEP-480"/>
    <n v="393"/>
    <s v="JEP-480-2022"/>
    <s v="JEP-CSPO-462-2022"/>
    <s v="Carlos Torres"/>
    <s v="Revisado el 13/07/2022 "/>
    <s v="Sandra Angelica Cuevas Melendez"/>
    <s v="Sandra Angelica"/>
    <s v="Cuevas Melendez"/>
    <x v="1"/>
    <s v="1. Prestación de servicios"/>
    <n v="40023472"/>
    <n v="8"/>
    <x v="1"/>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x v="10"/>
    <s v="N/A"/>
    <s v="N/A"/>
    <s v="N/A"/>
    <s v="Inversión"/>
    <n v="36140715"/>
    <s v="N/A"/>
    <s v="N/A"/>
    <n v="7228143"/>
    <n v="75622"/>
    <n v="324822"/>
    <n v="2018011001091"/>
    <d v="2022-07-15T00:00:00"/>
    <d v="2022-07-19T00:00:00"/>
    <s v="N/A"/>
    <s v="N/A"/>
    <s v="N/A"/>
    <s v="N/A"/>
    <n v="0"/>
    <s v="N/A"/>
    <n v="0"/>
    <s v="N/A"/>
    <n v="0"/>
    <s v="N/A"/>
    <n v="0"/>
    <n v="36140715"/>
    <s v="NO"/>
    <s v="N/A"/>
    <s v="N/A"/>
    <s v="N/A"/>
    <s v="N/A"/>
    <d v="2022-11-30T00:00:00"/>
    <d v="2022-11-30T00:00:00"/>
    <s v="SI"/>
    <s v="Meta"/>
    <s v="Cumplimiento"/>
    <s v="21-47-101021565"/>
    <n v="1"/>
    <s v="Seguros de Estado S.A."/>
    <d v="2022-07-18T00:00:00"/>
    <s v="15/07/2023 - 31/05/2023"/>
    <s v="PENDIENTE"/>
    <s v="Ninguna"/>
    <x v="1"/>
    <s v="Ingreso"/>
    <s v="N/A"/>
    <s v="DERECHO"/>
    <s v="N/A"/>
    <s v="FEMENINO"/>
    <s v="sandra.cuevas@jep.gov.co"/>
    <s v="https://community.secop.gov.co/Public/Tendering/ContractNoticePhases/View?PPI=CO1.PPI.19283365&amp;isFromPublicArea=True&amp;isModal=False"/>
    <x v="7"/>
    <n v="2022"/>
  </r>
  <r>
    <s v="JEP-481"/>
    <n v="395"/>
    <s v="JEP-481-2022"/>
    <s v="JEP-CSPO-463-2022"/>
    <s v="Carlos Torres"/>
    <s v="Revisado el 13/07/2022 "/>
    <s v="Claudia Marcela Rivera Quiroga"/>
    <s v="Claudia Marcela"/>
    <s v="Rivera Quiroga"/>
    <x v="1"/>
    <s v="1. Prestación de servicios"/>
    <n v="1098683765"/>
    <n v="3"/>
    <x v="1"/>
    <s v="Bucaramanga"/>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x v="10"/>
    <s v="N/A"/>
    <s v="N/A"/>
    <s v="N/A"/>
    <s v="Inversión"/>
    <n v="36140715"/>
    <s v="N/A"/>
    <s v="N/A"/>
    <n v="7228143"/>
    <n v="75722"/>
    <n v="312222"/>
    <n v="2018011001091"/>
    <d v="2022-07-11T00:00:00"/>
    <d v="2022-07-13T00:00:00"/>
    <s v="N/A"/>
    <s v="N/A"/>
    <s v="N/A"/>
    <s v="N/A"/>
    <n v="0"/>
    <s v="N/A"/>
    <n v="0"/>
    <s v="N/A"/>
    <n v="0"/>
    <s v="N/A"/>
    <n v="0"/>
    <n v="36140715"/>
    <s v="NO"/>
    <s v="N/A"/>
    <s v="N/A"/>
    <s v="N/A"/>
    <s v="N/A"/>
    <d v="2022-11-30T00:00:00"/>
    <d v="2022-11-30T00:00:00"/>
    <s v="SI"/>
    <s v="Valle del Cauca"/>
    <s v="Cumplimiento"/>
    <s v="430 47 994000056569"/>
    <n v="0"/>
    <s v="Aseguradora Solidaria de Colombia"/>
    <d v="2022-07-11T00:00:00"/>
    <s v="11/07/2022 - 31/05/2023"/>
    <s v="PENDIENTE"/>
    <s v="Ninguna"/>
    <x v="1"/>
    <s v="Ingreso"/>
    <s v="N/A"/>
    <s v="PND"/>
    <s v="PND"/>
    <s v="FEMENINO"/>
    <s v="lina.morales@jep.gov.co"/>
    <s v="https://community.secop.gov.co/Public/Tendering/ContractNoticePhases/View?PPI=CO1.PPI.19283527&amp;isFromPublicArea=True&amp;isModal=False"/>
    <x v="7"/>
    <n v="2022"/>
  </r>
  <r>
    <s v="JEP-482"/>
    <n v="400"/>
    <s v="JEP-482-2022"/>
    <s v="JEP-CSPO-464-2022"/>
    <s v="Carlos Torres"/>
    <s v="Revisado el 13/07/2022 "/>
    <s v="Oscar Felipe Bernal Beltran"/>
    <s v="Oscar Felipe"/>
    <s v="Bernal Beltran"/>
    <x v="1"/>
    <s v="1. Prestación de servicios"/>
    <n v="80098893"/>
    <n v="2"/>
    <x v="1"/>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x v="10"/>
    <s v="N/A"/>
    <s v="N/A"/>
    <s v="N/A"/>
    <s v="Inversión"/>
    <n v="36140715"/>
    <s v="N/A"/>
    <s v="N/A"/>
    <n v="7228143"/>
    <n v="76222"/>
    <n v="323022"/>
    <n v="2018011001091"/>
    <d v="2022-07-15T00:00:00"/>
    <d v="2022-07-19T00:00:00"/>
    <s v="N/A"/>
    <s v="N/A"/>
    <s v="N/A"/>
    <s v="N/A"/>
    <n v="0"/>
    <s v="N/A"/>
    <n v="0"/>
    <s v="N/A"/>
    <n v="0"/>
    <s v="N/A"/>
    <n v="0"/>
    <n v="36140715"/>
    <s v="NO"/>
    <s v="N/A"/>
    <s v="N/A"/>
    <s v="N/A"/>
    <s v="N/A"/>
    <d v="2022-11-30T00:00:00"/>
    <d v="2022-11-30T00:00:00"/>
    <s v="SI"/>
    <s v="Bogotá D.C."/>
    <s v="Cumplimiento"/>
    <s v="25-47-101003020"/>
    <n v="0"/>
    <s v="Seguros del Estado S.A."/>
    <d v="2022-07-16T00:00:00"/>
    <s v="15/07/2022 - 31/05/2023"/>
    <s v="PENDIENTE"/>
    <s v="Ninguna"/>
    <x v="1"/>
    <s v="Ingreso"/>
    <s v="N/A"/>
    <s v="PND"/>
    <s v="PND"/>
    <s v="MASCULINO"/>
    <s v="oscar.bernal@jep.gov.co"/>
    <s v="https://community.secop.gov.co/Public/Tendering/ContractNoticePhases/View?PPI=CO1.PPI.19283454&amp;isFromPublicArea=True&amp;isModal=False"/>
    <x v="7"/>
    <n v="2022"/>
  </r>
  <r>
    <s v="JEP-483"/>
    <n v="402"/>
    <s v="JEP-483-2022"/>
    <s v="JEP-CSPO-465-2022"/>
    <s v="Carlos Torres"/>
    <s v="Revisado el 13/07/2022 "/>
    <s v="Diego Andrés Bernal Cortés"/>
    <s v="Diego Andrés"/>
    <s v="Bernal Cortés"/>
    <x v="1"/>
    <s v="1. Prestación de servicios"/>
    <n v="80098893"/>
    <n v="2"/>
    <x v="1"/>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x v="10"/>
    <s v="N/A"/>
    <s v="N/A"/>
    <s v="N/A"/>
    <s v="Inversión"/>
    <n v="36140715"/>
    <s v="N/A"/>
    <s v="N/A"/>
    <n v="7228143"/>
    <n v="76322"/>
    <n v="322922"/>
    <n v="2018011001091"/>
    <d v="2022-07-15T00:00:00"/>
    <d v="2022-07-22T00:00:00"/>
    <s v="N/A"/>
    <s v="N/A"/>
    <s v="N/A"/>
    <s v="N/A"/>
    <n v="0"/>
    <s v="N/A"/>
    <n v="0"/>
    <s v="N/A"/>
    <n v="0"/>
    <s v="N/A"/>
    <n v="0"/>
    <n v="36140715"/>
    <s v="NO"/>
    <s v="N/A"/>
    <s v="N/A"/>
    <s v="N/A"/>
    <s v="N/A"/>
    <d v="2022-11-30T00:00:00"/>
    <d v="2022-11-30T00:00:00"/>
    <s v="SI"/>
    <s v="Bogotá D.C."/>
    <s v="Cumplimiento"/>
    <s v="21-47-101021589"/>
    <n v="0"/>
    <s v="Seguros del Estado S.A."/>
    <d v="2022-07-19T00:00:00"/>
    <s v="15/07/2022 - 31/05/2022"/>
    <s v="PENDIENTE"/>
    <s v="Ninguna"/>
    <x v="1"/>
    <s v="Ingreso"/>
    <s v="N/A"/>
    <s v="PND"/>
    <s v="PND"/>
    <s v="MASCULINO"/>
    <s v="diego.bernal@jep.gov.co"/>
    <s v="https://community.secop.gov.co/Public/Tendering/ContractNoticePhases/View?PPI=CO1.PPI.19283457&amp;isFromPublicArea=True&amp;isModal=False"/>
    <x v="7"/>
    <n v="2022"/>
  </r>
  <r>
    <s v="JEP-484"/>
    <n v="407"/>
    <s v="JEP-484-2022"/>
    <s v="JEP-CSPO-466-2022"/>
    <s v="Carlos Torres"/>
    <s v="Revisado el 13/07/2022 "/>
    <s v="Álvaro Benítez Rondón"/>
    <s v="Álvaro"/>
    <s v="Benítez Rondón"/>
    <x v="1"/>
    <s v="1. Prestación de servicios"/>
    <n v="19264412"/>
    <n v="3"/>
    <x v="1"/>
    <s v="Bogotá"/>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x v="10"/>
    <s v="N/A"/>
    <s v="N/A"/>
    <s v="N/A"/>
    <s v="Inversión"/>
    <n v="36140715"/>
    <s v="N/A"/>
    <s v="N/A"/>
    <n v="7228143"/>
    <n v="76822"/>
    <n v="322822"/>
    <n v="2018011001091"/>
    <d v="2022-07-14T00:00:00"/>
    <d v="2022-07-19T00:00:00"/>
    <s v="N/A"/>
    <s v="N/A"/>
    <s v="N/A"/>
    <s v="N/A"/>
    <n v="0"/>
    <s v="N/A"/>
    <n v="0"/>
    <s v="N/A"/>
    <n v="0"/>
    <s v="N/A"/>
    <n v="0"/>
    <n v="36140715"/>
    <s v="NO"/>
    <s v="N/A"/>
    <s v="N/A"/>
    <s v="N/A"/>
    <s v="N/A"/>
    <d v="2022-11-30T00:00:00"/>
    <d v="2022-11-30T00:00:00"/>
    <s v="SI"/>
    <s v="Bogotá D.C."/>
    <s v="Cumplimiento"/>
    <s v="21-47-101021559"/>
    <n v="0"/>
    <s v="Seguros del Estado S.A."/>
    <d v="2022-07-18T00:00:00"/>
    <s v="14/072022 - 03/06/2023"/>
    <s v="PENDIENTE"/>
    <s v="Ninguna"/>
    <x v="1"/>
    <s v="Ingreso"/>
    <s v="N/A"/>
    <s v="PND"/>
    <s v="PND"/>
    <s v="MASCULINO"/>
    <s v="alvaro.benitez@jep.gov.co"/>
    <s v="https://community.secop.gov.co/Public/Tendering/ContractNoticePhases/View?PPI=CO1.PPI.19284225&amp;isFromPublicArea=True&amp;isModal=False"/>
    <x v="7"/>
    <n v="2022"/>
  </r>
  <r>
    <s v="JEP-485"/>
    <n v="409"/>
    <s v="JEP-485-2022"/>
    <s v="JEP-CSPO-467-2022"/>
    <s v="Carlos Torres"/>
    <s v="Revisado el 13/07/2022 "/>
    <s v="Alexander Arias Castrillón"/>
    <s v="Alexander"/>
    <s v="Arias Castrillón"/>
    <x v="1"/>
    <s v="1. Prestación de servicios"/>
    <n v="79750564"/>
    <n v="7"/>
    <x v="1"/>
    <s v="Bogotá"/>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Catalina Diaz Gomez"/>
    <x v="10"/>
    <s v="N/A"/>
    <s v="N/A"/>
    <s v="N/A"/>
    <s v="Inversión"/>
    <n v="36140715"/>
    <s v="N/A"/>
    <s v="N/A"/>
    <n v="3252663"/>
    <n v="77022"/>
    <n v="312322"/>
    <n v="2018011001091"/>
    <d v="2022-07-15T00:00:00"/>
    <d v="2022-07-12T00:00:00"/>
    <s v="N/A"/>
    <s v="N/A"/>
    <s v="N/A"/>
    <s v="N/A"/>
    <n v="0"/>
    <s v="N/A"/>
    <n v="0"/>
    <s v="N/A"/>
    <n v="0"/>
    <s v="N/A"/>
    <n v="0"/>
    <n v="36140715"/>
    <s v="NO"/>
    <s v="N/A"/>
    <s v="N/A"/>
    <s v="N/A"/>
    <s v="N/A"/>
    <d v="2022-11-30T00:00:00"/>
    <d v="2022-11-30T00:00:00"/>
    <s v="SI"/>
    <s v="Bogotá D.C."/>
    <s v="Cumplimiento"/>
    <s v="21-45-101377186"/>
    <n v="0"/>
    <s v="Seguros del Estado S.A."/>
    <d v="2022-07-11T00:00:00"/>
    <s v="11/07/2022 - 11/06/2023"/>
    <s v="PENDIENTE"/>
    <s v="Ninguna"/>
    <x v="1"/>
    <s v="Ingreso"/>
    <s v="N/A"/>
    <s v="PND"/>
    <s v="PND"/>
    <s v="MASCULINO"/>
    <s v="alexander.arias@jep.gov.co"/>
    <s v="https://community.secop.gov.co/Public/Tendering/ContractNoticePhases/View?PPI=CO1.PPI.19283463&amp;isFromPublicArea=True&amp;isModal=False"/>
    <x v="7"/>
    <n v="2022"/>
  </r>
  <r>
    <s v="JEP-486"/>
    <n v="669"/>
    <s v="JEP-486-2022"/>
    <s v="JEP-CSPO-468-2022"/>
    <s v="Laura Paredes"/>
    <s v="Revisado el 08/07/2022 sin firma de la entidad_x000a_Revisado 22/07"/>
    <s v="Sandra Jheraldine Moreno Muñoz "/>
    <s v="Sandra Jheraldine"/>
    <s v="Moreno Muñoz "/>
    <x v="1"/>
    <s v="1. Prestación de servicios"/>
    <n v="1070919207"/>
    <n v="9"/>
    <x v="1"/>
    <s v="Bogotá"/>
    <s v="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 "/>
    <m/>
    <s v="Harvey Danilo Suarez Morales"/>
    <s v="Secretaría Ejecutiva"/>
    <s v="Grupo de Análisis de la Información"/>
    <s v="Grupo de Análisis de la Información"/>
    <s v="Sergio Felipe Ayala Ruiz hasta el 14 de julio"/>
    <x v="19"/>
    <s v="N/A"/>
    <s v="N/A"/>
    <s v="N/A"/>
    <s v="Inversión"/>
    <n v="23130050"/>
    <s v="N/A"/>
    <s v="N/A"/>
    <n v="4626010"/>
    <n v="83122"/>
    <n v="313922"/>
    <n v="2018011001091"/>
    <d v="2022-07-11T00:00:00"/>
    <d v="2022-07-12T00:00:00"/>
    <s v="N/A"/>
    <s v="N/A"/>
    <s v="N/A"/>
    <s v="N/A"/>
    <n v="0"/>
    <s v="N/A"/>
    <n v="0"/>
    <s v="N/A"/>
    <n v="0"/>
    <s v="N/A"/>
    <n v="0"/>
    <n v="23130050"/>
    <s v="NO"/>
    <s v="N/A"/>
    <s v="N/A"/>
    <s v="N/A"/>
    <s v="N/A"/>
    <d v="2022-11-30T00:00:00"/>
    <d v="2022-11-30T00:00:00"/>
    <s v="SI"/>
    <s v="Bogotá D.C."/>
    <s v="Cumplimiento"/>
    <s v="21-47-101021397"/>
    <n v="0"/>
    <s v="Seguros del Estado S.A."/>
    <d v="2022-07-11T00:00:00"/>
    <s v="11/07/2022 - 20/06/2023"/>
    <s v="PENDIENTE"/>
    <s v="Ninguna"/>
    <x v="1"/>
    <s v="Ingreso"/>
    <s v="N/A"/>
    <s v="PND"/>
    <s v="PND"/>
    <s v="FEMENINO"/>
    <s v="jheraldin.moreno@jep.gov.co"/>
    <s v="https://community.secop.gov.co/Public/Tendering/ContractNoticePhases/View?PPI=CO1.PPI.19227675&amp;isFromPublicArea=True&amp;isModal=False"/>
    <x v="7"/>
    <n v="2022"/>
  </r>
  <r>
    <s v="JEP-487"/>
    <n v="671"/>
    <s v="JEP-487-2022"/>
    <s v="JEP-CSPO-469-2022"/>
    <s v="Laura Paredes"/>
    <s v="Revisado el 10/08/2022"/>
    <s v="Karen Lorena Cordoba Aranguren"/>
    <s v="Karen Lorena"/>
    <s v="Cordoba Aranguren"/>
    <x v="1"/>
    <s v="1. Prestación de servicios"/>
    <n v="1018469184"/>
    <n v="7"/>
    <x v="1"/>
    <s v="Bogotá"/>
    <s v=" 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
    <m/>
    <s v="Harvey Danilo Suarez Morales"/>
    <s v="Secretaría Ejecutiva"/>
    <s v="Grupo de Análisis de la Información"/>
    <s v="Grupo de Análisis de la Información"/>
    <s v="Gloria Marcela Abadia Cubillos"/>
    <x v="19"/>
    <s v="N/A"/>
    <s v="N/A"/>
    <s v="N/A"/>
    <s v="Inversión"/>
    <n v="23130050"/>
    <s v="N/A"/>
    <s v="N/A"/>
    <n v="4626010"/>
    <n v="83322"/>
    <n v="297822"/>
    <n v="2018011001091"/>
    <d v="2022-07-05T00:00:00"/>
    <d v="2022-07-06T00:00:00"/>
    <s v="N/A"/>
    <s v="N/A"/>
    <s v="N/A"/>
    <s v="N/A"/>
    <n v="0"/>
    <s v="N/A"/>
    <n v="0"/>
    <s v="N/A"/>
    <n v="0"/>
    <s v="N/A"/>
    <n v="0"/>
    <n v="23130050"/>
    <s v="NO"/>
    <s v="N/A"/>
    <s v="N/A"/>
    <s v="N/A"/>
    <s v="N/A"/>
    <d v="2022-11-30T00:00:00"/>
    <d v="2022-11-30T00:00:00"/>
    <s v="SI"/>
    <s v="Bogotá D.C."/>
    <s v="Cumplimiento"/>
    <s v="15-47-101009590"/>
    <n v="0"/>
    <s v="Seguros del Estado S.A."/>
    <d v="2022-07-05T00:00:00"/>
    <s v="05/07/2022 - 31/05/2023"/>
    <s v="PENDIENTE"/>
    <s v="Ninguna"/>
    <x v="1"/>
    <s v="Ingreso"/>
    <s v="N/A"/>
    <s v="PND"/>
    <s v="N/A"/>
    <s v="FEMENINO"/>
    <s v="N/R"/>
    <s v="https://community.secop.gov.co/Public/Tendering/ContractNoticePhases/View?PPI=CO1.PPI.19229877&amp;isFromPublicArea=True&amp;isModal=False"/>
    <x v="7"/>
    <n v="2022"/>
  </r>
  <r>
    <s v="JEP-488"/>
    <n v="670"/>
    <s v="JEP-488-2022"/>
    <s v="JEP-CSPO-470-2022"/>
    <s v="Laura Paredes"/>
    <s v="Revisado el 10/08/2022"/>
    <s v="Gerly Lorena Cortes Lozano "/>
    <s v="Gerly Lorena"/>
    <s v="Cortes Lozano"/>
    <x v="1"/>
    <s v="1. Prestación de servicios"/>
    <n v="52975798"/>
    <n v="1"/>
    <x v="1"/>
    <s v="Socaha"/>
    <s v="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
    <m/>
    <s v="Harvey Danilo Suarez Morales"/>
    <s v="Secretaría Ejecutiva"/>
    <s v="Grupo de Análisis de la Información"/>
    <s v="Grupo de Análisis de la Información"/>
    <s v="Gloria Marcela Abadia Cubillos"/>
    <x v="19"/>
    <s v="N/A"/>
    <s v="N/A"/>
    <s v="N/A"/>
    <s v="Inversión"/>
    <n v="27756060"/>
    <s v="N/A"/>
    <s v="N/A"/>
    <n v="4626010"/>
    <n v="83222"/>
    <n v="307122"/>
    <n v="2018011001091"/>
    <d v="2022-07-07T00:00:00"/>
    <d v="2022-07-08T00:00:00"/>
    <s v="Diego Fernando Alvarez Ariza"/>
    <n v="1032451997"/>
    <n v="1"/>
    <d v="2022-10-20T00:00:00"/>
    <n v="0"/>
    <s v="N/A"/>
    <n v="0"/>
    <s v="N/A"/>
    <n v="0"/>
    <s v="N/A"/>
    <n v="0"/>
    <n v="27756060"/>
    <s v="NO"/>
    <s v="N/A"/>
    <s v="N/A"/>
    <s v="N/A"/>
    <s v="N/A"/>
    <d v="2022-12-31T00:00:00"/>
    <d v="2022-12-31T00:00:00"/>
    <s v="SI"/>
    <s v="Bogotá D.C."/>
    <s v="Cumplimiento"/>
    <s v="15-45-101145286"/>
    <n v="0"/>
    <s v="Seguros del Estado S.A."/>
    <d v="2022-07-08T00:00:00"/>
    <s v="07/07/2022 - 30/06/2023"/>
    <s v="PENDIENTE"/>
    <s v="En fecha  del 20/10/2022  se realiza la cesion del contrato"/>
    <x v="1"/>
    <s v="Cesión"/>
    <s v="N/A"/>
    <s v="PENDIENTE"/>
    <s v="PENDIENTE"/>
    <s v="FEMENINO"/>
    <s v="gerly.cortes@jep.gov.co"/>
    <s v="https://community.secop.gov.co/Public/Tendering/ContractNoticePhases/View?PPI=CO1.PPI.19231708&amp;isFromPublicArea=True&amp;isModal=False"/>
    <x v="7"/>
    <n v="2022"/>
  </r>
  <r>
    <s v="JEP-489"/>
    <n v="668"/>
    <s v="JEP-489-2022"/>
    <s v="JEP-CSPO-471-2022"/>
    <s v="Laura Paredes"/>
    <d v="2022-08-10T00:00:00"/>
    <s v="Jose Manuel Diaz Soto"/>
    <s v="Jose Manuel"/>
    <s v="Diaz Soto"/>
    <x v="1"/>
    <s v="1. Prestación de servicios"/>
    <n v="91519945"/>
    <n v="5"/>
    <x v="1"/>
    <s v="ND"/>
    <s v="Prestar servicios profesionales para apoyar al GRAI en la formulación e implementación de metodologías de análisis macrocriminal para la identificación de máximos responsables de graves violaciones a los DDHH."/>
    <m/>
    <s v="Harvey Danilo Suarez Morales"/>
    <s v="Secretaría Ejecutiva"/>
    <s v="Grupo de Análisis de la Información"/>
    <s v="Grupo de Análisis de la Información"/>
    <s v="Gloria Marcela Abadia Cubillos"/>
    <x v="19"/>
    <s v="N/A"/>
    <s v="N/A"/>
    <s v="N/A"/>
    <s v="Inversión"/>
    <n v="63318550"/>
    <s v="N/A"/>
    <s v="N/A"/>
    <n v="10553091"/>
    <n v="83022"/>
    <n v="333322"/>
    <n v="2018011001091"/>
    <d v="2022-07-22T00:00:00"/>
    <d v="2022-07-26T00:00:00"/>
    <s v="N/A"/>
    <s v="N/A"/>
    <s v="N/A"/>
    <s v="N/A"/>
    <n v="-4"/>
    <d v="2022-09-02T00:00:00"/>
    <n v="0"/>
    <s v="N/A"/>
    <n v="0"/>
    <s v="N/A"/>
    <n v="0"/>
    <n v="63318546"/>
    <s v="NO"/>
    <s v="N/A"/>
    <s v="N/A"/>
    <s v="N/A"/>
    <s v="N/A"/>
    <d v="2022-12-31T00:00:00"/>
    <d v="2022-12-31T00:00:00"/>
    <s v="SI"/>
    <s v="Bogotá D.C."/>
    <s v="Cumplimiento"/>
    <s v="11-45-101115375"/>
    <n v="0"/>
    <s v="Seguros del Estado S.A."/>
    <d v="2022-07-22T00:00:00"/>
    <s v="22/07/2022 - 30/06/2023"/>
    <s v="PENDIENTE"/>
    <s v="Mediante Otrosi N°1 en fecha del 2 de septiembre se solicita Modificar el valor del contrato electrónico en el numeral 3 “bienes y servicios”  de 63.318.550 a 63.318.546"/>
    <x v="1"/>
    <s v="Ingreso"/>
    <s v="N/A"/>
    <s v="DERECHO"/>
    <s v="N/A"/>
    <s v="MASCULINO"/>
    <s v="jose.diazs@jep.gov.co"/>
    <s v="https://community.secop.gov.co/Public/Tendering/ContractNoticePhases/View?PPI=CO1.PPI.19232045&amp;isFromPublicArea=True&amp;isModal=False"/>
    <x v="7"/>
    <n v="2022"/>
  </r>
  <r>
    <s v="JEP-490"/>
    <n v="225"/>
    <s v="JEP-490-2022"/>
    <s v="JEP-CSPO-472-2022"/>
    <s v="Laura Paredes"/>
    <s v="Revisado el 10/08/2022 _x000a_Actualizado 24/07/2022"/>
    <s v="Cesar Orlando Cañon Olivia"/>
    <s v="Cesar Orlando"/>
    <s v="Cañon Olivia"/>
    <x v="1"/>
    <s v="1. Prestación de servicios"/>
    <n v="1016039177"/>
    <n v="3"/>
    <x v="1"/>
    <s v="Bogotá D.C."/>
    <s v="Prestar servicios profesionales para apoyar y acompañar al Departamento de Atención a Víctimas en la elaboración, seguimiento y apoyo respuesta a órdenes judiciales, peticiones, orientación y asesoría en la sede principal. "/>
    <m/>
    <s v="Harvey Danilo Suarez Morales"/>
    <s v="Secretaría Ejecutiva"/>
    <s v="Subsecretaría Ejecutiva "/>
    <s v="Departamento de Atención a Víctimas"/>
    <s v="Claudia Viviana Ferro Buitrago"/>
    <x v="7"/>
    <s v="N/A"/>
    <s v="N/A"/>
    <s v="N/A"/>
    <s v="Inversión"/>
    <n v="36140715"/>
    <s v="N/A"/>
    <s v="N/A"/>
    <n v="7228143"/>
    <n v="79922"/>
    <n v="311122"/>
    <n v="2018011001091"/>
    <d v="2022-07-08T00:00:00"/>
    <d v="2022-07-11T00:00:00"/>
    <s v="N/A"/>
    <s v="N/A"/>
    <s v="N/A"/>
    <s v="N/A"/>
    <n v="0"/>
    <s v="N/A"/>
    <n v="0"/>
    <s v="N/A"/>
    <n v="0"/>
    <s v="N/A"/>
    <n v="0"/>
    <n v="36140715"/>
    <s v="NO"/>
    <s v="N/A"/>
    <s v="N/A"/>
    <s v="N/A"/>
    <s v="N/A"/>
    <d v="2022-11-30T00:00:00"/>
    <d v="2022-11-30T00:00:00"/>
    <m/>
    <s v="Bogotá D.C."/>
    <s v="Cumplimiento"/>
    <s v="14-45-101082330"/>
    <n v="0"/>
    <s v="Seguros del Estado S.A."/>
    <d v="2022-07-08T00:00:00"/>
    <s v="08/07/2022 - 30/05/2023"/>
    <s v="PENDIENTE"/>
    <s v="Ninguna"/>
    <x v="1"/>
    <s v="Ingreso"/>
    <s v="N/A"/>
    <s v="PENDIENTE"/>
    <s v="PENDIENTE"/>
    <s v="MASCULINO"/>
    <s v="cesar.canon@jep.gov.co"/>
    <s v="https://community.secop.gov.co/Public/Tendering/ContractNoticePhases/View?PPI=CO1.PPI.19252021&amp;isFromPublicArea=True&amp;isModal=False"/>
    <x v="7"/>
    <n v="2022"/>
  </r>
  <r>
    <s v="JEP-491"/>
    <n v="228"/>
    <s v="JEP-491-2022"/>
    <s v="JEP-CSPO-473-2022"/>
    <s v="Laura Paredes"/>
    <s v="Revisado el 10/08/2022 "/>
    <s v="Javier Eduardo Pereira Cerón"/>
    <s v="Javier Eduardo"/>
    <s v="Pereira Cerón"/>
    <x v="1"/>
    <s v="1. Prestación de servicios"/>
    <n v="76326106"/>
    <n v="9"/>
    <x v="1"/>
    <s v="Popayán"/>
    <s v="Prestar servicios profesionales para apoyar al Departamento de Atención a Víctimas en la región de Cauca, Valle del Cauca y Nariño, para adelantar acciones de difusión, asesoría y orientación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36140715"/>
    <s v="N/A"/>
    <s v="N/A"/>
    <n v="7228143"/>
    <n v="80122"/>
    <n v="305322"/>
    <n v="2018011001091"/>
    <d v="2022-07-06T00:00:00"/>
    <d v="2022-07-08T00:00:00"/>
    <s v="N/A"/>
    <s v="N/A"/>
    <s v="N/A"/>
    <s v="N/A"/>
    <n v="0"/>
    <s v="N/A"/>
    <n v="0"/>
    <s v="N/A"/>
    <n v="0"/>
    <s v="N/A"/>
    <n v="0"/>
    <n v="36140715"/>
    <s v="NO"/>
    <s v="N/A"/>
    <s v="N/A"/>
    <s v="N/A"/>
    <s v="N/A"/>
    <d v="2022-11-30T00:00:00"/>
    <d v="2022-11-30T00:00:00"/>
    <m/>
    <s v="Pasto, Cauca, Valle del Cauca y Nariño"/>
    <s v="Cumplimiento"/>
    <s v="40-45-101017808"/>
    <n v="0"/>
    <s v="Seguros del Estado S.A."/>
    <d v="2022-07-07T00:00:00"/>
    <s v="06/07/2022 - 30/05/2023"/>
    <s v="PENDIENTE"/>
    <s v="Ninguna"/>
    <x v="1"/>
    <s v="Ingreso"/>
    <s v="N/A"/>
    <s v="PENDIENTE"/>
    <s v="PENDIENTE"/>
    <s v="MASCULINO"/>
    <s v="javier.pereira@jep.gov.co"/>
    <s v="https://community.secop.gov.co/Public/Tendering/ContractNoticePhases/View?PPI=CO1.PPI.19252088&amp;isFromPublicArea=True&amp;isModal=False"/>
    <x v="7"/>
    <n v="2022"/>
  </r>
  <r>
    <s v="JEP-492"/>
    <n v="226"/>
    <s v="JEP-492-2022"/>
    <s v="JEP-CSPO-474-2022"/>
    <s v="Laura Paredes"/>
    <s v="Revisado el 10/08/2022 "/>
    <s v="Natalia Quiroga Hernandez"/>
    <s v="Natalia"/>
    <s v="Quiroga Hernandez"/>
    <x v="1"/>
    <s v="1. Prestación de servicios"/>
    <n v="1032434366"/>
    <n v="0"/>
    <x v="1"/>
    <s v="Bogotá D.C."/>
    <s v="Prestar servicios profesionales para apoyar y acompañar al Departamento de Atención a Víctimas en la elaboración, seguimiento y apoyo respuesta a órdenes judiciales, peticiones, orientación y asesoría en la sede principal. "/>
    <m/>
    <s v="Harvey Danilo Suarez Morales"/>
    <s v="Secretaría Ejecutiva"/>
    <s v="Subsecretaría Ejecutiva "/>
    <s v="Departamento de Atención a Víctimas"/>
    <s v="Claudia Viviana Ferro Buitrago"/>
    <x v="7"/>
    <s v="N/A"/>
    <s v="N/A"/>
    <s v="N/A"/>
    <s v="Inversión"/>
    <n v="36140715"/>
    <s v="N/A"/>
    <s v="N/A"/>
    <n v="7228143"/>
    <n v="80022"/>
    <n v="308822"/>
    <n v="2018011001091"/>
    <d v="2022-07-08T00:00:00"/>
    <d v="2022-07-09T00:00:00"/>
    <s v="N/A"/>
    <s v="N/A"/>
    <s v="N/A"/>
    <s v="N/A"/>
    <n v="0"/>
    <s v="N/A"/>
    <n v="0"/>
    <s v="N/A"/>
    <n v="0"/>
    <s v="N/A"/>
    <n v="0"/>
    <n v="36140715"/>
    <s v="NO"/>
    <s v="N/A"/>
    <s v="N/A"/>
    <s v="N/A"/>
    <s v="N/A"/>
    <d v="2022-11-30T00:00:00"/>
    <d v="2022-11-30T00:00:00"/>
    <m/>
    <s v="Bogotá D.C."/>
    <s v="Cumplimiento"/>
    <s v="25-47-101003002"/>
    <n v="0"/>
    <s v="Seguros del Estado S.A."/>
    <d v="2022-07-08T00:00:00"/>
    <s v="08/07/2022 - 01/06/2023"/>
    <s v="PENDIENTE"/>
    <s v="Ninguna"/>
    <x v="1"/>
    <s v="Ingreso"/>
    <s v="N/A"/>
    <s v="PENDIENTE"/>
    <s v="PENDIENTE"/>
    <s v="FEMENINO"/>
    <s v="natalia.quiroga@jep.gov.co"/>
    <s v="https://community.secop.gov.co/Public/Tendering/ContractNoticePhases/View?PPI=CO1.PPI.19248583&amp;isFromPublicArea=True&amp;isModal=False"/>
    <x v="7"/>
    <n v="2022"/>
  </r>
  <r>
    <s v="JEP-493"/>
    <n v="227"/>
    <s v="JEP-493-2022"/>
    <s v="JEP-CSPO-475-2022"/>
    <s v="Laura Paredes"/>
    <s v="Revisado el 10/08/2022 "/>
    <s v="Yesid Arnulfo Mejía Chamorro"/>
    <s v="Yesid Arnulfo"/>
    <s v="Mejía Chamorro"/>
    <x v="1"/>
    <s v="1. Prestación de servicios"/>
    <n v="98400064"/>
    <n v="4"/>
    <x v="1"/>
    <s v="Pasto"/>
    <s v="Prestar servicios profesionales para apoyar al Departamento de Atención a Víctimas en la región de Nariño, Valle del Cauca, Cauca, para adelantar acciones de difusión, acompañamiento y orientación psicosocial, a las víctimas en instancias judiciales y no judiciales, atendiendo los enfoques diferenciales y psicosocial."/>
    <m/>
    <s v="Harvey Danilo Suarez Morales"/>
    <s v="Secretaría Ejecutiva"/>
    <s v="Subsecretaría Ejecutiva "/>
    <s v="Departamento de Atención a Víctimas"/>
    <s v="Claudia Viviana Ferro Buitrago"/>
    <x v="7"/>
    <s v="N/A"/>
    <s v="N/A"/>
    <s v="N/A"/>
    <s v="Inversión"/>
    <n v="36140715"/>
    <s v="N/A"/>
    <s v="N/A"/>
    <n v="7228143"/>
    <n v="80222"/>
    <n v="311222"/>
    <n v="2018011001091"/>
    <d v="2022-07-08T00:00:00"/>
    <d v="2022-07-11T00:00:00"/>
    <s v="N/A"/>
    <s v="N/A"/>
    <s v="N/A"/>
    <s v="N/A"/>
    <n v="0"/>
    <s v="N/A"/>
    <n v="0"/>
    <s v="N/A"/>
    <n v="0"/>
    <s v="N/A"/>
    <n v="0"/>
    <n v="36140715"/>
    <s v="NO"/>
    <s v="N/A"/>
    <s v="N/A"/>
    <s v="N/A"/>
    <s v="N/A"/>
    <d v="2022-11-30T00:00:00"/>
    <d v="2022-11-30T00:00:00"/>
    <m/>
    <s v="Pasto con_x000a_desplazamiento en la región de Nariño, Cauca y Valle del Cauca"/>
    <s v="Cumplimiento"/>
    <s v="41-45-101077875"/>
    <n v="0"/>
    <s v="Seguros del Estado S.A."/>
    <d v="2022-07-08T00:00:00"/>
    <s v="08/07/2022 - 08/07/2023"/>
    <s v="PENDIENTE"/>
    <s v="Ninguna"/>
    <x v="1"/>
    <s v="Ingreso"/>
    <s v="N/A"/>
    <s v="PENDIENTE"/>
    <s v="PENDIENTE"/>
    <s v="MASCULINO"/>
    <s v="yesid.mejia@jep.gov.co"/>
    <s v="https://community.secop.gov.co/Public/Tendering/ContractNoticePhases/View?PPI=CO1.PPI.19252450&amp;isFromPublicArea=True&amp;isModal=False"/>
    <x v="7"/>
    <n v="2022"/>
  </r>
  <r>
    <s v="JEP-494"/>
    <n v="300"/>
    <s v="JEP-494-2022"/>
    <s v="JEP-CSPO-476-2022"/>
    <s v="Jairo Cuellar"/>
    <s v="Revisado el 10/07/2022"/>
    <s v="Leonardo Yepes Moreno"/>
    <s v="Leonardo"/>
    <s v="Yepes Moreno"/>
    <x v="1"/>
    <s v="1. Prestación de servicios"/>
    <n v="1032378847"/>
    <n v="1"/>
    <x v="1"/>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x v="10"/>
    <s v="N/A"/>
    <s v="N/A"/>
    <s v="N/A"/>
    <s v="Inversión"/>
    <n v="36140715"/>
    <s v="N/A"/>
    <s v="N/A"/>
    <n v="7228143"/>
    <n v="77522"/>
    <n v="297022"/>
    <n v="2018011001091"/>
    <d v="2022-07-01T00:00:00"/>
    <d v="2022-07-05T00:00:00"/>
    <s v="N/A"/>
    <s v="N/A"/>
    <s v="N/A"/>
    <s v="N/A"/>
    <n v="0"/>
    <s v="N/A"/>
    <n v="0"/>
    <s v="N/A"/>
    <n v="0"/>
    <s v="N/A"/>
    <n v="0"/>
    <n v="36140715"/>
    <s v="NO"/>
    <s v="N/A"/>
    <s v="N/A"/>
    <s v="N/A"/>
    <s v="N/A"/>
    <d v="2022-11-30T00:00:00"/>
    <d v="2022-11-30T00:00:00"/>
    <m/>
    <s v="Bogotá D.C."/>
    <s v="Cumplimiento"/>
    <s v="14-45-101082043"/>
    <n v="0"/>
    <s v="Seguros del Estado S.A."/>
    <d v="2022-07-05T00:00:00"/>
    <s v="01/07/2022 - 09/06/2023"/>
    <s v="C:\Users\ana.angel\JEP Colombia\Carlos Giovanni Torres Peñaranda - Contractual - Onedrive\Validación pólizas CPS\.VERIFICACIÓN DE PÓLIZAS CONTRATOS 2022\Verificación póliza Contrato  JEP-494-2022.pdf"/>
    <s v="Ninguna"/>
    <x v="1"/>
    <s v="Ingreso"/>
    <s v="N/A"/>
    <s v="PENDIENTE"/>
    <s v="PENDIENTE"/>
    <s v="MASCULINO"/>
    <s v="leonardo.yepes@jep.gov.co"/>
    <s v="https://community.secop.gov.co/Public/Tendering/ContractNoticePhases/View?PPI=CO1.PPI.19243472&amp;isFromPublicArea=True&amp;isModal=False"/>
    <x v="7"/>
    <n v="2022"/>
  </r>
  <r>
    <s v="JEP-495"/>
    <n v="306"/>
    <s v="JEP-495-2022"/>
    <s v="JEP-CSPO-477-2022"/>
    <s v="Jairo Cuellar"/>
    <s v="Revisado el 10/07/2022"/>
    <s v="Sergio Alberto Pardo Giraldo"/>
    <m/>
    <m/>
    <x v="1"/>
    <s v="1. Prestación de servicios"/>
    <n v="19366383"/>
    <n v="6"/>
    <x v="1"/>
    <s v="Bogotá D.C. "/>
    <s v="Prestación de servicios profesionales para apoyar al Departamento de SAAD Comparecientes en la articulación de las actividades requeridas para la defensa técnica judicial de los comparecientes miembros de Fuerza Pública que comparezcan ante las Salas y Secciones de la JEP"/>
    <m/>
    <s v="Harvey Danilo Suarez Morales"/>
    <s v="Secretaría Ejecutiva"/>
    <s v="Subsecretaría Ejecutiva "/>
    <s v="Departamento SAAD - Comparecientes"/>
    <s v="Jorge Alirio Mancera Cortés"/>
    <x v="10"/>
    <s v="N/A"/>
    <s v="N/A"/>
    <s v="N/A"/>
    <s v="Inversión"/>
    <n v="41200420"/>
    <s v="N/A"/>
    <s v="N/A"/>
    <n v="8240084"/>
    <n v="80522"/>
    <n v="310722"/>
    <n v="2018011001091"/>
    <d v="2022-07-08T00:00:00"/>
    <d v="2022-07-11T00:00:00"/>
    <s v="N/A"/>
    <s v="N/A"/>
    <s v="N/A"/>
    <s v="N/A"/>
    <n v="0"/>
    <s v="N/A"/>
    <n v="0"/>
    <s v="N/A"/>
    <n v="0"/>
    <s v="N/A"/>
    <n v="0"/>
    <n v="41200420"/>
    <s v="NO"/>
    <s v="N/A"/>
    <s v="N/A"/>
    <s v="N/A"/>
    <s v="N/A"/>
    <d v="2022-11-30T00:00:00"/>
    <d v="2022-11-30T00:00:00"/>
    <s v="SI"/>
    <s v="Bogotá D.C."/>
    <s v="Cumplimiento"/>
    <s v="15-45-101145385"/>
    <n v="0"/>
    <s v="Seguros del Estado S.A."/>
    <d v="2022-07-11T00:00:00"/>
    <s v="11/07/2022 - 11/06/2023"/>
    <s v="C:\Users\ana.angel\JEP Colombia\Carlos Giovanni Torres Peñaranda - Contractual - Onedrive\Validación pólizas CPS\.VERIFICACIÓN DE PÓLIZAS CONTRATOS 2022\Verificación póliza Contrato  JEP-495-2022.pdf"/>
    <s v="Ninguna"/>
    <x v="1"/>
    <s v="Ingreso"/>
    <s v="N/A"/>
    <s v="PENDIENTE"/>
    <s v="PENDIENTE"/>
    <s v="MASCULINO"/>
    <s v="sergio.pardo@jep.gov.co"/>
    <s v="https://community.secop.gov.co/Public/Tendering/ContractNoticePhases/View?PPI=CO1.PPI.19246013&amp;isFromPublicArea=True&amp;isModal=False"/>
    <x v="7"/>
    <n v="2022"/>
  </r>
  <r>
    <s v="JEP-496"/>
    <n v="309"/>
    <s v="JEP-496-2022"/>
    <s v="JEP-CSPO-478-2022"/>
    <s v="Jairo Cuellar"/>
    <s v="Revisado el 22/07/2022"/>
    <s v="Wilson Dario Rodriguez Barrera"/>
    <m/>
    <m/>
    <x v="1"/>
    <s v="1. Prestación de servicios"/>
    <n v="79558943"/>
    <n v="3"/>
    <x v="1"/>
    <s v="Bogotá D.C. "/>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s v="Subsecretaría Ejecutiva "/>
    <s v="Departamento SAAD - Comparecientes"/>
    <s v="Jorge Alirio Mancera Cortés"/>
    <x v="10"/>
    <s v="N/A"/>
    <s v="N/A"/>
    <s v="N/A"/>
    <s v="Inversión"/>
    <n v="36140715"/>
    <s v="N/A"/>
    <s v="N/A"/>
    <n v="7228143"/>
    <n v="74022"/>
    <n v="318922"/>
    <n v="2018011001091"/>
    <d v="2022-07-13T00:00:00"/>
    <d v="2022-07-14T00:00:00"/>
    <s v="N/A"/>
    <s v="N/A"/>
    <s v="N/A"/>
    <s v="N/A"/>
    <n v="0"/>
    <s v="N/A"/>
    <n v="0"/>
    <s v="N/A"/>
    <n v="0"/>
    <s v="N/A"/>
    <n v="0"/>
    <n v="36140715"/>
    <s v="NO"/>
    <s v="N/A"/>
    <s v="N/A"/>
    <s v="N/A"/>
    <s v="N/A"/>
    <d v="2022-11-30T00:00:00"/>
    <d v="2022-11-30T00:00:00"/>
    <s v="SI"/>
    <s v="región de Tolima -Huila"/>
    <s v="Cumplimiento"/>
    <s v="17-47-101003630"/>
    <n v="0"/>
    <s v="Seguros del Estado S.A."/>
    <d v="2022-07-14T00:00:00"/>
    <s v="13/07/2022 - 31/05/2023"/>
    <s v="PENDIENTE"/>
    <s v="Ninguna"/>
    <x v="1"/>
    <s v="Ingreso"/>
    <s v="N/A"/>
    <s v="PENDIENTE"/>
    <s v="PENDIENTE"/>
    <s v="MASCULINO"/>
    <s v="wilson.rodriguez@jep.gov.co"/>
    <s v="https://community.secop.gov.co/Public/Tendering/ContractNoticePhases/View?PPI=CO1.PPI.19250518&amp;isFromPublicArea=True&amp;isModal=False"/>
    <x v="7"/>
    <n v="2022"/>
  </r>
  <r>
    <s v="JEP-497"/>
    <n v="352"/>
    <s v="JEP-497-2022"/>
    <s v="JEP-CSPO-479-2022"/>
    <s v="Jairo Cuellar"/>
    <s v="Revisado el 13/07/2022"/>
    <s v="Norma Suleiza Mavesoy Polanco"/>
    <m/>
    <m/>
    <x v="1"/>
    <s v="1. Prestación de servicios"/>
    <n v="40077339"/>
    <n v="8"/>
    <x v="1"/>
    <s v="Florencia"/>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s v="Subsecretaría Ejecutiva "/>
    <s v="Departamento SAAD - Comparecientes"/>
    <s v="Jorge Alirio Mancera Cortés"/>
    <x v="10"/>
    <s v="N/A"/>
    <s v="N/A"/>
    <s v="N/A"/>
    <s v="Inversión"/>
    <n v="36140715"/>
    <s v="N/A"/>
    <s v="N/A"/>
    <n v="7228143"/>
    <n v="75322"/>
    <n v="313822"/>
    <n v="2018011001091"/>
    <d v="2022-07-11T00:00:00"/>
    <d v="2022-07-12T00:00:00"/>
    <s v="N/A"/>
    <s v="N/A"/>
    <s v="N/A"/>
    <s v="N/A"/>
    <n v="0"/>
    <s v="N/A"/>
    <n v="0"/>
    <s v="N/A"/>
    <n v="0"/>
    <s v="N/A"/>
    <n v="0"/>
    <n v="36140715"/>
    <s v="NO"/>
    <s v="N/A"/>
    <s v="N/A"/>
    <s v="N/A"/>
    <s v="N/A"/>
    <d v="2022-11-30T00:00:00"/>
    <d v="2022-11-30T00:00:00"/>
    <m/>
    <s v="Caquetá"/>
    <s v="Cumplimiento"/>
    <s v="61-45-101019950"/>
    <n v="0"/>
    <s v="Seguros del Estado S.A."/>
    <d v="2022-07-12T00:00:00"/>
    <s v="11/07/2022 - 09/06/2023"/>
    <s v="PENDIENTE"/>
    <s v="Ninguna"/>
    <x v="1"/>
    <s v="Ingreso"/>
    <s v="N/A"/>
    <s v="PENDIENTE"/>
    <s v="PENDIENTE"/>
    <s v="FEMENINO"/>
    <s v="norma.mavesoy@jep.gov.co"/>
    <s v="https://community.secop.gov.co/Public/Tendering/ContractNoticePhases/View?PPI=CO1.PPI.19250852&amp;isFromPublicArea=True&amp;isModal=False"/>
    <x v="7"/>
    <n v="2022"/>
  </r>
  <r>
    <s v="JEP-498"/>
    <n v="361"/>
    <s v="JEP-498-2022"/>
    <s v="JEP-CSPO-480-2022"/>
    <s v="Jairo Cuellar"/>
    <s v="Revisado el 10/07/2022 Revisado el 22/07 completo"/>
    <s v="Augusto Guzmán Ramírez"/>
    <m/>
    <m/>
    <x v="1"/>
    <s v="1. Prestación de servicios"/>
    <n v="79121148"/>
    <n v="8"/>
    <x v="1"/>
    <s v="Bogotá D.C. "/>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s v="Subsecretaría Ejecutiva "/>
    <s v="Departamento SAAD - Comparecientes"/>
    <s v="Jorge Alirio Mancera Cortés"/>
    <x v="10"/>
    <s v="N/A"/>
    <s v="N/A"/>
    <s v="N/A"/>
    <s v="Inversión"/>
    <n v="36140715"/>
    <s v="N/A"/>
    <s v="N/A"/>
    <n v="7228143"/>
    <n v="76122"/>
    <n v="302122"/>
    <n v="2018011001091"/>
    <d v="2022-07-05T00:00:00"/>
    <d v="2022-07-08T00:00:00"/>
    <s v="N/A"/>
    <s v="N/A"/>
    <s v="N/A"/>
    <s v="N/A"/>
    <n v="0"/>
    <s v="N/A"/>
    <n v="0"/>
    <s v="N/A"/>
    <n v="0"/>
    <s v="N/A"/>
    <n v="0"/>
    <n v="36140715"/>
    <s v="NO"/>
    <s v="N/A"/>
    <s v="N/A"/>
    <s v="N/A"/>
    <s v="N/A"/>
    <d v="2022-11-30T00:00:00"/>
    <d v="2022-11-30T00:00:00"/>
    <s v="SI"/>
    <s v="Tolima"/>
    <s v="Cumplimiento"/>
    <s v="21-45-101376596"/>
    <n v="0"/>
    <s v="Seguros del Estado S.A."/>
    <d v="2022-07-06T00:00:00"/>
    <s v="05/07/2022- -31/05/2023"/>
    <s v="PENDIENTE"/>
    <s v="Ninguna"/>
    <x v="1"/>
    <s v="Ingreso"/>
    <s v="N/A"/>
    <s v="PENDIENTE"/>
    <s v="PENDIENTE"/>
    <s v="MASCULINO"/>
    <s v="auguman@outlook.com"/>
    <s v="https://community.secop.gov.co/Public/Tendering/ContractNoticePhases/View?PPI=CO1.PPI.19251898&amp;isFromPublicArea=True&amp;isModal=False"/>
    <x v="7"/>
    <n v="2022"/>
  </r>
  <r>
    <s v="JEP-499"/>
    <n v="373"/>
    <s v="JEP-499-2022"/>
    <s v="JEP-CSPO-481-2022"/>
    <s v="Jairo Cuellar"/>
    <s v="Revisado el 10/07/2022 sin acta de inicio"/>
    <s v="Cesar Augusto Intriago Romero"/>
    <m/>
    <m/>
    <x v="1"/>
    <s v="1. Prestación de servicios"/>
    <n v="2970912"/>
    <n v="0"/>
    <x v="1"/>
    <s v="Cota"/>
    <s v="Prestación de servicios profesionales en las labores de asesoría jurídica, atención integral y defensa judicial a las personas que comparezcan ante las salas y secciones de la JEP, así como apoyar y acompañar a la Secretaría Ejecutiva en los procesos penales de su competencia.(Contratos o convenio que no requieren pluralidad de ofertas)"/>
    <m/>
    <s v="Harvey Danilo Suarez Morales"/>
    <s v="Secretaría Ejecutiva"/>
    <s v="Subsecretaría Ejecutiva "/>
    <s v="Departamento SAAD - Comparecientes"/>
    <s v="Jorge Alirio Mancera Cortés"/>
    <x v="10"/>
    <s v="N/A"/>
    <s v="N/A"/>
    <s v="N/A"/>
    <s v="Inversión"/>
    <n v="41200420"/>
    <s v="N/A"/>
    <s v="N/A"/>
    <n v="8240084"/>
    <n v="73322"/>
    <n v="311022"/>
    <n v="2018011001091"/>
    <d v="2022-07-10T00:00:00"/>
    <d v="2022-07-11T00:00:00"/>
    <s v="N/A"/>
    <s v="N/A"/>
    <s v="N/A"/>
    <s v="N/A"/>
    <n v="0"/>
    <s v="N/A"/>
    <n v="0"/>
    <s v="N/A"/>
    <n v="0"/>
    <s v="N/A"/>
    <n v="0"/>
    <n v="41200420"/>
    <s v="NO"/>
    <s v="N/A"/>
    <s v="N/A"/>
    <s v="N/A"/>
    <s v="N/A"/>
    <d v="2022-11-30T00:00:00"/>
    <d v="2022-11-30T00:00:00"/>
    <s v="SI"/>
    <s v="Bogotá D.C."/>
    <s v="Cumplimiento"/>
    <s v="21-47-101021395"/>
    <n v="0"/>
    <s v="Seguros del Estado S.A."/>
    <s v="11/072022"/>
    <s v="10/07/2022 - 31/05/2023"/>
    <s v="PENDIENTE"/>
    <s v="Ninguna"/>
    <x v="1"/>
    <s v="Ingreso"/>
    <s v="N/A"/>
    <s v="PENDIENTE"/>
    <s v="PENDIENTE"/>
    <s v="MASCULINO"/>
    <s v="cesar.intriago@jep.gov.co"/>
    <s v="https://community.secop.gov.co/Public/Tendering/ContractNoticePhases/View?PPI=CO1.PPI.19257438&amp;isFromPublicArea=True&amp;isModal=False"/>
    <x v="7"/>
    <n v="2022"/>
  </r>
  <r>
    <s v="JEP-500"/>
    <n v="375"/>
    <s v="JEP-500-2022"/>
    <s v="JEP-CSPO-482-2022"/>
    <s v="Jairo Cuellar"/>
    <s v="Revisado 10/07/2022 sin aprobación de la entidad_x000a_Revisado el 21/07/2022 rechazado"/>
    <s v="Aldemar Guarnizo Garcia"/>
    <m/>
    <m/>
    <x v="1"/>
    <s v="1. Prestación de servicios"/>
    <n v="740846661"/>
    <n v="8"/>
    <x v="1"/>
    <s v="Bogotá D.C. "/>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s v="Subsecretaría Ejecutiva "/>
    <s v="Departamento SAAD - Comparecientes"/>
    <s v="Jorge Alirio Mancera Cortés"/>
    <x v="10"/>
    <s v="N/A"/>
    <s v="N/A"/>
    <s v="N/A"/>
    <s v="Inversión"/>
    <n v="36140715"/>
    <s v="N/A"/>
    <s v="N/A"/>
    <n v="7228143"/>
    <n v="73622"/>
    <n v="339722"/>
    <s v="_x0009_2018011001091"/>
    <d v="2022-07-26T00:00:00"/>
    <d v="2022-07-27T00:00:00"/>
    <s v="N/A"/>
    <s v="N/A"/>
    <s v="N/A"/>
    <s v="N/A"/>
    <n v="0"/>
    <s v="N/A"/>
    <n v="0"/>
    <s v="N/A"/>
    <n v="0"/>
    <s v="N/A"/>
    <n v="0"/>
    <n v="7228143"/>
    <s v="NO"/>
    <s v="N/A"/>
    <s v="N/A"/>
    <s v="N/A"/>
    <s v="N/A"/>
    <d v="2022-11-30T00:00:00"/>
    <d v="2022-11-30T00:00:00"/>
    <s v="SI"/>
    <s v="Bogotá D.C."/>
    <s v="Cumplimiento"/>
    <s v="25-47-101003050"/>
    <n v="0"/>
    <s v="Seguros del Estado S.A."/>
    <d v="2022-07-26T00:00:00"/>
    <s v="26/07/2022 - 10/06/2023"/>
    <s v="PENDIENTE"/>
    <s v="Ninguna"/>
    <x v="1"/>
    <s v="Ingreso"/>
    <s v="N/A"/>
    <s v="PENDIENTE"/>
    <s v="PENDIENTE"/>
    <s v="MASCULINO"/>
    <s v="aldemar.guarnizo@jep.gov.co"/>
    <s v="https://community.secop.gov.co/Public/Tendering/ContractNoticePhases/View?PPI=CO1.PPI.19260122&amp;isFromPublicArea=True&amp;isModal=False"/>
    <x v="7"/>
    <n v="2022"/>
  </r>
  <r>
    <s v="JEP-501"/>
    <n v="382"/>
    <s v="JEP-501-2022"/>
    <s v="JEP-CSPO-483-2022"/>
    <s v="Jairo Cuellar"/>
    <s v="Firmado con acta de inicio Revisado 22/07"/>
    <s v="Oscar David Getial Vargas"/>
    <m/>
    <m/>
    <x v="1"/>
    <s v="1. Prestación de servicios"/>
    <n v="87060217"/>
    <n v="4"/>
    <x v="1"/>
    <s v="Pasto"/>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s v="Subsecretaría Ejecutiva "/>
    <s v="Departamento SAAD - Comparecientes"/>
    <s v="Jorge Alirio Mancera Cortés"/>
    <x v="10"/>
    <s v="N/A"/>
    <s v="N/A"/>
    <s v="N/A"/>
    <s v="Inversión"/>
    <n v="36140715"/>
    <s v="N/A"/>
    <s v="N/A"/>
    <n v="7228143"/>
    <n v="74322"/>
    <s v="_x0009_302822"/>
    <n v="2018011001091"/>
    <d v="2022-07-06T00:00:00"/>
    <d v="2022-07-07T00:00:00"/>
    <s v="N/A"/>
    <s v="N/A"/>
    <s v="N/A"/>
    <s v="N/A"/>
    <n v="0"/>
    <s v="N/A"/>
    <n v="0"/>
    <s v="N/A"/>
    <n v="0"/>
    <s v="N/A"/>
    <n v="0"/>
    <n v="36140715"/>
    <s v="NO"/>
    <s v="N/A"/>
    <s v="N/A"/>
    <s v="N/A"/>
    <s v="N/A"/>
    <d v="2022-11-30T00:00:00"/>
    <d v="2022-11-30T00:00:00"/>
    <s v="SI"/>
    <s v="Nariño"/>
    <s v="Cumplimiento"/>
    <s v="41-47-101004297"/>
    <n v="0"/>
    <s v="Seguros del Estado S.A."/>
    <d v="2022-07-06T00:00:00"/>
    <s v="06/07/2022 - 31/05/2023"/>
    <s v="PENDIENTE"/>
    <s v="Ninguna"/>
    <x v="1"/>
    <s v="Ingreso"/>
    <s v="N/A"/>
    <s v="PENDIENTE"/>
    <s v="PENDIENTE"/>
    <s v="MASCULINO"/>
    <s v="oscar.getial@jep.gov.co"/>
    <s v="https://community.secop.gov.co/Public/Tendering/ContractNoticePhases/View?PPI=CO1.PPI.19260134&amp;isFromPublicArea=True&amp;isModal=False"/>
    <x v="7"/>
    <n v="2022"/>
  </r>
  <r>
    <s v="JEP-502"/>
    <n v="410"/>
    <s v="JEP-502-2022"/>
    <s v="JEP-CSPO-484-2022"/>
    <s v="Jairo Cuellar"/>
    <s v="Firmado con acta de inicio Revisado 22/07"/>
    <s v="German David Alarcon De Lavalle"/>
    <m/>
    <m/>
    <x v="1"/>
    <s v="1. Prestación de servicios"/>
    <n v="1010201777"/>
    <n v="4"/>
    <x v="1"/>
    <s v="Bogotá"/>
    <s v="Prestar servicios profesionales especializados para apoyar y acompañar al departamento SAAD Comparecientes en el seguimiento y apoyo al equipo jurídico encargado de brindar asesoría jurídica y defensa técnica judicial a los comparecientes ante las diferentes Salas y Secciones de la JEP. (Contratos o convenio que no requieren pluralidad de ofertas)"/>
    <m/>
    <s v="Harvey Danilo Suarez Morales"/>
    <s v="Secretaría Ejecutiva"/>
    <s v="Subsecretaría Ejecutiva "/>
    <s v="Departamento SAAD - Comparecientes"/>
    <s v="Jorge Alirio Mancera Cortés"/>
    <x v="10"/>
    <s v="N/A"/>
    <s v="N/A"/>
    <s v="N/A"/>
    <s v="Inversión"/>
    <n v="51228600"/>
    <s v="N/A"/>
    <s v="N/A"/>
    <n v="10245720"/>
    <n v="77322"/>
    <n v="297922"/>
    <n v="2018011001091"/>
    <d v="2022-07-02T00:00:00"/>
    <d v="2022-07-05T00:00:00"/>
    <s v="N/A"/>
    <s v="N/A"/>
    <s v="N/A"/>
    <s v="N/A"/>
    <n v="0"/>
    <s v="N/A"/>
    <n v="0"/>
    <s v="N/A"/>
    <n v="0"/>
    <s v="N/A"/>
    <n v="0"/>
    <n v="51228600"/>
    <s v="NO"/>
    <s v="N/A"/>
    <s v="N/A"/>
    <s v="N/A"/>
    <s v="N/A"/>
    <d v="2022-11-30T00:00:00"/>
    <d v="2022-11-30T00:00:00"/>
    <s v="SI"/>
    <s v="Bogotá D.C."/>
    <s v="Cumplimiento"/>
    <s v="21-45-101376347"/>
    <n v="0"/>
    <s v="Seguros del Estado S.A."/>
    <d v="2022-07-05T00:00:00"/>
    <s v="02/07/2022 - 31/05/2023"/>
    <s v="PENDIENTE"/>
    <s v="Ninguna"/>
    <x v="1"/>
    <s v="Ingreso"/>
    <s v="N/A"/>
    <s v="PENDIENTE"/>
    <s v="PENDIENTE"/>
    <s v="MASCULINO"/>
    <s v="german.alarcon@jep.gov.co"/>
    <s v="https://community.secop.gov.co/Public/Tendering/ContractNoticePhases/View?PPI=CO1.PPI.19258740&amp;isFromPublicArea=True&amp;isModal=False"/>
    <x v="7"/>
    <n v="2022"/>
  </r>
  <r>
    <s v="JEP-503"/>
    <n v="357"/>
    <s v="JEP-503-2022"/>
    <s v="JEP-CSPO-485-2022"/>
    <s v="Carlos Torres"/>
    <s v="Revisado el 08/07/2022 sin firma de la entidad"/>
    <s v="Luz Marina Achury Rocha"/>
    <m/>
    <m/>
    <x v="1"/>
    <s v="1. Prestación de servicios"/>
    <n v="36378800"/>
    <n v="1"/>
    <x v="1"/>
    <s v="Bogotá"/>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x v="10"/>
    <s v="N/A"/>
    <s v="N/A"/>
    <s v="N/A"/>
    <s v="Inversión"/>
    <n v="36140715"/>
    <s v="N/A"/>
    <s v="N/A"/>
    <n v="7228143"/>
    <n v="85122"/>
    <n v="319122"/>
    <n v="2018011001091"/>
    <d v="2022-07-13T00:00:00"/>
    <d v="2022-07-14T00:00:00"/>
    <s v="N/A"/>
    <s v="N/A"/>
    <s v="N/A"/>
    <s v="N/A"/>
    <n v="0"/>
    <s v="N/A"/>
    <n v="0"/>
    <s v="N/A"/>
    <n v="0"/>
    <s v="N/A"/>
    <n v="0"/>
    <n v="36140715"/>
    <s v="NO"/>
    <s v="N/A"/>
    <s v="N/A"/>
    <s v="N/A"/>
    <s v="N/A"/>
    <d v="2022-11-30T00:00:00"/>
    <d v="2022-11-30T00:00:00"/>
    <s v="SI"/>
    <s v="Bogotá D.C."/>
    <s v="Cumplimiento"/>
    <s v="21-45-101377532"/>
    <n v="0"/>
    <s v="Seguros del Estado S.A."/>
    <d v="2022-07-13T00:00:00"/>
    <s v="13/07/2022 - 01/06/2023"/>
    <s v="PENDIENTE"/>
    <s v="Ninguna"/>
    <x v="1"/>
    <s v="Ingreso"/>
    <s v="N/A"/>
    <s v="PENDIENTE"/>
    <s v="PENDIENTE"/>
    <s v="FEMENINO"/>
    <s v="luz.achury@jep.gov.co"/>
    <s v="https://community.secop.gov.co/Public/Tendering/ContractNoticePhases/View?PPI=CO1.PPI.19284227&amp;isFromPublicArea=True&amp;isModal=False"/>
    <x v="7"/>
    <n v="2022"/>
  </r>
  <r>
    <s v="JEP-504"/>
    <n v="303"/>
    <s v="JEP-504-2022"/>
    <s v="JEP-CSPO-486-2022"/>
    <s v="John Maldonado"/>
    <s v="Revisado 13/07/2022"/>
    <s v="Angie Catalina Velasco"/>
    <m/>
    <m/>
    <x v="1"/>
    <s v="1. Prestación de servicios"/>
    <n v="1057489435"/>
    <n v="8"/>
    <x v="1"/>
    <s v="Bogotá"/>
    <s v="Prestación de servicios para apoyar la gestión administrativa relacionada con el desarrollo del Sistema Autónomo"/>
    <s v="Administrativo Transversal"/>
    <s v="Harvey Danilo Suarez Morales"/>
    <s v="Secretaría Ejecutiva"/>
    <s v="Subsecretaría Ejecutiva "/>
    <s v="Departamento SAAD - Comparecientes"/>
    <s v="Jorge Alirio Mancera Cortés"/>
    <x v="10"/>
    <s v="N/A"/>
    <s v="N/A"/>
    <s v="N/A"/>
    <s v="Inversión"/>
    <n v="18070350"/>
    <s v="N/A"/>
    <s v="N/A"/>
    <n v="3614070"/>
    <n v="78522"/>
    <n v="296822"/>
    <s v="_x0009_2018011001091"/>
    <d v="2022-07-01T00:00:00"/>
    <d v="2022-07-05T00:00:00"/>
    <s v="Laura Valentina Gualteros Jiménez"/>
    <n v="1018491592"/>
    <n v="0"/>
    <d v="2022-10-21T00:00:00"/>
    <n v="0"/>
    <s v="N/A"/>
    <n v="0"/>
    <s v="N/A"/>
    <n v="0"/>
    <s v="N/A"/>
    <n v="0"/>
    <n v="18070350"/>
    <s v="NO"/>
    <s v="N/A"/>
    <s v="N/A"/>
    <s v="N/A"/>
    <s v="N/A"/>
    <d v="2022-11-30T00:00:00"/>
    <d v="2022-11-30T00:00:00"/>
    <s v="SI"/>
    <s v="Bogotá D.C."/>
    <s v="Cumplimiento"/>
    <s v="25-47-101002981"/>
    <n v="0"/>
    <s v="Seguros del Estado S.A."/>
    <d v="2022-07-01T00:00:00"/>
    <s v="01/07/2022 - 01/06/2023"/>
    <s v="PENDIENTE"/>
    <s v="En fecha del 21/10/2022 se aprueba la cesión del contrato"/>
    <x v="1"/>
    <s v="Cesión"/>
    <s v="N/A"/>
    <s v="PENDIENTE"/>
    <s v="PENDIENTE"/>
    <s v="FEMENINO"/>
    <s v="angie.velasco@jep.gov.co"/>
    <s v="https://community.secop.gov.co/Public/Tendering/ContractNoticePhases/View?PPI=CO1.PPI.19234849&amp;isFromPublicArea=True&amp;isModal=False"/>
    <x v="7"/>
    <n v="2022"/>
  </r>
  <r>
    <s v="JEP-505"/>
    <n v="348"/>
    <s v="JEP-505-2022"/>
    <s v="JEP-CSPO-487-2022"/>
    <s v="John Maldonado"/>
    <s v="Revisado 22/07/2022"/>
    <s v=" Hector Horacio Perez Prieto"/>
    <m/>
    <m/>
    <x v="1"/>
    <s v="1. Prestación de servicios"/>
    <n v="79348924"/>
    <n v="2"/>
    <x v="1"/>
    <s v="Bogotá"/>
    <s v="Prestación de servicios para acompañar la gestión administrativa del Departamento SAAD Comparecientes en asuntos relacionados con la ejecución de los contratos suscritos para el desarrollo del Sistema Autónomo"/>
    <m/>
    <s v="Harvey Danilo Suarez Morales"/>
    <s v="Secretaría Ejecutiva"/>
    <s v="Subsecretaría Ejecutiva "/>
    <s v="Departamento SAAD - Comparecientes"/>
    <s v="Jorge Alirio Mancera Cortés"/>
    <x v="10"/>
    <s v="N/A"/>
    <s v="N/A"/>
    <s v="N/A"/>
    <s v="Inversión"/>
    <n v="18070350"/>
    <s v="N/A"/>
    <s v="N/A"/>
    <n v="3614070"/>
    <n v="74422"/>
    <n v="310222"/>
    <n v="2018011001091"/>
    <d v="2022-07-08T00:00:00"/>
    <d v="2022-07-11T00:00:00"/>
    <s v="N/A"/>
    <s v="N/A"/>
    <s v="N/A"/>
    <s v="N/A"/>
    <n v="0"/>
    <s v="N/A"/>
    <n v="0"/>
    <s v="N/A"/>
    <n v="0"/>
    <s v="N/A"/>
    <n v="0"/>
    <n v="18070350"/>
    <s v="NO"/>
    <s v="N/A"/>
    <s v="N/A"/>
    <s v="N/A"/>
    <s v="N/A"/>
    <d v="2022-11-30T00:00:00"/>
    <d v="2022-11-30T00:00:00"/>
    <s v="SI"/>
    <s v="Bogotá D.C."/>
    <s v="Cumplimiento"/>
    <s v="14-45-101082357"/>
    <n v="0"/>
    <s v="Seguros del Estado S.A."/>
    <d v="2022-07-11T00:00:00"/>
    <s v="08/07/2022 - 31/05/2023"/>
    <s v="PENDIENTE"/>
    <s v="Ninguna"/>
    <x v="1"/>
    <s v="Ingreso"/>
    <s v="N/A"/>
    <s v="PENDIENTE"/>
    <s v="PENDIENTE"/>
    <s v="MASCULINO"/>
    <s v="hector.perez@jep.gov.co"/>
    <s v="https://community.secop.gov.co/Public/Tendering/ContractNoticePhases/View?PPI=CO1.PPI.19261765&amp;isFromPublicArea=True&amp;isModal=False"/>
    <x v="7"/>
    <n v="2022"/>
  </r>
  <r>
    <s v="JEP-506"/>
    <n v="351"/>
    <s v="JEP-506-2022"/>
    <s v="JEP-CSPO-488-2022"/>
    <s v="John Maldonado"/>
    <s v="Revisado el 10/07/2022 Firmado con acta de inicio"/>
    <s v="Milton Ricardo Medina Sanchez"/>
    <m/>
    <m/>
    <x v="1"/>
    <s v="1. Prestación de servicios"/>
    <n v="79524626"/>
    <n v="7"/>
    <x v="1"/>
    <s v="Bogotá"/>
    <s v="Prestación de servicios profesionales para apoyar y acompañar al departamento SAAD Comparecientes en el trámite de las gestiones administrativas propias del desarrollo del Sistema Autónomo de Asesoría y Defensa"/>
    <m/>
    <s v="Harvey Danilo Suarez Morales"/>
    <s v="Secretaría Ejecutiva"/>
    <s v="Subsecretaría Ejecutiva "/>
    <s v="Departamento SAAD - Comparecientes"/>
    <s v="Jorge Alirio Mancera Cortés"/>
    <x v="10"/>
    <s v="N/A"/>
    <s v="N/A"/>
    <s v="N/A"/>
    <s v="Inversión"/>
    <n v="36140715"/>
    <s v="N/A"/>
    <s v="N/A"/>
    <n v="7228143"/>
    <n v="75122"/>
    <n v="298622"/>
    <n v="2018011001091"/>
    <d v="2022-07-05T00:00:00"/>
    <d v="2022-07-06T00:00:00"/>
    <s v="N/A"/>
    <s v="N/A"/>
    <s v="N/A"/>
    <s v="N/A"/>
    <n v="0"/>
    <s v="N/A"/>
    <n v="0"/>
    <s v="N/A"/>
    <n v="0"/>
    <s v="N/A"/>
    <n v="0"/>
    <n v="36140715"/>
    <s v="NO"/>
    <s v="N/A"/>
    <s v="N/A"/>
    <s v="N/A"/>
    <s v="N/A"/>
    <d v="2022-11-30T00:00:00"/>
    <d v="2022-11-30T00:00:00"/>
    <s v="SI"/>
    <s v="Bogotá D.C."/>
    <s v="Cumplimiento"/>
    <s v="14-45-101082120"/>
    <n v="0"/>
    <s v="Seguros del Estado S.A."/>
    <d v="2022-07-06T00:00:00"/>
    <s v="05/07/2022 - 31/05/2023"/>
    <s v="PENDIENTE"/>
    <s v="Ninguna"/>
    <x v="1"/>
    <s v="Ingreso"/>
    <s v="N/A"/>
    <s v="PENDIENTE"/>
    <s v="PENDIENTE"/>
    <s v="MASCULINO"/>
    <s v="milton.medina@jep.gov.co"/>
    <s v="https://community.secop.gov.co/Public/Tendering/ContractNoticePhases/View?PPI=CO1.PPI.19235186&amp;isFromPublicArea=True&amp;isModal=False"/>
    <x v="7"/>
    <n v="2022"/>
  </r>
  <r>
    <s v="JEP-507"/>
    <n v="356"/>
    <s v="JEP-507-2022"/>
    <s v="JEP-CSPO-489-2022"/>
    <s v="John Maldonado"/>
    <s v="Revisado el 22/07/2022"/>
    <s v="Manuel Jose Jimenez Vergara"/>
    <m/>
    <m/>
    <x v="1"/>
    <s v="1. Prestación de servicios"/>
    <n v="1103096296"/>
    <n v="1"/>
    <x v="1"/>
    <s v="ND"/>
    <s v="Prestación de servicios profesionales para apoyar y acompañar al departamento SAAD Comparecientes en el trámite de las gestiones administrativas propias del desarrollo del Sistema Autónomo de Asesoría y Defensa"/>
    <m/>
    <s v="Harvey Danilo Suarez Morales"/>
    <s v="Secretaría Ejecutiva"/>
    <s v="Subsecretaría Ejecutiva "/>
    <s v="Departamento SAAD - Comparecientes"/>
    <s v="Jorge Alirio Mancera Cortés"/>
    <x v="10"/>
    <s v="N/A"/>
    <s v="N/A"/>
    <s v="N/A"/>
    <s v="Inversión"/>
    <n v="36140715"/>
    <s v="N/A"/>
    <s v="N/A"/>
    <n v="7228143"/>
    <n v="75822"/>
    <s v="_x0009_298722"/>
    <n v="2018011001091"/>
    <d v="2022-07-05T00:00:00"/>
    <d v="2022-07-06T00:00:00"/>
    <s v="N/A"/>
    <s v="N/A"/>
    <s v="N/A"/>
    <s v="N/A"/>
    <n v="0"/>
    <s v="N/A"/>
    <n v="0"/>
    <s v="N/A"/>
    <n v="0"/>
    <s v="N/A"/>
    <n v="0"/>
    <n v="36140715"/>
    <s v="NO"/>
    <s v="N/A"/>
    <s v="N/A"/>
    <s v="N/A"/>
    <s v="N/A"/>
    <d v="2022-11-30T00:00:00"/>
    <d v="2022-11-30T00:00:00"/>
    <s v="SI"/>
    <s v="Bogotá D.C."/>
    <s v="Cumplimiento"/>
    <s v="63-47-101001076"/>
    <n v="0"/>
    <s v="Seguros del Estado S.A."/>
    <d v="2022-07-05T00:00:00"/>
    <s v="05/07/2022 - 31/05/2023"/>
    <s v="PENDIENTE"/>
    <s v="Ninguna"/>
    <x v="1"/>
    <s v="Ingreso"/>
    <s v="N/A"/>
    <s v="PENDIENTE"/>
    <s v="PENDIENTE"/>
    <s v="MASCULINO"/>
    <s v="milton.medina@jep.gov.co"/>
    <s v="https://community.secop.gov.co/Public/Tendering/ContractNoticePhases/View?PPI=CO1.PPI.19237818&amp;isFromPublicArea=True&amp;isModal=False"/>
    <x v="7"/>
    <n v="2022"/>
  </r>
  <r>
    <s v="JEP-508"/>
    <n v="362"/>
    <s v="JEP-508-2022"/>
    <s v="JEP-CSPO-490-2022"/>
    <s v="John Maldonado"/>
    <s v="Revisado 22/07/2022"/>
    <s v="Martha Liliana Forero"/>
    <m/>
    <m/>
    <x v="1"/>
    <s v="1. Prestación de servicios"/>
    <n v="20994932"/>
    <n v="7"/>
    <x v="1"/>
    <s v="Bogotá"/>
    <s v="Prestación de servicios para apoyar la gestión administrativa relacionada con el desarrollo del Sistema Autónomo"/>
    <m/>
    <s v="Harvey Danilo Suarez Morales"/>
    <s v="Secretaría Ejecutiva"/>
    <s v="Subsecretaría Ejecutiva "/>
    <s v="Departamento SAAD - Comparecientes"/>
    <s v="Jorge Alirio Mancera Cortés"/>
    <x v="10"/>
    <s v="N/A"/>
    <s v="N/A"/>
    <s v="N/A"/>
    <s v="Inversión"/>
    <n v="18070350"/>
    <s v="N/A"/>
    <s v="N/A"/>
    <n v="3614070"/>
    <n v="76422"/>
    <n v="298822"/>
    <s v="_x0009_2018011001091"/>
    <d v="2022-07-05T00:00:00"/>
    <d v="2022-07-07T00:00:00"/>
    <s v="N/A"/>
    <s v="N/A"/>
    <s v="N/A"/>
    <s v="N/A"/>
    <n v="0"/>
    <s v="N/A"/>
    <n v="0"/>
    <s v="N/A"/>
    <n v="0"/>
    <s v="N/A"/>
    <n v="0"/>
    <n v="18070350"/>
    <s v="NO"/>
    <s v="N/A"/>
    <s v="N/A"/>
    <s v="N/A"/>
    <s v="N/A"/>
    <d v="2022-11-30T00:00:00"/>
    <d v="2022-11-30T00:00:00"/>
    <s v="SI"/>
    <s v="Bogotá D.C."/>
    <s v="Cumplimiento "/>
    <s v="14-47-101017996"/>
    <n v="0"/>
    <s v="Seguros del Estado S.A. "/>
    <d v="2022-07-05T00:00:00"/>
    <s v="05/07/2022 - 01/06/2023"/>
    <s v="PENDIENTE"/>
    <s v="Ninguna"/>
    <x v="1"/>
    <s v="Ingreso"/>
    <s v="N/A"/>
    <s v="ADMINISTRACIÓN DE EMPRESAS SIN ACTA"/>
    <s v="N/A"/>
    <s v="FEMENINO"/>
    <s v="martha.foreroo@jep.gov.co"/>
    <s v="https://community.secop.gov.co/Public/Tendering/ContractNoticePhases/View?PPI=CO1.PPI.19238744&amp;isFromPublicArea=True&amp;isModal=False"/>
    <x v="7"/>
    <n v="2022"/>
  </r>
  <r>
    <s v="JEP-509"/>
    <n v="368"/>
    <s v="JEP-509-2022"/>
    <s v="JEP-CSPO-491-2022"/>
    <s v="John Maldonado"/>
    <s v="Revisado el 10/07/2022 Firmado sin acta de inicio"/>
    <s v="Jorge Hernando Torres Zafra"/>
    <m/>
    <m/>
    <x v="1"/>
    <s v="1. Prestación de servicios"/>
    <n v="19492073"/>
    <n v="7"/>
    <x v="1"/>
    <s v="Bogotá"/>
    <s v="Prestación de servicios profesionales para apoyar y acompañar al departamento SAAD Comparecientes en el trámite de las gestiones administrativas propias del desarrollo del Sistema Autónomo de Asesoría y Defensa"/>
    <m/>
    <s v="Harvey Danilo Suarez Morales"/>
    <s v="Secretaría Ejecutiva"/>
    <s v="Subsecretaría Ejecutiva "/>
    <s v="Departamento SAAD - Comparecientes"/>
    <s v="Jorge Alirio Mancera Cortés"/>
    <x v="10"/>
    <s v="N/A"/>
    <s v="N/A"/>
    <s v="N/A"/>
    <s v="Inversión"/>
    <n v="36140715"/>
    <s v="N/A"/>
    <s v="N/A"/>
    <n v="7228143"/>
    <n v="76722"/>
    <n v="310322"/>
    <n v="2018011001091"/>
    <d v="2022-07-08T00:00:00"/>
    <d v="2022-07-11T00:00:00"/>
    <s v="N/A"/>
    <s v="N/A"/>
    <s v="N/A"/>
    <s v="N/A"/>
    <n v="0"/>
    <s v="N/A"/>
    <n v="0"/>
    <s v="N/A"/>
    <n v="0"/>
    <s v="N/A"/>
    <n v="0"/>
    <n v="36140715"/>
    <s v="NO"/>
    <s v="N/A"/>
    <s v="N/A"/>
    <s v="N/A"/>
    <s v="N/A"/>
    <d v="2022-11-30T00:00:00"/>
    <d v="2022-11-30T00:00:00"/>
    <s v="SI"/>
    <s v="Bogotá D.C."/>
    <s v="Cumplimiento "/>
    <s v="63-47-101001090"/>
    <n v="0"/>
    <s v="Seguros del Estado S.A. "/>
    <s v="11/072022"/>
    <s v="08/07/2022 - 31/05/2023"/>
    <s v="PENDIENTE"/>
    <s v="Ninguna"/>
    <x v="1"/>
    <s v="Ingreso"/>
    <s v="N/A"/>
    <s v="PENDIENTE"/>
    <s v="PENDIENTE"/>
    <s v="MASCULINO"/>
    <s v="jorge.torres@jep.gov.co"/>
    <s v="https://community.secop.gov.co/Public/Tendering/ContractNoticePhases/View?PPI=CO1.PPI.19238762&amp;isFromPublicArea=True&amp;isModal=False"/>
    <x v="7"/>
    <n v="2022"/>
  </r>
  <r>
    <s v="JEP-510"/>
    <n v="369"/>
    <s v="JEP-510-2022"/>
    <s v="JEP-CSPO-492-2022"/>
    <s v="John Maldonado"/>
    <s v="N/R"/>
    <s v="Jimenez Chavarro Loren Tatiana"/>
    <m/>
    <m/>
    <x v="1"/>
    <s v="1. Prestación de servicios"/>
    <n v="1013603231"/>
    <n v="1"/>
    <x v="1"/>
    <s v="Bogotá"/>
    <s v="Prestación de servicios profesionales para apoyar y acompañar al departamento SAAD Comparecientes en las gestiones administrativas propias del Sistema Autónomo relacionadas con el acopio, compilación y manejo de información"/>
    <m/>
    <s v="Harvey Danilo Suarez Morales"/>
    <s v="Secretaría Ejecutiva"/>
    <s v="Subsecretaría Ejecutiva "/>
    <s v="Departamento SAAD - Comparecientes"/>
    <s v="Jorge Alirio Mancera Cortés"/>
    <x v="10"/>
    <s v="N/A"/>
    <s v="N/A"/>
    <s v="N/A"/>
    <s v="Inversión"/>
    <n v="26021315"/>
    <s v="N/A"/>
    <s v="N/A"/>
    <n v="5204263"/>
    <n v="76922"/>
    <n v="298922"/>
    <n v="2018011001091"/>
    <d v="2022-07-05T00:00:00"/>
    <d v="2022-07-08T00:00:00"/>
    <s v="N/A"/>
    <s v="N/A"/>
    <s v="N/A"/>
    <s v="N/A"/>
    <n v="0"/>
    <s v="N/A"/>
    <n v="0"/>
    <s v="N/A"/>
    <n v="0"/>
    <s v="N/A"/>
    <n v="0"/>
    <n v="26021315"/>
    <s v="NO"/>
    <s v="N/A"/>
    <s v="N/A"/>
    <s v="N/A"/>
    <s v="N/A"/>
    <d v="2022-11-30T00:00:00"/>
    <d v="2022-11-30T00:00:00"/>
    <s v="SI"/>
    <s v="Bogotá D.C."/>
    <s v="Cumplimiento "/>
    <s v="21-47-101021319"/>
    <n v="0"/>
    <s v="Seguros del Estado S.A. "/>
    <d v="2022-07-07T00:00:00"/>
    <s v="05/07/2022 - 31//05/2023"/>
    <s v="PENDIENTE"/>
    <s v="En fecha del 25/08/2022 se suscbirio Acta de terminación anticipada y balance y cierre final del Contrato JEP-510-2022, loren Jimenez SAAD Comparecientes"/>
    <x v="0"/>
    <s v="Terminación anticipada"/>
    <s v="N/A"/>
    <s v="PENDIENTE"/>
    <s v="PENDIENTE"/>
    <s v="FEMENINO"/>
    <s v="loren.jimenez@jep.gov.co"/>
    <s v="https://community.secop.gov.co/Public/Tendering/ContractNoticePhases/View?PPI=CO1.PPI.19239121&amp;isFromPublicArea=True&amp;isModal=False"/>
    <x v="7"/>
    <n v="2022"/>
  </r>
  <r>
    <s v="JEP-511"/>
    <n v="399"/>
    <s v="JEP-511-2022"/>
    <s v="JEP-CSPO-493-2022"/>
    <s v="John Maldonado"/>
    <s v="Revisado el 10/07/2022 Firmado sin acta de inicio"/>
    <s v="Maria Lucia Vargas Pardo"/>
    <m/>
    <m/>
    <x v="1"/>
    <s v="1. Prestación de servicios"/>
    <n v="35465251"/>
    <n v="5"/>
    <x v="1"/>
    <s v="Bogotá"/>
    <s v="Prestación de servicios profesionales para apoyar y acompañar al departamento SAAD Comparecientes en el trámite de las gestiones administrativas propias del desarrollo del Sistema Autónomo de Asesoría y Defensa"/>
    <m/>
    <s v="Harvey Danilo Suarez Morales"/>
    <s v="Secretaría Ejecutiva"/>
    <s v="Subsecretaría Ejecutiva "/>
    <s v="Departamento SAAD - Comparecientes"/>
    <s v="Jorge Alirio Mancera Cortés"/>
    <x v="10"/>
    <s v="N/A"/>
    <s v="N/A"/>
    <s v="N/A"/>
    <s v="Inversión"/>
    <n v="36140715"/>
    <s v="N/A"/>
    <s v="N/A"/>
    <n v="7228143"/>
    <n v="76022"/>
    <n v="310422"/>
    <n v="2018011001091"/>
    <d v="2022-07-08T00:00:00"/>
    <d v="2022-07-13T00:00:00"/>
    <s v="N/A"/>
    <s v="N/A"/>
    <s v="N/A"/>
    <s v="N/A"/>
    <n v="0"/>
    <s v="N/A"/>
    <n v="0"/>
    <s v="N/A"/>
    <n v="0"/>
    <s v="N/A"/>
    <n v="0"/>
    <n v="36140715"/>
    <s v="NO"/>
    <s v="N/A"/>
    <s v="N/A"/>
    <s v="N/A"/>
    <s v="N/A"/>
    <d v="2022-11-30T00:00:00"/>
    <d v="2022-11-30T00:00:00"/>
    <s v="SI"/>
    <s v="Bogotá D.C."/>
    <s v="Cumplimiento "/>
    <s v="360 47 994000024222"/>
    <n v="0"/>
    <s v="Aseguradora Solidaria de Colombia"/>
    <d v="2022-07-12T00:00:00"/>
    <s v="08/07/2022 - 08/06/2023"/>
    <s v="PENDIENTE"/>
    <s v="Ninguna"/>
    <x v="1"/>
    <s v="Ingreso"/>
    <s v="N/A"/>
    <s v="PENDIENTE"/>
    <s v="PENDIENTE"/>
    <s v="FEMENINO"/>
    <s v="maria.vargasp@jep.gov.co"/>
    <s v="https://community.secop.gov.co/Public/Tendering/ContractNoticePhases/View?PPI=CO1.PPI.19238990&amp;isFromPublicArea=True&amp;isModal=False"/>
    <x v="7"/>
    <n v="2022"/>
  </r>
  <r>
    <s v="JEP-512"/>
    <n v="404"/>
    <s v="JEP-512-2022"/>
    <s v="JEP-CSPO-494-2022"/>
    <s v="John Maldonado"/>
    <s v="Actualizado el 25/07/2022"/>
    <s v="Yuli Ximena Ariza Serrano "/>
    <m/>
    <m/>
    <x v="1"/>
    <s v="1. Prestación de servicios"/>
    <n v="1095793582"/>
    <n v="3"/>
    <x v="1"/>
    <s v="Velez"/>
    <s v="Prestación de servicios profesionales para apoyar y acompañar al departamento SAAD Comparecientes en el trámite de las gestiones administrativas propias del desarrollo del Sistema Autónomo de Asesoría y Defensa"/>
    <m/>
    <s v="Harvey Danilo Suarez Morales"/>
    <s v="Secretaría Ejecutiva"/>
    <s v="Subsecretaría Ejecutiva "/>
    <s v="Departamento SAAD - Comparecientes"/>
    <s v="Jorge Alirio Mancera Cortés"/>
    <x v="10"/>
    <s v="N/A"/>
    <s v="N/A"/>
    <s v="N/A"/>
    <s v="Inversión"/>
    <n v="36140715"/>
    <s v="N/A"/>
    <s v="N/A"/>
    <n v="7228143"/>
    <n v="76622"/>
    <n v="299022"/>
    <n v="2018011001091"/>
    <d v="2022-07-05T00:00:00"/>
    <d v="2022-07-06T00:00:00"/>
    <s v="N/A"/>
    <s v="N/A"/>
    <s v="N/A"/>
    <s v="N/A"/>
    <n v="0"/>
    <s v="N/A"/>
    <n v="0"/>
    <s v="N/A"/>
    <n v="0"/>
    <s v="N/A"/>
    <n v="0"/>
    <n v="36140715"/>
    <s v="NO"/>
    <s v="N/A"/>
    <s v="N/A"/>
    <s v="N/A"/>
    <s v="N/A"/>
    <d v="2022-11-30T00:00:00"/>
    <d v="2022-11-30T00:00:00"/>
    <s v="SI"/>
    <s v="Bogotá D.C."/>
    <s v="Cumplimiento "/>
    <s v="21-45-101376505"/>
    <n v="0"/>
    <s v="Aseguradora Solidaria de Colombia"/>
    <d v="2022-07-06T00:00:00"/>
    <s v="05/07/2022 - 31/05/2023"/>
    <s v="PENDIENTE"/>
    <s v="Ninguna"/>
    <x v="1"/>
    <s v="Ingreso"/>
    <s v="N/A"/>
    <s v="PENDIENTE"/>
    <s v="PENDIENTE"/>
    <s v="FEMENINO"/>
    <s v="yuli.ariza@jep.gov.co"/>
    <s v="https://community.secop.gov.co/Public/Tendering/ContractNoticePhases/View?PPI=CO1.PPI.19238661&amp;isFromPublicArea=True&amp;isModal=False"/>
    <x v="7"/>
    <n v="2022"/>
  </r>
  <r>
    <s v="JEP-513"/>
    <s v="376 "/>
    <s v="JEP-513-2022"/>
    <s v="JEP-CSPO-495-2022"/>
    <s v="Johanna Duarte"/>
    <s v="Revisado el 10/07/2022 pendiente de aprobación por la entidad_x000a_Revisado el 21/07/2022 aprobado con acta"/>
    <s v="Emirson Rodriguez Paredes "/>
    <m/>
    <m/>
    <x v="1"/>
    <s v="1. Prestación de servicios"/>
    <n v="1144030038"/>
    <n v="1"/>
    <x v="1"/>
    <s v="Buenaventura"/>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x v="10"/>
    <s v="N/A"/>
    <s v="N/A"/>
    <s v="N/A"/>
    <s v="Inversión"/>
    <n v="36140715"/>
    <s v="N/A"/>
    <s v="N/A"/>
    <n v="7228143"/>
    <n v="73822"/>
    <n v="313522"/>
    <n v="2018011001091"/>
    <d v="2022-07-11T00:00:00"/>
    <d v="2022-07-12T00:00:00"/>
    <s v="N/A"/>
    <s v="N/A"/>
    <s v="N/A"/>
    <s v="N/A"/>
    <n v="0"/>
    <s v="N/A"/>
    <n v="0"/>
    <s v="N/A"/>
    <n v="0"/>
    <s v="N/A"/>
    <n v="0"/>
    <n v="36140715"/>
    <s v="NO"/>
    <s v="N/A"/>
    <s v="N/A"/>
    <s v="N/A"/>
    <s v="N/A"/>
    <d v="2022-11-30T00:00:00"/>
    <d v="2022-11-30T00:00:00"/>
    <s v="SI"/>
    <s v="Valle del Cauca"/>
    <s v="Cumplimiento "/>
    <s v="21-45-101377257"/>
    <n v="0"/>
    <s v="Aseguradora Solidaria de Colombia"/>
    <d v="2022-07-12T00:00:00"/>
    <s v="11/07/2022 - 1/06/2023"/>
    <s v="PENDIENTE"/>
    <s v="Ninguna"/>
    <x v="1"/>
    <s v="Ingreso"/>
    <s v="N/A"/>
    <s v="PENDIENTE"/>
    <s v="PENDIENTE"/>
    <s v="MASCULINO"/>
    <s v="emirson.rodriguez@jep.gov.co"/>
    <s v="https://community.secop.gov.co/Public/Tendering/ContractNoticePhases/View?PPI=CO1.PPI.19265992&amp;isFromPublicArea=True&amp;isModal=False"/>
    <x v="7"/>
    <n v="2022"/>
  </r>
  <r>
    <s v="JEP-514"/>
    <s v="371 "/>
    <s v="JEP-514-2022"/>
    <s v="JEP-CSPO-496-2022"/>
    <s v="Johanna Duarte"/>
    <s v="Revisado el 10/07/2022 con acta de inicio_x000a_Actualizado el 25/07/2022"/>
    <s v="Jeison Orlando Pava Reyes"/>
    <m/>
    <m/>
    <x v="1"/>
    <s v="1. Prestación de servicios"/>
    <n v="72053352"/>
    <n v="7"/>
    <x v="1"/>
    <s v="Bogotá"/>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x v="10"/>
    <s v="N/A"/>
    <s v="N/A"/>
    <s v="N/A"/>
    <s v="Inversión"/>
    <n v="36140715"/>
    <s v="N/A"/>
    <s v="N/A"/>
    <n v="7228143"/>
    <n v="77122"/>
    <n v="299422"/>
    <n v="2018011001091"/>
    <d v="2022-07-05T00:00:00"/>
    <d v="2022-07-07T00:00:00"/>
    <s v="N/A"/>
    <s v="N/A"/>
    <s v="N/A"/>
    <s v="N/A"/>
    <n v="0"/>
    <s v="N/A"/>
    <n v="0"/>
    <s v="N/A"/>
    <n v="0"/>
    <s v="N/A"/>
    <n v="0"/>
    <n v="36140715"/>
    <s v="NO"/>
    <s v="N/A"/>
    <s v="N/A"/>
    <s v="N/A"/>
    <s v="N/A"/>
    <d v="2022-11-30T00:00:00"/>
    <d v="2022-11-30T00:00:00"/>
    <s v="SI"/>
    <s v="Bogotá D.C."/>
    <s v="Cumplimiento "/>
    <s v="14-47-101017989"/>
    <n v="0"/>
    <s v="Seguros del Estado S.A."/>
    <d v="2022-07-05T00:00:00"/>
    <s v="05/07/2022 - 31/05/2023"/>
    <s v="PENDIENTE"/>
    <s v="Ninguna"/>
    <x v="1"/>
    <s v="Ingreso"/>
    <s v="N/A"/>
    <s v="PENDIENTE"/>
    <s v="PENDIENTE"/>
    <s v="MASCULINO"/>
    <s v="jeison.pava@jep.gov.co"/>
    <s v="https://community.secop.gov.co/Public/Tendering/ContractNoticePhases/View?PPI=CO1.PPI.19266975&amp;isFromPublicArea=True&amp;isModal=False"/>
    <x v="7"/>
    <n v="2022"/>
  </r>
  <r>
    <s v="JEP-515"/>
    <n v="13"/>
    <s v="JEP-515-2022"/>
    <s v="JEP-CSPO-497-2022"/>
    <s v="John Maldonado"/>
    <s v="Revisado el 10/07/2022"/>
    <s v="Maria del Pilar Torres"/>
    <m/>
    <m/>
    <x v="1"/>
    <s v="1. Prestación de servicios"/>
    <n v="52107153"/>
    <n v="9"/>
    <x v="1"/>
    <s v="ND"/>
    <s v="Prestar servicios profesionales especializados para apoyar y acompañar las actividades y proyectos estratégicos que adelante la secretaria ejecutiva, a través de la dirección nacional de tecnologías de la información, con el propósito de hacer seguimiento a su gestión y desempeño en especial respecto de la ejecución del plan de tecnologías de la información, en particular sobre la evolución de las soluciones que integran la arquitectura tecnológica de la jurisdicción especial para la paz (JEP), el desarrollo de mejoras, el seguimiento a los procesos de soporte y mantenimiento de dichas soluciones, la promoción del proceso de apropiación y uso de las soluciones y sistemas, y la aplicación de las políticas de gestión de la información adoptados por la JEP"/>
    <m/>
    <s v="Harvey Danilo Suarez Morales"/>
    <s v="Secretaría Ejecutiva"/>
    <s v="Dirección de Tecnologías de la Información"/>
    <s v="Dirección de Tecnologías de la Información"/>
    <s v="Yiris Tovar Medina"/>
    <x v="0"/>
    <s v="N/A"/>
    <s v="N/A"/>
    <s v="N/A"/>
    <s v="Inversión"/>
    <n v="136346868"/>
    <s v="N/A"/>
    <s v="N/A"/>
    <n v="22724478"/>
    <n v="72022"/>
    <n v="293122"/>
    <n v="2018011000870"/>
    <d v="2022-06-30T00:00:00"/>
    <d v="2022-07-01T00:00:00"/>
    <s v="N/A"/>
    <s v="N/A"/>
    <s v="N/A"/>
    <s v="N/A"/>
    <n v="0"/>
    <s v="N/A"/>
    <n v="0"/>
    <s v="N/A"/>
    <n v="0"/>
    <s v="N/A"/>
    <n v="0"/>
    <n v="136346868"/>
    <s v="NO"/>
    <s v="N/A"/>
    <s v="N/A"/>
    <s v="N/A"/>
    <s v="N/A"/>
    <d v="2022-12-31T00:00:00"/>
    <d v="2022-12-31T00:00:00"/>
    <s v="SI"/>
    <s v="Bogotá D.C."/>
    <s v="Cumplimiento"/>
    <s v="21-45-101375933"/>
    <n v="0"/>
    <s v="Seguros del Estado S.A."/>
    <d v="2022-06-30T00:00:00"/>
    <s v="30/06/2022 - 01/07/2023"/>
    <s v="PENDIENTE"/>
    <s v="Ninguna"/>
    <x v="1"/>
    <s v="Ingreso"/>
    <m/>
    <s v="DERECHO"/>
    <s v="N/A"/>
    <s v="FEMENINO"/>
    <s v="maria.torres@jep.gov.co"/>
    <s v="https://community.secop.gov.co/Public/Tendering/ContractNoticePhases/View?PPI=CO1.PPI.19233389&amp;isFromPublicArea=True&amp;isModal=False"/>
    <x v="6"/>
    <n v="2022"/>
  </r>
  <r>
    <s v="JEP-516"/>
    <n v="605"/>
    <s v="JEP-516-2022"/>
    <s v="JEP-CSPO-498-2022"/>
    <s v="Paola Casas"/>
    <s v="Revisado el 10/07/2022"/>
    <s v="Esteban Dario Castillo Velasco"/>
    <m/>
    <m/>
    <x v="1"/>
    <s v="1. Prestación de servicios"/>
    <n v="1085276044"/>
    <n v="9"/>
    <x v="1"/>
    <s v="Pasto"/>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18070350"/>
    <s v="N/A"/>
    <s v="N/A"/>
    <n v="3614070"/>
    <n v="79122"/>
    <n v="304622"/>
    <n v="2018011001091"/>
    <d v="2022-07-06T00:00:00"/>
    <d v="2022-07-07T00:00:00"/>
    <s v="N/A"/>
    <s v="N/A"/>
    <s v="N/A"/>
    <s v="N/A"/>
    <n v="0"/>
    <s v="N/A"/>
    <n v="0"/>
    <s v="N/A"/>
    <n v="0"/>
    <s v="N/A"/>
    <n v="0"/>
    <n v="18070350"/>
    <s v="NO"/>
    <s v="N/A"/>
    <s v="N/A"/>
    <s v="N/A"/>
    <s v="N/A"/>
    <d v="2022-11-30T00:00:00"/>
    <d v="2022-11-30T00:00:00"/>
    <m/>
    <s v="Bogotá D.C."/>
    <s v="Cumplimiento"/>
    <s v="436 47 994000055700"/>
    <n v="0"/>
    <s v="Aseguradora Solidaria de Colombia"/>
    <d v="2022-07-06T00:00:00"/>
    <s v="06/07/2022 - 31/05/2023"/>
    <s v="PENDIENTE"/>
    <s v="Ninguna"/>
    <x v="1"/>
    <s v="Ingreso"/>
    <s v="N/A"/>
    <s v="PENDIENTE"/>
    <s v="PENDIENTE"/>
    <s v="FEMENINO"/>
    <s v="esteban.castillo@jep.gov.co"/>
    <s v="https://community.secop.gov.co/Public/Tendering/ContractNoticePhases/View?PPI=CO1.PPI.19265776&amp;isFromPublicArea=True&amp;isModal=False"/>
    <x v="7"/>
    <n v="2022"/>
  </r>
  <r>
    <s v="JEP-517"/>
    <n v="606"/>
    <s v="JEP-517-2022"/>
    <s v="JEP-CSPO-499-2022"/>
    <s v="Paola Casas"/>
    <s v="Revisado el 08/07/2022 el contratista no corresponde_x000a_Actualizado 25/07/2022"/>
    <s v="Laura Camila Carrillo Mariño"/>
    <m/>
    <m/>
    <x v="1"/>
    <s v="1. Prestación de servicios"/>
    <n v="1019136646"/>
    <n v="2"/>
    <x v="1"/>
    <s v="Bogotá D.C. "/>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18070350"/>
    <s v="N/A"/>
    <s v="N/A"/>
    <n v="3614070"/>
    <n v="79222"/>
    <n v="308622"/>
    <n v="2018011001091"/>
    <d v="2022-07-08T00:00:00"/>
    <d v="2022-07-11T00:00:00"/>
    <s v="N/A"/>
    <s v="N/A"/>
    <s v="N/A"/>
    <s v="N/A"/>
    <n v="0"/>
    <s v="N/A"/>
    <n v="0"/>
    <s v="N/A"/>
    <n v="0"/>
    <s v="N/A"/>
    <n v="0"/>
    <n v="18070350"/>
    <s v="NO"/>
    <s v="N/A"/>
    <s v="N/A"/>
    <s v="N/A"/>
    <s v="N/A"/>
    <d v="2022-11-30T00:00:00"/>
    <d v="2022-11-30T00:00:00"/>
    <m/>
    <s v="Bogotá D.C."/>
    <s v="Cumplimiento"/>
    <s v="36-47-101001486"/>
    <n v="0"/>
    <s v="Seguros del Estado S.A."/>
    <d v="2022-07-08T00:00:00"/>
    <s v="08/07/2022 - 31/05/2023"/>
    <s v="PENDIENTE"/>
    <s v="Ninguna"/>
    <x v="1"/>
    <s v="Ingreso"/>
    <s v="N/A"/>
    <s v="PENDIENTE"/>
    <s v="PENDIENTE"/>
    <s v="FEMENINO"/>
    <s v="laura.carrillo@jep.gov.co"/>
    <s v="https://community.secop.gov.co/Public/Tendering/ContractNoticePhases/View?PPI=CO1.PPI.19266252&amp;isFromPublicArea=True&amp;isModal=False"/>
    <x v="7"/>
    <n v="2022"/>
  </r>
  <r>
    <s v="JEP-518"/>
    <n v="607"/>
    <s v="JEP-518-2022"/>
    <s v="JEP-CSPO-500-2022"/>
    <s v="Paola Casas"/>
    <s v="Revisado el 10/07/2022 el contratista no corresponde, sin acta de inicio_x000a_Actaulizado 25/07/2022"/>
    <s v="Karen Paola Jimenez Gutierrez"/>
    <m/>
    <m/>
    <x v="1"/>
    <s v="1. Prestación de servicios"/>
    <n v="1057604196"/>
    <n v="6"/>
    <x v="1"/>
    <s v="Sogamoso"/>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18070350"/>
    <s v="N/A"/>
    <s v="N/A"/>
    <n v="3614070"/>
    <n v="79322"/>
    <n v="312122"/>
    <n v="2018011001091"/>
    <d v="2022-07-11T00:00:00"/>
    <d v="2022-07-13T00:00:00"/>
    <s v="N/A"/>
    <s v="N/A"/>
    <s v="N/A"/>
    <s v="N/A"/>
    <n v="0"/>
    <s v="N/A"/>
    <n v="0"/>
    <s v="N/A"/>
    <n v="0"/>
    <s v="N/A"/>
    <n v="0"/>
    <n v="18070350"/>
    <s v="NO"/>
    <s v="N/A"/>
    <s v="N/A"/>
    <s v="N/A"/>
    <s v="N/A"/>
    <d v="2022-11-30T00:00:00"/>
    <d v="2022-11-30T00:00:00"/>
    <m/>
    <s v="Bogotá D.C."/>
    <s v="Cumplimiento"/>
    <s v="11-45-101115033"/>
    <n v="0"/>
    <s v="Seguros del Estado S.A."/>
    <d v="2022-07-11T00:00:00"/>
    <s v="11/07/2022 - 02/06/2023"/>
    <s v="PENDIENTE"/>
    <s v="Ninguna"/>
    <x v="1"/>
    <s v="Ingreso"/>
    <s v="N/A"/>
    <s v="PENDIENTE"/>
    <s v="PENDIENTE"/>
    <s v="FEMENINO"/>
    <s v="karen.jimenez@jep.gov.co"/>
    <s v="https://community.secop.gov.co/Public/Tendering/ContractNoticePhases/View?PPI=CO1.PPI.19266809&amp;isFromPublicArea=True&amp;isModal=False"/>
    <x v="7"/>
    <n v="2022"/>
  </r>
  <r>
    <s v="JEP-519"/>
    <n v="608"/>
    <s v="JEP-519-2022"/>
    <s v="JEP-CSPO-501-2022"/>
    <s v="Paola Casas"/>
    <s v="Revisado el 10/07/2022 el contratista no corresponde, sin acta de inicio_x000a_Actaulizado 25/07/2022"/>
    <s v="Kelly Tatiana Riaño Olivella"/>
    <m/>
    <m/>
    <x v="1"/>
    <s v="1. Prestación de servicios"/>
    <n v="1082981734"/>
    <n v="5"/>
    <x v="1"/>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18070350"/>
    <s v="N/A"/>
    <s v="N/A"/>
    <n v="3614070"/>
    <n v="79422"/>
    <s v="308322_x0009_"/>
    <s v="_x0009_2018011001091"/>
    <d v="2022-07-08T00:00:00"/>
    <d v="2022-07-08T00:00:00"/>
    <s v="N/A"/>
    <s v="N/A"/>
    <s v="N/A"/>
    <s v="N/A"/>
    <n v="0"/>
    <s v="N/A"/>
    <n v="0"/>
    <s v="N/A"/>
    <n v="0"/>
    <s v="N/A"/>
    <n v="0"/>
    <n v="18070350"/>
    <s v="NO"/>
    <s v="N/A"/>
    <s v="N/A"/>
    <s v="N/A"/>
    <s v="N/A"/>
    <d v="2022-11-30T00:00:00"/>
    <d v="2022-11-30T00:00:00"/>
    <m/>
    <s v="Bogotá D.C."/>
    <s v="Cumplimiento"/>
    <s v="21-45-101376881"/>
    <n v="0"/>
    <s v="Seguros del Estado S.A."/>
    <d v="2022-07-08T00:00:00"/>
    <s v="08/07/2022 - 01/06/2023"/>
    <s v="PENDIENTE"/>
    <s v="Ninguna"/>
    <x v="1"/>
    <s v="Ingreso"/>
    <s v="N/A"/>
    <s v="PENDIENTE"/>
    <s v="PENDIENTE"/>
    <s v="FEMENINO"/>
    <s v="kelly.riano@jep.gov.co"/>
    <s v="https://community.secop.gov.co/Public/Tendering/ContractNoticePhases/View?PPI=CO1.PPI.19268516&amp;isFromPublicArea=True&amp;isModal=False"/>
    <x v="7"/>
    <n v="2022"/>
  </r>
  <r>
    <s v="JEP-520"/>
    <n v="609"/>
    <s v="JEP-520-2022"/>
    <s v="JEP-CSPO-502-2022"/>
    <s v="Paola Casas"/>
    <s v="Revisado el 08/07/2022 el contratista no corresponde_x000a_Actualizado 25/07/2022"/>
    <s v="Lady Mariana Sterling Gaitan"/>
    <m/>
    <m/>
    <x v="1"/>
    <s v="1. Prestación de servicios"/>
    <n v="52954553"/>
    <n v="4"/>
    <x v="1"/>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18070350"/>
    <s v="N/A"/>
    <s v="N/A"/>
    <n v="3614070"/>
    <s v="79522_x0009_"/>
    <n v="308422"/>
    <s v="_x0009_2018011001091"/>
    <d v="2022-07-08T00:00:00"/>
    <d v="2022-07-11T00:00:00"/>
    <s v="N/A"/>
    <s v="N/A"/>
    <s v="N/A"/>
    <s v="N/A"/>
    <n v="0"/>
    <s v="N/A"/>
    <n v="0"/>
    <s v="N/A"/>
    <n v="0"/>
    <s v="N/A"/>
    <n v="0"/>
    <n v="18070350"/>
    <s v="NO"/>
    <s v="N/A"/>
    <s v="N/A"/>
    <s v="N/A"/>
    <s v="N/A"/>
    <d v="2022-11-30T00:00:00"/>
    <d v="2022-11-30T00:00:00"/>
    <m/>
    <s v="Bogotá D.C."/>
    <s v="Cumplimiento"/>
    <s v="14-47-101018079"/>
    <n v="0"/>
    <s v="Seguros del Estado S.A."/>
    <d v="2022-07-08T00:00:00"/>
    <s v="01/07/2022 - 02/06/2023"/>
    <s v="PENDIENTE"/>
    <s v="Ninguna"/>
    <x v="1"/>
    <s v="Ingreso"/>
    <s v="N/A"/>
    <s v="PENDIENTE"/>
    <s v="PENDIENTE"/>
    <s v="FEMENINO"/>
    <s v="lady.sterling@jep.gov.co"/>
    <s v="https://community.secop.gov.co/Public/Tendering/ContractNoticePhases/View?PPI=CO1.PPI.19268642&amp;isFromPublicArea=True&amp;isModal=False"/>
    <x v="7"/>
    <n v="2022"/>
  </r>
  <r>
    <s v="JEP-521"/>
    <n v="610"/>
    <s v="JEP-521-2022"/>
    <s v="JEP-CSPO-503-2022"/>
    <s v="Paola Casas"/>
    <s v="Revisado el 08/07/2022 el contratista no corresponde"/>
    <s v="Francy Lorena Pinto Carrillo"/>
    <m/>
    <m/>
    <x v="1"/>
    <s v="1. Prestación de servicios"/>
    <n v="1032493957"/>
    <n v="5"/>
    <x v="1"/>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18070350"/>
    <s v="N/A"/>
    <s v="N/A"/>
    <n v="3614070"/>
    <n v="79722"/>
    <n v="309422"/>
    <n v="2018011001091"/>
    <d v="2022-07-08T00:00:00"/>
    <d v="2022-07-11T00:00:00"/>
    <s v="N/A"/>
    <s v="N/A"/>
    <s v="N/A"/>
    <s v="N/A"/>
    <n v="0"/>
    <s v="N/A"/>
    <n v="0"/>
    <s v="N/A"/>
    <n v="0"/>
    <s v="N/A"/>
    <n v="0"/>
    <n v="18070350"/>
    <s v="NO"/>
    <s v="N/A"/>
    <s v="N/A"/>
    <s v="N/A"/>
    <s v="N/A"/>
    <d v="2022-11-30T00:00:00"/>
    <d v="2022-11-30T00:00:00"/>
    <m/>
    <s v="Bogotá D.C."/>
    <s v="Cumplimiento"/>
    <s v="14-47-101018083"/>
    <n v="0"/>
    <s v="Seguros del Estado S.A."/>
    <d v="2022-07-08T00:00:00"/>
    <s v="08/07/2022 - 02/06/2023"/>
    <s v="PENDIENTE"/>
    <s v="Ninguna"/>
    <x v="1"/>
    <s v="Ingreso"/>
    <s v="N/A"/>
    <s v="PENDIENTE"/>
    <s v="PENDIENTE"/>
    <s v="FEMENINO"/>
    <s v="francy.pinto@jep.gov.co"/>
    <s v="https://community.secop.gov.co/Public/Tendering/ContractNoticePhases/View?PPI=CO1.PPI.19268674&amp;isFromPublicArea=True&amp;isModal=False"/>
    <x v="7"/>
    <n v="2022"/>
  </r>
  <r>
    <s v="JEP-522"/>
    <n v="611"/>
    <s v="JEP-522-2022"/>
    <s v="JEP-CSPO-504-2022"/>
    <s v="Paola Casas"/>
    <s v="Revisado el 08/07/2022 el contratista no corresponde _x000a_LILIANA HOMEZ ALFONSO"/>
    <s v="Liliana Homez Alfonso"/>
    <m/>
    <m/>
    <x v="1"/>
    <s v="1. Prestación de servicios"/>
    <n v="51937276"/>
    <n v="3"/>
    <x v="1"/>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18070350"/>
    <s v="N/A"/>
    <s v="N/A"/>
    <n v="3614070"/>
    <n v="79822"/>
    <n v="306622"/>
    <n v="2018011001091"/>
    <d v="2022-07-06T00:00:00"/>
    <d v="2022-07-08T00:00:00"/>
    <s v="N/A"/>
    <s v="N/A"/>
    <s v="N/A"/>
    <s v="N/A"/>
    <n v="0"/>
    <s v="N/A"/>
    <n v="0"/>
    <s v="N/A"/>
    <n v="0"/>
    <s v="N/A"/>
    <n v="0"/>
    <n v="18070350"/>
    <s v="NO"/>
    <s v="N/A"/>
    <s v="N/A"/>
    <s v="N/A"/>
    <s v="N/A"/>
    <d v="2022-11-30T00:00:00"/>
    <d v="2022-11-30T00:00:00"/>
    <m/>
    <s v="Bogotá D.C."/>
    <s v="Cumplimiento"/>
    <s v="21-45-101376767"/>
    <n v="0"/>
    <s v="Seguros del Estado S.A."/>
    <d v="2022-07-07T00:00:00"/>
    <s v="07/07/2022 - 01/06/2023"/>
    <s v="PENDIENTE"/>
    <s v="Ninguna"/>
    <x v="1"/>
    <s v="Ingreso"/>
    <s v="N/A"/>
    <s v="PENDIENTE"/>
    <s v="PENDIENTE"/>
    <s v="FEMENINO"/>
    <s v="liliana.homez@jep.gov.co"/>
    <s v="https://community.secop.gov.co/Public/Tendering/ContractNoticePhases/View?PPI=CO1.PPI.19269012&amp;isFromPublicArea=True&amp;isModal=False"/>
    <x v="7"/>
    <n v="2022"/>
  </r>
  <r>
    <s v="JEP-523"/>
    <n v="612"/>
    <s v="JEP-523-2022"/>
    <s v="JEP-CSPO-505-2022"/>
    <s v="Paola Casas"/>
    <s v="Revisado 10/07/2022 sin aprobación de la entidad_x000a_Revisado 21/07/2022 firmado y con acta"/>
    <s v="Maria Fernanda Vallejo Molina"/>
    <m/>
    <m/>
    <x v="1"/>
    <s v="1. Prestación de servicios"/>
    <n v="1085276393"/>
    <n v="4"/>
    <x v="1"/>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18070350"/>
    <s v="N/A"/>
    <s v="N/A"/>
    <n v="3614070"/>
    <n v="85022"/>
    <n v="314222"/>
    <s v="_x0009_2018011001091"/>
    <d v="2022-07-11T00:00:00"/>
    <d v="2022-07-13T00:00:00"/>
    <s v="N/A"/>
    <s v="N/A"/>
    <s v="N/A"/>
    <s v="N/A"/>
    <n v="0"/>
    <s v="N/A"/>
    <n v="0"/>
    <s v="N/A"/>
    <n v="0"/>
    <s v="N/A"/>
    <n v="0"/>
    <n v="18070350"/>
    <s v="NO"/>
    <s v="N/A"/>
    <s v="N/A"/>
    <s v="N/A"/>
    <s v="N/A"/>
    <d v="2022-11-30T00:00:00"/>
    <d v="2022-11-30T00:00:00"/>
    <s v="SI"/>
    <s v="Bogotá D.C."/>
    <s v="Cumplimiento"/>
    <s v="21-45-101377260"/>
    <n v="0"/>
    <s v="Seguros del Estado S.A."/>
    <d v="2022-07-12T00:00:00"/>
    <s v="12/07/2022 - 01/06/2023"/>
    <s v="PENDIENTE"/>
    <s v="Ninguna"/>
    <x v="1"/>
    <s v="Ingreso"/>
    <s v="N/A"/>
    <s v="PENDIENTE"/>
    <s v="PENDIENTE"/>
    <s v="FEMENINO"/>
    <s v="maria.vallejo@jep.gov.co"/>
    <s v="https://community.secop.gov.co/Public/Tendering/ContractNoticePhases/View?PPI=CO1.PPI.19268800&amp;isFromPublicArea=True&amp;isModal=False"/>
    <x v="7"/>
    <n v="2022"/>
  </r>
  <r>
    <s v="JEP-524"/>
    <n v="613"/>
    <s v="JEP-524-2022"/>
    <s v="JEP-CSPO-506-2022"/>
    <s v="Paola Casas"/>
    <s v="Revisado 10/07/2022"/>
    <s v="Natalia Acosta Gómez"/>
    <m/>
    <m/>
    <x v="1"/>
    <s v="1. Prestación de servicios"/>
    <n v="1010203400"/>
    <n v="2"/>
    <x v="1"/>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18070350"/>
    <s v="N/A"/>
    <s v="N/A"/>
    <n v="3614070"/>
    <n v="80322"/>
    <n v="302022"/>
    <n v="2018011001091"/>
    <d v="2022-07-05T00:00:00"/>
    <d v="2022-07-06T00:00:00"/>
    <s v="Laura Marcela Yosa Moreno "/>
    <n v="1010211085"/>
    <n v="9"/>
    <d v="2022-09-07T00:00:00"/>
    <n v="0"/>
    <s v="N/A"/>
    <n v="0"/>
    <s v="N/A"/>
    <n v="0"/>
    <s v="N/A"/>
    <n v="0"/>
    <n v="18070350"/>
    <s v="NO"/>
    <s v="N/A"/>
    <s v="N/A"/>
    <s v="N/A"/>
    <s v="N/A"/>
    <d v="2022-11-30T00:00:00"/>
    <d v="2022-11-30T00:00:00"/>
    <s v="SI"/>
    <s v="Bogotá D.C."/>
    <s v="Cumplimiento"/>
    <s v="33-47-101009625"/>
    <n v="0"/>
    <s v="Seguros del Estado S.A."/>
    <d v="2022-07-06T00:00:00"/>
    <s v="06/07/2022 - 31/05/2023"/>
    <s v="PENDIENTE"/>
    <s v="El seis (6) de septiembre de dos mil veintidós_x000a_(2022), consideró viable y solicitó autorizar dicha cesión del Contrato JEP-524-2022"/>
    <x v="1"/>
    <s v="Cesión"/>
    <s v="N/A"/>
    <s v="PENDIENTE"/>
    <s v="PENDIENTE"/>
    <s v="FEMENINO"/>
    <s v="natalia.acosta@jep.gov.co"/>
    <s v="https://community.secop.gov.co/Public/Tendering/ContractNoticePhases/View?PPI=CO1.PPI.19269363&amp;isFromPublicArea=True&amp;isModal=False"/>
    <x v="7"/>
    <n v="2022"/>
  </r>
  <r>
    <s v="JEP-525"/>
    <n v="614"/>
    <s v="JEP-525-2022"/>
    <s v="JEP-CSPO-507-2022"/>
    <s v="Paola Casas"/>
    <s v="Revisado 10/07/2022 sin aprobación de la entidad"/>
    <s v="Rosa Nayibe Guerrero Santacruz"/>
    <m/>
    <m/>
    <x v="1"/>
    <s v="1. Prestación de servicios"/>
    <n v="59829388"/>
    <n v="6"/>
    <x v="1"/>
    <s v="Pasto"/>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18070350"/>
    <s v="N/A"/>
    <s v="N/A"/>
    <n v="3614070"/>
    <n v="80422"/>
    <n v="322222"/>
    <n v="2018011001091"/>
    <d v="2022-07-15T00:00:00"/>
    <d v="2022-07-15T00:00:00"/>
    <s v="N/A"/>
    <s v="N/A"/>
    <s v="N/A"/>
    <s v="N/A"/>
    <n v="0"/>
    <s v="N/A"/>
    <n v="0"/>
    <s v="N/A"/>
    <n v="0"/>
    <s v="N/A"/>
    <n v="0"/>
    <n v="18070350"/>
    <s v="NO"/>
    <s v="N/A"/>
    <s v="N/A"/>
    <s v="N/A"/>
    <s v="N/A"/>
    <d v="2022-11-30T00:00:00"/>
    <d v="2022-11-30T00:00:00"/>
    <s v="SI"/>
    <s v="Bogotá D.C."/>
    <s v="Cumplimiento"/>
    <s v="21-45-101377791"/>
    <n v="0"/>
    <s v="Seguros del Estado S.A."/>
    <d v="2022-07-15T00:00:00"/>
    <s v="05/07/2022 - 01/06/2023"/>
    <s v="PENDIENTE"/>
    <s v="Ninguna"/>
    <x v="1"/>
    <s v="Ingreso"/>
    <s v="N/A"/>
    <s v="PENDIENTE"/>
    <s v="PENDIENTE"/>
    <s v="FEMENINO"/>
    <s v="nayibe.guerrero@jep.gov.co"/>
    <s v="https://community.secop.gov.co/Public/Tendering/ContractNoticePhases/View?PPI=CO1.PPI.19268975&amp;isFromPublicArea=True&amp;isModal=False"/>
    <x v="7"/>
    <n v="2022"/>
  </r>
  <r>
    <s v="JEP-526"/>
    <n v="615"/>
    <s v="JEP-526-2022"/>
    <s v="JEP-CSPO-508-2022"/>
    <s v="Paola Casas"/>
    <s v="Revisado 10/07/2022 sin aprobación de la entidad"/>
    <s v="Andres Felipe Mendoza Peñaranda"/>
    <m/>
    <m/>
    <x v="1"/>
    <s v="1. Prestación de servicios"/>
    <n v="1075288528"/>
    <n v="7"/>
    <x v="1"/>
    <s v="Neiva"/>
    <s v="Prestar servicios profesionales para el apoyo y acompañamiento tecnológico y en el procesamiento de información de la Secretaría General Judicial. (Contratos o convenio que no requieren pluralidad de ofertas)"/>
    <m/>
    <s v="Harvey Danilo Suarez Morales"/>
    <s v="Secretaría Ejecutiva"/>
    <s v="Dirección de Asuntos Jurídicos"/>
    <s v="Secretaría General Judicial"/>
    <s v="Yuly Saenz Berdugo "/>
    <x v="17"/>
    <s v="N/A"/>
    <s v="Magistratura_x000a_Secretaría General Judicial (Ing)"/>
    <s v="N/A"/>
    <s v="Inversión"/>
    <n v="26021315"/>
    <s v="N/A"/>
    <s v="N/A"/>
    <n v="5204263"/>
    <n v="82622"/>
    <s v="_x0009_314322"/>
    <n v="2018011001091"/>
    <d v="2022-07-11T00:00:00"/>
    <d v="2022-07-13T00:00:00"/>
    <s v="N/A"/>
    <s v="N/A"/>
    <s v="N/A"/>
    <s v="N/A"/>
    <n v="0"/>
    <s v="N/A"/>
    <n v="0"/>
    <s v="N/A"/>
    <n v="0"/>
    <s v="N/A"/>
    <n v="0"/>
    <n v="26021315"/>
    <s v="NO"/>
    <s v="N/A"/>
    <s v="N/A"/>
    <s v="N/A"/>
    <s v="N/A"/>
    <d v="2022-11-30T00:00:00"/>
    <d v="2022-11-30T00:00:00"/>
    <s v="SI"/>
    <s v="Bogotá D.C."/>
    <s v="Cumplimiento"/>
    <s v="NV-100069534"/>
    <n v="0"/>
    <s v="Seguros Mundial"/>
    <d v="2022-07-12T00:00:00"/>
    <s v="12/07/2022 - 30/05/2023"/>
    <s v="PENDIENTE"/>
    <s v="Ninguna"/>
    <x v="1"/>
    <s v="Ingreso"/>
    <s v="N/A"/>
    <s v="PENDIENTE"/>
    <s v="PENDIENTE"/>
    <s v="MASCULINO"/>
    <s v="andres.mendoza@jep.gov.co"/>
    <s v="https://community.secop.gov.co/Public/Tendering/ContractNoticePhases/View?PPI=CO1.PPI.19269862&amp;isFromPublicArea=True&amp;isModal=False"/>
    <x v="7"/>
    <n v="2022"/>
  </r>
  <r>
    <s v="JEP-527"/>
    <n v="616"/>
    <s v="JEP-527-2022"/>
    <s v="JEP-CSPO-509-2022"/>
    <s v="Paola Casas"/>
    <s v="Revisado 10/07/2022"/>
    <s v="Stefany Llanos Velasquez"/>
    <m/>
    <m/>
    <x v="1"/>
    <s v="1. Prestación de servicios"/>
    <n v="1048215010"/>
    <n v="3"/>
    <x v="1"/>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18070350"/>
    <s v="N/A"/>
    <s v="N/A"/>
    <n v="3614070"/>
    <n v="80722"/>
    <n v="300422"/>
    <n v="2018011001091"/>
    <d v="2022-07-05T00:00:00"/>
    <d v="2022-07-06T00:00:00"/>
    <s v="N/A"/>
    <s v="N/A"/>
    <s v="N/A"/>
    <s v="N/A"/>
    <n v="0"/>
    <s v="N/A"/>
    <n v="0"/>
    <s v="N/A"/>
    <n v="0"/>
    <s v="N/A"/>
    <n v="0"/>
    <n v="18070350"/>
    <s v="NO"/>
    <s v="N/A"/>
    <s v="N/A"/>
    <s v="N/A"/>
    <s v="N/A"/>
    <d v="2022-11-30T00:00:00"/>
    <d v="2022-11-30T00:00:00"/>
    <s v="SI"/>
    <s v="Bogotá D.C."/>
    <s v="Cumplimiento"/>
    <s v="560 47 994000153286"/>
    <n v="0"/>
    <s v="Aseguradora Solidaria de Colombia"/>
    <d v="2022-07-06T00:00:00"/>
    <s v="06/07/2022 - 09/06/2023"/>
    <s v="PENDIENTE"/>
    <s v="Ninguna"/>
    <x v="1"/>
    <s v="Ingreso"/>
    <s v="N/A"/>
    <s v="PENDIENTE"/>
    <s v="PENDIENTE"/>
    <s v="FEMENINO"/>
    <s v="stefany.llanos@jep.gov.co"/>
    <s v="https://community.secop.gov.co/Public/Tendering/ContractNoticePhases/View?PPI=CO1.PPI.19270756&amp;isFromPublicArea=True&amp;isModal=False"/>
    <x v="7"/>
    <n v="2022"/>
  </r>
  <r>
    <s v="JEP-528"/>
    <n v="617"/>
    <s v="JEP-528-2022"/>
    <s v="JEP-CSPO-510-2022"/>
    <s v="Paola Casas"/>
    <s v="Revisado 10/07/2022"/>
    <s v="Carlos Andrés Barco Enríquez"/>
    <m/>
    <m/>
    <x v="1"/>
    <s v="1. Prestación de servicios"/>
    <n v="1085284826"/>
    <n v="5"/>
    <x v="1"/>
    <s v="Cali"/>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18070350"/>
    <s v="N/A"/>
    <s v="N/A"/>
    <n v="3614070"/>
    <n v="80822"/>
    <n v="301922"/>
    <n v="2018011001091"/>
    <d v="2022-07-05T00:00:00"/>
    <d v="2022-07-06T00:00:00"/>
    <s v="N/A"/>
    <s v="N/A"/>
    <s v="N/A"/>
    <s v="N/A"/>
    <n v="0"/>
    <s v="N/A"/>
    <n v="0"/>
    <s v="N/A"/>
    <n v="0"/>
    <s v="N/A"/>
    <n v="0"/>
    <n v="18070350"/>
    <s v="NO"/>
    <s v="N/A"/>
    <s v="N/A"/>
    <s v="N/A"/>
    <s v="N/A"/>
    <d v="2022-11-30T00:00:00"/>
    <d v="2022-11-30T00:00:00"/>
    <s v="SI"/>
    <s v="Bogotá D.C."/>
    <s v="Cumplimiento"/>
    <s v="436 47 994000055699"/>
    <n v="0"/>
    <s v="Aseguradora Solidaria de Colombia"/>
    <d v="2022-07-06T00:00:00"/>
    <s v="06/07/2022 - 31/05/2023"/>
    <s v="PENDIENTE"/>
    <s v="Ninguna"/>
    <x v="1"/>
    <s v="Ingreso"/>
    <s v="N/A"/>
    <s v="PENDIENTE"/>
    <s v="PENDIENTE"/>
    <s v="MASCULINO"/>
    <s v="carlos.barco@jep.gov.co"/>
    <s v="https://community.secop.gov.co/Public/Tendering/ContractNoticePhases/View?PPI=CO1.PPI.19271418&amp;isFromPublicArea=True&amp;isModal=False"/>
    <x v="7"/>
    <n v="2022"/>
  </r>
  <r>
    <s v="JEP-529"/>
    <n v="501"/>
    <s v="JEP-529-2022"/>
    <s v="JEP-SB-002-2022"/>
    <s v="Ángela Esquivel "/>
    <s v="Revisado el 12/07/2022 "/>
    <s v="SISTETRONICS S.A.S."/>
    <s v="N/A"/>
    <s v="N/A"/>
    <x v="5"/>
    <s v="1. Prestación de servicios"/>
    <n v="800230829"/>
    <n v="7"/>
    <x v="0"/>
    <s v="Bogotá D.C."/>
    <s v="Adquirir una (1) solución de almacenamiento (NAS) para la Unidad de Investigación y Acusación de la JEP."/>
    <m/>
    <s v="Luis Felipe Rivera García"/>
    <s v="Dirección de Tecnologías de la Información"/>
    <s v="Unidad de Investigación y Acusación"/>
    <s v="Unidad de Investigación y Acusación"/>
    <s v="Juan Carlos Leal Blanco"/>
    <x v="20"/>
    <s v="N/A"/>
    <s v="N/A"/>
    <s v="N/A"/>
    <s v="Inversión"/>
    <n v="41506567.200000003"/>
    <s v="N/A"/>
    <s v="N/A"/>
    <s v="N/A"/>
    <n v="70922"/>
    <n v="299322"/>
    <n v="2018011001091"/>
    <d v="2022-07-05T00:00:00"/>
    <d v="2022-08-01T00:00:00"/>
    <s v="N/A"/>
    <s v="N/A"/>
    <s v="N/A"/>
    <s v="N/A"/>
    <n v="0"/>
    <s v="N/A"/>
    <n v="0"/>
    <s v="N/A"/>
    <n v="0"/>
    <s v="N/A"/>
    <n v="0"/>
    <n v="41506567.200000003"/>
    <s v="NO"/>
    <s v="N/A"/>
    <s v="N/A"/>
    <s v="N/A"/>
    <s v="N/A"/>
    <d v="2022-09-29T00:00:00"/>
    <d v="2022-09-29T00:00:00"/>
    <s v="SI"/>
    <s v="Bogotá D.C."/>
    <s v="Cumplimiento"/>
    <s v="14-47-101017955"/>
    <n v="0"/>
    <s v="Seguros del Estado S.A."/>
    <d v="2022-07-01T00:00:00"/>
    <s v="05/07/2022 - 01/09/2023"/>
    <s v="PENDIENTE"/>
    <s v="El plazo de ejecución será máximo de sesenta (60) días calendario, contados a partir de la_x000a_suscripción del acta de inicio, previo cumplimiento de los requisitos de perfeccionamiento y_x000a_ejecución del contrato"/>
    <x v="0"/>
    <s v="Ingreso"/>
    <s v="N/A"/>
    <s v="N/A"/>
    <s v="N/A"/>
    <s v="N/A"/>
    <s v="N/A"/>
    <s v="https://community.secop.gov.co/Public/Tendering/ContractNoticePhases/View?PPI=CO1.PPI.18957261&amp;isFromPublicArea=True&amp;isModal=False"/>
    <x v="7"/>
    <n v="2022"/>
  </r>
  <r>
    <s v="JEP-530"/>
    <n v="281"/>
    <s v="JEP-530-2022"/>
    <s v="JEP-CSPO-511-2022"/>
    <s v="Ángela Esquivel "/>
    <s v="N/R"/>
    <s v="Nadya Kathitz Quintero Certuche "/>
    <m/>
    <m/>
    <x v="1"/>
    <s v="1. Prestación de servicios"/>
    <n v="26502551"/>
    <n v="6"/>
    <x v="1"/>
    <s v="Rivera"/>
    <s v="Prestar servicios profesionales para apoyar y acompañar jurídicamente al departamento de gestión territorial en proyectos, procesos y procedimientos a cargo de la dependencia, así como en el seguimiento a la respuesta y asistencia técnica a necesidades de la actividad judicial de la jep en territorio. "/>
    <m/>
    <s v="Harvey Danilo Suarez Morales"/>
    <s v="Secretaría Ejecutiva"/>
    <s v="Subsecretaría Ejecutiva "/>
    <s v="Departamento de Gestión Territorial"/>
    <s v="Angela María Mora Soto"/>
    <x v="13"/>
    <s v="N/A"/>
    <s v="N/A"/>
    <s v="N/A"/>
    <s v="Inversión"/>
    <n v="26021315"/>
    <s v="N/A"/>
    <s v="N/A"/>
    <n v="5204263"/>
    <n v="81022"/>
    <n v="298022"/>
    <n v="2018011001091"/>
    <d v="2022-07-05T00:00:00"/>
    <d v="2022-07-07T00:00:00"/>
    <s v="N/A"/>
    <s v="N/A"/>
    <s v="N/A"/>
    <s v="N/A"/>
    <n v="0"/>
    <s v="N/A"/>
    <n v="0"/>
    <s v="N/A"/>
    <n v="0"/>
    <s v="N/A"/>
    <n v="0"/>
    <n v="26021315"/>
    <s v="NO"/>
    <s v="N/A"/>
    <s v="N/A"/>
    <s v="N/A"/>
    <s v="N/A"/>
    <d v="2022-11-30T00:00:00"/>
    <d v="2022-11-30T00:00:00"/>
    <s v="SI"/>
    <s v="Bogotá D.C."/>
    <s v="Cumplimiento"/>
    <s v="560 47 994000153270"/>
    <n v="0"/>
    <s v="Aseguradora Solidaria de Colombia"/>
    <d v="2022-07-05T00:00:00"/>
    <s v="05/07/2022 - 09/06/2023"/>
    <s v="PENDIENTE"/>
    <s v="Ninguna"/>
    <x v="1"/>
    <s v="Ingreso"/>
    <s v="N/A"/>
    <s v="PENDIENTE"/>
    <s v="PENDIENTE"/>
    <s v="FEMENINO"/>
    <s v="nadya.quintero@jep.gov.co"/>
    <s v="https://community.secop.gov.co/Public/Tendering/ContractNoticePhases/View?PPI=CO1.PPI.19245528&amp;isFromPublicArea=True&amp;isModal=False"/>
    <x v="7"/>
    <n v="2022"/>
  </r>
  <r>
    <s v="JEP-531"/>
    <n v="673"/>
    <s v="JEP-531-2022"/>
    <s v="JEP-CSPO-512-2022"/>
    <s v="Ángela Esquivel "/>
    <d v="2022-07-12T00:00:00"/>
    <s v="Silvia Juliana Quintero Erasso"/>
    <m/>
    <m/>
    <x v="1"/>
    <s v="1. Prestación de servicios"/>
    <n v="1015409286"/>
    <n v="2"/>
    <x v="1"/>
    <s v="Bogotá D.C. "/>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
    <m/>
    <s v="Angela María Mora Soto"/>
    <s v="Subsecretaría Ejecutiva (Encargada)"/>
    <s v="Grupo de Análisis de la Información"/>
    <s v="Grupo de Análisis de la Información"/>
    <s v="Gloria Marcela Abadia Cubillos"/>
    <x v="19"/>
    <s v="N/A"/>
    <s v="N/A"/>
    <s v="N/A"/>
    <s v="Inversión"/>
    <n v="33249460"/>
    <s v="N/A"/>
    <s v="N/A"/>
    <n v="6649892"/>
    <n v="83522"/>
    <n v="364822"/>
    <n v="2018011001091"/>
    <d v="2022-08-11T00:00:00"/>
    <d v="2022-08-12T00:00:00"/>
    <s v="N/A"/>
    <s v="N/A"/>
    <s v="N/A"/>
    <s v="N/A"/>
    <n v="0"/>
    <s v="N/A"/>
    <n v="0"/>
    <s v="N/A"/>
    <n v="0"/>
    <s v="N/A"/>
    <n v="0"/>
    <n v="33249460"/>
    <s v="NO"/>
    <s v="N/A"/>
    <s v="N/A"/>
    <s v="N/A"/>
    <s v="N/A"/>
    <d v="2022-12-31T00:00:00"/>
    <d v="2022-12-31T00:00:00"/>
    <s v="SI"/>
    <s v="Bogotá D.C."/>
    <s v="Cumplimiento"/>
    <s v="15-47-101009798"/>
    <n v="0"/>
    <s v="Seguros del Estado S.A."/>
    <d v="2022-08-11T00:00:00"/>
    <s v="11/08/2022 - 30/06/2023"/>
    <s v="PENDIENTE"/>
    <s v="Ninguna"/>
    <x v="1"/>
    <s v="Ninguna"/>
    <s v="N/A"/>
    <s v="DERECHO"/>
    <s v="N/A"/>
    <s v="FEMENINO"/>
    <s v="silvia.quintero@jep.gov.co"/>
    <s v="https://community.secop.gov.co/Public/Tendering/ContractNoticePhases/View?PPI=CO1.PPI.19252572&amp;isFromPublicArea=True&amp;isModal=False"/>
    <x v="8"/>
    <n v="2022"/>
  </r>
  <r>
    <s v="JEP-532"/>
    <n v="672"/>
    <s v="JEP-532-2022"/>
    <s v="JEP-CSPO-513-2022"/>
    <s v="Ángela Esquivel "/>
    <s v="Revisado el 12/07/2022 "/>
    <s v="Angelica Viviana Rodriguez Abreu "/>
    <m/>
    <m/>
    <x v="1"/>
    <s v="1. Prestación de servicios"/>
    <n v="1033692369"/>
    <n v="1"/>
    <x v="1"/>
    <s v="Bogotá D.C."/>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
    <m/>
    <s v="Harvey Danilo Suarez Morales"/>
    <s v="Secretaría Ejecutiva"/>
    <s v="Grupo de Análisis de la Información"/>
    <s v="Grupo de Análisis de la Información"/>
    <s v="Gloria Marcela Abadia Cubillos"/>
    <x v="19"/>
    <s v="N/A"/>
    <s v="N/A"/>
    <s v="N/A"/>
    <s v="Inversión"/>
    <n v="39899352"/>
    <s v="N/A"/>
    <s v="N/A"/>
    <n v="6649892"/>
    <n v="83422"/>
    <n v="307222"/>
    <n v="2018011001091"/>
    <d v="2022-07-07T00:00:00"/>
    <d v="2022-07-11T00:00:00"/>
    <s v="N/A"/>
    <s v="N/A"/>
    <s v="N/A"/>
    <s v="N/A"/>
    <n v="0"/>
    <s v="N/A"/>
    <n v="0"/>
    <s v="N/A"/>
    <n v="0"/>
    <s v="N/A"/>
    <n v="0"/>
    <n v="39899352"/>
    <s v="NO"/>
    <s v="N/A"/>
    <s v="N/A"/>
    <s v="N/A"/>
    <s v="N/A"/>
    <d v="2022-12-31T00:00:00"/>
    <d v="2022-12-31T00:00:00"/>
    <s v="SI"/>
    <s v="Bogotá D.C."/>
    <s v="Cumplimiento"/>
    <s v="380 47 994000126284"/>
    <n v="0"/>
    <s v="Aseguradora Solidaria de Colombia"/>
    <d v="2022-07-08T00:00:00"/>
    <s v="07/07/2022 - 03/07/2023"/>
    <s v="PENDIENTE"/>
    <s v="Sin acta de inicio"/>
    <x v="1"/>
    <s v="Ingreso"/>
    <s v="N/A"/>
    <s v="PENDIENTE"/>
    <s v="PENDIENTE"/>
    <s v="FEMENINO"/>
    <s v="angelica.rodriguez@jep.gov.co"/>
    <s v="https://community.secop.gov.co/Public/Tendering/ContractNoticePhases/View?PPI=CO1.PPI.19250633&amp;isFromPublicArea=True&amp;isModal=False"/>
    <x v="7"/>
    <n v="2022"/>
  </r>
  <r>
    <s v="JEP-533"/>
    <n v="674"/>
    <s v="JEP-533-2022"/>
    <s v="JEP-CSPO-514-2022"/>
    <s v="Ángela Esquivel "/>
    <s v="Revisado el 12/07/2022 "/>
    <s v="Paula Martinez Cortes "/>
    <m/>
    <m/>
    <x v="1"/>
    <s v="1. Prestación de servicios"/>
    <n v="1019013351"/>
    <n v="7"/>
    <x v="1"/>
    <s v="Bogotá D.C."/>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
    <m/>
    <s v="Harvey Danilo Suarez Morales"/>
    <s v="Secretaría Ejecutiva"/>
    <s v="Grupo de Análisis de la Información"/>
    <s v="Grupo de Análisis de la Información"/>
    <s v="Gloria Marcela Abadia Cubillos"/>
    <x v="19"/>
    <s v="N/A"/>
    <s v="N/A"/>
    <s v="N/A"/>
    <s v="Inversión"/>
    <n v="39899352"/>
    <s v="N/A"/>
    <s v="N/A"/>
    <n v="6649892"/>
    <n v="83622"/>
    <n v="307922"/>
    <s v="_x0009_2018011001091"/>
    <d v="2022-07-08T00:00:00"/>
    <d v="2022-07-11T00:00:00"/>
    <s v="N/A"/>
    <s v="N/A"/>
    <s v="N/A"/>
    <s v="N/A"/>
    <n v="0"/>
    <s v="N/A"/>
    <n v="0"/>
    <s v="N/A"/>
    <n v="0"/>
    <s v="N/A"/>
    <n v="0"/>
    <n v="39899352"/>
    <s v="NO"/>
    <s v="N/A"/>
    <s v="N/A"/>
    <s v="N/A"/>
    <s v="N/A"/>
    <d v="2022-12-31T00:00:00"/>
    <d v="2022-12-31T00:00:00"/>
    <s v="SI"/>
    <s v="Bogotá D.C."/>
    <s v="Cumplimiento"/>
    <s v="15-45-101145341"/>
    <n v="0"/>
    <s v="Seguros del Estado S.A."/>
    <d v="2022-07-08T00:00:00"/>
    <s v="08/07/2022 - 10/07/2023"/>
    <s v="PENDIENTE"/>
    <s v="Sin acta de inicio"/>
    <x v="1"/>
    <s v="Ingreso"/>
    <s v="N/A"/>
    <s v="PENDIENTE"/>
    <s v="PENDIENTE"/>
    <s v="FEMENINO"/>
    <s v="paula.martinez@jep.gov.co"/>
    <s v="https://community.secop.gov.co/Public/Tendering/ContractNoticePhases/View?PPI=CO1.PPI.19251406&amp;isFromPublicArea=True&amp;isModal=False"/>
    <x v="7"/>
    <n v="2022"/>
  </r>
  <r>
    <s v="JEP-534"/>
    <n v="221"/>
    <s v="JEP-534-2022"/>
    <s v="JEP-CSPO-515-2022"/>
    <s v="Ángela Esquivel "/>
    <s v="Revisado el 12/07/2022 Firmado"/>
    <s v="Gina Briggitte Rusinque Perez "/>
    <m/>
    <m/>
    <x v="1"/>
    <s v="1. Prestación de servicios"/>
    <n v="1016028641"/>
    <n v="2"/>
    <x v="1"/>
    <s v="Bogotá D.C."/>
    <s v="Prestar servicios profesionales para apoyar y acompañar al departamento de atención a víctimas en la gestión administrativa, precontractual y seguimiento contractual a fin de facilitar la asistencia material a víctimas atendiendo los enfoques diferenciales. "/>
    <m/>
    <s v="Harvey Danilo Suarez Morales"/>
    <s v="Secretaría Ejecutiva"/>
    <s v="Subsecretaría Ejecutiva "/>
    <s v="Departamento de Atención a Víctimas"/>
    <s v="Claudia Viviana Ferro Buitrago"/>
    <x v="7"/>
    <s v="N/A"/>
    <s v="N/A"/>
    <s v="N/A"/>
    <s v="Inversión"/>
    <n v="26021315"/>
    <s v="N/A"/>
    <s v="N/A"/>
    <n v="5204263"/>
    <n v="79622"/>
    <n v="299122"/>
    <s v="_x0009_2018011001091"/>
    <d v="2022-07-05T00:00:00"/>
    <d v="2022-07-06T00:00:00"/>
    <s v="N/A"/>
    <s v="N/A"/>
    <s v="N/A"/>
    <s v="N/A"/>
    <n v="0"/>
    <s v="N/A"/>
    <n v="0"/>
    <s v="N/A"/>
    <n v="0"/>
    <s v="N/A"/>
    <n v="0"/>
    <n v="26021315"/>
    <s v="NO"/>
    <s v="N/A"/>
    <s v="N/A"/>
    <s v="N/A"/>
    <s v="N/A"/>
    <d v="2022-11-30T00:00:00"/>
    <d v="2022-11-30T00:00:00"/>
    <s v="SI"/>
    <s v="Bogotá D.C."/>
    <s v="Cumplimiento"/>
    <s v="36-45-101039073"/>
    <n v="0"/>
    <s v="Seguros del Estado S.A."/>
    <d v="2022-07-05T00:00:00"/>
    <s v="05/07/2022 - 04/06/2023"/>
    <s v="PENDIENTE"/>
    <s v="Ninguna"/>
    <x v="1"/>
    <s v="Ingreso"/>
    <s v="N/A"/>
    <s v="PENDIENTE"/>
    <s v="PENDIENTE"/>
    <s v="FEMENINO"/>
    <s v="gina.rusinque@jep.gov.co"/>
    <s v="https://community.secop.gov.co/Public/Tendering/ContractNoticePhases/View?PPI=CO1.PPI.19262698&amp;isFromPublicArea=True&amp;isModal=False"/>
    <x v="7"/>
    <n v="2022"/>
  </r>
  <r>
    <s v="JEP-535"/>
    <n v="222"/>
    <s v="JEP-535-2022"/>
    <s v="JEP-CSPO-516-2022"/>
    <s v="Ángela Esquivel "/>
    <s v="Revisado el 12/07/2022 Firmado"/>
    <s v="Jorge Fernando Vargas Rodriguez"/>
    <m/>
    <m/>
    <x v="1"/>
    <s v="1. Prestación de servicios"/>
    <n v="79244908"/>
    <n v="7"/>
    <x v="1"/>
    <s v="Bogotá D.C."/>
    <s v="Prestar servicios profesionales para apoyar y acompañar al departamento de atención a víctimas en la gestión administrativa, precontractual y seguimiento contractual a fin de facilitar la asistencia material a víctimas atendiendo los enfoques diferenciales "/>
    <m/>
    <s v="Harvey Danilo Suarez Morales"/>
    <s v="Secretaría Ejecutiva"/>
    <s v="Subsecretaría Ejecutiva "/>
    <s v="Departamento de Atención a Víctimas"/>
    <s v="Claudia Viviana Ferro Buitrago"/>
    <x v="7"/>
    <s v="N/A"/>
    <s v="N/A"/>
    <s v="N/A"/>
    <s v="Inversión"/>
    <n v="26021315"/>
    <s v="N/A"/>
    <s v="N/A"/>
    <n v="5204263"/>
    <n v="80622"/>
    <n v="304422"/>
    <s v="_x0009_2018011001091"/>
    <d v="2022-07-06T00:00:00"/>
    <d v="2022-07-07T00:00:00"/>
    <s v="N/A"/>
    <s v="N/A"/>
    <s v="N/A"/>
    <s v="N/A"/>
    <n v="0"/>
    <s v="N/A"/>
    <n v="0"/>
    <s v="N/A"/>
    <n v="0"/>
    <s v="N/A"/>
    <n v="0"/>
    <n v="26021315"/>
    <s v="NO"/>
    <s v="N/A"/>
    <s v="N/A"/>
    <s v="N/A"/>
    <s v="N/A"/>
    <d v="2022-11-30T00:00:00"/>
    <d v="2022-11-30T00:00:00"/>
    <s v="SI"/>
    <s v="Bogotá D.C."/>
    <s v="Cumplimiento"/>
    <s v="36-45-101039074"/>
    <n v="0"/>
    <s v="Seguros del Estado S.A."/>
    <d v="2022-07-01T00:00:00"/>
    <s v="01/07/2022 - 31/05/2023"/>
    <s v="PENDIENTE"/>
    <s v="Ninguna"/>
    <x v="1"/>
    <s v="Ingreso"/>
    <s v="N/A"/>
    <s v="PENDIENTE"/>
    <s v="PENDIENTE"/>
    <s v="MASCULINO"/>
    <s v="jorge.vargas@jep.gov.co"/>
    <s v="https://community.secop.gov.co/Public/Tendering/ContractNoticePhases/View?PPI=CO1.PPI.19266226&amp;isFromPublicArea=True&amp;isModal=False"/>
    <x v="7"/>
    <n v="2022"/>
  </r>
  <r>
    <s v="JEP-536"/>
    <n v="224"/>
    <s v="JEP-536-2022"/>
    <s v="JEP-CSPO-517-2022"/>
    <s v="Ángela Esquivel "/>
    <s v="Revisado el 12/07/2022 Firmado"/>
    <s v="Karen Andrea Ramirez Rincon "/>
    <m/>
    <m/>
    <x v="1"/>
    <s v="1. Prestación de servicios"/>
    <n v="1010188577"/>
    <n v="2"/>
    <x v="1"/>
    <s v="Bogotá D.C."/>
    <s v="Prestar servicios profesionales para apoyar y acompañar al departamento de atención a víctimas en las gestiones administrativas requeridas para su adecuado funcionamiento y el cumplimiento sus funciones misionales "/>
    <m/>
    <s v="Harvey Danilo Suarez Morales"/>
    <s v="Secretaría Ejecutiva"/>
    <s v="Subsecretaría Ejecutiva "/>
    <s v="Departamento de Atención a Víctimas"/>
    <s v="Claudia Viviana Ferro Buitrago"/>
    <x v="7"/>
    <s v="N/A"/>
    <s v="N/A"/>
    <s v="N/A"/>
    <s v="Inversión"/>
    <n v="21684420"/>
    <s v="N/A"/>
    <s v="N/A"/>
    <n v="3614070"/>
    <n v="87322"/>
    <s v="_x0009_304522"/>
    <s v="_x0009_2018011001091"/>
    <d v="2022-07-06T00:00:00"/>
    <d v="2022-07-07T00:00:00"/>
    <s v="N/A"/>
    <s v="N/A"/>
    <s v="N/A"/>
    <s v="N/A"/>
    <n v="0"/>
    <s v="N/A"/>
    <n v="0"/>
    <s v="N/A"/>
    <n v="0"/>
    <s v="N/A"/>
    <n v="-122"/>
    <n v="21684420"/>
    <s v="NO"/>
    <s v="N/A"/>
    <s v="N/A"/>
    <s v="N/A"/>
    <s v="N/A"/>
    <d v="2022-12-31T00:00:00"/>
    <d v="2022-08-31T00:00:00"/>
    <s v="SI"/>
    <s v="Bogotá D.C."/>
    <s v="Cumplimiento"/>
    <s v="36-45-101039120"/>
    <n v="0"/>
    <s v="Seguros del Estado S.A."/>
    <d v="2022-07-07T00:00:00"/>
    <s v="07/07/2022 - 05/07/2023"/>
    <s v="PENDIENTE"/>
    <s v="En fecha del 31/08/2022 se publica la terminación del contrato JEP-536-2022"/>
    <x v="0"/>
    <s v="Terminación anticipada"/>
    <s v="N/A"/>
    <s v="PENDIENTE"/>
    <s v="PENDIENTE"/>
    <s v="FEMENINO"/>
    <s v="karen.ramirez@jep.gov.co"/>
    <s v="https://community.secop.gov.co/Public/Tendering/ContractNoticePhases/View?PPI=CO1.PPI.19269263&amp;isFromPublicArea=True&amp;isModal=False"/>
    <x v="7"/>
    <n v="2022"/>
  </r>
  <r>
    <s v="JEP-537"/>
    <n v="223"/>
    <s v="JEP-537-2022"/>
    <s v="JEP-CSPO-518-2022"/>
    <s v="Ángela Esquivel "/>
    <s v="Revisado el 12/07/2022"/>
    <s v="Manuel Alejandro Niño Fontecha "/>
    <m/>
    <m/>
    <x v="1"/>
    <s v="1. Prestación de servicios"/>
    <n v="1018435769"/>
    <n v="9"/>
    <x v="1"/>
    <s v="Bogotá D.C."/>
    <s v="Prestar servicios profesionales para apoyar y acompañar al departamento de atención a víctimas en la gestión administrativa, precontractual y seguimiento contractual a fin de facilitar la asistencia material a víctimas atendiendo los enfoques diferenciales "/>
    <m/>
    <s v="Harvey Danilo Suarez Morales"/>
    <s v="Secretaría Ejecutiva"/>
    <s v="Subsecretaría Ejecutiva "/>
    <s v="Departamento de Atención a Víctimas"/>
    <s v="Claudia Viviana Ferro Buitrago"/>
    <x v="7"/>
    <s v="N/A"/>
    <s v="N/A"/>
    <s v="N/A"/>
    <s v="Inversión"/>
    <n v="26021315"/>
    <s v="N/A"/>
    <s v="N/A"/>
    <n v="5204263"/>
    <n v="86822"/>
    <n v="305222"/>
    <n v="2018011001091"/>
    <d v="2022-07-06T00:00:00"/>
    <d v="2022-07-07T00:00:00"/>
    <s v="N/A"/>
    <s v="N/A"/>
    <s v="N/A"/>
    <s v="N/A"/>
    <n v="0"/>
    <s v="N/A"/>
    <n v="0"/>
    <s v="N/A"/>
    <n v="0"/>
    <s v="N/A"/>
    <n v="0"/>
    <n v="26021315"/>
    <s v="NO"/>
    <s v="N/A"/>
    <s v="N/A"/>
    <s v="N/A"/>
    <s v="N/A"/>
    <d v="2022-11-30T00:00:00"/>
    <d v="2022-11-30T00:00:00"/>
    <s v="SI"/>
    <s v="Bogotá D.C."/>
    <s v="Cumplimiento"/>
    <s v="36-45-101039077"/>
    <n v="2"/>
    <s v="Seguros del Estado S.A."/>
    <d v="2022-07-07T00:00:00"/>
    <s v="06/07/2022 - 05/06/2023"/>
    <s v="PENDIENTE"/>
    <s v="Ninguna"/>
    <x v="1"/>
    <s v="Ingreso"/>
    <s v="N/A"/>
    <s v="PENDIENTE"/>
    <s v="PENDIENTE"/>
    <s v="MASCULINO"/>
    <s v="manuel.nino@jep.gov.co"/>
    <s v="https://community.secop.gov.co/Public/Tendering/ContractNoticePhases/View?PPI=CO1.PPI.19249139&amp;isFromPublicArea=True&amp;isModal=False"/>
    <x v="7"/>
    <n v="2022"/>
  </r>
  <r>
    <s v="JEP-538"/>
    <n v="384"/>
    <s v="JEP-538-2022"/>
    <s v="JEP-CSPO-519-2022"/>
    <s v="Jairo Cuellar"/>
    <s v="Revisado el 12/07/2022"/>
    <s v="Laura Daniela Garzon Chavarro"/>
    <m/>
    <m/>
    <x v="1"/>
    <s v="1. Prestación de servicios"/>
    <n v="1010214314"/>
    <n v="4"/>
    <x v="1"/>
    <s v="Bogotá D.C."/>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m/>
    <s v="Harvey Danilo Suarez Morales"/>
    <s v="Secretaría Ejecutiva"/>
    <s v="Subsecretaría Ejecutiva "/>
    <s v="Departamento SAAD - Comparecientes"/>
    <s v="Jorge Alirio Mancera Cortés"/>
    <x v="10"/>
    <s v="N/A"/>
    <s v="N/A"/>
    <s v="N/A"/>
    <s v="Inversión"/>
    <n v="36140715"/>
    <s v="N/A"/>
    <s v="N/A"/>
    <n v="7228143"/>
    <n v="89922"/>
    <n v="312422"/>
    <n v="2018011001091"/>
    <d v="2022-07-11T00:00:00"/>
    <d v="2022-07-12T00:00:00"/>
    <s v="N/A"/>
    <s v="N/A"/>
    <s v="N/A"/>
    <s v="N/A"/>
    <n v="0"/>
    <s v="N/A"/>
    <n v="0"/>
    <s v="N/A"/>
    <n v="0"/>
    <s v="N/A"/>
    <n v="0"/>
    <n v="36140715"/>
    <s v="NO"/>
    <s v="N/A"/>
    <s v="N/A"/>
    <s v="N/A"/>
    <s v="N/A"/>
    <d v="2022-11-30T00:00:00"/>
    <d v="2022-11-30T00:00:00"/>
    <s v="SI"/>
    <s v="Bogotá D.C."/>
    <s v="Cumplimiento"/>
    <s v="21-45-101377159"/>
    <n v="0"/>
    <s v="Seguros del Estado S.A."/>
    <d v="2022-07-11T00:00:00"/>
    <s v="11/07/2022 - 31/05/2023"/>
    <s v="PENDIENTE"/>
    <s v="Ninguna"/>
    <x v="1"/>
    <s v="Ingreso"/>
    <s v="N/A"/>
    <s v="PENDIENTE"/>
    <s v="PENDIENTE"/>
    <s v="FEMENINO"/>
    <s v="laura.garzonc@jep.gov.co"/>
    <s v="https://community.secop.gov.co/Public/Tendering/ContractNoticePhases/View?PPI=CO1.PPI.19260704&amp;isFromPublicArea=True&amp;isModal=False"/>
    <x v="7"/>
    <n v="2022"/>
  </r>
  <r>
    <s v="JEP-539"/>
    <n v="696"/>
    <s v="JEP-539-2022"/>
    <s v="JEP-CSPO-520-2022"/>
    <s v="John Maldonado"/>
    <s v="Revisado el 12/07/2022"/>
    <s v="Monica Marcela Niño Diaz"/>
    <m/>
    <m/>
    <x v="1"/>
    <s v="1. Prestación de servicios"/>
    <n v="1049606772"/>
    <n v="9"/>
    <x v="1"/>
    <s v="Bogotá D.C."/>
    <s v="Prestar servicios profesionales especializados y acompañamiento jurídico a la secretaría ejecutiva de la JEP, en la expedición de conceptos y demás documentos que le sean solicitados, así como la orientación y apoyo jurídico en los asuntos que se constituyan en temas prioritarios y de alto impacto para el cumplimiento de la misión de la JEP"/>
    <m/>
    <s v="Harvey Danilo Suarez Morales"/>
    <s v="Secretaría Ejecutiva"/>
    <s v="Secretaría Ejecutiva"/>
    <s v="Secretaría Ejecutiva"/>
    <s v="Lech Julián Guerrero Cárdenas"/>
    <x v="27"/>
    <s v="N/A"/>
    <s v="N/A"/>
    <s v="N/A"/>
    <s v="Inversión"/>
    <n v="82400845"/>
    <s v="N/A"/>
    <s v="N/A"/>
    <n v="16480169"/>
    <n v="72122"/>
    <n v="294522"/>
    <n v="2018011001091"/>
    <d v="2022-07-01T00:00:00"/>
    <d v="2022-07-02T00:00:00"/>
    <s v="N/A"/>
    <s v="N/A"/>
    <s v="N/A"/>
    <s v="N/A"/>
    <n v="0"/>
    <s v="N/A"/>
    <n v="0"/>
    <s v="N/A"/>
    <n v="0"/>
    <s v="N/A"/>
    <n v="0"/>
    <n v="82400845"/>
    <s v="NO"/>
    <s v="N/A"/>
    <s v="N/A"/>
    <s v="N/A"/>
    <s v="N/A"/>
    <d v="2022-11-30T00:00:00"/>
    <d v="2022-11-30T00:00:00"/>
    <s v="SI"/>
    <s v="Bogotá D.C."/>
    <s v="Cumplimiento"/>
    <s v="21-45-101376156"/>
    <n v="0"/>
    <s v="Seguros del Estado S.A."/>
    <d v="2022-07-01T00:00:00"/>
    <s v="01/07/2022 - 01/06/2023"/>
    <s v="PENDIENTE"/>
    <s v="Ninguna"/>
    <x v="1"/>
    <s v="Ingreso"/>
    <s v="N/A"/>
    <s v="PENDIENTE"/>
    <s v="PENDIENTE"/>
    <s v="FEMENINO"/>
    <s v="monica.nino@jep.gov.co"/>
    <s v="https://community.secop.gov.co/Public/Tendering/ContractNoticePhases/View?PPI=CO1.PPI.19252552&amp;isFromPublicArea=True&amp;isModal=False"/>
    <x v="7"/>
    <n v="2022"/>
  </r>
  <r>
    <s v="JEP-540"/>
    <n v="622"/>
    <s v="JEP-540-2022"/>
    <s v="JEP-CSPO-521-2022"/>
    <s v="Carlos Torres"/>
    <s v="Revisado el 12/07/2022 Firmado"/>
    <s v="Michael Giovanni Caballero Rodriguez_x000a_"/>
    <m/>
    <m/>
    <x v="1"/>
    <s v="1. Prestación de servicios"/>
    <n v="1012342713"/>
    <n v="5"/>
    <x v="1"/>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m/>
    <s v="Magistratura _x000a_Secretaría General Judicial"/>
    <s v="N/A"/>
    <s v="Inversión"/>
    <n v="18070350"/>
    <s v="N/A"/>
    <s v="N/A"/>
    <n v="3614070"/>
    <n v="81422"/>
    <n v="296722"/>
    <n v="2018011001091"/>
    <d v="2022-07-01T00:00:00"/>
    <d v="2022-07-07T00:00:00"/>
    <s v="N/A"/>
    <s v="N/A"/>
    <s v="N/A"/>
    <s v="N/A"/>
    <n v="0"/>
    <s v="N/A"/>
    <n v="0"/>
    <s v="N/A"/>
    <n v="0"/>
    <s v="N/A"/>
    <n v="0"/>
    <n v="18070350"/>
    <s v="NO"/>
    <s v="N/A"/>
    <s v="N/A"/>
    <s v="N/A"/>
    <s v="N/A"/>
    <d v="2022-11-30T00:00:00"/>
    <d v="2022-11-30T00:00:00"/>
    <s v="SI"/>
    <s v="Bogotá D.C."/>
    <s v="Cumplimiento"/>
    <s v="14-47-101018014"/>
    <n v="1"/>
    <s v="Seguros del Estado S.A."/>
    <d v="2022-07-07T00:00:00"/>
    <s v="06/07/2022 - 30/05/2023"/>
    <s v="PENDIENTE"/>
    <s v="Ninguna"/>
    <x v="1"/>
    <s v="Ingreso"/>
    <s v="N/A"/>
    <s v="PENDIENTE"/>
    <s v="PENDIENTE"/>
    <s v="MASCULINO"/>
    <s v="michael.caballero@jep.gov.co"/>
    <s v="https://community.secop.gov.co/Public/Tendering/ContractNoticePhases/View?PPI=CO1.PPI.19253529&amp;isFromPublicArea=True&amp;isModal=False"/>
    <x v="7"/>
    <n v="2022"/>
  </r>
  <r>
    <s v="JEP-541"/>
    <n v="623"/>
    <s v="JEP-541-2022"/>
    <s v="JEP-CSPO-522-2022"/>
    <s v="Carlos Torres"/>
    <s v="Revisado el 12/07/2022"/>
    <s v="Karen Alejandra Tovar Herrera _x000a_"/>
    <m/>
    <m/>
    <x v="1"/>
    <s v="1. Prestación de servicios"/>
    <n v="1085262180"/>
    <n v="1"/>
    <x v="1"/>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18070350"/>
    <s v="N/A"/>
    <s v="N/A"/>
    <n v="3614070"/>
    <n v="81522"/>
    <n v="319222"/>
    <n v="2018011001091"/>
    <d v="2022-07-13T00:00:00"/>
    <d v="2022-07-14T00:00:00"/>
    <s v="N/A"/>
    <s v="N/A"/>
    <s v="N/A"/>
    <s v="N/A"/>
    <n v="0"/>
    <s v="N/A"/>
    <n v="0"/>
    <s v="N/A"/>
    <n v="0"/>
    <s v="N/A"/>
    <n v="0"/>
    <n v="18070350"/>
    <s v="NO"/>
    <s v="N/A"/>
    <s v="N/A"/>
    <s v="N/A"/>
    <s v="N/A"/>
    <d v="2022-11-30T00:00:00"/>
    <d v="2022-11-30T00:00:00"/>
    <m/>
    <s v="Bogotá D.C."/>
    <s v="Cumplimiento"/>
    <s v="14-47-101018175"/>
    <n v="0"/>
    <s v="Seguros del Estado S.A."/>
    <d v="2022-07-14T00:00:00"/>
    <s v="13/07/2022 - 05/06/2023"/>
    <s v="PENDIENTE"/>
    <s v="Ninguna"/>
    <x v="1"/>
    <s v="Ingreso"/>
    <s v="N/A"/>
    <s v="PENDIENTE"/>
    <s v="PENDIENTE"/>
    <s v="FEMENINO"/>
    <s v="karen.tovar@jep.gov.co"/>
    <s v="https://community.secop.gov.co/Public/Tendering/ContractNoticePhases/View?PPI=CO1.PPI.19270710&amp;isFromPublicArea=True&amp;isModal=False"/>
    <x v="7"/>
    <n v="2022"/>
  </r>
  <r>
    <s v="JEP-542"/>
    <n v="624"/>
    <s v="JEP-542-2022"/>
    <s v="JEP-CSPO-523-2022"/>
    <s v="Carlos Torres"/>
    <s v="Revisado el 12/07/2022 "/>
    <s v="Nelson Yara Jara _x000a_ "/>
    <m/>
    <m/>
    <x v="1"/>
    <s v="1. Prestación de servicios"/>
    <n v="1014275310"/>
    <n v="0"/>
    <x v="1"/>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18070350"/>
    <s v="N/A"/>
    <s v="N/A"/>
    <n v="3614070"/>
    <n v="89222"/>
    <n v="298122"/>
    <n v="2018011001091"/>
    <d v="2022-07-05T00:00:00"/>
    <d v="2022-07-05T00:00:00"/>
    <s v="N/A"/>
    <s v="N/A"/>
    <s v="N/A"/>
    <s v="N/A"/>
    <n v="0"/>
    <s v="N/A"/>
    <n v="0"/>
    <s v="N/A"/>
    <n v="0"/>
    <s v="N/A"/>
    <n v="0"/>
    <n v="18070350"/>
    <s v="NO"/>
    <s v="N/A"/>
    <s v="N/A"/>
    <s v="N/A"/>
    <s v="N/A"/>
    <d v="2022-11-30T00:00:00"/>
    <d v="2022-11-30T00:00:00"/>
    <s v="SI"/>
    <s v="Bogotá D.C."/>
    <s v="Cumplimiento"/>
    <s v="21-47-101021240"/>
    <n v="0"/>
    <s v="Seguros del Estado S.A."/>
    <d v="2022-07-05T00:00:00"/>
    <s v="05/07/2022 - 31/05/2023"/>
    <s v="PENDIENTE"/>
    <s v="Acta de inicio con supervisor encargado"/>
    <x v="1"/>
    <s v="Ingreso"/>
    <s v="N/A"/>
    <s v="PENDIENTE"/>
    <s v="PENDIENTE"/>
    <s v="MASCULINO"/>
    <s v="nelson.yaraj@jep.gov.co"/>
    <s v="https://community.secop.gov.co/Public/Tendering/ContractNoticePhases/View?PPI=CO1.PPI.19271921&amp;isFromPublicArea=True&amp;isModal=False"/>
    <x v="7"/>
    <n v="2022"/>
  </r>
  <r>
    <s v="JEP-543"/>
    <n v="625"/>
    <s v="JEP-543-2022"/>
    <s v="JEP-CSPO-524-2022"/>
    <s v="Carlos Torres"/>
    <s v="Revisado el 12/07/2022"/>
    <s v="Duvan Andres Correa"/>
    <m/>
    <m/>
    <x v="1"/>
    <s v="1. Prestación de servicios"/>
    <n v="1098744800"/>
    <n v="6"/>
    <x v="1"/>
    <s v="Saravena"/>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18070350"/>
    <s v="N/A"/>
    <s v="N/A"/>
    <n v="3614070"/>
    <n v="81622"/>
    <n v="323122"/>
    <n v="2018011001091"/>
    <d v="2022-07-15T00:00:00"/>
    <d v="2022-07-18T00:00:00"/>
    <s v="N/A"/>
    <s v="N/A"/>
    <s v="N/A"/>
    <s v="N/A"/>
    <n v="0"/>
    <s v="N/A"/>
    <n v="0"/>
    <s v="N/A"/>
    <n v="0"/>
    <s v="N/A"/>
    <n v="0"/>
    <n v="18070350"/>
    <s v="NO"/>
    <s v="N/A"/>
    <s v="N/A"/>
    <s v="N/A"/>
    <s v="N/A"/>
    <d v="2022-11-30T00:00:00"/>
    <d v="2022-11-30T00:00:00"/>
    <m/>
    <s v="Bogotá D.C."/>
    <s v="Cumplimiento"/>
    <s v="21-45-101377833"/>
    <n v="0"/>
    <s v="Seguros del Estado S.A."/>
    <d v="2022-07-15T00:00:00"/>
    <s v="15/07/2022 - 01/06/2023"/>
    <s v="PENDIENTE"/>
    <s v="Ninguna"/>
    <x v="1"/>
    <s v="Ingreso"/>
    <s v="N/A"/>
    <s v="PENDIENTE"/>
    <s v="PENDIENTE"/>
    <s v="MASCULINO"/>
    <s v="duvan.correa@jep.gov.co"/>
    <s v="https://community.secop.gov.co/Public/Tendering/ContractNoticePhases/View?PPI=CO1.PPI.19268714&amp;isFromPublicArea=True&amp;isModal=False"/>
    <x v="7"/>
    <n v="2022"/>
  </r>
  <r>
    <s v="JEP-544"/>
    <s v="289 "/>
    <s v="JEP-544-2022"/>
    <s v="JEP-CSPO-525-2022"/>
    <s v="Johanna Duarte"/>
    <s v="Revisado el 12/07/2022 Firmado"/>
    <s v="María Alejandra Cerpa Gómez"/>
    <m/>
    <m/>
    <x v="1"/>
    <s v="1. Prestación de servicios"/>
    <n v="1023929021"/>
    <n v="8"/>
    <x v="1"/>
    <s v="Bogotá D.C."/>
    <s v="Prestar servicios profesionales para apoyar y acompañar al Departamento de Atención al Ciudadano en la elaboración de actos administrativos y respuestas a las PQRSDF, con base en las normas legales vigentes y los lineamientos jurídicos implementados y la implementación del punto 5 del Acuerdo Final con enfoque sistémico. "/>
    <m/>
    <s v="Harvey Danilo Suarez Morales"/>
    <s v="Secretaría Ejecutiva"/>
    <s v="Subsecretaría Ejecutiva "/>
    <s v="Departamento de Atención al Ciudadano"/>
    <s v="Constanza Eugenia Cañon Charry_x0009_"/>
    <x v="18"/>
    <s v="N/A"/>
    <s v="N/A"/>
    <s v="N/A"/>
    <s v="Inversión"/>
    <n v="26021315"/>
    <s v="N/A"/>
    <s v="N/A"/>
    <n v="5204263"/>
    <n v="82522"/>
    <n v="307322"/>
    <n v="2018011001091"/>
    <d v="2022-07-07T00:00:00"/>
    <d v="2022-07-08T00:00:00"/>
    <s v="N/A"/>
    <s v="N/A"/>
    <s v="N/A"/>
    <s v="N/A"/>
    <n v="0"/>
    <s v="N/A"/>
    <n v="0"/>
    <s v="N/A"/>
    <n v="0"/>
    <s v="N/A"/>
    <n v="0"/>
    <n v="26021315"/>
    <s v="NO"/>
    <s v="N/A"/>
    <s v="N/A"/>
    <s v="N/A"/>
    <s v="N/A"/>
    <d v="2022-11-30T00:00:00"/>
    <d v="2022-11-30T00:00:00"/>
    <s v="SI"/>
    <s v="Bogotá D.C."/>
    <s v="Cumplimiento"/>
    <s v="21-45-101376849"/>
    <n v="0"/>
    <s v="Seguros del Estado S.A."/>
    <d v="2022-07-08T00:00:00"/>
    <s v="07/07/2022 - 31/05/2023"/>
    <s v="PENDIENTE"/>
    <s v="Ninguna"/>
    <x v="1"/>
    <s v="Ingreso"/>
    <s v="N/A"/>
    <s v="PENDIENTE"/>
    <s v="PENDIENTE"/>
    <s v="FEMENINO"/>
    <s v="maria.cerpa@jep.gov.co"/>
    <s v="https://community.secop.gov.co/Public/Tendering/ContractNoticePhases/View?PPI=CO1.PPI.19287329&amp;isFromPublicArea=True&amp;isModal=False"/>
    <x v="7"/>
    <n v="2022"/>
  </r>
  <r>
    <s v="JEP-545"/>
    <s v="288 "/>
    <s v="JEP-545-2022"/>
    <s v="JEP-CSPO-526-2022"/>
    <s v="Johanna Duarte"/>
    <s v="Revisado el 12/07/2022 Firmado"/>
    <s v="Jenny Patricia Reyes Gonzalez"/>
    <m/>
    <m/>
    <x v="1"/>
    <s v="1. Prestación de servicios"/>
    <n v="52264565"/>
    <n v="1"/>
    <x v="1"/>
    <s v="Bogotá D.C."/>
    <s v="Prestar servicios profesionales para apoyar y acompañar al Departamento de Atención al Ciudadano en los procesos administrativos y financieros para el cumplimiento de las obligaciones misionales de la JEP y la implementación del punto 5 del Acuerdo Final con enfoque sistémico. "/>
    <m/>
    <s v="Harvey Danilo Suarez Morales"/>
    <s v="Secretaría Ejecutiva"/>
    <s v="Subsecretaría Ejecutiva "/>
    <s v="Departamento de Atención al Ciudadano"/>
    <s v="Constanza Eugenia Cañon Charry_x0009_"/>
    <x v="18"/>
    <s v="N/A"/>
    <s v="N/A"/>
    <s v="N/A"/>
    <s v="Inversión"/>
    <n v="36140715"/>
    <s v="N/A"/>
    <s v="N/A"/>
    <n v="7228143"/>
    <n v="82422"/>
    <n v="305122"/>
    <n v="2018011001091"/>
    <d v="2022-07-06T00:00:00"/>
    <d v="2022-07-07T00:00:00"/>
    <s v="N/A"/>
    <s v="N/A"/>
    <s v="N/A"/>
    <s v="N/A"/>
    <n v="0"/>
    <s v="N/A"/>
    <n v="0"/>
    <s v="N/A"/>
    <n v="0"/>
    <s v="N/A"/>
    <n v="0"/>
    <n v="36140715"/>
    <s v="NO"/>
    <s v="N/A"/>
    <s v="N/A"/>
    <s v="N/A"/>
    <s v="N/A"/>
    <d v="2022-11-30T00:00:00"/>
    <d v="2022-11-30T00:00:00"/>
    <s v="SI"/>
    <s v="Bogotá D.C."/>
    <s v="Cumplimiento"/>
    <s v="21-47-101021290"/>
    <n v="0"/>
    <s v="Seguros del Estado S.A."/>
    <d v="2022-07-06T00:00:00"/>
    <s v="06/07/2022 - 31/05/2023"/>
    <s v="PENDIENTE"/>
    <s v="Ninguna"/>
    <x v="1"/>
    <s v="Ingreso"/>
    <s v="N/A"/>
    <s v="PENDIENTE"/>
    <s v="PENDIENTE"/>
    <s v="FEMENINO"/>
    <s v="jenny.reyesg@jep.gov.co"/>
    <s v="https://community.secop.gov.co/Public/Tendering/ContractNoticePhases/View?PPI=CO1.PPI.19287193&amp;isFromPublicArea=True&amp;isModal=False"/>
    <x v="7"/>
    <n v="2022"/>
  </r>
  <r>
    <s v="JEP-546"/>
    <s v="285 "/>
    <s v="JEP-546-2022"/>
    <s v="JEP-CSPO-527-2022"/>
    <s v="Johanna Duarte"/>
    <s v="Revisado el 12/07/2022 Firmado"/>
    <s v="Daren Marcelo Salazar Alonso"/>
    <m/>
    <m/>
    <x v="1"/>
    <s v="1. Prestación de servicios"/>
    <n v="1032481812"/>
    <n v="4"/>
    <x v="1"/>
    <s v="Bogotá D.C."/>
    <s v="Prestar servicios para apoyar y acompañar al Departamento de Atención al Ciudadano en el desarrollo de las actividades relacionadas con recepción, tipificación, asignación y reportes estadísticos de las PQRSDF dentro de los sistemas de la entidad, para la implementación del punto 5 del Acuerdo Final con enfoque sistémico. _x000a_ "/>
    <m/>
    <s v="Harvey Danilo Suarez Morales"/>
    <s v="Secretaría Ejecutiva"/>
    <s v="Subsecretaría Ejecutiva "/>
    <s v="Departamento de Atención al Ciudadano"/>
    <s v="Constanza Eugenia Cañon Charry_x0009_"/>
    <x v="18"/>
    <s v="N/A"/>
    <s v="N/A"/>
    <s v="N/A"/>
    <s v="Inversión"/>
    <n v="18070350"/>
    <s v="N/A"/>
    <s v="N/A"/>
    <n v="3614070"/>
    <n v="82122"/>
    <n v="302722"/>
    <n v="2018011001091"/>
    <d v="2022-07-06T00:00:00"/>
    <d v="2022-07-07T00:00:00"/>
    <s v="N/A"/>
    <s v="N/A"/>
    <s v="N/A"/>
    <s v="N/A"/>
    <n v="0"/>
    <s v="N/A"/>
    <n v="0"/>
    <s v="N/A"/>
    <n v="0"/>
    <s v="N/A"/>
    <n v="0"/>
    <n v="18070350"/>
    <s v="NO"/>
    <s v="N/A"/>
    <s v="N/A"/>
    <s v="N/A"/>
    <s v="N/A"/>
    <d v="2022-11-30T00:00:00"/>
    <d v="2022-11-30T00:00:00"/>
    <s v="SI"/>
    <s v="Bogotá D.C."/>
    <s v="Cumplimiento"/>
    <s v="21-47-101021275"/>
    <n v="0"/>
    <s v="Seguros del Estado S.A."/>
    <d v="2022-07-06T00:00:00"/>
    <s v="06/07/2022 - 31/05/2023"/>
    <s v="PENDIENTE"/>
    <s v="Ninguna"/>
    <x v="1"/>
    <s v="Ingreso"/>
    <s v="N/A"/>
    <s v="PENDIENTE"/>
    <s v="PENDIENTE"/>
    <s v="MASCULINO"/>
    <s v="daren.salazar@jep.gov.co"/>
    <s v="https://community.secop.gov.co/Public/Tendering/ContractNoticePhases/View?PPI=CO1.PPI.19287062&amp;isFromPublicArea=True&amp;isModal=False"/>
    <x v="7"/>
    <n v="2022"/>
  </r>
  <r>
    <s v="JEP-547"/>
    <s v="287 "/>
    <s v="JEP-547-2022"/>
    <s v="JEP-CSPO-528-2022"/>
    <s v="Johanna Duarte"/>
    <s v="Revisado el 12/07/2022 Firmado"/>
    <s v="José Fernando Bermeo Noguera"/>
    <m/>
    <m/>
    <x v="1"/>
    <s v="1. Prestación de servicios"/>
    <n v="98399475"/>
    <n v="4"/>
    <x v="1"/>
    <s v="Bogotá D.C."/>
    <s v="Prestar servicios profesionales para apoyar y acompañar al Departamento de Atención al Ciudadano en el análisis de los datos y uso de herramientas tecnológicas para mejorar el seguimiento y control de las PQRSDF, para la implementación del punto 5 del Acuerdo Final con enfoque sistémico."/>
    <m/>
    <s v="Harvey Danilo Suarez Morales"/>
    <s v="Secretaría Ejecutiva"/>
    <s v="Subsecretaría Ejecutiva "/>
    <s v="Departamento de Atención al Ciudadano"/>
    <s v="Constanza Eugenia Cañon Charry_x0009_"/>
    <x v="18"/>
    <s v="N/A"/>
    <s v="N/A"/>
    <s v="N/A"/>
    <s v="Inversión"/>
    <n v="26021315"/>
    <s v="N/A"/>
    <s v="N/A"/>
    <n v="5204263"/>
    <n v="82322"/>
    <n v="307422"/>
    <n v="2018011001091"/>
    <d v="2022-07-07T00:00:00"/>
    <d v="2022-07-11T00:00:00"/>
    <s v="N/A"/>
    <s v="N/A"/>
    <s v="N/A"/>
    <s v="N/A"/>
    <n v="0"/>
    <s v="N/A"/>
    <n v="0"/>
    <s v="N/A"/>
    <n v="0"/>
    <s v="N/A"/>
    <n v="0"/>
    <n v="26021315"/>
    <s v="NO"/>
    <s v="N/A"/>
    <s v="N/A"/>
    <s v="N/A"/>
    <s v="N/A"/>
    <d v="2022-11-30T00:00:00"/>
    <d v="2022-11-30T00:00:00"/>
    <s v="SI"/>
    <s v="Bogotá D.C."/>
    <s v="Cumplimiento"/>
    <s v="18-45-101149586"/>
    <n v="0"/>
    <s v="Seguros del Estado S.A."/>
    <d v="2022-07-08T00:00:00"/>
    <s v="08/07/2022 - 05/06/2023"/>
    <s v="PENDIENTE"/>
    <s v="Ninguna"/>
    <x v="1"/>
    <s v="Ingreso"/>
    <s v="N/A"/>
    <s v="PENDIENTE"/>
    <s v="PENDIENTE"/>
    <s v="MASCULINO"/>
    <s v="jose.bermeo@jep.gov.co"/>
    <s v="https://community.secop.gov.co/Public/Tendering/ContractNoticePhases/View?PPI=CO1.PPI.19287196&amp;isFromPublicArea=True&amp;isModal=False"/>
    <x v="7"/>
    <n v="2022"/>
  </r>
  <r>
    <s v="JEP-548"/>
    <n v="416"/>
    <s v="JEP-548-2022"/>
    <s v="JEP-CSPO-529-2022"/>
    <s v="Jairo Cuellar"/>
    <s v="Revisado el 12/07/2022 Firmado"/>
    <s v="Karen Milena Díaz Barriga"/>
    <m/>
    <m/>
    <x v="1"/>
    <s v="1. Prestación de servicios"/>
    <n v="1098683765"/>
    <n v="3"/>
    <x v="1"/>
    <s v="Bucaramanga"/>
    <s v="416.Prestación de servicios para apoyar la gestión administrativa del Departamento SAAD Víctimas.(Contratos o convenio que no requieren pluralidad de ofertas)"/>
    <m/>
    <s v="Harvey Danilo Suarez Morales"/>
    <s v="Secretaría Ejecutiva"/>
    <s v="Subsecretaría Ejecutiva "/>
    <s v="Departamento SAAD - Víctimas"/>
    <s v="Paula De Gamboa Restrepo"/>
    <x v="15"/>
    <s v="N/A"/>
    <s v="N/A"/>
    <s v="N/A"/>
    <s v="Inversión"/>
    <n v="25276044"/>
    <s v="N/A"/>
    <s v="N/A"/>
    <n v="3252663"/>
    <n v="89822"/>
    <n v="302222"/>
    <n v="2018011001091"/>
    <d v="2022-07-05T00:00:00"/>
    <d v="2022-07-06T00:00:00"/>
    <s v="N/A"/>
    <s v="N/A"/>
    <s v="N/A"/>
    <s v="N/A"/>
    <n v="0"/>
    <s v="N/A"/>
    <n v="0"/>
    <s v="N/A"/>
    <n v="0"/>
    <s v="N/A"/>
    <n v="0"/>
    <n v="25276044"/>
    <s v="NO"/>
    <s v="N/A"/>
    <s v="N/A"/>
    <s v="N/A"/>
    <s v="N/A"/>
    <d v="2022-12-31T00:00:00"/>
    <d v="2022-12-31T00:00:00"/>
    <s v="SI"/>
    <s v="Bogotá D.C."/>
    <s v="Cumplimiento"/>
    <s v="21-45-101376321"/>
    <n v="0"/>
    <s v="Seguros del Estado S.A."/>
    <d v="2022-07-05T00:00:00"/>
    <s v="05/07/2022 - 30/06/2023"/>
    <s v="PENDIENTE"/>
    <s v="Ninguna"/>
    <x v="1"/>
    <s v="Ingreso"/>
    <s v="N/A"/>
    <s v="PENDIENTE"/>
    <s v="PENDIENTE"/>
    <s v="FEMENINO"/>
    <s v="karen.diaz@jep.gov.co"/>
    <s v="https://community.secop.gov.co/Public/Tendering/ContractNoticePhases/View?PPI=CO1.PPI.19267483&amp;isFromPublicArea=True&amp;isModal=False"/>
    <x v="7"/>
    <n v="2022"/>
  </r>
  <r>
    <s v="JEP-549"/>
    <n v="420"/>
    <s v="JEP-549-2022"/>
    <s v="JEP-CSPO-530-2022"/>
    <s v="Jairo Cuellar"/>
    <s v="Revisado el 12/07/2022"/>
    <s v="Carolina Silva Ortiz"/>
    <m/>
    <m/>
    <x v="1"/>
    <s v="1. Prestación de servicios"/>
    <n v="52263832"/>
    <n v="9"/>
    <x v="1"/>
    <s v="Bogotá D.C."/>
    <s v="420.Prestar servicios profesionales para acompañar al Departamento de SAAD Víctimas a fin de facilitar la actualización y desarrollo de actividades de capacitación de los abogados registrados en el SAAD conforme a las necesidades de la dependencia.(Contratos o convenio que no requieren pluralidad de ofertas)"/>
    <m/>
    <s v="Harvey Danilo Suarez Morales"/>
    <s v="Secretaría Ejecutiva"/>
    <s v="Subsecretaría Ejecutiva "/>
    <s v="Departamento SAAD - Víctimas"/>
    <s v="Paula De Gamboa Restrepo"/>
    <x v="15"/>
    <s v="N/A"/>
    <s v="N/A"/>
    <s v="N/A"/>
    <s v="Inversión"/>
    <n v="39899353"/>
    <s v="N/A"/>
    <s v="N/A"/>
    <n v="6649892"/>
    <n v="87922"/>
    <n v="314022"/>
    <n v="2018011001091"/>
    <d v="2022-07-11T00:00:00"/>
    <d v="2022-07-13T00:00:00"/>
    <s v="N/A"/>
    <s v="N/A"/>
    <s v="N/A"/>
    <s v="N/A"/>
    <n v="-1"/>
    <d v="2022-08-04T00:00:00"/>
    <n v="0"/>
    <s v="N/A"/>
    <n v="0"/>
    <s v="N/A"/>
    <n v="-81"/>
    <n v="39899352"/>
    <s v="NO"/>
    <s v="N/A"/>
    <s v="N/A"/>
    <s v="N/A"/>
    <s v="N/A"/>
    <d v="2022-12-31T00:00:00"/>
    <d v="2022-10-11T00:00:00"/>
    <s v="SI"/>
    <s v="Bogotá D.C."/>
    <s v="Cumplimiento"/>
    <s v="380 47 994000126403"/>
    <n v="0"/>
    <s v="Aseguradora Solidaria de Colombia"/>
    <d v="2022-07-13T00:00:00"/>
    <s v="11/07/2022 - 03/07/2023"/>
    <s v="PENDIENTE"/>
    <s v="Otrosí aclaratorio No. 1 Modificar la Cláusula Sexta “valor del contrato” -$1_x000a_A partir del 11 de octubre de 2022 se da por terminado el contrato"/>
    <x v="0"/>
    <s v="Terminación anticipada"/>
    <s v="N/A"/>
    <s v="PENDIENTE"/>
    <s v="PENDIENTE"/>
    <s v="FEMENINO"/>
    <s v="carolina.silva@jep.gov.co"/>
    <s v="https://community.secop.gov.co/Public/Tendering/ContractNoticePhases/View?PPI=CO1.PPI.19305445&amp;isFromPublicArea=True&amp;isModal=False"/>
    <x v="7"/>
    <n v="2022"/>
  </r>
  <r>
    <s v="JEP-550"/>
    <n v="423"/>
    <s v="JEP-550-2022"/>
    <s v="JEP-CSPO-531-2022"/>
    <s v="Jairo Cuellar"/>
    <s v="Revisado el 12/07/2022 "/>
    <s v="Andrea Salamanca Rodriguez"/>
    <m/>
    <m/>
    <x v="1"/>
    <s v="1. Prestación de servicios"/>
    <n v="52436983"/>
    <n v="6"/>
    <x v="1"/>
    <s v="Soacha"/>
    <s v="423.Prestar servicios de apoyo al departamento de SAAD víctimas en el seguimiento logístico, la elaboración de informes técnicos y el apoyo a la supervisión de contratos y convenios a cargo del departamento. (Contratos o convenio que no requieren pluralidad de ofertas)"/>
    <m/>
    <s v="Harvey Danilo Suarez Morales"/>
    <s v="Secretaría Ejecutiva"/>
    <s v="Subsecretaría Ejecutiva "/>
    <s v="Departamento SAAD - Víctimas"/>
    <s v="Paula De Gamboa Restrepo"/>
    <x v="15"/>
    <s v="N/A"/>
    <s v="N/A"/>
    <s v="N/A"/>
    <s v="Inversión"/>
    <n v="18070350"/>
    <s v="N/A"/>
    <s v="N/A"/>
    <n v="3614070"/>
    <n v="87022"/>
    <n v="310522"/>
    <n v="2018011001091"/>
    <d v="2022-07-08T00:00:00"/>
    <d v="2022-07-11T00:00:00"/>
    <s v="N/A"/>
    <s v="N/A"/>
    <s v="N/A"/>
    <s v="N/A"/>
    <n v="0"/>
    <s v="N/A"/>
    <n v="0"/>
    <s v="N/A"/>
    <n v="0"/>
    <s v="N/A"/>
    <n v="0"/>
    <n v="18070350"/>
    <s v="NO"/>
    <s v="N/A"/>
    <s v="N/A"/>
    <s v="N/A"/>
    <s v="N/A"/>
    <d v="2022-11-30T00:00:00"/>
    <d v="2022-11-30T00:00:00"/>
    <s v="SI"/>
    <s v="Bogotá D.C."/>
    <s v="Cumplimiento"/>
    <s v="380 47 994000126319"/>
    <n v="0"/>
    <s v="Aseguradora Solidaria de Colombia"/>
    <d v="2022-07-11T00:00:00"/>
    <s v="08/07/2022 - 03/06/2023"/>
    <s v="PENDIENTE"/>
    <s v="Ninguna"/>
    <x v="1"/>
    <s v="Ingreso"/>
    <s v="N/A"/>
    <s v="PENDIENTE"/>
    <s v="PENDIENTE"/>
    <s v="FEMENINO"/>
    <s v="andrea.salamanca@jep.gov.co"/>
    <s v="https://community.secop.gov.co/Public/Tendering/ContractNoticePhases/View?PPI=CO1.PPI.19307870&amp;isFromPublicArea=True&amp;isModal=False"/>
    <x v="7"/>
    <n v="2022"/>
  </r>
  <r>
    <s v="JEP-551"/>
    <n v="434"/>
    <s v="JEP-551-2022"/>
    <s v="JEP-CSPO-532-2022"/>
    <s v="Jairo Cuellar"/>
    <s v="N/R"/>
    <s v="Luisa Fernanda Cardenas Morales"/>
    <m/>
    <m/>
    <x v="1"/>
    <s v="1. Prestación de servicios"/>
    <n v="1016031932"/>
    <n v="1"/>
    <x v="1"/>
    <s v="Bogotá D.C."/>
    <s v="434.Prestar servicios profesionales al departamento de Saad representación víctimas para apoyar y acompañar la planeación, fortalecimiento y seguimiento a las actividades misionales del departamento, en cumplimiento del plan operativo del departamento.(Contratos o convenio que no requieren pluralidad de ofertas)"/>
    <m/>
    <s v="Harvey Danilo Suarez Morales"/>
    <s v="Secretaría Ejecutiva"/>
    <s v="Subsecretaría Ejecutiva "/>
    <s v="Departamento SAAD - Víctimas"/>
    <s v="Paula De Gamboa Restrepo"/>
    <x v="15"/>
    <s v="N/A"/>
    <s v="N/A"/>
    <s v="N/A"/>
    <s v="Inversión"/>
    <n v="26021315"/>
    <s v="N/A"/>
    <s v="N/A"/>
    <n v="5204263"/>
    <n v="87122"/>
    <s v="CDP"/>
    <n v="2018011001091"/>
    <d v="2022-07-07T00:00:00"/>
    <d v="2022-07-08T00:00:00"/>
    <s v="N/A"/>
    <s v="N/A"/>
    <s v="N/A"/>
    <s v="N/A"/>
    <n v="0"/>
    <s v="N/A"/>
    <n v="0"/>
    <s v="N/A"/>
    <n v="0"/>
    <s v="N/A"/>
    <n v="-50"/>
    <n v="26021315"/>
    <s v="NO"/>
    <s v="N/A"/>
    <s v="N/A"/>
    <s v="N/A"/>
    <s v="N/A"/>
    <d v="2022-11-30T00:00:00"/>
    <d v="2022-10-11T00:00:00"/>
    <s v="SI"/>
    <s v="Bogotá D.C."/>
    <s v="Cumplimiento"/>
    <s v="33-47-101009637"/>
    <n v="0"/>
    <s v="Seguros del Estado S.A."/>
    <d v="2022-07-08T00:00:00"/>
    <s v="07/07/2022 - 10/06/2023"/>
    <s v="PENDIENTE"/>
    <s v="Se encuentra en terminación anticipada hasta el día 11 de octubre de 2022"/>
    <x v="0"/>
    <s v="Terminación anticipada"/>
    <s v="N/A"/>
    <s v="PENDIENTE"/>
    <s v="PENDIENTE"/>
    <s v="FEMENINO"/>
    <s v="luisa.cardenas@jep.gov.co"/>
    <s v="https://community.secop.gov.co/Public/Tendering/ContractNoticePhases/View?PPI=CO1.PPI.19308806&amp;isFromPublicArea=True&amp;isModal=False"/>
    <x v="7"/>
    <n v="2022"/>
  </r>
  <r>
    <s v="JEP-552"/>
    <n v="435"/>
    <s v="JEP-552-2022"/>
    <s v="JEP-CSPO-533-2022"/>
    <s v="Jairo Cuellar"/>
    <s v="Revisado 22/07/2022"/>
    <s v="Alejandra Barrera Salazar"/>
    <m/>
    <m/>
    <x v="1"/>
    <s v="1. Prestación de servicios"/>
    <n v="1002590519"/>
    <n v="9"/>
    <x v="1"/>
    <s v="Bogotá"/>
    <s v="435.Prestar servicios profesionales para acompañar al Departamento de SAAD Víctimas a fin de facilitar la actualización y desarrollo de actividades de capacitación de los abogados registrados en el SAAD conforme a las necesidades de la dependencia. (Contratos o convenio que no requieren pluralidad de ofertas)"/>
    <m/>
    <s v="Harvey Danilo Suarez Morales"/>
    <s v="Secretaría Ejecutiva"/>
    <s v="Subsecretaría Ejecutiva "/>
    <s v="Departamento SAAD - Víctimas"/>
    <s v="Paula De Gamboa Restrepo"/>
    <x v="15"/>
    <s v="N/A"/>
    <s v="N/A"/>
    <s v="N/A"/>
    <s v="Inversión"/>
    <n v="39899353"/>
    <s v="N/A"/>
    <s v="N/A"/>
    <n v="6649892"/>
    <n v="88122"/>
    <n v="314122"/>
    <n v="2018011001091"/>
    <d v="2022-07-11T00:00:00"/>
    <d v="2022-07-13T00:00:00"/>
    <s v="N/A"/>
    <s v="N/A"/>
    <s v="N/A"/>
    <s v="N/A"/>
    <n v="-1"/>
    <d v="2022-08-05T00:00:00"/>
    <n v="0"/>
    <s v="N/A"/>
    <n v="0"/>
    <s v="N/A"/>
    <n v="0"/>
    <n v="39899352"/>
    <s v="NO"/>
    <s v="N/A"/>
    <s v="N/A"/>
    <s v="N/A"/>
    <s v="N/A"/>
    <d v="2022-12-31T00:00:00"/>
    <d v="2022-12-31T00:00:00"/>
    <s v="SI"/>
    <s v="Bogotá D.C."/>
    <s v="Cumplimiento "/>
    <s v="21-47-101021436"/>
    <n v="0"/>
    <s v="Seguros del Estado S.A. "/>
    <d v="2022-07-13T00:00:00"/>
    <s v="11/07/2022 - 30/06/2023"/>
    <s v="PENDIENTE"/>
    <s v="otrosí aclaratorio No. 1  Modificar la Cláusula Sexta “valor del contrato” -$1"/>
    <x v="1"/>
    <s v="Adición o reducción"/>
    <s v="N/A"/>
    <s v="DERECHO"/>
    <s v="N/A"/>
    <s v="FEMENINO"/>
    <s v="alejandra.barrera@jep.gov.co"/>
    <s v="https://community.secop.gov.co/Public/Tendering/ContractNoticePhases/View?PPI=CO1.PPI.19306347&amp;isFromPublicArea=True&amp;isModal=False"/>
    <x v="7"/>
    <n v="2022"/>
  </r>
  <r>
    <s v="JEP-553"/>
    <n v="59"/>
    <s v="JEP-553-2022"/>
    <s v="JEP-CSPO-534-2022"/>
    <s v="Ángela Esquivel "/>
    <d v="2022-07-07T00:00:00"/>
    <s v="Laura Hernandez Gonzalez"/>
    <m/>
    <m/>
    <x v="1"/>
    <s v="1. Prestación de servicios"/>
    <n v="1018461343"/>
    <n v="5"/>
    <x v="1"/>
    <s v="Bogotá"/>
    <s v="Prestar servicios profesionales para apoyar a la Subdirección de Planeación en la planeación presupuestal y financiera y gestión de inversión en articulación con la_x000a_planeación estratégica y operativa"/>
    <m/>
    <s v="Harvey Danilo Suarez Morales"/>
    <s v="Secretaría Ejecutiva"/>
    <s v="Secretaría Ejecutiva"/>
    <s v="Subdirección de Planeación"/>
    <s v="Adela del Pilar Parra González_x0009_"/>
    <x v="3"/>
    <s v="N/A"/>
    <s v="N/A"/>
    <s v="N/A"/>
    <s v="Inversión"/>
    <n v="41200420"/>
    <s v="N/A"/>
    <s v="N/A"/>
    <n v="8240084"/>
    <n v="72422"/>
    <n v="295822"/>
    <n v="2018011001175"/>
    <d v="2022-07-01T00:00:00"/>
    <d v="2022-07-02T00:00:00"/>
    <s v="N/A"/>
    <s v="N/A"/>
    <s v="N/A"/>
    <s v="N/A"/>
    <n v="0"/>
    <s v="N/A"/>
    <n v="0"/>
    <s v="N/A"/>
    <n v="0"/>
    <s v="N/A"/>
    <n v="0"/>
    <n v="41200420"/>
    <s v="NO"/>
    <s v="N/A"/>
    <s v="N/A"/>
    <s v="N/A"/>
    <s v="N/A"/>
    <d v="2022-11-30T00:00:00"/>
    <d v="2022-11-30T00:00:00"/>
    <s v="SI"/>
    <s v="Bogotá D.C."/>
    <s v="Cumplimiento "/>
    <s v="21-45-101376140"/>
    <n v="0"/>
    <s v="Seguros del Estado S.A. "/>
    <d v="2022-07-01T00:00:00"/>
    <s v="01/07/2022 - 01/06/2023"/>
    <s v="PENDIENTE"/>
    <s v="Ninguna"/>
    <x v="1"/>
    <s v="Ingreso"/>
    <s v="N/A"/>
    <s v="PENDIENTE"/>
    <s v="PENDIENTE"/>
    <s v="FEMENINO"/>
    <s v="laura.hernandez@jep.gov.co"/>
    <s v="https://community.secop.gov.co/Public/Tendering/ContractNoticePhases/View?PPI=CO1.PPI.19258999&amp;isFromPublicArea=True&amp;isModal=False"/>
    <x v="7"/>
    <n v="2022"/>
  </r>
  <r>
    <s v="JEP-554"/>
    <n v="148"/>
    <s v="JEP-554-2022"/>
    <s v="JEP-CSPO-535-2022"/>
    <s v="Laura Paredes"/>
    <s v="Revisado 22/07/2022"/>
    <s v="Robert Fuentes Roa"/>
    <m/>
    <m/>
    <x v="1"/>
    <s v="1. Prestación de servicios"/>
    <n v="80420018"/>
    <n v="5"/>
    <x v="1"/>
    <s v="Bogotá"/>
    <s v="148.Prestar servicios profesionales a la Subsecretaria Ejecutiva en el apoyo y acompañamiento a la ejecución de los servicios contratados en cumplimiento de las obligaciones misionales de la Subsecretaria Ejecutiva.(Contratos o convenio que no requieren pluralidad de ofertas)"/>
    <m/>
    <s v="Harvey Danilo Suarez Morales"/>
    <s v="Secretaría Ejecutiva"/>
    <s v="Subsecretaría Ejecutiva "/>
    <s v="Subsecretaría Ejecutiva "/>
    <s v="Angela María Mora Soto"/>
    <x v="5"/>
    <s v="N/A"/>
    <s v="N/A"/>
    <s v="N/A"/>
    <s v="Inversión"/>
    <n v="20961615"/>
    <s v="N/A"/>
    <s v="N/A"/>
    <n v="4192323"/>
    <n v="85222"/>
    <n v="308922"/>
    <n v="2018011001091"/>
    <d v="2022-07-08T00:00:00"/>
    <d v="2022-07-11T00:00:00"/>
    <s v="N/A"/>
    <s v="N/A"/>
    <s v="N/A"/>
    <s v="N/A"/>
    <n v="0"/>
    <s v="N/A"/>
    <n v="0"/>
    <s v="N/A"/>
    <n v="0"/>
    <s v="N/A"/>
    <n v="0"/>
    <n v="20961615"/>
    <s v="NO"/>
    <s v="N/A"/>
    <s v="N/A"/>
    <s v="N/A"/>
    <s v="N/A"/>
    <d v="2022-11-30T00:00:00"/>
    <d v="2022-11-30T00:00:00"/>
    <s v="SI"/>
    <s v="Bogotá D.C."/>
    <s v="Cumplimiento "/>
    <s v="21-47-101021368"/>
    <n v="0"/>
    <s v="Seguros del Estado S.A. "/>
    <d v="2022-07-08T00:00:00"/>
    <s v="08/07/2022 - 31/05/2023"/>
    <s v="PENDIENTE"/>
    <s v="Ninguna"/>
    <x v="1"/>
    <s v="Ingreso"/>
    <s v="N/A"/>
    <s v="CONTADURÍA PÚBLICA"/>
    <s v="N/A"/>
    <s v="MASCULINO"/>
    <s v="robert.fuentes@jep.gov.co"/>
    <s v="https://community.secop.gov.co/Public/Tendering/ContractNoticePhases/View?PPI=CO1.PPI.19318291&amp;isFromPublicArea=True&amp;isModal=False"/>
    <x v="7"/>
    <n v="2022"/>
  </r>
  <r>
    <s v="JEP-555"/>
    <n v="150"/>
    <s v="JEP-555-2022"/>
    <s v="JEP-CSPO-536-2022"/>
    <s v="Laura Paredes"/>
    <d v="2022-07-07T00:00:00"/>
    <s v="Christian Kamilo Lopez Patiño"/>
    <m/>
    <m/>
    <x v="1"/>
    <s v="1. Prestación de servicios"/>
    <n v="1020713527"/>
    <n v="3"/>
    <x v="1"/>
    <s v="Bogotá D.C."/>
    <s v="150.Prestar servicios profesionales especializados, para acompañar y apoyar en la elaboración, revisión y control de documentos que se adelanten al interior de la subsecretaría ejecutiva de la JEP, así como en el seguimiento jurídico misional de los procesos contractuales sujetos a aprobación de la Subsecretaría Ejecutiva. (Contratos o convenio que no requieren pluralidad de ofertas)"/>
    <m/>
    <s v="Harvey Danilo Suarez Morales"/>
    <s v="Secretaría Ejecutiva"/>
    <s v="Subsecretaría Ejecutiva "/>
    <s v="Subsecretaría Ejecutiva "/>
    <s v="Angela María Mora Soto"/>
    <x v="5"/>
    <s v="N/A"/>
    <s v="N/A"/>
    <s v="N/A"/>
    <s v="Inversión"/>
    <n v="52765455"/>
    <s v="N/A"/>
    <s v="N/A"/>
    <n v="10553091"/>
    <n v="86922"/>
    <n v="301722"/>
    <n v="2018011001091"/>
    <d v="2022-07-05T00:00:00"/>
    <d v="2022-07-06T00:00:00"/>
    <s v="N/A"/>
    <s v="N/A"/>
    <s v="N/A"/>
    <s v="N/A"/>
    <n v="0"/>
    <s v="N/A"/>
    <n v="0"/>
    <s v="N/A"/>
    <n v="0"/>
    <s v="N/A"/>
    <n v="0"/>
    <n v="52765455"/>
    <s v="NO"/>
    <s v="N/A"/>
    <s v="N/A"/>
    <s v="N/A"/>
    <s v="N/A"/>
    <d v="2022-11-30T00:00:00"/>
    <d v="2022-11-30T00:00:00"/>
    <s v="SI"/>
    <s v="Bogotá D.C."/>
    <s v="Cumplimiento "/>
    <s v="21-45-101376519"/>
    <n v="0"/>
    <s v="Seguros del Estado S.A. "/>
    <d v="2022-07-06T00:00:00"/>
    <s v="05/07/2022 - 01/06/2023"/>
    <s v="PENDIENTE"/>
    <s v="Ninguna"/>
    <x v="1"/>
    <s v="Ingreso"/>
    <s v="N/A"/>
    <s v="PENDIENTE"/>
    <s v="PENDIENTE"/>
    <s v="MASCULINO"/>
    <s v="christian.lopez@jep.gov.co"/>
    <s v="https://community.secop.gov.co/Public/Tendering/ContractNoticePhases/View?PPI=CO1.PPI.19296949&amp;isFromPublicArea=True&amp;isModal=False"/>
    <x v="7"/>
    <n v="2022"/>
  </r>
  <r>
    <s v="JEP-556"/>
    <n v="152"/>
    <s v="JEP-556-2022"/>
    <s v="JEP-CSPO-537-2022"/>
    <s v="Laura Paredes"/>
    <s v="Revisado 22/07/2022"/>
    <s v="Andrea Pelaez Ovalle"/>
    <m/>
    <m/>
    <x v="1"/>
    <s v="1. Prestación de servicios"/>
    <n v="52865608"/>
    <n v="9"/>
    <x v="1"/>
    <s v="Bogotá"/>
    <s v="Prestar servicios profesionales para apoyar y acompañar la construcción y ajuste de documentos técnicos en atención a la misión de la Subsecretaría Ejecutiva, así como en la elaboración de respuestas técnicas a solicitudes de información interna y externa y en los procesos de seguimiento, evaluación y rendición de cuentas internos y externos."/>
    <m/>
    <s v="Harvey Danilo Suarez Morales"/>
    <s v="Secretaría Ejecutiva"/>
    <s v="Subsecretaría Ejecutiva "/>
    <s v="Subsecretaría Ejecutiva "/>
    <s v="Angela María Mora Soto"/>
    <x v="5"/>
    <s v="N/A"/>
    <s v="N/A"/>
    <s v="N/A"/>
    <s v="Inversión"/>
    <n v="52765455"/>
    <s v="N/A"/>
    <s v="N/A"/>
    <n v="10553091"/>
    <n v="87522"/>
    <s v="_x0009_309022"/>
    <n v="2018011001091"/>
    <d v="2022-07-08T00:00:00"/>
    <d v="2022-07-08T00:00:00"/>
    <s v="N/A"/>
    <s v="N/A"/>
    <s v="N/A"/>
    <s v="N/A"/>
    <n v="0"/>
    <s v="N/A"/>
    <n v="0"/>
    <s v="N/A"/>
    <n v="0"/>
    <s v="N/A"/>
    <n v="0"/>
    <n v="52765455"/>
    <s v="NO"/>
    <s v="N/A"/>
    <s v="N/A"/>
    <s v="N/A"/>
    <s v="N/A"/>
    <d v="2022-11-30T00:00:00"/>
    <d v="2022-11-30T00:00:00"/>
    <s v="SI"/>
    <s v="Bogotá D.C."/>
    <s v="Cumplimiento "/>
    <s v="21-45-101376877"/>
    <n v="0"/>
    <s v="Seguros del Estado S.A. "/>
    <d v="2022-07-08T00:00:00"/>
    <s v="08/07/2022 - 1/06/2023"/>
    <s v="PENDIENTE"/>
    <s v="Ninguna"/>
    <x v="1"/>
    <s v="Ingreso"/>
    <s v="N/A"/>
    <s v="RELACIONES INTERNACIONALES"/>
    <m/>
    <s v="FEMENINO"/>
    <s v="andrea.pelaez@jep.gov.co"/>
    <s v="https://community.secop.gov.co/Public/Tendering/ContractNoticePhases/View?PPI=CO1.PPI.19320469&amp;isFromPublicArea=True&amp;isModal=False"/>
    <x v="7"/>
    <n v="2022"/>
  </r>
  <r>
    <s v="JEP-557"/>
    <n v="160"/>
    <s v="JEP-557-2022"/>
    <s v="JEP-CSPO-538-2022"/>
    <s v="Laura Paredes"/>
    <d v="2022-07-07T00:00:00"/>
    <s v="Andres Eduardo Sierra Izquierdo"/>
    <m/>
    <m/>
    <x v="1"/>
    <s v="1. Prestación de servicios"/>
    <n v="1026267738"/>
    <n v="9"/>
    <x v="1"/>
    <s v="Bogotá"/>
    <s v="160.Prestar servicios profesionales a la Subsecretaría Ejecutiva para apoyar en la elaboración, consolidación, clasificación, sistematización y análisis de la información, relacionada con el seguimiento presupuestal del proyecto de inversión a cargo de la Subsecretaría Ejecutiva y todas las aquellas actividades que de allí se deriven, asi como en los  ejercicios de planeación de las activiadades misionales de la dependencia.(Contratos o convenio que no requieren pluralidad de ofertas)"/>
    <m/>
    <s v="Harvey Danilo Suarez Morales"/>
    <s v="Secretaría Ejecutiva"/>
    <s v="Subsecretaría Ejecutiva "/>
    <s v="Subsecretaría Ejecutiva "/>
    <s v="Angela María Mora Soto"/>
    <x v="5"/>
    <s v="N/A"/>
    <s v="N/A"/>
    <s v="N/A"/>
    <s v="Inversión"/>
    <n v="23130050"/>
    <s v="N/A"/>
    <s v="N/A"/>
    <n v="4626010"/>
    <n v="85422"/>
    <n v="311322"/>
    <n v="2018011001091"/>
    <d v="2022-07-10T00:00:00"/>
    <d v="2022-07-12T00:00:00"/>
    <s v="N/A"/>
    <s v="N/A"/>
    <s v="N/A"/>
    <s v="N/A"/>
    <n v="0"/>
    <s v="N/A"/>
    <n v="0"/>
    <s v="N/A"/>
    <n v="0"/>
    <s v="N/A"/>
    <n v="0"/>
    <n v="23130050"/>
    <s v="NO"/>
    <s v="N/A"/>
    <s v="N/A"/>
    <s v="N/A"/>
    <s v="N/A"/>
    <d v="2022-11-30T00:00:00"/>
    <d v="2022-11-30T00:00:00"/>
    <s v="SI"/>
    <s v="Bogotá D.C."/>
    <s v="Cumplimiento "/>
    <s v="63-47-101001085"/>
    <n v="0"/>
    <s v="Seguros del Estado S.A. "/>
    <d v="2022-07-08T00:00:00"/>
    <s v="08/07/2022 - 31/05/2023"/>
    <s v="PENDIENTE"/>
    <s v="Ninguna"/>
    <x v="1"/>
    <s v="Ingreso"/>
    <s v="N/A"/>
    <s v="ECONOMISTA"/>
    <m/>
    <s v="MASCULINO"/>
    <s v="andres.sierra@jep.gov.co"/>
    <s v="https://community.secop.gov.co/Public/Tendering/ContractNoticePhases/View?PPI=CO1.PPI.19352983&amp;isFromPublicArea=True&amp;isModal=False"/>
    <x v="7"/>
    <n v="2022"/>
  </r>
  <r>
    <s v="JEP-558"/>
    <n v="726"/>
    <s v="JEP-558-2022"/>
    <s v="JEP-CSPO-539-2022"/>
    <s v="Laura Paredes"/>
    <d v="2022-07-07T00:00:00"/>
    <s v="Paula Nataly Vargas Pulido"/>
    <m/>
    <m/>
    <x v="1"/>
    <s v="1. Prestación de servicios"/>
    <n v="1030603018"/>
    <n v="0"/>
    <x v="1"/>
    <s v="Bogotá"/>
    <s v="726.Prestar servicios profesionales para apoyar a la Subsecretaria Ejecutiva en el seguimiento de las herramientas de monitoreo del sistema de gestión de calidad, la proyección y análisis de indicadores, la elaboración de informes técnicos y el monitoreo de los compromisos de la Subsecretaría Ejecutiva y sus departamentos.  (Contratos o convenio que no requieren pluralidad de ofertas)"/>
    <m/>
    <s v="Harvey Danilo Suarez Morales"/>
    <s v="Secretaría Ejecutiva"/>
    <s v="Subsecretaría Ejecutiva "/>
    <s v="Subsecretaría Ejecutiva "/>
    <s v="Angela María Mora Soto"/>
    <x v="5"/>
    <s v="N/A"/>
    <s v="N/A"/>
    <s v="N/A"/>
    <s v="Inversión"/>
    <n v="27756060"/>
    <s v="N/A"/>
    <s v="N/A"/>
    <n v="4626010"/>
    <n v="85322"/>
    <n v="316022"/>
    <n v="2018011001091"/>
    <d v="2022-07-12T00:00:00"/>
    <d v="2022-07-14T00:00:00"/>
    <s v="N/A"/>
    <s v="N/A"/>
    <s v="N/A"/>
    <s v="N/A"/>
    <n v="0"/>
    <s v="N/A"/>
    <n v="0"/>
    <s v="N/A"/>
    <n v="0"/>
    <s v="N/A"/>
    <n v="0"/>
    <n v="27756060"/>
    <s v="NO"/>
    <s v="N/A"/>
    <s v="N/A"/>
    <s v="N/A"/>
    <s v="N/A"/>
    <d v="2022-12-31T00:00:00"/>
    <d v="2022-12-31T00:00:00"/>
    <s v="SI"/>
    <s v="Bogotá D.C."/>
    <s v="Cumplimiento "/>
    <s v="11-47-101012499"/>
    <n v="0"/>
    <s v="Seguros del Estado S.A. "/>
    <d v="2022-07-13T00:00:00"/>
    <s v="12/07/2022 - 10/07/2023"/>
    <s v="PENDIENTE"/>
    <s v="Ninguna"/>
    <x v="1"/>
    <s v="Ingreso"/>
    <s v="N/A"/>
    <s v="INGENIERIA INDUSTRIAL"/>
    <m/>
    <s v="FEMENINO"/>
    <s v="paula.vargas@jep.gov.co"/>
    <s v="https://community.secop.gov.co/Public/Tendering/ContractNoticePhases/View?PPI=CO1.PPI.19350195&amp;isFromPublicArea=True&amp;isModal=False"/>
    <x v="7"/>
    <n v="2022"/>
  </r>
  <r>
    <s v="JEP-559"/>
    <n v="549"/>
    <s v="JEP-559-2022"/>
    <s v="JEP-CSPO-540-2022"/>
    <s v="John Maldonado"/>
    <d v="2022-07-07T00:00:00"/>
    <s v="Olga Lucía Cardona Castrillón"/>
    <m/>
    <m/>
    <x v="1"/>
    <s v="1. Prestación de servicios"/>
    <n v="24758450"/>
    <n v="2"/>
    <x v="1"/>
    <s v="Bogotá"/>
    <s v="Prestar servicios profesionales para apoyar jurídicamente a la subdirección de comunicaciones en el análisis de la información, revisión de documentos y el acompañamiento a los tramites contractuales para la implementación del plan de posicionamiento y divulgación de la JEP.(Contratos o convenio que no requieren pluralidad de ofertas)"/>
    <m/>
    <s v="Harvey Danilo Suarez Morales"/>
    <s v="Secretaría Ejecutiva"/>
    <s v="Secretaría Ejecutiva"/>
    <s v="Subdirección de Comunicaciones"/>
    <s v="Hernando Salazar Palacio"/>
    <x v="14"/>
    <s v="N/A"/>
    <s v="N/A"/>
    <s v="N/A"/>
    <s v="Inversión"/>
    <n v="36140715"/>
    <s v="N/A"/>
    <s v="N/A"/>
    <n v="7228143"/>
    <n v="86022"/>
    <n v="302922"/>
    <n v="2018011000954"/>
    <d v="2022-07-06T00:00:00"/>
    <d v="2022-07-07T00:00:00"/>
    <s v="N/A"/>
    <s v="N/A"/>
    <s v="N/A"/>
    <s v="N/A"/>
    <n v="0"/>
    <s v="N/A"/>
    <n v="0"/>
    <s v="N/A"/>
    <n v="0"/>
    <s v="N/A"/>
    <n v="0"/>
    <n v="36140715"/>
    <s v="NO"/>
    <s v="N/A"/>
    <s v="N/A"/>
    <s v="N/A"/>
    <s v="N/A"/>
    <d v="2022-11-30T00:00:00"/>
    <d v="2022-11-30T00:00:00"/>
    <s v="SI"/>
    <s v="Bogotá D.C."/>
    <s v="Cumplimiento "/>
    <s v="11-47-101012451"/>
    <n v="0"/>
    <s v="Seguros del Estado S.A. "/>
    <d v="2022-07-06T00:00:00"/>
    <s v="06/07/2022 - 10/06/2023"/>
    <s v="PENDIENTE"/>
    <s v="Ninguna"/>
    <x v="1"/>
    <s v="Ingreso"/>
    <s v="N/A"/>
    <s v="PENDIENTE"/>
    <s v="PENDIENTE"/>
    <s v="FEMENINO"/>
    <s v="olga.cardona@jep.gov.co"/>
    <s v="https://community.secop.gov.co/Public/Tendering/ContractNoticePhases/View?PPI=CO1.PPI.19295736&amp;isFromPublicArea=True&amp;isModal=False"/>
    <x v="7"/>
    <n v="2022"/>
  </r>
  <r>
    <s v="JEP-560"/>
    <n v="561"/>
    <s v="JEP-560-2022"/>
    <s v="JEP-CSPO-541-2022"/>
    <s v="John Maldonado"/>
    <d v="2022-07-07T00:00:00"/>
    <s v="Clara Marcela Mejía Múnera"/>
    <m/>
    <m/>
    <x v="1"/>
    <s v="1. Prestación de servicios"/>
    <n v="43809932"/>
    <n v="1"/>
    <x v="1"/>
    <s v="Bogotá"/>
    <s v="Prestar servicios profesionales de apoyo y acompañamiento a la subdirección de comunicaciones en la implementación y ejecución del sistema de medios, asi como en la producción audiovisual, en desarrollo de la política y estrategia de comunicaciones en concordancia con el plan de posicionamiento y divulgación.(Contratos o convenio que no requieren pluralidad de ofertas)"/>
    <m/>
    <s v="Harvey Danilo Suarez Morales"/>
    <s v="Secretaría Ejecutiva"/>
    <s v="Secretaría Ejecutiva"/>
    <s v="Subdirección de Comunicaciones"/>
    <s v="Hernando Salazar Palacio"/>
    <x v="14"/>
    <s v="N/A"/>
    <s v="N/A"/>
    <s v="N/A"/>
    <s v="Inversión"/>
    <n v="66498930"/>
    <s v="N/A"/>
    <s v="N/A"/>
    <n v="13299786"/>
    <n v="86322"/>
    <n v="310622"/>
    <s v="_x0009_2018011000954"/>
    <d v="2022-07-08T00:00:00"/>
    <d v="2022-07-12T00:00:00"/>
    <s v="N/A"/>
    <s v="N/A"/>
    <s v="N/A"/>
    <s v="N/A"/>
    <n v="0"/>
    <s v="N/A"/>
    <n v="0"/>
    <s v="N/A"/>
    <n v="0"/>
    <s v="N/A"/>
    <n v="0"/>
    <n v="66498930"/>
    <s v="NO"/>
    <s v="N/A"/>
    <s v="N/A"/>
    <s v="N/A"/>
    <s v="N/A"/>
    <d v="2022-11-30T00:00:00"/>
    <d v="2022-11-30T00:00:00"/>
    <s v="SI"/>
    <s v="Bogotá D.C."/>
    <s v="Cumplimiento "/>
    <s v="36-47-101001490"/>
    <n v="0"/>
    <s v="Seguros del Estado S.A. "/>
    <d v="2022-07-12T00:00:00"/>
    <s v="08/07/2022 - 31/05/2023"/>
    <s v="PENDIENTE"/>
    <s v="Ninguna"/>
    <x v="1"/>
    <s v="Ingreso"/>
    <s v="N/A"/>
    <s v="PENDIENTE"/>
    <s v="PENDIENTE"/>
    <s v="FEMENINO"/>
    <s v="clara.mejia@jep.gov.co"/>
    <s v="https://community.secop.gov.co/Public/Tendering/ContractNoticePhases/View?PPI=CO1.PPI.19298975&amp;isFromPublicArea=True&amp;isModal=False"/>
    <x v="7"/>
    <n v="2022"/>
  </r>
  <r>
    <s v="JEP-561"/>
    <n v="564"/>
    <s v="JEP-561-2022"/>
    <s v="JEP-CSPO-542-2022"/>
    <s v="John Maldonado"/>
    <d v="2022-07-07T00:00:00"/>
    <s v="Katherin Castro Barrero"/>
    <m/>
    <m/>
    <x v="1"/>
    <s v="1. Prestación de servicios"/>
    <n v="1015437751"/>
    <n v="5"/>
    <x v="1"/>
    <s v="Bogotá"/>
    <s v="Prestar servicios profesionales para apoyar a la subdirección de comunicaciones en la logística de eventos y diligencias externas e internas relacionadas con el plan de posicionamiento y divulgación de la JEP, así como en el manejo de bases de datos, de acuerdo a la política y estrategia de comunicaciones. (Contratos o convenio que no requieren pluralidad de ofertas)"/>
    <m/>
    <s v="Harvey Danilo Suarez Morales"/>
    <s v="Secretaría Ejecutiva"/>
    <s v="Secretaría Ejecutiva"/>
    <s v="Subdirección de Comunicaciones"/>
    <s v="Hernando Salazar Palacio"/>
    <x v="14"/>
    <s v="N/A"/>
    <s v="N/A"/>
    <s v="N/A"/>
    <s v="Inversión"/>
    <n v="20961615"/>
    <s v="N/A"/>
    <s v="N/A"/>
    <n v="4192323"/>
    <n v="86222"/>
    <n v="308722"/>
    <s v="_x0009_2018011000954"/>
    <d v="2022-07-08T00:00:00"/>
    <d v="2022-07-12T00:00:00"/>
    <s v="N/A"/>
    <s v="N/A"/>
    <s v="N/A"/>
    <s v="N/A"/>
    <n v="0"/>
    <s v="N/A"/>
    <n v="0"/>
    <s v="N/A"/>
    <n v="0"/>
    <s v="N/A"/>
    <n v="0"/>
    <n v="20961615"/>
    <s v="NO"/>
    <s v="N/A"/>
    <s v="N/A"/>
    <s v="N/A"/>
    <s v="N/A"/>
    <d v="2022-11-30T00:00:00"/>
    <d v="2022-11-30T00:00:00"/>
    <s v="SI"/>
    <s v="Bogotá D.C."/>
    <s v="Cumplimiento "/>
    <s v="11-47-101012481"/>
    <n v="0"/>
    <s v="Seguros del Estado S.A. "/>
    <d v="2022-07-11T00:00:00"/>
    <s v="08/07/2022 - 10/06/2023"/>
    <s v="PENDIENTE"/>
    <s v="Ninguna"/>
    <x v="1"/>
    <s v="Ingreso"/>
    <s v="N/A"/>
    <s v="PENDIENTE"/>
    <s v="PENDIENTE"/>
    <s v="FEMENINO"/>
    <s v="katherin.castro@jep.gov.co"/>
    <s v="https://community.secop.gov.co/Public/Tendering/ContractNoticePhases/View?PPI=CO1.PPI.19300479&amp;isFromPublicArea=True&amp;isModal=False"/>
    <x v="7"/>
    <n v="2022"/>
  </r>
  <r>
    <s v="JEP-562"/>
    <n v="565"/>
    <s v="JEP-562-2022"/>
    <s v="JEP-CSPO-543-2022"/>
    <s v="John Maldonado"/>
    <d v="2022-07-07T00:00:00"/>
    <s v="Jorge Daniel Gualteros Sánchez"/>
    <m/>
    <m/>
    <x v="1"/>
    <s v="1. Prestación de servicios"/>
    <n v="79945180"/>
    <n v="0"/>
    <x v="1"/>
    <s v="Bogotá"/>
    <s v="Prestar servicios para acompañar a la subdirección de comunicaciones en el seguimiento técnico de los proyectos de producción audiovisual del sistema de gestión de medios de la jep, siguiendo los lineamientos de la política y estrategia de comunicaciones de la entidad. (Contratos o convenio que no requieren pluralidad de ofertas)"/>
    <m/>
    <s v="Harvey Danilo Suarez Morales"/>
    <s v="Secretaría Ejecutiva"/>
    <s v="Secretaría Ejecutiva"/>
    <s v="Subdirección de Comunicaciones"/>
    <s v="Hernando Salazar Palacio"/>
    <x v="14"/>
    <s v="N/A"/>
    <s v="N/A"/>
    <s v="N/A"/>
    <s v="Inversión"/>
    <n v="26021315"/>
    <s v="N/A"/>
    <s v="N/A"/>
    <n v="5204263"/>
    <n v="86122"/>
    <n v="304722"/>
    <n v="2018011000954"/>
    <d v="2022-07-06T00:00:00"/>
    <d v="2022-07-07T00:00:00"/>
    <s v="N/A"/>
    <s v="N/A"/>
    <s v="N/A"/>
    <s v="N/A"/>
    <n v="0"/>
    <s v="N/A"/>
    <n v="0"/>
    <s v="N/A"/>
    <n v="0"/>
    <s v="N/A"/>
    <n v="0"/>
    <n v="26021315"/>
    <s v="NO"/>
    <s v="N/A"/>
    <s v="N/A"/>
    <s v="N/A"/>
    <s v="N/A"/>
    <d v="2022-11-30T00:00:00"/>
    <d v="2022-11-30T00:00:00"/>
    <s v="SI"/>
    <s v="Bogotá D.C."/>
    <s v="Cumplimiento "/>
    <s v="11-47-101012459"/>
    <n v="0"/>
    <s v="Seguros del Estado S.A. "/>
    <d v="2022-07-07T00:00:00"/>
    <s v="06/07/2022 - 10/06/2023"/>
    <s v="PENDIENTE"/>
    <s v="Ninguna"/>
    <x v="1"/>
    <s v="Ingreso"/>
    <s v="N/A"/>
    <s v="PENDIENTE"/>
    <s v="PENDIENTE"/>
    <s v="MASCULINO"/>
    <s v="jorge.gualteros@jep.gov.co"/>
    <s v="https://community.secop.gov.co/Public/Tendering/ContractNoticePhases/View?PPI=CO1.PPI.19301191&amp;isFromPublicArea=True&amp;isModal=False"/>
    <x v="7"/>
    <n v="2022"/>
  </r>
  <r>
    <s v="JEP-563"/>
    <n v="618"/>
    <s v="JEP-563-2022"/>
    <s v="JEP-CSPO-544-2022"/>
    <s v="Clara Torres"/>
    <d v="2022-07-07T00:00:00"/>
    <s v="Lina Maryory Duqie Ballen"/>
    <m/>
    <m/>
    <x v="1"/>
    <s v="1. Prestación de servicios"/>
    <n v="1072494923"/>
    <n v="5"/>
    <x v="1"/>
    <s v="Silvania"/>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18070350"/>
    <s v="N/A"/>
    <s v="N/A"/>
    <n v="3614070"/>
    <n v="80922"/>
    <n v="310822"/>
    <s v="_x0009_2018011001091"/>
    <d v="2022-07-08T00:00:00"/>
    <d v="2022-07-11T00:00:00"/>
    <s v="N/A"/>
    <s v="N/A"/>
    <s v="N/A"/>
    <s v="N/A"/>
    <n v="0"/>
    <s v="N/A"/>
    <n v="0"/>
    <s v="N/A"/>
    <n v="0"/>
    <s v="N/A"/>
    <n v="0"/>
    <n v="18070350"/>
    <s v="NO"/>
    <s v="N/A"/>
    <s v="N/A"/>
    <s v="N/A"/>
    <s v="N/A"/>
    <d v="2022-11-30T00:00:00"/>
    <d v="2022-11-30T00:00:00"/>
    <s v="SI"/>
    <s v="Bogotá D.C."/>
    <s v="Cumplimiento "/>
    <s v="14-47-101018098"/>
    <n v="0"/>
    <s v="Seguros del Estado S.A. "/>
    <d v="2022-07-11T00:00:00"/>
    <s v="11/07/2022 - 02/06/2023"/>
    <s v="PENDIENTE"/>
    <s v="Quedo con el proceso JEP-544-2022"/>
    <x v="1"/>
    <s v="Ingreso"/>
    <s v="N/A"/>
    <s v="PENDIENTE"/>
    <s v="PENDIENTE"/>
    <s v="FEMENINO"/>
    <s v="lina.duque@jep.gov.co"/>
    <s v="https://community.secop.gov.co/Public/Tendering/ContractNoticePhases/View?PPI=CO1.PPI.19268399&amp;isFromPublicArea=True&amp;isModal=False"/>
    <x v="7"/>
    <n v="2022"/>
  </r>
  <r>
    <s v="JEP-564"/>
    <n v="619"/>
    <s v="JEP-564-2022"/>
    <s v="JEP-CSPO-545-2022"/>
    <s v="Clara Torres"/>
    <s v="N/R"/>
    <s v="Andrés Camilo Gómez Calcetero"/>
    <m/>
    <m/>
    <x v="1"/>
    <s v="1. Prestación de servicios"/>
    <n v="1030589117"/>
    <n v="1"/>
    <x v="1"/>
    <s v="Bogotá"/>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18070350"/>
    <s v="N/A"/>
    <s v="N/A"/>
    <n v="3614070"/>
    <n v="81122"/>
    <n v="310122"/>
    <n v="2018011001091"/>
    <d v="2022-07-08T00:00:00"/>
    <d v="2022-07-11T00:00:00"/>
    <s v="N/A"/>
    <s v="N/A"/>
    <s v="N/A"/>
    <s v="N/A"/>
    <n v="0"/>
    <s v="N/A"/>
    <n v="0"/>
    <s v="N/A"/>
    <n v="0"/>
    <s v="N/A"/>
    <n v="0"/>
    <n v="18070350"/>
    <s v="NO"/>
    <s v="N/A"/>
    <s v="N/A"/>
    <s v="N/A"/>
    <s v="N/A"/>
    <d v="2022-11-30T00:00:00"/>
    <d v="2022-11-30T00:00:00"/>
    <s v="SI"/>
    <s v="Bogotá D.C."/>
    <s v="Cumplimiento "/>
    <s v="14-47-101018090"/>
    <n v="0"/>
    <s v="Seguros del Estado S.A. "/>
    <d v="2022-07-11T00:00:00"/>
    <s v="05/07/2022 - 02/06/2023"/>
    <s v="PENDIENTE"/>
    <s v="Quedo con el proceso JEP-545-2022"/>
    <x v="1"/>
    <s v="Ingreso"/>
    <s v="N/A"/>
    <s v="DERECHO"/>
    <m/>
    <s v="MASCULINO"/>
    <s v="andres.gomezc@jep.gov.co"/>
    <s v="https://community.secop.gov.co/Public/Tendering/ContractNoticePhases/View?PPI=CO1.PPI.19268814&amp;isFromPublicArea=True&amp;isModal=False"/>
    <x v="7"/>
    <n v="2022"/>
  </r>
  <r>
    <s v="JEP-565"/>
    <n v="620"/>
    <s v="JEP-565-2022"/>
    <s v="JEP-CSPO-546-2022"/>
    <s v="Clara Torres"/>
    <d v="2022-07-07T00:00:00"/>
    <s v="Angela Julieth Cardozo Veira"/>
    <m/>
    <m/>
    <x v="1"/>
    <s v="1. Prestación de servicios"/>
    <n v="1115069399"/>
    <n v="9"/>
    <x v="1"/>
    <s v="Yotoco"/>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18070350"/>
    <s v="N/A"/>
    <s v="N/A"/>
    <n v="3614070"/>
    <n v="81222"/>
    <n v="306922"/>
    <n v="2018011001091"/>
    <d v="2022-07-07T00:00:00"/>
    <d v="2022-07-08T00:00:00"/>
    <s v="N/A"/>
    <s v="N/A"/>
    <s v="N/A"/>
    <s v="N/A"/>
    <n v="0"/>
    <s v="N/A"/>
    <n v="0"/>
    <s v="N/A"/>
    <n v="0"/>
    <s v="N/A"/>
    <n v="0"/>
    <n v="18070350"/>
    <s v="NO"/>
    <s v="N/A"/>
    <s v="N/A"/>
    <s v="N/A"/>
    <s v="N/A"/>
    <d v="2022-11-30T00:00:00"/>
    <d v="2022-11-30T00:00:00"/>
    <s v="SI"/>
    <s v="Bogotá D.C."/>
    <s v="Cumplimiento "/>
    <s v="33-47-101009636"/>
    <n v="0"/>
    <s v="Seguros del Estado S.A. "/>
    <d v="2022-07-08T00:00:00"/>
    <s v="07/07/2022 - 31/05/2023"/>
    <s v="PENDIENTE"/>
    <s v="Ninguna"/>
    <x v="1"/>
    <s v="Ingreso"/>
    <s v="N/A"/>
    <s v="PENDIENTE"/>
    <s v="PENDIENTE"/>
    <s v="FEMENINO"/>
    <s v="angela.cardozo@jep.gov.co"/>
    <s v="https://community.secop.gov.co/Public/Tendering/ContractNoticePhases/View?PPI=CO1.PPI.19268816&amp;isFromPublicArea=True&amp;isModal=False"/>
    <x v="7"/>
    <n v="2022"/>
  </r>
  <r>
    <s v="JEP-566"/>
    <n v="621"/>
    <s v="JEP-566-2022"/>
    <s v="JEP-CSPO-547-2022"/>
    <s v="Clara Torres"/>
    <s v="N/R"/>
    <s v="Carlos Alberto Jaramillo Portilla"/>
    <m/>
    <m/>
    <x v="1"/>
    <s v="1. Prestación de servicios"/>
    <n v="1018460535"/>
    <n v="8"/>
    <x v="1"/>
    <s v="Bogotá"/>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s v="N/A"/>
    <s v="Magistratura _x000a_Secretaría General Judicial"/>
    <s v="N/A"/>
    <s v="Inversión"/>
    <n v="18070350"/>
    <s v="N/A"/>
    <s v="N/A"/>
    <n v="3614070"/>
    <n v="81322"/>
    <n v="322122"/>
    <n v="2018011001091"/>
    <d v="2022-07-15T00:00:00"/>
    <d v="2022-07-15T00:00:00"/>
    <s v="N/A"/>
    <s v="N/A"/>
    <s v="N/A"/>
    <s v="N/A"/>
    <n v="0"/>
    <s v="N/A"/>
    <n v="0"/>
    <s v="N/A"/>
    <n v="0"/>
    <s v="N/A"/>
    <n v="0"/>
    <n v="18070350"/>
    <s v="NO"/>
    <s v="N/A"/>
    <s v="N/A"/>
    <s v="N/A"/>
    <s v="N/A"/>
    <d v="2022-11-30T00:00:00"/>
    <d v="2022-11-30T00:00:00"/>
    <s v="SI"/>
    <s v="Bogotá D.C."/>
    <s v="Cumplimiento "/>
    <s v="11-45-101115173"/>
    <n v="0"/>
    <s v="Seguros del Estado S.A. "/>
    <d v="2022-07-15T00:00:00"/>
    <s v="15/07/2022 - 02/06/2023"/>
    <s v="PENDIENTE"/>
    <s v="Ninguna"/>
    <x v="1"/>
    <s v="Ingreso"/>
    <s v="N/A"/>
    <s v="DERECHO"/>
    <m/>
    <s v="MASCULINO"/>
    <s v="carlos.jaramillo@jep.gov.co"/>
    <s v="https://community.secop.gov.co/Public/Tendering/ContractNoticePhases/View?PPI=CO1.PPI.19268817&amp;isFromPublicArea=True&amp;isModal=False"/>
    <x v="7"/>
    <n v="2022"/>
  </r>
  <r>
    <s v="JEP-567"/>
    <n v="706"/>
    <s v="JEP-567-2022"/>
    <s v="JEP-CSPO-548-2022"/>
    <s v="Norma Bonilla"/>
    <d v="2022-07-07T00:00:00"/>
    <s v="Claudia Marcela Pinzon Martinez"/>
    <m/>
    <m/>
    <x v="1"/>
    <s v="1. Prestación de servicios"/>
    <n v="53077880"/>
    <n v="9"/>
    <x v="1"/>
    <s v="Bogotá D.C."/>
    <s v="Prestar servicios profesionales para apoyar y acompañar a la Subdirección de Control Interno en la ejecución del plan anual de auditoria en el marco del Sistema del Control Interno Contable, de acuerdo con la normatividad legal vigente. "/>
    <m/>
    <s v="Harvey Danilo Suarez Morales"/>
    <s v="Secretaría Ejecutiva"/>
    <s v="Secretaría Ejecutiva"/>
    <s v="Subdirección de Control Interno"/>
    <s v="María Omaira Álvarez Iriarte"/>
    <x v="10"/>
    <s v="N/A"/>
    <s v="N/A"/>
    <s v="N/A"/>
    <s v="Inversión"/>
    <n v="42886979"/>
    <s v="N/A"/>
    <s v="N/A"/>
    <n v="7228143"/>
    <n v="88422"/>
    <n v="308522"/>
    <n v="2018011001175"/>
    <d v="2022-07-08T00:00:00"/>
    <d v="2022-07-08T00:00:00"/>
    <s v="N/A"/>
    <s v="N/A"/>
    <s v="N/A"/>
    <s v="N/A"/>
    <n v="0"/>
    <s v="N/A"/>
    <n v="0"/>
    <s v="N/A"/>
    <n v="0"/>
    <s v="N/A"/>
    <n v="0"/>
    <n v="42886979"/>
    <s v="NO"/>
    <s v="N/A"/>
    <s v="N/A"/>
    <s v="N/A"/>
    <s v="N/A"/>
    <d v="2022-12-31T00:00:00"/>
    <d v="2022-12-31T00:00:00"/>
    <s v="SI"/>
    <s v="Bogotá D.C."/>
    <s v="Cumplimiento "/>
    <s v="14-47-101018042"/>
    <n v="0"/>
    <s v="Seguros del Estado S.A. "/>
    <d v="2022-07-07T00:00:00"/>
    <s v="07/07/2022 - 30/06/2022"/>
    <s v="PENDIENTE"/>
    <s v="Ninguna"/>
    <x v="1"/>
    <s v="Ingreso"/>
    <s v="N/A"/>
    <s v="CONTADURÍA PÚBLICA"/>
    <s v="N/A"/>
    <s v="FEMENINO"/>
    <s v="claudia.pinzon@jep.gov.co"/>
    <s v="https://community.secop.gov.co/Public/Tendering/ContractNoticePhases/View?PPI=CO1.PPI.19272461&amp;isFromPublicArea=True&amp;isModal=False"/>
    <x v="7"/>
    <n v="2022"/>
  </r>
  <r>
    <s v="JEP-568"/>
    <n v="732"/>
    <s v="JEP-568-2022"/>
    <s v="JEP-CSPO-549-2022"/>
    <s v="Ángela Esquivel "/>
    <d v="2022-07-07T00:00:00"/>
    <s v="Antonio Jose Pinzon Laverde "/>
    <m/>
    <m/>
    <x v="1"/>
    <s v="1. Prestación de servicios"/>
    <n v="1072648941"/>
    <n v="0"/>
    <x v="1"/>
    <s v="Bogotá"/>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Magistratura"/>
    <s v="Lily Andrea Rueda Guzmán "/>
    <x v="26"/>
    <s v="N/A"/>
    <s v="Magistratura_x000a_Preparación versiones voluntarias"/>
    <s v="Mgdo. Lily Andrea Rueda Guzmán"/>
    <s v="Inversión"/>
    <n v="48616488"/>
    <s v="N/A"/>
    <s v="N/A"/>
    <n v="8240085"/>
    <n v="91022"/>
    <n v="300722"/>
    <n v="2018011001091"/>
    <d v="2022-07-05T00:00:00"/>
    <d v="2022-07-11T00:00:00"/>
    <s v="N/A"/>
    <s v="N/A"/>
    <s v="N/A"/>
    <s v="N/A"/>
    <n v="0"/>
    <s v="N/A"/>
    <n v="0"/>
    <s v="N/A"/>
    <n v="0"/>
    <s v="N/A"/>
    <n v="0"/>
    <n v="48616488"/>
    <s v="NO"/>
    <s v="N/A"/>
    <s v="N/A"/>
    <s v="N/A"/>
    <s v="N/A"/>
    <d v="2022-12-31T00:00:00"/>
    <d v="2022-12-31T00:00:00"/>
    <s v="SI"/>
    <s v="Bogotá D.C."/>
    <s v="Cumplimiento "/>
    <s v="14-47-101017986"/>
    <n v="0"/>
    <s v="Seguros del Estado S.A. "/>
    <d v="2022-07-05T00:00:00"/>
    <s v="05/07/2022 - 10/07/2023"/>
    <s v="PENDIENTE"/>
    <s v="Ninguna"/>
    <x v="1"/>
    <s v="Ingreso"/>
    <s v="N/A"/>
    <s v="PENDIENTE"/>
    <s v="PENDIENTE"/>
    <s v="MASCULINO"/>
    <s v="antonio.pinzon@jep.gov.co"/>
    <s v="https://community.secop.gov.co/Public/Tendering/ContractNoticePhases/View?PPI=CO1.PPI.19274800&amp;isFromPublicArea=True&amp;isModal=False"/>
    <x v="7"/>
    <n v="2022"/>
  </r>
  <r>
    <s v="JEP-569"/>
    <n v="733"/>
    <s v="JEP-569-2022"/>
    <s v="JEP-CSPO-550-2022"/>
    <s v="Ángela Esquivel "/>
    <d v="2022-07-07T00:00:00"/>
    <s v="Yecid Doncel Barrera "/>
    <m/>
    <m/>
    <x v="1"/>
    <s v="1. Prestación de servicios"/>
    <n v="1010189973"/>
    <n v="0"/>
    <x v="1"/>
    <s v="Bogotá"/>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Magistratura"/>
    <s v="Lily Andrea Rueda Guzmán "/>
    <x v="26"/>
    <s v="N/A"/>
    <s v="Magistratura_x000a_Preparación versiones voluntarias"/>
    <s v="Mgdo. Lily Andrea Rueda Guzmán"/>
    <s v="Inversión"/>
    <n v="48616488"/>
    <s v="N/A"/>
    <s v="N/A"/>
    <n v="8240085"/>
    <n v="91222"/>
    <n v="302322"/>
    <n v="2018011001091"/>
    <d v="2022-07-05T00:00:00"/>
    <d v="2022-07-11T00:00:00"/>
    <s v="N/A"/>
    <s v="N/A"/>
    <s v="N/A"/>
    <s v="N/A"/>
    <n v="0"/>
    <s v="N/A"/>
    <n v="0"/>
    <s v="N/A"/>
    <n v="0"/>
    <s v="N/A"/>
    <n v="0"/>
    <n v="48616488"/>
    <s v="NO"/>
    <s v="N/A"/>
    <s v="N/A"/>
    <s v="N/A"/>
    <s v="N/A"/>
    <d v="2022-12-31T00:00:00"/>
    <d v="2022-12-31T00:00:00"/>
    <s v="SI"/>
    <s v="Bogotá D.C."/>
    <s v="Cumplimiento "/>
    <s v="21-45-101376576"/>
    <n v="0"/>
    <s v="Seguros del Estado S.A. "/>
    <d v="2022-07-06T00:00:00"/>
    <s v="06/07/2022 - 01/07/2023"/>
    <s v="PENDIENTE"/>
    <s v="Ninguna"/>
    <x v="1"/>
    <s v="Ingreso"/>
    <s v="N/A"/>
    <s v="PENDIENTE"/>
    <s v="PENDIENTE"/>
    <s v="MASCULINO"/>
    <s v="yesid.doncel@jep.gov.co"/>
    <s v="https://community.secop.gov.co/Public/Tendering/ContractNoticePhases/View?PPI=CO1.PPI.19275363&amp;isFromPublicArea=True&amp;isModal=False"/>
    <x v="7"/>
    <n v="2022"/>
  </r>
  <r>
    <s v="JEP-570"/>
    <n v="734"/>
    <s v="JEP-570-2022"/>
    <s v="JEP-CSPO-551-2022"/>
    <s v="Ángela Esquivel "/>
    <d v="2022-07-07T00:00:00"/>
    <s v="Jhon Sebastian Vargas Peña "/>
    <m/>
    <m/>
    <x v="1"/>
    <s v="1. Prestación de servicios"/>
    <n v="1032477396"/>
    <n v="6"/>
    <x v="1"/>
    <s v="Bogotá"/>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Magistratura"/>
    <s v="Lily Andrea Rueda Guzmán "/>
    <x v="26"/>
    <s v="N/A"/>
    <s v="Magistratura_x000a_Preparación versiones voluntarias"/>
    <s v="Mgdo. Lily Andrea Rueda Guzmán"/>
    <s v="Inversión"/>
    <n v="48616488"/>
    <s v="N/A"/>
    <s v="N/A"/>
    <n v="8240085"/>
    <n v="90922"/>
    <n v="300822"/>
    <n v="2018011001091"/>
    <d v="2022-07-05T00:00:00"/>
    <d v="2022-07-11T00:00:00"/>
    <s v="N/A"/>
    <s v="N/A"/>
    <s v="N/A"/>
    <s v="N/A"/>
    <n v="0"/>
    <s v="N/A"/>
    <n v="0"/>
    <s v="N/A"/>
    <n v="0"/>
    <s v="N/A"/>
    <n v="0"/>
    <n v="48616488"/>
    <s v="NO"/>
    <s v="N/A"/>
    <s v="N/A"/>
    <s v="N/A"/>
    <s v="N/A"/>
    <d v="2022-12-31T00:00:00"/>
    <d v="2022-12-31T00:00:00"/>
    <s v="SI"/>
    <s v="Bogotá D.C."/>
    <s v="Cumplimiento "/>
    <s v="14-47-101018007"/>
    <n v="0"/>
    <s v="Seguros del Estado S.A. "/>
    <d v="2022-07-06T00:00:00"/>
    <s v="05/07/2022 - 10/07/2023"/>
    <s v="PENDIENTE"/>
    <s v="Ninguna"/>
    <x v="1"/>
    <s v="Ingreso"/>
    <s v="N/A"/>
    <s v="PENDIENTE"/>
    <s v="PENDIENTE"/>
    <s v="MASCULINO"/>
    <s v="jhon.vargas@jep.gov.co"/>
    <s v="https://community.secop.gov.co/Public/Tendering/ContractNoticePhases/View?PPI=CO1.PPI.19277015&amp;isFromPublicArea=True&amp;isModal=False"/>
    <x v="7"/>
    <n v="2022"/>
  </r>
  <r>
    <s v="JEP-571"/>
    <n v="736"/>
    <s v="JEP-571-2022"/>
    <s v="JEP-CSPO-552-2022"/>
    <s v="Ángela Esquivel "/>
    <d v="2022-07-07T00:00:00"/>
    <s v="Jorge Andres Villa Caballero "/>
    <m/>
    <m/>
    <x v="1"/>
    <s v="1. Prestación de servicios"/>
    <n v="80875813"/>
    <n v="7"/>
    <x v="1"/>
    <s v="Bogotá"/>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Magistratura"/>
    <s v="Lily Andrea Rueda Guzmán "/>
    <x v="26"/>
    <s v="N/A"/>
    <s v="Magistratura_x000a_Preparación versiones voluntarias"/>
    <s v="Mgdo. Lily Andrea Rueda Guzmán"/>
    <s v="Inversión"/>
    <n v="48616488"/>
    <s v="N/A"/>
    <s v="N/A"/>
    <n v="8240085"/>
    <n v="90822"/>
    <n v="302422"/>
    <n v="2018011001091"/>
    <d v="2022-07-06T00:00:00"/>
    <d v="2022-07-11T00:00:00"/>
    <s v="N/A"/>
    <s v="N/A"/>
    <s v="N/A"/>
    <s v="N/A"/>
    <n v="0"/>
    <s v="N/A"/>
    <n v="0"/>
    <s v="N/A"/>
    <n v="0"/>
    <s v="N/A"/>
    <n v="0"/>
    <n v="48616488"/>
    <s v="NO"/>
    <s v="N/A"/>
    <s v="N/A"/>
    <s v="N/A"/>
    <s v="N/A"/>
    <d v="2022-12-31T00:00:00"/>
    <d v="2022-12-31T00:00:00"/>
    <s v="SI"/>
    <s v="Bogotá D.C."/>
    <s v="Cumplimiento "/>
    <s v="980-47-994000021836 0"/>
    <n v="0"/>
    <s v="Aseguradora Solidaria de Colombia"/>
    <d v="2022-07-06T00:00:00"/>
    <s v="05/07/2022 - 01/07/2024"/>
    <s v="PENDIENTE"/>
    <s v="Ninguna"/>
    <x v="1"/>
    <s v="Ingreso"/>
    <s v="N/A"/>
    <s v="PENDIENTE"/>
    <s v="PENDIENTE"/>
    <s v="MASCULINO"/>
    <s v="jorge.villa@jep.gov.co"/>
    <s v="https://community.secop.gov.co/Public/Tendering/ContractNoticePhases/View?PPI=CO1.PPI.19277092&amp;isFromPublicArea=True&amp;isModal=False"/>
    <x v="7"/>
    <n v="2022"/>
  </r>
  <r>
    <s v="JEP-572"/>
    <n v="737"/>
    <s v="JEP-572-2022"/>
    <s v="JEP-CSPO-553-2022"/>
    <s v="Ángela Esquivel "/>
    <d v="2022-07-07T00:00:00"/>
    <s v="Nestor Hernando Nieto Piraquive "/>
    <m/>
    <m/>
    <x v="1"/>
    <s v="1. Prestación de servicios"/>
    <n v="1070327370"/>
    <n v="0"/>
    <x v="1"/>
    <s v="Sibundoy "/>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Magistratura"/>
    <s v="Lily Andrea Rueda Guzmán "/>
    <x v="26"/>
    <s v="N/A"/>
    <s v="Magistratura_x000a_Preparación versiones voluntarias"/>
    <s v="Mgdo. Lily Andrea Rueda Guzmán"/>
    <s v="Inversión"/>
    <n v="48616488"/>
    <s v="N/A"/>
    <s v="N/A"/>
    <n v="8240085"/>
    <n v="90722"/>
    <n v="302522"/>
    <n v="2018011001091"/>
    <d v="2022-07-06T00:00:00"/>
    <d v="2022-07-11T00:00:00"/>
    <s v="N/A"/>
    <s v="N/A"/>
    <s v="N/A"/>
    <s v="N/A"/>
    <n v="0"/>
    <s v="N/A"/>
    <n v="0"/>
    <s v="N/A"/>
    <n v="0"/>
    <s v="N/A"/>
    <n v="0"/>
    <n v="48616488"/>
    <s v="NO"/>
    <s v="N/A"/>
    <s v="N/A"/>
    <s v="N/A"/>
    <s v="N/A"/>
    <d v="2022-12-31T00:00:00"/>
    <d v="2022-12-31T00:00:00"/>
    <s v="SI"/>
    <s v="Bogotá D.C."/>
    <s v="Cumplimiento"/>
    <s v="41-45-101077824"/>
    <n v="0"/>
    <s v="Seguros del Estado S.A."/>
    <d v="2022-07-06T00:00:00"/>
    <s v="06/07/2022 - 30/06/2023"/>
    <s v="PENDIENTE"/>
    <s v="Ninguna"/>
    <x v="1"/>
    <s v="Ingreso"/>
    <s v="N/A"/>
    <s v="PENDIENTE"/>
    <s v="PENDIENTE"/>
    <s v="MASCULINO"/>
    <s v="nestor.nieto@jep.gov.co"/>
    <s v="https://community.secop.gov.co/Public/Tendering/ContractNoticePhases/View?PPI=CO1.PPI.19277816&amp;isFromPublicArea=True&amp;isModal=False"/>
    <x v="7"/>
    <n v="2022"/>
  </r>
  <r>
    <s v="JEP-573"/>
    <n v="626"/>
    <s v="JEP-573-2022"/>
    <s v="JEP-CSPO-554-2022"/>
    <s v="Carlos Torres"/>
    <d v="2022-07-07T00:00:00"/>
    <s v="Diana Margarita Barahona Uribe"/>
    <m/>
    <m/>
    <x v="1"/>
    <s v="1. Prestación de servicios"/>
    <n v="1032430303"/>
    <n v="9"/>
    <x v="1"/>
    <s v="ND"/>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m/>
    <s v="Magistratura _x000a_Secretaría General Judicial"/>
    <s v="N/A"/>
    <s v="Inversión"/>
    <n v="18070350"/>
    <s v="N/A"/>
    <s v="N/A"/>
    <n v="3614070"/>
    <n v="81722"/>
    <n v="326922"/>
    <s v="_x0009_2018011001091"/>
    <d v="2022-07-15T00:00:00"/>
    <d v="2022-07-19T00:00:00"/>
    <s v="N/A"/>
    <s v="N/A"/>
    <s v="N/A"/>
    <s v="N/A"/>
    <n v="0"/>
    <s v="N/A"/>
    <n v="0"/>
    <s v="N/A"/>
    <n v="0"/>
    <s v="N/A"/>
    <n v="0"/>
    <n v="18070350"/>
    <s v="NO"/>
    <s v="N/A"/>
    <s v="N/A"/>
    <s v="N/A"/>
    <s v="N/A"/>
    <d v="2022-11-30T00:00:00"/>
    <d v="2022-11-30T00:00:00"/>
    <s v="SI"/>
    <s v="Bogotá D.C."/>
    <s v="Cumplimiento"/>
    <s v="14-47-101018235"/>
    <n v="0"/>
    <s v="Seguros del Estado S.A."/>
    <d v="2022-07-18T00:00:00"/>
    <s v="15/07/2022 - 15/06/2023"/>
    <s v="PENDIENTE"/>
    <s v="VIGENCIA FUTURA"/>
    <x v="1"/>
    <s v="Ingreso"/>
    <s v="N/A"/>
    <s v="PENDIENTE"/>
    <s v="PENDIENTE"/>
    <s v="FEMENINO"/>
    <s v="diana.barahona@jep.gov.co"/>
    <s v="https://community.secop.gov.co/Public/Tendering/ContractNoticePhases/View?PPI=CO1.PPI.19272937&amp;isFromPublicArea=True&amp;isModal=False"/>
    <x v="7"/>
    <n v="2022"/>
  </r>
  <r>
    <s v="JEP-574"/>
    <n v="627"/>
    <s v="JEP-574-2022"/>
    <s v="JEP-CSPO-555-2022"/>
    <s v="Carlos Torres"/>
    <d v="2022-07-07T00:00:00"/>
    <s v="Efren Dario Balaguera Rivera"/>
    <m/>
    <m/>
    <x v="1"/>
    <s v="1. Prestación de servicios"/>
    <n v="80775342"/>
    <n v="0"/>
    <x v="1"/>
    <s v="ND"/>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m/>
    <s v="Magistratura _x000a_Secretaría General Judicial"/>
    <s v="N/A"/>
    <s v="Inversión"/>
    <n v="18070350"/>
    <s v="N/A"/>
    <s v="N/A"/>
    <n v="3614070"/>
    <n v="81822"/>
    <n v="328122"/>
    <s v="_x0009_2018011001091"/>
    <d v="2022-07-19T00:00:00"/>
    <d v="2022-07-21T00:00:00"/>
    <s v="N/A"/>
    <s v="N/A"/>
    <s v="N/A"/>
    <s v="N/A"/>
    <n v="0"/>
    <s v="N/A"/>
    <n v="0"/>
    <s v="N/A"/>
    <n v="0"/>
    <s v="N/A"/>
    <n v="0"/>
    <n v="18070350"/>
    <s v="NO"/>
    <s v="N/A"/>
    <s v="N/A"/>
    <s v="N/A"/>
    <s v="N/A"/>
    <d v="2022-11-30T00:00:00"/>
    <d v="2022-11-30T00:00:00"/>
    <s v="SI"/>
    <s v="Bogotá D.C. "/>
    <s v="Cumplimiento"/>
    <s v="14-47-101018267"/>
    <n v="0"/>
    <s v="Seguros del Estado S.A."/>
    <d v="2022-07-19T00:00:00"/>
    <s v="19/07/2022 - 10/06/2023"/>
    <s v="PENDIENTE"/>
    <s v="Ninguna"/>
    <x v="1"/>
    <s v="Ingreso"/>
    <s v="N/A"/>
    <s v="PENDIENTE"/>
    <s v="PENDIENTE"/>
    <s v="MASCULINO"/>
    <s v="efren.balaguera@jep.gov.co"/>
    <s v="https://community.secop.gov.co/Public/Tendering/ContractNoticePhases/View?PPI=CO1.PPI.19274845&amp;isFromPublicArea=True&amp;isModal=False"/>
    <x v="7"/>
    <n v="2022"/>
  </r>
  <r>
    <s v="JEP-575"/>
    <n v="628"/>
    <s v="JEP-575-2022"/>
    <s v="JEP-CSPO-556-2022"/>
    <s v="Carlos Torres"/>
    <d v="2022-07-07T00:00:00"/>
    <s v="Maria Cristina Fonseca Lopez "/>
    <m/>
    <m/>
    <x v="1"/>
    <s v="1. Prestación de servicios"/>
    <n v="40046364"/>
    <n v="1"/>
    <x v="1"/>
    <s v="Bogotá"/>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m/>
    <s v="Magistratura _x000a_Secretaría General Judicial"/>
    <s v="N/A"/>
    <s v="Inversión"/>
    <n v="18070350"/>
    <s v="N/A"/>
    <s v="N/A"/>
    <n v="3614070"/>
    <n v="81922"/>
    <s v="_x0009_326822"/>
    <n v="2018011001091"/>
    <d v="2022-07-15T00:00:00"/>
    <d v="2022-07-19T00:00:00"/>
    <s v="N/A"/>
    <s v="N/A"/>
    <s v="N/A"/>
    <s v="N/A"/>
    <n v="0"/>
    <s v="N/A"/>
    <n v="0"/>
    <s v="N/A"/>
    <n v="0"/>
    <s v="N/A"/>
    <n v="0"/>
    <n v="18070350"/>
    <s v="NO"/>
    <s v="N/A"/>
    <s v="N/A"/>
    <s v="N/A"/>
    <s v="N/A"/>
    <d v="2022-11-30T00:00:00"/>
    <d v="2022-11-30T00:00:00"/>
    <s v="SI"/>
    <s v="Bogotá D.C."/>
    <s v="Cumplimiento"/>
    <s v="17-45-101047689"/>
    <n v="0"/>
    <s v="Seguros del Estado S.A."/>
    <d v="2022-07-18T00:00:00"/>
    <s v="15/07/2022 - 10/06/2023"/>
    <s v="PENDIENTE"/>
    <s v="VIGENCIA FUTURA"/>
    <x v="1"/>
    <s v="Ingreso"/>
    <s v="N/A"/>
    <s v="PENDIENTE"/>
    <s v="PENDIENTE"/>
    <s v="FEMENINO"/>
    <s v="maria.fonseca@jep.gov.co"/>
    <s v="https://community.secop.gov.co/Public/Tendering/ContractNoticePhases/View?PPI=CO1.PPI.19275434&amp;isFromPublicArea=True&amp;isModal=False"/>
    <x v="7"/>
    <n v="2022"/>
  </r>
  <r>
    <s v="JEP-576"/>
    <n v="629"/>
    <s v="JEP-576-2022"/>
    <s v="JEP-CSPO-557-2022"/>
    <s v="Carlos Torres"/>
    <d v="2022-07-07T00:00:00"/>
    <s v="Viviana Maciel Reina Toloza"/>
    <m/>
    <m/>
    <x v="1"/>
    <s v="1. Prestación de servicios"/>
    <n v="53100789"/>
    <n v="4"/>
    <x v="1"/>
    <s v="Bogotá D.C."/>
    <s v="Prestar servicios profesionales para apoyar y acompañar en los procesos de mejoramiento de la gestión judicial de la Secretaría General Judicial."/>
    <m/>
    <s v="Harvey Danilo Suarez Morales"/>
    <s v="Secretaría Ejecutiva"/>
    <s v="Dirección de Asuntos Jurídicos"/>
    <s v="Secretaría General Judicial"/>
    <s v="Yuly Saenz Berdugo "/>
    <x v="17"/>
    <m/>
    <s v="Magistratura _x000a_Secretaría General Judicial"/>
    <s v="N/A"/>
    <s v="Inversión"/>
    <n v="18070350"/>
    <s v="N/A"/>
    <s v="N/A"/>
    <n v="3614070"/>
    <n v="82022"/>
    <n v="326722"/>
    <s v="_x0009_2018011001091"/>
    <d v="2022-07-15T00:00:00"/>
    <d v="2022-07-19T00:00:00"/>
    <s v="N/A"/>
    <s v="N/A"/>
    <s v="N/A"/>
    <s v="N/A"/>
    <n v="0"/>
    <s v="N/A"/>
    <n v="0"/>
    <s v="N/A"/>
    <n v="0"/>
    <s v="N/A"/>
    <n v="0"/>
    <n v="18070350"/>
    <s v="NO"/>
    <s v="N/A"/>
    <s v="N/A"/>
    <s v="N/A"/>
    <s v="N/A"/>
    <d v="2022-11-30T00:00:00"/>
    <d v="2022-11-30T00:00:00"/>
    <s v="SI"/>
    <s v="Bogotá D.C."/>
    <s v="Cumplimiento"/>
    <s v="380-47-994000126497"/>
    <n v="0"/>
    <s v="Aseguradora Solidaria de Colombia"/>
    <d v="2022-07-18T00:00:00"/>
    <s v="15/07/2022 - 30/05/2022"/>
    <s v="PENDIENTE"/>
    <s v="Ninguna"/>
    <x v="1"/>
    <s v="Ingreso"/>
    <s v="N/A"/>
    <s v="PENDIENTE"/>
    <s v="PENDIENTE"/>
    <s v="FEMENINO"/>
    <s v="viviana.reina@jep.gov.co"/>
    <s v="https://community.secop.gov.co/Public/Tendering/ContractNoticePhases/View?PPI=CO1.PPI.19275478&amp;isFromPublicArea=True&amp;isModal=False"/>
    <x v="7"/>
    <n v="2022"/>
  </r>
  <r>
    <s v="JEP-577"/>
    <n v="659"/>
    <s v="JEP-577-2022"/>
    <s v="JEP-CSPO-558-2022"/>
    <s v="Paola Casas"/>
    <d v="2022-07-07T00:00:00"/>
    <s v="Yinet Alexandra Zea Galindo"/>
    <m/>
    <m/>
    <x v="1"/>
    <s v="1. Prestación de servicios"/>
    <n v="1010201933"/>
    <n v="3"/>
    <x v="1"/>
    <s v="Bogotá D.C."/>
    <s v="Prestar servicios profesionales para apoyar en los procesos de mejoramiento de la gestión judicial de las Salas de Justicia y Secciones del Tribunal para la Paz. "/>
    <m/>
    <s v="Harvey Danilo Suarez Morales"/>
    <s v="Secretaría Ejecutiva"/>
    <s v="Dirección de Asuntos Jurídicos"/>
    <s v="Secretaría General Judicial"/>
    <s v="Marlith Gineth Nieto Torres"/>
    <x v="17"/>
    <m/>
    <s v="Magistratura_x000a_SEJUD - Salas y Secciones"/>
    <s v="Marlith Gineth Nieto Torres"/>
    <s v="Inversión"/>
    <n v="18070350"/>
    <s v="N/A"/>
    <s v="N/A"/>
    <n v="3614070"/>
    <n v="72522"/>
    <n v="304822"/>
    <n v="2018011001091"/>
    <d v="2022-07-06T00:00:00"/>
    <d v="2022-07-07T00:00:00"/>
    <s v="N/A"/>
    <s v="N/A"/>
    <s v="N/A"/>
    <s v="N/A"/>
    <n v="0"/>
    <s v="N/A"/>
    <n v="0"/>
    <s v="N/A"/>
    <n v="0"/>
    <s v="N/A"/>
    <n v="0"/>
    <n v="18070350"/>
    <s v="NO"/>
    <s v="N/A"/>
    <s v="N/A"/>
    <s v="N/A"/>
    <s v="N/A"/>
    <d v="2022-11-30T00:00:00"/>
    <d v="2022-11-30T00:00:00"/>
    <s v="SI"/>
    <s v="Bogotá D.C."/>
    <s v="Cumplimiento"/>
    <s v="560 47 994000153305"/>
    <n v="0"/>
    <s v="Aseguradora Solidaria de Colombia"/>
    <d v="2022-07-07T00:00:00"/>
    <s v="07/07/2022 - 09/06/2023"/>
    <s v="PENDIENTE"/>
    <s v="Ninguna"/>
    <x v="1"/>
    <s v="Ingreso"/>
    <s v="N/A"/>
    <s v="PENDIENTE"/>
    <s v="PENDIENTE"/>
    <s v="FEMENINO"/>
    <s v="yinet.zea@jep.gov.co"/>
    <s v="https://community.secop.gov.co/Public/Tendering/ContractNoticePhases/View?PPI=CO1.PPI.19275080&amp;isFromPublicArea=True&amp;isModal=False"/>
    <x v="7"/>
    <n v="2022"/>
  </r>
  <r>
    <s v="JEP-578"/>
    <n v="662"/>
    <s v="JEP-578-2022"/>
    <s v="JEP-CSPO-559-2022"/>
    <s v="Paola Casas"/>
    <d v="2022-07-07T00:00:00"/>
    <s v="Gabriela Jineth Bonilla Pazos"/>
    <m/>
    <m/>
    <x v="1"/>
    <s v="1. Prestación de servicios"/>
    <n v="1049646182"/>
    <n v="4"/>
    <x v="1"/>
    <s v="Ipiales"/>
    <s v="Prestar servicios profesionales para apoyar en los procesos de mejoramiento de la gestión judicial de las Salas de Justicia y Secciones del Tribunal para la Paz. "/>
    <m/>
    <s v="Harvey Danilo Suarez Morales"/>
    <s v="Secretaría Ejecutiva"/>
    <s v="Dirección de Asuntos Jurídicos"/>
    <s v="Secretaría General Judicial"/>
    <s v="Marlith Gineth Nieto Torres"/>
    <x v="17"/>
    <s v="N/A"/>
    <s v="Magistratura_x000a_SEJUD - Salas y Secciones"/>
    <s v="Marlith Gineth Nieto Torres"/>
    <s v="Inversión"/>
    <n v="18070350"/>
    <s v="N/A"/>
    <s v="N/A"/>
    <n v="3614070"/>
    <n v="72822"/>
    <n v="301622"/>
    <n v="2018011001091"/>
    <d v="2022-07-05T00:00:00"/>
    <d v="2022-07-07T00:00:00"/>
    <s v="Germán Mauricio Márquez Ruiz"/>
    <n v="1067862968"/>
    <n v="7"/>
    <d v="2022-09-07T00:00:00"/>
    <n v="0"/>
    <s v="N/A"/>
    <n v="0"/>
    <s v="N/A"/>
    <n v="0"/>
    <s v="N/A"/>
    <n v="0"/>
    <n v="18070350"/>
    <s v="NO"/>
    <s v="N/A"/>
    <s v="N/A"/>
    <s v="N/A"/>
    <s v="N/A"/>
    <d v="2022-11-30T00:00:00"/>
    <d v="2022-11-30T00:00:00"/>
    <s v="SI"/>
    <s v="Bogotá D.C."/>
    <s v="Cumplimiento"/>
    <s v="BY-100026463"/>
    <n v="0"/>
    <s v="Compañía Mundial de Seguros S.A."/>
    <d v="2022-07-06T00:00:00"/>
    <s v="06/07/2022 - 05/06/2023"/>
    <s v="PENDIENTE"/>
    <s v="En fecha del 7 de septiembre de 2022, se publica la cesión"/>
    <x v="1"/>
    <s v="Cesión"/>
    <s v="N/A"/>
    <s v="PENDIENTE"/>
    <s v="PENDIENTE"/>
    <s v="FEMENINO"/>
    <s v="gabriela.bonilla@jep.gov.co"/>
    <s v="https://community.secop.gov.co/Public/Tendering/ContractNoticePhases/View?PPI=CO1.PPI.19275536&amp;isFromPublicArea=True&amp;isModal=False"/>
    <x v="7"/>
    <n v="2022"/>
  </r>
  <r>
    <s v="JEP-579"/>
    <n v="660"/>
    <s v="JEP-579-2022"/>
    <s v="JEP-CSPO-560-2022"/>
    <s v="Paola Casas"/>
    <d v="2022-07-07T00:00:00"/>
    <s v="Karen Liceth Vergel Devia"/>
    <m/>
    <m/>
    <x v="1"/>
    <s v="1. Prestación de servicios"/>
    <n v="1117543801"/>
    <n v="9"/>
    <x v="1"/>
    <s v="Bogotá D.C."/>
    <s v="Prestar servicios profesionales para apoyar en los procesos de mejoramiento de la gestión judicial de las Salas de Justicia y Secciones del Tribunal para la Paz. "/>
    <m/>
    <s v="Harvey Danilo Suarez Morales"/>
    <s v="Secretaría Ejecutiva"/>
    <s v="Dirección de Asuntos Jurídicos"/>
    <s v="Secretaría General Judicial"/>
    <s v="Alba Luz Piedras Ortíz"/>
    <x v="17"/>
    <s v="N/A"/>
    <s v="Magistratura_x000a_SEJUD - Salas y Secciones"/>
    <s v="Marlith Gineth Nieto Torres"/>
    <s v="Inversión"/>
    <n v="18070350"/>
    <s v="N/A"/>
    <s v="N/A"/>
    <n v="3614070"/>
    <n v="72622"/>
    <n v="306522"/>
    <n v="2018011001091"/>
    <d v="2022-07-06T00:00:00"/>
    <d v="2022-07-08T00:00:00"/>
    <s v="Leidy Johanna Amado Merchán"/>
    <n v="1057606258"/>
    <n v="3"/>
    <d v="2022-09-07T00:00:00"/>
    <n v="0"/>
    <s v="N/A"/>
    <n v="0"/>
    <s v="N/A"/>
    <n v="0"/>
    <s v="N/A"/>
    <n v="0"/>
    <n v="18070350"/>
    <s v="NO"/>
    <s v="N/A"/>
    <s v="N/A"/>
    <s v="N/A"/>
    <s v="N/A"/>
    <d v="2022-11-30T00:00:00"/>
    <d v="2022-11-30T00:00:00"/>
    <s v="SI"/>
    <s v="Bogotá D.C."/>
    <s v="Cumplimiento"/>
    <s v="21-45-101376780"/>
    <n v="0"/>
    <s v="Seguros del Estado S.A."/>
    <d v="2022-07-07T00:00:00"/>
    <s v="07/07/2022 - 01/06/2023"/>
    <s v="PENDIENTE"/>
    <s v="El 7 de septimebre se publica la cesión a partir del 7 de septiembre"/>
    <x v="1"/>
    <s v="Cesión"/>
    <s v="N/A"/>
    <s v="DERECHO"/>
    <s v="N/A"/>
    <s v="FEMENINO"/>
    <s v="karen.vergel@jep.gov.co"/>
    <s v="https://community.secop.gov.co/Public/Tendering/ContractNoticePhases/View?PPI=CO1.PPI.19278327&amp;isFromPublicArea=True&amp;isModal=False"/>
    <x v="7"/>
    <n v="2022"/>
  </r>
  <r>
    <s v="JEP-580"/>
    <n v="665"/>
    <s v="JEP-580-2022"/>
    <s v="JEP-CSPO-561-2022"/>
    <s v="Paola Casas"/>
    <d v="2022-07-07T00:00:00"/>
    <s v="Paula Andrea Guerra Ramirez"/>
    <m/>
    <m/>
    <x v="1"/>
    <s v="1. Prestación de servicios"/>
    <n v="1136886091"/>
    <n v="7"/>
    <x v="1"/>
    <s v="Bogotá D.C."/>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Alba Luz Piedras Ortíz"/>
    <x v="17"/>
    <m/>
    <s v="Magistratura_x000a_SEJUD - Salas y Secciones"/>
    <s v="N/A"/>
    <s v="Inversión"/>
    <n v="18070350"/>
    <s v="N/A"/>
    <s v="N/A"/>
    <n v="3614070"/>
    <n v="73022"/>
    <n v="308222"/>
    <n v="2018011001091"/>
    <d v="2022-07-08T00:00:00"/>
    <d v="2022-07-08T00:00:00"/>
    <s v="N/A"/>
    <s v="N/A"/>
    <s v="N/A"/>
    <s v="N/A"/>
    <n v="0"/>
    <s v="N/A"/>
    <n v="0"/>
    <s v="N/A"/>
    <n v="0"/>
    <s v="N/A"/>
    <n v="0"/>
    <n v="18070350"/>
    <s v="NO"/>
    <s v="N/A"/>
    <s v="N/A"/>
    <s v="N/A"/>
    <s v="N/A"/>
    <d v="2022-11-30T00:00:00"/>
    <d v="2022-11-30T00:00:00"/>
    <s v="SI"/>
    <s v="Bogotá D.C."/>
    <s v="Cumplimiento"/>
    <s v="21-45-101376893"/>
    <n v="0"/>
    <s v="Seguros del Estado S.A."/>
    <d v="2022-07-08T00:00:00"/>
    <s v="08/07/2022 - 01/06/2023"/>
    <s v="PENDIENTE"/>
    <s v="En fecha del 10/11/2022 se suspende el contrato hasta el 17/11/2022"/>
    <x v="1"/>
    <s v="Suspensión"/>
    <s v="10/11/2022 - 17/11/2022"/>
    <s v="PENDIENTE"/>
    <s v="PENDIENTE"/>
    <s v="FEMENINO"/>
    <s v="paula.guerra@jep.gov.co"/>
    <s v="https://community.secop.gov.co/Public/Tendering/ContractNoticePhases/View?PPI=CO1.PPI.19278183&amp;isFromPublicArea=True&amp;isModal=False"/>
    <x v="7"/>
    <n v="2022"/>
  </r>
  <r>
    <s v="JEP-581"/>
    <n v="667"/>
    <s v="JEP-581-2022"/>
    <s v="JEP-CSPO-562-2022"/>
    <s v="Paola Casas"/>
    <d v="2022-07-07T00:00:00"/>
    <s v="Karen Dayana Rosero Álvarez"/>
    <m/>
    <m/>
    <x v="1"/>
    <s v="1. Prestación de servicios"/>
    <n v="1233189507"/>
    <n v="0"/>
    <x v="1"/>
    <s v="Pasto"/>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Sandra Milena Sánchez Rojas"/>
    <x v="17"/>
    <s v="N/A"/>
    <s v="Magistratura_x000a_SEJUD - Salas y Secciones"/>
    <s v="Sandra Milena Sánchez Rojas"/>
    <s v="Inversión"/>
    <n v="18070350"/>
    <n v="3614070"/>
    <s v="N/A"/>
    <n v="3614070"/>
    <n v="84922"/>
    <n v="306422"/>
    <n v="2018011001091"/>
    <d v="2022-07-06T00:00:00"/>
    <d v="2022-08-08T00:00:00"/>
    <s v="N/A"/>
    <s v="N/A"/>
    <s v="N/A"/>
    <s v="N/A"/>
    <n v="0"/>
    <s v="N/A"/>
    <n v="0"/>
    <s v="N/A"/>
    <n v="0"/>
    <s v="N/A"/>
    <n v="-113"/>
    <n v="18070350"/>
    <s v="NO"/>
    <s v="N/A"/>
    <s v="N/A"/>
    <s v="N/A"/>
    <s v="N/A"/>
    <d v="2022-11-30T00:00:00"/>
    <d v="2022-08-09T00:00:00"/>
    <s v="SI"/>
    <s v="Bogotá D.C."/>
    <s v="Cumplimiento"/>
    <s v="21-45-101377574"/>
    <n v="0"/>
    <s v="Seguros del Estado S.A."/>
    <d v="2022-07-14T00:00:00"/>
    <s v="06/07/2022 - 06/06/2023"/>
    <s v="PENDIENTE"/>
    <s v="Terminación anticipada, el día 9 de agosto de 2022"/>
    <x v="0"/>
    <s v="Terminación anticipada"/>
    <s v="N/A"/>
    <s v="PENDIENTE"/>
    <s v="PENDIENTE"/>
    <s v="FEMENINO"/>
    <s v="karen.rosero@jep.gov.co"/>
    <s v="https://community.secop.gov.co/Public/Tendering/ContractNoticePhases/View?PPI=CO1.PPI.19278190&amp;isFromPublicArea=True&amp;isModal=False"/>
    <x v="7"/>
    <n v="2022"/>
  </r>
  <r>
    <s v="JEP-582"/>
    <n v="639"/>
    <s v="JEP-582-2022"/>
    <s v="JEP-CSPO-563-2022"/>
    <s v="Ángela Esquivel "/>
    <d v="2022-07-07T00:00:00"/>
    <s v="Maria Camila Orozco Zuluaga"/>
    <m/>
    <m/>
    <x v="1"/>
    <s v="1. Prestación de servicios"/>
    <n v="1094953056"/>
    <n v="4"/>
    <x v="1"/>
    <s v="Caicedonia"/>
    <s v="Prestar servicios profesionales para apoyar y acompañar las salas de justicia y sus respectivas presidencias en los procesos de mejoramiento de la gestión judicial."/>
    <m/>
    <s v="Harvey Danilo Suarez Morales"/>
    <s v="Secretaría Ejecutiva"/>
    <s v="Dirección de Asuntos Jurídicos"/>
    <s v="Secretaría General Judicial"/>
    <s v="Diana Maria Vega Laguna"/>
    <x v="26"/>
    <s v="N/A"/>
    <s v="Magistratura_x000a_Presidencias de la sala"/>
    <s v="Mda. Diana Mária Vega Laguna"/>
    <s v="Inversión"/>
    <n v="26021315"/>
    <s v="N/A"/>
    <s v="N/A"/>
    <n v="5204263"/>
    <n v="83922"/>
    <n v="309222"/>
    <n v="2018011001091"/>
    <d v="2022-07-08T00:00:00"/>
    <d v="2022-07-11T00:00:00"/>
    <s v="N/A"/>
    <s v="N/A"/>
    <s v="N/A"/>
    <s v="N/A"/>
    <n v="0"/>
    <s v="N/A"/>
    <n v="0"/>
    <s v="N/A"/>
    <n v="0"/>
    <s v="N/A"/>
    <n v="0"/>
    <n v="26021315"/>
    <s v="NO"/>
    <s v="N/A"/>
    <s v="N/A"/>
    <s v="N/A"/>
    <s v="N/A"/>
    <d v="2022-11-30T00:00:00"/>
    <d v="2022-11-30T00:00:00"/>
    <s v="SI"/>
    <s v="N/D"/>
    <s v="Cumplimiento"/>
    <s v="390-47-994000072094"/>
    <n v="0"/>
    <s v="Aseguradora Solidaria de Colombia"/>
    <d v="2022-07-08T00:00:00"/>
    <s v="08/07/2022 - 07/06/2023"/>
    <s v="PENDIENTE"/>
    <s v="Ninguna"/>
    <x v="1"/>
    <s v="Ingreso"/>
    <s v="N/A"/>
    <s v="PENDIENTE"/>
    <s v="PENDIENTE"/>
    <s v="FEMENINO"/>
    <s v="maria.orozco@jep.gov.co"/>
    <s v="https://community.secop.gov.co/Public/Tendering/ContractNoticePhases/View?PPI=CO1.PPI.19279046&amp;isFromPublicArea=True&amp;isModal=False"/>
    <x v="7"/>
    <n v="2022"/>
  </r>
  <r>
    <s v="JEP-583"/>
    <n v="643"/>
    <s v="JEP-583-2022"/>
    <s v="JEP-CSPO-564-2022"/>
    <s v="Ángela Esquivel "/>
    <d v="2022-07-07T00:00:00"/>
    <s v="Viviana Agredo Campo"/>
    <m/>
    <m/>
    <x v="1"/>
    <s v="1. Prestación de servicios"/>
    <n v="1061714679"/>
    <n v="8"/>
    <x v="1"/>
    <s v="Popayán"/>
    <s v="Prestar servicios profesionales para apoyar y acompañar las salas de justicia y sus respectivas presidencias en los procesos de mejoramiento de la gestión judicial."/>
    <m/>
    <s v="Harvey Danilo Suarez Morales"/>
    <s v="Secretaría Ejecutiva"/>
    <s v="Dirección de Asuntos Jurídicos"/>
    <s v="Secretaría General Judicial"/>
    <s v="Diana Maria Vega Laguna"/>
    <x v="26"/>
    <s v="N/A"/>
    <s v="Magistratura_x000a_Presidencias de la sala"/>
    <s v="Mda. Diana Vega"/>
    <s v="Inversión"/>
    <n v="26021315"/>
    <s v="N/A"/>
    <s v="N/A"/>
    <n v="5204263"/>
    <n v="84122"/>
    <n v="298222"/>
    <s v="_x0009_2018011001091"/>
    <d v="2022-07-05T00:00:00"/>
    <d v="2022-07-07T00:00:00"/>
    <s v="N/A"/>
    <s v="N/A"/>
    <s v="N/A"/>
    <s v="N/A"/>
    <n v="0"/>
    <s v="N/A"/>
    <n v="0"/>
    <s v="N/A"/>
    <n v="0"/>
    <s v="N/A"/>
    <n v="0"/>
    <n v="26021315"/>
    <s v="NO"/>
    <s v="N/A"/>
    <s v="N/A"/>
    <s v="N/A"/>
    <s v="N/A"/>
    <d v="2022-11-30T00:00:00"/>
    <d v="2022-11-30T00:00:00"/>
    <s v="SI"/>
    <s v="N/D"/>
    <s v="Cumplimiento"/>
    <s v="390-47-994000071955"/>
    <n v="0"/>
    <s v="Aseguradora Solidaria de Colombia"/>
    <d v="2022-07-05T00:00:00"/>
    <s v="05/07/2022 - 04/06/2023"/>
    <s v="PENDIENTE"/>
    <s v="Ninguna"/>
    <x v="1"/>
    <s v="Ingreso"/>
    <s v="N/A"/>
    <s v="PENDIENTE"/>
    <s v="PENDIENTE"/>
    <s v="FEMENINO"/>
    <s v="viviana.agredo@jep.gov.co"/>
    <s v="https://community.secop.gov.co/Public/Tendering/ContractNoticePhases/View?PPI=CO1.PPI.19279347&amp;isFromPublicArea=True&amp;isModal=False"/>
    <x v="7"/>
    <n v="2022"/>
  </r>
  <r>
    <s v="JEP-584"/>
    <n v="633"/>
    <s v="JEP-584-2022"/>
    <s v="JEP-CSPO-565-2022"/>
    <s v="Ángela Esquivel "/>
    <d v="2022-07-07T00:00:00"/>
    <s v="David Ernesto Quintero Otálvaro_x000a_"/>
    <m/>
    <m/>
    <x v="1"/>
    <s v="1. Prestación de servicios"/>
    <n v="1105684188"/>
    <n v="2"/>
    <x v="1"/>
    <s v="Bogotá"/>
    <s v="Prestar servicios profesionales para apoyar y acompañar las salas de justicia y sus respectivas presidencias en los procesos de mejoramiento de la gestión judicial."/>
    <m/>
    <s v="Harvey Danilo Suarez Morales"/>
    <s v="Secretaría Ejecutiva"/>
    <s v="Dirección de Asuntos Jurídicos"/>
    <s v="Secretaría General Judicial"/>
    <s v="Lily Andrea Rueda Guzmán"/>
    <x v="26"/>
    <s v="N/A"/>
    <s v="Magistratura_x000a_Presidencias de la sala"/>
    <s v="Mgda. Belkis Izquierdo"/>
    <s v="Inversión"/>
    <n v="26021315"/>
    <s v="N/A"/>
    <s v="N/A"/>
    <n v="5204263"/>
    <n v="83722"/>
    <n v="298322"/>
    <n v="2018011001091"/>
    <d v="2022-07-05T00:00:00"/>
    <d v="2022-07-07T00:00:00"/>
    <s v="N/A"/>
    <s v="N/A"/>
    <s v="N/A"/>
    <s v="N/A"/>
    <n v="0"/>
    <s v="N/A"/>
    <n v="0"/>
    <s v="N/A"/>
    <n v="0"/>
    <s v="N/A"/>
    <n v="0"/>
    <n v="26021315"/>
    <s v="NO"/>
    <s v="N/A"/>
    <s v="N/A"/>
    <s v="N/A"/>
    <s v="N/A"/>
    <d v="2022-11-30T00:00:00"/>
    <d v="2022-11-30T00:00:00"/>
    <s v="SI"/>
    <s v="N/D"/>
    <s v="Cumplimiento"/>
    <s v="14-47-101017999 "/>
    <n v="0"/>
    <s v="Seguros del Estado S.A."/>
    <d v="2022-07-06T00:00:00"/>
    <s v="01/07/2022 - 31/05/2023"/>
    <s v="PENDIENTE"/>
    <s v="Ninguna"/>
    <x v="1"/>
    <s v="Ingreso"/>
    <s v="N/A"/>
    <s v="PENDIENTE"/>
    <s v="PENDIENTE"/>
    <s v="MASCULINO"/>
    <s v="david.quintero@jep.gov.co"/>
    <s v="https://community.secop.gov.co/Public/Tendering/ContractNoticePhases/View?PPI=CO1.PPI.19279184&amp;isFromPublicArea=True&amp;isModal=False"/>
    <x v="7"/>
    <n v="2022"/>
  </r>
  <r>
    <s v="JEP-585"/>
    <n v="645"/>
    <s v="JEP-585-2022"/>
    <s v="JEP-CSPO-566-2022"/>
    <s v="Ángela Esquivel "/>
    <d v="2022-07-07T00:00:00"/>
    <s v="Gilberto Andrés Aguilera Romero"/>
    <m/>
    <m/>
    <x v="1"/>
    <s v="1. Prestación de servicios"/>
    <n v="1110466712"/>
    <n v="6"/>
    <x v="1"/>
    <s v="Bogotá"/>
    <s v="Prestar servicios profesionales para apoyar y acompañar las salas de justicia y sus respectivas presidencias en los procesos de mejoramiento de la gestión judicial."/>
    <m/>
    <s v="Harvey Danilo Suarez Morales"/>
    <s v="Secretaría Ejecutiva"/>
    <s v="Dirección de Asuntos Jurídicos"/>
    <s v="Secretaría General Judicial"/>
    <s v="Lily Andrea Rueda Guzmán"/>
    <x v="26"/>
    <s v="N/A"/>
    <s v="Magistratura_x000a_Presidencias de la sala"/>
    <s v="Mda. Belkis Florentina Izquierdo Torres"/>
    <s v="Inversión"/>
    <n v="26021315"/>
    <s v="N/A"/>
    <s v="N/A"/>
    <n v="5204263"/>
    <n v="84222"/>
    <n v="298422"/>
    <n v="2018011001091"/>
    <d v="2022-07-05T00:00:00"/>
    <d v="2022-07-07T00:00:00"/>
    <s v="N/A"/>
    <s v="N/A"/>
    <s v="N/A"/>
    <s v="N/A"/>
    <n v="0"/>
    <s v="N/A"/>
    <n v="0"/>
    <s v="N/A"/>
    <n v="0"/>
    <s v="N/A"/>
    <n v="0"/>
    <n v="26021315"/>
    <s v="NO"/>
    <s v="N/A"/>
    <s v="N/A"/>
    <s v="N/A"/>
    <s v="N/A"/>
    <d v="2022-11-30T00:00:00"/>
    <d v="2022-11-30T00:00:00"/>
    <s v="SI"/>
    <s v="N/D"/>
    <s v="Cumplimiento"/>
    <s v="14-47-101018001"/>
    <n v="0"/>
    <s v="Seguros del Estado S.A."/>
    <d v="2022-07-06T00:00:00"/>
    <s v="05/07/2022 - 31/05/2023"/>
    <s v="PENDIENTE"/>
    <s v="Ninguna"/>
    <x v="1"/>
    <s v="Ingreso"/>
    <s v="N/A"/>
    <s v="PENDIENTE"/>
    <s v="PENDIENTE"/>
    <s v="MASCULINO"/>
    <s v="gilberto.aguilera@jep.gov.co"/>
    <s v="https://community.secop.gov.co/Public/Tendering/ContractNoticePhases/View?PPI=CO1.PPI.19280813&amp;isFromPublicArea=True&amp;isModal=False"/>
    <x v="7"/>
    <n v="2022"/>
  </r>
  <r>
    <s v="JEP-586"/>
    <n v="642"/>
    <s v="JEP-586-2022"/>
    <s v="JEP-CSPO-567-2022"/>
    <s v="Ángela Esquivel "/>
    <d v="2022-07-07T00:00:00"/>
    <s v="Leonardo Rua Ceballos"/>
    <m/>
    <m/>
    <x v="1"/>
    <s v="1. Prestación de servicios"/>
    <n v="15507321"/>
    <n v="1"/>
    <x v="1"/>
    <s v="Bogotá D.C."/>
    <s v="Prestar servicios profesionales para apoyar y acompañar las salas de justicia y sus respectivas presidencias en los procesos de mejoramiento de la gestión judicial."/>
    <m/>
    <s v="Harvey Danilo Suarez Morales"/>
    <s v="Secretaría Ejecutiva"/>
    <s v="Dirección de Asuntos Jurídicos"/>
    <s v="Secretaría General Judicial"/>
    <s v="Lily Andrea Rueda Guzmán"/>
    <x v="26"/>
    <s v="N/A"/>
    <s v="Magistratura_x000a_Presidencias de la sala"/>
    <s v="Mda. Belkis Florentina Izquierdo Torres"/>
    <s v="Inversión"/>
    <n v="26021315"/>
    <s v="N/A"/>
    <s v="N/A"/>
    <n v="5204263"/>
    <n v="84222"/>
    <s v="_x0009_298422"/>
    <n v="2018011001091"/>
    <d v="2022-07-05T00:00:00"/>
    <d v="2022-07-07T00:00:00"/>
    <s v="N/A"/>
    <s v="N/A"/>
    <s v="N/A"/>
    <s v="N/A"/>
    <n v="0"/>
    <s v="N/A"/>
    <n v="0"/>
    <s v="N/A"/>
    <n v="0"/>
    <s v="N/A"/>
    <n v="0"/>
    <n v="26021315"/>
    <s v="NO"/>
    <s v="N/A"/>
    <s v="N/A"/>
    <s v="N/A"/>
    <s v="N/A"/>
    <d v="2022-11-30T00:00:00"/>
    <d v="2022-11-30T00:00:00"/>
    <s v="SI"/>
    <s v="N/D"/>
    <s v="Cumplimiento"/>
    <s v="14-47-101018001"/>
    <n v="0"/>
    <s v="Seguros del Estado S.A."/>
    <d v="2022-07-06T00:00:00"/>
    <s v="05/07/2022 - 31/05/2023"/>
    <s v="PENDIENTE"/>
    <s v="Ninguna"/>
    <x v="1"/>
    <s v="Ingreso"/>
    <s v="N/A"/>
    <s v="PENDIENTE"/>
    <s v="PENDIENTE"/>
    <s v="MASCULINO"/>
    <s v="leonardo.rua@jep.gov.co"/>
    <s v="https://community.secop.gov.co/Public/Tendering/ContractNoticePhases/View?PPI=CO1.PPI.19281234&amp;isFromPublicArea=True&amp;isModal=False"/>
    <x v="7"/>
    <n v="2022"/>
  </r>
  <r>
    <s v="JEP-587"/>
    <n v="630"/>
    <s v="JEP-587-2022"/>
    <s v="JEP-CSPO-568-2022"/>
    <s v="Ángela Esquivel "/>
    <d v="2022-07-07T00:00:00"/>
    <s v="Andrea Estefanía Viveros Riascos"/>
    <m/>
    <m/>
    <x v="1"/>
    <s v="1. Prestación de servicios"/>
    <n v="1014232599"/>
    <n v="7"/>
    <x v="1"/>
    <s v="Pasto"/>
    <s v="Prestar servicios profesionales para apoyar y acompañar las salas de justicia y sus respectivas presidencias en los procesos de mejoramiento de la gestión judicial."/>
    <m/>
    <s v="Harvey Danilo Suarez Morales"/>
    <s v="Secretaría Ejecutiva"/>
    <s v="Dirección de Asuntos Jurídicos"/>
    <s v="Secretaría General Judicial"/>
    <s v="Carolina Acosta Acosta"/>
    <x v="26"/>
    <s v="N/A"/>
    <s v="Magistratura_x000a_Presidencias de la sala"/>
    <s v="Mda. Claudia Rocio Saldaña Montoya"/>
    <s v="Inversión"/>
    <n v="26021315"/>
    <s v="N/A"/>
    <s v="N/A"/>
    <n v="5204263"/>
    <n v="84522"/>
    <n v="298522"/>
    <n v="2018011001091"/>
    <d v="2022-07-05T00:00:00"/>
    <d v="2022-07-07T00:00:00"/>
    <s v="N/A"/>
    <s v="N/A"/>
    <s v="N/A"/>
    <s v="N/A"/>
    <n v="0"/>
    <s v="N/A"/>
    <n v="0"/>
    <s v="N/A"/>
    <n v="0"/>
    <s v="N/A"/>
    <n v="0"/>
    <n v="26021315"/>
    <s v="NO"/>
    <s v="N/A"/>
    <s v="N/A"/>
    <s v="N/A"/>
    <s v="N/A"/>
    <d v="2022-11-30T00:00:00"/>
    <d v="2022-11-30T00:00:00"/>
    <s v="SI"/>
    <s v="N/D"/>
    <s v="Cumplimiento"/>
    <s v="390-47-994000071992"/>
    <n v="0"/>
    <s v="Aseguradora Solidaria de Colombia"/>
    <d v="2022-07-06T00:00:00"/>
    <s v="06/07/2022 - 05/06/2023"/>
    <s v="PENDIENTE"/>
    <s v="El acta no tiene nombre de supervisor en la primera parte"/>
    <x v="1"/>
    <s v="Ingreso"/>
    <s v="N/A"/>
    <s v="PENDIENTE"/>
    <s v="PENDIENTE"/>
    <s v="FEMENINO"/>
    <s v="andrea.viveros@jep.gov.co"/>
    <s v="https://community.secop.gov.co/Public/Tendering/ContractNoticePhases/View?PPI=CO1.PPI.19281040&amp;isFromPublicArea=True&amp;isModal=False"/>
    <x v="7"/>
    <n v="2022"/>
  </r>
  <r>
    <s v="JEP-588"/>
    <n v="652"/>
    <s v="JEP-588-2022"/>
    <s v="JEP-CSPO-569-2022"/>
    <s v="Ángela Esquivel "/>
    <d v="2022-07-07T00:00:00"/>
    <s v="Angely Andrea Guerrero Lizcano_x000a_"/>
    <m/>
    <m/>
    <x v="1"/>
    <s v="1. Prestación de servicios"/>
    <n v="1098726547"/>
    <n v="0"/>
    <x v="1"/>
    <s v="Bogotá D.C."/>
    <s v="Prestar servicios profesionales para apoyar y acompañar las salas de justicia y sus respectivas presidencias en los procesos de mejoramiento de la gestión judicial."/>
    <m/>
    <s v="Harvey Danilo Suarez Morales"/>
    <s v="Secretaría Ejecutiva"/>
    <s v="Dirección de Asuntos Jurídicos"/>
    <s v="Secretaría General Judicial"/>
    <s v="Carolina Acosta Acosta"/>
    <x v="26"/>
    <s v="N/A"/>
    <s v="Magistratura_x000a_Presidencias de la sala"/>
    <s v="Mda. Claudia Rocio Saldaña Montoya"/>
    <s v="Inversión"/>
    <n v="26021315"/>
    <s v="N/A"/>
    <s v="N/A"/>
    <n v="5204263"/>
    <n v="84422"/>
    <n v="300522"/>
    <n v="2018011001091"/>
    <d v="2022-07-05T00:00:00"/>
    <d v="2022-07-06T00:00:00"/>
    <s v="Diana Carolina Bernal Cortes"/>
    <n v="1023862550"/>
    <n v="2"/>
    <d v="2022-09-05T00:00:00"/>
    <n v="0"/>
    <s v="N/A"/>
    <n v="0"/>
    <s v="N/A"/>
    <n v="0"/>
    <s v="N/A"/>
    <n v="0"/>
    <n v="26021315"/>
    <s v="NO"/>
    <s v="N/A"/>
    <s v="N/A"/>
    <s v="N/A"/>
    <s v="N/A"/>
    <d v="2022-11-30T00:00:00"/>
    <d v="2022-11-30T00:00:00"/>
    <s v="SI"/>
    <s v="N/D"/>
    <s v="Cumplimiento"/>
    <s v="390-47-994000071940"/>
    <n v="0"/>
    <s v="Aseguradora Solidaria de Colombia"/>
    <d v="2022-07-05T00:00:00"/>
    <s v="05/07/2022 - 04/06/2023"/>
    <s v="PENDIENTE"/>
    <s v="Que el_x000a_supervisor (a) del contrato, mediante formato de solicitud de modificación contractual_x000a_del 5 de septiembre del 2022, consideró viable y solicitó autorizar dicha cesión."/>
    <x v="1"/>
    <s v="Cesión"/>
    <s v="N/A"/>
    <s v="PENDIENTE"/>
    <s v="PENDIENTE"/>
    <s v="FEMENINO"/>
    <s v="angely.guerrero@jep.gov.co"/>
    <s v="https://community.secop.gov.co/Public/Tendering/ContractNoticePhases/View?PPI=CO1.PPI.19281271&amp;isFromPublicArea=True&amp;isModal=False"/>
    <x v="7"/>
    <n v="2022"/>
  </r>
  <r>
    <s v="JEP-589"/>
    <n v="638"/>
    <s v="JEP-589-2022"/>
    <s v="JEP-CSPO-570-2022"/>
    <s v="Ángela Esquivel "/>
    <d v="2022-07-07T00:00:00"/>
    <s v="María Teresa González Vergara"/>
    <m/>
    <m/>
    <x v="1"/>
    <s v="1. Prestación de servicios"/>
    <n v="1143370925"/>
    <n v="4"/>
    <x v="1"/>
    <s v="Bogotá D.C."/>
    <s v="Prestar servicios profesionales para apoyar y acompañar las salas de justicia y sus respectivas presidencias en los procesos de mejoramiento de la gestión judicial."/>
    <m/>
    <s v="Harvey Danilo Suarez Morales"/>
    <s v="Secretaría Ejecutiva"/>
    <s v="Dirección de Asuntos Jurídicos"/>
    <s v="Secretaría General Judicial"/>
    <s v="Camilo Castiblanco"/>
    <x v="26"/>
    <s v="N/A"/>
    <s v="Magistratura_x000a_Presidencias de la sala"/>
    <s v="N/A"/>
    <s v="Inversión"/>
    <n v="26021315"/>
    <s v="N/A"/>
    <s v="N/A"/>
    <n v="5204263"/>
    <n v="83822"/>
    <n v="305022"/>
    <n v="2018011001091"/>
    <d v="2022-07-06T00:00:00"/>
    <d v="2022-07-07T00:00:00"/>
    <s v="N/A"/>
    <s v="N/A"/>
    <s v="N/A"/>
    <s v="N/A"/>
    <n v="0"/>
    <s v="N/A"/>
    <n v="0"/>
    <s v="N/A"/>
    <n v="0"/>
    <s v="N/A"/>
    <n v="0"/>
    <n v="26021315"/>
    <s v="NO"/>
    <s v="N/A"/>
    <s v="N/A"/>
    <s v="N/A"/>
    <s v="N/A"/>
    <d v="2022-11-30T00:00:00"/>
    <d v="2022-11-30T00:00:00"/>
    <s v="SI"/>
    <s v="N/D"/>
    <s v="Cumplimiento"/>
    <s v="390-47-994000072018"/>
    <n v="0"/>
    <s v="Aseguradora Solidaria de Colombia"/>
    <d v="2022-07-07T00:00:00"/>
    <s v="06/072022 - 16/07/2023"/>
    <s v="PENDIENTE"/>
    <s v="Ninguna"/>
    <x v="1"/>
    <s v="Ingreso"/>
    <s v="N/A"/>
    <s v="PENDIENTE"/>
    <s v="PENDIENTE"/>
    <s v="FEMENINO"/>
    <s v="maria.gonzalezv@jep.gov.co"/>
    <s v="https://community.secop.gov.co/Public/Tendering/ContractNoticePhases/View?PPI=CO1.PPI.19280700&amp;isFromPublicArea=True&amp;isModal=False"/>
    <x v="7"/>
    <n v="2022"/>
  </r>
  <r>
    <s v="JEP-590"/>
    <s v="299 "/>
    <s v="JEP-590-2022"/>
    <s v="JEP-CSPO-571-2022"/>
    <s v="Johanna Duarte"/>
    <d v="2022-07-07T00:00:00"/>
    <s v="Yulieth Liliana Mesa Albarracín"/>
    <m/>
    <m/>
    <x v="1"/>
    <s v="1. Prestación de servicios"/>
    <n v="63532415"/>
    <n v="5"/>
    <x v="1"/>
    <s v="Bogotá D.C."/>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x v="10"/>
    <m/>
    <s v="N/A"/>
    <s v="N/A"/>
    <s v="Inversión"/>
    <n v="36140715"/>
    <s v="N/A"/>
    <s v="N/A"/>
    <n v="7228143"/>
    <n v="77422"/>
    <n v="320622"/>
    <n v="2018011001091"/>
    <d v="2022-07-13T00:00:00"/>
    <d v="2022-07-14T00:00:00"/>
    <s v="N/A"/>
    <s v="N/A"/>
    <s v="N/A"/>
    <s v="N/A"/>
    <n v="0"/>
    <s v="N/A"/>
    <n v="0"/>
    <s v="N/A"/>
    <n v="0"/>
    <s v="N/A"/>
    <n v="0"/>
    <n v="36140715"/>
    <s v="NO"/>
    <s v="N/A"/>
    <s v="N/A"/>
    <s v="N/A"/>
    <s v="N/A"/>
    <d v="2022-11-30T00:00:00"/>
    <d v="2022-11-30T00:00:00"/>
    <s v="SI"/>
    <s v="Bogotá D.C."/>
    <s v="Cumplimiento"/>
    <s v="21-47-101021465"/>
    <n v="0"/>
    <s v="Seguros del Estado S.A."/>
    <d v="2022-07-13T00:00:00"/>
    <s v="13/07/2022 - 13/07/2023"/>
    <s v="PENDIENTE"/>
    <s v="Ninguna"/>
    <x v="1"/>
    <s v="Ingreso"/>
    <s v="N/A"/>
    <s v="PENDIENTE"/>
    <s v="PENDIENTE"/>
    <s v="FEMENINO"/>
    <s v="yulieth.mesa@jep.gov.co"/>
    <s v="https://community.secop.gov.co/Public/Tendering/ContractNoticePhases/View?PPI=CO1.PPI.19320235&amp;isFromPublicArea=True&amp;isModal=False"/>
    <x v="7"/>
    <n v="2022"/>
  </r>
  <r>
    <s v="JEP-591"/>
    <s v="372 "/>
    <s v="JEP-591-2022"/>
    <s v="JEP-CSPO-572-2022"/>
    <s v="Johanna Duarte"/>
    <d v="2022-07-07T00:00:00"/>
    <s v="Irene Elizabeth Nariño Hernández"/>
    <m/>
    <m/>
    <x v="1"/>
    <s v="1. Prestación de servicios"/>
    <n v="63528622"/>
    <n v="8"/>
    <x v="1"/>
    <s v="Barrancabermeja"/>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x v="10"/>
    <m/>
    <s v="N/A"/>
    <s v="N/A"/>
    <s v="Inversión"/>
    <n v="36140715"/>
    <s v="N/A"/>
    <s v="N/A"/>
    <n v="7228143"/>
    <n v="77222"/>
    <n v="313622"/>
    <s v="_x0009_2018011001091"/>
    <d v="2022-07-11T00:00:00"/>
    <d v="2022-07-13T00:00:00"/>
    <s v="N/A"/>
    <s v="N/A"/>
    <s v="N/A"/>
    <s v="N/A"/>
    <n v="0"/>
    <s v="N/A"/>
    <n v="0"/>
    <s v="N/A"/>
    <n v="0"/>
    <s v="N/A"/>
    <n v="0"/>
    <n v="36140715"/>
    <s v="NO"/>
    <s v="N/A"/>
    <s v="N/A"/>
    <s v="N/A"/>
    <s v="N/A"/>
    <d v="2022-11-30T00:00:00"/>
    <d v="2022-11-30T00:00:00"/>
    <s v="SI"/>
    <s v="región de Magdalena Medio"/>
    <s v="Cumplimiento"/>
    <s v="400-47-994000085525"/>
    <n v="0"/>
    <s v="Aseguradora Solidaria de Colombia"/>
    <d v="2022-07-12T00:00:00"/>
    <s v="11/07/2022 - 31/05/2023"/>
    <s v="PENDIENTE"/>
    <s v="Ninguna"/>
    <x v="1"/>
    <s v="Ingreso"/>
    <s v="N/A"/>
    <s v="PENDIENTE"/>
    <s v="PENDIENTE"/>
    <s v="FEMENINO"/>
    <s v="irene.narino@jep.gov.co"/>
    <s v="https://community.secop.gov.co/Public/Tendering/ContractNoticePhases/View?PPI=CO1.PPI.19320895&amp;isFromPublicArea=True&amp;isModal=False"/>
    <x v="7"/>
    <n v="2022"/>
  </r>
  <r>
    <s v="JEP-592"/>
    <s v="392 "/>
    <s v="JEP-592-2022"/>
    <s v="JEP-CSPO-573-2022"/>
    <s v="Johanna Duarte"/>
    <d v="2022-07-07T00:00:00"/>
    <s v="Darwin Esneyder Arias García"/>
    <m/>
    <m/>
    <x v="1"/>
    <s v="1. Prestación de servicios"/>
    <n v="1065567271"/>
    <n v="0"/>
    <x v="1"/>
    <s v="Valledupar"/>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x v="10"/>
    <m/>
    <s v="N/A"/>
    <s v="N/A"/>
    <s v="Inversión"/>
    <n v="36140715"/>
    <s v="N/A"/>
    <s v="N/A"/>
    <n v="7228143"/>
    <n v="75422"/>
    <n v="19422"/>
    <s v="_x0009_2018011001091"/>
    <d v="2022-07-13T00:00:00"/>
    <d v="2022-07-14T00:00:00"/>
    <s v="N/A"/>
    <s v="N/A"/>
    <s v="N/A"/>
    <s v="N/A"/>
    <n v="0"/>
    <s v="N/A"/>
    <n v="0"/>
    <s v="N/A"/>
    <n v="0"/>
    <s v="N/A"/>
    <n v="0"/>
    <n v="36140715"/>
    <s v="NO"/>
    <s v="N/A"/>
    <s v="N/A"/>
    <s v="N/A"/>
    <s v="N/A"/>
    <d v="2022-11-30T00:00:00"/>
    <d v="2022-11-30T00:00:00"/>
    <s v="SI"/>
    <s v="departamento de la Guajira"/>
    <s v="Cumplimiento"/>
    <s v="36-47-1010001492"/>
    <n v="0"/>
    <s v="Seguros del Estado S.A."/>
    <d v="2022-07-13T00:00:00"/>
    <s v="13/07/2022 - 31/05/2023"/>
    <s v="PENDIENTE"/>
    <s v="Ninguna"/>
    <x v="1"/>
    <s v="Ingreso"/>
    <s v="N/A"/>
    <s v="PENDIENTE"/>
    <s v="PENDIENTE"/>
    <s v="MASCULINO"/>
    <s v="darwin.arias@jep.gov.co"/>
    <s v="https://community.secop.gov.co/Public/Tendering/ContractNoticePhases/View?PPI=CO1.PPI.19322287&amp;isFromPublicArea=True&amp;isModal=False"/>
    <x v="7"/>
    <n v="2022"/>
  </r>
  <r>
    <s v="JEP-593"/>
    <s v="374 "/>
    <s v="JEP-593-2022"/>
    <s v="JEP-CSPO-574-2022"/>
    <s v="Johanna Duarte"/>
    <d v="2022-07-07T00:00:00"/>
    <s v="Ignacio Mosquera Astorquiza_x000a_"/>
    <m/>
    <m/>
    <x v="1"/>
    <s v="1. Prestación de servicios"/>
    <n v="19340108"/>
    <n v="4"/>
    <x v="1"/>
    <s v="Bogotá D.C."/>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x v="10"/>
    <m/>
    <s v="N/A"/>
    <s v="N/A"/>
    <s v="Inversión"/>
    <n v="36140715"/>
    <s v="N/A"/>
    <s v="N/A"/>
    <n v="7228143"/>
    <n v="73522"/>
    <n v="307522"/>
    <s v="_x0009_2018011001091"/>
    <d v="2022-07-07T00:00:00"/>
    <d v="2022-07-08T00:00:00"/>
    <s v="N/A"/>
    <s v="N/A"/>
    <s v="N/A"/>
    <s v="N/A"/>
    <n v="0"/>
    <s v="N/A"/>
    <n v="0"/>
    <s v="N/A"/>
    <n v="0"/>
    <s v="N/A"/>
    <n v="0"/>
    <n v="36140715"/>
    <s v="NO"/>
    <s v="N/A"/>
    <s v="N/A"/>
    <s v="N/A"/>
    <s v="N/A"/>
    <d v="2022-11-30T00:00:00"/>
    <d v="2022-11-30T00:00:00"/>
    <s v="SI"/>
    <s v="Bogotá D.C."/>
    <s v="Cumplimiento"/>
    <s v="17-47-101003621"/>
    <n v="1"/>
    <s v="Seguros del Estado S.A."/>
    <d v="2022-07-08T00:00:00"/>
    <s v="08/07/2022 - 05/06/2023"/>
    <s v="PENDIENTE"/>
    <s v="Ninguna"/>
    <x v="1"/>
    <s v="Ingreso"/>
    <s v="N/A"/>
    <s v="PENDIENTE"/>
    <s v="PENDIENTE"/>
    <s v="MASCULINO"/>
    <s v="ignacio.mosquera@jep.gov.co"/>
    <s v="https://community.secop.gov.co/Public/Tendering/ContractNoticePhases/View?PPI=CO1.PPI.19331562&amp;isFromPublicArea=True&amp;isModal=False"/>
    <x v="7"/>
    <n v="2022"/>
  </r>
  <r>
    <s v="JEP-594"/>
    <s v="378 "/>
    <s v="JEP-594-2022"/>
    <s v="JEP-CSPO-575-2022"/>
    <s v="Johanna Duarte"/>
    <d v="2022-07-07T00:00:00"/>
    <s v="Gustavo Hernández Guzman"/>
    <m/>
    <m/>
    <x v="1"/>
    <s v="1. Prestación de servicios"/>
    <n v="19431655"/>
    <n v="2"/>
    <x v="1"/>
    <s v="Ibagué"/>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x v="10"/>
    <m/>
    <s v="N/A"/>
    <s v="N/A"/>
    <s v="Inversión"/>
    <n v="36140715"/>
    <s v="N/A"/>
    <s v="N/A"/>
    <n v="7228143"/>
    <n v="74122"/>
    <n v="320722"/>
    <s v="_x0009_2018011001091"/>
    <d v="2022-07-13T00:00:00"/>
    <d v="2022-07-15T00:00:00"/>
    <s v="N/A"/>
    <s v="N/A"/>
    <s v="N/A"/>
    <s v="N/A"/>
    <n v="0"/>
    <s v="N/A"/>
    <n v="0"/>
    <s v="N/A"/>
    <n v="0"/>
    <s v="N/A"/>
    <n v="0"/>
    <n v="36140715"/>
    <s v="NO"/>
    <s v="N/A"/>
    <s v="N/A"/>
    <s v="N/A"/>
    <s v="N/A"/>
    <d v="2022-11-30T00:00:00"/>
    <d v="2022-11-30T00:00:00"/>
    <s v="SI"/>
    <s v="Departamento del Tolima"/>
    <s v="Cumplimiento"/>
    <s v="25-45-101042453"/>
    <n v="0"/>
    <s v="Seguros del Estado S.A."/>
    <d v="2022-07-14T00:00:00"/>
    <s v="13/07/2022 - 31/05/2023"/>
    <s v="PENDIENTE"/>
    <s v="El día 22 de julio se suspende el contrato por incapacidad"/>
    <x v="1"/>
    <s v="Suspensión"/>
    <s v="22/07/2022 - 07/08/2022"/>
    <s v="PENDIENTE"/>
    <s v="PENDIENTE"/>
    <s v="MASCULINO"/>
    <s v="gustavo.hernandez@jep.gov.co"/>
    <s v="https://community.secop.gov.co/Public/Tendering/ContractNoticePhases/View?PPI=CO1.PPI.19331073&amp;isFromPublicArea=True&amp;isModal=False"/>
    <x v="7"/>
    <n v="2022"/>
  </r>
  <r>
    <s v="JEP-595"/>
    <s v="396 "/>
    <s v="JEP-595-2022"/>
    <s v="JEP-CSPO-576-2022"/>
    <s v="Johanna Duarte"/>
    <d v="2022-07-07T00:00:00"/>
    <s v="Cesar Arnulfo Pinilla Orejarena"/>
    <m/>
    <m/>
    <x v="1"/>
    <s v="1. Prestación de servicios"/>
    <n v="91516651"/>
    <n v="1"/>
    <x v="1"/>
    <s v="Bucaramanga "/>
    <s v="Prestación de servicios profesionales en la asesoría jurídica, atención integral y defensa técnica judicial a las personas que comparezcan ante las salas y secciones de la JEP, teniendo en cuenta los enfoques diferenciales. "/>
    <m/>
    <s v="Harvey Danilo Suarez Morales"/>
    <s v="Secretaría Ejecutiva"/>
    <s v="Subsecretaría Ejecutiva "/>
    <s v="Departamento SAAD - Comparecientes"/>
    <s v="Jorge Alirio Mancera Cortés"/>
    <x v="10"/>
    <m/>
    <s v="N/A"/>
    <s v="N/A"/>
    <s v="Inversión"/>
    <n v="36140715"/>
    <s v="N/A"/>
    <s v="N/A"/>
    <n v="7228143"/>
    <n v="75922"/>
    <n v="315722"/>
    <s v="_x0009_2018011001091"/>
    <d v="2022-07-12T00:00:00"/>
    <d v="2022-07-19T00:00:00"/>
    <s v="N/A"/>
    <s v="N/A"/>
    <s v="N/A"/>
    <s v="N/A"/>
    <n v="0"/>
    <s v="N/A"/>
    <n v="0"/>
    <s v="N/A"/>
    <n v="0"/>
    <s v="N/A"/>
    <n v="0"/>
    <n v="36140715"/>
    <s v="NO"/>
    <s v="N/A"/>
    <s v="N/A"/>
    <s v="N/A"/>
    <s v="N/A"/>
    <d v="2022-11-30T00:00:00"/>
    <d v="2022-11-30T00:00:00"/>
    <s v="SI"/>
    <s v="Departamento de Santander"/>
    <s v="Cumplimiento"/>
    <s v="400-47-994000085540"/>
    <n v="0"/>
    <s v="Aseguradora Solidaria de Colombia"/>
    <s v="13/072022"/>
    <s v="12/07/2022 - 31/05/2023"/>
    <s v="PENDIENTE"/>
    <s v="Ninguna"/>
    <x v="1"/>
    <s v="Ingreso"/>
    <s v="N/A"/>
    <s v="PENDIENTE"/>
    <s v="PENDIENTE"/>
    <s v="MASCULINO"/>
    <s v="cesar.pinilla@jep.gov.co"/>
    <s v="https://community.secop.gov.co/Public/Tendering/ContractNoticePhases/View?PPI=CO1.PPI.19331458&amp;isFromPublicArea=True&amp;isModal=False"/>
    <x v="7"/>
    <n v="2022"/>
  </r>
  <r>
    <s v="JEP-596"/>
    <n v="720"/>
    <s v="JEP-596-2022"/>
    <s v="JEP-CSPO-577-2022"/>
    <s v="Laura Paredes"/>
    <d v="2022-07-07T00:00:00"/>
    <s v="Julian Dario Bonilla Montenegro"/>
    <m/>
    <m/>
    <x v="1"/>
    <s v="1. Prestación de servicios"/>
    <n v="80220607"/>
    <n v="5"/>
    <x v="1"/>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Contratos o convenio que no requieren pluralidad de ofertas)"/>
    <s v="Misional"/>
    <s v="Harvey Danilo Suarez Morales"/>
    <s v="Secretaría Ejecutiva"/>
    <s v="Magistratura"/>
    <s v="Magistratura"/>
    <s v="Dilia Danyxa Lozano Suarez"/>
    <x v="26"/>
    <s v="N/A"/>
    <s v="Magistratura - Relatoria _x000a_Línea Jurisprudencial"/>
    <s v="N/A"/>
    <s v="Inversión"/>
    <n v="36429840"/>
    <s v="N/A"/>
    <s v="N/A"/>
    <n v="6071640"/>
    <n v="88622"/>
    <s v="PND"/>
    <n v="2018011001091"/>
    <d v="2022-07-06T00:00:00"/>
    <d v="2022-07-07T00:00:00"/>
    <s v="N/A"/>
    <s v="N/A"/>
    <s v="N/A"/>
    <s v="N/A"/>
    <n v="0"/>
    <s v="N/A"/>
    <n v="0"/>
    <s v="N/A"/>
    <n v="0"/>
    <s v="N/A"/>
    <n v="0"/>
    <n v="36429840"/>
    <s v="NO"/>
    <s v="N/A"/>
    <s v="N/A"/>
    <s v="N/A"/>
    <s v="N/A"/>
    <d v="2022-11-30T00:00:00"/>
    <d v="2022-11-30T00:00:00"/>
    <s v="SI"/>
    <s v="Bogotá D.C."/>
    <s v="Cumplimiento"/>
    <s v="560-47-994000153305"/>
    <n v="0"/>
    <s v="Aseguradora Solidaria de Colombia"/>
    <d v="2022-07-07T00:00:00"/>
    <s v="07/07/2022 - 09/06/2023"/>
    <s v="PENDIENTE"/>
    <m/>
    <x v="1"/>
    <s v="Ingreso"/>
    <s v="N/A"/>
    <s v="PENDIENTE"/>
    <s v="PENDIENTE"/>
    <s v="MASCULINO"/>
    <s v="N/R"/>
    <s v="https://community.secop.gov.co/Public/Tendering/ContractNoticePhases/View?PPI=CO1.PPI.19602330&amp;isFromPublicArea=True&amp;isModal=False"/>
    <x v="7"/>
    <n v="2022"/>
  </r>
  <r>
    <s v="JEP-597"/>
    <n v="721"/>
    <s v="JEP-597-2022"/>
    <s v="JEP-CSPO-578-2022"/>
    <s v="Laura Paredes"/>
    <d v="2022-07-07T00:00:00"/>
    <s v="Marco Antonio Sanabria "/>
    <m/>
    <m/>
    <x v="1"/>
    <s v="1. Prestación de servicios"/>
    <n v="80746119"/>
    <n v="0"/>
    <x v="1"/>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Contratos o convenio que no requieren pluralidad de ofertas)"/>
    <s v="Misional"/>
    <s v="Harvey Danilo Suarez Morales"/>
    <s v="Secretaría Ejecutiva"/>
    <s v="Magistratura"/>
    <s v="Magistratura"/>
    <s v="Dilia Danyxa Lozano Suarez"/>
    <x v="26"/>
    <s v="N/A"/>
    <s v="Magistratura - Relatoria _x000a_Línea Jurisprudencial"/>
    <s v="N/A"/>
    <s v="Inversión"/>
    <n v="36429840"/>
    <s v="N/A"/>
    <s v="N/A"/>
    <n v="6071640"/>
    <n v="88722"/>
    <n v="336122"/>
    <s v="_x0009_2018011001091"/>
    <d v="2022-07-25T00:00:00"/>
    <d v="2022-07-28T00:00:00"/>
    <s v="Rafael Augusto Malaver Bernal "/>
    <n v="80851089"/>
    <n v="7"/>
    <d v="2022-09-06T00:00:00"/>
    <n v="0"/>
    <s v="N/A"/>
    <n v="0"/>
    <s v="N/A"/>
    <n v="0"/>
    <s v="N/A"/>
    <n v="0"/>
    <n v="36429840"/>
    <s v="NO"/>
    <s v="N/A"/>
    <s v="N/A"/>
    <s v="N/A"/>
    <s v="N/A"/>
    <d v="2022-12-31T00:00:00"/>
    <d v="2022-12-31T00:00:00"/>
    <s v="SI"/>
    <s v="Bogotá D.C."/>
    <s v="Cumplimiento"/>
    <s v="14-45-101083137"/>
    <n v="0"/>
    <s v="Seguros del Estado S.A."/>
    <d v="2022-07-26T00:00:00"/>
    <s v="25/07/2022 - 10/07/2023"/>
    <s v="PENDIENTE"/>
    <s v="En fecha del 6 de septiembre de 2022 se aprueba la cesión del contrato"/>
    <x v="1"/>
    <s v="Cesión"/>
    <s v="N/A"/>
    <s v="PENDIENTE"/>
    <s v="PENDIENTE"/>
    <s v="MASCULINO"/>
    <s v="N/R"/>
    <s v="https://community.secop.gov.co/Public/Tendering/ContractNoticePhases/View?PPI=CO1.PPI.19346822&amp;isFromPublicArea=True&amp;isModal=False"/>
    <x v="7"/>
    <n v="2022"/>
  </r>
  <r>
    <s v="JEP-598"/>
    <n v="722"/>
    <s v="JEP-598-2022"/>
    <s v="JEP-CSPO-579-2022"/>
    <s v="Laura Paredes"/>
    <d v="2022-07-07T00:00:00"/>
    <s v="Angelica María Rodriguez Rodriguez"/>
    <m/>
    <m/>
    <x v="1"/>
    <s v="1. Prestación de servicios"/>
    <n v="53098890"/>
    <n v="2"/>
    <x v="1"/>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Contratos o convenio que no requieren pluralidad de ofertas)"/>
    <s v="Misional"/>
    <s v="Harvey Danilo Suarez Morales"/>
    <s v="Secretaría Ejecutiva"/>
    <s v="Magistratura"/>
    <s v="Magistratura"/>
    <s v="Dilia Danyxa Lozano Suarez"/>
    <x v="26"/>
    <s v="N/A"/>
    <s v="Magistratura - Relatoria _x000a_Línea Jurisprudencial"/>
    <s v="N/A"/>
    <s v="Inversión"/>
    <n v="36429840"/>
    <s v="N/A"/>
    <s v="N/A"/>
    <n v="6071640"/>
    <n v="88822"/>
    <n v="335822"/>
    <n v="2018011001091"/>
    <d v="2022-07-22T00:00:00"/>
    <d v="2022-07-25T00:00:00"/>
    <s v="Luisa Fernanda Torrado Rojas_x000a_Laura Juliana Castellanos Otero"/>
    <s v="1016016663_x000a_1098720420"/>
    <s v="2_x000a_7"/>
    <s v="5/09/2022_x000a_1/11/2022"/>
    <n v="0"/>
    <s v="N/A"/>
    <n v="0"/>
    <s v="N/A"/>
    <n v="0"/>
    <s v="N/A"/>
    <n v="0"/>
    <n v="36429840"/>
    <s v="NO"/>
    <s v="N/A"/>
    <s v="N/A"/>
    <s v="N/A"/>
    <s v="N/A"/>
    <d v="2022-12-31T00:00:00"/>
    <d v="2022-12-31T00:00:00"/>
    <s v="SI"/>
    <s v="Bogotá D.C."/>
    <s v="Cumplimiento"/>
    <s v="63-47-101001084"/>
    <n v="0"/>
    <s v="Seguros del Estado S.A."/>
    <d v="2022-07-08T00:00:00"/>
    <s v="08/07/2022 - 30/06/2023"/>
    <s v="PENDIENTE"/>
    <s v="A partir del seis_x000a_(06) de septiembre de dos mil veintidós (2022) se realiza cesión del contrato aprobado el 5 de septiembre_x000a_A partir del 1/11/2022 se realiza cesión"/>
    <x v="1"/>
    <s v="Cesión"/>
    <s v="N/A"/>
    <s v="DERECHO"/>
    <s v="N/A"/>
    <s v="FEMENINO"/>
    <s v="N/R"/>
    <s v="https://community.secop.gov.co/Public/Tendering/ContractNoticePhases/View?PPI=CO1.PPI.19327824&amp;isFromPublicArea=True&amp;isModal=False"/>
    <x v="7"/>
    <n v="2022"/>
  </r>
  <r>
    <s v="JEP-599"/>
    <n v="723"/>
    <s v="JEP-599-2022"/>
    <s v="JEP-CSPO-580-2022"/>
    <s v="Laura Paredes"/>
    <d v="2022-07-07T00:00:00"/>
    <s v="Diana Marcela Hincapie Cetina"/>
    <m/>
    <m/>
    <x v="1"/>
    <s v="1. Prestación de servicios"/>
    <n v="52108752"/>
    <n v="5"/>
    <x v="1"/>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Contratos o convenio que no requieren pluralidad de ofertas)"/>
    <s v="Misional"/>
    <s v="Harvey Danilo Suarez Morales"/>
    <s v="Secretaría Ejecutiva"/>
    <s v="Magistratura"/>
    <s v="Magistratura"/>
    <s v="Dilia Danyxa Lozano Suarez"/>
    <x v="26"/>
    <s v="N/A"/>
    <s v="Magistratura - Relatoria _x000a_Línea Jurisprudencial"/>
    <s v="N/A"/>
    <s v="Inversión"/>
    <n v="36429840"/>
    <s v="N/A"/>
    <s v="N/A"/>
    <n v="6071640"/>
    <n v="88922"/>
    <n v="315922"/>
    <n v="2018011001091"/>
    <d v="2022-07-12T00:00:00"/>
    <d v="2022-07-13T00:00:00"/>
    <s v="N/A"/>
    <s v="N/A"/>
    <s v="N/A"/>
    <s v="N/A"/>
    <n v="0"/>
    <s v="N/A"/>
    <n v="0"/>
    <s v="N/A"/>
    <n v="0"/>
    <s v="N/A"/>
    <n v="0"/>
    <n v="36429840"/>
    <s v="NO"/>
    <s v="N/A"/>
    <s v="N/A"/>
    <s v="N/A"/>
    <s v="N/A"/>
    <d v="2022-12-31T00:00:00"/>
    <d v="2022-12-31T00:00:00"/>
    <s v="SI"/>
    <s v="Bogotá D.C."/>
    <s v="Cumplimiento"/>
    <s v="63-47-101001081"/>
    <n v="0"/>
    <s v="Seguros del Estado S.A."/>
    <d v="2022-07-07T00:00:00"/>
    <s v="07/07/2022 - 30/06/2023"/>
    <s v="PENDIENTE"/>
    <s v="Ninguna"/>
    <x v="1"/>
    <s v="Ingreso"/>
    <s v="N/A"/>
    <s v="PENDIENTE"/>
    <s v="PENDIENTE"/>
    <s v="FEMENINO"/>
    <s v="diana.hincapie@jep.gov.co"/>
    <s v="https://community.secop.gov.co/Public/Tendering/ContractNoticePhases/View?PPI=CO1.PPI.19332804&amp;isFromPublicArea=True&amp;isModal=False"/>
    <x v="7"/>
    <n v="2022"/>
  </r>
  <r>
    <s v="JEP-600"/>
    <n v="724"/>
    <s v="JEP-600-2022"/>
    <s v="JEP-CSPO-581-2022"/>
    <s v="Laura Paredes"/>
    <d v="2022-07-07T00:00:00"/>
    <s v="Nestor Julian Ramirez Sierra"/>
    <m/>
    <m/>
    <x v="1"/>
    <s v="1. Prestación de servicios"/>
    <n v="1010169744"/>
    <n v="5"/>
    <x v="1"/>
    <s v="Bogotá"/>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Contratos o convenio que no requieren pluralidad de ofertas)"/>
    <s v="Misional"/>
    <s v="Harvey Danilo Suarez Morales"/>
    <s v="Secretaría Ejecutiva"/>
    <s v="Magistratura"/>
    <s v="Magistratura"/>
    <s v="Dilia Danyxa Lozano Suarez"/>
    <x v="26"/>
    <s v="N/A"/>
    <s v="Magistratura - Relatoria _x000a_Línea Jurisprudencial"/>
    <s v="N/A"/>
    <s v="Inversión"/>
    <n v="36429840"/>
    <s v="N/A"/>
    <s v="N/A"/>
    <n v="6071640"/>
    <n v="89022"/>
    <n v="319322"/>
    <s v="_x0009_2018011001091"/>
    <d v="2022-07-13T00:00:00"/>
    <d v="2022-07-14T00:00:00"/>
    <s v="N/A"/>
    <s v="N/A"/>
    <s v="N/A"/>
    <s v="N/A"/>
    <n v="0"/>
    <s v="N/A"/>
    <n v="0"/>
    <s v="N/A"/>
    <n v="0"/>
    <s v="N/A"/>
    <n v="0"/>
    <n v="36429840"/>
    <s v="NO"/>
    <s v="N/A"/>
    <s v="N/A"/>
    <s v="N/A"/>
    <s v="N/A"/>
    <d v="2022-12-31T00:00:00"/>
    <d v="2022-12-31T00:00:00"/>
    <s v="SI"/>
    <s v="Bogotá D.C."/>
    <s v="Cumplimiento"/>
    <s v="380-47-994000126419"/>
    <n v="0"/>
    <s v="Aseguradora Solidaria de Colombia"/>
    <d v="2022-07-13T00:00:00"/>
    <s v="13/07/2022 - 31/12/2023"/>
    <s v="PENDIENTE"/>
    <s v="Quedo con número de proceso JEP-CSOP-581-2022"/>
    <x v="1"/>
    <s v="Ingreso"/>
    <s v="N/A"/>
    <s v="PENDIENTE"/>
    <s v="PENDIENTE"/>
    <s v="MASCULINO"/>
    <s v="nestor.ramirez@jep.gov.co"/>
    <s v="https://community.secop.gov.co/Public/Tendering/ContractNoticePhases/View?PPI=CO1.PPI.19331975&amp;isFromPublicArea=True&amp;isModal=False"/>
    <x v="7"/>
    <n v="2022"/>
  </r>
  <r>
    <s v="JEP-601"/>
    <n v="725"/>
    <s v="JEP-601-2022"/>
    <s v="JEP-CSPO-582-2022"/>
    <s v="Laura Paredes"/>
    <d v="2022-07-07T00:00:00"/>
    <s v="Laura Angelica Vasquez Maldonado"/>
    <m/>
    <m/>
    <x v="1"/>
    <s v="1. Prestación de servicios"/>
    <n v="52997785"/>
    <n v="0"/>
    <x v="1"/>
    <s v="Bogotá"/>
    <s v="Apoyar a la Relatoría General de la JEP en la elaboración e implementación de una estrategia de divulgación del contenido de la jurisprudencia de la JEP.  (Contratos o convenio que no requieren pluralidad de ofertas)"/>
    <s v="Misional"/>
    <s v="Harvey Danilo Suarez Morales"/>
    <s v="Secretaría Ejecutiva"/>
    <s v="N/A"/>
    <s v="Magistratura"/>
    <s v="Dilia Danyxa Lozano Suarez"/>
    <x v="26"/>
    <m/>
    <s v="Magistratura - Relatoria_x000a_Estrategia de divulgación"/>
    <s v="N/A"/>
    <s v="Inversión"/>
    <n v="43368858"/>
    <s v="N/A"/>
    <s v="N/A"/>
    <n v="7228143"/>
    <n v="90322"/>
    <n v="326422"/>
    <n v="2018011001091"/>
    <d v="2022-07-15T00:00:00"/>
    <d v="2022-07-19T00:00:00"/>
    <s v="N/A"/>
    <s v="N/A"/>
    <s v="N/A"/>
    <s v="N/A"/>
    <n v="0"/>
    <s v="N/A"/>
    <n v="0"/>
    <s v="N/A"/>
    <n v="0"/>
    <s v="N/A"/>
    <n v="0"/>
    <n v="43368858"/>
    <s v="NO"/>
    <s v="N/A"/>
    <s v="N/A"/>
    <s v="N/A"/>
    <s v="N/A"/>
    <d v="2022-12-31T00:00:00"/>
    <d v="2022-12-31T00:00:00"/>
    <s v="SI"/>
    <s v="Bogotá D.C."/>
    <s v="Cumplimiento"/>
    <s v="63-47-101001093"/>
    <n v="0"/>
    <s v="Seguros del Estado S.A."/>
    <d v="2022-07-11T00:00:00"/>
    <s v="11/07/2022 - 30/06/2023"/>
    <s v="PENDIENTE"/>
    <s v="Ninguna"/>
    <x v="1"/>
    <s v="Ingreso"/>
    <s v="N/A"/>
    <s v="PENDIENTE"/>
    <s v="PENDIENTE"/>
    <s v="FEMENINO"/>
    <s v="laura.vasquez@jep.gov.co"/>
    <s v="https://community.secop.gov.co/Public/Tendering/ContractNoticePhases/View?PPI=CO1.PPI.19343550&amp;isFromPublicArea=True&amp;isModal=False"/>
    <x v="7"/>
    <n v="2022"/>
  </r>
  <r>
    <s v="JEP-602"/>
    <n v="127"/>
    <s v="JEP-602-2022"/>
    <s v="JEP-CSPO-583-2022"/>
    <s v="Laura Paredes"/>
    <d v="2022-07-10T00:00:00"/>
    <s v="María del Pilar Robles Molano"/>
    <m/>
    <m/>
    <x v="1"/>
    <s v="1. Prestación de servicios"/>
    <n v="52177528"/>
    <n v="6"/>
    <x v="1"/>
    <s v="Bogotá"/>
    <s v="Prestación de servicios  para acompañar y apoyar a la Subsecretaría Ejecutiva en los procesos administrativos que se deriven en el cumplimiento de tareas y compromisos al interior del despacho de la Subsecretaría Ejecutiva."/>
    <m/>
    <s v="Harvey Danilo Suarez Morales"/>
    <s v="Secretaría Ejecutiva"/>
    <s v="Subsecretaría Ejecutiva "/>
    <s v="Subsecretaría Ejecutiva "/>
    <s v="N/A"/>
    <x v="5"/>
    <s v="N/A"/>
    <s v="N/A"/>
    <s v="N/A"/>
    <s v="Inversión"/>
    <n v="21684420"/>
    <s v="N/A"/>
    <s v="N/A"/>
    <n v="3614070"/>
    <n v="90122"/>
    <n v="300622"/>
    <n v="2018011001091"/>
    <d v="2022-07-05T00:00:00"/>
    <d v="2022-07-05T00:00:00"/>
    <s v="N/A"/>
    <s v="N/A"/>
    <s v="N/A"/>
    <s v="N/A"/>
    <n v="0"/>
    <s v="N/A"/>
    <n v="0"/>
    <s v="N/A"/>
    <n v="0"/>
    <s v="N/A"/>
    <n v="0"/>
    <n v="21684420"/>
    <s v="NO"/>
    <s v="N/A"/>
    <s v="N/A"/>
    <s v="N/A"/>
    <s v="N/A"/>
    <d v="2022-12-31T00:00:00"/>
    <d v="2022-12-31T00:00:00"/>
    <s v="SI"/>
    <s v="Bogotá D.C."/>
    <s v="Cumplimiento"/>
    <s v="21-45-101376410"/>
    <n v="0"/>
    <s v="Seguros del Estado S.A."/>
    <d v="2022-07-05T00:00:00"/>
    <s v="05/07/2022 - 01/07/2023"/>
    <s v="PENDIENTE"/>
    <s v="En fecha del 1 de agosto de 2022 la supervisora del contrato solicitó la modificación del numeral_x000a_2 de la Cláusula Segunda, - OBLIGACIONES DE LA CONTRATISTA. Especificas número 2_x000a_"/>
    <x v="1"/>
    <s v="Ingreso"/>
    <s v="N/A"/>
    <s v="ECONOMÍA"/>
    <s v="PENDIENTE"/>
    <s v="FEMENINO"/>
    <s v="maria.robles@jep.gov.co"/>
    <s v="https://community.secop.gov.co/Public/Tendering/ContractNoticePhases/View?PPI=CO1.PPI.19298721&amp;isFromPublicArea=True&amp;isModal=False"/>
    <x v="7"/>
    <n v="2022"/>
  </r>
  <r>
    <s v="JEP-603"/>
    <n v="147"/>
    <s v="JEP-603-2022"/>
    <s v="JEP-CSPO-584-2022"/>
    <s v="Laura Paredes"/>
    <d v="2022-07-12T00:00:00"/>
    <s v="Suzy Sierra Ruiz"/>
    <m/>
    <m/>
    <x v="1"/>
    <s v="1. Prestación de servicios"/>
    <n v="52184673"/>
    <n v="5"/>
    <x v="1"/>
    <s v="Bogotá D.C."/>
    <s v="_x000a_Prestar servicios profesionales especializados para acompañar y apoyar a la Secretaría Ejecutiva en la orientación estratégica y seguimiento de los sistemas misionales de información de comparecientes, abogados y victimas, incluyendo la gestión de monitoreo.(Contratos o convenio que no requieren pluralidad de ofertas)"/>
    <m/>
    <s v="Harvey Danilo Suarez Morales"/>
    <s v="Secretaría Ejecutiva"/>
    <s v="Subsecretaría Ejecutiva "/>
    <s v="Subsecretaría Ejecutiva "/>
    <s v="Angela María Mora Soto"/>
    <x v="5"/>
    <s v="N/A"/>
    <s v="N/A"/>
    <s v="N/A"/>
    <s v="Inversión"/>
    <n v="113622390"/>
    <s v="N/A"/>
    <s v="N/A"/>
    <n v="22724478"/>
    <n v="90022"/>
    <n v="311422"/>
    <n v="2018011001091"/>
    <d v="2022-07-10T00:00:00"/>
    <d v="2022-07-11T00:00:00"/>
    <s v="N/A"/>
    <s v="N/A"/>
    <s v="N/A"/>
    <s v="N/A"/>
    <n v="0"/>
    <s v="N/A"/>
    <n v="0"/>
    <s v="N/A"/>
    <n v="0"/>
    <s v="N/A"/>
    <n v="0"/>
    <n v="22724478"/>
    <s v="NO"/>
    <s v="N/A"/>
    <s v="N/A"/>
    <s v="N/A"/>
    <s v="N/A"/>
    <d v="2022-11-30T00:00:00"/>
    <d v="2022-11-30T00:00:00"/>
    <s v="SI"/>
    <s v="Bogotá D.C."/>
    <s v="Cumplimiento"/>
    <s v="21-45-101377088"/>
    <n v="0"/>
    <s v="Seguros del Estado S.A. "/>
    <d v="2022-07-11T00:00:00"/>
    <s v="10/07/2022 - 01/06/2023"/>
    <s v="PENDIENTE"/>
    <s v="Ninguna"/>
    <x v="1"/>
    <s v="Ingreso"/>
    <s v="N/A"/>
    <s v="DERECHO"/>
    <m/>
    <s v="FEMENINO"/>
    <s v="suzy.sierra@jep.gov.co"/>
    <s v="https://community.secop.gov.co/Public/Tendering/ContractNoticePhases/View?PPI=CO1.PPI.19352587&amp;isFromPublicArea=True&amp;isModal=False"/>
    <x v="7"/>
    <n v="2022"/>
  </r>
  <r>
    <s v="JEP-604"/>
    <n v="158"/>
    <s v="JEP-604-2022"/>
    <s v="JEP-CSPO-585-2022"/>
    <s v="Laura Paredes"/>
    <d v="2022-07-12T00:00:00"/>
    <s v="William Hernando González "/>
    <m/>
    <m/>
    <x v="1"/>
    <s v="1. Prestación de servicios"/>
    <n v="1018435364"/>
    <n v="1"/>
    <x v="1"/>
    <s v="Bogotá"/>
    <s v="Prestación de servicios  para acompañar y apoyar a la Subsecretaría Ejecutiva en la gestión administrativa y operativa relacionadas con las funciones del despacho del Subsecretario y en el seguimiento presupuestal y financiero de la ejecución del contrato de operación logística, que sean requeridos para la mejora continua de la prestación de los servicios de la JEP.(Contratos o convenio que no requieren pluralidad de ofertas)"/>
    <m/>
    <s v="Harvey Danilo Suarez Morales"/>
    <s v="Secretaría Ejecutiva"/>
    <s v="Subsecretaría Ejecutiva "/>
    <s v="Subsecretaría Ejecutiva "/>
    <s v="Angela María Mora Soto"/>
    <x v="5"/>
    <s v="N/A"/>
    <s v="N/A"/>
    <s v="N/A"/>
    <s v="Inversión"/>
    <n v="21684420"/>
    <s v="N/A"/>
    <s v="N/A"/>
    <n v="3614070"/>
    <n v="90222"/>
    <n v="326522"/>
    <n v="2018011001091"/>
    <d v="2022-07-15T00:00:00"/>
    <d v="2022-07-19T00:00:00"/>
    <s v="N/A"/>
    <s v="N/A"/>
    <s v="N/A"/>
    <s v="N/A"/>
    <n v="0"/>
    <s v="N/A"/>
    <n v="0"/>
    <s v="N/A"/>
    <n v="0"/>
    <s v="N/A"/>
    <n v="0"/>
    <n v="21684420"/>
    <s v="NO"/>
    <s v="N/A"/>
    <s v="N/A"/>
    <s v="N/A"/>
    <s v="N/A"/>
    <d v="2022-12-31T00:00:00"/>
    <d v="2022-12-31T00:00:00"/>
    <s v="SI"/>
    <s v="Bogotá D.C."/>
    <s v="Cumplimiento"/>
    <s v="21-45-101377968"/>
    <n v="0"/>
    <s v="Seguros del Estado S.A."/>
    <d v="2022-07-18T00:00:00"/>
    <s v="15/07/2022 - 01/07/2023"/>
    <s v="PENDIENTE"/>
    <s v="Ninguna"/>
    <x v="1"/>
    <s v="Ingreso"/>
    <s v="N/A"/>
    <s v="PENDIENTE"/>
    <s v="PENDIENTE"/>
    <s v="MASCULINO"/>
    <s v="william.gonzalez@jep.gov.co"/>
    <s v="https://community.secop.gov.co/Public/Tendering/ContractNoticePhases/View?PPI=CO1.PPI.19353014&amp;isFromPublicArea=True&amp;isModal=False"/>
    <x v="7"/>
    <n v="2022"/>
  </r>
  <r>
    <s v="JEP-605"/>
    <n v="135"/>
    <s v="JEP-605-2022"/>
    <s v="JEP-CSPO-586-2022"/>
    <s v="Laura Paredes"/>
    <d v="2022-07-13T00:00:00"/>
    <s v="Edinson Javier Tovar Mendez"/>
    <m/>
    <m/>
    <x v="1"/>
    <s v="1. Prestación de servicios"/>
    <n v="5821266"/>
    <n v="3"/>
    <x v="1"/>
    <s v="Ibagué "/>
    <s v="Prestar servicios profesionales a la Subsecretaria Ejecutiva en el apoyo a la certificación de trabajos, obras y actividades (TOAR), con contenido reparador, seguimiento al régimen de condicionalidad y sanciones propias; con énfasis en el diseño, ejecución o acompañamiento a proyectos restaurativos de nivel nacional o territorial"/>
    <m/>
    <s v="Harvey Danilo Suarez Morales"/>
    <s v="Secretaría Ejecutiva"/>
    <s v="Subsecretaría Ejecutiva "/>
    <s v="Subsecretaría Ejecutiva "/>
    <s v="Angela María Mora Soto"/>
    <x v="5"/>
    <s v="N/A"/>
    <s v="N/A"/>
    <s v="N/A"/>
    <s v="Inversión"/>
    <n v="36140715"/>
    <s v="N/A"/>
    <s v="N/A"/>
    <n v="7228143"/>
    <n v="93522"/>
    <n v="328022"/>
    <n v="2018011001091"/>
    <d v="2022-07-19T00:00:00"/>
    <d v="2022-07-21T00:00:00"/>
    <s v="N/A"/>
    <s v="N/A"/>
    <s v="N/A"/>
    <s v="N/A"/>
    <n v="0"/>
    <s v="N/A"/>
    <n v="0"/>
    <s v="N/A"/>
    <n v="0"/>
    <s v="N/A"/>
    <n v="0"/>
    <n v="36140715"/>
    <s v="NO"/>
    <s v="N/A"/>
    <s v="N/A"/>
    <s v="N/A"/>
    <s v="N/A"/>
    <d v="2022-11-30T00:00:00"/>
    <d v="2022-11-30T00:00:00"/>
    <s v="SI"/>
    <s v="Bogotá D.C."/>
    <s v="Cumplimiento"/>
    <s v="3387386–1"/>
    <s v="N/D"/>
    <s v="Suramericana"/>
    <d v="2022-07-19T00:00:00"/>
    <s v="19/07/2022 - 30/05/2023"/>
    <s v="PENDIENTE"/>
    <s v="Ninguna"/>
    <x v="1"/>
    <s v="Ingreso"/>
    <s v="N/A"/>
    <s v="PENDIENTE"/>
    <s v="PENDIENTE"/>
    <s v="MASCULINO"/>
    <s v="edison.tovar@jep.gov.co"/>
    <s v="https://community.secop.gov.co/Public/Tendering/ContractNoticePhases/View?PPI=CO1.PPI.19436088&amp;isFromPublicArea=True&amp;isModal=False"/>
    <x v="7"/>
    <n v="2022"/>
  </r>
  <r>
    <s v="JEP-606"/>
    <n v="735"/>
    <s v="JEP-606-2022"/>
    <s v="JEP-CSPO-587-2022"/>
    <s v="Ángela Esquivel "/>
    <d v="2022-07-08T00:00:00"/>
    <s v="Santiago Carvajal Casas"/>
    <m/>
    <m/>
    <x v="1"/>
    <s v="1. Prestación de servicios"/>
    <n v="700038507"/>
    <n v="6"/>
    <x v="1"/>
    <s v="Bogotá"/>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Magistratura"/>
    <s v="Lily Andrea Rueda Guzmán "/>
    <x v="26"/>
    <s v="N/A"/>
    <s v="Magistratura_x000a_Preparación versiones voluntarias"/>
    <s v="Mgda. Lily Andrea Rueda Guzmán "/>
    <s v="Inversión"/>
    <n v="48616488"/>
    <s v="N/A"/>
    <s v="N/A"/>
    <n v="8240085"/>
    <n v="91922"/>
    <n v="306822"/>
    <n v="2018011001091"/>
    <d v="2022-07-07T00:00:00"/>
    <d v="2022-07-11T00:00:00"/>
    <s v="N/A"/>
    <s v="N/A"/>
    <s v="N/A"/>
    <s v="N/A"/>
    <n v="0"/>
    <s v="N/A"/>
    <n v="0"/>
    <s v="N/A"/>
    <n v="0"/>
    <s v="N/A"/>
    <n v="0"/>
    <n v="48616488"/>
    <s v="NO"/>
    <s v="N/A"/>
    <s v="N/A"/>
    <s v="N/A"/>
    <s v="N/A"/>
    <d v="2022-12-31T00:00:00"/>
    <d v="2022-12-31T00:00:00"/>
    <s v="SI"/>
    <s v="Bogotá D.C."/>
    <s v="Cumplimiento"/>
    <s v="380-47-994000126262"/>
    <n v="0"/>
    <s v="Aseguradora Solidaria de Colombia"/>
    <d v="2022-07-07T00:00:00"/>
    <s v="07/07/2022 - 3/07/2023"/>
    <s v="PENDIENTE"/>
    <s v="Ninguna"/>
    <x v="1"/>
    <s v="Ingreso"/>
    <s v="N/A"/>
    <s v="PENDIENTE"/>
    <s v="PENDIENTE"/>
    <s v="MASCULINO"/>
    <s v="santiago.carvajal@jep.gov.co"/>
    <s v="https://community.secop.gov.co/Public/Tendering/ContractNoticePhases/View?PPI=CO1.PPI.19325569&amp;isFromPublicArea=True&amp;isModal=False"/>
    <x v="7"/>
    <n v="2022"/>
  </r>
  <r>
    <s v="JEP-607"/>
    <n v="763"/>
    <s v="JEP-607-2022"/>
    <s v="JEP-CSPO-588-2022"/>
    <s v="Clara Torres"/>
    <d v="2022-07-08T00:00:00"/>
    <s v="Wiliam Fabian Calderon Aguirre"/>
    <m/>
    <m/>
    <x v="1"/>
    <s v="1. Prestación de servicios"/>
    <n v="93393340"/>
    <n v="3"/>
    <x v="1"/>
    <s v="Bogotá D.C."/>
    <s v="763.Prestar servicios profesionales para apoyar y acompañar a la subsecretaría ejecutiva en las etapas de los procesos de gestión contractual desde el punto de vista financiero, tanto en el proceso de monitoreo telefónico como del proceso de monitoreo con dispositivos electrónicos. (Contratos o convenio que no requieren pluralidad de ofertas)"/>
    <m/>
    <s v="Harvey Danilo Suarez Morales"/>
    <s v="Secretaría Ejecutiva"/>
    <s v="Subsecretaría Ejecutiva "/>
    <s v="Subsecretaría Ejecutiva "/>
    <s v="Angela María Mora Soto"/>
    <x v="5"/>
    <s v="N/A"/>
    <s v="N/A"/>
    <s v="N/A"/>
    <s v="Inversión"/>
    <n v="8240084"/>
    <s v="N/A"/>
    <s v="N/A"/>
    <s v="N/A"/>
    <n v="92822"/>
    <n v="314422"/>
    <n v="2018011001175"/>
    <d v="2022-07-12T00:00:00"/>
    <d v="2022-07-12T00:00:00"/>
    <s v="N/A"/>
    <s v="N/A"/>
    <s v="N/A"/>
    <s v="N/A"/>
    <n v="0"/>
    <s v="N/A"/>
    <n v="0"/>
    <s v="N/A"/>
    <n v="1"/>
    <s v="N/A"/>
    <n v="10"/>
    <n v="8240084"/>
    <s v="NO"/>
    <s v="N/A"/>
    <s v="N/A"/>
    <s v="N/A"/>
    <s v="N/A"/>
    <d v="2022-07-31T00:00:00"/>
    <d v="2022-08-10T00:00:00"/>
    <s v="SI"/>
    <s v="Bogotá D.C."/>
    <s v="Cumplimiento"/>
    <s v="390-47-994000072158"/>
    <n v="0"/>
    <s v="Aseguradora Solidaria de Colombia"/>
    <d v="2022-07-12T00:00:00"/>
    <s v="11/07/2022 - 11/02/2023"/>
    <s v="PENDIENTE"/>
    <s v="Mediante Otrosí 1 se modifica el El plazo de ejecución será hasta el 10_x000a_de agosto de 2022. y se modifica forma de pago"/>
    <x v="0"/>
    <s v="Prorróga"/>
    <s v="N/A"/>
    <s v="PENDIENTE"/>
    <s v="PENDIENTE"/>
    <s v="MASCULINO"/>
    <s v="william.calderon@jep.gov.co"/>
    <s v="https://community.secop.gov.co/Public/Tendering/ContractNoticePhases/View?PPI=CO1.PPI.19357521&amp;isFromPublicArea=True&amp;isModal=False"/>
    <x v="7"/>
    <n v="2022"/>
  </r>
  <r>
    <s v="JEP-608"/>
    <n v="764"/>
    <s v="JEP-608-2022"/>
    <s v="JEP-CSPO-589-2022"/>
    <s v="Clara Torres"/>
    <d v="2022-07-08T00:00:00"/>
    <s v="Sandra Milena Gomez Tovar"/>
    <m/>
    <m/>
    <x v="1"/>
    <s v="1. Prestación de servicios"/>
    <n v="52817478"/>
    <n v="3"/>
    <x v="1"/>
    <s v="Bogotá D.C."/>
    <s v="764.Prestar servicios profesionales para apoyar y acompañar a la subsecretaría ejecutiva en las etapas de los procesos de gestión contractual desde el punto de vista jurídico, tanto en el proceso de monitoreo telefónico como del proceso de monitoreo con dispositivos electrónicos. (Contratos o convenio que no requieren pluralidad de ofertas)"/>
    <m/>
    <s v="Harvey Danilo Suarez Morales"/>
    <s v="Secretaría Ejecutiva"/>
    <s v="Subsecretaría Ejecutiva "/>
    <s v="Subsecretaría Ejecutiva "/>
    <s v="Angela María Mora Soto"/>
    <x v="5"/>
    <s v="N/A"/>
    <s v="N/A"/>
    <s v="N/A"/>
    <s v="Inversión"/>
    <n v="8240084"/>
    <s v="N/A"/>
    <s v="N/A"/>
    <s v="N/A"/>
    <n v="92722"/>
    <n v="314522"/>
    <n v="2018011001175"/>
    <d v="2022-07-12T00:00:00"/>
    <d v="2022-07-12T00:00:00"/>
    <s v="N/A"/>
    <s v="N/A"/>
    <s v="N/A"/>
    <s v="N/A"/>
    <n v="0"/>
    <s v="N/A"/>
    <n v="0"/>
    <s v="N/A"/>
    <n v="1"/>
    <s v="N/A"/>
    <n v="10"/>
    <n v="8240084"/>
    <s v="NO"/>
    <s v="N/A"/>
    <s v="N/A"/>
    <s v="N/A"/>
    <s v="N/A"/>
    <d v="2022-07-31T00:00:00"/>
    <d v="2022-08-10T00:00:00"/>
    <s v="SI"/>
    <s v="Bogotá D.C."/>
    <s v="Cumplimiento"/>
    <s v="21-45-101377259"/>
    <n v="0"/>
    <s v="Seguros del Estado S.A."/>
    <d v="2022-07-12T00:00:00"/>
    <s v="12/07/2022 - 01/02/2023"/>
    <s v="PENDIENTE"/>
    <s v="Mediante Otrosí N1 se hace una prorroga y modifica el pago del contrato"/>
    <x v="0"/>
    <s v="Prorróga"/>
    <s v="N/A"/>
    <s v="PENDIENTE"/>
    <s v="PENDIENTE"/>
    <s v="FEMENINO"/>
    <s v="sandra.gomez@jep.gov.co"/>
    <s v="https://community.secop.gov.co/Public/Tendering/ContractNoticePhases/View?PPI=CO1.PPI.19357731&amp;isFromPublicArea=True&amp;isModal=False"/>
    <x v="7"/>
    <n v="2022"/>
  </r>
  <r>
    <s v="JEP-609"/>
    <n v="661"/>
    <s v="JEP-609-2022"/>
    <s v="JEP-CSPO-590-2022"/>
    <s v="Paola Casas"/>
    <d v="2022-07-08T00:00:00"/>
    <s v="Tatiana Mendez Gil"/>
    <m/>
    <m/>
    <x v="1"/>
    <s v="1. Prestación de servicios"/>
    <n v="1032440006"/>
    <n v="9"/>
    <x v="1"/>
    <s v="Bogotá"/>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Sandra Milena Sánchez Rojas"/>
    <x v="17"/>
    <s v="N/A"/>
    <s v="Magistratura_x000a_SEJUD - Salas y Secciones"/>
    <s v="Sandra Milena Sánchez Rojas"/>
    <s v="Inversión"/>
    <n v="18070350"/>
    <s v="N/A"/>
    <s v="N/A"/>
    <n v="3614070"/>
    <n v="72722"/>
    <n v="332722"/>
    <n v="2018011001091"/>
    <d v="2022-07-21T00:00:00"/>
    <d v="2022-08-01T00:00:00"/>
    <s v="Camila Vera Delgado_x000a_Gabriela Torres Daza"/>
    <s v="1010238244_x000a_1018456069"/>
    <s v="0_x000a_1"/>
    <s v="18/08/2022_x000a_30/09/2022"/>
    <n v="0"/>
    <s v="N/A"/>
    <n v="0"/>
    <s v="N/A"/>
    <n v="0"/>
    <s v="N/A"/>
    <n v="0"/>
    <n v="18070350"/>
    <s v="NO"/>
    <s v="N/A"/>
    <s v="N/A"/>
    <s v="N/A"/>
    <s v="N/A"/>
    <d v="2022-11-30T00:00:00"/>
    <d v="2022-11-30T00:00:00"/>
    <s v="SI"/>
    <s v="Bogotá D.C."/>
    <s v="Cumplimiento"/>
    <s v="21-45-101378428"/>
    <n v="0"/>
    <s v="Seguros del Estado S.A."/>
    <d v="2022-07-21T00:00:00"/>
    <s v="21/07/2022 - 31/052023"/>
    <s v="PENDIENTE"/>
    <s v="En fehca del 18 de septiembre se realiza cesión del contrato_x000a_El 30 de septiembre se cesiono el contrato a Gabriela"/>
    <x v="1"/>
    <s v="Cesión"/>
    <s v="N/A"/>
    <s v="PENDIENTE"/>
    <s v="PENDIENTE"/>
    <s v="FEMENINO"/>
    <s v="tatiana.mendez@jep.gov.co"/>
    <s v="https://community.secop.gov.co/Public/Tendering/ContractNoticePhases/View?PPI=CO1.PPI.19391871&amp;isFromPublicArea=True&amp;isModal=False"/>
    <x v="7"/>
    <n v="2022"/>
  </r>
  <r>
    <s v="JEP-610"/>
    <n v="663"/>
    <s v="JEP-610-2022"/>
    <s v="JEP-CSPO-591-2022"/>
    <s v="Paola Casas"/>
    <d v="2022-07-08T00:00:00"/>
    <s v="Sandra Patricia Puerto Cantor"/>
    <m/>
    <m/>
    <x v="1"/>
    <s v="1. Prestación de servicios"/>
    <n v="33379206"/>
    <n v="8"/>
    <x v="1"/>
    <s v="Bogotá"/>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Marlith Gineth Nieto Torres"/>
    <x v="17"/>
    <s v="N/A"/>
    <s v="Magistratura_x000a_SEJUD - Salas y Secciones"/>
    <s v="N/A"/>
    <s v="Inversión"/>
    <n v="18070350"/>
    <s v="N/A"/>
    <s v="N/A"/>
    <n v="3614070"/>
    <n v="84722"/>
    <n v="328322"/>
    <s v="_x0009_2018011001091"/>
    <d v="2022-07-19T00:00:00"/>
    <d v="2022-07-21T00:00:00"/>
    <s v="N/A"/>
    <s v="N/A"/>
    <s v="N/A"/>
    <s v="N/A"/>
    <n v="0"/>
    <s v="N/A"/>
    <n v="0"/>
    <s v="N/A"/>
    <n v="0"/>
    <s v="N/A"/>
    <n v="0"/>
    <n v="18070350"/>
    <s v="NO"/>
    <s v="N/A"/>
    <s v="N/A"/>
    <s v="N/A"/>
    <s v="N/A"/>
    <d v="2022-11-30T00:00:00"/>
    <d v="2022-11-30T00:00:00"/>
    <s v="SI"/>
    <s v="Bogotá D.C."/>
    <s v="Cumplimiento"/>
    <s v="33-47-101009698"/>
    <n v="0"/>
    <s v="Seguros del Estado S.A."/>
    <d v="2022-07-21T00:00:00"/>
    <s v="21/07/2022 - 31/05/2023"/>
    <s v="PENDIENTE"/>
    <s v="Ninguna"/>
    <x v="1"/>
    <s v="Ingreso"/>
    <s v="N/A"/>
    <s v="PENDIENTE"/>
    <s v="PENDIENTE"/>
    <s v="FEMENINO"/>
    <s v="sandra.puerto@jep.gov.co"/>
    <s v="https://community.secop.gov.co/Public/Tendering/ContractNoticePhases/View?PPI=CO1.PPI.19392524&amp;isFromPublicArea=True&amp;isModal=False"/>
    <x v="7"/>
    <n v="2022"/>
  </r>
  <r>
    <s v="JEP-611"/>
    <n v="666"/>
    <s v="JEP-611-2022"/>
    <s v="JEP-CSPO-592-2022"/>
    <s v="Paola Casas"/>
    <d v="2022-07-08T00:00:00"/>
    <s v="Bryan Stivenz Saenz Becerra"/>
    <m/>
    <m/>
    <x v="1"/>
    <s v="1. Prestación de servicios"/>
    <n v="1117542658"/>
    <n v="7"/>
    <x v="1"/>
    <s v="Florencia"/>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Alba Luz Piedras Ortíz"/>
    <x v="17"/>
    <s v="N/A"/>
    <s v="Magistratura_x000a_SEJUD - Salas y Secciones"/>
    <s v="N/A"/>
    <s v="Inversión"/>
    <n v="18070350"/>
    <s v="N/A"/>
    <s v="N/A"/>
    <n v="3614070"/>
    <n v="73122"/>
    <n v="323622"/>
    <s v="_x0009_2018011001091"/>
    <d v="2022-07-14T00:00:00"/>
    <d v="2022-07-18T00:00:00"/>
    <s v="N/A"/>
    <s v="N/A"/>
    <s v="N/A"/>
    <s v="N/A"/>
    <n v="0"/>
    <s v="N/A"/>
    <n v="0"/>
    <s v="N/A"/>
    <n v="0"/>
    <s v="N/A"/>
    <n v="0"/>
    <n v="18070350"/>
    <s v="NO"/>
    <s v="N/A"/>
    <s v="N/A"/>
    <s v="N/A"/>
    <s v="N/A"/>
    <d v="2022-11-30T00:00:00"/>
    <d v="2022-11-30T00:00:00"/>
    <s v="SI"/>
    <s v="Bogotá D.C."/>
    <s v="Cumplimiento"/>
    <s v="21-45-101377777"/>
    <n v="0"/>
    <s v="Seguros del Estado S.A."/>
    <d v="2022-07-15T00:00:00"/>
    <s v="14/07/2022 - 01/06/2023"/>
    <s v="PENDIENTE"/>
    <s v="Ninguna"/>
    <x v="1"/>
    <s v="Ingreso"/>
    <s v="N/A"/>
    <s v="PENDIENTE"/>
    <s v="PENDIENTE"/>
    <s v="MASCULINO"/>
    <s v="bryan.saenz@jep.gov.co"/>
    <s v="https://community.secop.gov.co/Public/Tendering/ContractNoticePhases/View?PPI=CO1.PPI.19393196&amp;isFromPublicArea=True&amp;isModal=False"/>
    <x v="7"/>
    <n v="2022"/>
  </r>
  <r>
    <s v="JEP-612"/>
    <n v="245"/>
    <s v="JEP-612-2022"/>
    <s v="JEP-CSPO-593-2022"/>
    <s v="Angela Maria Esquivel"/>
    <d v="2022-07-11T00:00:00"/>
    <s v="Sergio Alejandro Chaves Acevedo"/>
    <m/>
    <m/>
    <x v="1"/>
    <s v="1. Prestación de servicios"/>
    <n v="1019024279"/>
    <n v="1"/>
    <x v="1"/>
    <s v="Bogotá D.C."/>
    <s v="Prestar servicios profesionales para apoyar al departamento de enfoques diferenciales en el reporte, seguimiento y monitoreo de las herramientas y procesos administrativos y financieros del departamento"/>
    <m/>
    <s v="Harvey Danilo Suarez Morales"/>
    <s v="Secretaría Ejecutiva"/>
    <s v="Subsecretaría Ejecutiva "/>
    <s v="Departamento de Enfoques Diferenciales "/>
    <s v="Olivia de Jesús Clavijo Ortiz"/>
    <x v="6"/>
    <s v="N/A"/>
    <s v="N/A"/>
    <s v="N/A"/>
    <s v="Inversión"/>
    <n v="24460027"/>
    <s v="N/A"/>
    <s v="N/A"/>
    <n v="5204263"/>
    <n v="88222"/>
    <n v="324522"/>
    <n v="2018011001091"/>
    <d v="2022-07-15T00:00:00"/>
    <d v="2022-07-19T00:00:00"/>
    <s v="N/A"/>
    <s v="N/A"/>
    <s v="N/A"/>
    <s v="N/A"/>
    <n v="0"/>
    <s v="N/A"/>
    <n v="0"/>
    <s v="N/A"/>
    <n v="0"/>
    <s v="N/A"/>
    <n v="0"/>
    <n v="24460027"/>
    <s v="NO"/>
    <s v="N/A"/>
    <s v="N/A"/>
    <s v="N/A"/>
    <s v="N/A"/>
    <d v="2022-11-30T00:00:00"/>
    <d v="2022-11-30T00:00:00"/>
    <s v="SI"/>
    <s v="Bogotá D.C."/>
    <s v="Cumplimiento"/>
    <s v="11-47-101012514"/>
    <n v="0"/>
    <s v="Seguros del Estado S.A."/>
    <d v="2022-07-15T00:00:00"/>
    <s v="18/07/2022 - 10/06/2023"/>
    <s v="PENDIENTE"/>
    <s v="Ninguna"/>
    <x v="1"/>
    <s v="Ingreso"/>
    <s v="N/A"/>
    <s v="PENDIENTE"/>
    <s v="PENDIENTE"/>
    <s v="MASCULINO"/>
    <s v="N/R"/>
    <s v="https://community.secop.gov.co/Public/Tendering/ContractNoticePhases/View?PPI=CO1.PPI.19405011&amp;isFromPublicArea=True&amp;isModal=False"/>
    <x v="7"/>
    <n v="2022"/>
  </r>
  <r>
    <s v="JEP-613"/>
    <n v="520"/>
    <s v="JEP-613-2022"/>
    <s v="JEP-CSPO-594-2022"/>
    <s v="Carlos Torres"/>
    <d v="2022-07-12T00:00:00"/>
    <s v="Blanca Liliana Ardila Orduz"/>
    <m/>
    <m/>
    <x v="1"/>
    <s v="1. Prestación de servicios"/>
    <n v="63510504"/>
    <n v="8"/>
    <x v="1"/>
    <s v="Bucaramanga"/>
    <s v="Prestar servicios profesionales para apoyar y acompañar el desarrollo del enfoque territorial de la Unidad de Investigación y Acusación de la JEP y su posicionamiento en las regiones, a través de la ejecución de las actividades necesarias para la planeación estratégica, labores administrativas, financieras y contractuales de los grupos territoriales"/>
    <m/>
    <s v="Harvey Danilo Suarez Morales"/>
    <s v="Secretaría Ejecutiva"/>
    <s v="Unidad de Investigación y Acusación"/>
    <s v="Unidad de Investigación y Acusación"/>
    <s v="Oscar Alfonso Tellez Valenzuela "/>
    <x v="20"/>
    <s v="N/A"/>
    <s v="N/A"/>
    <s v="N/A"/>
    <s v="Inversión"/>
    <n v="30358200"/>
    <s v="N/A"/>
    <s v="N/A"/>
    <n v="6071640"/>
    <n v="91822"/>
    <n v="328222"/>
    <n v="2018011001091"/>
    <d v="2022-07-19T00:00:00"/>
    <d v="2022-07-19T00:00:00"/>
    <s v="N/A"/>
    <s v="N/A"/>
    <s v="N/A"/>
    <s v="N/A"/>
    <n v="0"/>
    <s v="N/A"/>
    <n v="0"/>
    <s v="N/A"/>
    <n v="0"/>
    <s v="N/A"/>
    <n v="0"/>
    <n v="30358200"/>
    <s v="NO"/>
    <s v="N/A"/>
    <s v="N/A"/>
    <s v="N/A"/>
    <s v="N/A"/>
    <d v="2022-11-30T00:00:00"/>
    <d v="2022-11-30T00:00:00"/>
    <s v="SI"/>
    <s v="Bogotá D.C."/>
    <s v="Cumplimiento"/>
    <s v="15-47-101009668"/>
    <n v="0"/>
    <s v="Seguros del Estado S.A."/>
    <d v="2022-07-19T00:00:00"/>
    <s v="19/07/2022 - 31/05/2023"/>
    <s v="PENDIENTE"/>
    <s v="Ninguna"/>
    <x v="1"/>
    <s v="Ingreso"/>
    <s v="N/A"/>
    <s v="PENDIENTE"/>
    <s v="PENDIENTE"/>
    <s v="FEMENINO"/>
    <s v="blanca.ardila@jep.gov.co"/>
    <s v="https://community.secop.gov.co/Public/Tendering/ContractNoticePhases/View?PPI=CO1.PPI.19428760&amp;isFromPublicArea=True&amp;isModal=False"/>
    <x v="7"/>
    <n v="2022"/>
  </r>
  <r>
    <s v="JEP-614"/>
    <n v="94"/>
    <s v="JEP-614-2022"/>
    <s v="JEP-CSPO-595-2022"/>
    <s v="Norma Bonilla"/>
    <d v="2022-07-13T00:00:00"/>
    <s v="Giannina Melissa Martinez Herrera"/>
    <m/>
    <m/>
    <x v="1"/>
    <s v="1. Prestación de servicios"/>
    <n v="55314185"/>
    <n v="2"/>
    <x v="1"/>
    <s v="Bogotá D.C."/>
    <s v="Prestar servicios profesionales para apoyar y acompañar la Subdirección de Recursos Físicos e Infraestructura en las actividades que se deben adelantar para tramitar los desplazamientos requeridos para la implementación del enfoque territorial y diferencial de la JEP"/>
    <m/>
    <s v="Harvey Danilo Suarez Morales"/>
    <s v="Secretaría Ejecutiva"/>
    <s v="Dirección de Asuntos Jurídicos"/>
    <s v="Subdirección de Recursos Físicos e Infraestructura"/>
    <s v="Gabriel Amado Pardo"/>
    <x v="12"/>
    <s v="Ariadna Lorena Alfonso (Octubre 18 a Noviembre 8)"/>
    <s v="N/A"/>
    <s v="N/A"/>
    <s v="Inversión"/>
    <n v="36140715"/>
    <s v="N/A"/>
    <s v="N/A"/>
    <n v="7228143"/>
    <n v="92122"/>
    <n v="326122"/>
    <n v="2018011001091"/>
    <d v="2022-07-15T00:00:00"/>
    <d v="2022-07-19T00:00:00"/>
    <s v="N/A"/>
    <s v="N/A"/>
    <s v="N/A"/>
    <s v="N/A"/>
    <n v="0"/>
    <s v="N/A"/>
    <n v="0"/>
    <s v="N/A"/>
    <n v="0"/>
    <s v="N/A"/>
    <n v="0"/>
    <n v="36140715"/>
    <s v="NO"/>
    <s v="N/A"/>
    <s v="N/A"/>
    <s v="N/A"/>
    <s v="N/A"/>
    <d v="2022-11-30T00:00:00"/>
    <d v="2022-11-30T00:00:00"/>
    <s v="SI"/>
    <s v="Bogotá D.C."/>
    <s v="Cumplimiento"/>
    <s v="63-45-101038395"/>
    <n v="1"/>
    <s v="Seguros del Estado S.A."/>
    <d v="2022-07-18T00:00:00"/>
    <s v="05/07/2022 - 31/05/2023"/>
    <s v="PENDIENTE"/>
    <s v="Ninguna"/>
    <x v="1"/>
    <s v="Ingreso"/>
    <s v="N/A"/>
    <s v="PENDIENTE"/>
    <s v="PENDIENTE"/>
    <s v="FEMENINO"/>
    <s v="giannina.martinez@jep.gov.co"/>
    <s v="https://community.secop.gov.co/Public/Tendering/ContractNoticePhases/View?PPI=CO1.PPI.19425342&amp;isFromPublicArea=True&amp;isModal=False"/>
    <x v="7"/>
    <n v="2022"/>
  </r>
  <r>
    <s v="JEP-615"/>
    <n v="92"/>
    <s v="JEP-615-2022"/>
    <s v="JEP-CSPO-596-2022"/>
    <s v="Norma Bonilla"/>
    <d v="2022-07-13T00:00:00"/>
    <s v="Jorge Enrique Ochoa Gomez"/>
    <m/>
    <m/>
    <x v="1"/>
    <s v="1. Prestación de servicios"/>
    <n v="79704591"/>
    <n v="0"/>
    <x v="1"/>
    <s v="Bogotá D.C."/>
    <s v="Prestar servicios profesionales para el apoyo y acompañamiento a la Subdirección de Recursos Físicos e Infraestructura en el recibo, trámite y organización  de las autorizaciones de desplazamiento de la JEP requeridas para la implementación del enfoque territorial y diferencial de la JEP"/>
    <m/>
    <s v="Harvey Danilo Suarez Morales"/>
    <s v="Secretaría Ejecutiva"/>
    <s v="Dirección de Asuntos Jurídicos"/>
    <s v="Subdirección de Recursos Físicos e Infraestructura"/>
    <s v="Gabriel Amado Pardo"/>
    <x v="12"/>
    <s v="Ariadna Lorena Alfonso (Octubre 18 a Noviembre 8)"/>
    <s v="N/A"/>
    <s v="N/A"/>
    <s v="Inversión"/>
    <n v="36140715"/>
    <s v="N/A"/>
    <s v="N/A"/>
    <n v="7228143"/>
    <n v="92022"/>
    <n v="326222"/>
    <n v="2018011001091"/>
    <d v="2022-07-15T00:00:00"/>
    <d v="2022-07-18T00:00:00"/>
    <s v="N/A"/>
    <s v="N/A"/>
    <s v="N/A"/>
    <s v="N/A"/>
    <n v="0"/>
    <s v="N/A"/>
    <n v="0"/>
    <s v="N/A"/>
    <n v="0"/>
    <s v="N/A"/>
    <n v="0"/>
    <n v="36140715"/>
    <s v="NO"/>
    <s v="N/A"/>
    <s v="N/A"/>
    <s v="N/A"/>
    <s v="N/A"/>
    <d v="2022-11-30T00:00:00"/>
    <d v="2022-11-30T00:00:00"/>
    <s v="SI"/>
    <s v="Bogotá D.C."/>
    <s v="Cumplimiento"/>
    <s v="14-47-101018228 "/>
    <n v="0"/>
    <s v="Seguros del Estado S.A."/>
    <d v="2022-07-17T00:00:00"/>
    <s v="15/07/2022 - 01/06/2023"/>
    <s v="PENDIENTE"/>
    <s v="Ninguna"/>
    <x v="1"/>
    <s v="Ingreso"/>
    <s v="N/A"/>
    <s v="PENDIENTE"/>
    <s v="PENDIENTE"/>
    <s v="MASCULINO"/>
    <s v="jorge.ochoa@jep.gov.co"/>
    <s v="https://community.secop.gov.co/Public/Tendering/ContractNoticePhases/View?PPI=CO1.PPI.19425787&amp;isFromPublicArea=True&amp;isModal=False"/>
    <x v="7"/>
    <n v="2022"/>
  </r>
  <r>
    <s v="JEP-616"/>
    <n v="146"/>
    <s v="JEP-616-2022"/>
    <s v="JEP-CSPO-597-2022"/>
    <s v="Laura Paredes"/>
    <d v="2022-07-13T00:00:00"/>
    <s v="Luis Gabriel Soto Hernández"/>
    <m/>
    <m/>
    <x v="1"/>
    <s v="1. Prestación de servicios"/>
    <n v="1015427462"/>
    <n v="9"/>
    <x v="1"/>
    <s v="Bogotá"/>
    <s v="Prestar servicios profesionales para apoyar a la Subsecretaria Ejecutiva en la certificación de trabajos, obras y actividades (TOAR), con contenido reparador, seguimiento al régimen de condicionalidad y sanciones propias, con énfasis en análisis de información cualitativa y cuantitativa, estadística y big data"/>
    <m/>
    <s v="Harvey Danilo Suarez Morales"/>
    <s v="Secretaría Ejecutiva"/>
    <s v="Subsecretaría Ejecutiva "/>
    <s v="Subsecretaría Ejecutiva "/>
    <s v="Claudia Liliana Erazo Maldonado"/>
    <x v="5"/>
    <s v="N/A"/>
    <s v="N/A"/>
    <s v="N/A"/>
    <s v="Inversión"/>
    <n v="31225578"/>
    <s v="N/A"/>
    <s v="N/A"/>
    <n v="5204263"/>
    <n v="93422"/>
    <n v="336222"/>
    <n v="2018011001091"/>
    <d v="2022-07-25T00:00:00"/>
    <d v="2022-07-26T00:00:00"/>
    <s v="N/A"/>
    <s v="N/A"/>
    <s v="N/A"/>
    <s v="N/A"/>
    <n v="0"/>
    <s v="N/A"/>
    <n v="0"/>
    <s v="N/A"/>
    <n v="0"/>
    <s v="N/A"/>
    <n v="0"/>
    <n v="31225578"/>
    <s v="NO"/>
    <s v="N/A"/>
    <s v="N/A"/>
    <s v="N/A"/>
    <s v="N/A"/>
    <d v="2022-12-31T00:00:00"/>
    <d v="2022-12-31T00:00:00"/>
    <s v="SI"/>
    <s v="Bogotá D.C."/>
    <s v="Cumplimiento"/>
    <s v="3392424-1"/>
    <s v="N/D"/>
    <s v="Suramericana"/>
    <d v="2022-07-26T00:00:00"/>
    <s v="26/07/2022 - 30/06/2023"/>
    <s v="PENDIENTE"/>
    <s v="Ninguna"/>
    <x v="1"/>
    <s v="Ingreso"/>
    <s v="N/A"/>
    <s v="PENDIENTE"/>
    <s v="PENDIENTE"/>
    <s v="MASCULINO"/>
    <s v="luis.soto@jep.gov.co"/>
    <s v="https://community.secop.gov.co/Public/Tendering/ContractNoticePhases/View?PPI=CO1.PPI.19551806&amp;isFromPublicArea=True&amp;isModal=False"/>
    <x v="7"/>
    <n v="2022"/>
  </r>
  <r>
    <s v="JEP-617"/>
    <n v="322"/>
    <s v="JEP-617-2022"/>
    <s v="JEP-CSPO-598-2022"/>
    <s v="Jairo Cuellar"/>
    <d v="2022-07-13T00:00:00"/>
    <s v="Lida Tatiana Díaz Velasquez"/>
    <m/>
    <m/>
    <x v="1"/>
    <s v="1. Prestación de servicios"/>
    <n v="53045169"/>
    <n v="2"/>
    <x v="1"/>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m/>
    <s v="Harvey Danilo Suarez Morales"/>
    <s v="Secretaría Ejecutiva"/>
    <s v="Subsecretaría Ejecutiva "/>
    <s v="Departamento SAAD - Comparecientes"/>
    <s v="Jorge Alirio Mancera Cortés"/>
    <x v="10"/>
    <s v="N/A"/>
    <s v="N/A"/>
    <s v="N/A"/>
    <s v="Inversión"/>
    <n v="30358200"/>
    <s v="N/A"/>
    <s v="N/A"/>
    <n v="6071640"/>
    <n v="91322"/>
    <n v="332822"/>
    <n v="2018011001091"/>
    <d v="2022-07-19T00:00:00"/>
    <d v="2022-07-22T00:00:00"/>
    <s v="N/A"/>
    <s v="N/A"/>
    <s v="N/A"/>
    <s v="N/A"/>
    <n v="0"/>
    <s v="N/A"/>
    <n v="0"/>
    <s v="N/A"/>
    <n v="0"/>
    <s v="N/A"/>
    <n v="0"/>
    <n v="30358200"/>
    <s v="NO"/>
    <s v="N/A"/>
    <s v="N/A"/>
    <s v="N/A"/>
    <s v="N/A"/>
    <d v="2022-11-30T00:00:00"/>
    <d v="2022-11-30T00:00:00"/>
    <s v="SI"/>
    <s v="Bogotá D.C."/>
    <s v="Cumplimiento"/>
    <s v="380-47-994000126545"/>
    <n v="0"/>
    <s v="Aseguradora Solidaria de Colombia"/>
    <d v="2022-07-19T00:00:00"/>
    <s v="19/07/2022 - 03/06/2023"/>
    <s v="PENDIENTE"/>
    <s v="Ninguna"/>
    <x v="1"/>
    <s v="Ingreso"/>
    <s v="N/A"/>
    <s v="PENDIENTE"/>
    <s v="PENDIENTE"/>
    <s v="FEMENINO"/>
    <s v="lida.diaz@jep.gov.co"/>
    <s v="https://community.secop.gov.co/Public/Tendering/ContractNoticePhases/View?PPI=CO1.PPI.19469024&amp;isFromPublicArea=True&amp;isModal=False"/>
    <x v="7"/>
    <n v="2022"/>
  </r>
  <r>
    <s v="JEP-618"/>
    <n v="323"/>
    <s v="JEP-618-2022"/>
    <s v="JEP-CSPO-599-2022"/>
    <s v="Jairo Cuellar"/>
    <d v="2022-07-13T00:00:00"/>
    <s v="Andrea carolina Perdomo Valbuena"/>
    <m/>
    <m/>
    <x v="1"/>
    <s v="1. Prestación de servicios"/>
    <n v="52840342"/>
    <n v="7"/>
    <x v="1"/>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m/>
    <s v="Harvey Danilo Suarez Morales"/>
    <s v="Secretaría Ejecutiva"/>
    <s v="Subsecretaría Ejecutiva "/>
    <s v="Departamento SAAD - Comparecientes"/>
    <s v="Jorge Alirio Mancera Cortés"/>
    <x v="10"/>
    <s v="N/A"/>
    <s v="N/A"/>
    <s v="N/A"/>
    <s v="Inversión"/>
    <n v="30358200"/>
    <s v="N/A"/>
    <s v="N/A"/>
    <n v="6071640"/>
    <n v="91422"/>
    <s v="_x0009_332922"/>
    <n v="2018011001091"/>
    <d v="2022-07-19T00:00:00"/>
    <d v="2022-07-22T00:00:00"/>
    <s v="N/A"/>
    <s v="N/A"/>
    <s v="N/A"/>
    <s v="N/A"/>
    <n v="0"/>
    <s v="N/A"/>
    <n v="0"/>
    <s v="N/A"/>
    <n v="0"/>
    <s v="N/A"/>
    <n v="0"/>
    <n v="30358200"/>
    <s v="NO"/>
    <s v="N/A"/>
    <s v="N/A"/>
    <s v="N/A"/>
    <s v="N/A"/>
    <d v="2022-11-30T00:00:00"/>
    <d v="2022-11-30T00:00:00"/>
    <s v="SI"/>
    <s v="Bogotá D.C."/>
    <s v="Cumplimiento"/>
    <s v="21-45-101378372"/>
    <n v="0"/>
    <s v="Seguros del Estado S.A."/>
    <d v="2022-07-21T00:00:00"/>
    <s v="19/07/2022 - 10/06/2023"/>
    <s v="PENDIENTE"/>
    <s v="Ninguna"/>
    <x v="1"/>
    <s v="Ingreso"/>
    <s v="N/A"/>
    <s v="PENDIENTE"/>
    <s v="PENDIENTE"/>
    <s v="FEMENINO"/>
    <s v="andrea.perdomo@jep.gov.co"/>
    <s v="https://community.secop.gov.co/Public/Tendering/ContractNoticePhases/View?PPI=CO1.PPI.19470110&amp;isFromPublicArea=True&amp;isModal=False"/>
    <x v="7"/>
    <n v="2022"/>
  </r>
  <r>
    <s v="JEP-619"/>
    <n v="387"/>
    <s v="JEP-619-2022"/>
    <s v="JEP-CSPO-600-2022"/>
    <s v="Carlos Torres"/>
    <d v="2022-07-14T00:00:00"/>
    <s v="Angela Janiot Caro Pulgarin"/>
    <m/>
    <m/>
    <x v="1"/>
    <s v="1. Prestación de servicios"/>
    <n v="1010181139"/>
    <n v="8"/>
    <x v="1"/>
    <s v="Bogotá D.C."/>
    <s v="Prestación de servicios profesionales en la asesoría jurídica, atención integral y defensa técnica judicial a las personas que comparezcan ante las salas y secciones de la JEP, teniendo en cuenta los enfoques diferenciales"/>
    <m/>
    <s v="Harvey Danilo Suarez Morales"/>
    <s v="Secretaría Ejecutiva"/>
    <s v="Subsecretaría Ejecutiva "/>
    <s v="Departamento SAAD - Comparecientes"/>
    <s v="Jorge Alirio Mancera Cortés"/>
    <x v="10"/>
    <s v="N/A"/>
    <s v="N/A"/>
    <s v="N/A"/>
    <s v="Inversión"/>
    <n v="36140715"/>
    <s v="N/A"/>
    <s v="N/A"/>
    <n v="7228143"/>
    <n v="74722"/>
    <n v="326622"/>
    <s v="_x0009_2018011001091"/>
    <d v="2022-07-15T00:00:00"/>
    <d v="2022-07-22T00:00:00"/>
    <s v="N/A"/>
    <s v="N/A"/>
    <s v="N/A"/>
    <s v="N/A"/>
    <n v="0"/>
    <s v="N/A"/>
    <n v="0"/>
    <s v="N/A"/>
    <n v="0"/>
    <s v="N/A"/>
    <n v="0"/>
    <n v="36140715"/>
    <s v="NO"/>
    <s v="N/A"/>
    <s v="N/A"/>
    <s v="N/A"/>
    <s v="N/A"/>
    <d v="2022-11-30T00:00:00"/>
    <d v="2022-11-30T00:00:00"/>
    <s v="SI"/>
    <s v="Bogotá D.C."/>
    <s v="Cumplimiento"/>
    <s v="02-45-101000544"/>
    <n v="1"/>
    <s v="Seguros del Estado S.A."/>
    <d v="2022-07-22T00:00:00"/>
    <s v="15/07/2022 - 08/06/2023"/>
    <s v="PENDIENTE"/>
    <s v="Ninguna"/>
    <x v="1"/>
    <s v="Ingreso"/>
    <s v="N/A"/>
    <s v="PENDIENTE"/>
    <s v="PENDIENTE"/>
    <s v="FEMENINO"/>
    <s v="angela.caro@jep.gov.co"/>
    <s v="https://community.secop.gov.co/Public/Tendering/ContractNoticePhases/View?PPI=CO1.PPI.19470737&amp;isFromPublicArea=True&amp;isModal=False"/>
    <x v="7"/>
    <n v="2022"/>
  </r>
  <r>
    <s v="JEP-620"/>
    <n v="325"/>
    <s v="JEP-620-2022"/>
    <s v="JEP-CSPO-601-2022"/>
    <s v="Jairo Cuellar"/>
    <d v="2022-07-13T00:00:00"/>
    <s v="Jenny mallerly Márquez supelano"/>
    <m/>
    <m/>
    <x v="1"/>
    <s v="1. Prestación de servicios"/>
    <n v="53043585"/>
    <n v="4"/>
    <x v="1"/>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m/>
    <s v="Harvey Danilo Suarez Morales"/>
    <s v="Secretaría Ejecutiva"/>
    <s v="Subsecretaría Ejecutiva "/>
    <s v="Departamento SAAD - Comparecientes"/>
    <s v="Jorge Alirio Mancera Cortés"/>
    <x v="10"/>
    <s v="N/A"/>
    <s v="N/A"/>
    <s v="N/A"/>
    <s v="Inversión"/>
    <n v="30358200"/>
    <s v="N/A"/>
    <s v="N/A"/>
    <n v="6071640"/>
    <n v="91622"/>
    <n v="333422"/>
    <n v="2018011001091"/>
    <d v="2022-07-22T00:00:00"/>
    <d v="2022-07-22T00:00:00"/>
    <s v="N/A"/>
    <s v="N/A"/>
    <s v="N/A"/>
    <s v="N/A"/>
    <n v="0"/>
    <s v="N/A"/>
    <n v="0"/>
    <s v="N/A"/>
    <n v="0"/>
    <s v="N/A"/>
    <n v="0"/>
    <n v="30358200"/>
    <s v="NO"/>
    <s v="N/A"/>
    <s v="N/A"/>
    <s v="N/A"/>
    <s v="N/A"/>
    <d v="2022-11-30T00:00:00"/>
    <d v="2022-11-30T00:00:00"/>
    <s v="SI"/>
    <s v="Bogotá D.C."/>
    <s v="Cumplimiento"/>
    <s v="14-47-101018314"/>
    <n v="0"/>
    <s v="Seguros del Estado S.A."/>
    <d v="2022-07-22T00:00:00"/>
    <s v="22/07/2022 - 31/05/2023"/>
    <s v="PENDIENTE"/>
    <s v="Ninguna"/>
    <x v="1"/>
    <s v="Ingreso"/>
    <s v="N/A"/>
    <s v="PENDIENTE"/>
    <s v="PENDIENTE"/>
    <s v="FEMENINO"/>
    <s v="jenny.marquezs@jep.gov.co"/>
    <s v="https://community.secop.gov.co/Public/Tendering/ContractNoticePhases/View?PPI=CO1.PPI.19472304&amp;isFromPublicArea=True&amp;isModal=False"/>
    <x v="7"/>
    <n v="2022"/>
  </r>
  <r>
    <s v="JEP-621"/>
    <n v="329"/>
    <s v="JEP-621-2022"/>
    <s v="JEP-CSPO-602-2022"/>
    <s v="Jairo Cuellar"/>
    <d v="2022-07-13T00:00:00"/>
    <s v="José David Méndez Martínez"/>
    <m/>
    <m/>
    <x v="1"/>
    <s v="1. Prestación de servicios"/>
    <n v="1080183462"/>
    <n v="6"/>
    <x v="1"/>
    <s v="Gigante"/>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m/>
    <s v="Harvey Danilo Suarez Morales"/>
    <s v="Secretaría Ejecutiva"/>
    <s v="Subsecretaría Ejecutiva "/>
    <s v="Departamento SAAD - Comparecientes"/>
    <s v="Jorge Alirio Mancera Cortés"/>
    <x v="10"/>
    <s v="N/A"/>
    <s v="N/A"/>
    <s v="N/A"/>
    <s v="Inversión"/>
    <n v="30358200"/>
    <s v="N/A"/>
    <s v="N/A"/>
    <n v="6071640"/>
    <n v="91722"/>
    <n v="333022"/>
    <n v="2018011001091"/>
    <d v="2022-07-21T00:00:00"/>
    <d v="2022-07-22T00:00:00"/>
    <s v="N/A"/>
    <s v="N/A"/>
    <s v="N/A"/>
    <s v="N/A"/>
    <n v="0"/>
    <s v="N/A"/>
    <n v="0"/>
    <s v="N/A"/>
    <n v="0"/>
    <s v="N/A"/>
    <n v="0"/>
    <n v="30358200"/>
    <s v="NO"/>
    <s v="N/A"/>
    <s v="N/A"/>
    <s v="N/A"/>
    <s v="N/A"/>
    <d v="2022-11-30T00:00:00"/>
    <d v="2022-11-30T00:00:00"/>
    <s v="SI"/>
    <s v="Bogotá D.C. "/>
    <s v="Cumplimiento"/>
    <s v="CBC-100037439"/>
    <n v="0"/>
    <s v="Compañía Mundial de Seguros S.A. "/>
    <d v="2022-07-22T00:00:00"/>
    <s v="21/07/2022 - 31/05/2023"/>
    <s v="PENDIENTE"/>
    <s v="Ninguna"/>
    <x v="1"/>
    <s v="Ingreso"/>
    <s v="N/A"/>
    <s v="DERECHO"/>
    <m/>
    <s v="MASCULINO"/>
    <s v="jose.mendez@jep.gov.co"/>
    <s v="https://community.secop.gov.co/Public/Tendering/ContractNoticePhases/View?PPI=CO1.PPI.19477898&amp;isFromPublicArea=True&amp;isModal=False"/>
    <x v="7"/>
    <n v="2022"/>
  </r>
  <r>
    <s v="JEP-622"/>
    <n v="335"/>
    <s v="JEP-622-2022"/>
    <s v="JEP-CSPO-603-2022"/>
    <s v="Jairo Cuellar"/>
    <d v="2022-07-13T00:00:00"/>
    <s v="Jenny carolina moreno García"/>
    <m/>
    <m/>
    <x v="1"/>
    <s v="1. Prestación de servicios"/>
    <n v="1117513573"/>
    <n v="6"/>
    <x v="1"/>
    <s v="Florencia"/>
    <s v="Prestación de servicios profesionales para brindar asistencia técnica a las actuaciones y decisiones judiciales propias de la justicia transicional y restaurativa de la JEP, en el levantamiento de las especificaciones de requerimientos funcionales, la elaboración de la documentación técnica y el apoyo al seguimiento de la gestión operativa  de la información de los sistemas  misionales de la Secretaria Ejecutiva dispuestos por la Jurisdicción"/>
    <m/>
    <s v="Harvey Danilo Suarez Morales"/>
    <s v="Secretaría Ejecutiva"/>
    <s v="Subsecretaría Ejecutiva "/>
    <s v="Departamento SAAD - Comparecientes"/>
    <s v="Jorge Alirio Mancera Cortés"/>
    <x v="10"/>
    <s v="N/A"/>
    <s v="N/A"/>
    <s v="N/A"/>
    <s v="Inversión"/>
    <n v="36140715"/>
    <s v="N/A"/>
    <s v="N/A"/>
    <n v="7228143"/>
    <n v="94922"/>
    <n v="333222"/>
    <n v="2018011001091"/>
    <d v="2022-07-19T00:00:00"/>
    <d v="2022-07-22T00:00:00"/>
    <s v="N/A"/>
    <s v="N/A"/>
    <s v="N/A"/>
    <s v="N/A"/>
    <n v="0"/>
    <s v="N/A"/>
    <n v="0"/>
    <s v="N/A"/>
    <n v="0"/>
    <s v="N/A"/>
    <n v="0"/>
    <n v="36140715"/>
    <s v="NO"/>
    <s v="N/A"/>
    <s v="N/A"/>
    <s v="N/A"/>
    <s v="N/A"/>
    <d v="2022-11-30T00:00:00"/>
    <d v="2022-11-30T00:00:00"/>
    <s v="SI"/>
    <s v="Bogotá D.C."/>
    <s v="Cumplimiento"/>
    <s v="63-47-101001111"/>
    <n v="0"/>
    <s v="Seguros del Estado S.A."/>
    <d v="2022-07-19T00:00:00"/>
    <s v="19/07/2022 - 01/06/2023"/>
    <s v="PENDIENTE"/>
    <s v="Ninguna"/>
    <x v="1"/>
    <s v="Ingreso"/>
    <s v="N/A"/>
    <s v="PENDIENTE"/>
    <s v="PENDIENTE"/>
    <s v="FEMENINO"/>
    <s v="jenny.moreno@jep.gov.co"/>
    <s v="https://community.secop.gov.co/Public/Tendering/ContractNoticePhases/View?PPI=CO1.PPI.19475351&amp;isFromPublicArea=True&amp;isModal=False"/>
    <x v="7"/>
    <n v="2022"/>
  </r>
  <r>
    <s v="JEP-623"/>
    <n v="336"/>
    <s v="JEP-623-2022"/>
    <s v="JEP-CSPO-604-2022"/>
    <s v="Jairo Cuellar"/>
    <d v="2022-07-15T00:00:00"/>
    <s v="Andres Ernesto Nieto Rico"/>
    <m/>
    <m/>
    <x v="1"/>
    <s v="1. Prestación de servicios"/>
    <n v="1030543727"/>
    <n v="6"/>
    <x v="1"/>
    <s v="Bogotá D.C. "/>
    <s v="Prestación de servicios para apoyar las actuaciones y decisiones judiciales propias de la justicia transicional y restaurativa de la JEP en la  gestión documental y el soporte a los procesos administrativos para la consolidación de información en los sistemas misionales dispuestos por la Jurisdicción."/>
    <m/>
    <s v="Harvey Danilo Suarez Morales"/>
    <s v="Secretaría Ejecutiva"/>
    <s v="Subsecretaría Ejecutiva "/>
    <s v="Departamento SAAD - Comparecientes"/>
    <s v="Jorge Alirio Mancera Cortés"/>
    <x v="10"/>
    <s v="N/A"/>
    <s v="N/A"/>
    <s v="N/A"/>
    <s v="Inversión"/>
    <n v="18070350"/>
    <s v="N/A"/>
    <s v="N/A"/>
    <n v="3614070"/>
    <n v="95022"/>
    <n v="333122"/>
    <n v="2018011001091"/>
    <d v="2022-07-21T00:00:00"/>
    <d v="2022-07-22T00:00:00"/>
    <s v="N/A"/>
    <s v="N/A"/>
    <s v="N/A"/>
    <s v="N/A"/>
    <n v="0"/>
    <s v="N/A"/>
    <n v="0"/>
    <s v="N/A"/>
    <n v="0"/>
    <s v="N/A"/>
    <n v="0"/>
    <n v="18070350"/>
    <s v="NO"/>
    <s v="N/A"/>
    <s v="N/A"/>
    <s v="N/A"/>
    <s v="N/A"/>
    <d v="2022-11-30T00:00:00"/>
    <d v="2022-11-30T00:00:00"/>
    <s v="SI"/>
    <s v="Bogotá D.C."/>
    <s v="Cumplimiento"/>
    <s v="11-47-101012542"/>
    <n v="0"/>
    <s v="Seguros del Estado S.A."/>
    <d v="2022-07-22T00:00:00"/>
    <s v="21/07/2022 - 10/06/2023"/>
    <s v="PENDIENTE"/>
    <s v="Ninguna"/>
    <x v="1"/>
    <s v="Ingreso"/>
    <s v="N/A"/>
    <s v="PENDIENTE"/>
    <s v="PENDIENTE"/>
    <s v="MASCULINO"/>
    <s v="andres.nieto@jep.gov.co"/>
    <s v="https://community.secop.gov.co/Public/Tendering/ContractNoticePhases/View?PPI=CO1.PPI.19481271&amp;isFromPublicArea=True&amp;isModal=False"/>
    <x v="7"/>
    <n v="2022"/>
  </r>
  <r>
    <s v="JEP-624"/>
    <n v="365"/>
    <s v="JEP-624-2022"/>
    <s v="JEP-CSPO-605-2022"/>
    <s v="Jairo Cuellar"/>
    <d v="2022-07-13T00:00:00"/>
    <s v="Sandra Carolina Soler Albarracín"/>
    <m/>
    <m/>
    <x v="1"/>
    <s v="1. Prestación de servicios"/>
    <n v="1000333186"/>
    <n v="1"/>
    <x v="1"/>
    <s v="Bogotá D.C. "/>
    <s v="Prestación de servicios  para apoyar y acompañar las actuaciones y decisiones judiciales propias de la justicia transicional y restaurativa de la JEP, en la gestión y validación técnica de información para la consolidación en los sistemas misionales dispuestos por la Jurisdicción."/>
    <m/>
    <s v="Harvey Danilo Suarez Morales"/>
    <s v="Secretaría Ejecutiva"/>
    <s v="Subsecretaría Ejecutiva "/>
    <s v="Departamento SAAD - Comparecientes"/>
    <s v="Jorge Alirio Mancera Cortés"/>
    <x v="10"/>
    <m/>
    <s v="N/A"/>
    <s v="N/A"/>
    <s v="Inversión"/>
    <n v="18070350"/>
    <s v="N/A"/>
    <s v="N/A"/>
    <n v="3614070"/>
    <n v="95122"/>
    <n v="333522"/>
    <s v="_x0009_2018011001091"/>
    <d v="2022-07-22T00:00:00"/>
    <d v="2022-07-22T00:00:00"/>
    <s v="N/A"/>
    <s v="N/A"/>
    <s v="N/A"/>
    <s v="N/A"/>
    <n v="0"/>
    <s v="N/A"/>
    <n v="0"/>
    <s v="N/A"/>
    <n v="0"/>
    <s v="N/A"/>
    <n v="0"/>
    <n v="18070350"/>
    <s v="NO"/>
    <s v="N/A"/>
    <s v="N/A"/>
    <s v="N/A"/>
    <s v="N/A"/>
    <d v="2022-11-30T00:00:00"/>
    <d v="2022-11-30T00:00:00"/>
    <s v="SI"/>
    <s v="Bogotá D.C."/>
    <s v="Cumplimiento"/>
    <s v="63-47-101001117"/>
    <n v="0"/>
    <s v="Seguros del Estado S.A."/>
    <d v="2022-07-22T00:00:00"/>
    <s v="22/07/2022 - 31/05/2023"/>
    <s v="PENDIENTE"/>
    <s v="Ninguna"/>
    <x v="1"/>
    <s v="Ingreso"/>
    <s v="N/A"/>
    <s v="PENDIENTE"/>
    <s v="PENDIENTE"/>
    <s v="FEMENINO"/>
    <s v="sandra.soler@jep.gov.co"/>
    <s v="https://community.secop.gov.co/Public/Tendering/ContractNoticePhases/View?PPI=CO1.PPI.19483181&amp;isFromPublicArea=True&amp;isModal=False"/>
    <x v="7"/>
    <n v="2022"/>
  </r>
  <r>
    <s v="JEP-625"/>
    <n v="729"/>
    <s v="JEP-625-2022"/>
    <s v="JEP-CSPO-606-2022"/>
    <s v="John Maldonado"/>
    <d v="2022-07-14T00:00:00"/>
    <s v="Comunicación Celular Comcel S.A"/>
    <s v="N/A"/>
    <s v="N/A"/>
    <x v="1"/>
    <s v="1. Prestación de servicios"/>
    <n v="800153993"/>
    <n v="7"/>
    <x v="0"/>
    <s v="Bogotá"/>
    <s v="Adquisición de servicios de datacenter, seguridad perimetral, conectividad, comunicaciones unificadas, contact center y televisión"/>
    <m/>
    <s v="Luis Felipe Rivera García"/>
    <s v="Direcciónl de Tecnologías de la_x000a_Información"/>
    <s v="Dirección de Tecnologías de la Información"/>
    <s v="Dirección de Tecnologías de la Información"/>
    <s v="Nestor Julio Corredor Niampira"/>
    <x v="0"/>
    <s v="N/A"/>
    <s v="N/A"/>
    <s v="N/A"/>
    <s v="Inversión"/>
    <n v="2895001340"/>
    <s v="N/A"/>
    <s v="N/A"/>
    <s v="N/A"/>
    <n v="91122"/>
    <s v="327322_x0009_"/>
    <n v="2018011000870"/>
    <d v="2022-07-18T00:00:00"/>
    <d v="2022-07-22T00:00:00"/>
    <s v="N/A"/>
    <s v="N/A"/>
    <s v="N/A"/>
    <s v="N/A"/>
    <n v="0"/>
    <s v="N/A"/>
    <n v="0"/>
    <s v="N/A"/>
    <n v="0"/>
    <s v="N/A"/>
    <n v="0"/>
    <n v="2895001340"/>
    <s v="NO"/>
    <s v="N/A"/>
    <s v="N/A"/>
    <s v="N/A"/>
    <s v="N/A"/>
    <d v="2022-12-22T00:00:00"/>
    <d v="2022-12-22T00:00:00"/>
    <s v="SI"/>
    <s v="Bogotá D.C. "/>
    <s v="Cumplimiento"/>
    <s v="NB-100215629"/>
    <n v="0"/>
    <s v="Compañía Mundial de Seguros S.A. "/>
    <d v="2022-07-19T00:00:00"/>
    <s v="18/07/2022 - 31/12/2023"/>
    <s v="PENDIENTE"/>
    <s v="Ninguna"/>
    <x v="1"/>
    <s v="Ingreso"/>
    <s v="N/A"/>
    <s v="PENDIENTE"/>
    <s v="PENDIENTE"/>
    <s v="N/A"/>
    <s v="N/A"/>
    <s v="https://community.secop.gov.co/Public/Tendering/ContractNoticePhases/View?PPI=CO1.PPI.19478224&amp;isFromPublicArea=True&amp;isModal=False"/>
    <x v="7"/>
    <n v="2022"/>
  </r>
  <r>
    <s v="JEP-626"/>
    <n v="595"/>
    <s v="JEP-626-2022"/>
    <s v="JEP-CSPO-607-2022"/>
    <s v="Clara Torres"/>
    <s v="18/07/2022_x000a_"/>
    <s v="Ana María Pico Cruz"/>
    <m/>
    <m/>
    <x v="1"/>
    <s v="1. Prestación de servicios"/>
    <n v="1024542430"/>
    <n v="8"/>
    <x v="1"/>
    <s v="Bogotá"/>
    <s v="_x0009_Prestar servicios profesionales en el apoyo y acompañamiento a la Secretaría Ejecutiva en la contestación y seguimiento a peticiones de contenido jurídico y demás asuntos relacionados con la Secretaría Ejecutiva propios de su competencia y en el marco de la JEP"/>
    <m/>
    <s v="Harvey Danilo Suarez Morales"/>
    <s v="Secretaría Ejecutiva"/>
    <s v="Dirección de Asuntos Jurídicos"/>
    <s v="Dirección de Asuntos Jurídicos"/>
    <s v="Jairo Ernesto Arias"/>
    <x v="16"/>
    <s v="Carlos Castro"/>
    <s v="N/A"/>
    <s v="N/A"/>
    <s v="Inversión"/>
    <n v="43368858"/>
    <s v="N/A"/>
    <s v="N/A"/>
    <n v="7228143"/>
    <n v="82722"/>
    <n v="339822"/>
    <n v="2018011001175"/>
    <d v="2022-07-26T00:00:00"/>
    <d v="2022-08-01T00:00:00"/>
    <s v="N/A"/>
    <s v="N/A"/>
    <s v="N/A"/>
    <s v="N/A"/>
    <n v="0"/>
    <s v="N/A"/>
    <n v="0"/>
    <s v="N/A"/>
    <n v="0"/>
    <s v="N/A"/>
    <n v="0"/>
    <n v="43368858"/>
    <s v="NO"/>
    <s v="N/A"/>
    <s v="N/A"/>
    <s v="N/A"/>
    <s v="N/A"/>
    <d v="2022-12-31T00:00:00"/>
    <d v="2022-12-31T00:00:00"/>
    <s v="SI"/>
    <s v="Bogotá D.C. "/>
    <s v="Cumplimiento"/>
    <s v="21-45-101379069"/>
    <n v="0"/>
    <s v="Seguros del Estado S.A."/>
    <d v="2022-07-27T00:00:00"/>
    <s v="26/07/2022 - 01/07/2023"/>
    <s v="PENDIENTE"/>
    <s v="Ninguna"/>
    <x v="1"/>
    <s v="Ingreso"/>
    <s v="N/A"/>
    <s v="PENDIENTE"/>
    <s v="PENDIENTE"/>
    <s v="FEMENINO"/>
    <s v="ana.pico@jep.gov.co"/>
    <s v="https://community.secop.gov.co/Public/Tendering/ContractNoticePhases/View?PPI=CO1.PPI.19495209&amp;isFromPublicArea=True&amp;isModal=False"/>
    <x v="7"/>
    <n v="2022"/>
  </r>
  <r>
    <s v="JEP-627"/>
    <n v="596"/>
    <s v="JEP-627-2022"/>
    <s v="JEP-CSPO-608-2022"/>
    <s v="Clara Torres"/>
    <d v="2022-07-18T00:00:00"/>
    <s v="Carlos Alfonso Parra Malaver"/>
    <m/>
    <m/>
    <x v="1"/>
    <s v="1. Prestación de servicios"/>
    <n v="79791311"/>
    <n v="6"/>
    <x v="1"/>
    <s v="Bogotá"/>
    <s v="Prestar servicios profesionales en el apoyo y acompañamiento a la Secretaría Ejecutiva en la contestación y seguimiento a peticiones de contenido jurídico y demás asuntos relacionados con la Secretaría Ejecutiva propios de su competencia y en el marco de la JEP"/>
    <m/>
    <s v="Harvey Danilo Suarez Morales"/>
    <s v="Secretaría Ejecutiva"/>
    <s v="Dirección de Asuntos Jurídicos"/>
    <s v="Dirección de Asuntos Jurídicos"/>
    <s v="Jairo Ernesto Arias"/>
    <x v="16"/>
    <s v="N/A"/>
    <s v="N/A"/>
    <s v="Carlos Castro"/>
    <s v="Inversión"/>
    <n v="43368858"/>
    <s v="N/A"/>
    <s v="N/A"/>
    <n v="7228143"/>
    <n v="82822"/>
    <n v="342722"/>
    <n v="2018011001175"/>
    <d v="2022-07-28T00:00:00"/>
    <d v="2022-08-03T00:00:00"/>
    <s v="N/A"/>
    <s v="N/A"/>
    <s v="N/A"/>
    <s v="N/A"/>
    <n v="0"/>
    <s v="N/A"/>
    <n v="0"/>
    <s v="N/A"/>
    <n v="0"/>
    <s v="N/A"/>
    <n v="0"/>
    <n v="43368858"/>
    <s v="NO"/>
    <s v="N/A"/>
    <s v="N/A"/>
    <s v="N/A"/>
    <s v="N/A"/>
    <d v="2022-12-31T00:00:00"/>
    <d v="2022-12-31T00:00:00"/>
    <s v="SI"/>
    <s v="Bogotá D.C. "/>
    <s v="Cumplimiento"/>
    <s v="14-47-101018443"/>
    <n v="0"/>
    <s v="Seguros del Estado S.A."/>
    <d v="2022-07-29T00:00:00"/>
    <s v="28/07/2022 - 05/07/2023"/>
    <s v="PENDIENTE"/>
    <s v="Ninguna"/>
    <x v="1"/>
    <s v="Ingreso"/>
    <s v="N/A"/>
    <s v="PENDIENTE"/>
    <s v="PENDIENTE"/>
    <s v="MASCULINO"/>
    <s v="carlos.parra@jep.gov.co"/>
    <s v="https://community.secop.gov.co/Public/Tendering/ContractNoticePhases/View?PPI=CO1.PPI.19495024&amp;isFromPublicArea=True&amp;isModal=False"/>
    <x v="7"/>
    <n v="2022"/>
  </r>
  <r>
    <s v="JEP-628"/>
    <n v="664"/>
    <s v="JEP-628-2022"/>
    <s v="JEP-CSPO-609-2022"/>
    <s v="Paola Casas"/>
    <d v="2022-07-18T00:00:00"/>
    <s v="David Leonardo Moreno Salcedo"/>
    <m/>
    <m/>
    <x v="1"/>
    <s v="1. Prestación de servicios"/>
    <n v="1026301233"/>
    <n v="7"/>
    <x v="1"/>
    <s v="Bogotá"/>
    <s v="Prestar servicios profesionales para apoyar en los procesos de mejoramiento de la gestión judicial de las Salas de Justicia y Secciones del Tribunal para la Paz."/>
    <m/>
    <s v="Harvey Danilo Suarez Morales"/>
    <s v="Secretaría Ejecutiva"/>
    <s v="Dirección de Asuntos Jurídicos"/>
    <s v="Secretaría General Judicial"/>
    <s v="Sandra Milena Sánchez Rojas"/>
    <x v="17"/>
    <s v="N/A"/>
    <s v="Magistratura_x000a_SEJUD - Salas y Secciones"/>
    <s v="N/A"/>
    <s v="Inversión"/>
    <n v="18070350"/>
    <s v="N/A"/>
    <s v="N/A"/>
    <n v="3614070"/>
    <n v="72922"/>
    <n v="335922"/>
    <n v="2018011001091"/>
    <d v="2022-07-22T00:00:00"/>
    <d v="2022-08-01T00:00:00"/>
    <s v="N/A"/>
    <s v="N/A"/>
    <s v="N/A"/>
    <s v="N/A"/>
    <n v="0"/>
    <s v="N/A"/>
    <n v="0"/>
    <s v="N/A"/>
    <n v="0"/>
    <s v="N/A"/>
    <n v="0"/>
    <n v="18070350"/>
    <s v="NO"/>
    <s v="N/A"/>
    <s v="N/A"/>
    <s v="N/A"/>
    <s v="N/A"/>
    <d v="2022-11-30T00:00:00"/>
    <d v="2022-11-30T00:00:00"/>
    <s v="SI"/>
    <s v="Bogotá D.C."/>
    <s v="Cumplimiento"/>
    <s v="21-45-101379012"/>
    <n v="0"/>
    <s v="Seguros del Estado S.A."/>
    <d v="2022-07-26T00:00:00"/>
    <s v="26/07/2022 - 01/06/2023"/>
    <s v="PENDIENTE"/>
    <s v="Ninguna"/>
    <x v="1"/>
    <s v="Ingreso"/>
    <s v="N/A"/>
    <s v="PENDIENTE"/>
    <s v="PENDIENTE"/>
    <s v="MASCULINO"/>
    <s v="david.moreno@jep.gov.co"/>
    <s v="https://community.secop.gov.co/Public/Tendering/ContractNoticePhases/View?PPI=CO1.PPI.19504822&amp;isFromPublicArea=True&amp;isModal=False"/>
    <x v="7"/>
    <n v="2022"/>
  </r>
  <r>
    <s v="JEP-629"/>
    <n v="710"/>
    <n v="93234"/>
    <s v="JEP-TVEC-004-2022"/>
    <s v="Clara Torres"/>
    <d v="2022-07-18T00:00:00"/>
    <s v="BPM Consulting"/>
    <s v="N/A"/>
    <s v="N/A"/>
    <x v="0"/>
    <s v="1. Prestación de servicios"/>
    <n v="900011395"/>
    <n v="6"/>
    <x v="0"/>
    <s v="Bogotá D.C."/>
    <s v="Contratar por medio de acuerdo marco de precios, la prestación del servicio de monitoreo de la jurisdicción especial para la paz realizado a través del canal telefónico"/>
    <m/>
    <s v="Angela Mora Soto"/>
    <s v="Subsecretaría Ejecutiva"/>
    <s v="Subsecretaría Ejecutiva "/>
    <s v="Subsecretaría Ejecutiva "/>
    <s v="Angela María Mora Soto"/>
    <x v="5"/>
    <s v="N/A"/>
    <s v="N/A"/>
    <s v="N/A"/>
    <s v="Inversión"/>
    <n v="654499999.51999998"/>
    <s v="N/A"/>
    <s v="N/A"/>
    <s v="N/A"/>
    <n v="71622"/>
    <n v="317022"/>
    <s v="PND"/>
    <d v="2022-07-12T00:00:00"/>
    <d v="2022-07-22T00:00:00"/>
    <s v="N/A"/>
    <s v="N/A"/>
    <s v="N/A"/>
    <s v="N/A"/>
    <n v="0"/>
    <s v="N/A"/>
    <n v="0"/>
    <s v="N/A"/>
    <n v="0"/>
    <s v="N/A"/>
    <n v="0"/>
    <n v="654499999.51999998"/>
    <s v="NO"/>
    <s v="N/A"/>
    <s v="N/A"/>
    <s v="N/A"/>
    <s v="N/A"/>
    <d v="2022-12-15T00:00:00"/>
    <d v="2022-12-15T00:00:00"/>
    <s v="SI"/>
    <s v="Bogotá D.C."/>
    <s v="Cumplimiento"/>
    <n v="59166"/>
    <n v="1"/>
    <s v="Berkley Colombia Seguros"/>
    <d v="2022-07-15T00:00:00"/>
    <s v="12/07/2022 - 15/12/2023"/>
    <s v="PENDIENTE"/>
    <s v="Orden de compra"/>
    <x v="1"/>
    <s v="Ingreso"/>
    <s v="N/A"/>
    <s v="N/A"/>
    <s v="N/A"/>
    <s v="N/A"/>
    <s v="N/A"/>
    <s v="https://www.colombiacompra.gov.co/tienda-virtual-del-estado-colombiano/ordenes-compra/93234"/>
    <x v="7"/>
    <n v="2022"/>
  </r>
  <r>
    <s v="JEP-630"/>
    <n v="242"/>
    <s v="JEP-630-2022"/>
    <s v="JEP-CSPO-610-2022"/>
    <s v="Angela Maria Esquivel"/>
    <d v="2022-07-18T00:00:00"/>
    <s v="Leiner Stiven Guerrero Sinisterra "/>
    <m/>
    <m/>
    <x v="1"/>
    <s v="1. Prestación de servicios"/>
    <n v="1085545361"/>
    <n v="3"/>
    <x v="1"/>
    <s v="Cali"/>
    <s v="Prestar servicios profesionales especializados en enfoque étnico racial para apoyar y acompañar a la secretaria ejecutiva de la jep en la gestión territorial con las comunidades negras, afrocolombianas, raizales y palenqueras del departamento de nariño en el marco de la misionalidad de la entidad "/>
    <m/>
    <s v="Harvey Danilo Suarez Morales"/>
    <s v="Secretaría Ejecutiva"/>
    <s v="Subsecretaría Ejecutiva "/>
    <s v="Departamento de Enfoques Diferenciales "/>
    <s v="Olivia de Jesús Clavijo Ortiz"/>
    <x v="6"/>
    <s v="N/A"/>
    <s v="N/A"/>
    <s v="N/A"/>
    <s v="Inversión"/>
    <n v="36805702"/>
    <s v="N/A"/>
    <s v="N/A"/>
    <n v="8240084"/>
    <s v="_x0009_336022"/>
    <n v="89422"/>
    <n v="2018011001091"/>
    <d v="2022-07-25T00:00:00"/>
    <d v="2022-07-26T00:00:00"/>
    <s v="N/A"/>
    <s v="N/A"/>
    <s v="N/A"/>
    <s v="N/A"/>
    <n v="0"/>
    <s v="N/A"/>
    <n v="0"/>
    <s v="N/A"/>
    <n v="0"/>
    <s v="N/A"/>
    <n v="0"/>
    <n v="36805702"/>
    <s v="NO"/>
    <s v="N/A"/>
    <s v="N/A"/>
    <s v="N/A"/>
    <s v="N/A"/>
    <d v="2022-11-30T00:00:00"/>
    <d v="2022-11-30T00:00:00"/>
    <s v="SI"/>
    <s v="Nariño"/>
    <s v="Cumplimiento"/>
    <s v="41-47-101004361"/>
    <n v="0"/>
    <s v="Seguros del Estado S.A."/>
    <d v="2022-07-25T00:00:00"/>
    <s v="05/07/2022 - 31/05/2023"/>
    <s v="PENDIENTE"/>
    <s v="Ninguna"/>
    <x v="1"/>
    <s v="Ingreso"/>
    <s v="N/A"/>
    <s v="PENDIENTE"/>
    <s v="PENDIENTE"/>
    <s v="MASCULINO"/>
    <s v="leiner.guerrero@jep.gov.co"/>
    <s v="https://community.secop.gov.co/Public/Tendering/ContractNoticePhases/View?PPI=CO1.PPI.19507158&amp;isFromPublicArea=True&amp;isModal=False"/>
    <x v="7"/>
    <n v="2022"/>
  </r>
  <r>
    <s v="JEP-631"/>
    <n v="686"/>
    <s v="JEP-631-2022"/>
    <s v="JEP-CSPO-611-2022"/>
    <s v="Angela Maria Esquivel"/>
    <d v="2022-07-18T00:00:00"/>
    <s v="Ana Maria Castañeda Diaz "/>
    <m/>
    <m/>
    <x v="1"/>
    <s v="1. Prestación de servicios"/>
    <n v="1020830996"/>
    <n v="5"/>
    <x v="1"/>
    <s v="Bogotá"/>
    <s v="Prestar servicios profesionales al grai para apoyar en las investigaciones mediante insumos que aporten en la implementación de distintas etapas de priorización de nuevos macrocasos en atención a los lineamientos de la magistratura"/>
    <m/>
    <s v="Harvey Danilo Suarez Morales"/>
    <s v="Secretaría Ejecutiva"/>
    <s v="Grupo de Análisis de la Información"/>
    <s v="Grupo de Análisis de la Información"/>
    <s v="Gloria Marcela Abadia Cubillos"/>
    <x v="19"/>
    <s v="N/A"/>
    <s v="N/A"/>
    <s v="N/A"/>
    <s v="Inversión"/>
    <n v="18176364"/>
    <s v="N/A"/>
    <s v="N/A"/>
    <n v="3324946"/>
    <n v="94722"/>
    <n v="339622"/>
    <n v="2018011001091"/>
    <d v="2022-07-26T00:00:00"/>
    <d v="2022-07-27T00:00:00"/>
    <s v="N/A"/>
    <s v="N/A"/>
    <s v="N/A"/>
    <s v="N/A"/>
    <n v="0"/>
    <s v="N/A"/>
    <n v="0"/>
    <s v="N/A"/>
    <n v="0"/>
    <s v="N/A"/>
    <n v="0"/>
    <n v="18176364"/>
    <s v="NO"/>
    <s v="N/A"/>
    <s v="N/A"/>
    <s v="N/A"/>
    <s v="N/A"/>
    <d v="2022-12-31T00:00:00"/>
    <d v="2022-12-31T00:00:00"/>
    <s v="SI"/>
    <s v="Bogotá D.C."/>
    <s v="Cumplimiento"/>
    <s v="340-47-994000041034"/>
    <n v="0"/>
    <s v="Aseguradora Solidaria de Colombia"/>
    <d v="2022-07-26T00:00:00"/>
    <s v="26/07/2022 - 30/06/2023"/>
    <s v="PENDIENTE"/>
    <s v="Ninguna"/>
    <x v="1"/>
    <s v="Ingreso"/>
    <s v="N/A"/>
    <s v="PENDIENTE"/>
    <s v="PENDIENTE"/>
    <s v="FEMENINO"/>
    <s v="ana.castaneda@jep.gov.co"/>
    <s v="https://community.secop.gov.co/Public/Tendering/ContractNoticePhases/View?PPI=CO1.PPI.19515205&amp;isFromPublicArea=True&amp;isModal=False"/>
    <x v="7"/>
    <n v="2022"/>
  </r>
  <r>
    <s v="JEP-632"/>
    <n v="754"/>
    <s v="JEP-632-2022"/>
    <s v="JEP-CSPO-612-2022"/>
    <s v="Carlos Torres"/>
    <d v="2022-07-19T00:00:00"/>
    <s v="Laura Melisa Sanchez Camargo"/>
    <m/>
    <m/>
    <x v="1"/>
    <s v="1. Prestación de servicios"/>
    <n v="1018433691"/>
    <n v="4"/>
    <x v="1"/>
    <s v="Bogotá D.C. "/>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x v="10"/>
    <s v="N/A"/>
    <s v="N/A"/>
    <s v="N/A"/>
    <s v="Inversión"/>
    <n v="43368858"/>
    <s v="N/A"/>
    <s v="N/A"/>
    <n v="7228143"/>
    <n v="95822"/>
    <n v="340622"/>
    <n v="2018011001091"/>
    <d v="2022-07-16T00:00:00"/>
    <d v="2022-07-27T00:00:00"/>
    <s v="N/A"/>
    <s v="N/A"/>
    <s v="N/A"/>
    <s v="N/A"/>
    <n v="-5782515"/>
    <d v="2022-07-27T00:00:00"/>
    <n v="0"/>
    <s v="N/A"/>
    <n v="0"/>
    <s v="N/A"/>
    <n v="0"/>
    <n v="37586343"/>
    <s v="NO"/>
    <s v="N/A"/>
    <s v="N/A"/>
    <s v="N/A"/>
    <s v="N/A"/>
    <d v="2022-12-31T00:00:00"/>
    <d v="2022-12-31T00:00:00"/>
    <s v="SI"/>
    <s v="Bogotá D.C."/>
    <s v="Cumplimiento"/>
    <s v="36-47-101001508"/>
    <n v="0"/>
    <s v="Seguros del Estado S.A."/>
    <d v="2022-07-26T00:00:00"/>
    <s v="26/07/2022 - 30/06/2023"/>
    <s v="PENDIENTE"/>
    <s v="Mediante Otrosí  N1, se reduce el valor del contrato la suma de $5.782.515 y se requiere modificar el literal A en la forma de pago. "/>
    <x v="1"/>
    <s v="Adición o reducción"/>
    <s v="N/A"/>
    <s v="PENDIENTE"/>
    <s v="PENDIENTE"/>
    <s v="FEMENINO"/>
    <s v="laura.sanchezc@jep.gov.co"/>
    <s v="https://community.secop.gov.co/Public/Tendering/ContractNoticePhases/View?PPI=CO1.PPI.19550812&amp;isFromPublicArea=True&amp;isModal=False"/>
    <x v="7"/>
    <n v="2022"/>
  </r>
  <r>
    <s v="JEP-633"/>
    <n v="750"/>
    <s v="JEP-633-2022"/>
    <s v="JEP-CSPO-613-2022"/>
    <s v="Carlos Torres"/>
    <d v="2022-07-20T00:00:00"/>
    <s v="Santiago Villaneda Franco"/>
    <m/>
    <m/>
    <x v="1"/>
    <s v="1. Prestación de servicios"/>
    <n v="1019011307"/>
    <n v="3"/>
    <x v="1"/>
    <s v="Bogotá D.C. "/>
    <s v="Prestación de servicios profesionales para apoyar al Departamento de SAAD Comparecientes en el acompañamiento psicosocial a los comparecientes ante las salas y secciones de la JEP"/>
    <m/>
    <s v="Harvey Danilo Suarez Morales"/>
    <s v="Secretaría Ejecutiva"/>
    <s v="Subsecretaría Ejecutiva "/>
    <s v="Departamento SAAD - Comparecientes"/>
    <s v="Jorge Alirio Mancera Cortés"/>
    <x v="10"/>
    <s v="N/A"/>
    <s v="N/A"/>
    <s v="N/A"/>
    <s v="Inversión"/>
    <n v="43368858"/>
    <s v="N/A"/>
    <s v="N/A"/>
    <n v="7228143"/>
    <n v="95422"/>
    <n v="335422"/>
    <n v="2018011001091"/>
    <d v="2022-07-22T00:00:00"/>
    <d v="2022-07-22T00:00:00"/>
    <s v="N/A"/>
    <s v="N/A"/>
    <s v="N/A"/>
    <s v="N/A"/>
    <n v="0"/>
    <s v="N/A"/>
    <n v="0"/>
    <s v="N/A"/>
    <n v="0"/>
    <s v="N/A"/>
    <n v="0"/>
    <n v="43368858"/>
    <s v="NO"/>
    <s v="N/A"/>
    <s v="N/A"/>
    <s v="N/A"/>
    <s v="N/A"/>
    <d v="2022-12-31T00:00:00"/>
    <d v="2022-12-31T00:00:00"/>
    <s v="SI"/>
    <s v="Bogotá D.C."/>
    <s v="Cumplimiento"/>
    <s v="21-45-101378615"/>
    <n v="0"/>
    <s v="Seguros del Estado S.A."/>
    <d v="2022-07-22T00:00:00"/>
    <s v="22/07/2022 - 01/07/2023"/>
    <s v="PENDIENTE"/>
    <s v="Ninguna"/>
    <x v="1"/>
    <s v="Ingreso"/>
    <s v="N/A"/>
    <s v="PENDIENTE"/>
    <s v="PENDIENTE"/>
    <s v="MASCULINO"/>
    <s v="santiago.villaneda@jep.gov.co"/>
    <s v="https://community.secop.gov.co/Public/Tendering/ContractNoticePhases/View?PPI=CO1.PPI.19552669&amp;isFromPublicArea=True&amp;isModal=False"/>
    <x v="7"/>
    <n v="2022"/>
  </r>
  <r>
    <s v="JEP-634"/>
    <n v="286"/>
    <s v="JEP-634-2022"/>
    <s v="JEP-CSPO-614-2022"/>
    <s v="Johanna Duarte"/>
    <d v="2022-07-19T00:00:00"/>
    <s v="Silvia Daniela Higuera "/>
    <m/>
    <m/>
    <x v="1"/>
    <s v="1. Prestación de servicios"/>
    <n v="1098769671"/>
    <n v="0"/>
    <x v="1"/>
    <s v="Bogotá"/>
    <s v="Prestar servicios profesionales para apoyar y acompañar al Departamento de Atención al Ciudadano en la elaboración de actos administrativos y respuestas a las PQRSDF, con base en las normas legales vigentes y los lineamientos jurídicos implementados para la implementación del punto 5 del Acuerdo Final con enfoque sistémico"/>
    <m/>
    <s v="Harvey Danilo Suarez Morales"/>
    <s v="Secretaría Ejecutiva"/>
    <s v="Subsecretaría Ejecutiva "/>
    <s v="Departamento de Atención al Ciudadano"/>
    <s v="Constanza Eugenia Cañon Charry_x0009_"/>
    <x v="18"/>
    <s v="N/A"/>
    <s v="N/A"/>
    <s v="N/A"/>
    <s v="Inversión"/>
    <n v="24980452"/>
    <s v="N/A"/>
    <s v="N/A"/>
    <n v="5204263"/>
    <n v="82222"/>
    <n v="342622"/>
    <n v="2018011001091"/>
    <d v="2022-07-28T00:00:00"/>
    <d v="2022-08-02T00:00:00"/>
    <s v="N/A"/>
    <s v="N/A"/>
    <s v="N/A"/>
    <s v="N/A"/>
    <n v="0"/>
    <s v="N/A"/>
    <n v="0"/>
    <s v="N/A"/>
    <n v="0"/>
    <s v="N/A"/>
    <n v="0"/>
    <n v="24980452"/>
    <s v="NO"/>
    <s v="N/A"/>
    <s v="N/A"/>
    <s v="N/A"/>
    <s v="N/A"/>
    <d v="2022-11-30T00:00:00"/>
    <d v="2022-11-30T00:00:00"/>
    <s v="SI"/>
    <s v="Bogotá D.C."/>
    <s v="Cumplimiento"/>
    <s v="21-47-101021805"/>
    <n v="0"/>
    <s v="Seguros del Estado S.A."/>
    <d v="2022-07-29T00:00:00"/>
    <s v="29/07/2022 - 31/05/2023"/>
    <s v="PENDIENTE"/>
    <s v="Garantia pendiente"/>
    <x v="1"/>
    <s v="Ingreso"/>
    <s v="N/A"/>
    <s v="PENDIENTE"/>
    <s v="PENDIENTE"/>
    <s v="FEMENINO"/>
    <s v="silvia.higuera@jep.gov.co"/>
    <s v="https://community.secop.gov.co/Public/Tendering/ContractNoticePhases/View?PPI=CO1.PPI.19569345&amp;isFromPublicArea=True&amp;isModal=False"/>
    <x v="7"/>
    <n v="2022"/>
  </r>
  <r>
    <s v="JEP-635"/>
    <n v="759"/>
    <s v="JEP-635-2022"/>
    <s v="JEP-CSPO-615-2022"/>
    <s v="Paola Casas"/>
    <d v="2022-07-21T00:00:00"/>
    <s v="Susana Andrea Gómez Mora"/>
    <s v="Susana Andrea"/>
    <s v="Gómez Mora"/>
    <x v="1"/>
    <s v="1. Prestación de servicios"/>
    <n v="1085261245"/>
    <n v="7"/>
    <x v="1"/>
    <s v="San Andres de Tumaco"/>
    <s v="Prestar servicios profesionales para apoyar y acompañar en los procesos de mejoramiento de la gestión judicial de la Secretaría General Judicial."/>
    <m/>
    <s v="Harvey Danilo Suarez Morales"/>
    <s v="Secretaría Ejecutiva"/>
    <s v="Subsecretaría Ejecutiva "/>
    <s v="Subsecretaría Ejecutiva "/>
    <s v="Yuly Saenz Berdugo "/>
    <x v="17"/>
    <s v="N/A"/>
    <s v="Magistratura _x000a_Secretaría General Judicial"/>
    <s v="N/A"/>
    <s v="Inversión"/>
    <n v="21684420"/>
    <s v="N/A"/>
    <s v="N/A"/>
    <n v="3614070"/>
    <n v="92322"/>
    <n v="346322"/>
    <n v="2018011001091"/>
    <d v="2022-07-28T00:00:00"/>
    <d v="2022-08-05T00:00:00"/>
    <s v="Sandy Tatiana Bernal Almario"/>
    <n v="1018507048"/>
    <n v="7"/>
    <d v="2022-11-01T00:00:00"/>
    <n v="0"/>
    <s v="N/A"/>
    <n v="0"/>
    <s v="N/A"/>
    <n v="0"/>
    <s v="N/A"/>
    <n v="0"/>
    <n v="21684420"/>
    <s v="NO"/>
    <s v="N/A"/>
    <s v="N/A"/>
    <s v="N/A"/>
    <s v="N/A"/>
    <d v="2022-12-31T00:00:00"/>
    <d v="2022-12-31T00:00:00"/>
    <s v="SI"/>
    <s v="Bogotá D.C."/>
    <s v="Cumplimiento"/>
    <s v="436-47-994000055921"/>
    <n v="0"/>
    <s v="Aseguradora Solidaria de Colombia"/>
    <d v="2022-08-02T00:00:00"/>
    <s v="29/07/2022 - 30/06/2023"/>
    <s v="PENDIENTE"/>
    <s v="Cesión a partir del 1/11/2022"/>
    <x v="1"/>
    <s v="Cesión"/>
    <s v="N/A"/>
    <s v="DERECHO"/>
    <s v="N/A"/>
    <s v="FEMENINO"/>
    <s v="susana.gomez@jep.gov.co"/>
    <s v="https://community.secop.gov.co/Public/Tendering/ContractNoticePhases/View?PPI=CO1.PPI.19580934&amp;isFromPublicArea=True&amp;isModal=False"/>
    <x v="7"/>
    <n v="2022"/>
  </r>
  <r>
    <s v="JEP-636"/>
    <n v="760"/>
    <s v="JEP-636-2022"/>
    <s v="JEP-CSPO-616-2022"/>
    <s v="Paola Casas"/>
    <d v="2022-07-21T00:00:00"/>
    <s v="Eliana Cuevas Mossos"/>
    <m/>
    <m/>
    <x v="1"/>
    <s v="1. Prestación de servicios"/>
    <n v="52110893"/>
    <n v="1"/>
    <x v="1"/>
    <s v="Bogotá"/>
    <s v="Prestar servicios profesionales para apoyar y acompañar en los procesos de mejoramiento de la gestión judicial de la Secretaría General Judicial."/>
    <m/>
    <s v="Harvey Danilo Suarez Morales"/>
    <s v="Secretaría Ejecutiva"/>
    <s v="Subsecretaría Ejecutiva "/>
    <s v="Subsecretaría Ejecutiva "/>
    <s v="Yuly Saenz Berdugo "/>
    <x v="17"/>
    <s v="N/A"/>
    <s v="Magistratura _x000a_Secretaría General Judicial"/>
    <s v="N/A"/>
    <s v="Inversión"/>
    <n v="21684420"/>
    <s v="N/A"/>
    <s v="N/A"/>
    <n v="3614070"/>
    <n v="92222"/>
    <n v="346422"/>
    <n v="2018011001091"/>
    <d v="2022-07-28T00:00:00"/>
    <d v="2022-08-03T00:00:00"/>
    <s v="N/A"/>
    <s v="N/A"/>
    <s v="N/A"/>
    <s v="N/A"/>
    <n v="0"/>
    <s v="N/A"/>
    <n v="0"/>
    <s v="N/A"/>
    <n v="0"/>
    <s v="N/A"/>
    <n v="0"/>
    <n v="21684420"/>
    <s v="NO"/>
    <s v="N/A"/>
    <s v="N/A"/>
    <s v="N/A"/>
    <s v="N/A"/>
    <d v="2022-12-31T00:00:00"/>
    <d v="2022-12-31T00:00:00"/>
    <s v="SI"/>
    <s v="Bogotá D.C."/>
    <s v="Cumplimiento"/>
    <s v="33-45-101111247"/>
    <n v="0"/>
    <s v="Seguros del Estado S.A."/>
    <d v="2022-07-30T00:00:00"/>
    <s v="29/07/2022 - 07/07/2023"/>
    <s v="PENDIENTE"/>
    <s v="Garantia pendiente"/>
    <x v="1"/>
    <s v="Ingreso"/>
    <s v="N/A"/>
    <s v="PENDIENTE"/>
    <s v="PENDIENTE"/>
    <s v="FEMENINO"/>
    <s v="eliana.cuevas@jep.gov.co"/>
    <s v="https://community.secop.gov.co/Public/Tendering/ContractNoticePhases/View?PPI=CO1.PPI.19583210&amp;isFromPublicArea=True&amp;isModal=False"/>
    <x v="7"/>
    <n v="2022"/>
  </r>
  <r>
    <s v="JEP-637"/>
    <n v="747"/>
    <s v="JEP-637-2022"/>
    <s v="JEP-CSPO-617-2022"/>
    <s v="Clara Torres"/>
    <d v="2022-07-21T00:00:00"/>
    <s v="Diana Carolina Fabra Gutierrez"/>
    <m/>
    <m/>
    <x v="1"/>
    <s v="1. Prestación de servicios"/>
    <n v="1067901916"/>
    <n v="2"/>
    <x v="1"/>
    <s v="Bogotá"/>
    <s v="Prestar servicios profesionales en el apoyo y acompañamiento a la Secretaría Ejecutiva en la contestación y seguimiento a peticiones de contenido jurídico, órdenes judiciales y demás asuntos relacionados con la Secretaría Ejecutiva propios de su competencia y en el marco de la JEP"/>
    <m/>
    <s v="Harvey Danilo Suarez Morales"/>
    <s v="Secretaría Ejecutiva"/>
    <s v="Dirección de Asuntos Jurídicos"/>
    <s v="Departamento de Conceptos y Representación Jurídica"/>
    <s v="Carlos Iván Castro Sabbagh"/>
    <x v="8"/>
    <s v="N/A"/>
    <s v="N/A"/>
    <s v="N/A"/>
    <s v="Inversión"/>
    <n v="38791033"/>
    <s v="N/A"/>
    <s v="N/A"/>
    <n v="7228143"/>
    <n v="96322"/>
    <n v="346222"/>
    <s v="_x0009_2018011001091"/>
    <d v="2022-07-29T00:00:00"/>
    <d v="2022-07-29T00:00:00"/>
    <s v="N/A"/>
    <s v="N/A"/>
    <s v="N/A"/>
    <s v="N/A"/>
    <n v="0"/>
    <s v="N/A"/>
    <n v="0"/>
    <s v="N/A"/>
    <n v="0"/>
    <s v="N/A"/>
    <n v="-117"/>
    <n v="38791033"/>
    <s v="NO"/>
    <s v="N/A"/>
    <s v="N/A"/>
    <s v="N/A"/>
    <s v="N/A"/>
    <d v="2022-12-31T00:00:00"/>
    <d v="2022-09-05T00:00:00"/>
    <s v="SI"/>
    <s v="Bogotá D.C."/>
    <s v="Cumplimiento"/>
    <s v="21-47-101021802"/>
    <n v="0"/>
    <s v="Seguros del Estado S.A."/>
    <d v="2022-07-29T00:00:00"/>
    <s v="29/07/2022 - 30/06/2023"/>
    <s v="PENDIENTE"/>
    <s v="El 5 de septiembre se aprueba terminación anticipada del contrato"/>
    <x v="0"/>
    <s v="Ingreso"/>
    <s v="N/A"/>
    <s v="PENDIENTE"/>
    <s v="PENDIENTE"/>
    <s v="FEMENINO"/>
    <s v="N/R"/>
    <s v="https://community.secop.gov.co/Public/Tendering/ContractNoticePhases/View?PPI=CO1.PPI.19566292&amp;isFromPublicArea=True&amp;isModal=False"/>
    <x v="7"/>
    <n v="2022"/>
  </r>
  <r>
    <s v="JEP-638"/>
    <n v="748"/>
    <s v="JEP-638-2022"/>
    <s v="JEP-CSPO-618-2022"/>
    <s v="Clara Torres"/>
    <d v="2022-07-21T00:00:00"/>
    <s v="Yon Federico Cadin Abaunza"/>
    <m/>
    <m/>
    <x v="1"/>
    <s v="1. Prestación de servicios"/>
    <n v="1020805691"/>
    <n v="9"/>
    <x v="1"/>
    <s v="Bogotá"/>
    <s v="Prestar servicios profesionales en el apoyo y acompañamiento a la Secretaría Ejecutiva en la contestación y seguimiento a peticiones de contenido jurídico, órdenes judiciales y demás asuntos relacionados con la Secretaría Ejecutiva propios de su competencia y en el marco de la JEP"/>
    <m/>
    <s v="Harvey Danilo Suarez Morales"/>
    <s v="Secretaría Ejecutiva"/>
    <s v="Dirección de Asuntos Jurídicos"/>
    <s v="Departamento de Conceptos y Representación Jurídica"/>
    <s v="Carlos Iván Castro Sabbagh"/>
    <x v="8"/>
    <s v="N/A"/>
    <s v="N/A"/>
    <s v="N/A"/>
    <s v="Inversión"/>
    <n v="38791033"/>
    <s v="N/A"/>
    <s v="N/A"/>
    <n v="7228143"/>
    <n v="96422"/>
    <n v="342822"/>
    <n v="2018011001091"/>
    <d v="2022-07-28T00:00:00"/>
    <d v="2022-07-29T00:00:00"/>
    <s v="N/A"/>
    <s v="N/A"/>
    <s v="N/A"/>
    <s v="N/A"/>
    <n v="0"/>
    <s v="N/A"/>
    <n v="0"/>
    <s v="N/A"/>
    <n v="0"/>
    <s v="N/A"/>
    <n v="0"/>
    <n v="38791033"/>
    <s v="NO"/>
    <s v="N/A"/>
    <s v="N/A"/>
    <s v="N/A"/>
    <s v="N/A"/>
    <d v="2022-12-31T00:00:00"/>
    <d v="2022-12-31T00:00:00"/>
    <s v="SI"/>
    <s v="Bogotá D.C."/>
    <s v="Cumplimiento"/>
    <s v="380-47-994000126767"/>
    <n v="0"/>
    <s v="Aseguradora Solidaria de Colombia"/>
    <d v="2022-07-29T00:00:00"/>
    <s v="28/07/2022 - 15/07/2023"/>
    <s v="PENDIENTE"/>
    <s v="Ninguna"/>
    <x v="1"/>
    <s v="Ingreso"/>
    <s v="N/A"/>
    <s v="PENDIENTE"/>
    <s v="PENDIENTE"/>
    <s v="MASCULINO"/>
    <s v="yon.cadin@jep.gov.co"/>
    <s v="https://community.secop.gov.co/Public/Tendering/ContractNoticePhases/View?PPI=CO1.PPI.19566902&amp;isFromPublicArea=True&amp;isModal=False"/>
    <x v="7"/>
    <n v="2022"/>
  </r>
  <r>
    <s v="JEP-639"/>
    <n v="248"/>
    <s v="JEP-639-2022"/>
    <s v="JEP-CSPO-619-2022"/>
    <s v="Angela Maria Esquivel"/>
    <d v="2022-07-21T00:00:00"/>
    <s v="Ginny Katherine Alba Medina"/>
    <m/>
    <m/>
    <x v="1"/>
    <s v="1. Prestación de servicios"/>
    <n v="1030562260"/>
    <n v="1"/>
    <x v="1"/>
    <s v="Bogotá"/>
    <s v="Prestar servicios profesionales especializados en enfoque étnico racial para apoyar y acompañar a la secretaria ejecutiva de la JEP en la gestión territorial con los pueblos étnicos en la región de la Amazonía y Orinoquía, en el marco de la misionalidad de la Entidad"/>
    <m/>
    <s v="Harvey Danilo Suarez Morales"/>
    <s v="Secretaría Ejecutiva"/>
    <s v="Subsecretaría Ejecutiva "/>
    <s v="Departamento de Enfoques Diferenciales "/>
    <s v="Olivia de Jesús Clavijo Ortiz"/>
    <x v="6"/>
    <s v="N/A"/>
    <s v="N/A"/>
    <s v="N/A"/>
    <s v="Inversión"/>
    <n v="35981695"/>
    <s v="N/A"/>
    <s v="N/A"/>
    <n v="8240084"/>
    <n v="90522"/>
    <n v="340122"/>
    <n v="2018011001091"/>
    <d v="2022-07-26T00:00:00"/>
    <d v="2022-08-01T00:00:00"/>
    <s v="N/A"/>
    <s v="N/A"/>
    <s v="N/A"/>
    <s v="N/A"/>
    <n v="0"/>
    <s v="N/A"/>
    <n v="0"/>
    <s v="N/A"/>
    <n v="0"/>
    <s v="N/A"/>
    <n v="0"/>
    <n v="35981695"/>
    <s v="NO"/>
    <s v="N/A"/>
    <s v="N/A"/>
    <s v="N/A"/>
    <s v="N/A"/>
    <d v="2022-11-30T00:00:00"/>
    <d v="2022-11-30T00:00:00"/>
    <s v="SI"/>
    <s v="Amazonía y Orinoquía"/>
    <s v="Cumplimiento"/>
    <s v="21-45-101379030"/>
    <n v="0"/>
    <s v="Seguros del Estado S.A."/>
    <d v="2022-07-26T00:00:00"/>
    <s v="26/07/2022 - 01/06/2023"/>
    <s v="PENDIENTE"/>
    <s v="Ninguna"/>
    <x v="1"/>
    <s v="Ingreso"/>
    <s v="N/A"/>
    <s v="PENDIENTE"/>
    <s v="PENDIENTE"/>
    <s v="FEMENINO"/>
    <s v="ginny.alba@jep.gov.co"/>
    <s v="https://community.secop.gov.co/Public/Tendering/ContractNoticePhases/View?PPI=CO1.PPI.19565013&amp;isFromPublicArea=True&amp;isModal=False"/>
    <x v="7"/>
    <n v="2022"/>
  </r>
  <r>
    <s v="JEP-640"/>
    <n v="241"/>
    <s v="JEP-640-2022"/>
    <s v="JEP-CSPO-620-2022"/>
    <s v="Angela Maria Esquivel"/>
    <d v="2022-07-22T00:00:00"/>
    <s v="Ana Teresa Vergara Casama"/>
    <m/>
    <m/>
    <x v="1"/>
    <s v="1. Prestación de servicios"/>
    <n v="39313329"/>
    <n v="3"/>
    <x v="1"/>
    <s v="Chigorodó"/>
    <s v="Prestar servicios profesionales especializados en enfoque étnico racial para apoyar y acompañar a la Secretaria Ejecutiva de la JEP en la gestión territorial con los pueblos indígenas en la región de Urabá, Bajo Atrato y Darién, en el marco de la misionalidad de la Entidad"/>
    <m/>
    <s v="Harvey Danilo Suarez Morales"/>
    <s v="Secretaría Ejecutiva"/>
    <s v="Subsecretaría Ejecutiva "/>
    <s v="Departamento de Enfoques Diferenciales "/>
    <s v="Eliana Fernanda Antonio Rosero"/>
    <x v="6"/>
    <s v="N/A"/>
    <s v="N/A"/>
    <s v="N/A"/>
    <s v="Inversión"/>
    <n v="35981695"/>
    <s v="N/A"/>
    <s v="N/A"/>
    <n v="8240084"/>
    <s v="_x0009_89322"/>
    <s v="_x0009_347522"/>
    <n v="2018011001091"/>
    <d v="2022-07-29T00:00:00"/>
    <d v="2022-08-04T00:00:00"/>
    <s v="N/A"/>
    <s v="N/A"/>
    <s v="N/A"/>
    <s v="N/A"/>
    <n v="-3021359"/>
    <d v="2022-08-31T00:00:00"/>
    <n v="0"/>
    <s v="N/A"/>
    <n v="0"/>
    <s v="N/A"/>
    <n v="0"/>
    <n v="32960336"/>
    <s v="NO"/>
    <s v="N/A"/>
    <s v="N/A"/>
    <s v="N/A"/>
    <s v="N/A"/>
    <d v="2022-11-30T00:00:00"/>
    <d v="2022-11-30T00:00:00"/>
    <s v="SI"/>
    <s v="Región de Urabá, Bajo Atrato y Darién"/>
    <s v="Cumplimiento"/>
    <s v="37-47-101003562"/>
    <n v="1"/>
    <s v="Seguros del Estado S.A."/>
    <d v="2022-08-02T00:00:00"/>
    <s v="26/07/2022 - 31/05/2023"/>
    <s v="PENDIENTE"/>
    <s v="Modificación - forma de pago del CTO JEP-640-2022 en proceso 08/09/2022_x000a_En fecha del 31/08/2022 se reduce el valor del contrato en $3.021.359 y se modifica la formar de pago los literales A y B"/>
    <x v="1"/>
    <s v="Adición o reducción"/>
    <s v="N/A"/>
    <s v="PENDIENTE"/>
    <s v="PENDIENTE"/>
    <s v="FEMENINO"/>
    <s v="ana.vergara@jep.gov.co"/>
    <s v="https://community.secop.gov.co/Public/Tendering/ContractNoticePhases/View?PPI=CO1.PPI.19577364&amp;isFromPublicArea=True&amp;isModal=False"/>
    <x v="7"/>
    <n v="2022"/>
  </r>
  <r>
    <s v="JEP-641"/>
    <n v="250"/>
    <s v="JEP-641-2022"/>
    <s v="JEP-CSPO-621-2022"/>
    <s v="Ángela Esquivel "/>
    <d v="2022-07-22T00:00:00"/>
    <s v="Yury Acosta Rosero"/>
    <m/>
    <m/>
    <x v="1"/>
    <s v="1. Prestación de servicios"/>
    <n v="27253707"/>
    <n v="2"/>
    <x v="1"/>
    <s v="Pasto"/>
    <s v="Prestar servicios profesionales especializados en enfoque étnico racial para apoyar y acompañar a la Secretaria Ejecutiva de la JEP en la gestión territorial con los pueblos indígenas del Departamento de Nariño en el marco de la misionalidad de la Entidad"/>
    <m/>
    <s v="Harvey Danilo Suarez Morales"/>
    <s v="Secretaría Ejecutiva"/>
    <s v="Subsecretaría Ejecutiva "/>
    <s v="Departamento de Enfoques Diferenciales "/>
    <s v="Olivia de Jesús Clavijo Ortiz"/>
    <x v="6"/>
    <s v="N/A"/>
    <s v="N/A"/>
    <s v="N/A"/>
    <s v="Inversión"/>
    <n v="35981695"/>
    <s v="N/A"/>
    <s v="N/A"/>
    <n v="8240084"/>
    <n v="89722"/>
    <s v="_x0009_348122"/>
    <n v="2018011001091"/>
    <d v="2022-08-01T00:00:00"/>
    <d v="2022-08-02T00:00:00"/>
    <s v="N/A"/>
    <s v="N/A"/>
    <s v="N/A"/>
    <s v="N/A"/>
    <n v="0"/>
    <s v="N/A"/>
    <n v="0"/>
    <s v="N/A"/>
    <n v="0"/>
    <s v="N/A"/>
    <n v="0"/>
    <n v="35981695"/>
    <s v="NO"/>
    <s v="N/A"/>
    <s v="N/A"/>
    <s v="N/A"/>
    <s v="N/A"/>
    <d v="2022-11-30T00:00:00"/>
    <d v="2022-11-30T00:00:00"/>
    <s v="SI"/>
    <s v="Nariño"/>
    <s v="Cumplimiento"/>
    <s v="41-45-101078197"/>
    <n v="0"/>
    <s v="Seguros del Estado S.A."/>
    <d v="2022-08-01T00:00:00"/>
    <s v="01/08/2022 - 31/05/2023"/>
    <s v="PENDIENTE"/>
    <s v="Ninguna"/>
    <x v="1"/>
    <s v="Ingreso"/>
    <s v="N/A"/>
    <s v="SOCIOLOGÍA"/>
    <s v="N/A"/>
    <s v="FEMENINO"/>
    <s v="yury.acosta@jep.gov.co"/>
    <s v="https://community.secop.gov.co/Public/Tendering/ContractNoticePhases/View?PPI=CO1.PPI.19580653&amp;isFromPublicArea=True&amp;isModal=False"/>
    <x v="8"/>
    <n v="2022"/>
  </r>
  <r>
    <s v="JEP-642"/>
    <n v="711"/>
    <s v="JEP-642-2022"/>
    <s v="JEP-IPI-004-2022"/>
    <s v="Clara Torres"/>
    <d v="2022-07-22T00:00:00"/>
    <s v="Meltec Comunicaciones S.A."/>
    <s v="N/A"/>
    <s v="N/A"/>
    <x v="4"/>
    <s v="1. Prestación de servicios"/>
    <n v="830079015"/>
    <n v="1"/>
    <x v="0"/>
    <s v="Bogotá D.C. "/>
    <s v="Prestación del servicio de monitoreo mediante dispositivos electrónicos, para comparecientes sometidos a la Jurisdicción Especial para la Paz"/>
    <m/>
    <s v="Harvey Danilo Suarez Morales"/>
    <s v="Secretaría Ejecutiva"/>
    <s v="Subsecretaría Ejecutiva "/>
    <s v="Subsecretaría Ejecutiva "/>
    <s v="Angela María Mora Soto"/>
    <x v="5"/>
    <s v="N/A"/>
    <s v="N/A"/>
    <s v="N/A"/>
    <s v="Inversión"/>
    <n v="268877632.5"/>
    <s v="N/A"/>
    <s v="N/A"/>
    <s v="N/A"/>
    <n v="70822"/>
    <n v="350122"/>
    <n v="2018011001091"/>
    <d v="2022-08-09T00:00:00"/>
    <d v="2022-08-09T00:00:00"/>
    <s v="N/A"/>
    <s v="N/A"/>
    <s v="N/A"/>
    <s v="N/A"/>
    <n v="0"/>
    <s v="N/A"/>
    <n v="0"/>
    <s v="N/A"/>
    <n v="0"/>
    <s v="N/A"/>
    <n v="0"/>
    <n v="268877632.5"/>
    <s v="NO"/>
    <s v="N/A"/>
    <s v="N/A"/>
    <s v="N/A"/>
    <s v="N/A"/>
    <d v="2022-12-15T00:00:00"/>
    <d v="2022-12-15T00:00:00"/>
    <s v="SI"/>
    <s v="Bogotá D.C. -JEP"/>
    <s v="Cumplimiento"/>
    <s v="33-45-101111213"/>
    <n v="0"/>
    <s v="Seguros del Estado S.A."/>
    <d v="2022-07-29T00:00:00"/>
    <s v="29/07/2022 - 15/12/2025"/>
    <s v="PENDIENTE"/>
    <s v="Se pagará mensualmente, desde el inicio de la operación el costo unitario del servicio de_x000a_monitoreo de 20 dispositivos electrónicos."/>
    <x v="1"/>
    <s v="Ingreso"/>
    <s v="N/A"/>
    <s v="N/A"/>
    <s v="N/A"/>
    <s v="N/A"/>
    <s v="N/A"/>
    <s v="https://community.secop.gov.co/Public/Tendering/ContractNoticePhases/View?PPI=CO1.PPI.19172829&amp;isFromPublicArea=True&amp;isModal=False"/>
    <x v="8"/>
    <n v="2022"/>
  </r>
  <r>
    <s v="JEP-643"/>
    <n v="246"/>
    <s v="JEP-643-2022"/>
    <s v="JEP-CSPO-622-2022"/>
    <s v="Ángela Esquivel "/>
    <d v="2022-07-26T00:00:00"/>
    <s v="Ana Yensi Ibarguen"/>
    <m/>
    <m/>
    <x v="1"/>
    <s v="1. Prestación de servicios"/>
    <n v="66979029"/>
    <n v="5"/>
    <x v="1"/>
    <s v="Palmira"/>
    <s v="Prestar servicios profesionales especializados en enfoque étnico racial para apoyar y acompañar a la secretaria ejecutiva de la JEP en la gestión territorial con las comunidades negras, afrocolombianas, raizales y palenqueras en los departamentos del cauca y valle del cauca en el marco de la misionalidad de la entidad"/>
    <m/>
    <s v="Harvey Danilo Suarez Morales"/>
    <s v="Secretaría Ejecutiva"/>
    <s v="Subsecretaría Ejecutiva "/>
    <s v="Departamento de Enfoques Diferenciales "/>
    <s v="Olivia de Jesús Clavijo Ortiz"/>
    <x v="6"/>
    <s v="N/A"/>
    <s v="N/A"/>
    <s v="N/A"/>
    <s v="Inversión"/>
    <n v="34883019"/>
    <s v="N/A"/>
    <s v="N/A"/>
    <n v="8240084"/>
    <n v="89522"/>
    <n v="348222"/>
    <s v="_x0009_2018011001091"/>
    <d v="2022-08-01T00:00:00"/>
    <d v="2022-08-02T00:00:00"/>
    <s v="N/A"/>
    <s v="N/A"/>
    <s v="N/A"/>
    <s v="N/A"/>
    <n v="0"/>
    <s v="N/A"/>
    <n v="0"/>
    <s v="N/A"/>
    <n v="0"/>
    <s v="N/A"/>
    <n v="0"/>
    <n v="34883019"/>
    <s v="NO"/>
    <s v="N/A"/>
    <s v="N/A"/>
    <s v="N/A"/>
    <s v="N/A"/>
    <d v="2022-11-30T00:00:00"/>
    <d v="2022-11-30T00:00:00"/>
    <s v="SI"/>
    <s v="Departamento de Cauca y Valle del Cauca"/>
    <s v="Cumplimiento"/>
    <n v="1094691"/>
    <n v="0"/>
    <s v="Seguros del Estado S.A."/>
    <d v="2022-08-01T00:00:00"/>
    <s v="1/08/2022 - 01/06/2023"/>
    <s v="SIN PÓLIZA"/>
    <s v="Ninguna"/>
    <x v="1"/>
    <s v="Ingreso"/>
    <s v="N/A"/>
    <s v="TRABAJO SOCIAL"/>
    <s v="N/A"/>
    <s v="FEMENINO"/>
    <s v="ana.ibarguen@jep.gov.co"/>
    <s v="https://community.secop.gov.co/Public/Tendering/ContractNoticePhases/View?PPI=CO1.PPI.19632440&amp;isFromPublicArea=True&amp;isModal=False"/>
    <x v="8"/>
    <n v="2022"/>
  </r>
  <r>
    <s v="JEP-644"/>
    <n v="647"/>
    <s v="JEP-644-2022"/>
    <s v="JEP-CSPO-623-2022"/>
    <s v="Angela Maria Esquivel"/>
    <d v="2022-07-26T00:00:00"/>
    <s v="Consuelo Torres Torres"/>
    <m/>
    <m/>
    <x v="1"/>
    <s v="1. Prestación de servicios"/>
    <n v="52262459"/>
    <n v="1"/>
    <x v="1"/>
    <s v="Bogotá D.C. "/>
    <s v="Prestar servicios profesionales para apoyar y acompañar las salas de justicia y sus respectivas presidencias en los procesos de mejoramiento de la gestión judicial"/>
    <m/>
    <s v="Harvey Danilo Suarez Morales"/>
    <s v="Secretaría Ejecutiva"/>
    <s v="Dirección de Asuntos Jurídicos"/>
    <s v="Secretaría General Judicial"/>
    <s v="Diana Maria Vega Laguna"/>
    <x v="26"/>
    <s v="N/A"/>
    <s v="Magistratura_x000a_Presidencias de la sala"/>
    <s v="N/A"/>
    <s v="Inversión"/>
    <n v="22031377"/>
    <s v="N/A"/>
    <s v="N/A"/>
    <n v="5204263"/>
    <s v="84322_x0009_"/>
    <n v="347622"/>
    <n v="2018011001091"/>
    <d v="2022-07-29T00:00:00"/>
    <d v="2022-08-04T00:00:00"/>
    <s v="N/A"/>
    <s v="N/A"/>
    <s v="N/A"/>
    <s v="N/A"/>
    <n v="1561288"/>
    <d v="2022-09-07T00:00:00"/>
    <n v="0"/>
    <s v="N/A"/>
    <n v="0"/>
    <s v="N/A"/>
    <n v="0"/>
    <n v="23592665"/>
    <s v="NO"/>
    <s v="N/A"/>
    <s v="N/A"/>
    <s v="N/A"/>
    <s v="N/A"/>
    <d v="2022-11-30T00:00:00"/>
    <d v="2022-11-30T00:00:00"/>
    <s v="SI"/>
    <s v="N/D"/>
    <s v="Cumplimiento"/>
    <s v="14-47-101018463"/>
    <n v="0"/>
    <s v="Seguros del Estado S.A."/>
    <d v="2022-08-01T00:00:00"/>
    <s v="01/08/2022 - 31/05/2023"/>
    <s v="PENDIENTE"/>
    <s v="En fecha del 7 de septiembre de 2022, se autoriza la reducción en un valor de $1.561.288 En consecuencia, se requiere modificar los literales A y B, de la “Clausula Octava. - Forma de Pago”"/>
    <x v="1"/>
    <s v="Ingreso"/>
    <s v="N/A"/>
    <s v="PENDIENTE"/>
    <s v="PENDIENTE"/>
    <s v="FEMENINO"/>
    <s v="N/R"/>
    <s v="https://community.secop.gov.co/Public/Tendering/ContractNoticePhases/View?PPI=CO1.PPI.19643531&amp;isFromPublicArea=True&amp;isModal=False"/>
    <x v="7"/>
    <n v="2022"/>
  </r>
  <r>
    <s v="JEP-645"/>
    <s v="N/A"/>
    <s v="JEP-645-2022"/>
    <s v="JEP-CSPO-624-2022"/>
    <s v="Clara Torres"/>
    <d v="2022-07-27T00:00:00"/>
    <s v="UNIVERSIDAD ICESI"/>
    <s v="N/A"/>
    <s v="N/A"/>
    <x v="1"/>
    <s v="7. Convenios con otras organizaciones"/>
    <n v="890316745"/>
    <n v="5"/>
    <x v="0"/>
    <s v="Cali"/>
    <s v="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
    <m/>
    <s v="Ana Lucia Rosales Callejas"/>
    <s v="Dirección Administrativa y Financiera"/>
    <s v="Secretaría Ejecutiva"/>
    <s v="Subdirección de Fortalecimiento Institucional"/>
    <s v="Luz Amanda Granados Urrea_x0009_"/>
    <x v="24"/>
    <s v="N/A"/>
    <s v="N/A"/>
    <s v="N/A"/>
    <s v="N/A"/>
    <n v="0"/>
    <s v="N/A"/>
    <s v="N/A"/>
    <n v="0"/>
    <s v="N/A"/>
    <s v="N/A"/>
    <s v="N/A"/>
    <d v="2022-08-30T00:00:00"/>
    <d v="2022-09-01T00:00:00"/>
    <s v="N/A"/>
    <s v="N/A"/>
    <s v="N/A"/>
    <s v="N/A"/>
    <n v="0"/>
    <s v="N/A"/>
    <n v="0"/>
    <s v="N/A"/>
    <n v="0"/>
    <s v="N/A"/>
    <n v="0"/>
    <n v="0"/>
    <s v="NO"/>
    <s v="N/A"/>
    <s v="N/A"/>
    <s v="N/A"/>
    <s v="N/A"/>
    <d v="2027-09-01T00:00:00"/>
    <d v="2027-09-01T00:00:00"/>
    <s v="SI"/>
    <s v="Bogotá D.C."/>
    <s v="N/A"/>
    <s v="N/A"/>
    <s v="N/A"/>
    <s v="N/A"/>
    <s v="N/A"/>
    <s v="N/A"/>
    <s v="N/A"/>
    <s v="Ninguna"/>
    <x v="1"/>
    <s v="Ingreso"/>
    <s v="N/A"/>
    <s v="N/A"/>
    <s v="N/A"/>
    <s v="N/A"/>
    <s v="N/A"/>
    <s v="https://community.secop.gov.co/Public/Tendering/ContractNoticePhases/View?PPI=CO1.PPI.19654772&amp;isFromPublicArea=True&amp;isModal=False"/>
    <x v="8"/>
    <n v="2022"/>
  </r>
  <r>
    <s v="N/A"/>
    <n v="730"/>
    <n v="93875"/>
    <s v="JEP-TVEC-005-2022"/>
    <s v="Angela Maria Esquivel"/>
    <d v="2022-07-27T00:00:00"/>
    <s v="SISTETRONICS S.A.S."/>
    <s v="N/A"/>
    <s v="N/A"/>
    <x v="0"/>
    <s v="3. Suministro"/>
    <n v="800230829"/>
    <n v="7"/>
    <x v="0"/>
    <s v="Bogotá D.C."/>
    <s v="Suministro de licenciamiento Microsoft para el uso de aplicaciones misionales, junto con sus componentes de plataforma de datos, para almacenar y administrar en la nube y herramientas de análisis de información, para la creación de tableros y visualizaciones de grandes volúmenes de información"/>
    <m/>
    <s v="Luis Felipe Rivera García"/>
    <s v="Dirección de Tecnologías de la Información"/>
    <s v="Dirección de Tecnologías de la Información"/>
    <s v="Dirección de Tecnologías de la Información"/>
    <s v="Luis Felipe Rivera García"/>
    <x v="0"/>
    <s v="N/A"/>
    <s v="N/A"/>
    <s v="N/A"/>
    <s v="Funcionamiento"/>
    <n v="72434400"/>
    <s v="N/A"/>
    <s v="N/A"/>
    <s v="N/A"/>
    <n v="89122"/>
    <n v="339522"/>
    <s v="N/A"/>
    <d v="2022-07-26T00:00:00"/>
    <d v="2022-07-26T00:00:00"/>
    <s v="N/A"/>
    <s v="N/A"/>
    <s v="N/A"/>
    <s v="N/A"/>
    <n v="0"/>
    <s v="N/A"/>
    <n v="0"/>
    <s v="N/A"/>
    <n v="0"/>
    <d v="2022-08-26T00:00:00"/>
    <n v="21"/>
    <n v="72434400"/>
    <s v="NO"/>
    <s v="N/A"/>
    <s v="N/A"/>
    <s v="N/A"/>
    <s v="N/A"/>
    <d v="2022-08-05T00:00:00"/>
    <d v="2022-08-26T00:00:00"/>
    <s v="SI"/>
    <s v="Bogotá D.C."/>
    <s v="Cumplimiento"/>
    <s v="33-45-101111111"/>
    <s v="PND"/>
    <s v="Seguros del Estado S.A."/>
    <d v="2022-07-27T00:00:00"/>
    <s v="26/07/2022 - 27/07/2025"/>
    <s v="EN TRÁMITE"/>
    <s v="En fecha del 4/08/2022 se realiza se realiza prorróga hasta el 12 de Agosto._x000a_En fecha del 8/08/2022 se realiza prorroga hasta el 26 de Agosto_x000a_Pendiente aprobación de Póliza"/>
    <x v="0"/>
    <s v="Prorróga"/>
    <s v="N/A"/>
    <s v="PENDIENTE"/>
    <s v="PENDIENTE"/>
    <s v="N/A"/>
    <s v="N/A"/>
    <s v="https://www.colombiacompra.gov.co/tienda-virtual-del-estado-colombiano/ordenes-compra/93875"/>
    <x v="7"/>
    <n v="2022"/>
  </r>
  <r>
    <s v="JEP-646"/>
    <n v="243"/>
    <s v="JEP-646-2022"/>
    <s v="JEP-CSPO-625-2022"/>
    <s v="Ángela Esquivel "/>
    <d v="2022-07-27T00:00:00"/>
    <s v="Adriana Patricia Pérez Morales "/>
    <m/>
    <m/>
    <x v="1"/>
    <s v="1. Prestación de servicios"/>
    <n v="52774201"/>
    <n v="4"/>
    <x v="1"/>
    <s v="Bogotá D.C. "/>
    <s v="Prestar servicios profesionales para apoyar al departamento de enfoques diferenciales en la implementación del enfoque diferencial de género y al plan de acción en el marco de la política de igualdad y no discriminación por razones de sexo, género, identidad de género, expresión de género y orientación sexual de la Jurisdicción Especial para la Paz."/>
    <m/>
    <s v="Harvey Danilo Suarez Morales"/>
    <s v="Secretaría Ejecutiva"/>
    <s v="Subsecretaría Ejecutiva "/>
    <s v="Departamento de Enfoques Diferenciales "/>
    <s v="Eliana Fernanda Antonio Rosero"/>
    <x v="6"/>
    <s v="N/A"/>
    <s v="N/A"/>
    <s v="N/A"/>
    <s v="Inversión"/>
    <n v="32960336"/>
    <s v="N/A"/>
    <s v="N/A"/>
    <n v="8240084"/>
    <s v="87222_x0009_"/>
    <n v="361422"/>
    <s v="_x0009_2018011001091"/>
    <d v="2022-08-08T00:00:00"/>
    <d v="2022-08-16T00:00:00"/>
    <s v="N/A"/>
    <s v="N/A"/>
    <s v="N/A"/>
    <s v="N/A"/>
    <n v="0"/>
    <s v="N/A"/>
    <n v="0"/>
    <s v="N/A"/>
    <n v="0"/>
    <s v="N/A"/>
    <n v="0"/>
    <n v="32960336"/>
    <s v="NO"/>
    <s v="N/A"/>
    <s v="N/A"/>
    <s v="N/A"/>
    <s v="N/A"/>
    <d v="2022-11-30T00:00:00"/>
    <d v="2022-11-30T00:00:00"/>
    <s v="SI"/>
    <s v="Bogotá D.C."/>
    <s v="Cumplimiento"/>
    <s v="11-47-101012694"/>
    <n v="0"/>
    <s v="Seguros del Estado S.A."/>
    <d v="2022-08-12T00:00:00"/>
    <s v="03/08/2022 - 10/06/2023"/>
    <s v="PENDIENTE"/>
    <s v="Ninguna"/>
    <x v="1"/>
    <s v="Ingreso"/>
    <s v="N/A"/>
    <s v="CIENCIAS POLÍTICAS"/>
    <s v="N/A"/>
    <s v="FEMENINO"/>
    <s v="adriana.perez@jep.gov.co"/>
    <s v="https://community.secop.gov.co/Public/Tendering/ContractNoticePhases/View?PPI=CO1.PPI.19672383&amp;isFromPublicArea=True&amp;isModal=False"/>
    <x v="8"/>
    <n v="2022"/>
  </r>
  <r>
    <s v="JEP-647"/>
    <n v="247"/>
    <s v="JEP-647-2022"/>
    <s v="JEP-CSPO-626-2022"/>
    <s v="Ángela Esquivel "/>
    <d v="2022-07-27T00:00:00"/>
    <s v="Yilmar Eduardo Barona Mestizo "/>
    <m/>
    <m/>
    <x v="1"/>
    <s v="1. Prestación de servicios"/>
    <n v="76141120"/>
    <n v="7"/>
    <x v="1"/>
    <s v="Corinto"/>
    <s v="Prestar servicios profesionales especializados en enfoque étnico racial para apoyar y acompañar a la secretaria ejecutiva de la JEP en la gestión territorial con los pueblos indígenas del departamento de Cauca y Valle del cauca en el marco de la misionalidad de la entidad "/>
    <m/>
    <s v="Harvey Danilo Suarez Morales"/>
    <s v="Secretaría Ejecutiva"/>
    <s v="Subsecretaría Ejecutiva "/>
    <s v="Departamento de Enfoques Diferenciales "/>
    <s v="Eliana Fernanda Antonio Rosero"/>
    <x v="6"/>
    <s v="N/A"/>
    <s v="N/A"/>
    <s v="N/A"/>
    <s v="Inversión"/>
    <n v="32960336"/>
    <s v="N/A"/>
    <s v="N/A"/>
    <n v="8240084"/>
    <n v="89622"/>
    <n v="362922"/>
    <n v="2018011001091"/>
    <d v="2022-08-09T00:00:00"/>
    <d v="2022-08-11T00:00:00"/>
    <s v="N/A"/>
    <s v="N/A"/>
    <s v="N/A"/>
    <s v="N/A"/>
    <n v="0"/>
    <s v="N/A"/>
    <n v="0"/>
    <s v="N/A"/>
    <n v="0"/>
    <s v="N/A"/>
    <n v="0"/>
    <n v="32960336"/>
    <s v="NO"/>
    <s v="N/A"/>
    <s v="N/A"/>
    <s v="N/A"/>
    <s v="N/A"/>
    <d v="2022-11-30T00:00:00"/>
    <d v="2022-11-30T00:00:00"/>
    <s v="SI"/>
    <s v="Departamento de Cauca y Valle del Cauca"/>
    <s v="Cumplimiento"/>
    <s v="40-47-101004463"/>
    <n v="0"/>
    <s v="Seguros del Estado S.A."/>
    <d v="2022-08-10T00:00:00"/>
    <s v="10/08/2022 - 31/05/2023"/>
    <s v="PENDIENTE"/>
    <s v="Ninguna"/>
    <x v="1"/>
    <s v="Ingreso"/>
    <s v="N/A"/>
    <s v="DERECHO"/>
    <s v="N/A"/>
    <s v="MASCULINO"/>
    <s v="yilmar.barona@jep.gov.co"/>
    <s v="https://community.secop.gov.co/Public/Tendering/ContractNoticePhases/View?PPI=CO1.PPI.19670780&amp;isFromPublicArea=True&amp;isModal=False"/>
    <x v="8"/>
    <n v="2022"/>
  </r>
  <r>
    <s v="JEP-648"/>
    <n v="244"/>
    <s v="JEP-648-2022"/>
    <s v="JEP-CSPO-627-2022"/>
    <s v="Ángela Esquivel "/>
    <d v="2022-07-27T00:00:00"/>
    <s v="Amelia Del Pilar Prado Hurtado"/>
    <m/>
    <m/>
    <x v="1"/>
    <s v="1. Prestación de servicios"/>
    <n v="43977155"/>
    <n v="2"/>
    <x v="1"/>
    <s v="Bogotá D.C. "/>
    <s v="Prestar servicios profesionales especializados en enfoque étnico racial para apoyar y acompañar a la secretaria ejecutiva de la JEP en la gestión territorial con las comunidades negras, afrocolombianas, raizales y palenqueras en la región de Urabá, bajo Atrato y Darién, en el marco de la misionalidad de la entidad. "/>
    <m/>
    <s v="Harvey Danilo Suarez Morales"/>
    <s v="Secretaría Ejecutiva"/>
    <s v="Subsecretaría Ejecutiva "/>
    <s v="Departamento de Enfoques Diferenciales "/>
    <s v="Eliana Fernanda Antonio Rosero"/>
    <x v="6"/>
    <s v="N/A"/>
    <s v="N/A"/>
    <s v="N/A"/>
    <s v="Inversión"/>
    <n v="32960336"/>
    <s v="N/A"/>
    <s v="N/A"/>
    <n v="8240084"/>
    <n v="87422"/>
    <n v="362822"/>
    <n v="2018011001091"/>
    <d v="2022-08-09T00:00:00"/>
    <d v="2022-08-10T00:00:00"/>
    <s v="N/A"/>
    <s v="N/A"/>
    <s v="N/A"/>
    <s v="N/A"/>
    <n v="0"/>
    <s v="N/A"/>
    <n v="0"/>
    <s v="N/A"/>
    <n v="0"/>
    <s v="N/A"/>
    <n v="0"/>
    <n v="32960336"/>
    <s v="NO"/>
    <s v="N/A"/>
    <s v="N/A"/>
    <s v="N/A"/>
    <s v="N/A"/>
    <d v="2022-11-30T00:00:00"/>
    <d v="2022-11-30T00:00:00"/>
    <s v="SI"/>
    <s v="Urabá, Bajo Atrato y Darién"/>
    <s v="Cumplimiento"/>
    <s v="37-47-101003586"/>
    <n v="0"/>
    <s v="Seguros del Estado S.A."/>
    <d v="2022-08-10T00:00:00"/>
    <s v="10/08/2022 - 31/05/2023"/>
    <s v="SIN PÓLIZA"/>
    <s v="Ninguna"/>
    <x v="1"/>
    <s v="Ingreso"/>
    <s v="N/A"/>
    <s v="DERECHO"/>
    <s v="N/A"/>
    <s v="FEMENINO"/>
    <s v="amelia.prado@jep.gov.co"/>
    <s v="https://community.secop.gov.co/Public/Tendering/ContractNoticePhases/View?PPI=CO1.PPI.19668263&amp;isFromPublicArea=True&amp;isModal=False"/>
    <x v="8"/>
    <n v="2022"/>
  </r>
  <r>
    <s v="JEP-649"/>
    <n v="719"/>
    <s v="JEP-649-2022"/>
    <s v="JEP-CSPO-628-2022"/>
    <s v="Laura Paredes"/>
    <d v="2022-07-28T00:00:00"/>
    <s v="Maria del Pilar Escobar Amaya"/>
    <m/>
    <m/>
    <x v="1"/>
    <s v="1. Prestación de servicios"/>
    <n v="1024520745"/>
    <n v="8"/>
    <x v="1"/>
    <s v="Bogotá D.C. "/>
    <s v="Prestar servicios profesionales especializados para acompañar al despacho de la Subsecretaría Ejecutiva en la articulación con las áreas misionales, Salas y Secciones de la JEP y otras entidades públicas, y en la implementación de las directrices y órdenes judiciales de la JEP en materia de monitoreo, verificación, aplicación de sanciones y demás obligaciones misionales asignadas a la dependencia"/>
    <m/>
    <s v="Harvey Danilo Suarez Morales"/>
    <s v="Secretaría Ejecutiva"/>
    <s v="Subsecretaría Ejecutiva "/>
    <s v="Subsecretaría Ejecutiva "/>
    <s v="Angela María Mora Soto"/>
    <x v="5"/>
    <s v="N/A"/>
    <s v="N/A"/>
    <s v="N/A"/>
    <s v="Inversión"/>
    <n v="52765455"/>
    <s v="N/A"/>
    <s v="N/A"/>
    <n v="10553091"/>
    <n v="96722"/>
    <n v="358522"/>
    <s v="_x0009_2018011001091"/>
    <d v="2022-08-05T00:00:00"/>
    <s v="05/08/202"/>
    <s v="N/A"/>
    <s v="N/A"/>
    <s v="N/A"/>
    <s v="N/A"/>
    <n v="0"/>
    <s v="N/A"/>
    <n v="0"/>
    <s v="N/A"/>
    <n v="0"/>
    <s v="N/A"/>
    <n v="0"/>
    <n v="52765455"/>
    <s v="NO"/>
    <s v="N/A"/>
    <s v="N/A"/>
    <s v="N/A"/>
    <s v="N/A"/>
    <d v="2022-12-31T00:00:00"/>
    <d v="2022-12-31T00:00:00"/>
    <s v="SI"/>
    <s v="Bogotá D.C."/>
    <s v="Cumplimiento"/>
    <s v="21-45-101380394"/>
    <n v="0"/>
    <s v="Seguros del Estado S.A."/>
    <d v="2022-08-05T00:00:00"/>
    <s v="05/08/2022 - 01/07/2023"/>
    <s v="PENDIENTE"/>
    <s v="Ninguna"/>
    <x v="1"/>
    <s v="Ingreso"/>
    <s v="N/A"/>
    <s v="DERECHO"/>
    <s v="N/A"/>
    <s v="FEMENINO"/>
    <s v="maria.escobar@jep.gov.co"/>
    <s v="https://community.secop.gov.co/Public/Tendering/ContractNoticePhases/View?PPI=CO1.PPI.19793611&amp;isFromPublicArea=True&amp;isModal=False"/>
    <x v="8"/>
    <n v="2022"/>
  </r>
  <r>
    <s v="JEP-650"/>
    <n v="718"/>
    <s v="JEP-650-2022"/>
    <s v="JEP-CSPO-629-2022"/>
    <s v="Ángela Esquivel "/>
    <d v="2022-07-29T00:00:00"/>
    <s v="Alvaro Francisco Córdoba Caviedes"/>
    <m/>
    <m/>
    <x v="1"/>
    <s v="1. Prestación de servicios"/>
    <n v="79264958"/>
    <n v="0"/>
    <x v="1"/>
    <s v="Bogotá D.C. "/>
    <s v="Prestar servicios profesionales especializados para apoyar y acompañar a las salas y secciones de la JEP, en el análisis y estructuración de información para el trámite y preparación de las versiones voluntarias."/>
    <m/>
    <s v="Harvey Danilo Suarez Morales"/>
    <s v="Secretaría Ejecutiva"/>
    <s v="Subsecretaría Ejecutiva "/>
    <s v="Subsecretaría Ejecutiva "/>
    <s v="Ana Cristina Portilla Benavides"/>
    <x v="26"/>
    <s v="N/A"/>
    <s v="Magistratura_x000a_Analista de Información "/>
    <s v="Mdo Gustavo Salazar"/>
    <s v="Inversión"/>
    <n v="51228600"/>
    <s v="N/A"/>
    <s v="N/A"/>
    <n v="10245720"/>
    <n v="95922"/>
    <n v="355322"/>
    <n v="2018011001091"/>
    <d v="2022-08-04T00:00:00"/>
    <s v="09/08/202"/>
    <s v="N/A"/>
    <s v="N/A"/>
    <s v="N/A"/>
    <s v="N/A"/>
    <n v="0"/>
    <s v="N/A"/>
    <n v="0"/>
    <s v="N/A"/>
    <n v="0"/>
    <s v="N/A"/>
    <n v="0"/>
    <n v="51228600"/>
    <s v="NO"/>
    <s v="N/A"/>
    <s v="N/A"/>
    <s v="N/A"/>
    <s v="N/A"/>
    <d v="2022-12-31T00:00:00"/>
    <d v="2022-12-31T00:00:00"/>
    <s v="SI"/>
    <s v="Bogotá D.C."/>
    <s v="Cumplimiento"/>
    <s v="63-45-101038721"/>
    <n v="0"/>
    <s v="Seguros del Estado S.A."/>
    <d v="2022-08-05T00:00:00"/>
    <s v="04/08/2022 - 30/06/2023"/>
    <s v="PENDIENTE"/>
    <s v="Ninguna"/>
    <x v="1"/>
    <s v="Ingreso"/>
    <s v="N/A"/>
    <s v="DERECHO"/>
    <s v="N/A"/>
    <s v="MASCULINO"/>
    <s v="alvaro.cordobac@jep.gov.co"/>
    <s v="https://community.secop.gov.co/Public/Tendering/ContractNoticePhases/View?PPI=CO1.PPI.19736947&amp;isFromPublicArea=True&amp;isModal=False"/>
    <x v="8"/>
    <n v="2022"/>
  </r>
  <r>
    <s v="JEP-651"/>
    <n v="742"/>
    <s v="JEP-651-2022"/>
    <s v="JEP-CSPO-630-2022"/>
    <s v="Ángela Esquivel "/>
    <d v="2022-07-29T00:00:00"/>
    <s v="Nicolas Quinche Bustamante"/>
    <m/>
    <m/>
    <x v="1"/>
    <s v="1. Prestación de servicios"/>
    <n v="1032494087"/>
    <n v="7"/>
    <x v="1"/>
    <s v="Bogotá D.C. "/>
    <s v="Prestar servicios profesionales al GRAI para apoyar en las investigaciones mediante insumos que aporten en la implementación de distintas etapas de priorización de nuevos macrocasos en atención a los lineamientos de la magistratura"/>
    <m/>
    <s v="Harvey Danilo Suarez Morales"/>
    <s v="Secretaría Ejecutiva"/>
    <s v="Grupo de Análisis de la Información"/>
    <s v="Grupo de Análisis de la Información"/>
    <s v="Gloria Marcela Abadia Cubillos"/>
    <x v="19"/>
    <s v="N/A"/>
    <s v="N/A"/>
    <s v="N/A"/>
    <s v="Inversión"/>
    <n v="16624730"/>
    <s v="N/A"/>
    <s v="N/A"/>
    <n v="3324946"/>
    <n v="94822"/>
    <n v="375922"/>
    <s v="_x0009_2018011001091"/>
    <d v="2022-08-22T00:00:00"/>
    <d v="2022-08-23T00:00:00"/>
    <s v="N/A"/>
    <s v="N/A"/>
    <s v="N/A"/>
    <s v="N/A"/>
    <n v="0"/>
    <s v="N/A"/>
    <n v="0"/>
    <s v="N/A"/>
    <n v="0"/>
    <s v="N/A"/>
    <n v="0"/>
    <n v="16624730"/>
    <s v="NO"/>
    <s v="N/A"/>
    <s v="N/A"/>
    <s v="N/A"/>
    <s v="N/A"/>
    <d v="2022-12-31T00:00:00"/>
    <d v="2022-12-31T00:00:00"/>
    <s v="SI"/>
    <s v="Bogotá D.C."/>
    <s v="Cumplimiento"/>
    <s v="15-47-101009844"/>
    <n v="0"/>
    <s v="Seguros del Estado S.A."/>
    <d v="2022-08-22T00:00:00"/>
    <d v="2022-08-22T00:00:00"/>
    <s v="PENDIENTE"/>
    <s v="Ninguna"/>
    <x v="1"/>
    <s v="Ingreso"/>
    <s v="N/A"/>
    <s v="ANTROPOLOGÍA"/>
    <s v="N/A"/>
    <s v="MASCULINO"/>
    <s v="nicolas.quinche@jep.gov.co"/>
    <s v="https://community.secop.gov.co/Public/Tendering/ContractNoticePhases/View?PPI=CO1.PPI.19699707&amp;isFromPublicArea=True&amp;isModal=False"/>
    <x v="8"/>
    <n v="2022"/>
  </r>
  <r>
    <s v="JEP-652"/>
    <n v="752"/>
    <s v="JEP-652-2022"/>
    <s v="JEP-CSPO-631-2022"/>
    <s v="Carlos Torres"/>
    <d v="2022-07-29T00:00:00"/>
    <s v="Alberto Méndez Cruz"/>
    <m/>
    <m/>
    <x v="1"/>
    <s v="1. Prestación de servicios"/>
    <n v="19479349"/>
    <n v="0"/>
    <x v="1"/>
    <s v="Bogotá D.C. "/>
    <s v="Prestación de servicios profesionales de asesoría jurídica, atención integral y defensa técnica judicial en las actuaciones de las personas que comparezcan ante las salas y secciones de la JEP, teniendo en cuenta los enfoques diferenciales en el marco de la justicia transicional y restaurativa."/>
    <m/>
    <s v="Harvey Danilo Suarez Morales"/>
    <s v="Secretaría Ejecutiva"/>
    <s v="Departamento de Sistema Autónomo de Asesoría y Defensa"/>
    <s v="Departamento SAAD - Comparecientes"/>
    <s v="Jorge Alirio Mancera Cortés"/>
    <x v="10"/>
    <s v="N/A"/>
    <s v="N/A"/>
    <s v="N/A"/>
    <s v="Inversión"/>
    <n v="36140715"/>
    <s v="N/A"/>
    <s v="N/A"/>
    <n v="7228143"/>
    <n v="94722"/>
    <n v="339622"/>
    <n v="2018011001091"/>
    <d v="2022-08-03T00:00:00"/>
    <d v="2022-08-05T00:00:00"/>
    <s v="N/A"/>
    <s v="N/A"/>
    <s v="N/A"/>
    <s v="N/A"/>
    <n v="0"/>
    <s v="N/A"/>
    <n v="0"/>
    <s v="N/A"/>
    <n v="0"/>
    <s v="N/A"/>
    <n v="0"/>
    <n v="36140715"/>
    <s v="NO"/>
    <s v="N/A"/>
    <s v="N/A"/>
    <s v="N/A"/>
    <s v="N/A"/>
    <d v="2022-12-31T00:00:00"/>
    <d v="2022-12-31T00:00:00"/>
    <s v="SI"/>
    <s v="Bogotá D.C."/>
    <s v="Cumplimiento"/>
    <s v="21-47-101022016"/>
    <n v="0"/>
    <s v="Seguros del Estado S.A."/>
    <d v="2022-08-04T00:00:00"/>
    <s v="03/08/2022 - 30/06/2023"/>
    <s v="PENDIENTE"/>
    <s v="Ninguna"/>
    <x v="1"/>
    <s v="Ingreso"/>
    <s v="N/A"/>
    <s v="DERECHO"/>
    <s v="N/A"/>
    <s v="MASCULINO"/>
    <s v="alberto.mendez@jep.gov.co"/>
    <s v="https://community.secop.gov.co/Public/Tendering/ContractNoticePhases/View?PPI=CO1.PPI.19695264&amp;isFromPublicArea=True&amp;isModal=False"/>
    <x v="8"/>
    <n v="2022"/>
  </r>
  <r>
    <s v="JEP-653"/>
    <n v="499"/>
    <s v="JEP-653-2022"/>
    <s v="JEP-SB-003-2022"/>
    <s v="Paola Casas"/>
    <d v="2022-08-01T00:00:00"/>
    <s v="IOCOM LTDA"/>
    <s v="N/A"/>
    <s v="N/A"/>
    <x v="5"/>
    <s v="2. Compraventa "/>
    <n v="830140479"/>
    <n v="5"/>
    <x v="0"/>
    <s v="Bogotá D.C. "/>
    <s v="Adquirir una torre forense para la Unidad de Investigación y Acusación"/>
    <m/>
    <s v="Luis Felipe Rivera García"/>
    <s v="Dirección de Tecnologías de la Información"/>
    <s v="Unidad de Investigación y Acusación"/>
    <s v="Unidad de Investigación y Acusación"/>
    <s v="Nestor Julio Corredor Niampira"/>
    <x v="20"/>
    <s v="N/A"/>
    <s v="N/A"/>
    <s v="N/A"/>
    <s v="Inversión "/>
    <n v="164521580"/>
    <s v="N/A"/>
    <s v="N/A"/>
    <n v="71822"/>
    <s v="_x0009_71822"/>
    <n v="364322"/>
    <n v="2018011001091"/>
    <d v="2022-08-10T00:00:00"/>
    <d v="2022-08-19T00:00:00"/>
    <s v="N/A"/>
    <s v="N/A"/>
    <s v="N/A"/>
    <s v="N/A"/>
    <n v="0"/>
    <s v="N/A"/>
    <n v="0"/>
    <s v="N/A"/>
    <n v="0"/>
    <s v="N/A"/>
    <n v="0"/>
    <n v="164521580"/>
    <s v="NO"/>
    <s v="N/A"/>
    <s v="N/A"/>
    <s v="N/A"/>
    <s v="N/A"/>
    <d v="2022-11-16T00:00:00"/>
    <d v="2022-11-16T00:00:00"/>
    <s v="SI"/>
    <s v="Bogotá D.C."/>
    <s v="Cumplimiento"/>
    <s v="15-45-101146545"/>
    <n v="4"/>
    <s v="Seguros del Estado S.A."/>
    <d v="2022-08-17T00:00:00"/>
    <s v="10/08/2022 - 20/11/2023"/>
    <s v="PENDIENTE"/>
    <s v="Ninguna"/>
    <x v="1"/>
    <s v="Ingreso"/>
    <s v="N/A"/>
    <s v="N/A"/>
    <s v="N/A"/>
    <s v="MASCULINO"/>
    <s v="N/A"/>
    <s v="https://community.secop.gov.co/Public/Tendering/ContractNoticePhases/View?PPI=CO1.PPI.19482143&amp;isFromPublicArea=True&amp;isModal=False"/>
    <x v="8"/>
    <n v="2022"/>
  </r>
  <r>
    <s v="JEP-654"/>
    <n v="412"/>
    <s v="JEP-654-2022"/>
    <s v="JEP-CSPO-632-2022"/>
    <s v="Jairo Cuellar"/>
    <d v="2022-08-01T00:00:00"/>
    <s v="María Paula Martinez Mendieta"/>
    <m/>
    <m/>
    <x v="1"/>
    <s v="1. Prestación de servicios"/>
    <n v="1010209811"/>
    <n v="3"/>
    <x v="1"/>
    <s v="Bogotá D.C. "/>
    <s v="Prestar servicios profesionales para la representación a víctimas con enfoque de género, étnico, diferencial, psicosocial y socio cultural en los asuntos de competencia de la jurisdicción, para el Sistema Autónomo de Asesoría y Defensa de la SE-JEP"/>
    <m/>
    <s v="Harvey Danilo Suarez Morales"/>
    <s v="Secretaría Ejecutiva"/>
    <s v="Subsecretaría Ejecutiva "/>
    <s v="Departamento SAAD - Víctimas"/>
    <s v="Claudia Liliana Erazo Maldonado"/>
    <x v="15"/>
    <s v="N/A"/>
    <s v="N/A"/>
    <s v="N/A"/>
    <s v="Inversión "/>
    <n v="36140715"/>
    <s v="N/A"/>
    <s v="N/A"/>
    <n v="7228143"/>
    <n v="87722"/>
    <n v="355522"/>
    <s v="_x0009_2018011001091"/>
    <d v="2022-08-04T00:00:00"/>
    <d v="2022-08-05T00:00:00"/>
    <s v="N/A"/>
    <s v="N/A"/>
    <s v="N/A"/>
    <s v="N/A"/>
    <n v="0"/>
    <s v="N/A"/>
    <n v="0"/>
    <s v="N/A"/>
    <n v="0"/>
    <s v="N/A"/>
    <n v="0"/>
    <n v="36140715"/>
    <s v="NO"/>
    <s v="N/A"/>
    <s v="N/A"/>
    <s v="N/A"/>
    <s v="N/A"/>
    <d v="2022-12-31T00:00:00"/>
    <d v="2022-12-31T00:00:00"/>
    <s v="SI"/>
    <s v="Bogotá D.C."/>
    <s v="Cumplimiento"/>
    <s v="17-47-101003668"/>
    <n v="0"/>
    <s v="Seguros del Estado S.A."/>
    <d v="2022-08-04T00:00:00"/>
    <s v="04/08/2022 - 05/07/2023"/>
    <s v="PENDIENTE"/>
    <s v="Ninguna"/>
    <x v="1"/>
    <s v="Ingreso"/>
    <s v="N/A"/>
    <s v="DERECHO"/>
    <s v="N/A"/>
    <s v="FEMENINO"/>
    <s v="mariap.martinezm@jep.gov.co"/>
    <s v="https://community.secop.gov.co/Public/Tendering/ContractNoticePhases/View?PPI=CO1.PPI.19762820&amp;isFromPublicArea=True&amp;isModal=False"/>
    <x v="8"/>
    <n v="2022"/>
  </r>
  <r>
    <s v="JEP-655"/>
    <n v="503"/>
    <s v="JEP-655-2022"/>
    <s v="JEP-SB-004-2022"/>
    <s v="Ángela Esquivel "/>
    <d v="2022-08-01T00:00:00"/>
    <s v="GRUPO NOVOMARK SAS"/>
    <s v="N/A"/>
    <s v="N/A"/>
    <x v="5"/>
    <s v="2. Compraventa "/>
    <n v="901215436"/>
    <n v="1"/>
    <x v="0"/>
    <s v="Bogotá D.C. "/>
    <s v="Adquisición de carpas para los grupos territoriales"/>
    <m/>
    <s v="Gabriel Amado Pardo "/>
    <s v="Subdirección de Recursos Físicos e Infraestructura"/>
    <s v="Unidad de Investigación y Acusación"/>
    <s v="Unidad de Investigación y Acusación"/>
    <s v="Yesyd Antonio Tejera Martinez"/>
    <x v="20"/>
    <s v="N/A"/>
    <s v="N/A"/>
    <s v="N/A"/>
    <s v="Inversión "/>
    <n v="16184000"/>
    <s v="N/A"/>
    <s v="N/A"/>
    <s v="N/A"/>
    <n v="71322"/>
    <s v="_x0009_364222"/>
    <n v="2018011001091"/>
    <d v="2022-08-10T00:00:00"/>
    <d v="2022-08-30T00:00:00"/>
    <s v="N/A"/>
    <s v="N/A"/>
    <s v="N/A"/>
    <s v="N/A"/>
    <n v="4046000"/>
    <s v="N/A"/>
    <n v="0"/>
    <s v="N/A"/>
    <n v="0"/>
    <s v="N/A"/>
    <n v="11"/>
    <n v="20230000"/>
    <s v="NO"/>
    <s v="N/A"/>
    <s v="N/A"/>
    <s v="N/A"/>
    <s v="N/A"/>
    <d v="2022-09-29T00:00:00"/>
    <d v="2022-10-10T00:00:00"/>
    <s v="SI"/>
    <s v="Bogotá D.C._x000a_JEP"/>
    <s v="Cumplimiento"/>
    <s v="21-45-101380714"/>
    <n v="0"/>
    <s v="Seguros del Estado S.A."/>
    <d v="2022-08-09T00:00:00"/>
    <s v="8/08/2022 - 08/09/2023"/>
    <s v="PENDIENTE"/>
    <s v="Mediante solicitud de modificación del veintiocho (28) de septiembre de 2022 requiere adicionar  ($4.046.000), de acuerdo con la necesidad de agregar dos (2) carpas al contrato JEP-655-2022 y prorrogar la ejecución del contrato hasta el diez (10) de octubre de 2022"/>
    <x v="0"/>
    <s v="Adición y Prorróga"/>
    <s v="N/A"/>
    <s v="N/A"/>
    <s v="N/A"/>
    <s v="N/A"/>
    <s v="N/A"/>
    <s v="https://community.secop.gov.co/Public/Tendering/ContractNoticePhases/View?PPI=CO1.PPI.19382822&amp;isFromPublicArea=True&amp;isModal=False"/>
    <x v="8"/>
    <n v="2022"/>
  </r>
  <r>
    <s v="JEP-656"/>
    <n v="761"/>
    <s v="JEP-656-2022"/>
    <s v="JEP-CSPO-633-2022"/>
    <s v="Clara Torres"/>
    <d v="2022-08-02T00:00:00"/>
    <s v="Claudia Nancy Quiceno Montoya"/>
    <m/>
    <m/>
    <x v="1"/>
    <s v="1. Prestación de servicios"/>
    <n v="41905848"/>
    <n v="2"/>
    <x v="1"/>
    <s v="Bogotá D.C. "/>
    <s v="Prestar servicios profesionales para apoyar y acompañar a la Secretaría Ejecutiva en la asistencia técnica a las actuaciones, mediaciones, encuentros y acercamientos necesarios para los procesos de justicia restaurativa con énfasis en enfoques diferenciales (enfoques de género, étnico-racial, discapacidad, persona mayor, niñez, población sexualmente diversa y enfoque territorial)"/>
    <m/>
    <s v="Harvey Danilo Suarez Morales"/>
    <s v="Secretaría Ejecutiva"/>
    <s v="Secretaría Ejecutiva"/>
    <s v="Secretaría Ejecutiva"/>
    <s v="Ariel Sánchez Meertens"/>
    <x v="27"/>
    <s v="N/A"/>
    <s v="N/A"/>
    <s v="N/A"/>
    <s v="Inversión "/>
    <n v="78934124"/>
    <s v="N/A"/>
    <s v="N/A"/>
    <n v="16000165"/>
    <n v="96922"/>
    <n v="355422"/>
    <s v="_x0009_2018011001091"/>
    <d v="2022-08-04T00:00:00"/>
    <d v="2022-08-04T00:00:00"/>
    <s v="N/A"/>
    <s v="N/A"/>
    <s v="N/A"/>
    <s v="N/A"/>
    <n v="0"/>
    <s v="N/A"/>
    <n v="0"/>
    <s v="N/A"/>
    <n v="0"/>
    <s v="N/A"/>
    <n v="0"/>
    <n v="78934124"/>
    <s v="NO"/>
    <s v="N/A"/>
    <s v="N/A"/>
    <s v="N/A"/>
    <s v="N/A"/>
    <d v="2022-12-31T00:00:00"/>
    <d v="2022-12-31T00:00:00"/>
    <s v="SI"/>
    <s v="Bogotá D.C."/>
    <s v="Cumplimiento"/>
    <s v="21-45-101380166"/>
    <n v="0"/>
    <s v="Seguros del Estado S.A."/>
    <d v="2022-08-04T00:00:00"/>
    <s v="04/08/2022 - 01/07/2023"/>
    <s v="PENDIENTE"/>
    <m/>
    <x v="1"/>
    <s v="Ingreso"/>
    <s v="N/A"/>
    <s v="ANTROPOLOGÍA"/>
    <s v="N/A"/>
    <s v="FEMENINO"/>
    <s v="claudia.quicenom@jep.gov.co"/>
    <s v="https://community.secop.gov.co/Public/Tendering/ContractNoticePhases/View?PPI=CO1.PPI.19779248&amp;isFromPublicArea=True&amp;isModal=False"/>
    <x v="8"/>
    <n v="2022"/>
  </r>
  <r>
    <s v="JEP-657"/>
    <n v="765"/>
    <s v="JEP-657-2022"/>
    <s v="JEP-CSPO-634-2022"/>
    <s v="Ángela Esquivel "/>
    <d v="2022-08-03T00:00:00"/>
    <s v="Andres Ricardo Vargas Castillo"/>
    <m/>
    <m/>
    <x v="1"/>
    <s v="1. Prestación de servicios"/>
    <n v="80195396"/>
    <n v="9"/>
    <x v="1"/>
    <s v="Bogotá D.C. "/>
    <s v="Prestar servicios profesionales para apoyar en la recolección y sistematización de información que alimente la preparación de las versiones voluntarias, y la construcción del auto de determinación de hechos y conductas y la resolución de conclusiones"/>
    <m/>
    <s v="Harvey Danilo Suarez Morales"/>
    <s v="Secretaría Ejecutiva"/>
    <s v="Subsecretaría Ejecutiva "/>
    <s v="Subsecretaría Ejecutiva "/>
    <s v="Ana Cristina Portilla Benavides"/>
    <x v="26"/>
    <s v="N/A"/>
    <s v="Magistratura_x000a_Analista de Información "/>
    <s v="Mdo Gustavo Salazar"/>
    <s v="Inversión "/>
    <n v="26021315"/>
    <s v="N/A"/>
    <s v="N/A"/>
    <n v="5204263"/>
    <n v="94622"/>
    <n v="361522"/>
    <s v="_x0009_2018011001091"/>
    <d v="2022-08-08T00:00:00"/>
    <d v="2022-08-17T00:00:00"/>
    <s v="N/A"/>
    <s v="N/A"/>
    <s v="N/A"/>
    <s v="N/A"/>
    <n v="0"/>
    <s v="N/A"/>
    <n v="0"/>
    <s v="N/A"/>
    <n v="0"/>
    <s v="N/A"/>
    <n v="0"/>
    <n v="26021315"/>
    <s v="NO"/>
    <s v="N/A"/>
    <s v="N/A"/>
    <s v="N/A"/>
    <s v="N/A"/>
    <d v="2022-12-31T00:00:00"/>
    <d v="2022-12-31T00:00:00"/>
    <s v="SI"/>
    <s v="Bogotá D.C."/>
    <s v="Cumplimiento"/>
    <s v="21-45-101380769"/>
    <n v="0"/>
    <s v="Seguros del Estado S.A."/>
    <d v="2022-08-10T00:00:00"/>
    <s v="09/08/2022 - 01/07/2023"/>
    <s v="PENDIENTE"/>
    <s v="Ninguna"/>
    <x v="1"/>
    <s v="Ingreso"/>
    <s v="N/A"/>
    <s v="CIENCIAS POLÍTICAS"/>
    <s v="N/A"/>
    <s v="MASCULINO"/>
    <s v="andres.vargas@jep.gov.co"/>
    <s v="https://community.secop.gov.co/Public/Tendering/ContractNoticePhases/View?PPI=CO1.PPI.19788847&amp;isFromPublicArea=True&amp;isModal=False"/>
    <x v="8"/>
    <n v="2022"/>
  </r>
  <r>
    <s v="JEP-658"/>
    <s v="N/A"/>
    <s v="JEP-658-2022"/>
    <s v="JEP-CSPO-635-2022"/>
    <s v="Norma Bonilla"/>
    <d v="2022-08-03T00:00:00"/>
    <s v="Policía Nacional de Colombia"/>
    <s v="N/A"/>
    <s v="N/A"/>
    <x v="1"/>
    <s v="5. Convenio interadministrativo "/>
    <n v="800141397"/>
    <n v="5"/>
    <x v="0"/>
    <s v="Bogotá D.C. "/>
    <s v="Aunar esfuerzos entre LA JURISDICCION ESPECIAL PARA LA PAZ y LA POLICÍA NACIONAL DE COLOMBIA, a través de la Dirección de Investigación Criminal e INTERPOL para disponer los medios institucionales dentro de la capacidad de cada entidad, que fortalezcan los programas de investigación judicial en el marco de los procesos judiciales que la Jurisdicción adelanta, y que faciliten el desarrollo de la capacidad investigativa de la JEP"/>
    <m/>
    <s v="Ana Lucia Rosales Callejas"/>
    <s v="Dirección Administrativa y Financiera"/>
    <s v="Dirección de la Unidad de Investigación y Acusación"/>
    <s v="Unidad de Investigación y Acusación"/>
    <s v="Juan Carlos Acevedo Vanegas"/>
    <x v="20"/>
    <s v="N/A"/>
    <s v="N/A"/>
    <s v="N/A"/>
    <s v="N/A"/>
    <n v="0"/>
    <s v="N/A"/>
    <s v="N/A"/>
    <s v="N/A"/>
    <s v="N/A"/>
    <s v="N/A"/>
    <s v="N/A"/>
    <d v="2022-08-04T00:00:00"/>
    <d v="2022-08-19T00:00:00"/>
    <s v="N/A"/>
    <s v="N/A"/>
    <s v="N/A"/>
    <s v="N/A"/>
    <n v="0"/>
    <s v="N/A"/>
    <n v="0"/>
    <s v="N/A"/>
    <n v="0"/>
    <s v="N/A"/>
    <n v="0"/>
    <n v="0"/>
    <s v="NO"/>
    <s v="N/A"/>
    <s v="N/A"/>
    <s v="N/A"/>
    <s v="N/A"/>
    <d v="2026-08-02T00:00:00"/>
    <d v="2026-08-02T00:00:00"/>
    <s v="SI"/>
    <s v="Nacional"/>
    <s v="N/A"/>
    <s v="N/A"/>
    <s v="N/A"/>
    <s v="N/A"/>
    <s v="N/A"/>
    <s v="N/A"/>
    <s v="N/A"/>
    <s v="Ninguna"/>
    <x v="1"/>
    <s v="Ingreso"/>
    <s v="N/A"/>
    <s v="N/A"/>
    <s v="N/A"/>
    <s v="N/A"/>
    <s v="N/A"/>
    <s v="https://community.secop.gov.co/Public/Tendering/ContractNoticePhases/View?PPI=CO1.PPI.19780792&amp;isFromPublicArea=True&amp;isModal=False"/>
    <x v="8"/>
    <n v="2022"/>
  </r>
  <r>
    <s v="JEP-659"/>
    <n v="785"/>
    <s v="JEP-659-2022"/>
    <s v="JEP-CSPO-636-2022"/>
    <s v="Clara Torres"/>
    <d v="2022-08-08T00:00:00"/>
    <s v="Otoniel Camargo Ramírez"/>
    <m/>
    <m/>
    <x v="1"/>
    <s v="1. Prestación de servicios"/>
    <n v="79540943"/>
    <n v="4"/>
    <x v="1"/>
    <s v="Tunja"/>
    <s v="Prestar servicios profesionales para apoyar al Departamento de Enfoques Diferenciales en la elaboración y revisión de documentos jurídicos de la dependencia, así como en asesoría , ejecución  y apoyo jurídico en los procedimientos que adelanta la dependencia. "/>
    <m/>
    <s v="Angela María Mora Soto"/>
    <s v="Subsecretaría Ejecutiva (Encargada)"/>
    <s v="Subsecretaría Ejecutiva "/>
    <s v="Departamento de Enfoques Diferenciales "/>
    <s v="Eliana Fernanda Antonio Rosero"/>
    <x v="24"/>
    <s v="N/A"/>
    <s v="N/A"/>
    <s v="N/A"/>
    <s v="Inversión "/>
    <n v="40376399"/>
    <s v="N/A"/>
    <s v="N/A"/>
    <n v="8240084"/>
    <n v="99622"/>
    <s v="364922_x0009_"/>
    <n v="2018011001091"/>
    <d v="2022-08-11T00:00:00"/>
    <d v="2022-08-17T00:00:00"/>
    <s v="Juan Gabriel Acosta Castro"/>
    <n v="1128054124"/>
    <n v="2"/>
    <d v="2022-09-01T00:00:00"/>
    <n v="0"/>
    <s v="N/A"/>
    <n v="0"/>
    <s v="N/A"/>
    <n v="0"/>
    <s v="N/A"/>
    <n v="0"/>
    <n v="40376399"/>
    <s v="NO"/>
    <s v="N/A"/>
    <s v="N/A"/>
    <s v="N/A"/>
    <s v="N/A"/>
    <d v="2022-12-31T00:00:00"/>
    <d v="2022-12-31T00:00:00"/>
    <s v="SI"/>
    <s v="Bogotá D.C."/>
    <s v="Cumplimiento"/>
    <s v="390-47-994000073198"/>
    <n v="1"/>
    <s v="Aseguradora Soolidaria de Colombia"/>
    <d v="2022-08-16T00:00:00"/>
    <s v="09/08/2022 - 30/06/2023"/>
    <s v="PENDIENTE"/>
    <s v="En fecha de 1/09/2022 se publica la cesión de contrato 659-2022 entre Otoniel Camargo y Gabriel Acosta"/>
    <x v="1"/>
    <s v="Cesión"/>
    <s v="N/A"/>
    <s v="DERECHO"/>
    <s v="N/A"/>
    <s v="MASCULINO"/>
    <s v="juan.acostac@jep.gov.co"/>
    <s v="https://community.secop.gov.co/Public/Tendering/ContractNoticePhases/View?PPI=CO1.PPI.19870737&amp;isFromPublicArea=True&amp;isModal=False"/>
    <x v="8"/>
    <n v="2022"/>
  </r>
  <r>
    <s v="JEP-660"/>
    <s v="N/A"/>
    <s v="JEP-660-2022"/>
    <s v="JEP-CSPO-637-2022"/>
    <s v="Clara Torres"/>
    <d v="2022-08-08T00:00:00"/>
    <s v="UNIVERSIDAD EL BOSQUE "/>
    <s v="N/A"/>
    <s v="N/A"/>
    <x v="1"/>
    <s v="7. Convenios con otras organizaciones"/>
    <n v="860066789"/>
    <n v="6"/>
    <x v="0"/>
    <s v="Bogotá D.C. "/>
    <s v="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
    <m/>
    <s v="Ana Lucia Rosales Callejas"/>
    <s v="Dirección Administrativa y Financiera"/>
    <s v="Departamento de Asuntos Jurídicos"/>
    <s v="Subdirección de Recursos Físicos e Infraestructura"/>
    <s v="Luz Amanda Granados Urrea_x0009_"/>
    <x v="12"/>
    <s v="N/A"/>
    <s v="N/A"/>
    <s v="N/A"/>
    <s v="N/A"/>
    <n v="0"/>
    <s v="N/A"/>
    <s v="N/A"/>
    <s v="N/A"/>
    <s v="N/A"/>
    <s v="N/A"/>
    <s v="N/A"/>
    <d v="2022-09-12T00:00:00"/>
    <d v="2022-09-13T00:00:00"/>
    <s v="N/A"/>
    <s v="N/A"/>
    <s v="N/A"/>
    <s v="N/A"/>
    <n v="0"/>
    <s v="N/A"/>
    <n v="0"/>
    <s v="N/A"/>
    <n v="0"/>
    <s v="N/A"/>
    <n v="0"/>
    <n v="0"/>
    <s v="NO"/>
    <s v="N/A"/>
    <s v="N/A"/>
    <s v="N/A"/>
    <s v="N/A"/>
    <d v="2027-08-25T00:00:00"/>
    <d v="2027-08-25T00:00:00"/>
    <s v="SI"/>
    <s v="Bogotá D.C."/>
    <s v="N/A"/>
    <s v="N/A"/>
    <s v="N/A"/>
    <s v="N/A"/>
    <s v="N/A"/>
    <s v="N/A"/>
    <s v="N/A"/>
    <s v="Ninguna"/>
    <x v="1"/>
    <s v="Ingreso"/>
    <s v="N/A"/>
    <s v="N/A"/>
    <s v="N/A"/>
    <s v="N/A"/>
    <s v="N/A"/>
    <s v="https://community.secop.gov.co/Public/Tendering/ContractNoticePhases/View?PPI=CO1.PPI.20010554&amp;isFromPublicArea=True&amp;isModal=False"/>
    <x v="9"/>
    <n v="2022"/>
  </r>
  <r>
    <s v="JEP-661"/>
    <n v="324"/>
    <s v="JEP-661-2022"/>
    <s v="JEP-CSPO-638-2022"/>
    <s v="Jairo Cuellar"/>
    <d v="2022-08-09T00:00:00"/>
    <s v="Victor Jhonny Acosta Chica"/>
    <m/>
    <m/>
    <x v="1"/>
    <s v="1. Prestación de servicios"/>
    <n v="1016072655"/>
    <n v="1"/>
    <x v="1"/>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m/>
    <s v="Angela María Mora Soto"/>
    <s v="Subsecretaría Ejecutiva (Encargada)"/>
    <s v="Subsecretaría Ejecutiva "/>
    <s v="Departamento SAAD - Comparecientes"/>
    <s v="Jose Manuel Alarcón López"/>
    <x v="10"/>
    <s v="N/A"/>
    <s v="N/A"/>
    <s v="N/A"/>
    <s v="Inversión "/>
    <n v="24286560"/>
    <s v="N/A"/>
    <s v="N/A"/>
    <n v="6071640"/>
    <n v="91522"/>
    <s v="_x0009_370522"/>
    <s v="_x0009_2018011001091"/>
    <d v="2022-08-17T00:00:00"/>
    <d v="2022-08-19T00:00:00"/>
    <s v="N/A"/>
    <s v="N/A"/>
    <s v="N/A"/>
    <s v="N/A"/>
    <n v="0"/>
    <s v="N/A"/>
    <n v="0"/>
    <s v="N/A"/>
    <n v="0"/>
    <s v="N/A"/>
    <n v="0"/>
    <n v="24286560"/>
    <s v="NO"/>
    <s v="N/A"/>
    <s v="N/A"/>
    <s v="N/A"/>
    <s v="N/A"/>
    <d v="2022-11-30T00:00:00"/>
    <d v="2022-11-30T00:00:00"/>
    <s v="SI"/>
    <s v="Bogotá D.C."/>
    <s v="Cumplimiento"/>
    <s v="25-47-101003133 "/>
    <n v="0"/>
    <s v="Seguros del Estado S.A."/>
    <d v="2022-08-18T00:00:00"/>
    <s v="17/08/2022 - 01/07/2023"/>
    <s v="PENDIENTE"/>
    <s v="Ninguna"/>
    <x v="1"/>
    <s v="Ingreso"/>
    <s v="N/A"/>
    <s v="DERECHO"/>
    <s v="N/A"/>
    <s v="MASCULINO"/>
    <s v="victor.acosta@jep.gov.co"/>
    <s v="https://community.secop.gov.co/Public/Tendering/ContractNoticePhases/View?PPI=CO1.PPI.19932676&amp;isFromPublicArea=True&amp;isModal=False"/>
    <x v="8"/>
    <n v="2022"/>
  </r>
  <r>
    <s v="JEP-662"/>
    <n v="808"/>
    <s v="JEP-662-2022"/>
    <s v="JEP-CSPO-639-2022"/>
    <s v="Clara Torres"/>
    <d v="2022-08-10T00:00:00"/>
    <s v="Sandra Milena Gomez Tovar"/>
    <m/>
    <m/>
    <x v="1"/>
    <s v="1. Prestación de servicios"/>
    <n v="52817478"/>
    <n v="3"/>
    <x v="1"/>
    <s v="Bogotá D.C. "/>
    <s v="Prestar servicios profesionales para apoyar y acompañar a la Subsecretaría Ejecutiva desde el punto de vista jurídico en el proceso de monitoreo, así como en la revisión y análisis de documentos técnicos para la entrega de informes a las salas y secciones de la JEP"/>
    <m/>
    <s v="Angela María Mora Soto"/>
    <s v="Subsecretaría Ejecutiva (Encargada)"/>
    <s v="Subsecretaría Ejecutiva "/>
    <s v="Subsecretaría Ejecutiva "/>
    <s v="Angela María Mora Soto"/>
    <x v="5"/>
    <s v="N/A"/>
    <s v="N/A"/>
    <s v="N/A"/>
    <s v="Inversión "/>
    <n v="34213208"/>
    <s v="N/A"/>
    <s v="N/A"/>
    <n v="7228143"/>
    <n v="100422"/>
    <s v="_x0009_370522"/>
    <n v="2018011001175"/>
    <d v="2022-08-12T00:00:00"/>
    <d v="2022-08-19T00:00:00"/>
    <s v="N/A"/>
    <s v="N/A"/>
    <s v="N/A"/>
    <s v="N/A"/>
    <n v="0"/>
    <s v="N/A"/>
    <n v="0"/>
    <s v="N/A"/>
    <n v="0"/>
    <s v="N/A"/>
    <n v="0"/>
    <n v="34213208"/>
    <s v="NO"/>
    <s v="N/A"/>
    <s v="N/A"/>
    <s v="N/A"/>
    <s v="N/A"/>
    <d v="2022-11-30T00:00:00"/>
    <d v="2022-11-30T00:00:00"/>
    <s v="SI"/>
    <s v="Bogotá D.C."/>
    <s v="Cumplimiento"/>
    <s v="21-45-101381186"/>
    <n v="0"/>
    <s v="Seguros del Estado S.A."/>
    <d v="2022-08-12T00:00:00"/>
    <s v="12/08/2022 - 01/07/2023"/>
    <s v="PENDIENTE"/>
    <m/>
    <x v="1"/>
    <s v="Ingreso"/>
    <s v="N/A"/>
    <s v="DERECHO"/>
    <s v="N/A"/>
    <s v="FEMENINO"/>
    <s v="sandra.gomez@jep.gov.co"/>
    <s v="https://community.secop.gov.co/Public/Tendering/ContractNoticePhases/View?PPI=CO1.PPI.19963787&amp;isFromPublicArea=True&amp;isModal=False"/>
    <x v="8"/>
    <n v="2022"/>
  </r>
  <r>
    <s v="JEP-663"/>
    <n v="714"/>
    <s v="JEP-663-2022"/>
    <s v="JEP-CSPO-640-2022"/>
    <s v="Clara Torres"/>
    <d v="2022-08-10T00:00:00"/>
    <s v="ZURICH COLOMBIA SEGUROS S.A."/>
    <s v="N/A"/>
    <s v="N/A"/>
    <x v="1"/>
    <s v="8. Seguros"/>
    <n v="860002534"/>
    <n v="0"/>
    <x v="0"/>
    <s v="Bogotá D.C. "/>
    <s v="Adquisición de pólizas para tres (3)  Drones de propiedad de la Jurisdicción Especial para la Paz.   "/>
    <m/>
    <s v="Gabriel Amado Pardo "/>
    <s v="Subdirección de Recursos Físicos e Infraestructura"/>
    <s v="Departamento de Asuntos Jurídicos"/>
    <s v="Subdirección de Recursos Físicos e Infraestructura"/>
    <s v="Gabriel Amado Pardo"/>
    <x v="12"/>
    <s v="Ariadna Lorena Alfonso (Octubre 18 a Noviembre 8)"/>
    <s v="N/A"/>
    <s v="N/A"/>
    <s v="Funcionamiento"/>
    <n v="14552152"/>
    <s v="N/A"/>
    <s v="N/A"/>
    <s v="N/A"/>
    <n v="96122"/>
    <s v="_x0009_383922"/>
    <s v="N/A"/>
    <d v="2022-08-25T00:00:00"/>
    <d v="2022-09-01T00:00:00"/>
    <s v="N/A"/>
    <s v="N/A"/>
    <s v="N/A"/>
    <s v="N/A"/>
    <n v="0"/>
    <s v="N/A"/>
    <n v="0"/>
    <s v="N/A"/>
    <n v="0"/>
    <s v="N/A"/>
    <n v="0"/>
    <n v="14552152"/>
    <s v="NO"/>
    <s v="N/A"/>
    <s v="N/A"/>
    <s v="N/A"/>
    <s v="N/A"/>
    <d v="2023-03-25T00:00:00"/>
    <d v="2023-03-25T00:00:00"/>
    <s v="SI"/>
    <s v="Donde esten los operadores de drones y en Bogotá"/>
    <s v="Vehiculo aéreo no tripulado"/>
    <s v="AVPL-52838746-1"/>
    <n v="0"/>
    <s v="Zurich Colombia Seguros S.A."/>
    <d v="2022-09-01T00:00:00"/>
    <s v="01/09/2022 - 25/03/2023"/>
    <s v="PENDIENTE"/>
    <s v="La JEP pagará dentro de los sesenta (60) días calendario siguientes al cumplimiento de los_x000a_requisitos de perfeccionamiento del contrato y elaborada el acta de recibido a entera satisfacción_x000a_de LA JEP."/>
    <x v="1"/>
    <s v="Ingreso"/>
    <s v="N/A"/>
    <s v="N/A"/>
    <s v="N/A"/>
    <s v="N/A"/>
    <s v="N/A"/>
    <s v="https://community.secop.gov.co/Public/Tendering/ContractNoticePhases/View?PPI=CO1.PPI.20009921&amp;isFromPublicArea=True&amp;isModal=False"/>
    <x v="8"/>
    <n v="2022"/>
  </r>
  <r>
    <s v="JEP-664"/>
    <n v="781"/>
    <s v="JEP-664-2022"/>
    <s v="JEP-CSPO-641-2022"/>
    <s v="Vanessa Jiménez"/>
    <d v="2022-08-11T00:00:00"/>
    <s v="Giselle Natalia Hernandez Vargas"/>
    <m/>
    <m/>
    <x v="1"/>
    <s v="1. Prestación de servicios"/>
    <n v="1020751373"/>
    <n v="8"/>
    <x v="1"/>
    <s v="Bogotá D.C. "/>
    <s v="Prestar servicios profesionales para apoyar a la Subdirección de Fortalecimiento en la implementación del modelo de gestión del conocimiento de la JEP por medio del diseño gráfico y desarrollo de contenidos de los cursos virtuales. "/>
    <m/>
    <s v="Angela María Mora Soto"/>
    <s v="Subsecretaría Ejecutiva (Encargada)"/>
    <s v="Secretaría Ejecutiva"/>
    <s v="Subdirección de Fortalecimiento Institucional"/>
    <s v="Luz Amanda Granados Urrea_x0009_"/>
    <x v="24"/>
    <s v="N/A"/>
    <s v="N/A"/>
    <s v="N/A"/>
    <s v="Inversión"/>
    <n v="37080371"/>
    <s v="N/A"/>
    <s v="N/A"/>
    <n v="8240084"/>
    <n v="97522"/>
    <s v="373422_x0009_"/>
    <n v="2018011001091"/>
    <d v="2022-08-18T00:00:00"/>
    <d v="2022-08-19T00:00:00"/>
    <s v="N/A"/>
    <s v="N/A"/>
    <s v="N/A"/>
    <s v="N/A"/>
    <n v="0"/>
    <s v="N/A"/>
    <n v="0"/>
    <s v="N/A"/>
    <n v="0"/>
    <s v="N/A"/>
    <n v="0"/>
    <n v="37080371"/>
    <s v="NO"/>
    <s v="N/A"/>
    <s v="N/A"/>
    <s v="N/A"/>
    <s v="N/A"/>
    <d v="2022-12-31T00:00:00"/>
    <d v="2022-12-31T00:00:00"/>
    <s v="SI"/>
    <s v="Bogotá D.C. "/>
    <s v="Cumplimiento"/>
    <s v="11-47-101012722"/>
    <n v="0"/>
    <s v="Seguros del Estado S.A."/>
    <d v="2022-08-18T00:00:00"/>
    <s v="19/08/2022 - 30/06/2023"/>
    <s v="PENDIENTE"/>
    <s v="Ninguna"/>
    <x v="1"/>
    <s v="Ingreso"/>
    <s v="N/A"/>
    <s v="DISEÑO INDUSTRIAL"/>
    <s v="N/A"/>
    <s v="FEMENINO"/>
    <s v="giselle.hernandez@jep.gov.co"/>
    <s v="https://community.secop.gov.co/Public/Tendering/ContractNoticePhases/View?PPI=CO1.PPI.19944737&amp;isFromPublicArea=True&amp;isModal=False"/>
    <x v="8"/>
    <n v="2022"/>
  </r>
  <r>
    <s v="JEP-665"/>
    <n v="788"/>
    <s v="JEP-665-2022"/>
    <s v="JEP-CSPO-642-2022"/>
    <s v="Jairo Cuellar"/>
    <d v="2022-08-12T00:00:00"/>
    <s v="Leidy Tatiana Hernandez Lopez "/>
    <m/>
    <m/>
    <x v="1"/>
    <s v="1. Prestación de servicios"/>
    <n v="53067261"/>
    <n v="7"/>
    <x v="1"/>
    <s v="Bogotá D.C. "/>
    <s v="Prestación de servicios profesionales para apoyar y acompañar las actividades de consolidación de los sistemas de información misionales de la JEP, a través de la validación y estructuración jurídica."/>
    <m/>
    <s v="Angela María Mora Soto"/>
    <s v="Subsecretaría Ejecutiva (Encargada)"/>
    <s v="Subsecretaría Ejecutiva "/>
    <s v="Departamento SAAD - Comparecientes"/>
    <s v="Jose Manuel Alarcón López"/>
    <x v="10"/>
    <s v="N/A"/>
    <s v="N/A"/>
    <s v="N/A"/>
    <s v="Inversión"/>
    <n v="51225000"/>
    <s v="N/A"/>
    <s v="N/A"/>
    <n v="10245000"/>
    <n v="97822"/>
    <n v="370422"/>
    <s v="_x0009_2018011000870"/>
    <d v="2022-08-17T00:00:00"/>
    <d v="2022-08-18T00:00:00"/>
    <s v="N/A"/>
    <s v="N/A"/>
    <s v="N/A"/>
    <s v="N/A"/>
    <n v="0"/>
    <s v="N/A"/>
    <n v="0"/>
    <s v="N/A"/>
    <n v="0"/>
    <s v="N/A"/>
    <n v="0"/>
    <n v="51225000"/>
    <s v="NO"/>
    <s v="N/A"/>
    <s v="N/A"/>
    <s v="N/A"/>
    <s v="N/A"/>
    <d v="2022-12-31T00:00:00"/>
    <d v="2022-12-31T00:00:00"/>
    <s v="SI"/>
    <s v="Bogotá D.C. "/>
    <s v="Cumplimiento"/>
    <s v="25-47-101003134"/>
    <n v="0"/>
    <s v="Seguros del Estado S.A."/>
    <d v="2022-08-18T00:00:00"/>
    <s v="17/08/2022 - 01/07/2023"/>
    <s v="PENDIENTE"/>
    <s v="Ninguna"/>
    <x v="1"/>
    <s v="Ingreso"/>
    <s v="N/A"/>
    <s v="DERECHO"/>
    <s v="N/A"/>
    <s v="FEMENINO"/>
    <s v="leidy.hernandez@jep.gov.co"/>
    <s v="https://community.secop.gov.co/Public/Tendering/ContractNoticePhases/View?PPI=CO1.PPI.19963454&amp;isFromPublicArea=True&amp;isModal=False"/>
    <x v="8"/>
    <n v="2022"/>
  </r>
  <r>
    <s v="JEP-666"/>
    <n v="70"/>
    <s v="JEP-666-2022"/>
    <s v="JEP-CSPO-643-2022"/>
    <s v="John Maldonado"/>
    <d v="2022-08-16T00:00:00"/>
    <s v="Universidad de los Andes"/>
    <s v="N/A"/>
    <s v="N/A"/>
    <x v="1"/>
    <s v="1. Prestación de servicios"/>
    <n v="860007386"/>
    <n v="1"/>
    <x v="0"/>
    <s v="Bogotá D.C. "/>
    <s v="Contratar servicios académicos para la realización de los procesos de formación que faciliten la implementación del modelo de gestión del conocimiento de la JEP, en cuanto a prácticas de autocuidado, manejo del estrés, construcción de acuerdos y liderazgo, en conjunto con la implementación de mecanismos tendientes a fortalecerlas"/>
    <m/>
    <s v="Angela María Mora Soto"/>
    <s v="Subsecretaría Ejecutiva (Encargada)"/>
    <s v="Subsecretaría Ejecutiva "/>
    <s v="Subdirección de Fortalecimiento Institucional"/>
    <s v="Luz Amanda Granados Urrea_x0009_"/>
    <x v="24"/>
    <s v="N/A"/>
    <s v="N/A"/>
    <s v="N/A"/>
    <s v="Inversión"/>
    <n v="121300000"/>
    <s v="N/A"/>
    <s v="N/A"/>
    <s v="N/A"/>
    <n v="99822"/>
    <s v="_x0009_392722"/>
    <n v="2018011001175"/>
    <d v="2022-08-31T00:00:00"/>
    <d v="2022-09-07T00:00:00"/>
    <s v="N/A"/>
    <s v="N/A"/>
    <s v="N/A"/>
    <s v="N/A"/>
    <n v="0"/>
    <s v="N/A"/>
    <n v="0"/>
    <s v="N/A"/>
    <n v="0"/>
    <s v="N/A"/>
    <n v="0"/>
    <n v="121300000"/>
    <s v="NO"/>
    <s v="N/A"/>
    <s v="N/A"/>
    <s v="N/A"/>
    <s v="N/A"/>
    <d v="2022-12-15T00:00:00"/>
    <d v="2022-12-15T00:00:00"/>
    <s v="SI"/>
    <s v="Bogotá D.C. "/>
    <s v="Cumplimiento"/>
    <s v="21-45-101383915"/>
    <n v="0"/>
    <s v="Seguros de Estado S.A."/>
    <d v="2022-09-06T00:00:00"/>
    <s v="31/08/2022 - 15/12/2025"/>
    <s v="PENDIENTE"/>
    <s v="Ninguna"/>
    <x v="1"/>
    <s v="Ingreso"/>
    <s v="N/A"/>
    <s v="TRABAJO SOCIAL"/>
    <s v="N/A"/>
    <s v="FEMENINO"/>
    <s v="N/A"/>
    <s v="https://community.secop.gov.co/Public/Tendering/ContractNoticePhases/View?PPI=CO1.PPI.19995565&amp;isFromPublicArea=True&amp;isModal=False"/>
    <x v="8"/>
    <n v="2022"/>
  </r>
  <r>
    <s v="JEP-667"/>
    <n v="757"/>
    <s v="JEP-667-2022"/>
    <s v="JEP-CSPO-644-2022"/>
    <s v="Vanessa Jiménez"/>
    <d v="2022-08-17T00:00:00"/>
    <s v="Santiago Castro Estévez "/>
    <m/>
    <m/>
    <x v="1"/>
    <s v="1. Prestación de servicios"/>
    <n v="1020803707"/>
    <n v="9"/>
    <x v="1"/>
    <s v="Bogotá D.C. "/>
    <s v="Prestar servicios profesionales para brindar apoyo a la gestión del proceso de representación judicial a víctimas, a cargo del departamento del Sistema Autónomo De Asesoría y Defensa SAAD representación de víctimas."/>
    <m/>
    <s v="Angela María Mora Soto"/>
    <s v="Subsecretaría Ejecutiva (Encargada)"/>
    <s v="Subsecretaría Ejecutiva "/>
    <s v="Departamento SAAD - Víctimas"/>
    <s v="Lina Rocío Murillo"/>
    <x v="15"/>
    <s v="N/A"/>
    <s v="N/A"/>
    <s v="N/A"/>
    <s v="Inversión"/>
    <n v="26021315"/>
    <s v="N/A"/>
    <s v="N/A"/>
    <n v="5204263"/>
    <n v="97722"/>
    <n v="376722"/>
    <s v="_x0009_2018011001091"/>
    <d v="2022-08-22T00:00:00"/>
    <d v="2022-08-23T00:00:00"/>
    <s v="N/A"/>
    <s v="N/A"/>
    <s v="N/A"/>
    <s v="N/A"/>
    <n v="0"/>
    <s v="N/A"/>
    <n v="0"/>
    <s v="N/A"/>
    <n v="0"/>
    <s v="N/A"/>
    <n v="-60"/>
    <n v="26021315"/>
    <s v="NO"/>
    <s v="N/A"/>
    <s v="N/A"/>
    <s v="N/A"/>
    <s v="N/A"/>
    <d v="2022-12-31T00:00:00"/>
    <d v="2022-11-01T00:00:00"/>
    <s v="SI"/>
    <s v="Bogotá D.C. "/>
    <s v="Cumplimiento"/>
    <s v="36-45-101039539"/>
    <n v="0"/>
    <s v="Seguros del Estado S.A."/>
    <d v="2022-08-22T00:00:00"/>
    <s v="22/08/2022 - 01/07/2023"/>
    <s v="PENDIENTE"/>
    <s v="Se aprueba terminación anticipada del contato al 1/11/2022"/>
    <x v="0"/>
    <s v="Terminación anticipada"/>
    <s v="N/A"/>
    <s v="DERECHO"/>
    <s v="N/A"/>
    <s v="MASCULINO"/>
    <s v="santiago.castroe@jep.gov.co"/>
    <s v="https://community.secop.gov.co/Public/Tendering/ContractNoticePhases/View?PPI=CO1.PPI.20030989&amp;isFromPublicArea=True&amp;isModal=False"/>
    <x v="8"/>
    <n v="2022"/>
  </r>
  <r>
    <s v="JEP-668"/>
    <n v="19"/>
    <s v="JEP-668-2022"/>
    <s v="JEP-CSPO-645-2022"/>
    <s v="Angela María Esquivel"/>
    <d v="2022-08-12T00:00:00"/>
    <s v="Javier Alberto Saldaña Diaz"/>
    <s v="Javier Alberto"/>
    <s v="Saldaña Diaz"/>
    <x v="1"/>
    <s v="1. Prestación de servicios"/>
    <n v="1018447581"/>
    <n v="3"/>
    <x v="1"/>
    <s v="Bogotá D.C. "/>
    <s v="Prestar los servicios profesionales para apoyar a la Dirección de Tecnologías de la Información en la implementación de los lineamientos de Accesibilidad Web del MINTIC y otras mejoras sobre el Portal Web de la JEP"/>
    <m/>
    <s v="Angela Mora Soto"/>
    <s v="Subsecretaría Ejecutiva (Encargada)"/>
    <s v="Dirección de Tecnologías de la Información"/>
    <s v="Dirección de Tecnologías de la Información"/>
    <s v="Diana Lucia Pinilla Marin"/>
    <x v="0"/>
    <s v="N/A"/>
    <s v="N/A"/>
    <s v="N/A"/>
    <s v="Inversión"/>
    <n v="20817052"/>
    <s v="N/A"/>
    <s v="N/A"/>
    <n v="5204263"/>
    <s v="92622_x0009_"/>
    <s v="_x0009_427222"/>
    <s v="_x0009_2018011000870"/>
    <d v="2022-09-23T00:00:00"/>
    <d v="2022-09-29T00:00:00"/>
    <s v="N/A"/>
    <s v="N/A"/>
    <s v="N/A"/>
    <s v="N/A"/>
    <n v="0"/>
    <s v="N/A"/>
    <n v="0"/>
    <s v="N/A"/>
    <n v="0"/>
    <s v="N/A"/>
    <n v="0"/>
    <n v="44827"/>
    <s v="NO"/>
    <s v="N/A"/>
    <s v="N/A"/>
    <s v="N/A"/>
    <s v="N/A"/>
    <d v="2022-12-31T00:00:00"/>
    <d v="2022-12-31T00:00:00"/>
    <s v="SI"/>
    <s v="Bogotá D.C. "/>
    <s v="Cumplimiento"/>
    <s v="33-45-101112892"/>
    <n v="0"/>
    <s v="Seguros del Estado S.A."/>
    <d v="2022-09-12T00:00:00"/>
    <s v="09/09/2022 - 30/06/2023"/>
    <s v="SIN PÓLIZA"/>
    <s v="Ninguna"/>
    <x v="1"/>
    <s v="Ingreso"/>
    <s v="N/A"/>
    <s v="PND"/>
    <s v="PND"/>
    <s v="MASCULINO"/>
    <s v="PND"/>
    <s v="https://community.secop.gov.co/Public/Tendering/ContractNoticePhases/View?PPI=CO1.PPI.19968614&amp;isFromPublicArea=True&amp;isModal=False"/>
    <x v="9"/>
    <n v="2022"/>
  </r>
  <r>
    <s v="JEP-669"/>
    <n v="745"/>
    <s v="JEP-669-2022"/>
    <s v="JEP-CSPO-646-2022"/>
    <s v="John Maldonado"/>
    <d v="2022-08-18T00:00:00"/>
    <s v="Yolvy Lena Padilla Sepúlveda"/>
    <m/>
    <m/>
    <x v="1"/>
    <s v="1. Prestación de servicios"/>
    <n v="51965066"/>
    <n v="2"/>
    <x v="1"/>
    <s v="Bogotá D.C. "/>
    <s v="Elaborar la política para la promoción de la salud mental con énfasis en autocuidado emocional, y la prevención de trastornos mentales y de comportamiento en el talento humano de la jurisdicción especial para la paz."/>
    <m/>
    <s v="Angela María Mora Soto"/>
    <s v="Subsecretaría Ejecutiva "/>
    <s v="Departamento de Asuntos Jurídicos"/>
    <s v="Subdirección de Talento Humano"/>
    <s v="Francy Elena Palomino Millán"/>
    <x v="9"/>
    <s v="N/A"/>
    <s v="N/A"/>
    <s v="N/A"/>
    <s v="Inversión"/>
    <n v="47705750"/>
    <s v="N/A"/>
    <s v="N/A"/>
    <n v="9541150"/>
    <s v="96222_x0009_"/>
    <n v="392022"/>
    <s v="_x0009_2018011001091"/>
    <d v="2022-08-30T00:00:00"/>
    <d v="2022-09-01T00:00:00"/>
    <s v="N/A"/>
    <s v="N/A"/>
    <s v="N/A"/>
    <s v="N/A"/>
    <n v="0"/>
    <s v="N/A"/>
    <n v="0"/>
    <s v="N/A"/>
    <n v="0"/>
    <s v="N/A"/>
    <n v="0"/>
    <n v="47705750"/>
    <s v="NO"/>
    <s v="N/A"/>
    <s v="N/A"/>
    <s v="N/A"/>
    <s v="N/A"/>
    <d v="2022-12-31T00:00:00"/>
    <d v="2022-12-31T00:00:00"/>
    <s v="SI"/>
    <s v="Bogotá D.C. "/>
    <s v="Cumplimiento"/>
    <s v="3424559-6"/>
    <s v="NR"/>
    <s v="Suramericana"/>
    <d v="2022-08-31T00:00:00"/>
    <s v="30/08/2022 - 01/07/2023"/>
    <s v="PENDIENTE"/>
    <s v="Ninguna"/>
    <x v="1"/>
    <s v="Ingreso"/>
    <s v="N/A"/>
    <s v="PSICOLOGÍA"/>
    <s v="N/A"/>
    <s v="FEMENINO"/>
    <s v="yolvy.padilla@jep.gov.co"/>
    <s v="https://community.secop.gov.co/Public/Tendering/ContractNoticePhases/View?PPI=CO1.PPI.20069645&amp;isFromPublicArea=True&amp;isModal=False"/>
    <x v="8"/>
    <n v="2022"/>
  </r>
  <r>
    <s v="JEP-670"/>
    <n v="789"/>
    <s v="JEP-670-2022"/>
    <s v="JEP-CSPO-647-2022"/>
    <s v="Jairo Cuellar"/>
    <d v="2022-08-18T00:00:00"/>
    <s v="Rosaura Morales Gómez"/>
    <m/>
    <m/>
    <x v="1"/>
    <s v="1. Prestación de servicios"/>
    <n v="1032452027"/>
    <n v="5"/>
    <x v="1"/>
    <s v="Bogotá D.C. "/>
    <s v="Prestación de servicios profesionales para brindar apoyo y asistencia técnica para la consolidación de los sistemas de información misionales de la JEP, a través de procesos de validación y aplicación de herramientas jurídicas y conceptuales. (Contratos o convenio que no requieren pluralidad de ofertas)"/>
    <m/>
    <s v="Angela María Mora Soto"/>
    <s v="Subsecretaría Ejecutiva (Encargada)"/>
    <s v="Subsecretaría Ejecutiva "/>
    <s v="Departamento SAAD - Comparecientes"/>
    <s v="Jorge Alirio Mancera Cortés"/>
    <x v="10"/>
    <s v="N/A"/>
    <s v="N/A"/>
    <s v="N/A"/>
    <s v="Inversión"/>
    <n v="25263415"/>
    <s v="N/A"/>
    <s v="N/A"/>
    <n v="5052683"/>
    <n v="97922"/>
    <n v="391822"/>
    <s v="_x0009_2018011000870"/>
    <d v="2022-08-30T00:00:00"/>
    <d v="2022-08-30T00:00:00"/>
    <s v="N/A"/>
    <s v="N/A"/>
    <s v="N/A"/>
    <s v="N/A"/>
    <n v="0"/>
    <s v="N/A"/>
    <n v="0"/>
    <s v="N/A"/>
    <n v="0"/>
    <s v="N/A"/>
    <n v="0"/>
    <n v="25263415"/>
    <s v="NO"/>
    <s v="N/A"/>
    <s v="N/A"/>
    <s v="N/A"/>
    <s v="N/A"/>
    <d v="2022-12-31T00:00:00"/>
    <d v="2022-12-31T00:00:00"/>
    <s v="SI"/>
    <s v="Bogotá D.C. "/>
    <s v="Cumplimiento"/>
    <s v="839-47-101001893"/>
    <n v="0"/>
    <s v="Seguros del Estado S.A."/>
    <d v="2022-08-30T00:00:00"/>
    <s v="30/08/2022 - 30/06/2023"/>
    <s v="PENDIENTE"/>
    <s v="Ninguna"/>
    <x v="1"/>
    <s v="Ingreso"/>
    <s v="N/A"/>
    <s v="DERECHO"/>
    <s v="N/A"/>
    <s v="FEMENINO"/>
    <s v="rosaura.morales@jep.gov.co"/>
    <s v="https://community.secop.gov.co/Public/Tendering/ContractNoticePhases/View?PPI=CO1.PPI.20087858&amp;isFromPublicArea=True&amp;isModal=False"/>
    <x v="8"/>
    <n v="2022"/>
  </r>
  <r>
    <s v="JEP-671"/>
    <n v="791"/>
    <s v="JEP-671-2022"/>
    <s v="JEP-CSPO-648-2022"/>
    <s v="Jairo Cuellar"/>
    <d v="2022-08-18T00:00:00"/>
    <s v="Jorge Alejandro Mesa Albarracin"/>
    <m/>
    <m/>
    <x v="1"/>
    <s v="1. Prestación de servicios"/>
    <n v="1098625296"/>
    <n v="3"/>
    <x v="1"/>
    <s v="Bogotá D.C. "/>
    <s v="Prestación de servicios profesionales para brindar apoyo y asistencia técnica para la consolidación de los sistemas de información misionales de la JEP, a través de procesos de validación y aplicación de herramientas jurídicas y conceptuales."/>
    <m/>
    <s v="Angela María Mora Soto"/>
    <s v="Subsecretaría Ejecutiva (Encargada)"/>
    <s v="Subsecretaría Ejecutiva "/>
    <s v="Departamento SAAD - Comparecientes"/>
    <s v="Eliana Fernanda Antonio Rosero"/>
    <x v="10"/>
    <s v="N/A"/>
    <s v="N/A"/>
    <s v="N/A"/>
    <s v="Inversión"/>
    <n v="25263415"/>
    <s v="N/A"/>
    <s v="N/A"/>
    <n v="5052683"/>
    <n v="98122"/>
    <n v="385622"/>
    <n v="2018011000870"/>
    <d v="2022-08-25T00:00:00"/>
    <d v="2022-08-10T00:00:00"/>
    <s v="N/A"/>
    <s v="N/A"/>
    <s v="N/A"/>
    <s v="N/A"/>
    <n v="0"/>
    <s v="N/A"/>
    <n v="0"/>
    <s v="N/A"/>
    <n v="0"/>
    <s v="N/A"/>
    <n v="0"/>
    <n v="25263415"/>
    <s v="NO"/>
    <s v="N/A"/>
    <s v="N/A"/>
    <s v="N/A"/>
    <s v="N/A"/>
    <d v="2022-11-30T00:00:00"/>
    <d v="2022-11-30T00:00:00"/>
    <s v="SI"/>
    <s v=" Bogotá D.C."/>
    <s v="Cumplimiento"/>
    <s v="37-47-101003586 "/>
    <n v="0"/>
    <s v="Seguros del Estado S.A."/>
    <d v="2022-08-10T00:00:00"/>
    <s v="10/08/2022 - 31/05/2023"/>
    <s v="PENDIENTE"/>
    <s v="Ninguna"/>
    <x v="1"/>
    <s v="Ingreso"/>
    <s v="N/A"/>
    <s v="DERECHO"/>
    <s v="N/A"/>
    <s v="FEMENINO"/>
    <s v="jorge.mesa@jep.gov.co"/>
    <s v="https://community.secop.gov.co/Public/Tendering/ContractNoticePhases/View?PPI=CO1.PPI.20106438&amp;isFromPublicArea=True&amp;isModal=False"/>
    <x v="8"/>
    <n v="2022"/>
  </r>
  <r>
    <s v="JEP-672"/>
    <n v="792"/>
    <s v="JEP-672-2022"/>
    <s v="JEP-CSPO-649-2022"/>
    <s v="Jairo Cuellar"/>
    <d v="2022-08-18T00:00:00"/>
    <s v="Cristian Camilo Clavijo Rodríguez"/>
    <m/>
    <m/>
    <x v="1"/>
    <s v="1. Prestación de servicios"/>
    <n v="1033736942"/>
    <n v="3"/>
    <x v="1"/>
    <s v="Bogotá D.C. "/>
    <s v="Prestación de servicios profesionales para brindar apoyo y asistencia técnica para la consolidación de los sistemas de información misionales de la JEP, a través de procesos de validación y aplicación de herramientas jurídicas y conceptuales."/>
    <m/>
    <s v="Angela María Mora Soto"/>
    <s v="Subsecretaría Ejecutiva (Encargada)"/>
    <s v="Subsecretaría Ejecutiva "/>
    <s v="Departamento SAAD - Comparecientes"/>
    <s v="Angela María Mora Soto"/>
    <x v="10"/>
    <s v="N/A"/>
    <s v="N/A"/>
    <s v="N/A"/>
    <s v="Inversión"/>
    <n v="25263415"/>
    <s v="N/A"/>
    <s v="N/A"/>
    <n v="5052683"/>
    <n v="98222"/>
    <s v="_x0009_358522"/>
    <n v="2018011000870"/>
    <d v="2022-08-31T00:00:00"/>
    <d v="2022-08-05T00:00:00"/>
    <s v="N/A"/>
    <s v="N/A"/>
    <s v="N/A"/>
    <s v="N/A"/>
    <n v="0"/>
    <s v="N/A"/>
    <n v="0"/>
    <s v="N/A"/>
    <n v="0"/>
    <s v="N/A"/>
    <n v="0"/>
    <n v="25263415"/>
    <s v="NO"/>
    <s v="N/A"/>
    <s v="N/A"/>
    <s v="N/A"/>
    <s v="N/A"/>
    <d v="2022-12-31T00:00:00"/>
    <d v="2022-12-31T00:00:00"/>
    <s v="SI"/>
    <s v=" Bogotá D.C."/>
    <s v="Cumplimiento"/>
    <s v="21-45-101380394"/>
    <n v="0"/>
    <s v="Seguros del Estado S.A."/>
    <d v="2022-08-05T00:00:00"/>
    <s v="05/08/2022- 01/07/2023"/>
    <s v="PENDIENTE"/>
    <s v="Ninguna"/>
    <x v="1"/>
    <s v="Ingreso"/>
    <s v="N/A"/>
    <s v="DERECHO"/>
    <s v="N/A"/>
    <s v="FEMENINO"/>
    <s v="cristian.clavijo@jep.gov.co"/>
    <s v="https://community.secop.gov.co/Public/Tendering/ContractNoticePhases/View?PPI=CO1.PPI.20112095&amp;isFromPublicArea=True&amp;isModal=False"/>
    <x v="8"/>
    <n v="2022"/>
  </r>
  <r>
    <s v="JEP-673"/>
    <n v="793"/>
    <s v="JEP-673-2022"/>
    <s v="JEP-CSPO-650-2022"/>
    <s v="Jairo Cuellar"/>
    <d v="2022-08-18T00:00:00"/>
    <s v="María Camila Rodríguez Álvarez"/>
    <m/>
    <m/>
    <x v="1"/>
    <s v="1. Prestación de servicios"/>
    <n v="1032465411"/>
    <n v="7"/>
    <x v="1"/>
    <s v="Ibagué "/>
    <s v="Prestación de servicios profesionales para brindar apoyo y asistencia técnica para la consolidación de los sistemas de información misionales de la JEP, a través de procesos de validación y aplicación de herramientas jurídicas y conceptuales."/>
    <m/>
    <s v="Angela María Mora Soto"/>
    <s v="Subsecretaría Ejecutiva (Encargada)"/>
    <s v="Subsecretaría Ejecutiva "/>
    <s v="Departamento SAAD - Comparecientes"/>
    <s v="Jorge Alirio Mancera Cortés"/>
    <x v="10"/>
    <s v="N/A"/>
    <s v="N/A"/>
    <s v="N/A"/>
    <s v="Inversión"/>
    <n v="25263415"/>
    <s v="N/A"/>
    <s v="N/A"/>
    <n v="5052683"/>
    <n v="93822"/>
    <n v="392622"/>
    <n v="2018011000870"/>
    <d v="2022-08-31T00:00:00"/>
    <d v="2022-09-01T00:00:00"/>
    <s v="N/A"/>
    <s v="N/A"/>
    <s v="N/A"/>
    <s v="N/A"/>
    <n v="0"/>
    <s v="N/A"/>
    <n v="0"/>
    <s v="N/A"/>
    <n v="0"/>
    <s v="N/A"/>
    <n v="0"/>
    <n v="25263415"/>
    <s v="NO"/>
    <s v="N/A"/>
    <s v="N/A"/>
    <s v="N/A"/>
    <s v="N/A"/>
    <d v="2022-12-31T00:00:00"/>
    <d v="2022-12-31T00:00:00"/>
    <s v="SI"/>
    <s v=" Bogotá D.C."/>
    <s v="Cumplimiento"/>
    <s v="39-47-101001898"/>
    <n v="0"/>
    <s v="Seguros del Estado S.A."/>
    <d v="2022-08-31T00:00:00"/>
    <s v="31/08/2022 - 30/06/2023"/>
    <s v="PENDIENTE"/>
    <s v="Ninguna"/>
    <x v="1"/>
    <s v="Ingreso"/>
    <s v="N/A"/>
    <s v="DERECHO"/>
    <s v="N/A"/>
    <s v="FEMENINO"/>
    <s v="maria.rodriguez@jep.gov.co"/>
    <s v="https://community.secop.gov.co/Public/Tendering/ContractNoticePhases/View?PPI=CO1.PPI.20117446&amp;isFromPublicArea=True&amp;isModal=False"/>
    <x v="8"/>
    <n v="2022"/>
  </r>
  <r>
    <s v="JEP-674"/>
    <n v="796"/>
    <s v="JEP-674-2022"/>
    <s v="JEP-CSPO-651-2022"/>
    <s v="Jairo Cuellar"/>
    <d v="2022-08-18T00:00:00"/>
    <s v="Hugo Andrés Rojas Sandoval"/>
    <m/>
    <m/>
    <x v="1"/>
    <s v="1. Prestación de servicios"/>
    <n v="88275740"/>
    <n v="2"/>
    <x v="1"/>
    <s v="Bogotá D.C. "/>
    <s v="Prestación de servicios para apoyar y acompañar la gestión y validación técnica de información para fortalecer y consolidar los sistemas de información misionales de la JEP. "/>
    <m/>
    <s v="Angela María Mora Soto"/>
    <s v="Subsecretaría Ejecutiva (Encargada)"/>
    <s v="Subsecretaría Ejecutiva "/>
    <s v="Departamento SAAD - Comparecientes"/>
    <s v="Jorge Alirio Mancera Cortés"/>
    <x v="10"/>
    <s v="N/A"/>
    <s v="N/A"/>
    <s v="N/A"/>
    <s v="Inversión"/>
    <n v="17544030"/>
    <s v="N/A"/>
    <s v="N/A"/>
    <n v="3508806"/>
    <n v="99222"/>
    <s v="_x0009_391922"/>
    <n v="2018011000870"/>
    <d v="2022-08-30T00:00:00"/>
    <d v="2022-08-30T00:00:00"/>
    <s v="N/A"/>
    <s v="N/A"/>
    <s v="N/A"/>
    <s v="N/A"/>
    <n v="0"/>
    <s v="N/A"/>
    <n v="0"/>
    <s v="N/A"/>
    <n v="0"/>
    <s v="N/A"/>
    <n v="0"/>
    <n v="17544030"/>
    <s v="NO"/>
    <s v="N/A"/>
    <s v="N/A"/>
    <s v="N/A"/>
    <s v="N/A"/>
    <d v="2022-12-31T00:00:00"/>
    <d v="2022-12-31T00:00:00"/>
    <s v="SI"/>
    <s v=" Bogotá D.C."/>
    <s v="Cumplimiento"/>
    <s v="39-47-101001894"/>
    <n v="0"/>
    <s v="Seguros del Estado S.A."/>
    <d v="2022-08-30T00:00:00"/>
    <s v="30/08/2022 - 30/06/2023"/>
    <s v="PENDIENTE"/>
    <s v="Ninguna"/>
    <x v="1"/>
    <s v="Ingreso"/>
    <s v="N/A"/>
    <s v="NR"/>
    <s v="N/A"/>
    <s v="MASCULINO"/>
    <s v="hugo.rojas@jep.gov.co"/>
    <s v="https://community.secop.gov.co/Public/Tendering/ContractNoticePhases/View?PPI=CO1.PPI.20160183&amp;isFromPublicArea=True&amp;isModal=False"/>
    <x v="8"/>
    <n v="2022"/>
  </r>
  <r>
    <s v="JEP-675"/>
    <n v="797"/>
    <s v="JEP-675-2022"/>
    <s v="JEP-CSPO-652-2027"/>
    <s v="Jairo Cuellar"/>
    <d v="2022-08-18T00:00:00"/>
    <s v="David Alejandro Rincón Pinilla"/>
    <m/>
    <m/>
    <x v="1"/>
    <s v="1. Prestación de servicios"/>
    <n v="1010222342"/>
    <n v="4"/>
    <x v="1"/>
    <s v="Bogotá D.C. "/>
    <s v="Prestación de servicios para apoyar y acompañar la gestión y validación técnica de información para fortalecer y consolidar los sistemas de información misionales de la JEP."/>
    <m/>
    <s v="Angela María Mora Soto"/>
    <s v="Subsecretaría Ejecutiva (Encargada)"/>
    <s v="Subsecretaría Ejecutiva "/>
    <s v="Departamento SAAD - Comparecientes"/>
    <s v="Jorge Alirio Mancera Cortés"/>
    <x v="10"/>
    <s v="N/A"/>
    <s v="N/A"/>
    <s v="N/A"/>
    <s v="Inversión"/>
    <n v="17544030"/>
    <s v="N/A"/>
    <s v="N/A"/>
    <n v="3508806"/>
    <n v="98622"/>
    <n v="392822"/>
    <s v="_x0009_2018011000870"/>
    <d v="2022-08-31T00:00:00"/>
    <d v="2022-09-01T00:00:00"/>
    <s v="N/A"/>
    <s v="N/A"/>
    <s v="N/A"/>
    <s v="N/A"/>
    <n v="0"/>
    <s v="N/A"/>
    <n v="0"/>
    <s v="N/A"/>
    <n v="0"/>
    <s v="N/A"/>
    <n v="0"/>
    <n v="17544030"/>
    <s v="NO"/>
    <s v="N/A"/>
    <s v="N/A"/>
    <s v="N/A"/>
    <s v="N/A"/>
    <d v="2022-12-31T00:00:00"/>
    <d v="2022-12-31T00:00:00"/>
    <s v="SI"/>
    <s v="Bogotá D.C. "/>
    <s v="Cumplimiento"/>
    <s v="39-47-101001901"/>
    <n v="0"/>
    <s v="Seguros del Estado S.A."/>
    <d v="2022-08-31T00:00:00"/>
    <s v="31/08/2022 - 30/06/2023"/>
    <s v="PENDIENTE"/>
    <s v="Ninguna"/>
    <x v="1"/>
    <s v="Ingreso"/>
    <s v="N/A"/>
    <s v="NR"/>
    <s v="N/A"/>
    <s v="MASCULINO"/>
    <s v="david.rincon@jep.gov.co"/>
    <s v="https://community.secop.gov.co/Public/Tendering/ContractNoticePhases/View?PPI=CO1.PPI.20162520&amp;isFromPublicArea=True&amp;isModal=False"/>
    <x v="8"/>
    <n v="2022"/>
  </r>
  <r>
    <s v="JEP-676"/>
    <n v="798"/>
    <s v="JEP-676-2022"/>
    <s v="JEP-CSPO-653-2028"/>
    <s v="Jairo Cuellar"/>
    <d v="2022-08-18T00:00:00"/>
    <s v="Juan Sebastian Agredo Sichaca"/>
    <s v="Juan Sebastian"/>
    <s v="Agredo Sichaca"/>
    <x v="1"/>
    <s v="1. Prestación de servicios"/>
    <n v="1072665853"/>
    <n v="2"/>
    <x v="1"/>
    <s v="Bogotá D.C. "/>
    <s v="Prestación de servicios para apoyar y acompañar la gestión y validación técnica de información para fortalecer y consolidar los sistemas de información misionales de la JEP"/>
    <m/>
    <s v="Angela María Mora Soto"/>
    <s v="Subsecretaria encargada"/>
    <s v="Subsecretaría Ejecutiva "/>
    <s v="Departamento SAAD - Comparecientes"/>
    <s v="Jorge Alirio Mancera Cortés"/>
    <x v="10"/>
    <s v="N/A"/>
    <s v="N/A"/>
    <s v="N/A"/>
    <s v="N/A"/>
    <n v="14035224"/>
    <s v="N/A"/>
    <s v="N/A"/>
    <n v="3508806"/>
    <n v="98722"/>
    <s v="_x0009_408722"/>
    <n v="2018011000870"/>
    <d v="2022-09-09T00:00:00"/>
    <d v="2022-09-13T00:00:00"/>
    <s v="N/A"/>
    <s v="N/A"/>
    <s v="N/A"/>
    <s v="N/A"/>
    <n v="0"/>
    <s v="N/A"/>
    <n v="0"/>
    <s v="N/A"/>
    <n v="0"/>
    <s v="N/A"/>
    <n v="0"/>
    <n v="14035224"/>
    <s v="NO"/>
    <s v="N/A"/>
    <s v="N/A"/>
    <s v="N/A"/>
    <s v="N/A"/>
    <d v="2022-12-31T00:00:00"/>
    <d v="2022-12-31T00:00:00"/>
    <s v="SI"/>
    <s v="Bogotá D.C. "/>
    <s v="Cumplimiento"/>
    <s v="60-47-101001160"/>
    <n v="0"/>
    <s v="Seguros del Estado S.A."/>
    <d v="2022-09-12T00:00:00"/>
    <s v="09/09/2022 - 20/06/2023"/>
    <s v="SIN PÓLIZA"/>
    <s v="Ninguna"/>
    <x v="1"/>
    <s v="Ingreso"/>
    <s v="N/A"/>
    <s v="PENDIENTE"/>
    <s v="PENDIENTE"/>
    <s v="MASCULINO"/>
    <s v="juan.agredo@jep.gov.co"/>
    <s v="https://community.secop.gov.co/Public/Tendering/ContractNoticePhases/View?PPI=CO1.PPI.20188576&amp;isFromPublicArea=True&amp;isModal=False"/>
    <x v="9"/>
    <n v="2022"/>
  </r>
  <r>
    <s v="JEP-677"/>
    <n v="800"/>
    <s v="JEP-677-2022"/>
    <s v="JEP-CSPO-654-2022"/>
    <s v="Jairo Cuellar"/>
    <d v="2022-08-18T00:00:00"/>
    <s v="Yulieth Angelica Rodríguez Forero"/>
    <m/>
    <m/>
    <x v="1"/>
    <s v="1. Prestación de servicios"/>
    <n v="1013602902"/>
    <n v="0"/>
    <x v="1"/>
    <s v="Bogotá D.C. "/>
    <s v="Prestación de servicios para apoyar la gestión documental y el soporte a los procesos administrativos de las actividades de consolidación y fortalecimiento de los sistemas de información misionales de la JEP."/>
    <m/>
    <s v="Angela María Mora Soto"/>
    <s v="Subsecretaría Ejecutiva (Encargada)"/>
    <s v="Subsecretaría Ejecutiva "/>
    <s v="Departamento SAAD - Comparecientes"/>
    <s v="Jorge Alirio Mancera Cortés"/>
    <x v="10"/>
    <s v="N/A"/>
    <s v="N/A"/>
    <s v="N/A"/>
    <s v="Inversión"/>
    <n v="17544030"/>
    <s v="N/A"/>
    <s v="N/A"/>
    <n v="3508806"/>
    <n v="98822"/>
    <n v="385722"/>
    <n v="2018011000870"/>
    <d v="2022-08-25T00:00:00"/>
    <d v="2022-08-29T00:00:00"/>
    <s v="N/A"/>
    <s v="N/A"/>
    <s v="N/A"/>
    <s v="N/A"/>
    <n v="0"/>
    <s v="N/A"/>
    <n v="0"/>
    <s v="N/A"/>
    <n v="0"/>
    <s v="N/A"/>
    <n v="0"/>
    <n v="17544030"/>
    <s v="NO"/>
    <s v="N/A"/>
    <s v="N/A"/>
    <s v="N/A"/>
    <s v="N/A"/>
    <d v="2022-12-31T00:00:00"/>
    <d v="2022-12-31T00:00:00"/>
    <s v="SI"/>
    <s v="Bogotá D.C."/>
    <s v="Cumplimiento"/>
    <s v="39-47-101001886"/>
    <n v="0"/>
    <s v="Seguros del Estado S.A. "/>
    <d v="2022-08-28T00:00:00"/>
    <s v="25/08/2022 - 30/06/2023"/>
    <s v="PENDIENTE"/>
    <s v="En fecha del 9 de septiembre de 2022 se suscribe el otrosí No. 01 donde se aclara el número del contrato"/>
    <x v="1"/>
    <s v="Ingreso"/>
    <s v="N/A"/>
    <s v="ADMINISTRACIÓN DE EMPRESAS"/>
    <s v="N/A"/>
    <s v="FEMENINO"/>
    <s v="yulieth.rodriguez@jep.gov.co"/>
    <s v="https://community.secop.gov.co/Public/Tendering/ContractNoticePhases/View?PPI=CO1.PPI.20180523&amp;isFromPublicArea=True&amp;isModal=False"/>
    <x v="8"/>
    <n v="2022"/>
  </r>
  <r>
    <s v="JEP-678"/>
    <n v="802"/>
    <s v="JEP-678-2022"/>
    <s v="JEP-CSPO-655-2022"/>
    <s v="Jairo Cuellar"/>
    <d v="2022-08-18T00:00:00"/>
    <s v="Carlos Anibal Echandia Chavista"/>
    <s v="Carlos Anibal"/>
    <s v="Echandia Chavista"/>
    <x v="1"/>
    <s v="1. Prestación de servicios"/>
    <n v="80101181"/>
    <n v="1"/>
    <x v="1"/>
    <s v="Mosquera"/>
    <s v="Prestación de servicios para apoyar y acompañar la gestión y validación técnica de información para fortalecer y consolidar los sistemas de información misionales de la JEP."/>
    <m/>
    <s v="Angela María Mora Soto"/>
    <s v="Subsecretaria encargada"/>
    <s v="Subsecretaría Ejecutiva "/>
    <s v="Departamento SAAD - Comparecientes"/>
    <s v="Jorge Alirio Mancera Cortés"/>
    <x v="10"/>
    <s v="N/A"/>
    <s v="N/A"/>
    <s v="N/A"/>
    <s v="Inversión"/>
    <n v="14035224"/>
    <s v="N/A"/>
    <s v="N/A"/>
    <n v="3508806"/>
    <n v="99022"/>
    <s v="_x0009_409022"/>
    <s v="_x0009_2018011000870"/>
    <d v="2022-09-09T00:00:00"/>
    <d v="2022-09-12T00:00:00"/>
    <s v="N/A"/>
    <s v="N/A"/>
    <s v="N/A"/>
    <s v="N/A"/>
    <n v="0"/>
    <s v="N/A"/>
    <n v="0"/>
    <s v="N/A"/>
    <n v="0"/>
    <s v="N/A"/>
    <n v="0"/>
    <n v="3508806"/>
    <s v="NO"/>
    <s v="N/A"/>
    <s v="N/A"/>
    <s v="N/A"/>
    <s v="N/A"/>
    <d v="2022-12-31T00:00:00"/>
    <d v="2022-12-31T00:00:00"/>
    <s v="SI"/>
    <s v="Bogotá D.C. "/>
    <s v="Cumplimiento"/>
    <s v="21-45-101384622"/>
    <n v="0"/>
    <s v="Seguros del Estado S.A."/>
    <d v="2022-09-12T00:00:00"/>
    <s v="09/09/2022 - 30/06/2023"/>
    <s v="EN APROBACIÓN"/>
    <s v="Ninguna"/>
    <x v="1"/>
    <s v="Ingreso"/>
    <s v="N/A"/>
    <s v="PENDIENTE"/>
    <s v="PENDIENTE"/>
    <s v="MASCULINO"/>
    <s v="carlos.hechandia@jep.gov.co"/>
    <s v="https://community.secop.gov.co/Public/Tendering/ContractNoticePhases/View?PPI=CO1.PPI.20190746&amp;isFromPublicArea=True&amp;isModal=False"/>
    <x v="9"/>
    <n v="2022"/>
  </r>
  <r>
    <s v="JEP-679"/>
    <n v="824"/>
    <s v="JEP-679-2022"/>
    <s v="JEP-CSPO-656-2022"/>
    <s v="Vanessa Jiménez"/>
    <d v="2022-06-23T00:00:00"/>
    <s v="Rosa María del Carmen Navarro Ordoñez"/>
    <m/>
    <m/>
    <x v="1"/>
    <s v="1. Prestación de servicios"/>
    <n v="64564903"/>
    <n v="9"/>
    <x v="1"/>
    <s v="Bogotá D.C. "/>
    <s v="Prestar servicios profesionales especializados para el acompañamiento y asesoría a la dirección administrativa y financiera en el desarrollo y seguimiento de aspectos administrativos, jurídicos y contractuales"/>
    <m/>
    <s v="Angela María Mora Soto"/>
    <s v="Subsecretaría Ejecutiva "/>
    <s v="Dirección Administrativa y Financiera"/>
    <s v="Dirección Administrativa y Financiera"/>
    <s v="Ana Lucia Rosales Callejas"/>
    <x v="11"/>
    <s v="N/A"/>
    <s v="N/A"/>
    <s v="N/A"/>
    <s v="Inversión"/>
    <n v="71414056"/>
    <s v="N/A"/>
    <s v="N/A"/>
    <n v="16480169"/>
    <n v="101122"/>
    <n v="383822"/>
    <n v="2018011001091"/>
    <d v="2022-08-25T00:00:00"/>
    <d v="2022-08-26T00:00:00"/>
    <s v="N/A"/>
    <s v="N/A"/>
    <s v="N/A"/>
    <s v="N/A"/>
    <n v="0"/>
    <s v="N/A"/>
    <n v="0"/>
    <s v="N/A"/>
    <n v="0"/>
    <s v="N/A"/>
    <n v="0"/>
    <n v="71414056"/>
    <s v="NO"/>
    <s v="N/A"/>
    <s v="N/A"/>
    <s v="N/A"/>
    <s v="N/A"/>
    <d v="2022-12-31T00:00:00"/>
    <d v="2022-12-31T00:00:00"/>
    <s v="SI"/>
    <s v="Bogotá D.C."/>
    <s v="Cumplimiento"/>
    <s v="11-45-101116476"/>
    <n v="0"/>
    <s v="Seguros del Estado S.A. "/>
    <d v="2022-08-25T00:00:00"/>
    <s v="25/08/2022 - 02/072023"/>
    <s v="PENDIENTE"/>
    <s v="Ninguna"/>
    <x v="1"/>
    <s v="Ingreso"/>
    <s v="N/A"/>
    <s v="DERECHO"/>
    <s v="N/A"/>
    <s v="FEMENINO"/>
    <s v="rosa.navarro@jep.gov.co"/>
    <s v="https://community.secop.gov.co/Public/Tendering/ContractNoticePhases/View?PPI=CO1.PPI.20134039&amp;isFromPublicArea=True&amp;isModal=False"/>
    <x v="8"/>
    <n v="2022"/>
  </r>
  <r>
    <s v="JEP-680"/>
    <n v="566"/>
    <s v="JEP-680-2022"/>
    <s v="JEP-IPI-003-2022"/>
    <s v="Paola Casas"/>
    <d v="2022-08-25T00:00:00"/>
    <s v="GRUPO ONE S.A.S"/>
    <s v="N/A"/>
    <s v="N/A"/>
    <x v="4"/>
    <s v="1. Prestación de servicios"/>
    <n v="860070624"/>
    <n v="5"/>
    <x v="0"/>
    <s v="Bogotá D.C."/>
    <s v="Prestar servicios para divulgar el mandato, la misión, principios, valores y resultados del quehacer de la JEP entre sus distintos grupos de interés, para contribuir a la comprensión social de la JEP"/>
    <m/>
    <s v="Ana Lucia Rosales Callejas"/>
    <s v="Dirección Administrativa y Financiera"/>
    <s v="Secretaría Ejecutiva"/>
    <s v="Subdirección de Comunicaciones"/>
    <s v="Hermando Salazar Palacio"/>
    <x v="14"/>
    <s v="N/A"/>
    <s v="N/A"/>
    <s v="N/A"/>
    <s v="Inversión"/>
    <n v="334229171"/>
    <s v="N/A"/>
    <s v="N/A"/>
    <s v="N/A"/>
    <n v="71122"/>
    <s v="_x0009_397122"/>
    <n v="2018011000954"/>
    <d v="2022-09-01T00:00:00"/>
    <d v="2022-09-06T00:00:00"/>
    <s v="N/A"/>
    <s v="N/A"/>
    <s v="N/A"/>
    <s v="N/A"/>
    <n v="0"/>
    <s v="N/A"/>
    <n v="0"/>
    <s v="N/A"/>
    <n v="0"/>
    <s v="N/A"/>
    <n v="0"/>
    <n v="334229171"/>
    <s v="NO"/>
    <s v="N/A"/>
    <s v="N/A"/>
    <s v="N/A"/>
    <s v="N/A"/>
    <d v="2022-12-31T00:00:00"/>
    <d v="2022-12-31T00:00:00"/>
    <s v="SI"/>
    <s v="Territorio Nacional"/>
    <s v="Cumplimiento"/>
    <s v="980-47-994000022419"/>
    <n v="0"/>
    <s v="Aseguradora Solidaria de Colombia"/>
    <d v="2022-09-02T00:00:00"/>
    <s v="01/09/2022 - 30/06/2023"/>
    <s v="SIN PÓLIZA"/>
    <s v="La Jurisdicción Especial para la Paz- JEP realizará pagos mensuales al GRUPO ONE S.A.S. por la_x000a_totalidad de los servicios prestados y autorizados en el mes por el supervisor, de acuerdo con la_x000a_oferta económica presentada, previa a la correcta presentación de los soportes de cada una de las_x000a_actividades desarrolladas_x000a_El tiempo sera de 124 días. "/>
    <x v="1"/>
    <s v="Ingreso"/>
    <s v="N/A"/>
    <s v="N/A"/>
    <s v="N/A"/>
    <s v="N/A"/>
    <s v="N/A"/>
    <s v="https://community.secop.gov.co/Public/Tendering/ContractNoticePhases/View?PPI=CO1.PPI.19679199&amp;isFromPublicArea=True&amp;isModal=False"/>
    <x v="9"/>
    <n v="2022"/>
  </r>
  <r>
    <s v="JEP-681"/>
    <n v="164"/>
    <s v="JEP-681-2022"/>
    <s v="JEP-CSPO-657-2022"/>
    <s v="Clara Torres"/>
    <d v="2022-08-25T00:00:00"/>
    <s v="William Fábian Calderon Aguirre"/>
    <m/>
    <m/>
    <x v="1"/>
    <s v="1. Prestación de servicios"/>
    <n v="93393340"/>
    <n v="3"/>
    <x v="1"/>
    <s v="Bogotá D.C. "/>
    <s v="Prestar servicios profesionales para apoyar y acompañar a la Subsecretaría Ejecutiva en la revisión y análisis de documentos técnicos y estadísticos sobre el proceso de monitoreo de la JEP"/>
    <m/>
    <s v="Harvey Danilo Suarez Morales"/>
    <s v="Secretaría Ejecutiva"/>
    <s v="Subsecretaría Ejecutiva "/>
    <s v="Subsecretaría Ejecutiva "/>
    <s v="Angela María Mora Soto"/>
    <x v="5"/>
    <s v="N/A"/>
    <s v="N/A"/>
    <s v="N/A"/>
    <s v="Inversión"/>
    <n v="30599138"/>
    <s v="N/A"/>
    <s v="N/A"/>
    <n v="7228143"/>
    <n v="101622"/>
    <n v="388122"/>
    <n v="2018011001175"/>
    <d v="2022-08-26T00:00:00"/>
    <d v="2022-09-01T00:00:00"/>
    <s v="N/A"/>
    <s v="N/A"/>
    <s v="N/A"/>
    <s v="N/A"/>
    <n v="0"/>
    <s v="N/A"/>
    <n v="0"/>
    <s v="N/A"/>
    <n v="0"/>
    <s v="N/A"/>
    <n v="0"/>
    <n v="30599138"/>
    <s v="NO"/>
    <s v="N/A"/>
    <s v="N/A"/>
    <s v="N/A"/>
    <s v="N/A"/>
    <d v="2022-12-31T00:00:00"/>
    <d v="2022-12-31T00:00:00"/>
    <s v="SI"/>
    <s v="Bogotá D.C."/>
    <s v="Cumplimiento"/>
    <s v="390-45-994000013841"/>
    <n v="0"/>
    <s v="Aseguradora Solidaria de Colombia"/>
    <d v="2022-08-27T00:00:00"/>
    <s v="26/08/2022 - 06/07/2023"/>
    <s v="PENDIENTE"/>
    <m/>
    <x v="1"/>
    <s v="Ingreso"/>
    <s v="N/A"/>
    <s v="ECONOMÍA"/>
    <s v="N/A"/>
    <s v="MASCULINO"/>
    <s v="william.calderon@jep.gov.co"/>
    <s v="https://community.secop.gov.co/Public/Tendering/ContractNoticePhases/View?PPI=CO1.PPI.20186778&amp;isFromPublicArea=True&amp;isModal=False"/>
    <x v="8"/>
    <n v="2022"/>
  </r>
  <r>
    <s v="JEP-682"/>
    <s v="N/A"/>
    <s v="JEP-682-2022"/>
    <s v="JEP-CSPO-658-2022"/>
    <s v="Clara Torres"/>
    <d v="2022-08-25T00:00:00"/>
    <s v="N/A"/>
    <s v="N/A"/>
    <s v="N/A"/>
    <x v="1"/>
    <s v="7. Convenios con otras organizaciones"/>
    <n v="800128835"/>
    <n v="6"/>
    <x v="0"/>
    <s v="Bogotá D.C."/>
    <s v="Aunar esfuerzos humanos, técnicos y administrativos entre LA COMISIÓN, LA JEP y EL AGN para la dirección, preservación, custodia, máxima divulgación y difusión del Fondo Documental de La COMISIÓN"/>
    <m/>
    <s v="Harvey Danilo Suarez Morales"/>
    <s v="Secretaria Ejecutiva"/>
    <s v="Dirección de Tecnologías de la Información"/>
    <s v="Departamento de Gestión Documental"/>
    <s v="Didier Cortes Benavides"/>
    <x v="22"/>
    <s v="N/A"/>
    <s v="N/A"/>
    <s v="N/A"/>
    <s v="N/A"/>
    <n v="0"/>
    <s v="N/A"/>
    <s v="N/A"/>
    <s v="N/A"/>
    <s v="N/A"/>
    <s v="N/A"/>
    <s v="N/A"/>
    <d v="2022-08-26T00:00:00"/>
    <d v="2022-08-26T00:00:00"/>
    <s v="N/A"/>
    <s v="N/A"/>
    <s v="N/A"/>
    <s v="N/A"/>
    <n v="0"/>
    <s v="N/A"/>
    <n v="0"/>
    <s v="N/A"/>
    <n v="0"/>
    <s v="N/A"/>
    <n v="0"/>
    <n v="0"/>
    <s v="NO"/>
    <s v="N/A"/>
    <s v="N/A"/>
    <s v="N/A"/>
    <s v="N/A"/>
    <d v="2022-12-26T00:00:00"/>
    <d v="2022-12-26T00:00:00"/>
    <s v="SI"/>
    <s v="Bogotá D.C."/>
    <s v="N/A"/>
    <s v="N/A"/>
    <s v="N/A"/>
    <s v="N/A"/>
    <s v="N/A"/>
    <s v="N/A"/>
    <s v="N/A"/>
    <s v="Convenio tripartita publicado en SECOP I"/>
    <x v="1"/>
    <s v="Ingreso"/>
    <s v="N/A"/>
    <s v="N/A"/>
    <s v="N/A"/>
    <s v="N/A"/>
    <s v="N/A"/>
    <s v="Se publica en SECOP I por ser un convenio tripartita _x000a_https://www.contratos.gov.co/consultas/detalleProceso.do?numConstancia=22-22-43640"/>
    <x v="8"/>
    <n v="2022"/>
  </r>
  <r>
    <s v="JEP-683"/>
    <n v="782"/>
    <s v="JEP-683-2022"/>
    <s v="JEP-CSPO-659-2022"/>
    <s v="Vanessa Jiménez"/>
    <d v="2022-08-29T00:00:00"/>
    <s v="Daniel Esteban Sánchez Gonzalez"/>
    <s v="Daniel Esteban"/>
    <s v="Sánchez Gonzalez"/>
    <x v="1"/>
    <s v="1. Prestación de servicios"/>
    <n v="1026592541"/>
    <n v="8"/>
    <x v="1"/>
    <s v="Bogotá D.C."/>
    <s v="Prestar servicios de apoyo a la gestión en la subdirección de fortalecimiento para la implementación del modelo de gestión del conocimiento de la JEP por medio de la operación de la plataforma de formación virtual y la virtualización de los cursos"/>
    <m/>
    <s v="Harvey Danilo Suarez Morales"/>
    <s v="Secretaría Ejecutiva"/>
    <s v="Secretaría Ejecutiva"/>
    <s v="Subdirección de Fortalecimiento Institucional"/>
    <s v="Luz Amanda Granados Urrea_x0009_"/>
    <x v="24"/>
    <s v="N/A"/>
    <s v="N/A"/>
    <s v="N/A"/>
    <s v="Inversión"/>
    <n v="12649245"/>
    <s v="N/A"/>
    <s v="N/A"/>
    <n v="3614070"/>
    <n v="97422"/>
    <s v="_x0009_418422"/>
    <n v="2018011001091"/>
    <d v="2022-09-19T00:00:00"/>
    <d v="2022-09-21T00:00:00"/>
    <s v="N/A"/>
    <s v="N/A"/>
    <s v="N/A"/>
    <s v="N/A"/>
    <n v="0"/>
    <s v="N/A"/>
    <n v="0"/>
    <s v="N/A"/>
    <n v="0"/>
    <s v="N/A"/>
    <n v="0"/>
    <n v="12649245"/>
    <s v="NO"/>
    <s v="N/A"/>
    <s v="N/A"/>
    <s v="N/A"/>
    <s v="N/A"/>
    <d v="2022-12-31T00:00:00"/>
    <d v="2022-12-31T00:00:00"/>
    <s v="SI"/>
    <s v="Bogotá D.C."/>
    <s v="Cumplimiento"/>
    <s v="15-45-101148695"/>
    <n v="0"/>
    <s v="Seguros del Estado S.A."/>
    <d v="2022-09-20T00:00:00"/>
    <s v="20/09/2022 - 30/06/2023"/>
    <s v="SIN PÓLIZA"/>
    <s v="Ninguna"/>
    <x v="1"/>
    <s v="Ingreso"/>
    <s v="N/A"/>
    <s v="PENDIENTE"/>
    <s v="PENDIENTE"/>
    <s v="MASCULINO"/>
    <s v="daniel.sanchez@jep.gov.co"/>
    <s v="https://community.secop.gov.co/Public/Tendering/ContractNoticePhases/View?PPI=CO1.PPI.20237573&amp;isFromPublicArea=True&amp;isModal=False"/>
    <x v="9"/>
    <n v="2022"/>
  </r>
  <r>
    <s v="JEP-684"/>
    <n v="783"/>
    <s v="JEP-684-2022"/>
    <s v="JEP-CSPO-660-2022"/>
    <s v="Vanessa Jiménez"/>
    <d v="2022-08-29T00:00:00"/>
    <s v="Nicolas Sussmann Herrán"/>
    <s v="Nicolas"/>
    <s v=" Sussmann Herrán"/>
    <x v="1"/>
    <s v="1. Prestación de servicios"/>
    <n v="1020780674"/>
    <n v="3"/>
    <x v="1"/>
    <s v="Bogotá D.C."/>
    <s v="Prestar servicios profesionales para apoyar a la Subdirección de Fortalecimiento Institucional en la estructuración y desarrollo de espacios formativos dirigidos a la magistratura."/>
    <m/>
    <s v="Angela María Mora Soto"/>
    <s v="Subsecretaría Ejecutiva Encargada"/>
    <s v="Secretaría Ejecutiva"/>
    <s v="Subdirección de Fortalecimiento Institucional"/>
    <s v="Luz Amanda Granados Urrea_x0009_"/>
    <x v="24"/>
    <s v="N/A"/>
    <s v="N/A"/>
    <s v="N/A"/>
    <s v="Funcionamiento"/>
    <n v="3445378"/>
    <s v="N/A"/>
    <s v="N/A"/>
    <s v="N/A"/>
    <n v="97622"/>
    <n v="399322"/>
    <s v="N/A"/>
    <d v="2022-09-05T00:00:00"/>
    <d v="2022-09-08T00:00:00"/>
    <s v="N/A"/>
    <s v="N/A"/>
    <s v="N/A"/>
    <s v="N/A"/>
    <n v="0"/>
    <s v="N/A"/>
    <n v="0"/>
    <s v="N/A"/>
    <n v="0"/>
    <s v="N/A"/>
    <n v="0"/>
    <n v="3445378"/>
    <s v="NO"/>
    <s v="N/A"/>
    <s v="N/A"/>
    <s v="N/A"/>
    <s v="N/A"/>
    <d v="2022-09-30T00:00:00"/>
    <d v="2022-09-30T00:00:00"/>
    <s v="SI"/>
    <s v="Bogotá D.C."/>
    <s v="Cumplimiento"/>
    <s v="75-45-101048971"/>
    <n v="1"/>
    <s v="Seguros del Estado S.A."/>
    <d v="2022-09-07T00:00:00"/>
    <s v="05/09/2022 - 30/03/2023"/>
    <s v="PENDIENTE"/>
    <s v="Ninguna"/>
    <x v="0"/>
    <s v="Ingreso"/>
    <s v="N/A"/>
    <s v="FILOSOFIA"/>
    <s v="DERECHO"/>
    <s v="MASCULINO"/>
    <s v="NR_x000a_27/10/2022"/>
    <s v="https://community.secop.gov.co/Public/Tendering/ContractNoticePhases/View?PPI=CO1.PPI.20237185&amp;isFromPublicArea=True&amp;isModal=False"/>
    <x v="9"/>
    <n v="2022"/>
  </r>
  <r>
    <s v="JEP-685"/>
    <n v="829"/>
    <s v="JEP-685-2022"/>
    <s v="JEP-CSPO-661-2022"/>
    <s v="Vanessa Jiménez"/>
    <d v="2022-08-29T00:00:00"/>
    <s v="María Camila Molina Álvarez"/>
    <s v="María Camila "/>
    <s v="Molina Álvarez"/>
    <x v="1"/>
    <s v="1. Prestación de servicios"/>
    <n v="1018420435"/>
    <n v="9"/>
    <x v="1"/>
    <s v="Bogotá D.C."/>
    <s v="Prestar servicios profesionales para apoyar y acompañar a la Subdirección de Cooperación Internacional en la gestión, seguimiento de proyectos y acciones colaborativas, así como su debida documentación para la conformación el banco de proyectos de la entidad, conforme la gestión documental en la Subdirección."/>
    <m/>
    <s v="Angela María Mora Soto"/>
    <s v="Subsecretaría Ejecutiva Encargada"/>
    <s v="Secretaría Ejecutiva"/>
    <s v="Subdirección de Fortalecimiento Institucional"/>
    <s v="Natalia Muñoz Labajos"/>
    <x v="24"/>
    <s v="N/A"/>
    <s v="N/A"/>
    <s v="N/A"/>
    <s v="Inversión"/>
    <n v="24286560"/>
    <s v="N/A"/>
    <s v="N/A"/>
    <n v="6071640"/>
    <s v="101822_x0009_"/>
    <n v="402422"/>
    <n v="2018011001175"/>
    <d v="2022-09-06T00:00:00"/>
    <d v="2022-09-08T00:00:00"/>
    <s v="N/A"/>
    <s v="N/A"/>
    <s v="N/A"/>
    <s v="N/A"/>
    <n v="0"/>
    <s v="N/A"/>
    <n v="0"/>
    <s v="N/A"/>
    <n v="0"/>
    <s v="N/A"/>
    <n v="0"/>
    <n v="24286560"/>
    <s v="NO"/>
    <s v="N/A"/>
    <s v="N/A"/>
    <s v="N/A"/>
    <s v="N/A"/>
    <d v="2022-12-31T00:00:00"/>
    <d v="2022-12-31T00:00:00"/>
    <s v="SI"/>
    <s v="Bogotá D.C."/>
    <s v="Cumplimiento"/>
    <s v="21-47-101022793"/>
    <n v="0"/>
    <s v="Seguros del Estado S.A."/>
    <d v="2022-09-07T00:00:00"/>
    <s v="06/09/2022 - 30/07/2023"/>
    <s v="PENDIENTE"/>
    <s v="Ninguna"/>
    <x v="1"/>
    <s v="Ingreso"/>
    <s v="N/A"/>
    <s v="GOBIERNO Y RELACIONES INTERNACIONALES"/>
    <s v="N/A"/>
    <s v="FEMENINO"/>
    <s v="maria.molina@jep.gov.co"/>
    <s v="https://community.secop.gov.co/Public/Tendering/ContractNoticePhases/View?PPI=CO1.PPI.20242993&amp;isFromPublicArea=True&amp;isModal=False"/>
    <x v="9"/>
    <n v="2022"/>
  </r>
  <r>
    <s v="JEP-686"/>
    <n v="780"/>
    <s v="JEP-686-2022"/>
    <s v="JEP-CSPO-662-2022"/>
    <s v="John Maldonado"/>
    <d v="2022-08-29T00:00:00"/>
    <s v="Unidad Nacional de Protección"/>
    <s v="N/A"/>
    <s v="N/A"/>
    <x v="1"/>
    <s v="5. Convenio interadministrativo "/>
    <n v="900475780"/>
    <n v="1"/>
    <x v="0"/>
    <s v="Bogotá D.C. "/>
    <s v="Aunar esfuerzos institucionales, recursos, capacidades y métodos entre la unidad nacional de protección -UNP y la jurisdicción especial para la paz- jep, que permitan implementar con enfoque preventivo, la adecuada protección individual de la vida e integridad de  la secretaria judicial general de la JEP, a quien en razón del cargo o su nivel de riesgo extraordinario y/o extremo, se le asigne un esquema de seguridad"/>
    <s v="Administrativo Transversal"/>
    <s v="Ana Lucia Rosales Callejas"/>
    <s v="Dirección Administrativa y Financiera"/>
    <s v="Dirección Administrativa y Financiera"/>
    <s v="Oficina Asesora de Seguridad y Protección"/>
    <s v="Maria Emma Caro Robles"/>
    <x v="25"/>
    <s v="N/A"/>
    <s v="N/A"/>
    <s v="N/A"/>
    <s v="Inversión"/>
    <n v="104329615"/>
    <s v="N/A"/>
    <s v="N/A"/>
    <n v="30958792"/>
    <s v="100922_x0009_"/>
    <s v="_x0009_394222"/>
    <n v="2018011001068"/>
    <d v="2022-08-31T00:00:00"/>
    <d v="2022-09-01T00:00:00"/>
    <s v="N/A"/>
    <s v="N/A"/>
    <s v="N/A"/>
    <s v="N/A"/>
    <n v="0"/>
    <s v="N/A"/>
    <n v="0"/>
    <s v="N/A"/>
    <n v="0"/>
    <s v="N/A"/>
    <n v="0"/>
    <n v="104329615"/>
    <s v="NO"/>
    <s v="N/A"/>
    <s v="N/A"/>
    <s v="N/A"/>
    <s v="N/A"/>
    <d v="2022-11-26T00:00:00"/>
    <d v="2022-11-26T00:00:00"/>
    <s v="SI"/>
    <s v="Bogotá D.C."/>
    <s v="N/A"/>
    <s v="N/A"/>
    <s v="N"/>
    <s v="N/A"/>
    <s v="N/A"/>
    <s v="N/A"/>
    <s v="N/A"/>
    <s v="Sin póliza 11/10/2022"/>
    <x v="1"/>
    <s v="Convenio"/>
    <s v="N/A"/>
    <s v="N/A"/>
    <s v="N/A"/>
    <s v="N/A"/>
    <s v="N/A"/>
    <s v="https://community.secop.gov.co/Public/Tendering/ContractNoticePhases/View?PPI=CO1.PPI.20240941&amp;isFromPublicArea=True&amp;isModal=False"/>
    <x v="8"/>
    <n v="2022"/>
  </r>
  <r>
    <s v="JEP-687"/>
    <n v="827"/>
    <s v="JEP-687-2022"/>
    <s v="JEP-CSPO-663-2022"/>
    <s v="Vanessa Jiménez"/>
    <d v="2022-08-30T00:00:00"/>
    <s v="María Emma Wills Obregón"/>
    <s v="María Emma"/>
    <s v=" Wills Obregón"/>
    <x v="1"/>
    <s v="1. Prestación de servicios"/>
    <n v="41762265"/>
    <n v="3"/>
    <x v="1"/>
    <s v="Bogotá D.C."/>
    <s v="Prestar servicios profesionales para apoyar a la subdirección de fortalecimiento institucional en la implementación del modelo de gestión del conocimiento por medio de la planeación, verificación,_x000a_desarrollo, monitoreo y seguimiento de las acciones relacionadas a la sistematización de experiencias institucionales y de los procesos de formación virtual y pedagógicos."/>
    <m/>
    <s v="Anegla María Mora Soto"/>
    <s v="Subsecretaria encargada"/>
    <s v="Secretaría Ejecutiva"/>
    <s v="Subdirección de Fortalecimiento Institucional"/>
    <s v="Luz Amanda Granados Urrea_x0009_"/>
    <x v="24"/>
    <s v="N/A"/>
    <s v="N/A"/>
    <s v="N/A"/>
    <s v="Inversión"/>
    <n v="32960336"/>
    <s v="N/A"/>
    <s v="N/A"/>
    <n v="8240084"/>
    <n v="8102322"/>
    <n v="397422"/>
    <s v="_x0009_2018011001091"/>
    <d v="2022-09-02T00:00:00"/>
    <d v="2022-09-06T00:00:00"/>
    <s v="N/A"/>
    <s v="N/A"/>
    <s v="N/A"/>
    <s v="N/A"/>
    <n v="0"/>
    <s v="N/A"/>
    <n v="0"/>
    <s v="N/A"/>
    <n v="0"/>
    <s v="N/A"/>
    <n v="0"/>
    <n v="32960336"/>
    <s v="NO"/>
    <s v="N/A"/>
    <s v="N/A"/>
    <s v="N/A"/>
    <s v="N/A"/>
    <d v="2022-12-31T00:00:00"/>
    <d v="2022-12-31T00:00:00"/>
    <s v="SI"/>
    <s v="Bogotá D.C."/>
    <s v="Cumplimiento"/>
    <s v="21-47-101022732"/>
    <n v="0"/>
    <s v="Seguros del Estado S.A."/>
    <d v="2022-09-05T00:00:00"/>
    <s v="02/09/2022 - 07/07/2023"/>
    <s v="PENDIENTE"/>
    <s v="Ninguna"/>
    <x v="1"/>
    <s v="Ingreso"/>
    <s v="N/A"/>
    <s v="CIENCIAS POLÍTICAS"/>
    <s v="N/A"/>
    <s v="FEMENINO"/>
    <s v="NR_x000a_27/10/2022"/>
    <s v="https://community.secop.gov.co/Public/Tendering/ContractNoticePhases/View?PPI=CO1.PPI.20262033&amp;isFromPublicArea=True&amp;isModal=False"/>
    <x v="9"/>
    <n v="2022"/>
  </r>
  <r>
    <s v="JEP-688"/>
    <n v="739"/>
    <s v="JEP-688-2022"/>
    <s v="JEP-CSPO-664-2022"/>
    <s v="Angela Maria Esquivel"/>
    <d v="2022-08-30T00:00:00"/>
    <s v="Ivonne Marcela Rodríguez González"/>
    <s v="Ivonne Marcela"/>
    <s v="Rodríguez González"/>
    <x v="1"/>
    <s v="1. Prestación de servicios"/>
    <n v="63560216"/>
    <n v="5"/>
    <x v="1"/>
    <s v="Bucaramanga"/>
    <s v="Prestar servicios profesionales para la recolección, sistematización, análisis y estructuración de información que alimente la preparación de las versiones voluntarias y la construcción del auto de determinación de hechos y conductas. "/>
    <s v="Misional"/>
    <s v="Angela María Mora Soto"/>
    <s v="Subsecretaria encargada"/>
    <s v="Subsecretaría Ejecutiva "/>
    <s v="Magistratura"/>
    <s v="Lily Andrea Rueda Guzmán "/>
    <x v="26"/>
    <s v="N/A"/>
    <s v="Magistratura_x000a_Preparación versiones voluntarias"/>
    <s v="Mgda. Lily Andrea Rueda Guzmán "/>
    <s v="Inversión"/>
    <n v="32960340"/>
    <s v="N/A"/>
    <s v="N/A"/>
    <n v="8240085"/>
    <n v="92422"/>
    <n v="402322"/>
    <n v="2018011001091"/>
    <d v="2022-09-06T00:00:00"/>
    <d v="2022-09-12T00:00:00"/>
    <s v="N/A"/>
    <s v="N/A"/>
    <s v="N/A"/>
    <s v="N/A"/>
    <n v="0"/>
    <s v="N/A"/>
    <n v="0"/>
    <s v="N/A"/>
    <n v="0"/>
    <s v="N/A"/>
    <n v="0"/>
    <n v="32960340"/>
    <s v="NO"/>
    <s v="N/A"/>
    <s v="N/A"/>
    <s v="N/A"/>
    <s v="N/A"/>
    <d v="2022-12-31T00:00:00"/>
    <d v="2022-12-31T00:00:00"/>
    <s v="SI"/>
    <s v="Bogotá D.C."/>
    <s v="Cumplimiento"/>
    <s v="25-47-101003179"/>
    <n v="0"/>
    <s v="Seguros del Estado S.A."/>
    <d v="2022-09-07T00:00:00"/>
    <s v="07/09/2022 - 01/072023"/>
    <s v="PENDIENTE"/>
    <s v="Ninguna"/>
    <x v="1"/>
    <s v="Ingreso"/>
    <s v="N/A"/>
    <s v="COMUNICACIÓN SOCIAL Y PERIODISMO"/>
    <s v="N/A"/>
    <s v="FEMENINO"/>
    <s v="ivonne.rodriguezg@jep.gov.co"/>
    <s v="https://community.secop.gov.co/Public/Tendering/ContractNoticePhases/View?PPI=CO1.PPI.20270622&amp;isFromPublicArea=True&amp;isModal=False"/>
    <x v="9"/>
    <n v="2022"/>
  </r>
  <r>
    <s v="JEP-689"/>
    <n v="334"/>
    <s v="JEP-689-2022"/>
    <s v="JEP-CSPO-665-2022"/>
    <s v="Jairo Cuellar"/>
    <d v="2022-08-31T00:00:00"/>
    <s v="Lorena Tatiana Jiménez Chavarro"/>
    <s v="Lorena Tatiana"/>
    <s v="Jiménez Chavarro"/>
    <x v="1"/>
    <s v="1. Prestación de servicios"/>
    <n v="1013603231"/>
    <n v="1"/>
    <x v="1"/>
    <s v="Bogotá D.C."/>
    <s v="334.Prestación de servicios profesionales para apoyar y acompañar al departamento SAAD Comparecientes con la asistencia técnica a las actuaciones judiciales inherentes a la justicia transicional y restaurativa de la JEP a través de la identificación de las necesidades de la dependencia, articulando los procedimientos, espacios y actividades propias del Sistema Autónomo de Asesoría y Defensa relacionadas con el acopio, compilación, integración e interoperabilidad entre los sistemas de información de la Secretaría Ejecutiva y los demás sistemas misionales dispuestos por la jurisdicción.(Contratos o convenio que no requieren pluralidad de ofertas)"/>
    <m/>
    <s v="Harvey Danilo Suarez Morales"/>
    <s v="Secretaría Ejecutiva"/>
    <s v="Subsecretaría Ejecutiva "/>
    <s v="Departamento SAAD - Comparecientes"/>
    <s v="Jorge Alirio Mancera Cortés"/>
    <x v="10"/>
    <s v="N/A"/>
    <s v="N/A"/>
    <s v="N/A"/>
    <s v="Inversión"/>
    <n v="21684429"/>
    <s v="N/A"/>
    <s v="N/A"/>
    <n v="7228143"/>
    <n v="101722"/>
    <n v="404822"/>
    <n v="2018011001091"/>
    <d v="2022-09-07T00:00:00"/>
    <d v="2022-09-08T00:00:00"/>
    <s v="N/A"/>
    <s v="N/A"/>
    <s v="N/A"/>
    <s v="N/A"/>
    <n v="0"/>
    <s v="N/A"/>
    <n v="0"/>
    <s v="N/A"/>
    <n v="0"/>
    <s v="N/A"/>
    <n v="0"/>
    <n v="21684429"/>
    <s v="NO"/>
    <s v="N/A"/>
    <s v="N/A"/>
    <s v="N/A"/>
    <s v="N/A"/>
    <d v="2022-11-30T00:00:00"/>
    <d v="2022-11-30T00:00:00"/>
    <s v="SI"/>
    <s v="Bogotá D.C."/>
    <s v="Cumplimiento"/>
    <s v="21-47-101022809"/>
    <n v="0"/>
    <s v="Seguros del Estado S.A."/>
    <d v="2022-09-07T00:00:00"/>
    <s v="07/09/2022 - 31/05/2023"/>
    <s v="PENDIENTE"/>
    <s v="Ninguna"/>
    <x v="1"/>
    <s v="Ingreso"/>
    <s v="N/A"/>
    <s v="INGENIERIA INDUSTRIAL"/>
    <s v="N/A"/>
    <s v="FEMENINO"/>
    <s v="loren.jimenez@jep.gov.co"/>
    <s v="https://community.secop.gov.co/Public/Tendering/ContractNoticePhases/View?PPI=CO1.PPI.20380447&amp;isFromPublicArea=True&amp;isModal=False"/>
    <x v="9"/>
    <n v="2022"/>
  </r>
  <r>
    <s v="JEP-690"/>
    <n v="790"/>
    <s v="JEP-690-2022"/>
    <s v="JEP-CSPO-666-2022"/>
    <s v="Jairo Cuellar"/>
    <d v="2022-08-31T00:00:00"/>
    <s v="Jenny Juliana Vásquez Sarmiento"/>
    <s v="Jenny Juliana"/>
    <s v="Vásquez Sarmiento"/>
    <x v="1"/>
    <s v="1. Prestación de servicios"/>
    <n v="63529702"/>
    <n v="3"/>
    <x v="1"/>
    <s v="Bucaramanga"/>
    <s v="Prestación de servicios profesionales para brindar apoyo y asistencia técnica para la consolidación de los sistemas de información misionales de la JEP, a través de procesos de validación y aplicación de herramientas jurídicas y conceptuales. "/>
    <m/>
    <s v="Harvey Danilo Suarez Morales"/>
    <s v="Secretaría Ejecutiva"/>
    <s v="Subsecretaría Ejecutiva "/>
    <s v="Departamento SAAD - Comparecientes"/>
    <s v="Jorge Alirio Mancera Cortés"/>
    <x v="10"/>
    <s v="N/A"/>
    <s v="N/A"/>
    <s v="N/A"/>
    <s v="Inversión"/>
    <n v="20210732"/>
    <s v="N/A"/>
    <s v="N/A"/>
    <n v="5052683"/>
    <n v="98022"/>
    <n v="409122"/>
    <s v="_x0009_2018011000870"/>
    <d v="2022-09-09T00:00:00"/>
    <d v="2022-09-13T00:00:00"/>
    <s v="N/A"/>
    <s v="N/A"/>
    <s v="N/A"/>
    <s v="N/A"/>
    <n v="0"/>
    <s v="N/A"/>
    <n v="0"/>
    <s v="N/A"/>
    <n v="0"/>
    <s v="N/A"/>
    <n v="0"/>
    <n v="20210732"/>
    <s v="NO"/>
    <s v="N/A"/>
    <s v="N/A"/>
    <s v="N/A"/>
    <s v="N/A"/>
    <d v="2022-12-31T00:00:00"/>
    <d v="2022-12-31T00:00:00"/>
    <s v="SI"/>
    <s v="Bogotá D.C."/>
    <s v="Cumplimiento"/>
    <s v="730-47-994000016193"/>
    <n v="0"/>
    <s v="Solidaria de Colombia"/>
    <d v="2022-09-12T00:00:00"/>
    <s v="09/09/2022 - 30/06/2023"/>
    <s v="PENDIENTE"/>
    <s v="Ninguna"/>
    <x v="1"/>
    <s v="Ingreso"/>
    <s v="N/A"/>
    <s v="DERECHO"/>
    <s v="N/A"/>
    <s v="FEMENINO"/>
    <s v="jenny.vasquez@jep.gov.co"/>
    <s v="https://community.secop.gov.co/Public/Tendering/ContractNoticePhases/View?PPI=CO1.PPI.20389057&amp;isFromPublicArea=True&amp;isModal=False"/>
    <x v="9"/>
    <n v="2022"/>
  </r>
  <r>
    <s v="JEP-691"/>
    <n v="799"/>
    <s v="JEP-691-2022"/>
    <s v="JEP-CSPO-667-2022"/>
    <s v="Jairo Cuellar"/>
    <d v="2022-08-31T00:00:00"/>
    <s v="Anny Mayerly Guerrero Peña"/>
    <s v="Anny Mayerly"/>
    <s v="Guerrero Peña"/>
    <x v="1"/>
    <s v="1. Prestación de servicios"/>
    <n v="1072466534"/>
    <n v="4"/>
    <x v="1"/>
    <s v="Bogotá D.C."/>
    <s v="Prestación de servicios para apoyar y acompañar la gestión y validación técnica de información para fortalecer y consolidar los sistemas de información misionales de la JEP. "/>
    <m/>
    <s v="Angela María Mora Soto"/>
    <s v="Subsecretaria encargada"/>
    <s v="Subsecretaría Ejecutiva "/>
    <s v="Departamento SAAD - Comparecientes"/>
    <s v="Jorge Alirio Mancera Cortés"/>
    <x v="10"/>
    <s v="N/A"/>
    <s v="N/A"/>
    <s v="N/A"/>
    <s v="Inversión"/>
    <n v="14035224"/>
    <s v="N/A"/>
    <s v="N/A"/>
    <n v="3508806"/>
    <n v="100322"/>
    <n v="409222"/>
    <n v="2018011000870"/>
    <d v="2022-09-09T00:00:00"/>
    <d v="2022-09-14T00:00:00"/>
    <s v="N/A"/>
    <s v="N/A"/>
    <s v="N/A"/>
    <s v="N/A"/>
    <n v="0"/>
    <s v="N/A"/>
    <n v="0"/>
    <s v="N/A"/>
    <n v="0"/>
    <s v="N/A"/>
    <n v="0"/>
    <n v="14035224"/>
    <s v="NO"/>
    <s v="N/A"/>
    <s v="N/A"/>
    <s v="N/A"/>
    <s v="N/A"/>
    <d v="2022-12-31T00:00:00"/>
    <d v="2022-12-31T00:00:00"/>
    <s v="SI"/>
    <s v="Bogotá D.C."/>
    <s v="Cumplimiento"/>
    <s v="390-47-994000073865"/>
    <n v="1"/>
    <s v="Asegurdadora Solidaria de  Colombia"/>
    <d v="2022-09-13T00:00:00"/>
    <s v="09/09/2022 - 10/07/2023"/>
    <s v="PENDIENTE"/>
    <s v="Ninguna"/>
    <x v="1"/>
    <s v="Ingreso"/>
    <s v="N/A"/>
    <s v="TRABAJO SOCIAL"/>
    <s v="N/A"/>
    <s v="FEMENINO"/>
    <s v="anny.guerrero@jep.gov.co"/>
    <s v="https://community.secop.gov.co/Public/Tendering/ContractNoticePhases/View?PPI=CO1.PPI.20389758&amp;isFromPublicArea=True&amp;isModal=False"/>
    <x v="9"/>
    <n v="2022"/>
  </r>
  <r>
    <s v="JEP-692"/>
    <n v="801"/>
    <s v="JEP-692-2022"/>
    <s v="JEP-CSPO-668-2022"/>
    <s v="Jairo Cuellar"/>
    <d v="2022-08-31T00:00:00"/>
    <s v="Camilo Steven Higuita Parra"/>
    <s v="Camilo Steven"/>
    <s v="Higuita Parra"/>
    <x v="1"/>
    <s v="1. Prestación de servicios"/>
    <n v="1052415116"/>
    <n v="8"/>
    <x v="1"/>
    <s v="Bogotá D.C."/>
    <s v="Prestación de servicios para apoyar y acompañar la gestión y validación técnica de información para fortalecer y consolidar los sistemas de información misionales de la JEP. "/>
    <m/>
    <s v="Angela María Mora Soto"/>
    <s v="Subsecretaria encargada"/>
    <s v="Subsecretaría Ejecutiva "/>
    <s v="Departamento SAAD - Comparecientes"/>
    <s v="Jorge Alirio Mancera Cortés"/>
    <x v="10"/>
    <s v="N/A"/>
    <s v="N/A"/>
    <s v="N/A"/>
    <s v="Inversión"/>
    <n v="14035224"/>
    <s v="N/A"/>
    <s v="N/A"/>
    <n v="3508806"/>
    <n v="98922"/>
    <n v="409322"/>
    <n v="2018011000870"/>
    <d v="2022-09-09T00:00:00"/>
    <d v="2022-09-12T00:00:00"/>
    <s v="N/A"/>
    <s v="N/A"/>
    <s v="N/A"/>
    <s v="N/A"/>
    <n v="0"/>
    <s v="N/A"/>
    <n v="0"/>
    <s v="N/A"/>
    <n v="0"/>
    <s v="N/A"/>
    <n v="0"/>
    <n v="14035224"/>
    <s v="NO"/>
    <s v="N/A"/>
    <s v="N/A"/>
    <s v="N/A"/>
    <s v="N/A"/>
    <d v="2022-12-31T00:00:00"/>
    <d v="2022-12-31T00:00:00"/>
    <s v="SI"/>
    <s v="Bogotá D.C."/>
    <s v="Cumplimiento"/>
    <s v="39-47-101001915"/>
    <s v="o"/>
    <s v="Seguros del Estado S.A."/>
    <d v="2022-09-12T00:00:00"/>
    <s v="09/09/2022 - 30/06/2023"/>
    <s v="PENDIENTE"/>
    <s v="Ninguna"/>
    <x v="1"/>
    <s v="Ingreso"/>
    <s v="N/A"/>
    <s v="PENDIENTE"/>
    <s v="PENDIENTE"/>
    <s v="MASCULINO"/>
    <s v="camilo.higuitap@jep.gov.co"/>
    <s v="https://community.secop.gov.co/Public/Tendering/ContractNoticePhases/View?PPI=CO1.PPI.20390249&amp;isFromPublicArea=True&amp;isModal=False"/>
    <x v="9"/>
    <n v="2022"/>
  </r>
  <r>
    <s v="JEP-693"/>
    <n v="805"/>
    <s v="JEP-693-2022"/>
    <s v="JEP-CSPO-669-2022"/>
    <s v="Laura Paredes"/>
    <d v="2022-08-31T00:00:00"/>
    <s v="Liliana Marcela Carvajal"/>
    <s v="Liliana Marcela"/>
    <s v="Carvajal"/>
    <x v="1"/>
    <s v="1. Prestación de servicios"/>
    <n v="1098666278"/>
    <n v="6"/>
    <x v="1"/>
    <s v="Girón"/>
    <s v="Prestación de servicios profesionales para apoyar a la subdirección de talento humano en lo relacionado con el desarrollo de las actividades de la estrategia de salud mental de acuerdo con las necesidades de la jurisdicción."/>
    <m/>
    <s v="Angela María Mora Soto"/>
    <s v="Subsecretaria encargada"/>
    <s v="Departamento de Asuntos Jurídicos"/>
    <s v="Subdirección de Talento Humano"/>
    <s v="Francy Elena Palomino Millán"/>
    <x v="9"/>
    <s v="N/A"/>
    <s v="N/A"/>
    <s v="N/A"/>
    <s v="Funcionamiento"/>
    <n v="20817052"/>
    <s v="N/A"/>
    <s v="N/A"/>
    <n v="5204263"/>
    <n v="102622"/>
    <n v="405022"/>
    <s v="N/A"/>
    <d v="2022-09-07T00:00:00"/>
    <d v="2022-09-09T00:00:00"/>
    <s v="N/A"/>
    <s v="N/A"/>
    <s v="N/A"/>
    <s v="N/A"/>
    <n v="0"/>
    <s v="N/A"/>
    <n v="0"/>
    <s v="N/A"/>
    <n v="0"/>
    <s v="N/A"/>
    <n v="0"/>
    <n v="20817052"/>
    <s v="NO"/>
    <s v="N/A"/>
    <s v="N/A"/>
    <s v="N/A"/>
    <s v="N/A"/>
    <d v="2022-12-31T00:00:00"/>
    <d v="2022-12-31T00:00:00"/>
    <s v="SI"/>
    <s v="Bogotá D.C."/>
    <s v="Cumplimiento"/>
    <s v="460-47-994000056305"/>
    <n v="0"/>
    <s v="Aseguradora Solidaria de Colombia"/>
    <d v="2022-09-07T00:00:00"/>
    <s v="07/09/2022 - 30/06/2023"/>
    <s v="PENDIENTE"/>
    <s v="Ninguna"/>
    <x v="1"/>
    <s v="Ingreso"/>
    <s v="N/A"/>
    <s v="PsICOLOGÍA"/>
    <s v="N/A"/>
    <s v="FEMENINO"/>
    <s v="liliana.carvajal@jep.gov.co"/>
    <s v="https://community.secop.gov.co/Public/Tendering/ContractNoticePhases/View?PPI=CO1.PPI.20320165&amp;isFromPublicArea=True&amp;isModal=False"/>
    <x v="9"/>
    <n v="2022"/>
  </r>
  <r>
    <s v="JEP-694"/>
    <n v="738"/>
    <s v="JEP-694-2022"/>
    <s v="JEP-CSPO-670-2022"/>
    <s v="Angela Maria Esquivel"/>
    <d v="2022-08-31T00:00:00"/>
    <s v="Diego Fernando Gómez González"/>
    <s v="Diego Fernando"/>
    <s v="Gómez González"/>
    <x v="1"/>
    <s v="1. Prestación de servicios"/>
    <n v="1032392484"/>
    <n v="1"/>
    <x v="1"/>
    <s v="Bogotá D.C."/>
    <s v="Prestar servicios profesionales para la recolección, sistematización, análisis y estructuración de información que alimente la preparación de las versiones voluntarias y la construcción del auto de determinación de hechos y conductas. "/>
    <s v="Misional"/>
    <s v="Angela María Mora Soto"/>
    <s v="Subsecretaria encargada"/>
    <s v="Subsecretaría Ejecutiva "/>
    <s v="Magistratura"/>
    <s v="Lily Andrea Rueda Guzmán "/>
    <x v="26"/>
    <s v="N/A"/>
    <s v="Magistratura_x000a_Preparación versiones voluntarias"/>
    <s v="Mgda. Lily Andrea Rueda Guzmán "/>
    <s v="Inversión"/>
    <n v="32960340"/>
    <s v="N/A"/>
    <s v="N/A"/>
    <n v="8240085"/>
    <n v="92522"/>
    <n v="408822"/>
    <s v="_x0009_2018011001091"/>
    <d v="2022-09-09T00:00:00"/>
    <d v="2022-09-14T00:00:00"/>
    <s v=" Oscar Iván Fernández Burgos"/>
    <n v="15648157"/>
    <n v="4"/>
    <d v="2022-10-06T00:00:00"/>
    <n v="0"/>
    <s v="N/A"/>
    <n v="0"/>
    <s v="N/A"/>
    <n v="0"/>
    <s v="N/A"/>
    <n v="0"/>
    <n v="32960340"/>
    <s v="NO"/>
    <s v="N/A"/>
    <s v="N/A"/>
    <s v="N/A"/>
    <s v="N/A"/>
    <d v="2022-12-31T00:00:00"/>
    <d v="2022-12-31T00:00:00"/>
    <s v="SI"/>
    <s v="Bogotá D.C."/>
    <s v="Cumplimiento"/>
    <s v="21-47-101022907"/>
    <n v="0"/>
    <s v="Seguros del Estado S.A."/>
    <d v="2022-09-12T00:00:00"/>
    <s v="12/09/2022 - 30/06/2023"/>
    <s v="PENDIENTE"/>
    <s v="En fecha del 6 de octubre de 2022 se aprueba la cesión"/>
    <x v="1"/>
    <s v="Cesión"/>
    <s v="N/A"/>
    <s v="DERECHO"/>
    <s v="N/A"/>
    <s v="MASCULINO"/>
    <s v="diego.gomez@jep.gov.co"/>
    <s v="https://community.secop.gov.co/Public/Tendering/ContractNoticePhases/View?PPI=CO1.PPI.20316373&amp;isFromPublicArea=True&amp;isModal=False"/>
    <x v="9"/>
    <n v="2022"/>
  </r>
  <r>
    <s v="JEP-695"/>
    <n v="744"/>
    <s v="JEP-695-2022"/>
    <s v="JEP-CSPO-671-2022"/>
    <s v="Vanessa Jiménez"/>
    <d v="2022-08-31T00:00:00"/>
    <s v="Maria del Pílar Indaburo Peñuela"/>
    <s v="Maria del Pílar"/>
    <s v="Indaburo Peñuela"/>
    <x v="1"/>
    <s v="1. Prestación de servicios"/>
    <n v="53076752"/>
    <n v="1"/>
    <x v="1"/>
    <s v="Bogotá D.C."/>
    <s v="Prestar servicios profesionales para apoyar y acompañar a la Subdirección de Recursos Físicos e Infraestructura en la verificación y trámite de los desplazamientos requeridos para la aplicación del enfoque territorial atendiendo los enfoques diferenciales"/>
    <m/>
    <s v="Angela María Mora Soto"/>
    <s v="Subsecretaria encargada"/>
    <s v="Subsecretaría Ejecutiva "/>
    <s v="Subdirección de Recursos Físicos e Infraestructura"/>
    <s v="Gabriel Amado Pardo"/>
    <x v="12"/>
    <s v="Ariadna Lorena Alfonso (Octubre 18 a Noviembre 8)"/>
    <s v="N/A"/>
    <s v="N/A"/>
    <s v="Inversión"/>
    <n v="40982880"/>
    <s v="N/A"/>
    <s v="N/A"/>
    <n v="10245720"/>
    <n v="99422"/>
    <n v="397522"/>
    <s v="_x0009_2018011001091"/>
    <d v="2022-09-05T00:00:00"/>
    <d v="2022-09-05T00:00:00"/>
    <s v="N/A"/>
    <s v="N/A"/>
    <s v="N/A"/>
    <s v="N/A"/>
    <n v="0"/>
    <s v="N/A"/>
    <n v="0"/>
    <s v="N/A"/>
    <n v="0"/>
    <s v="N/A"/>
    <n v="0"/>
    <n v="40982880"/>
    <s v="NO"/>
    <s v="N/A"/>
    <s v="N/A"/>
    <s v="N/A"/>
    <s v="N/A"/>
    <d v="2022-12-31T00:00:00"/>
    <d v="2022-12-31T00:00:00"/>
    <s v="SI"/>
    <s v="Bogotá D.C."/>
    <s v="Cumplimiento"/>
    <s v="63-45-101039225"/>
    <n v="0"/>
    <s v="Seguros del Estado S.A."/>
    <d v="2022-09-05T00:00:00"/>
    <s v="05/09/2022 - 30/06/2023"/>
    <s v="PENDIENTE"/>
    <s v="Ninguna"/>
    <x v="1"/>
    <s v="Ingreso"/>
    <s v="N/A"/>
    <s v="ADMINISTRACIÓN DE EMPRESAS"/>
    <s v="N/A"/>
    <s v="FEMENINO"/>
    <s v="maria.indaburo@jep.gov.co"/>
    <s v="https://community.secop.gov.co/Public/Tendering/ContractNoticePhases/View?PPI=CO1.PPI.20309308&amp;isFromPublicArea=True&amp;isModal=False"/>
    <x v="9"/>
    <n v="2022"/>
  </r>
  <r>
    <s v="JEP-696"/>
    <n v="446"/>
    <s v="JEP-696-2022"/>
    <s v="JEP-CSPO-672-2022"/>
    <s v="Carlos Torres"/>
    <d v="2022-09-01T00:00:00"/>
    <s v="Lorena Ximena Casas Villate"/>
    <s v="Lorena Ximena"/>
    <s v="Casas Villate"/>
    <x v="1"/>
    <s v="1. Prestación de servicios"/>
    <n v="53015862"/>
    <n v="0"/>
    <x v="1"/>
    <s v="Bogotá D.C."/>
    <s v="Prestación de servicios profesionales para apoyar y acompañar la implementación de acciones para reducir el riesgo psicosocial en los trabajadores de la JEP"/>
    <m/>
    <s v="Angela María Mora Soto"/>
    <s v="Subsecretaria encargada"/>
    <s v="Dirección Administrativa y Financiera"/>
    <s v="Subdirección de Talento Humano"/>
    <s v="Francy Elena Palomino Millán"/>
    <x v="9"/>
    <s v="N/A"/>
    <s v="N/A"/>
    <s v="N/A"/>
    <s v="Inversión"/>
    <n v="24286564"/>
    <s v="N/A"/>
    <s v="N/A"/>
    <n v="6071641"/>
    <n v="102522"/>
    <n v="408922"/>
    <s v="N/A"/>
    <d v="2022-09-09T00:00:00"/>
    <d v="2022-09-13T00:00:00"/>
    <s v="N/A"/>
    <s v="N/A"/>
    <s v="N/A"/>
    <s v="N/A"/>
    <n v="0"/>
    <s v="N/A"/>
    <n v="0"/>
    <s v="N/A"/>
    <n v="0"/>
    <s v="N/A"/>
    <n v="0"/>
    <n v="24286564"/>
    <s v="NO"/>
    <s v="N/A"/>
    <s v="N/A"/>
    <s v="N/A"/>
    <s v="N/A"/>
    <d v="2022-12-31T00:00:00"/>
    <d v="2022-12-31T00:00:00"/>
    <s v="SI"/>
    <s v="Bogotá D.C."/>
    <s v="Cumplimiento"/>
    <s v="21-47-101022891"/>
    <n v="0"/>
    <s v="Seguros del Estado S.A."/>
    <d v="2022-09-12T00:00:00"/>
    <s v="09/09/2022 - 30/06/2023"/>
    <s v="PENDIENTE"/>
    <s v="Ninguna"/>
    <x v="1"/>
    <s v="Ingreso"/>
    <s v="N/A"/>
    <s v="PSICOLOGÍA"/>
    <s v="N/A"/>
    <s v="FEMENINO"/>
    <s v="lorena.casas@jep.gov.co"/>
    <s v="https://community.secop.gov.co/Public/Tendering/ContractNoticePhases/View?PPI=CO1.PPI.20318054&amp;isFromPublicArea=True&amp;isModal=False"/>
    <x v="9"/>
    <n v="2022"/>
  </r>
  <r>
    <s v="JEP-697"/>
    <n v="803"/>
    <s v="JEP-697-2022"/>
    <s v="JEP-CSPO-673-2022"/>
    <s v="Clara Torres"/>
    <d v="2022-09-02T00:00:00"/>
    <s v="Daniel Camilo Torres Mendieta"/>
    <s v="Daniel Camilo"/>
    <s v="Torres Mendieta"/>
    <x v="1"/>
    <s v="1. Prestación de servicios"/>
    <n v="1013642067"/>
    <n v="6"/>
    <x v="1"/>
    <s v="Bogotá D.C."/>
    <s v="Prestar servicios profesionales en el Departamento de Gestión Documental para apoyar las actividades relacionadas con la implementación de los instrumentos archivísticos en la Jurisdicción Especial para la Paz. "/>
    <m/>
    <s v="Angela María Mora Soto"/>
    <s v="Subsecretaria encargada"/>
    <s v="Dirección Administrativa y Financiera"/>
    <s v="Departamento de Gestión Documental"/>
    <s v="Didier Cortes Benavides"/>
    <x v="22"/>
    <s v="N/A"/>
    <s v="N/A"/>
    <s v="N/A"/>
    <s v="Inversión"/>
    <n v="20817052"/>
    <s v="N/A"/>
    <s v="N/A"/>
    <n v="5204263"/>
    <n v="103422"/>
    <n v="406922"/>
    <s v="_x0009_2018011001175"/>
    <d v="2022-09-09T00:00:00"/>
    <d v="2022-09-09T00:00:00"/>
    <s v="N/A"/>
    <s v="N/A"/>
    <s v="N/A"/>
    <s v="N/A"/>
    <n v="0"/>
    <s v="N/A"/>
    <n v="0"/>
    <s v="N/A"/>
    <n v="0"/>
    <s v="N/A"/>
    <n v="0"/>
    <n v="20817052"/>
    <s v="NO"/>
    <s v="N/A"/>
    <s v="N/A"/>
    <s v="N/A"/>
    <s v="N/A"/>
    <d v="2022-12-31T00:00:00"/>
    <d v="2022-12-31T00:00:00"/>
    <s v="SI"/>
    <s v="Bogotá D.C."/>
    <s v="Cumplimiento"/>
    <s v="SIN PÓLIZA"/>
    <s v="SIN PÓLIZA"/>
    <s v="SIN PÓLIZA"/>
    <s v="SIN PÓLIZA"/>
    <s v="SIN PÓLIZA"/>
    <s v="SIN PÓLIZA"/>
    <s v="SIN PÓLIZA REVISAO 11/10/2022"/>
    <x v="1"/>
    <s v="Ingreso"/>
    <s v="N/A"/>
    <s v="CIENCIA DE LA INFROMACIÓN BIBLIOTELOGO "/>
    <s v="N/A"/>
    <s v="MASCULINO"/>
    <s v="daniel.torres@jep.gov.co"/>
    <s v="https://community.secop.gov.co/Public/Tendering/ContractNoticePhases/View?PPI=CO1.PPI.20393290&amp;isFromPublicArea=True&amp;isModal=False"/>
    <x v="9"/>
    <n v="2022"/>
  </r>
  <r>
    <s v="JEP-698"/>
    <n v="439"/>
    <s v="JEP-698-2022"/>
    <s v="JEP-CSPO-674-2022"/>
    <s v="Vanessa Jiménez"/>
    <d v="2022-09-05T00:00:00"/>
    <s v="Angie Natalia Pinzón Mayorga"/>
    <s v="Angie Natalia"/>
    <s v="Pinzón Mayorga"/>
    <x v="1"/>
    <s v="1. Prestación de servicios"/>
    <n v="1019071664"/>
    <n v="4"/>
    <x v="1"/>
    <s v="Bogotá D.C."/>
    <s v="Prestar servicios profesionales para apoyar a la subdirección de talento humano en las actividades relacionadas con el aplicativo contratado para el procesamiento de la nómina de la Jurisdicción Especial para la Paz, como parte del desarrollo e implementación de la estrategia de talento humano de la entidad"/>
    <m/>
    <s v="Angela María Mora Soto"/>
    <s v="Subsecretaria encargada"/>
    <s v="Dirección Administrativa y Financiera"/>
    <s v="Subdirección de Talento Humano"/>
    <s v="Francy Elena Palomino Millán"/>
    <x v="9"/>
    <s v="N/A"/>
    <s v="N/A"/>
    <s v="N/A"/>
    <s v="Inversión"/>
    <n v="10408526"/>
    <s v="N/A"/>
    <s v="N/A"/>
    <n v="5204263"/>
    <n v="101022"/>
    <s v="404922_x0009_"/>
    <n v="2018011001175"/>
    <d v="2022-09-07T00:00:00"/>
    <d v="2022-09-08T00:00:00"/>
    <s v="N/A"/>
    <s v="N/A"/>
    <s v="N/A"/>
    <s v="N/A"/>
    <n v="0"/>
    <s v="N/A"/>
    <n v="0"/>
    <s v="N/A"/>
    <n v="0"/>
    <s v="N/A"/>
    <n v="0"/>
    <n v="10408526"/>
    <s v="NO"/>
    <s v="N/A"/>
    <s v="N/A"/>
    <s v="N/A"/>
    <s v="N/A"/>
    <d v="2022-10-31T00:00:00"/>
    <d v="2022-10-31T00:00:00"/>
    <s v="SI"/>
    <s v="Bogotá D.C."/>
    <s v="Cumplimiento"/>
    <s v="63-45-101039271"/>
    <n v="0"/>
    <s v="Seguros del Estado S.A."/>
    <d v="2022-09-07T00:00:00"/>
    <s v="07/09/2022 - 30/04/2023"/>
    <s v="PENDIENTE"/>
    <s v="Ninguna"/>
    <x v="0"/>
    <s v="Ingreso"/>
    <s v="N/A"/>
    <s v="ADMINISTRACIÓN DE EMPRESAS"/>
    <s v="N/A"/>
    <s v="FEMENINO"/>
    <s v="angie.pinzon@jep.gov.co"/>
    <s v="https://community.secop.gov.co/Public/Tendering/ContractNoticePhases/View?PPI=CO1.PPI.20386943&amp;isFromPublicArea=True&amp;isModal=False"/>
    <x v="9"/>
    <n v="2022"/>
  </r>
  <r>
    <s v="JEP-699"/>
    <n v="810"/>
    <s v="JEP-699-2022"/>
    <s v="JEP-CSPO-675-2022"/>
    <s v="Jairo Cuellar"/>
    <d v="2022-09-06T00:00:00"/>
    <s v="Nhora Esperanza González Botello"/>
    <s v="Nhora Esperanz"/>
    <s v=" González Botello"/>
    <x v="1"/>
    <s v="1. Prestación de servicios"/>
    <n v="60450550"/>
    <n v="8"/>
    <x v="1"/>
    <s v="Cúcuta"/>
    <s v="Prestar servicios profesionales para apoyar la gestión contractual y financiera del departamento SAAD representación víctimas. "/>
    <m/>
    <s v="Angela María Mora Soto"/>
    <s v="Subsecretaria encargada"/>
    <s v="Subsecretaría Ejecutiva "/>
    <s v="Departamento SAAD - Víctimas"/>
    <s v="Claudia Liliana Erazo Maldonado"/>
    <x v="15"/>
    <s v="N/A"/>
    <s v="N/A"/>
    <s v="N/A"/>
    <s v="Inversión"/>
    <n v="20817052"/>
    <s v="N/A"/>
    <s v="N/A"/>
    <n v="5204263"/>
    <n v="102922"/>
    <s v="_x0009__x0009_409422"/>
    <n v="2018011001091"/>
    <d v="2022-09-09T00:00:00"/>
    <d v="2022-09-14T00:00:00"/>
    <s v="N/A"/>
    <s v="N/A"/>
    <s v="N/A"/>
    <s v="N/A"/>
    <n v="0"/>
    <s v="N/A"/>
    <n v="0"/>
    <s v="N/A"/>
    <n v="0"/>
    <s v="N/A"/>
    <n v="0"/>
    <n v="20817052"/>
    <s v="NO"/>
    <s v="N/A"/>
    <s v="N/A"/>
    <s v="N/A"/>
    <s v="N/A"/>
    <d v="2022-12-31T00:00:00"/>
    <d v="2022-12-31T00:00:00"/>
    <s v="SI"/>
    <s v="Bogotá D.C."/>
    <s v="Cumplimiento"/>
    <s v="14-45-101085402"/>
    <n v="0"/>
    <s v="Seguros del Estado S.A."/>
    <d v="2022-09-12T00:00:00"/>
    <s v="09/09/2022 - 30/06/2023"/>
    <s v="PENDIENTE"/>
    <s v="Ninguna"/>
    <x v="1"/>
    <s v="Ingreso"/>
    <s v="N/A"/>
    <s v="DERECHO"/>
    <s v="N/A"/>
    <s v="FEMENINO"/>
    <s v="nhora.gonzalez@jep.gov.co"/>
    <s v="https://community.secop.gov.co/Public/Tendering/ContractNoticePhases/View?PPI=CO1.PPI.20428695&amp;isFromPublicArea=True&amp;isModal=False"/>
    <x v="9"/>
    <n v="2022"/>
  </r>
  <r>
    <s v="JEP-700"/>
    <n v="841"/>
    <s v="JEP-700-2022"/>
    <s v="JEP-CSPO-676-2022"/>
    <s v="Clara Torres"/>
    <d v="2022-09-08T00:00:00"/>
    <s v="Andrés Felipe Bohórquez Forero"/>
    <s v="Andrés Felipe"/>
    <s v="Bohórquez Forero"/>
    <x v="1"/>
    <s v="1. Prestación de servicios"/>
    <n v="1020725712"/>
    <n v="1"/>
    <x v="1"/>
    <s v="Bogotá D.C."/>
    <s v="Prestacion de servicios profesionales para apoyar y acompañar las actividades relacionadas con el componente del sistema de gestión documental de la JEP. "/>
    <m/>
    <s v="Harvey Danilo Suarez Morales"/>
    <s v="Secretaría Ejecutiva"/>
    <s v="Dirección Administrativa y Financiera"/>
    <s v="Departamento de Gestión Documental"/>
    <s v="Didier Cortes Benavides"/>
    <x v="22"/>
    <s v="N/A"/>
    <s v="N/A"/>
    <s v="N/A"/>
    <s v="Inversión"/>
    <n v="27466941"/>
    <s v="N/A"/>
    <s v="N/A"/>
    <n v="7228143"/>
    <n v="104922"/>
    <s v="_x0009_414322"/>
    <s v="_x0009_2018011001175"/>
    <d v="2022-09-15T00:00:00"/>
    <d v="2022-09-19T00:00:00"/>
    <s v="N/A"/>
    <s v="N/A"/>
    <s v="N/A"/>
    <s v="N/A"/>
    <n v="0"/>
    <s v="N/A"/>
    <n v="0"/>
    <s v="N/A"/>
    <n v="0"/>
    <s v="N/A"/>
    <n v="0"/>
    <n v="27466941"/>
    <s v="NO"/>
    <s v="N/A"/>
    <s v="N/A"/>
    <s v="N/A"/>
    <s v="N/A"/>
    <d v="2022-12-31T00:00:00"/>
    <d v="2022-12-31T00:00:00"/>
    <s v="SI"/>
    <s v="Bogotá D.C."/>
    <s v="Cumplimiento"/>
    <s v="15-47-101009985"/>
    <n v="0"/>
    <s v="Seguros del Estado S.A."/>
    <d v="2022-09-16T00:00:00"/>
    <s v="14/09/2022 - 30/06/2023"/>
    <s v="SIN PÓLIZA"/>
    <s v="Ninguna"/>
    <x v="1"/>
    <s v="Ingreso"/>
    <s v="N/A"/>
    <s v="CIENCIAS SOCIALES"/>
    <s v="N/A"/>
    <s v="MASCULINO"/>
    <s v="andres.bohorquez@jep.gov.co"/>
    <s v="https://community.secop.gov.co/Public/Tendering/ContractNoticePhases/View?PPI=CO1.PPI.20497166&amp;isFromPublicArea=True&amp;isModal=False"/>
    <x v="9"/>
    <n v="2022"/>
  </r>
  <r>
    <s v="JEP-701"/>
    <n v="53"/>
    <s v="JEP-701-2022"/>
    <s v="JEP-CSPO-677-2022"/>
    <s v="Angela Maria Esquivel"/>
    <d v="2022-09-08T00:00:00"/>
    <s v="Diana Margarita Vivas Munar"/>
    <s v="Diana Margarita"/>
    <s v="Vivas Munar"/>
    <x v="1"/>
    <s v="1. Prestación de servicios"/>
    <n v="52224219"/>
    <n v="7"/>
    <x v="1"/>
    <s v="Bogotá D.C."/>
    <s v="Prestar servicios profesionales a la Subdirección de Planeación en la fase de construcción del Plan Estratégico Cuatrienal (PEC) 2023-2026 para las definiciones estratégicas con los actores involucrados y la elaboración del documento en sus diferentes etapas."/>
    <m/>
    <s v="Harvey Danilo Suarez Morales"/>
    <s v="Secretaría Ejecutiva"/>
    <s v="Secretaría Ejecutiva"/>
    <s v="Subdirección de Planeación"/>
    <s v="Adela del Pilar Parra González_x0009_"/>
    <x v="3"/>
    <s v="N/A"/>
    <s v="N/A"/>
    <s v="N/A"/>
    <s v="Inversión"/>
    <n v="71717318"/>
    <s v="N/A"/>
    <s v="N/A"/>
    <n v="19040000"/>
    <n v="97222"/>
    <n v="413422"/>
    <s v="_x0009_2018011001175"/>
    <d v="2022-09-15T00:00:00"/>
    <d v="2022-09-19T00:00:00"/>
    <s v="N/A"/>
    <s v="N/A"/>
    <s v="N/A"/>
    <s v="N/A"/>
    <n v="0"/>
    <s v="N/A"/>
    <n v="0"/>
    <s v="N/A"/>
    <n v="0"/>
    <s v="N/A"/>
    <n v="0"/>
    <n v="71717318"/>
    <s v="NO"/>
    <s v="N/A"/>
    <s v="N/A"/>
    <s v="N/A"/>
    <s v="N/A"/>
    <d v="2022-12-31T00:00:00"/>
    <d v="2022-12-31T00:00:00"/>
    <s v="SI"/>
    <s v="Bogotá D.C."/>
    <s v="Cumplimiento"/>
    <s v="21-47-101022990"/>
    <n v="0"/>
    <s v="Seguros del Estado S.A."/>
    <d v="2022-09-15T00:00:00"/>
    <s v="15/09/2022 - 30/06/2023"/>
    <s v="EN APROBACIÓN"/>
    <s v="Ninguna"/>
    <x v="1"/>
    <s v="Ingreso"/>
    <s v="N/A"/>
    <s v="DERECHO"/>
    <s v="N/A"/>
    <s v="FEMENINO"/>
    <s v="diana.vivasm@jep.gov.co"/>
    <s v="https://community.secop.gov.co/Public/Tendering/ContractNoticePhases/View?PPI=CO1.PPI.20466479&amp;isFromPublicArea=True&amp;isModal=False"/>
    <x v="9"/>
    <n v="2022"/>
  </r>
  <r>
    <s v="JEP-702"/>
    <n v="80"/>
    <s v="JEP-702-2022"/>
    <s v="JEP-CSPO-678-2022"/>
    <s v="John Maldonado"/>
    <d v="2022-09-09T00:00:00"/>
    <s v="Universidad Nacional de Colombia"/>
    <s v="N/A"/>
    <s v="N/A"/>
    <x v="1"/>
    <s v="7. Convenios con otras organizaciones"/>
    <n v="899999063"/>
    <n v="3"/>
    <x v="0"/>
    <s v="Bogotá D.C."/>
    <s v="Aunar esfuerzos técnicos, académicos y financieros para la realización de procesos de formación tendientes al fortalecimiento de las competencias de los servidores de la JEP y para el desarrollo de actividades internas que fortalezcan los procesos de aprendizaje institucional y de gestión de conocimiento."/>
    <m/>
    <s v="Ana Lucia Rosales Callejas"/>
    <s v="Dirección Administrativa y Financiera"/>
    <s v="Secretaría Ejecutiva"/>
    <s v="Subdirección de Fortalecimiento Institucional"/>
    <s v="Luz Amanda Granados Urrea_x0009_"/>
    <x v="24"/>
    <s v="N/A"/>
    <s v="N/A"/>
    <s v="N/A"/>
    <s v="Inversión"/>
    <n v="268705570"/>
    <s v="N/A"/>
    <s v="N/A"/>
    <n v="3508806"/>
    <n v="99922"/>
    <n v="411822"/>
    <s v="_x0009_2018011001091"/>
    <d v="2022-09-14T00:00:00"/>
    <d v="2022-09-14T00:00:00"/>
    <s v="N/A"/>
    <s v="N/A"/>
    <s v="N/A"/>
    <s v="N/A"/>
    <n v="0"/>
    <s v="N/A"/>
    <n v="0"/>
    <s v="N/A"/>
    <n v="0"/>
    <s v="N/A"/>
    <n v="0"/>
    <n v="268705570"/>
    <s v="NO"/>
    <s v="N/A"/>
    <s v="N/A"/>
    <s v="N/A"/>
    <s v="N/A"/>
    <d v="2023-02-28T00:00:00"/>
    <d v="2023-02-28T00:00:00"/>
    <s v="SI"/>
    <s v="Bogotá D.C."/>
    <s v="N/A"/>
    <s v="N/A"/>
    <s v="N/A"/>
    <s v="N/A"/>
    <s v="N/A"/>
    <s v="N/A"/>
    <s v="N/A"/>
    <s v="Ninguna"/>
    <x v="1"/>
    <s v="Ingreso"/>
    <s v="N/A"/>
    <s v="N/A"/>
    <s v="N/A"/>
    <s v="N/A"/>
    <s v="N/A"/>
    <s v="https://community.secop.gov.co/Public/Tendering/ContractNoticePhases/View?PPI=CO1.PPI.20468662&amp;isFromPublicArea=True&amp;isModal=False"/>
    <x v="9"/>
    <n v="2022"/>
  </r>
  <r>
    <s v="JEP-703"/>
    <n v="804"/>
    <s v="JEP-703-2022"/>
    <s v="JEP-CSPO-679-2022"/>
    <s v="Clara Torres"/>
    <d v="2022-09-09T00:00:00"/>
    <s v="Eliana Katerin Imbol Torres"/>
    <s v="Eliana Katerin"/>
    <s v="Imbol Torres"/>
    <x v="1"/>
    <s v="1. Prestación de servicios"/>
    <n v="1016019889"/>
    <n v="3"/>
    <x v="1"/>
    <s v="Bogotá D.C. "/>
    <s v="Prestar servicios profesionales en el Departamento de Gestión Documental para apoyar las actividades relacionadas con el modelo de la Ventanilla única de la Jurisdicción Especial Para la Paz"/>
    <m/>
    <s v="Harvey Danilo Suarez Morales"/>
    <s v="Secretaría Ejecutiva"/>
    <s v="Dirección Administrativa y Financiera"/>
    <s v="Departamento de Gestión Documental"/>
    <s v="Didier Cortes Benavides"/>
    <x v="22"/>
    <s v="N/A"/>
    <s v="N/A"/>
    <s v="N/A"/>
    <s v="Inversión"/>
    <n v="18561864"/>
    <s v="N/A"/>
    <s v="N/A"/>
    <n v="5204263"/>
    <n v="107022"/>
    <n v="414422"/>
    <s v="_x0009_2018011001175"/>
    <d v="2022-09-15T00:00:00"/>
    <d v="2022-09-19T00:00:00"/>
    <s v="N/A"/>
    <s v="N/A"/>
    <s v="N/A"/>
    <s v="N/A"/>
    <n v="0"/>
    <s v="N/A"/>
    <n v="0"/>
    <s v="N/A"/>
    <n v="0"/>
    <s v="N/A"/>
    <n v="0"/>
    <n v="18561864"/>
    <s v="NO"/>
    <s v="N/A"/>
    <s v="N/A"/>
    <s v="N/A"/>
    <s v="N/A"/>
    <d v="2022-12-31T00:00:00"/>
    <d v="2022-12-31T00:00:00"/>
    <s v="SI"/>
    <s v="Bogotá D.C."/>
    <s v="Cumplimiento"/>
    <s v="15-45-101148554"/>
    <n v="0"/>
    <s v="Seguros del Estado S.A."/>
    <d v="2022-09-16T00:00:00"/>
    <s v="14/09/2022 - 30/06/2023"/>
    <s v="SIN PÓLIZA"/>
    <s v="Ninguna"/>
    <x v="1"/>
    <s v="Ingreso"/>
    <s v="N/A"/>
    <s v="DERECHO"/>
    <s v="N/A"/>
    <s v="FEMENINO"/>
    <s v="eliana.imbol@jep.gov.co"/>
    <s v="https://community.secop.gov.co/Public/Tendering/ContractNoticePhases/View?PPI=CO1.PPI.20510282&amp;isFromPublicArea=True&amp;isModal=False"/>
    <x v="9"/>
    <n v="2022"/>
  </r>
  <r>
    <s v="JEP-704"/>
    <n v="1041"/>
    <s v="JEP-704-2022"/>
    <s v="JEP-CSPO-680-2022"/>
    <s v="Jairo Cuellar"/>
    <d v="2022-09-14T00:00:00"/>
    <s v="Andry Falon Diaz García"/>
    <s v="Andry Falon"/>
    <s v="Diaz García"/>
    <x v="1"/>
    <s v="1. Prestación de servicios"/>
    <n v="63539301"/>
    <n v="6"/>
    <x v="1"/>
    <s v="Bogotá D.C."/>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m/>
    <s v="Harvey Danilo Suarez Morales"/>
    <s v="Secretaría Ejecutiva"/>
    <s v="Dirección de Asuntos Jurídicos"/>
    <s v="Dirección de Asuntos Jurídicos"/>
    <s v="Jorge Alirio Mancera Cortés"/>
    <x v="16"/>
    <s v="N/A"/>
    <s v="N/A"/>
    <s v="N/A"/>
    <s v="Inversión"/>
    <n v="21655516"/>
    <s v="N/A"/>
    <s v="N/A"/>
    <n v="6071640"/>
    <n v="433422"/>
    <n v="107122"/>
    <s v="_x0009_2018011001091"/>
    <d v="2022-09-28T00:00:00"/>
    <d v="2022-09-30T00:00:00"/>
    <s v="N/A"/>
    <s v="N/A"/>
    <s v="N/A"/>
    <s v="N/A"/>
    <n v="0"/>
    <s v="N/A"/>
    <n v="0"/>
    <s v="N/A"/>
    <n v="0"/>
    <s v="N/A"/>
    <n v="0"/>
    <n v="21655516"/>
    <s v="NO"/>
    <s v="N/A"/>
    <s v="N/A"/>
    <s v="N/A"/>
    <s v="N/A"/>
    <d v="2022-12-31T00:00:00"/>
    <d v="2022-12-31T00:00:00"/>
    <s v="SI"/>
    <s v="Bogotá D.C."/>
    <s v="Cumplimiento"/>
    <s v="25-47-101003228"/>
    <n v="0"/>
    <s v="Seguros del Estado S.A."/>
    <d v="2022-09-29T00:00:00"/>
    <s v="29/09/2022 - 01/07/2023"/>
    <s v="PENDIENTE"/>
    <s v="Ninguna"/>
    <x v="1"/>
    <s v="Ingreso"/>
    <m/>
    <s v="PND"/>
    <s v="N/A"/>
    <s v="FEMENINO"/>
    <s v="N/R"/>
    <s v="https://community.secop.gov.co/Public/Tendering/ContractNoticePhases/View?PPI=CO1.PPI.20559705&amp;isFromPublicArea=True&amp;isModal=False"/>
    <x v="9"/>
    <n v="2022"/>
  </r>
  <r>
    <s v="JEP-705"/>
    <n v="826"/>
    <s v="JEP-705-2022"/>
    <s v="JEP-CSPO-681-2022"/>
    <s v="Angela Maria Esquivel"/>
    <d v="2022-09-15T00:00:00"/>
    <s v="Eder Leandro González Tovar"/>
    <s v="Eder Leandro"/>
    <s v="González Tovar"/>
    <x v="1"/>
    <s v="1. Prestación de servicios"/>
    <n v="80876000"/>
    <n v="0"/>
    <x v="1"/>
    <s v="Bogotá D.C."/>
    <s v="Prestar servicios profesionales para apoyar al Departamento de Enfoques Diferenciales en el desarrollo de la estrategia para la implementación del enfoque diferencial étnico- racial con énfasis en pueblo Rrom, en el marco de los ejes de interés estratégico de la JEP."/>
    <m/>
    <s v="Harvey Danilo Suarez Morales"/>
    <s v="Secretaría Ejecutiva"/>
    <s v="Subsecretaría Ejecutiva "/>
    <s v="Departamento de Enfoques Diferenciales "/>
    <s v="Eliana Fernanda Antonio Rosero"/>
    <x v="6"/>
    <s v="N/A"/>
    <s v="N/A"/>
    <s v="N/A"/>
    <s v="N/A"/>
    <n v="32960336"/>
    <s v="N/A"/>
    <s v="N/A"/>
    <n v="8240084"/>
    <n v="103222"/>
    <s v="_x0009_423122"/>
    <s v="_x0009_2018011001091"/>
    <d v="2022-09-21T00:00:00"/>
    <d v="2022-09-23T00:00:00"/>
    <s v="N/A"/>
    <s v="N/A"/>
    <s v="N/A"/>
    <s v="N/A"/>
    <n v="0"/>
    <s v="N/A"/>
    <n v="0"/>
    <s v="N/A"/>
    <n v="0"/>
    <s v="N/A"/>
    <n v="0"/>
    <n v="32960336"/>
    <s v="NO"/>
    <s v="N/A"/>
    <s v="N/A"/>
    <s v="N/A"/>
    <s v="N/A"/>
    <d v="2022-12-31T00:00:00"/>
    <d v="2022-12-31T00:00:00"/>
    <s v="SI"/>
    <s v="Bogotá D.C."/>
    <s v="Cumplimiento"/>
    <s v="390-47-994000074089"/>
    <n v="0"/>
    <s v="Aseguradora Solidaria de Colombia"/>
    <d v="2022-09-22T00:00:00"/>
    <s v="21/09/2022 - 10/07/2023"/>
    <s v="PENDIENTE"/>
    <s v="Ninguna"/>
    <x v="1"/>
    <s v="Ingreso"/>
    <s v="N/A"/>
    <s v="DERECHO"/>
    <s v="N/A"/>
    <s v="MASCULINO"/>
    <s v="eder.gonzalez@jep.gov.co"/>
    <s v="https://community.secop.gov.co/Public/Tendering/ContractNoticePhases/View?PPI=CO1.PPI.20598934&amp;isFromPublicArea=True&amp;isModal=False"/>
    <x v="9"/>
    <n v="2022"/>
  </r>
  <r>
    <s v="JEP-706"/>
    <n v="249"/>
    <s v="JEP-706-2022"/>
    <s v="JEP-CSPO-682-2022"/>
    <s v="Angela Maria Esquivel"/>
    <d v="2022-09-15T00:00:00"/>
    <s v="Jennifer Andrea Montaño Granados"/>
    <s v="Jennifer Andrea"/>
    <s v="Montaño Granados"/>
    <x v="1"/>
    <s v="1. Prestación de servicios"/>
    <n v="1010179435"/>
    <n v="7"/>
    <x v="1"/>
    <s v="Bogotá D.C."/>
    <s v="Prestar servicios profesionales para apoyar al departamento de enfoques diferenciales en el desarrollo de la estrategia para la implementación del enfoque diferencial étnico- racial con énfasis en pueblos indígenas, en el marco de los ejes de interés estratégico de la JEP."/>
    <m/>
    <s v="Harvey Danilo Suarez Morales"/>
    <s v="Secretaría Ejecutiva"/>
    <s v="Subsecretaría Ejecutiva "/>
    <s v="Departamento de Enfoques Diferenciales "/>
    <s v="Eliana Fernanda Antonio Rosero"/>
    <x v="6"/>
    <s v="N/A"/>
    <s v="N/A"/>
    <s v="N/A"/>
    <s v="Inversión"/>
    <n v="24720252"/>
    <s v="N/A"/>
    <s v="N/A"/>
    <n v="8240084"/>
    <n v="88322"/>
    <n v="427122"/>
    <n v="2018011001091"/>
    <d v="2022-09-23T00:00:00"/>
    <d v="2022-09-27T00:00:00"/>
    <s v="N/A"/>
    <s v="N/A"/>
    <s v="N/A"/>
    <s v="N/A"/>
    <n v="0"/>
    <s v="N/A"/>
    <n v="0"/>
    <s v="N/A"/>
    <n v="0"/>
    <s v="N/A"/>
    <n v="0"/>
    <n v="24720252"/>
    <s v="NO"/>
    <s v="N/A"/>
    <s v="N/A"/>
    <s v="N/A"/>
    <s v="N/A"/>
    <d v="2022-11-30T00:00:00"/>
    <d v="2022-11-30T00:00:00"/>
    <s v="SI"/>
    <s v="Bogotá JEP"/>
    <s v="Cumplimiento"/>
    <s v="21-45-101386294"/>
    <n v="0"/>
    <s v="Seguros del Estado S.A."/>
    <d v="2022-09-26T00:00:00"/>
    <s v="23/09/2022 - 01/06/2023"/>
    <s v="SIN PÓLIZA"/>
    <s v="Ninguna"/>
    <x v="1"/>
    <s v="Ingreso"/>
    <s v="N/A"/>
    <s v="DERECHO"/>
    <s v="N/A"/>
    <s v="FEMENINO"/>
    <s v="jennifer.montanog@jep.gov.co"/>
    <s v="https://community.secop.gov.co/Public/Tendering/ContractNoticePhases/View?PPI=CO1.PPI.20600389&amp;isFromPublicArea=True&amp;isModal=False"/>
    <x v="9"/>
    <n v="2022"/>
  </r>
  <r>
    <s v="JEP-707"/>
    <n v="492"/>
    <s v="JEP-707-2022"/>
    <s v="JEP-CSPO-683-2022"/>
    <s v="Angela Maria Esquivel"/>
    <d v="2022-09-16T00:00:00"/>
    <s v="INTERNET SOLUTIONS S.A.S."/>
    <s v="N/A"/>
    <s v="N/A"/>
    <x v="1"/>
    <s v="1. Prestación de servicios"/>
    <n v="830111209"/>
    <n v="1"/>
    <x v="0"/>
    <s v="Bogotá D.C."/>
    <s v="Renovación del servicio de actualización y soporte de 2 licencias ftk, capacitación y bolsa de horas"/>
    <s v="Funciones de la dependencia"/>
    <s v="Diana Lucia Pinilla Marín"/>
    <s v="Dirección de Tecnologías de la Información"/>
    <s v="Unidad de Investigación y Acusación"/>
    <s v="Unidad de Investigación y Acusación"/>
    <s v="Luis Ernesto Jaimes Amado_x000a_Carlos Eduardo Ruiz Silva"/>
    <x v="20"/>
    <s v="N/A"/>
    <s v="N/A"/>
    <s v="N/A"/>
    <s v="Inversión"/>
    <n v="49999992"/>
    <s v="N/A"/>
    <s v="N/A"/>
    <s v="N/A"/>
    <n v="100522"/>
    <s v="PND"/>
    <s v="_x0009_2018011001091"/>
    <d v="2022-09-29T00:00:00"/>
    <d v="2022-09-30T00:00:00"/>
    <s v="N/A"/>
    <s v="N/A"/>
    <s v="N/A"/>
    <s v="N/A"/>
    <n v="0"/>
    <s v="N/A"/>
    <n v="0"/>
    <s v="N/A"/>
    <n v="0"/>
    <s v="N/A"/>
    <n v="0"/>
    <n v="49999992"/>
    <s v="NO"/>
    <s v="N/A"/>
    <s v="N/A"/>
    <s v="N/A"/>
    <s v="N/A"/>
    <d v="2022-12-29T00:00:00"/>
    <d v="2022-12-29T00:00:00"/>
    <s v="SI"/>
    <s v="Bogotá JEP"/>
    <s v="Cumplimiento"/>
    <s v="14-45-10108528"/>
    <n v="2"/>
    <s v="Seguros del Estado S.A."/>
    <d v="2022-09-29T00:00:00"/>
    <d v="2023-11-29T00:00:00"/>
    <s v="PENDIENTE"/>
    <s v="Ninguna"/>
    <x v="1"/>
    <s v="Ingreso"/>
    <s v="N/A"/>
    <s v="N/A"/>
    <s v="N/A"/>
    <s v="N/A"/>
    <s v="N/A"/>
    <s v="https://community.secop.gov.co/Public/Tendering/ContractNoticePhases/View?PPI=CO1.PPI.20601025&amp;isFromPublicArea=True&amp;isModal=False"/>
    <x v="9"/>
    <n v="2022"/>
  </r>
  <r>
    <s v="JEP-708"/>
    <n v="453"/>
    <s v="JEP-708-2022"/>
    <s v="JEP-CSPO-684-2022"/>
    <s v="Carlos Torres"/>
    <d v="2022-09-19T00:00:00"/>
    <s v="CANCELADO"/>
    <s v="CANCELADO"/>
    <s v="CANCELADO"/>
    <x v="1"/>
    <s v="1. Prestación de servicios"/>
    <s v="CANCELADO"/>
    <s v="CANCELADO"/>
    <x v="0"/>
    <s v="CANCELADO"/>
    <s v="Prestar los servicios de asesoría técnica para la incorporación de ajustes para garantizar el acceso efectivo, oportuno y de calidad de los ciudadanos sordos en los escenarios de relacionamiento con la JEP para garantizar el fortalecimiento institucional"/>
    <s v="CANCELADO"/>
    <s v="Cancelado"/>
    <s v="Cancelado"/>
    <s v="Dirección Administrativa y Financiera"/>
    <s v="Subdirección de Talento Humano"/>
    <s v="CANCELADO"/>
    <x v="9"/>
    <s v="N/A"/>
    <s v="N/A"/>
    <s v="N/A"/>
    <m/>
    <m/>
    <s v="N/A"/>
    <s v="N/A"/>
    <s v="CANCELADO"/>
    <s v="CANCELADO"/>
    <s v="CANCELADO"/>
    <s v="CANCELADO"/>
    <s v="CANCELADO"/>
    <s v="CANCELADO"/>
    <s v="CANCELADO"/>
    <s v="N/A"/>
    <s v="N/A"/>
    <s v="N/A"/>
    <n v="0"/>
    <s v="N/A"/>
    <n v="0"/>
    <s v="N/A"/>
    <n v="0"/>
    <s v="N/A"/>
    <e v="#VALUE!"/>
    <n v="0"/>
    <s v="N/A"/>
    <s v="CANCELADO"/>
    <s v="CANCELADO"/>
    <s v="CANCELADO"/>
    <s v="CANCELADO"/>
    <s v="CANCELADO"/>
    <s v="CANCELADO"/>
    <s v="SI"/>
    <s v="N/A"/>
    <s v="N/A"/>
    <s v="N/A"/>
    <s v="N/A"/>
    <s v="N/A"/>
    <s v="N/A"/>
    <s v="N/A"/>
    <s v="N/A"/>
    <s v="el contrato no ha salido porque cambiaron al director del INSOR y estoy esperando que me envíen los documentos de nombramiento y posesión del nuevo- Carlos Torres sept 26"/>
    <x v="2"/>
    <s v="Ingreso"/>
    <s v="N/A"/>
    <s v="N/A"/>
    <s v="N/A"/>
    <s v="N/A"/>
    <s v="PND"/>
    <s v="CANCELADO"/>
    <x v="2"/>
    <e v="#VALUE!"/>
  </r>
  <r>
    <s v="JEP-709"/>
    <n v="835"/>
    <s v="JEP-709-2022"/>
    <s v="JEP-CSPO-685-2022"/>
    <s v="John Maldonado"/>
    <d v="2022-09-20T00:00:00"/>
    <s v="Compañía Comercial Curacao S.A"/>
    <s v="N/A"/>
    <s v="N/A"/>
    <x v="1"/>
    <s v="1. Prestación de servicios"/>
    <n v="860004871"/>
    <n v="7"/>
    <x v="0"/>
    <m/>
    <s v="Ampliación, adquisición, instalación e integración de flujos de trabajo y puesta en funcionamiento de equipos audiovisuales para complementar el sistema gestión de medios media de la jurisdicción especial para la paz."/>
    <s v="Administrativo Transversal"/>
    <s v="Luis Felipe Rivera García"/>
    <s v="Dirección de Tecnologías de la Información"/>
    <s v="Dirección de Tecnologías de la Información"/>
    <s v="Dirección de Tecnologías de la Información"/>
    <s v="Hernando Salazar Palacio"/>
    <x v="0"/>
    <s v="N/A"/>
    <s v="N/A"/>
    <s v="N/A"/>
    <s v="Inversión"/>
    <n v="842756160"/>
    <s v="N/A"/>
    <s v="N/A"/>
    <s v="N/A"/>
    <n v="102122"/>
    <n v="425222"/>
    <n v="2018011000870"/>
    <d v="2022-09-23T00:00:00"/>
    <s v="SIN ACTA"/>
    <s v="N/A"/>
    <s v="N/A"/>
    <s v="N/A"/>
    <s v="N/A"/>
    <n v="0"/>
    <s v="N/A"/>
    <n v="0"/>
    <s v="N/A"/>
    <n v="0"/>
    <s v="N/A"/>
    <n v="0"/>
    <n v="842756160"/>
    <s v="NO"/>
    <s v="N/A"/>
    <s v="N/A"/>
    <s v="N/A"/>
    <s v="N/A"/>
    <d v="2022-12-31T00:00:00"/>
    <d v="2022-12-31T00:00:00"/>
    <s v="SI"/>
    <m/>
    <s v="Cumplimiento"/>
    <s v="21-45-101386278"/>
    <n v="0"/>
    <s v="Seguros del Estado S.A."/>
    <d v="2022-09-26T00:00:00"/>
    <s v="23/09/2022 - 31/12/2025"/>
    <s v="PENDIENTE"/>
    <s v="Ninguna"/>
    <x v="1"/>
    <s v="Ingreso"/>
    <s v="N/A"/>
    <s v="N/A"/>
    <s v="N/A"/>
    <s v="N/A"/>
    <s v="curacao.secop2@curacao.com.co"/>
    <s v="https://community.secop.gov.co/Public/Tendering/ContractNoticePhases/View?PPI=CO1.PPI.20655840&amp;isFromPublicArea=True&amp;isModal=False"/>
    <x v="9"/>
    <n v="2022"/>
  </r>
  <r>
    <s v="JEP-710"/>
    <n v="779"/>
    <s v="JEP-710-2022"/>
    <s v="JEP-CSPO-686-2022"/>
    <s v="Vanessa Jiménez"/>
    <d v="2022-09-21T00:00:00"/>
    <s v="Elizabeth Gaviota Acevedo Espinosa"/>
    <s v="Elizabeth Gaviota"/>
    <s v="Acevedo Espinosa"/>
    <x v="1"/>
    <s v="1. Prestación de servicios"/>
    <n v="1020743592"/>
    <n v="0"/>
    <x v="1"/>
    <s v="Cali"/>
    <s v="Prestar servicios profesionales especializados para apoyar la articulación de las dependencias de la secretaría ejecutiva en la atención de los procesos de adopción de medidas cautelares que se adelantan ante las salas y secciones de la JEP."/>
    <s v="Administrativo Transversal"/>
    <s v="Harvey Danilo Suarez Morales"/>
    <s v="Secretaría Ejecutiva"/>
    <s v="Subsecretaría Ejecutiva "/>
    <s v="Subsecretaría Ejecutiva "/>
    <s v="Angela Maria Mora Soto"/>
    <x v="5"/>
    <s v="N/A"/>
    <s v="N/A"/>
    <s v="N/A"/>
    <s v="Inversión"/>
    <n v="34493924"/>
    <s v="N/A"/>
    <s v="N/A"/>
    <n v="10245720"/>
    <n v="94522"/>
    <n v="424522"/>
    <n v="2018011001091"/>
    <d v="2022-09-22T00:00:00"/>
    <d v="2022-09-23T00:00:00"/>
    <s v="N/A"/>
    <s v="N/A"/>
    <s v="N/A"/>
    <s v="N/A"/>
    <n v="0"/>
    <s v="N/A"/>
    <n v="0"/>
    <s v="N/A"/>
    <n v="0"/>
    <s v="N/A"/>
    <n v="0"/>
    <n v="34493924"/>
    <s v="NO"/>
    <s v="N/A"/>
    <s v="N/A"/>
    <s v="N/A"/>
    <s v="N/A"/>
    <d v="2022-12-31T00:00:00"/>
    <d v="2022-12-31T00:00:00"/>
    <s v="SI"/>
    <s v="Bogotá D.C."/>
    <s v="Cumplimiento"/>
    <s v="14-44-101163360"/>
    <n v="1"/>
    <s v="Seguros del Estado S.A."/>
    <d v="2022-09-23T00:00:00"/>
    <s v="22/09/2022 - 30/06/2023"/>
    <s v="PENDIENTE"/>
    <s v="El área desistió de la terminación anticipada"/>
    <x v="1"/>
    <s v="Ingreso"/>
    <s v="N/A"/>
    <s v="CIENCIAS POLÍTICAS Y RELACIONES INTERNACIONALES"/>
    <s v="N/A"/>
    <s v="FEMENINO"/>
    <s v="elizabeth.acevedo@jep.gov.co"/>
    <s v="https://community.secop.gov.co/Public/Tendering/ContractNoticePhases/View?PPI=CO1.PPI.20678078&amp;isFromPublicArea=True&amp;isModal=False"/>
    <x v="9"/>
    <n v="2022"/>
  </r>
  <r>
    <s v="JEP-711"/>
    <n v="830"/>
    <s v="JEP-711-2022"/>
    <s v="JEP-CSPO-687-2022"/>
    <s v="Clara Torres"/>
    <d v="2022-09-26T00:00:00"/>
    <s v="Verónica Ramírez Arias"/>
    <s v="Verónica"/>
    <s v="Ramírez Arias"/>
    <x v="1"/>
    <s v="1. Prestación de servicios"/>
    <n v="1032502280"/>
    <n v="8"/>
    <x v="1"/>
    <s v="Bogotá D.C."/>
    <s v="Prestar servicios a la Subsecretaría Ejecutiva en el apoyo a la certificación de trabajos, obras y actividades con contenido reparador – restaurador (TOAR), con énfasis en la revisión y análisis de documentos técnicos y jurídicos y en la proyección de respuestas a requerimientos de otras dependencias de la JEP o de entidades externas."/>
    <s v="Funciones de la dependencia"/>
    <s v="Harvey Danilo Suarez Morales"/>
    <s v="Secretaría Ejecutiva"/>
    <s v="Subsecretaría Ejecutiva"/>
    <s v="Subsecretaría Ejecutiva "/>
    <s v="Angela María Mora Soto"/>
    <x v="5"/>
    <s v="N/A"/>
    <s v="N/A"/>
    <s v="N/A"/>
    <s v="Inversión"/>
    <n v="12287838"/>
    <s v="N/A"/>
    <s v="N/A"/>
    <n v="3614070"/>
    <n v="107222"/>
    <n v="437122"/>
    <s v="_x0009_2018011001091"/>
    <d v="2022-09-30T00:00:00"/>
    <d v="2022-10-03T00:00:00"/>
    <s v="N/A"/>
    <s v="N/A"/>
    <s v="N/A"/>
    <s v="N/A"/>
    <n v="0"/>
    <s v="N/A"/>
    <n v="0"/>
    <s v="N/A"/>
    <n v="0"/>
    <s v="N/A"/>
    <n v="0"/>
    <n v="12287838"/>
    <s v="NO"/>
    <s v="N/A"/>
    <s v="N/A"/>
    <s v="N/A"/>
    <s v="N/A"/>
    <d v="2022-12-31T00:00:00"/>
    <d v="2022-12-31T00:00:00"/>
    <s v="SI"/>
    <s v="Bogotá D.C."/>
    <s v="Cumplimiento"/>
    <s v="380-47-994000127993"/>
    <n v="0"/>
    <s v="Aseguradora Solidaria de Colombia"/>
    <d v="2022-10-03T00:00:00"/>
    <s v="03/10/2022 - 03/07/2023"/>
    <s v="SIN PÓLIZA"/>
    <s v="Ninguna"/>
    <x v="1"/>
    <s v="Ingreso"/>
    <s v="N/A"/>
    <s v="PND"/>
    <s v="N/A"/>
    <s v="FEMENINO"/>
    <s v="N/R"/>
    <s v="https://community.secop.gov.co/Public/Tendering/ContractNoticePhases/View?PPI=CO1.PPI.20769167&amp;isFromPublicArea=True&amp;isModal=False"/>
    <x v="9"/>
    <n v="2022"/>
  </r>
  <r>
    <s v="JEP-712"/>
    <n v="809"/>
    <s v="JEP-712-2022"/>
    <s v="JEP-CSPO-688-2022"/>
    <s v="Clara Torres"/>
    <d v="2022-09-26T00:00:00"/>
    <s v="PHILIPPI, PRIETOCARRIZOSA ,FERRERO DU &amp; URIA S.A.S"/>
    <s v="N/A"/>
    <s v="N/A"/>
    <x v="1"/>
    <s v="1. Prestación de servicios"/>
    <s v="CANCELADO"/>
    <s v="CANCELADO"/>
    <x v="3"/>
    <s v="CANCELADO"/>
    <s v="Prestación de servicios profesionales especializados para emitir un concepto integral sobre el manejo fiscal de algunos gastos en la JEP"/>
    <s v="Misional"/>
    <s v="Harvey Danilo Suarez Morales"/>
    <s v="Secretaría Ejecutiva"/>
    <s v="Departamento de Asuntos Jurídicos"/>
    <s v="Departamento de Conceptos y Representación Jurídica"/>
    <s v="Carlos Iván Castro Sabbagh"/>
    <x v="8"/>
    <s v="N/A"/>
    <s v="N/A"/>
    <s v="N/A"/>
    <s v="Funcionamiento"/>
    <n v="15470000"/>
    <s v="CANCELADO"/>
    <s v="N/A"/>
    <s v="N/A"/>
    <n v="102422"/>
    <s v="PND"/>
    <s v="N/A"/>
    <s v="PENDIENTE"/>
    <s v="SIN ACTA"/>
    <s v="N/A"/>
    <s v="N/A"/>
    <s v="N/A"/>
    <s v="N/A"/>
    <n v="0"/>
    <s v="N/A"/>
    <n v="0"/>
    <s v="N/A"/>
    <n v="0"/>
    <s v="N/A"/>
    <e v="#VALUE!"/>
    <n v="15470000"/>
    <s v="NO"/>
    <s v="N/A"/>
    <s v="N/A"/>
    <s v="N/A"/>
    <s v="N/A"/>
    <s v="SIN ACTA"/>
    <s v="SIN ACTA"/>
    <s v="SI"/>
    <s v="Bogotá D.C."/>
    <s v="Cumplimiento"/>
    <s v="SIN PÓLIZA 8/11/2022"/>
    <s v="SIN PÓLIZA 8/11/2022"/>
    <s v="SIN PÓLIZA 8/11/2022"/>
    <s v="SIN PÓLIZA 8/11/2022"/>
    <s v="SIN PÓLIZA 8/11/2022"/>
    <s v="SIN PÓLIZA 8/11/2022"/>
    <s v="Quedo mal el perfil requerido, entonces se debe anular ese contrato y solicitar un nuevo numero para ese mismo item "/>
    <x v="4"/>
    <s v="Ingreso"/>
    <s v="N/A"/>
    <s v="N/A"/>
    <s v="N/A"/>
    <s v="N/A"/>
    <s v="N/A"/>
    <s v="https://community.secop.gov.co/Public/Tendering/ContractNoticePhases/View?PPI=CO1.PPI.20769592&amp;isFromPublicArea=True&amp;isModal=False"/>
    <x v="2"/>
    <e v="#VALUE!"/>
  </r>
  <r>
    <s v="JEP-713"/>
    <n v="542"/>
    <s v="JEP-713-2022"/>
    <s v="JEP-CSPO-689-2022"/>
    <s v="Carlos Torres"/>
    <d v="2022-09-27T00:00:00"/>
    <s v="IMPRENTA NACIONAL DE COLOMBIA"/>
    <s v="N/A"/>
    <s v="N/A"/>
    <x v="1"/>
    <s v="4. Contrato interadministrativo"/>
    <n v="830001113"/>
    <n v="1"/>
    <x v="0"/>
    <s v="Bogotá D.C."/>
    <s v="Publicar en el diario oficial los actos administrativos que le remita la jurisdicción especial para la paz"/>
    <s v="Funciones de la dependencia"/>
    <s v="Yuris Rosa Tovar Medina"/>
    <s v="Dirección Administrativa y Financiera"/>
    <s v="Dirección Administrativa y Financiera"/>
    <s v="Departamento de Gestión Documental"/>
    <s v="Didier Cortes Benavides"/>
    <x v="22"/>
    <s v="N/A"/>
    <s v="N/A"/>
    <s v="N/A"/>
    <s v="Funcionamiento"/>
    <n v="119500000"/>
    <s v="N/A"/>
    <s v="N/A"/>
    <s v="N/A"/>
    <n v="101222"/>
    <n v="445322"/>
    <s v="N/A"/>
    <d v="2022-10-05T00:00:00"/>
    <d v="2022-10-06T00:00:00"/>
    <s v="N/A"/>
    <s v="N/A"/>
    <s v="N/A"/>
    <s v="N/A"/>
    <n v="0"/>
    <s v="N/A"/>
    <n v="0"/>
    <s v="N/A"/>
    <n v="0"/>
    <s v="N/A"/>
    <n v="0"/>
    <n v="119500000"/>
    <s v="SI"/>
    <n v="30000000"/>
    <n v="30000000"/>
    <n v="30000000"/>
    <n v="17500000"/>
    <d v="2026-07-31T00:00:00"/>
    <d v="2026-07-31T00:00:00"/>
    <s v="SI"/>
    <s v="Bogotá D.C."/>
    <s v="Cumplimiento"/>
    <s v="N/A"/>
    <s v="N/A"/>
    <s v="N/A"/>
    <s v="N/A"/>
    <s v="N/A"/>
    <s v="N/A"/>
    <s v="N/A"/>
    <x v="1"/>
    <s v="Ingreso"/>
    <s v="N/A"/>
    <s v="N/A"/>
    <s v="N/A"/>
    <s v="N/A"/>
    <s v="N/A"/>
    <s v="https://community.secop.gov.co/Public/Tendering/ContractNoticePhases/View?PPI=CO1.PPI.20795979&amp;isFromPublicArea=True&amp;isModal=False"/>
    <x v="10"/>
    <n v="2022"/>
  </r>
  <r>
    <s v="JEP-714"/>
    <n v="543"/>
    <s v="JEP-714-2022"/>
    <s v="JEP-CSPO-690-2022"/>
    <s v="Carlos Torres"/>
    <d v="2022-09-27T00:00:00"/>
    <s v="SERVICIOS_x000a_POSTALES NACIONALES S.A.S"/>
    <s v="N/A"/>
    <s v="N/A"/>
    <x v="1"/>
    <s v="4. Contrato interadministrativo"/>
    <n v="900062917"/>
    <n v="9"/>
    <x v="0"/>
    <s v="Bogotá D.C."/>
    <s v="Prestar servicios de entrega de correo certificado y servicios adicionales a nivel urbano, regional, nacional e internacional, de la correspondencia y documentos de la JEP."/>
    <s v="Funciones de la dependencia"/>
    <s v="Yuris Rosa Tovar Medina"/>
    <s v="Dirección Administrativa y Financiera"/>
    <s v="Dirección Administrativa y Financiera"/>
    <s v="Departamento de Gestión Documental"/>
    <s v="Didier Cortes Benavides"/>
    <x v="22"/>
    <s v="N/A"/>
    <s v="N/A"/>
    <s v="N/A"/>
    <s v="Funcionamiento"/>
    <n v="522083100"/>
    <s v="N/A"/>
    <s v="N/A"/>
    <s v="N/A"/>
    <n v="101422"/>
    <n v="438322"/>
    <s v="N/A"/>
    <d v="2022-10-03T00:00:00"/>
    <d v="2022-10-05T00:00:00"/>
    <s v="N/A"/>
    <s v="N/A"/>
    <s v="N/A"/>
    <s v="N/A"/>
    <n v="0"/>
    <s v="N/A"/>
    <n v="0"/>
    <s v="N/A"/>
    <n v="0"/>
    <s v="N/A"/>
    <n v="0"/>
    <n v="522083100"/>
    <s v="SI"/>
    <n v="127137024"/>
    <n v="134765256"/>
    <n v="142851180"/>
    <n v="88329640"/>
    <d v="2026-07-31T00:00:00"/>
    <d v="2026-07-31T00:00:00"/>
    <s v="SI"/>
    <s v="Bogotá D.C."/>
    <s v="Cumplimiento"/>
    <n v="8001048446"/>
    <n v="0"/>
    <s v="AXA COLPATRIA SEGUROS S.A."/>
    <d v="2022-10-05T00:00:00"/>
    <s v="3/10/2022 - 31/07/2029"/>
    <s v="PENDIENTE"/>
    <s v="Ninguna"/>
    <x v="1"/>
    <s v="Ingreso"/>
    <s v="N/A"/>
    <s v="N/A"/>
    <s v="N/A"/>
    <s v="N/A"/>
    <s v="N/A"/>
    <s v="https://community.secop.gov.co/Public/Tendering/ContractNoticePhases/View?PPI=CO1.PPI.20800482&amp;isFromPublicArea=True&amp;isModal=False"/>
    <x v="10"/>
    <n v="2022"/>
  </r>
  <r>
    <s v="JEP-715"/>
    <n v="1050"/>
    <s v="JEP-715-2022"/>
    <s v="JEP-CSPO-691-2022"/>
    <s v="Paola Casas"/>
    <d v="2022-09-27T00:00:00"/>
    <s v="Adriana Cristina Romero Beltrán"/>
    <s v="Adriana Cristina"/>
    <s v="Romero Beltrán"/>
    <x v="1"/>
    <s v="1. Prestación de servicios"/>
    <n v="52713756"/>
    <n v="9"/>
    <x v="1"/>
    <s v="Bogotá D.C."/>
    <s v="Prestar servicios profesionales especializados para brindar apoyo a la Subdirección de Contratación en la asesoría y acompañamiento de los temas  jurídicos y contractuales que le sean asignados. "/>
    <s v="Funciones de la dependencia"/>
    <s v="Harvey Danilo Suarez Morales"/>
    <s v="Secretaría Ejecutiva"/>
    <s v="Dirección de Asuntos Jurídicos"/>
    <s v="Subdirección de Contratación"/>
    <s v="Fabio Leonardo Muñoz Sarmiento"/>
    <x v="1"/>
    <s v="N/A"/>
    <s v="N/A"/>
    <s v="N/A"/>
    <s v="Inversión"/>
    <n v="22161489"/>
    <s v="N/A"/>
    <s v="N/A"/>
    <n v="10553091"/>
    <n v="122122"/>
    <n v="437022"/>
    <n v="2018011001175"/>
    <d v="2022-09-30T00:00:00"/>
    <d v="2022-09-30T00:00:00"/>
    <s v="N/A"/>
    <s v="N/A"/>
    <s v="N/A"/>
    <s v="N/A"/>
    <n v="0"/>
    <s v="N/A"/>
    <n v="0"/>
    <s v="N/A"/>
    <n v="0"/>
    <s v="N/A"/>
    <n v="0"/>
    <n v="22161489"/>
    <s v="NO"/>
    <s v="N/A"/>
    <s v="N/A"/>
    <s v="N/A"/>
    <s v="N/A"/>
    <d v="2022-11-30T00:00:00"/>
    <d v="2022-11-30T00:00:00"/>
    <s v="SI"/>
    <s v="Bogotá D.C."/>
    <s v="Cumplimiento"/>
    <s v="15-45-101149150"/>
    <n v="0"/>
    <s v="Seguros del Estado S.A."/>
    <n v="44834"/>
    <s v="29/09/2022 -  31/05/2023"/>
    <s v="PENDIENTE"/>
    <s v="Ninguna"/>
    <x v="1"/>
    <s v="Ingreso"/>
    <s v="N/A"/>
    <s v="DERECHO"/>
    <s v="N/A"/>
    <s v="FEMENINO"/>
    <s v="adriana.romerob@jep.gov.co"/>
    <s v="https://community.secop.gov.co/Public/Tendering/ContractNoticePhases/View?PPI=CO1.PPI.20798353&amp;isFromPublicArea=True&amp;isModal=False"/>
    <x v="9"/>
    <n v="2022"/>
  </r>
  <r>
    <s v="JEP-716"/>
    <n v="743"/>
    <s v="JEP-716-2022"/>
    <s v="JEP-CSPO-692-2022"/>
    <s v="Angela Maria Esquivel"/>
    <d v="2022-09-27T00:00:00"/>
    <s v="María Paula Zuluaga Guzmán"/>
    <s v="María Paula"/>
    <s v="Zuluaga Guzmán"/>
    <x v="1"/>
    <s v="1. Prestación de servicios"/>
    <n v="1020806744"/>
    <n v="5"/>
    <x v="1"/>
    <s v="La Calera"/>
    <s v="Prestar servicios profesionales a la Subdirección de Planeación en la presentación de documentos con la sistematización de información e insumos y propuestas en la fase de construcción del Plan Estratégico Cuatrienal (PEC) 2023-2026, así como acompañamiento en sesiones de trabajo"/>
    <s v="Funciones de la dependencia"/>
    <s v="Harvey Danilo Suarez Morales"/>
    <s v="Secretaría Ejecutiva"/>
    <s v="Secretaría Ejecutiva"/>
    <s v="Secretaría Ejecutiva"/>
    <s v="Adela del Pilar Parra González_x0009_"/>
    <x v="27"/>
    <s v="N/A"/>
    <s v="N/A"/>
    <s v="N/A"/>
    <s v="Inversión"/>
    <n v="19024475"/>
    <s v="N/A"/>
    <s v="N/A"/>
    <n v="6071641"/>
    <n v="97122"/>
    <n v="434622"/>
    <s v="_x0009_2018011001175"/>
    <d v="2022-09-29T00:00:00"/>
    <d v="2022-10-03T00:00:00"/>
    <s v="N/A"/>
    <s v="N/A"/>
    <s v="N/A"/>
    <s v="N/A"/>
    <n v="0"/>
    <s v="N/A"/>
    <n v="0"/>
    <s v="N/A"/>
    <n v="0"/>
    <s v="N/A"/>
    <n v="0"/>
    <n v="19024475"/>
    <s v="NO"/>
    <s v="N/A"/>
    <s v="N/A"/>
    <s v="N/A"/>
    <s v="N/A"/>
    <d v="2022-12-31T00:00:00"/>
    <d v="2022-12-31T00:00:00"/>
    <s v="SI"/>
    <s v="Bogotá D.C."/>
    <s v="Cumplimiento"/>
    <s v="14-47-101019687 "/>
    <n v="0"/>
    <s v="Seguros del Estado S.A."/>
    <n v="44833"/>
    <s v="29/09/2022 -  05/07/20"/>
    <s v="PENDIENTE"/>
    <s v="Ninguna"/>
    <x v="1"/>
    <s v="Ingreso"/>
    <s v="N/A"/>
    <s v="PND"/>
    <s v="N/A"/>
    <s v="FEMENINO"/>
    <s v="N/R"/>
    <s v="https://community.secop.gov.co/Public/Tendering/ContractNoticePhases/View?PPI=CO1.PPI.20787502&amp;isFromPublicArea=True&amp;isModal=False"/>
    <x v="9"/>
    <n v="2022"/>
  </r>
  <r>
    <s v="JEP-717"/>
    <n v="88"/>
    <s v="JEP-717-2022"/>
    <s v="JEP-SB-006-2022"/>
    <s v="Paola Casas"/>
    <d v="2022-09-28T00:00:00"/>
    <s v="SOLUCIONES INTEGRALES DE OFICINA S.A.S"/>
    <s v="N/A"/>
    <s v="N/A"/>
    <x v="5"/>
    <s v="3. Suministro"/>
    <n v="830080652"/>
    <n v="5"/>
    <x v="0"/>
    <s v="Bogotá D.C."/>
    <s v="Suministro e instalación de bienes para el funcionamiento de las oficinas de la Jurisdicción Especial para la Paz.  "/>
    <s v="Funciones de la dependencia"/>
    <s v="Yuris Rosa Tovar Medina"/>
    <s v="Dirección Administrativa y Financiera (Encargado)"/>
    <s v="Dirección Administrativa y Financiera"/>
    <s v="Subdirección de Recursos Físicos e Infraestructura"/>
    <s v="Gabriel Amado Pardo"/>
    <x v="12"/>
    <s v="Ariadna Lorena Alfonso (Octubre 18 a Noviembre 8)"/>
    <s v="PND"/>
    <s v="PND"/>
    <s v="Inversión"/>
    <n v="55070661"/>
    <s v="N/A"/>
    <s v="N/A"/>
    <s v="N/A"/>
    <n v="96522"/>
    <n v="441322"/>
    <n v="2018011000833"/>
    <d v="2022-10-03T00:00:00"/>
    <d v="2022-10-12T00:00:00"/>
    <s v="N/A"/>
    <s v="N/A"/>
    <s v="N/A"/>
    <s v="N/A"/>
    <n v="0"/>
    <s v="N/A"/>
    <n v="0"/>
    <s v="N/A"/>
    <n v="0"/>
    <s v="N/A"/>
    <n v="0"/>
    <n v="55070661"/>
    <s v="NO"/>
    <s v="N/A"/>
    <s v="N/A"/>
    <s v="N/A"/>
    <s v="N/A"/>
    <d v="2022-11-25T00:00:00"/>
    <d v="2022-11-25T00:00:00"/>
    <s v="SI"/>
    <s v="MEDELLINANTIOQUIA_x000a_FLORENCIA -CAQUETA_x000a_VILLAVICENCIO- META_x000a_CUCUTA - NORTE_x000a_SANTANDER_x000a_SEDE CENTRAL_x000a_BOGOTA_x000a__x000a_"/>
    <s v="Cumplimiento"/>
    <s v="18-40-101061892"/>
    <n v="2"/>
    <s v="Seguros del Estado S.A."/>
    <d v="2022-10-07T00:00:00"/>
    <s v="03/10/2022 - 19/11/2022"/>
    <s v="En APROBACIÓN 11/10/2022"/>
    <s v="En APROBACIÓN 11/10/2022"/>
    <x v="1"/>
    <s v="Ingreso"/>
    <s v="N/A"/>
    <s v="N/A"/>
    <s v="N/A"/>
    <s v="N/A"/>
    <s v="N/A"/>
    <s v="https://community.secop.gov.co/Public/Tendering/ContractNoticePhases/View?PPI=CO1.PPI.20339071&amp;isFromPublicArea=True&amp;isModal=False"/>
    <x v="10"/>
    <n v="2022"/>
  </r>
  <r>
    <s v="JEP-718"/>
    <n v="746"/>
    <s v="JEP-718-2022"/>
    <s v="JEP-CSPO-693-2022"/>
    <s v="Clara Torres"/>
    <d v="2022-09-29T00:00:00"/>
    <s v="Carlos Arturo Orjuela Gongora"/>
    <s v="Carlos Arturo"/>
    <s v="Orjuela Gongora"/>
    <x v="1"/>
    <s v="1. Prestación de servicios"/>
    <n v="17174115"/>
    <n v="7"/>
    <x v="1"/>
    <s v="Bogotá D.C."/>
    <s v="Prestar servicios profesionales como abogado para desarrollar actividades de asesoría y apoyo jurídico en la gestión del departamento de conceptos y representación jurídica, y en los procesos judiciales en los que tenga representación judicial la Jurisdicción Especial para La Paz."/>
    <s v="Funciones de la dependencia"/>
    <s v="Harvey Danilo Suarez Morales"/>
    <s v="Secretaría Ejecutiva"/>
    <s v="Subsecretaría Ejecutiva"/>
    <s v="Departamento de Conceptos y Representación Jurídica"/>
    <s v="Carlos Iván Castro Sabbagh"/>
    <x v="8"/>
    <s v="N/A"/>
    <s v="N/A"/>
    <s v="N/A"/>
    <s v="Inversión"/>
    <n v="50000000"/>
    <s v="N/A"/>
    <s v="N/A"/>
    <s v="N/A"/>
    <s v="103522_x0009_"/>
    <n v="460422"/>
    <n v="2018011001091"/>
    <d v="2022-10-14T00:00:00"/>
    <d v="2022-10-24T00:00:00"/>
    <s v="N/A"/>
    <s v="N/A"/>
    <s v="N/A"/>
    <s v="N/A"/>
    <n v="0"/>
    <s v="N/A"/>
    <n v="0"/>
    <s v="N/A"/>
    <n v="0"/>
    <s v="N/A"/>
    <n v="0"/>
    <n v="50000000"/>
    <s v="NO"/>
    <s v="N/A"/>
    <s v="N/A"/>
    <s v="N/A"/>
    <s v="N/A"/>
    <d v="2022-12-31T00:00:00"/>
    <d v="2022-12-31T00:00:00"/>
    <s v="SI"/>
    <s v="Bogotá D.C."/>
    <s v="Cumplimiento"/>
    <s v="CBC-100039680"/>
    <n v="0"/>
    <s v="Seguros del Estado S.A. "/>
    <d v="2022-10-20T00:00:00"/>
    <s v="13/10/2022 - 30/06/2023"/>
    <s v="PENDIENTE"/>
    <s v="Ninguna"/>
    <x v="1"/>
    <s v="Ingreso"/>
    <s v="N/A"/>
    <s v="DERECHO"/>
    <s v="N/A"/>
    <s v="MASCULINO"/>
    <s v="NR_x000a_27/10/2022"/>
    <s v="https://community.secop.gov.co/Public/Tendering/ContractNoticePhases/View?PPI=CO1.PPI.20902791&amp;isFromPublicArea=True&amp;isModal=False"/>
    <x v="10"/>
    <n v="2022"/>
  </r>
  <r>
    <s v="JEP-719"/>
    <n v="741"/>
    <s v="JEP-719-2022"/>
    <s v="JEP-CSPO-694-2022"/>
    <s v="Laura Paredes"/>
    <d v="2022-09-29T00:00:00"/>
    <s v="María Fernanda Castañeda"/>
    <s v="María Fernanda"/>
    <s v="Castañeda"/>
    <x v="1"/>
    <s v="1. Prestación de servicios"/>
    <n v="52543650"/>
    <n v="7"/>
    <x v="1"/>
    <s v="Bogotá D.C."/>
    <s v="Prestar servicios profesionales para apoyar a la Subdirección Financiera de la JEP en la recepción, revisión y liquidación de impuestos de solicitudes de pago, registro de transacciones contables en SIIF Nación y elaboración y análisis de los estados financieros."/>
    <s v="Funciones de la dependencia"/>
    <s v="Harvey Danilo Suarez Morales"/>
    <s v="Secretaría Ejecutiva"/>
    <s v="Dirección Administrativa y Financiera"/>
    <s v="Subdirección Financiera"/>
    <s v="Juan David Olarte Torres"/>
    <x v="2"/>
    <s v="N/A"/>
    <s v="PND"/>
    <s v="PND"/>
    <s v="Inversión"/>
    <n v="24720252"/>
    <s v="N/A"/>
    <s v="N/A"/>
    <n v="8240084"/>
    <n v="108222"/>
    <n v="450422"/>
    <n v="2018011001175"/>
    <d v="2022-10-07T00:00:00"/>
    <d v="2022-10-11T00:00:00"/>
    <s v="N/A"/>
    <s v="N/A"/>
    <s v="N/A"/>
    <s v="N/A"/>
    <n v="0"/>
    <s v="N/A"/>
    <n v="0"/>
    <s v="N/A"/>
    <n v="0"/>
    <s v="N/A"/>
    <n v="0"/>
    <n v="24720252"/>
    <s v="NO"/>
    <s v="N/A"/>
    <s v="N/A"/>
    <s v="N/A"/>
    <s v="N/A"/>
    <d v="2022-12-31T00:00:00"/>
    <d v="2022-12-31T00:00:00"/>
    <s v="SI"/>
    <s v="Bogotá D.C."/>
    <s v="Cumplimiento"/>
    <s v="65-47-101008962"/>
    <n v="0"/>
    <s v="Seguros del Estado S.A."/>
    <d v="2022-10-07T00:00:00"/>
    <s v="01/10/2022 - 10/07/2023"/>
    <s v="PENDIENTE"/>
    <s v="Ninguna"/>
    <x v="1"/>
    <s v="Ingreso"/>
    <s v="N/A"/>
    <s v="CONTADURÍA PÚBLICA"/>
    <s v="N/A"/>
    <s v="FEMENINO"/>
    <s v="maria.castaneda@jep.gov.co"/>
    <s v="https://community.secop.gov.co/Public/Tendering/ContractNoticePhases/View?PPI=CO1.PPI.20880914&amp;isFromPublicArea=True&amp;isModal=False"/>
    <x v="10"/>
    <n v="2022"/>
  </r>
  <r>
    <s v="JEP-720"/>
    <n v="786"/>
    <s v="JEP-720-2022"/>
    <s v="JEP-CSPO-695-2022"/>
    <s v="Angela Maria Esquivel"/>
    <d v="2022-09-29T00:00:00"/>
    <s v="Ana Elizabeth Mojica Acevedo"/>
    <s v="Ana Elizabeth"/>
    <s v="Mojica Acevedo"/>
    <x v="1"/>
    <s v="1. Prestación de servicios"/>
    <n v="2303606"/>
    <n v="3"/>
    <x v="1"/>
    <s v="Bogotá D.C."/>
    <s v="Prestar servicios profesionales para apoyar el cumplimiento y seguimiento de las órdenes judiciales emitidas por las Salas y Secciones de la JEP a cargo del Departamento de Enfoques Diferenciales"/>
    <s v="Misional"/>
    <s v="Harvey Danilo Suarez Morales"/>
    <s v="Secretaría Ejecutiva"/>
    <s v="Subsecretaría Ejecutiva"/>
    <s v="Departamento de Enfoques Diferenciales "/>
    <s v="Eliana Fernanda Antonio Rosero"/>
    <x v="6"/>
    <s v="N/A"/>
    <s v="N/A"/>
    <s v="N/A"/>
    <s v="Inversión"/>
    <n v="21684429"/>
    <s v="N/A"/>
    <s v="N/A"/>
    <n v="7228143"/>
    <n v="100122"/>
    <s v="_x0009_451622"/>
    <n v="2018011001091"/>
    <d v="2022-10-10T00:00:00"/>
    <d v="2022-10-13T00:00:00"/>
    <s v="N/A"/>
    <s v="N/A"/>
    <s v="N/A"/>
    <s v="N/A"/>
    <n v="0"/>
    <s v="N/A"/>
    <n v="0"/>
    <s v="N/A"/>
    <n v="0"/>
    <s v="N/A"/>
    <n v="0"/>
    <n v="21684429"/>
    <s v="NO"/>
    <s v="N/A"/>
    <s v="N/A"/>
    <s v="N/A"/>
    <s v="N/A"/>
    <d v="2022-12-31T00:00:00"/>
    <d v="2022-12-31T00:00:00"/>
    <s v="SI"/>
    <s v="Bogotá D.C."/>
    <s v="Cumplimiento"/>
    <s v="21-45-101388077"/>
    <n v="0"/>
    <s v="Seguros del Estado S.A. "/>
    <d v="2022-10-11T00:00:00"/>
    <s v="10/10/2022 - 01/07/2023"/>
    <s v="PENDIENTE"/>
    <s v="Ninguna"/>
    <x v="1"/>
    <s v="Ingreso"/>
    <s v="N/A"/>
    <s v="DERECHO"/>
    <s v="N/A"/>
    <s v="FEMENINO"/>
    <s v="ana.mojica@jep.gov.co"/>
    <s v="https://community.secop.gov.co/Public/Tendering/ContractNoticePhases/View?PPI=CO1.PPI.20908223&amp;isFromPublicArea=True&amp;isModal=False"/>
    <x v="10"/>
    <n v="2022"/>
  </r>
  <r>
    <s v="JEP-721"/>
    <n v="762"/>
    <s v="JEP-721-2022"/>
    <s v="JEP-CSPO-696-2022"/>
    <s v="Clara Torres"/>
    <d v="2022-10-03T00:00:00"/>
    <s v="Angie Paola Ariza Porras"/>
    <s v="Angie Paola"/>
    <s v="Ariza Porras"/>
    <x v="1"/>
    <s v="1. Prestación de servicios"/>
    <n v="1026575735"/>
    <n v="8"/>
    <x v="1"/>
    <s v="Bogotá D.C."/>
    <s v="Prestar servicios profesionales para apoyar y acompañar a la Secretaría Ejecutiva en la gestión administrativa del equipo de Justicia Restaurativa, así como en los procesos de sistematización con énfasis en el seguimiento, registro, análisis de indicadores, elaboración de informes técnicos, de las actuaciones, mediaciones, encuentros y acercamientos necesarios para los procesos de justicia restaurativa"/>
    <s v="Administrativo Transversal"/>
    <s v="Harvey Danilo Suarez Morales"/>
    <s v="Secretaría Ejecutiva"/>
    <s v="Secretaría Ejecutiva"/>
    <s v="Secretaría Ejecutiva"/>
    <s v="Ariel Sánchez Meertens"/>
    <x v="27"/>
    <s v="N/A"/>
    <s v="N/A"/>
    <s v="N/A"/>
    <s v="Inversión"/>
    <n v="26021313"/>
    <s v="N/A"/>
    <s v="N/A"/>
    <s v="$8,673.771"/>
    <n v="97022"/>
    <n v="454222"/>
    <n v="2018011001091"/>
    <d v="2022-10-11T00:00:00"/>
    <d v="2022-10-13T00:00:00"/>
    <s v="N/A"/>
    <s v="N/A"/>
    <s v="N/A"/>
    <s v="N/A"/>
    <n v="0"/>
    <s v="N/A"/>
    <n v="0"/>
    <s v="N/A"/>
    <n v="0"/>
    <s v="N/A"/>
    <n v="0"/>
    <n v="26021313"/>
    <s v="NO"/>
    <s v="N/A"/>
    <s v="N/A"/>
    <s v="N/A"/>
    <s v="N/A"/>
    <d v="2022-12-31T00:00:00"/>
    <d v="2022-12-31T00:00:00"/>
    <s v="SI"/>
    <s v="Bogotá D.C."/>
    <s v="Cumplimiento"/>
    <s v="33-47-101010132 "/>
    <n v="0"/>
    <s v="Seguros del Estado S.A."/>
    <d v="2022-10-12T00:00:00"/>
    <s v="11/10/2022 - 05/07/2023"/>
    <s v="PENDIENTE"/>
    <s v="Ninguna"/>
    <x v="1"/>
    <s v="Ingreso"/>
    <s v="N/A"/>
    <s v="SOCIOLOGÍA"/>
    <s v="N/A"/>
    <s v="FEMENINO"/>
    <s v="angie.ariza@jep.gov.co"/>
    <s v="https://community.secop.gov.co/Public/Tendering/ContractNoticePhases/View?PPI=CO1.PPI.20988411&amp;isFromPublicArea=True&amp;isModal=False"/>
    <x v="10"/>
    <n v="2022"/>
  </r>
  <r>
    <s v="JEP-722"/>
    <n v="380"/>
    <s v="JEP-722-2022"/>
    <s v="JEP-CSPO-697-2022"/>
    <s v="Jairo Cuellar"/>
    <d v="2022-10-03T00:00:00"/>
    <s v="Gladys Celeide Prada Pardo"/>
    <s v="Gladys Celeide"/>
    <s v="Prada Pardo"/>
    <x v="1"/>
    <s v="1. Prestación de servicios"/>
    <n v="60335962"/>
    <n v="7"/>
    <x v="1"/>
    <s v="Bogotá D.C. "/>
    <s v="Prestar servicios profesionales para apoyar y acompañar al Sistema Autónomo de Asesoría y Defensa de la JEP en la implementación del Registro de Comparecientes, del que trata el artículo 95 del ASP 001 de 2020, su actualización e integración con los demás sistemas de información de la JEP y la gestión del monitoreo de la Jurisdicción Especial para la Paz."/>
    <s v="Misional"/>
    <s v="Harvey Danilo Suarez Morales"/>
    <s v="Secretaría Ejecutiva"/>
    <s v="Subsecretaría Ejecutiva"/>
    <s v="Departamento SAAD - Comparecientes"/>
    <s v="Jorge Alirio Mancera Cortés"/>
    <x v="10"/>
    <s v="N/A"/>
    <s v="N/A"/>
    <s v="N/A"/>
    <s v="Inversión"/>
    <n v="39566855"/>
    <s v="N/A"/>
    <s v="N/A"/>
    <n v="15826745"/>
    <n v="124822"/>
    <n v="447422"/>
    <n v="2018011001091"/>
    <d v="2022-10-06T00:00:00"/>
    <d v="2022-10-07T00:00:00"/>
    <s v="N/A"/>
    <s v="N/A"/>
    <s v="N/A"/>
    <s v="N/A"/>
    <n v="0"/>
    <s v="N/A"/>
    <n v="0"/>
    <s v="N/A"/>
    <n v="0"/>
    <s v="N/A"/>
    <n v="0"/>
    <n v="39566855"/>
    <s v="NO"/>
    <s v="N/A"/>
    <s v="N/A"/>
    <s v="N/A"/>
    <s v="N/A"/>
    <d v="2022-12-19T00:00:00"/>
    <d v="2022-12-19T00:00:00"/>
    <s v="SI"/>
    <s v="Bogotá D.C"/>
    <s v="Cumplimiento"/>
    <s v="21-45-101387719"/>
    <n v="0"/>
    <s v="Seguros del Estado S.A."/>
    <d v="2022-10-07T00:00:00"/>
    <s v="06/10/2022 - 20/06/2023"/>
    <s v="PENDIENTE"/>
    <s v="Ninguna"/>
    <x v="1"/>
    <s v="Ingreso"/>
    <s v="N/A"/>
    <s v="DERECHO"/>
    <s v="N/A"/>
    <s v="FEMENINO"/>
    <s v="gladys.prada@jep.gov.co"/>
    <s v="https://community.secop.gov.co/Public/Tendering/ContractNoticePhases/View?PPI=CO1.PPI.20887003&amp;isFromPublicArea=True&amp;isModal=False"/>
    <x v="10"/>
    <n v="2022"/>
  </r>
  <r>
    <s v="JEP-723"/>
    <n v="812"/>
    <s v="JEP-723-2022"/>
    <s v="JEP-CSPO-698-2022"/>
    <s v="Laura Paredes"/>
    <d v="2022-10-04T00:00:00"/>
    <s v="Luis Gabriel Mesa Franco"/>
    <s v="Luis Gabriel"/>
    <s v="Mesa Franco"/>
    <x v="1"/>
    <s v="1. Prestación de servicios"/>
    <n v="71794130"/>
    <n v="4"/>
    <x v="1"/>
    <s v="Bogotá D.C. "/>
    <s v="Prestar servicios profesionales para apoyar al Departamento de Atención a Víctimas a nivel nacional en la articulación técnica de la ruta de acreditación administrativa, atendiendo los enfoques diferenciales."/>
    <s v="Administrativo Transversal"/>
    <s v="Harvey Danilo Suarez Morales"/>
    <s v="Secretaría Ejecutiva"/>
    <s v="Subsecretaría Ejecutiva"/>
    <s v="Departamento de Atención a Víctimas"/>
    <s v="Claudia Viviana Ferro Buitrago"/>
    <x v="7"/>
    <s v="N/A"/>
    <s v="N/A"/>
    <s v="N/A"/>
    <s v="Inversión"/>
    <n v="24445569"/>
    <s v="N/A"/>
    <s v="N/A"/>
    <n v="8240084"/>
    <n v="103722"/>
    <n v="454122"/>
    <n v="2018011001091"/>
    <d v="2022-10-11T00:00:00"/>
    <d v="2022-10-14T00:00:00"/>
    <s v="N/A"/>
    <s v="N/A"/>
    <s v="N/A"/>
    <s v="N/A"/>
    <n v="0"/>
    <s v="N/A"/>
    <n v="0"/>
    <s v="N/A"/>
    <n v="0"/>
    <s v="N/A"/>
    <n v="0"/>
    <n v="24445569"/>
    <s v="NO"/>
    <s v="N/A"/>
    <s v="N/A"/>
    <s v="N/A"/>
    <s v="N/A"/>
    <d v="2022-12-31T00:00:00"/>
    <d v="2022-12-31T00:00:00"/>
    <s v="SI"/>
    <s v="Bogotá D.C"/>
    <s v="Cumplimiento"/>
    <s v="21-45-101388102"/>
    <n v="0"/>
    <s v="Seguros del Estado S.A."/>
    <d v="2022-10-01T00:00:00"/>
    <s v="11/10/202 - 30/06/2023"/>
    <s v="PENDIENTE"/>
    <s v="Ninguna"/>
    <x v="1"/>
    <s v="Ingreso"/>
    <s v="N/A"/>
    <s v="HISTORIA"/>
    <s v="N/A"/>
    <s v="MASCULINO"/>
    <s v="luis.mesa@jep.gov.co"/>
    <s v="https://community.secop.gov.co/Public/Tendering/ContractNoticePhases/View?PPI=CO1.PPI.20910403&amp;isFromPublicArea=True&amp;isModal=False"/>
    <x v="10"/>
    <n v="2022"/>
  </r>
  <r>
    <s v="JEP-724"/>
    <n v="813"/>
    <s v="JEP-724-2022"/>
    <s v="JEP-CSPO-699-2022"/>
    <s v="Laura Paredes"/>
    <d v="2022-10-04T00:00:00"/>
    <s v="Magda Yamile Gómez Mosquera"/>
    <s v="Magda Yamile"/>
    <s v="Gómez Mosquera"/>
    <x v="1"/>
    <s v="1. Prestación de servicios"/>
    <n v="53076869"/>
    <n v="2"/>
    <x v="1"/>
    <s v="Bogotá D.C. "/>
    <s v="Prestar servicios técnicos para apoyar al Departamento de Atención a Víctimas en las gestiones operativas, técnicas y documentales encaminadas a la acreditación administrativas atendiendo los enfoques diferenciales."/>
    <s v="Misional"/>
    <s v="Harvey Danilo Suarez Morales"/>
    <s v="Secretaría Ejecutiva"/>
    <s v="Subsecretaría Ejecutiva"/>
    <s v="Departamento de Atención a Víctimas"/>
    <s v="Claudia Viviana Ferro Buitrago"/>
    <x v="7"/>
    <s v="N/A"/>
    <s v="N/A"/>
    <s v="N/A"/>
    <s v="Inversión"/>
    <n v="8577387"/>
    <s v="N/A"/>
    <s v="N/A"/>
    <n v="2891256"/>
    <n v="103822"/>
    <n v="468222"/>
    <n v="2018011001091"/>
    <d v="2022-10-20T00:00:00"/>
    <d v="2022-11-01T00:00:00"/>
    <s v="N/A"/>
    <s v="N/A"/>
    <s v="N/A"/>
    <s v="N/A"/>
    <n v="0"/>
    <s v="N/A"/>
    <n v="0"/>
    <s v="N/A"/>
    <n v="0"/>
    <s v="N/A"/>
    <n v="0"/>
    <n v="8577387"/>
    <s v="NO"/>
    <s v="N/A"/>
    <s v="N/A"/>
    <s v="N/A"/>
    <s v="N/A"/>
    <d v="2022-12-31T00:00:00"/>
    <d v="2022-12-31T00:00:00"/>
    <s v="SI"/>
    <s v="Bogotá D.C"/>
    <s v="Cumplimiento"/>
    <s v="21-47-101023775"/>
    <n v="1"/>
    <s v="Seguros del Estado S.A. "/>
    <d v="2022-10-24T00:00:00"/>
    <s v="20/10/2022 - 30/06/2023"/>
    <s v="PENDIENTE"/>
    <s v="Ninguna"/>
    <x v="1"/>
    <s v="Ingreso"/>
    <s v="N/A"/>
    <s v="TECNOLOGÍA EN ADMINISTRACIÓN HOSPITALIZARIA"/>
    <s v="N/A"/>
    <s v="FEMENINO"/>
    <s v="NR_x000a_27/10/2022"/>
    <s v="https://community.secop.gov.co/Public/Tendering/ContractNoticePhases/View?PPI=CO1.PPI.20925076&amp;isFromPublicArea=True&amp;isModal=False"/>
    <x v="10"/>
    <n v="2022"/>
  </r>
  <r>
    <s v="JEP-725"/>
    <n v="815"/>
    <s v="JEP-725-2022"/>
    <s v="JEP-CSPO-700-2022"/>
    <s v="Laura Paredes"/>
    <d v="2022-10-04T00:00:00"/>
    <s v="Iván Alexander Zarta Suárez"/>
    <s v="Iván Alexander"/>
    <s v="Zarta Suárez"/>
    <x v="1"/>
    <s v="1. Prestación de servicios"/>
    <n v="1020784424"/>
    <n v="7"/>
    <x v="1"/>
    <s v="Bogotá D.C. "/>
    <s v="Prestar servicios técnicos para apoyar al Departamento de Atención a Víctimas en las gestiones operativas, técnicas y documentales encaminadas a la acreditación administrativas atendiendo los enfoques diferenciales."/>
    <s v="Funciones de la dependencia"/>
    <s v="Harvey Danilo Suarez Morales"/>
    <s v="Secretaría Ejecutiva"/>
    <s v="Subsecretaría Ejecutiva"/>
    <s v="Departamento de Atención a Víctimas"/>
    <s v="Claudia Viviana Ferro Buitrago"/>
    <x v="7"/>
    <s v="N/A"/>
    <s v="N/A"/>
    <s v="N/A"/>
    <s v="Inversión"/>
    <n v="8577387"/>
    <s v="N/A"/>
    <s v="N/A"/>
    <n v="2891256"/>
    <s v="_x0009_104022"/>
    <n v="463322"/>
    <n v="2018011001091"/>
    <d v="2022-10-14T00:00:00"/>
    <d v="2022-10-18T00:00:00"/>
    <s v="N/A"/>
    <s v="N/A"/>
    <s v="N/A"/>
    <s v="N/A"/>
    <n v="0"/>
    <s v="N/A"/>
    <n v="0"/>
    <s v="N/A"/>
    <n v="0"/>
    <s v="N/A"/>
    <n v="0"/>
    <n v="8577387"/>
    <s v="NO"/>
    <s v="N/A"/>
    <s v="N/A"/>
    <s v="N/A"/>
    <s v="N/A"/>
    <d v="2022-12-31T00:00:00"/>
    <d v="2022-12-31T00:00:00"/>
    <s v="SI"/>
    <s v="Bogotá D.C"/>
    <s v="Cumplimiento"/>
    <s v="21-47-101023664"/>
    <n v="0"/>
    <s v="Seguros del Estado S.A. "/>
    <d v="2022-10-14T00:00:00"/>
    <s v="14/10/2022 - 30/06/2023"/>
    <s v="PENDIENTE"/>
    <s v="Ninguna"/>
    <x v="1"/>
    <s v="Ingreso"/>
    <s v="N/A"/>
    <s v="LENGUAS MODERNAS"/>
    <s v="ECNICO EN AUXILIAR ADMINISTRATIVO"/>
    <s v="MASCULINO"/>
    <s v="ivan.zarta@jep.gov.co"/>
    <s v="https://community.secop.gov.co/Public/Tendering/ContractNoticePhases/View?PPI=CO1.PPI.20927450&amp;isFromPublicArea=True&amp;isModal=False"/>
    <x v="10"/>
    <n v="2022"/>
  </r>
  <r>
    <s v="JEP-726"/>
    <n v="817"/>
    <s v="JEP-726-2022"/>
    <s v="JEP-CSPO-701-2022"/>
    <s v="Laura Paredes"/>
    <d v="2022-10-04T00:00:00"/>
    <s v="Santiago Bernal Botero"/>
    <s v="Santiago"/>
    <s v="Bernal Botero"/>
    <x v="1"/>
    <s v="1. Prestación de servicios"/>
    <n v="1020836138"/>
    <n v="1"/>
    <x v="1"/>
    <s v="Bogotá D.C. "/>
    <s v="Prestar servicios profesionales para apoyar al Departamento de Atención a Víctimas en la revisión administrativa de solicitudes de acreditación atendiendo los enfoques diferenciales."/>
    <s v="Administrativo Transversal"/>
    <s v="Harvey Danilo Suarez Morales"/>
    <s v="Secretaría Ejecutiva"/>
    <s v="Subsecretaría Ejecutiva"/>
    <s v="Departamento de Atención a Víctimas"/>
    <s v="Claudia Viviana Ferro Buitrago"/>
    <x v="7"/>
    <s v="N/A"/>
    <s v="N/A"/>
    <s v="N/A"/>
    <s v="Inversión"/>
    <n v="10721741"/>
    <s v="N/A"/>
    <s v="N/A"/>
    <n v="3614070"/>
    <n v="104222"/>
    <s v="_x0009_468022"/>
    <n v="2018011001091"/>
    <d v="2022-10-20T00:00:00"/>
    <d v="2022-10-25T00:00:00"/>
    <s v="N/A"/>
    <s v="N/A"/>
    <s v="N/A"/>
    <s v="N/A"/>
    <n v="0"/>
    <s v="N/A"/>
    <n v="0"/>
    <s v="N/A"/>
    <n v="0"/>
    <s v="N/A"/>
    <n v="0"/>
    <n v="10721741"/>
    <s v="NO"/>
    <s v="N/A"/>
    <s v="N/A"/>
    <s v="N/A"/>
    <s v="N/A"/>
    <d v="2022-12-31T00:00:00"/>
    <d v="2022-12-31T00:00:00"/>
    <s v="SI"/>
    <s v="Bogotá D.C"/>
    <s v="Cumplimiento"/>
    <s v="21-47-101023772"/>
    <n v="1"/>
    <s v="Seguros del Estado S.A. "/>
    <d v="2022-10-24T00:00:00"/>
    <s v="20/10/2022 - 30/06/2023"/>
    <s v="PENDIENTE"/>
    <s v="Ninguna"/>
    <x v="1"/>
    <s v="Ingreso"/>
    <s v="N/A"/>
    <s v="SOCIOLOGÍA"/>
    <s v="N/A"/>
    <s v="MASCULINO"/>
    <s v="santiago.bernal@jep.gov.co"/>
    <s v="https://community.secop.gov.co/Public/Tendering/ContractNoticePhases/View?PPI=CO1.PPI.20930539&amp;isFromPublicArea=True&amp;isModal=False"/>
    <x v="10"/>
    <n v="2022"/>
  </r>
  <r>
    <s v="JEP-727"/>
    <n v="819"/>
    <s v="JEP-727-2022"/>
    <s v="JEP-CSPO-702-2022"/>
    <s v="Laura Paredes"/>
    <d v="2022-10-04T00:00:00"/>
    <s v="Angelica Patricia Alvarado Nieto"/>
    <s v="Angelica Patricia"/>
    <s v="Alvarado Nieto"/>
    <x v="1"/>
    <s v="1. Prestación de servicios"/>
    <n v="52216177"/>
    <n v="2"/>
    <x v="1"/>
    <s v="Bogotá D.C. "/>
    <s v="Prestar servicios profesionales para apoyar y acompañar al Departamento de Atención a Víctimas en la gestión administrativa, precontractual y seguimiento contractual a fin de facilitar la asistencia material a víctimas atendiendo los enfoques diferenciales"/>
    <s v="Funciones de la dependencia"/>
    <s v="Harvey Danilo Suarez Morales"/>
    <s v="Secretaría Ejecutiva"/>
    <s v="Subsecretaría Ejecutiva"/>
    <s v="Departamento de Atención a Víctimas"/>
    <s v="Claudia Viviana Ferro Buitrago"/>
    <x v="7"/>
    <s v="N/A"/>
    <s v="N/A"/>
    <s v="N/A"/>
    <s v="Inversión"/>
    <n v="15439301"/>
    <s v="N/A"/>
    <s v="N/A"/>
    <n v="5204263"/>
    <s v="104422_x0009_"/>
    <n v="463422"/>
    <n v="2018011001091"/>
    <d v="2022-10-14T00:00:00"/>
    <d v="2022-10-18T00:00:00"/>
    <s v="N/A"/>
    <s v="N/A"/>
    <s v="N/A"/>
    <s v="N/A"/>
    <n v="0"/>
    <s v="N/A"/>
    <n v="0"/>
    <s v="N/A"/>
    <n v="0"/>
    <s v="N/A"/>
    <n v="0"/>
    <n v="15439301"/>
    <s v="NO"/>
    <s v="N/A"/>
    <s v="N/A"/>
    <s v="N/A"/>
    <s v="N/A"/>
    <d v="2022-12-31T00:00:00"/>
    <d v="2022-12-31T00:00:00"/>
    <s v="SI"/>
    <s v="Bogotá D.C"/>
    <s v="Cumplimiento"/>
    <s v="21-47-101023667"/>
    <n v="0"/>
    <s v="Seguros del Estado S.A. "/>
    <d v="2022-10-14T00:00:00"/>
    <s v="14/10/2022 - 30/06/2023"/>
    <s v="PENDIENTE"/>
    <s v="Ninguna"/>
    <x v="1"/>
    <s v="Ingreso"/>
    <s v="N/A"/>
    <s v="PUBLICIDAD"/>
    <s v="N/A"/>
    <s v="FEMENINO"/>
    <s v="angelica.alvarado@jep.gov.co"/>
    <s v="https://community.secop.gov.co/Public/Tendering/ContractNoticePhases/View?PPI=CO1.PPI.20942825&amp;isFromPublicArea=True&amp;isModal=False"/>
    <x v="10"/>
    <n v="2022"/>
  </r>
  <r>
    <s v="JEP-728"/>
    <n v="820"/>
    <s v="JEP-728-2022"/>
    <s v="JEP-CSPO-703-2022"/>
    <s v="Laura Paredes"/>
    <d v="2022-10-04T00:00:00"/>
    <s v="Libia Jeannette Vásquez Guarnizo"/>
    <s v="Libia Jeannette"/>
    <s v="Vásquez Guarnizo"/>
    <x v="1"/>
    <s v="1. Prestación de servicios"/>
    <n v="52307368"/>
    <n v="3"/>
    <x v="1"/>
    <s v="Bogotá D.C. "/>
    <s v="Prestar servicios profesionales para apoyar al Departamento de Atención a Víctimas en el rediseño y fortalecimiento de la línea de acompañamiento y orientación psicosocial en instancias judiciales y no judiciales, atendiendo los enfoques diferenciales y psicosocial."/>
    <s v="Misional"/>
    <s v="Harvey Danilo Suarez Morales"/>
    <s v="Secretaría Ejecutiva"/>
    <s v="Subsecretaría Ejecutiva"/>
    <s v="Departamento de Atención a Víctimas"/>
    <s v="Claudia Viviana Ferro Buitrago"/>
    <x v="7"/>
    <s v="Ana María Ramirez Lopez"/>
    <s v="N/A"/>
    <s v="N/A"/>
    <s v="Inversión"/>
    <n v="24445569"/>
    <s v="N/A"/>
    <s v="N/A"/>
    <n v="8240084"/>
    <n v="104522"/>
    <n v="467322"/>
    <n v="2018011001091"/>
    <d v="2022-10-19T00:00:00"/>
    <d v="2022-10-20T00:00:00"/>
    <s v="N/A"/>
    <s v="N/A"/>
    <s v="N/A"/>
    <s v="N/A"/>
    <n v="0"/>
    <s v="N/A"/>
    <n v="0"/>
    <s v="N/A"/>
    <n v="0"/>
    <s v="N/A"/>
    <n v="0"/>
    <n v="24445569"/>
    <s v="NO"/>
    <s v="N/A"/>
    <s v="N/A"/>
    <s v="N/A"/>
    <s v="N/A"/>
    <d v="2022-12-31T00:00:00"/>
    <d v="2022-12-31T00:00:00"/>
    <s v="SI"/>
    <s v="Bogotá D.C"/>
    <s v="Cumplimiento"/>
    <s v="33-47-101010172 "/>
    <n v="0"/>
    <s v="Seguros del Estado S.A."/>
    <d v="2022-10-19T00:00:00"/>
    <s v="06/10/2022 - 30/06/2023"/>
    <s v="PENDIENTE"/>
    <s v="Sin acta de inicio"/>
    <x v="1"/>
    <s v="Ingreso"/>
    <s v="N/A"/>
    <s v="TRABAJO SOCIAL"/>
    <s v="N/A"/>
    <s v="FEMENINO"/>
    <s v="libia.vasquez@jep.gov.co"/>
    <s v="https://community.secop.gov.co/Public/Tendering/ContractNoticePhases/View?PPI=CO1.PPI.20953963&amp;isFromPublicArea=True&amp;isModal=False"/>
    <x v="10"/>
    <n v="2022"/>
  </r>
  <r>
    <s v="JEP-729"/>
    <n v="822"/>
    <s v="JEP-729-2022"/>
    <s v="JEP-CSPO-704-2022"/>
    <s v="Laura Paredes"/>
    <d v="2022-10-04T00:00:00"/>
    <s v="Maria Fernanda Gómez Garrido"/>
    <s v="Maria Fernanda"/>
    <s v="Gómez Garrido"/>
    <x v="1"/>
    <s v="1. Prestación de servicios"/>
    <n v="52088054"/>
    <n v="5"/>
    <x v="1"/>
    <s v="Bogotá D.C. "/>
    <s v="Prestar servicios profesionales al Departamento de Atención para apoyar y acompañar las acciones de divulgación y acreditación en fase administrativa en la transversalización de los enfoques diferenciales que permita y garanticen la participación de las víctimas en instancias judiciales y no judiciales"/>
    <s v="Administrativo Transversal"/>
    <s v="Harvey Danilo Suarez Morales"/>
    <s v="Secretaría Ejecutiva"/>
    <s v="Subsecretaría Ejecutiva"/>
    <s v="Departamento de Atención a Víctimas"/>
    <s v="Ana María Ramirez López"/>
    <x v="7"/>
    <s v="N/A"/>
    <s v="N/A"/>
    <s v="N/A"/>
    <s v="Inversión"/>
    <n v="21443488"/>
    <s v="N/A"/>
    <s v="N/A"/>
    <n v="7228143"/>
    <n v="104722"/>
    <n v="464522"/>
    <s v="_x0009_2018011001091"/>
    <d v="2022-10-18T00:00:00"/>
    <d v="2022-10-20T00:00:00"/>
    <s v="N/A"/>
    <s v="N/A"/>
    <s v="N/A"/>
    <s v="N/A"/>
    <n v="0"/>
    <s v="N/A"/>
    <n v="0"/>
    <s v="N/A"/>
    <n v="0"/>
    <s v="N/A"/>
    <n v="0"/>
    <n v="21443488"/>
    <s v="NO"/>
    <s v="N/A"/>
    <s v="N/A"/>
    <s v="N/A"/>
    <s v="N/A"/>
    <d v="2022-12-31T00:00:00"/>
    <d v="2022-12-31T00:00:00"/>
    <s v="SI"/>
    <s v="Bogotá D.C"/>
    <s v="Cumplimiento"/>
    <s v="33-47-101010168"/>
    <n v="0"/>
    <s v="Seguros del Estado S.A."/>
    <d v="2022-10-19T00:00:00"/>
    <s v="01/10/2022 - 30/06/2023"/>
    <s v="PENDIENTE"/>
    <s v="Ninguna"/>
    <x v="1"/>
    <s v="Ingreso"/>
    <s v="N/A"/>
    <s v="PSICOLOGÍA"/>
    <s v="N/A"/>
    <s v="FEMENINO"/>
    <s v="maria.gomezg@jep.gov.co"/>
    <s v="https://community.secop.gov.co/Public/Tendering/ContractNoticePhases/View?PPI=CO1.PPI.20960240&amp;isFromPublicArea=True&amp;isModal=False"/>
    <x v="10"/>
    <n v="2022"/>
  </r>
  <r>
    <s v="JEP-730"/>
    <n v="823"/>
    <s v="JEP-730-2022"/>
    <s v="JEP-CSPO-705-2022"/>
    <s v="Laura Paredes"/>
    <d v="2022-10-04T00:00:00"/>
    <s v="Jorge Andrés Sánchez Cuaicuan"/>
    <s v="Jorge Andrés"/>
    <s v="Sánchez Cuaicuan"/>
    <x v="1"/>
    <s v="1. Prestación de servicios"/>
    <n v="98399076"/>
    <n v="9"/>
    <x v="1"/>
    <s v="Bogotá D.C. "/>
    <s v="Prestar servicios profesionales para apoyar y acompañar al Departamento de Atención a Víctimas en el fortalecimiento, planificación y construcción de metodologías, materiales y estratégicas de comunicación, para la participación las víctimas y actores estratégicos  en instancias judiciales y no judiciales atendiendo los enfoques diferenciales."/>
    <s v="Misional"/>
    <s v="Harvey Danilo Suarez Morales"/>
    <s v="Secretaría Ejecutiva"/>
    <s v="Subsecretaría Ejecutiva"/>
    <s v="Departamento de Atención a Víctimas"/>
    <s v="Claudiana Viviana Ferro "/>
    <x v="7"/>
    <s v="Ana María Ramirez López"/>
    <s v="N/A"/>
    <s v="N/A"/>
    <s v="Inversión"/>
    <n v="21443488"/>
    <s v="N/A"/>
    <s v="N/A"/>
    <n v="7228143"/>
    <n v="103622"/>
    <n v="467422"/>
    <s v="_x0009_2018011001091"/>
    <d v="2022-10-19T00:00:00"/>
    <d v="2022-10-21T00:00:00"/>
    <s v="N/A"/>
    <s v="N/A"/>
    <s v="N/A"/>
    <s v="N/A"/>
    <n v="0"/>
    <s v="N/A"/>
    <n v="0"/>
    <s v="N/A"/>
    <n v="0"/>
    <s v="N/A"/>
    <n v="0"/>
    <n v="21443488"/>
    <s v="NO"/>
    <s v="N/A"/>
    <s v="N/A"/>
    <s v="N/A"/>
    <s v="N/A"/>
    <d v="2022-12-31T00:00:00"/>
    <d v="2022-12-31T00:00:00"/>
    <s v="SI"/>
    <s v="Bogotá D.C"/>
    <s v="Cumplimiento"/>
    <s v="NV-100075818"/>
    <n v="0"/>
    <s v="Seguros Mundial"/>
    <d v="2022-10-20T00:00:00"/>
    <s v="19/10/2022 - 30/06/2023"/>
    <s v="PENDIENTE"/>
    <s v="Ninguna"/>
    <x v="1"/>
    <s v="Ingreso"/>
    <s v="N/A"/>
    <s v="ADMINISTRACIÓN DE EMPESAS"/>
    <s v="N/A"/>
    <s v="MASCULINO"/>
    <s v="jorge.sanchez@jep.gov.co"/>
    <s v="https://community.secop.gov.co/Public/Tendering/ContractNoticePhases/View?PPI=CO1.PPI.20962350&amp;isFromPublicArea=True&amp;isModal=False"/>
    <x v="10"/>
    <n v="2022"/>
  </r>
  <r>
    <s v="JEP-731"/>
    <n v="772"/>
    <s v="JEP-731-2022"/>
    <s v="JEP-CSPO-706-2022"/>
    <s v="Vanessa Jiménez"/>
    <d v="2022-10-04T00:00:00"/>
    <s v="Juan David Salas Riaño"/>
    <s v="Juan David"/>
    <s v="Salas Riaño"/>
    <x v="1"/>
    <s v="1. Prestación de servicios"/>
    <n v="1020720743"/>
    <n v="7"/>
    <x v="1"/>
    <s v="Bogotá D.C. "/>
    <s v="Prestar servicios profesionales especializados para apoyar la articulación de las dependencias de la Secretaría Ejecutiva en la atención de las necesidades que surjan para la instrucción de los macrocasos que se adelantan ante las Salas y Secciones"/>
    <s v="Administrativo Transversal"/>
    <s v="Harvey Danilo Suarez Morales"/>
    <s v="Secretaría Ejecutiva"/>
    <s v="Subsecretaría Ejecutiva"/>
    <s v="Subsecretaría Ejecutiva"/>
    <s v="Angela María Mora Soto"/>
    <x v="5"/>
    <s v="N/A"/>
    <s v="N/A"/>
    <s v="N/A"/>
    <s v="Inversión"/>
    <n v="30737160"/>
    <s v="N/A"/>
    <s v="N/A"/>
    <n v="10245720"/>
    <n v="93322"/>
    <s v="_x0009_456522"/>
    <n v="2018011001091"/>
    <d v="2022-10-12T00:00:00"/>
    <d v="2022-10-14T00:00:00"/>
    <s v="N/A"/>
    <s v="N/A"/>
    <s v="N/A"/>
    <s v="N/A"/>
    <n v="0"/>
    <s v="N/A"/>
    <n v="0"/>
    <s v="N/A"/>
    <n v="0"/>
    <s v="N/A"/>
    <n v="0"/>
    <n v="30737160"/>
    <s v="NO"/>
    <s v="N/A"/>
    <s v="N/A"/>
    <s v="N/A"/>
    <s v="N/A"/>
    <d v="2022-12-31T00:00:00"/>
    <d v="2022-12-31T00:00:00"/>
    <s v="SI"/>
    <s v="Bogotá D.C"/>
    <s v="Cumplimiento"/>
    <s v="63-47-101001253"/>
    <n v="0"/>
    <s v="Seguros del Estado S.A."/>
    <d v="2022-10-13T00:00:00"/>
    <s v="13/10/2022 - 30/06/2023"/>
    <s v="PENDIENTE"/>
    <s v="Ninguna"/>
    <x v="1"/>
    <s v="Ingreso"/>
    <s v="N/A"/>
    <s v="GOBIERNO Y RELACIONES INTERNACIONALES"/>
    <s v="N/A"/>
    <s v="MASCULINO"/>
    <s v="juan.salas@jep.gov.co"/>
    <s v="https://community.secop.gov.co/Public/Tendering/ContractNoticePhases/View?PPI=CO1.PPI.20924013&amp;isFromPublicArea=True&amp;isModal=False"/>
    <x v="10"/>
    <n v="2022"/>
  </r>
  <r>
    <s v="JEP-732"/>
    <n v="1045"/>
    <s v="JEP-732-2022"/>
    <s v="JEP-CSPO-707-2022"/>
    <s v="Vanessa Jiménez"/>
    <d v="2022-10-05T00:00:00"/>
    <s v="Maria Fernanda Pizarro Londoño"/>
    <s v="Maria Fernanda"/>
    <s v="Pizarro Londoño"/>
    <x v="1"/>
    <s v="1. Prestación de servicios"/>
    <n v="1115192566"/>
    <n v="8"/>
    <x v="1"/>
    <s v="Bogotá D.C. "/>
    <s v="Apoyar a la Subdirección de Fortalecimiento institucional en la implementación del modelo de gestión del conocimiento mediante las acciones requeridas para la sistematización de los aprendizajes institucionales, la formación virtual y los procesos pedagógicos con grupos de interés de la entidad"/>
    <s v="Funciones de la dependencia"/>
    <s v="Harvey Danilo Suarez Morales"/>
    <s v="Secretaría Ejecutiva"/>
    <s v="Secretaría Ejecutiva"/>
    <s v="Subdirección de Fortalecimiento Institucional"/>
    <s v="Claudia Liliana Erazo Maldonado"/>
    <x v="24"/>
    <s v="N/A"/>
    <s v="N/A"/>
    <s v="N/A"/>
    <s v="Inversión"/>
    <n v="15612789"/>
    <s v="N/A"/>
    <s v="N/A"/>
    <n v="5204263"/>
    <n v="123222"/>
    <s v="_x0009_454422"/>
    <s v="_x0009_2018011001091"/>
    <d v="2022-10-11T00:00:00"/>
    <d v="2022-10-13T00:00:00"/>
    <s v="N/A"/>
    <s v="N/A"/>
    <s v="N/A"/>
    <s v="N/A"/>
    <n v="0"/>
    <s v="N/A"/>
    <n v="0"/>
    <s v="N/A"/>
    <n v="0"/>
    <s v="N/A"/>
    <n v="0"/>
    <n v="15612789"/>
    <s v="NO"/>
    <s v="N/A"/>
    <s v="N/A"/>
    <s v="N/A"/>
    <s v="N/A"/>
    <d v="2022-12-31T00:00:00"/>
    <d v="2022-12-31T00:00:00"/>
    <s v="SI"/>
    <s v="Bogotá D.C"/>
    <s v="Cumplimiento"/>
    <s v="21-47-101023585"/>
    <n v="0"/>
    <s v="Seguros del Estado S.A."/>
    <d v="2022-10-11T00:00:00"/>
    <s v="11/10/2022 - 05/07/2023"/>
    <s v="PENDIENTE"/>
    <s v="Ninguna"/>
    <x v="1"/>
    <s v="Ingreso"/>
    <s v="N/A"/>
    <s v="DERECHO"/>
    <s v="N/A"/>
    <s v="FEMENINO"/>
    <s v="maria.pizarrol@jep.gov.co"/>
    <s v="https://community.secop.gov.co/Public/Tendering/ContractNoticePhases/View?PPI=CO1.PPI.20952062&amp;isFromPublicArea=True&amp;isModal=False"/>
    <x v="10"/>
    <n v="2022"/>
  </r>
  <r>
    <s v="JEP-733"/>
    <n v="811"/>
    <s v="JEP-733-2022"/>
    <s v="JEP-CSPO-708-2022"/>
    <s v="Angela Maria Esquivel"/>
    <d v="2022-10-06T00:00:00"/>
    <s v="Astrid Paola González Rodríguez"/>
    <s v="Astrid Paola"/>
    <s v="González Rodríguez"/>
    <x v="1"/>
    <s v="1. Prestación de servicios"/>
    <n v="52811170"/>
    <n v="3"/>
    <x v="1"/>
    <s v="Bogotá D.C. "/>
    <s v="Apoyar y acompañar jurídicamente al Departamento de Gestión Territorial en proyectos, procesos y procedimientos a cargo de la dependencia, en el seguimiento a la respuesta y asistencia   técnica a necesidades de la actividad judicial de la JEP en territorio, en particular en lo relacionado con nuevos macrocasos priorizados"/>
    <s v="Administrativo Transversal"/>
    <s v="Harvey Danilo Suarez Morales"/>
    <s v="Secretaría Ejecutiva"/>
    <s v="Subsecretaría Ejecutiva"/>
    <s v="Departamento Gestión Territorial"/>
    <s v="Gloria Cala Navarro"/>
    <x v="13"/>
    <s v="N/A"/>
    <s v="N/A"/>
    <s v="N/A"/>
    <s v="Inversión"/>
    <n v="20479736"/>
    <s v="N/A"/>
    <s v="N/A"/>
    <n v="7228143"/>
    <n v="102722"/>
    <n v="451722"/>
    <n v="2018011001091"/>
    <d v="2022-10-10T00:00:00"/>
    <d v="2022-10-12T00:00:00"/>
    <s v="N/A"/>
    <s v="N/A"/>
    <s v="N/A"/>
    <s v="N/A"/>
    <n v="0"/>
    <s v="N/A"/>
    <n v="0"/>
    <s v="N/A"/>
    <n v="0"/>
    <s v="N/A"/>
    <n v="0"/>
    <n v="20479736"/>
    <s v="NO"/>
    <s v="N/A"/>
    <s v="N/A"/>
    <s v="N/A"/>
    <s v="N/A"/>
    <d v="2022-12-31T00:00:00"/>
    <d v="2022-12-31T00:00:00"/>
    <s v="SI"/>
    <s v="Bogotá D.C"/>
    <s v="Cumplimiento"/>
    <s v="14-47-101019909"/>
    <n v="0"/>
    <s v="Seguros del Estado S.A."/>
    <d v="2022-10-11T00:00:00"/>
    <s v="11/10/2022 - 10/07/2023"/>
    <s v="PENDIENTE"/>
    <s v="Ninguna"/>
    <x v="1"/>
    <s v="Ingreso"/>
    <s v="N/A"/>
    <s v="DERECHO"/>
    <s v="N/A"/>
    <s v="MASCULINO"/>
    <s v="astrid.gonzalezr@jep.gov.co"/>
    <s v="https://community.secop.gov.co/Public/Tendering/ContractNoticePhases/View?PPI=CO1.PPI.20973068&amp;isFromPublicArea=True&amp;isModal=False"/>
    <x v="10"/>
    <n v="2022"/>
  </r>
  <r>
    <s v="JEP-734"/>
    <n v="842"/>
    <s v="JEP-734-2022"/>
    <s v="JEP-CSPO-709-2022"/>
    <s v="Paola Casas"/>
    <d v="2022-10-06T00:00:00"/>
    <s v="German Andrés Arciniegas Romero"/>
    <s v="German Andrés"/>
    <s v="Arciniegas Romero"/>
    <x v="1"/>
    <s v="1. Prestación de servicios"/>
    <n v="1110476062"/>
    <n v="1"/>
    <x v="1"/>
    <s v="Ibagué"/>
    <s v="Prestar servicios profesionales para apoyar en los procesos de mejoramiento de la gestión judicial de las Salas de Justicia y Secciones del Tribunal para la Paz"/>
    <s v="Administrativo Transversal"/>
    <s v="Harvey Danilo Suarez Morales"/>
    <s v="Secretaría Ejecutiva"/>
    <s v="Departamento de Asuntos Jurídicos"/>
    <s v="Secretaría General Judicial"/>
    <s v="Sandra Milena Sánchez Rojas"/>
    <x v="17"/>
    <s v="N/A"/>
    <s v="Magistratura_x000a_SEJUD - Salas y Secciones"/>
    <s v="N/A"/>
    <s v="Inversión"/>
    <n v="7228140"/>
    <s v="N/A"/>
    <s v="N/A"/>
    <s v="N/A"/>
    <n v="117022"/>
    <n v="456422"/>
    <n v="2018011001091"/>
    <d v="2022-10-11T00:00:00"/>
    <d v="2022-10-13T00:00:00"/>
    <s v="N/A"/>
    <s v="N/A"/>
    <s v="N/A"/>
    <s v="N/A"/>
    <n v="0"/>
    <s v="N/A"/>
    <n v="0"/>
    <s v="N/A"/>
    <n v="0"/>
    <s v="N/A"/>
    <n v="0"/>
    <n v="7228140"/>
    <s v="NO"/>
    <s v="N/A"/>
    <s v="N/A"/>
    <s v="N/A"/>
    <s v="N/A"/>
    <d v="2022-11-30T00:00:00"/>
    <d v="2022-11-30T00:00:00"/>
    <s v="SI"/>
    <s v="Bogotá D.C"/>
    <s v="Cumplimiento"/>
    <s v="21-45-101387956"/>
    <n v="0"/>
    <s v="Seguros del Estado S.A."/>
    <d v="2022-10-10T00:00:00"/>
    <s v="10/10/2022 - 01/06/2023"/>
    <s v="PENDIENTE"/>
    <s v="Ninguna"/>
    <x v="5"/>
    <s v="Ingreso"/>
    <s v="N/A"/>
    <s v="DERECHO"/>
    <s v="N/A"/>
    <s v="MASCULINO"/>
    <s v="german.arciniegas@jep.gov.co"/>
    <s v="https://community.secop.gov.co/Public/Tendering/ContractNoticePhases/View?PPI=CO1.PPI.21012041&amp;isFromPublicArea=True&amp;isModal=False"/>
    <x v="10"/>
    <n v="2022"/>
  </r>
  <r>
    <s v="JEP-735"/>
    <n v="769"/>
    <s v="JEP-735-2022"/>
    <s v="JEP-CSPO-710-2022"/>
    <s v="Vanessa Jiménez"/>
    <d v="2022-10-06T00:00:00"/>
    <s v="Edgar Ricardo Serrano Navarro"/>
    <s v="Edgar Ricardo"/>
    <s v="Serrano Navarro"/>
    <x v="1"/>
    <s v="1. Prestación de servicios"/>
    <s v="79,556,307"/>
    <n v="1"/>
    <x v="1"/>
    <s v="Bogotá D.C. "/>
    <s v="Prestar servicios profesionales especializados para apoyar la articulación de las dependencias de la secretaría ejecutiva en la atención de las necesidades que surjan para la instrucción de los macrocasos que se adelantan ante las salas y secciones"/>
    <s v="Administrativo Transversal"/>
    <s v="Harvey Danilo Suarez Morales"/>
    <s v="Secretaría Ejecutiva"/>
    <s v="Subsecretaría Ejecutiva"/>
    <s v="Subsecretaría Ejecutiva"/>
    <s v="Angela María Mora Soto"/>
    <x v="5"/>
    <s v="N/A"/>
    <s v="N/A"/>
    <s v="N/A"/>
    <s v="Inversión"/>
    <n v="30737160"/>
    <s v="N/A"/>
    <s v="N/A"/>
    <n v="10245720"/>
    <n v="93822"/>
    <n v="469022"/>
    <s v="_x0009_2018011001091"/>
    <d v="2022-10-21T00:00:00"/>
    <d v="2022-10-27T00:00:00"/>
    <s v="N/A"/>
    <s v="N/A"/>
    <s v="N/A"/>
    <s v="N/A"/>
    <n v="0"/>
    <s v="N/A"/>
    <n v="0"/>
    <s v="N/A"/>
    <n v="0"/>
    <s v="N/A"/>
    <n v="0"/>
    <n v="30737160"/>
    <s v="NO"/>
    <s v="N/A"/>
    <s v="N/A"/>
    <s v="N/A"/>
    <s v="N/A"/>
    <d v="2022-11-30T00:00:00"/>
    <d v="2022-11-30T00:00:00"/>
    <s v="SI"/>
    <s v="Bogotá D.C"/>
    <s v="Cumplimiento"/>
    <s v="14-45-101087542"/>
    <n v="0"/>
    <s v="Seguros del Estado S.A. "/>
    <d v="2022-10-15T00:00:00"/>
    <s v="21/10/2022 - 30/06/2023"/>
    <s v="PENDIENTE"/>
    <s v="Ninguna"/>
    <x v="1"/>
    <s v="Ingreso"/>
    <s v="N/A"/>
    <s v="DERECHO"/>
    <s v="N/A"/>
    <s v="MASCULINO"/>
    <s v="NR_x000a_27/10/2022"/>
    <s v="https://community.secop.gov.co/Public/Tendering/ContractNoticePhases/View?PPI=CO1.PPI.20978372&amp;isFromPublicArea=True&amp;isModal=False"/>
    <x v="10"/>
    <n v="2022"/>
  </r>
  <r>
    <s v="JEP-736"/>
    <n v="1043"/>
    <s v="JEP-736-2022"/>
    <s v="JEP-CSPO-711-2022"/>
    <s v="Angela Maria Esquivel"/>
    <d v="2022-10-07T00:00:00"/>
    <s v="Katy Sofía Díaz Nieto"/>
    <s v="Kathy"/>
    <s v="Sofia Diaz"/>
    <x v="1"/>
    <s v="1. Prestación de servicios"/>
    <n v="1032468932"/>
    <n v="6"/>
    <x v="1"/>
    <s v="Agustin Codazzi"/>
    <s v="Prestar servicios profesionales para apoyar y acompañar las salas de justicia y sus respectivas presidencias en los procesos de mejoramiento de la gestión judicial"/>
    <s v="Administrativo Transversal"/>
    <s v="Harvey Danilo Suarez Morales"/>
    <s v="Secretaría Ejecutiva"/>
    <s v="Dirección de Asuntos Jurídicos"/>
    <s v="Secretaría General Judicial"/>
    <s v="Diana Maria Vega Laguna"/>
    <x v="26"/>
    <s v="N/A"/>
    <s v="Magistratura_x000a_Presidencias de la sala"/>
    <s v="Mgdo. Diana María Vega Laguna"/>
    <s v="Inversión"/>
    <n v="14745401"/>
    <s v="N/A"/>
    <s v="N/A"/>
    <n v="5204263"/>
    <n v="125922"/>
    <n v="454322"/>
    <n v="2018011001091"/>
    <d v="2022-10-11T00:00:00"/>
    <d v="2022-10-18T00:00:00"/>
    <s v="N/A"/>
    <s v="N/A"/>
    <s v="N/A"/>
    <s v="N/A"/>
    <n v="0"/>
    <s v="N/A"/>
    <n v="0"/>
    <s v="N/A"/>
    <n v="0"/>
    <s v="N/A"/>
    <n v="0"/>
    <n v="14745401"/>
    <s v="NO"/>
    <s v="N/A"/>
    <s v="N/A"/>
    <s v="N/A"/>
    <s v="N/A"/>
    <d v="2022-12-31T00:00:00"/>
    <d v="2022-12-31T00:00:00"/>
    <s v="SI"/>
    <s v="Bogotá D.C"/>
    <s v="Cumplimiento"/>
    <s v="33-47-101010122"/>
    <n v="0"/>
    <s v="Seguros del Estado S.A."/>
    <d v="2022-10-11T00:00:00"/>
    <s v="11/10/2022 - 11/07/2023"/>
    <s v="PENDIENTE"/>
    <s v="Ninguna"/>
    <x v="1"/>
    <s v="Ingreso"/>
    <s v="N/A"/>
    <s v="DERECHO"/>
    <s v="TECNICO PARA MEDIOS IMPRESOS"/>
    <s v="FEMENINO"/>
    <s v="katy.diaz@jep.gov.co"/>
    <s v="https://community.secop.gov.co/Public/Tendering/ContractNoticePhases/View?PPI=CO1.PPI.20982303&amp;isFromPublicArea=True&amp;isModal=False"/>
    <x v="10"/>
    <n v="2022"/>
  </r>
  <r>
    <s v="JEP-737"/>
    <n v="1046"/>
    <s v="JEP-737-2022"/>
    <s v="JEP-CSPO-712-2022"/>
    <s v="Vanessa Jiménez"/>
    <d v="2022-10-07T00:00:00"/>
    <s v="Teófilo Vásquez Delgado"/>
    <s v="Teófilo "/>
    <s v="Vásquez Delgado"/>
    <x v="1"/>
    <s v="1. Prestación de servicios"/>
    <n v="79389335"/>
    <n v="1"/>
    <x v="1"/>
    <s v="Bogotá D.C. "/>
    <s v="Prestar servicios profesionales para brindar apoyo al GRAI en la elaboración de documentos y análisis de información cualitativa o cuantitativa, en desarrollo de las distintas etapas del plan de investigación de la nueva ronda de macro casos y acorde a los lineamientos de la magistratura"/>
    <s v="Misional"/>
    <s v="Harvey Danilo Suarez Morales"/>
    <s v="Secretaría Ejecutiva"/>
    <s v="Grupo de Análisis de la Información"/>
    <s v="Grupo de Análisis de la Información"/>
    <s v="Gloria Marcela Abadia Cubillos"/>
    <x v="19"/>
    <s v="N/A"/>
    <s v="N/A"/>
    <s v="N/A"/>
    <s v="Inversión"/>
    <n v="21684429"/>
    <s v="N/A"/>
    <s v="N/A"/>
    <n v="7228143"/>
    <n v="124422"/>
    <n v="463622"/>
    <n v="2018011001091"/>
    <d v="2022-10-14T00:00:00"/>
    <d v="2022-10-20T00:00:00"/>
    <s v="N/A"/>
    <s v="N/A"/>
    <s v="N/A"/>
    <s v="N/A"/>
    <n v="0"/>
    <s v="N/A"/>
    <n v="0"/>
    <s v="N/A"/>
    <n v="0"/>
    <s v="N/A"/>
    <n v="0"/>
    <n v="21684429"/>
    <s v="NO"/>
    <s v="N/A"/>
    <s v="N/A"/>
    <s v="N/A"/>
    <s v="N/A"/>
    <d v="2022-12-31T00:00:00"/>
    <d v="2022-12-31T00:00:00"/>
    <s v="SI"/>
    <s v="Bogotá D.C"/>
    <s v="Cumplimiento"/>
    <s v="14-45-101087049"/>
    <n v="0"/>
    <s v="Seguros del Estado S.A. "/>
    <d v="2022-10-18T00:00:00"/>
    <s v="14/10/2022 - 30/06/2023"/>
    <s v="PENDIENTE"/>
    <s v="Ninguna"/>
    <x v="1"/>
    <s v="Ingreso"/>
    <s v="N/A"/>
    <s v="SOCIOLOGÍA"/>
    <s v="N/A"/>
    <s v="MASCULINO"/>
    <s v="teofilo.vasquez@jep.gov.co"/>
    <s v="https://community.secop.gov.co/Public/Tendering/ContractNoticePhases/View?PPI=CO1.PPI.20991237&amp;isFromPublicArea=True&amp;isModal=False"/>
    <x v="10"/>
    <n v="2022"/>
  </r>
  <r>
    <s v="JEP-738"/>
    <n v="770"/>
    <s v="JEP-738-2022"/>
    <s v="JEP-CSPO-713-2022"/>
    <s v="Vanessa Jiménez"/>
    <d v="2022-10-07T00:00:00"/>
    <s v="Julia Victoria Mora Trujillo"/>
    <s v="Julia Victoria"/>
    <s v="Mora Trujillo"/>
    <x v="1"/>
    <s v="1. Prestación de servicios"/>
    <n v="65757961"/>
    <n v="9"/>
    <x v="1"/>
    <s v="Bogotá D.C. "/>
    <s v="Prestar servicios profesionales especializados para apoyar la articulación de las dependencias de la Secretaría Ejecutiva en la atención de las necesidades que surjan para la instrucción de los macrocasos que se adelantan ante las Salas y Secciones"/>
    <s v="Administrativo Transversal"/>
    <s v="Harvey Danilo Suarez Morales"/>
    <s v="Secretaría Ejecutiva"/>
    <s v="Subsecretaría Ejecutiva"/>
    <s v="Subsecretaría Ejecutiva"/>
    <s v="Angela María Mora Soto"/>
    <x v="5"/>
    <s v="N/A"/>
    <s v="N/A"/>
    <s v="N/A"/>
    <s v="Inversión"/>
    <n v="30737160"/>
    <s v="N/A"/>
    <s v="N/A"/>
    <n v="10245720"/>
    <n v="93122"/>
    <n v="463522"/>
    <n v="2018011001091"/>
    <d v="2022-10-14T00:00:00"/>
    <d v="2022-10-20T00:00:00"/>
    <s v="N/A"/>
    <s v="N/A"/>
    <s v="N/A"/>
    <s v="N/A"/>
    <n v="0"/>
    <s v="N/A"/>
    <n v="0"/>
    <s v="N/A"/>
    <n v="0"/>
    <s v="N/A"/>
    <n v="0"/>
    <n v="30737160"/>
    <s v="NO"/>
    <s v="N/A"/>
    <s v="N/A"/>
    <s v="N/A"/>
    <s v="N/A"/>
    <d v="2022-12-31T00:00:00"/>
    <d v="2022-12-31T00:00:00"/>
    <s v="SI"/>
    <s v="Bogotá D.C"/>
    <s v="Cumplimiento"/>
    <s v="21-45-101388976"/>
    <n v="0"/>
    <s v="Seguros del Estado S.A. "/>
    <d v="2022-10-19T00:00:00"/>
    <s v="19/10/2022 - 01/07/2023"/>
    <s v="PENDIENTE"/>
    <s v="Ninguna"/>
    <x v="1"/>
    <s v="Ingreso"/>
    <s v="N/A"/>
    <s v="DERECHO"/>
    <s v="N/A"/>
    <s v="FEMENINO"/>
    <s v="NR_x000a_27/10/2022"/>
    <s v="https://community.secop.gov.co/Public/Tendering/ContractNoticePhases/View?PPI=CO1.PPI.21009890&amp;isFromPublicArea=True&amp;isModal=False"/>
    <x v="10"/>
    <n v="2022"/>
  </r>
  <r>
    <s v="JEP-739"/>
    <n v="1048"/>
    <s v="JEP-739-2022"/>
    <s v="JEP-CSPO-714-2022"/>
    <s v="Jairo Cuellar"/>
    <d v="2022-10-10T00:00:00"/>
    <s v="Juan Francisco Calderón Huertas"/>
    <s v="Juan Francisco"/>
    <s v="Calderón Huertas"/>
    <x v="1"/>
    <s v="1. Prestación de servicios"/>
    <n v="7174615"/>
    <n v="1"/>
    <x v="1"/>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
    <s v="Misional"/>
    <s v="Harvey Danilo Suarez Morales"/>
    <s v="Secretaría Ejecutiva"/>
    <s v="Subsecretaría Ejecutiva"/>
    <s v="Departamento SAAD - Comparecientes"/>
    <s v="Jorge Alirio Mancera Cortés"/>
    <x v="10"/>
    <s v="N/A"/>
    <s v="N/A"/>
    <s v="N/A"/>
    <s v="Inversión"/>
    <n v="18214920"/>
    <s v="N/A"/>
    <s v="N/A"/>
    <n v="6071640"/>
    <n v="126922"/>
    <n v="458322"/>
    <n v="2018011001091"/>
    <d v="2022-10-13T00:00:00"/>
    <d v="2022-10-14T00:00:00"/>
    <s v="N/A"/>
    <s v="N/A"/>
    <s v="N/A"/>
    <s v="N/A"/>
    <n v="0"/>
    <s v="N/A"/>
    <n v="0"/>
    <s v="N/A"/>
    <n v="0"/>
    <s v="N/A"/>
    <n v="0"/>
    <n v="18214920"/>
    <s v="NO"/>
    <s v="N/A"/>
    <s v="N/A"/>
    <s v="N/A"/>
    <s v="N/A"/>
    <d v="2022-12-31T00:00:00"/>
    <d v="2022-12-31T00:00:00"/>
    <s v="SI"/>
    <s v="Bogotá D.C"/>
    <s v="Cumplimiento"/>
    <s v="17-47-101003778"/>
    <n v="0"/>
    <s v="Seguros del Estado S.A."/>
    <s v="13/10/202"/>
    <s v="13/10/2022 - 05/07/2023"/>
    <s v="PENDIENTE"/>
    <s v="Ninguna"/>
    <x v="1"/>
    <s v="Ingreso"/>
    <s v="N/A"/>
    <s v="DERECHO"/>
    <s v="N/A"/>
    <s v="MASCULINO"/>
    <s v="juan.calderon@jep.gov.co"/>
    <s v="https://community.secop.gov.co/Public/Tendering/ContractNoticePhases/View?PPI=CO1.PPI.21039477&amp;isFromPublicArea=True&amp;isModal=False"/>
    <x v="10"/>
    <n v="2022"/>
  </r>
  <r>
    <s v="JEP-740"/>
    <n v="1047"/>
    <s v="JEP-740-2022"/>
    <s v="JEP-CSPO-715-2022"/>
    <s v="Jairo Cuellar"/>
    <d v="2022-10-10T00:00:00"/>
    <s v="Omar Alirio Castelblanco Cristancho"/>
    <s v="Omar Alirio"/>
    <s v="Castelblanco Cristancho"/>
    <x v="1"/>
    <s v="1. Prestación de servicios"/>
    <n v="7174615"/>
    <n v="1"/>
    <x v="1"/>
    <s v="Bogotá D.C. "/>
    <s v="Prestación de servicios profesionales Especializados para acompañar a la Subsecretaría Ejecutiva de la JEP a través de la jefatura del departamento SAAD Comparecientes en el apoyo de la administración del Registro de Comparecientes y todos sus módulos alojados en el sistema VISTA provisto por la Secretaría Ejecutiva de la JEP, asimismo, apoyar el seguimiento a la ejecución de los convenios que suscriba la JEP con organizaciones de cooperación internacional u otras entidades del Estado en temas relacionados con este objeto contractual."/>
    <s v="Misional"/>
    <s v="Harvey Danilo Suarez Morales"/>
    <s v="Secretaría Ejecutiva"/>
    <s v="Subsecretaría Ejecutiva"/>
    <s v="Departamento SAAD - Comparecientes"/>
    <s v="Jorge Alirio Mancera Cortés"/>
    <x v="10"/>
    <s v="N/A"/>
    <s v="N/A"/>
    <s v="N/A"/>
    <s v="Inversión"/>
    <n v="45000000"/>
    <s v="N/A"/>
    <s v="N/A"/>
    <n v="15000000"/>
    <n v="125122"/>
    <n v="469122"/>
    <n v="2018011001091"/>
    <d v="2022-10-21T00:00:00"/>
    <d v="2022-10-21T00:00:00"/>
    <s v="N/A"/>
    <s v="N/A"/>
    <s v="N/A"/>
    <s v="N/A"/>
    <n v="0"/>
    <s v="N/A"/>
    <n v="0"/>
    <s v="N/A"/>
    <n v="0"/>
    <s v="N/A"/>
    <n v="0"/>
    <n v="45000000"/>
    <s v="NO"/>
    <s v="N/A"/>
    <s v="N/A"/>
    <s v="N/A"/>
    <s v="N/A"/>
    <d v="2022-12-31T00:00:00"/>
    <d v="2022-12-31T00:00:00"/>
    <s v="SI"/>
    <s v="Bogotá D.C"/>
    <s v="Cumplimiento"/>
    <n v="143939"/>
    <n v="0"/>
    <s v="Segurexpo de Colombia S.A."/>
    <d v="2022-10-21T00:00:00"/>
    <s v="21/10/2022 - 30/06/2023"/>
    <s v="PENDIENTE"/>
    <s v="Ninguna"/>
    <x v="1"/>
    <s v="Ingreso"/>
    <s v="N/A"/>
    <s v="DERECHO"/>
    <s v="N/A"/>
    <s v="MASCULINO"/>
    <s v="omar.castelblanco@jep.gov.co"/>
    <s v="https://community.secop.gov.co/Public/Tendering/ContractNoticePhases/View?PPI=CO1.PPI.21064403&amp;isFromPublicArea=True&amp;isModal=False"/>
    <x v="10"/>
    <n v="2022"/>
  </r>
  <r>
    <s v="JEP-741"/>
    <n v="66"/>
    <s v="JEP-741-2022"/>
    <s v="JEP-IPINF-012-2022"/>
    <s v="Angela Maria Esquivel"/>
    <d v="2022-10-10T00:00:00"/>
    <s v="PROXEL COLOMBIA SAS "/>
    <s v="N/A"/>
    <s v="N/A"/>
    <x v="2"/>
    <s v="1. Prestación de servicios"/>
    <n v="900034347"/>
    <n v="1"/>
    <x v="0"/>
    <s v="Bogotá D.C. "/>
    <s v="Mantenimiento del sistema de detección de incendios del edificio de la JEP"/>
    <s v="Administrativo Transversal"/>
    <s v="Gabriel Amado Pardo "/>
    <s v="Subdirección de Recursos Físicos e Infraestructura"/>
    <s v="Dirección Administrativa y Financiera"/>
    <s v="Oficina Asesora de Seguridad y Protección"/>
    <s v="Maria Emma Caro Robles"/>
    <x v="25"/>
    <s v="N/A"/>
    <s v="N/A"/>
    <s v="N/A"/>
    <s v="Funcionamiento"/>
    <n v="27499900"/>
    <s v="N/A"/>
    <s v="N/A"/>
    <s v="N/A"/>
    <n v="96622"/>
    <n v="458222"/>
    <s v="N/A"/>
    <d v="2022-10-13T00:00:00"/>
    <d v="2022-10-26T00:00:00"/>
    <s v="N/A"/>
    <s v="N/A"/>
    <s v="N/A"/>
    <s v="N/A"/>
    <n v="0"/>
    <s v="N/A"/>
    <n v="0"/>
    <s v="N/A"/>
    <n v="0"/>
    <s v="N/A"/>
    <n v="0"/>
    <n v="27499900"/>
    <s v="NO"/>
    <s v="N/A"/>
    <s v="N/A"/>
    <s v="N/A"/>
    <s v="N/A"/>
    <d v="2022-11-15T00:00:00"/>
    <d v="2022-11-15T00:00:00"/>
    <s v="SI"/>
    <s v="Bogotá D.C"/>
    <s v="Cumplimiento_x000a_Responsabilidad Civil Extracontractual"/>
    <s v="2042246_x000a_2042250"/>
    <s v="0_x000a_0"/>
    <s v="Jmalicelli Travelers"/>
    <s v="13/10/2022_x000a_13/10/2022"/>
    <s v="11/10/2022 - 15/11/2025_x000a_11/10/2022 - 15/11/2022"/>
    <s v="PENDIENTE"/>
    <s v="Ninguna"/>
    <x v="1"/>
    <s v="Ingreso"/>
    <s v="N/A"/>
    <s v="N/A"/>
    <s v="N/A"/>
    <s v="N/A"/>
    <s v="proyectos@proxelcolombia.com"/>
    <s v="https://community.secop.gov.co/Public/Tendering/ContractNoticePhases/View?PPI=CO1.PPI.20722504&amp;isFromPublicArea=True&amp;isModal=False"/>
    <x v="10"/>
    <n v="2022"/>
  </r>
  <r>
    <s v="JEP-742"/>
    <n v="641"/>
    <s v="JEP-742-2022"/>
    <s v="JEP-CSPO-716-2022"/>
    <s v="Clara Torres"/>
    <d v="2022-10-12T00:00:00"/>
    <s v="Damian Rodriguez Vera"/>
    <s v="Pendiente"/>
    <s v="Pendiente"/>
    <x v="1"/>
    <s v="1. Prestación de servicios"/>
    <n v="1088328855"/>
    <n v="0"/>
    <x v="1"/>
    <s v="Manizalez"/>
    <s v="Apoyar y acompañar la transcripción de versiones voluntarias rendidas en el marco de los casos priorizados por la Sala de Reconocimiento de Verdad, de Responsabilidad y de Determinación de los Hechos y Conductas"/>
    <s v="Misional"/>
    <s v="Harvey Danilo Suarez Morales"/>
    <s v="Secretaría Ejecutiva"/>
    <s v="Dirección de Asuntos Jurídicos"/>
    <s v="Secretaría General Judicial"/>
    <s v="Lyly Andrea Rueda Guzman"/>
    <x v="26"/>
    <s v="N/A"/>
    <s v="Magistratura_x000a_Transcriptores"/>
    <s v="Mgdo. Lily Andrea Rueda Guzmán"/>
    <s v="Inversión"/>
    <n v="5095837"/>
    <s v="N/A"/>
    <s v="N/A"/>
    <n v="3252663"/>
    <n v="78122"/>
    <n v="471122"/>
    <n v="2018011001091"/>
    <d v="2022-10-21T00:00:00"/>
    <d v="2022-10-26T00:00:00"/>
    <s v="N/A"/>
    <s v="N/A"/>
    <s v="N/A"/>
    <s v="N/A"/>
    <n v="0"/>
    <s v="N/A"/>
    <n v="0"/>
    <s v="N/A"/>
    <n v="0"/>
    <s v="N/A"/>
    <n v="0"/>
    <n v="5095837"/>
    <s v="NO"/>
    <s v="N/A"/>
    <s v="N/A"/>
    <s v="N/A"/>
    <s v="N/A"/>
    <d v="2022-11-30T00:00:00"/>
    <d v="2022-11-30T00:00:00"/>
    <s v="SI"/>
    <s v="Bogotá D.C"/>
    <s v="Cumplimiento"/>
    <s v="18-47-101004884"/>
    <n v="0"/>
    <s v="Seguros del Estado S.A."/>
    <d v="2022-10-25T00:00:00"/>
    <s v="21/10/022 - 31/05/2023"/>
    <s v="PENDIENTE"/>
    <s v="Ninguna"/>
    <x v="5"/>
    <s v="Ingreso"/>
    <s v="N/A"/>
    <s v="SOCIOLOGÍA"/>
    <s v="N/A"/>
    <s v="MASCULINO"/>
    <s v="NR_x000a_27/10/2022"/>
    <s v="https://community.secop.gov.co/Public/Tendering/ContractNoticePhases/View?PPI=CO1.PPI.21104469&amp;isFromPublicArea=True&amp;isModal=False"/>
    <x v="10"/>
    <n v="2022"/>
  </r>
  <r>
    <s v="JEP-743"/>
    <n v="740"/>
    <s v="JEP-743-2022"/>
    <s v="JEP-CSPO-717-2022"/>
    <s v="Laura Paredes"/>
    <d v="2022-10-13T00:00:00"/>
    <s v="Ana Rita Molano Quintero "/>
    <s v="Ana Rita"/>
    <s v="Molano Quintero "/>
    <x v="1"/>
    <s v="1. Prestación de servicios"/>
    <n v="52814370"/>
    <n v="3"/>
    <x v="1"/>
    <s v="Bogotá D.C. "/>
    <s v="Prestar servicios profesionales de apoyo y acompañamiento en el manejo, ejecución y seguimiento de las operaciones del área de tesorería de la subdirección financiera de la JEP"/>
    <s v="Funciones de la dependencia"/>
    <s v="Harvey Danilo Suarez Morales"/>
    <s v="Secretaría Ejecutiva"/>
    <s v="Dirección Administrativa y Financiera"/>
    <s v="Subdirección Financiera"/>
    <s v="Juan David Olarte Torres"/>
    <x v="2"/>
    <s v="N/A"/>
    <s v="N/A"/>
    <s v="N/A"/>
    <s v="Inversión"/>
    <n v="24720252"/>
    <s v="N/A"/>
    <s v="N/A"/>
    <n v="8240084"/>
    <n v="108022"/>
    <s v="PND"/>
    <n v="2018011001175"/>
    <d v="2022-10-19T00:00:00"/>
    <d v="2022-10-20T00:00:00"/>
    <s v="N/A"/>
    <s v="N/A"/>
    <s v="N/A"/>
    <s v="N/A"/>
    <n v="0"/>
    <s v="N/A"/>
    <n v="0"/>
    <s v="N/A"/>
    <n v="0"/>
    <s v="N/A"/>
    <n v="0"/>
    <n v="24720252"/>
    <s v="NO"/>
    <s v="N/A"/>
    <s v="N/A"/>
    <s v="N/A"/>
    <s v="N/A"/>
    <d v="2022-12-31T00:00:00"/>
    <d v="2022-12-31T00:00:00"/>
    <s v="SI"/>
    <s v="Bogotá D.C"/>
    <s v="Cumplimiento"/>
    <s v="63-47-101001268 "/>
    <n v="0"/>
    <s v="Seguros del Estado S.A."/>
    <d v="2022-10-20T00:00:00"/>
    <s v="20/10/2022 - 30/06/2023"/>
    <s v="PENDIENTE"/>
    <s v="Ninguna"/>
    <x v="1"/>
    <s v="Ingreso"/>
    <s v="N/A"/>
    <s v="ADMINISTRACIÓN DE EMPRESAS"/>
    <s v="N/A"/>
    <s v="FEMENINO"/>
    <s v="ana.molano@jep.gov.co"/>
    <s v="https://community.secop.gov.co/Public/Tendering/ContractNoticePhases/View?PPI=CO1.PPI.21100793&amp;isFromPublicArea=True&amp;isModal=False"/>
    <x v="10"/>
    <n v="2022"/>
  </r>
  <r>
    <s v="JEP-744"/>
    <n v="1055"/>
    <s v="JEP-744-2022"/>
    <s v="JEP-CSPO-718-2022"/>
    <s v="Clara Torres"/>
    <d v="2022-10-13T00:00:00"/>
    <s v="Jesus Eduardo Martinez Lopez"/>
    <s v="Jesus Eduardo"/>
    <s v="Martinez Lopez"/>
    <x v="1"/>
    <s v="1. Prestación de servicios"/>
    <n v="79649846"/>
    <n v="8"/>
    <x v="1"/>
    <s v="Bogotá D.C. "/>
    <s v="Prestar servicios profesionales para apoyar y acompañar a la Secretaría Ejecutiva en la asistencia técnica a las actuaciones, encuentros y acercamientos necesarios para los procesos de justicia restaurativa con énfasis en mediación y diálogo social, dinámicas del conflicto armado y procesos restaurativos. "/>
    <s v="Administrativo Transversal"/>
    <s v="Harvey Danilo Suarez Morales"/>
    <s v="Secretaría Ejecutiva"/>
    <s v="Secretaría Ejecutiva"/>
    <s v="Secretaría Ejecutiva"/>
    <s v="Ariel Sánchez Meertens"/>
    <x v="27"/>
    <s v="N/A"/>
    <s v="N/A"/>
    <s v="N/A"/>
    <s v="Inversión"/>
    <n v="43200428"/>
    <s v="N/A"/>
    <s v="N/A"/>
    <s v="16’000.165"/>
    <n v="126522"/>
    <n v="464222"/>
    <s v="_x0009_2018011001091"/>
    <d v="2022-10-18T00:00:00"/>
    <d v="2022-10-20T00:00:00"/>
    <s v="N/A"/>
    <s v="N/A"/>
    <s v="N/A"/>
    <s v="N/A"/>
    <n v="0"/>
    <s v="N/A"/>
    <n v="0"/>
    <s v="N/A"/>
    <n v="0"/>
    <s v="N/A"/>
    <n v="0"/>
    <n v="43200428"/>
    <s v="NO"/>
    <s v="N/A"/>
    <s v="N/A"/>
    <s v="N/A"/>
    <s v="N/A"/>
    <d v="2022-12-31T00:00:00"/>
    <d v="2022-12-31T00:00:00"/>
    <s v="SI"/>
    <s v="Bogotá D.C"/>
    <s v="Cumplimiento"/>
    <s v="21-47-101023714"/>
    <n v="0"/>
    <s v="Seguros del Estado S.A."/>
    <d v="2022-10-19T00:00:00"/>
    <s v="18/10/2022 - 30/06/2023"/>
    <s v="PENDIENTE"/>
    <s v="Ninguna"/>
    <x v="1"/>
    <s v="Ingreso"/>
    <s v="N/A"/>
    <s v="PSICOLOGO"/>
    <s v="N/A"/>
    <s v="MASCULINO"/>
    <s v="NR_x000a_27/10/2022"/>
    <s v="https://community.secop.gov.co/Public/Tendering/ContractNoticePhases/View?PPI=CO1.PPI.21101154&amp;isFromPublicArea=True&amp;isModal=False"/>
    <x v="10"/>
    <n v="2022"/>
  </r>
  <r>
    <s v="JEP-745"/>
    <n v="749"/>
    <s v="JEP-745-2022"/>
    <s v="JEP-CSPO-719-2022"/>
    <s v="Carlos Torres"/>
    <d v="2022-10-13T00:00:00"/>
    <s v="Daniela Villa Hernández"/>
    <s v="Daniela "/>
    <s v="Villa Hernández"/>
    <x v="1"/>
    <s v="1. Prestación de servicios"/>
    <n v="1032402532"/>
    <n v="1"/>
    <x v="1"/>
    <s v="Bogotá D.C. "/>
    <s v="_x0009_Prestación de servicios profesionales para apoyar al departamento de SAAD comparecientes brindando acompañamiento psicosocial en las actuaciones de las personas que comparezcan ante las salas y secciones de la JEP en el marco de la justicia transicional y restaurativa"/>
    <s v="Misional"/>
    <s v="Harvey Danilo Suarez Morales"/>
    <s v="Secretaría Ejecutiva"/>
    <s v="Subsecretaría Ejecutiva"/>
    <s v="Departamento SAAD - Comparecientes"/>
    <s v="Jorge Alirio Mancera Cortés"/>
    <x v="10"/>
    <s v="N/A"/>
    <s v="N/A"/>
    <s v="N/A"/>
    <s v="Inversión"/>
    <n v="18793170"/>
    <s v="N/A"/>
    <s v="N/A"/>
    <n v="7228143"/>
    <n v="95322"/>
    <n v="464422"/>
    <n v="2018011001091"/>
    <d v="2022-10-18T00:00:00"/>
    <d v="2022-10-21T00:00:00"/>
    <s v="N/A"/>
    <s v="N/A"/>
    <s v="N/A"/>
    <s v="N/A"/>
    <n v="0"/>
    <s v="N/A"/>
    <n v="0"/>
    <s v="N/A"/>
    <n v="0"/>
    <s v="N/A"/>
    <n v="0"/>
    <n v="18793170"/>
    <s v="NO"/>
    <s v="N/A"/>
    <s v="N/A"/>
    <s v="N/A"/>
    <s v="N/A"/>
    <d v="2022-12-31T00:00:00"/>
    <d v="2022-12-31T00:00:00"/>
    <s v="SI"/>
    <s v="Bogotá D.C"/>
    <s v="Cumplimiento"/>
    <s v="39-45-101029030"/>
    <n v="0"/>
    <s v="Seguros del Estado S.A."/>
    <d v="2022-10-20T00:00:00"/>
    <s v="18/10/2022 - 01/07/2023"/>
    <s v="PENDIENTE"/>
    <s v="Ninguna"/>
    <x v="1"/>
    <s v="Ingreso"/>
    <s v="N/A"/>
    <s v="PSICOLOGO"/>
    <s v="N/A"/>
    <s v="FEMENINO"/>
    <s v="NR_x000a_27/10/2022"/>
    <s v="https://community.secop.gov.co/Public/Tendering/ContractNoticePhases/View?PPI=CO1.PPI.21100755&amp;isFromPublicArea=True&amp;isModal=False"/>
    <x v="10"/>
    <n v="2022"/>
  </r>
  <r>
    <s v="JEP-746"/>
    <n v="753"/>
    <s v="JEP-746-2022"/>
    <s v="JEP-CSPO-720-2022"/>
    <s v="Carlos Torres"/>
    <d v="2022-10-13T00:00:00"/>
    <s v="Alexander Ríos Pérez"/>
    <s v="Alexander"/>
    <s v="Ríos Pérez"/>
    <x v="1"/>
    <s v="1. Prestación de servicios"/>
    <n v="79384403"/>
    <n v="1"/>
    <x v="1"/>
    <s v="Sabaneta"/>
    <s v="Prestación de servicios profesionales de asesoría jurídica, atención integral y defensa técnica judicial en las actuaciones de las personas que comparezcan ante las salas y secciones de la jep, teniendo en cuenta los enfoques diferenciales en el marco de la justicia transicional y restaurativa"/>
    <s v="Misional"/>
    <s v="Harvey Danilo Suarez Morales"/>
    <s v="Secretaría Ejecutiva"/>
    <s v="Subsecretaría Ejecutiva"/>
    <s v="Departamento SAAD - Comparecientes"/>
    <s v="Jorge Alirio Mancera Cortés"/>
    <x v="10"/>
    <s v="N/A"/>
    <s v="N/A"/>
    <s v="N/A"/>
    <s v="Inversión"/>
    <n v="18793170"/>
    <s v="N/A"/>
    <s v="N/A"/>
    <n v="7228143"/>
    <n v="95522"/>
    <n v="464022"/>
    <n v="2018011001091"/>
    <d v="2022-10-19T00:00:00"/>
    <d v="2022-10-19T00:00:00"/>
    <s v="N/A"/>
    <s v="N/A"/>
    <s v="N/A"/>
    <s v="N/A"/>
    <n v="0"/>
    <s v="N/A"/>
    <n v="0"/>
    <s v="N/A"/>
    <n v="0"/>
    <s v="N/A"/>
    <n v="0"/>
    <n v="18793170"/>
    <s v="NO"/>
    <s v="N/A"/>
    <s v="N/A"/>
    <s v="N/A"/>
    <s v="N/A"/>
    <d v="2022-12-31T00:00:00"/>
    <d v="2022-12-31T00:00:00"/>
    <s v="SI"/>
    <s v="Bogotá D.C"/>
    <s v="Cumplimiento"/>
    <s v="14-45-101087105"/>
    <n v="0"/>
    <s v="Seguros del Estado S.A."/>
    <d v="2022-10-18T00:00:00"/>
    <s v="18/10/2022 - 30/06/2023"/>
    <s v="PENDIENTE"/>
    <s v="Ninguna"/>
    <x v="1"/>
    <s v="Ingreso"/>
    <s v="N/A"/>
    <s v="DERECHO"/>
    <s v="N/A"/>
    <s v="MASCULINO"/>
    <s v="alexander.rios@jep.gov.co"/>
    <s v="https://community.secop.gov.co/Public/Tendering/ContractNoticePhases/View?PPI=CO1.PPI.21105217&amp;isFromPublicArea=True&amp;isModal=False"/>
    <x v="10"/>
    <n v="2022"/>
  </r>
  <r>
    <s v="JEP-747"/>
    <n v="23"/>
    <s v="JEP-747-2022"/>
    <s v="JEP-SB-007-2022"/>
    <s v="Paola Casas"/>
    <d v="2022-10-14T00:00:00"/>
    <s v="OLIMPIA IT S.A.S"/>
    <s v="N/A"/>
    <s v="N/A"/>
    <x v="5"/>
    <s v="1. Prestación de servicios"/>
    <n v="900032774"/>
    <n v="4"/>
    <x v="0"/>
    <s v="Bogotá D.C. "/>
    <s v="Renovar el licenciamiento de gestión de identidades y accesos (Ibm Security Identity Governance And Intelligence Enterprise Edition, Ibm Security Identity Access Manager Virtual Enterprise Edition)"/>
    <s v="Funciones de la dependencia"/>
    <s v="Luis Felipe Rivera García"/>
    <s v="Dirección de Tecnologías de la Información"/>
    <s v="Dirección de Tecnologías de la Información"/>
    <s v="Dirección de Tecnologías de la Información"/>
    <s v="Yurany González Cruz"/>
    <x v="0"/>
    <s v="N/A"/>
    <s v="N/A"/>
    <s v="N/A"/>
    <s v="Inversión"/>
    <n v="249120000"/>
    <s v="N/A"/>
    <s v="N/A"/>
    <s v="N/A"/>
    <n v="99322"/>
    <n v="471022"/>
    <n v="2018011001091"/>
    <d v="2022-10-21T00:00:00"/>
    <d v="2022-11-02T00:00:00"/>
    <s v="N/A"/>
    <s v="N/A"/>
    <s v="N/A"/>
    <s v="N/A"/>
    <n v="0"/>
    <s v="N/A"/>
    <n v="0"/>
    <s v="N/A"/>
    <n v="0"/>
    <s v="N/A"/>
    <n v="0"/>
    <n v="249120000"/>
    <s v="NO"/>
    <s v="N/A"/>
    <s v="N/A"/>
    <s v="N/A"/>
    <s v="N/A"/>
    <d v="2022-11-16T00:00:00"/>
    <d v="2022-11-16T00:00:00"/>
    <s v="SI"/>
    <s v="Bogotá D.C"/>
    <s v="Cumplimiento"/>
    <s v="15-45-101150117"/>
    <n v="3"/>
    <s v="Seguros del Estado S.A."/>
    <d v="2022-10-31T00:00:00"/>
    <s v="21/10/2022 - 09/11/2023"/>
    <s v="PENDIENTE"/>
    <s v="Ninguna"/>
    <x v="1"/>
    <s v="Ingreso"/>
    <s v="N/A"/>
    <s v="N/A"/>
    <s v="N/A"/>
    <s v="N/A"/>
    <s v="N/A"/>
    <s v="https://community.secop.gov.co/Public/Tendering/ContractNoticePhases/View?PPI=CO1.PPI.20629554&amp;isFromPublicArea=True&amp;isModal=False"/>
    <x v="10"/>
    <n v="2022"/>
  </r>
  <r>
    <s v="JEP-748"/>
    <n v="65"/>
    <s v="JEP-748-2022"/>
    <s v="JEP-IPINF-011-2022"/>
    <s v="Laura Paredes"/>
    <d v="2022-10-18T00:00:00"/>
    <s v="GRUPO LOS LAGOS SAS"/>
    <s v="N/A"/>
    <s v="N/A"/>
    <x v="2"/>
    <s v="3. Suministro"/>
    <n v="860053274"/>
    <n v="9"/>
    <x v="0"/>
    <s v="Bogotá D.C. "/>
    <s v="Adquisición de suministros para la maquina carnetizadora de la jurisdicción especial para la paz JEP."/>
    <s v="Administrativo Transversal"/>
    <s v="Ariadna Lorena Alfonso Sánchez"/>
    <s v="Subdirección de Recursos Físicos e Infraestructura (&quot;E&quot;)"/>
    <s v="Dirección Administrativa y Financiera"/>
    <s v="Oficina Asesora de Seguridad y Protección"/>
    <s v="Maria Emma Caro Robles"/>
    <x v="25"/>
    <s v="N/A"/>
    <s v="N/A"/>
    <s v="N/A"/>
    <s v="Funcionamiento"/>
    <n v="15899999"/>
    <s v="N/A"/>
    <s v="N/A"/>
    <s v="N/A"/>
    <n v="103122"/>
    <n v="472322"/>
    <s v="N/A"/>
    <d v="2022-10-22T00:00:00"/>
    <d v="2022-10-26T00:00:00"/>
    <s v="N/A"/>
    <s v="N/A"/>
    <s v="N/A"/>
    <s v="N/A"/>
    <n v="0"/>
    <s v="N/A"/>
    <n v="0"/>
    <s v="N/A"/>
    <n v="0"/>
    <s v="N/A"/>
    <n v="0"/>
    <n v="15899999"/>
    <s v="NO"/>
    <s v="N/A"/>
    <s v="N/A"/>
    <s v="N/A"/>
    <s v="N/A"/>
    <d v="2022-12-16T00:00:00"/>
    <d v="2022-12-16T00:00:00"/>
    <s v="SI"/>
    <s v="Bogotá D.C"/>
    <s v="Cumplimiento"/>
    <s v="33-47-101010178"/>
    <n v="0"/>
    <s v="Seguros del Estado S.A."/>
    <d v="2022-10-20T00:00:00"/>
    <s v="20/10/2022 - 16/11/2023"/>
    <s v="PENDIENTE"/>
    <s v="Ninguna"/>
    <x v="1"/>
    <s v="Ingreso"/>
    <s v="N/A"/>
    <s v="N/A"/>
    <s v="N/A"/>
    <s v="N/A"/>
    <s v="N/A"/>
    <s v="https://community.secop.gov.co/Public/Tendering/ContractNoticePhases/View?PPI=CO1.PPI.20556486&amp;isFromPublicArea=True&amp;isModal=False"/>
    <x v="10"/>
    <n v="2022"/>
  </r>
  <r>
    <s v="JEP-749"/>
    <n v="773"/>
    <s v="JEP-749-2022"/>
    <s v="JEP-CSPO-721-2022"/>
    <s v="Vanessa Jiménez"/>
    <d v="2022-10-19T00:00:00"/>
    <s v="Andrea Carolina Estupiñán Chiquillo"/>
    <s v="Andrea Carolina"/>
    <s v="Estupiñán Chiquillo"/>
    <x v="1"/>
    <s v="1. Prestación de servicios"/>
    <n v="52616944"/>
    <n v="8"/>
    <x v="1"/>
    <s v="Bogotá D.C. "/>
    <s v="Prestar servicios profesionales especializados para apoyar la articulación de las dependencias de la Secretaría Ejecutiva en la atención de las necesidades que surjan para la instrucción de los macrocasos que se adelantan ante las Salas y Secciones"/>
    <s v="Administrativo Transversal"/>
    <s v="Harvey Danilo Suarez Morales"/>
    <s v="Secretaría Ejecutiva"/>
    <s v="Subsecretaría Ejecutiva"/>
    <s v="Subsecretaría Ejecutiva"/>
    <s v="Angela Maria Mora Soto"/>
    <x v="5"/>
    <s v="N/A"/>
    <s v="N/A"/>
    <s v="N/A"/>
    <s v="Inversión"/>
    <n v="30737160"/>
    <s v="N/A"/>
    <s v="N/A"/>
    <n v="10245720"/>
    <n v="93922"/>
    <n v="472422"/>
    <n v="2018011001091"/>
    <d v="2022-10-24T00:00:00"/>
    <d v="2022-10-26T00:00:00"/>
    <s v="N/A"/>
    <s v="N/A"/>
    <s v="N/A"/>
    <s v="N/A"/>
    <n v="0"/>
    <s v="N/A"/>
    <n v="0"/>
    <s v="N/A"/>
    <n v="0"/>
    <s v="N/A"/>
    <n v="0"/>
    <n v="30737160"/>
    <s v="NO"/>
    <s v="N/A"/>
    <s v="N/A"/>
    <s v="N/A"/>
    <s v="N/A"/>
    <d v="2022-12-31T00:00:00"/>
    <d v="2022-12-31T00:00:00"/>
    <s v="SI"/>
    <s v="Bogotá D.C"/>
    <s v="Cumplimiento"/>
    <s v="21-45-101389508"/>
    <n v="0"/>
    <s v="Seguros del Estado S.A."/>
    <d v="2022-10-24T00:00:00"/>
    <s v="24/10/2022 - 01/07/2023"/>
    <s v="PENDIENTE"/>
    <s v="Ninguna"/>
    <x v="1"/>
    <s v="Ingreso"/>
    <s v="N/A"/>
    <s v="DERECHO"/>
    <s v="N/A"/>
    <s v="FEMENINO"/>
    <s v="andrea.estupinan@jep.gov.co"/>
    <s v="https://community.secop.gov.co/Public/Tendering/ContractNoticePhases/View?PPI=CO1.PPI.21175064&amp;isFromPublicArea=True&amp;isModal=False"/>
    <x v="10"/>
    <n v="2022"/>
  </r>
  <r>
    <s v="JEP-750"/>
    <n v="1056"/>
    <s v="JEP-750-2022"/>
    <s v="JEP-CSPO-722-2022"/>
    <s v="Vanessa Jiménez"/>
    <d v="2022-10-20T00:00:00"/>
    <s v="Jaime Andrés Ortega Mazorra"/>
    <s v="Jaime Andrés"/>
    <s v="Ortega Mazorra"/>
    <x v="1"/>
    <s v="1. Prestación de servicios"/>
    <n v="10547235"/>
    <n v="9"/>
    <x v="1"/>
    <s v="Chía"/>
    <s v="Prestar servicios profesionales para acompañar a la Subdirección de control interno en el análisis de la regulación legal vigente aplicable a la JEP en el marco del sistema de control interno en articulación con el modelo de gestión. "/>
    <s v="Funciones de la dependencia"/>
    <s v="Harvey Danilo Suarez Morales"/>
    <s v="Secretaría Ejecutiva"/>
    <s v="Departamento de Asuntos Jurídicos"/>
    <s v="Subdirección de Contratación"/>
    <s v="María Omaira Álvarez Iriarte"/>
    <x v="4"/>
    <s v="N/A"/>
    <s v="N/A"/>
    <s v="N/A"/>
    <s v="Funcionamiento"/>
    <n v="34059018"/>
    <s v="N/A"/>
    <s v="N/A"/>
    <n v="16480169"/>
    <n v="125522"/>
    <s v="PND"/>
    <s v="N/A"/>
    <d v="2022-10-31T00:00:00"/>
    <d v="2022-11-01T00:00:00"/>
    <s v="N/A"/>
    <s v="N/A"/>
    <s v="N/A"/>
    <s v="N/A"/>
    <n v="0"/>
    <s v="N/A"/>
    <n v="0"/>
    <s v="N/A"/>
    <n v="0"/>
    <s v="N/A"/>
    <n v="0"/>
    <n v="34059018"/>
    <s v="NO"/>
    <s v="N/A"/>
    <s v="N/A"/>
    <s v="N/A"/>
    <s v="N/A"/>
    <d v="2022-12-20T00:00:00"/>
    <d v="2022-12-20T00:00:00"/>
    <s v="SI"/>
    <s v="Bogotá D.C"/>
    <s v="Cumplimiento"/>
    <s v="En aprobación 1/11/2022"/>
    <s v="En aprobación 1/11/2022"/>
    <s v="En aprobación 1/11/2022"/>
    <s v="En aprobación 1/11/2022"/>
    <s v="En aprobación 1/11/2022"/>
    <s v="En aprobación 1/11/2022"/>
    <s v="En aprobación 1/11/2022"/>
    <x v="1"/>
    <s v="Ingreso"/>
    <s v="N/A"/>
    <s v="CONTADURÍA PÚBLICA"/>
    <s v="N/A"/>
    <s v="MASCULINO"/>
    <s v="NR_x000a_27/10/2022"/>
    <s v="https://community.secop.gov.co/Public/Tendering/ContractNoticePhases/View?PPI=CO1.PPI.21210415&amp;isFromPublicArea=True&amp;isModal=False"/>
    <x v="10"/>
    <n v="2022"/>
  </r>
  <r>
    <s v="JEP-751"/>
    <n v="1049"/>
    <s v="JEP-751-2022"/>
    <s v="JEP-CSPO-723-2022"/>
    <s v="Jairo Cuellar"/>
    <d v="2022-10-24T00:00:00"/>
    <s v="Angie Catalina Velasco Robelto"/>
    <s v="Angie Catalina"/>
    <s v="Velasco Robelto"/>
    <x v="1"/>
    <s v="1. Prestación de servicios"/>
    <n v="1057489435"/>
    <n v="8"/>
    <x v="1"/>
    <s v="Bogotá D.C. "/>
    <s v="Prestación de servicios profesionales para apoyar y acompañar al departamento SAAD Comparecientes en las gestiones administrativas relacionadas con los procesos contractuales que se encuentren a su cargo en las distintas etapas"/>
    <s v="Administrativo Transversal"/>
    <s v="Harvey Danilo Suarez Morales"/>
    <s v="Secretaría Ejecutiva"/>
    <s v="Subsecretaría Ejecutiva"/>
    <s v="Departamento SAAD - Comparecientes"/>
    <s v="Jorge Alirio Mancera Cortés"/>
    <x v="10"/>
    <s v="N/A"/>
    <s v="N/A"/>
    <s v="N/A"/>
    <s v="Inversión"/>
    <n v="6418588"/>
    <s v="N/A"/>
    <s v="N/A"/>
    <n v="5204263"/>
    <n v="124722"/>
    <s v="_x0009_482322"/>
    <n v="2018011001091"/>
    <d v="2022-10-28T00:00:00"/>
    <d v="2022-10-28T00:00:00"/>
    <s v="N/A"/>
    <s v="N/A"/>
    <s v="N/A"/>
    <s v="N/A"/>
    <n v="0"/>
    <s v="N/A"/>
    <n v="0"/>
    <s v="N/A"/>
    <n v="0"/>
    <s v="N/A"/>
    <n v="0"/>
    <n v="6418588"/>
    <s v="NO"/>
    <s v="N/A"/>
    <s v="N/A"/>
    <s v="N/A"/>
    <s v="N/A"/>
    <d v="2022-11-30T00:00:00"/>
    <d v="2022-11-30T00:00:00"/>
    <s v="SI"/>
    <s v="Bogotá D.C"/>
    <s v="Cumplimiento"/>
    <s v="390-47- 994000074994"/>
    <n v="0"/>
    <s v="Aseguradora Solidaria de Colombia"/>
    <d v="2022-10-28T00:00:00"/>
    <s v="28/10/2022 - 10/06/2023"/>
    <s v="PENDIENTE"/>
    <s v="Ninguna"/>
    <x v="1"/>
    <s v="Ingreso"/>
    <s v="N/A"/>
    <s v="ADMINISTRACIÓN DE EMPRESAS"/>
    <s v="TECNOLOGO EN GESTIÓN EMPRESARIAL"/>
    <s v="FEMENINO"/>
    <s v="angie.velasco@jep.gov.co"/>
    <s v="https://community.secop.gov.co/Public/Tendering/ContractNoticePhases/View?PPI=CO1.PPI.21282899&amp;isFromPublicArea=True&amp;isModal=False"/>
    <x v="10"/>
    <n v="2022"/>
  </r>
  <r>
    <s v="JEP-752"/>
    <n v="843"/>
    <s v="JEP-752-2022"/>
    <s v="JEP-CSPO-724-2022"/>
    <s v="Angela Esquivel"/>
    <d v="2022-10-25T00:00:00"/>
    <s v="Herney Alberto Sierra Puccini"/>
    <s v="Herney Alberto"/>
    <s v="Sierra Puccini"/>
    <x v="1"/>
    <s v="1. Prestación de servicios"/>
    <n v="92545449"/>
    <n v="7"/>
    <x v="1"/>
    <s v="Bogotá D.C. "/>
    <s v="Prestar servicios profesionales para apoyar jurídicamente a la subdirección de talento humano en los asuntos relacionados con el procedimiento de vinculación y desvinculación y actuaciones relacionadas con el desarrollo e implementación de la estrategia de talento humano de la entidad"/>
    <s v="Funciones de la dependencia"/>
    <s v="Harvey Danilo Suarez Morales"/>
    <s v="Secretaría Ejecutiva"/>
    <s v="Dirección Administrativa y Financiera"/>
    <s v="Subdirección de Talento Humano"/>
    <s v="Francy Elena Palomino Millán"/>
    <x v="9"/>
    <s v="N/A"/>
    <s v="N/A"/>
    <s v="N/A"/>
    <s v="Funcionamiento"/>
    <n v="18677520"/>
    <s v="N/A"/>
    <s v="N/A"/>
    <n v="8240084"/>
    <n v="127622"/>
    <n v="477422"/>
    <s v="N/A"/>
    <d v="2022-10-27T00:00:00"/>
    <d v="2022-10-28T00:00:00"/>
    <s v="N/A"/>
    <s v="N/A"/>
    <s v="N/A"/>
    <s v="N/A"/>
    <n v="0"/>
    <s v="N/A"/>
    <n v="0"/>
    <s v="N/A"/>
    <n v="0"/>
    <s v="N/A"/>
    <n v="0"/>
    <n v="18677520"/>
    <s v="NO"/>
    <s v="N/A"/>
    <s v="N/A"/>
    <s v="N/A"/>
    <s v="N/A"/>
    <d v="2022-12-31T00:00:00"/>
    <d v="2022-12-31T00:00:00"/>
    <s v="SI"/>
    <s v="Bogotá D.C"/>
    <s v="Cumplimiento"/>
    <s v="14-47-101020179"/>
    <n v="0"/>
    <s v="Seguros del Estado S.A. "/>
    <d v="2022-10-28T00:00:00"/>
    <s v="28/10/2022 - 03/07/2023"/>
    <s v="PENDIENTE"/>
    <s v="Ninguna"/>
    <x v="1"/>
    <s v="Ingreso"/>
    <s v="N/A"/>
    <s v="DERECHO"/>
    <s v="N/A"/>
    <s v="MASCULINO"/>
    <s v="PND"/>
    <s v="https://community.secop.gov.co/Public/Tendering/ContractNoticePhases/View?PPI=CO1.PPI.21272629&amp;isFromPublicArea=True&amp;isModal=False"/>
    <x v="10"/>
    <n v="2022"/>
  </r>
  <r>
    <s v="JEP-753"/>
    <n v="1052"/>
    <s v="JEP-753-2022"/>
    <s v="JEP-CSPO-725-2022"/>
    <s v="Laura Paredes"/>
    <d v="2022-10-25T00:00:00"/>
    <s v="Raúl Andrés González Rojas"/>
    <s v="Raúl Andrés"/>
    <s v="González Rojas"/>
    <x v="1"/>
    <s v="1. Prestación de servicios"/>
    <n v="1019059573"/>
    <n v="3"/>
    <x v="1"/>
    <s v="Bogotá D.C. "/>
    <s v="Prestar servicios profesionales para apoyar y acompañar al Departamento de Atención a Víctimas en las gestiones administrativas requeridas para su adecuado funcionamiento y el cumplimiento sus funciones misionales"/>
    <s v="Funciones de la dependencia"/>
    <s v="Harvey Danilo Suarez Morales"/>
    <s v="Secretaría Ejecutiva"/>
    <s v="Subsecretaría Ejecutiva"/>
    <s v="Departamento de Atención a Víctimas"/>
    <s v="Claudia Viviana Ferro Buitrago"/>
    <x v="7"/>
    <s v="N/A"/>
    <s v="N/A"/>
    <s v="N/A"/>
    <s v="Inversión"/>
    <n v="10842210"/>
    <s v="N/A"/>
    <s v="N/A"/>
    <n v="3614070"/>
    <n v="125722"/>
    <n v="477522"/>
    <n v="2018011001091"/>
    <d v="2022-10-27T00:00:00"/>
    <d v="2022-11-01T00:00:00"/>
    <s v="N/A"/>
    <s v="N/A"/>
    <s v="N/A"/>
    <s v="N/A"/>
    <n v="0"/>
    <s v="N/A"/>
    <n v="0"/>
    <s v="N/A"/>
    <n v="0"/>
    <s v="N/A"/>
    <n v="0"/>
    <n v="10842210"/>
    <s v="NO"/>
    <s v="N/A"/>
    <s v="N/A"/>
    <s v="N/A"/>
    <s v="N/A"/>
    <d v="2022-12-31T00:00:00"/>
    <d v="2022-12-31T00:00:00"/>
    <s v="SI"/>
    <s v="Bogotá D.C"/>
    <s v="Cumplimiento"/>
    <s v="15-45-101150370"/>
    <n v="0"/>
    <s v="Seguros del Estado S.A. "/>
    <d v="2022-10-28T00:00:00"/>
    <s v="27/10/2022 - 30/06/2023"/>
    <s v="PENDIENTE"/>
    <s v="Ninguna"/>
    <x v="1"/>
    <s v="Ingreso"/>
    <s v="N/A"/>
    <s v="DERECHO"/>
    <s v="N/A"/>
    <s v="MASCULINO"/>
    <s v="PND"/>
    <s v="https://community.secop.gov.co/Public/Tendering/ContractNoticePhases/View?PPI=CO1.PPI.21287554&amp;isFromPublicArea=True&amp;isModal=False"/>
    <x v="10"/>
    <n v="2022"/>
  </r>
  <r>
    <s v="JEP-754"/>
    <n v="845"/>
    <s v="JEP-754-2022"/>
    <s v="JEP-CSPO-726-2022"/>
    <s v="Laura Paredes"/>
    <d v="2022-10-31T00:00:00"/>
    <s v="Leidy Carolina Pérez Pérez"/>
    <s v="Leidy Carolina"/>
    <s v="Pérez Pérez"/>
    <x v="1"/>
    <s v="1. Prestación de servicios"/>
    <n v="1098613988"/>
    <n v="1"/>
    <x v="1"/>
    <s v="Bogotá D.C. "/>
    <s v="Prestar servicios profesionales para apoyar a la Subdirección Financiera de la JEP en los estudios del sector y del mercado, evaluaciones financieras y económicas de los procesos de contratación de la JEP, así como en la recepción, revisión y liquidación de solicitudes de pago y su adecuada documentación"/>
    <s v="Funciones de la dependencia"/>
    <s v="Harvey Danilo Suarez Morales"/>
    <s v="Secretaría Ejecutiva"/>
    <s v="Dirección Administrativa y Financiera"/>
    <s v="Subdirección Financiera"/>
    <s v="Juan David Olarte Torres"/>
    <x v="2"/>
    <s v="N/A"/>
    <s v="N/A"/>
    <s v="N/A"/>
    <s v="Inversión"/>
    <n v="104280437"/>
    <s v="N/A"/>
    <s v="N/A"/>
    <n v="9107461"/>
    <n v="116922"/>
    <n v="493622"/>
    <n v="2018011001175"/>
    <d v="2022-11-04T00:00:00"/>
    <d v="2022-11-05T00:00:00"/>
    <s v="N/A"/>
    <s v="N/A"/>
    <s v="N/A"/>
    <s v="N/A"/>
    <n v="0"/>
    <s v="N/A"/>
    <n v="0"/>
    <s v="N/A"/>
    <n v="0"/>
    <s v="N/A"/>
    <n v="0"/>
    <n v="104280437"/>
    <s v="SI"/>
    <n v="1192983629"/>
    <s v="N/A"/>
    <s v="N/A"/>
    <s v="N/A"/>
    <d v="2023-09-30T00:00:00"/>
    <d v="2023-09-30T00:00:00"/>
    <s v="SI"/>
    <s v="Bogotá D.C"/>
    <s v="Cumplimiento"/>
    <s v="63-47-101001296"/>
    <n v="0"/>
    <s v="Seguros del Estado S.A. "/>
    <d v="2022-11-04T00:00:00"/>
    <s v="04/11/2022 - 31/03/2024"/>
    <s v="PENDIENTE"/>
    <s v="Ninguna"/>
    <x v="1"/>
    <s v="Ingreso"/>
    <s v="N/A"/>
    <s v="COMERCIO EXTERIOR"/>
    <s v="N/A"/>
    <s v="FEMENINO"/>
    <s v="PEND"/>
    <s v="https://community.secop.gov.co/Public/Tendering/ContractNoticePhases/View?PPI=CO1.PPI.21475893&amp;isFromPublicArea=True&amp;isModal=False"/>
    <x v="11"/>
    <n v="2022"/>
  </r>
  <r>
    <s v="JEP-755"/>
    <n v="846"/>
    <s v="JEP-755-2022"/>
    <s v="JEP-CSPO-727-2022"/>
    <s v="Laura Paredes"/>
    <s v="31/10/2022_x000a_RECHAZADO"/>
    <s v="PENDIENTE"/>
    <m/>
    <m/>
    <x v="1"/>
    <s v="1. Prestación de servicios"/>
    <m/>
    <m/>
    <x v="1"/>
    <m/>
    <s v="Prestar servicios profesionales en el apoyo al Departamento de Gestión Documental para la implementación y desarrollo de los componentes del Sistema de Gestión Documental de la JEP. "/>
    <s v="Funciones de la dependencia"/>
    <m/>
    <m/>
    <s v="Dirección Administrativa y Financiera"/>
    <s v="Departamento de Gestión Documental"/>
    <s v="Didier Cortes Benavides"/>
    <x v="22"/>
    <s v="N/A"/>
    <s v="N/A"/>
    <s v="N/A"/>
    <m/>
    <n v="118624689"/>
    <s v="N/A"/>
    <s v="N/A"/>
    <m/>
    <m/>
    <m/>
    <m/>
    <m/>
    <m/>
    <s v="N/A"/>
    <s v="N/A"/>
    <s v="N/A"/>
    <s v="N/A"/>
    <n v="0"/>
    <s v="N/A"/>
    <n v="0"/>
    <s v="N/A"/>
    <n v="0"/>
    <s v="N/A"/>
    <n v="0"/>
    <n v="118624689"/>
    <m/>
    <m/>
    <m/>
    <m/>
    <m/>
    <m/>
    <m/>
    <m/>
    <m/>
    <s v="Cumplimiento"/>
    <m/>
    <m/>
    <m/>
    <m/>
    <m/>
    <m/>
    <m/>
    <x v="3"/>
    <s v="Ingreso"/>
    <s v="N/A"/>
    <m/>
    <m/>
    <m/>
    <s v="PEND"/>
    <s v="https://community.secop.gov.co/Public/Tendering/ContractNoticePhases/View?PPI=CO1.PPI.21561923&amp;isFromPublicArea=True&amp;isModal=False"/>
    <x v="1"/>
    <n v="1900"/>
  </r>
  <r>
    <s v="JEP-756"/>
    <n v="847"/>
    <s v="JEP-756-2022"/>
    <s v="JEP-CSPO-728-2022"/>
    <s v="Laura Paredes"/>
    <d v="2022-10-31T00:00:00"/>
    <s v="Cristhiam Mauricio Losada Moncada"/>
    <s v="Cristhiam Mauricio "/>
    <s v="Losada Moncada"/>
    <x v="1"/>
    <s v="1. Prestación de servicios"/>
    <m/>
    <m/>
    <x v="1"/>
    <m/>
    <s v="Prestación de servicios profesionales para apoyar y acompañar al Departamento de Gestión Documental en la atención de procesos, trámites y procedimientos de competencia de la dependencia como parte de la gestión jurídica y en apoyo a la actividad contractual.  "/>
    <s v="Funciones de la dependencia"/>
    <m/>
    <m/>
    <s v="Dirección Administrativa y Financiera"/>
    <s v="Departamento de Gestión Documental"/>
    <s v="Didier Cortes Benavides"/>
    <x v="22"/>
    <s v="N/A"/>
    <s v="N/A"/>
    <s v="N/A"/>
    <m/>
    <n v="107327078"/>
    <s v="N/A"/>
    <s v="N/A"/>
    <m/>
    <m/>
    <m/>
    <m/>
    <d v="2022-11-11T00:00:00"/>
    <s v="SIN ACTA"/>
    <s v="N/A"/>
    <s v="N/A"/>
    <s v="N/A"/>
    <s v="N/A"/>
    <n v="0"/>
    <s v="N/A"/>
    <n v="0"/>
    <s v="N/A"/>
    <n v="0"/>
    <s v="N/A"/>
    <n v="0"/>
    <n v="107327078"/>
    <m/>
    <m/>
    <m/>
    <m/>
    <m/>
    <d v="2023-11-15T00:00:00"/>
    <d v="2023-11-15T00:00:00"/>
    <m/>
    <m/>
    <s v="Cumplimiento"/>
    <m/>
    <m/>
    <m/>
    <m/>
    <m/>
    <m/>
    <m/>
    <x v="5"/>
    <s v="Ingreso"/>
    <s v="N/A"/>
    <m/>
    <m/>
    <m/>
    <s v="PEND"/>
    <s v="https://community.secop.gov.co/Public/Tendering/ContractNoticePhases/View?PPI=CO1.PPI.21543553&amp;isFromPublicArea=True&amp;isModal=False"/>
    <x v="11"/>
    <n v="2022"/>
  </r>
  <r>
    <s v="JEP-757"/>
    <n v="853"/>
    <s v="JEP-757-2022"/>
    <s v="JEP-CSPO-729-2022"/>
    <s v="Laura Paredes"/>
    <d v="2022-10-31T00:00:00"/>
    <s v="María Fernanda Daza Ovalle"/>
    <s v="María Fernanda "/>
    <s v="Daza Ovalle"/>
    <x v="1"/>
    <s v="1. Prestación de servicios"/>
    <m/>
    <m/>
    <x v="1"/>
    <m/>
    <s v="Prestación de servicios profesionales para brindar apoyo y acompañamiento al Departamento de Conceptos y Representación Jurídica y a la Dirección de Asuntos Jurídicos en la contestación y seguimiento a acciones constitucionales y peticiones de contenido jurídico, y demás asuntos propios de su competencia y en el marco de la Jurisdicción Especial para la Paz - JEP.  "/>
    <s v="Funciones de la dependencia"/>
    <m/>
    <m/>
    <s v="Departamento de Asuntos Jurídicos"/>
    <s v="Departamento de Conceptos y Representación Jurídica"/>
    <s v="Carlos Castro Sabbagh"/>
    <x v="8"/>
    <m/>
    <m/>
    <m/>
    <m/>
    <n v="94146536"/>
    <s v="N/A"/>
    <s v="N/A"/>
    <m/>
    <m/>
    <m/>
    <m/>
    <d v="2022-11-10T00:00:00"/>
    <d v="2022-11-11T00:00:00"/>
    <s v="N/A"/>
    <s v="N/A"/>
    <s v="N/A"/>
    <s v="N/A"/>
    <n v="0"/>
    <s v="N/A"/>
    <n v="0"/>
    <s v="N/A"/>
    <n v="0"/>
    <s v="N/A"/>
    <n v="0"/>
    <n v="94146536"/>
    <m/>
    <m/>
    <m/>
    <m/>
    <m/>
    <d v="2023-11-15T00:00:00"/>
    <d v="2023-11-15T00:00:00"/>
    <m/>
    <m/>
    <s v="Cumplimiento"/>
    <m/>
    <m/>
    <m/>
    <m/>
    <m/>
    <m/>
    <m/>
    <x v="1"/>
    <s v="Ingreso"/>
    <s v="N/A"/>
    <m/>
    <m/>
    <m/>
    <s v="PEND"/>
    <s v="https://community.secop.gov.co/Public/Tendering/ContractNoticePhases/View?PPI=CO1.PPI.21515800&amp;isFromPublicArea=True&amp;isModal=False"/>
    <x v="11"/>
    <n v="2022"/>
  </r>
  <r>
    <s v="JEP-758"/>
    <n v="854"/>
    <s v="JEP-758-2022"/>
    <s v="JEP-CSPO-730-2022"/>
    <s v="Laura Paredes"/>
    <d v="2022-10-31T00:00:00"/>
    <s v="Yellin Daniela Peña Cárdenas"/>
    <s v="Yellin Daniela "/>
    <s v="Peña Cárdenas"/>
    <x v="1"/>
    <s v="1. Prestación de servicios"/>
    <m/>
    <m/>
    <x v="1"/>
    <m/>
    <s v="Prestación de servicios profesionales para brindar apoyo y acompañamiento al Departamento de Conceptos y Representación Jurídica y a la Dirección de Asuntos Jurídicos en la contestación y seguimiento a acciones constitucionales y peticiones de contenido jurídico, y demás asuntos propios de su competencia y en el marco de la Jurisdicción Especial para la Paz - JEP.  "/>
    <s v="Funciones de la dependencia"/>
    <m/>
    <m/>
    <s v="Departamento de Asuntos Jurídicos"/>
    <s v="Departamento de Conceptos y Representación Jurídica"/>
    <s v="Carlos Castro Sabbagh"/>
    <x v="8"/>
    <m/>
    <m/>
    <m/>
    <m/>
    <n v="94146536"/>
    <s v="N/A"/>
    <s v="N/A"/>
    <m/>
    <m/>
    <m/>
    <m/>
    <d v="2022-11-10T00:00:00"/>
    <d v="2022-11-11T00:00:00"/>
    <s v="N/A"/>
    <s v="N/A"/>
    <s v="N/A"/>
    <s v="N/A"/>
    <n v="0"/>
    <s v="N/A"/>
    <n v="0"/>
    <s v="N/A"/>
    <n v="0"/>
    <s v="N/A"/>
    <n v="0"/>
    <n v="94146536"/>
    <m/>
    <m/>
    <m/>
    <m/>
    <m/>
    <d v="2023-11-15T00:00:00"/>
    <d v="2023-11-15T00:00:00"/>
    <m/>
    <m/>
    <s v="Cumplimiento"/>
    <m/>
    <m/>
    <m/>
    <m/>
    <m/>
    <m/>
    <m/>
    <x v="1"/>
    <s v="Ingreso"/>
    <s v="N/A"/>
    <m/>
    <m/>
    <m/>
    <s v="PEND"/>
    <s v="https://community.secop.gov.co/Public/Tendering/ContractNoticePhases/View?PPI=CO1.PPI.21518256&amp;isFromPublicArea=True&amp;isModal=False"/>
    <x v="11"/>
    <n v="2022"/>
  </r>
  <r>
    <s v="JEP-759"/>
    <n v="850"/>
    <s v="JEP-759-2022"/>
    <s v="JEP-CSPO-731-2022"/>
    <s v="Paola Casas"/>
    <d v="2022-10-31T00:00:00"/>
    <s v="Laura Vanesa Paredes Rodriguez"/>
    <s v="Laura Vanesa"/>
    <s v="Paredes Rodriguez"/>
    <x v="1"/>
    <s v="1. Prestación de servicios"/>
    <n v="1065614274"/>
    <n v="4"/>
    <x v="1"/>
    <s v="Bogotá D.C. "/>
    <s v="Prestar servicios profesionales a la Subdirección de Contratación para brindar acompañamiento jurídico y contractual en los diferentes trámites, procesos y solicitudes que le sean asignados, así como en la gestión de las plataformas y herramientas dispuestas para la suscripción y reporte de los procesos contractuales de la JEP. "/>
    <s v="Funciones de la dependencia"/>
    <s v="Harvey Danilo Suarez Morales"/>
    <s v="Secretaría Ejecutiva"/>
    <s v="Departamento de Asuntos Jurídicos"/>
    <s v="Subdirección de Contratación"/>
    <s v="Fabio Leonardo Muñoz Sarmiento"/>
    <x v="1"/>
    <s v="N/A"/>
    <s v="N/A"/>
    <s v="N/A"/>
    <s v="Inversión"/>
    <n v="88543950"/>
    <s v="N/A"/>
    <s v="N/A"/>
    <n v="7137900"/>
    <n v="122222"/>
    <n v="493822"/>
    <n v="2018011001175"/>
    <d v="2022-11-04T00:00:00"/>
    <d v="2022-11-04T00:00:00"/>
    <s v="N/A"/>
    <s v="N/A"/>
    <s v="N/A"/>
    <s v="N/A"/>
    <n v="0"/>
    <s v="N/A"/>
    <n v="0"/>
    <s v="N/A"/>
    <n v="0"/>
    <s v="N/A"/>
    <n v="0"/>
    <n v="88543950"/>
    <s v="SI"/>
    <n v="74947950"/>
    <s v="N/A"/>
    <s v="N/A"/>
    <s v="N/A"/>
    <d v="2023-11-15T00:00:00"/>
    <d v="2023-11-15T00:00:00"/>
    <s v="SI"/>
    <s v="Bogotá D.C"/>
    <s v="Cumplimiento"/>
    <s v="17-45-101048772"/>
    <n v="0"/>
    <s v="Seguros del Estado S.A. "/>
    <d v="2022-11-04T00:00:00"/>
    <s v="04/11/2022 - 15/05/2024"/>
    <s v="PENDIENTE"/>
    <s v="Autorización de_x000a_vigencia futura mediante oficio Nro. 2-2022-051335 del cuatro (4) de noviembre de dos mil_x000a_veintidós (2022) emitido por el Ministerio de Hacienda y Crédito Público."/>
    <x v="1"/>
    <s v="Ingreso"/>
    <s v="N/A"/>
    <s v="DERECHO"/>
    <s v="N/A"/>
    <s v="FEMENINO"/>
    <s v="PEND"/>
    <s v="PEND"/>
    <x v="11"/>
    <n v="2022"/>
  </r>
  <r>
    <s v="JEP-760"/>
    <n v="851"/>
    <s v="JEP-760-2022"/>
    <s v="JEP-CSPO-732-2022"/>
    <s v="Paola Casas"/>
    <d v="2022-10-31T00:00:00"/>
    <s v="Juan Carlos Morales Aragon"/>
    <s v="Juan Carlos "/>
    <s v="Morales Aragon"/>
    <x v="1"/>
    <s v="1. Prestación de servicios"/>
    <n v="1022379871"/>
    <n v="7"/>
    <x v="1"/>
    <s v="Bogotá D.C. "/>
    <s v="Prestar servicios de apoyo y acompañamiento a la subdirección de contratación en la organización, digitalización, archivo y seguimiento de los documentos físicos y electrónicos a cargo de la dependencia en articulación con el departamento de gestión documental garantizando el control y actualización del inventario"/>
    <s v="Funciones de la dependencia"/>
    <s v="Harvey Danilo Suarez Morales"/>
    <s v="Secretaría Ejecutiva"/>
    <s v="Departamento de Asuntos Jurídicos"/>
    <s v="Subdirección de Contratación"/>
    <s v="Fabio Leonardo Muñoz Sarmiento"/>
    <x v="1"/>
    <s v="N/A"/>
    <s v="N/A"/>
    <s v="N/A"/>
    <s v="Inversión"/>
    <n v="33892730"/>
    <s v="N/A"/>
    <s v="N/A"/>
    <n v="2732236"/>
    <n v="123122"/>
    <n v="493922"/>
    <n v="2018011001175"/>
    <d v="2022-11-04T00:00:00"/>
    <s v="SIN ACTA"/>
    <s v="N/A"/>
    <s v="N/A"/>
    <s v="N/A"/>
    <s v="N/A"/>
    <n v="0"/>
    <s v="N/A"/>
    <n v="0"/>
    <s v="N/A"/>
    <n v="0"/>
    <s v="N/A"/>
    <n v="0"/>
    <n v="33892730"/>
    <s v="SI"/>
    <n v="28688470"/>
    <s v="N/A"/>
    <s v="N/A"/>
    <s v="N/A"/>
    <d v="2023-11-15T00:00:00"/>
    <d v="2023-11-15T00:00:00"/>
    <s v="SI"/>
    <s v="Bogotá D.C"/>
    <s v="Cumplimiento"/>
    <s v="33-47-101010265"/>
    <n v="0"/>
    <s v="Seguros del Estado S.A. "/>
    <d v="2022-11-04T00:00:00"/>
    <s v="04/11/2022 - 15/05/2024"/>
    <s v="PENDIENTE"/>
    <s v="Autorización de_x000a_vigencia futura mediante oficio Nro. 2-2022-051335 del cuatro (4) de noviembre de dos mil_x000a_veintidós (2022) emitido por el Ministerio de Hacienda y Crédito Público."/>
    <x v="5"/>
    <s v="Ingreso"/>
    <s v="N/A"/>
    <s v="TÉCNICO EN ASISTENCIA EN ORGANIZACIÓN DE ARCHIVOS"/>
    <s v="N/A"/>
    <s v="MASCULINO"/>
    <s v="PEND"/>
    <s v="https://community.secop.gov.co/Public/Tendering/ContractNoticePhases/View?PPI=CO1.PPI.21477024&amp;isFromPublicArea=True&amp;isModal=False"/>
    <x v="11"/>
    <n v="2022"/>
  </r>
  <r>
    <s v="JEP-761"/>
    <n v="852"/>
    <s v="JEP-761-2022"/>
    <s v="JEP-CSPO-733-2022"/>
    <s v="Paola Casas"/>
    <d v="2022-10-31T00:00:00"/>
    <s v="Angela María Esquivel Bohorquez"/>
    <s v="Angela María "/>
    <s v="Esquivel Bohorquez"/>
    <x v="1"/>
    <s v="1. Prestación de servicios"/>
    <n v="52517781"/>
    <n v="3"/>
    <x v="1"/>
    <s v="Bogotá D.C. "/>
    <s v="Prestar servicios profesionales a la Subdirección de Contratación para brindar acompañamiento a la gestión jurídica y contractual en las diferentes etapas de los trámites, procesos, procedimientos, solicitudes y gestión contractual que le sean asignados"/>
    <s v="Funciones de la dependencia"/>
    <s v="Harvey Danilo Suarez Morales"/>
    <s v="Secretaría Ejecutiva"/>
    <s v="Departamento de Asuntos Jurídicos"/>
    <s v="Subdirección de Contratación"/>
    <s v="Fabio Leonardo Muñoz Sarmiento"/>
    <x v="1"/>
    <s v="N/A"/>
    <s v="N/A"/>
    <s v="N/A"/>
    <s v="Inversión"/>
    <n v="107327078"/>
    <s v="N/A"/>
    <s v="N/A"/>
    <n v="8652088"/>
    <n v="122322"/>
    <s v="PND"/>
    <n v="2018011001175"/>
    <d v="2022-11-04T00:00:00"/>
    <s v="SIN ACTA"/>
    <s v="N/A"/>
    <s v="N/A"/>
    <s v="N/A"/>
    <s v="N/A"/>
    <n v="0"/>
    <s v="N/A"/>
    <n v="0"/>
    <s v="N/A"/>
    <n v="0"/>
    <s v="N/A"/>
    <n v="0"/>
    <n v="107327078"/>
    <s v="SI"/>
    <s v="PND"/>
    <s v="N/A"/>
    <s v="N/A"/>
    <s v="N/A"/>
    <d v="2023-11-15T00:00:00"/>
    <d v="2023-11-15T00:00:00"/>
    <s v="SI"/>
    <s v="Bogotá D.C"/>
    <s v="Cumplimiento"/>
    <s v="17-45-101048773"/>
    <n v="0"/>
    <s v="Seguros del Estado S.A. "/>
    <d v="2022-11-04T00:00:00"/>
    <s v="04/11/2022 - 15/05/2024"/>
    <s v="PENDIENTE"/>
    <s v="Autorización de_x000a_vigencia futura mediante oficio Nro. 2-2022-051335 del cuatro (4) de noviembre de dos mil_x000a_veintidós (2022) emitido por el Ministerio de Hacienda y Crédito Público."/>
    <x v="5"/>
    <s v="Ingreso"/>
    <s v="N/A"/>
    <s v="DERECHO"/>
    <s v="N/A"/>
    <s v="FEMENINO"/>
    <s v="PEND"/>
    <s v="https://community.secop.gov.co/Public/Tendering/ContractNoticePhases/View?PPI=CO1.PPI.21480743&amp;isFromPublicArea=True&amp;isModal=False"/>
    <x v="11"/>
    <n v="2022"/>
  </r>
  <r>
    <s v="JEP-762"/>
    <n v="848"/>
    <s v="JEP-762-2022"/>
    <s v="JEP-CSPO-734-2022"/>
    <s v="Paola Casas"/>
    <d v="2022-10-31T00:00:00"/>
    <s v="Angie Natalia Pinzon Mayorga"/>
    <s v="Angie Natalia"/>
    <s v="Pinzon Mayorga"/>
    <x v="1"/>
    <s v="1. Prestación de servicios"/>
    <m/>
    <m/>
    <x v="1"/>
    <m/>
    <s v="Prestar servicios profesionales para apoyar a la Subdirección de Talento Humano en las actividades relacionadas con el aplicativo contratado para el procesamiento de la nómina de la jurisdicción especial para la paz, como parte del desarrollo e implementación de la estrategia de talento humano de la entidad."/>
    <s v="Funciones de la dependencia"/>
    <m/>
    <m/>
    <s v="Dirección Administrativa y Financiera"/>
    <s v="Subdirección de Talento Humano"/>
    <s v="Francy Elena Palomino Millán"/>
    <x v="9"/>
    <s v="N/A"/>
    <s v="N/A"/>
    <s v="N/A"/>
    <m/>
    <n v="67785521"/>
    <s v="N/A"/>
    <s v="N/A"/>
    <m/>
    <m/>
    <m/>
    <m/>
    <d v="2022-11-08T00:00:00"/>
    <d v="2022-11-08T00:00:00"/>
    <s v="N/A"/>
    <s v="N/A"/>
    <s v="N/A"/>
    <s v="N/A"/>
    <n v="0"/>
    <s v="N/A"/>
    <n v="0"/>
    <s v="N/A"/>
    <n v="0"/>
    <s v="N/A"/>
    <n v="0"/>
    <n v="67785521"/>
    <m/>
    <m/>
    <m/>
    <m/>
    <m/>
    <d v="2023-11-15T00:00:00"/>
    <d v="2023-11-15T00:00:00"/>
    <m/>
    <m/>
    <s v="Cumplimiento"/>
    <m/>
    <m/>
    <m/>
    <m/>
    <m/>
    <m/>
    <m/>
    <x v="1"/>
    <s v="Ingreso"/>
    <s v="N/A"/>
    <m/>
    <m/>
    <m/>
    <s v="PEND"/>
    <s v="https://community.secop.gov.co/Public/Tendering/ContractNoticePhases/View?PPI=CO1.PPI.21483340&amp;isFromPublicArea=True&amp;isModal=False"/>
    <x v="11"/>
    <n v="2022"/>
  </r>
  <r>
    <s v="JEP-763"/>
    <n v="849"/>
    <s v="JEP-763-2022"/>
    <s v="JEP-CSPO-735-2022"/>
    <s v="Paola Casas"/>
    <d v="2022-10-31T00:00:00"/>
    <s v="Andrea Katherine Franco Vargas"/>
    <s v="Andrea Katherine "/>
    <s v="Franco Vargas"/>
    <x v="1"/>
    <s v="1. Prestación de servicios"/>
    <m/>
    <m/>
    <x v="1"/>
    <m/>
    <s v="Prestar servicios de apoyo para el procesamiento de la nómina de la Jurisdiccion Especial para la Paz y su correspondiente archivo, como parte del desarrollo e implementación de la estretagia de Talento Humano de la entidad. "/>
    <s v="Funciones de la dependencia"/>
    <m/>
    <m/>
    <s v="Dirección Administrativa y Financiera"/>
    <s v="Subdirección de Talento Humano"/>
    <s v="Francy Elena Palomino Millán"/>
    <x v="9"/>
    <s v="N/A"/>
    <s v="N/A"/>
    <s v="N/A"/>
    <m/>
    <n v="37658587"/>
    <s v="N/A"/>
    <s v="N/A"/>
    <m/>
    <m/>
    <m/>
    <m/>
    <d v="2022-11-08T00:00:00"/>
    <d v="2022-11-08T00:00:00"/>
    <s v="N/A"/>
    <s v="N/A"/>
    <s v="N/A"/>
    <s v="N/A"/>
    <n v="0"/>
    <s v="N/A"/>
    <n v="0"/>
    <s v="N/A"/>
    <n v="0"/>
    <s v="N/A"/>
    <n v="0"/>
    <n v="37658587"/>
    <m/>
    <m/>
    <m/>
    <m/>
    <m/>
    <d v="2023-11-15T00:00:00"/>
    <d v="2023-11-15T00:00:00"/>
    <m/>
    <m/>
    <s v="Cumplimiento"/>
    <m/>
    <m/>
    <m/>
    <m/>
    <m/>
    <m/>
    <m/>
    <x v="1"/>
    <s v="Ingreso"/>
    <s v="N/A"/>
    <m/>
    <m/>
    <m/>
    <s v="PEND"/>
    <s v="https://community.secop.gov.co/Public/Tendering/ContractNoticePhases/View?PPI=CO1.PPI.21484029&amp;isFromPublicArea=True&amp;isModal=False"/>
    <x v="11"/>
    <n v="2022"/>
  </r>
  <r>
    <s v="JEP-764"/>
    <n v="1064"/>
    <s v="JEP-764-2022"/>
    <s v="JEP-CSPO-736-2022"/>
    <s v="Carlos Torres"/>
    <d v="2022-10-31T00:00:00"/>
    <s v="José Luis Cubillos Pimentel"/>
    <s v="José Luis"/>
    <s v="Cubillos Pimentel"/>
    <x v="1"/>
    <s v="1. Prestación de servicios"/>
    <n v="1018464073"/>
    <m/>
    <x v="1"/>
    <m/>
    <s v="Prestar servicios profesionales para apoyar jurídicamente en los asuntos relacionados con el procesamiento de la nómina, contratación y situaciones administrativas de la jurisdicción especial para la paz, como parte del desarrollo e implementación de la estrategia de talento humano de la entidad."/>
    <s v="Funciones de la dependencia"/>
    <m/>
    <m/>
    <s v="Dirección Administrativa y Financiera"/>
    <s v="Subdirección de Talento Humano"/>
    <s v="Francy Elena Palomino Millán"/>
    <x v="9"/>
    <s v="N/A"/>
    <s v="N/A"/>
    <s v="N/A"/>
    <m/>
    <n v="14035230"/>
    <s v="N/A"/>
    <s v="N/A"/>
    <m/>
    <m/>
    <m/>
    <m/>
    <d v="2022-11-02T00:00:00"/>
    <d v="2022-11-02T00:00:00"/>
    <s v="N/A"/>
    <s v="N/A"/>
    <s v="N/A"/>
    <s v="N/A"/>
    <n v="0"/>
    <s v="N/A"/>
    <n v="0"/>
    <s v="N/A"/>
    <n v="0"/>
    <s v="N/A"/>
    <n v="0"/>
    <n v="14035230"/>
    <m/>
    <m/>
    <m/>
    <m/>
    <m/>
    <d v="2022-12-31T00:00:00"/>
    <d v="2022-12-31T00:00:00"/>
    <m/>
    <m/>
    <s v="Cumplimiento"/>
    <m/>
    <m/>
    <m/>
    <m/>
    <m/>
    <m/>
    <m/>
    <x v="1"/>
    <s v="Ingreso"/>
    <s v="N/A"/>
    <m/>
    <m/>
    <m/>
    <s v="PEND"/>
    <s v="https://community.secop.gov.co/Public/Tendering/ContractNoticePhases/View?PPI=CO1.PPI.21391328&amp;isFromPublicArea=True&amp;isModal=False"/>
    <x v="11"/>
    <n v="2022"/>
  </r>
  <r>
    <s v="JEP-765"/>
    <n v="1058"/>
    <s v="JEP-765-2022"/>
    <s v="JEP-CSPO-737-2022"/>
    <s v="Jairo Cuellar"/>
    <d v="2022-11-02T00:00:00"/>
    <s v="Julián David Vásquez Daraviña"/>
    <s v="Julián David"/>
    <s v="Vásquez Daraviña"/>
    <x v="1"/>
    <s v="1. Prestación de servicios"/>
    <m/>
    <m/>
    <x v="1"/>
    <m/>
    <s v="Prestar servicios profesionales a la Subdirección de Talento Humano en la implementación de los enfoques diferenciales en los diferentes planes, programas y políticas a partir de la estrategia de talento humano. "/>
    <s v="Administrativo Transversal"/>
    <m/>
    <m/>
    <s v="Dirección Administrativa y Financiera"/>
    <s v="Subdirección de Talento Humano"/>
    <s v="Francy Elena Palomino Millán"/>
    <x v="9"/>
    <s v="N/A"/>
    <s v="N/A"/>
    <s v="N/A"/>
    <m/>
    <n v="13974407"/>
    <s v="N/A"/>
    <s v="N/A"/>
    <m/>
    <m/>
    <m/>
    <m/>
    <d v="2022-11-04T00:00:00"/>
    <s v="SIN ACTA"/>
    <s v="N/A"/>
    <s v="N/A"/>
    <s v="N/A"/>
    <s v="N/A"/>
    <n v="0"/>
    <s v="N/A"/>
    <n v="0"/>
    <s v="N/A"/>
    <n v="0"/>
    <s v="N/A"/>
    <n v="0"/>
    <n v="13974407"/>
    <m/>
    <m/>
    <m/>
    <m/>
    <m/>
    <d v="2022-12-31T00:00:00"/>
    <d v="2022-12-31T00:00:00"/>
    <m/>
    <m/>
    <s v="Cumplimiento"/>
    <m/>
    <m/>
    <m/>
    <m/>
    <m/>
    <m/>
    <m/>
    <x v="5"/>
    <s v="Ingreso"/>
    <s v="N/A"/>
    <m/>
    <m/>
    <m/>
    <s v="PEND"/>
    <s v="https://community.secop.gov.co/Public/Tendering/ContractNoticePhases/View?PPI=CO1.PPI.21454367&amp;isFromPublicArea=True&amp;isModal=False"/>
    <x v="11"/>
    <n v="2022"/>
  </r>
  <r>
    <s v="JEP-766"/>
    <n v="828"/>
    <s v="JEP-766-2022"/>
    <s v="JEP-CSPO-738-2022"/>
    <s v="Carlos Torres"/>
    <s v="2/11/2022_x000a_RECHAZADO"/>
    <s v="PENDIENTE"/>
    <m/>
    <m/>
    <x v="1"/>
    <s v="1. Prestación de servicios"/>
    <m/>
    <m/>
    <x v="1"/>
    <m/>
    <s v="Prestación de servicios de diseño, edición e impresión de documentos y elementos de comunicación gráfica para la difusión de la misionalidad y para el apoyo a la pedagogía de las actividades realizadas por la JEP entre sus grupos de interés."/>
    <s v="Administrativo Transversal"/>
    <m/>
    <m/>
    <s v="Secretaría Ejecutiva"/>
    <s v="Subdirección de Comunicaciones"/>
    <s v="Hermando Salazar Palacio"/>
    <x v="14"/>
    <s v="N/A"/>
    <s v="N/A"/>
    <s v="N/A"/>
    <m/>
    <n v="21646100"/>
    <s v="N/A"/>
    <s v="N/A"/>
    <m/>
    <m/>
    <m/>
    <m/>
    <m/>
    <m/>
    <s v="N/A"/>
    <s v="N/A"/>
    <s v="N/A"/>
    <s v="N/A"/>
    <n v="0"/>
    <s v="N/A"/>
    <n v="0"/>
    <s v="N/A"/>
    <n v="0"/>
    <s v="N/A"/>
    <n v="0"/>
    <n v="21646100"/>
    <m/>
    <m/>
    <m/>
    <m/>
    <m/>
    <m/>
    <m/>
    <m/>
    <m/>
    <s v="Cumplimiento"/>
    <m/>
    <m/>
    <m/>
    <m/>
    <m/>
    <m/>
    <m/>
    <x v="3"/>
    <s v="Ingreso"/>
    <s v="N/A"/>
    <m/>
    <m/>
    <m/>
    <s v="PEND"/>
    <s v="https://community.secop.gov.co/Public/Tendering/ContractNoticePhases/View?PPI=CO1.PPI.21539119&amp;isFromPublicArea=True&amp;isModal=False"/>
    <x v="1"/>
    <n v="1900"/>
  </r>
  <r>
    <s v="JEP-767"/>
    <n v="728"/>
    <s v="JEP-767-2022"/>
    <s v="JEP-CSPO-739-2022"/>
    <s v="Amgela Esquivel"/>
    <d v="2022-11-02T00:00:00"/>
    <s v="José Humberto Victorino Cubillos"/>
    <s v="José Humberto "/>
    <s v="Victorino Cubillos"/>
    <x v="1"/>
    <s v="1. Prestación de servicios"/>
    <m/>
    <m/>
    <x v="1"/>
    <m/>
    <s v="Prestar servicios profesionales especializados para apoyar y acompañar el despliegue territorial de la Secretaría Ejecutiva en los departamentos de Risaralda, Quindío y Caldas, en el marco de los lineamientos para la aplicación del enfoque territorial, la justicia restaurativa y teniendo en cuenta los enfoques diferenciales."/>
    <s v="Misional"/>
    <m/>
    <m/>
    <s v="Subsecretaría Ejecutiva"/>
    <s v="Departamento Gestión Territorial"/>
    <s v="Gloria Cala Navarro"/>
    <x v="13"/>
    <s v="N/A"/>
    <s v="N/A"/>
    <s v="N/A"/>
    <m/>
    <n v="20491440"/>
    <s v="N/A"/>
    <s v="N/A"/>
    <m/>
    <m/>
    <m/>
    <m/>
    <d v="2022-11-10T00:00:00"/>
    <s v="SIN ACTA"/>
    <s v="N/A"/>
    <s v="N/A"/>
    <s v="N/A"/>
    <s v="N/A"/>
    <n v="0"/>
    <s v="N/A"/>
    <n v="0"/>
    <s v="N/A"/>
    <n v="0"/>
    <s v="N/A"/>
    <n v="0"/>
    <n v="20491440"/>
    <m/>
    <m/>
    <m/>
    <m/>
    <m/>
    <d v="2022-12-31T00:00:00"/>
    <d v="2022-12-31T00:00:00"/>
    <m/>
    <m/>
    <s v="Cumplimiento"/>
    <m/>
    <m/>
    <m/>
    <m/>
    <m/>
    <m/>
    <m/>
    <x v="5"/>
    <s v="Ingreso"/>
    <s v="N/A"/>
    <m/>
    <m/>
    <m/>
    <s v="PEND"/>
    <s v="https://community.secop.gov.co/Public/Tendering/ContractNoticePhases/View?PPI=CO1.PPI.21446898&amp;isFromPublicArea=True&amp;isModal=False"/>
    <x v="11"/>
    <n v="2022"/>
  </r>
  <r>
    <s v="JEP-768"/>
    <n v="816"/>
    <s v="JEP-768-2022"/>
    <s v="JEP-CSPO-740-2022"/>
    <s v="Jairo Cuellar"/>
    <d v="2022-11-04T00:00:00"/>
    <s v="Wendys Deyanira Payares Valencia"/>
    <s v="Wendys Deyanira "/>
    <s v="Payares Valencia"/>
    <x v="1"/>
    <s v="1. Prestación de servicios"/>
    <m/>
    <m/>
    <x v="1"/>
    <m/>
    <s v="Prestar servicios profesionales para apoyar al Departamento de Atención a Víctimas en la revisión administrativa de solicitudes de acreditación atendiendo los enfoques diferenciales. "/>
    <s v="Administrativo Transversal"/>
    <m/>
    <m/>
    <s v="Subsecretaría Ejecutiva"/>
    <s v="Departamento de Atención a Víctimas"/>
    <s v="Claudia Viviana Ferro Buitrago"/>
    <x v="7"/>
    <s v="N/A"/>
    <s v="N/A"/>
    <s v="N/A"/>
    <m/>
    <n v="7228140"/>
    <s v="N/A"/>
    <s v="N/A"/>
    <m/>
    <m/>
    <m/>
    <m/>
    <d v="2022-11-10T00:00:00"/>
    <s v="SIN ACTA"/>
    <s v="N/A"/>
    <s v="N/A"/>
    <s v="N/A"/>
    <s v="N/A"/>
    <n v="0"/>
    <s v="N/A"/>
    <n v="0"/>
    <s v="N/A"/>
    <n v="0"/>
    <s v="N/A"/>
    <n v="0"/>
    <n v="7228140"/>
    <m/>
    <m/>
    <m/>
    <m/>
    <m/>
    <d v="2022-12-31T00:00:00"/>
    <d v="2022-12-31T00:00:00"/>
    <m/>
    <m/>
    <s v="Cumplimiento"/>
    <m/>
    <m/>
    <m/>
    <m/>
    <m/>
    <m/>
    <m/>
    <x v="5"/>
    <s v="Ingreso"/>
    <s v="N/A"/>
    <m/>
    <m/>
    <m/>
    <s v="PEND"/>
    <s v="https://community.secop.gov.co/Public/Tendering/ContractNoticePhases/View?PPI=CO1.PPI.21501588&amp;isFromPublicArea=True&amp;isModal=False"/>
    <x v="11"/>
    <n v="2022"/>
  </r>
  <r>
    <s v="JEP-769"/>
    <n v="1051"/>
    <s v="JEP-769-2022"/>
    <s v="JEP-CSPO-741-2022"/>
    <s v="Jairo Cuellar"/>
    <d v="2022-11-04T00:00:00"/>
    <s v="Erika Andrea Mosquera Oviedo"/>
    <s v="Erika Andrea "/>
    <s v="Mosquera Oviedo"/>
    <x v="1"/>
    <s v="1. Prestación de servicios"/>
    <m/>
    <m/>
    <x v="1"/>
    <m/>
    <s v="Prestar servicios profesionales para apoyar al Departamento de Atención a Víctimas en la región de Bogotá, Cundinamarca y Boyacá, para adelantar acciones de difusión, asesoría y orientación a las víctimas en instancias judiciales y no judiciales, atendiendo los enfoques diferenciales y psicosocial"/>
    <s v="Misional"/>
    <m/>
    <m/>
    <s v="Subsecretaría Ejecutiva"/>
    <s v="Departamento de Atención a Víctimas"/>
    <s v="Claudia Viviana Ferro Buitrago"/>
    <x v="7"/>
    <s v="N/A"/>
    <s v="N/A"/>
    <s v="N/A"/>
    <m/>
    <n v="14456286"/>
    <s v="N/A"/>
    <s v="N/A"/>
    <m/>
    <m/>
    <m/>
    <m/>
    <d v="2022-11-11T00:00:00"/>
    <s v="SIN ACTA"/>
    <s v="N/A"/>
    <s v="N/A"/>
    <s v="N/A"/>
    <s v="N/A"/>
    <n v="0"/>
    <s v="N/A"/>
    <n v="0"/>
    <s v="N/A"/>
    <n v="0"/>
    <s v="N/A"/>
    <n v="0"/>
    <n v="14456286"/>
    <m/>
    <m/>
    <m/>
    <m/>
    <m/>
    <d v="2022-12-31T00:00:00"/>
    <d v="2022-12-31T00:00:00"/>
    <m/>
    <m/>
    <s v="Cumplimiento"/>
    <m/>
    <m/>
    <m/>
    <m/>
    <m/>
    <m/>
    <m/>
    <x v="5"/>
    <s v="Ingreso"/>
    <s v="N/A"/>
    <m/>
    <m/>
    <m/>
    <s v="PEND"/>
    <s v="https://community.secop.gov.co/Public/Tendering/ContractNoticePhases/View?PPI=CO1.PPI.21502398&amp;isFromPublicArea=True&amp;isModal=False"/>
    <x v="11"/>
    <n v="2022"/>
  </r>
  <r>
    <s v="JEP-770"/>
    <n v="814"/>
    <s v="JEP-770-2022"/>
    <s v="JEP-CSPO-742-2022"/>
    <s v="Jairo Cuellar"/>
    <d v="2022-11-04T00:00:00"/>
    <s v="Katherine Sabogal Vargas"/>
    <s v="Katherine "/>
    <s v="Sabogal Vargas"/>
    <x v="1"/>
    <s v="1. Prestación de servicios"/>
    <m/>
    <m/>
    <x v="1"/>
    <m/>
    <s v="Prestar servicios técnicos para apoyar al Departamento de Atención a Víctimas en las gestiones operativas, técnicas y documentales encaminadas a la acreditación administrativas atendiendo los enfoques diferenciales. "/>
    <s v="Funciones de la dependencia"/>
    <m/>
    <m/>
    <s v="Subsecretaría Ejecutiva"/>
    <s v="Departamento de Atención a Víctimas"/>
    <s v="Claudia Viviana Ferro Buitrago"/>
    <x v="7"/>
    <s v="N/A"/>
    <s v="N/A"/>
    <s v="N/A"/>
    <m/>
    <n v="5782512"/>
    <s v="N/A"/>
    <s v="N/A"/>
    <m/>
    <m/>
    <m/>
    <m/>
    <d v="2022-11-10T00:00:00"/>
    <d v="2022-11-11T00:00:00"/>
    <s v="N/A"/>
    <s v="N/A"/>
    <s v="N/A"/>
    <s v="N/A"/>
    <n v="0"/>
    <s v="N/A"/>
    <n v="0"/>
    <s v="N/A"/>
    <n v="0"/>
    <s v="N/A"/>
    <n v="0"/>
    <n v="5782512"/>
    <m/>
    <m/>
    <m/>
    <m/>
    <m/>
    <d v="2022-12-31T00:00:00"/>
    <d v="2022-12-31T00:00:00"/>
    <m/>
    <m/>
    <s v="Cumplimiento"/>
    <m/>
    <m/>
    <m/>
    <m/>
    <m/>
    <m/>
    <m/>
    <x v="1"/>
    <s v="Ingreso"/>
    <s v="N/A"/>
    <m/>
    <m/>
    <m/>
    <s v="PEND"/>
    <s v="https://community.secop.gov.co/Public/Tendering/ContractNoticePhases/View?PPI=CO1.PPI.21484334&amp;isFromPublicArea=True&amp;isModal=False"/>
    <x v="11"/>
    <n v="2022"/>
  </r>
  <r>
    <s v="JEP-771"/>
    <n v="456"/>
    <s v="JEP-771-2022"/>
    <s v="JEP-CSPO-743-2022"/>
    <s v="Jairo Cuellar"/>
    <d v="2022-11-04T00:00:00"/>
    <s v="Luz Marina Velandia"/>
    <s v="Luz Marina "/>
    <s v="Velandia"/>
    <x v="1"/>
    <s v="1. Prestación de servicios"/>
    <m/>
    <m/>
    <x v="1"/>
    <m/>
    <s v="Prestación de servicios profesionales , para apoyar y acompañar al grupo de protección a víctimas, testigos y demás intervinientes de la UIA, en el análisis y definición de los niveles de riesgo individual y colectivo de las solicitudes de las medidas de protección"/>
    <s v="Misional"/>
    <m/>
    <m/>
    <s v="Unidad de Investigación y Acusación"/>
    <s v="Unidad de Investigación y Acusación"/>
    <s v="Giovanni Álvarez Santoyo"/>
    <x v="20"/>
    <m/>
    <m/>
    <m/>
    <m/>
    <m/>
    <s v="N/A"/>
    <s v="N/A"/>
    <m/>
    <m/>
    <m/>
    <m/>
    <m/>
    <m/>
    <s v="N/A"/>
    <s v="N/A"/>
    <s v="N/A"/>
    <s v="N/A"/>
    <n v="0"/>
    <s v="N/A"/>
    <n v="0"/>
    <s v="N/A"/>
    <n v="0"/>
    <s v="N/A"/>
    <n v="0"/>
    <n v="0"/>
    <m/>
    <m/>
    <m/>
    <m/>
    <m/>
    <m/>
    <m/>
    <m/>
    <m/>
    <s v="Cumplimiento"/>
    <m/>
    <m/>
    <m/>
    <m/>
    <m/>
    <m/>
    <m/>
    <x v="6"/>
    <s v="Ingreso"/>
    <s v="N/A"/>
    <m/>
    <m/>
    <m/>
    <s v="PEND"/>
    <s v="PEND"/>
    <x v="1"/>
    <n v="1900"/>
  </r>
  <r>
    <s v="JEP-772"/>
    <n v="457"/>
    <s v="JEP-772-2022"/>
    <s v="JEP-CSPO-744-2022"/>
    <s v="Jairo Cuellar"/>
    <d v="2022-11-04T00:00:00"/>
    <s v="Maria José Rivera"/>
    <m/>
    <m/>
    <x v="1"/>
    <s v="1. Prestación de servicios"/>
    <m/>
    <m/>
    <x v="1"/>
    <m/>
    <s v="Prestación de servicios profesionales , para apoyar y acompañar al grupo de protección a víctimas, testigos y demás intervinientes de la UIA, en el análisis y definición de los niveles de riesgo individual y colectivo de las solicitudes de las medidas de protección"/>
    <s v="Misional"/>
    <m/>
    <m/>
    <s v="Unidad de Investigación y Acusación"/>
    <s v="Unidad de Investigación y Acusación"/>
    <s v="Giovanni Álvarez Santoyo"/>
    <x v="20"/>
    <m/>
    <m/>
    <m/>
    <m/>
    <m/>
    <s v="N/A"/>
    <s v="N/A"/>
    <m/>
    <m/>
    <m/>
    <m/>
    <m/>
    <m/>
    <s v="N/A"/>
    <s v="N/A"/>
    <s v="N/A"/>
    <s v="N/A"/>
    <n v="0"/>
    <s v="N/A"/>
    <n v="0"/>
    <s v="N/A"/>
    <n v="0"/>
    <s v="N/A"/>
    <n v="0"/>
    <n v="0"/>
    <m/>
    <m/>
    <m/>
    <m/>
    <m/>
    <m/>
    <m/>
    <m/>
    <m/>
    <s v="Cumplimiento"/>
    <m/>
    <m/>
    <m/>
    <m/>
    <m/>
    <m/>
    <m/>
    <x v="6"/>
    <s v="Ingreso"/>
    <s v="N/A"/>
    <m/>
    <m/>
    <m/>
    <s v="PEND"/>
    <s v="PEND"/>
    <x v="1"/>
    <n v="1900"/>
  </r>
  <r>
    <s v="JEP-773"/>
    <n v="458"/>
    <s v="JEP-773-2022"/>
    <s v="JEP-CSPO-745-2022"/>
    <s v="Jairo Cuellar"/>
    <d v="2022-11-04T00:00:00"/>
    <s v="Nathaly Sanchez"/>
    <m/>
    <m/>
    <x v="1"/>
    <s v="1. Prestación de servicios"/>
    <m/>
    <m/>
    <x v="1"/>
    <m/>
    <s v="Prestación de servicios profesionales , para apoyar y acompañar al grupo de protección a víctimas, testigos y demás intervinientes de la UIA, en el análisis y definición de los niveles de riesgo individual y colectivo de las solicitudes de las medidas de protección"/>
    <s v="Misional"/>
    <m/>
    <m/>
    <s v="Unidad de Investigación y Acusación"/>
    <s v="Unidad de Investigación y Acusación"/>
    <s v="Giovanni Álvarez Santoyo"/>
    <x v="20"/>
    <m/>
    <m/>
    <m/>
    <m/>
    <m/>
    <s v="N/A"/>
    <s v="N/A"/>
    <m/>
    <m/>
    <m/>
    <m/>
    <m/>
    <m/>
    <s v="N/A"/>
    <s v="N/A"/>
    <s v="N/A"/>
    <s v="N/A"/>
    <n v="0"/>
    <s v="N/A"/>
    <n v="0"/>
    <s v="N/A"/>
    <n v="0"/>
    <s v="N/A"/>
    <n v="0"/>
    <n v="0"/>
    <m/>
    <m/>
    <m/>
    <m/>
    <m/>
    <m/>
    <m/>
    <m/>
    <m/>
    <s v="Cumplimiento"/>
    <m/>
    <m/>
    <m/>
    <m/>
    <m/>
    <m/>
    <m/>
    <x v="6"/>
    <s v="Ingreso"/>
    <s v="N/A"/>
    <m/>
    <m/>
    <m/>
    <s v="PEND"/>
    <s v="PEND"/>
    <x v="1"/>
    <n v="1900"/>
  </r>
  <r>
    <s v="JEP-774"/>
    <n v="459"/>
    <s v="JEP-774-2022"/>
    <s v="JEP-CSPO-746-2022"/>
    <s v="Jairo Cuellar"/>
    <d v="2022-11-04T00:00:00"/>
    <s v="Sandra Archila"/>
    <m/>
    <m/>
    <x v="1"/>
    <s v="1. Prestación de servicios"/>
    <m/>
    <m/>
    <x v="1"/>
    <m/>
    <s v="Prestación de servicios profesionales , para apoyar y acompañar al grupo de protección a víctimas, testigos y demás intervinientes de la UIA, en el análisis y definición de los niveles de riesgo individual y colectivo de las solicitudes de las medidas de protección"/>
    <s v="Misional"/>
    <m/>
    <m/>
    <s v="Unidad de Investigación y Acusación"/>
    <s v="Unidad de Investigación y Acusación"/>
    <s v="Giovanni Álvarez Santoyo"/>
    <x v="20"/>
    <m/>
    <m/>
    <m/>
    <m/>
    <m/>
    <s v="N/A"/>
    <s v="N/A"/>
    <m/>
    <m/>
    <m/>
    <m/>
    <m/>
    <m/>
    <s v="N/A"/>
    <s v="N/A"/>
    <s v="N/A"/>
    <s v="N/A"/>
    <n v="0"/>
    <s v="N/A"/>
    <n v="0"/>
    <s v="N/A"/>
    <n v="0"/>
    <s v="N/A"/>
    <n v="0"/>
    <n v="0"/>
    <m/>
    <m/>
    <m/>
    <m/>
    <m/>
    <m/>
    <m/>
    <m/>
    <m/>
    <s v="Cumplimiento"/>
    <m/>
    <m/>
    <m/>
    <m/>
    <m/>
    <m/>
    <m/>
    <x v="6"/>
    <s v="Ingreso"/>
    <s v="N/A"/>
    <m/>
    <m/>
    <m/>
    <s v="PEND"/>
    <s v="PEND"/>
    <x v="1"/>
    <n v="1900"/>
  </r>
  <r>
    <s v="JEP-775"/>
    <n v="473"/>
    <s v="JEP-775-2022"/>
    <s v="JEP-CSPO-747-2022"/>
    <s v="Jairo Cuellar"/>
    <d v="2022-11-04T00:00:00"/>
    <s v="Juan David Sierra"/>
    <m/>
    <m/>
    <x v="1"/>
    <s v="1. Prestación de servicios"/>
    <m/>
    <m/>
    <x v="1"/>
    <m/>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s v="Funciones de la dependencia"/>
    <m/>
    <m/>
    <s v="Unidad de Investigación y Acusación"/>
    <s v="Unidad de Investigación y Acusación"/>
    <s v="Giovanni Álvarez Santoyo"/>
    <x v="20"/>
    <m/>
    <m/>
    <m/>
    <m/>
    <m/>
    <s v="N/A"/>
    <s v="N/A"/>
    <m/>
    <m/>
    <m/>
    <m/>
    <m/>
    <m/>
    <s v="N/A"/>
    <s v="N/A"/>
    <s v="N/A"/>
    <s v="N/A"/>
    <n v="0"/>
    <s v="N/A"/>
    <n v="0"/>
    <s v="N/A"/>
    <n v="0"/>
    <s v="N/A"/>
    <n v="0"/>
    <n v="0"/>
    <m/>
    <m/>
    <m/>
    <m/>
    <m/>
    <m/>
    <m/>
    <m/>
    <m/>
    <s v="Cumplimiento"/>
    <m/>
    <m/>
    <m/>
    <m/>
    <m/>
    <m/>
    <m/>
    <x v="6"/>
    <s v="Ingreso"/>
    <s v="N/A"/>
    <m/>
    <m/>
    <m/>
    <s v="PEND"/>
    <s v="PEND"/>
    <x v="1"/>
    <n v="1900"/>
  </r>
  <r>
    <s v="JEP-776"/>
    <n v="478"/>
    <s v="JEP-776-2022"/>
    <s v="JEP-CSPO-748-2022"/>
    <s v="Jairo Cuellar"/>
    <d v="2022-11-04T00:00:00"/>
    <s v="Francisco Minorta"/>
    <m/>
    <m/>
    <x v="1"/>
    <s v="1. Prestación de servicios"/>
    <m/>
    <m/>
    <x v="1"/>
    <m/>
    <s v="Servicios profesionales de apoyo y acompañamiento al grupo de protección a víctimas, testigos y demás intervinientes de la UIA, para la implementación y seguimiento periódico de las medidas de protección  decididas por el comité de evaluación de riesgo y definición de medidas  de la UIA"/>
    <s v="Funciones de la dependencia"/>
    <m/>
    <m/>
    <s v="Unidad de Investigación y Acusación"/>
    <s v="Unidad de Investigación y Acusación"/>
    <s v="Giovanni Álvarez Santoyo"/>
    <x v="20"/>
    <m/>
    <m/>
    <m/>
    <m/>
    <m/>
    <s v="N/A"/>
    <s v="N/A"/>
    <m/>
    <m/>
    <m/>
    <m/>
    <m/>
    <m/>
    <s v="N/A"/>
    <s v="N/A"/>
    <s v="N/A"/>
    <s v="N/A"/>
    <n v="0"/>
    <s v="N/A"/>
    <n v="0"/>
    <s v="N/A"/>
    <n v="0"/>
    <s v="N/A"/>
    <n v="0"/>
    <n v="0"/>
    <m/>
    <m/>
    <m/>
    <m/>
    <m/>
    <m/>
    <m/>
    <m/>
    <m/>
    <s v="Cumplimiento"/>
    <m/>
    <m/>
    <m/>
    <m/>
    <m/>
    <m/>
    <m/>
    <x v="6"/>
    <s v="Ingreso"/>
    <s v="N/A"/>
    <m/>
    <m/>
    <m/>
    <s v="PEND"/>
    <s v="PEND"/>
    <x v="1"/>
    <n v="1900"/>
  </r>
  <r>
    <s v="JEP-777"/>
    <n v="482"/>
    <s v="JEP-777-2022"/>
    <s v="JEP-CSPO-749-2022"/>
    <s v="Angela Esquivel"/>
    <d v="2022-11-08T00:00:00"/>
    <s v="Tatiana Andrea Niño Martínez"/>
    <s v="Tatiana Andrea"/>
    <s v="Niño Martínez"/>
    <x v="1"/>
    <s v="1. Prestación de servicios"/>
    <m/>
    <m/>
    <x v="1"/>
    <m/>
    <s v="Prestación de servicios profesionales, para gestionar y analizar información que permita la actualización del Sistema de Monitoreo de Riesgos y Prevención de Afectaciones a los Derechos Humanos en Colombia de la Unidad de Investigación y Acusación de la JEP"/>
    <s v="Funciones de la dependencia"/>
    <m/>
    <m/>
    <s v="Unidad de Investigación y Acusación"/>
    <s v="Unidad de Investigación y Acusación"/>
    <s v="Giovanni Álvarez Santoyo"/>
    <x v="20"/>
    <m/>
    <m/>
    <m/>
    <m/>
    <n v="6505326"/>
    <s v="N/A"/>
    <s v="N/A"/>
    <m/>
    <m/>
    <m/>
    <m/>
    <d v="2022-11-10T00:00:00"/>
    <s v="SIN ACTA"/>
    <s v="N/A"/>
    <s v="N/A"/>
    <s v="N/A"/>
    <s v="N/A"/>
    <n v="0"/>
    <s v="N/A"/>
    <n v="0"/>
    <s v="N/A"/>
    <n v="0"/>
    <s v="N/A"/>
    <n v="0"/>
    <n v="6505326"/>
    <m/>
    <m/>
    <m/>
    <m/>
    <m/>
    <d v="2022-12-31T00:00:00"/>
    <d v="2022-12-31T00:00:00"/>
    <m/>
    <m/>
    <s v="Cumplimiento"/>
    <m/>
    <m/>
    <m/>
    <m/>
    <m/>
    <m/>
    <m/>
    <x v="5"/>
    <s v="Ingreso"/>
    <s v="N/A"/>
    <m/>
    <m/>
    <m/>
    <s v="PEND"/>
    <s v="https://community.secop.gov.co/Public/Tendering/ContractNoticePhases/View?PPI=CO1.PPI.21510589&amp;isFromPublicArea=True&amp;isModal=False"/>
    <x v="11"/>
    <n v="2022"/>
  </r>
  <r>
    <s v="JEP-778"/>
    <n v="1061"/>
    <s v="JEP-778-2022"/>
    <s v="JEP-CSPO-750-2022"/>
    <s v="Vanessa Jiménez"/>
    <d v="2022-11-08T00:00:00"/>
    <s v="Nelly Quinta Jérez"/>
    <s v="Nelly"/>
    <s v="Quinta Jérez"/>
    <x v="1"/>
    <s v="1. Prestación de servicios"/>
    <m/>
    <m/>
    <x v="1"/>
    <m/>
    <s v="Prestar servicios profesionales para apoyar a la subdirección de fortalecimiento institucional en el análisis y actualización de la documentación de los procesos y procedimientos y dimensionamiento de necesidades, relacionadas con los nuevos macrocasos de la JEP."/>
    <s v="Administrativo Transversal"/>
    <m/>
    <m/>
    <s v="Secretaría Ejecutiva"/>
    <s v="Subdirección de Fortalecimiento Institucional"/>
    <s v="Luz Amanda Granados Urrea"/>
    <x v="24"/>
    <s v="N/A"/>
    <s v="N/A"/>
    <s v="N/A"/>
    <m/>
    <n v="15656147"/>
    <s v="N/A"/>
    <s v="N/A"/>
    <m/>
    <m/>
    <m/>
    <m/>
    <d v="2022-11-11T00:00:00"/>
    <s v="SIN ACTA"/>
    <d v="2022-12-31T00:00:00"/>
    <d v="2022-12-31T00:00:00"/>
    <s v="N/A"/>
    <s v="N/A"/>
    <n v="0"/>
    <s v="N/A"/>
    <n v="0"/>
    <s v="N/A"/>
    <n v="0"/>
    <s v="N/A"/>
    <n v="0"/>
    <n v="15656147"/>
    <m/>
    <m/>
    <m/>
    <m/>
    <m/>
    <d v="2022-12-31T00:00:00"/>
    <d v="2022-12-31T00:00:00"/>
    <m/>
    <m/>
    <s v="Cumplimiento"/>
    <m/>
    <m/>
    <m/>
    <m/>
    <m/>
    <m/>
    <m/>
    <x v="5"/>
    <s v="Ingreso"/>
    <s v="N/A"/>
    <m/>
    <m/>
    <m/>
    <s v="PEND"/>
    <s v="PEND"/>
    <x v="11"/>
    <n v="2022"/>
  </r>
  <r>
    <s v="JEP-779"/>
    <n v="108"/>
    <s v="JEP-779-2022"/>
    <s v="JEP-IPS-007-2022"/>
    <s v="Vanessa Jiménez"/>
    <d v="2022-11-08T00:00:00"/>
    <s v="NOVATOURS LTDA"/>
    <s v="N/A"/>
    <s v="N/A"/>
    <x v="3"/>
    <s v="2. Compraventa "/>
    <n v="800003442"/>
    <n v="8"/>
    <x v="0"/>
    <m/>
    <s v="Adquisición de tiquetes aéreos nacionales e internacionales para el desplazamiento de los servidores públicos y contratistas de la JEP"/>
    <s v="Funciones de la dependencia"/>
    <m/>
    <m/>
    <s v="Dirección Administrativa y Financiera"/>
    <s v="Subdirección de Recursos Físicos e Infraestructura"/>
    <s v="Gabriela Amado Pardo"/>
    <x v="12"/>
    <s v="N/A"/>
    <s v="N/A"/>
    <s v="N/A"/>
    <m/>
    <n v="1346721794"/>
    <s v="N/A"/>
    <s v="N/A"/>
    <m/>
    <m/>
    <m/>
    <m/>
    <d v="2022-11-09T00:00:00"/>
    <s v="SIN ACTA"/>
    <s v="N/A"/>
    <s v="N/A"/>
    <s v="N/A"/>
    <s v="N/A"/>
    <n v="0"/>
    <s v="N/A"/>
    <n v="0"/>
    <s v="N/A"/>
    <n v="0"/>
    <s v="N/A"/>
    <n v="0"/>
    <n v="1346721794"/>
    <m/>
    <m/>
    <m/>
    <m/>
    <m/>
    <d v="2023-11-30T00:00:00"/>
    <d v="2023-11-30T00:00:00"/>
    <m/>
    <m/>
    <s v="Cumplimiento"/>
    <m/>
    <m/>
    <m/>
    <m/>
    <m/>
    <m/>
    <m/>
    <x v="5"/>
    <s v="Ingreso"/>
    <s v="N/A"/>
    <m/>
    <m/>
    <m/>
    <s v="PEND"/>
    <s v="PEND"/>
    <x v="11"/>
    <n v="2022"/>
  </r>
  <r>
    <s v="JEP-780"/>
    <n v="859"/>
    <s v="JEP-780-2022"/>
    <s v="JEP-CSPO-751-2022"/>
    <s v="Vanessa Jiménez"/>
    <d v="2022-11-08T00:00:00"/>
    <s v="Sergio Rafael Ospina Tovar"/>
    <s v="Sergio Rafael "/>
    <s v="Ospina Tovar"/>
    <x v="1"/>
    <s v="1. Prestación de servicios"/>
    <n v="1022342694"/>
    <m/>
    <x v="1"/>
    <m/>
    <s v="Prestar servicios para apoyar y acompañar a la Subdirección de Cooperación Internacional en las actividades relacionadas con el seguimiento de contratos, generación de reportes y en la implementación del proceso de Cooperación Internacional a fin de facilitar los procesos de gestión integrada"/>
    <s v="Funciones de la dependencia"/>
    <m/>
    <m/>
    <m/>
    <m/>
    <s v="SIN ACTA"/>
    <x v="23"/>
    <m/>
    <m/>
    <m/>
    <m/>
    <n v="46109498"/>
    <m/>
    <m/>
    <m/>
    <m/>
    <m/>
    <m/>
    <d v="2022-11-11T00:00:00"/>
    <s v="SIN ACTA"/>
    <s v="N/A"/>
    <s v="N/A"/>
    <s v="N/A"/>
    <s v="N/A"/>
    <n v="0"/>
    <s v="N/A"/>
    <n v="0"/>
    <s v="N/A"/>
    <n v="0"/>
    <s v="N/A"/>
    <n v="0"/>
    <n v="46109498"/>
    <m/>
    <m/>
    <m/>
    <m/>
    <m/>
    <d v="2023-11-15T00:00:00"/>
    <d v="2023-11-15T00:00:00"/>
    <m/>
    <m/>
    <m/>
    <m/>
    <m/>
    <m/>
    <m/>
    <m/>
    <m/>
    <m/>
    <x v="5"/>
    <s v="Ingreso"/>
    <m/>
    <m/>
    <m/>
    <m/>
    <m/>
    <m/>
    <x v="11"/>
    <n v="2022"/>
  </r>
  <r>
    <s v="JEP-781"/>
    <n v="485"/>
    <s v="JEP-781-2022"/>
    <s v="JEP-CSPO-752-2022"/>
    <s v="Angela Esquivel"/>
    <d v="2022-11-09T00:00:00"/>
    <s v="Daniel Esteban Pedraza Piñeros"/>
    <s v="Daniel Esteban "/>
    <s v="Pedraza Piñeros"/>
    <x v="1"/>
    <s v="1. Prestación de servicios"/>
    <m/>
    <m/>
    <x v="1"/>
    <m/>
    <s v="Prestación de servicios profesionales, para gestionar y analizar información que permita la actualización del Sistema de Monitoreo de Riesgos y Prevención de Afectaciones a los Derechos Humanos en Colombia de la Unidad de Investigación y Acusación de la JEP."/>
    <s v="Misional"/>
    <m/>
    <m/>
    <m/>
    <m/>
    <s v="SIN ACTA"/>
    <x v="20"/>
    <m/>
    <m/>
    <m/>
    <m/>
    <n v="6505326"/>
    <m/>
    <m/>
    <m/>
    <m/>
    <m/>
    <m/>
    <d v="2022-11-11T00:00:00"/>
    <s v="SIN ACTA"/>
    <d v="2023-11-15T00:00:00"/>
    <d v="2023-11-15T00:00:00"/>
    <s v="N/A"/>
    <s v="N/A"/>
    <n v="0"/>
    <s v="N/A"/>
    <n v="0"/>
    <s v="N/A"/>
    <n v="0"/>
    <s v="N/A"/>
    <n v="0"/>
    <n v="6505326"/>
    <m/>
    <m/>
    <m/>
    <m/>
    <m/>
    <d v="2022-12-31T00:00:00"/>
    <d v="2022-12-31T00:00:00"/>
    <m/>
    <m/>
    <m/>
    <m/>
    <m/>
    <m/>
    <m/>
    <m/>
    <m/>
    <m/>
    <x v="5"/>
    <s v="Ingreso"/>
    <m/>
    <m/>
    <m/>
    <m/>
    <m/>
    <m/>
    <x v="11"/>
    <n v="2022"/>
  </r>
  <r>
    <s v="JEP-782"/>
    <n v="43"/>
    <s v="JEP-782-2022"/>
    <s v="JEP-CSPO-753-2022"/>
    <s v="Vanessa Jiménez"/>
    <d v="2022-11-09T00:00:00"/>
    <s v="Edna Katterine Nuñez"/>
    <m/>
    <m/>
    <x v="1"/>
    <s v="1. Prestación de servicios"/>
    <m/>
    <m/>
    <x v="1"/>
    <m/>
    <s v="Prestar servicios profesionales para apoyar y acompañar a la Subdirección de Control Interno en la ejecución del Plan Anual de Auditoría en el marco de los roles Enfoque hacia la Prevención, Administración de Riesgos, Evaluación y Seguimiento y Relación con Entes Externos de Control, atendiendo los lineamientos de la Subdirección de Control Interno"/>
    <s v="Funciones de la dependencia"/>
    <m/>
    <m/>
    <m/>
    <m/>
    <m/>
    <x v="4"/>
    <m/>
    <m/>
    <m/>
    <m/>
    <n v="86614834"/>
    <m/>
    <m/>
    <m/>
    <m/>
    <m/>
    <m/>
    <m/>
    <m/>
    <s v="N/A"/>
    <s v="N/A"/>
    <s v="N/A"/>
    <s v="N/A"/>
    <n v="0"/>
    <s v="N/A"/>
    <n v="0"/>
    <s v="N/A"/>
    <n v="0"/>
    <s v="N/A"/>
    <n v="0"/>
    <m/>
    <m/>
    <m/>
    <m/>
    <m/>
    <m/>
    <m/>
    <m/>
    <m/>
    <m/>
    <m/>
    <m/>
    <m/>
    <m/>
    <m/>
    <m/>
    <m/>
    <m/>
    <x v="7"/>
    <s v="Ingreso"/>
    <m/>
    <m/>
    <m/>
    <m/>
    <m/>
    <m/>
    <x v="1"/>
    <n v="1900"/>
  </r>
  <r>
    <s v="JEP-783"/>
    <n v="486"/>
    <s v="JEP-783-2022"/>
    <s v="JEP-CSPO-754-2022"/>
    <s v="Angela Esquivel"/>
    <d v="2022-11-09T00:00:00"/>
    <s v="Alejandra Sofía Rojas Castro"/>
    <s v="Alejandra Sofía "/>
    <s v="Rojas Castro"/>
    <x v="1"/>
    <s v="1. Prestación de servicios"/>
    <m/>
    <m/>
    <x v="1"/>
    <m/>
    <s v="Prestación de servicios profesionales, para gestionar y analizar información que permita la actualización del Sistema de Monitoreo de Riesgos y Prevención de Afectaciones a los Derechos Humanos en Colombia de la Unidad de Investigación y Acusación de la JEP"/>
    <s v="Misional"/>
    <m/>
    <m/>
    <m/>
    <m/>
    <s v="SIN ACTA"/>
    <x v="20"/>
    <m/>
    <m/>
    <m/>
    <m/>
    <n v="6505326"/>
    <m/>
    <m/>
    <m/>
    <m/>
    <m/>
    <m/>
    <d v="2022-11-10T00:00:00"/>
    <s v="SIN ACTA"/>
    <m/>
    <m/>
    <m/>
    <m/>
    <m/>
    <m/>
    <m/>
    <m/>
    <m/>
    <m/>
    <m/>
    <m/>
    <m/>
    <m/>
    <m/>
    <m/>
    <m/>
    <d v="2022-12-31T00:00:00"/>
    <s v="N/A"/>
    <s v="N/A"/>
    <s v="N/A"/>
    <s v="N/A"/>
    <n v="0"/>
    <s v="N/A"/>
    <n v="0"/>
    <s v="N/A"/>
    <n v="0"/>
    <s v="N/A"/>
    <e v="#REF!"/>
    <x v="5"/>
    <m/>
    <m/>
    <m/>
    <m/>
    <m/>
    <d v="2022-12-31T00:00:00"/>
    <m/>
    <x v="11"/>
    <n v="2022"/>
  </r>
  <r>
    <s v="JEP-784"/>
    <n v="40"/>
    <s v="JEP-784-2022"/>
    <s v="JEP-CSPO-755-2022"/>
    <s v="Vanessa Jiménez"/>
    <d v="2022-11-09T00:00:00"/>
    <s v="Dayanni Preciado García"/>
    <m/>
    <m/>
    <x v="1"/>
    <s v="1. Prestación de servicios"/>
    <m/>
    <m/>
    <x v="1"/>
    <m/>
    <s v="Prestar servicios profesionales para apoyar y acompañar a la subdirección de control interno en la ejecución del plan anual de auditoría en el marco de los roles enfoque hacia la prevención, administración de riesgos, evaluación y seguimiento y relación con entes externos de control, atendiendo los lineamientos de la subdirección de control interno."/>
    <s v="Funciones de la dependencia"/>
    <m/>
    <m/>
    <m/>
    <m/>
    <m/>
    <x v="4"/>
    <m/>
    <m/>
    <m/>
    <m/>
    <m/>
    <m/>
    <m/>
    <m/>
    <m/>
    <m/>
    <m/>
    <m/>
    <m/>
    <s v="N/A"/>
    <s v="N/A"/>
    <s v="N/A"/>
    <s v="N/A"/>
    <n v="0"/>
    <s v="N/A"/>
    <n v="0"/>
    <s v="N/A"/>
    <n v="0"/>
    <s v="N/A"/>
    <n v="0"/>
    <m/>
    <m/>
    <m/>
    <m/>
    <m/>
    <m/>
    <m/>
    <m/>
    <m/>
    <m/>
    <m/>
    <m/>
    <m/>
    <m/>
    <m/>
    <m/>
    <m/>
    <m/>
    <x v="7"/>
    <s v="Ingreso"/>
    <m/>
    <m/>
    <m/>
    <m/>
    <m/>
    <m/>
    <x v="1"/>
    <n v="1900"/>
  </r>
  <r>
    <s v="JEP-785"/>
    <n v="42"/>
    <s v="JEP-785-2022"/>
    <s v="JEP-CSPO-756-2022"/>
    <s v="Vanessa Jiménez"/>
    <d v="2022-11-09T00:00:00"/>
    <s v="Yury Liney Molina Zea"/>
    <m/>
    <m/>
    <x v="1"/>
    <s v="1. Prestación de servicios"/>
    <m/>
    <m/>
    <x v="1"/>
    <m/>
    <s v="Prestar servicios profesionales para apoyar y acompañar a la subdirección de control interno en la ejecución del plan anual de auditoría en el marco de los roles enfoque hacia la prevención, administración de riesgos, evaluación y seguimiento y relación con entes externos de control, atendiendo los lineamientos de la subdirección de control interno"/>
    <s v="Funciones de la dependencia"/>
    <m/>
    <m/>
    <m/>
    <m/>
    <m/>
    <x v="4"/>
    <m/>
    <m/>
    <m/>
    <m/>
    <m/>
    <m/>
    <m/>
    <m/>
    <m/>
    <m/>
    <m/>
    <m/>
    <m/>
    <s v="N/A"/>
    <s v="N/A"/>
    <s v="N/A"/>
    <s v="N/A"/>
    <n v="0"/>
    <s v="N/A"/>
    <n v="0"/>
    <s v="N/A"/>
    <n v="0"/>
    <s v="N/A"/>
    <n v="0"/>
    <m/>
    <m/>
    <m/>
    <m/>
    <m/>
    <m/>
    <m/>
    <m/>
    <m/>
    <m/>
    <m/>
    <m/>
    <m/>
    <m/>
    <m/>
    <m/>
    <m/>
    <m/>
    <x v="7"/>
    <s v="Ingreso"/>
    <m/>
    <m/>
    <m/>
    <m/>
    <m/>
    <m/>
    <x v="1"/>
    <n v="1900"/>
  </r>
  <r>
    <s v="JEP-786"/>
    <n v="487"/>
    <s v="JEP-786-2022"/>
    <s v="JEP-CSPO-757-2022"/>
    <s v="Angela Esquivel"/>
    <d v="2022-11-10T00:00:00"/>
    <s v="Laura Gaviria"/>
    <m/>
    <m/>
    <x v="1"/>
    <s v="1. Prestación de servicios"/>
    <m/>
    <m/>
    <x v="1"/>
    <m/>
    <s v="Prestación de servicios profesionales, para gestionar y analizar información que permita la actualización del Sistema de Monitoreo de Riesgos y Prevención de Afectaciones a los Derechos Humanos en Colombia de la Unidad de Investigación y Acusación de la JEP"/>
    <s v="Funciones de la dependencia"/>
    <m/>
    <m/>
    <m/>
    <m/>
    <m/>
    <x v="20"/>
    <m/>
    <m/>
    <m/>
    <m/>
    <m/>
    <m/>
    <m/>
    <m/>
    <m/>
    <m/>
    <m/>
    <m/>
    <m/>
    <s v="N/A"/>
    <s v="N/A"/>
    <s v="N/A"/>
    <s v="N/A"/>
    <n v="0"/>
    <s v="N/A"/>
    <n v="0"/>
    <s v="N/A"/>
    <n v="0"/>
    <s v="N/A"/>
    <n v="0"/>
    <m/>
    <m/>
    <m/>
    <m/>
    <m/>
    <m/>
    <m/>
    <m/>
    <m/>
    <m/>
    <m/>
    <m/>
    <m/>
    <m/>
    <m/>
    <m/>
    <m/>
    <m/>
    <x v="4"/>
    <s v="Ingreso"/>
    <m/>
    <m/>
    <m/>
    <m/>
    <m/>
    <m/>
    <x v="1"/>
    <n v="1900"/>
  </r>
  <r>
    <s v="JEP-787"/>
    <n v="1044"/>
    <s v="JEP-787-2022"/>
    <s v="JEP-CSPO-758-2022"/>
    <s v="Angela Esquivel"/>
    <s v="11//11/2022"/>
    <s v="Sandra Rocio Silva González"/>
    <s v="Sandra Rocio"/>
    <s v=" Silva González"/>
    <x v="1"/>
    <s v="1. Prestación de servicios"/>
    <m/>
    <m/>
    <x v="1"/>
    <m/>
    <s v="Prestar servicios profesionales para apoyar y acompañar las salas de justicia y sus respectivas presidencias en los procesos de mejoramiento de la gestión judicial"/>
    <s v="Administrativo Transversal"/>
    <s v="Harvey Danilo Suarez Morales"/>
    <s v="Secretaría Ejecutiva"/>
    <s v="Dirección de Asuntos Jurídicos"/>
    <s v="Secretaría General Judicial"/>
    <s v="SIN ACTA"/>
    <x v="26"/>
    <s v="N/A"/>
    <s v="Magistratura_x000a_Presidencias de la sala"/>
    <s v="N/A"/>
    <s v="Inversión"/>
    <n v="8673763"/>
    <m/>
    <m/>
    <m/>
    <m/>
    <m/>
    <m/>
    <d v="2022-11-11T00:00:00"/>
    <s v="SIN ACTA"/>
    <m/>
    <m/>
    <m/>
    <m/>
    <m/>
    <m/>
    <m/>
    <m/>
    <m/>
    <m/>
    <m/>
    <m/>
    <m/>
    <m/>
    <m/>
    <m/>
    <m/>
    <d v="2022-12-31T00:00:00"/>
    <d v="2022-12-31T00:00:00"/>
    <m/>
    <m/>
    <m/>
    <m/>
    <m/>
    <m/>
    <m/>
    <m/>
    <m/>
    <m/>
    <x v="5"/>
    <s v="Ingreso"/>
    <m/>
    <m/>
    <m/>
    <m/>
    <m/>
    <m/>
    <x v="11"/>
    <n v="2022"/>
  </r>
  <r>
    <s v="JEP-788"/>
    <n v="460"/>
    <s v="JEP-788-2022"/>
    <s v="JEP-CSPO-759-2022"/>
    <s v="Carlos Torres"/>
    <d v="2022-11-15T00:00:00"/>
    <s v="Sergio  Jaimes Celis"/>
    <m/>
    <m/>
    <x v="1"/>
    <s v="1. Prestación de servicios"/>
    <n v="91219891"/>
    <m/>
    <x v="1"/>
    <m/>
    <s v="Prestación de servicios profesionales, para apoyar y acompañar al grupo de protección a víctimas, testigos y demás intervinientes de la UIA, en el análisis y definición de los niveles de riesgo individual y colectivo de las solicitudes de las medidas de protección."/>
    <s v="Administrativo Transversal"/>
    <m/>
    <m/>
    <m/>
    <m/>
    <m/>
    <x v="20"/>
    <m/>
    <m/>
    <m/>
    <m/>
    <m/>
    <m/>
    <m/>
    <m/>
    <m/>
    <m/>
    <m/>
    <m/>
    <m/>
    <m/>
    <m/>
    <m/>
    <m/>
    <m/>
    <m/>
    <m/>
    <m/>
    <m/>
    <m/>
    <m/>
    <m/>
    <m/>
    <m/>
    <m/>
    <m/>
    <m/>
    <m/>
    <m/>
    <m/>
    <m/>
    <m/>
    <m/>
    <m/>
    <m/>
    <m/>
    <m/>
    <m/>
    <m/>
    <x v="6"/>
    <s v="Ingreso"/>
    <m/>
    <m/>
    <m/>
    <m/>
    <m/>
    <m/>
    <x v="1"/>
    <n v="1900"/>
  </r>
  <r>
    <s v="JEP-789"/>
    <n v="462"/>
    <s v="JEP-789-2022"/>
    <s v="JEP-CSPO-760-2022"/>
    <s v="Carlos Torres"/>
    <d v="2022-11-15T00:00:00"/>
    <s v="Carlos Ernesto Gomez Andrade"/>
    <m/>
    <m/>
    <x v="1"/>
    <s v="1. Prestación de servicios"/>
    <n v="79792095"/>
    <m/>
    <x v="1"/>
    <m/>
    <s v="Prestación de servicios profesionales, para apoyar y acompañar al grupo de protección a víctimas, testigos y demás intervinientes de la UIA, en el análisis y definición de los niveles de riesgo individual y colectivo de las solicitudes de las medidas de protección."/>
    <s v="Administrativo Transversal"/>
    <m/>
    <m/>
    <m/>
    <m/>
    <m/>
    <x v="20"/>
    <m/>
    <m/>
    <m/>
    <m/>
    <m/>
    <m/>
    <m/>
    <m/>
    <m/>
    <m/>
    <m/>
    <m/>
    <m/>
    <m/>
    <m/>
    <m/>
    <m/>
    <m/>
    <m/>
    <m/>
    <m/>
    <m/>
    <m/>
    <m/>
    <m/>
    <m/>
    <m/>
    <m/>
    <m/>
    <m/>
    <m/>
    <m/>
    <m/>
    <m/>
    <m/>
    <m/>
    <m/>
    <m/>
    <m/>
    <m/>
    <m/>
    <m/>
    <x v="6"/>
    <s v="Ingreso"/>
    <m/>
    <m/>
    <m/>
    <m/>
    <m/>
    <m/>
    <x v="1"/>
    <n v="1900"/>
  </r>
  <r>
    <s v="JEP-790"/>
    <n v="471"/>
    <s v="JEP-790-2022"/>
    <s v="JEP-CSPO-761-2022"/>
    <s v="Carlos Torres"/>
    <d v="2022-11-15T00:00:00"/>
    <s v="Cesar Camilo Montañez Rubiano"/>
    <m/>
    <m/>
    <x v="1"/>
    <s v="1. Prestación de servicios"/>
    <n v="1032433033"/>
    <m/>
    <x v="1"/>
    <m/>
    <s v="Prestación de servicios profesionales para apoyar y acompañar al Grupo de Protección a Víctimas, Testigos y demás Intervinientes de la Unidad de Investigación y Acusación en el seguimiento y desarrollo de la Secretaría Técnica del Comité de Evaluación de Riesgo y Definición de Medidas."/>
    <s v="Administrativo Transversal"/>
    <m/>
    <m/>
    <m/>
    <m/>
    <m/>
    <x v="20"/>
    <m/>
    <m/>
    <m/>
    <m/>
    <m/>
    <m/>
    <m/>
    <m/>
    <m/>
    <m/>
    <m/>
    <m/>
    <m/>
    <m/>
    <m/>
    <m/>
    <m/>
    <m/>
    <m/>
    <m/>
    <m/>
    <m/>
    <m/>
    <m/>
    <m/>
    <m/>
    <m/>
    <m/>
    <m/>
    <m/>
    <m/>
    <m/>
    <m/>
    <m/>
    <m/>
    <m/>
    <m/>
    <m/>
    <m/>
    <m/>
    <m/>
    <m/>
    <x v="6"/>
    <s v="Ingreso"/>
    <m/>
    <m/>
    <m/>
    <m/>
    <m/>
    <m/>
    <x v="1"/>
    <n v="1900"/>
  </r>
  <r>
    <s v="JEP-791"/>
    <n v="472"/>
    <s v="JEP-791-2022"/>
    <s v="JEP-CSPO-762-2022"/>
    <s v="Carlos Torres"/>
    <d v="2022-11-15T00:00:00"/>
    <s v="Yuliana  Gómez Vázquez"/>
    <m/>
    <m/>
    <x v="1"/>
    <s v="1. Prestación de servicios"/>
    <n v="1101687212"/>
    <m/>
    <x v="1"/>
    <m/>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s v="Administrativo Transversal"/>
    <m/>
    <m/>
    <m/>
    <m/>
    <m/>
    <x v="20"/>
    <m/>
    <m/>
    <m/>
    <m/>
    <m/>
    <m/>
    <m/>
    <m/>
    <m/>
    <m/>
    <m/>
    <m/>
    <m/>
    <m/>
    <m/>
    <m/>
    <m/>
    <m/>
    <m/>
    <m/>
    <m/>
    <m/>
    <m/>
    <m/>
    <m/>
    <m/>
    <m/>
    <m/>
    <m/>
    <m/>
    <m/>
    <m/>
    <m/>
    <m/>
    <m/>
    <m/>
    <m/>
    <m/>
    <m/>
    <m/>
    <m/>
    <m/>
    <x v="6"/>
    <s v="Ingreso"/>
    <m/>
    <m/>
    <m/>
    <m/>
    <m/>
    <m/>
    <x v="1"/>
    <n v="1900"/>
  </r>
  <r>
    <s v="JEP-792"/>
    <n v="480"/>
    <s v="JEP-792-2022"/>
    <s v="JEP-CSPO-763-2022"/>
    <s v="Carlos Torres"/>
    <d v="2022-11-15T00:00:00"/>
    <s v="David Augusto Manosalva Gualdron"/>
    <m/>
    <m/>
    <x v="1"/>
    <s v="1. Prestación de servicios"/>
    <n v="91527424"/>
    <m/>
    <x v="1"/>
    <m/>
    <s v="Servicios profesionales de apoyo y acompañamiento al grupo de protección a víctimas, testigos y demás intervinientes de la UIA, para la implementación y seguimiento periódico de las medidas de protección decididas por el comité de evaluación de riesgo y definición de medidas de la UIA."/>
    <s v="Administrativo Transversal"/>
    <m/>
    <m/>
    <m/>
    <m/>
    <m/>
    <x v="20"/>
    <m/>
    <m/>
    <m/>
    <m/>
    <m/>
    <m/>
    <m/>
    <m/>
    <m/>
    <m/>
    <m/>
    <m/>
    <m/>
    <m/>
    <m/>
    <m/>
    <m/>
    <m/>
    <m/>
    <m/>
    <m/>
    <m/>
    <m/>
    <m/>
    <m/>
    <m/>
    <m/>
    <m/>
    <m/>
    <m/>
    <m/>
    <m/>
    <m/>
    <m/>
    <m/>
    <m/>
    <m/>
    <m/>
    <m/>
    <m/>
    <m/>
    <m/>
    <x v="6"/>
    <s v="Ingreso"/>
    <m/>
    <m/>
    <m/>
    <m/>
    <m/>
    <m/>
    <x v="1"/>
    <n v="1900"/>
  </r>
  <r>
    <s v="JEP-793"/>
    <n v="455"/>
    <s v="JEP-793-2022"/>
    <s v="JEP-CSPO-764-2022"/>
    <s v="Angela Esquivel"/>
    <d v="2022-11-15T00:00:00"/>
    <s v="Angela Daniela Torres"/>
    <m/>
    <m/>
    <x v="1"/>
    <s v="1. Prestación de servicios"/>
    <m/>
    <m/>
    <x v="1"/>
    <m/>
    <s v="Prestación de servicios profesionales, para apoyar y acompañar al grupo de protección a víctimas, testigos y demás intervinientes de la UIA, en el análisis y definición de los niveles de riesgo individual y colectivo de las solicitudes de las medidas de protección."/>
    <s v="Administrativo Transversal"/>
    <m/>
    <m/>
    <m/>
    <m/>
    <m/>
    <x v="20"/>
    <m/>
    <m/>
    <m/>
    <m/>
    <m/>
    <m/>
    <m/>
    <m/>
    <m/>
    <m/>
    <m/>
    <m/>
    <m/>
    <m/>
    <m/>
    <m/>
    <m/>
    <m/>
    <m/>
    <m/>
    <m/>
    <m/>
    <m/>
    <m/>
    <m/>
    <m/>
    <m/>
    <m/>
    <m/>
    <m/>
    <m/>
    <m/>
    <m/>
    <m/>
    <m/>
    <m/>
    <m/>
    <m/>
    <m/>
    <m/>
    <m/>
    <m/>
    <x v="6"/>
    <s v="Ingreso"/>
    <m/>
    <m/>
    <m/>
    <m/>
    <m/>
    <m/>
    <x v="1"/>
    <n v="1900"/>
  </r>
  <r>
    <s v="JEP-794"/>
    <n v="463"/>
    <s v="JEP-794-2022"/>
    <s v="JEP-CSPO-765-2022"/>
    <s v="Angela Esquivel"/>
    <d v="2022-11-15T00:00:00"/>
    <s v="Daniel Alfonso Rodríguez"/>
    <m/>
    <m/>
    <x v="1"/>
    <s v="1. Prestación de servicios"/>
    <m/>
    <m/>
    <x v="1"/>
    <m/>
    <s v="Prestación de servicios profesionales, para apoyar y acompañar al grupo de protección a víctimas, testigos y demás intervinientes de la UIA, en el análisis y definición de los niveles de riesgo individual y colectivo de las solicitudes de las medidas de protección."/>
    <s v="Administrativo Transversal"/>
    <m/>
    <m/>
    <m/>
    <m/>
    <m/>
    <x v="20"/>
    <m/>
    <m/>
    <m/>
    <m/>
    <m/>
    <m/>
    <m/>
    <m/>
    <m/>
    <m/>
    <m/>
    <m/>
    <m/>
    <m/>
    <m/>
    <m/>
    <m/>
    <m/>
    <m/>
    <m/>
    <m/>
    <m/>
    <m/>
    <m/>
    <m/>
    <m/>
    <m/>
    <m/>
    <m/>
    <m/>
    <m/>
    <m/>
    <m/>
    <m/>
    <m/>
    <m/>
    <m/>
    <m/>
    <m/>
    <m/>
    <m/>
    <m/>
    <x v="6"/>
    <s v="Ingreso"/>
    <m/>
    <m/>
    <m/>
    <m/>
    <m/>
    <m/>
    <x v="1"/>
    <n v="1900"/>
  </r>
  <r>
    <s v="JEP-795"/>
    <n v="464"/>
    <s v="JEP-795-2022"/>
    <s v="JEP-CSPO-766-2022"/>
    <s v="Angela Esquivel"/>
    <d v="2022-11-15T00:00:00"/>
    <s v="Esteban Belalcazar Peña"/>
    <m/>
    <m/>
    <x v="1"/>
    <s v="1. Prestación de servicios"/>
    <m/>
    <m/>
    <x v="1"/>
    <m/>
    <s v="Prestación de servicios profesionales, para apoyar y acompañar al grupo de protección a víctimas, testigos y demás intervinientes de la UIA, en el análisis y definición de los niveles de riesgo individual y colectivo de las solicitudes de las medidas de protección."/>
    <s v="Administrativo Transversal"/>
    <m/>
    <m/>
    <m/>
    <m/>
    <m/>
    <x v="20"/>
    <m/>
    <m/>
    <m/>
    <m/>
    <m/>
    <m/>
    <m/>
    <m/>
    <m/>
    <m/>
    <m/>
    <m/>
    <m/>
    <m/>
    <m/>
    <m/>
    <m/>
    <m/>
    <m/>
    <m/>
    <m/>
    <m/>
    <m/>
    <m/>
    <m/>
    <m/>
    <m/>
    <m/>
    <m/>
    <m/>
    <m/>
    <m/>
    <m/>
    <m/>
    <m/>
    <m/>
    <m/>
    <m/>
    <m/>
    <m/>
    <m/>
    <m/>
    <x v="6"/>
    <s v="Ingreso"/>
    <m/>
    <m/>
    <m/>
    <m/>
    <m/>
    <m/>
    <x v="1"/>
    <n v="1900"/>
  </r>
  <r>
    <s v="JEP-796"/>
    <n v="470"/>
    <s v="JEP-796-2022"/>
    <s v="JEP-CSPO-767-2022"/>
    <s v="Angela Esquivel"/>
    <d v="2022-11-15T00:00:00"/>
    <s v="Tatiana Paola López"/>
    <m/>
    <m/>
    <x v="1"/>
    <s v="1. Prestación de servicios"/>
    <m/>
    <m/>
    <x v="1"/>
    <m/>
    <s v="Prestación de servicios profesionales, de apoyo y acompañamiento, al Grupo de Protección a Víctimas, Testigos y demás intervinientes de la UIA, en la supervisión de las gestiones administrativas, financieras y contractuales, requeridas para el análisis, implementación y ejecución de las medidas de protección individuales y colectivas decididas en la UIA"/>
    <s v="Administrativo Transversal"/>
    <m/>
    <m/>
    <m/>
    <m/>
    <m/>
    <x v="20"/>
    <m/>
    <m/>
    <m/>
    <m/>
    <m/>
    <m/>
    <m/>
    <m/>
    <m/>
    <m/>
    <m/>
    <m/>
    <m/>
    <m/>
    <m/>
    <m/>
    <m/>
    <m/>
    <m/>
    <m/>
    <m/>
    <m/>
    <m/>
    <m/>
    <m/>
    <m/>
    <m/>
    <m/>
    <m/>
    <m/>
    <m/>
    <m/>
    <m/>
    <m/>
    <m/>
    <m/>
    <m/>
    <m/>
    <m/>
    <m/>
    <m/>
    <m/>
    <x v="6"/>
    <s v="Ingreso"/>
    <m/>
    <m/>
    <m/>
    <m/>
    <m/>
    <m/>
    <x v="1"/>
    <n v="1900"/>
  </r>
  <r>
    <s v="JEP-797"/>
    <m/>
    <m/>
    <m/>
    <m/>
    <m/>
    <m/>
    <m/>
    <m/>
    <x v="6"/>
    <m/>
    <m/>
    <m/>
    <x v="4"/>
    <m/>
    <m/>
    <m/>
    <m/>
    <m/>
    <m/>
    <m/>
    <m/>
    <x v="28"/>
    <m/>
    <m/>
    <m/>
    <m/>
    <m/>
    <m/>
    <m/>
    <m/>
    <m/>
    <m/>
    <m/>
    <m/>
    <m/>
    <m/>
    <m/>
    <m/>
    <m/>
    <m/>
    <m/>
    <m/>
    <m/>
    <m/>
    <m/>
    <m/>
    <m/>
    <m/>
    <m/>
    <m/>
    <m/>
    <m/>
    <m/>
    <m/>
    <m/>
    <m/>
    <m/>
    <m/>
    <m/>
    <m/>
    <m/>
    <m/>
    <m/>
    <m/>
    <x v="6"/>
    <s v="Ingreso"/>
    <m/>
    <m/>
    <m/>
    <m/>
    <m/>
    <m/>
    <x v="1"/>
    <n v="1900"/>
  </r>
  <r>
    <s v="JEP-798"/>
    <m/>
    <m/>
    <m/>
    <m/>
    <m/>
    <m/>
    <m/>
    <m/>
    <x v="6"/>
    <m/>
    <m/>
    <m/>
    <x v="4"/>
    <m/>
    <m/>
    <m/>
    <m/>
    <m/>
    <m/>
    <m/>
    <m/>
    <x v="28"/>
    <m/>
    <m/>
    <m/>
    <m/>
    <m/>
    <m/>
    <m/>
    <m/>
    <m/>
    <m/>
    <m/>
    <m/>
    <m/>
    <m/>
    <m/>
    <m/>
    <m/>
    <m/>
    <m/>
    <m/>
    <m/>
    <m/>
    <m/>
    <m/>
    <m/>
    <m/>
    <m/>
    <m/>
    <m/>
    <m/>
    <m/>
    <m/>
    <m/>
    <m/>
    <m/>
    <m/>
    <m/>
    <m/>
    <m/>
    <m/>
    <m/>
    <m/>
    <x v="8"/>
    <m/>
    <m/>
    <m/>
    <m/>
    <m/>
    <m/>
    <m/>
    <x v="1"/>
    <n v="1900"/>
  </r>
  <r>
    <s v="JEP-799"/>
    <m/>
    <m/>
    <m/>
    <m/>
    <m/>
    <m/>
    <m/>
    <m/>
    <x v="6"/>
    <m/>
    <m/>
    <m/>
    <x v="4"/>
    <m/>
    <m/>
    <m/>
    <m/>
    <m/>
    <m/>
    <m/>
    <m/>
    <x v="28"/>
    <m/>
    <m/>
    <m/>
    <m/>
    <m/>
    <m/>
    <m/>
    <m/>
    <m/>
    <m/>
    <m/>
    <m/>
    <m/>
    <m/>
    <m/>
    <m/>
    <m/>
    <m/>
    <m/>
    <m/>
    <m/>
    <m/>
    <m/>
    <m/>
    <m/>
    <m/>
    <m/>
    <m/>
    <m/>
    <m/>
    <m/>
    <m/>
    <m/>
    <m/>
    <m/>
    <m/>
    <m/>
    <m/>
    <m/>
    <m/>
    <m/>
    <m/>
    <x v="8"/>
    <m/>
    <m/>
    <m/>
    <m/>
    <m/>
    <m/>
    <m/>
    <x v="1"/>
    <n v="1900"/>
  </r>
  <r>
    <s v="JEP-800"/>
    <m/>
    <m/>
    <m/>
    <m/>
    <m/>
    <m/>
    <m/>
    <m/>
    <x v="6"/>
    <m/>
    <m/>
    <m/>
    <x v="4"/>
    <m/>
    <m/>
    <m/>
    <m/>
    <m/>
    <m/>
    <m/>
    <m/>
    <x v="28"/>
    <m/>
    <m/>
    <m/>
    <m/>
    <m/>
    <m/>
    <m/>
    <m/>
    <m/>
    <m/>
    <m/>
    <m/>
    <m/>
    <m/>
    <m/>
    <m/>
    <m/>
    <m/>
    <m/>
    <m/>
    <m/>
    <m/>
    <m/>
    <m/>
    <m/>
    <m/>
    <m/>
    <m/>
    <m/>
    <m/>
    <m/>
    <m/>
    <m/>
    <m/>
    <m/>
    <m/>
    <m/>
    <m/>
    <m/>
    <m/>
    <m/>
    <m/>
    <x v="8"/>
    <m/>
    <m/>
    <m/>
    <m/>
    <m/>
    <m/>
    <m/>
    <x v="1"/>
    <n v="1900"/>
  </r>
  <r>
    <s v="JEP-801"/>
    <m/>
    <m/>
    <m/>
    <m/>
    <m/>
    <m/>
    <m/>
    <m/>
    <x v="6"/>
    <m/>
    <m/>
    <m/>
    <x v="4"/>
    <m/>
    <m/>
    <m/>
    <m/>
    <m/>
    <m/>
    <m/>
    <m/>
    <x v="28"/>
    <m/>
    <m/>
    <m/>
    <m/>
    <m/>
    <m/>
    <m/>
    <m/>
    <m/>
    <m/>
    <m/>
    <m/>
    <m/>
    <m/>
    <m/>
    <m/>
    <m/>
    <m/>
    <m/>
    <m/>
    <m/>
    <m/>
    <m/>
    <m/>
    <m/>
    <m/>
    <m/>
    <m/>
    <m/>
    <m/>
    <m/>
    <m/>
    <m/>
    <m/>
    <m/>
    <m/>
    <m/>
    <m/>
    <m/>
    <m/>
    <m/>
    <m/>
    <x v="8"/>
    <m/>
    <m/>
    <m/>
    <m/>
    <m/>
    <m/>
    <m/>
    <x v="1"/>
    <n v="1900"/>
  </r>
  <r>
    <s v="JEP-802"/>
    <m/>
    <m/>
    <m/>
    <m/>
    <m/>
    <m/>
    <m/>
    <m/>
    <x v="6"/>
    <m/>
    <m/>
    <m/>
    <x v="4"/>
    <m/>
    <m/>
    <m/>
    <m/>
    <m/>
    <m/>
    <m/>
    <m/>
    <x v="28"/>
    <m/>
    <m/>
    <m/>
    <m/>
    <m/>
    <m/>
    <m/>
    <m/>
    <m/>
    <m/>
    <m/>
    <m/>
    <m/>
    <m/>
    <m/>
    <m/>
    <m/>
    <m/>
    <m/>
    <m/>
    <m/>
    <m/>
    <m/>
    <m/>
    <m/>
    <m/>
    <m/>
    <m/>
    <m/>
    <m/>
    <m/>
    <m/>
    <m/>
    <m/>
    <m/>
    <m/>
    <m/>
    <m/>
    <m/>
    <m/>
    <m/>
    <m/>
    <x v="8"/>
    <m/>
    <m/>
    <m/>
    <m/>
    <m/>
    <m/>
    <m/>
    <x v="1"/>
    <n v="1900"/>
  </r>
  <r>
    <s v="JEP-803"/>
    <m/>
    <m/>
    <m/>
    <m/>
    <m/>
    <m/>
    <m/>
    <m/>
    <x v="6"/>
    <m/>
    <m/>
    <m/>
    <x v="4"/>
    <m/>
    <m/>
    <m/>
    <m/>
    <m/>
    <m/>
    <m/>
    <m/>
    <x v="28"/>
    <m/>
    <m/>
    <m/>
    <m/>
    <m/>
    <m/>
    <m/>
    <m/>
    <m/>
    <m/>
    <m/>
    <m/>
    <m/>
    <m/>
    <m/>
    <m/>
    <m/>
    <m/>
    <m/>
    <m/>
    <m/>
    <m/>
    <m/>
    <m/>
    <m/>
    <m/>
    <m/>
    <m/>
    <m/>
    <m/>
    <m/>
    <m/>
    <m/>
    <m/>
    <m/>
    <m/>
    <m/>
    <m/>
    <m/>
    <m/>
    <m/>
    <m/>
    <x v="8"/>
    <m/>
    <m/>
    <m/>
    <m/>
    <m/>
    <m/>
    <m/>
    <x v="1"/>
    <n v="1900"/>
  </r>
  <r>
    <s v="JEP-804"/>
    <m/>
    <m/>
    <m/>
    <m/>
    <m/>
    <m/>
    <m/>
    <m/>
    <x v="6"/>
    <m/>
    <m/>
    <m/>
    <x v="4"/>
    <m/>
    <m/>
    <m/>
    <m/>
    <m/>
    <m/>
    <m/>
    <m/>
    <x v="28"/>
    <m/>
    <m/>
    <m/>
    <m/>
    <m/>
    <m/>
    <m/>
    <m/>
    <m/>
    <m/>
    <m/>
    <m/>
    <m/>
    <m/>
    <m/>
    <m/>
    <m/>
    <m/>
    <m/>
    <m/>
    <m/>
    <m/>
    <m/>
    <m/>
    <m/>
    <m/>
    <m/>
    <m/>
    <m/>
    <m/>
    <m/>
    <m/>
    <m/>
    <m/>
    <m/>
    <m/>
    <m/>
    <m/>
    <m/>
    <m/>
    <m/>
    <m/>
    <x v="8"/>
    <m/>
    <m/>
    <m/>
    <m/>
    <m/>
    <m/>
    <m/>
    <x v="1"/>
    <n v="1900"/>
  </r>
  <r>
    <s v="JEP-805"/>
    <m/>
    <m/>
    <m/>
    <m/>
    <m/>
    <m/>
    <m/>
    <m/>
    <x v="6"/>
    <m/>
    <m/>
    <m/>
    <x v="4"/>
    <m/>
    <m/>
    <m/>
    <m/>
    <m/>
    <m/>
    <m/>
    <m/>
    <x v="28"/>
    <m/>
    <m/>
    <m/>
    <m/>
    <m/>
    <m/>
    <m/>
    <m/>
    <m/>
    <m/>
    <m/>
    <m/>
    <m/>
    <m/>
    <m/>
    <m/>
    <m/>
    <m/>
    <m/>
    <m/>
    <m/>
    <m/>
    <m/>
    <m/>
    <m/>
    <m/>
    <m/>
    <m/>
    <m/>
    <m/>
    <m/>
    <m/>
    <m/>
    <m/>
    <m/>
    <m/>
    <m/>
    <m/>
    <m/>
    <m/>
    <m/>
    <m/>
    <x v="8"/>
    <m/>
    <m/>
    <m/>
    <m/>
    <m/>
    <m/>
    <m/>
    <x v="1"/>
    <n v="1900"/>
  </r>
  <r>
    <s v="JEP-806"/>
    <m/>
    <m/>
    <m/>
    <m/>
    <m/>
    <m/>
    <m/>
    <m/>
    <x v="6"/>
    <m/>
    <m/>
    <m/>
    <x v="4"/>
    <m/>
    <m/>
    <m/>
    <m/>
    <m/>
    <m/>
    <m/>
    <m/>
    <x v="28"/>
    <m/>
    <m/>
    <m/>
    <m/>
    <m/>
    <m/>
    <m/>
    <m/>
    <m/>
    <m/>
    <m/>
    <m/>
    <m/>
    <m/>
    <m/>
    <m/>
    <m/>
    <m/>
    <m/>
    <m/>
    <m/>
    <m/>
    <m/>
    <m/>
    <m/>
    <m/>
    <m/>
    <m/>
    <m/>
    <m/>
    <m/>
    <m/>
    <m/>
    <m/>
    <m/>
    <m/>
    <m/>
    <m/>
    <m/>
    <m/>
    <m/>
    <m/>
    <x v="8"/>
    <m/>
    <m/>
    <m/>
    <m/>
    <m/>
    <m/>
    <m/>
    <x v="1"/>
    <n v="1900"/>
  </r>
  <r>
    <s v="JEP-807"/>
    <m/>
    <m/>
    <m/>
    <m/>
    <m/>
    <m/>
    <m/>
    <m/>
    <x v="6"/>
    <m/>
    <m/>
    <m/>
    <x v="4"/>
    <m/>
    <m/>
    <m/>
    <m/>
    <m/>
    <m/>
    <m/>
    <m/>
    <x v="28"/>
    <m/>
    <m/>
    <m/>
    <m/>
    <m/>
    <m/>
    <m/>
    <m/>
    <m/>
    <m/>
    <m/>
    <m/>
    <m/>
    <m/>
    <m/>
    <m/>
    <m/>
    <m/>
    <m/>
    <m/>
    <m/>
    <m/>
    <m/>
    <m/>
    <m/>
    <m/>
    <m/>
    <m/>
    <m/>
    <m/>
    <m/>
    <m/>
    <m/>
    <m/>
    <m/>
    <m/>
    <m/>
    <m/>
    <m/>
    <m/>
    <m/>
    <m/>
    <x v="8"/>
    <m/>
    <m/>
    <m/>
    <m/>
    <m/>
    <m/>
    <m/>
    <x v="1"/>
    <n v="1900"/>
  </r>
  <r>
    <s v="JEP-808"/>
    <m/>
    <m/>
    <m/>
    <m/>
    <m/>
    <m/>
    <m/>
    <m/>
    <x v="6"/>
    <m/>
    <m/>
    <m/>
    <x v="4"/>
    <m/>
    <m/>
    <m/>
    <m/>
    <m/>
    <m/>
    <m/>
    <m/>
    <x v="28"/>
    <m/>
    <m/>
    <m/>
    <m/>
    <m/>
    <m/>
    <m/>
    <m/>
    <m/>
    <m/>
    <m/>
    <m/>
    <m/>
    <m/>
    <m/>
    <m/>
    <m/>
    <m/>
    <m/>
    <m/>
    <m/>
    <m/>
    <m/>
    <m/>
    <m/>
    <m/>
    <m/>
    <m/>
    <m/>
    <m/>
    <m/>
    <m/>
    <m/>
    <m/>
    <m/>
    <m/>
    <m/>
    <m/>
    <m/>
    <m/>
    <m/>
    <m/>
    <x v="8"/>
    <m/>
    <m/>
    <m/>
    <m/>
    <m/>
    <m/>
    <m/>
    <x v="1"/>
    <n v="1900"/>
  </r>
  <r>
    <s v="JEP-809"/>
    <m/>
    <m/>
    <m/>
    <m/>
    <m/>
    <m/>
    <m/>
    <m/>
    <x v="6"/>
    <m/>
    <m/>
    <m/>
    <x v="4"/>
    <m/>
    <m/>
    <m/>
    <m/>
    <m/>
    <m/>
    <m/>
    <m/>
    <x v="28"/>
    <m/>
    <m/>
    <m/>
    <m/>
    <m/>
    <m/>
    <m/>
    <m/>
    <m/>
    <m/>
    <m/>
    <m/>
    <m/>
    <m/>
    <m/>
    <m/>
    <m/>
    <m/>
    <m/>
    <m/>
    <m/>
    <m/>
    <m/>
    <m/>
    <m/>
    <m/>
    <m/>
    <m/>
    <m/>
    <m/>
    <m/>
    <m/>
    <m/>
    <m/>
    <m/>
    <m/>
    <m/>
    <m/>
    <m/>
    <m/>
    <m/>
    <m/>
    <x v="8"/>
    <m/>
    <m/>
    <m/>
    <m/>
    <m/>
    <m/>
    <m/>
    <x v="1"/>
    <n v="1900"/>
  </r>
  <r>
    <s v="JEP-810"/>
    <m/>
    <m/>
    <m/>
    <m/>
    <m/>
    <m/>
    <m/>
    <m/>
    <x v="6"/>
    <m/>
    <m/>
    <m/>
    <x v="4"/>
    <m/>
    <m/>
    <m/>
    <m/>
    <m/>
    <m/>
    <m/>
    <m/>
    <x v="28"/>
    <m/>
    <m/>
    <m/>
    <m/>
    <m/>
    <m/>
    <m/>
    <m/>
    <m/>
    <m/>
    <m/>
    <m/>
    <m/>
    <m/>
    <m/>
    <m/>
    <m/>
    <m/>
    <m/>
    <m/>
    <m/>
    <m/>
    <m/>
    <m/>
    <m/>
    <m/>
    <m/>
    <m/>
    <m/>
    <m/>
    <m/>
    <m/>
    <m/>
    <m/>
    <m/>
    <m/>
    <m/>
    <m/>
    <m/>
    <m/>
    <m/>
    <m/>
    <x v="8"/>
    <m/>
    <m/>
    <m/>
    <m/>
    <m/>
    <m/>
    <m/>
    <x v="1"/>
    <n v="1900"/>
  </r>
  <r>
    <s v="JEP-811"/>
    <m/>
    <m/>
    <m/>
    <m/>
    <m/>
    <m/>
    <m/>
    <m/>
    <x v="6"/>
    <m/>
    <m/>
    <m/>
    <x v="4"/>
    <m/>
    <m/>
    <m/>
    <m/>
    <m/>
    <m/>
    <m/>
    <m/>
    <x v="28"/>
    <m/>
    <m/>
    <m/>
    <m/>
    <m/>
    <m/>
    <m/>
    <m/>
    <m/>
    <m/>
    <m/>
    <m/>
    <m/>
    <m/>
    <m/>
    <m/>
    <m/>
    <m/>
    <m/>
    <m/>
    <m/>
    <m/>
    <m/>
    <m/>
    <m/>
    <m/>
    <m/>
    <m/>
    <m/>
    <m/>
    <m/>
    <m/>
    <m/>
    <m/>
    <m/>
    <m/>
    <m/>
    <m/>
    <m/>
    <m/>
    <m/>
    <m/>
    <x v="8"/>
    <m/>
    <m/>
    <m/>
    <m/>
    <m/>
    <m/>
    <m/>
    <x v="1"/>
    <n v="1900"/>
  </r>
  <r>
    <s v="JEP-812"/>
    <m/>
    <m/>
    <m/>
    <m/>
    <m/>
    <m/>
    <m/>
    <m/>
    <x v="6"/>
    <m/>
    <m/>
    <m/>
    <x v="4"/>
    <m/>
    <m/>
    <m/>
    <m/>
    <m/>
    <m/>
    <m/>
    <m/>
    <x v="28"/>
    <m/>
    <m/>
    <m/>
    <m/>
    <m/>
    <m/>
    <m/>
    <m/>
    <m/>
    <m/>
    <m/>
    <m/>
    <m/>
    <m/>
    <m/>
    <m/>
    <m/>
    <m/>
    <m/>
    <m/>
    <m/>
    <m/>
    <m/>
    <m/>
    <m/>
    <m/>
    <m/>
    <m/>
    <m/>
    <m/>
    <m/>
    <m/>
    <m/>
    <m/>
    <m/>
    <m/>
    <m/>
    <m/>
    <m/>
    <m/>
    <m/>
    <m/>
    <x v="8"/>
    <m/>
    <m/>
    <m/>
    <m/>
    <m/>
    <m/>
    <m/>
    <x v="1"/>
    <n v="1900"/>
  </r>
  <r>
    <s v="JEP-813"/>
    <m/>
    <m/>
    <m/>
    <m/>
    <m/>
    <m/>
    <m/>
    <m/>
    <x v="6"/>
    <m/>
    <m/>
    <m/>
    <x v="4"/>
    <m/>
    <m/>
    <m/>
    <m/>
    <m/>
    <m/>
    <m/>
    <m/>
    <x v="28"/>
    <m/>
    <m/>
    <m/>
    <m/>
    <m/>
    <m/>
    <m/>
    <m/>
    <m/>
    <m/>
    <m/>
    <m/>
    <m/>
    <m/>
    <m/>
    <m/>
    <m/>
    <m/>
    <m/>
    <m/>
    <m/>
    <m/>
    <m/>
    <m/>
    <m/>
    <m/>
    <m/>
    <m/>
    <m/>
    <m/>
    <m/>
    <m/>
    <m/>
    <m/>
    <m/>
    <m/>
    <m/>
    <m/>
    <m/>
    <m/>
    <m/>
    <m/>
    <x v="8"/>
    <m/>
    <m/>
    <m/>
    <m/>
    <m/>
    <m/>
    <m/>
    <x v="1"/>
    <n v="1900"/>
  </r>
  <r>
    <s v="JEP-814"/>
    <m/>
    <m/>
    <m/>
    <m/>
    <m/>
    <m/>
    <m/>
    <m/>
    <x v="6"/>
    <m/>
    <m/>
    <m/>
    <x v="4"/>
    <m/>
    <m/>
    <m/>
    <m/>
    <m/>
    <m/>
    <m/>
    <m/>
    <x v="28"/>
    <m/>
    <m/>
    <m/>
    <m/>
    <m/>
    <m/>
    <m/>
    <m/>
    <m/>
    <m/>
    <m/>
    <m/>
    <m/>
    <m/>
    <m/>
    <m/>
    <m/>
    <m/>
    <m/>
    <m/>
    <m/>
    <m/>
    <m/>
    <m/>
    <m/>
    <m/>
    <m/>
    <m/>
    <m/>
    <m/>
    <m/>
    <m/>
    <m/>
    <m/>
    <m/>
    <m/>
    <m/>
    <m/>
    <m/>
    <m/>
    <m/>
    <m/>
    <x v="8"/>
    <m/>
    <m/>
    <m/>
    <m/>
    <m/>
    <m/>
    <m/>
    <x v="1"/>
    <n v="1900"/>
  </r>
  <r>
    <s v="JEP-815"/>
    <m/>
    <m/>
    <m/>
    <m/>
    <m/>
    <m/>
    <m/>
    <m/>
    <x v="6"/>
    <m/>
    <m/>
    <m/>
    <x v="4"/>
    <m/>
    <m/>
    <m/>
    <m/>
    <m/>
    <m/>
    <m/>
    <m/>
    <x v="28"/>
    <m/>
    <m/>
    <m/>
    <m/>
    <m/>
    <m/>
    <m/>
    <m/>
    <m/>
    <m/>
    <m/>
    <m/>
    <m/>
    <m/>
    <m/>
    <m/>
    <m/>
    <m/>
    <m/>
    <m/>
    <m/>
    <m/>
    <m/>
    <m/>
    <m/>
    <m/>
    <m/>
    <m/>
    <m/>
    <m/>
    <m/>
    <m/>
    <m/>
    <m/>
    <m/>
    <m/>
    <m/>
    <m/>
    <m/>
    <m/>
    <m/>
    <m/>
    <x v="8"/>
    <m/>
    <m/>
    <m/>
    <m/>
    <m/>
    <m/>
    <m/>
    <x v="1"/>
    <n v="1900"/>
  </r>
  <r>
    <s v="JEP-816"/>
    <m/>
    <m/>
    <m/>
    <m/>
    <m/>
    <m/>
    <m/>
    <m/>
    <x v="6"/>
    <m/>
    <m/>
    <m/>
    <x v="4"/>
    <m/>
    <m/>
    <m/>
    <m/>
    <m/>
    <m/>
    <m/>
    <m/>
    <x v="28"/>
    <m/>
    <m/>
    <m/>
    <m/>
    <m/>
    <m/>
    <m/>
    <m/>
    <m/>
    <m/>
    <m/>
    <m/>
    <m/>
    <m/>
    <m/>
    <m/>
    <m/>
    <m/>
    <m/>
    <m/>
    <m/>
    <m/>
    <m/>
    <m/>
    <m/>
    <m/>
    <m/>
    <m/>
    <m/>
    <m/>
    <m/>
    <m/>
    <m/>
    <m/>
    <m/>
    <m/>
    <m/>
    <m/>
    <m/>
    <m/>
    <m/>
    <m/>
    <x v="8"/>
    <m/>
    <m/>
    <m/>
    <m/>
    <m/>
    <m/>
    <m/>
    <x v="1"/>
    <n v="1900"/>
  </r>
  <r>
    <s v="JEP-817"/>
    <m/>
    <m/>
    <m/>
    <m/>
    <m/>
    <m/>
    <m/>
    <m/>
    <x v="6"/>
    <m/>
    <m/>
    <m/>
    <x v="4"/>
    <m/>
    <m/>
    <m/>
    <m/>
    <m/>
    <m/>
    <m/>
    <m/>
    <x v="28"/>
    <m/>
    <m/>
    <m/>
    <m/>
    <m/>
    <m/>
    <m/>
    <m/>
    <m/>
    <m/>
    <m/>
    <m/>
    <m/>
    <m/>
    <m/>
    <m/>
    <m/>
    <m/>
    <m/>
    <m/>
    <m/>
    <m/>
    <m/>
    <m/>
    <m/>
    <m/>
    <m/>
    <m/>
    <m/>
    <m/>
    <m/>
    <m/>
    <m/>
    <m/>
    <m/>
    <m/>
    <m/>
    <m/>
    <m/>
    <m/>
    <m/>
    <m/>
    <x v="8"/>
    <m/>
    <m/>
    <m/>
    <m/>
    <m/>
    <m/>
    <m/>
    <x v="1"/>
    <n v="1900"/>
  </r>
  <r>
    <s v="JEP-818"/>
    <m/>
    <m/>
    <m/>
    <m/>
    <m/>
    <m/>
    <m/>
    <m/>
    <x v="6"/>
    <m/>
    <m/>
    <m/>
    <x v="4"/>
    <m/>
    <m/>
    <m/>
    <m/>
    <m/>
    <m/>
    <m/>
    <m/>
    <x v="28"/>
    <m/>
    <m/>
    <m/>
    <m/>
    <m/>
    <m/>
    <m/>
    <m/>
    <m/>
    <m/>
    <m/>
    <m/>
    <m/>
    <m/>
    <m/>
    <m/>
    <m/>
    <m/>
    <m/>
    <m/>
    <m/>
    <m/>
    <m/>
    <m/>
    <m/>
    <m/>
    <m/>
    <m/>
    <m/>
    <m/>
    <m/>
    <m/>
    <m/>
    <m/>
    <m/>
    <m/>
    <m/>
    <m/>
    <m/>
    <m/>
    <m/>
    <m/>
    <x v="8"/>
    <m/>
    <m/>
    <m/>
    <m/>
    <m/>
    <m/>
    <m/>
    <x v="1"/>
    <n v="1900"/>
  </r>
  <r>
    <s v="JEP-819"/>
    <m/>
    <m/>
    <m/>
    <m/>
    <m/>
    <m/>
    <m/>
    <m/>
    <x v="6"/>
    <m/>
    <m/>
    <m/>
    <x v="4"/>
    <m/>
    <m/>
    <m/>
    <m/>
    <m/>
    <m/>
    <m/>
    <m/>
    <x v="28"/>
    <m/>
    <m/>
    <m/>
    <m/>
    <m/>
    <m/>
    <m/>
    <m/>
    <m/>
    <m/>
    <m/>
    <m/>
    <m/>
    <m/>
    <m/>
    <m/>
    <m/>
    <m/>
    <m/>
    <m/>
    <m/>
    <m/>
    <m/>
    <m/>
    <m/>
    <m/>
    <m/>
    <m/>
    <m/>
    <m/>
    <m/>
    <m/>
    <m/>
    <m/>
    <m/>
    <m/>
    <m/>
    <m/>
    <m/>
    <m/>
    <m/>
    <m/>
    <x v="8"/>
    <m/>
    <m/>
    <m/>
    <m/>
    <m/>
    <m/>
    <m/>
    <x v="1"/>
    <n v="1900"/>
  </r>
  <r>
    <s v="JEP-820"/>
    <m/>
    <m/>
    <m/>
    <m/>
    <m/>
    <m/>
    <m/>
    <m/>
    <x v="6"/>
    <m/>
    <m/>
    <m/>
    <x v="4"/>
    <m/>
    <m/>
    <m/>
    <m/>
    <m/>
    <m/>
    <m/>
    <m/>
    <x v="28"/>
    <m/>
    <m/>
    <m/>
    <m/>
    <m/>
    <m/>
    <m/>
    <m/>
    <m/>
    <m/>
    <m/>
    <m/>
    <m/>
    <m/>
    <m/>
    <m/>
    <m/>
    <m/>
    <m/>
    <m/>
    <m/>
    <m/>
    <m/>
    <m/>
    <m/>
    <m/>
    <m/>
    <m/>
    <m/>
    <m/>
    <m/>
    <m/>
    <m/>
    <m/>
    <m/>
    <m/>
    <m/>
    <m/>
    <m/>
    <m/>
    <m/>
    <m/>
    <x v="8"/>
    <m/>
    <m/>
    <m/>
    <m/>
    <m/>
    <m/>
    <m/>
    <x v="1"/>
    <n v="1900"/>
  </r>
  <r>
    <s v="JEP-821"/>
    <m/>
    <m/>
    <m/>
    <m/>
    <m/>
    <m/>
    <m/>
    <m/>
    <x v="6"/>
    <m/>
    <m/>
    <m/>
    <x v="4"/>
    <m/>
    <m/>
    <m/>
    <m/>
    <m/>
    <m/>
    <m/>
    <m/>
    <x v="28"/>
    <m/>
    <m/>
    <m/>
    <m/>
    <m/>
    <m/>
    <m/>
    <m/>
    <m/>
    <m/>
    <m/>
    <m/>
    <m/>
    <m/>
    <m/>
    <m/>
    <m/>
    <m/>
    <m/>
    <m/>
    <m/>
    <m/>
    <m/>
    <m/>
    <m/>
    <m/>
    <m/>
    <m/>
    <m/>
    <m/>
    <m/>
    <m/>
    <m/>
    <m/>
    <m/>
    <m/>
    <m/>
    <m/>
    <m/>
    <m/>
    <m/>
    <m/>
    <x v="8"/>
    <m/>
    <m/>
    <m/>
    <m/>
    <m/>
    <m/>
    <m/>
    <x v="1"/>
    <n v="1900"/>
  </r>
  <r>
    <s v="JEP-822"/>
    <m/>
    <m/>
    <m/>
    <m/>
    <m/>
    <m/>
    <m/>
    <m/>
    <x v="6"/>
    <m/>
    <m/>
    <m/>
    <x v="4"/>
    <m/>
    <m/>
    <m/>
    <m/>
    <m/>
    <m/>
    <m/>
    <m/>
    <x v="28"/>
    <m/>
    <m/>
    <m/>
    <m/>
    <m/>
    <m/>
    <m/>
    <m/>
    <m/>
    <m/>
    <m/>
    <m/>
    <m/>
    <m/>
    <m/>
    <m/>
    <m/>
    <m/>
    <m/>
    <m/>
    <m/>
    <m/>
    <m/>
    <m/>
    <m/>
    <m/>
    <m/>
    <m/>
    <m/>
    <m/>
    <m/>
    <m/>
    <m/>
    <m/>
    <m/>
    <m/>
    <m/>
    <m/>
    <m/>
    <m/>
    <m/>
    <m/>
    <x v="8"/>
    <m/>
    <m/>
    <m/>
    <m/>
    <m/>
    <m/>
    <m/>
    <x v="1"/>
    <n v="1900"/>
  </r>
  <r>
    <s v="JEP-823"/>
    <m/>
    <m/>
    <m/>
    <m/>
    <m/>
    <m/>
    <m/>
    <m/>
    <x v="6"/>
    <m/>
    <m/>
    <m/>
    <x v="4"/>
    <m/>
    <m/>
    <m/>
    <m/>
    <m/>
    <m/>
    <m/>
    <m/>
    <x v="28"/>
    <m/>
    <m/>
    <m/>
    <m/>
    <m/>
    <m/>
    <m/>
    <m/>
    <m/>
    <m/>
    <m/>
    <m/>
    <m/>
    <m/>
    <m/>
    <m/>
    <m/>
    <m/>
    <m/>
    <m/>
    <m/>
    <m/>
    <m/>
    <m/>
    <m/>
    <m/>
    <m/>
    <m/>
    <m/>
    <m/>
    <m/>
    <m/>
    <m/>
    <m/>
    <m/>
    <m/>
    <m/>
    <m/>
    <m/>
    <m/>
    <m/>
    <m/>
    <x v="8"/>
    <m/>
    <m/>
    <m/>
    <m/>
    <m/>
    <m/>
    <m/>
    <x v="1"/>
    <n v="1900"/>
  </r>
  <r>
    <s v="JEP-824"/>
    <m/>
    <m/>
    <m/>
    <m/>
    <m/>
    <m/>
    <m/>
    <m/>
    <x v="6"/>
    <m/>
    <m/>
    <m/>
    <x v="4"/>
    <m/>
    <m/>
    <m/>
    <m/>
    <m/>
    <m/>
    <m/>
    <m/>
    <x v="28"/>
    <m/>
    <m/>
    <m/>
    <m/>
    <m/>
    <m/>
    <m/>
    <m/>
    <m/>
    <m/>
    <m/>
    <m/>
    <m/>
    <m/>
    <m/>
    <m/>
    <m/>
    <m/>
    <m/>
    <m/>
    <m/>
    <m/>
    <m/>
    <m/>
    <m/>
    <m/>
    <m/>
    <m/>
    <m/>
    <m/>
    <m/>
    <m/>
    <m/>
    <m/>
    <m/>
    <m/>
    <m/>
    <m/>
    <m/>
    <m/>
    <m/>
    <m/>
    <x v="8"/>
    <m/>
    <m/>
    <m/>
    <m/>
    <m/>
    <m/>
    <m/>
    <x v="1"/>
    <n v="1900"/>
  </r>
  <r>
    <s v="JEP-825"/>
    <m/>
    <m/>
    <m/>
    <m/>
    <m/>
    <m/>
    <m/>
    <m/>
    <x v="6"/>
    <m/>
    <m/>
    <m/>
    <x v="4"/>
    <m/>
    <m/>
    <m/>
    <m/>
    <m/>
    <m/>
    <m/>
    <m/>
    <x v="28"/>
    <m/>
    <m/>
    <m/>
    <m/>
    <m/>
    <m/>
    <m/>
    <m/>
    <m/>
    <m/>
    <m/>
    <m/>
    <m/>
    <m/>
    <m/>
    <m/>
    <m/>
    <m/>
    <m/>
    <m/>
    <m/>
    <m/>
    <m/>
    <m/>
    <m/>
    <m/>
    <m/>
    <m/>
    <m/>
    <m/>
    <m/>
    <m/>
    <m/>
    <m/>
    <m/>
    <m/>
    <m/>
    <m/>
    <m/>
    <m/>
    <m/>
    <m/>
    <x v="8"/>
    <m/>
    <m/>
    <m/>
    <m/>
    <m/>
    <m/>
    <m/>
    <x v="1"/>
    <n v="1900"/>
  </r>
  <r>
    <s v="JEP-826"/>
    <m/>
    <m/>
    <m/>
    <m/>
    <m/>
    <m/>
    <m/>
    <m/>
    <x v="6"/>
    <m/>
    <m/>
    <m/>
    <x v="4"/>
    <m/>
    <m/>
    <m/>
    <m/>
    <m/>
    <m/>
    <m/>
    <m/>
    <x v="28"/>
    <m/>
    <m/>
    <m/>
    <m/>
    <m/>
    <m/>
    <m/>
    <m/>
    <m/>
    <m/>
    <m/>
    <m/>
    <m/>
    <m/>
    <m/>
    <m/>
    <m/>
    <m/>
    <m/>
    <m/>
    <m/>
    <m/>
    <m/>
    <m/>
    <m/>
    <m/>
    <m/>
    <m/>
    <m/>
    <m/>
    <m/>
    <m/>
    <m/>
    <m/>
    <m/>
    <m/>
    <m/>
    <m/>
    <m/>
    <m/>
    <m/>
    <m/>
    <x v="8"/>
    <m/>
    <m/>
    <m/>
    <m/>
    <m/>
    <m/>
    <m/>
    <x v="1"/>
    <n v="1900"/>
  </r>
  <r>
    <s v="JEP-827"/>
    <m/>
    <m/>
    <m/>
    <m/>
    <m/>
    <m/>
    <m/>
    <m/>
    <x v="6"/>
    <m/>
    <m/>
    <m/>
    <x v="4"/>
    <m/>
    <m/>
    <m/>
    <m/>
    <m/>
    <m/>
    <m/>
    <m/>
    <x v="28"/>
    <m/>
    <m/>
    <m/>
    <m/>
    <m/>
    <m/>
    <m/>
    <m/>
    <m/>
    <m/>
    <m/>
    <m/>
    <m/>
    <m/>
    <m/>
    <m/>
    <m/>
    <m/>
    <m/>
    <m/>
    <m/>
    <m/>
    <m/>
    <m/>
    <m/>
    <m/>
    <m/>
    <m/>
    <m/>
    <m/>
    <m/>
    <m/>
    <m/>
    <m/>
    <m/>
    <m/>
    <m/>
    <m/>
    <m/>
    <m/>
    <m/>
    <m/>
    <x v="8"/>
    <m/>
    <m/>
    <m/>
    <m/>
    <m/>
    <m/>
    <m/>
    <x v="1"/>
    <n v="1900"/>
  </r>
  <r>
    <s v="JEP-828"/>
    <m/>
    <m/>
    <m/>
    <m/>
    <m/>
    <m/>
    <m/>
    <m/>
    <x v="6"/>
    <m/>
    <m/>
    <m/>
    <x v="4"/>
    <m/>
    <m/>
    <m/>
    <m/>
    <m/>
    <m/>
    <m/>
    <m/>
    <x v="28"/>
    <m/>
    <m/>
    <m/>
    <m/>
    <m/>
    <m/>
    <m/>
    <m/>
    <m/>
    <m/>
    <m/>
    <m/>
    <m/>
    <m/>
    <m/>
    <m/>
    <m/>
    <m/>
    <m/>
    <m/>
    <m/>
    <m/>
    <m/>
    <m/>
    <m/>
    <m/>
    <m/>
    <m/>
    <m/>
    <m/>
    <m/>
    <m/>
    <m/>
    <m/>
    <m/>
    <m/>
    <m/>
    <m/>
    <m/>
    <m/>
    <m/>
    <m/>
    <x v="8"/>
    <m/>
    <m/>
    <m/>
    <m/>
    <m/>
    <m/>
    <m/>
    <x v="1"/>
    <n v="1900"/>
  </r>
  <r>
    <s v="JEP-829"/>
    <m/>
    <m/>
    <m/>
    <m/>
    <m/>
    <m/>
    <m/>
    <m/>
    <x v="6"/>
    <m/>
    <m/>
    <m/>
    <x v="4"/>
    <m/>
    <m/>
    <m/>
    <m/>
    <m/>
    <m/>
    <m/>
    <m/>
    <x v="28"/>
    <m/>
    <m/>
    <m/>
    <m/>
    <m/>
    <m/>
    <m/>
    <m/>
    <m/>
    <m/>
    <m/>
    <m/>
    <m/>
    <m/>
    <m/>
    <m/>
    <m/>
    <m/>
    <m/>
    <m/>
    <m/>
    <m/>
    <m/>
    <m/>
    <m/>
    <m/>
    <m/>
    <m/>
    <m/>
    <m/>
    <m/>
    <m/>
    <m/>
    <m/>
    <m/>
    <m/>
    <m/>
    <m/>
    <m/>
    <m/>
    <m/>
    <m/>
    <x v="8"/>
    <m/>
    <m/>
    <m/>
    <m/>
    <m/>
    <m/>
    <m/>
    <x v="1"/>
    <n v="1900"/>
  </r>
  <r>
    <s v="JEP-830"/>
    <m/>
    <m/>
    <m/>
    <m/>
    <m/>
    <m/>
    <m/>
    <m/>
    <x v="6"/>
    <m/>
    <m/>
    <m/>
    <x v="4"/>
    <m/>
    <m/>
    <m/>
    <m/>
    <m/>
    <m/>
    <m/>
    <m/>
    <x v="28"/>
    <m/>
    <m/>
    <m/>
    <m/>
    <m/>
    <m/>
    <m/>
    <m/>
    <m/>
    <m/>
    <m/>
    <m/>
    <m/>
    <m/>
    <m/>
    <m/>
    <m/>
    <m/>
    <m/>
    <m/>
    <m/>
    <m/>
    <m/>
    <m/>
    <m/>
    <m/>
    <m/>
    <m/>
    <m/>
    <m/>
    <m/>
    <m/>
    <m/>
    <m/>
    <m/>
    <m/>
    <m/>
    <m/>
    <m/>
    <m/>
    <m/>
    <m/>
    <x v="8"/>
    <m/>
    <m/>
    <m/>
    <m/>
    <m/>
    <m/>
    <m/>
    <x v="1"/>
    <n v="1900"/>
  </r>
  <r>
    <s v="JEP-831"/>
    <m/>
    <m/>
    <m/>
    <m/>
    <m/>
    <m/>
    <m/>
    <m/>
    <x v="6"/>
    <m/>
    <m/>
    <m/>
    <x v="4"/>
    <m/>
    <m/>
    <m/>
    <m/>
    <m/>
    <m/>
    <m/>
    <m/>
    <x v="28"/>
    <m/>
    <m/>
    <m/>
    <m/>
    <m/>
    <m/>
    <m/>
    <m/>
    <m/>
    <m/>
    <m/>
    <m/>
    <m/>
    <m/>
    <m/>
    <m/>
    <m/>
    <m/>
    <m/>
    <m/>
    <m/>
    <m/>
    <m/>
    <m/>
    <m/>
    <m/>
    <m/>
    <m/>
    <m/>
    <m/>
    <m/>
    <m/>
    <m/>
    <m/>
    <m/>
    <m/>
    <m/>
    <m/>
    <m/>
    <m/>
    <m/>
    <m/>
    <x v="8"/>
    <m/>
    <m/>
    <m/>
    <m/>
    <m/>
    <m/>
    <m/>
    <x v="1"/>
    <n v="1900"/>
  </r>
  <r>
    <s v="JEP-832"/>
    <m/>
    <m/>
    <m/>
    <m/>
    <m/>
    <m/>
    <m/>
    <m/>
    <x v="6"/>
    <m/>
    <m/>
    <m/>
    <x v="4"/>
    <m/>
    <m/>
    <m/>
    <m/>
    <m/>
    <m/>
    <m/>
    <m/>
    <x v="28"/>
    <m/>
    <m/>
    <m/>
    <m/>
    <m/>
    <m/>
    <m/>
    <m/>
    <m/>
    <m/>
    <m/>
    <m/>
    <m/>
    <m/>
    <m/>
    <m/>
    <m/>
    <m/>
    <m/>
    <m/>
    <m/>
    <m/>
    <m/>
    <m/>
    <m/>
    <m/>
    <m/>
    <m/>
    <m/>
    <m/>
    <m/>
    <m/>
    <m/>
    <m/>
    <m/>
    <m/>
    <m/>
    <m/>
    <m/>
    <m/>
    <m/>
    <m/>
    <x v="8"/>
    <m/>
    <m/>
    <m/>
    <m/>
    <m/>
    <m/>
    <m/>
    <x v="1"/>
    <n v="1900"/>
  </r>
  <r>
    <s v="JEP-833"/>
    <m/>
    <m/>
    <m/>
    <m/>
    <m/>
    <m/>
    <m/>
    <m/>
    <x v="6"/>
    <m/>
    <m/>
    <m/>
    <x v="4"/>
    <m/>
    <m/>
    <m/>
    <m/>
    <m/>
    <m/>
    <m/>
    <m/>
    <x v="28"/>
    <m/>
    <m/>
    <m/>
    <m/>
    <m/>
    <m/>
    <m/>
    <m/>
    <m/>
    <m/>
    <m/>
    <m/>
    <m/>
    <m/>
    <m/>
    <m/>
    <m/>
    <m/>
    <m/>
    <m/>
    <m/>
    <m/>
    <m/>
    <m/>
    <m/>
    <m/>
    <m/>
    <m/>
    <m/>
    <m/>
    <m/>
    <m/>
    <m/>
    <m/>
    <m/>
    <m/>
    <m/>
    <m/>
    <m/>
    <m/>
    <m/>
    <m/>
    <x v="8"/>
    <m/>
    <m/>
    <m/>
    <m/>
    <m/>
    <m/>
    <m/>
    <x v="1"/>
    <n v="1900"/>
  </r>
  <r>
    <s v="JEP-834"/>
    <m/>
    <m/>
    <m/>
    <m/>
    <m/>
    <m/>
    <m/>
    <m/>
    <x v="6"/>
    <m/>
    <m/>
    <m/>
    <x v="4"/>
    <m/>
    <m/>
    <m/>
    <m/>
    <m/>
    <m/>
    <m/>
    <m/>
    <x v="28"/>
    <m/>
    <m/>
    <m/>
    <m/>
    <m/>
    <m/>
    <m/>
    <m/>
    <m/>
    <m/>
    <m/>
    <m/>
    <m/>
    <m/>
    <m/>
    <m/>
    <m/>
    <m/>
    <m/>
    <m/>
    <m/>
    <m/>
    <m/>
    <m/>
    <m/>
    <m/>
    <m/>
    <m/>
    <m/>
    <m/>
    <m/>
    <m/>
    <m/>
    <m/>
    <m/>
    <m/>
    <m/>
    <m/>
    <m/>
    <m/>
    <m/>
    <m/>
    <x v="8"/>
    <m/>
    <m/>
    <m/>
    <m/>
    <m/>
    <m/>
    <m/>
    <x v="1"/>
    <n v="1900"/>
  </r>
  <r>
    <s v="JEP-835"/>
    <m/>
    <m/>
    <m/>
    <m/>
    <m/>
    <m/>
    <m/>
    <m/>
    <x v="6"/>
    <m/>
    <m/>
    <m/>
    <x v="4"/>
    <m/>
    <m/>
    <m/>
    <m/>
    <m/>
    <m/>
    <m/>
    <m/>
    <x v="28"/>
    <m/>
    <m/>
    <m/>
    <m/>
    <m/>
    <m/>
    <m/>
    <m/>
    <m/>
    <m/>
    <m/>
    <m/>
    <m/>
    <m/>
    <m/>
    <m/>
    <m/>
    <m/>
    <m/>
    <m/>
    <m/>
    <m/>
    <m/>
    <m/>
    <m/>
    <m/>
    <m/>
    <m/>
    <m/>
    <m/>
    <m/>
    <m/>
    <m/>
    <m/>
    <m/>
    <m/>
    <m/>
    <m/>
    <m/>
    <m/>
    <m/>
    <m/>
    <x v="8"/>
    <m/>
    <m/>
    <m/>
    <m/>
    <m/>
    <m/>
    <m/>
    <x v="1"/>
    <n v="1900"/>
  </r>
  <r>
    <s v="JEP-836"/>
    <m/>
    <m/>
    <m/>
    <m/>
    <m/>
    <m/>
    <m/>
    <m/>
    <x v="6"/>
    <m/>
    <m/>
    <m/>
    <x v="4"/>
    <m/>
    <m/>
    <m/>
    <m/>
    <m/>
    <m/>
    <m/>
    <m/>
    <x v="28"/>
    <m/>
    <m/>
    <m/>
    <m/>
    <m/>
    <m/>
    <m/>
    <m/>
    <m/>
    <m/>
    <m/>
    <m/>
    <m/>
    <m/>
    <m/>
    <m/>
    <m/>
    <m/>
    <m/>
    <m/>
    <m/>
    <m/>
    <m/>
    <m/>
    <m/>
    <m/>
    <m/>
    <m/>
    <m/>
    <m/>
    <m/>
    <m/>
    <m/>
    <m/>
    <m/>
    <m/>
    <m/>
    <m/>
    <m/>
    <m/>
    <m/>
    <m/>
    <x v="8"/>
    <m/>
    <m/>
    <m/>
    <m/>
    <m/>
    <m/>
    <m/>
    <x v="1"/>
    <n v="1900"/>
  </r>
  <r>
    <s v="JEP-837"/>
    <m/>
    <m/>
    <m/>
    <m/>
    <m/>
    <m/>
    <m/>
    <m/>
    <x v="6"/>
    <m/>
    <m/>
    <m/>
    <x v="4"/>
    <m/>
    <m/>
    <m/>
    <m/>
    <m/>
    <m/>
    <m/>
    <m/>
    <x v="28"/>
    <m/>
    <m/>
    <m/>
    <m/>
    <m/>
    <m/>
    <m/>
    <m/>
    <m/>
    <m/>
    <m/>
    <m/>
    <m/>
    <m/>
    <m/>
    <m/>
    <m/>
    <m/>
    <m/>
    <m/>
    <m/>
    <m/>
    <m/>
    <m/>
    <m/>
    <m/>
    <m/>
    <m/>
    <m/>
    <m/>
    <m/>
    <m/>
    <m/>
    <m/>
    <m/>
    <m/>
    <m/>
    <m/>
    <m/>
    <m/>
    <m/>
    <m/>
    <x v="8"/>
    <m/>
    <m/>
    <m/>
    <m/>
    <m/>
    <m/>
    <m/>
    <x v="1"/>
    <n v="1900"/>
  </r>
  <r>
    <s v="JEP-838"/>
    <m/>
    <m/>
    <m/>
    <m/>
    <m/>
    <m/>
    <m/>
    <m/>
    <x v="6"/>
    <m/>
    <m/>
    <m/>
    <x v="4"/>
    <m/>
    <m/>
    <m/>
    <m/>
    <m/>
    <m/>
    <m/>
    <m/>
    <x v="28"/>
    <m/>
    <m/>
    <m/>
    <m/>
    <m/>
    <m/>
    <m/>
    <m/>
    <m/>
    <m/>
    <m/>
    <m/>
    <m/>
    <m/>
    <m/>
    <m/>
    <m/>
    <m/>
    <m/>
    <m/>
    <m/>
    <m/>
    <m/>
    <m/>
    <m/>
    <m/>
    <m/>
    <m/>
    <m/>
    <m/>
    <m/>
    <m/>
    <m/>
    <m/>
    <m/>
    <m/>
    <m/>
    <m/>
    <m/>
    <m/>
    <m/>
    <m/>
    <x v="8"/>
    <m/>
    <m/>
    <m/>
    <m/>
    <m/>
    <m/>
    <m/>
    <x v="1"/>
    <n v="1900"/>
  </r>
  <r>
    <s v="JEP-839"/>
    <m/>
    <m/>
    <m/>
    <m/>
    <m/>
    <m/>
    <m/>
    <m/>
    <x v="6"/>
    <m/>
    <m/>
    <m/>
    <x v="4"/>
    <m/>
    <m/>
    <m/>
    <m/>
    <m/>
    <m/>
    <m/>
    <m/>
    <x v="28"/>
    <m/>
    <m/>
    <m/>
    <m/>
    <m/>
    <m/>
    <m/>
    <m/>
    <m/>
    <m/>
    <m/>
    <m/>
    <m/>
    <m/>
    <m/>
    <m/>
    <m/>
    <m/>
    <m/>
    <m/>
    <m/>
    <m/>
    <m/>
    <m/>
    <m/>
    <m/>
    <m/>
    <m/>
    <m/>
    <m/>
    <m/>
    <m/>
    <m/>
    <m/>
    <m/>
    <m/>
    <m/>
    <m/>
    <m/>
    <m/>
    <m/>
    <m/>
    <x v="8"/>
    <m/>
    <m/>
    <m/>
    <m/>
    <m/>
    <m/>
    <m/>
    <x v="1"/>
    <n v="1900"/>
  </r>
  <r>
    <s v="JEP-840"/>
    <m/>
    <m/>
    <m/>
    <m/>
    <m/>
    <m/>
    <m/>
    <m/>
    <x v="6"/>
    <m/>
    <m/>
    <m/>
    <x v="4"/>
    <m/>
    <m/>
    <m/>
    <m/>
    <m/>
    <m/>
    <m/>
    <m/>
    <x v="28"/>
    <m/>
    <m/>
    <m/>
    <m/>
    <m/>
    <m/>
    <m/>
    <m/>
    <m/>
    <m/>
    <m/>
    <m/>
    <m/>
    <m/>
    <m/>
    <m/>
    <m/>
    <m/>
    <m/>
    <m/>
    <m/>
    <m/>
    <m/>
    <m/>
    <m/>
    <m/>
    <m/>
    <m/>
    <m/>
    <m/>
    <m/>
    <m/>
    <m/>
    <m/>
    <m/>
    <m/>
    <m/>
    <m/>
    <m/>
    <m/>
    <m/>
    <m/>
    <x v="8"/>
    <m/>
    <m/>
    <m/>
    <m/>
    <m/>
    <m/>
    <m/>
    <x v="1"/>
    <n v="1900"/>
  </r>
  <r>
    <s v="JEP-841"/>
    <m/>
    <m/>
    <m/>
    <m/>
    <m/>
    <m/>
    <m/>
    <m/>
    <x v="6"/>
    <m/>
    <m/>
    <m/>
    <x v="4"/>
    <m/>
    <m/>
    <m/>
    <m/>
    <m/>
    <m/>
    <m/>
    <m/>
    <x v="28"/>
    <m/>
    <m/>
    <m/>
    <m/>
    <m/>
    <m/>
    <m/>
    <m/>
    <m/>
    <m/>
    <m/>
    <m/>
    <m/>
    <m/>
    <m/>
    <m/>
    <m/>
    <m/>
    <m/>
    <m/>
    <m/>
    <m/>
    <m/>
    <m/>
    <m/>
    <m/>
    <m/>
    <m/>
    <m/>
    <m/>
    <m/>
    <m/>
    <m/>
    <m/>
    <m/>
    <m/>
    <m/>
    <m/>
    <m/>
    <m/>
    <m/>
    <m/>
    <x v="8"/>
    <m/>
    <m/>
    <m/>
    <m/>
    <m/>
    <m/>
    <m/>
    <x v="1"/>
    <n v="1900"/>
  </r>
  <r>
    <s v="JEP-842"/>
    <m/>
    <m/>
    <m/>
    <m/>
    <m/>
    <m/>
    <m/>
    <m/>
    <x v="6"/>
    <m/>
    <m/>
    <m/>
    <x v="4"/>
    <m/>
    <m/>
    <m/>
    <m/>
    <m/>
    <m/>
    <m/>
    <m/>
    <x v="28"/>
    <m/>
    <m/>
    <m/>
    <m/>
    <m/>
    <m/>
    <m/>
    <m/>
    <m/>
    <m/>
    <m/>
    <m/>
    <m/>
    <m/>
    <m/>
    <m/>
    <m/>
    <m/>
    <m/>
    <m/>
    <m/>
    <m/>
    <m/>
    <m/>
    <m/>
    <m/>
    <m/>
    <m/>
    <m/>
    <m/>
    <m/>
    <m/>
    <m/>
    <m/>
    <m/>
    <m/>
    <m/>
    <m/>
    <m/>
    <m/>
    <m/>
    <m/>
    <x v="8"/>
    <m/>
    <m/>
    <m/>
    <m/>
    <m/>
    <m/>
    <m/>
    <x v="1"/>
    <n v="1900"/>
  </r>
  <r>
    <s v="JEP-843"/>
    <m/>
    <m/>
    <m/>
    <m/>
    <m/>
    <m/>
    <m/>
    <m/>
    <x v="6"/>
    <m/>
    <m/>
    <m/>
    <x v="4"/>
    <m/>
    <m/>
    <m/>
    <m/>
    <m/>
    <m/>
    <m/>
    <m/>
    <x v="28"/>
    <m/>
    <m/>
    <m/>
    <m/>
    <m/>
    <m/>
    <m/>
    <m/>
    <m/>
    <m/>
    <m/>
    <m/>
    <m/>
    <m/>
    <m/>
    <m/>
    <m/>
    <m/>
    <m/>
    <m/>
    <m/>
    <m/>
    <m/>
    <m/>
    <m/>
    <m/>
    <m/>
    <m/>
    <m/>
    <m/>
    <m/>
    <m/>
    <m/>
    <m/>
    <m/>
    <m/>
    <m/>
    <m/>
    <m/>
    <m/>
    <m/>
    <m/>
    <x v="8"/>
    <m/>
    <m/>
    <m/>
    <m/>
    <m/>
    <m/>
    <m/>
    <x v="1"/>
    <n v="1900"/>
  </r>
  <r>
    <s v="JEP-844"/>
    <m/>
    <m/>
    <m/>
    <m/>
    <m/>
    <m/>
    <m/>
    <m/>
    <x v="6"/>
    <m/>
    <m/>
    <m/>
    <x v="4"/>
    <m/>
    <m/>
    <m/>
    <m/>
    <m/>
    <m/>
    <m/>
    <m/>
    <x v="28"/>
    <m/>
    <m/>
    <m/>
    <m/>
    <m/>
    <m/>
    <m/>
    <m/>
    <m/>
    <m/>
    <m/>
    <m/>
    <m/>
    <m/>
    <m/>
    <m/>
    <m/>
    <m/>
    <m/>
    <m/>
    <m/>
    <m/>
    <m/>
    <m/>
    <m/>
    <m/>
    <m/>
    <m/>
    <m/>
    <m/>
    <m/>
    <m/>
    <m/>
    <m/>
    <m/>
    <m/>
    <m/>
    <m/>
    <m/>
    <m/>
    <m/>
    <m/>
    <x v="8"/>
    <m/>
    <m/>
    <m/>
    <m/>
    <m/>
    <m/>
    <m/>
    <x v="12"/>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75">
  <r>
    <n v="1"/>
    <s v="JEP-141-2022"/>
    <s v="JEP-CSPO-141-2022"/>
    <s v="Paola Casas"/>
    <s v="NR"/>
    <s v="Jhon Henry Munevar"/>
    <x v="0"/>
    <s v="1. Prestación de servicios"/>
    <n v="80258280"/>
    <n v="5"/>
    <s v="Persona Natural"/>
    <s v="N/A"/>
    <s v="Prestar los servicios profesionales para apoyar y acompañar a la Dirección de Tecnologías de la Información, en el seguimiento, administración y soporte a los usuarios del sistema ViSTA, apoyo y seguimiento en la implementación del módulo del Régimen de condicionalidad en dicha herramienta, así como del sistema del Informe para los diferentes macro casos."/>
    <s v="Funciones de la dependencia"/>
    <s v="Harvey Danilo Suarez Morales"/>
    <s v="Secretaría Ejecutiva"/>
    <s v="Dirección de Tecnologías de la Información"/>
    <s v="Dirección de Tecnologías de la Información"/>
    <s v="Natalia Lorena Arbelaez Mendoza"/>
    <s v="C- Dirección de TI"/>
    <s v="N/A"/>
    <s v="N/A"/>
    <s v="N/A"/>
    <s v="Inversión"/>
    <n v="95859635"/>
    <s v="N/A"/>
    <s v="N/A"/>
    <n v="8240084"/>
    <s v="N/A"/>
    <n v="43422"/>
    <n v="53022"/>
    <n v="2018011000870"/>
    <x v="0"/>
    <d v="2022-02-02T00:00:00"/>
    <s v="N/A"/>
    <s v="N/A"/>
    <s v="N/A"/>
    <s v="N/A"/>
    <n v="0"/>
    <s v="N/A"/>
    <n v="0"/>
    <s v="N/A"/>
    <n v="0"/>
    <s v="N/A"/>
    <n v="0"/>
    <s v="N/A"/>
    <n v="0"/>
    <s v="N/A"/>
    <n v="0"/>
    <s v="N/A"/>
    <n v="0"/>
    <n v="95859635"/>
    <n v="0"/>
    <n v="0"/>
    <n v="0"/>
    <n v="0"/>
    <n v="0"/>
    <d v="2022-12-31T00:00:00"/>
    <d v="2022-12-31T00:00:00"/>
    <n v="-1202"/>
    <s v="NO"/>
    <s v="N/A"/>
    <s v="Bogotá D.C."/>
    <s v="Cumplimiento"/>
    <s v="11-47-101011029"/>
    <n v="0"/>
    <s v="Seguros del Estado"/>
    <d v="2022-01-25T00:00:00"/>
    <s v="21-1-2022 - 05-07-2023"/>
    <n v="2022"/>
    <s v="PENDIENTE"/>
    <s v="N/A"/>
    <s v="Terminado"/>
    <s v="Retiro"/>
    <s v="N/A"/>
    <s v="INGENIERÍA DE SISTEMAS"/>
    <s v="N/A"/>
    <s v="MASCULINO"/>
    <s v="PND"/>
    <s v="https://community.secop.gov.co/Public/Tendering/OpportunityDetail/Index?noticeUID=CO1.NTC.2639860&amp;isFromPublicArea=True&amp;isModal=False"/>
  </r>
  <r>
    <n v="2"/>
    <s v="JEP-281-2022"/>
    <s v="JEP-CSPO-281-2022"/>
    <s v="Paola Casas"/>
    <d v="2022-01-19T00:00:00"/>
    <s v="Judy Marcela Cortes Fonseca"/>
    <x v="0"/>
    <s v="1. Prestación de servicios"/>
    <n v="52814557"/>
    <n v="3"/>
    <s v="Persona Natural"/>
    <s v="N/A"/>
    <s v="Prestar los servicios profesionales para apoyar a la Dirección de Tecnologías de la Información, en la revisión y actualización documental de los procesos contractuales del área, incluyendo el apoyo en el seguimiento de  indicadores y estadísticas en la supervisión de los contratos de la DTI. Igualmente, brindar apoyo en la organización de información de las herramientas del Sistema de Seguridad Informática y de otros sistemas de información, a cargo del área."/>
    <s v="Funciones de la dependencia"/>
    <s v="Harvey Danilo Suarez Morales"/>
    <s v="Secretaría Ejecutiva"/>
    <s v="Dirección de Tecnologías de la Información"/>
    <s v="Dirección de Tecnologías de la Información"/>
    <s v="Guillermo Velazques Yaya"/>
    <s v="C- Dirección de TI"/>
    <s v="N/A"/>
    <s v="N/A"/>
    <s v="N/A"/>
    <s v="Inversión"/>
    <n v="59328593"/>
    <s v="N/A"/>
    <s v="N/A"/>
    <n v="5204263"/>
    <s v="N/A"/>
    <n v="55622"/>
    <n v="60622"/>
    <n v="2018011000870"/>
    <x v="1"/>
    <d v="2022-01-28T00:00:00"/>
    <s v="N/A"/>
    <s v="N/A"/>
    <s v="N/A"/>
    <s v="N/A"/>
    <n v="0"/>
    <s v="N/A"/>
    <n v="0"/>
    <s v="N/A"/>
    <n v="0"/>
    <s v="N/A"/>
    <n v="0"/>
    <s v="N/A"/>
    <n v="0"/>
    <s v="N/A"/>
    <n v="0"/>
    <s v="N/A"/>
    <n v="0"/>
    <n v="59328593"/>
    <n v="0"/>
    <n v="0"/>
    <n v="0"/>
    <n v="0"/>
    <n v="0"/>
    <d v="2022-12-31T00:00:00"/>
    <d v="2022-12-31T00:00:00"/>
    <n v="-1202"/>
    <s v="NO"/>
    <s v="N/A"/>
    <s v="Bogotá D.C."/>
    <s v="Cumplimiento "/>
    <s v="390-47-994000069673"/>
    <n v="0"/>
    <s v="Aseguradora Solidaria "/>
    <d v="2022-01-26T00:00:00"/>
    <s v="26-01-2022 - 10-07-2023"/>
    <n v="2022"/>
    <s v="PENDIENTE"/>
    <s v="Ninguna"/>
    <s v="Terminado"/>
    <s v="Retiro"/>
    <s v="N/A"/>
    <s v="ECONOMÍA"/>
    <s v="N/A"/>
    <s v="FEMENINO"/>
    <s v="PND"/>
    <s v="https://community.secop.gov.co/Public/Tendering/OpportunityDetail/Index?noticeUID=CO1.NTC.2690509&amp;isFromPublicArea=True&amp;isModal=False"/>
  </r>
  <r>
    <n v="3"/>
    <s v="JEP-031-2022"/>
    <s v="JEP-CSPO-031-2022"/>
    <s v="Paola Casas"/>
    <s v="NR"/>
    <s v="Juan Pablo Bolaños Tamayo"/>
    <x v="0"/>
    <s v="1. Prestación de servicios"/>
    <n v="79953277"/>
    <n v="1"/>
    <s v="Persona Natural"/>
    <s v="N/A"/>
    <s v="Prestar servicios profesionales para apoyar y acompañar a la Dirección de Tecnologías de la Información, en el soporte al sistema de gestión judicial legali en cuanto a integraciones con otras herramientas, apoyo a la implementación del módulo del régimen de condicionalidad en el sistema vista y apoyo a las iniciativas emprendidas con herramientas de analítica."/>
    <s v="Funciones de la dependencia"/>
    <s v="Harvey Danilo Suarez Morales"/>
    <s v="Secretaría Ejecutiva"/>
    <s v="Dirección de Tecnologías de la Información"/>
    <s v="Dirección de Tecnologías de la Información"/>
    <s v="Natalia Lorena Arbelaez Mendoza"/>
    <s v="C- Dirección de TI"/>
    <s v="N/A"/>
    <s v="N/A"/>
    <s v="N/A"/>
    <s v="Inversión"/>
    <n v="97507649"/>
    <s v="N/A"/>
    <s v="N/A"/>
    <n v="8240084"/>
    <s v="N/A"/>
    <n v="34122"/>
    <n v="36222"/>
    <n v="2018011000870"/>
    <x v="2"/>
    <d v="2022-01-21T00:00:00"/>
    <s v="N/A"/>
    <s v="N/A"/>
    <s v="N/A"/>
    <s v="N/A"/>
    <n v="0"/>
    <s v="N/A"/>
    <n v="0"/>
    <s v="N/A"/>
    <n v="0"/>
    <s v="N/A"/>
    <n v="0"/>
    <s v="N/A"/>
    <n v="0"/>
    <s v="N/A"/>
    <n v="0"/>
    <s v="N/A"/>
    <n v="0"/>
    <n v="97507649"/>
    <n v="0"/>
    <n v="0"/>
    <n v="0"/>
    <n v="0"/>
    <n v="0"/>
    <d v="2022-12-31T00:00:00"/>
    <d v="2022-12-31T00:00:00"/>
    <n v="-1202"/>
    <s v="NO"/>
    <s v="N/A"/>
    <s v="Bogotá D.C."/>
    <s v="Cumplimiento"/>
    <s v="390 47 994000067969"/>
    <n v="0"/>
    <s v="Aseguradora Solidaria"/>
    <d v="2022-01-18T00:00:00"/>
    <s v="18/01/2022 - 10/07/2023"/>
    <n v="2022"/>
    <s v="PENDIENTE"/>
    <s v="N/A"/>
    <s v="Terminado"/>
    <s v="Retiro"/>
    <s v="N/A"/>
    <s v="INGENIERÍA DE SISTEMAS"/>
    <s v="N/A"/>
    <s v="MASCULINO"/>
    <s v="juan.bolanos@jep.gov.co"/>
    <s v="https://community.secop.gov.co/Public/Tendering/OpportunityDetail/Index?noticeUID=CO1.NTC.2523662&amp;isFromPublicArea=True&amp;isModal=False"/>
  </r>
  <r>
    <n v="4"/>
    <s v="JEP-282-2022"/>
    <s v="JEP-CSPO-282-2022"/>
    <s v="Paola Casas"/>
    <d v="2022-01-19T00:00:00"/>
    <s v="Carlos Alberto Alvira Oliveros"/>
    <x v="0"/>
    <s v="1. Prestación de servicios"/>
    <s v="79516233_x000a_"/>
    <n v="2"/>
    <s v="Persona Natural"/>
    <s v="N/A"/>
    <s v="Prestar servicios profesionales para apoyar y acompañar a la Dirección de Tecnologías de la Información, en la estabilización del  Sistema Protecti, identificación de las nuevas necesidades de los usuarios del Sistema de Gestión Documental CONTi, y el  seguimiento a las acciones derivadas del contrato de soporte y mantenimiento tanto de este sistema como del  portal WEB , asi como el  seguimiento de las integraciones realizadas entre estas herramientos y otros sistemas y  la identificación de las nuevas necesidades de conexión a través del bus de integración para dichos sistemas"/>
    <s v="Funciones de la dependencia"/>
    <s v="Harvey Danilo Suarez Morales"/>
    <s v="Secretaría Ejecutiva"/>
    <s v="Dirección de Tecnologías de la Información"/>
    <s v="Dirección de Tecnologías de la Información"/>
    <s v="Diana Lucia Pinilla Marin"/>
    <s v="C- Dirección de TI"/>
    <s v="N/A"/>
    <s v="N/A"/>
    <s v="N/A"/>
    <s v="Inversión"/>
    <n v="93936952"/>
    <s v="N/A"/>
    <s v="N/A"/>
    <s v="$8.240.084"/>
    <s v="N/A"/>
    <n v="56122"/>
    <n v="60522"/>
    <n v="2018011000870"/>
    <x v="1"/>
    <d v="2022-01-27T00:00:00"/>
    <s v="N/A"/>
    <s v="N/A"/>
    <s v="N/A"/>
    <s v="N/A"/>
    <n v="0"/>
    <s v="N/A"/>
    <n v="0"/>
    <s v="N/A"/>
    <n v="0"/>
    <s v="N/A"/>
    <n v="0"/>
    <s v="N/A"/>
    <n v="0"/>
    <s v="N/A"/>
    <n v="0"/>
    <s v="N/A"/>
    <n v="0"/>
    <n v="93936952"/>
    <n v="0"/>
    <n v="0"/>
    <n v="0"/>
    <n v="0"/>
    <n v="0"/>
    <d v="2022-12-31T00:00:00"/>
    <d v="2022-12-31T00:00:00"/>
    <n v="-1202"/>
    <s v="NO"/>
    <s v="N/A"/>
    <s v="Bogotá D.C."/>
    <s v="Cumplimiento "/>
    <s v="21-47-101016860"/>
    <n v="0"/>
    <s v="Seguros del Estado"/>
    <d v="2022-01-25T00:00:00"/>
    <s v="25-01-2022 - 30-06-2023"/>
    <n v="2022"/>
    <s v="PENDIENTE"/>
    <s v="Ninguna"/>
    <s v="Terminado"/>
    <s v="Retiro"/>
    <s v="N/A"/>
    <s v="INGENIERÍA DE SISTEMAS"/>
    <s v="N/A"/>
    <s v="MASCULINO"/>
    <s v="PND"/>
    <s v="https://community.secop.gov.co/Public/Tendering/OpportunityDetail/Index?noticeUID=CO1.NTC.2694139&amp;isFromPublicArea=True&amp;isModal=False"/>
  </r>
  <r>
    <n v="5"/>
    <s v="JEP-140-2022"/>
    <s v="JEP-CSPO-140-2022"/>
    <s v="Paola Casas"/>
    <s v="NR"/>
    <s v="Javier Fajardo Rueda"/>
    <x v="0"/>
    <s v="1. Prestación de servicios"/>
    <s v="79333001_x000a_"/>
    <n v="4"/>
    <s v="Persona Natural"/>
    <s v="N/A"/>
    <s v="Prestar servicios profesionales para apoyar y acompañar a la Dirección de Tecnologías de la Información, en el soporte, mantenimiento y ajustes del sistema de contratación (SICO); en el soporte y acompañamiento, a los usuarios de las herramientas de analítica de datos, en la integración de LEGALi con Migración Colombia y a la solución Yachay."/>
    <s v="Funciones de la dependencia"/>
    <s v="Harvey Danilo Suarez Morales"/>
    <s v="Secretaría Ejecutiva"/>
    <s v="Dirección de Tecnologías de la Información"/>
    <s v="Dirección de Tecnologías de la Información"/>
    <s v="Natalia Lorena Arbelaez Mendoza"/>
    <s v="C- Dirección de TI"/>
    <s v="N/A"/>
    <s v="N/A"/>
    <s v="N/A"/>
    <s v="Inversión"/>
    <n v="95859635"/>
    <s v="N/A"/>
    <s v="N/A"/>
    <s v="$8.240.084"/>
    <s v="N/A"/>
    <n v="43522"/>
    <n v="52822"/>
    <n v="2018011000870"/>
    <x v="0"/>
    <d v="2022-01-27T00:00:00"/>
    <s v="N/A"/>
    <s v="N/A"/>
    <s v="N/A"/>
    <s v="N/A"/>
    <n v="0"/>
    <s v="N/A"/>
    <n v="0"/>
    <s v="N/A"/>
    <n v="0"/>
    <s v="N/A"/>
    <n v="0"/>
    <s v="N/A"/>
    <n v="0"/>
    <s v="N/A"/>
    <n v="0"/>
    <s v="N/A"/>
    <n v="0"/>
    <n v="95859635"/>
    <n v="0"/>
    <n v="0"/>
    <n v="0"/>
    <n v="0"/>
    <n v="0"/>
    <d v="2022-12-31T00:00:00"/>
    <d v="2022-12-31T00:00:00"/>
    <n v="-1202"/>
    <s v="NO"/>
    <s v="N/A"/>
    <s v="Bogotá D.C."/>
    <s v="Cumplimiento"/>
    <s v="_x0009_2145101358847"/>
    <n v="0"/>
    <s v="Seguros del Estado"/>
    <d v="2022-01-26T00:00:00"/>
    <s v="26-01-2022 - 01-07-2023"/>
    <n v="2022"/>
    <s v="PENDIENTE"/>
    <s v="N/A"/>
    <s v="Terminado"/>
    <s v="Retiro"/>
    <s v="N/A"/>
    <s v="INGENIERÍA DE SISTEMAS"/>
    <s v="N/A"/>
    <s v="MASCULINO"/>
    <s v="PND"/>
    <s v="https://community.secop.gov.co/Public/Tendering/OpportunityDetail/Index?noticeUID=CO1.NTC.2639845&amp;isFromPublicArea=True&amp;isModal=False"/>
  </r>
  <r>
    <n v="6"/>
    <s v="JEP-283-2022"/>
    <s v="JEP-CSPO-283-2022"/>
    <s v="Paola Casas"/>
    <d v="2022-01-19T00:00:00"/>
    <s v="Yolanda Ninco Bermudez"/>
    <x v="0"/>
    <s v="1. Prestación de servicios"/>
    <n v="39736758"/>
    <n v="5"/>
    <s v="Persona Natural"/>
    <s v="N/A"/>
    <s v="Prestar servicios profesionales para apoyar y acompañar a la Dirección de Tecnologías de la Infomación (DTI)  en el seguimiento al sistema de gestión judicial (LEGALi) , así como brindar soporte a los usuarios  de esta solución. Así mismo, acompanar y apoyar el seguimiento al cumplimiento de Órdenes judiciales a cargo de la DTI ."/>
    <s v="Funciones de la dependencia"/>
    <s v="Harvey Danilo Suarez Morales"/>
    <s v="Secretaría Ejecutiva"/>
    <s v="Dirección de Tecnologías de la Información"/>
    <s v="Dirección de Tecnologías de la Información"/>
    <s v="Natalia Lorena Arbelaez Mendoza"/>
    <s v="C- Dirección de TI"/>
    <s v="N/A"/>
    <s v="N/A"/>
    <s v="N/A"/>
    <s v="Inversión"/>
    <n v="93936952"/>
    <s v="N/A"/>
    <s v="N/A"/>
    <n v="8240084"/>
    <s v="N/A"/>
    <n v="59022"/>
    <n v="60422"/>
    <n v="2018011000870"/>
    <x v="1"/>
    <d v="2022-01-27T00:00:00"/>
    <s v="Juan Pablo Avellaneda Hortúa"/>
    <s v="6,771,833"/>
    <n v="8"/>
    <d v="2022-09-20T00:00:00"/>
    <n v="0"/>
    <s v="N/A"/>
    <n v="0"/>
    <s v="N/A"/>
    <n v="0"/>
    <s v="N/A"/>
    <n v="0"/>
    <s v="N/A"/>
    <n v="0"/>
    <s v="N/A"/>
    <n v="0"/>
    <s v="N/A"/>
    <n v="0"/>
    <n v="93936952"/>
    <n v="0"/>
    <n v="0"/>
    <n v="0"/>
    <n v="0"/>
    <n v="0"/>
    <d v="2022-12-31T00:00:00"/>
    <d v="2022-12-31T00:00:00"/>
    <n v="-1202"/>
    <s v="NO"/>
    <s v="N/A"/>
    <s v="Bogotá D.C."/>
    <s v="Cumplimiento "/>
    <s v="21-47-101016833_x000a_21-45-101385806"/>
    <s v="0_x000a_0"/>
    <s v="Seguros del Estado S.A._x000a_Seguros del Estado S.A."/>
    <s v="25/01/2022_x000a_21/09/2022"/>
    <s v="25-01-2022 - 01-07-2023_x000a_20/09/2022 - 01/07/2023"/>
    <s v="26/01/2022_x000a_22/09/2022"/>
    <s v="PENDIENTE"/>
    <s v="En fecha del 13 de septiembre de 2022 se realiza cesión con fecha de inicio del 20 de septiembre"/>
    <s v="Terminado"/>
    <s v="Cesión"/>
    <s v="N/A"/>
    <s v="INGENIERÍA DE SISTEMAS"/>
    <s v="N/A"/>
    <s v="FEMENINO"/>
    <s v="yolanda.ninco@jep.gov.co"/>
    <s v="https://community.secop.gov.co/Public/Tendering/OpportunityDetail/Index?noticeUID=CO1.NTC.2694754&amp;isFromPublicArea=True&amp;isModal=False"/>
  </r>
  <r>
    <n v="7"/>
    <s v="JEP-032-2022"/>
    <s v="JEP-CSPO-032-2022"/>
    <s v="Paola Casas"/>
    <s v="NR"/>
    <s v="Luz Marlenny Cano Romero"/>
    <x v="0"/>
    <s v="1. Prestación de servicios"/>
    <n v="52330149"/>
    <n v="3"/>
    <s v="Persona Natural"/>
    <s v="N/A"/>
    <s v="Prestar servicios profesionales para apoyar y acompañar a la dirección de tecnologías de la información (DTI) en el seguimiento al sistema de gestión judicial (legali), así como brindar soporte a los usuarios de esta solución. así mismo, acompañar y apoyar el seguimiento al sistema vista."/>
    <s v="Funciones de la dependencia"/>
    <s v="Harvey Danilo Suarez Morales"/>
    <s v="Secretaría Ejecutiva"/>
    <s v="Dirección de Tecnologías de la Información"/>
    <s v="Dirección de Tecnologías de la Información"/>
    <s v="Natalia Lorena Arbelaez Mendoza"/>
    <s v="C- Dirección de TI"/>
    <s v="N/A"/>
    <s v="N/A"/>
    <s v="N/A"/>
    <s v="Inversión"/>
    <n v="97507649"/>
    <s v="N/A"/>
    <s v="N/A"/>
    <s v="$8.240.084"/>
    <s v="N/A"/>
    <n v="34222"/>
    <n v="36322"/>
    <n v="2018011000870"/>
    <x v="2"/>
    <d v="2022-01-21T00:00:00"/>
    <s v="Greecy Andrea Rivera Barbosa_x000a_Jhon Carlos Saavedra Ramos_x000a_"/>
    <s v="67005378_x000a_79900921"/>
    <s v="5_x000a_8"/>
    <s v="10/02/2022_x000a_21/09/2022"/>
    <n v="0"/>
    <s v="N/A"/>
    <n v="0"/>
    <s v="N/A"/>
    <n v="0"/>
    <s v="N/A"/>
    <n v="0"/>
    <s v="N/A"/>
    <n v="0"/>
    <s v="N/A"/>
    <n v="0"/>
    <s v="N/A"/>
    <n v="0"/>
    <n v="97507649"/>
    <n v="0"/>
    <n v="0"/>
    <n v="0"/>
    <n v="0"/>
    <n v="0"/>
    <d v="2022-12-31T00:00:00"/>
    <d v="2022-12-31T00:00:00"/>
    <n v="-1202"/>
    <s v="NO"/>
    <s v="N/A"/>
    <s v="Bogotá D.C."/>
    <s v="Cumplimiento"/>
    <s v="380 47 994000122613_x000a_380 47 994000125092_x000a_21-45-101385870"/>
    <s v="0_x000a_0_x000a_0"/>
    <s v="Aseguradora Solidaria de Colombia_x000a_Aseguradora Solidaria de Colombia_x000a_Seguros del Estado S.A."/>
    <s v="18/01/2022_x000a_11/02/2022_x000a_21/09/2022"/>
    <s v="18/01/2022 - 03/07/2023_x000a_10/02/2022 - 03/07/2023_x000a_21/09/2022 - 01/072023"/>
    <s v="23/01/2022_x000a_11/02/2022_x000a_22/09/2022"/>
    <s v="PENDIENTE"/>
    <s v="en fecha 10/02/2022 se suscribe cesión del contrato_x000a_En fecha del 21 de septiembre de 2022 se realiza la cesión del Contrato"/>
    <s v="Terminado"/>
    <s v="Cesión"/>
    <s v="N/A"/>
    <s v="INGENIERÍA DE SISTEMAS"/>
    <s v="N/A"/>
    <s v="FEMENINO"/>
    <s v="greecy.rivera@jep.gov.co"/>
    <s v="https://community.secop.gov.co/Public/Tendering/OpportunityDetail/Index?noticeUID=CO1.NTC.2524200&amp;isFromPublicArea=True&amp;isModal=False"/>
  </r>
  <r>
    <n v="8"/>
    <s v="JEP-145-2022"/>
    <s v="JEP-CSPO-145-2022"/>
    <s v="Paola Casas"/>
    <s v="NR"/>
    <s v="Nestor Eduardo Rodriguez Valbuena"/>
    <x v="0"/>
    <s v="1. Prestación de servicios"/>
    <n v="79432056"/>
    <n v="3"/>
    <s v="Persona Natural"/>
    <s v="N/A"/>
    <s v="Prestar servicios profesionales para apoyar y acompañar a la Dirección de Tecnologías de la Información, en el soporte de ViSTA y  apoyar y acompañar el seguimiento a la implementaciòn del módulo del régimen de condicionalidad en este sistema. Así mismo, brindar apoyo y soporte del sistema SICO, Votaciones y apoyo y seguimiento en los proyectos de analítica de datos."/>
    <s v="Funciones de la dependencia"/>
    <s v="Harvey Danilo Suarez Morales"/>
    <s v="Secretaría Ejecutiva"/>
    <s v="Dirección de Tecnologías de la Información"/>
    <s v="Dirección de Tecnologías de la Información"/>
    <s v="Natalia Lorena Arbelaez Mendoza"/>
    <s v="C- Dirección de TI"/>
    <s v="N/A"/>
    <s v="N/A"/>
    <s v="N/A"/>
    <s v="Inversión"/>
    <n v="95859635"/>
    <s v="N/A"/>
    <s v="N/A"/>
    <n v="8240084"/>
    <s v="N/A"/>
    <n v="43322"/>
    <n v="52922"/>
    <n v="2018011000870"/>
    <x v="0"/>
    <d v="2022-01-25T00:00:00"/>
    <s v="N/A"/>
    <s v="N/A"/>
    <s v="N/A"/>
    <s v="N/A"/>
    <n v="0"/>
    <s v="N/A"/>
    <n v="0"/>
    <s v="N/A"/>
    <n v="0"/>
    <s v="N/A"/>
    <n v="0"/>
    <s v="N/A"/>
    <n v="0"/>
    <s v="N/A"/>
    <n v="0"/>
    <s v="N/A"/>
    <n v="0"/>
    <n v="95859635"/>
    <n v="0"/>
    <n v="0"/>
    <n v="0"/>
    <n v="0"/>
    <n v="0"/>
    <d v="2022-12-31T00:00:00"/>
    <d v="2022-12-31T00:00:00"/>
    <n v="-1202"/>
    <s v="NO"/>
    <s v="N/A"/>
    <s v="Bogotá D.C."/>
    <s v="Cumplimiento"/>
    <s v="21-47-101016627"/>
    <n v="0"/>
    <s v="Seguros del Estado"/>
    <d v="2022-01-24T00:00:00"/>
    <s v="24-01-2022 - 02-07-2023"/>
    <n v="2022"/>
    <s v="PENDIENTE"/>
    <s v="N/A"/>
    <s v="Terminado"/>
    <s v="Retiro"/>
    <s v="N/A"/>
    <s v="INGENIERÍA DE SISTEMAS"/>
    <s v="N/A"/>
    <s v="MASCULINO"/>
    <s v="PND"/>
    <s v="https://community.secop.gov.co/Public/Tendering/OpportunityDetail/Index?noticeUID=CO1.NTC.2640137&amp;isFromPublicArea=True&amp;isModal=False"/>
  </r>
  <r>
    <n v="9"/>
    <s v="JEP-033-2022"/>
    <s v="JEP-CSPO-033-2022"/>
    <s v="Paola Casas"/>
    <s v="NR"/>
    <s v="Luis Leonardo Ulloa Serna "/>
    <x v="0"/>
    <s v="1. Prestación de servicios"/>
    <n v="79714136"/>
    <n v="5"/>
    <s v="Persona Natural"/>
    <s v="N/A"/>
    <s v="Prestar servicios profesionales para apoyar y acompañar a la Dirección de Tecnologías de la Información, en el seguimiento a las actividades derivadas del contrato de soporte y mantenimiento del sistema de gestión documental conti, en las actividades relacionadas con los lineamientos de seguridad de la información, para los sistemas conti y protecti y en la estructuración del laboratorio forense para la uia. así mismo, apoyar la atención de requerimientos de definición técnica moodle."/>
    <s v="Funciones de la dependencia"/>
    <s v="Harvey Danilo Suarez Morales"/>
    <s v="Secretaría Ejecutiva"/>
    <s v="Dirección de Tecnologías de la Información"/>
    <s v="Dirección de Tecnologías de la Información"/>
    <s v="Diana Lucia Pinilla Marin"/>
    <s v="C- Dirección de TI"/>
    <s v="N/A"/>
    <s v="N/A"/>
    <s v="N/A"/>
    <s v="Inversión"/>
    <n v="97507649"/>
    <s v="N/A"/>
    <s v="N/A"/>
    <n v="8240084"/>
    <s v="N/A"/>
    <n v="34822"/>
    <n v="32522"/>
    <n v="2018011000870"/>
    <x v="3"/>
    <d v="2022-01-20T00:00:00"/>
    <s v="N/A"/>
    <s v="N/A"/>
    <s v="N/A"/>
    <s v="N/A"/>
    <n v="0"/>
    <s v="N/A"/>
    <n v="0"/>
    <s v="N/A"/>
    <n v="0"/>
    <s v="N/A"/>
    <n v="0"/>
    <s v="N/A"/>
    <n v="0"/>
    <s v="N/A"/>
    <n v="0"/>
    <s v="N/A"/>
    <n v="0"/>
    <n v="97507649"/>
    <n v="0"/>
    <n v="0"/>
    <n v="0"/>
    <n v="0"/>
    <n v="0"/>
    <d v="2022-12-31T00:00:00"/>
    <d v="2022-12-31T00:00:00"/>
    <n v="-1202"/>
    <s v="NO"/>
    <s v="N/A"/>
    <s v="Bogotá D.C."/>
    <s v="Cumplimiento"/>
    <s v="380 47 994000121812"/>
    <n v="0"/>
    <s v="Aseguradora Solidaria"/>
    <d v="2022-01-14T00:00:00"/>
    <s v="14-01-2022 - 05-07-2023"/>
    <n v="2022"/>
    <s v="PENDIENTE"/>
    <s v="N/A"/>
    <s v="Terminado"/>
    <s v="Retiro"/>
    <s v="N/A"/>
    <s v="ADMINISTRACIÓN EN INFORMÁTICA"/>
    <s v="N/A"/>
    <s v="MASCULINO"/>
    <s v="luis.ulloa@jep.gov.co"/>
    <s v="https://community.secop.gov.co/Public/Tendering/OpportunityDetail/Index?noticeUID=CO1.NTC.2524695&amp;isFromPublicArea=True&amp;isModal=False"/>
  </r>
  <r>
    <n v="10"/>
    <s v="JEP-034-2022"/>
    <s v="JEP-CSPO-034-2022"/>
    <s v="Paola Casas"/>
    <s v="NR"/>
    <s v="Luz Edith Gonzalez Palencia"/>
    <x v="0"/>
    <s v="1. Prestación de servicios"/>
    <n v="40756342"/>
    <n v="4"/>
    <s v="Persona Natural"/>
    <s v="N/A"/>
    <s v="Prestar servicios profesionales en ingeniería de software para apoyar y acompañar a la dirección de tecnologías de la información en la supervisión de soporte y mantenimiento de los sistemas plani y protecti, así como en el seguimiento al desarrollo de las nuevas funcionalidades requeridas como parte de su evolución de los sistemas Conti, Plani y Protecti"/>
    <s v="Funciones de la dependencia"/>
    <s v="Harvey Danilo Suarez Morales"/>
    <s v="Secretaría Ejecutiva"/>
    <s v="Dirección de Tecnologías de la Información"/>
    <s v="Dirección de Tecnologías de la Información"/>
    <s v="Diana Lucia Pinilla Marin"/>
    <s v="C- Dirección de TI"/>
    <s v="N/A"/>
    <s v="N/A"/>
    <s v="N/A"/>
    <s v="Inversión"/>
    <n v="97507649"/>
    <s v="N/A"/>
    <s v="N/A"/>
    <s v="$8.240.084"/>
    <s v="N/A"/>
    <n v="34022"/>
    <n v="32622"/>
    <s v="2018011000870_x0009_"/>
    <x v="3"/>
    <d v="2022-01-19T00:00:00"/>
    <s v="N/A"/>
    <s v="N/A"/>
    <s v="N/A"/>
    <s v="N/A"/>
    <n v="0"/>
    <s v="N/A"/>
    <n v="0"/>
    <s v="N/A"/>
    <n v="0"/>
    <s v="N/A"/>
    <n v="0"/>
    <s v="N/A"/>
    <n v="0"/>
    <s v="N/A"/>
    <n v="0"/>
    <s v="N/A"/>
    <n v="0"/>
    <n v="97507649"/>
    <n v="0"/>
    <n v="0"/>
    <n v="0"/>
    <n v="0"/>
    <n v="0"/>
    <d v="2022-12-31T00:00:00"/>
    <d v="2022-12-31T00:00:00"/>
    <n v="-1202"/>
    <s v="NO"/>
    <s v="N/A"/>
    <s v="Bogotá D.C."/>
    <s v="Cumplimiento"/>
    <s v="380-47-994000122058"/>
    <n v="0"/>
    <s v="Aseguradora Solidaria"/>
    <d v="2022-01-17T00:00:00"/>
    <s v="17-01-2022 - 03-07-2023"/>
    <n v="2022"/>
    <s v="PENDIENTE"/>
    <s v="N/A"/>
    <s v="Terminado"/>
    <s v="Retiro"/>
    <s v="N/A"/>
    <s v="INGENIERÍA DE SISTEMAS"/>
    <s v="N/A"/>
    <s v="FEMENINO"/>
    <s v="luz.gonzalez@jep.gov.co"/>
    <s v="https://community.secop.gov.co/Public/Tendering/OpportunityDetail/Index?noticeUID=CO1.NTC.2524950&amp;isFromPublicArea=True&amp;isModal=False"/>
  </r>
  <r>
    <n v="11"/>
    <s v="JEP-035-2022"/>
    <s v="JEP-CSPO-035-2022"/>
    <s v="Paola Casas"/>
    <s v="NR"/>
    <s v="Francia Maria Del Pilar Jimenez Franco"/>
    <x v="0"/>
    <s v="1. Prestación de servicios"/>
    <n v="42079385"/>
    <n v="3"/>
    <s v="Persona Natural"/>
    <s v="N/A"/>
    <s v="Prestar servicios profesionales para apoyar y acompañar a la Dirección de Tecnología de la Información (DTI), en la identificación de las necesidades de los usuarios finales del sistema de gestión documental conti especialmente en el flujo de órdenes judiciales y flujo de pqrsdf y verificar su correcta implementación y funcionamiento en el sistema, así como en los demás flujos implementados y por implementar, apoyar la estructuración de los estudios de mercados de las diferentes contrataciones."/>
    <s v="Funciones de la dependencia"/>
    <s v="Harvey Danilo Suarez Morales"/>
    <s v="Secretaría Ejecutiva"/>
    <s v="Dirección de Tecnologías de la Información"/>
    <s v="Dirección de Tecnologías de la Información"/>
    <s v="Diana Lucia Pinilla Marin"/>
    <s v="C- Dirección de TI"/>
    <s v="N/A"/>
    <s v="N/A"/>
    <s v="N/A"/>
    <s v="Inversión"/>
    <n v="97507649"/>
    <s v="N/A"/>
    <s v="N/A"/>
    <n v="8240084"/>
    <s v="N/A"/>
    <n v="33922"/>
    <n v="32722"/>
    <s v="2018011000870_x0009_"/>
    <x v="3"/>
    <d v="2022-01-20T00:00:00"/>
    <s v="N/A"/>
    <s v="N/A"/>
    <s v="N/A"/>
    <s v="N/A"/>
    <n v="0"/>
    <s v="N/A"/>
    <n v="0"/>
    <s v="N/A"/>
    <n v="0"/>
    <s v="N/A"/>
    <n v="0"/>
    <s v="N/A"/>
    <n v="0"/>
    <s v="N/A"/>
    <n v="0"/>
    <s v="N/A"/>
    <n v="0"/>
    <n v="97507649"/>
    <n v="0"/>
    <n v="0"/>
    <n v="0"/>
    <n v="0"/>
    <n v="0"/>
    <d v="2022-12-31T00:00:00"/>
    <d v="2022-12-31T00:00:00"/>
    <n v="-1202"/>
    <s v="NO"/>
    <s v="N/A"/>
    <s v="Bogotá D.C."/>
    <s v="Cumplimiento"/>
    <s v="15-45-101137888"/>
    <n v="0"/>
    <s v="Seguros del Estado "/>
    <d v="2022-01-17T00:00:00"/>
    <s v="17-01-2022 - 07-07-2023"/>
    <n v="2022"/>
    <s v="PENDIENTE"/>
    <s v="N/A"/>
    <s v="Terminado"/>
    <s v="Retiro"/>
    <s v="N/A"/>
    <s v="ECONOMÍA"/>
    <s v="N/A"/>
    <s v="FEMENINO"/>
    <s v="francia.jimenez@jep.gov.co"/>
    <s v="https://community.secop.gov.co/Public/Tendering/OpportunityDetail/Index?noticeUID=CO1.NTC.2528044&amp;isFromPublicArea=True&amp;isModal=False"/>
  </r>
  <r>
    <n v="12"/>
    <s v="JEP-036-2022"/>
    <s v="JEP-CSPO-036-2022"/>
    <s v="Paola Casas"/>
    <s v="NR"/>
    <s v="Hector Fernando Romero Carvajal"/>
    <x v="0"/>
    <s v="1. Prestación de servicios"/>
    <s v="79424137_x000a_"/>
    <n v="8"/>
    <s v="Persona Natural"/>
    <s v="N/A"/>
    <s v="Prestar servicios profesionales para apoyar y acompañar a la dirección de tecnologías de la información (DTI), en la evolución del modelo de interoperabilidad entre la JEP y las distintas entidades externas para el intercambio de información de los sistemas de la entidad, así como PMO de apoyo y control, para la gestión de los proyectos tecnológicos de la JEP, y la revisión y verificación de la implementación de los nuevos servicios en el bus de interoperabilidad"/>
    <s v="Funciones de la dependencia"/>
    <s v="Harvey Danilo Suarez Morales"/>
    <s v="Secretaría Ejecutiva"/>
    <s v="Dirección de Tecnologías de la Información"/>
    <s v="Dirección de Tecnologías de la Información"/>
    <s v="Diana Lucia Pinilla Marin"/>
    <s v="C- Dirección de TI"/>
    <s v="N/A"/>
    <s v="N/A"/>
    <s v="N/A"/>
    <s v="Inversión"/>
    <n v="147078806"/>
    <s v="N/A"/>
    <s v="N/A"/>
    <s v="$12.429.196"/>
    <s v="N/A"/>
    <n v="35822"/>
    <n v="36422"/>
    <s v="2018011000870_x0009_"/>
    <x v="2"/>
    <d v="2022-01-20T00:00:00"/>
    <s v="N/A"/>
    <s v="N/A"/>
    <s v="N/A"/>
    <s v="N/A"/>
    <n v="0"/>
    <s v="N/A"/>
    <n v="0"/>
    <s v="N/A"/>
    <n v="0"/>
    <s v="N/A"/>
    <n v="0"/>
    <s v="N/A"/>
    <n v="0"/>
    <s v="N/A"/>
    <n v="0"/>
    <s v="N/A"/>
    <n v="0"/>
    <n v="147078806"/>
    <n v="0"/>
    <n v="0"/>
    <n v="0"/>
    <n v="0"/>
    <n v="0"/>
    <d v="2022-12-31T00:00:00"/>
    <d v="2022-12-31T00:00:00"/>
    <n v="-1202"/>
    <s v="NO"/>
    <s v="N/A"/>
    <s v="Bogotá D.C."/>
    <s v="Cumplimiento"/>
    <s v="390-47-994000067873"/>
    <n v="0"/>
    <s v="Aseguradora Solidaria"/>
    <d v="2022-01-18T00:00:00"/>
    <s v="18-01-2022 - 10-07-2023"/>
    <n v="2022"/>
    <s v="PENDIENTE"/>
    <s v="N/A"/>
    <s v="Terminado"/>
    <s v="Retiro"/>
    <s v="N/A"/>
    <s v="INGENIERÍA DE SISTEMAS"/>
    <s v="N/A"/>
    <s v="MASCULINO"/>
    <s v="hector.romero@jep.gov.co"/>
    <s v="https://community.secop.gov.co/Public/Tendering/OpportunityDetail/Index?noticeUID=CO1.NTC.2528329&amp;isFromPublicArea=True&amp;isModal=False"/>
  </r>
  <r>
    <n v="13"/>
    <s v="JEP-515-2022"/>
    <s v="JEP-CSPO-497-2022"/>
    <s v="John Maldonado"/>
    <d v="2022-07-10T00:00:00"/>
    <s v="Maria del Pilar Torres"/>
    <x v="0"/>
    <s v="1. Prestación de servicios"/>
    <n v="52107153"/>
    <n v="9"/>
    <s v="Persona Natural"/>
    <s v="N/A"/>
    <s v="Prestar servicios profesionales especializados para apoyar y acompañar las actividades y proyectos estratégicos que adelante la secretaria ejecutiva, a través de la dirección nacional de tecnologías de la información, con el propósito de hacer seguimiento a su gestión y desempeño en especial respecto de la ejecución del plan de tecnologías de la información, en particular sobre la evolución de las soluciones que integran la arquitectura tecnológica de la jurisdicción especial para la paz (JEP), el desarrollo de mejoras, el seguimiento a los procesos de soporte y mantenimiento de dichas soluciones, la promoción del proceso de apropiación y uso de las soluciones y sistemas, y la aplicación de las políticas de gestión de la información adoptados por la JEP"/>
    <s v="Funciones de la dependencia"/>
    <s v="Harvey Danilo Suarez Morales"/>
    <s v="Secretaría Ejecutiva"/>
    <s v="Dirección de Tecnologías de la Información"/>
    <s v="Dirección de Tecnologías de la Información"/>
    <s v="Yiris Tovar Medina"/>
    <s v="C- Dirección de TI"/>
    <s v="N/A"/>
    <s v="N/A"/>
    <s v="N/A"/>
    <s v="Inversión"/>
    <n v="136346868"/>
    <s v="N/A"/>
    <s v="N/A"/>
    <n v="22724478"/>
    <s v="N/A"/>
    <n v="72022"/>
    <n v="293122"/>
    <n v="2018011000870"/>
    <x v="4"/>
    <d v="2022-07-01T00:00:00"/>
    <s v="N/A"/>
    <s v="N/A"/>
    <s v="N/A"/>
    <s v="N/A"/>
    <n v="0"/>
    <s v="N/A"/>
    <n v="0"/>
    <s v="N/A"/>
    <n v="0"/>
    <s v="N/A"/>
    <n v="0"/>
    <s v="N/A"/>
    <n v="0"/>
    <s v="N/A"/>
    <n v="0"/>
    <s v="N/A"/>
    <n v="0"/>
    <n v="136346868"/>
    <n v="0"/>
    <n v="0"/>
    <n v="0"/>
    <n v="0"/>
    <n v="0"/>
    <d v="2022-12-31T00:00:00"/>
    <d v="2022-12-31T00:00:00"/>
    <n v="-1202"/>
    <s v="SI"/>
    <s v="N/A"/>
    <s v="Bogotá D.C."/>
    <s v="Cumplimiento"/>
    <s v="21-45-101375933"/>
    <n v="0"/>
    <s v="Seguros del Estado S.A."/>
    <d v="2022-06-30T00:00:00"/>
    <s v="30/06/2022 - 01/07/2023"/>
    <n v="2022"/>
    <s v="PENDIENTE"/>
    <s v="Ninguna"/>
    <s v="Terminado"/>
    <s v="Retiro"/>
    <s v="N/A"/>
    <s v="DERECHO"/>
    <s v="N/A"/>
    <s v="FEMENINO"/>
    <s v="maria.torres@jep.gov.co"/>
    <s v="https://community.secop.gov.co/Public/Tendering/ContractNoticePhases/View?PPI=CO1.PPI.19233389&amp;isFromPublicArea=True&amp;isModal=False"/>
  </r>
  <r>
    <n v="14"/>
    <s v="JEP-139-2022"/>
    <s v="JEP-CSPO-139-2022"/>
    <s v="Paola Casas"/>
    <s v="NR"/>
    <s v="Derly Jimenez Urrego"/>
    <x v="0"/>
    <s v="1. Prestación de servicios"/>
    <n v="52809139"/>
    <n v="8"/>
    <s v="Persona Natural"/>
    <s v="N/A"/>
    <s v="Prestar los servicios profesionales para apoyar y acompañar a la Dirección de Tecnologías de la Información, en los aspectos técnicos y administrativos de las actividades de supervisión,  operación y procesos contractuales  asociados con el servicio de Mesa de Ayuda y la herramienta ITSM. Así mismo apoyar el seguimiento a cumplimiento de los lineamientos de Gobierno Digital."/>
    <s v="Funciones de la dependencia"/>
    <s v="Harvey Danilo Suarez Morales"/>
    <s v="Secretaría Ejecutiva"/>
    <s v="Dirección de Tecnologías de la Información"/>
    <s v="Dirección de Tecnologías de la Información"/>
    <s v="Alicia Mercedes Arenas Valderrama"/>
    <s v="C- Dirección de TI"/>
    <s v="N/A"/>
    <s v="N/A"/>
    <s v="N/A"/>
    <s v="Inversión"/>
    <n v="60542918"/>
    <s v="N/A"/>
    <s v="N/A"/>
    <n v="5204263"/>
    <s v="N/A"/>
    <n v="43222"/>
    <n v="52722"/>
    <n v="2018011000870"/>
    <x v="5"/>
    <d v="2022-01-27T00:00:00"/>
    <s v="N/A"/>
    <s v="N/A"/>
    <s v="N/A"/>
    <s v="N/A"/>
    <n v="0"/>
    <s v="N/A"/>
    <n v="0"/>
    <s v="N/A"/>
    <n v="0"/>
    <s v="N/A"/>
    <n v="0"/>
    <s v="N/A"/>
    <n v="0"/>
    <s v="N/A"/>
    <n v="0"/>
    <s v="N/A"/>
    <n v="0"/>
    <n v="60542918"/>
    <n v="0"/>
    <n v="0"/>
    <n v="0"/>
    <n v="0"/>
    <n v="0"/>
    <d v="2022-12-31T00:00:00"/>
    <d v="2022-12-31T00:00:00"/>
    <n v="-1202"/>
    <s v="NO"/>
    <s v="N/A"/>
    <s v="Bogotá D.C."/>
    <s v="Cumplimiento"/>
    <s v="390 47 994000069132"/>
    <n v="0"/>
    <s v="Aseguradora Solidaria "/>
    <d v="2022-01-24T00:00:00"/>
    <s v="24-01-2022 - 10-07-2023"/>
    <n v="2022"/>
    <s v="PENDIENTE"/>
    <s v="N/A"/>
    <s v="Terminado"/>
    <s v="Retiro"/>
    <s v="N/A"/>
    <s v="TECNOLOGÍA EN CIENCIAS DE LA EDUCACIÓN"/>
    <s v="N/A"/>
    <s v="FEMENINO"/>
    <s v="PND"/>
    <s v="https://community.secop.gov.co/Public/Tendering/OpportunityDetail/Index?noticeUID=CO1.NTC.2639674&amp;isFromPublicArea=True&amp;isModal=False"/>
  </r>
  <r>
    <n v="15"/>
    <s v="JEP-284-2022"/>
    <s v="JEP-CSPO-284-2022"/>
    <s v="Paola Casas"/>
    <d v="2022-01-19T00:00:00"/>
    <s v="Carlos Orlando Camargo Muñoz"/>
    <x v="0"/>
    <s v="1. Prestación de servicios"/>
    <n v="80064018"/>
    <n v="8"/>
    <s v="Persona Natural"/>
    <s v="N/A"/>
    <s v="Prestar los servicios profesionales para apoyar y acompañar a la Dirección de Tecnologías de la Información, en los aspectos técnicos y administrativos de las actividades de supervisión, operación y procesos contractuales asociados con el  servicio de impresión y la mejora y seguimiento a la gestión de los procesos ITIL. Así mismo apoyar el seguimiento al desarrollo del Plan Estrategico de Teconologías de la información (PETI)."/>
    <s v="Funciones de la dependencia"/>
    <s v="Harvey Danilo Suarez Morales"/>
    <s v="Secretaría Ejecutiva"/>
    <s v="Dirección de Tecnologías de la Información"/>
    <s v="Dirección de Tecnologías de la Información"/>
    <s v="Alicia Mercedes Arenas Valderrama"/>
    <s v="C- Dirección de TI"/>
    <s v="N/A"/>
    <s v="N/A"/>
    <s v="N/A"/>
    <s v="Inversión"/>
    <n v="59328593"/>
    <s v="N/A"/>
    <s v="N/A"/>
    <s v="$5.204.263"/>
    <s v="N/A"/>
    <n v="56222"/>
    <s v="_x0009_60322"/>
    <n v="2018011000870"/>
    <x v="1"/>
    <d v="2022-02-03T00:00:00"/>
    <s v="N/A"/>
    <s v="N/A"/>
    <s v="N/A"/>
    <s v="N/A"/>
    <n v="0"/>
    <s v="N/A"/>
    <n v="0"/>
    <s v="N/A"/>
    <n v="0"/>
    <s v="N/A"/>
    <n v="0"/>
    <s v="N/A"/>
    <n v="0"/>
    <s v="N/A"/>
    <n v="0"/>
    <s v="N/A"/>
    <n v="0"/>
    <n v="59328593"/>
    <n v="0"/>
    <n v="0"/>
    <n v="0"/>
    <n v="0"/>
    <n v="0"/>
    <d v="2022-12-31T00:00:00"/>
    <d v="2022-12-31T00:00:00"/>
    <n v="-1202"/>
    <s v="NO"/>
    <s v="N/A"/>
    <s v="Bogotá D.C."/>
    <s v="Cumplimiento "/>
    <s v="_x0009_390 47 994000069446"/>
    <n v="0"/>
    <s v="Aseguradora Solidaria "/>
    <d v="2022-01-26T00:00:00"/>
    <s v="25-01-2022 - 10-07-2023"/>
    <n v="2022"/>
    <s v="PENDIENTE"/>
    <s v="Ninguna"/>
    <s v="Terminado"/>
    <s v="Retiro"/>
    <s v="N/A"/>
    <s v="INGENIERÍA DE SISTEMAS"/>
    <s v="N/A"/>
    <s v="MASCULINO"/>
    <s v="PND"/>
    <s v="https://community.secop.gov.co/Public/Tendering/OpportunityDetail/Index?noticeUID=CO1.NTC.2695090&amp;isFromPublicArea=True&amp;isModal=False"/>
  </r>
  <r>
    <n v="16"/>
    <s v="JEP-037-2022"/>
    <s v="JEP-CSPO-037-2022"/>
    <s v="Paola Casas"/>
    <s v="NR"/>
    <s v="Lady Johanna Ruiz Gonzalez"/>
    <x v="0"/>
    <s v="1. Prestación de servicios"/>
    <n v="35253338"/>
    <n v="7"/>
    <s v="Persona Natural"/>
    <s v="N/A"/>
    <s v="Prestar servicios profesionales para apoyar y acompañar a la Dirección de Tecnologías de la Información (DTI), en la implementación del régimen de condicionalidad en este sistema; apoyo en el proceso de uso y apropiación del sistema de gestión judicial legali en la entidad, y apoyo y seguimiento en los proyectos de analítica de datos y en el cumplimiento de órdenes judiciales a cargo de la DTI"/>
    <s v="Funciones de la dependencia"/>
    <s v="Harvey Danilo Suarez Morales"/>
    <s v="Secretaría Ejecutiva"/>
    <s v="Dirección de Tecnologías de la Información"/>
    <s v="Dirección de Tecnologías de la Información"/>
    <s v="Natalia Lorena Arbelaez Mendoza"/>
    <s v="C- Dirección de TI"/>
    <s v="N/A"/>
    <s v="N/A"/>
    <s v="N/A"/>
    <s v="Inversión"/>
    <n v="97507649"/>
    <s v="N/A"/>
    <s v="N/A"/>
    <n v="8240084"/>
    <s v="N/A"/>
    <n v="48122"/>
    <n v="44222"/>
    <n v="2018011000870"/>
    <x v="6"/>
    <d v="2022-01-24T00:00:00"/>
    <s v="N/A"/>
    <s v="N/A"/>
    <s v="N/A"/>
    <s v="N/A"/>
    <n v="0"/>
    <s v="N/A"/>
    <n v="0"/>
    <s v="N/A"/>
    <n v="0"/>
    <s v="N/A"/>
    <n v="0"/>
    <s v="N/A"/>
    <n v="0"/>
    <s v="N/A"/>
    <n v="0"/>
    <s v="N/A"/>
    <n v="0"/>
    <n v="97507649"/>
    <n v="0"/>
    <n v="0"/>
    <n v="0"/>
    <n v="0"/>
    <n v="0"/>
    <d v="2022-12-31T00:00:00"/>
    <d v="2022-12-31T00:00:00"/>
    <n v="-1202"/>
    <s v="NO"/>
    <s v="N/A"/>
    <s v="Bogotá D.C."/>
    <s v="Cumplimiento"/>
    <s v="3264525–9"/>
    <n v="0"/>
    <s v="Suramericana"/>
    <d v="2022-01-28T00:00:00"/>
    <s v="28/01/2022 - 30/06/2022"/>
    <n v="2022"/>
    <s v="PENDIENTE"/>
    <s v="N/A"/>
    <s v="Terminado"/>
    <s v="Retiro"/>
    <s v="N/A"/>
    <s v="INGENIERÍA DE SISTEMAS"/>
    <s v="N/A"/>
    <s v="FEMENINO"/>
    <s v="lady.ruiz@jep.gov.co"/>
    <s v="https://community.secop.gov.co/Public/Tendering/OpportunityDetail/Index?noticeUID=CO1.NTC.2557804&amp;isFromPublicArea=True&amp;isModal=False"/>
  </r>
  <r>
    <n v="17"/>
    <s v="JEP-038-2022"/>
    <s v="JEP-CSPO-038-2022"/>
    <s v="Paola Casas"/>
    <s v="NR"/>
    <s v="Juan Carlos Leal Blanco"/>
    <x v="0"/>
    <s v="1. Prestación de servicios"/>
    <s v="80166567_x000a_"/>
    <n v="8"/>
    <s v="Persona Natural"/>
    <s v="N/A"/>
    <s v="Prestar servicios profesionales para apoyar y acompañar a la dirección de tecnologías de la información, en el seguimiento y desarrollo de actividades relativas a los servicios de redes LAN, WLAN y WAN, comunicaciones unificadas y seguridad interna, perimetral y en la nube de la JEP"/>
    <s v="Funciones de la dependencia"/>
    <s v="Harvey Danilo Suarez Morales"/>
    <s v="Secretaría Ejecutiva"/>
    <s v="Dirección de Tecnologías de la Información"/>
    <s v="Dirección de Tecnologías de la Información"/>
    <s v="Nestor Julio Corredor Niampira"/>
    <s v="C- Dirección de TI"/>
    <s v="N/A"/>
    <s v="N/A"/>
    <s v="N/A"/>
    <s v="Inversión"/>
    <n v="97507649"/>
    <s v="N/A"/>
    <s v="N/A"/>
    <s v="$8.240.084"/>
    <s v="N/A"/>
    <n v="34322"/>
    <n v="36522"/>
    <n v="2018011000870"/>
    <x v="2"/>
    <d v="2022-01-20T00:00:00"/>
    <s v="Jaime Valderrama Duarte"/>
    <n v="79743493"/>
    <n v="3"/>
    <d v="2022-03-02T00:00:00"/>
    <n v="0"/>
    <s v="N/A"/>
    <n v="0"/>
    <s v="N/A"/>
    <n v="0"/>
    <s v="N/A"/>
    <n v="0"/>
    <s v="N/A"/>
    <n v="0"/>
    <s v="N/A"/>
    <n v="0"/>
    <s v="N/A"/>
    <n v="0"/>
    <n v="97507649"/>
    <n v="0"/>
    <n v="0"/>
    <n v="0"/>
    <n v="0"/>
    <n v="0"/>
    <d v="2022-12-31T00:00:00"/>
    <d v="2022-12-31T00:00:00"/>
    <n v="-1202"/>
    <s v="NO"/>
    <s v="N/A"/>
    <s v="Bogotá D.C."/>
    <s v="Cumplimiento"/>
    <s v="390-47-994000067900_x000a_310 47 994000005941"/>
    <s v="0_x000a_0"/>
    <s v="Aseguradora Solidaria de Colombia_x000a_Aseguradora Solidaria de Colombia"/>
    <s v="18/01/2022_x000a_08/03/2022"/>
    <s v="18/01/2022 - 10/07/2023_x000a_02/03/2022 - 31/12/2022"/>
    <s v="20/01/2022_x000a_29/03/2022"/>
    <s v="PENDIENTE"/>
    <s v="En fecha 2/03/2022, se suscribió Cesión del contrato."/>
    <s v="Terminado"/>
    <s v="Cesión"/>
    <s v="N/A"/>
    <s v="INGENIERÍA DE SISTEMAS"/>
    <s v="N/A"/>
    <s v="MASCULINO"/>
    <s v="jaime.valderrama@jep.gov.co"/>
    <s v="https://community.secop.gov.co/Public/Tendering/OpportunityDetail/Index?noticeUID=CO1.NTC.2528471&amp;isFromPublicArea=True&amp;isModal=False"/>
  </r>
  <r>
    <n v="18"/>
    <s v="JEP-285-2022"/>
    <s v="JEP-CSPO-285-2022"/>
    <s v="Paola Casas"/>
    <d v="2022-01-19T00:00:00"/>
    <s v="Orlando Perez Gomez"/>
    <x v="0"/>
    <s v="1. Prestación de servicios"/>
    <n v="80150682"/>
    <n v="7"/>
    <s v="Persona Natural"/>
    <s v="N/A"/>
    <s v="Prestar servicios profesionales para apoyar y dar soporte en la administración de sistemas operativos y bases de datos en los sistemas de información de la Jurisdicción Especial para la Paz que se encuentran a cargo de la Dirección de Tecnologías de la Información."/>
    <s v="Funciones de la dependencia"/>
    <s v="Harvey Danilo Suarez Morales"/>
    <s v="Secretaría Ejecutiva"/>
    <s v="Dirección de Tecnologías de la Información"/>
    <s v="Dirección de Tecnologías de la Información"/>
    <s v="Nestor Julio Corredor Niampira"/>
    <s v="C- Dirección de TI"/>
    <s v="N/A"/>
    <s v="N/A"/>
    <s v="N/A"/>
    <s v="Inversión"/>
    <n v="93936952"/>
    <s v="N/A"/>
    <s v="N/A"/>
    <n v="8240084"/>
    <s v="N/A"/>
    <n v="56022"/>
    <n v="60222"/>
    <n v="2018011001091"/>
    <x v="1"/>
    <d v="2022-01-28T00:00:00"/>
    <s v="N/A"/>
    <s v="N/A"/>
    <s v="N/A"/>
    <s v="N/A"/>
    <n v="0"/>
    <s v="N/A"/>
    <n v="0"/>
    <s v="N/A"/>
    <n v="0"/>
    <s v="N/A"/>
    <n v="0"/>
    <s v="N/A"/>
    <n v="0"/>
    <s v="N/A"/>
    <n v="0"/>
    <s v="N/A"/>
    <n v="0"/>
    <n v="93936952"/>
    <n v="0"/>
    <n v="0"/>
    <n v="0"/>
    <n v="0"/>
    <n v="0"/>
    <d v="2022-12-31T00:00:00"/>
    <d v="2022-12-31T00:00:00"/>
    <n v="-1202"/>
    <s v="NO"/>
    <s v="N/A"/>
    <s v="Bogotá D.C."/>
    <s v="Cumplimiento "/>
    <s v="380 47 994000124182"/>
    <n v="0"/>
    <s v="Aseguradora Solidaria "/>
    <d v="2022-01-26T00:00:00"/>
    <s v="26-01-2022 - 30-06-2023"/>
    <n v="2022"/>
    <s v="PENDIENTE"/>
    <s v="Ninguna"/>
    <s v="Terminado"/>
    <s v="Retiro"/>
    <s v="N/A"/>
    <s v="INGENIERÍA DE SISTEMAS"/>
    <s v="N/A"/>
    <s v="MASCULINO"/>
    <s v="PND"/>
    <s v="https://community.secop.gov.co/Public/Tendering/OpportunityDetail/Index?noticeUID=CO1.NTC.2696011&amp;isFromPublicArea=True&amp;isModal=False"/>
  </r>
  <r>
    <n v="19"/>
    <s v="JEP-668-2022"/>
    <s v="JEP-CSPO-645-2022"/>
    <s v="Ángela Esquivel "/>
    <d v="2022-08-12T00:00:00"/>
    <s v="Javier Alberto Saldaña Diaz"/>
    <x v="0"/>
    <s v="1. Prestación de servicios"/>
    <n v="1018447581"/>
    <n v="3"/>
    <s v="Persona Natural"/>
    <s v="Bogotá D.C. "/>
    <s v="Prestar los servicios profesionales para apoyar a la Dirección de Tecnologías de la Información en la implementación de los lineamientos de Accesibilidad Web del MINTIC y otras mejoras sobre el Portal Web de la JEP"/>
    <s v="Funciones de la dependencia"/>
    <s v="Angela María Mora Soto"/>
    <s v="Subsecretaría Ejecutiva"/>
    <s v="Dirección de Tecnologías de la Información"/>
    <s v="Dirección de Tecnologías de la Información"/>
    <s v="Diana Lucia Pinilla Marin"/>
    <s v="C- Dirección de TI"/>
    <s v="N/A"/>
    <s v="N/A"/>
    <s v="N/A"/>
    <s v="Inversión"/>
    <n v="20817052"/>
    <s v="N/A"/>
    <s v="N/A"/>
    <n v="5204263"/>
    <s v="N/A"/>
    <s v="92622_x0009_"/>
    <s v="_x0009_427222"/>
    <s v="_x0009_2018011000870"/>
    <x v="7"/>
    <d v="2022-09-29T00:00:00"/>
    <s v="N/A"/>
    <s v="N/A"/>
    <s v="N/A"/>
    <s v="N/A"/>
    <n v="0"/>
    <s v="N/A"/>
    <n v="0"/>
    <s v="N/A"/>
    <n v="0"/>
    <s v="N/A"/>
    <n v="0"/>
    <s v="N/A"/>
    <n v="0"/>
    <s v="N/A"/>
    <n v="0"/>
    <s v="N/A"/>
    <n v="0"/>
    <n v="20817052"/>
    <n v="0"/>
    <n v="0"/>
    <n v="0"/>
    <n v="0"/>
    <n v="0"/>
    <d v="2022-12-31T00:00:00"/>
    <d v="2022-12-31T00:00:00"/>
    <n v="-1202"/>
    <s v="SI"/>
    <s v="N/A"/>
    <s v="Bogotá D.C."/>
    <s v="Cumplimiento"/>
    <s v="33-45-101112892"/>
    <n v="0"/>
    <s v="Seguros del Estado S.A."/>
    <d v="2022-09-12T00:00:00"/>
    <s v="09/09/2022 - 30/06/2023"/>
    <n v="2022"/>
    <s v="SIN PÓLIZA"/>
    <s v="Ninguna"/>
    <s v="Terminado"/>
    <s v="Retiro"/>
    <s v="N/A"/>
    <s v="INGENIERÍA DE SISTEMAS"/>
    <s v="N/A"/>
    <s v="MASCULINO"/>
    <s v="javier.saldana@jep.gov.co"/>
    <s v="https://community.secop.gov.co/Public/Tendering/ContractNoticePhases/View?PPI=CO1.PPI.19968614&amp;isFromPublicArea=True&amp;isModal=False"/>
  </r>
  <r>
    <n v="20"/>
    <s v="JEP-420-2022"/>
    <s v="JEP-CSPO-420-2022"/>
    <s v="Ángela Esquivel "/>
    <s v="NR"/>
    <s v="ITS SOLUCIONES ESTRATEGICAS S.A.S"/>
    <x v="0"/>
    <s v="25. Licenciamiento"/>
    <n v="830085746"/>
    <n v="1"/>
    <s v="Persona Jurídica"/>
    <s v="ND"/>
    <s v="Renovar servicios de actualización, soporte y mantenimiento y adquirir bolsa de horas para nuevos desarrollos del sistema PLANI"/>
    <s v="Funciones de la dependencia"/>
    <s v="Luis Felipe Rivera García"/>
    <s v="Dirección de Tecnologías de la Información"/>
    <s v="Dirección de Tecnologías de la Información"/>
    <s v="Dirección de Tecnologías de la Información"/>
    <s v="Diana Lucia Pinilla Marin"/>
    <s v="C- Dirección de TI"/>
    <s v="N/A"/>
    <s v="N/A"/>
    <s v="N/A"/>
    <s v="Inversión"/>
    <n v="107617000"/>
    <s v="N/A"/>
    <s v="N/A"/>
    <s v="$167.000.00"/>
    <s v="N/A"/>
    <n v="55722"/>
    <n v="73622"/>
    <s v="2018011000870_x0009_"/>
    <x v="8"/>
    <d v="2022-02-02T00:00:00"/>
    <s v="N/A"/>
    <s v="N/A"/>
    <s v="N/A"/>
    <s v="N/A"/>
    <n v="53774000"/>
    <d v="2022-07-27T00:00:00"/>
    <n v="0"/>
    <s v="N/A"/>
    <n v="0"/>
    <s v="N/A"/>
    <n v="0"/>
    <s v="N/A"/>
    <n v="0"/>
    <s v="N/A"/>
    <n v="0"/>
    <s v="N/A"/>
    <n v="0"/>
    <n v="161391000"/>
    <n v="0"/>
    <n v="0"/>
    <n v="0"/>
    <n v="0"/>
    <n v="0"/>
    <d v="2022-12-31T00:00:00"/>
    <d v="2022-12-31T00:00:00"/>
    <n v="-1202"/>
    <s v="SI"/>
    <d v="2023-09-25T00:00:00"/>
    <s v="Bogotá D.C."/>
    <s v="Cumplimiento "/>
    <s v="21-45-101359251"/>
    <n v="0"/>
    <s v="Seguros del Estado"/>
    <d v="2022-01-28T00:00:00"/>
    <s v="27/01/2022 - 31/12/2025"/>
    <n v="2022"/>
    <s v="PENDIENTE"/>
    <s v="Mediante otrosí Nº1 del  27/07/2022 se adicionó el contrato en 53.774.000; El 29/09/2023 se publica balance y cierre "/>
    <s v="Terminado"/>
    <s v="Adición o reducción"/>
    <s v="N/A"/>
    <s v="N/A"/>
    <s v="N/A"/>
    <s v="N/A"/>
    <s v="N/A"/>
    <s v="https://community.secop.gov.co/Public/Tendering/ContractNoticePhases/View?PPI=CO1.PPI.17270895&amp;isFromPublicArea=True&amp;isModal=False"/>
  </r>
  <r>
    <n v="22"/>
    <s v="JEP-421-2022"/>
    <s v="JEP-CSPO-421-2022"/>
    <s v="Ángela Esquivel "/>
    <s v="NR"/>
    <s v="CONTROLES EMPRESARIALES S.A.S"/>
    <x v="0"/>
    <s v="1. Prestación de servicios"/>
    <n v="800058607"/>
    <n v="2"/>
    <s v="Persona Jurídica"/>
    <s v="ND"/>
    <s v="Proveer soporte, mantenimiento, ajustes y nuevas funcionalidades orientadas al monitoreo y seguimiento del régimen de condicionalidad y TOARS en el sistema ViSTA."/>
    <s v="Funciones de la dependencia"/>
    <s v="Luis Felipe Rivera García"/>
    <s v="Dirección de Tecnologías de la Información"/>
    <s v="Dirección de Tecnologías de la Información"/>
    <s v="Dirección de Tecnologías de la Información"/>
    <s v="Natalia Lorena Arbelaez Mendoza"/>
    <s v="C- Dirección de TI"/>
    <s v="N/A"/>
    <s v="N/A"/>
    <s v="N/A"/>
    <s v="Inversión"/>
    <n v="995848644"/>
    <s v="N/A"/>
    <s v="N/A"/>
    <s v="N/A"/>
    <s v="N/A"/>
    <n v="59622"/>
    <n v="74022"/>
    <n v="2018011000870"/>
    <x v="8"/>
    <d v="2022-02-07T00:00:00"/>
    <s v="N/A"/>
    <s v="N/A"/>
    <s v="N/A"/>
    <s v="N/A"/>
    <n v="0"/>
    <s v="N/A"/>
    <n v="0"/>
    <s v="N/A"/>
    <n v="0"/>
    <s v="N/A"/>
    <n v="0"/>
    <s v="N/A"/>
    <n v="0"/>
    <s v="N/A"/>
    <n v="0"/>
    <s v="N/A"/>
    <n v="0"/>
    <n v="995848644"/>
    <n v="0"/>
    <n v="0"/>
    <n v="0"/>
    <n v="0"/>
    <n v="0"/>
    <d v="2022-12-31T00:00:00"/>
    <d v="2022-12-31T00:00:00"/>
    <n v="-1202"/>
    <s v="SI"/>
    <d v="2023-04-24T00:00:00"/>
    <s v="Bogotá D.C."/>
    <s v="Cumplimiento"/>
    <s v="NB-100196799"/>
    <n v="0"/>
    <s v="Seguros Mundial"/>
    <d v="2022-02-02T00:00:00"/>
    <s v="28/01/2022 - 31/12/2025"/>
    <n v="2022"/>
    <s v="PENDIENTE"/>
    <s v="El 24/05/2023 se publica el día de hoy el balance y cierre del CTO 421 2022 COEM"/>
    <s v="Terminado"/>
    <s v="Retiro"/>
    <s v="N/A"/>
    <s v="N/A"/>
    <s v="N/A"/>
    <s v="N/A"/>
    <s v="N/A"/>
    <s v="https://community.secop.gov.co/Public/Tendering/ContractNoticePhases/View?PPI=CO1.PPI.17302984&amp;isFromPublicArea=True&amp;isModal=False"/>
  </r>
  <r>
    <n v="23"/>
    <s v="JEP-747-2022"/>
    <s v="JEP-SB-007-2022"/>
    <s v="Paola Casas"/>
    <d v="2022-10-14T00:00:00"/>
    <s v="OLIMPIA IT S.A.S"/>
    <x v="1"/>
    <s v="25. Licenciamiento"/>
    <n v="900032774"/>
    <n v="4"/>
    <s v="Persona Jurídica"/>
    <s v="Bogotá D.C. "/>
    <s v="Renovar el licenciamiento de gestión de identidades y accesos (Ibm Security Identity Governance And Intelligence Enterprise Edition, Ibm Security Identity Access Manager Virtual Enterprise Edition)"/>
    <s v="Funciones de la dependencia"/>
    <s v="Luis Felipe Rivera García"/>
    <s v="Dirección de Tecnologías de la Información"/>
    <s v="Dirección de Tecnologías de la Información"/>
    <s v="Dirección de Tecnologías de la Información"/>
    <s v="Yury Andrea García Mora"/>
    <s v="C- Dirección de TI"/>
    <s v="N/A"/>
    <s v="N/A"/>
    <s v="N/A"/>
    <s v="Inversión"/>
    <n v="249120000"/>
    <s v="N/A"/>
    <s v="N/A"/>
    <s v="N/A"/>
    <s v="N/A"/>
    <n v="99322"/>
    <n v="471022"/>
    <n v="2018011001091"/>
    <x v="9"/>
    <d v="2022-11-02T00:00:00"/>
    <s v="N/A"/>
    <s v="N/A"/>
    <s v="N/A"/>
    <s v="N/A"/>
    <n v="0"/>
    <s v="N/A"/>
    <n v="0"/>
    <s v="N/A"/>
    <n v="0"/>
    <s v="N/A"/>
    <n v="0"/>
    <s v="N/A"/>
    <n v="0"/>
    <s v="N/A"/>
    <n v="0"/>
    <s v="N/A"/>
    <n v="0"/>
    <n v="249120000"/>
    <n v="0"/>
    <n v="0"/>
    <n v="0"/>
    <n v="0"/>
    <n v="0"/>
    <d v="2022-11-16T00:00:00"/>
    <d v="2022-11-16T00:00:00"/>
    <n v="-1247"/>
    <s v="SI"/>
    <d v="2024-11-20T00:00:00"/>
    <s v="Bogotá D.C."/>
    <s v="Cumplimiento"/>
    <s v="15-45-101150117"/>
    <n v="3"/>
    <s v="Seguros del Estado S.A."/>
    <d v="2022-10-31T00:00:00"/>
    <s v="21/10/2022 - 09/11/2023"/>
    <n v="2022"/>
    <s v="PENDIENTE"/>
    <s v="El 20/11/2024 se publicó acta de balance y cierre"/>
    <s v="Terminado"/>
    <s v="Retiro"/>
    <s v="N/A"/>
    <s v="N/A"/>
    <s v="N/A"/>
    <s v="N/A"/>
    <s v="N/A"/>
    <s v="https://community.secop.gov.co/Public/Tendering/ContractNoticePhases/View?PPI=CO1.PPI.20629554&amp;isFromPublicArea=True&amp;isModal=False"/>
  </r>
  <r>
    <n v="24"/>
    <s v="JEP-276-2022"/>
    <s v="JEP-CSPO-276-2022"/>
    <s v="Vanessa Jiménez "/>
    <d v="2022-01-20T00:00:00"/>
    <s v="SAS Institute Colombia S.A.S."/>
    <x v="0"/>
    <s v="2. Compraventa "/>
    <n v="830048654"/>
    <n v="5"/>
    <s v="Persona Jurídica"/>
    <s v="Bogotá D.C. "/>
    <s v="Adquisición del licenciamiento de Visual Investigator En Sas incluido el soporte, mantenimiento y acompañamiento especializado y renovación del soporte mantenimiento y apoyo técnico funcional por 2 años."/>
    <s v="Funciones de la dependencia"/>
    <s v="Luis Felipe Rivera García"/>
    <s v="Dirección de Tecnologías de la Información"/>
    <s v="Dirección de Tecnologías de la Información"/>
    <s v="Dirección de Tecnologías de la Información"/>
    <s v="Diana Lucia Pinilla Marin"/>
    <s v="C- Dirección de TI"/>
    <s v="N/A"/>
    <s v="N/A"/>
    <s v="N/A"/>
    <s v="Inversión"/>
    <n v="1972000000"/>
    <s v="N/A"/>
    <s v="N/A"/>
    <n v="0"/>
    <s v="N/A"/>
    <n v="55122"/>
    <n v="65722"/>
    <n v="2018011000870"/>
    <x v="10"/>
    <d v="2022-04-20T00:00:00"/>
    <s v="N/A"/>
    <s v="N/A"/>
    <s v="N/A"/>
    <s v="N/A"/>
    <n v="0"/>
    <s v="N/A"/>
    <n v="0"/>
    <s v="N/A"/>
    <n v="0"/>
    <s v="N/A"/>
    <n v="0"/>
    <s v="N/A"/>
    <n v="0"/>
    <s v="N/A"/>
    <n v="0"/>
    <s v="N/A"/>
    <n v="0"/>
    <n v="1972000000"/>
    <n v="0"/>
    <n v="0"/>
    <n v="0"/>
    <n v="0"/>
    <n v="0"/>
    <d v="2022-05-20T00:00:00"/>
    <d v="2022-05-20T00:00:00"/>
    <n v="-1427"/>
    <s v="SI"/>
    <d v="2025-06-24T00:00:00"/>
    <s v="Bogotá D.C."/>
    <s v="Cumplimiento _x000a_Prestaciones Sociales_x000a_Calidad del Servicio"/>
    <s v="NB-100204908"/>
    <n v="0"/>
    <s v="Seguros Mundial "/>
    <d v="2022-04-20T00:00:00"/>
    <s v="20/04/2022 - 20/11/2022_x000a_20/04/2022 - 20/05/2025_x000a_20/05/2022 - 20/05/2024"/>
    <n v="2022"/>
    <s v="PENDIENTE"/>
    <s v="El 24/06/2025 se publicó el Acta de balance final y cierre JEP-276-2022"/>
    <s v="Terminado"/>
    <s v="Retiro"/>
    <s v="N/A"/>
    <s v="N/A"/>
    <s v="N/A"/>
    <s v="N/A"/>
    <s v="Terminado"/>
    <s v="https://community.secop.gov.co/Public/Tendering/OpportunityDetail/Index?noticeUID=CO1.NTC.2736611&amp;isFromPublicArea=True&amp;isModal=False"/>
  </r>
  <r>
    <n v="25"/>
    <s v="JEP-362-2022"/>
    <s v="JEP-CSPO-362-2022"/>
    <s v="Vanessa Jiménez "/>
    <d v="2022-01-25T00:00:00"/>
    <s v="HEINSOHN HUMAN GLOBAL SOLUTIONS S.A.S."/>
    <x v="0"/>
    <s v="1. Prestación de servicios"/>
    <n v="900173404"/>
    <n v="9"/>
    <s v="Persona Jurídica"/>
    <s v="ND"/>
    <s v="Prestar el servicio técnico y funcional para el soporte extendido de los módulos del sistema de información y gestión del empleo público (SIGEP) instalados en la Jurisdicción Especial para la Paz."/>
    <s v="Funciones de la dependencia"/>
    <s v="Luis Felipe Rivera García"/>
    <s v="Dirección de Tecnologías de la Información"/>
    <s v="Dirección de Tecnologías de la Información"/>
    <s v="Dirección de Tecnologías de la Información"/>
    <s v="Francy Elena Palomino Millán"/>
    <s v="C- Dirección de TI"/>
    <s v="N/A"/>
    <s v="N/A"/>
    <s v="N/A"/>
    <s v="Inversión"/>
    <n v="200524800"/>
    <s v="N/A"/>
    <s v="N/A"/>
    <s v="$16.710.400"/>
    <s v="N/A"/>
    <n v="65522"/>
    <n v="62822"/>
    <s v="2018011001175_x0009_"/>
    <x v="11"/>
    <d v="2022-01-29T00:00:00"/>
    <s v="N/A"/>
    <s v="N/A"/>
    <s v="N/A"/>
    <s v="N/A"/>
    <n v="0"/>
    <s v="N/A"/>
    <n v="0"/>
    <s v="N/A"/>
    <n v="0"/>
    <s v="N/A"/>
    <n v="0"/>
    <s v="N/A"/>
    <n v="0"/>
    <s v="N/A"/>
    <n v="0"/>
    <s v="N/A"/>
    <n v="0"/>
    <n v="200524800"/>
    <n v="0"/>
    <n v="0"/>
    <n v="0"/>
    <n v="0"/>
    <n v="0"/>
    <d v="2022-12-31T00:00:00"/>
    <d v="2022-12-31T00:00:00"/>
    <n v="-1202"/>
    <s v="SI"/>
    <d v="2023-10-11T00:00:00"/>
    <s v="Bogotá D.C. - Edificio Squadra"/>
    <s v="Cumplimiento "/>
    <s v="33-45-101105921"/>
    <n v="0"/>
    <s v="Seguros del Estado "/>
    <d v="2022-01-27T00:00:00"/>
    <s v="26/01/2022 - 31/12/2025"/>
    <n v="2022"/>
    <s v="PENDIENTE"/>
    <s v="El 12/10/2023 se publica el Acta de Balance Final y Cierre del contrato JEP-362-2022 HEINSOHN HGS"/>
    <s v="Terminado"/>
    <s v="Retiro"/>
    <s v="N/A"/>
    <s v="N/A"/>
    <s v="N/A"/>
    <s v="N/A"/>
    <s v="N/A"/>
    <s v="https://community.secop.gov.co/Public/Tendering/ContractNoticePhases/View?PPI=CO1.PPI.17137179&amp;isFromPublicArea=True&amp;isModal=False"/>
  </r>
  <r>
    <n v="26"/>
    <s v="JEP-351-2022"/>
    <s v="JEP-CSPO-351-2022"/>
    <s v="John Maldonado"/>
    <d v="2022-01-24T00:00:00"/>
    <s v="SOFPLAN SISTEMAS COLOMBIA"/>
    <x v="0"/>
    <s v="1. Prestación de servicios"/>
    <n v="901144436"/>
    <n v="4"/>
    <s v="Persona Jurídica"/>
    <s v="Bogotá D.C. "/>
    <s v="Renovación del soporte y mantenimiento y bolsa de horas para nuevos desarrollos, ajustes y servicios bajo demanda del sistema LEGALi"/>
    <s v="Funciones de la dependencia"/>
    <s v="Luis Felipe Rivera García"/>
    <s v="Dirección de Tecnologías de la Información"/>
    <s v="Dirección de Tecnologías de la Información"/>
    <s v="Dirección de Tecnologías de la Información"/>
    <s v="Natalia Lorena Arbelaez Mendoza"/>
    <s v="C- Dirección de TI"/>
    <s v="N/A"/>
    <s v="N/A"/>
    <s v="N/A"/>
    <s v="Funcionamiento"/>
    <n v="3770757135"/>
    <s v="N/A"/>
    <s v="N/A"/>
    <s v="N/A"/>
    <s v="N/A"/>
    <n v="60822"/>
    <n v="58422"/>
    <s v="N/A"/>
    <x v="11"/>
    <d v="2022-01-27T00:00:00"/>
    <s v="N/A"/>
    <s v="N/A"/>
    <s v="N/A"/>
    <s v="N/A"/>
    <n v="344599728"/>
    <d v="2022-10-26T00:00:00"/>
    <n v="0"/>
    <s v="N/A"/>
    <n v="0"/>
    <s v="N/A"/>
    <n v="0"/>
    <s v="N/A"/>
    <n v="0"/>
    <s v="N/A"/>
    <n v="0"/>
    <s v="N/A"/>
    <n v="50"/>
    <n v="4115356863"/>
    <n v="0"/>
    <n v="0"/>
    <n v="0"/>
    <n v="0"/>
    <n v="0"/>
    <d v="2022-10-26T00:00:00"/>
    <d v="2022-12-15T00:00:00"/>
    <n v="-1218"/>
    <s v="SI"/>
    <d v="2023-08-09T00:00:00"/>
    <s v="Bogotá D.C."/>
    <s v="Cumplimiento "/>
    <n v="2035487"/>
    <n v="0"/>
    <s v="Jmalucelli Travelers Segiros S.a"/>
    <d v="2022-01-26T00:00:00"/>
    <s v="26/01-2022 - 27-04-2023"/>
    <n v="2022"/>
    <s v="PENDIENTE"/>
    <s v="Mediante otrosí N°1 del 26/10/2022 se realizó adición  por un valor de $344.599.728 y prorroga hasta el 15/12/2022_x000a_EL 9/08/2023 se publicó el balance y cierre del CTO JEP -351-2022"/>
    <s v="Terminado"/>
    <s v="Adición y Prorróga"/>
    <s v="N/A"/>
    <s v="N/A"/>
    <s v="N/A"/>
    <s v="N/A"/>
    <s v="N/A"/>
    <s v="https://community.secop.gov.co/Public/Tendering/ContractNoticePhases/View?PPI=CO1.PPI.17085621&amp;isFromPublicArea=True&amp;isModal=False"/>
  </r>
  <r>
    <n v="27"/>
    <s v="JEP-114-2022"/>
    <s v="JEP-CSPO-114-2022"/>
    <s v="John Maldonado"/>
    <s v="NR"/>
    <s v="Servisoft SA"/>
    <x v="0"/>
    <s v="1. Prestación de servicios"/>
    <n v="800240660"/>
    <n v="2"/>
    <s v="Persona Jurídica"/>
    <s v="SABANETA"/>
    <s v="Renovación servicios de actualización, soporte y mantenimiento licencias y bolsa de horas para nuevos desarrollos del sistema CONTI"/>
    <s v="Funciones de la dependencia"/>
    <s v="Luis Felipe Rivera García"/>
    <s v="Dirección de Tecnologías de la Información"/>
    <s v="Dirección de Tecnologías de la Información"/>
    <s v="Dirección de Tecnologías de la Información"/>
    <s v="Diana Lucia Pinilla Marin"/>
    <s v="C- Dirección de TI"/>
    <s v="N/A"/>
    <s v="N/A"/>
    <s v="N/A"/>
    <s v="Inversión"/>
    <n v="345444812"/>
    <s v="N/A"/>
    <s v="N/A"/>
    <n v="0"/>
    <s v="N/A"/>
    <n v="55822"/>
    <n v="44322"/>
    <s v="2018011000870_x0009_"/>
    <x v="6"/>
    <d v="2022-01-25T00:00:00"/>
    <s v="N/A"/>
    <s v="N/A"/>
    <s v="N/A"/>
    <s v="N/A"/>
    <n v="77112000"/>
    <d v="2022-08-30T00:00:00"/>
    <n v="0"/>
    <s v="N/A"/>
    <n v="0"/>
    <s v="N/A"/>
    <n v="0"/>
    <s v="N/A"/>
    <n v="0"/>
    <s v="N/A"/>
    <n v="0"/>
    <s v="N/A"/>
    <n v="0"/>
    <n v="422556812"/>
    <n v="0"/>
    <n v="0"/>
    <n v="0"/>
    <n v="0"/>
    <n v="0"/>
    <d v="2022-12-31T00:00:00"/>
    <d v="2022-12-31T00:00:00"/>
    <n v="-1202"/>
    <s v="SI"/>
    <d v="2023-08-15T00:00:00"/>
    <s v="Bogotá D.C."/>
    <s v="Cumplimiento"/>
    <s v="11-45-101110212"/>
    <n v="0"/>
    <s v="Seguros del Estado"/>
    <d v="2022-01-24T00:00:00"/>
    <s v="20/01/2022 - 31/12/2025"/>
    <n v="2022"/>
    <s v="PENDIENTE"/>
    <s v="El documento de validación de garantía en word, es incorrecto._x000a_El 26/08/2022 se publico el otrosí al contrato modificando las obligaciones y realizando una adición por un valor de $77.112.000 y forma de pago._x000a_El 15 de agosto de 2023 se publica el acta de cierre y balance"/>
    <s v="Terminado"/>
    <s v="Adición o reducción"/>
    <s v="N/A"/>
    <s v="N/A"/>
    <s v="N/A"/>
    <s v="N/A"/>
    <s v="N/A"/>
    <s v="https://community.secop.gov.co/Public/Tendering/OpportunityDetail/Index?noticeUID=CO1.NTC.2592318&amp;isFromPublicArea=True&amp;isModal=False"/>
  </r>
  <r>
    <n v="29"/>
    <s v="OC-88689-2022"/>
    <s v="JEP-TVEC-002-2022"/>
    <s v="Carlos Torres"/>
    <s v="NR"/>
    <s v="PANAMERICANA LIBRERÍA Y_x000a_PAPELERÍA S.A."/>
    <x v="2"/>
    <s v="2. Compraventa "/>
    <n v="830037946"/>
    <n v="3"/>
    <s v="Persona Jurídica"/>
    <s v="N/A"/>
    <s v="Adquisición del sistema de Audio que facilite la realización de reuniones mixtas (Presencial y Virtual) en las salas de juntas de la JEP."/>
    <s v="Funciones de la dependencia"/>
    <s v="Luis Felipe Rivera García"/>
    <s v="Dirección de Tecnologías de la Información"/>
    <s v="Dirección de Tecnologías de la Información"/>
    <s v="Dirección de Tecnologías de la Información"/>
    <s v="Luis Felipe Rivera Garcia"/>
    <s v="C- Dirección de TI"/>
    <s v="N/A"/>
    <s v="N/A"/>
    <s v="N/A"/>
    <s v="Inversión"/>
    <n v="33700800"/>
    <s v="N/A"/>
    <s v="N/A"/>
    <s v="N/A"/>
    <s v="N/A"/>
    <n v="70122"/>
    <s v="N/D"/>
    <n v="2018011000870"/>
    <x v="12"/>
    <d v="2022-04-22T00:00:00"/>
    <s v="N/A"/>
    <s v="N/A"/>
    <s v="N/A"/>
    <s v="N/A"/>
    <n v="0"/>
    <s v="N/A"/>
    <n v="0"/>
    <s v="N/A"/>
    <n v="0"/>
    <s v="N/A"/>
    <n v="0"/>
    <s v="N/A"/>
    <n v="0"/>
    <s v="N/A"/>
    <n v="0"/>
    <s v="N/A"/>
    <n v="0"/>
    <n v="33700800"/>
    <n v="0"/>
    <n v="0"/>
    <n v="0"/>
    <n v="0"/>
    <n v="0"/>
    <d v="2022-06-06T00:00:00"/>
    <d v="2022-06-06T00:00:00"/>
    <n v="-1410"/>
    <s v="SI"/>
    <d v="2024-09-04T00:00:00"/>
    <s v="Bogotá D.C."/>
    <s v="N/A"/>
    <s v="N/A"/>
    <s v="N/A"/>
    <s v="N/A"/>
    <s v="N/A"/>
    <s v="N/A"/>
    <n v="2022"/>
    <s v="N/A"/>
    <s v="N/A"/>
    <s v="Terminado"/>
    <s v="Retiro"/>
    <s v="N/A"/>
    <s v="N/A"/>
    <s v="N/A"/>
    <s v="N/A"/>
    <s v="N/A"/>
    <s v="https://colombiacompra.gov.co/tienda-virtual-del-estado-colombiano/ordenes-compra/88689"/>
  </r>
  <r>
    <n v="30"/>
    <s v="OC-100840-2022"/>
    <s v="JEP-TVEC-006-2022"/>
    <s v="Anegla Esquivel"/>
    <d v="2022-12-02T00:00:00"/>
    <s v="Unión Temporal DELL EMC"/>
    <x v="2"/>
    <s v="2. Compraventa "/>
    <n v="901399373"/>
    <n v="3"/>
    <s v="Persona Jurídica"/>
    <s v="Bogotá D.C. "/>
    <s v="Suministro de licenciamiento Microsoft, para cubrir las necesidades de la JEP."/>
    <s v="Funciones de la dependencia"/>
    <s v="Luis Felipe Rivera García"/>
    <s v="Dirección de Tecnologías de la Información"/>
    <s v="Dirección de Tecnologías de la Información"/>
    <s v="Dirección de Tecnologías de la Información"/>
    <s v="Luis Felipe Rivera García"/>
    <s v="C- Dirección de TI"/>
    <s v="N/A"/>
    <s v="N/A"/>
    <s v="N/A"/>
    <s v="Funcionamiento"/>
    <n v="7026586126"/>
    <s v="N/A"/>
    <s v="N/A"/>
    <s v="N/A"/>
    <s v="N/A"/>
    <n v="126622"/>
    <n v="551822"/>
    <s v="N/A"/>
    <x v="13"/>
    <d v="2022-11-30T00:00:00"/>
    <s v="N/A"/>
    <s v="N/A"/>
    <s v="N/A"/>
    <s v="N/A"/>
    <n v="0"/>
    <s v="N/A"/>
    <n v="0"/>
    <s v="N/A"/>
    <n v="0"/>
    <s v="N/A"/>
    <n v="0"/>
    <s v="N/A"/>
    <n v="0"/>
    <s v="N/A"/>
    <n v="0"/>
    <s v="N/A"/>
    <n v="0"/>
    <n v="7026586126"/>
    <n v="0"/>
    <n v="0"/>
    <n v="0"/>
    <n v="0"/>
    <n v="0"/>
    <d v="2022-12-31T00:00:00"/>
    <d v="2022-12-31T00:00:00"/>
    <n v="-1202"/>
    <s v="SI"/>
    <d v="2024-11-08T00:00:00"/>
    <s v="Bogotá D.C."/>
    <s v="Cumplimiento"/>
    <s v="18-45-101154259"/>
    <n v="0"/>
    <s v="Seguros del Estado S.A."/>
    <d v="2022-11-30T00:00:00"/>
    <s v="30/11/2022 - 31/12/2025"/>
    <d v="2022-11-30T00:00:00"/>
    <s v="PENDIENTE"/>
    <s v="El 8/11/2024 se publica la líquidacion de la OC 100840 2022"/>
    <s v="Terminado"/>
    <s v="Retiro"/>
    <s v="N/A"/>
    <s v="N/A"/>
    <s v="N/A"/>
    <s v="N/A"/>
    <s v="angela.chaparro@dell.com"/>
    <s v="https://www.colombiacompra.gov.co/tienda-virtual-del-estado-colombiano/ordenes-compra/100840"/>
  </r>
  <r>
    <n v="34"/>
    <s v="JEP-430-2022"/>
    <s v="JEP-IPINF-005-2022"/>
    <s v="Jairo Cuellar"/>
    <s v="NR"/>
    <s v="XSYSTEM LTDA"/>
    <x v="3"/>
    <s v="2. Compraventa "/>
    <n v="830044977"/>
    <n v="0"/>
    <s v="Persona Jurídica"/>
    <s v="N/A"/>
    <s v="Adquirir la renovación de los licencias Creative Cloud.(Invitación Pública inferior a 45 SMMLV)"/>
    <s v="Funciones de la dependencia"/>
    <s v="Luis Felipe Rivera García"/>
    <s v="Dirección de Tecnologías de la Información"/>
    <s v="Dirección de Tecnologías de la Información"/>
    <s v="Dirección de Tecnologías de la Información"/>
    <s v="CARLOS EDUARDO RUIZ SILVA"/>
    <s v="C- Dirección de TI"/>
    <s v="N/A"/>
    <s v="N/A"/>
    <s v="N/A"/>
    <s v="Inversión"/>
    <n v="18300000"/>
    <s v="N/A"/>
    <s v="N/A"/>
    <n v="1"/>
    <s v="N/A"/>
    <n v="69222"/>
    <n v="173522"/>
    <n v="2018011000870"/>
    <x v="14"/>
    <d v="2022-04-20T00:00:00"/>
    <s v="N/A"/>
    <s v="N/A"/>
    <s v="N/A"/>
    <s v="N/A"/>
    <n v="0"/>
    <s v="N/A"/>
    <n v="0"/>
    <s v="N/A"/>
    <n v="0"/>
    <s v="N/A"/>
    <n v="0"/>
    <s v="N/A"/>
    <n v="0"/>
    <s v="N/A"/>
    <n v="0"/>
    <s v="N/A"/>
    <n v="0"/>
    <n v="18300000"/>
    <n v="0"/>
    <n v="0"/>
    <n v="0"/>
    <n v="0"/>
    <n v="0"/>
    <d v="2022-07-19T00:00:00"/>
    <d v="2022-07-19T00:00:00"/>
    <n v="-1367"/>
    <s v="SI"/>
    <d v="2024-05-07T00:00:00"/>
    <s v="Bogotá D.C."/>
    <s v="Cumplimiento"/>
    <s v="_x0009_33-45-101108202"/>
    <n v="0"/>
    <s v="Seguros del Estado"/>
    <d v="2022-04-08T00:00:00"/>
    <s v="07/04/2022 - 10/01/2023"/>
    <n v="2022"/>
    <s v="PENDIENTE"/>
    <s v="El 7 de mayo de 2024 el Balance Final y Cierre JEP-430-2022 Contratista XSYSTEM LTDA. "/>
    <s v="Terminado"/>
    <s v="Retiro"/>
    <s v="N/A"/>
    <s v="N/A"/>
    <s v="N/A"/>
    <s v="N/A"/>
    <s v="Terminado"/>
    <s v="https://community.secop.gov.co/Public/Tendering/ContractNoticePhases/View?PPI=CO1.PPI.18012945&amp;isFromPublicArea=True&amp;isModal=False"/>
  </r>
  <r>
    <n v="35"/>
    <s v="JEP-956-2022"/>
    <s v="JEP-IPINF-014-2022"/>
    <s v="Angela Maria Esquivel"/>
    <d v="2022-12-09T00:00:00"/>
    <s v="GOLD SYS LTDA "/>
    <x v="3"/>
    <s v="25. Licenciamiento"/>
    <n v="830038304"/>
    <n v="1"/>
    <s v="Persona Jurídica"/>
    <s v="Bogotá D.C. "/>
    <s v="Adquirir la renovación de la licencia de Autocad civil 3D"/>
    <s v="Funciones de la dependencia"/>
    <s v="Luis Felipe Rivera García"/>
    <s v="Dirección de Tecnologías de la Información"/>
    <s v="Dirección de Tecnologías de la Información"/>
    <s v="Dirección de Tecnologías de la Información"/>
    <s v="Diana Lucia Pinilla Marin"/>
    <s v="C- Dirección de TI"/>
    <s v="N/A"/>
    <s v="N/A"/>
    <s v="N/A"/>
    <s v="Inversión"/>
    <n v="7797950"/>
    <s v="N/A"/>
    <s v="N/A"/>
    <s v="N/A"/>
    <s v="N/A"/>
    <n v="128422"/>
    <s v="_x0009_586622"/>
    <n v="2018011000870"/>
    <x v="15"/>
    <d v="2022-12-20T00:00:00"/>
    <s v="N/A"/>
    <s v="N/A"/>
    <s v="N/A"/>
    <s v="N/A"/>
    <n v="0"/>
    <s v="N/A"/>
    <n v="0"/>
    <s v="N/A"/>
    <n v="0"/>
    <s v="N/A"/>
    <n v="0"/>
    <s v="N/A"/>
    <n v="0"/>
    <s v="N/A"/>
    <n v="0"/>
    <s v="N/A"/>
    <n v="0"/>
    <n v="7797950"/>
    <n v="0"/>
    <n v="0"/>
    <n v="0"/>
    <n v="0"/>
    <n v="0"/>
    <d v="2022-12-31T00:00:00"/>
    <d v="2022-12-31T00:00:00"/>
    <n v="-1202"/>
    <s v="SI"/>
    <d v="2025-04-23T00:00:00"/>
    <s v="Bogotá D.C. - Edificio Squadra"/>
    <s v="Cumplimiento"/>
    <s v="11-45-101120618"/>
    <n v="0"/>
    <s v="Seguros del Estado S.A. "/>
    <d v="2022-12-16T00:00:00"/>
    <s v="15/12/2022 - 01/07/2023"/>
    <d v="2022-12-19T00:00:00"/>
    <s v="PENDIENTE"/>
    <s v="El 23/04/2025 se publicó el balance y cierre del contrato JEP-956-2022 suscrito con la sociedad comercial GOLD SYS LTDA"/>
    <s v="Terminado"/>
    <s v="Retiro"/>
    <s v="N/A"/>
    <s v="N/A"/>
    <s v="N/A"/>
    <s v="N/A"/>
    <s v="N/A"/>
    <s v="https://community.secop.gov.co/Public/Tendering/ContractNoticePhases/View?PPI=CO1.PPI.21826892&amp;isFromPublicArea=True&amp;isModal=False"/>
  </r>
  <r>
    <n v="37"/>
    <s v="JEP-436-2022"/>
    <s v="JEP-IPS-006-2022"/>
    <s v="Laura Paredes"/>
    <s v="NR"/>
    <s v="DB SYSTEM SAS"/>
    <x v="4"/>
    <s v="1. Prestación de servicios"/>
    <n v="830039811"/>
    <n v="7"/>
    <s v="Persona Jurídica"/>
    <s v="N/A"/>
    <s v="Prestar los servicios de administración y monitoreo de la solución de interoperabilidad de los sistemas de información de la JEP así como la implementación de nuevos desarrollos o parametrizaciones que esta solución requiera."/>
    <s v="Funciones de la dependencia"/>
    <s v="Luis Felipe Rivera García"/>
    <s v="Dirección de Tecnologías de la Información"/>
    <s v="Dirección de Tecnologías de la Información"/>
    <s v="Dirección de Tecnologías de la Información"/>
    <s v="CARLOS EDUARDO RUIZ SILVA"/>
    <s v="C- Dirección de TI"/>
    <s v="N/A"/>
    <s v="N/A"/>
    <s v="N/A"/>
    <s v="Inversión"/>
    <n v="781318300"/>
    <s v="N/A"/>
    <s v="N/A"/>
    <s v="N/A"/>
    <s v="N/A"/>
    <n v="69522"/>
    <n v="269722"/>
    <n v="2018011000870"/>
    <x v="16"/>
    <d v="2022-06-29T00:00:00"/>
    <s v="N/A"/>
    <s v="N/A"/>
    <s v="N/A"/>
    <s v="N/A"/>
    <n v="0"/>
    <s v="N/A"/>
    <n v="0"/>
    <s v="N/A"/>
    <n v="0"/>
    <s v="N/A"/>
    <n v="0"/>
    <s v="N/A"/>
    <n v="0"/>
    <s v="N/A"/>
    <n v="0"/>
    <s v="N/A"/>
    <n v="0"/>
    <n v="781318300"/>
    <n v="0"/>
    <n v="0"/>
    <n v="0"/>
    <n v="0"/>
    <n v="0"/>
    <d v="2022-12-31T00:00:00"/>
    <d v="2022-12-31T00:00:00"/>
    <n v="-1202"/>
    <s v="SI"/>
    <d v="2023-10-10T00:00:00"/>
    <s v="Bogotá D.C. - Edificio Squadra"/>
    <s v="Cumplimiento_x000a_Responsabilidad Civil Extracontractual"/>
    <s v="1145101114091_x000a_1140101047512"/>
    <s v="1_x000a_0"/>
    <s v="Seguros del Estado"/>
    <s v="16/06/2022_x000a_07/06/2022"/>
    <s v="03/06/2022 - 05/05/2026_x000a_03/06/2022 - 05/05/2023"/>
    <n v="2022"/>
    <s v="PENDIENTE"/>
    <s v="El 10/10/2023 se publica el acta de balance final y cierre del contrato JEP-436-2022 DB SYSTEM- 10 de octubre de 2023"/>
    <s v="Terminado"/>
    <s v="Retiro"/>
    <s v="N/A"/>
    <s v="N/A"/>
    <s v="N/A"/>
    <s v="N/A"/>
    <s v="N/A"/>
    <s v="https://community.secop.gov.co/Public/Tendering/ContractNoticePhases/View?PPI=CO1.PPI.18429935&amp;isFromPublicArea=True&amp;isModal=False"/>
  </r>
  <r>
    <n v="38"/>
    <s v="JEP-010-2022"/>
    <s v="JEP-CSPO-010-2022"/>
    <s v="Vanessa Jiménez "/>
    <s v="NR"/>
    <s v="Lina Alejandra Morales Sarmiento"/>
    <x v="0"/>
    <s v="1. Prestación de servicios"/>
    <s v="43839021_x000d_"/>
    <n v="3"/>
    <s v="Persona Natural"/>
    <s v="N/A"/>
    <s v="Prestar servicios profesionales para apoyar y acompañar a la Subdirección de Control Interno en la ejecución del Plan Anual de Auditoría, el liderazgo del ciclo de Auditoría Interna de Gestión y el Fortalecimiento del Sistema de Control Interno, de acuerdo con la normatividad legal vigente."/>
    <s v="Funciones de la dependencia"/>
    <s v="Harvey Danilo Suarez Morales"/>
    <s v="Secretaría Ejecutiva"/>
    <s v="Secretaría Ejecutiva"/>
    <s v="Subdirección de Control Interno"/>
    <s v="María Omaira Álvarez Iriarte"/>
    <s v="AA- Subdirección de Control Interno"/>
    <s v="N/A"/>
    <s v="N/A"/>
    <s v="N/A"/>
    <s v="Inversión"/>
    <n v="125933533"/>
    <s v="N/A"/>
    <s v="N/A"/>
    <s v="$10.553.091,00"/>
    <s v="N/A"/>
    <n v="24422"/>
    <n v="24622"/>
    <n v="2018011001175"/>
    <x v="17"/>
    <d v="2022-01-06T00:00:00"/>
    <s v="N/A"/>
    <s v="N/A"/>
    <s v="N/A"/>
    <s v="N/A"/>
    <n v="0"/>
    <s v="N/A"/>
    <n v="0"/>
    <s v="N/A"/>
    <n v="0"/>
    <s v="N/A"/>
    <n v="0"/>
    <s v="N/A"/>
    <n v="0"/>
    <s v="N/A"/>
    <n v="0"/>
    <s v="N/A"/>
    <n v="-61"/>
    <n v="125933533"/>
    <n v="0"/>
    <n v="0"/>
    <n v="0"/>
    <n v="0"/>
    <n v="0"/>
    <d v="2022-12-31T00:00:00"/>
    <d v="2022-10-31T00:00:00"/>
    <n v="-1263"/>
    <s v="SI"/>
    <d v="2022-10-31T00:00:00"/>
    <s v="Bogotá D.C."/>
    <s v="Cumplimiento"/>
    <s v="14-47-101013697"/>
    <n v="0"/>
    <s v="Seguros del Estado "/>
    <d v="2022-01-05T00:00:00"/>
    <s v="05-01-2022 - 10-07-2023"/>
    <n v="2022"/>
    <s v="PENDIENTE"/>
    <s v="En fecha de 31/10/2022 se aprueba la terminación anticipada del contrato"/>
    <s v="Terminado"/>
    <s v="Terminación anticipada"/>
    <s v="N/A"/>
    <s v="INGENIERÍA DE SISTEMAS"/>
    <s v="N/A"/>
    <s v="FEMENINO"/>
    <s v="lina.morales@jep.gov.co"/>
    <s v="https://community.secop.gov.co/Public/Tendering/ContractNoticePhases/View?PPI=CO1.PPI.16538296&amp;isFromPublicArea=True&amp;isModal=False"/>
  </r>
  <r>
    <n v="39"/>
    <s v="JEP-201-2022"/>
    <s v="JEP-CSPO-201-2022"/>
    <s v="Vanessa Jiménez "/>
    <d v="2022-01-14T00:00:00"/>
    <s v="Caludia Marcela Pinzon Martinez"/>
    <x v="0"/>
    <s v="1. Prestación de servicios"/>
    <n v="53077880"/>
    <n v="9"/>
    <s v="Persona Natural"/>
    <s v="N/A"/>
    <s v="Prestar servicios profesionales para apoyar y acompañar a la Subdirección de Control Interno en la ejecución del plan anual de auditoria en el marco del Sistema del Control Interno Contable, de acuerdo con la normatividad legal vigente."/>
    <s v="Funciones de la dependencia"/>
    <s v="Harvey Danilo Suarez Morales"/>
    <s v="Secretaría Ejecutiva"/>
    <s v="Secretaría Ejecutiva"/>
    <s v="Subdirección de Control Interno"/>
    <s v="María Omaira Álvarez Iriarte"/>
    <s v="AA- Subdirección de Control Interno"/>
    <s v="N/A"/>
    <s v="N/A"/>
    <s v="N/A"/>
    <s v="Inversión"/>
    <n v="41200413"/>
    <s v="N/A"/>
    <s v="N/A"/>
    <n v="7228143"/>
    <s v="N/A"/>
    <n v="37422"/>
    <n v="39922"/>
    <n v="2018011001175"/>
    <x v="18"/>
    <d v="2022-01-20T00:00:00"/>
    <s v="N/A"/>
    <s v="N/A"/>
    <s v="N/A"/>
    <s v="N/A"/>
    <n v="0"/>
    <s v="N/A"/>
    <n v="0"/>
    <s v="N/A"/>
    <n v="0"/>
    <s v="N/A"/>
    <n v="0"/>
    <s v="N/A"/>
    <n v="0"/>
    <s v="N/A"/>
    <n v="0"/>
    <s v="N/A"/>
    <n v="0"/>
    <n v="41200413"/>
    <n v="0"/>
    <n v="0"/>
    <n v="0"/>
    <n v="0"/>
    <n v="0"/>
    <d v="2022-06-30T00:00:00"/>
    <d v="2022-06-30T00:00:00"/>
    <n v="-1386"/>
    <s v="NO"/>
    <s v="N/A"/>
    <s v="Bogotá D.C."/>
    <s v="Cumplimiento"/>
    <s v="14-47-101014120"/>
    <n v="0"/>
    <s v="Seguros del Estado"/>
    <d v="2022-01-19T00:00:00"/>
    <s v="19-01-2022 - 05-01-2023"/>
    <n v="2022"/>
    <s v="https://jepcolombia-my.sharepoint.com/personal/carlos_torres_jep_gov_co/Documents/Documentos/Contractual/Contractual%20-%20Onedrive/Validaci%C3%B3n%20p%C3%B3lizas%20CPS/.VERIFICACI%C3%93N%20DE%20P%C3%93LIZAS%20CONTRATOS%202022/Verificaci%C3%B3n%20p%C3%B3liza%20contrato%20JEP%20201%202022.PNG"/>
    <s v="N/A"/>
    <s v="Terminado"/>
    <s v="Retiro"/>
    <s v="N/A"/>
    <s v="CONTADURÍA PÚBLICA"/>
    <s v="N/A"/>
    <s v="FEMENINO"/>
    <s v="Terminado"/>
    <s v="https://community.secop.gov.co/Public/Tendering/OpportunityDetail/Index?noticeUID=CO1.NTC.2584387&amp;isFromPublicArea=True&amp;isModal=False"/>
  </r>
  <r>
    <n v="40"/>
    <s v="JEP-784-2022"/>
    <s v="JEP-CSPO-755-2022"/>
    <s v="Vanessa Jiménez "/>
    <d v="2022-11-09T00:00:00"/>
    <s v="Dayanni Preciado García"/>
    <x v="0"/>
    <s v="1. Prestación de servicios"/>
    <n v="39582876"/>
    <n v="3"/>
    <s v="Persona Natural"/>
    <s v="Bogotá D.C. "/>
    <s v="Prestar servicios profesionales para apoyar y acompañar a la subdirección de control interno en la ejecución del plan anual de auditoría en el marco de los roles enfoque hacia la prevención, administración de riesgos, evaluación y seguimiento y relación con entes externos de control, atendiendo los lineamientos de la subdirección de control interno."/>
    <s v="Funciones de la dependencia"/>
    <s v="Harvey Danilo Suarez Morales"/>
    <s v="Secretaría Ejecutiva"/>
    <s v="Secretaría Ejecutiva"/>
    <s v="Subdirección de Control Interno"/>
    <s v="María Omaira Álvarez Iriarte"/>
    <s v="AA- Subdirección de Control Interno"/>
    <s v="N/A"/>
    <s v="N/A"/>
    <s v="N/A"/>
    <s v="Inversión"/>
    <n v="86614834"/>
    <s v="N/A"/>
    <s v="N/A"/>
    <n v="6649892"/>
    <n v="6982386"/>
    <n v="107522"/>
    <n v="516122"/>
    <n v="2018011001175"/>
    <x v="19"/>
    <d v="2022-11-18T00:00:00"/>
    <s v="N/A"/>
    <s v="N/A"/>
    <s v="N/A"/>
    <s v="N/A"/>
    <n v="-3768273"/>
    <d v="2023-11-10T00:00:00"/>
    <n v="10473582"/>
    <d v="2023-11-10T00:00:00"/>
    <n v="0"/>
    <s v="N/A"/>
    <n v="0"/>
    <s v="N/A"/>
    <n v="0"/>
    <s v="N/A"/>
    <n v="1"/>
    <d v="2023-11-10T00:00:00"/>
    <n v="46"/>
    <n v="93320143"/>
    <n v="73315050"/>
    <n v="73315050"/>
    <n v="0"/>
    <n v="0"/>
    <n v="0"/>
    <d v="2023-11-15T00:00:00"/>
    <d v="2023-12-31T00:00:00"/>
    <n v="-837"/>
    <s v="SI"/>
    <s v="N/A"/>
    <s v="Bogotá D.C."/>
    <s v="Cumplimiento"/>
    <s v="14-47-101020583"/>
    <n v="0"/>
    <s v="Seguros del Estado S.A. "/>
    <d v="2022-11-17T00:00:00"/>
    <s v="17/11/2022 - 20/05/2024"/>
    <n v="2022"/>
    <s v="PENDIENTE"/>
    <s v="Mediante otrosí número 1 del 10/11/2023 se publicó la adición y prórroga hasta el 31 de diciembre"/>
    <s v="Terminado"/>
    <s v="Adición y Prorróga"/>
    <s v="N/A"/>
    <s v="INGENIERIA INDUSTRIAL"/>
    <s v="N/A"/>
    <s v="FEMENINO"/>
    <s v="dayanni.preciado@jep.gov.co"/>
    <s v="https://community.secop.gov.co/Public/Tendering/ContractNoticePhases/View?PPI=CO1.PPI.21547792&amp;isFromPublicArea=True&amp;isModal=False"/>
  </r>
  <r>
    <n v="41"/>
    <s v="JEP-803-2022"/>
    <s v="JEP-CSPO-774-2022"/>
    <s v="Vanessa Jiménez "/>
    <d v="2022-11-24T00:00:00"/>
    <s v="Yenifer Alejandra Ramírez Soto"/>
    <x v="0"/>
    <s v="1. Prestación de servicios"/>
    <n v="1031150439"/>
    <n v="6"/>
    <s v="Persona Natural"/>
    <s v="Bogotá D.C. "/>
    <s v="Prestar servicios profesionales para apoyar y acompañar a la subdirección de control interno en la ejecución del plan anual de auditoría en el marco de los roles enfoque hacia la prevención, administración de riesgos, evaluación y seguimiento y relación con entes externos de control, atendiendo los lineamientos de la subdirección de control interno."/>
    <s v="Funciones de la dependencia"/>
    <s v="Harvey Danilo Suarez Morales"/>
    <s v="Secretaría Ejecutiva"/>
    <s v="Secretaría Ejecutiva"/>
    <s v="Subdirección de Control Interno"/>
    <s v="María Omaira Álvarez Iriarte"/>
    <s v="AA- Subdirección de Control Interno"/>
    <s v="N/A"/>
    <s v="N/A"/>
    <s v="N/A"/>
    <s v="Inversión"/>
    <n v="86614834"/>
    <s v="N/A"/>
    <s v="N/A"/>
    <n v="6649892"/>
    <n v="6982386"/>
    <n v="107622"/>
    <n v="552122"/>
    <n v="2018011001175"/>
    <x v="20"/>
    <d v="2022-12-01T00:00:00"/>
    <s v="N/A"/>
    <s v="N/A"/>
    <s v="N/A"/>
    <s v="N/A"/>
    <n v="-6649894"/>
    <d v="2023-11-14T00:00:00"/>
    <n v="10473582"/>
    <d v="2023-11-14T00:00:00"/>
    <n v="0"/>
    <s v="N/A"/>
    <n v="0"/>
    <s v="N/A"/>
    <n v="0"/>
    <s v="N/A"/>
    <n v="1"/>
    <d v="2023-11-14T00:00:00"/>
    <n v="46"/>
    <n v="90438522"/>
    <n v="73315050"/>
    <n v="73315050"/>
    <n v="0"/>
    <n v="0"/>
    <n v="0"/>
    <d v="2023-11-15T00:00:00"/>
    <d v="2023-12-31T00:00:00"/>
    <n v="-837"/>
    <s v="SI"/>
    <s v="N/A"/>
    <s v="Bogotá D.C."/>
    <s v="Cumplimiento"/>
    <s v="36-47-101001707 "/>
    <n v="0"/>
    <s v="Seguros del Estado S.A. "/>
    <d v="2022-12-02T00:00:00"/>
    <s v="01/12/2022 - 17/05/2022"/>
    <n v="2022"/>
    <s v="PENDIENTE"/>
    <s v="Mediante otrosí N°1 el 14/11/2023 se publica la adición y prórroga del Cto JEP-803-2022 "/>
    <s v="Terminado"/>
    <s v="Adición y Prorróga"/>
    <s v="N/A"/>
    <s v="DERECHO"/>
    <s v="N/A"/>
    <s v="FEMENINO"/>
    <s v="yenifer.ramirez@jep.gov.co"/>
    <s v="https://community.secop.gov.co/Public/Tendering/ContractNoticePhases/View?PPI=CO1.PPI.21912284&amp;isFromPublicArea=True&amp;isModal=False"/>
  </r>
  <r>
    <n v="42"/>
    <s v="JEP-785-2022"/>
    <s v="JEP-CSPO-756-2022"/>
    <s v="Vanessa Jiménez "/>
    <d v="2022-11-09T00:00:00"/>
    <s v="Yury Liney Molina Zea"/>
    <x v="0"/>
    <s v="1. Prestación de servicios"/>
    <n v="63552880"/>
    <n v="2"/>
    <s v="Persona Natural"/>
    <s v="Madrid"/>
    <s v="Prestar servicios profesionales para apoyar y acompañar a la subdirección de control interno en la ejecución del plan anual de auditoría en el marco de los roles enfoque hacia la prevención, administración de riesgos, evaluación y seguimiento y relación con entes externos de control, atendiendo los lineamientos de la subdirección de control interno"/>
    <s v="Funciones de la dependencia"/>
    <s v="Harvey Danilo Suarez Morales"/>
    <s v="Secretaría Ejecutiva"/>
    <s v="Secretaría Ejecutiva"/>
    <s v="Subdirección de Control Interno"/>
    <s v="María Omaira Álvarez Iriarte"/>
    <s v="AA- Subdirección de Control Interno"/>
    <s v="N/A"/>
    <s v="N/A"/>
    <s v="N/A"/>
    <s v="Inversión"/>
    <n v="86614834"/>
    <s v="N/A"/>
    <s v="N/A"/>
    <n v="6649892"/>
    <n v="6982386"/>
    <n v="107822"/>
    <n v="516222"/>
    <n v="2018011001175"/>
    <x v="19"/>
    <d v="2022-11-21T00:00:00"/>
    <s v="Juan Manuel Campos Betancurt"/>
    <n v="1020755112"/>
    <n v="0"/>
    <d v="2023-02-09T00:00:00"/>
    <n v="-3768273"/>
    <d v="2023-11-10T00:00:00"/>
    <n v="10473582"/>
    <d v="2023-11-10T00:00:00"/>
    <n v="0"/>
    <s v="N/A"/>
    <n v="0"/>
    <s v="N/A"/>
    <n v="0"/>
    <s v="N/A"/>
    <n v="1"/>
    <d v="2023-11-10T00:00:00"/>
    <n v="46"/>
    <n v="93320143"/>
    <n v="73315050"/>
    <n v="73315050"/>
    <n v="0"/>
    <n v="0"/>
    <n v="0"/>
    <d v="2023-11-15T00:00:00"/>
    <d v="2023-12-31T00:00:00"/>
    <n v="-837"/>
    <s v="SI"/>
    <s v="N/A"/>
    <s v="Bogotá D.C."/>
    <s v="Cumplimiento"/>
    <s v="JEP-CSPO-896-2022"/>
    <n v="0"/>
    <s v="Seguros del Estado S.A. "/>
    <d v="2022-11-18T00:00:00"/>
    <s v="18/11/2022 - 15/05/2024"/>
    <n v="2022"/>
    <s v="PENDIENTE"/>
    <s v="Se cede el contrato a partir del 9 de febrero de 2023_x000a_EL 10/11/2023 se publicó la reducción, adición y prórroga hasta el 31 de diciembre"/>
    <s v="Terminado"/>
    <s v="Cesión, adición y prórroga"/>
    <s v="N/A"/>
    <s v="CONTADURÍA PÚBLICA"/>
    <s v="N/A"/>
    <s v="MASCULINO"/>
    <s v="juan.campos@jep.gov.co"/>
    <s v="https://community.secop.gov.co/Public/Tendering/ContractNoticePhases/View?PPI=CO1.PPI.21550904&amp;isFromPublicArea=True&amp;isModal=False"/>
  </r>
  <r>
    <n v="43"/>
    <s v="JEP-782-2022"/>
    <s v="JEP-CSPO-753-2022"/>
    <s v="Vanessa Jiménez "/>
    <d v="2022-11-09T00:00:00"/>
    <s v="Egna Katterine Nuñez Hernández"/>
    <x v="0"/>
    <s v="1. Prestación de servicios"/>
    <n v="1032413270"/>
    <n v="2"/>
    <s v="Persona Natural"/>
    <s v="Soacha"/>
    <s v="Prestar servicios profesionales para apoyar y acompañar a la Subdirección de Control Interno en la ejecución del Plan Anual de Auditoría en el marco de los roles Enfoque hacia la Prevención, Administración de Riesgos, Evaluación y Seguimiento y Relación con Entes Externos de Control, atendiendo los lineamientos de la Subdirección de Control Interno"/>
    <s v="Funciones de la dependencia"/>
    <s v="Harvey Danilo Suarez Morales"/>
    <s v="Secretaría Ejecutiva"/>
    <s v="Secretaría Ejecutiva"/>
    <s v="Subdirección de Control Interno"/>
    <s v="María Omaira Álvarez Iriarte"/>
    <s v="AA- Subdirección de Control Interno"/>
    <s v="N/A"/>
    <s v="N/A"/>
    <s v="N/A"/>
    <s v="Inversión"/>
    <n v="86614834"/>
    <s v="N/A"/>
    <s v="N/A"/>
    <n v="6649892"/>
    <n v="6982386"/>
    <s v="107722_x000a_3623"/>
    <n v="516022"/>
    <n v="2018011001175"/>
    <x v="21"/>
    <d v="2022-11-16T00:00:00"/>
    <s v="N/A"/>
    <s v="N/A"/>
    <s v="N/A"/>
    <s v="N/A"/>
    <n v="-3768273"/>
    <d v="2023-11-10T00:00:00"/>
    <n v="10473582"/>
    <d v="2023-11-10T00:00:00"/>
    <n v="0"/>
    <s v="N/A"/>
    <n v="0"/>
    <s v="N/A"/>
    <n v="0"/>
    <s v="N/A"/>
    <n v="1"/>
    <d v="2023-11-10T00:00:00"/>
    <n v="46"/>
    <n v="93320143"/>
    <n v="73315050"/>
    <n v="73315050"/>
    <n v="0"/>
    <n v="0"/>
    <n v="0"/>
    <d v="2023-11-15T00:00:00"/>
    <d v="2023-12-31T00:00:00"/>
    <n v="-837"/>
    <s v="SI"/>
    <s v="N/A"/>
    <s v="Bogotá D.C."/>
    <s v="Cumplimiento"/>
    <s v="14-45-101088842"/>
    <n v="0"/>
    <s v="Seguros del Estado S.A. "/>
    <d v="2022-11-17T00:00:00"/>
    <s v="17/11/2022 - 20/05/2024"/>
    <n v="2022"/>
    <s v="PENDIENTE"/>
    <s v="Mediane otrosí N°1 publicado e 10/11/2023 se publicó la reducción, adición y prórroga hasta el 31 de diciembre"/>
    <s v="Terminado"/>
    <s v="Adición y Prorróga"/>
    <s v="N/A"/>
    <s v="ADMINISTRACIÓN DE EMPRESAS"/>
    <s v="TECNOLOGÍA EN GESTIÓN EMPRESARIAL"/>
    <s v="FEMENINO"/>
    <s v="egna.nunez@jep.gov.co"/>
    <s v="https://community.secop.gov.co/Public/Tendering/ContractNoticePhases/View?PPI=CO1.PPI.21544314&amp;isFromPublicArea=True&amp;isModal=False"/>
  </r>
  <r>
    <n v="44"/>
    <s v="JEP-007-2022"/>
    <s v="JEP-CSPO-007-2022"/>
    <s v="Norma Bonilla"/>
    <s v="NR"/>
    <s v="Santiago Briñez Darabos"/>
    <x v="0"/>
    <s v="1. Prestación de servicios"/>
    <n v="80882590"/>
    <n v="9"/>
    <s v="Persona Natural"/>
    <s v="N/A"/>
    <s v="Prestar servicios profesionales para apoyar y acompañar a la Subdirección Financiera de la Jurisdicción Especial para la Paz en la recepción, revisión y liquidación de impuestos de solicitudes de pago, registro de transacciones contables en el SIIF Nación,  recepción, revisión y liquidación de solicitudes de pago y elaboración y análisis de los Estados Financieros."/>
    <s v="Funciones de la dependencia"/>
    <s v="Harvey Danilo Suarez Morales"/>
    <s v="Secretaría Ejecutiva"/>
    <s v="Dirección Administrativa y Financiera"/>
    <s v="Subdirección Financiera"/>
    <s v="Juan David Olarte Torres"/>
    <s v="DD- Subdirección Financiera"/>
    <s v="N/A"/>
    <s v="N/A"/>
    <s v="N/A"/>
    <s v="Funcionamiento"/>
    <n v="108985949"/>
    <s v="N/A"/>
    <s v="N/A"/>
    <n v="9107461"/>
    <s v="N/A"/>
    <n v="23522"/>
    <n v="24222"/>
    <s v="N/A"/>
    <x v="17"/>
    <d v="2022-01-05T00:00:00"/>
    <s v="N/A"/>
    <s v="N/A"/>
    <s v="N/A"/>
    <s v="N/A"/>
    <n v="0"/>
    <s v="N/A"/>
    <n v="0"/>
    <s v="N/A"/>
    <n v="0"/>
    <s v="N/A"/>
    <n v="0"/>
    <s v="N/A"/>
    <n v="0"/>
    <s v="N/A"/>
    <n v="0"/>
    <s v="N/A"/>
    <n v="0"/>
    <n v="108985949"/>
    <n v="0"/>
    <n v="0"/>
    <n v="0"/>
    <n v="0"/>
    <n v="0"/>
    <d v="2022-12-31T00:00:00"/>
    <d v="2022-12-31T00:00:00"/>
    <n v="-1202"/>
    <s v="NO"/>
    <s v="N/A"/>
    <s v="Bogotá D.C."/>
    <s v="Cumplimiento"/>
    <s v="63-47-101000741"/>
    <n v="0"/>
    <s v="Seguros del Estado "/>
    <d v="2022-01-05T00:00:00"/>
    <s v="05-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07%2D2022%20%2Epdf&amp;parent=%2Fpersonal%2Fcarlos%5Ftorres%5Fjep%5Fgov%5Fco%2FDocuments%2FDocumentos%2FContractual%2FContractual%20%2D%20Onedrive%2FValidaci%C3%B3n%20p%C3%B3lizas%20CPS%2F%2EVERIFICACI%C3%93N%20DE%20P%C3%93LIZAS%20CONTRATOS%202022"/>
    <s v="N/A"/>
    <s v="Terminado"/>
    <s v="Retiro"/>
    <s v="N/A"/>
    <s v="ADMINISTRACIÓN DE EMPRESAS"/>
    <s v="N/A"/>
    <s v="MASCULINO"/>
    <s v="santiago.brinez@jep.gov.co"/>
    <s v="https://community.secop.gov.co/Public/Tendering/OpportunityDetail/Index?noticeUID=CO1.NTC.2489703&amp;isFromPublicArea=True&amp;isModal=False"/>
  </r>
  <r>
    <n v="45"/>
    <s v="JEP-006-2022"/>
    <s v="JEP-CSPO-006-2022"/>
    <s v="Norma Bonilla"/>
    <s v="NR"/>
    <s v="Diego Fabian Mosquera Hernandez"/>
    <x v="0"/>
    <s v="1. Prestación de servicios"/>
    <n v="80865591"/>
    <n v="4"/>
    <s v="Persona Natural"/>
    <s v="N/A"/>
    <s v="Prestar servicios profesionales de apoyo y acompañamiento en el manejo, ejecución y seguimiento de las operaciones que se encuentran a cargo del área de tesorería de la Subdirección Financiera de la JEP"/>
    <s v="Funciones de la dependencia"/>
    <s v="Harvey Danilo Suarez Morales"/>
    <s v="Secretaría Ejecutiva"/>
    <s v="Dirección Administrativa y Financiera"/>
    <s v="Subdirección Financiera"/>
    <s v="Juan David Olarte Torres"/>
    <s v="DD- Subdirección Financiera"/>
    <s v="N/A"/>
    <s v="N/A"/>
    <s v="N/A"/>
    <s v="Funcionamiento"/>
    <n v="108985949"/>
    <s v="N/A"/>
    <s v="N/A"/>
    <n v="9107461"/>
    <s v="N/A"/>
    <n v="23622"/>
    <n v="23922"/>
    <s v="N/A"/>
    <x v="22"/>
    <d v="2022-01-04T00:00:00"/>
    <s v="N/A"/>
    <s v="N/A"/>
    <s v="N/A"/>
    <s v="N/A"/>
    <n v="0"/>
    <s v="N/A"/>
    <n v="0"/>
    <s v="N/A"/>
    <n v="0"/>
    <s v="N/A"/>
    <n v="0"/>
    <s v="N/A"/>
    <n v="0"/>
    <s v="N/A"/>
    <n v="0"/>
    <s v="N/A"/>
    <n v="0"/>
    <n v="108985949"/>
    <n v="0"/>
    <n v="0"/>
    <n v="0"/>
    <n v="0"/>
    <n v="0"/>
    <d v="2022-12-31T00:00:00"/>
    <d v="2022-12-31T00:00:00"/>
    <n v="-1202"/>
    <s v="NO"/>
    <s v="N/A"/>
    <s v="Bogotá D.C."/>
    <s v="Cumplimiento"/>
    <s v="63-47-101000736"/>
    <n v="0"/>
    <s v="Seguros del Estado "/>
    <d v="2022-01-04T00:00:00"/>
    <s v="04-01-2022 - 30-06-2023"/>
    <n v="2022"/>
    <s v="https://jepcolombia-my.sharepoint.com/personal/carlos_torres_jep_gov_co/_layouts/15/onedrive.aspx?q=006&amp;searchScope=folder&amp;id=%2Fpersonal%2Fcarlos%5Ftorres%5Fjep%5Fgov%5Fco%2FDocuments%2FDocumentos%2FContractual%2FContractual%20%2D%20Onedrive%2FValidaci%C3%B3n%20p%C3%B3lizas%20CPS%2F%2EVERIFICACI%C3%93N%20DE%20P%C3%93LIZAS%20CONTRATOS%202022%2FVerificaci%C3%B3n%20p%C3%B3liza%20contrato%20JEP%2D006%2D2022%20%2Epdf&amp;parent=%2Fpersonal%2Fcarlos%5Ftorres%5Fjep%5Fgov%5Fco%2FDocuments%2FDocumentos%2FContractual%2FContractual%20%2D%20Onedrive%2FValidaci%C3%B3n%20p%C3%B3lizas%20CPS%2F%2EVERIFICACI%C3%93N%20DE%20P%C3%93LIZAS%20CONTRATOS%202022&amp;parentview=7"/>
    <s v="N/A"/>
    <s v="Terminado"/>
    <s v="Retiro"/>
    <s v="N/A"/>
    <s v="ADMINISTRACIÓN PÚBLICA"/>
    <s v="N/A"/>
    <s v="MASCULINO"/>
    <s v="diego.mosquera@jep.gov.co"/>
    <s v="https://community.secop.gov.co/Public/Tendering/OpportunityDetail/Index?noticeUID=CO1.NTC.2488571&amp;isFromPublicArea=True&amp;isModal=False"/>
  </r>
  <r>
    <n v="46"/>
    <s v="JEP-008-2022"/>
    <s v="JEP-CSPO-008-2022"/>
    <s v="Norma Bonilla"/>
    <s v="NR"/>
    <s v="Guiselle Rojas Roncancio"/>
    <x v="0"/>
    <s v="1. Prestación de servicios"/>
    <n v="1013617487"/>
    <n v="0"/>
    <s v="Persona Natural"/>
    <s v="N/A"/>
    <s v="Prestar servicios profesionales para  la recepción, revisión y liquidación de viáticos, gastos de viaje y gastos de desplazamiento, registro de transacciones en el SIIF  Nación y apoyo en las actividades bancarias del área de tesorería, en el marco de la implementación de la justicia transicional restaurativa."/>
    <s v="Funciones de la dependencia"/>
    <s v="Harvey Danilo Suarez Morales"/>
    <s v="Secretaría Ejecutiva"/>
    <s v="Dirección Administrativa y Financiera"/>
    <s v="Subdirección Financiera"/>
    <s v="Juan David Olarte Torres"/>
    <s v="DD- Subdirección Financiera"/>
    <s v="N/A"/>
    <s v="N/A"/>
    <s v="N/A"/>
    <s v="Inversión"/>
    <n v="86496775"/>
    <s v="N/A"/>
    <s v="N/A"/>
    <s v="$7.228.143,00"/>
    <s v="N/A"/>
    <n v="23722"/>
    <n v="24122"/>
    <n v="2018011001091"/>
    <x v="17"/>
    <d v="2022-01-05T00:00:00"/>
    <s v="N/A"/>
    <s v="N/A"/>
    <s v="N/A"/>
    <s v="N/A"/>
    <n v="0"/>
    <s v="N/A"/>
    <n v="0"/>
    <s v="N/A"/>
    <n v="0"/>
    <s v="N/A"/>
    <n v="0"/>
    <s v="N/A"/>
    <n v="0"/>
    <s v="N/A"/>
    <n v="0"/>
    <s v="N/A"/>
    <n v="0"/>
    <n v="86496775"/>
    <n v="0"/>
    <n v="0"/>
    <n v="0"/>
    <n v="0"/>
    <n v="0"/>
    <d v="2022-12-31T00:00:00"/>
    <d v="2022-12-31T00:00:00"/>
    <n v="-1202"/>
    <s v="NO"/>
    <s v="N/A"/>
    <s v="Bogotá D.C."/>
    <s v="Cumplimiento"/>
    <s v="63-47-101000738"/>
    <n v="0"/>
    <s v="Seguros del Estado "/>
    <d v="2022-01-04T00:00:00"/>
    <s v="04-01-2022 - 30-06-2023"/>
    <n v="2022"/>
    <s v="https://jepcolombia-my.sharepoint.com/personal/carlos_torres_jep_gov_co/_layouts/15/onedrive.aspx?q=008&amp;searchScope=folder&amp;id=%2Fpersonal%2Fcarlos%5Ftorres%5Fjep%5Fgov%5Fco%2FDocuments%2FDocumentos%2FContractual%2FContractual%20%2D%20Onedrive%2FValidaci%C3%B3n%20p%C3%B3lizas%20CPS%2F%2EVERIFICACI%C3%93N%20DE%20P%C3%93LIZAS%20CONTRATOS%202022%2FVerificaci%C3%B3n%20p%C3%B3liza%20contrato%20JEP%2D008%2D2022%20%2Epdf&amp;parent=%2Fpersonal%2Fcarlos%5Ftorres%5Fjep%5Fgov%5Fco%2FDocuments%2FDocumentos%2FContractual%2FContractual%20%2D%20Onedrive%2FValidaci%C3%B3n%20p%C3%B3lizas%20CPS%2F%2EVERIFICACI%C3%93N%20DE%20P%C3%93LIZAS%20CONTRATOS%202022&amp;parentview=7"/>
    <s v="mediante otrosí No. 1 del 10/02/2022,se modifico el valor del contrato, reduciendo su valor en $5,0, quedando como nuevo valor total del contrato $86.496.775"/>
    <s v="Terminado"/>
    <s v="Adición y Prorróga"/>
    <s v="N/A"/>
    <s v="ECONOMÍA"/>
    <s v="N/A"/>
    <s v="FEMENINO"/>
    <s v="guiselle.rojas@jep.gov.co"/>
    <s v="https://community.secop.gov.co/Public/Tendering/ContractNoticePhases/View?PPI=CO1.PPI.16527514&amp;isFromPublicArea=True&amp;isModal=False"/>
  </r>
  <r>
    <n v="48"/>
    <s v="JEP-443-2022"/>
    <s v="JEP-CSPO-426-2022"/>
    <s v="Norma Bonilla"/>
    <d v="2022-07-08T00:00:00"/>
    <s v="Nadia Marcela Rivera Monsalve"/>
    <x v="0"/>
    <s v="1. Prestación de servicios"/>
    <n v="52841222"/>
    <n v="6"/>
    <s v="Persona Natural"/>
    <s v="N/A"/>
    <s v="Prestar servicios profesionales para la recepción, revisión y liquidación de viáticos, gastos de viaje y gastos de desplazamiento, y registro de transacciones en el SIIF Nación para la implementación del punto 5 del Acuerdo final. "/>
    <s v="Funciones de la dependencia"/>
    <s v="Harvey Danilo Suarez Morales"/>
    <s v="Secretaría Ejecutiva"/>
    <s v="Dirección Administrativa y Financiera"/>
    <s v="Subdirección Financiera"/>
    <s v="Juan David Olarte Torres"/>
    <s v="DD- Subdirección Financiera"/>
    <s v="N/A"/>
    <s v="N/A"/>
    <s v="N/A"/>
    <s v="Inversión"/>
    <n v="43368858"/>
    <s v="N/A"/>
    <s v="N/A"/>
    <n v="7228143"/>
    <s v="N/A"/>
    <n v="71922"/>
    <s v="PND"/>
    <n v="2018011001091"/>
    <x v="23"/>
    <d v="2022-07-01T00:00:00"/>
    <s v="N/A"/>
    <s v="N/A"/>
    <s v="N/A"/>
    <s v="N/A"/>
    <n v="0"/>
    <s v="N/A"/>
    <n v="0"/>
    <s v="N/A"/>
    <n v="0"/>
    <s v="N/A"/>
    <n v="0"/>
    <s v="N/A"/>
    <n v="0"/>
    <s v="N/A"/>
    <n v="0"/>
    <s v="N/A"/>
    <n v="0"/>
    <n v="43368858"/>
    <n v="0"/>
    <n v="0"/>
    <n v="0"/>
    <n v="0"/>
    <n v="0"/>
    <d v="2022-12-31T00:00:00"/>
    <d v="2022-12-31T00:00:00"/>
    <n v="-1202"/>
    <s v="SI"/>
    <s v="N/A"/>
    <s v="Bogotá D.C."/>
    <s v="Cumplimiento"/>
    <s v="63-47-101001066"/>
    <n v="0"/>
    <s v="Seguros del Estado"/>
    <d v="2022-06-28T00:00:00"/>
    <s v="28/06/2022 - 28/06/2023"/>
    <n v="2022"/>
    <s v="PENDIENTE"/>
    <s v="Ninguna"/>
    <s v="Terminado"/>
    <s v="Retiro"/>
    <s v="N/A"/>
    <s v="ADMINISTRACIÓN DE EMPRESAS"/>
    <s v="N/A"/>
    <s v="FEMENINO"/>
    <s v="marcela.rivera@jep.gov.co"/>
    <s v="https://community.secop.gov.co/Public/Tendering/ContractNoticePhases/View?PPI=CO1.PPI.19144994&amp;isFromPublicArea=True&amp;isModal=False"/>
  </r>
  <r>
    <n v="49"/>
    <s v="JEP-039-2022"/>
    <s v="JEP-CSPO-039-2022"/>
    <s v="Paola Casas"/>
    <s v="NR"/>
    <s v="Omar Enrique Cervantes de los Rios"/>
    <x v="0"/>
    <s v="1. Prestación de servicios"/>
    <n v="72294035"/>
    <n v="0"/>
    <s v="Persona Natural"/>
    <s v="N/A"/>
    <s v="Prestar servicios profesionales para el acompañamiento a la Dirección Administrativa y Financiera en el seguimiento de las gestiones logísticas requeridas en el desarrollo de diligencias y actuaciones judiciales, dentro de la justicia transicional y restaurativa."/>
    <s v="Funciones de la dependencia"/>
    <s v="Harvey Danilo Suarez Morales"/>
    <s v="Secretaría Ejecutiva"/>
    <s v="Dirección Administrativa y Financiera"/>
    <s v="Dirección Administrativa y Financiera"/>
    <s v="Ana Lucia Rosales Callejas"/>
    <s v="D- Dirección Administrativa y Financiera"/>
    <s v="N/A"/>
    <s v="N/A"/>
    <s v="N/A"/>
    <s v="Inversión"/>
    <n v="84328333"/>
    <s v="N/A"/>
    <s v="N/A"/>
    <n v="7228143"/>
    <s v="N/A"/>
    <n v="26722"/>
    <n v="32422"/>
    <n v="2018011001091"/>
    <x v="3"/>
    <d v="2022-01-18T00:00:00"/>
    <s v="N/A"/>
    <s v="N/A"/>
    <s v="N/A"/>
    <s v="N/A"/>
    <n v="0"/>
    <s v="N/A"/>
    <n v="0"/>
    <s v="N/A"/>
    <n v="0"/>
    <s v="N/A"/>
    <n v="0"/>
    <s v="N/A"/>
    <n v="0"/>
    <s v="N/A"/>
    <n v="0"/>
    <s v="N/A"/>
    <n v="0"/>
    <n v="84328333"/>
    <n v="0"/>
    <n v="0"/>
    <n v="0"/>
    <n v="0"/>
    <n v="0"/>
    <d v="2022-12-31T00:00:00"/>
    <d v="2022-12-31T00:00:00"/>
    <n v="-1202"/>
    <s v="NO"/>
    <s v="N/A"/>
    <s v="Bogotá D.C."/>
    <s v="Cumplimiento"/>
    <s v="63-47-101000759"/>
    <n v="0"/>
    <s v="Seguros del Estado "/>
    <d v="2022-01-17T00:00:00"/>
    <s v="14-01-2022 - 30-06-2023"/>
    <n v="2022"/>
    <s v="PENDIENTE"/>
    <s v="N/A"/>
    <s v="Terminado"/>
    <s v="Retiro"/>
    <s v="N/A"/>
    <s v="FINANZAS Y NEGOCIOS INTERNACIONALES"/>
    <s v="N/A"/>
    <s v="MASCULINO"/>
    <s v="omar.cervantes@jep.gov.co"/>
    <s v="https://community.secop.gov.co/Public/Tendering/OpportunityDetail/Index?noticeUID=CO1.NTC.2529107&amp;isFromPublicArea=True&amp;isModal=False"/>
  </r>
  <r>
    <n v="50"/>
    <s v="JEP-134-2022"/>
    <s v="JEP-CSPO-134-2022"/>
    <s v="Paola Casas"/>
    <s v="NR"/>
    <s v="Yuly Aracely Rodriguez Rivera"/>
    <x v="0"/>
    <s v="1. Prestación de servicios"/>
    <n v="33367474"/>
    <n v="3"/>
    <s v="Persona Natural"/>
    <s v="N/A"/>
    <s v="Prestar servicios profesionales para el acompañamiento a la dirección administrativa y financiera en la planeación, ejecución y seguimiento de las actividades operativas y logísticas requeridas en las diligencias y actuaciones judiciales, dentro de la justicia transcional y restaurativa."/>
    <s v="Funciones de la dependencia"/>
    <s v="Harvey Danilo Suarez Morales"/>
    <s v="Secretaría Ejecutiva"/>
    <s v="Dirección Administrativa y Financiera"/>
    <s v="Dirección Administrativa y Financiera"/>
    <s v="Ana Lucia Rosales Callejas"/>
    <s v="D- Dirección Administrativa y Financiera"/>
    <s v="N/A"/>
    <s v="N/A"/>
    <s v="N/A"/>
    <s v="Inversión"/>
    <n v="48910444"/>
    <s v="N/A"/>
    <s v="N/A"/>
    <n v="4192324"/>
    <s v="N/A"/>
    <n v="35522"/>
    <n v="37422"/>
    <s v="2018011001091_x0009_"/>
    <x v="24"/>
    <d v="2022-01-21T00:00:00"/>
    <s v="N/A"/>
    <s v="N/A"/>
    <s v="N/A"/>
    <s v="N/A"/>
    <n v="0"/>
    <s v="N/A"/>
    <n v="0"/>
    <s v="N/A"/>
    <n v="0"/>
    <s v="N/A"/>
    <n v="0"/>
    <s v="N/A"/>
    <n v="0"/>
    <s v="N/A"/>
    <n v="0"/>
    <s v="N/A"/>
    <n v="0"/>
    <n v="48910444"/>
    <n v="0"/>
    <n v="0"/>
    <n v="0"/>
    <n v="0"/>
    <n v="0"/>
    <d v="2022-12-31T00:00:00"/>
    <d v="2022-12-31T00:00:00"/>
    <n v="-1202"/>
    <s v="NO"/>
    <s v="N/A"/>
    <s v="Bogotá D.C."/>
    <s v="Cumplimiento"/>
    <s v="15-45-101137989"/>
    <n v="0"/>
    <s v="Seguros del Estado"/>
    <d v="2022-01-19T00:00:00"/>
    <s v="18-01-2022 - 30-06-2023"/>
    <n v="2022"/>
    <s v="PENDIENTE"/>
    <s v="N/A"/>
    <s v="Terminado"/>
    <s v="Retiro"/>
    <s v="N/A"/>
    <s v="ECONOMÍA"/>
    <s v="N/A"/>
    <s v="FEMENINO"/>
    <s v="PND"/>
    <s v="https://community.secop.gov.co/Public/Tendering/OpportunityDetail/Index?noticeUID=CO1.NTC.2558550&amp;isFromPublicArea=True&amp;isModal=False"/>
  </r>
  <r>
    <n v="51"/>
    <s v="JEP-355-2022"/>
    <s v="JEP-CSPO-355-2022"/>
    <s v="Ángela Esquivel "/>
    <d v="2022-01-24T00:00:00"/>
    <s v="Diana Margarita Vivas Munar"/>
    <x v="0"/>
    <s v="1. Prestación de servicios"/>
    <n v="52224219"/>
    <n v="7"/>
    <s v="Persona Natural"/>
    <s v="N/A"/>
    <s v="Prestar servicios profesionales para apoyar a la Subdirección de Planeación, Fortalecimiento Institucional y Talento Humano en la planeación financiera de alternativas para optimizar el talento humano de las salas de justicia, en particular de la Sala de Reconocimiento de Verdad, Responsabilidad y Reconocimiento de hechos y conductas, con visión integral y organizacional."/>
    <s v="Funciones de la dependencia"/>
    <s v="Harvey Danilo Suarez Morales"/>
    <s v="Secretaría Ejecutiva"/>
    <s v="Secretaría Ejecutiva"/>
    <s v="Subdirección de Planeación"/>
    <s v="Adela del Pilar Parra González_x0009_"/>
    <s v="AA- Subdirección de Planeación"/>
    <s v="N/A"/>
    <s v="N/A"/>
    <s v="N/A"/>
    <s v="Inversión"/>
    <n v="114239980"/>
    <s v="N/A"/>
    <s v="N/A"/>
    <n v="19040000"/>
    <s v="N/A"/>
    <n v="37222"/>
    <n v="69622"/>
    <n v="2018011001091"/>
    <x v="8"/>
    <d v="2022-02-01T00:00:00"/>
    <s v="N/A"/>
    <s v="N/A"/>
    <s v="N/A"/>
    <s v="N/A"/>
    <n v="0"/>
    <s v="N/A"/>
    <n v="0"/>
    <s v="N/A"/>
    <n v="0"/>
    <s v="N/A"/>
    <n v="0"/>
    <s v="N/A"/>
    <n v="0"/>
    <s v="N/A"/>
    <n v="0"/>
    <s v="N/A"/>
    <n v="0"/>
    <n v="114239980"/>
    <n v="0"/>
    <n v="0"/>
    <n v="0"/>
    <n v="0"/>
    <n v="0"/>
    <d v="2022-07-24T00:00:00"/>
    <d v="2022-07-24T00:00:00"/>
    <n v="-1362"/>
    <s v="NO"/>
    <s v="N/A"/>
    <s v="Bogotá D.C."/>
    <s v="Cumplimiento"/>
    <s v="21-47-101017224"/>
    <n v="0"/>
    <s v="Seguros del Estado"/>
    <d v="2022-01-28T00:00:00"/>
    <s v="28-01-2022 - 01-02-2023"/>
    <n v="2022"/>
    <s v="PENDIENTE"/>
    <s v="Ninguna"/>
    <s v="Terminado"/>
    <s v="Retiro"/>
    <s v="N/A"/>
    <s v="DERECHO"/>
    <s v="N/A"/>
    <s v="FEMENINO"/>
    <s v="Terminado"/>
    <s v="https://community.secop.gov.co/Public/Tendering/ContractNoticePhases/View?PPI=CO1.PPI.17125933&amp;isFromPublicArea=True&amp;isModal=False"/>
  </r>
  <r>
    <n v="52"/>
    <s v="JEP-260-2022"/>
    <s v="JEP-CSPO-260-2022"/>
    <s v="Ángela Esquivel "/>
    <d v="2022-01-20T00:00:00"/>
    <s v="Maria Paula Zuluaga Guzman"/>
    <x v="0"/>
    <s v="1. Prestación de servicios"/>
    <n v="1020806744"/>
    <n v="5"/>
    <s v="Persona Natural"/>
    <s v="N/A"/>
    <s v="Prestar servicios profesionales para apoyar a la Subdirección de Planeación, en articulación con las de Fortalecimiento Institucional y Talento Humano, en la elaboración y presentación de documentos con la sistematización de información e insumos de efectos o impactos, relacionados con necesidades de las salas de justicia y alternativas, de acuerdo con el mapa de procesos."/>
    <s v="Funciones de la dependencia"/>
    <s v="Harvey Danilo Suarez Morales"/>
    <s v="Secretaría Ejecutiva"/>
    <s v="Secretaría Ejecutiva"/>
    <s v="Subdirección de Planeación"/>
    <s v="Adela del Pilar Parra González_x0009_"/>
    <s v="AA- Subdirección de Planeación"/>
    <s v="N/A"/>
    <s v="N/A"/>
    <s v="N/A"/>
    <s v="Inversión"/>
    <n v="32989249"/>
    <s v="N/A"/>
    <s v="N/A"/>
    <s v="$6.071.641"/>
    <s v="N/A"/>
    <n v="37122"/>
    <n v="51822"/>
    <s v="2018011001091_x0009_"/>
    <x v="0"/>
    <d v="2022-01-26T00:00:00"/>
    <s v="N/A"/>
    <s v="N/A"/>
    <s v="N/A"/>
    <s v="N/A"/>
    <n v="3440596"/>
    <n v="44742"/>
    <n v="0"/>
    <s v="N/A"/>
    <n v="0"/>
    <s v="N/A"/>
    <n v="0"/>
    <s v="N/A"/>
    <n v="0"/>
    <s v="N/A"/>
    <n v="1"/>
    <d v="2022-06-30T00:00:00"/>
    <n v="24"/>
    <n v="36429845"/>
    <n v="0"/>
    <n v="0"/>
    <n v="0"/>
    <n v="0"/>
    <n v="0"/>
    <d v="2022-06-30T00:00:00"/>
    <d v="2022-07-24T00:00:00"/>
    <n v="-1362"/>
    <s v="NO"/>
    <s v="N/A"/>
    <s v="Bogotá D.C."/>
    <s v="Cumplimiento"/>
    <s v="14-47-101014312"/>
    <n v="0"/>
    <s v="Seguros del Estado "/>
    <d v="2022-01-24T00:00:00"/>
    <s v="24-01-2022 - 15-01-2023"/>
    <n v="2022"/>
    <s v="..\Carlos Giovanni Torres Peñaranda - Contractual - Onedrive\Validación pólizas CPS\.VERIFICACIÓN DE PÓLIZAS CONTRATOS 2022\verificacion poliza contrato JEP-260-2022.pdf"/>
    <s v="en fecha 30/06/2022 mediante otrosí 1. se prorroga el plazo hasta el 24/07/2022 y se adiciona $3.440.596"/>
    <s v="Terminado"/>
    <s v="Adición y Prorróga"/>
    <s v="N/A"/>
    <s v="GOBIERNO Y RELACIONES INTERNACIONALES"/>
    <s v="N/A"/>
    <s v="FEMENINO"/>
    <s v="Terminado"/>
    <s v="https://community.secop.gov.co/Public/Tendering/OpportunityDetail/Index?noticeUID=CO1.NTC.2636361&amp;isFromPublicArea=True&amp;isModal=False"/>
  </r>
  <r>
    <n v="53"/>
    <s v="JEP-701-2022"/>
    <s v="JEP-CSPO-677-2022"/>
    <s v="Ángela Esquivel "/>
    <d v="2022-09-08T00:00:00"/>
    <s v="Diana Margarita Vivas Munar"/>
    <x v="0"/>
    <s v="1. Prestación de servicios"/>
    <n v="52224219"/>
    <n v="7"/>
    <s v="Persona Natural"/>
    <s v="Bogotá D.C. "/>
    <s v="Prestar servicios profesionales a la Subdirección de Planeación en la fase de construcción del Plan Estratégico Cuatrienal (PEC) 2023-2026 para las definiciones estratégicas con los actores involucrados y la elaboración del documento en sus diferentes etapas."/>
    <s v="Funciones de la dependencia"/>
    <s v="Harvey Danilo Suarez Morales"/>
    <s v="Secretaría Ejecutiva"/>
    <s v="Secretaría Ejecutiva"/>
    <s v="Subdirección de Planeación"/>
    <s v="Adela del Pilar Parra González_x0009_"/>
    <s v="AA- Subdirección de Planeación"/>
    <s v="N/A"/>
    <s v="N/A"/>
    <s v="N/A"/>
    <s v="Inversión"/>
    <n v="71717318"/>
    <s v="N/A"/>
    <s v="N/A"/>
    <n v="19040000"/>
    <n v="19992000"/>
    <n v="97222"/>
    <n v="413422"/>
    <s v="_x0009_2018011001175"/>
    <x v="25"/>
    <d v="2022-09-19T00:00:00"/>
    <s v="N/A"/>
    <s v="N/A"/>
    <s v="N/A"/>
    <s v="N/A"/>
    <n v="35319200"/>
    <d v="2022-12-30T00:00:00"/>
    <n v="0"/>
    <s v="N/A"/>
    <n v="0"/>
    <s v="N/A"/>
    <n v="0"/>
    <s v="N/A"/>
    <n v="0"/>
    <s v="N/A"/>
    <n v="1"/>
    <d v="2022-12-30T00:00:00"/>
    <n v="54"/>
    <n v="107036518"/>
    <n v="35319200"/>
    <n v="35319200"/>
    <s v="N/A"/>
    <s v="N/A"/>
    <s v="N/A"/>
    <d v="2022-12-31T00:00:00"/>
    <d v="2023-02-23T00:00:00"/>
    <n v="-1148"/>
    <s v="SI"/>
    <s v="N/A"/>
    <s v="Bogotá D.C."/>
    <s v="Cumplimiento"/>
    <s v="21-47-101022990"/>
    <n v="0"/>
    <s v="Seguros del Estado S.A."/>
    <d v="2022-09-15T00:00:00"/>
    <s v="15/09/2022 - 30/06/2023"/>
    <n v="2022"/>
    <s v="EN APROBACIÓN"/>
    <s v="Mediate otrosí N°1 se prorroga el plazo hasta el 23/02/2023 y se adicional el valor de $35.319.200"/>
    <s v="Terminado"/>
    <s v="Adición y Prorróga"/>
    <s v="N/A"/>
    <s v="DERECHO"/>
    <s v="N/A"/>
    <s v="FEMENINO"/>
    <s v="diana.vivasm@jep.gov.co"/>
    <s v="https://community.secop.gov.co/Public/Tendering/ContractNoticePhases/View?PPI=CO1.PPI.20466479&amp;isFromPublicArea=True&amp;isModal=False"/>
  </r>
  <r>
    <n v="54"/>
    <s v="JEP-259-2022"/>
    <s v="JEP-CSPO-259-2022"/>
    <s v="Ángela Esquivel "/>
    <d v="2022-01-19T00:00:00"/>
    <s v="Libia Isabel Barrera Pineda"/>
    <x v="0"/>
    <s v="1. Prestación de servicios"/>
    <n v="53910522"/>
    <n v="0"/>
    <s v="Persona Natural"/>
    <s v="N/A"/>
    <s v="Prestación de servicios profesionales para apoyar a la Subdirección de Planeación en el proceso de direccionamiento estratégico y su seguimiento en el año 2022, con énfasis en planeación institucional, programación presupuestal, tablero de control y plan estadístico institucional"/>
    <s v="Funciones de la dependencia"/>
    <s v="Harvey Danilo Suarez Morales"/>
    <s v="Secretaría Ejecutiva"/>
    <s v="Secretaría Ejecutiva"/>
    <s v="Subdirección de Planeación"/>
    <s v="Adela del Pilar Parra González_x0009_"/>
    <s v="AA- Subdirección de Planeación"/>
    <s v="N/A"/>
    <s v="N/A"/>
    <s v="N/A"/>
    <s v="Inversión"/>
    <n v="130570645"/>
    <s v="N/A"/>
    <s v="N/A"/>
    <n v="11353970"/>
    <s v="N/A"/>
    <n v="51122"/>
    <n v="48222"/>
    <n v="2018011001175"/>
    <x v="26"/>
    <d v="2022-01-25T00:00:00"/>
    <s v="N/A"/>
    <s v="N/A"/>
    <s v="N/A"/>
    <s v="N/A"/>
    <n v="0"/>
    <s v="N/A"/>
    <n v="0"/>
    <s v="N/A"/>
    <n v="0"/>
    <s v="N/A"/>
    <n v="0"/>
    <s v="N/A"/>
    <n v="0"/>
    <s v="N/A"/>
    <n v="0"/>
    <s v="N/A"/>
    <n v="0"/>
    <n v="130570645"/>
    <n v="0"/>
    <n v="0"/>
    <n v="0"/>
    <n v="0"/>
    <n v="0"/>
    <d v="2022-12-31T00:00:00"/>
    <d v="2022-12-31T00:00:00"/>
    <n v="-1202"/>
    <s v="NO"/>
    <s v="N/A"/>
    <s v="Bogotá D.C."/>
    <s v="Cumplimiento"/>
    <s v="14-47-101014206"/>
    <n v="0"/>
    <s v="Seguros del Estado "/>
    <d v="2022-01-21T00:00:00"/>
    <s v="20-01-2022 - 10-07-2023"/>
    <n v="2022"/>
    <s v="..\Carlos Giovanni Torres Peñaranda - Contractual - Onedrive\Validación pólizas CPS\.VERIFICACIÓN DE PÓLIZAS CONTRATOS 2022\verificacion poliza contrato JEP-259-2022.pdf"/>
    <s v="N/A"/>
    <s v="Terminado"/>
    <s v="Retiro"/>
    <s v="N/A"/>
    <s v="ECONOMÍA"/>
    <s v="N/A"/>
    <s v="FEMENINO"/>
    <s v="PND"/>
    <s v="https://community.secop.gov.co/Public/Tendering/OpportunityDetail/Index?noticeUID=CO1.NTC.2633492&amp;isFromPublicArea=True&amp;isModal=False"/>
  </r>
  <r>
    <n v="55"/>
    <s v="JEP-021-2022"/>
    <s v="JEP-CSPO-021-2022"/>
    <s v="Ángela Esquivel "/>
    <s v="NR"/>
    <s v="Gynan Daniela Shaker Nieto"/>
    <x v="0"/>
    <s v="1. Prestación de servicios"/>
    <n v="1030640659"/>
    <n v="9"/>
    <s v="Persona Natural"/>
    <s v="N/A"/>
    <s v="Prestar servicios técnicos para apoyar a la Subdirección de Planeación en el seguimiento y procesamiento de la información estadística, elaboración de informes, documentos estadísticos y la programación de actividades que hacen parte del proceso de direccionamiento estratégico."/>
    <s v="Funciones de la dependencia"/>
    <s v="Harvey Danilo Suarez Morales"/>
    <s v="Secretaría Ejecutiva"/>
    <s v="Subsecretaría Ejecutiva "/>
    <s v="Subdirección de Planeación"/>
    <s v="Adela del Pilar Parra González_x0009_"/>
    <s v="AA- Subdirección de Planeación"/>
    <s v="N/A"/>
    <s v="N/A"/>
    <s v="N/A"/>
    <s v="Inversión"/>
    <n v="42284619"/>
    <s v="N/A"/>
    <s v="N/A"/>
    <n v="3614070"/>
    <s v="N/A"/>
    <n v="34922"/>
    <n v="31222"/>
    <n v="2018011001175"/>
    <x v="27"/>
    <d v="2022-01-14T00:00:00"/>
    <s v="N/A"/>
    <s v="N/A"/>
    <s v="N/A"/>
    <s v="N/A"/>
    <n v="0"/>
    <s v="N/A"/>
    <n v="0"/>
    <s v="N/A"/>
    <n v="0"/>
    <s v="N/A"/>
    <n v="0"/>
    <s v="N/A"/>
    <n v="0"/>
    <s v="N/A"/>
    <n v="0"/>
    <s v="N/A"/>
    <n v="0"/>
    <n v="42284619"/>
    <n v="0"/>
    <n v="0"/>
    <n v="0"/>
    <n v="0"/>
    <n v="0"/>
    <d v="2022-12-31T00:00:00"/>
    <d v="2022-12-31T00:00:00"/>
    <n v="-1202"/>
    <s v="NO"/>
    <s v="N/A"/>
    <s v="Bogotá D.C."/>
    <s v="Cumplimiento"/>
    <s v="21-45-101357257"/>
    <n v="0"/>
    <s v="Seguros del Estado "/>
    <d v="2022-01-11T00:00:00"/>
    <s v="11-01-2022 - 01-07-2023"/>
    <n v="2022"/>
    <s v="C:\Users\andres.prietom\JEP Colombia\Carlos Giovanni Torres Peñaranda - Contractual - Onedrive\Validación pólizas CPS\.VERIFICACIÓN DE PÓLIZAS CONTRATOS 2022\verificacion poliza contrato JEP-021-2022.pdf"/>
    <s v="N/A"/>
    <s v="Terminado"/>
    <s v="Retiro"/>
    <s v="N/A"/>
    <s v="ADMINISTRACIÓN DE EMPRESAS"/>
    <s v="N/A"/>
    <s v="FEMENINO"/>
    <s v="gynan.shaker@jep.gov.co"/>
    <s v="https://community.secop.gov.co/Public/Tendering/OpportunityDetail/Index?noticeUID=CO1.NTC.2519599&amp;isFromPublicArea=True&amp;isModal=False"/>
  </r>
  <r>
    <n v="56"/>
    <s v="JEP-072-2022"/>
    <s v="JEP-CSPO-072-2022"/>
    <s v="Ángela Esquivel "/>
    <s v="NR"/>
    <s v="Adriana Sofia Borda Plata"/>
    <x v="0"/>
    <s v="1. Prestación de servicios"/>
    <n v="39681453"/>
    <n v="6"/>
    <s v="Persona Natural"/>
    <s v="N/A"/>
    <s v="Prestación de servicios profesionales para apoyar a la Subdirección de Planeación en la actualización, desarrollo e implementación del Modelo de gestión de la entidad, así como en la construcción y seguimiento de instrumentos de planeación y gestión asociados."/>
    <s v="Funciones de la dependencia"/>
    <s v="Harvey Danilo Suarez Morales"/>
    <s v="Secretaría Ejecutiva"/>
    <s v="Secretaría Ejecutiva"/>
    <s v="Subdirección de Planeación"/>
    <s v="Adela del Pilar Parra González_x0009_"/>
    <s v="AA- Subdirección de Planeación"/>
    <s v="N/A"/>
    <s v="N/A"/>
    <s v="N/A"/>
    <s v="Inversión"/>
    <n v="96683642"/>
    <s v="N/A"/>
    <s v="N/A"/>
    <s v="$8.240.084"/>
    <s v="N/A"/>
    <n v="37022"/>
    <n v="29622"/>
    <s v="2018011001175_x0009_"/>
    <x v="28"/>
    <d v="2022-01-13T00:00:00"/>
    <s v="N/A"/>
    <s v="N/A"/>
    <s v="N/A"/>
    <s v="N/A"/>
    <n v="0"/>
    <s v="N/A"/>
    <n v="0"/>
    <s v="N/A"/>
    <n v="0"/>
    <s v="N/A"/>
    <n v="0"/>
    <s v="N/A"/>
    <n v="0"/>
    <s v="N/A"/>
    <n v="0"/>
    <s v="N/A"/>
    <n v="0"/>
    <n v="96683642"/>
    <n v="0"/>
    <n v="0"/>
    <n v="0"/>
    <n v="0"/>
    <n v="0"/>
    <d v="2022-12-31T00:00:00"/>
    <d v="2022-12-31T00:00:00"/>
    <n v="-1202"/>
    <s v="NO"/>
    <s v="N/A"/>
    <s v="Bogotá D.C."/>
    <s v="Cumplimiento"/>
    <s v="380-47-994000120762"/>
    <n v="0"/>
    <s v="Aseguradora Solidaria"/>
    <d v="2022-01-11T00:00:00"/>
    <s v="11-01-2022 - 01-07-2023"/>
    <n v="2022"/>
    <s v="C:\Users\andres.prietom\JEP Colombia\Carlos Giovanni Torres Peñaranda - Contractual - Onedrive\Validación pólizas CPS\.VERIFICACIÓN DE PÓLIZAS CONTRATOS 2022\verificacion poliza contrato JEP-072-2022.pdf"/>
    <s v="En fecha 16/05/2022 mediante otrosí 1, se modifica el pago de aportes a pensión._x000a_En fecha del 26 de septiembr se suspende el contrato hasta el 26 de octubre"/>
    <s v="Terminado"/>
    <s v="Suspensión"/>
    <s v="26/09/2022 - 26/10/2022"/>
    <s v="DERECHO"/>
    <s v="N/A"/>
    <s v="FEMENINO"/>
    <s v="PND"/>
    <s v="https://community.secop.gov.co/Public/Tendering/OpportunityDetail/Index?noticeUID=CO1.NTC.2511909&amp;isFromPublicArea=True&amp;isModal=False"/>
  </r>
  <r>
    <n v="57"/>
    <s v="JEP-009-2022"/>
    <s v="JEP-CSPO-009-2022"/>
    <s v="Ángela Esquivel "/>
    <s v="NR"/>
    <s v="Adriana Del Pilar Acosta Roa "/>
    <x v="0"/>
    <s v="1. Prestación de servicios"/>
    <n v="52839123"/>
    <n v="9"/>
    <s v="Persona Natural"/>
    <s v="N/A"/>
    <s v="Prestar servicios profesionales para apoyar a la Subdirección de Planeación en la gestión de inversión, planeación operativa y en la implementación del banco de proyectos que se articule con el Modelo de gestión de la JEP."/>
    <s v="Funciones de la dependencia"/>
    <s v="Harvey Danilo Suarez Morales"/>
    <s v="Secretaría Ejecutiva"/>
    <s v="Secretaría Ejecutiva"/>
    <s v="Subdirección de Planeación"/>
    <s v="Adela del Pilar Parra González_x0009_"/>
    <s v="AA- Subdirección de Planeación"/>
    <s v="N/A"/>
    <s v="N/A"/>
    <s v="N/A"/>
    <s v="Inversión"/>
    <n v="113539676"/>
    <s v="N/A"/>
    <s v="N/A"/>
    <n v="9541150"/>
    <n v="10018207"/>
    <n v="23922"/>
    <n v="24722"/>
    <n v="2018011001175"/>
    <x v="29"/>
    <d v="2022-01-06T00:00:00"/>
    <s v="N/A"/>
    <s v="N/A"/>
    <s v="N/A"/>
    <s v="N/A"/>
    <n v="50091035"/>
    <d v="2022-12-30T00:00:00"/>
    <n v="-318038"/>
    <s v="N/A"/>
    <n v="0"/>
    <s v="N/A"/>
    <n v="0"/>
    <s v="N/A"/>
    <n v="0"/>
    <s v="N/A"/>
    <n v="0"/>
    <s v="N/A"/>
    <n v="151"/>
    <n v="163312673"/>
    <n v="50091035"/>
    <n v="50091035"/>
    <n v="0"/>
    <n v="0"/>
    <n v="0"/>
    <d v="2022-12-31T00:00:00"/>
    <d v="2023-05-31T00:00:00"/>
    <n v="-1051"/>
    <s v="SI"/>
    <s v="N/A"/>
    <s v="Bogotá D.C."/>
    <s v="Cumplimiento"/>
    <s v="33-47-101007926"/>
    <n v="0"/>
    <s v="Seguros del Estado "/>
    <d v="2022-01-06T00:00:00"/>
    <s v="06-01-2022 - 10-07-2023"/>
    <n v="2022"/>
    <s v="C:\Users\andres.prietom\JEP Colombia\Carlos Giovanni Torres Peñaranda - Contractual - Onedrive\Validación pólizas CPS\.VERIFICACIÓN DE PÓLIZAS CONTRATOS 2022\verificacion poliza contrato JEP- 009-2022.pdf"/>
    <s v="Mediante otrosí N°1 se prorroga el plazo hasta el 31/05/2023 y se adiciona $50.091.035 y se reduce $318.038_x000a_Mediante otrosí N°2 se modifica la “CLÁUSULA SEXTA - VALOR DEL CONTRATO”, del contrato de prestación de servicios_x000a_profesionales JEP-009-2022, $163.312.673"/>
    <s v="Terminado"/>
    <s v="Adición y Prorróga"/>
    <s v="N/A"/>
    <s v="ECONOMÍA"/>
    <s v="N/A"/>
    <s v="FEMENINO"/>
    <s v="adriana.acosta@jep.gov.co"/>
    <s v="https://community.secop.gov.co/Public/Tendering/OpportunityDetail/Index?noticeUID=CO1.NTC.2493611&amp;isFromPublicArea=True&amp;isModal=False"/>
  </r>
  <r>
    <n v="58"/>
    <s v="JEP-231-2022"/>
    <s v="JEP-CSPO-231-2022"/>
    <s v="Ángela Esquivel "/>
    <d v="2022-01-17T00:00:00"/>
    <s v="Isaias Hernan Contreras Nieto"/>
    <x v="0"/>
    <s v="1. Prestación de servicios"/>
    <n v="11050296"/>
    <n v="7"/>
    <s v="Persona Natural"/>
    <s v="N/A"/>
    <s v="Prestar servicios profesionales para apoyar a la Subdirección de Planeación, en la implementación del plan de trabajo para el año 2022 sobre medidas reparadoras y restaurativas y otras necesidades presupuestales y la programación y seguimiento presupuestal. "/>
    <s v="Funciones de la dependencia"/>
    <s v="Harvey Danilo Suarez Morales"/>
    <s v="Secretaría Ejecutiva"/>
    <s v="Secretaría Ejecutiva"/>
    <s v="Subdirección de Planeación"/>
    <s v="Adela del Pilar Parra González_x0009_"/>
    <s v="AA- Subdirección de Planeación"/>
    <s v="N/A"/>
    <s v="N/A"/>
    <s v="N/A"/>
    <s v="Inversión"/>
    <n v="94760959"/>
    <s v="N/A"/>
    <s v="N/A"/>
    <n v="8240084"/>
    <s v="N/A"/>
    <n v="51222"/>
    <n v="48122"/>
    <n v="2018011001175"/>
    <x v="26"/>
    <d v="2022-01-25T00:00:00"/>
    <s v="N/A"/>
    <s v="N/A"/>
    <s v="N/A"/>
    <s v="N/A"/>
    <n v="0"/>
    <s v="N/A"/>
    <n v="0"/>
    <s v="N/A"/>
    <n v="0"/>
    <s v="N/A"/>
    <n v="0"/>
    <s v="N/A"/>
    <n v="0"/>
    <s v="N/A"/>
    <n v="0"/>
    <s v="N/A"/>
    <n v="0"/>
    <n v="94760959"/>
    <n v="0"/>
    <n v="0"/>
    <n v="0"/>
    <n v="0"/>
    <n v="0"/>
    <d v="2022-12-31T00:00:00"/>
    <d v="2022-12-31T00:00:00"/>
    <n v="-1202"/>
    <s v="NO"/>
    <s v="N/A"/>
    <s v="Bogotá D.C."/>
    <s v="Cumplimiento"/>
    <s v="21-45-101358333"/>
    <n v="0"/>
    <s v="Seguros del Estado"/>
    <d v="2022-01-21T00:00:00"/>
    <s v="21-01-2022 - 01-07-2023"/>
    <n v="2022"/>
    <s v="C:\Users\andres.prietom\JEP Colombia\Carlos Giovanni Torres Peñaranda - Contractual - Onedrive\Validación pólizas CPS\.VERIFICACIÓN DE PÓLIZAS CONTRATOS 2022\verificacion poliza contrato JEP-231-2022.pdf"/>
    <s v="N/A"/>
    <s v="Terminado"/>
    <s v="Retiro"/>
    <s v="N/A"/>
    <s v="ECONOMÍA"/>
    <s v="N/A"/>
    <s v="MASCULINO"/>
    <s v="PND"/>
    <s v="https://community.secop.gov.co/Public/Tendering/OpportunityDetail/Index?noticeUID=CO1.NTC.2598341&amp;isFromPublicArea=True&amp;isModal=False"/>
  </r>
  <r>
    <n v="59"/>
    <s v="JEP-553-2022"/>
    <s v="JEP-CSPO-534-2022"/>
    <s v="Ángela Esquivel "/>
    <d v="2022-07-07T00:00:00"/>
    <s v="Laura Hernandez Gonzalez"/>
    <x v="0"/>
    <s v="1. Prestación de servicios"/>
    <n v="1018461343"/>
    <n v="5"/>
    <s v="Persona Natural"/>
    <s v="Bogotá D.C. "/>
    <s v="Prestar servicios profesionales para apoyar a la Subdirección de Planeación en la planeación presupuestal y financiera y gestión de inversión en articulación con la_x000a_planeación estratégica y operativa"/>
    <s v="Funciones de la dependencia"/>
    <s v="Harvey Danilo Suarez Morales"/>
    <s v="Secretaría Ejecutiva"/>
    <s v="Secretaría Ejecutiva"/>
    <s v="Subdirección de Planeación"/>
    <s v="Adela del Pilar Parra González_x0009_"/>
    <s v="AA- Subdirección de Planeación"/>
    <s v="N/A"/>
    <s v="N/A"/>
    <s v="N/A"/>
    <s v="Inversión"/>
    <n v="41200420"/>
    <s v="N/A"/>
    <s v="N/A"/>
    <n v="8240084"/>
    <s v="N/A"/>
    <n v="72422"/>
    <n v="295822"/>
    <n v="2018011001175"/>
    <x v="30"/>
    <d v="2022-07-02T00:00:00"/>
    <s v="N/A"/>
    <s v="N/A"/>
    <s v="N/A"/>
    <s v="N/A"/>
    <n v="0"/>
    <s v="N/A"/>
    <n v="0"/>
    <s v="N/A"/>
    <n v="0"/>
    <s v="N/A"/>
    <n v="0"/>
    <s v="N/A"/>
    <n v="0"/>
    <s v="N/A"/>
    <n v="0"/>
    <s v="N/A"/>
    <n v="0"/>
    <n v="41200420"/>
    <n v="0"/>
    <n v="0"/>
    <n v="0"/>
    <n v="0"/>
    <n v="0"/>
    <d v="2022-11-30T00:00:00"/>
    <d v="2022-11-30T00:00:00"/>
    <n v="-1233"/>
    <s v="SI"/>
    <s v="N/A"/>
    <s v="Bogotá D.C."/>
    <s v="Cumplimiento "/>
    <s v="21-45-101376140"/>
    <n v="0"/>
    <s v="Seguros del Estado S.A. "/>
    <d v="2022-07-01T00:00:00"/>
    <s v="01/07/2022 - 01/06/2023"/>
    <n v="2022"/>
    <s v="PENDIENTE"/>
    <s v="Ninguna"/>
    <s v="Terminado"/>
    <s v="Retiro"/>
    <s v="N/A"/>
    <s v="ECONOMÍA"/>
    <s v="N/A"/>
    <s v="FEMENINO"/>
    <s v="laura.hernandez@jep.gov.co"/>
    <s v="https://community.secop.gov.co/Public/Tendering/ContractNoticePhases/View?PPI=CO1.PPI.19258999&amp;isFromPublicArea=True&amp;isModal=False"/>
  </r>
  <r>
    <n v="60"/>
    <s v="JEP-133-2022"/>
    <s v="JEP-CSPO-133-2022"/>
    <s v="Vanessa Jiménez "/>
    <s v="NR"/>
    <s v="Lorena Soler Niño "/>
    <x v="0"/>
    <s v="1. Prestación de servicios"/>
    <n v="53160544"/>
    <n v="3"/>
    <s v="Persona Natural"/>
    <s v="N/A"/>
    <s v="Prestar servicios profesionales para apoyar y acompañar a la Subdirección de Cooperación Internacional  en el seguimiento de proyectos, acuerdos y acciones colaborativas que contribuyan a las decisiones judiciales de la justicia transicional restaurativa."/>
    <s v="Administrativo Transversal"/>
    <s v="Harvey Danilo Suarez Morales"/>
    <s v="Secretaría Ejecutiva"/>
    <s v="Secretaría Ejecutiva"/>
    <s v="Subdirección de Cooperación Internacional"/>
    <s v="Magda Liliana Marquez Ramirez"/>
    <s v="AA- Subdirección de Cooperación"/>
    <s v="N/A"/>
    <s v="N/A"/>
    <s v="N/A"/>
    <s v="Inversión"/>
    <n v="70633412"/>
    <s v="N/A"/>
    <s v="N/A"/>
    <n v="6071640"/>
    <s v="N/A"/>
    <n v="47922"/>
    <n v="39822"/>
    <n v="2018011001091"/>
    <x v="18"/>
    <d v="2022-01-20T00:00:00"/>
    <s v="N/A"/>
    <s v="N/A"/>
    <s v="N/A"/>
    <s v="N/A"/>
    <n v="0"/>
    <s v="N/A"/>
    <n v="0"/>
    <s v="N/A"/>
    <n v="0"/>
    <s v="N/A"/>
    <n v="0"/>
    <s v="N/A"/>
    <n v="0"/>
    <s v="N/A"/>
    <n v="0"/>
    <s v="N/A"/>
    <n v="0"/>
    <n v="70633412"/>
    <n v="0"/>
    <n v="0"/>
    <n v="0"/>
    <n v="0"/>
    <n v="0"/>
    <d v="2022-12-31T00:00:00"/>
    <d v="2022-12-31T00:00:00"/>
    <n v="-1202"/>
    <s v="NO"/>
    <s v="N/A"/>
    <s v="Bogotá D.C."/>
    <s v="Cumplimiento"/>
    <s v="62-45-101020602"/>
    <n v="0"/>
    <s v="Seguros del Estado"/>
    <d v="2022-01-19T00:00:00"/>
    <s v="19-01-2022 - 30-06-2023"/>
    <n v="2022"/>
    <s v="PENDIENTE"/>
    <s v="N/A"/>
    <s v="Terminado"/>
    <s v="Retiro"/>
    <s v="N/A"/>
    <s v="RELACIONES INTERNACIONALES"/>
    <s v="N/A"/>
    <s v="FEMENINO"/>
    <s v="PND"/>
    <s v="https://community.secop.gov.co/Public/Tendering/OpportunityDetail/Index?noticeUID=CO1.NTC.2542309&amp;isFromPublicArea=True&amp;isModal=False"/>
  </r>
  <r>
    <n v="61"/>
    <s v="JEP-297-2022"/>
    <s v="JEP-CSPO-297-2022"/>
    <s v="Vanessa Jiménez "/>
    <d v="2022-01-21T00:00:00"/>
    <s v="Leidy Tatiana Suarez Garzon "/>
    <x v="0"/>
    <s v="1. Prestación de servicios"/>
    <n v="26422539"/>
    <n v="3"/>
    <s v="Persona Natural"/>
    <s v="N/A"/>
    <s v="Prestar servicios profesionales para apoyar y acompañar a la subdirección de cooperación internacional en la gestión y seguimiento de proyectos, acuerdos y acciones colaborativas que contribuyan a la planeación integrada."/>
    <s v="Administrativo Transversal"/>
    <s v="Harvey Danilo Suarez Morales"/>
    <s v="Secretaría Ejecutiva"/>
    <s v="Secretaría Ejecutiva"/>
    <s v="Subdirección de Cooperación Internacional"/>
    <s v="Magda Liliana Marquez Ramirez"/>
    <s v="AA- Subdirección de Cooperación"/>
    <s v="N/A"/>
    <s v="N/A"/>
    <s v="N/A"/>
    <s v="Inversión"/>
    <n v="69419084"/>
    <s v="N/A"/>
    <s v="N/A"/>
    <n v="6071640"/>
    <s v="N/A"/>
    <n v="58822"/>
    <n v="61922"/>
    <n v="2018011001175"/>
    <x v="1"/>
    <d v="2022-01-29T00:00:00"/>
    <s v="N/A"/>
    <s v="N/A"/>
    <s v="N/A"/>
    <s v="N/A"/>
    <n v="0"/>
    <s v="N/A"/>
    <n v="0"/>
    <s v="N/A"/>
    <n v="0"/>
    <s v="N/A"/>
    <n v="0"/>
    <s v="N/A"/>
    <n v="0"/>
    <s v="N/A"/>
    <n v="0"/>
    <s v="N/A"/>
    <n v="0"/>
    <n v="69419084"/>
    <n v="0"/>
    <n v="0"/>
    <n v="0"/>
    <n v="0"/>
    <n v="0"/>
    <d v="2022-12-31T00:00:00"/>
    <d v="2022-12-31T00:00:00"/>
    <n v="-1202"/>
    <s v="NO"/>
    <s v="N/A"/>
    <s v="Bogotá D.C."/>
    <s v="Cumplimiento "/>
    <s v="21-47-101017152"/>
    <n v="0"/>
    <s v="Seguros del Estado "/>
    <d v="2022-01-28T00:00:00"/>
    <s v="25-01-2022 - 30-06-2023"/>
    <n v="2022"/>
    <s v="https://jepcolombia-my.sharepoint.com/personal/carlos_torres_jep_gov_co/Documents/Documentos/Contractual/Contractual%20-%20Onedrive/Validaci%C3%B3n%20p%C3%B3lizas%20CPS/.VERIFICACI%C3%93N%20DE%20P%C3%93LIZAS%20CONTRATOS%202022/Verificaci%C3%B3n%20de%20la%20p%C3%B3liza%20JEP%20297%202022.PNG"/>
    <s v="Ninguna"/>
    <s v="Terminado"/>
    <s v="Retiro"/>
    <s v="N/A"/>
    <s v="ADMINISTRACIÓN BANCARIA Y FINANCIERA"/>
    <s v="N/A"/>
    <s v="FEMENINO"/>
    <s v="PND"/>
    <s v="https://community.secop.gov.co/Public/Tendering/ContractNoticePhases/View?PPI=CO1.PPI.17038555&amp;isFromPublicArea=True&amp;isModal=False"/>
  </r>
  <r>
    <n v="63"/>
    <s v="JEP-249-2022"/>
    <s v="JEP-CSPO-249-2022"/>
    <s v="John Maldonado"/>
    <d v="2022-01-19T00:00:00"/>
    <s v="Policía Nacional de Colombia"/>
    <x v="0"/>
    <s v="5. Convenio interadministrativo "/>
    <n v="800141397"/>
    <n v="5"/>
    <s v="Persona Jurídica"/>
    <s v="Bogotá D.C. "/>
    <s v="La Jurisdicción Especial para la Paz y la Policía Nacional, a través de la dirección de protección y servicios especiales colaborarán mutuamente acorde con las recomendaciones que esta última imparta, con la finalidad de fortalecer la seguridad en las instalaciones de la Jurisdicción Especial para la Paz"/>
    <s v="Funciones de la dependencia"/>
    <s v="Ana Lucia Rosales Callejas"/>
    <s v="Dirección Administrativa y Financiera"/>
    <s v="Dirección Administrativa y Financiera"/>
    <s v="Oficina Asesora de Seguridad y Protección"/>
    <s v="Maria Emma Caro Robles y Gabriel Amado Pardo"/>
    <s v="DD- Oficina Asesora de Seguridad y Protección"/>
    <s v="Ariadna Lorena Alfonso (Octubre 18 a Noviembre 8)"/>
    <s v="N/A"/>
    <s v="N/A"/>
    <s v="Inversión"/>
    <n v="531480000"/>
    <s v="N/A"/>
    <s v="N/A"/>
    <n v="0"/>
    <s v="N/A"/>
    <n v="44922"/>
    <n v="62722"/>
    <n v="2018011001091"/>
    <x v="11"/>
    <d v="2022-01-27T00:00:00"/>
    <s v="N/A"/>
    <s v="N/A"/>
    <s v="N/A"/>
    <s v="N/A"/>
    <n v="0"/>
    <s v="N/A"/>
    <n v="0"/>
    <s v="N/A"/>
    <n v="0"/>
    <s v="N/A"/>
    <n v="0"/>
    <s v="N/A"/>
    <n v="0"/>
    <s v="N/A"/>
    <n v="0"/>
    <s v="N/A"/>
    <n v="0"/>
    <n v="531480000"/>
    <n v="0"/>
    <n v="0"/>
    <n v="0"/>
    <n v="0"/>
    <n v="0"/>
    <d v="2022-12-31T00:00:00"/>
    <d v="2022-12-31T00:00:00"/>
    <n v="-1202"/>
    <s v="SI"/>
    <d v="2024-05-06T00:00:00"/>
    <s v="Bogotá D.C. - Edificio Squadra"/>
    <s v="N/A"/>
    <s v="N/A"/>
    <s v="N/A"/>
    <s v="N/A"/>
    <s v="N/A"/>
    <s v="N/A"/>
    <n v="2022"/>
    <s v="N/A"/>
    <s v="El 6 de mayo de 2024 se publico el balance y cierre"/>
    <s v="Terminado"/>
    <s v="Retiro"/>
    <s v="N/A"/>
    <s v="N/A"/>
    <s v="N/A"/>
    <s v="N/A"/>
    <s v="N/A"/>
    <s v="https://community.secop.gov.co/Public/Tendering/OpportunityDetail/Index?noticeUID=CO1.NTC.2711649&amp;isFromPublicArea=True&amp;isModal=False"/>
  </r>
  <r>
    <n v="64"/>
    <s v="JEP-225-2022"/>
    <s v="JEP-CSPO-225-2022"/>
    <s v="Ángela Esquivel "/>
    <d v="2022-01-18T00:00:00"/>
    <s v="Leonardo Rivera Perez"/>
    <x v="0"/>
    <s v="1. Prestación de servicios"/>
    <n v="19617609"/>
    <n v="3"/>
    <s v="Persona Natural"/>
    <s v="N/A"/>
    <s v="Prestar servicios profesionales a la Oficina Asesora de Seguridad y protección, para apoyar y acompañar la elaboración y seguimiento de los estudios de viabilidad de desplazamiento a territorio y seguridad física"/>
    <s v="Administrativo Transversal"/>
    <s v="Harvey Danilo Suarez Morales"/>
    <s v="Secretaría Ejecutiva"/>
    <s v="Dirección Administrativa y Financiera"/>
    <s v="Oficina Asesora de Seguridad y Protección"/>
    <s v="Maria Emma Caro Robles"/>
    <s v="DD- Oficina Asesora de Seguridad y Protección"/>
    <s v="Ariadna Lorena Alfonso (Octubre 18 a Noviembre 8)"/>
    <s v="N/A"/>
    <s v="N/A"/>
    <s v="Inversión"/>
    <n v="60542918"/>
    <s v="N/A"/>
    <s v="N/A"/>
    <n v="5204263"/>
    <s v="N/A"/>
    <n v="44122"/>
    <n v="47722"/>
    <n v="2018011001091"/>
    <x v="26"/>
    <d v="2022-01-25T00:00:00"/>
    <s v="N/A"/>
    <s v="N/A"/>
    <s v="N/A"/>
    <s v="N/A"/>
    <n v="0"/>
    <s v="N/A"/>
    <n v="0"/>
    <s v="N/A"/>
    <n v="0"/>
    <s v="N/A"/>
    <n v="0"/>
    <s v="N/A"/>
    <n v="0"/>
    <s v="N/A"/>
    <n v="0"/>
    <s v="N/A"/>
    <n v="0"/>
    <n v="60542918"/>
    <n v="0"/>
    <n v="0"/>
    <n v="0"/>
    <n v="0"/>
    <n v="0"/>
    <d v="2022-12-31T00:00:00"/>
    <d v="2022-12-31T00:00:00"/>
    <n v="-1202"/>
    <s v="NO"/>
    <s v="N/A"/>
    <s v="Bogotá D.C."/>
    <s v="Cumplimiento"/>
    <s v="21-47-101016638"/>
    <n v="0"/>
    <s v="Seguros del Estado"/>
    <d v="2022-01-24T00:00:00"/>
    <s v="24-01-2022 - 02-07-2023"/>
    <n v="2022"/>
    <s v="C:\Users\andres.prietom\JEP Colombia\Carlos Giovanni Torres Peñaranda - Contractual - Onedrive\Validación pólizas CPS\.VERIFICACIÓN DE PÓLIZAS CONTRATOS 2022\verificacion poliza contrato JEP-225-2022.pdf"/>
    <s v="N/A"/>
    <s v="Terminado"/>
    <s v="Retiro"/>
    <s v="N/A"/>
    <s v="INGENIERÍA EN TELECOMUNICACIONES"/>
    <s v="N/A"/>
    <s v="MASCULINO"/>
    <s v="PND"/>
    <s v="https://community.secop.gov.co/Public/Tendering/OpportunityDetail/Index?noticeUID=CO1.NTC.2594689&amp;isFromPublicArea=True&amp;isModal=False"/>
  </r>
  <r>
    <n v="65"/>
    <s v="JEP-748-2022"/>
    <s v="JEP-IPINF-011-2022"/>
    <s v="Laura Paredes"/>
    <d v="2022-10-18T00:00:00"/>
    <s v="GRUPO LOS LAGOS SAS"/>
    <x v="3"/>
    <s v="3. Suministro"/>
    <n v="860053274"/>
    <n v="9"/>
    <s v="Persona Jurídica"/>
    <s v="Bogotá D.C. "/>
    <s v="Adquisición de suministros para la maquina carnetizadora de la jurisdicción especial para la paz JEP."/>
    <s v="Administrativo Transversal"/>
    <s v="Ariadna Lorena Alfonso Sánchez"/>
    <s v="Subdirección de Recursos Físicos e Infraestructura"/>
    <s v="Dirección Administrativa y Financiera"/>
    <s v="Oficina Asesora de Seguridad y Protección"/>
    <s v="Maria Emma Caro Robles"/>
    <s v="DD- Oficina Asesora de Seguridad y Protección"/>
    <s v="N/A"/>
    <s v="N/A"/>
    <s v="N/A"/>
    <s v="Funcionamiento"/>
    <n v="15899999"/>
    <s v="N/A"/>
    <s v="N/A"/>
    <s v="N/A"/>
    <s v="N/A"/>
    <n v="103122"/>
    <n v="472322"/>
    <s v="N/A"/>
    <x v="31"/>
    <d v="2022-10-26T00:00:00"/>
    <s v="N/A"/>
    <s v="N/A"/>
    <s v="N/A"/>
    <s v="N/A"/>
    <n v="0"/>
    <s v="N/A"/>
    <n v="0"/>
    <s v="N/A"/>
    <n v="0"/>
    <s v="N/A"/>
    <n v="0"/>
    <s v="N/A"/>
    <n v="0"/>
    <s v="N/A"/>
    <n v="0"/>
    <s v="N/A"/>
    <n v="0"/>
    <n v="15899999"/>
    <n v="0"/>
    <n v="0"/>
    <n v="0"/>
    <n v="0"/>
    <n v="0"/>
    <d v="2022-12-16T00:00:00"/>
    <d v="2022-12-16T00:00:00"/>
    <n v="-1217"/>
    <s v="SI"/>
    <d v="2023-05-11T00:00:00"/>
    <s v="Bogotá D.C."/>
    <s v="Cumplimiento"/>
    <s v="33-47-101010178"/>
    <n v="0"/>
    <s v="Seguros del Estado S.A."/>
    <d v="2022-10-20T00:00:00"/>
    <s v="20/10/2022 - 16/11/2023"/>
    <n v="2022"/>
    <s v="PENDIENTE"/>
    <s v="Ninguna"/>
    <s v="Terminado"/>
    <s v="Retiro"/>
    <s v="N/A"/>
    <s v="N/A"/>
    <s v="N/A"/>
    <s v="N/A"/>
    <s v="N/A"/>
    <s v="https://community.secop.gov.co/Public/Tendering/ContractNoticePhases/View?PPI=CO1.PPI.20556486&amp;isFromPublicArea=True&amp;isModal=False"/>
  </r>
  <r>
    <n v="66"/>
    <s v="JEP-741-2022"/>
    <s v="JEP-IPINF-012-2022"/>
    <s v="Ángela Esquivel "/>
    <d v="2022-10-10T00:00:00"/>
    <s v="PROXEL COLOMBIA SAS "/>
    <x v="3"/>
    <s v="1. Prestación de servicios"/>
    <n v="900034347"/>
    <n v="1"/>
    <s v="Persona Jurídica"/>
    <s v="Bogotá D.C. "/>
    <s v="Mantenimiento del sistema de detección de incendios del edificio de la JEP"/>
    <s v="Administrativo Transversal"/>
    <s v="Gabriel Amado Pardo "/>
    <s v="Subdirección de Recursos Físicos e Infraestructura"/>
    <s v="Dirección Administrativa y Financiera"/>
    <s v="Oficina Asesora de Seguridad y Protección"/>
    <s v="Maria Emma Caro Robles"/>
    <s v="DD- Oficina Asesora de Seguridad y Protección"/>
    <s v="N/A"/>
    <s v="N/A"/>
    <s v="N/A"/>
    <s v="Funcionamiento"/>
    <n v="27499900"/>
    <s v="N/A"/>
    <s v="N/A"/>
    <s v="N/A"/>
    <s v="N/A"/>
    <n v="96622"/>
    <n v="458222"/>
    <s v="N/A"/>
    <x v="32"/>
    <d v="2022-10-26T00:00:00"/>
    <s v="N/A"/>
    <s v="N/A"/>
    <s v="N/A"/>
    <s v="N/A"/>
    <n v="0"/>
    <s v="N/A"/>
    <n v="0"/>
    <s v="N/A"/>
    <n v="0"/>
    <s v="N/A"/>
    <n v="0"/>
    <s v="N/A"/>
    <n v="0"/>
    <s v="N/A"/>
    <n v="0"/>
    <s v="N/A"/>
    <n v="15"/>
    <n v="27499900"/>
    <n v="0"/>
    <n v="0"/>
    <n v="0"/>
    <n v="0"/>
    <n v="0"/>
    <d v="2022-11-15T00:00:00"/>
    <d v="2022-11-30T00:00:00"/>
    <n v="-1233"/>
    <s v="SI"/>
    <d v="2023-05-25T00:00:00"/>
    <s v="Bogotá D.C."/>
    <s v="Cumplimiento_x000a_Responsabilidad Civil Extracontractual"/>
    <s v="2042246_x000a_2042250"/>
    <s v="0_x000a_0"/>
    <s v="Jmalicelli Travelers"/>
    <s v="13/10/2022_x000a_13/10/2022"/>
    <s v="11/10/2022 - 15/11/2025_x000a_11/10/2022 - 15/11/2022"/>
    <n v="2022"/>
    <s v="PENDIENTE"/>
    <s v="JUAN GAVIRIA RESTREPO &amp; CÍA SAS"/>
    <s v="Terminado"/>
    <s v="Prorróga"/>
    <s v="N/A"/>
    <s v="N/A"/>
    <s v="N/A"/>
    <s v="N/A"/>
    <s v="proyectos@proxelcolombia.com"/>
    <s v="https://community.secop.gov.co/Public/Tendering/ContractNoticePhases/View?PPI=CO1.PPI.20722504&amp;isFromPublicArea=True&amp;isModal=False"/>
  </r>
  <r>
    <n v="68"/>
    <s v="JEP-426-2022"/>
    <s v="JEP-IPS-001-2022 "/>
    <s v="Clara Torres"/>
    <s v="NR"/>
    <s v="VIGIAS DE COLOMBIA SRL LTDA."/>
    <x v="4"/>
    <s v="1. Prestación de servicios"/>
    <n v="860050247"/>
    <n v="6"/>
    <s v="Persona Jurídica"/>
    <s v="N/A"/>
    <s v="Prestar el servicio de Vigilancia y Seguridad para las Instalaciones de la sede de la Jurisdicción Especial para la Paz(JEP).(Invitación Pública igual o superior a 450SMMLV)"/>
    <s v="Funciones de la dependencia"/>
    <s v="Ana Lucia Rosales Callejas"/>
    <s v="Dirección Administrativa y Financiera"/>
    <s v="Dirección Administrativa y Financiera"/>
    <s v="Subdirección de Recursos Físicos e Infraestructura"/>
    <s v="Gabriel Amado Pardo "/>
    <s v="DD- Subdirección de Recursos Físicos e Infraestructura"/>
    <s v="Ariadna Lorena Alfonso (Octubre 18 a Noviembre 8)"/>
    <s v="N/A"/>
    <s v="N/A"/>
    <s v="Funcionamiento"/>
    <n v="1083135037"/>
    <s v="N/A"/>
    <s v="N/A"/>
    <n v="0"/>
    <s v="N/A"/>
    <n v="30922"/>
    <n v="153822"/>
    <s v="N/A"/>
    <x v="33"/>
    <d v="2022-03-25T00:00:00"/>
    <s v="N/A"/>
    <s v="N/A"/>
    <s v="N/A"/>
    <s v="N/A"/>
    <n v="533776678"/>
    <d v="2022-11-04T00:00:00"/>
    <n v="-232850"/>
    <d v="2023-03-01T00:00:00"/>
    <n v="0"/>
    <s v="N/A"/>
    <n v="0"/>
    <s v="N/A"/>
    <n v="0"/>
    <s v="N/A"/>
    <n v="2"/>
    <s v="N/A"/>
    <n v="108"/>
    <n v="1616678865"/>
    <n v="335910664"/>
    <n v="335910664"/>
    <n v="0"/>
    <n v="0"/>
    <n v="0"/>
    <d v="2022-11-15T00:00:00"/>
    <d v="2023-03-03T00:00:00"/>
    <n v="-1140"/>
    <s v="SI"/>
    <d v="2023-09-15T00:00:00"/>
    <s v="Bogotá D.C."/>
    <s v="CUMPLIMIENTO_x000a_RESP. CIVIL EXTRACONT._x000a_RESP. CIVIL EXTRACONT."/>
    <s v="CBO-100013061_x000a_11-02-101003380_x000a__x0009_CBO-100002904"/>
    <s v="0_x000a_6_x000a_0"/>
    <s v="Seguros Mundial_x000a_Seguros del Estado_x000a_Seguros Mundial"/>
    <s v="24/03/2022_x000a_11/01/2022_x000a_24/03/2022"/>
    <s v="27/03/2022 - 16/11/2025_x000a_14/01/2022 - 14/01/2023_x000a_27/03/2022 - 16/11/2022"/>
    <n v="2022"/>
    <s v="PENDIENTE"/>
    <s v="Prorrogar el plazo de ejecución pactado en la Cláusula Cuarta, del contrato, a partir del 16 de noviembre de 2022 hasta el 8 de marzo de 2023._x000a_Adicionar el valor del contrato en la suma de $541,567,518_x000a_Mediante otrosí N°2seaclara que el valor a adicionar para la vigencia 2022 es únicamente de $197.866.014 Y Para la vigencia 2023 $335.910.664_x000a_Mediante otrosí número 2 se Reducir del valor_x000a_del contrato la suma 232.850 y Modificar el plazo_x000a_de ejecución del contrato pactado en la Cláusula Cuarta, a partir del 16 de noviembre de 2022 hasta el 3 de marzo de 2023_x000a_eL 15/09/2023 SE PUBLICA EL ACTA Y BALANCE DE CIERRE"/>
    <s v="Terminado"/>
    <s v="Adición y Prorróga"/>
    <s v="N/A"/>
    <s v="N/A"/>
    <s v="N/A"/>
    <s v="N/A"/>
    <s v="N/A"/>
    <s v="https://community.secop.gov.co/Public/Tendering/ContractNoticePhases/View?PPI=CO1.PPI.17581015&amp;isFromPublicArea=True&amp;isModal=False"/>
  </r>
  <r>
    <n v="70"/>
    <s v="JEP-666-2022"/>
    <s v="JEP-CSPO-643-2022"/>
    <s v="John Maldonado"/>
    <d v="2022-08-16T00:00:00"/>
    <s v="Universidad de los Andes"/>
    <x v="0"/>
    <s v="1. Prestación de servicios"/>
    <n v="860007386"/>
    <n v="1"/>
    <s v="Persona Jurídica"/>
    <s v="Bogotá D.C. "/>
    <s v="Contratar servicios académicos para la realización de los procesos de formación que faciliten la implementación del modelo de gestión del conocimiento de la JEP, en cuanto a prácticas de autocuidado, manejo del estrés, construcción de acuerdos y liderazgo, en conjunto con la implementación de mecanismos tendientes a fortalecerlas"/>
    <s v="Funciones de la dependencia"/>
    <s v="Angela María Mora Soto"/>
    <s v="Subsecretaría Ejecutiva"/>
    <s v="Subsecretaría Ejecutiva "/>
    <s v="Subdirección de Fortalecimiento Institucional"/>
    <s v="Luz Amanda Granados Urrea_x0009_"/>
    <s v="AA- Subdirección de Fortalecimiento Institucional"/>
    <s v="N/A"/>
    <s v="N/A"/>
    <s v="N/A"/>
    <s v="Inversión"/>
    <n v="121300000"/>
    <s v="N/A"/>
    <s v="N/A"/>
    <s v="N/A"/>
    <s v="N/A"/>
    <n v="99822"/>
    <s v="_x0009_392722"/>
    <n v="2018011001175"/>
    <x v="34"/>
    <d v="2022-09-07T00:00:00"/>
    <s v="N/A"/>
    <s v="N/A"/>
    <s v="N/A"/>
    <s v="N/A"/>
    <n v="0"/>
    <s v="N/A"/>
    <n v="0"/>
    <s v="N/A"/>
    <n v="0"/>
    <s v="N/A"/>
    <n v="0"/>
    <s v="N/A"/>
    <n v="0"/>
    <s v="N/A"/>
    <n v="0"/>
    <s v="N/A"/>
    <n v="0"/>
    <n v="121300000"/>
    <n v="0"/>
    <n v="0"/>
    <n v="0"/>
    <n v="0"/>
    <n v="0"/>
    <d v="2022-12-15T00:00:00"/>
    <d v="2022-12-15T00:00:00"/>
    <n v="-1218"/>
    <s v="SI"/>
    <s v="PENDIENTE"/>
    <s v="Bogotá D.C."/>
    <s v="Cumplimiento"/>
    <s v="21-45-101383915"/>
    <n v="0"/>
    <s v="Seguros de Estado S.A."/>
    <d v="2022-09-06T00:00:00"/>
    <s v="31/08/2022 - 15/12/2025"/>
    <n v="2022"/>
    <s v="PENDIENTE"/>
    <s v="Ninguna"/>
    <s v="Terminado"/>
    <s v="Retiro"/>
    <s v="N/A"/>
    <s v="TRABAJO SOCIAL"/>
    <s v="N/A"/>
    <s v="FEMENINO"/>
    <s v="N/A"/>
    <s v="https://community.secop.gov.co/Public/Tendering/ContractNoticePhases/View?PPI=CO1.PPI.19995565&amp;isFromPublicArea=True&amp;isModal=False"/>
  </r>
  <r>
    <n v="72"/>
    <s v="JEP-350-2022"/>
    <s v="JEP-CSPO-350-2022"/>
    <s v="John Maldonado"/>
    <d v="2022-01-24T00:00:00"/>
    <s v="UNION TEMPORAL PROGRAMA NACIONAL DE EDUCACION PARA LA PAZ EDUCAPAZ"/>
    <x v="0"/>
    <s v="5. Convenio interadministrativo "/>
    <n v="901147032"/>
    <n v="6"/>
    <s v="Persona Jurídica"/>
    <s v="ND"/>
    <s v="Aunar esfuerzos financieros, técnicos y pedagógicos para el diseño, implementación y evaluación de una estrategia pedagógica en el ámbito escolar con el fin de fomentar la compresión de la justicia transicional con enfoque restaurativo."/>
    <s v="Funciones de la dependencia"/>
    <s v="Ana Lucia Rosales Callejas"/>
    <s v="Dirección Administrativa y Financiera"/>
    <s v="Secretaría Ejecutiva"/>
    <s v="Subdirección de Fortalecimiento Institucional"/>
    <s v="Luz Amanda Granados Urrea_x0009_"/>
    <s v="AA- Subdirección de Fortalecimiento Institucional"/>
    <s v="N/A"/>
    <s v="N/A"/>
    <s v="N/A"/>
    <s v="Inversión"/>
    <n v="385000000"/>
    <s v="N/A"/>
    <s v="N/A"/>
    <n v="0"/>
    <s v="N/A"/>
    <n v="59922"/>
    <n v="60922"/>
    <s v="2018011001175_x0009_"/>
    <x v="11"/>
    <d v="2022-01-27T00:00:00"/>
    <s v="N/A"/>
    <s v="N/A"/>
    <s v="N/A"/>
    <s v="N/A"/>
    <n v="0"/>
    <s v="N/A"/>
    <n v="0"/>
    <s v="N/A"/>
    <n v="0"/>
    <s v="N/A"/>
    <n v="0"/>
    <s v="N/A"/>
    <n v="0"/>
    <s v="N/A"/>
    <n v="0"/>
    <s v="N/A"/>
    <n v="0"/>
    <n v="385000000"/>
    <n v="0"/>
    <n v="0"/>
    <n v="0"/>
    <n v="0"/>
    <n v="0"/>
    <d v="2022-12-31T00:00:00"/>
    <d v="2022-12-31T00:00:00"/>
    <n v="-1202"/>
    <s v="SI"/>
    <d v="2024-05-24T00:00:00"/>
    <s v="Territorio Nacional"/>
    <s v="N/A"/>
    <s v="N/A"/>
    <s v="N/A"/>
    <s v="N/A"/>
    <s v="N/A"/>
    <s v="N/A"/>
    <n v="2022"/>
    <s v="N/A"/>
    <s v="se publica hoy 20 de mayo, el Acta de Balance y Cierre del Convenio JEP-350-2022 suscrito entre la JEP y EDUCAPAZ."/>
    <s v="Terminado"/>
    <s v="Retiro"/>
    <s v="N/A"/>
    <s v="N/A"/>
    <s v="N/A"/>
    <s v="N/A"/>
    <s v="N/A"/>
    <s v="https://community.secop.gov.co/Public/Tendering/ContractNoticePhases/View?PPI=CO1.PPI.17086087&amp;isFromPublicArea=True&amp;isModal=False"/>
  </r>
  <r>
    <n v="73"/>
    <s v="JEP-171-2022"/>
    <s v="JEP-CSPO-171-2022"/>
    <s v="Vanessa Jiménez "/>
    <d v="2022-01-13T00:00:00"/>
    <s v="Daniela Muñoz Morales"/>
    <x v="0"/>
    <s v="1. Prestación de servicios"/>
    <n v="1015431377"/>
    <n v="6"/>
    <s v="Persona Natural"/>
    <s v="N/A"/>
    <s v="Prestar servicios profesionales para acompañar a la Subdirección de Fortalecimiento Institucional en la implementación del modelo de gestión del conocimiento mediante el apoyo en el diseño apropiación y evaluación de herramientas pedagógicas para el desarrollo del programa pedagógico de la JEP."/>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90640910"/>
    <s v="N/A"/>
    <s v="N/A"/>
    <n v="8240084"/>
    <s v="N/A"/>
    <n v="49222"/>
    <n v="41422"/>
    <n v="2018011001091"/>
    <x v="6"/>
    <d v="2022-01-21T00:00:00"/>
    <s v="N/A"/>
    <s v="N/A"/>
    <s v="N/A"/>
    <s v="N/A"/>
    <n v="0"/>
    <s v="N/A"/>
    <n v="0"/>
    <s v="N/A"/>
    <n v="0"/>
    <s v="N/A"/>
    <n v="0"/>
    <s v="N/A"/>
    <n v="0"/>
    <s v="N/A"/>
    <n v="0"/>
    <s v="N/A"/>
    <n v="0"/>
    <n v="90640910"/>
    <n v="0"/>
    <n v="0"/>
    <n v="0"/>
    <n v="0"/>
    <n v="0"/>
    <d v="2022-12-15T00:00:00"/>
    <d v="2022-12-15T00:00:00"/>
    <n v="-1218"/>
    <s v="NO"/>
    <s v="N/A"/>
    <s v="Bogotá D.C."/>
    <s v="Cumplimiento"/>
    <s v="21-47-101016446"/>
    <n v="0"/>
    <s v="Seguros del Estado"/>
    <d v="2022-01-20T00:00:00"/>
    <s v="20-01-2022 - 25-06-2023"/>
    <n v="2022"/>
    <s v="https://jepcolombia-my.sharepoint.com/personal/carlos_torres_jep_gov_co/_layouts/15/onedrive.aspx?q=171&amp;searchScope=folder&amp;id=%2Fpersonal%2Fcarlos%5Ftorres%5Fjep%5Fgov%5Fco%2FDocuments%2FDocumentos%2FContractual%2FContractual%20%2D%20Onedrive%2FValidaci%C3%B3n%20p%C3%B3lizas%20CPS%2F%2EVERIFICACI%C3%93N%20DE%20P%C3%93LIZAS%20CONTRATOS%202022%2FVerificaci%C3%B3n%20p%C3%B3liza%20JEP%20171%202022%2EPNG&amp;parent=%2Fpersonal%2Fcarlos%5Ftorres%5Fjep%5Fgov%5Fco%2FDocuments%2FDocumentos%2FContractual%2FContractual%20%2D%20Onedrive%2FValidaci%C3%B3n%20p%C3%B3lizas%20CPS%2F%2EVERIFICACI%C3%93N%20DE%20P%C3%93LIZAS%20CONTRATOS%202022&amp;parentview=7"/>
    <s v="N/A"/>
    <s v="Terminado"/>
    <s v="Retiro"/>
    <s v="N/A"/>
    <s v="PSICOLOGÍA"/>
    <s v="N/A"/>
    <s v="FEMENINO"/>
    <s v="PND"/>
    <s v="https://community.secop.gov.co/Public/Tendering/OpportunityDetail/Index?noticeUID=CO1.NTC.2556905&amp;isFromPublicArea=True&amp;isModal=False"/>
  </r>
  <r>
    <n v="74"/>
    <s v="JEP-212-2022"/>
    <s v="JEP-CSPO-212-2022"/>
    <s v="Vanessa Jiménez "/>
    <d v="2022-01-14T00:00:00"/>
    <s v="Diana Liseth Vivas Pulido "/>
    <x v="0"/>
    <s v="1. Prestación de servicios"/>
    <n v="53051656"/>
    <n v="2"/>
    <s v="Persona Natural"/>
    <s v="N/A"/>
    <s v="Prestar servicios profesionales para apoyar y acompañar a la Subdirección de Fortalecimiento Institucional en la administración del Sistema de Gestión de calidad de la JEP."/>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90640910"/>
    <s v="N/A"/>
    <s v="N/A"/>
    <s v="$8.240.084"/>
    <s v="N/A"/>
    <n v="49422"/>
    <n v="50422"/>
    <n v="2018011001175"/>
    <x v="0"/>
    <d v="2022-01-27T00:00:00"/>
    <s v="Monica Viviana Marin Aguilar"/>
    <n v="67001394"/>
    <n v="5"/>
    <d v="2022-03-14T00:00:00"/>
    <n v="0"/>
    <s v="N/A"/>
    <n v="0"/>
    <s v="N/A"/>
    <n v="0"/>
    <s v="N/A"/>
    <n v="0"/>
    <s v="N/A"/>
    <n v="0"/>
    <s v="N/A"/>
    <n v="0"/>
    <s v="N/A"/>
    <n v="0"/>
    <n v="90640910"/>
    <n v="0"/>
    <n v="0"/>
    <n v="0"/>
    <n v="0"/>
    <n v="0"/>
    <d v="2022-12-15T00:00:00"/>
    <d v="2022-12-15T00:00:00"/>
    <n v="-1218"/>
    <s v="NO"/>
    <s v="N/A"/>
    <s v="Bogotá D.C."/>
    <s v="Cumplimiento "/>
    <s v="_x0009_NB-100194835_x000a_15-45-101140623_x000a_15-45-101146391"/>
    <s v="0_x000a_0_x000a_0"/>
    <s v="Seguros Mundial_x000a_Seguros del Estado S.A._x000a_Seguros del Estado S.A."/>
    <s v="25/01/2022_x000a_15/03/2022_x000a_01/08/2022"/>
    <s v="23-01-2022 - 15-06-2023_x000a_15/03/2022 - 15/06/2023_x000a_01/08/2022 - 15/06/2023"/>
    <s v="27/01/2022_x000a_13/03/2022_x000a_02/08/2022"/>
    <s v="C:\Users\andres.prietom\JEP Colombia\Carlos Giovanni Torres Peñaranda - Contractual - Onedrive\Validación pólizas CPS\.VERIFICACIÓN DE PÓLIZAS CONTRATOS 2022\Verificación póliza del contrato JEP 212 2022.PNG"/>
    <s v="en fecha 14/03/2022, se suscribe cesión del contrato, y se cede el contrato en las siguientes fechas_x000a_14/03/2022_x000a_01/08/2022"/>
    <s v="Terminado"/>
    <s v="Cesión"/>
    <s v="N/A"/>
    <s v="INGENIERIA INDUSTRIAL"/>
    <s v="N/A"/>
    <s v="FEMENINO"/>
    <s v="PND"/>
    <s v="https://community.secop.gov.co/Public/Tendering/OpportunityDetail/Index?noticeUID=CO1.NTC.2585904&amp;isFromPublicArea=True&amp;isModal=False"/>
  </r>
  <r>
    <n v="75"/>
    <s v="JEP-150-2022"/>
    <s v="JEP-CSPO-150-2022"/>
    <s v="Vanessa Jiménez "/>
    <d v="2022-01-13T00:00:00"/>
    <s v="Andres Fernando Suarez"/>
    <x v="0"/>
    <s v="1. Prestación de servicios"/>
    <n v="7702707"/>
    <n v="7"/>
    <s v="Persona Natural"/>
    <s v="N/A"/>
    <s v="Prestar servicios profesionales para apoyar a la Subdirección de Fortalecimiento Institucional en la implementación del modelo de gestión del conocimiento mediante el acompañamiento y generación de contenidos para las acciones pedagógicas de la JEP, con énfasis en los procesos de formación virtual y capacitación interna."/>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111240000"/>
    <s v="N/A"/>
    <s v="N/A"/>
    <s v="$12.360.000"/>
    <s v="N/A"/>
    <n v="49622"/>
    <n v="42522"/>
    <s v="2018011001091_x0009_"/>
    <x v="6"/>
    <d v="2022-01-21T00:00:00"/>
    <s v="N/A"/>
    <s v="N/A"/>
    <s v="N/A"/>
    <s v="N/A"/>
    <n v="16892000"/>
    <n v="44839"/>
    <n v="0"/>
    <s v="N/A"/>
    <n v="0"/>
    <s v="N/A"/>
    <n v="0"/>
    <s v="N/A"/>
    <n v="0"/>
    <s v="N/A"/>
    <n v="0"/>
    <s v="N/A"/>
    <n v="50"/>
    <n v="128132000"/>
    <n v="0"/>
    <n v="0"/>
    <n v="0"/>
    <n v="0"/>
    <n v="0"/>
    <d v="2022-10-11T00:00:00"/>
    <d v="2022-11-30T00:00:00"/>
    <n v="-1233"/>
    <s v="NO"/>
    <s v="N/A"/>
    <s v="Bogotá D.C."/>
    <s v="Cumplimiento "/>
    <s v="33-47-101008125"/>
    <n v="0"/>
    <s v="Seguros del Estado"/>
    <d v="2022-01-20T00:00:00"/>
    <s v="20-01-2022 - 21-04-2023"/>
    <n v="2022"/>
    <s v="https://jepcolombia-my.sharepoint.com/personal/carlos_torres_jep_gov_co/_layouts/15/onedrive.aspx?q=150&amp;searchScope=folder&amp;id=%2Fpersonal%2Fcarlos%5Ftorres%5Fjep%5Fgov%5Fco%2FDocuments%2FDocumentos%2FContractual%2FContractual%20%2D%20Onedrive%2FValidaci%C3%B3n%20p%C3%B3lizas%20CPS%2F%2EVERIFICACI%C3%93N%20DE%20P%C3%93LIZAS%20CONTRATOS%202022%2FVerificaci%C3%B3n%20p%C3%B3liza%20JEP%20150%202022%2EPNG&amp;parent=%2Fpersonal%2Fcarlos%5Ftorres%5Fjep%5Fgov%5Fco%2FDocuments%2FDocumentos%2FContractual%2FContractual%20%2D%20Onedrive%2FValidaci%C3%B3n%20p%C3%B3lizas%20CPS%2F%2EVERIFICACI%C3%93N%20DE%20P%C3%93LIZAS%20CONTRATOS%202022&amp;parentview=7"/>
    <s v="Mediante Otrosí N° 1 del 29 de septiembre de 2022 se aprueba la Prorroga, adición y modificación de la forma del pago del contrato."/>
    <s v="Terminado"/>
    <s v="Adición y Prorróga"/>
    <s v="N/A"/>
    <s v="SOCIOLOGÍA"/>
    <s v="N/A"/>
    <s v="MASCULINO"/>
    <s v="PND"/>
    <s v="https://community.secop.gov.co/Public/Tendering/OpportunityDetail/Index?noticeUID=CO1.NTC.2558125&amp;isFromPublicArea=True&amp;isModal=False"/>
  </r>
  <r>
    <n v="76"/>
    <s v="JEP-189-2022"/>
    <s v="JEP-CSPO-189-2022"/>
    <s v="Ángela Esquivel "/>
    <d v="2022-01-14T00:00:00"/>
    <s v="Nelly Quintana Jerez"/>
    <x v="0"/>
    <s v="1. Prestación de servicios"/>
    <n v="53045693"/>
    <n v="0"/>
    <s v="Persona Natural"/>
    <s v="N/A"/>
    <s v="Prestar servicios profesionales para apoyar a la Subdirección de Fortalecimiento Institucional, en articulación con las subdirecciones de Talento Humano y de Planeación, en la identificación de las necesidades con visión prospectiva de las salas de justicia y de posibles alternativas para atenderlas "/>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50539166"/>
    <s v="N/A"/>
    <s v="N/A"/>
    <n v="8240084"/>
    <s v="N/A"/>
    <n v="52822"/>
    <n v="47622"/>
    <n v="2018011001175"/>
    <x v="26"/>
    <d v="2022-01-24T00:00:00"/>
    <s v="N/A"/>
    <s v="N/A"/>
    <s v="N/A"/>
    <s v="N/A"/>
    <n v="0"/>
    <s v="N/A"/>
    <n v="0"/>
    <s v="N/A"/>
    <n v="0"/>
    <s v="N/A"/>
    <n v="0"/>
    <s v="N/A"/>
    <n v="0"/>
    <s v="N/A"/>
    <n v="0"/>
    <s v="N/A"/>
    <n v="0"/>
    <n v="50539166"/>
    <n v="0"/>
    <n v="0"/>
    <n v="0"/>
    <n v="0"/>
    <n v="0"/>
    <d v="2022-07-15T00:00:00"/>
    <d v="2022-07-15T00:00:00"/>
    <n v="-1371"/>
    <s v="NO"/>
    <s v="N/A"/>
    <s v="Bogotá D.C."/>
    <s v="Cumplimiento"/>
    <s v="390-47-994000068660"/>
    <n v="0"/>
    <s v="Aseguradora Solidaria"/>
    <d v="2022-07-22T00:00:00"/>
    <s v="21-01-2022 - 25-01-2023"/>
    <n v="2022"/>
    <s v="C:\Users\andres.prietom\JEP Colombia\Carlos Giovanni Torres Peñaranda - Contractual - Onedrive\Validación pólizas CPS\.VERIFICACIÓN DE PÓLIZAS CONTRATOS 2022\verificacion poliza contrato JEP-189-2022.pdf"/>
    <s v="N/A"/>
    <s v="Terminado"/>
    <s v="Retiro"/>
    <s v="N/A"/>
    <s v="INGENIERIA INDUSTRIAL"/>
    <s v="N/A"/>
    <s v="FEMENINO"/>
    <s v="Terminado"/>
    <s v="https://community.secop.gov.co/Public/Tendering/OpportunityDetail/Index?noticeUID=CO1.NTC.2581323&amp;isFromPublicArea=True&amp;isModal=False"/>
  </r>
  <r>
    <n v="77"/>
    <s v="JEP-151-2022"/>
    <s v="JEP-CSPO-151-2022"/>
    <s v="Vanessa Jiménez "/>
    <d v="2022-01-13T00:00:00"/>
    <s v="Maria Andrea Rocha Solano "/>
    <x v="0"/>
    <s v="1. Prestación de servicios"/>
    <n v="1020725841"/>
    <n v="3"/>
    <s v="Persona Natural"/>
    <s v="N/A"/>
    <s v="Prestar servicios profesionales para apoyar a la Subdirección de Fortalecimiento Institucional en la implementación del modelo de gestión del conocimiento mediante la planeación, seguimiento y evaluación de la implementación del programa pedagógico de la JEP con colegios y universidades."/>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91739586"/>
    <s v="N/A"/>
    <s v="N/A"/>
    <n v="8240084"/>
    <s v="N/A"/>
    <n v="49522"/>
    <n v="36922"/>
    <n v="2018011001091"/>
    <x v="24"/>
    <d v="2022-01-19T00:00:00"/>
    <s v="N/A"/>
    <s v="N/A"/>
    <s v="N/A"/>
    <s v="N/A"/>
    <n v="0"/>
    <s v="N/A"/>
    <n v="0"/>
    <s v="N/A"/>
    <n v="0"/>
    <s v="N/A"/>
    <n v="0"/>
    <s v="N/A"/>
    <n v="0"/>
    <s v="N/A"/>
    <n v="0"/>
    <s v="N/A"/>
    <n v="0"/>
    <n v="91739586"/>
    <n v="0"/>
    <n v="0"/>
    <n v="0"/>
    <n v="0"/>
    <n v="0"/>
    <d v="2022-12-15T00:00:00"/>
    <d v="2022-12-15T00:00:00"/>
    <n v="-1218"/>
    <s v="NO"/>
    <s v="N/A"/>
    <s v="Bogotá D.C."/>
    <s v="Cumplimiento"/>
    <s v="33-47-101008094"/>
    <n v="0"/>
    <s v="Seguros del Estado"/>
    <d v="2022-01-18T00:00:00"/>
    <s v="18-01-2022 - 30-06-2023"/>
    <n v="2022"/>
    <s v="https://jepcolombia-my.sharepoint.com/personal/carlos_torres_jep_gov_co/Documents/Documentos/Contractual/Contractual%20-%20Onedrive/Validaci%C3%B3n%20p%C3%B3lizas%20CPS/.VERIFICACI%C3%93N%20DE%20P%C3%93LIZAS%20CONTRATOS%202022/verificaci%C3%B3n%20p%C3%B3liza%20contrato%20JEP%20151%202022.PNG"/>
    <s v="N/A"/>
    <s v="Terminado"/>
    <s v="Retiro"/>
    <s v="N/A"/>
    <s v="CIENCIAS POLÍTICAS"/>
    <s v="N/A"/>
    <s v="FEMENINO"/>
    <s v="PND"/>
    <s v="https://community.secop.gov.co/Public/Tendering/OpportunityDetail/Index?noticeUID=CO1.NTC.2548849&amp;isFromPublicArea=True&amp;isModal=False"/>
  </r>
  <r>
    <n v="79"/>
    <s v="JEP-172-2022"/>
    <s v="JEP-CSPO-172-2022"/>
    <s v="Vanessa Jiménez "/>
    <d v="2022-01-13T00:00:00"/>
    <s v="Marcia Rojas Moreno "/>
    <x v="0"/>
    <s v="1. Prestación de servicios"/>
    <n v="1010224989"/>
    <n v="8"/>
    <s v="Persona Natural"/>
    <s v="N/A"/>
    <s v="Prestar servicios profesionales para apoyar a la Subdirección de Fortalecimiento Institucional en la implementación del modelo de gestión del conocimiento mediante la planeación, diseño, construcción y seguimiento de los procesos de formación virtual y el monitoreo de las acciones pedagógicas con universidades."/>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90091572"/>
    <s v="N/A"/>
    <s v="N/A"/>
    <s v="$8.240.084"/>
    <s v="N/A"/>
    <n v="49122"/>
    <n v="49622"/>
    <s v="2018011001091_x0009_"/>
    <x v="35"/>
    <d v="2022-01-24T00:00:00"/>
    <s v="N/A"/>
    <s v="N/A"/>
    <s v="N/A"/>
    <s v="N/A"/>
    <n v="2746704"/>
    <d v="2022-12-14T00:00:00"/>
    <n v="0"/>
    <s v="N/A"/>
    <n v="0"/>
    <s v="N/A"/>
    <n v="0"/>
    <s v="N/A"/>
    <n v="0"/>
    <s v="N/A"/>
    <n v="1"/>
    <d v="2022-12-14T00:00:00"/>
    <n v="16"/>
    <n v="92838276"/>
    <n v="0"/>
    <n v="0"/>
    <n v="0"/>
    <n v="0"/>
    <n v="0"/>
    <d v="2022-12-15T00:00:00"/>
    <d v="2022-12-31T00:00:00"/>
    <n v="-1202"/>
    <s v="NO"/>
    <s v="N/A"/>
    <s v="Bogotá D.C."/>
    <s v="Cumplimiento"/>
    <s v="21-47-101016596_x000a_21-47-101016596"/>
    <s v="0_x000a_1"/>
    <s v="Seguros del Estado _x000a_Seguros del Estado "/>
    <s v="22/01/2022_x000a_16/12/2022"/>
    <s v="22-01-2022 - 20-06-2023_x000a_22/01/2022 - 01/07/2023"/>
    <d v="2022-12-19T00:00:00"/>
    <s v="https://jepcolombia-my.sharepoint.com/personal/carlos_torres_jep_gov_co/_layouts/15/onedrive.aspx?q=172&amp;searchScope=folder&amp;id=%2Fpersonal%2Fcarlos%5Ftorres%5Fjep%5Fgov%5Fco%2FDocuments%2FDocumentos%2FContractual%2FContractual%20%2D%20Onedrive%2FValidaci%C3%B3n%20p%C3%B3lizas%20CPS%2F%2EVERIFICACI%C3%93N%20DE%20P%C3%93LIZAS%20CONTRATOS%202022%2FVerificaci%C3%B3n%20p%C3%B3liza%20del%20contrato%20JEP%20172%202022%2EPNG&amp;parent=%2Fpersonal%2Fcarlos%5Ftorres%5Fjep%5Fgov%5Fco%2FDocuments%2FDocumentos%2FContractual%2FContractual%20%2D%20Onedrive%2FValidaci%C3%B3n%20p%C3%B3lizas%20CPS%2F%2EVERIFICACI%C3%93N%20DE%20P%C3%93LIZAS%20CONTRATOS%202022&amp;parentview=7"/>
    <s v="Mediante otrosí N°1 se Prorroga el plazo de ejecución del contrato, hasta el 31 de diciembre de 2022. y Adicionar el valor del contrato en la suma de hasta $2.746.704"/>
    <s v="Terminado"/>
    <s v="Adición y Prorróga"/>
    <s v="N/A"/>
    <s v="DERECHO"/>
    <s v="N/A"/>
    <s v="FEMENINO"/>
    <s v="PND"/>
    <s v="https://community.secop.gov.co/Public/Tendering/OpportunityDetail/Index?noticeUID=CO1.NTC.2578090&amp;isFromPublicArea=True&amp;isModal=False"/>
  </r>
  <r>
    <n v="80"/>
    <s v="JEP-702-2022"/>
    <s v="JEP-CSPO-678-2022"/>
    <s v="John Maldonado"/>
    <d v="2022-09-09T00:00:00"/>
    <s v="Universidad Nacional de Colombia"/>
    <x v="0"/>
    <s v="5. Convenio interadministrativo "/>
    <n v="899999063"/>
    <n v="3"/>
    <s v="Persona Jurídica"/>
    <s v="Bogotá D.C. "/>
    <s v="Aunar esfuerzos técnicos, académicos y financieros para la realización de procesos de formación tendientes al fortalecimiento de las competencias de los servidores de la JEP y para el desarrollo de actividades internas que fortalezcan los procesos de aprendizaje institucional y de gestión de conocimiento."/>
    <s v="Funciones de la dependencia"/>
    <s v="Ana Lucia Rosales Callejas"/>
    <s v="Dirección Administrativa y Financiera"/>
    <s v="Secretaría Ejecutiva"/>
    <s v="Subdirección de Fortalecimiento Institucional"/>
    <s v="Luz Amanda Granados Urrea_x0009_"/>
    <s v="AA- Subdirección de Fortalecimiento Institucional"/>
    <s v="N/A"/>
    <s v="N/A"/>
    <s v="N/A"/>
    <s v="Inversión"/>
    <n v="268705570"/>
    <s v="N/A"/>
    <s v="N/A"/>
    <n v="3508806"/>
    <s v="N/A"/>
    <n v="99922"/>
    <n v="411822"/>
    <s v="_x0009_2018011001091"/>
    <x v="36"/>
    <d v="2022-09-14T00:00:00"/>
    <s v="N/A"/>
    <s v="N/A"/>
    <s v="N/A"/>
    <s v="N/A"/>
    <n v="0"/>
    <s v="N/A"/>
    <n v="0"/>
    <s v="N/A"/>
    <n v="0"/>
    <s v="N/A"/>
    <n v="0"/>
    <s v="N/A"/>
    <n v="0"/>
    <s v="N/A"/>
    <n v="0"/>
    <s v="N/A"/>
    <n v="0"/>
    <n v="268705570"/>
    <n v="0"/>
    <n v="0"/>
    <n v="0"/>
    <n v="0"/>
    <n v="0"/>
    <d v="2023-02-28T00:00:00"/>
    <d v="2023-02-28T00:00:00"/>
    <n v="-1143"/>
    <s v="SI"/>
    <d v="2024-07-23T00:00:00"/>
    <s v="Bogotá D.C."/>
    <s v="N/A"/>
    <s v="N/A"/>
    <s v="N/A"/>
    <s v="N/A"/>
    <s v="N/A"/>
    <s v="N/A"/>
    <n v="2022"/>
    <s v="N/A"/>
    <s v="El 23/07/2024 se publicó el acta de balance y cierre"/>
    <s v="Terminado"/>
    <s v="Retiro"/>
    <s v="N/A"/>
    <s v="N/A"/>
    <s v="N/A"/>
    <s v="N/A"/>
    <s v="N/A"/>
    <s v="https://community.secop.gov.co/Public/Tendering/ContractNoticePhases/View?PPI=CO1.PPI.20468662&amp;isFromPublicArea=True&amp;isModal=False"/>
  </r>
  <r>
    <n v="81"/>
    <s v="JEP-271-2022"/>
    <s v="JEP-CSPO-271-2022"/>
    <s v="Vanessa Jiménez "/>
    <d v="2022-01-20T00:00:00"/>
    <s v="Julieth del Carmen Barrera Caparroso"/>
    <x v="0"/>
    <s v="1. Prestación de servicios"/>
    <n v="1143344862"/>
    <n v="9"/>
    <s v="Persona Natural"/>
    <s v="N/A"/>
    <s v="Prestar servicios profesionales para apoyar y acompañar a la Subdirección de Fortalecimiento Institucional en la planeación, seguimiento a la ejecución de los convenios y contratos a cargo de la dependencia"/>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90091572"/>
    <s v="N/A"/>
    <s v="N/A"/>
    <n v="8240084"/>
    <s v="N/A"/>
    <n v="49022"/>
    <n v="52522"/>
    <n v="2018011001091"/>
    <x v="5"/>
    <d v="2022-01-26T00:00:00"/>
    <s v="N/A"/>
    <s v="N/A"/>
    <s v="N/A"/>
    <s v="N/A"/>
    <n v="0"/>
    <s v="N/A"/>
    <n v="0"/>
    <s v="N/A"/>
    <n v="0"/>
    <s v="N/A"/>
    <n v="0"/>
    <s v="N/A"/>
    <n v="0"/>
    <s v="N/A"/>
    <n v="0"/>
    <s v="N/A"/>
    <n v="0"/>
    <n v="90091572"/>
    <n v="0"/>
    <n v="0"/>
    <n v="0"/>
    <n v="0"/>
    <n v="0"/>
    <d v="2022-12-15T00:00:00"/>
    <d v="2022-12-15T00:00:00"/>
    <n v="-1218"/>
    <s v="NO"/>
    <s v="N/A"/>
    <s v="Bogotá D.C."/>
    <s v="Cumplimiento "/>
    <s v="75-45-101046576"/>
    <n v="0"/>
    <s v="Seguros del Estado "/>
    <d v="2022-01-24T00:00:00"/>
    <s v="24-01-2022 - 15-06-2023"/>
    <n v="2022"/>
    <s v="https://jepcolombia-my.sharepoint.com/personal/carlos_torres_jep_gov_co/Documents/Documentos/Contractual/Contractual%20-%20Onedrive/Validaci%C3%B3n%20p%C3%B3lizas%20CPS/.VERIFICACI%C3%93N%20DE%20P%C3%93LIZAS%20CONTRATOS%202022/verficiaci%C3%B3n%20p%C3%B3liza%20del%20contrato%20JEP%20271%202022.PNG"/>
    <s v="Ninguna"/>
    <s v="Terminado"/>
    <s v="Retiro"/>
    <s v="N/A"/>
    <s v="DERECHO"/>
    <s v="N/A"/>
    <s v="FEMENINO"/>
    <s v="PND"/>
    <s v="https://community.secop.gov.co/Public/Tendering/OpportunityDetail/Index?noticeUID=CO1.NTC.2647108&amp;isFromPublicArea=True&amp;isModal=False"/>
  </r>
  <r>
    <n v="82"/>
    <s v="JEP-266-2022"/>
    <s v="JEP-CSPO-266-2022"/>
    <s v="Vanessa Jiménez "/>
    <d v="2022-01-19T00:00:00"/>
    <s v="Felipe Andres Lozano Ortega"/>
    <x v="0"/>
    <s v="1. Prestación de servicios"/>
    <n v="80073716"/>
    <n v="9"/>
    <s v="Persona Natural"/>
    <s v="N/A"/>
    <s v="Prestar servicios profesionales para apoyar a la Subdirección de Fortalecimiento Institucional en la implementación del modelo de gestión del conocimiento de la JEP, a través de acciones comunicativas y de divulgación que permitan fortalecer la cultura organizacional entre las áreas de la entidad y la apropiación de conocimiento"/>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90640910"/>
    <s v="N/A"/>
    <s v="N/A"/>
    <s v="$8.240.084"/>
    <s v="N/A"/>
    <n v="49322"/>
    <s v="_x0009_57922"/>
    <s v="2018011001091_x0009_"/>
    <x v="1"/>
    <d v="2022-01-27T00:00:00"/>
    <s v="N/A"/>
    <s v="N/A"/>
    <s v="N/A"/>
    <s v="N/A"/>
    <n v="0"/>
    <s v="N/A"/>
    <n v="0"/>
    <s v="N/A"/>
    <n v="0"/>
    <s v="N/A"/>
    <n v="0"/>
    <s v="N/A"/>
    <n v="0"/>
    <s v="N/A"/>
    <n v="0"/>
    <s v="N/A"/>
    <n v="0"/>
    <n v="90640910"/>
    <n v="0"/>
    <n v="0"/>
    <n v="0"/>
    <n v="0"/>
    <n v="0"/>
    <d v="2022-12-15T00:00:00"/>
    <d v="2022-12-15T00:00:00"/>
    <n v="-1218"/>
    <s v="NO"/>
    <s v="N/A"/>
    <s v="Bogotá D.C."/>
    <s v="Cumplimiento "/>
    <s v="21-47-101016861"/>
    <n v="0"/>
    <s v="Seguros del Estado "/>
    <d v="2022-01-25T00:00:00"/>
    <s v="25-01-2022 - 16-06-2023"/>
    <n v="2022"/>
    <s v="PENDIENTE"/>
    <s v="N/A"/>
    <s v="Terminado"/>
    <s v="Retiro"/>
    <s v="N/A"/>
    <s v="COMUNICACIÓN SOCIAL"/>
    <s v="N/A"/>
    <s v="MASCULINO"/>
    <s v="PND"/>
    <s v="https://community.secop.gov.co/Public/Tendering/OpportunityDetail/Index?noticeUID=CO1.NTC.2644203&amp;isFromPublicArea=True&amp;isModal=False"/>
  </r>
  <r>
    <n v="83"/>
    <s v="JEP-237-2022"/>
    <s v="JEP-CSPO-237-2022"/>
    <s v="Vanessa Jiménez "/>
    <d v="2022-01-17T00:00:00"/>
    <s v="Juliana Franco Calvo"/>
    <x v="0"/>
    <s v="1. Prestación de servicios"/>
    <n v="1136882149"/>
    <n v="7"/>
    <s v="Persona Natural"/>
    <s v="N/A"/>
    <s v="_x0009_Prestar servicios profesionales para apoyar a la Subdirección de Fortalecimiento Institucional en la implementación del modelo de gestión del conocimiento por medio de la planeación, verificación, desarrollo, monitoreo y seguimiento de las acciones relacionadas a la sistematización de experiencias institucionales y de los procesos de formación virtual y pedagogicos"/>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90091572"/>
    <s v="N/A"/>
    <s v="N/A"/>
    <n v="8240084"/>
    <s v="N/A"/>
    <n v="51322"/>
    <n v="69222"/>
    <n v="2018011001091"/>
    <x v="8"/>
    <d v="2022-01-31T00:00:00"/>
    <s v="N/A"/>
    <s v="N/A"/>
    <s v="N/A"/>
    <s v="N/A"/>
    <n v="0"/>
    <s v="N/A"/>
    <n v="0"/>
    <s v="N/A"/>
    <n v="0"/>
    <s v="N/A"/>
    <n v="0"/>
    <s v="N/A"/>
    <n v="0"/>
    <s v="N/A"/>
    <n v="0"/>
    <s v="N/A"/>
    <n v="-167"/>
    <n v="90091572"/>
    <n v="0"/>
    <n v="0"/>
    <n v="0"/>
    <n v="0"/>
    <n v="0"/>
    <d v="2022-12-15T00:00:00"/>
    <d v="2022-07-01T00:00:00"/>
    <n v="-1385"/>
    <s v="SI"/>
    <d v="2022-07-01T00:00:00"/>
    <s v="Bogotá D.C."/>
    <s v="Cumplimiento "/>
    <s v="380- 47- 994000124652"/>
    <n v="0"/>
    <s v="Aseguradora Solidaria"/>
    <d v="2022-01-28T00:00:00"/>
    <s v="28-01-2022 - 30-06-2023"/>
    <n v="2022"/>
    <s v="C:\Users\andres.prietom\JEP Colombia\Carlos Giovanni Torres Peñaranda - Contractual - Onedrive\Validación pólizas CPS\.VERIFICACIÓN DE PÓLIZAS CONTRATOS 2022\Verificación póliza JEP 237 2022.PNG"/>
    <s v="en fecha 30/06/2022 se suscribe terminación del contrato a partir del  01/07/2022"/>
    <s v="Terminado"/>
    <s v="Terminación anticipada"/>
    <s v="N/A"/>
    <s v="DERECHO"/>
    <s v="N/A"/>
    <s v="FEMENINO"/>
    <s v="Terminado"/>
    <s v="https://community.secop.gov.co/Public/Tendering/OpportunityDetail/Index?noticeUID=CO1.NTC.2610228&amp;isFromPublicArea=True&amp;isModal=False"/>
  </r>
  <r>
    <n v="84"/>
    <s v="JEP-149-2022"/>
    <s v="JEP-CSPO-149-2022"/>
    <s v="Vanessa Jiménez "/>
    <d v="2022-01-13T00:00:00"/>
    <s v="Fredy Leonardo Estupiñan Rincon "/>
    <x v="0"/>
    <s v="1. Prestación de servicios"/>
    <n v="1049604163"/>
    <n v="4"/>
    <s v="Persona Natural"/>
    <s v="N/A"/>
    <s v="Prestar servicios profesionales para apoyar y acompañar a la subdirección de fortalecimiento institucional en la planeación, verificación, seguimiento y apropiación de las actividades del modelo de gestión del conocimiento."/>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91739586"/>
    <s v="N/A"/>
    <s v="N/A"/>
    <n v="8240084"/>
    <s v="N/A"/>
    <n v="49722"/>
    <n v="35822"/>
    <n v="2018011001091"/>
    <x v="2"/>
    <d v="2022-01-20T00:00:00"/>
    <s v="N/A"/>
    <s v="N/A"/>
    <s v="N/A"/>
    <s v="N/A"/>
    <n v="2197366"/>
    <d v="2022-12-14T00:00:00"/>
    <n v="0"/>
    <s v="N/A"/>
    <n v="0"/>
    <s v="N/A"/>
    <n v="0"/>
    <s v="N/A"/>
    <n v="0"/>
    <s v="N/A"/>
    <n v="1"/>
    <d v="2022-12-14T00:00:00"/>
    <n v="16"/>
    <n v="93936952"/>
    <n v="0"/>
    <n v="0"/>
    <n v="0"/>
    <n v="0"/>
    <n v="0"/>
    <d v="2022-12-15T00:00:00"/>
    <d v="2022-12-31T00:00:00"/>
    <n v="-1202"/>
    <s v="NO"/>
    <s v="N/A"/>
    <s v="Bogotá D.C."/>
    <s v="Cumplimiento"/>
    <s v="15-45-101137988"/>
    <n v="2"/>
    <s v="Seguros del Estado"/>
    <d v="2022-01-19T00:00:00"/>
    <s v="17-01-2022 - 18-06-2023"/>
    <n v="2022"/>
    <s v="https://jepcolombia-my.sharepoint.com/personal/carlos_torres_jep_gov_co/Documents/Documentos/Contractual/Contractual%20-%20Onedrive/Validaci%C3%B3n%20p%C3%B3lizas%20CPS/.VERIFICACI%C3%93N%20DE%20P%C3%93LIZAS%20CONTRATOS%202022/Verificaci%C3%B3n%20p%C3%B3liza%20JEP%20149%202022.PNG"/>
    <s v="Mediante otrosí N°1 se Prorrogar el plazo de ejecución del contrato, hasta el 31 de diciembre de 2022 y Adicionar el valor del contrato en la suma 2197366"/>
    <s v="Terminado"/>
    <s v="Adición y Prorróga"/>
    <s v="N/A"/>
    <s v="INGENIERIA INDUSTRIAL"/>
    <s v="N/A"/>
    <s v="MASCULINO"/>
    <s v="PND"/>
    <s v="https://community.secop.gov.co/Public/Tendering/OpportunityDetail/Index?noticeUID=CO1.NTC.2547095&amp;isFromPublicArea=True&amp;isModal=False"/>
  </r>
  <r>
    <n v="85"/>
    <s v="JEP-041-2022"/>
    <s v="JEP-CSPO-041-2022"/>
    <s v="Vanessa Jiménez "/>
    <s v="NR"/>
    <s v="Laura Johanna Ochoa Gomez"/>
    <x v="0"/>
    <s v="1. Prestación de servicios"/>
    <n v="53012588"/>
    <n v="3"/>
    <s v="Persona Natural"/>
    <s v="N/A"/>
    <s v="Prestar servicios profesionales de apoyo a la Subdirección de Recursos Físicos e Infraestructura en las actividades requeridas para tramitar los desplazamientos de la magistratura para la implementación de la justicia transicional y restaurativa."/>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Inversión"/>
    <n v="85533023"/>
    <s v="N/A"/>
    <s v="N/A"/>
    <n v="7228143"/>
    <s v="N/A"/>
    <n v="32522"/>
    <n v="28622"/>
    <n v="2018011001091"/>
    <x v="28"/>
    <d v="2022-01-17T00:00:00"/>
    <s v="N/A"/>
    <s v="N/A"/>
    <s v="N/A"/>
    <s v="N/A"/>
    <n v="0"/>
    <s v="N/A"/>
    <n v="0"/>
    <s v="N/A"/>
    <n v="0"/>
    <s v="N/A"/>
    <n v="0"/>
    <s v="N/A"/>
    <n v="0"/>
    <s v="N/A"/>
    <n v="0"/>
    <s v="N/A"/>
    <n v="0"/>
    <n v="85533023"/>
    <n v="0"/>
    <n v="0"/>
    <n v="0"/>
    <n v="0"/>
    <n v="0"/>
    <d v="2022-12-31T00:00:00"/>
    <d v="2022-12-31T00:00:00"/>
    <n v="-1202"/>
    <s v="NO"/>
    <s v="N/A"/>
    <s v="Bogotá D.C."/>
    <s v="Cumplimiento"/>
    <s v="14-47-101013844"/>
    <n v="0"/>
    <s v="Seguros del Estado "/>
    <d v="2022-01-12T00:00:00"/>
    <s v="12-01-2022 - 03-07-2023"/>
    <n v="2022"/>
    <s v="https://jepcolombia-my.sharepoint.com/personal/carlos_torres_jep_gov_co/_layouts/15/onedrive.aspx?q=041&amp;searchScope=folder&amp;id=%2Fpersonal%2Fcarlos%5Ftorres%5Fjep%5Fgov%5Fco%2FDocuments%2FDocumentos%2FContractual%2FContractual%20%2D%20Onedrive%2FValidaci%C3%B3n%20p%C3%B3lizas%20CPS%2F%2EVERIFICACI%C3%93N%20DE%20P%C3%93LIZAS%20CONTRATOS%202022%2FVerificaci%C3%B3n%20p%C3%B3liza%20contrato%20JEP%20041%202022%2EPNG&amp;parent=%2Fpersonal%2Fcarlos%5Ftorres%5Fjep%5Fgov%5Fco%2FDocuments%2FDocumentos%2FContractual%2FContractual%20%2D%20Onedrive%2FValidaci%C3%B3n%20p%C3%B3lizas%20CPS%2F%2EVERIFICACI%C3%93N%20DE%20P%C3%93LIZAS%20CONTRATOS%202022&amp;parentview=7"/>
    <s v="N/A"/>
    <s v="Terminado"/>
    <s v="Retiro"/>
    <s v="N/A"/>
    <s v="CONTADURÍA PÚBLICA"/>
    <s v="N/A"/>
    <s v="FEMENINO"/>
    <s v="laura.ochoa@jep.gov.co"/>
    <s v="https://community.secop.gov.co/Public/Tendering/OpportunityDetail/Index?noticeUID=CO1.NTC.2502603&amp;isFromPublicArea=True&amp;isModal=False"/>
  </r>
  <r>
    <n v="86"/>
    <s v="JEP-102-2022"/>
    <s v="JEP-CSPO-102-2022"/>
    <s v="Vanessa Jiménez "/>
    <s v="NR"/>
    <s v="Judy Paola Gil Silva"/>
    <x v="0"/>
    <s v="1. Prestación de servicios"/>
    <s v="1010 170767"/>
    <n v="6"/>
    <s v="Persona Natural"/>
    <s v="N/A"/>
    <s v="Prestar servicios profesionales para apoyar a la subdirección de recursos físicos e infraestructura en el seguimiento y organización de la operación del almacén, así como en la actualización y migración de información al módulo de inventarios, para el seguimiento y control de los bienes e insumos para los grupos territoriales y la sede principal de la JEP"/>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Inversión"/>
    <n v="84569271"/>
    <s v="N/A"/>
    <s v="N/A"/>
    <s v="$ 7.228.143"/>
    <s v="N/A"/>
    <n v="43922"/>
    <n v="41522"/>
    <s v="2018011001091_x0009_"/>
    <x v="6"/>
    <d v="2022-01-24T00:00:00"/>
    <s v="N/A"/>
    <s v="N/A"/>
    <s v="N/A"/>
    <s v="N/A"/>
    <n v="0"/>
    <s v="N/A"/>
    <n v="0"/>
    <s v="N/A"/>
    <n v="0"/>
    <s v="N/A"/>
    <n v="0"/>
    <s v="N/A"/>
    <n v="0"/>
    <s v="N/A"/>
    <n v="0"/>
    <s v="N/A"/>
    <n v="0"/>
    <n v="84569271"/>
    <n v="0"/>
    <n v="0"/>
    <n v="0"/>
    <n v="0"/>
    <n v="0"/>
    <d v="2022-12-31T00:00:00"/>
    <d v="2022-12-31T00:00:00"/>
    <n v="-1202"/>
    <s v="NO"/>
    <s v="N/A"/>
    <s v="Bogotá D.C."/>
    <s v="Cumplimiento"/>
    <s v="63-47-101000781"/>
    <n v="0"/>
    <s v="Seguros del Estado"/>
    <d v="2022-01-20T00:00:00"/>
    <s v="20-01-2022 - 30-06-2023"/>
    <n v="2022"/>
    <s v="C:\Users\andres.prietom\JEP Colombia\Carlos Giovanni Torres Peñaranda - Contractual - Onedrive\Validación pólizas CPS\.VERIFICACIÓN DE PÓLIZAS CONTRATOS 2022\Verificación póliza contrato JEP 102 2022.PNG"/>
    <s v="N/A"/>
    <s v="Terminado"/>
    <s v="Retiro"/>
    <s v="N/A"/>
    <s v="ADMINISTRACIÓN DE EMPRESAS"/>
    <s v="N/A"/>
    <s v="FEMENINO"/>
    <s v="PND"/>
    <s v="https://community.secop.gov.co/Public/Tendering/OpportunityDetail/Index?noticeUID=CO1.NTC.2524811&amp;isFromPublicArea=True&amp;isModal=False"/>
  </r>
  <r>
    <n v="87"/>
    <s v="JEP-105-2022"/>
    <s v="JEP-CSPO-105-2022"/>
    <s v="Vanessa Jiménez "/>
    <s v="NR"/>
    <s v="Elkin Javier Mondragon Vargas"/>
    <x v="0"/>
    <s v="1. Prestación de servicios"/>
    <n v="80122895"/>
    <n v="1"/>
    <s v="Persona Natural"/>
    <s v="N/A"/>
    <s v="Prestación de servicios para apoyar a la subdirección de recursos físicos e infraestructura en las actividades administrativas, logísticas del grupo de almacén e inventarios necesarias para el desarrollo de las operaciones de actualización de inventarios individuales y asignación de bienes en los grupos territoriales y la sede principal de la JEP."/>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Inversión"/>
    <n v="42284619"/>
    <s v="N/A"/>
    <s v="N/A"/>
    <n v="3614070"/>
    <s v="N/A"/>
    <n v="43722"/>
    <n v="33822"/>
    <n v="2018011001091"/>
    <x v="37"/>
    <d v="2022-01-18T00:00:00"/>
    <s v="N/A"/>
    <s v="N/A"/>
    <s v="N/A"/>
    <s v="N/A"/>
    <n v="0"/>
    <s v="N/A"/>
    <n v="0"/>
    <s v="N/A"/>
    <n v="0"/>
    <s v="N/A"/>
    <n v="0"/>
    <s v="N/A"/>
    <n v="0"/>
    <s v="N/A"/>
    <n v="0"/>
    <s v="N/A"/>
    <n v="0"/>
    <n v="42284619"/>
    <n v="0"/>
    <n v="0"/>
    <n v="0"/>
    <n v="0"/>
    <n v="0"/>
    <d v="2022-12-31T00:00:00"/>
    <d v="2022-12-31T00:00:00"/>
    <n v="-1202"/>
    <s v="NO"/>
    <s v="N/A"/>
    <s v="Bogotá D.C."/>
    <s v="Cumplimiento"/>
    <s v="63-47-101000762"/>
    <n v="0"/>
    <s v="Seguros del Estado"/>
    <d v="2022-01-17T00:00:00"/>
    <s v="15-01-2022 - 30-06-2023"/>
    <n v="2022"/>
    <s v="https://jepcolombia-my.sharepoint.com/personal/carlos_torres_jep_gov_co/_layouts/15/onedrive.aspx?q=105&amp;searchScope=folder&amp;id=%2Fpersonal%2Fcarlos%5Ftorres%5Fjep%5Fgov%5Fco%2FDocuments%2FDocumentos%2FContractual%2FContractual%20%2D%20Onedrive%2FValidaci%C3%B3n%20p%C3%B3lizas%20CPS%2F%2EVERIFICACI%C3%93N%20DE%20P%C3%93LIZAS%20CONTRATOS%202022%2FVerificaci%C3%B3n%20p%C3%B3liza%20contrato%20JEP%20105%202022%2EPNG&amp;parent=%2Fpersonal%2Fcarlos%5Ftorres%5Fjep%5Fgov%5Fco%2FDocuments%2FDocumentos%2FContractual%2FContractual%20%2D%20Onedrive%2FValidaci%C3%B3n%20p%C3%B3lizas%20CPS%2F%2EVERIFICACI%C3%93N%20DE%20P%C3%93LIZAS%20CONTRATOS%202022&amp;parentview=7"/>
    <s v="N/A"/>
    <s v="Terminado"/>
    <s v="Retiro"/>
    <s v="N/A"/>
    <s v="ALMACENISTA"/>
    <s v="N/A"/>
    <s v="MASCULINO"/>
    <s v="PND"/>
    <s v="https://community.secop.gov.co/Public/Tendering/OpportunityDetail/Index?noticeUID=CO1.NTC.2529599&amp;isFromPublicArea=True&amp;isModal=False"/>
  </r>
  <r>
    <n v="88"/>
    <s v="JEP-717-2022"/>
    <s v="JEP-SB-006-2022"/>
    <s v="Paola Casas"/>
    <d v="2022-09-28T00:00:00"/>
    <s v="SOLUCIONES INTEGRALES DE OFICINA S.A.S"/>
    <x v="1"/>
    <s v="3. Suministro"/>
    <n v="830080652"/>
    <n v="5"/>
    <s v="Persona Jurídica"/>
    <s v="Bogotá D.C. "/>
    <s v="Suministro e instalación de bienes para el funcionamiento de las oficinas de la Jurisdicción Especial para la Paz.  "/>
    <s v="Funciones de la dependencia"/>
    <s v="Yuris Rosa Tovar Medina"/>
    <s v="Dirección Administrativa y Financiera"/>
    <s v="Dirección Administrativa y Financiera"/>
    <s v="Subdirección de Recursos Físicos e Infraestructura"/>
    <s v="Gabriel Amado Pardo"/>
    <s v="DD- Subdirección de Recursos Físicos e Infraestructura"/>
    <s v="Ariadna Lorena Alfonso (Octubre 18 a Noviembre 8)"/>
    <s v="N/A"/>
    <s v="N/A"/>
    <s v="Inversión"/>
    <n v="55070661"/>
    <s v="N/A"/>
    <s v="N/A"/>
    <s v="N/A"/>
    <s v="N/A"/>
    <n v="96522"/>
    <n v="441322"/>
    <n v="2018011000833"/>
    <x v="38"/>
    <d v="2022-10-24T00:00:00"/>
    <s v="N/A"/>
    <s v="N/A"/>
    <s v="N/A"/>
    <s v="N/A"/>
    <n v="0"/>
    <s v="N/A"/>
    <n v="0"/>
    <s v="N/A"/>
    <n v="0"/>
    <s v="N/A"/>
    <n v="0"/>
    <s v="N/A"/>
    <n v="0"/>
    <s v="N/A"/>
    <n v="0"/>
    <s v="N/A"/>
    <n v="14"/>
    <n v="55070661"/>
    <n v="0"/>
    <n v="0"/>
    <n v="0"/>
    <n v="0"/>
    <n v="0"/>
    <d v="2022-11-25T00:00:00"/>
    <d v="2022-12-09T00:00:00"/>
    <n v="-1224"/>
    <s v="SI"/>
    <d v="2023-06-28T00:00:00"/>
    <s v="MEDELLINANTIOQUIA_x000a_FLORENCIA -CAQUETA_x000a_VILLAVICENCIO- META_x000a_CUCUTA - NORTE_x000a_SANTANDER_x000a_SEDE CENTRAL_x000a_BOGOTA_x000a__x000a_"/>
    <s v="Cumplimiento"/>
    <s v="18-40-101061892"/>
    <n v="2"/>
    <s v="Seguros del Estado S.A."/>
    <d v="2022-10-07T00:00:00"/>
    <s v="03/10/2022 - 19/11/2022"/>
    <n v="2022"/>
    <s v="PENDIENTE"/>
    <s v="Prorrogar el plazo de ejecución pactado en la cláusula quinta del contrato, hasta el nueve (9) de diciembre de dos mil veintidós (2022)._x000a_28-06-2023,se publicó él acta de balance y cierre del contrato JEP-717-2022 SOLUCIONES INTEGRALES DE OFICINA SAS"/>
    <s v="Terminado"/>
    <s v="Prorróga"/>
    <s v="N/A"/>
    <s v="N/A"/>
    <s v="N/A"/>
    <s v="N/A"/>
    <s v="N/A"/>
    <s v="https://community.secop.gov.co/Public/Tendering/ContractNoticePhases/View?PPI=CO1.PPI.20339071&amp;isFromPublicArea=True&amp;isModal=False"/>
  </r>
  <r>
    <n v="89"/>
    <s v="JEP-153-2022"/>
    <s v="JEP-CSPO-153-2022"/>
    <s v="Vanessa Jiménez "/>
    <d v="2022-01-13T00:00:00"/>
    <s v="Reyes Eduardo Sanchez Salamanca"/>
    <x v="0"/>
    <s v="1. Prestación de servicios"/>
    <n v="80418166"/>
    <n v="0"/>
    <s v="Persona Natural"/>
    <s v="N/A"/>
    <s v="Prestar servicios profesionales para apoyar y acompañar a la subdirección de recursos físicos e infraestructura en los proyectos relacionados con el seguimiento, mejoramiento y dotación en las instalaciones físicas de los grupos territoriales, así como de la sede principal de la JEP en Bogotá."/>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Inversión"/>
    <n v="110995372"/>
    <s v="N/A"/>
    <s v="N/A"/>
    <n v="9541150"/>
    <s v="N/A"/>
    <n v="52622"/>
    <s v="_x0009_48822"/>
    <n v="2018011001091"/>
    <x v="35"/>
    <d v="2022-01-24T00:00:00"/>
    <s v="N/A"/>
    <s v="N/A"/>
    <s v="N/A"/>
    <s v="N/A"/>
    <n v="0"/>
    <s v="N/A"/>
    <n v="0"/>
    <s v="N/A"/>
    <n v="0"/>
    <s v="N/A"/>
    <n v="0"/>
    <s v="N/A"/>
    <n v="0"/>
    <s v="N/A"/>
    <n v="0"/>
    <s v="N/A"/>
    <n v="0"/>
    <n v="110995372"/>
    <n v="0"/>
    <n v="0"/>
    <n v="0"/>
    <n v="0"/>
    <n v="0"/>
    <d v="2022-12-31T00:00:00"/>
    <d v="2022-12-31T00:00:00"/>
    <n v="-1202"/>
    <s v="NO"/>
    <s v="N/A"/>
    <s v="Bogotá D.C."/>
    <s v="Cumplimiento"/>
    <s v="63-47-101000797"/>
    <n v="0"/>
    <s v="Seguros del Estado"/>
    <d v="2022-01-22T00:00:00"/>
    <s v="22-01-2022 - 30-06-2023"/>
    <n v="2022"/>
    <s v="C:\Users\andres.prietom\JEP Colombia\Carlos Giovanni Torres Peñaranda - Contractual - Onedrive\Validación pólizas CPS\.VERIFICACIÓN DE PÓLIZAS CONTRATOS 2022\Verificación póliza JEP 153 2022.PNG"/>
    <s v="N/A"/>
    <s v="Terminado"/>
    <s v="Retiro"/>
    <s v="N/A"/>
    <s v="ARQUITECTURA"/>
    <s v="N/A"/>
    <s v="MASCULINO"/>
    <s v="PND"/>
    <s v="https://community.secop.gov.co/Public/Tendering/OpportunityDetail/Index?noticeUID=CO1.NTC.2595058&amp;isFromPublicArea=True&amp;isModal=False"/>
  </r>
  <r>
    <n v="90"/>
    <s v="JEP-040-2022"/>
    <s v="JEP-CSPO-040-2022"/>
    <s v="Vanessa Jiménez "/>
    <s v="NR"/>
    <s v="Johanna Andrea Rodriguez Esquivia"/>
    <x v="0"/>
    <s v="1. Prestación de servicios"/>
    <n v="1016023392"/>
    <n v="0"/>
    <s v="Persona Natural"/>
    <s v="N/A"/>
    <s v="Prestar servicios profesionales de soporte para acompañar a la subdirección de recursos físicos e infraestructura en las actividades que se deben adelantar con relación al manejo y alistamiento del auditorio y las salas de audiencia de la jurisdicción especial para la paz."/>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Inversión"/>
    <n v="60632196"/>
    <s v="N/A"/>
    <s v="N/A"/>
    <s v="$5.052.683"/>
    <s v="N/A"/>
    <n v="32222"/>
    <n v="25822"/>
    <n v="2018011001091"/>
    <x v="39"/>
    <d v="2022-01-13T00:00:00"/>
    <s v="N/A"/>
    <s v="N/A"/>
    <s v="N/A"/>
    <s v="N/A"/>
    <n v="0"/>
    <s v="N/A"/>
    <n v="0"/>
    <s v="N/A"/>
    <n v="0"/>
    <s v="N/A"/>
    <n v="0"/>
    <s v="N/A"/>
    <n v="0"/>
    <s v="N/A"/>
    <n v="0"/>
    <s v="N/A"/>
    <n v="0"/>
    <n v="60632196"/>
    <n v="0"/>
    <n v="0"/>
    <n v="0"/>
    <n v="0"/>
    <n v="0"/>
    <d v="2022-12-31T00:00:00"/>
    <d v="2022-12-31T00:00:00"/>
    <n v="-1202"/>
    <s v="NO"/>
    <s v="N/A"/>
    <s v="Bogotá D.C."/>
    <s v="Cumplimiento"/>
    <s v="36-45-101037589_x000d_"/>
    <n v="0"/>
    <s v="Seguros del Estado "/>
    <d v="2022-01-12T00:00:00"/>
    <s v="07-01-2022 - 05-07-2023"/>
    <n v="2022"/>
    <s v="https://jepcolombia-my.sharepoint.com/personal/carlos_torres_jep_gov_co/_layouts/15/onedrive.aspx?q=040&amp;searchScope=folder&amp;id=%2Fpersonal%2Fcarlos%5Ftorres%5Fjep%5Fgov%5Fco%2FDocuments%2FDocumentos%2FContractual%2FContractual%20%2D%20Onedrive%2FValidaci%C3%B3n%20p%C3%B3lizas%20CPS%2F%2EVERIFICACI%C3%93N%20DE%20P%C3%93LIZAS%20CONTRATOS%202022%2FVerificaci%C3%B3n%20p%C3%B3liza%20contrato%20JEP%20040%202022%2EPNG&amp;parent=%2Fpersonal%2Fcarlos%5Ftorres%5Fjep%5Fgov%5Fco%2FDocuments%2FDocumentos%2FContractual%2FContractual%20%2D%20Onedrive%2FValidaci%C3%B3n%20p%C3%B3lizas%20CPS%2F%2EVERIFICACI%C3%93N%20DE%20P%C3%93LIZAS%20CONTRATOS%202022&amp;parentview=7"/>
    <s v="N/A"/>
    <s v="Terminado"/>
    <s v="Retiro"/>
    <s v="N/A"/>
    <s v="INGENIERÍA ELECTRÓNICA "/>
    <s v="INGENIERÍA CIVIL"/>
    <s v="FEMENINO"/>
    <s v="johanna.rodriguez@jep.gov.co"/>
    <s v="https://community.secop.gov.co/Public/Tendering/OpportunityDetail/Index?noticeUID=CO1.NTC.2501862&amp;isFromPublicArea=True&amp;isModal=False"/>
  </r>
  <r>
    <n v="91"/>
    <s v="JEP-101-2022"/>
    <s v="JEP-CSPO-101-2022"/>
    <s v="Vanessa Jiménez "/>
    <s v="NR"/>
    <s v="Yazmin Liliana Moreno Cruz "/>
    <x v="0"/>
    <s v="1. Prestación de servicios"/>
    <n v="52100858"/>
    <n v="0"/>
    <s v="Persona Natural"/>
    <s v="N/A"/>
    <s v="Prestar servicios de apoyo a la subdirección de recursos físicos e infraestructura en las actividades requeridas para tramitar los desplazamientos de la UIA para la implementación de la justicia transicional y restaurativa."/>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Inversión"/>
    <n v="42284619"/>
    <s v="N/A"/>
    <s v="N/A"/>
    <n v="3614070"/>
    <s v="N/A"/>
    <n v="44022"/>
    <n v="31322"/>
    <n v="2018011001091"/>
    <x v="27"/>
    <d v="2022-01-17T00:00:00"/>
    <s v="N/A"/>
    <s v="N/A"/>
    <s v="N/A"/>
    <s v="N/A"/>
    <n v="0"/>
    <s v="N/A"/>
    <n v="0"/>
    <s v="N/A"/>
    <n v="0"/>
    <s v="N/A"/>
    <n v="0"/>
    <s v="N/A"/>
    <n v="0"/>
    <s v="N/A"/>
    <n v="0"/>
    <s v="N/A"/>
    <n v="0"/>
    <n v="42284619"/>
    <n v="0"/>
    <n v="0"/>
    <n v="0"/>
    <n v="0"/>
    <n v="0"/>
    <d v="2022-12-31T00:00:00"/>
    <d v="2022-12-31T00:00:00"/>
    <n v="-1202"/>
    <s v="NO"/>
    <s v="N/A"/>
    <s v="Bogotá D.C."/>
    <s v="Cumplimiento"/>
    <s v="63-47-101000758"/>
    <n v="0"/>
    <s v="Seguros del Estado"/>
    <d v="2022-01-13T00:00:00"/>
    <s v="13-01-2022 - 30-06-2023"/>
    <n v="2022"/>
    <s v="https://jepcolombia-my.sharepoint.com/personal/carlos_torres_jep_gov_co/_layouts/15/onedrive.aspx?q=101&amp;searchScope=folder&amp;id=%2Fpersonal%2Fcarlos%5Ftorres%5Fjep%5Fgov%5Fco%2FDocuments%2FDocumentos%2FContractual%2FContractual%20%2D%20Onedrive%2FValidaci%C3%B3n%20p%C3%B3lizas%20CPS%2F%2EVERIFICACI%C3%93N%20DE%20P%C3%93LIZAS%20CONTRATOS%202022%2FVerificaci%C3%B3n%20de%20p%C3%B3liza%20contrato%20JEP%20101%202022%2EPNG&amp;parent=%2Fpersonal%2Fcarlos%5Ftorres%5Fjep%5Fgov%5Fco%2FDocuments%2FDocumentos%2FContractual%2FContractual%20%2D%20Onedrive%2FValidaci%C3%B3n%20p%C3%B3lizas%20CPS%2F%2EVERIFICACI%C3%93N%20DE%20P%C3%93LIZAS%20CONTRATOS%202022&amp;parentview=7"/>
    <s v="N/A"/>
    <s v="Terminado"/>
    <s v="Retiro"/>
    <s v="N/A"/>
    <s v="AUXILIAR BANCARIO"/>
    <s v="N/A"/>
    <s v="FEMENINO"/>
    <s v="PND"/>
    <s v="https://community.secop.gov.co/Public/Tendering/OpportunityDetail/Index?noticeUID=CO1.NTC.2520976&amp;isFromPublicArea=True&amp;isModal=False"/>
  </r>
  <r>
    <n v="92"/>
    <s v="JEP-615-2022"/>
    <s v="JEP-CSPO-596-2022"/>
    <s v="Norma Bonilla"/>
    <d v="2022-07-13T00:00:00"/>
    <s v="Jorge Enrique Ochoa Gomez"/>
    <x v="0"/>
    <s v="1. Prestación de servicios"/>
    <n v="79704591"/>
    <n v="0"/>
    <s v="Persona Natural"/>
    <s v="Bogotá D.C. "/>
    <s v="Prestar servicios profesionales para el apoyo y acompañamiento a la Subdirección de Recursos Físicos e Infraestructura en el recibo, trámite y organización  de las autorizaciones de desplazamiento de la JEP requeridas para la implementación del enfoque territorial y diferencial de la JEP"/>
    <s v="Funciones de la dependencia"/>
    <s v="Harvey Danilo Suarez Morales"/>
    <s v="Secretaría Ejecutiva"/>
    <s v="Dirección de Asuntos Jurídicos"/>
    <s v="Subdirección de Recursos Físicos e Infraestructura"/>
    <s v="Gabriel Amado Pardo"/>
    <s v="DD- Subdirección de Recursos Físicos e Infraestructura"/>
    <s v="Ariadna Lorena Alfonso (Octubre 18 a Noviembre 8)"/>
    <s v="N/A"/>
    <s v="N/A"/>
    <s v="Inversión"/>
    <n v="36140715"/>
    <s v="N/A"/>
    <s v="N/A"/>
    <n v="7228143"/>
    <s v="N/A"/>
    <n v="92022"/>
    <n v="326222"/>
    <n v="2018011001091"/>
    <x v="40"/>
    <d v="2022-07-18T00:00:00"/>
    <s v="N/A"/>
    <s v="N/A"/>
    <s v="N/A"/>
    <s v="N/A"/>
    <n v="0"/>
    <s v="N/A"/>
    <n v="0"/>
    <s v="N/A"/>
    <n v="0"/>
    <s v="N/A"/>
    <n v="0"/>
    <s v="N/A"/>
    <n v="0"/>
    <s v="N/A"/>
    <n v="0"/>
    <s v="N/A"/>
    <n v="0"/>
    <n v="36140715"/>
    <n v="0"/>
    <n v="0"/>
    <n v="0"/>
    <n v="0"/>
    <n v="0"/>
    <d v="2022-11-30T00:00:00"/>
    <d v="2022-11-30T00:00:00"/>
    <n v="-1233"/>
    <s v="SI"/>
    <s v="N/A"/>
    <s v="Bogotá D.C."/>
    <s v="Cumplimiento"/>
    <s v="14-47-101018228 "/>
    <n v="0"/>
    <s v="Seguros del Estado S.A."/>
    <d v="2022-07-17T00:00:00"/>
    <s v="15/07/2022 - 01/06/2023"/>
    <n v="2022"/>
    <s v="PENDIENTE"/>
    <s v="Ninguna"/>
    <s v="Terminado"/>
    <s v="Retiro"/>
    <s v="N/A"/>
    <s v="CONTADURÍA PÚBLICA"/>
    <s v="N/A"/>
    <s v="MASCULINO"/>
    <s v="jorge.ochoa@jep.gov.co"/>
    <s v="https://community.secop.gov.co/Public/Tendering/ContractNoticePhases/View?PPI=CO1.PPI.19425787&amp;isFromPublicArea=True&amp;isModal=False"/>
  </r>
  <r>
    <n v="93"/>
    <s v="JEP-103-2022"/>
    <s v="JEP-CSPO-103-2022"/>
    <s v="Vanessa Jiménez "/>
    <s v="NR"/>
    <s v="Maria del Pilar Indaburo Peñuela"/>
    <x v="0"/>
    <s v="1. Prestación de servicios"/>
    <n v="53076752"/>
    <n v="1"/>
    <s v="Persona Natural"/>
    <s v="N/A"/>
    <s v="Prestar servicios profesionales para apoyar y acompañar a la subdirección de recursos físicos e infraestructura en la verificación y tramite de desplazamientos requeridos para la implementación de la justicia transicional y restaurativa."/>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Inversión"/>
    <n v="106557293"/>
    <s v="N/A"/>
    <s v="N/A"/>
    <n v="9107461"/>
    <s v="N/A"/>
    <n v="43622"/>
    <n v="33722"/>
    <n v="2018011001091"/>
    <x v="37"/>
    <d v="2022-01-18T00:00:00"/>
    <s v="N/A"/>
    <s v="N/A"/>
    <s v="N/A"/>
    <s v="N/A"/>
    <n v="0"/>
    <s v="N/A"/>
    <n v="0"/>
    <s v="N/A"/>
    <n v="0"/>
    <s v="N/A"/>
    <n v="0"/>
    <s v="N/A"/>
    <n v="0"/>
    <s v="N/A"/>
    <n v="0"/>
    <s v="N/A"/>
    <n v="-122"/>
    <n v="106557293"/>
    <n v="0"/>
    <n v="0"/>
    <n v="0"/>
    <n v="0"/>
    <n v="0"/>
    <d v="2022-12-31T00:00:00"/>
    <d v="2022-08-31T00:00:00"/>
    <n v="-1324"/>
    <s v="SI"/>
    <d v="2022-08-31T00:00:00"/>
    <s v="Bogotá D.C."/>
    <s v="Cumplimiento"/>
    <s v="63-47-101000760"/>
    <n v="0"/>
    <s v="Seguros del Estado"/>
    <d v="2022-01-17T00:00:00"/>
    <s v="15-01-2022 - 30-06-2023"/>
    <n v="2022"/>
    <s v="https://jepcolombia-my.sharepoint.com/personal/carlos_torres_jep_gov_co/_layouts/15/onedrive.aspx?q=103&amp;searchScope=folder&amp;id=%2Fpersonal%2Fcarlos%5Ftorres%5Fjep%5Fgov%5Fco%2FDocuments%2FDocumentos%2FContractual%2FContractual%20%2D%20Onedrive%2FValidaci%C3%B3n%20p%C3%B3lizas%20CPS%2F%2EVERIFICACI%C3%93N%20DE%20P%C3%93LIZAS%20CONTRATOS%202022%2FVerifcaci%C3%B3n%20p%C3%B3liza%20contrato%20JEP%20103%202022%2EPNG&amp;parent=%2Fpersonal%2Fcarlos%5Ftorres%5Fjep%5Fgov%5Fco%2FDocuments%2FDocumentos%2FContractual%2FContractual%20%2D%20Onedrive%2FValidaci%C3%B3n%20p%C3%B3lizas%20CPS%2F%2EVERIFICACI%C3%93N%20DE%20P%C3%93LIZAS%20CONTRATOS%202022&amp;parentview=7"/>
    <s v="En fecha del 31/08/2022 se publica terminación del contrato JEP 103 2022"/>
    <s v="Terminado"/>
    <s v="Terminación anticipada"/>
    <s v="N/A"/>
    <s v="ADMINISTRACIÓN DE EMPRESAS"/>
    <s v="N/A"/>
    <s v="FEMENINO"/>
    <s v="PND"/>
    <s v="https://community.secop.gov.co/Public/Tendering/OpportunityDetail/Index?noticeUID=CO1.NTC.2527475&amp;isFromPublicArea=True&amp;isModal=False"/>
  </r>
  <r>
    <n v="94"/>
    <s v="JEP-614-2022"/>
    <s v="JEP-CSPO-595-2022"/>
    <s v="Norma Bonilla"/>
    <d v="2022-07-13T00:00:00"/>
    <s v="Giannina Melissa Martinez Herrera"/>
    <x v="0"/>
    <s v="1. Prestación de servicios"/>
    <n v="55314185"/>
    <n v="2"/>
    <s v="Persona Natural"/>
    <s v="Bogotá D.C. "/>
    <s v="Prestar servicios profesionales para apoyar y acompañar la Subdirección de Recursos Físicos e Infraestructura en las actividades que se deben adelantar para tramitar los desplazamientos requeridos para la implementación del enfoque territorial y diferencial de la JEP"/>
    <s v="Funciones de la dependencia"/>
    <s v="Harvey Danilo Suarez Morales"/>
    <s v="Secretaría Ejecutiva"/>
    <s v="Dirección de Asuntos Jurídicos"/>
    <s v="Subdirección de Recursos Físicos e Infraestructura"/>
    <s v="Gabriel Amado Pardo"/>
    <s v="DD- Subdirección de Recursos Físicos e Infraestructura"/>
    <s v="Ariadna Lorena Alfonso (Octubre 18 a Noviembre 8)"/>
    <s v="N/A"/>
    <s v="N/A"/>
    <s v="Inversión"/>
    <n v="36140715"/>
    <s v="N/A"/>
    <s v="N/A"/>
    <n v="7228143"/>
    <s v="N/A"/>
    <n v="92122"/>
    <n v="326122"/>
    <n v="2018011001091"/>
    <x v="40"/>
    <d v="2022-07-19T00:00:00"/>
    <s v="N/A"/>
    <s v="N/A"/>
    <s v="N/A"/>
    <s v="N/A"/>
    <n v="0"/>
    <s v="N/A"/>
    <n v="0"/>
    <s v="N/A"/>
    <n v="0"/>
    <s v="N/A"/>
    <n v="0"/>
    <s v="N/A"/>
    <n v="0"/>
    <s v="N/A"/>
    <n v="0"/>
    <s v="N/A"/>
    <n v="0"/>
    <n v="36140715"/>
    <n v="0"/>
    <n v="0"/>
    <n v="0"/>
    <n v="0"/>
    <n v="0"/>
    <d v="2022-11-30T00:00:00"/>
    <d v="2022-11-30T00:00:00"/>
    <n v="-1233"/>
    <s v="SI"/>
    <s v="N/A"/>
    <s v="Bogotá D.C."/>
    <s v="Cumplimiento"/>
    <s v="63-45-101038395"/>
    <n v="1"/>
    <s v="Seguros del Estado S.A."/>
    <d v="2022-07-18T00:00:00"/>
    <s v="05/07/2022 - 31/05/2023"/>
    <n v="2022"/>
    <s v="PENDIENTE"/>
    <s v="Ninguna"/>
    <s v="Terminado"/>
    <s v="Retiro"/>
    <s v="N/A"/>
    <s v="INGENIERIA INDUSTRIAL"/>
    <s v="N/A"/>
    <s v="FEMENINO"/>
    <s v="giannina.martinez@jep.gov.co"/>
    <s v="https://community.secop.gov.co/Public/Tendering/ContractNoticePhases/View?PPI=CO1.PPI.19425342&amp;isFromPublicArea=True&amp;isModal=False"/>
  </r>
  <r>
    <n v="95"/>
    <s v="JEP-288-2022"/>
    <s v="JEP-CSPO-288-2022"/>
    <s v="Vanessa Jiménez "/>
    <d v="2022-01-19T00:00:00"/>
    <s v="Wendy Dayanna Sanchez Quintero"/>
    <x v="0"/>
    <s v="1. Prestación de servicios"/>
    <n v="1005248995"/>
    <n v="8"/>
    <s v="Persona Natural"/>
    <s v="N/A"/>
    <s v="Prestación de servicios de apoyo a la gestión del grupo de almacén e Inventarios de la Sudirección de recursos_x000a_Físicos e Infraestructura"/>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Funcionamiento"/>
    <n v="41561805"/>
    <s v="N/A"/>
    <s v="N/A"/>
    <s v="$3.614.070"/>
    <s v="N/A"/>
    <n v="32722"/>
    <n v="61622"/>
    <s v="N/A"/>
    <x v="1"/>
    <d v="2022-01-28T00:00:00"/>
    <s v="Joao Nasser Campos Pinzón "/>
    <n v="79914639"/>
    <n v="6"/>
    <d v="2022-09-07T00:00:00"/>
    <n v="0"/>
    <s v="N/A"/>
    <n v="0"/>
    <s v="N/A"/>
    <n v="0"/>
    <s v="N/A"/>
    <n v="0"/>
    <s v="N/A"/>
    <n v="0"/>
    <s v="N/A"/>
    <n v="0"/>
    <s v="N/A"/>
    <n v="0"/>
    <n v="41561805"/>
    <n v="0"/>
    <n v="0"/>
    <n v="0"/>
    <n v="0"/>
    <n v="0"/>
    <d v="2022-12-31T00:00:00"/>
    <d v="2022-12-31T00:00:00"/>
    <n v="-1202"/>
    <s v="NO"/>
    <s v="N/A"/>
    <s v="Bogotá D.C."/>
    <s v="Cumplimiento "/>
    <s v="63-47-101000820_x000a_63-45-101039255"/>
    <s v="0_x000a_0"/>
    <s v="Seguros del Estado S.A._x000a_Seguros del Estado S.A."/>
    <s v="26/01/2022_x000a_07/09/2022"/>
    <s v="25-01-2022 - 30-06-2023_x000a_07/09/2022 - 30/06/2023"/>
    <s v="26/01/2022_x000a_08/09/2022"/>
    <s v="PENDIENTE"/>
    <s v="En fecha del 6 de septiembre de 2022 se publica cesión del contrato"/>
    <s v="Terminado"/>
    <s v="Cesión"/>
    <s v="N/A"/>
    <s v="TECNOLOGÍA EN GESTIÓN EMPRESARIAL"/>
    <s v="N/A"/>
    <s v="FEMENINO"/>
    <s v="PND"/>
    <s v="https://community.secop.gov.co/Public/Tendering/ContractNoticePhases/View?PPI=CO1.PPI.16978933&amp;isFromPublicArea=True&amp;isModal=False"/>
  </r>
  <r>
    <n v="96"/>
    <s v="JEP-152-2022"/>
    <s v="JEP-CSPO-152-2022"/>
    <s v="Vanessa Jiménez "/>
    <d v="2022-01-13T00:00:00"/>
    <s v="Yamile Rodríguez"/>
    <x v="0"/>
    <s v="1. Prestación de servicios"/>
    <n v="39654064"/>
    <n v="1"/>
    <s v="Persona Natural"/>
    <s v="N/A"/>
    <s v="Prestar servicios profesionales para apoyar y acompañar a la subdirección de recursos físicos e infraestructura  en las actividades de sensibilización, socialización y de concientización  requerida para el cumplimiento del plan de gestión ambiental (piga) como parte del proceso de fortalecimiento institucional de la JEP."/>
    <s v="Funciones de la dependencia"/>
    <s v="Harvey Danilo Suarez Morales"/>
    <s v="Secretaría Ejecutiva"/>
    <s v="Dirección Administrativa y Financiera"/>
    <s v="Subdirección de Recursos Físicos e Infraestructura"/>
    <s v="Gabriel Amado Pardo "/>
    <s v="DD- Subdirección de Recursos Físicos e Infraestructura"/>
    <s v="Ariadna Lorena Alfonso (Octubre 18 a Noviembre 8)"/>
    <s v="N/A"/>
    <s v="N/A"/>
    <s v="Inversión"/>
    <n v="73290000"/>
    <s v="N/A"/>
    <s v="N/A"/>
    <s v="$6.300.000"/>
    <s v="N/A"/>
    <n v="52722"/>
    <n v="48722"/>
    <n v="2018011001091"/>
    <x v="35"/>
    <d v="2022-01-24T00:00:00"/>
    <s v="N/A"/>
    <s v="N/A"/>
    <s v="N/A"/>
    <s v="N/A"/>
    <n v="0"/>
    <s v="N/A"/>
    <n v="0"/>
    <s v="N/A"/>
    <n v="0"/>
    <s v="N/A"/>
    <n v="0"/>
    <s v="N/A"/>
    <n v="0"/>
    <s v="N/A"/>
    <n v="0"/>
    <s v="N/A"/>
    <n v="0"/>
    <n v="73290000"/>
    <n v="0"/>
    <n v="0"/>
    <n v="0"/>
    <n v="0"/>
    <n v="0"/>
    <d v="2022-12-31T00:00:00"/>
    <d v="2022-12-31T00:00:00"/>
    <n v="-1202"/>
    <s v="NO"/>
    <s v="N/A"/>
    <s v="Bogotá D.C."/>
    <s v="Cumplimiento"/>
    <s v="63-47-101000796"/>
    <n v="0"/>
    <s v="Seguros del Estado "/>
    <d v="2022-01-22T00:00:00"/>
    <s v="22-01-2022 - 30-06-2023"/>
    <n v="2022"/>
    <s v="https://jepcolombia-my.sharepoint.com/personal/carlos_torres_jep_gov_co/_layouts/15/onedrive.aspx?q=152&amp;searchScope=folder&amp;id=%2Fpersonal%2Fcarlos%5Ftorres%5Fjep%5Fgov%5Fco%2FDocuments%2FDocumentos%2FContractual%2FContractual%20%2D%20Onedrive%2FValidaci%C3%B3n%20p%C3%B3lizas%20CPS%2F%2EVERIFICACI%C3%93N%20DE%20P%C3%93LIZAS%20CONTRATOS%202022%2FVerificaci%C3%B3n%20p%C3%B3liza%20del%20contrato%20JEP%20152%202022%2EPNG&amp;parent=%2Fpersonal%2Fcarlos%5Ftorres%5Fjep%5Fgov%5Fco%2FDocuments%2FDocumentos%2FContractual%2FContractual%20%2D%20Onedrive%2FValidaci%C3%B3n%20p%C3%B3lizas%20CPS%2F%2EVERIFICACI%C3%93N%20DE%20P%C3%93LIZAS%20CONTRATOS%202022&amp;parentview=7"/>
    <s v="N/A"/>
    <s v="Terminado"/>
    <s v="Retiro"/>
    <s v="N/A"/>
    <s v="LICENCIADO PARA LA EDUCACIÓN BÁSICA_x000a_EN CIENCIAS NATURALES Y EDUCACIÓN AMBIENTAL"/>
    <s v="N/A"/>
    <s v="FEMENINO"/>
    <s v="PND"/>
    <s v="https://community.secop.gov.co/Public/Tendering/OpportunityDetail/Index?noticeUID=CO1.NTC.2594130&amp;isFromPublicArea=True&amp;isModal=False"/>
  </r>
  <r>
    <n v="97"/>
    <s v="JEP-238-2022"/>
    <s v="JEP-CSPO-238-2022"/>
    <s v="Vanessa Jiménez "/>
    <d v="2022-01-17T00:00:00"/>
    <s v="Oscar Orlando Torres Luque"/>
    <x v="0"/>
    <s v="1. Prestación de servicios"/>
    <n v="79782376"/>
    <n v="6"/>
    <s v="Persona Natural"/>
    <s v="N/A"/>
    <s v="Prestar servicios profesionales para apoyar y acompañar a la Subdirección de Recursos Físicos e Infraestructura en las actividades que se deben adelantar con relación al cumplimiento del Plan Institucional de Gestión Ambiental (PIGA), sus modificaciones y la coordinación con la Secretaria Distrital de Ambiente, como parte del proceso de fortalecimiento institucional de la JEP."/>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Inversión"/>
    <n v="47248036"/>
    <s v="N/A"/>
    <s v="N/A"/>
    <s v="$ 4.108.526"/>
    <s v="N/A"/>
    <n v="54222"/>
    <n v="55422"/>
    <s v="2018011001091_x0009_"/>
    <x v="1"/>
    <d v="2022-01-27T00:00:00"/>
    <s v="N/A"/>
    <s v="N/A"/>
    <s v="N/A"/>
    <s v="N/A"/>
    <n v="0"/>
    <s v="N/A"/>
    <n v="0"/>
    <s v="N/A"/>
    <n v="0"/>
    <s v="N/A"/>
    <n v="0"/>
    <s v="N/A"/>
    <n v="0"/>
    <s v="N/A"/>
    <n v="0"/>
    <s v="N/A"/>
    <n v="0"/>
    <n v="47248036"/>
    <n v="0"/>
    <n v="0"/>
    <n v="0"/>
    <n v="0"/>
    <n v="0"/>
    <d v="2022-12-31T00:00:00"/>
    <d v="2022-12-31T00:00:00"/>
    <n v="-1202"/>
    <s v="NO"/>
    <s v="N/A"/>
    <s v="Bogotá D.C."/>
    <s v="Cumplimiento"/>
    <s v="21-45-101358674"/>
    <n v="0"/>
    <s v="Seguros del Estado "/>
    <d v="2022-01-25T00:00:00"/>
    <s v="25/01/2022 - 05/07/2023"/>
    <n v="2022"/>
    <s v="C:\Users\andres.prietom\JEP Colombia\Carlos Giovanni Torres Peñaranda - Contractual - Onedrive\Validación pólizas CPS\.VERIFICACIÓN DE PÓLIZAS CONTRATOS 2022\Verificación póliza del contrato JEP 238 2022.PNG"/>
    <s v="N/A"/>
    <s v="Terminado"/>
    <s v="Retiro"/>
    <s v="N/A"/>
    <s v="INGENIERÍA AMBIENTAL"/>
    <s v="N/A"/>
    <s v="MASCULINO"/>
    <s v="PND"/>
    <s v="https://community.secop.gov.co/Public/Tendering/OpportunityDetail/Index?noticeUID=CO1.NTC.2611035&amp;isFromPublicArea=True&amp;isModal=False"/>
  </r>
  <r>
    <n v="98"/>
    <s v="JEP-255-2022"/>
    <s v="JEP-CSPO-255-2022"/>
    <s v="Vanessa Jiménez "/>
    <d v="2022-01-19T00:00:00"/>
    <s v="Ana Maria Mancipe Montenegro "/>
    <x v="0"/>
    <s v="1. Prestación de servicios"/>
    <n v="1019081258"/>
    <n v="1"/>
    <s v="Persona Natural"/>
    <s v="N/A"/>
    <s v="Prestar servicios profesionales para apoyar jurídicamente a la Subdirección de Recursos Físicos e Infraestructura en el análisis de la información y revisión de documentos expedidos por la dependencia, así como en el acompañamiento a los tramites de competencia de la misma relacionados con los grupos territoriales para la implementación del enfoque territorial y diferencial de la JEP"/>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Inversión"/>
    <n v="67790162"/>
    <s v="N/A"/>
    <s v="N/A"/>
    <n v="5894797"/>
    <s v="N/A"/>
    <n v="58922"/>
    <n v="50322"/>
    <n v="2018011001091"/>
    <x v="0"/>
    <d v="2022-01-24T00:00:00"/>
    <s v="N/A"/>
    <s v="N/A"/>
    <s v="N/A"/>
    <s v="N/A"/>
    <n v="0"/>
    <s v="N/A"/>
    <n v="0"/>
    <s v="N/A"/>
    <n v="0"/>
    <s v="N/A"/>
    <n v="0"/>
    <s v="N/A"/>
    <n v="0"/>
    <s v="N/A"/>
    <n v="0"/>
    <s v="N/A"/>
    <n v="0"/>
    <n v="67790162"/>
    <n v="0"/>
    <n v="0"/>
    <n v="0"/>
    <n v="0"/>
    <n v="0"/>
    <d v="2022-12-31T00:00:00"/>
    <d v="2022-12-31T00:00:00"/>
    <n v="-1202"/>
    <s v="NO"/>
    <s v="N/A"/>
    <s v="Bogotá D.C."/>
    <s v="Cumplimiento"/>
    <s v="63-47-101000798"/>
    <n v="0"/>
    <s v="Seguros del Estado "/>
    <d v="2022-01-23T00:00:00"/>
    <s v="23-01-2022 - 30-06-2023"/>
    <n v="2022"/>
    <s v="https://jepcolombia-my.sharepoint.com/personal/carlos_torres_jep_gov_co/Documents/Documentos/Contractual/Contractual%20-%20Onedrive/Validaci%C3%B3n%20p%C3%B3lizas%20CPS/.VERIFICACI%C3%93N%20DE%20P%C3%93LIZAS%20CONTRATOS%202022/Verificaci%C3%B3n%20p%C3%B3liza%20contrato%20JEP%20255%202022.PNG"/>
    <s v="N/A"/>
    <s v="Terminado"/>
    <s v="Retiro"/>
    <s v="N/A"/>
    <s v="DERECHO"/>
    <s v="N/A"/>
    <s v="FEMENINO"/>
    <s v="PND"/>
    <s v="https://community.secop.gov.co/Public/Tendering/OpportunityDetail/Index?noticeUID=CO1.NTC.2627936&amp;isFromPublicArea=True&amp;isModal=False"/>
  </r>
  <r>
    <n v="100"/>
    <s v="JEP-807-2022"/>
    <s v="JEP-CSPO-778-2022_x000a_P-CSPO-778-2022"/>
    <s v="Clara Torres"/>
    <d v="2022-11-28T00:00:00"/>
    <s v="JUAN GAVIRIA RESTREPO &amp; CÍA SAS"/>
    <x v="0"/>
    <s v="9. Arrendamiento"/>
    <n v="860516847"/>
    <n v="7"/>
    <s v="Persona Jurídica"/>
    <s v="Bogotá D.C. "/>
    <s v="Arrendamiento del Edificio Torre Squadra ubicado en la avenida carrera 7ª no. 63-44 de la ciudad de Bogotá para el uso exclusivo y funcionamiento de la Jurisdicción Especial para la Paz."/>
    <s v="Funciones de la dependencia"/>
    <s v="Ana Lucia Rosales Callejas"/>
    <s v="Dirección Administrativa y Financiera"/>
    <s v="Dirección Administrativa y Financiera"/>
    <s v="Subdirección de Recursos Físicos e Infraestructura"/>
    <s v="Yiris Tovar Medina"/>
    <s v="DD- Subdirección de Recursos Físicos e Infraestructura"/>
    <s v="N/A"/>
    <s v="N/A"/>
    <s v="N/A"/>
    <s v="Funcionamiento"/>
    <n v="70201346600"/>
    <s v="N/A"/>
    <s v="N/A"/>
    <s v="N/A"/>
    <s v="N/A"/>
    <n v="101522"/>
    <n v="552222"/>
    <s v="N/A"/>
    <x v="13"/>
    <d v="2022-12-01T00:00:00"/>
    <s v="N/A"/>
    <s v="N/A"/>
    <s v="N/A"/>
    <s v="N/A"/>
    <n v="77585200"/>
    <d v="2023-12-07T00:00:00"/>
    <n v="1784459600"/>
    <d v="2024-01-15T00:00:00"/>
    <n v="134365000"/>
    <d v="2024-12-13T00:00:00"/>
    <n v="3249646400"/>
    <d v="2025-01-17T00:00:00"/>
    <n v="0"/>
    <s v="N/A"/>
    <n v="2"/>
    <s v="N/A"/>
    <n v="0"/>
    <n v="75447402800"/>
    <n v="70585715200"/>
    <n v="18421503100"/>
    <n v="20893018300"/>
    <n v="19543524000"/>
    <n v="11727669800"/>
    <d v="2026-07-31T00:00:00"/>
    <d v="2026-07-31T00:00:00"/>
    <n v="106"/>
    <s v="SI"/>
    <s v="N/A"/>
    <s v="Bogotá D.C."/>
    <s v="N/A"/>
    <s v="N/A"/>
    <s v="N/A"/>
    <s v="N/A"/>
    <s v="N/A"/>
    <s v="N/A"/>
    <n v="2022"/>
    <s v="N/A"/>
    <s v="No aplica póliza en desarrollo del programa de seguros de la JEP, se contempla la expedición de una Póliza de Responsabilidad Civil Extracontractual que es objeto de renovación anual a partir de su vencimiento y que ampara los perjuicios patrimoniales y extrapatrimoniales que cause la Entidad a Terceros._x000a_Mediante otrosí N°1  del 7/12/2023 se publicó en SECOP II, Otro si 1 al contrato JEP-807-2022 Adición IPC al Contrato de arriendo JEP_x000a_Mediante otrosí Nº2 del 15/01/2024 del Contrato JEP-807-2022, adición arrendamiento edificio JEP_x000a_Mediante otrosí Nº3 del 13/12/2024 se adicionó el valor de $134.365.000 por el IPC al Contrato de arriendo JEP_x000a_Mediante otrosí Nª4 del 17/01/2025 se adicionó el valor de 3.249.646.400"/>
    <s v="En ejecución"/>
    <s v="Adición o reducción"/>
    <s v="N/A"/>
    <s v="N/A"/>
    <s v="N/A"/>
    <s v="N/A"/>
    <s v="N/A"/>
    <s v="https://community.secop.gov.co/Public/Tendering/ContractNoticePhases/View?PPI=CO1.PPI.21948247&amp;isFromPublicArea=True&amp;isModal=False"/>
  </r>
  <r>
    <n v="101"/>
    <s v="OC-85533-2022"/>
    <s v="JEP-TVEC-001-2022"/>
    <s v="Vanessa Jiménez "/>
    <s v="NR"/>
    <s v="SERVICIOS DE ASEO, CAFETERÍA Y MANTENIMIENTO INSTITUCIONAL OUTSOURCING SEASING LIMITADA"/>
    <x v="2"/>
    <s v="1. Prestación de servicios"/>
    <n v="900229503"/>
    <n v="2"/>
    <s v="Persona Jurídica"/>
    <s v="N/A"/>
    <s v="Prestar el servicio integral de aseo y cafetería incluido suministro de insumos, elementos, materiales y equipos requeridos para las instalaciones de la Jurisdicción Especial para la Paz."/>
    <s v="Funciones de la dependencia"/>
    <s v="Ana Lucia Rosales Callejas"/>
    <s v="Dirección Administrativa y Financiera"/>
    <s v="Dirección Administrativa y Financiera"/>
    <s v="Subdirección de Recursos Físicos e Infraestructura"/>
    <s v="Gabriel Amado Pardo "/>
    <s v="DD- Subdirección de Recursos Físicos e Infraestructura"/>
    <s v="Ariadna Lorena Alfonso (Octubre 18 a Noviembre 8)"/>
    <s v="N/A"/>
    <s v="N/A"/>
    <s v="Funcionamiento"/>
    <n v="725408442.50999999"/>
    <s v="N/A"/>
    <s v="N/A"/>
    <n v="0"/>
    <s v="N/A"/>
    <n v="67722"/>
    <n v="94822"/>
    <s v="N/A"/>
    <x v="41"/>
    <d v="2022-02-19T00:00:00"/>
    <s v="N/A"/>
    <s v="N/A"/>
    <s v="N/A"/>
    <s v="N/A"/>
    <n v="193966508"/>
    <d v="2022-11-16T00:00:00"/>
    <n v="95000000"/>
    <d v="2023-03-10T00:00:00"/>
    <n v="0"/>
    <s v="N/A"/>
    <n v="0"/>
    <s v="N/A"/>
    <n v="0"/>
    <s v="N/A"/>
    <n v="2"/>
    <d v="2022-11-16T00:00:00"/>
    <n v="136"/>
    <n v="1014374950.51"/>
    <n v="0"/>
    <n v="0"/>
    <n v="0"/>
    <n v="0"/>
    <n v="0"/>
    <d v="2022-11-30T00:00:00"/>
    <d v="2023-04-15T00:00:00"/>
    <n v="-1097"/>
    <s v="SI"/>
    <d v="2024-09-12T00:00:00"/>
    <s v="Bogotá D.C."/>
    <s v="CUMPLIMIENTO_x000a_RESP. CIVIL EXTRACONT."/>
    <s v="21-44-101377070_x000a_ 21-40-101182936"/>
    <n v="0"/>
    <s v="Seguros del Estado"/>
    <d v="2022-02-25T00:00:00"/>
    <s v="19/02/2022 - 30/11/2022"/>
    <n v="2022"/>
    <s v="N/A"/>
    <s v="El 16/11/2024 se relacionó la adicion y prorroga hasta el 30/11/2022, por un valo de $193966508; El 10/03/2024 se adciona y prooga el contrato hasta el 15/03/2024 y el valor de 95,000,000; El 12/09/2024 quedo publicada el acta de balance y cierre."/>
    <s v="Terminado"/>
    <s v="Adición y Prorróga"/>
    <s v="N/A"/>
    <s v="N/A"/>
    <s v="N/A"/>
    <s v="N/A"/>
    <s v="N/A"/>
    <s v="https://colombiacompra.gov.co/tienda-virtual-del-estado-colombiano/ordenes-compra/85533"/>
  </r>
  <r>
    <n v="102"/>
    <s v="JEP-100-2022"/>
    <s v="JEP-CSPO-100-2022"/>
    <s v="Vanessa Jiménez "/>
    <s v="NR"/>
    <s v="Jose Alejandro Montaño Rodriguez"/>
    <x v="0"/>
    <s v="1. Prestación de servicios"/>
    <n v="19460742"/>
    <n v="9"/>
    <s v="Persona Natural"/>
    <s v="N/A"/>
    <s v="Prestar servicios de apoyo a la subdirección de recursos físicos e infraestructura en la gestión de los documentos que se generen en el grupo de almacén e inventarios."/>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Funcionamiento"/>
    <n v="23679371"/>
    <s v="N/A"/>
    <s v="N/A"/>
    <s v="$2.023.879"/>
    <s v="N/A"/>
    <n v="31122"/>
    <n v="58122"/>
    <s v="N/A"/>
    <x v="1"/>
    <d v="2022-01-27T00:00:00"/>
    <s v="N/A"/>
    <s v="N/A"/>
    <s v="N/A"/>
    <s v="N/A"/>
    <n v="0"/>
    <s v="N/A"/>
    <n v="0"/>
    <s v="N/A"/>
    <n v="0"/>
    <s v="N/A"/>
    <n v="0"/>
    <s v="N/A"/>
    <n v="0"/>
    <s v="N/A"/>
    <n v="0"/>
    <s v="N/A"/>
    <n v="0"/>
    <n v="23679371"/>
    <n v="0"/>
    <n v="0"/>
    <n v="0"/>
    <n v="0"/>
    <n v="0"/>
    <d v="2022-12-31T00:00:00"/>
    <d v="2022-12-31T00:00:00"/>
    <n v="-1202"/>
    <s v="NO"/>
    <s v="N/A"/>
    <s v="Bogotá D.C."/>
    <s v="Cumplimiento"/>
    <s v="63-47-101000823"/>
    <n v="0"/>
    <s v="Seguros del Estado"/>
    <d v="2022-01-26T00:00:00"/>
    <s v="25/01/2022 - 30/06/2023"/>
    <n v="2022"/>
    <s v="C:\Users\andres.prietom\JEP Colombia\Carlos Giovanni Torres Peñaranda - Contractual - Onedrive\Validación pólizas CPS\.VERIFICACIÓN DE PÓLIZAS CONTRATOS 2022\Verificación póliza JEP 100 2022.PNG"/>
    <s v="N/A"/>
    <s v="Terminado"/>
    <s v="Retiro"/>
    <s v="N/A"/>
    <s v="N/A"/>
    <s v="N/A"/>
    <s v="MASCULINO"/>
    <s v="PND"/>
    <s v="https://community.secop.gov.co/Public/Tendering/OpportunityDetail/Index?noticeUID=CO1.NTC.2520648&amp;isFromPublicArea=True&amp;isModal=False"/>
  </r>
  <r>
    <n v="103"/>
    <s v="JEP-433-2022"/>
    <s v="JEP-IPINF-002-2022"/>
    <s v="Johanna Duarte"/>
    <s v="NR"/>
    <s v="GPS ELECTRONICS LTDA"/>
    <x v="3"/>
    <s v="1. Prestación de servicios"/>
    <n v="900092491"/>
    <n v="1"/>
    <s v="Persona Jurídica"/>
    <s v="N/A"/>
    <s v="Prestar el servicio de mantenimiento preventivo, correctivo y soporte para los sistemas ininterrumpidos de potencia (ups) que operan en las instalaciones de la Jurisdicción Especial para la Paz – JEP."/>
    <s v="Funciones de la dependencia"/>
    <s v="Luis Felipe Rivera García"/>
    <s v="Dirección de Tecnologías de la Información"/>
    <s v="Dirección Administrativa y Financiera"/>
    <s v="Subdirección de Recursos Físicos e Infraestructura"/>
    <s v="Gabriel Amado Pardo_x000a_Nestor Julio Corredor Niampira"/>
    <s v="DD- Subdirección de Recursos Físicos e Infraestructura"/>
    <s v="N/A"/>
    <s v="N/A"/>
    <s v="N/A"/>
    <s v="Funcionamiento"/>
    <n v="14924255"/>
    <s v="N/A"/>
    <s v="N/A"/>
    <n v="0"/>
    <s v="N/A"/>
    <n v="69122"/>
    <n v="218422"/>
    <s v="N/A"/>
    <x v="42"/>
    <d v="2022-05-19T00:00:00"/>
    <s v="N/A"/>
    <s v="N/A"/>
    <s v="N/A"/>
    <s v="N/A"/>
    <n v="0"/>
    <s v="N/A"/>
    <n v="0"/>
    <s v="N/A"/>
    <n v="0"/>
    <s v="N/A"/>
    <n v="0"/>
    <s v="N/A"/>
    <n v="0"/>
    <s v="N/A"/>
    <n v="0"/>
    <s v="N/A"/>
    <n v="0"/>
    <n v="14924255"/>
    <n v="0"/>
    <n v="0"/>
    <n v="0"/>
    <n v="0"/>
    <n v="0"/>
    <d v="2022-12-31T00:00:00"/>
    <d v="2022-12-31T00:00:00"/>
    <n v="-1202"/>
    <s v="SI"/>
    <d v="2023-04-24T00:00:00"/>
    <s v="Bogotá D.C."/>
    <s v="Cumplimiento"/>
    <s v="21-45-101369205"/>
    <n v="1"/>
    <s v="Seguros del Estado"/>
    <d v="2022-05-06T00:00:00"/>
    <s v="02/05/2022 - 31/12/2023"/>
    <n v="2022"/>
    <s v="PENDIENTE"/>
    <s v=" En fecha 17/05/2022 se suscribe otrisí 1 por medio del cual se modifica la forma de pago._x000a_Em fecha del 24/05/2023 se publicó el balance y cierre del Contrato JEP-433-2022 suscrito con GPS ELECTRONICS LTDA"/>
    <s v="Terminado"/>
    <s v="Retiro"/>
    <s v="N/A"/>
    <s v="N/A"/>
    <s v="N/A"/>
    <s v="N/A"/>
    <s v="N/A"/>
    <s v="https://community.secop.gov.co/Public/Tendering/ContractNoticePhases/View?PPI=CO1.PPI.18282691&amp;isFromPublicArea=True&amp;isModal=False"/>
  </r>
  <r>
    <n v="104"/>
    <s v="JEP-427-2022"/>
    <s v="JEP-IPS-002-2022"/>
    <s v="Clara Torres"/>
    <s v="NR"/>
    <s v="LA PREVISORA S.A COMPAÑIA DE SEGUROS"/>
    <x v="4"/>
    <s v="8. Seguros"/>
    <n v="860002400"/>
    <n v="2"/>
    <s v="Persona Jurídica"/>
    <s v="N/A"/>
    <s v="Adquirir las pólizas que conforman el programa de seguros de la Jurisdicción Especial para la Paz JEP. (seguro de vida grupo ley 16 de 1988 - UIA, Magistratura; todo riesgo, DRONES) "/>
    <s v="Funciones de la dependencia"/>
    <s v="Ana Lucia Rosales Callejas"/>
    <s v="Dirección Administrativa y Financiera"/>
    <s v="Dirección Administrativa y Financiera"/>
    <s v="Subdirección de Recursos Físicos e Infraestructura"/>
    <s v="Gabriel Amado Pardo "/>
    <s v="DD- Subdirección de Recursos Físicos e Infraestructura"/>
    <s v="Ariadna Lorena Alfonso (Octubre 18 a Noviembre 8)"/>
    <s v="N/A"/>
    <s v="N/A"/>
    <s v="Funcionamiento"/>
    <n v="1112188444"/>
    <s v="N/A"/>
    <s v="N/A"/>
    <n v="0"/>
    <s v="N/A"/>
    <n v="68522"/>
    <n v="153922"/>
    <s v="N/A"/>
    <x v="33"/>
    <d v="2022-03-31T00:00:00"/>
    <s v="N/A"/>
    <s v="N/A"/>
    <s v="N/A"/>
    <s v="N/A"/>
    <n v="3260854"/>
    <d v="2022-09-23T00:00:00"/>
    <n v="1246065"/>
    <d v="2022-12-15T00:00:00"/>
    <n v="0"/>
    <s v="N/A"/>
    <n v="0"/>
    <s v="N/A"/>
    <n v="0"/>
    <s v="N/A"/>
    <n v="0"/>
    <s v="N/A"/>
    <n v="0"/>
    <n v="1116695363"/>
    <n v="0"/>
    <n v="0"/>
    <n v="0"/>
    <n v="0"/>
    <n v="0"/>
    <d v="2023-03-26T00:00:00"/>
    <d v="2023-03-26T00:00:00"/>
    <n v="-1117"/>
    <s v="SI"/>
    <d v="2025-08-13T00:00:00"/>
    <s v="Territorio Nacional"/>
    <s v="N/A"/>
    <s v="N/A"/>
    <s v="N/A"/>
    <s v="N/A"/>
    <s v="N/A"/>
    <s v="N/A"/>
    <n v="2022"/>
    <s v="N/A"/>
    <s v="Inclusión No. 1: Se aprobó el 23 de septiembre de 2022, por un valor de $3.260.854 amparar el incremento del valor por la compra de unos equipos eléctricos y electrónicos; Inclusión No. 2: Se aprobó el 15 de diciembre de 2022, por un valor de $1.246.065 con el fin de amparar el incremento del valor por la compra de unos equipos eléctricos y electrónicos - equipo médico y científico, muebles y enseres, incluidas mejoras locativas; El 13/08/2025 se publicó el acta de balance y cierre del contrato"/>
    <s v="Terminado"/>
    <s v="Retiro"/>
    <s v="N/A"/>
    <s v="N/A"/>
    <s v="N/A"/>
    <s v="N/A"/>
    <s v="N/A"/>
    <s v="https://community.secop.gov.co/Public/Tendering/ContractNoticePhases/View?PPI=CO1.PPI.17622933&amp;isFromPublicArea=True&amp;isModal=False"/>
  </r>
  <r>
    <n v="104"/>
    <s v="JEP-428-2022"/>
    <s v="JEP-IPS-002-2022"/>
    <s v="Clara Torres"/>
    <s v="NR"/>
    <s v="COMPAÑÍA MUNDIAL DE SEGUROS S.A."/>
    <x v="4"/>
    <s v="8. Seguros"/>
    <n v="860037013"/>
    <n v="6"/>
    <s v="Persona Jurídica"/>
    <s v="N/A"/>
    <s v="Adquirir las pólizas que conforman el programa de seguros de la Jurisdicción Especial para la Paz JEP. (seguro de vida grupo ley 16 de 1988 - UIA, Magistratura; todo riesgo, DRONES) "/>
    <s v="Funciones de la dependencia"/>
    <s v="Ana Lucia Rosales Callejas"/>
    <s v="Dirección Administrativa y Financiera"/>
    <s v="Dirección Administrativa y Financiera"/>
    <s v="Subdirección de Recursos Físicos e Infraestructura"/>
    <s v="Gabriel Amado Pardo "/>
    <s v="DD- Subdirección de Recursos Físicos e Infraestructura"/>
    <s v="Ariadna Lorena Alfonso (Octubre 18 a Noviembre 8)"/>
    <s v="N/A"/>
    <s v="N/A"/>
    <s v="Inversión"/>
    <n v="149380000"/>
    <s v="N/A"/>
    <s v="N/A"/>
    <n v="0"/>
    <s v="N/A"/>
    <n v="68522"/>
    <n v="154022"/>
    <n v="2018011001091"/>
    <x v="33"/>
    <d v="2022-03-26T00:00:00"/>
    <s v="N/A"/>
    <s v="N/A"/>
    <s v="N/A"/>
    <s v="N/A"/>
    <n v="0"/>
    <s v="N/A"/>
    <n v="0"/>
    <s v="N/A"/>
    <n v="0"/>
    <s v="N/A"/>
    <n v="0"/>
    <s v="N/A"/>
    <n v="0"/>
    <s v="N/A"/>
    <n v="0"/>
    <s v="N/A"/>
    <n v="0"/>
    <n v="149380000"/>
    <n v="0"/>
    <n v="0"/>
    <n v="0"/>
    <n v="0"/>
    <n v="0"/>
    <d v="2023-03-26T00:00:00"/>
    <d v="2023-03-26T00:00:00"/>
    <n v="-1117"/>
    <s v="SI"/>
    <d v="2023-08-12T00:00:00"/>
    <s v="Territorio Nacional"/>
    <s v="N/A"/>
    <s v="N/A"/>
    <s v="N/A"/>
    <s v="N/A"/>
    <s v="N/A"/>
    <s v="N/A"/>
    <n v="2022"/>
    <s v="N/A"/>
    <s v="el día 12 de agosto de 2023 se publico  ACTA DE BALANCE FINAL Y CIERRE DEL CONTRATO JEP-428-2022"/>
    <s v="Terminado"/>
    <s v="Retiro"/>
    <s v="N/A"/>
    <s v="N/A"/>
    <s v="N/A"/>
    <s v="N/A"/>
    <s v="N/A"/>
    <s v="https://community.secop.gov.co/Public/Tendering/ContractNoticePhases/View?PPI=CO1.PPI.17622933&amp;isFromPublicArea=True&amp;isModal=False"/>
  </r>
  <r>
    <n v="105"/>
    <s v="JEP-424-2022"/>
    <s v="JEP-IPINF-001-2022"/>
    <s v="Clara Torres"/>
    <s v="NR"/>
    <s v="ZURICH COLOMBIA SEGUROS S.A."/>
    <x v="3"/>
    <s v="8. Seguros"/>
    <n v="860002534"/>
    <n v="0"/>
    <s v="Persona Jurídica"/>
    <s v="N/A"/>
    <s v="Adquisición de póliza para dos (2) drones de propiedad de la Jurisdicción Especial para la Paz.(Invitación Pública inferior a 45 SMMLV)"/>
    <s v="Funciones de la dependencia"/>
    <s v="Gabriel Amado Pardo "/>
    <s v="Subdirección de Recursos Físicos e Infraestructura"/>
    <s v="Dirección Administrativa y Financiera"/>
    <s v="Subdirección de Recursos Físicos e Infraestructura"/>
    <s v="Gabriel Amado Pardo "/>
    <s v="DD- Subdirección de Recursos Físicos e Infraestructura"/>
    <s v="Ariadna Lorena Alfonso (Octubre 18 a Noviembre 8)"/>
    <s v="N/A"/>
    <s v="N/A"/>
    <s v="Funcionamiento"/>
    <n v="9797656"/>
    <s v="N/A"/>
    <s v="N/A"/>
    <n v="0"/>
    <s v="N/A"/>
    <n v="61822"/>
    <n v="89322"/>
    <s v="N/A"/>
    <x v="43"/>
    <d v="2022-02-17T00:00:00"/>
    <s v="N/A"/>
    <s v="N/A"/>
    <s v="N/A"/>
    <s v="N/A"/>
    <n v="0"/>
    <s v="N/A"/>
    <n v="0"/>
    <s v="N/A"/>
    <n v="0"/>
    <s v="N/A"/>
    <n v="0"/>
    <s v="N/A"/>
    <n v="0"/>
    <s v="N/A"/>
    <n v="0"/>
    <s v="N/A"/>
    <n v="0"/>
    <n v="9797656"/>
    <n v="0"/>
    <n v="0"/>
    <n v="0"/>
    <n v="0"/>
    <n v="0"/>
    <d v="2022-08-31T00:00:00"/>
    <d v="2022-08-31T00:00:00"/>
    <n v="-1324"/>
    <s v="SI"/>
    <d v="2023-01-19T00:00:00"/>
    <s v="Territorio Nacional"/>
    <s v="N/A"/>
    <s v="N/A"/>
    <s v="N/A"/>
    <s v="N/A"/>
    <s v="N/A"/>
    <s v="N/A"/>
    <n v="2022"/>
    <s v="N/A"/>
    <s v="único pago"/>
    <s v="Terminado"/>
    <s v="Retiro"/>
    <s v="N/A"/>
    <s v="N/A"/>
    <s v="N/A"/>
    <s v="N/A"/>
    <s v="Terminado"/>
    <s v="https://community.secop.gov.co/Public/Tendering/ContractNoticePhases/View?PPI=CO1.PPI.17444304&amp;isFromPublicArea=True&amp;isModal=False"/>
  </r>
  <r>
    <n v="106"/>
    <s v="JEP-441-2022"/>
    <s v="JEP-IPI-002-2022"/>
    <s v="Vanessa Jiménez "/>
    <d v="2022-07-10T00:00:00"/>
    <s v="BRAND CENTER SAS."/>
    <x v="5"/>
    <s v="3. Suministro"/>
    <n v="830109420"/>
    <n v="1"/>
    <s v="Persona Jurídica"/>
    <s v="N/A"/>
    <s v="Suministro a monto agotable de insumos y elementos de ferretería para la Jurisdicción Especial para la Paz."/>
    <s v="Funciones de la dependencia"/>
    <s v="Ana Lucia Rosales Callejas"/>
    <s v="Dirección Administrativa y Financiera"/>
    <s v="Dirección Administrativa y Financiera"/>
    <s v="Subdirección de Recursos Físicos e Infraestructura"/>
    <s v="Gabriel Amado Pardo"/>
    <s v="DD- Subdirección de Recursos Físicos e Infraestructura"/>
    <s v="Ariadna Lorena Alfonso (Octubre 18 a Noviembre 8)"/>
    <s v="N/A"/>
    <s v="N/A"/>
    <s v="Funcionamiento"/>
    <n v="80000000"/>
    <s v="N/A"/>
    <s v="N/A"/>
    <s v="N/A"/>
    <s v="N/A"/>
    <n v="68022"/>
    <n v="275422"/>
    <s v="N/A"/>
    <x v="44"/>
    <d v="2022-06-29T00:00:00"/>
    <s v="N/A"/>
    <s v="N/A"/>
    <s v="N/A"/>
    <s v="N/A"/>
    <n v="0"/>
    <s v="N/A"/>
    <n v="0"/>
    <s v="N/A"/>
    <n v="0"/>
    <s v="N/A"/>
    <n v="0"/>
    <s v="N/A"/>
    <n v="0"/>
    <s v="N/A"/>
    <n v="0"/>
    <s v="N/A"/>
    <n v="0"/>
    <n v="80000000"/>
    <n v="0"/>
    <n v="0"/>
    <n v="0"/>
    <n v="0"/>
    <n v="0"/>
    <d v="2022-11-15T00:00:00"/>
    <d v="2022-11-15T00:00:00"/>
    <n v="-1248"/>
    <s v="SI"/>
    <d v="2023-05-16T00:00:00"/>
    <s v="Bogotá D.C. - Edificio Squadra"/>
    <s v="Cumplimiento"/>
    <n v="1505002963101"/>
    <n v="0"/>
    <s v="SEGUROS COMERCIALES BOLIVAR"/>
    <d v="2022-06-17T00:00:00"/>
    <s v="21/06/2022 - 16/11/2025"/>
    <n v="2022"/>
    <s v="PENDIENTE"/>
    <s v="Ninguna"/>
    <s v="Terminado"/>
    <s v="Retiro"/>
    <s v="N/A"/>
    <s v="N/A"/>
    <s v="N/A"/>
    <s v="N/A"/>
    <s v="N/A"/>
    <s v="https://community.secop.gov.co/Public/Tendering/ContractNoticePhases/View?PPI=CO1.PPI.18879996&amp;isFromPublicArea=True&amp;isModal=False"/>
  </r>
  <r>
    <n v="107"/>
    <s v="JEP-438-2022"/>
    <s v="JEP-IPINF-008-2022"/>
    <s v="Vanessa Jiménez "/>
    <s v="NR"/>
    <s v="PROVEINSUMOS SAS "/>
    <x v="3"/>
    <s v="2. Compraventa "/>
    <n v="900632517"/>
    <n v="2"/>
    <s v="Persona Jurídica"/>
    <s v="N/A"/>
    <s v="Adquisición de útiles de escritorio, oficina y papelería, requeridos para las áreas y puestos de trabajo de la Jurisdicción Especial para la Paz."/>
    <s v="Funciones de la dependencia"/>
    <s v="Gabriel Amado Pardo "/>
    <s v="Subdirección de Recursos Físicos e Infraestructura"/>
    <s v="Dirección Administrativa y Financiera"/>
    <s v="Subdirección de Recursos Físicos e Infraestructura"/>
    <s v="Gabriel Amado Pardo"/>
    <s v="DD- Subdirección de Recursos Físicos e Infraestructura"/>
    <s v="Ariadna Lorena Alfonso (Octubre 18 a Noviembre 8)"/>
    <s v="N/A"/>
    <s v="N/A"/>
    <s v="Funcionamiento"/>
    <n v="44930000"/>
    <s v="N/A"/>
    <s v="N/A"/>
    <s v="N/A"/>
    <s v="N/A"/>
    <n v="70522"/>
    <n v="266822"/>
    <s v="N/A"/>
    <x v="45"/>
    <d v="2022-07-05T00:00:00"/>
    <s v="N/A"/>
    <s v="N/A"/>
    <s v="N/A"/>
    <s v="N/A"/>
    <n v="0"/>
    <s v="N/A"/>
    <n v="0"/>
    <s v="N/A"/>
    <n v="0"/>
    <s v="N/A"/>
    <n v="0"/>
    <s v="N/A"/>
    <n v="0"/>
    <s v="N/A"/>
    <n v="1"/>
    <d v="2022-08-02T00:00:00"/>
    <n v="28"/>
    <n v="44930000"/>
    <n v="0"/>
    <n v="0"/>
    <n v="0"/>
    <n v="0"/>
    <n v="0"/>
    <d v="2022-08-03T00:00:00"/>
    <d v="2022-08-31T00:00:00"/>
    <n v="-1324"/>
    <s v="SI"/>
    <d v="2023-04-18T00:00:00"/>
    <s v="Bogotá D.C. - Edificio Squadra"/>
    <s v="Cumplimiento"/>
    <s v="11-45-101114301"/>
    <n v="0"/>
    <s v="Seguros del Estado"/>
    <d v="2022-06-14T00:00:00"/>
    <s v="13/06/2022 - 10/08/2023"/>
    <n v="2022"/>
    <s v="PENDIENTE"/>
    <s v="Que la supervisión del contrato mediante solicitud de modificación del 02 de agosto de 2022_x000a_requiere prorrogar el plazo de ejecución del contrato hasta el 31 de agosto de 2022_x000a_Balance el 28/11/2022"/>
    <s v="Terminado"/>
    <s v="Prorróga"/>
    <s v="N/A"/>
    <s v="N/A"/>
    <s v="N/A"/>
    <s v="N/A"/>
    <s v="Terminado"/>
    <s v="https://community.secop.gov.co/Public/Tendering/ContractNoticePhases/View?PPI=CO1.PPI.18755717&amp;isFromPublicArea=True&amp;isModal=False"/>
  </r>
  <r>
    <n v="108"/>
    <s v="JEP-779-2022"/>
    <s v="JEP-IPS-007-2022"/>
    <s v="Vanessa Jiménez "/>
    <d v="2022-11-08T00:00:00"/>
    <s v="NOVATOURS LTDA"/>
    <x v="4"/>
    <s v="2. Compraventa "/>
    <n v="800003442"/>
    <n v="8"/>
    <s v="Persona Jurídica"/>
    <s v="Bogotá D.C. "/>
    <s v="Adquisición de tiquetes aéreos nacionales e internacionales para el desplazamiento de los servidores públicos y contratistas de la JEP"/>
    <s v="Funciones de la dependencia"/>
    <s v="Ana Lucia Rosales Callejas"/>
    <s v="Dirección Administrativa y Financiera"/>
    <s v="Dirección Administrativa y Financiera"/>
    <s v="Subdirección de Recursos Físicos e Infraestructura"/>
    <s v="Gabriel Amado Pardo"/>
    <s v="DD- Subdirección de Recursos Físicos e Infraestructura"/>
    <s v="N/A"/>
    <s v="N/A"/>
    <s v="N/A"/>
    <s v="Funcionamiento"/>
    <n v="1346721794"/>
    <s v="N/A"/>
    <s v="N/A"/>
    <s v="N/A"/>
    <s v="N/A"/>
    <n v="100022"/>
    <n v="498422"/>
    <s v="N/A"/>
    <x v="46"/>
    <d v="2022-11-15T00:00:00"/>
    <s v="N/A"/>
    <s v="N/A"/>
    <s v="N/A"/>
    <s v="N/A"/>
    <n v="100000000"/>
    <d v="2022-12-05T00:00:00"/>
    <n v="570000000"/>
    <d v="2023-06-21T00:00:00"/>
    <n v="0"/>
    <s v="N/A"/>
    <n v="0"/>
    <s v="N/A"/>
    <n v="0"/>
    <s v="N/A"/>
    <n v="2"/>
    <s v="N/A"/>
    <n v="-78"/>
    <n v="2016721794"/>
    <n v="1173013773"/>
    <n v="1173013773"/>
    <n v="0"/>
    <n v="0"/>
    <n v="0"/>
    <d v="2023-11-30T00:00:00"/>
    <d v="2023-09-13T00:00:00"/>
    <n v="-946"/>
    <s v="SI"/>
    <d v="2023-09-13T00:00:00"/>
    <s v="Bogotá D.C."/>
    <s v="Cumplimiento_x000a_Responsabilidad Civil Extracontractual"/>
    <s v="18-45-101153619_x000a_18-40-101062539"/>
    <s v="0_x000a_0"/>
    <s v="Seguros del Estado S.A. _x000a_Seguros del Estado S.A. "/>
    <s v="10/11/2022_x000a_10/11/2022"/>
    <s v="09/11/2022 - 30/11/2026_x000a_09/11/2022 - 30/11/2023"/>
    <n v="2022"/>
    <s v="PENDIENTE"/>
    <s v="Mediante Otrosí N°1 se adicionan ($100.000.000), incluidos impuestos y demás gastos y costos_x000a_necesarios para la ejecución del contrato_x000a_Mediante Otrosí N°2 se adiciono el valor de $570000000 el 21 de junio de 2023_x000a_El 13/09/2023 se publicó la terminacion anticipada del contrato JEP-779-2022 Novatours "/>
    <s v="Terminado"/>
    <s v="Adición y Terminación Anticipada"/>
    <s v="N/A"/>
    <s v="N/A"/>
    <s v="N/A"/>
    <s v="N/A"/>
    <s v="N/A"/>
    <s v="https://community.secop.gov.co/Public/Tendering/ContractNoticePhases/View?PPI=CO1.PPI.21015682&amp;isFromPublicArea=True&amp;isModal=False"/>
  </r>
  <r>
    <n v="109"/>
    <s v="JEP-434-2022"/>
    <s v="JEP-IPINF-006-2022"/>
    <s v="Jairo Cuellar"/>
    <s v="NR"/>
    <s v="James Riveros Tellez"/>
    <x v="3"/>
    <s v="1. Prestación de servicios"/>
    <n v="19323429"/>
    <n v="0"/>
    <s v="Persona Natural /INVITACIÓN"/>
    <s v="N/A"/>
    <s v="Prestar el servicio de mantenimiento preventivo, correctivo y de soporte para los equipos de aire acondicionado instalados en los pisos 2 y 3 de las instalaciones de la jurisdicción especial para la paz – JEP."/>
    <s v="Funciones de la dependencia"/>
    <s v="Gabriel Amado Pardo "/>
    <s v="Subdirección de Recursos Físicos e Infraestructura"/>
    <s v="Dirección Administrativa y Financiera"/>
    <s v="Subdirección de Recursos Físicos e Infraestructura"/>
    <s v="Martha Cristina Useche Rodríguez"/>
    <s v="DD- Subdirección de Recursos Físicos e Infraestructura"/>
    <s v="N/A"/>
    <s v="N/A"/>
    <s v="N/A"/>
    <s v="Funcionamiento"/>
    <n v="6467619"/>
    <s v="N/A"/>
    <s v="N/A"/>
    <s v="ND"/>
    <s v="N/A"/>
    <n v="70322"/>
    <n v="254920"/>
    <s v="N/A"/>
    <x v="47"/>
    <d v="2022-06-06T00:00:00"/>
    <s v="N/A"/>
    <s v="N/A"/>
    <s v="N/A"/>
    <s v="N/A"/>
    <n v="0"/>
    <s v="N/A"/>
    <n v="0"/>
    <s v="N/A"/>
    <n v="0"/>
    <s v="N/A"/>
    <n v="0"/>
    <s v="N/A"/>
    <n v="0"/>
    <s v="N/A"/>
    <n v="0"/>
    <s v="N/A"/>
    <n v="0"/>
    <n v="6467619"/>
    <n v="0"/>
    <n v="0"/>
    <n v="0"/>
    <n v="0"/>
    <n v="0"/>
    <d v="2022-12-31T00:00:00"/>
    <d v="2022-12-31T00:00:00"/>
    <n v="-1202"/>
    <s v="SI"/>
    <d v="2023-03-16T00:00:00"/>
    <s v="Bogotá D.C. - Edificio Squadra"/>
    <s v="Cumplimiento_x000a_Responsabilidad Civil Extracontractual"/>
    <s v="NB100209554"/>
    <n v="0"/>
    <s v="Seguros Mundial"/>
    <d v="2022-05-31T00:00:00"/>
    <s v="31/05/2022 - 31/12/2022_x000a_31/05/2022 - 31/12/2023"/>
    <n v="2022"/>
    <s v="PENDIENTE"/>
    <s v=" 16-03-2023 quedó publicada él acta de balance y cierre del contrato JEP-434-2022 JAMES RIVEROS (Aires acondicionados Sub. De recursos físicos e Infraestructura)"/>
    <s v="Terminado"/>
    <s v="Retiro"/>
    <s v="N/A"/>
    <s v="N/A"/>
    <s v="N/A"/>
    <s v="N/A"/>
    <s v="NR"/>
    <s v="https://community.secop.gov.co/Public/Tendering/ContractNoticePhases/View?PPI=CO1.PPI.18677433&amp;isFromPublicArea=True&amp;isModal=False"/>
  </r>
  <r>
    <n v="110"/>
    <s v="JEP-104-2022"/>
    <s v="JEP-CSPO-104-2022"/>
    <s v="Vanessa Jiménez "/>
    <s v="NR"/>
    <s v="Luis Pablo Varon Ramirez"/>
    <x v="0"/>
    <s v="1. Prestación de servicios"/>
    <n v="93239252"/>
    <n v="5"/>
    <s v="Persona Natural"/>
    <s v="N/A"/>
    <s v="Prestación de servicios a la subdirección de recursos físicos e infraestructura para realizar mantenimiento preventivo y locativo que requiera la JEP."/>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Funcionamiento"/>
    <n v="42284619"/>
    <s v="N/A"/>
    <s v="N/A"/>
    <s v="$3.614.070"/>
    <s v="N/A"/>
    <n v="43822"/>
    <n v="47522"/>
    <s v="N/A"/>
    <x v="26"/>
    <d v="2022-01-25T00:00:00"/>
    <s v="N/A"/>
    <s v="N/A"/>
    <s v="N/A"/>
    <s v="N/A"/>
    <n v="0"/>
    <s v="N/A"/>
    <n v="0"/>
    <s v="N/A"/>
    <n v="0"/>
    <s v="N/A"/>
    <n v="0"/>
    <s v="N/A"/>
    <n v="0"/>
    <s v="N/A"/>
    <n v="0"/>
    <s v="N/A"/>
    <n v="0"/>
    <n v="42284619"/>
    <n v="0"/>
    <n v="0"/>
    <n v="0"/>
    <n v="0"/>
    <n v="0"/>
    <d v="2022-12-31T00:00:00"/>
    <d v="2022-12-31T00:00:00"/>
    <n v="-1202"/>
    <s v="NO"/>
    <s v="N/A"/>
    <s v="Bogotá D.C."/>
    <s v="Cumplimiento"/>
    <s v="63-47-101000799"/>
    <n v="0"/>
    <s v="Seguros del Estado"/>
    <d v="2022-01-24T00:00:00"/>
    <s v="21-01-2022 - 30-06-2023"/>
    <n v="2022"/>
    <s v="C:\Users\andres.prietom\JEP Colombia\Carlos Giovanni Torres Peñaranda - Contractual - Onedrive\Validación pólizas CPS\.VERIFICACIÓN DE PÓLIZAS CONTRATOS 2022\Verificación póliza JEP 104 2022.PNG"/>
    <s v="N/A"/>
    <s v="Terminado"/>
    <s v="Retiro"/>
    <s v="N/A"/>
    <s v="TÉCNICO EN ELECTRICIDAD"/>
    <s v="TÉCNICO EN ELECTRÓNICA Y MICROPROCESADORES"/>
    <s v="MASCULINO"/>
    <s v="PND"/>
    <s v="https://community.secop.gov.co/Public/Tendering/OpportunityDetail/Index?noticeUID=CO1.NTC.2528917&amp;isFromPublicArea=True&amp;isModal=False"/>
  </r>
  <r>
    <n v="111"/>
    <s v="JEP-045-2022"/>
    <s v="JEP-CSPO-045-2022"/>
    <s v="Vanessa Jiménez "/>
    <s v="NR"/>
    <s v="John Alexander Calixto Novoa "/>
    <x v="0"/>
    <s v="1. Prestación de servicios"/>
    <n v="80010211"/>
    <n v="1"/>
    <s v="Persona Natural"/>
    <s v="N/A"/>
    <s v="Prestación de servicios de apoyo a la Subdirección de Recursos Físicos e Infraestructura en la actualización de inventarios individuales y en la asignación de bienes e insumos en la sede principal de la JEP."/>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Inversión"/>
    <n v="43368840"/>
    <s v="N/A"/>
    <s v="N/A"/>
    <n v="3614070"/>
    <s v="N/A"/>
    <n v="32322"/>
    <n v="25922"/>
    <n v="2018011001091"/>
    <x v="48"/>
    <d v="2022-01-17T00:00:00"/>
    <s v="N/A"/>
    <s v="N/A"/>
    <s v="N/A"/>
    <s v="N/A"/>
    <n v="0"/>
    <s v="N/A"/>
    <n v="0"/>
    <s v="N/A"/>
    <n v="0"/>
    <s v="N/A"/>
    <n v="0"/>
    <s v="N/A"/>
    <n v="0"/>
    <s v="N/A"/>
    <n v="0"/>
    <s v="N/A"/>
    <n v="0"/>
    <n v="43368840"/>
    <n v="0"/>
    <n v="0"/>
    <n v="0"/>
    <n v="0"/>
    <n v="0"/>
    <d v="2022-12-31T00:00:00"/>
    <d v="2022-12-31T00:00:00"/>
    <n v="-1202"/>
    <s v="NO"/>
    <s v="N/A"/>
    <s v="Bogotá D.C."/>
    <s v="Cumplimiento"/>
    <s v="63-47-101000749"/>
    <n v="0"/>
    <s v="Seguros del Estado "/>
    <d v="2022-01-11T00:00:00"/>
    <s v="11-01-2022 - 30-06-2023"/>
    <n v="2022"/>
    <s v="https://jepcolombia-my.sharepoint.com/personal/carlos_torres_jep_gov_co/_layouts/15/onedrive.aspx?q=045&amp;searchScope=folder&amp;id=%2Fpersonal%2Fcarlos%5Ftorres%5Fjep%5Fgov%5Fco%2FDocuments%2FDocumentos%2FContractual%2FContractual%20%2D%20Onedrive%2FValidaci%C3%B3n%20p%C3%B3lizas%20CPS%2F%2EVERIFICACI%C3%93N%20DE%20P%C3%93LIZAS%20CONTRATOS%202022%2FVerificaci%C3%B3n%20p%C3%B3liza%20JEP%20045%202022%2EPNG&amp;parent=%2Fpersonal%2Fcarlos%5Ftorres%5Fjep%5Fgov%5Fco%2FDocuments%2FDocumentos%2FContractual%2FContractual%20%2D%20Onedrive%2FValidaci%C3%B3n%20p%C3%B3lizas%20CPS%2F%2EVERIFICACI%C3%93N%20DE%20P%C3%93LIZAS%20CONTRATOS%202022&amp;parentview=7"/>
    <s v="N/A"/>
    <s v="Terminado"/>
    <s v="Retiro"/>
    <s v="N/A"/>
    <s v="TÉCNICO EN MANTENIMIENTO DE COMPUTADORES_x000a_"/>
    <s v="N/A"/>
    <s v="MASCULINO"/>
    <s v="john.calixto@jep.gov.co"/>
    <s v="https://community.secop.gov.co/Public/Tendering/OpportunityDetail/Index?noticeUID=CO1.NTC.2502467&amp;isFromPublicArea=True&amp;isModal=False"/>
  </r>
  <r>
    <n v="112"/>
    <s v="JEP-417-2022"/>
    <s v="JEP-CSPO-417-2022"/>
    <s v="Clara Torres"/>
    <s v="NR"/>
    <s v="SOFTWARE COLOMBIA SERVICIOS INFORMATICOS SAS"/>
    <x v="0"/>
    <s v="1. Prestación de servicios"/>
    <n v="900364710"/>
    <n v="8"/>
    <s v="Persona Jurídica"/>
    <s v="N/A"/>
    <s v="Prestación de servicios a través de una plataforma tecnológica para la realización de subastas electrónicas, dentro de los procesos de contratación que se adelanten para el desarrollo de la misionalidad de la entidad y la correcta actividad judicial."/>
    <s v="Funciones de la dependencia"/>
    <s v="Luis Felipe Rivera García"/>
    <s v="Dirección de Tecnologías de la Información"/>
    <s v="Dirección de Asuntos Jurídicos"/>
    <s v="Subdirección de Contratación"/>
    <s v="Fabio Leonardo Muñoz Sarmiento"/>
    <s v="EE- Subdirección de Contratación"/>
    <s v="N/A"/>
    <s v="N/A"/>
    <s v="N/A"/>
    <s v="Inversión"/>
    <n v="10472700"/>
    <s v="N/A"/>
    <s v="N/A"/>
    <n v="1496100"/>
    <s v="N/A"/>
    <n v="67822"/>
    <n v="71322"/>
    <n v="2018011001175"/>
    <x v="8"/>
    <d v="2022-02-04T00:00:00"/>
    <s v="N/A"/>
    <s v="N/A"/>
    <s v="N/A"/>
    <s v="N/A"/>
    <n v="0"/>
    <s v="N/A"/>
    <n v="0"/>
    <s v="N/A"/>
    <n v="0"/>
    <s v="N/A"/>
    <n v="0"/>
    <s v="N/A"/>
    <n v="0"/>
    <s v="N/A"/>
    <n v="0"/>
    <s v="N/A"/>
    <n v="0"/>
    <n v="10472700"/>
    <n v="0"/>
    <n v="0"/>
    <n v="0"/>
    <n v="0"/>
    <n v="0"/>
    <d v="2022-12-31T00:00:00"/>
    <d v="2022-12-31T00:00:00"/>
    <n v="-1202"/>
    <s v="SI"/>
    <d v="2023-04-24T00:00:00"/>
    <s v="Bogotá D.C."/>
    <s v="Cumplimiento"/>
    <s v="55169-1"/>
    <n v="0"/>
    <s v="Berkley Colombia Seguros"/>
    <d v="2022-02-03T00:00:00"/>
    <s v="28-01-2022 - 31-12-2025"/>
    <n v="2022"/>
    <s v="PENDIENTE"/>
    <s v="El 24/04/2023 se publicó el balance y cierre del Contrato JEP-417-2022 suscrito con SOFTWARE COLOMBIA - Subastas Electrónicas"/>
    <s v="Terminado"/>
    <s v="Retiro"/>
    <s v="N/A"/>
    <s v="N/A"/>
    <s v="N/A"/>
    <s v="N/A"/>
    <s v="N/A"/>
    <s v="https://community.secop.gov.co/Public/Tendering/ContractNoticePhases/View?PPI=CO1.PPI.17253519&amp;isFromPublicArea=True&amp;isModal=False"/>
  </r>
  <r>
    <n v="114"/>
    <s v="JEP-005-2022"/>
    <s v="JEP-CSPO-005-2022"/>
    <s v="Carlos Torres"/>
    <s v="NR"/>
    <s v="Andres Felipe Prieto Méndez"/>
    <x v="0"/>
    <s v="1. Prestación de servicios"/>
    <n v="80904608"/>
    <n v="9"/>
    <s v="Persona Natural"/>
    <s v="N/A"/>
    <s v="Prestar servicios profesionales para acompañar a la subdirección de contratación de la JEP, en la elaboración de informes, reportes y demás requerimientos relacionados con la gestión contractual de la Entidad"/>
    <s v="Funciones de la dependencia"/>
    <s v="Harvey Danilo Suarez Morales"/>
    <s v="Secretaría Ejecutiva"/>
    <s v="Dirección de Asuntos Jurídicos"/>
    <s v="Subdirección de Contratación"/>
    <s v="Fabio Leonardo Muñoz Sarmiento"/>
    <s v="EE- Subdirección de Contratación"/>
    <s v="N/A"/>
    <s v="N/A"/>
    <s v="N/A"/>
    <s v="Inversión"/>
    <n v="54000000"/>
    <s v="N/A"/>
    <s v="N/A"/>
    <n v="4500000"/>
    <s v="N/A"/>
    <n v="30722"/>
    <n v="38322"/>
    <n v="2018011001175"/>
    <x v="24"/>
    <d v="2022-01-19T00:00:00"/>
    <s v="Ana Maria Angel Gordillo"/>
    <n v="1014189865"/>
    <n v="8"/>
    <d v="2022-06-30T00:00:00"/>
    <n v="0"/>
    <s v="N/A"/>
    <n v="0"/>
    <s v="N/A"/>
    <n v="0"/>
    <s v="N/A"/>
    <n v="0"/>
    <s v="N/A"/>
    <n v="0"/>
    <s v="N/A"/>
    <n v="0"/>
    <s v="N/A"/>
    <n v="0"/>
    <n v="54000000"/>
    <n v="0"/>
    <n v="0"/>
    <n v="0"/>
    <n v="0"/>
    <n v="0"/>
    <d v="2022-12-31T00:00:00"/>
    <d v="2022-12-31T00:00:00"/>
    <n v="-1202"/>
    <s v="NO"/>
    <s v="N/A"/>
    <s v="Bogotá D.C."/>
    <s v="Cumplimiento"/>
    <s v="21-45-101357935_x000a_14-47-101017928"/>
    <s v="0_x000a_0"/>
    <s v="Seguros del Estado S.A. _x000a_Seguros del Estado S.A."/>
    <s v="18/01/2022_x000a_30/06/2022"/>
    <s v="18/01/2022 - 01/07/2023_x000a_01/07/2022 - 01/07/2023"/>
    <s v="19/01/2022_x000a_1/07/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005%2D2022%2Epdf&amp;parent=%2Fpersonal%2Fcarlos%5Ftorres%5Fjep%5Fgov%5Fco%2FDocuments%2FDocumentos%2FContractual%2FContractual%20%2D%20Onedrive%2FValidaci%C3%B3n%20p%C3%B3lizas%20CPS%2F%2EVERIFICACI%C3%93N%20DE%20P%C3%93LIZAS%20CONTRATOS%202022"/>
    <s v="En fecha 30/06/2022 se suscribe cesión del contrato"/>
    <s v="Terminado"/>
    <s v="Cesión"/>
    <s v="N/A"/>
    <s v="ADMINISTRACIÓN DE NEGOCIOS"/>
    <s v="N/A"/>
    <s v="MASCULINO"/>
    <s v="ana.angel@jep.gov.co"/>
    <s v="https://community.secop.gov.co/Public/Tendering/OpportunityDetail/Index?noticeUID=CO1.NTC.2493196&amp;isFromPublicArea=True&amp;isModal=False"/>
  </r>
  <r>
    <n v="115"/>
    <s v="JEP-003-2022"/>
    <s v="JEP-CSPO-003-2022"/>
    <s v="Carlos Torres"/>
    <s v="NR"/>
    <s v="Linda Selene Ramos Fuentes"/>
    <x v="0"/>
    <s v="1. Prestación de servicios"/>
    <n v="1122647365"/>
    <n v="4"/>
    <s v="Persona Natural"/>
    <s v="N/A"/>
    <s v="Prestar servicios profesionales a la Dirección de Asuntos Jurídicos en el desarrollo de las actividades de seguimiento y reportes relacionados con la gestión estratégica de planeación de la dependencia para el fortalecimiento institucional de la Jurisdicción Especial para la Paz"/>
    <s v="Funciones de la dependencia"/>
    <s v="Harvey Danilo Suarez Morales"/>
    <s v="Secretaría Ejecutiva"/>
    <s v="Dirección de Asuntos Jurídicos"/>
    <s v="Subdirección de Contratación"/>
    <s v="Fabio Leonardo Muñoz Sarmiento"/>
    <s v="EE- Subdirección de Contratación"/>
    <s v="N/A"/>
    <s v="N/A"/>
    <s v="N/A"/>
    <s v="Inversión"/>
    <n v="67200000"/>
    <s v="N/A"/>
    <s v="N/A"/>
    <s v="$5.600.000"/>
    <s v="N/A"/>
    <n v="30522"/>
    <n v="24522"/>
    <n v="2018011001175"/>
    <x v="17"/>
    <d v="2022-01-05T00:00:00"/>
    <s v="N/A"/>
    <s v="N/A"/>
    <s v="N/A"/>
    <s v="N/A"/>
    <n v="0"/>
    <s v="N/A"/>
    <n v="0"/>
    <s v="N/A"/>
    <n v="0"/>
    <s v="N/A"/>
    <n v="0"/>
    <s v="N/A"/>
    <n v="0"/>
    <s v="N/A"/>
    <n v="0"/>
    <s v="N/A"/>
    <n v="0"/>
    <n v="67200000"/>
    <n v="0"/>
    <n v="0"/>
    <n v="0"/>
    <n v="0"/>
    <n v="0"/>
    <d v="2022-12-31T00:00:00"/>
    <d v="2022-12-31T00:00:00"/>
    <n v="-1202"/>
    <s v="NO"/>
    <s v="N/A"/>
    <s v="Bogotá D.C."/>
    <s v="Cumplimiento"/>
    <s v="21-45-101356855"/>
    <n v="0"/>
    <s v="Seguros del Estado "/>
    <d v="2022-01-05T00:00:00"/>
    <s v="05-01-2022 - 01-07-2023"/>
    <n v="2022"/>
    <s v="https://jepcolombia-my.sharepoint.com/personal/carlos_torres_jep_gov_co/_layouts/15/onedrive.aspx?ct=1642598655799&amp;or=OWA%2DNT&amp;cid=87b3df0b%2Da8fd%2Da84e%2Db3f6%2Dda4d6bfbbaa3&amp;id=%2Fpersonal%2Fcarlos%5Ftorres%5Fjep%5Fgov%5Fco%2FDocuments%2FDocumentos%2FContractual%2FContractual%20%2D%20Onedrive%2FValidaci%C3%B3n%20p%C3%B3lizas%20CPS%2F%2EVERIFICACI%C3%93N%20DE%20P%C3%93LIZAS%20CONTRATOS%202022%2FVerificacio%CC%81n%20po%CC%81liza%20contrato%20JEP%2D003%2D2022%2Epdf&amp;parent=%2Fpersonal%2Fcarlos%5Ftorres%5Fjep%5Fgov%5Fco%2FDocuments%2FDocumentos%2FContractual%2FContractual%20%2D%20Onedrive%2FValidaci%C3%B3n%20p%C3%B3lizas%20CPS%2F%2EVERIFICACI%C3%93N%20DE%20P%C3%93LIZAS%20CONTRATOS%202022"/>
    <s v="N/A"/>
    <s v="Terminado"/>
    <s v="Retiro"/>
    <s v="N/A"/>
    <s v="ADMINISTRACIÓN PÚBLICA"/>
    <s v="N/A"/>
    <s v="FEMENINO"/>
    <s v="Linda.Ramos@jep.gov.co"/>
    <s v="https://community.secop.gov.co/Public/Tendering/OpportunityDetail/Index?noticeUID=CO1.NTC.2493002&amp;isFromPublicArea=True&amp;isModal=False"/>
  </r>
  <r>
    <n v="116"/>
    <s v="JEP-001-2022"/>
    <s v="JEP-CSPO-001-2022"/>
    <s v="Carlos Torres"/>
    <s v="NR"/>
    <s v="Paola Andrea Casas Rodriguez "/>
    <x v="0"/>
    <s v="1. Prestación de servicios"/>
    <n v="1018444989"/>
    <n v="0"/>
    <s v="Persona Natural"/>
    <s v="N/A"/>
    <s v="Prestar servicios profesionales para apoyar la gestión jurídica de la subdirección de contratación en los diferentes procesos y trámites que le sean asignados."/>
    <s v="Funciones de la dependencia"/>
    <s v="Harvey Danilo Suarez Morales"/>
    <s v="Secretaría Ejecutiva"/>
    <s v="Dirección de Asuntos Jurídicos"/>
    <s v="Subdirección de Contratación"/>
    <s v="Fabio Leonardo Muñoz Sarmiento"/>
    <s v="EE- Subdirección de Contratación"/>
    <s v="N/A"/>
    <s v="N/A"/>
    <s v="N/A"/>
    <s v="Inversión"/>
    <n v="102000000"/>
    <s v="N/A"/>
    <s v="N/A"/>
    <n v="8500000"/>
    <s v="N/A"/>
    <n v="30422"/>
    <n v="24422"/>
    <n v="2018011001175"/>
    <x v="17"/>
    <d v="2022-01-05T00:00:00"/>
    <s v="N/A"/>
    <s v="N/A"/>
    <s v="N/A"/>
    <s v="N/A"/>
    <n v="-850009"/>
    <s v="N/A"/>
    <n v="0"/>
    <s v="N/A"/>
    <n v="0"/>
    <s v="N/A"/>
    <n v="0"/>
    <s v="N/A"/>
    <n v="0"/>
    <s v="N/A"/>
    <n v="0"/>
    <s v="N/A"/>
    <n v="0"/>
    <n v="101149991"/>
    <n v="0"/>
    <n v="0"/>
    <n v="0"/>
    <n v="0"/>
    <n v="0"/>
    <d v="2022-12-31T00:00:00"/>
    <d v="2022-12-31T00:00:00"/>
    <n v="-1202"/>
    <s v="NO"/>
    <s v="N/A"/>
    <s v="Bogotá D.C."/>
    <s v="Cumplimiento"/>
    <s v="21-45-101356841"/>
    <n v="0"/>
    <s v="Seguros del Estado "/>
    <d v="2022-01-05T00:00:00"/>
    <s v="05-01-2022 - 01-07-2023"/>
    <n v="2022"/>
    <s v="https://jepcolombia-my.sharepoint.com/:b:/r/personal/carlos_torres_jep_gov_co/Documents/Documentos/Contractual/Contractual%20-%20Onedrive/Validaci%C3%B3n%20p%C3%B3lizas%20CPS/.VERIFICACI%C3%93N%20DE%20P%C3%93LIZAS%20CONTRATOS%202022/Verificacio%CC%81n%20po%CC%81liza%20contrato%20JEP-001-2022.pdf?csf=1&amp;web=1&amp;e=TEXK4L"/>
    <s v="El contrato se registra en secop y en la minuta con un valor de 102,000 pero de acuerdo al tiempo de ejecución se hace una liberación de saldos por -850009"/>
    <s v="Terminado"/>
    <s v="Retiro"/>
    <s v="N/A"/>
    <s v="DERECHO"/>
    <s v="N/A"/>
    <s v="FEMENINO"/>
    <s v="paola.casas@jep.gov.co"/>
    <s v="https://community.secop.gov.co/Public/Tendering/OpportunityDetail/Index?noticeUID=CO1.NTC.2492706&amp;isFromPublicArea=True&amp;isModal=False"/>
  </r>
  <r>
    <n v="117"/>
    <s v="JEP-002-2022"/>
    <s v="JEP-CSPO-002-2022"/>
    <s v="Carlos Torres"/>
    <s v="NR"/>
    <s v="Johanna Elizabeth Duarte Garcia"/>
    <x v="0"/>
    <s v="1. Prestación de servicios"/>
    <n v="52513699"/>
    <n v="9"/>
    <s v="Persona Natural"/>
    <s v="N/A"/>
    <s v="Prestar servicios profesionales para apoyar y acompañar la gestión jurídica de la subdirección de contratación en los diferentes procesos, trámites y gestiones que le sean asignados"/>
    <s v="Funciones de la dependencia"/>
    <s v="Harvey Danilo Suarez Morales"/>
    <s v="Secretaría Ejecutiva"/>
    <s v="Dirección de Asuntos Jurídicos"/>
    <s v="Subdirección de Contratación"/>
    <s v="Fabio Leonardo Muñoz Sarmiento"/>
    <s v="EE- Subdirección de Contratación"/>
    <s v="N/A"/>
    <s v="N/A"/>
    <s v="N/A"/>
    <s v="Inversión"/>
    <n v="108000000"/>
    <s v="N/A"/>
    <s v="N/A"/>
    <s v="$9.000.000,00"/>
    <s v="N/A"/>
    <n v="30622"/>
    <n v="25022"/>
    <n v="2018011001175"/>
    <x v="29"/>
    <d v="2022-01-07T00:00:00"/>
    <s v="Camila Méndez Quimbayo"/>
    <n v="52997066"/>
    <n v="3"/>
    <d v="2022-10-07T00:00:00"/>
    <n v="0"/>
    <s v="N/A"/>
    <n v="0"/>
    <s v="N/A"/>
    <n v="0"/>
    <s v="N/A"/>
    <n v="0"/>
    <s v="N/A"/>
    <n v="0"/>
    <s v="N/A"/>
    <n v="0"/>
    <s v="N/A"/>
    <n v="0"/>
    <n v="108000000"/>
    <n v="0"/>
    <n v="0"/>
    <n v="0"/>
    <n v="0"/>
    <n v="0"/>
    <d v="2022-12-31T00:00:00"/>
    <d v="2022-12-31T00:00:00"/>
    <n v="-1202"/>
    <s v="NO"/>
    <s v="N/A"/>
    <s v="Bogotá D.C."/>
    <s v="Cumplimiento"/>
    <s v="21-45-101356918_x000a__x0009_14-45-101086850"/>
    <s v="0_x000a_0"/>
    <s v="Seguros del Estado S.A. _x000a_Seguros del Estado S.A."/>
    <s v="6/01/2022_x000a_11/10/2022"/>
    <s v="06-01-2022 - 01-07-2023_x000a_11/10/2022 - 30/06/2023"/>
    <s v="06/01/022_x000a_11/10/2022"/>
    <s v="https://jepcolombia-my.sharepoint.com/personal/carlos_torres_jep_gov_co/_layouts/15/onedrive.aspx?q=002&amp;searchScope=folder&amp;id=%2Fpersonal%2Fcarlos%5Ftorres%5Fjep%5Fgov%5Fco%2FDocuments%2FDocumentos%2FContractual%2FContractual%20%2D%20Onedrive%2FValidaci%C3%B3n%20p%C3%B3lizas%20CPS%2F%2EVERIFICACI%C3%93N%20DE%20P%C3%93LIZAS%20CONTRATOS%202022%2FVerificacio%CC%81n%20po%CC%81liza%20contrato%20JEP%2D002%2D2022%2Epdf&amp;parent=%2Fpersonal%2Fcarlos%5Ftorres%5Fjep%5Fgov%5Fco%2FDocuments%2FDocumentos%2FContractual%2FContractual%20%2D%20Onedrive%2FValidaci%C3%B3n%20p%C3%B3lizas%20CPS%2F%2EVERIFICACI%C3%93N%20DE%20P%C3%93LIZAS%20CONTRATOS%202022&amp;parentview=7"/>
    <s v="En fehca del 7/10/2022 se aprobó la cesi+on del contrato"/>
    <s v="Terminado"/>
    <s v="Cesión"/>
    <s v="N/A"/>
    <s v="DERECHO"/>
    <s v="N/A"/>
    <s v="FEMENINO"/>
    <s v="johanna.duarte@jep.gov.co"/>
    <s v="https://community.secop.gov.co/Public/Tendering/OpportunityDetail/Index?noticeUID=CO1.NTC.2492540&amp;isFromPublicArea=True&amp;isModal=False"/>
  </r>
  <r>
    <n v="118"/>
    <s v="JEP-446-2022"/>
    <s v="JEP-CSPO-429-2022"/>
    <s v="Clara Torres"/>
    <d v="2022-07-08T00:00:00"/>
    <s v="Gisela Katherine Velasquez Franco"/>
    <x v="0"/>
    <s v="1. Prestación de servicios"/>
    <n v="52938647"/>
    <n v="0"/>
    <s v="Persona Natural"/>
    <s v="N/A"/>
    <s v="Prestar servicios de apoyo y acompañamiento a la subdirección de contratación en la organización, digitalización, archivo y seguimiento de los documentos físicos y electrónicos a cargo de la dependencia en articulación con el departamento de gestión documental garantizando el control y actualización del inventario. "/>
    <s v="Funciones de la dependencia"/>
    <s v="Harvey Danilo Suarez Morales"/>
    <s v="Secretaría Ejecutiva"/>
    <s v="Dirección de Asuntos Jurídicos"/>
    <s v="Subdirección de Contratación"/>
    <s v="Fabio Leonardo Muñoz Sarmiento"/>
    <s v="EE- Subdirección de Contratación"/>
    <s v="N/A"/>
    <s v="N/A"/>
    <s v="N/A"/>
    <s v="Inversión"/>
    <n v="15612780"/>
    <s v="N/A"/>
    <s v="N/A"/>
    <n v="2602130"/>
    <s v="N/A"/>
    <n v="84622"/>
    <n v="292522"/>
    <n v="2018011001175"/>
    <x v="4"/>
    <d v="2022-07-01T00:00:00"/>
    <s v="N/A"/>
    <s v="N/A"/>
    <s v="N/A"/>
    <s v="N/A"/>
    <n v="0"/>
    <s v="N/A"/>
    <n v="0"/>
    <s v="N/A"/>
    <n v="0"/>
    <s v="N/A"/>
    <n v="0"/>
    <s v="N/A"/>
    <n v="0"/>
    <s v="N/A"/>
    <n v="0"/>
    <s v="N/A"/>
    <n v="0"/>
    <n v="15612780"/>
    <n v="0"/>
    <n v="0"/>
    <n v="0"/>
    <n v="0"/>
    <n v="0"/>
    <d v="2022-12-31T00:00:00"/>
    <d v="2022-12-31T00:00:00"/>
    <n v="-1202"/>
    <s v="SI"/>
    <s v="N/A"/>
    <s v="Bogotá D.C."/>
    <s v="Cumplimiento"/>
    <s v="33-45-101110464"/>
    <n v="0"/>
    <s v="Seguros de Estado S.A."/>
    <d v="2022-06-30T00:00:00"/>
    <s v="01/07/2022 - 30/06/2023"/>
    <n v="2022"/>
    <s v="PENDIENTE"/>
    <s v="Ninguna"/>
    <s v="Terminado"/>
    <s v="Retiro"/>
    <s v="N/A"/>
    <s v="TECNICO EN ADMINISTRACIÓN DOCUMENTAL"/>
    <s v="N/A"/>
    <s v="FEMENINO"/>
    <s v="gisela.velasquez@jep.gov.co"/>
    <s v="https://community.secop.gov.co/Public/Tendering/ContractNoticePhases/View?PPI=CO1.PPI.19194536&amp;isFromPublicArea=True&amp;isModal=False"/>
  </r>
  <r>
    <n v="121"/>
    <s v="JEP-467-2022"/>
    <s v="JEP-CSPO-449-2022"/>
    <s v="Paola Casas"/>
    <d v="2022-07-13T00:00:00"/>
    <s v="Jesus Hernando Amado Abril"/>
    <x v="0"/>
    <s v="1. Prestación de servicios"/>
    <n v="79267280"/>
    <n v="1"/>
    <s v="Persona Natural"/>
    <s v="N/A"/>
    <s v="Prestar servicios profesionales especializados para brindar apoyo a la Subdirección de Contratación en la asesoría y acompañamiento de los temas  jurídicos y contractuales que le sean asignados"/>
    <s v="Funciones de la dependencia"/>
    <s v="Harvey Danilo Suarez Morales"/>
    <s v="Secretaría Ejecutiva"/>
    <s v="Dirección de Asuntos Jurídicos"/>
    <s v="Subdirección de Contratación"/>
    <s v="Fabio Leonardo Muñoz Sarmiento"/>
    <s v="EE- Subdirección de Contratación"/>
    <s v="N/A"/>
    <s v="N/A"/>
    <s v="N/A"/>
    <s v="Inversión"/>
    <n v="52765455"/>
    <s v="N/A"/>
    <s v="N/A"/>
    <n v="10553091"/>
    <s v="N/A"/>
    <n v="86522"/>
    <n v="294622"/>
    <n v="2018011001175"/>
    <x v="30"/>
    <d v="2022-07-01T00:00:00"/>
    <s v="N/A"/>
    <s v="N/A"/>
    <s v="N/A"/>
    <s v="N/A"/>
    <n v="0"/>
    <s v="N/A"/>
    <n v="0"/>
    <s v="N/A"/>
    <n v="0"/>
    <s v="N/A"/>
    <n v="0"/>
    <s v="N/A"/>
    <n v="0"/>
    <s v="N/A"/>
    <n v="0"/>
    <s v="N/A"/>
    <n v="-91"/>
    <n v="52765455"/>
    <n v="0"/>
    <n v="0"/>
    <n v="0"/>
    <n v="0"/>
    <n v="0"/>
    <d v="2022-11-30T00:00:00"/>
    <d v="2022-08-31T00:00:00"/>
    <n v="-1324"/>
    <s v="SI"/>
    <d v="2022-08-31T00:00:00"/>
    <s v="Bogotá D.C."/>
    <s v="Cumplimiento"/>
    <s v="21-45-101376166"/>
    <n v="0"/>
    <s v="Seguros del Estado S.A. "/>
    <d v="2022-07-01T00:00:00"/>
    <s v="01/07/2022 - 01/06/2023"/>
    <n v="2022"/>
    <s v="PENDIENTE"/>
    <s v="En fecha del 31/08/2022 Se publica la terminación anticipada del contrato JEP-467-2022 JESUS AMADO"/>
    <s v="Terminado"/>
    <s v="Terminación anticipada"/>
    <s v="N/A"/>
    <s v="DERECHO"/>
    <s v="N/A"/>
    <s v="MASCULINO"/>
    <s v="jesus.amado@jep.gov.co"/>
    <s v="https://community.secop.gov.co/Public/Tendering/ContractNoticePhases/View?PPI=CO1.PPI.19235937&amp;isFromPublicArea=True&amp;isModal=False"/>
  </r>
  <r>
    <n v="122"/>
    <s v="JEP-011-2022"/>
    <s v="JEP-CSPO-011-2022"/>
    <s v="Clara Torres"/>
    <s v="NR"/>
    <s v="Mateo Marchan Duque"/>
    <x v="0"/>
    <s v="1. Prestación de servicios"/>
    <n v="1018493636"/>
    <n v="5"/>
    <s v="Persona Natural"/>
    <s v="N/A"/>
    <s v="Prestación de servicios profesionales para el apoyo en la implementación de las directrices de las salas y secciones de la JEP en materia de monitoreo, verificación y aplicación de sanciones, y apropiación de los fallos."/>
    <s v="Administrativo Transversal"/>
    <s v="Harvey Danilo Suarez Morales"/>
    <s v="Secretaría Ejecutiva"/>
    <s v="Subsecretaría Ejecutiva "/>
    <s v="Subsecretaría Ejecutiva "/>
    <s v="Angela María Mora Soto"/>
    <s v="B- Subsecretaría Ejecutiva "/>
    <s v="N/A"/>
    <s v="N/A"/>
    <s v="N/A"/>
    <s v="Inversión"/>
    <n v="65391557"/>
    <s v="N/A"/>
    <s v="N/A"/>
    <n v="5464476"/>
    <s v="N/A"/>
    <n v="27622"/>
    <n v="25522"/>
    <n v="2018011001091"/>
    <x v="39"/>
    <d v="2022-01-07T00:00:00"/>
    <s v="N/A"/>
    <s v="N/A"/>
    <s v="N/A"/>
    <s v="N/A"/>
    <n v="0"/>
    <s v="N/A"/>
    <n v="0"/>
    <s v="N/A"/>
    <n v="0"/>
    <s v="N/A"/>
    <n v="0"/>
    <s v="N/A"/>
    <n v="0"/>
    <s v="N/A"/>
    <n v="0"/>
    <s v="N/A"/>
    <n v="0"/>
    <n v="65391557"/>
    <n v="0"/>
    <n v="0"/>
    <n v="0"/>
    <n v="0"/>
    <n v="0"/>
    <d v="2022-12-31T00:00:00"/>
    <d v="2022-12-31T00:00:00"/>
    <n v="-1202"/>
    <s v="NO"/>
    <s v="N/A"/>
    <s v="Bogotá D.C."/>
    <s v="Cumplimiento"/>
    <s v="21-45-101356996"/>
    <n v="0"/>
    <s v="Seguros del Estado "/>
    <d v="2022-01-07T00:00:00"/>
    <s v="07-01-22 - 01-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11%2D2022%2Epdf&amp;parent=%2Fpersonal%2Fcarlos%5Ftorres%5Fjep%5Fgov%5Fco%2FDocuments%2FDocumentos%2FContractual%2FContractual%20%2D%20Onedrive%2FValidaci%C3%B3n%20p%C3%B3lizas%20CPS%2F%2EVERIFICACI%C3%93N%20DE%20P%C3%93LIZAS%20CONTRATOS%202022"/>
    <s v="N/A"/>
    <s v="Terminado"/>
    <s v="Retiro"/>
    <s v="N/A"/>
    <s v="DERECHO"/>
    <s v="N/A"/>
    <s v="MASCULINO"/>
    <s v="mateo.merchan@jep.gov.co"/>
    <s v="https://community.secop.gov.co/Public/Tendering/OpportunityDetail/Index?noticeUID=CO1.NTC.2500261&amp;isFromPublicArea=True&amp;isModal=False"/>
  </r>
  <r>
    <n v="123"/>
    <s v="JEP-250-2022"/>
    <s v="JEP-CSPO-250-2022"/>
    <s v="Vanessa Jiménez "/>
    <d v="2022-01-19T00:00:00"/>
    <s v="Juan Pablo Monge Castañeda"/>
    <x v="0"/>
    <s v="1. Prestación de servicios"/>
    <n v="80074464"/>
    <n v="2"/>
    <s v="Persona Natural"/>
    <s v="N/A"/>
    <s v="Prestación de servicios profesionales especializados para el seguimiento de los planes y actividades propias de la subsecretaria, así como al proyecto de inversión a cargo de la subsecretaria y la articulación con los departamentos que la componen."/>
    <s v="Administrativo Transversal"/>
    <s v="Harvey Danilo Suarez Morales"/>
    <s v="Secretaría Ejecutiva"/>
    <s v="Subsecretaría Ejecutiva "/>
    <s v="Subsecretaría Ejecutiva "/>
    <s v="Angela María Mora Soto"/>
    <s v="B- Subsecretaría Ejecutiva "/>
    <s v="N/A"/>
    <s v="N/A"/>
    <s v="N/A"/>
    <s v="Inversión"/>
    <n v="144822212"/>
    <s v="N/A"/>
    <s v="N/A"/>
    <s v="$12.666.666"/>
    <s v="N/A"/>
    <n v="35422"/>
    <n v="44622"/>
    <n v="2018011001091"/>
    <x v="6"/>
    <d v="2022-01-21T00:00:00"/>
    <s v="N/A"/>
    <s v="N/A"/>
    <s v="N/A"/>
    <s v="N/A"/>
    <n v="0"/>
    <s v="N/A"/>
    <n v="0"/>
    <s v="N/A"/>
    <n v="0"/>
    <s v="N/A"/>
    <n v="0"/>
    <s v="N/A"/>
    <n v="0"/>
    <s v="N/A"/>
    <n v="0"/>
    <s v="N/A"/>
    <n v="0"/>
    <n v="144822212"/>
    <n v="0"/>
    <n v="0"/>
    <n v="0"/>
    <n v="0"/>
    <n v="0"/>
    <d v="2022-12-31T00:00:00"/>
    <d v="2022-12-31T00:00:00"/>
    <n v="-1202"/>
    <s v="NO"/>
    <s v="N/A"/>
    <s v="Bogotá D.C."/>
    <s v="Cumplimiento"/>
    <s v="21-47-101016496"/>
    <n v="0"/>
    <s v="Seguros del Estado "/>
    <d v="2022-01-20T00:00:00"/>
    <s v="20-01-2022 - 02-07-2023"/>
    <n v="2022"/>
    <s v="https://jepcolombia-my.sharepoint.com/personal/carlos_torres_jep_gov_co/_layouts/15/onedrive.aspx?q=250&amp;searchScope=folder&amp;id=%2Fpersonal%2Fcarlos%5Ftorres%5Fjep%5Fgov%5Fco%2FDocuments%2FDocumentos%2FContractual%2FContractual%20%2D%20Onedrive%2FValidaci%C3%B3n%20p%C3%B3lizas%20CPS%2F%2EVERIFICACI%C3%93N%20DE%20P%C3%93LIZAS%20CONTRATOS%202022%2FVerificaci%C3%B3n%20p%C3%B3liza%20contrato%20JEP%20250%202022%2E%2EPNG&amp;parent=%2Fpersonal%2Fcarlos%5Ftorres%5Fjep%5Fgov%5Fco%2FDocuments%2FDocumentos%2FContractual%2FContractual%20%2D%20Onedrive%2FValidaci%C3%B3n%20p%C3%B3lizas%20CPS%2F%2EVERIFICACI%C3%93N%20DE%20P%C3%93LIZAS%20CONTRATOS%202022&amp;parentview=7"/>
    <s v="N/A"/>
    <s v="Terminado"/>
    <s v="Retiro"/>
    <s v="N/A"/>
    <s v="GOBIERNO Y RELACIONES INTERNACIONALES"/>
    <s v="N/A"/>
    <s v="MASCULINO"/>
    <s v="PND"/>
    <s v="https://community.secop.gov.co/Public/Tendering/OpportunityDetail/Index?noticeUID=CO1.NTC.2619571&amp;isFromPublicArea=True&amp;isModal=False"/>
  </r>
  <r>
    <n v="125"/>
    <s v="JEP-313-2022"/>
    <s v="JEP-CSPO-313-2022"/>
    <s v="Jairo Cuellar"/>
    <d v="2022-01-21T00:00:00"/>
    <s v="Julieth Milena Perea Meneses"/>
    <x v="0"/>
    <s v="1. Prestación de servicios"/>
    <n v="1144149195"/>
    <n v="2"/>
    <s v="Persona Natural"/>
    <s v="N/A"/>
    <s v="Prestación de servicios profesionales para apoyar y acompañar a la Subsecretaría Ejecutiva en la identificación, formulación y sistematización de los criterios y elementos técnicos, operativos y jurídicos esenciales para la adaptación  del modelo de monitoreo a comparecientes."/>
    <s v="Misional"/>
    <s v="Harvey Danilo Suarez Morales"/>
    <s v="Secretaría Ejecutiva"/>
    <s v="Subsecretaría Ejecutiva "/>
    <s v="Departamento SAAD - Comparecientes"/>
    <s v="Jorge Alirio Mancera Cortés"/>
    <s v="BB- Departamento SAAD Defensa a Comparecientes "/>
    <s v="N/A"/>
    <s v="N/A"/>
    <s v="N/A"/>
    <s v="Inversión"/>
    <n v="106605000"/>
    <s v="N/A"/>
    <s v="N/A"/>
    <n v="9270000"/>
    <s v="N/A"/>
    <n v="47122"/>
    <n v="64122"/>
    <n v="18011001091"/>
    <x v="1"/>
    <d v="2022-01-28T00:00:00"/>
    <s v="Leonardo Narvaez Ballesteros"/>
    <n v="17348522"/>
    <n v="1"/>
    <d v="2022-03-03T00:00:00"/>
    <n v="0"/>
    <s v="N/A"/>
    <n v="0"/>
    <s v="N/A"/>
    <n v="0"/>
    <s v="N/A"/>
    <n v="0"/>
    <s v="N/A"/>
    <n v="0"/>
    <s v="N/A"/>
    <n v="0"/>
    <s v="N/A"/>
    <n v="-85"/>
    <n v="106605000"/>
    <n v="0"/>
    <n v="0"/>
    <n v="0"/>
    <n v="0"/>
    <n v="0"/>
    <d v="2022-12-31T00:00:00"/>
    <d v="2022-10-07T00:00:00"/>
    <n v="-1287"/>
    <s v="SI"/>
    <d v="2022-10-07T00:00:00"/>
    <s v="Bogotá D.C."/>
    <s v="Cumplimiento "/>
    <s v="25-47-101002453_x000a_21-47-101018386_x000a_"/>
    <s v="0_x000a_0"/>
    <s v="Seguros del Estado S.A._x000a_Seguros del Estado S.A."/>
    <s v="26/01/2022_x000a_03/03/2022"/>
    <s v="25-01-2022 - 05-07-2023_x000a_03/03/2022 - 05/07/2023"/>
    <s v="28/01/2022_x000a_03/03/2022"/>
    <s v="PENDIENTE"/>
    <s v="en fecha 03/03/2022 se suscribió Seción del contrato._x000a_En fecha del 7/10/2022 se aprueba la terminación anticipada del contrato"/>
    <s v="Terminado"/>
    <s v="Terminación anticipada"/>
    <s v="N/A"/>
    <s v="ECONOMÍA"/>
    <s v="N/A"/>
    <s v="MASCULINO"/>
    <s v="Terminado"/>
    <s v="https://community.secop.gov.co/Public/Tendering/ContractNoticePhases/View?PPI=CO1.PPI.17039048&amp;isFromPublicArea=True&amp;isModal=False"/>
  </r>
  <r>
    <n v="126"/>
    <s v="JEP-087-2022"/>
    <s v="JEP-CSPO-087-2022"/>
    <s v="Mateo Ávila"/>
    <s v="NR"/>
    <s v="Andrea Carolina Triviño Sandoval"/>
    <x v="0"/>
    <s v="1. Prestación de servicios"/>
    <n v="1015399064"/>
    <n v="1"/>
    <s v="Persona Natural"/>
    <s v="N/A"/>
    <s v="Prestar servicios profesionales especializados para apoyar y acompañar a la Secretaría Ejecutiva en la articulación y seguimiento de las actividades relacionadas con el despliegue territorial de la secretaría ejecutiva, teniendo en cuenta los enfoques diferencial, territorial y de género."/>
    <s v="Administrativo Transversal"/>
    <s v="Harvey Danilo Suarez Morales"/>
    <s v="Secretaría Ejecutiva"/>
    <s v="Subsecretaría Ejecutiva "/>
    <s v="Subsecretaría Ejecutiva "/>
    <s v="Angela María Mora Soto"/>
    <s v="B- Subsecretaría Ejecutiva "/>
    <s v="N/A"/>
    <s v="N/A"/>
    <s v="N/A"/>
    <s v="Inversión"/>
    <n v="126637092"/>
    <s v="N/A"/>
    <s v="N/A"/>
    <n v="10553091"/>
    <s v="N/A"/>
    <n v="32422"/>
    <n v="29222"/>
    <n v="2018011001091"/>
    <x v="28"/>
    <d v="2022-01-13T00:00:00"/>
    <s v="N/A"/>
    <s v="N/A"/>
    <s v="N/A"/>
    <s v="N/A"/>
    <n v="0"/>
    <s v="N/A"/>
    <n v="0"/>
    <s v="N/A"/>
    <n v="0"/>
    <s v="N/A"/>
    <n v="0"/>
    <s v="N/A"/>
    <n v="0"/>
    <s v="N/A"/>
    <n v="0"/>
    <s v="N/A"/>
    <n v="0"/>
    <n v="126637092"/>
    <n v="0"/>
    <n v="0"/>
    <n v="0"/>
    <n v="0"/>
    <n v="0"/>
    <d v="2022-12-31T00:00:00"/>
    <d v="2022-12-31T00:00:00"/>
    <n v="-1202"/>
    <s v="NO"/>
    <s v="N/A"/>
    <s v="Bogotá D.C."/>
    <s v="Cumplimiento"/>
    <s v="63-47-101000753"/>
    <n v="0"/>
    <s v="Seguros del Estado"/>
    <d v="2022-01-12T00:00:00"/>
    <s v="12-01-2022 - 30-06-2023"/>
    <n v="2022"/>
    <s v="PENDIENTE"/>
    <s v="N/A"/>
    <s v="Terminado"/>
    <s v="Retiro"/>
    <s v="N/A"/>
    <s v="GOBIERNO Y RELACIONES INTERNACIONALES"/>
    <s v="N/A"/>
    <s v="FEMENINO"/>
    <s v="PND"/>
    <s v="https://community.secop.gov.co/Public/Tendering/OpportunityDetail/Index?noticeUID=CO1.NTC.2515835&amp;isFromPublicArea=True&amp;isModal=False"/>
  </r>
  <r>
    <n v="127"/>
    <s v="JEP-602-2022"/>
    <s v="JEP-CSPO-583-2022"/>
    <s v="Laura Paredes"/>
    <d v="2022-07-10T00:00:00"/>
    <s v="María del Pilar Robles Molano"/>
    <x v="0"/>
    <s v="1. Prestación de servicios"/>
    <n v="52177528"/>
    <n v="6"/>
    <s v="Persona Natural"/>
    <s v="Bogotá D.C. "/>
    <s v="Prestación de servicios  para acompañar y apoyar a la Subsecretaría Ejecutiva en los procesos administrativos que se deriven en el cumplimiento de tareas y compromisos al interior del despacho de la Subsecretaría Ejecutiva."/>
    <s v="Funciones de la dependencia"/>
    <s v="Harvey Danilo Suarez Morales"/>
    <s v="Secretaría Ejecutiva"/>
    <s v="Subsecretaría Ejecutiva "/>
    <s v="Subsecretaría Ejecutiva "/>
    <s v="N/A"/>
    <s v="B- Subsecretaría Ejecutiva "/>
    <s v="N/A"/>
    <s v="N/A"/>
    <s v="N/A"/>
    <s v="Inversión"/>
    <n v="21684420"/>
    <s v="N/A"/>
    <s v="N/A"/>
    <n v="3614070"/>
    <s v="N/A"/>
    <n v="90122"/>
    <n v="300622"/>
    <n v="2018011001091"/>
    <x v="49"/>
    <d v="2022-07-05T00:00:00"/>
    <s v="N/A"/>
    <s v="N/A"/>
    <s v="N/A"/>
    <s v="N/A"/>
    <n v="0"/>
    <s v="N/A"/>
    <n v="0"/>
    <s v="N/A"/>
    <n v="0"/>
    <s v="N/A"/>
    <n v="0"/>
    <s v="N/A"/>
    <n v="0"/>
    <s v="N/A"/>
    <n v="0"/>
    <s v="N/A"/>
    <n v="0"/>
    <n v="21684420"/>
    <n v="0"/>
    <n v="0"/>
    <n v="0"/>
    <n v="0"/>
    <n v="0"/>
    <d v="2022-12-31T00:00:00"/>
    <d v="2022-12-31T00:00:00"/>
    <n v="-1202"/>
    <s v="SI"/>
    <s v="N/A"/>
    <s v="Bogotá D.C."/>
    <s v="Cumplimiento"/>
    <s v="21-45-101376410"/>
    <n v="0"/>
    <s v="Seguros del Estado S.A."/>
    <d v="2022-07-05T00:00:00"/>
    <s v="05/07/2022 - 01/07/2023"/>
    <n v="2022"/>
    <s v="PENDIENTE"/>
    <s v="En fecha del 1 de agosto de 2022 la supervisora del contrato solicitó la modificación del numeral_x000a_2 de la Cláusula Segunda, - OBLIGACIONES DE LA CONTRATISTA. Especificas número 2_x000a_"/>
    <s v="Terminado"/>
    <s v="Retiro"/>
    <s v="N/A"/>
    <s v="ECONOMÍA"/>
    <s v="N/A"/>
    <s v="FEMENINO"/>
    <s v="maria.robles@jep.gov.co"/>
    <s v="https://community.secop.gov.co/Public/Tendering/ContractNoticePhases/View?PPI=CO1.PPI.19298721&amp;isFromPublicArea=True&amp;isModal=False"/>
  </r>
  <r>
    <n v="128"/>
    <s v="JEP-311-2022"/>
    <s v="JEP-CSPO-311-2022"/>
    <s v="Clara Torres"/>
    <d v="2022-01-21T00:00:00"/>
    <s v="Ramon Jose Mendoza Espinosa"/>
    <x v="0"/>
    <s v="1. Prestación de servicios"/>
    <n v="73213909"/>
    <n v="1"/>
    <s v="Persona Natural"/>
    <s v="N/A"/>
    <s v="Prestar servicios profesionales especializados para acompañar al despacho de la Subsecretaría Ejecutiva en la articulación y seguimiento de la formulación y ejecución de los servicios requeridos para el cumplimiento de las obligaciones misionales asigandas a la dependencia. "/>
    <s v="Administrativo Transversal"/>
    <s v="Harvey Danilo Suarez Morales"/>
    <s v="Secretaría Ejecutiva"/>
    <s v="Subsecretaría Ejecutiva "/>
    <s v="Subsecretaría Ejecutiva "/>
    <s v="Angela María Mora Soto"/>
    <s v="B- Subsecretaría Ejecutiva "/>
    <s v="N/A"/>
    <s v="N/A"/>
    <s v="N/A"/>
    <s v="Inversión"/>
    <n v="152645996"/>
    <s v="N/A"/>
    <s v="N/A"/>
    <n v="13390000"/>
    <s v="N/A"/>
    <n v="63322"/>
    <n v="58322"/>
    <n v="2018011001091"/>
    <x v="1"/>
    <d v="2022-01-28T00:00:00"/>
    <s v="N/A"/>
    <s v="N/A"/>
    <s v="N/A"/>
    <s v="N/A"/>
    <n v="0"/>
    <s v="N/A"/>
    <n v="0"/>
    <s v="N/A"/>
    <n v="0"/>
    <s v="N/A"/>
    <n v="0"/>
    <s v="N/A"/>
    <n v="0"/>
    <s v="N/A"/>
    <n v="0"/>
    <s v="N/A"/>
    <n v="0"/>
    <n v="152645996"/>
    <n v="0"/>
    <n v="0"/>
    <n v="0"/>
    <n v="0"/>
    <n v="0"/>
    <d v="2022-12-31T00:00:00"/>
    <d v="2022-12-31T00:00:00"/>
    <n v="-1202"/>
    <s v="NO"/>
    <s v="N/A"/>
    <s v="Bogotá D.C."/>
    <s v="Cumplimiento "/>
    <s v="3257763-6"/>
    <n v="0"/>
    <s v="Suramericana"/>
    <d v="2022-01-26T00:00:00"/>
    <s v="26-01-2022 - 07-07-2023"/>
    <n v="2022"/>
    <s v="PENDIENTE"/>
    <s v="Ninguna"/>
    <s v="Terminado"/>
    <s v="Retiro"/>
    <s v="N/A"/>
    <s v="DERECHO"/>
    <s v="N/A"/>
    <s v="MASCULINO"/>
    <s v="PND"/>
    <s v="https://community.secop.gov.co/Public/Tendering/ContractNoticePhases/View?PPI=CO1.PPI.17080688&amp;isFromPublicArea=True&amp;isModal=False"/>
  </r>
  <r>
    <n v="129"/>
    <s v="JEP-043-2022"/>
    <s v="JEP-CSPO-043-2022"/>
    <s v="Mateo Ávila"/>
    <s v="NR"/>
    <s v="Tania Esperanza Guzman Pardo"/>
    <x v="0"/>
    <s v="1. Prestación de servicios"/>
    <n v="52009798"/>
    <n v="9"/>
    <s v="Persona Natural"/>
    <s v="N/A"/>
    <s v="Prestar servicios profesionales especializados para acompañar y apoyar a la Subsecretaría Ejecutiva en la orientación estratégica y seguimiento del proceso de certificación de trabajos, obras y actividades (TOAR), con contenido reparador, seguimiento al régimen de condicionalidad y sanciones propias."/>
    <s v="Administrativo Transversal"/>
    <s v="Harvey Danilo Suarez Morales"/>
    <s v="Secretaría Ejecutiva"/>
    <s v="Subsecretaría Ejecutiva "/>
    <s v="Subsecretaría Ejecutiva "/>
    <s v="Angela María Mora Soto"/>
    <s v="B- Subsecretaría Ejecutiva "/>
    <s v="N/A"/>
    <s v="N/A"/>
    <s v="N/A"/>
    <s v="Inversión"/>
    <n v="222480000"/>
    <s v="N/A"/>
    <s v="N/A"/>
    <n v="18540000"/>
    <s v="N/A"/>
    <n v="27822"/>
    <n v="29322"/>
    <n v="2018011001091"/>
    <x v="28"/>
    <d v="2022-01-17T00:00:00"/>
    <s v="N/A"/>
    <s v="N/A"/>
    <s v="N/A"/>
    <s v="N/A"/>
    <n v="0"/>
    <s v="N/A"/>
    <n v="0"/>
    <s v="N/A"/>
    <n v="0"/>
    <s v="N/A"/>
    <n v="0"/>
    <s v="N/A"/>
    <n v="0"/>
    <s v="N/A"/>
    <n v="0"/>
    <s v="N/A"/>
    <n v="-78"/>
    <n v="222480000"/>
    <n v="0"/>
    <n v="0"/>
    <n v="0"/>
    <n v="0"/>
    <n v="0"/>
    <d v="2022-12-31T00:00:00"/>
    <d v="2022-10-14T00:00:00"/>
    <n v="-1280"/>
    <s v="SI"/>
    <d v="2022-10-14T00:00:00"/>
    <s v="Bogotá D.C."/>
    <s v="Cumplimiento"/>
    <s v="21-47-101016177"/>
    <n v="0"/>
    <s v="Seguros del Estado "/>
    <d v="2022-01-13T00:00:00"/>
    <s v="12-01-2022 - 30-07-2023"/>
    <n v="2022"/>
    <s v="PENDIENTE"/>
    <s v="Terminación de común acuerdo a partir del 14 de octubre"/>
    <s v="Terminado"/>
    <s v="Terminación anticipada"/>
    <s v="N/A"/>
    <s v="DERECHO"/>
    <s v="N/A"/>
    <s v="FEMENINO"/>
    <s v="Terminado"/>
    <s v="https://community.secop.gov.co/Public/Tendering/OpportunityDetail/Index?noticeUID=CO1.NTC.2500945&amp;isFromPublicArea=True&amp;isModal=False"/>
  </r>
  <r>
    <n v="130"/>
    <s v="JEP-272-2022"/>
    <s v="JEP-CSPO-272-2022"/>
    <s v="Clara Torres"/>
    <d v="2022-01-20T00:00:00"/>
    <s v="Alejando Barreiro Jaramillo "/>
    <x v="0"/>
    <s v="1. Prestación de servicios"/>
    <n v="1018499109"/>
    <n v="2"/>
    <s v="Persona Natural"/>
    <s v="N/A"/>
    <s v="Prestar servicios a la Subsecretaría Ejecutiva en el apoyo a la certificación de trabajos, obras y actividades con contenido reparador – restaurador (TOAR), con énfasis en la revisión y análisis de documentos técnicos y jurídicos y en la proyección de respuestas a requerimientos de otras dependencias de la JEP o de entidades externas. "/>
    <s v="Administrativo Transversal"/>
    <s v="Harvey Danilo Suarez Morales"/>
    <s v="Secretaría Ejecutiva"/>
    <s v="Subsecretaría Ejecutiva "/>
    <s v="Subsecretaría Ejecutiva "/>
    <s v="Angela María Mora Soto"/>
    <s v="B- Subsecretaría Ejecutiva "/>
    <s v="N/A"/>
    <s v="N/A"/>
    <s v="N/A"/>
    <s v="Inversión"/>
    <n v="41561805"/>
    <s v="N/A"/>
    <s v="N/A"/>
    <s v="$3.614.070"/>
    <s v="N/A"/>
    <n v="54122"/>
    <n v="58222"/>
    <s v="2018011001091_x0009_"/>
    <x v="1"/>
    <d v="2022-01-27T00:00:00"/>
    <s v="N/A"/>
    <s v="N/A"/>
    <s v="N/A"/>
    <s v="N/A"/>
    <n v="0"/>
    <s v="N/A"/>
    <n v="0"/>
    <s v="N/A"/>
    <n v="0"/>
    <s v="N/A"/>
    <n v="0"/>
    <s v="N/A"/>
    <n v="0"/>
    <s v="N/A"/>
    <n v="0"/>
    <s v="N/A"/>
    <n v="-176"/>
    <n v="41561805"/>
    <n v="0"/>
    <n v="0"/>
    <n v="0"/>
    <n v="0"/>
    <n v="0"/>
    <d v="2022-12-31T00:00:00"/>
    <d v="2022-07-08T00:00:00"/>
    <n v="-1378"/>
    <s v="SI"/>
    <d v="2022-07-08T00:00:00"/>
    <s v="Bogotá D.C."/>
    <s v="Cumplimiento "/>
    <n v="390479940000694"/>
    <n v="0"/>
    <s v="Aseguradora Solidaria "/>
    <d v="2022-01-26T00:00:00"/>
    <s v="25-01-2022 - 10-07-2023"/>
    <n v="2022"/>
    <s v="PENDIENTE"/>
    <s v="El día 5 de agosto de 2022, quedo publicada el acta de terminación anticipada del contrato No. JEP-272-2022, a partir del 8 de agosto."/>
    <s v="Terminado"/>
    <s v="Terminación anticipada"/>
    <s v="N/A"/>
    <s v="DERECHO"/>
    <s v="N/A"/>
    <s v="MASCULINO"/>
    <s v="Terminado"/>
    <s v="https://community.secop.gov.co/Public/Tendering/OpportunityDetail/Index?noticeUID=CO1.NTC.2675365&amp;isFromPublicArea=True&amp;isModal=False"/>
  </r>
  <r>
    <n v="131"/>
    <s v="JEP-405-2022"/>
    <s v="JEP-CSPO-405-2022"/>
    <s v="Laura Paredes"/>
    <d v="2022-01-25T00:00:00"/>
    <s v="Paula Andrea Ruiz Alvarez"/>
    <x v="0"/>
    <s v="1. Prestación de servicios"/>
    <n v="700098388"/>
    <n v="2"/>
    <s v="Persona Natural"/>
    <s v="N/A"/>
    <s v="Prestar servicios profesionales a la subsecretaría ejecutiva en el apoyo a la certificación de trabajos, obras y actividades (toar), con contenido reparador, seguimiento al régimen de condicionalidad y sanciones propias con énfasis en el acompañamiento psicosocial y metodológico a sujetos procesales y poblaciones objetivo de la JEP."/>
    <s v="Administrativo Transversal"/>
    <s v="Harvey Danilo Suarez Morales"/>
    <s v="Secretaría Ejecutiva"/>
    <s v="Subsecretaría Ejecutiva "/>
    <s v="Subsecretaría Ejecutiva "/>
    <s v="Angela María Mora Soto"/>
    <s v="B- Subsecretaría Ejecutiva "/>
    <s v="N/A"/>
    <s v="N/A"/>
    <s v="N/A"/>
    <s v="Inversión"/>
    <n v="39532546"/>
    <s v="N/A"/>
    <s v="N/A"/>
    <n v="3508806"/>
    <s v="N/A"/>
    <n v="54022"/>
    <n v="71122"/>
    <n v="2018011001091"/>
    <x v="8"/>
    <d v="2022-01-31T00:00:00"/>
    <s v="N/A"/>
    <s v="N/A"/>
    <s v="N/A"/>
    <s v="N/A"/>
    <n v="0"/>
    <s v="N/A"/>
    <n v="0"/>
    <s v="N/A"/>
    <n v="0"/>
    <s v="N/A"/>
    <n v="0"/>
    <s v="N/A"/>
    <n v="0"/>
    <s v="N/A"/>
    <n v="0"/>
    <s v="N/A"/>
    <n v="0"/>
    <n v="39532546"/>
    <n v="0"/>
    <n v="0"/>
    <n v="0"/>
    <n v="0"/>
    <n v="0"/>
    <d v="2022-12-31T00:00:00"/>
    <d v="2022-12-31T00:00:00"/>
    <n v="-1202"/>
    <s v="NO"/>
    <s v="N/A"/>
    <s v="Bogotá D.C."/>
    <s v="Cumplimiento"/>
    <s v="21-45-101359151"/>
    <n v="0"/>
    <s v="Seguros del Estado"/>
    <d v="2022-01-28T00:00:00"/>
    <s v="28-01-2022 - 30-06-2023"/>
    <n v="2022"/>
    <s v="PENDIENTE"/>
    <s v="Ninguna"/>
    <s v="Terminado"/>
    <s v="Retiro"/>
    <s v="N/A"/>
    <s v="PSICOLOGÍA"/>
    <s v="N/A"/>
    <s v="FEMENINO"/>
    <s v="paula.ruiz@jep.gov.co"/>
    <s v="https://community.secop.gov.co/Public/Tendering/ContractNoticePhases/View?PPI=CO1.PPI.17244506&amp;isFromPublicArea=True&amp;isModal=False"/>
  </r>
  <r>
    <n v="132"/>
    <s v="JEP-340-2022"/>
    <s v="JEP-CSPO-340-2022"/>
    <s v="Laura Paredes"/>
    <d v="2022-01-20T00:00:00"/>
    <s v="Claudia Esperanza Pardo Torres"/>
    <x v="0"/>
    <s v="1. Prestación de servicios"/>
    <n v="53073545"/>
    <n v="8"/>
    <s v="Persona Natural"/>
    <s v="N/A"/>
    <s v="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
    <s v="Administrativo Transversal"/>
    <s v="Harvey Danilo Suarez Morales"/>
    <s v="Secretaría Ejecutiva"/>
    <s v="Subsecretaría Ejecutiva "/>
    <s v="Subsecretaría Ejecutiva "/>
    <s v="Angela María Mora Soto"/>
    <s v="B- Subsecretaría Ejecutiva "/>
    <s v="N/A"/>
    <s v="N/A"/>
    <s v="N/A"/>
    <s v="Inversión"/>
    <n v="121360536"/>
    <s v="N/A"/>
    <s v="N/A"/>
    <s v="$10.553.091"/>
    <s v="N/A"/>
    <n v="53922"/>
    <n v="69422"/>
    <s v="2018011001091_x0009_"/>
    <x v="8"/>
    <d v="2022-01-31T00:00:00"/>
    <s v="N/A"/>
    <s v="N/A"/>
    <s v="N/A"/>
    <s v="N/A"/>
    <n v="0"/>
    <s v="N/A"/>
    <n v="0"/>
    <s v="N/A"/>
    <n v="0"/>
    <s v="N/A"/>
    <n v="0"/>
    <s v="N/A"/>
    <n v="0"/>
    <s v="N/A"/>
    <n v="0"/>
    <s v="N/A"/>
    <n v="0"/>
    <n v="121360536"/>
    <n v="0"/>
    <n v="0"/>
    <n v="0"/>
    <n v="0"/>
    <n v="0"/>
    <d v="2022-12-31T00:00:00"/>
    <d v="2022-12-31T00:00:00"/>
    <n v="-1202"/>
    <s v="NO"/>
    <s v="N/A"/>
    <s v="Bogotá D.C."/>
    <s v="Cumplimiento "/>
    <s v="21-47-101017109"/>
    <n v="0"/>
    <s v="Seguros del Estado "/>
    <d v="2022-01-28T00:00:00"/>
    <s v="28-01-2022 - 30-06-2023"/>
    <n v="2022"/>
    <s v="PENDIENTE"/>
    <s v="Ninguna"/>
    <s v="Terminado"/>
    <s v="Retiro"/>
    <s v="N/A"/>
    <s v="INGENIERÍA CATASTRAL Y GEODESTA"/>
    <s v="N/A"/>
    <s v="FEMENINO"/>
    <s v="NR"/>
    <s v="https://community.secop.gov.co/Public/Tendering/ContractNoticePhases/View?PPI=CO1.PPI.17077436&amp;isFromPublicArea=True&amp;isModal=False"/>
  </r>
  <r>
    <n v="133"/>
    <s v="JEP-356-2022"/>
    <s v="JEP-CSPO-356-2022"/>
    <s v="Laura Paredes"/>
    <d v="2022-01-20T00:00:00"/>
    <s v="Judy Marcela Martinez Reyes"/>
    <x v="0"/>
    <s v="1. Prestación de servicios"/>
    <s v="1098647926_x000d_"/>
    <n v="1"/>
    <s v="Persona Natural"/>
    <s v="N/A"/>
    <s v="Prestar servicios profesionales a la subsecretaría ejecutiva en el apoyo a la certificación de trabajos, obras y actividades (TOAR), con contenido reparador, seguimiento al régimen de condicionalidad y sanciones propias, con énfasis en los procesos y procedimientos jurídicos relacionados con la garantía de los derechos de las víctimas y del debido proceso a los comparecientes y con la implementación de políticas públicas de atención a las víctimas e implementación del acuerdo de paz."/>
    <s v="Administrativo Transversal"/>
    <s v="Harvey Danilo Suarez Morales"/>
    <s v="Secretaría Ejecutiva"/>
    <s v="Subsecretaría Ejecutiva "/>
    <s v="Subsecretaría Ejecutiva "/>
    <s v="Angela María Mora Soto"/>
    <s v="B- Subsecretaría Ejecutiva "/>
    <s v="N/A"/>
    <s v="N/A"/>
    <s v="N/A"/>
    <s v="Inversión"/>
    <n v="121360536"/>
    <s v="N/A"/>
    <s v="N/A"/>
    <s v="$10.553.091"/>
    <s v="N/A"/>
    <n v="53822"/>
    <n v="71822"/>
    <s v="2018011001091_x0009_"/>
    <x v="8"/>
    <d v="2022-01-31T00:00:00"/>
    <s v="N/A"/>
    <s v="N/A"/>
    <s v="N/A"/>
    <s v="N/A"/>
    <n v="0"/>
    <s v="N/A"/>
    <n v="0"/>
    <s v="N/A"/>
    <n v="0"/>
    <s v="N/A"/>
    <n v="0"/>
    <s v="N/A"/>
    <n v="0"/>
    <s v="N/A"/>
    <n v="0"/>
    <s v="N/A"/>
    <n v="0"/>
    <n v="121360536"/>
    <n v="0"/>
    <n v="0"/>
    <n v="0"/>
    <n v="0"/>
    <n v="0"/>
    <d v="2022-12-31T00:00:00"/>
    <d v="2022-12-31T00:00:00"/>
    <n v="-1202"/>
    <s v="NO"/>
    <s v="N/A"/>
    <s v="Bogotá D.C."/>
    <s v="Cumplimiento"/>
    <s v="_x0009_14-47-101014824"/>
    <n v="0"/>
    <s v="Seguros del Estado"/>
    <d v="2022-01-28T00:00:00"/>
    <s v="28-01-2022 - 30-06-2023"/>
    <n v="2022"/>
    <s v="PENDIENTE"/>
    <s v="Ninguna"/>
    <s v="Terminado"/>
    <s v="Retiro"/>
    <s v="N/A"/>
    <s v="DERECHO"/>
    <s v="N/A"/>
    <s v="FEMENINO"/>
    <s v="judy.martinez@jep.gov.co"/>
    <s v="https://community.secop.gov.co/Public/Tendering/ContractNoticePhases/View?PPI=CO1.PPI.17111683&amp;isFromPublicArea=True&amp;isModal=False"/>
  </r>
  <r>
    <n v="134"/>
    <s v="JEP-398-2022"/>
    <s v="JEP-CSPO-398-2022"/>
    <s v="Laura Paredes"/>
    <d v="2022-01-25T00:00:00"/>
    <s v="Carmen Andrea Becerra Becerra_x0009_"/>
    <x v="0"/>
    <s v="1. Prestación de servicios"/>
    <n v="52275706"/>
    <n v="0"/>
    <s v="Persona Natural"/>
    <s v="N/A"/>
    <s v="Prestar servicios profesionales para apoyar y acompañar a la subsecretaría ejecutiva en la certificación de trabajos, obras y actividades (toar), con contenido reparador, seguimiento al régimen de condicionalidad y sanciones propias con énfasis en el análisis o la implementación de políticas públicas en materia de reparación a víctimas, reincorporación y justicia transicional."/>
    <s v="Administrativo Transversal"/>
    <s v="Harvey Danilo Suarez Morales"/>
    <s v="Secretaría Ejecutiva"/>
    <s v="Subsecretaría Ejecutiva "/>
    <s v="Subsecretaría Ejecutiva "/>
    <s v="Angela María Mora Soto"/>
    <s v="B- Subsecretaría Ejecutiva "/>
    <s v="N/A"/>
    <s v="N/A"/>
    <s v="N/A"/>
    <s v="Inversión"/>
    <n v="118898153"/>
    <s v="N/A"/>
    <s v="N/A"/>
    <s v="$10.553.091"/>
    <s v="N/A"/>
    <n v="63222"/>
    <n v="72022"/>
    <n v="2018011001091"/>
    <x v="8"/>
    <d v="2022-02-01T00:00:00"/>
    <s v="N/A"/>
    <s v="N/A"/>
    <s v="N/A"/>
    <s v="N/A"/>
    <n v="0"/>
    <s v="N/A"/>
    <n v="0"/>
    <s v="N/A"/>
    <n v="0"/>
    <s v="N/A"/>
    <n v="0"/>
    <s v="N/A"/>
    <n v="0"/>
    <s v="N/A"/>
    <n v="0"/>
    <s v="N/A"/>
    <n v="-61"/>
    <n v="118898153"/>
    <n v="0"/>
    <n v="0"/>
    <n v="0"/>
    <n v="0"/>
    <n v="0"/>
    <d v="2022-12-31T00:00:00"/>
    <d v="2022-10-31T00:00:00"/>
    <n v="-1263"/>
    <s v="SI"/>
    <d v="2022-10-31T00:00:00"/>
    <s v="Bogotá D.C."/>
    <s v="Cumplimiento "/>
    <s v="3262871-3"/>
    <n v="0"/>
    <s v="Suramericana"/>
    <d v="2022-01-28T00:00:00"/>
    <s v="02/01/2022 - 01/07/2023"/>
    <n v="2022"/>
    <s v="PENDIENTE"/>
    <s v="EN fecha del 31 de octubre se realiza terminación anticipad adel contrato"/>
    <s v="Terminado"/>
    <s v="Terminación anticipada"/>
    <s v="N/A"/>
    <s v="DERECHO"/>
    <s v="N/A"/>
    <s v="FEMENINO"/>
    <s v="carmen.becerra@jep.gov.co"/>
    <s v="https://community.secop.gov.co/Public/Tendering/ContractNoticePhases/View?PPI=CO1.PPI.17183929&amp;isFromPublicArea=True&amp;isModal=False"/>
  </r>
  <r>
    <n v="135"/>
    <s v="JEP-605-2022"/>
    <s v="JEP-CSPO-586-2022"/>
    <s v="Laura Paredes"/>
    <d v="2022-07-13T00:00:00"/>
    <s v="Edison Javier Méndez Tovar"/>
    <x v="0"/>
    <s v="1. Prestación de servicios"/>
    <n v="5821266"/>
    <n v="3"/>
    <s v="Persona Natural"/>
    <s v="Ibagué "/>
    <s v="Prestar servicios profesionales a la Subsecretaria Ejecutiva en el apoyo a la certificación de trabajos, obras y actividades (TOAR), con contenido reparador, seguimiento al régimen de condicionalidad y sanciones propias; con énfasis en el diseño, ejecución o acompañamiento a proyectos restaurativos de nivel nacional o territorial"/>
    <s v="Administrativo Transversal"/>
    <s v="Harvey Danilo Suarez Morales"/>
    <s v="Secretaría Ejecutiva"/>
    <s v="Subsecretaría Ejecutiva "/>
    <s v="Subsecretaría Ejecutiva "/>
    <s v="Angela María Mora Soto"/>
    <s v="B- Subsecretaría Ejecutiva "/>
    <s v="N/A"/>
    <s v="N/A"/>
    <s v="N/A"/>
    <s v="Inversión"/>
    <n v="36140715"/>
    <s v="N/A"/>
    <s v="N/A"/>
    <n v="7228143"/>
    <s v="N/A"/>
    <n v="93522"/>
    <n v="328022"/>
    <n v="2018011001091"/>
    <x v="50"/>
    <d v="2022-07-21T00:00:00"/>
    <s v="N/A"/>
    <s v="N/A"/>
    <s v="N/A"/>
    <s v="N/A"/>
    <n v="0"/>
    <s v="N/A"/>
    <n v="0"/>
    <s v="N/A"/>
    <n v="0"/>
    <s v="N/A"/>
    <n v="0"/>
    <s v="N/A"/>
    <n v="0"/>
    <s v="N/A"/>
    <n v="0"/>
    <s v="N/A"/>
    <n v="0"/>
    <n v="36140715"/>
    <n v="0"/>
    <n v="0"/>
    <n v="0"/>
    <n v="0"/>
    <n v="0"/>
    <d v="2022-11-30T00:00:00"/>
    <d v="2022-11-30T00:00:00"/>
    <n v="-1233"/>
    <s v="SI"/>
    <s v="N/A"/>
    <s v="Bogotá D.C."/>
    <s v="Cumplimiento"/>
    <s v="3387386–1"/>
    <s v="N/D"/>
    <s v="Suramericana"/>
    <d v="2022-07-19T00:00:00"/>
    <s v="19/07/2022 - 30/05/2023"/>
    <n v="2022"/>
    <s v="PENDIENTE"/>
    <s v="Ninguna"/>
    <s v="Terminado"/>
    <s v="Retiro"/>
    <s v="N/A"/>
    <s v="CONTADURÍA PÚBLICA"/>
    <s v="N/A"/>
    <s v="MASCULINO"/>
    <s v="edison.tovar@jep.gov.co"/>
    <s v="https://community.secop.gov.co/Public/Tendering/ContractNoticePhases/View?PPI=CO1.PPI.19436088&amp;isFromPublicArea=True&amp;isModal=False"/>
  </r>
  <r>
    <n v="136"/>
    <s v="JEP-399-2022"/>
    <s v="JEP-CSPO-399-2022"/>
    <s v="Laura Paredes"/>
    <d v="2022-01-25T00:00:00"/>
    <s v="Leonard Javier Delgado Rangel"/>
    <x v="0"/>
    <s v="1. Prestación de servicios"/>
    <n v="79873281"/>
    <n v="6"/>
    <s v="Persona Natural"/>
    <s v="N/A"/>
    <s v="Prestar servicios profesionales a la Subsecretaría Ejecutiva en el apoyo a la certificación de trabajos, obras y actividades (toar), con contenido reparador, seguimiento al régimen de condicionalidad y sanciones propias con énfasis en la definición e implementación del sistema de gestión de información y conocimiento del proceso de seguimiento en los temas antes mencionados."/>
    <s v="Administrativo Transversal"/>
    <s v="Harvey Danilo Suarez Morales"/>
    <s v="Secretaría Ejecutiva"/>
    <s v="Subsecretaría Ejecutiva "/>
    <s v="Subsecretaría Ejecutiva "/>
    <s v="Angela María Mora Soto"/>
    <s v="B- Subsecretaría Ejecutiva "/>
    <s v="N/A"/>
    <s v="N/A"/>
    <s v="N/A"/>
    <s v="Inversión"/>
    <n v="115435112"/>
    <s v="N/A"/>
    <s v="N/A"/>
    <n v="10245720"/>
    <s v="N/A"/>
    <n v="63822"/>
    <n v="72122"/>
    <n v="2018011001091"/>
    <x v="8"/>
    <d v="2022-01-31T00:00:00"/>
    <s v="N/A"/>
    <s v="N/A"/>
    <s v="N/A"/>
    <s v="N/A"/>
    <n v="0"/>
    <s v="N/A"/>
    <n v="0"/>
    <s v="N/A"/>
    <n v="0"/>
    <s v="N/A"/>
    <n v="0"/>
    <s v="N/A"/>
    <n v="0"/>
    <s v="N/A"/>
    <n v="0"/>
    <s v="N/A"/>
    <n v="0"/>
    <n v="115435112"/>
    <n v="0"/>
    <n v="0"/>
    <n v="0"/>
    <n v="0"/>
    <n v="0"/>
    <d v="2022-12-31T00:00:00"/>
    <d v="2022-12-31T00:00:00"/>
    <n v="-1202"/>
    <s v="NO"/>
    <s v="N/A"/>
    <s v="Bogotá D.C."/>
    <s v="Cumplimiento"/>
    <s v="14-47-101014936"/>
    <n v="0"/>
    <s v="Seguros del Estado"/>
    <d v="2022-01-28T00:00:00"/>
    <s v="28-01-2022 - 30-06-2023"/>
    <n v="2022"/>
    <s v="PENDIENTE"/>
    <s v="en fecha 25/02/2022, con otrosí No. 1, se corrige número de cédula"/>
    <s v="Terminado"/>
    <s v="Retiro"/>
    <s v="N/A"/>
    <s v="INGENIERÍA DE SISTEMAS"/>
    <s v="N/A"/>
    <s v="MASCULINO"/>
    <s v="leonardo.delgado@jep.gov.co"/>
    <s v="https://community.secop.gov.co/Public/Tendering/ContractNoticePhases/View?PPI=CO1.PPI.17228099&amp;isFromPublicArea=True&amp;isModal=False"/>
  </r>
  <r>
    <n v="137"/>
    <s v="JEP-332-2022"/>
    <s v="JEP-CSPO-332-2022"/>
    <s v="Laura Paredes"/>
    <d v="2022-01-19T00:00:00"/>
    <s v="Josefina Garces Velasco"/>
    <x v="0"/>
    <s v="1. Prestación de servicios"/>
    <n v="51910412"/>
    <n v="1"/>
    <s v="Persona Natural"/>
    <s v="N/A"/>
    <s v="Prestar servicios profesionales especializados para acompañar y apoyar a la subsecretaría ejecutiva en la certificación de trabajos, obras y actividades (TOAR), con contenido reparador, seguimiento al régimen de condicionalidad y sanciones propias con énfasis en metodologías de relacionamiento psicosocial con víctimas y comparecientes y de articulación con instituciones del SIP y entidades públicas, nacionales y territoriales. "/>
    <s v="Administrativo Transversal"/>
    <s v="Harvey Danilo Suarez Morales"/>
    <s v="Secretaría Ejecutiva"/>
    <s v="Subsecretaría Ejecutiva "/>
    <s v="Subsecretaría Ejecutiva "/>
    <s v="Angela María Mora Soto"/>
    <s v="B- Subsecretaría Ejecutiva "/>
    <s v="N/A"/>
    <s v="N/A"/>
    <s v="N/A"/>
    <s v="Inversión"/>
    <n v="184001885"/>
    <s v="N/A"/>
    <s v="N/A"/>
    <s v="$16.000.165"/>
    <s v="N/A"/>
    <n v="53722"/>
    <n v="69522"/>
    <s v="2018011001091_x0009_"/>
    <x v="8"/>
    <d v="2022-01-31T00:00:00"/>
    <s v="N/A"/>
    <s v="N/A"/>
    <s v="N/A"/>
    <s v="N/A"/>
    <n v="0"/>
    <s v="N/A"/>
    <n v="0"/>
    <s v="N/A"/>
    <n v="0"/>
    <s v="N/A"/>
    <n v="0"/>
    <s v="N/A"/>
    <n v="0"/>
    <s v="N/A"/>
    <n v="0"/>
    <s v="N/A"/>
    <n v="0"/>
    <n v="184001885"/>
    <n v="0"/>
    <n v="0"/>
    <n v="0"/>
    <n v="0"/>
    <n v="0"/>
    <d v="2022-12-31T00:00:00"/>
    <d v="2022-12-31T00:00:00"/>
    <n v="-1202"/>
    <s v="NO"/>
    <s v="N/A"/>
    <s v="Bogotá D.C."/>
    <s v="Cumplimiento"/>
    <s v="_x0009_21-47-101017107"/>
    <n v="0"/>
    <s v="Seguros del Estado"/>
    <d v="2022-01-28T00:00:00"/>
    <s v="28-01-2022 - 10-07-2023"/>
    <n v="2022"/>
    <s v="PENDIENTE"/>
    <s v="Ninguna"/>
    <s v="Terminado"/>
    <s v="Retiro"/>
    <s v="N/A"/>
    <s v="PSICOLOGÍA"/>
    <s v="N/A"/>
    <s v="FEMENINO"/>
    <s v="josefina.garces@jep.gov.co"/>
    <s v="https://community.secop.gov.co/Public/Tendering/ContractNoticePhases/View?PPI=CO1.PPI.17046800&amp;isFromPublicArea=True&amp;isModal=False"/>
  </r>
  <r>
    <n v="138"/>
    <s v="JEP-338-2022"/>
    <s v="JEP-CSPO-338-2022"/>
    <s v="Laura Paredes"/>
    <d v="2022-01-19T00:00:00"/>
    <s v="Jhon Alexander Riaño Martinez"/>
    <x v="0"/>
    <s v="1. Prestación de servicios"/>
    <n v="1057581440"/>
    <n v="8"/>
    <s v="Persona Natural"/>
    <s v="N/A"/>
    <s v="Prestar servicios profesionales especializados para acompañar y apoyar a la subsecretaría ejecutiva en la certificación de trabajos, obras y actividades (TOAR), con contenido reparador, seguimiento al régimen de condicionalidad y sanciones propias con énfasis en metodologías de relacionamiento psicosocial con víctimas y comparecientes y de articulación con instituciones del SIP y entidades públicas, nacionales y territoriales. "/>
    <s v="Administrativo Transversal"/>
    <s v="Harvey Danilo Suarez Morales"/>
    <s v="Secretaría Ejecutiva"/>
    <s v="Subsecretaría Ejecutiva "/>
    <s v="Subsecretaría Ejecutiva "/>
    <s v="Angela María Mora Soto"/>
    <s v="B- Subsecretaría Ejecutiva "/>
    <s v="N/A"/>
    <s v="N/A"/>
    <s v="N/A"/>
    <s v="Inversión"/>
    <n v="121360536"/>
    <s v="N/A"/>
    <s v="N/A"/>
    <s v="$10.553.091"/>
    <s v="N/A"/>
    <n v="53622"/>
    <n v="71622"/>
    <s v="2018011001091_x0009_"/>
    <x v="10"/>
    <d v="2022-01-31T00:00:00"/>
    <s v="N/A"/>
    <s v="N/A"/>
    <s v="N/A"/>
    <s v="N/A"/>
    <n v="0"/>
    <s v="N/A"/>
    <n v="0"/>
    <s v="N/A"/>
    <n v="0"/>
    <s v="N/A"/>
    <n v="0"/>
    <s v="N/A"/>
    <n v="0"/>
    <s v="N/A"/>
    <n v="0"/>
    <s v="N/A"/>
    <n v="-71"/>
    <n v="121360536"/>
    <n v="0"/>
    <n v="0"/>
    <n v="0"/>
    <n v="0"/>
    <n v="0"/>
    <d v="2022-12-31T00:00:00"/>
    <d v="2022-10-21T00:00:00"/>
    <n v="-1273"/>
    <s v="SI"/>
    <d v="2022-10-21T00:00:00"/>
    <s v="Bogotá D.C."/>
    <s v="Cumplimiento "/>
    <s v="21-45-101359066"/>
    <n v="0"/>
    <s v="Seguros del Estado "/>
    <d v="2022-01-27T00:00:00"/>
    <s v="27-01-2022 - 30-06-2023"/>
    <n v="2022"/>
    <s v="PENDIENTE"/>
    <s v="En fecha del 21 de octubre de 2022 se aprueb la terminación anticipada del contrato"/>
    <s v="Terminado"/>
    <s v="Terminación anticipada"/>
    <s v="N/A"/>
    <s v="ECONOMÍA"/>
    <s v="N/A"/>
    <s v="MASCULINO"/>
    <s v="jhon.riano@jep.gov.co"/>
    <s v="https://community.secop.gov.co/Public/Tendering/ContractNoticePhases/View?PPI=CO1.PPI.17058091&amp;isFromPublicArea=True&amp;isModal=False"/>
  </r>
  <r>
    <n v="139"/>
    <s v="JEP-343-2022"/>
    <s v="JEP-CSPO-343-2022"/>
    <s v="Laura Paredes"/>
    <d v="2022-01-20T00:00:00"/>
    <s v="Lenin Jhonathan Davila Pardo"/>
    <x v="0"/>
    <s v="1. Prestación de servicios"/>
    <n v="79958221"/>
    <n v="0"/>
    <s v="Persona Natural"/>
    <s v="N/A"/>
    <s v="Prestar servicios profesionales a la subsecretaria ejecutiva en el apoyo a la certificación de trabajos, obras y actividades (TOAR), con contenido reparador, seguimiento al régimen de condicionalidad y sanciones propias, con énfasis en el levantamiento y análisis de información cualitativa y etnográfica, para la elaboración de documentos, en el marco del procedimiento de certificación de toar, de seguimiento del régimen de condicionalidad y de apoyo a la generación de escenarios para el cumplimiento de sanciones propias. "/>
    <s v="Administrativo Transversal"/>
    <s v="Harvey Danilo Suarez Morales"/>
    <s v="Secretaría Ejecutiva"/>
    <s v="Subsecretaría Ejecutiva "/>
    <s v="Subsecretaría Ejecutiva "/>
    <s v="Angela María Mora Soto"/>
    <s v="B- Subsecretaría Ejecutiva "/>
    <s v="N/A"/>
    <s v="N/A"/>
    <s v="N/A"/>
    <s v="Inversión"/>
    <n v="62641338"/>
    <s v="N/A"/>
    <s v="N/A"/>
    <n v="5447073"/>
    <s v="N/A"/>
    <n v="53522"/>
    <n v="71422"/>
    <n v="2018011001091"/>
    <x v="8"/>
    <d v="2022-02-01T00:00:00"/>
    <s v="N/A"/>
    <s v="N/A"/>
    <s v="N/A"/>
    <s v="N/A"/>
    <n v="0"/>
    <s v="N/A"/>
    <n v="0"/>
    <s v="N/A"/>
    <n v="0"/>
    <s v="N/A"/>
    <n v="0"/>
    <s v="N/A"/>
    <n v="0"/>
    <s v="N/A"/>
    <n v="0"/>
    <s v="N/A"/>
    <n v="0"/>
    <n v="62641338"/>
    <n v="0"/>
    <n v="0"/>
    <n v="0"/>
    <n v="0"/>
    <n v="0"/>
    <d v="2022-12-31T00:00:00"/>
    <d v="2022-12-31T00:00:00"/>
    <n v="-1202"/>
    <s v="NO"/>
    <s v="N/A"/>
    <s v="Bogotá D.C."/>
    <s v="Cumplimiento "/>
    <s v="3262836-5"/>
    <n v="0"/>
    <s v="Suramericana"/>
    <d v="2022-01-28T00:00:00"/>
    <s v="28-01-2022 - 01-07-2023"/>
    <n v="2022"/>
    <s v="PENDIENTE"/>
    <s v="Ninguna"/>
    <s v="Terminado"/>
    <s v="Retiro"/>
    <s v="N/A"/>
    <s v="ANTROPOLOGÍA"/>
    <s v="N/A"/>
    <s v="MASCULINO"/>
    <s v="lenin.davila@jep.gov.co"/>
    <s v="https://community.secop.gov.co/Public/Tendering/ContractNoticePhases/View?PPI=CO1.PPI.17169877&amp;isFromPublicArea=True&amp;isModal=False"/>
  </r>
  <r>
    <n v="140"/>
    <s v="JEP-339-2022"/>
    <s v="JEP-CSPO-339-2022"/>
    <s v="Laura Paredes"/>
    <d v="2022-01-19T00:00:00"/>
    <s v="Camilo Julio Castillo Beltran"/>
    <x v="0"/>
    <s v="1. Prestación de servicios"/>
    <n v="354485"/>
    <n v="8"/>
    <s v="Persona Natural"/>
    <s v="N/A"/>
    <s v="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
    <s v="Administrativo Transversal"/>
    <s v="Harvey Danilo Suarez Morales"/>
    <s v="Secretaría Ejecutiva"/>
    <s v="Subsecretaría Ejecutiva "/>
    <s v="Subsecretaría Ejecutiva "/>
    <s v="Angela María Mora Soto"/>
    <s v="B- Subsecretaría Ejecutiva "/>
    <s v="N/A"/>
    <s v="N/A"/>
    <s v="N/A"/>
    <s v="Inversión"/>
    <n v="184001885"/>
    <s v="N/A"/>
    <s v="N/A"/>
    <n v="16000165"/>
    <s v="N/A"/>
    <n v="53422"/>
    <n v="65922"/>
    <s v="_x0009__x000a_2018011001091"/>
    <x v="10"/>
    <d v="2022-01-31T00:00:00"/>
    <s v="N/A"/>
    <s v="N/A"/>
    <s v="N/A"/>
    <s v="N/A"/>
    <n v="0"/>
    <s v="N/A"/>
    <n v="0"/>
    <s v="N/A"/>
    <n v="0"/>
    <s v="N/A"/>
    <n v="0"/>
    <s v="N/A"/>
    <n v="0"/>
    <s v="N/A"/>
    <n v="0"/>
    <s v="N/A"/>
    <n v="0"/>
    <n v="184001885"/>
    <n v="0"/>
    <n v="0"/>
    <n v="0"/>
    <n v="0"/>
    <n v="0"/>
    <d v="2022-12-31T00:00:00"/>
    <d v="2022-12-31T00:00:00"/>
    <n v="-1202"/>
    <s v="NO"/>
    <s v="N/A"/>
    <s v="Bogotá D.C."/>
    <s v="Cumplimiento "/>
    <s v="21-47-101017040"/>
    <n v="0"/>
    <s v="Seguros del Estado "/>
    <d v="2022-01-27T00:00:00"/>
    <s v="27-01-2022 - 30-06-2023"/>
    <n v="2022"/>
    <s v="PENDIENTE"/>
    <s v="Ninguna"/>
    <s v="Terminado"/>
    <s v="Retiro"/>
    <s v="N/A"/>
    <s v="DERECHO"/>
    <s v="N/A"/>
    <s v="MASCULINO"/>
    <s v="NR"/>
    <s v="https://community.secop.gov.co/Public/Tendering/ContractNoticePhases/View?PPI=CO1.PPI.17058430&amp;isFromPublicArea=True&amp;isModal=False"/>
  </r>
  <r>
    <n v="141"/>
    <s v="JEP-403-2022"/>
    <s v="JEP-CSPO-403-2022"/>
    <s v="Laura Paredes"/>
    <d v="2022-01-25T00:00:00"/>
    <s v="Nidia esmeralda Duque Yara"/>
    <x v="0"/>
    <s v="1. Prestación de servicios"/>
    <n v="52315249"/>
    <n v="9"/>
    <s v="Persona Natural"/>
    <s v="N/A"/>
    <s v="Prestar servicios profesionales para apoyar a la subsecretaria ejecutiva en la certificación de trabajos, obras y actividades (toar), con contenido reparador, seguimiento al régimen de condicionalidad y sanciones propias, con énfasis en el seguimiento del régimen de reparación estricta y del cumplimiento efectivo de las sanciones propias por parte de los comparecientes ante la JEP."/>
    <s v="Administrativo Transversal"/>
    <s v="Harvey Danilo Suarez Morales"/>
    <s v="Secretaría Ejecutiva"/>
    <s v="Subsecretaría Ejecutiva "/>
    <s v="Subsecretaría Ejecutiva "/>
    <s v="Angela María Mora Soto"/>
    <s v="B- Subsecretaría Ejecutiva "/>
    <s v="N/A"/>
    <s v="N/A"/>
    <s v="N/A"/>
    <s v="Inversión"/>
    <n v="118898153"/>
    <s v="N/A"/>
    <s v="N/A"/>
    <n v="10553091"/>
    <s v="N/A"/>
    <n v="63622"/>
    <n v="72322"/>
    <n v="2018011001091"/>
    <x v="8"/>
    <d v="2022-01-31T00:00:00"/>
    <s v="N/A"/>
    <s v="N/A"/>
    <s v="N/A"/>
    <s v="N/A"/>
    <n v="0"/>
    <s v="N/A"/>
    <n v="0"/>
    <s v="N/A"/>
    <n v="0"/>
    <s v="N/A"/>
    <n v="0"/>
    <s v="N/A"/>
    <n v="0"/>
    <s v="N/A"/>
    <n v="0"/>
    <s v="N/A"/>
    <n v="0"/>
    <n v="118898153"/>
    <n v="0"/>
    <n v="0"/>
    <n v="0"/>
    <n v="0"/>
    <n v="0"/>
    <d v="2022-12-31T00:00:00"/>
    <d v="2022-12-31T00:00:00"/>
    <n v="-1202"/>
    <s v="NO"/>
    <s v="N/A"/>
    <s v="Bogotá D.C."/>
    <s v="Cumplimiento"/>
    <s v="21-47-101017284"/>
    <n v="0"/>
    <s v="Seguros del Estado"/>
    <d v="2022-01-31T00:00:00"/>
    <s v="28-01-2022 - 10-07-2023"/>
    <n v="2022"/>
    <s v="PENDIENTE"/>
    <s v="Ninguna"/>
    <s v="Terminado"/>
    <s v="Retiro"/>
    <s v="N/A"/>
    <s v="DERECHO"/>
    <s v="N/A"/>
    <s v="FEMENINO"/>
    <s v="nidia.duque@jep.gov.co"/>
    <s v="https://community.secop.gov.co/Public/Tendering/ContractNoticePhases/View?PPI=CO1.PPI.17203218&amp;isFromPublicArea=True&amp;isModal=False"/>
  </r>
  <r>
    <n v="142"/>
    <s v="JEP-402-2022"/>
    <s v="JEP-CSPO-402-2022"/>
    <s v="Laura Paredes"/>
    <d v="2022-01-25T00:00:00"/>
    <s v="Cesar Nicolas Peña Aragon"/>
    <x v="0"/>
    <s v="1. Prestación de servicios"/>
    <n v="1019024361"/>
    <n v="8"/>
    <s v="Persona Natural"/>
    <s v="N/A"/>
    <s v="Prestar servicios profesionales para apoyar a la subsecretaria ejecutiva en la certificación de trabajos, obras y actividades (toar), con contenido reparador, seguimiento al régimen de condicionalidad y sanciones propias, con énfasis en gestión y análisis de información cualitativa y cuantitativa, estadística y big data"/>
    <s v="Administrativo Transversal"/>
    <s v="Harvey Danilo Suarez Morales"/>
    <s v="Secretaría Ejecutiva"/>
    <s v="Subsecretaría Ejecutiva "/>
    <s v="Subsecretaría Ejecutiva "/>
    <s v="Angela María Mora Soto"/>
    <s v="B- Subsecretaría Ejecutiva "/>
    <s v="N/A"/>
    <s v="N/A"/>
    <s v="N/A"/>
    <s v="Inversión"/>
    <n v="81437077"/>
    <s v="N/A"/>
    <s v="N/A"/>
    <s v="$7.228.143"/>
    <s v="N/A"/>
    <n v="63422"/>
    <n v="72222"/>
    <s v="2018011001091_x0009_"/>
    <x v="8"/>
    <d v="2022-01-31T00:00:00"/>
    <s v="N/A"/>
    <s v="N/A"/>
    <s v="N/A"/>
    <s v="N/A"/>
    <n v="0"/>
    <s v="N/A"/>
    <n v="0"/>
    <s v="N/A"/>
    <n v="0"/>
    <s v="N/A"/>
    <n v="0"/>
    <s v="N/A"/>
    <n v="0"/>
    <s v="N/A"/>
    <n v="0"/>
    <s v="N/A"/>
    <n v="0"/>
    <n v="81437077"/>
    <n v="0"/>
    <n v="0"/>
    <n v="0"/>
    <n v="0"/>
    <n v="0"/>
    <d v="2022-12-31T00:00:00"/>
    <d v="2022-12-31T00:00:00"/>
    <n v="-1202"/>
    <s v="NO"/>
    <s v="N/A"/>
    <s v="Bogotá D.C."/>
    <s v="Cumplimiento"/>
    <s v="15-45-101138437"/>
    <n v="0"/>
    <s v="Seguros del Estado"/>
    <d v="2022-01-28T00:00:00"/>
    <s v="28-01-2022 - 30-06-2023"/>
    <n v="2022"/>
    <s v="PENDIENTE"/>
    <s v="Ninguna"/>
    <s v="Terminado"/>
    <s v="Retiro"/>
    <s v="N/A"/>
    <s v="CIENCIAS POLÍTICAS"/>
    <s v="N/A"/>
    <s v="MASCULINO"/>
    <s v="cesar.pena@jep.gov.co"/>
    <s v="https://community.secop.gov.co/Public/Tendering/ContractNoticePhases/View?PPI=CO1.PPI.17225063&amp;isFromPublicArea=True&amp;isModal=False"/>
  </r>
  <r>
    <n v="143"/>
    <s v="JEP-400-2022"/>
    <s v="JEP-CSPO-400-2022"/>
    <s v="Laura Paredes"/>
    <d v="2022-01-25T00:00:00"/>
    <s v="Mariana Rios Ortegon_x0009_"/>
    <x v="0"/>
    <s v="1. Prestación de servicios"/>
    <s v="52816649_x000d_"/>
    <n v="1"/>
    <s v="Persona Natural"/>
    <s v="N/A"/>
    <s v="Prestar servicios profesionales para apoyar a la subsecretaria ejecutiva en la certificación de trabajos, obras y actividades (toar), con contenido reparador, seguimiento al régimen de condicionalidad y sanciones propias, con énfasis en análisis de información cualitativa y cuantitativa, estadística y big data."/>
    <s v="Administrativo Transversal"/>
    <s v="Harvey Danilo Suarez Morales"/>
    <s v="Secretaría Ejecutiva"/>
    <s v="Subsecretaría Ejecutiva "/>
    <s v="Subsecretaría Ejecutiva "/>
    <s v="Angela María Mora Soto"/>
    <s v="B- Subsecretaría Ejecutiva "/>
    <s v="N/A"/>
    <s v="N/A"/>
    <s v="N/A"/>
    <s v="Inversión"/>
    <s v="$82.400.829"/>
    <s v="N/A"/>
    <s v="N/A"/>
    <s v="$7.228.143"/>
    <s v="N/A"/>
    <n v="63522"/>
    <n v="71222"/>
    <s v="2018011001091_x0009_"/>
    <x v="8"/>
    <d v="2022-02-01T00:00:00"/>
    <s v="N/A"/>
    <s v="N/A"/>
    <s v="N/A"/>
    <s v="N/A"/>
    <n v="0"/>
    <s v="N/A"/>
    <n v="0"/>
    <s v="N/A"/>
    <n v="0"/>
    <s v="N/A"/>
    <n v="0"/>
    <s v="N/A"/>
    <n v="0"/>
    <s v="N/A"/>
    <n v="0"/>
    <s v="N/A"/>
    <n v="0"/>
    <n v="82400829"/>
    <n v="0"/>
    <n v="0"/>
    <n v="0"/>
    <n v="0"/>
    <n v="0"/>
    <d v="2022-12-31T00:00:00"/>
    <d v="2022-12-31T00:00:00"/>
    <n v="-1202"/>
    <s v="NO"/>
    <s v="N/A"/>
    <s v="Bogotá D.C."/>
    <s v="Cumplimiento"/>
    <s v="14-45-101075222"/>
    <n v="0"/>
    <s v="Seguros del Estado"/>
    <d v="2022-02-01T00:00:00"/>
    <s v="28-01-2022 - 30-06-2023"/>
    <n v="2022"/>
    <s v="PENDIENTE"/>
    <s v="Ninguna"/>
    <s v="Terminado"/>
    <s v="Retiro"/>
    <s v="N/A"/>
    <s v="ESTADISTICA"/>
    <s v="N/A"/>
    <s v="FEMENINO"/>
    <s v="mariana.rioso@jep.gov.co"/>
    <s v="https://community.secop.gov.co/Public/Tendering/ContractNoticePhases/View?PPI=CO1.PPI.17242927&amp;isFromPublicArea=True&amp;isModal=False"/>
  </r>
  <r>
    <n v="144"/>
    <s v="JEP-173-2022"/>
    <s v="JEP-CSPO-173-2022"/>
    <s v="Mateo Ávila"/>
    <d v="2022-01-13T00:00:00"/>
    <s v="Bruce David Ochoa Ochoa"/>
    <x v="0"/>
    <s v="1. Prestación de servicios"/>
    <n v="80213071"/>
    <n v="9"/>
    <s v="Persona Natural"/>
    <s v="N/A"/>
    <s v="Prestar servicios profesionales para apoyar y acompañar a la Subsecretaría Ejecutiva en la certificación de trabajos, obras y actividades (TOAR), con contenido reparador, seguimiento al régimen de condicionalidad y sanciones propias con énfasis en la consolidación y análisis de indicadores, en la elaboración de informes técnicos y en la aplicación de sistemas de calidad para apoyar las actividades de certificación de TOAR."/>
    <s v="Funciones de la dependencia"/>
    <s v="Harvey Danilo Suarez Morales"/>
    <s v="Secretaría Ejecutiva"/>
    <s v="Subsecretaría Ejecutiva "/>
    <s v="Subsecretaría Ejecutiva "/>
    <s v="Angela María Mora Soto"/>
    <s v="B- Subsecretaría Ejecutiva "/>
    <s v="N/A"/>
    <s v="N/A"/>
    <s v="N/A"/>
    <s v="Inversión"/>
    <n v="126637092"/>
    <s v="N/A"/>
    <s v="N/A"/>
    <n v="10553091"/>
    <s v="N/A"/>
    <n v="35622"/>
    <n v="37822"/>
    <n v="2018011001091"/>
    <x v="24"/>
    <d v="2022-01-19T00:00:00"/>
    <s v="N/A"/>
    <s v="N/A"/>
    <s v="N/A"/>
    <s v="N/A"/>
    <n v="0"/>
    <s v="N/A"/>
    <n v="0"/>
    <s v="N/A"/>
    <n v="0"/>
    <s v="N/A"/>
    <n v="0"/>
    <s v="N/A"/>
    <n v="0"/>
    <s v="N/A"/>
    <n v="0"/>
    <s v="N/A"/>
    <n v="-71"/>
    <n v="126637092"/>
    <n v="0"/>
    <n v="0"/>
    <n v="0"/>
    <n v="0"/>
    <n v="0"/>
    <d v="2022-12-31T00:00:00"/>
    <d v="2022-10-21T00:00:00"/>
    <n v="-1273"/>
    <s v="SI"/>
    <d v="2022-10-21T00:00:00"/>
    <s v="Bogotá D.C."/>
    <s v="Cumplimiento"/>
    <s v="380 47 994000122736"/>
    <n v="0"/>
    <s v="Aseguradora Solidaria"/>
    <d v="2022-01-19T00:00:00"/>
    <s v="19-01-2022 - 03-07-2023"/>
    <n v="2022"/>
    <s v="PENDIENTE"/>
    <s v="En fecha 26/04/2022 se suscribe otrosí No. 1- cambió de régimen tributario y forma de pago_x000a_En fecha del 21/10/2022 se aprueba terminación anticipada del contrato"/>
    <s v="Terminado"/>
    <s v="Terminación anticipada"/>
    <s v="N/A"/>
    <s v="CIENCIAS POLÍTICAS"/>
    <s v="N/A"/>
    <s v="MASCULINO"/>
    <s v="PND"/>
    <s v="https://community.secop.gov.co/Public/Tendering/OpportunityDetail/Index?noticeUID=CO1.NTC.2564183&amp;isFromPublicArea=True&amp;isModal=False"/>
  </r>
  <r>
    <n v="145"/>
    <s v="JEP-270-2022"/>
    <s v="JEP-CSPO-270-2022"/>
    <s v="Clara Torres"/>
    <d v="2022-01-20T00:00:00"/>
    <s v="Manuel Eduardo Osorio Lozano"/>
    <x v="0"/>
    <s v="1. Prestación de servicios"/>
    <s v="79341487_x000d_"/>
    <n v="3"/>
    <s v="Persona Natural"/>
    <s v="Bogotá D.C. "/>
    <s v="Prestar servicios profesionales para apoyar a la subsecretaria ejecutiva en la identificación, apoyo a la gestión e impulso de trabajos, obras y actividades (toar), con contenido reparador, seguimiento al régimen de condicionalidad y sanciones propias a través de la implementación de acciones de articulación interinstitucional con la alcaldía del municipio de medellín (antioquia) para la promoción de escenarios de realización de toar y sanciones propias."/>
    <s v="Administrativo Transversal"/>
    <s v="Harvey Danilo Suarez Morales"/>
    <s v="Secretaría Ejecutiva"/>
    <s v="Subsecretaría Ejecutiva "/>
    <s v="Subsecretaría Ejecutiva "/>
    <s v="Angela María Mora Soto"/>
    <s v="B- Subsecretaría Ejecutiva "/>
    <s v="N/A"/>
    <s v="N/A"/>
    <s v="N/A"/>
    <s v="Inversión"/>
    <n v="211433250"/>
    <s v="N/A"/>
    <s v="N/A"/>
    <s v="$18.385.500"/>
    <s v="N/A"/>
    <n v="53322"/>
    <n v="54922"/>
    <s v="2018011001091_x0009_"/>
    <x v="5"/>
    <d v="2022-01-27T00:00:00"/>
    <s v="N/A"/>
    <s v="N/A"/>
    <s v="N/A"/>
    <s v="N/A"/>
    <n v="0"/>
    <s v="N/A"/>
    <n v="0"/>
    <s v="N/A"/>
    <n v="0"/>
    <s v="N/A"/>
    <n v="0"/>
    <s v="N/A"/>
    <n v="0"/>
    <s v="N/A"/>
    <n v="0"/>
    <s v="N/A"/>
    <n v="0"/>
    <n v="211433250"/>
    <n v="0"/>
    <n v="0"/>
    <n v="0"/>
    <n v="0"/>
    <n v="0"/>
    <d v="2022-12-31T00:00:00"/>
    <d v="2022-12-31T00:00:00"/>
    <n v="-1202"/>
    <s v="NO"/>
    <s v="N/A"/>
    <s v="Medellín"/>
    <s v="Cumplimiento "/>
    <s v="380-47-994000123864"/>
    <n v="0"/>
    <s v="Aseguradora Solidaria "/>
    <d v="2022-01-25T00:00:00"/>
    <s v="25-01-2022 - 03-07-2023"/>
    <n v="2022"/>
    <s v="PENDIENTE"/>
    <s v="Ninguna"/>
    <s v="Terminado"/>
    <s v="Retiro"/>
    <s v="N/A"/>
    <s v="DERECHO"/>
    <s v="N/A"/>
    <s v="MASCULINO"/>
    <s v="PND"/>
    <s v="https://community.secop.gov.co/Public/Tendering/OpportunityDetail/Index?noticeUID=CO1.NTC.2668687&amp;isFromPublicArea=True&amp;isModal=False"/>
  </r>
  <r>
    <n v="146"/>
    <s v="JEP-616-2022"/>
    <s v="JEP-CSPO-597-2022"/>
    <s v="Laura Paredes"/>
    <d v="2022-07-13T00:00:00"/>
    <s v="Luis Gabriel Soto Hernández"/>
    <x v="0"/>
    <s v="1. Prestación de servicios"/>
    <n v="1015427462"/>
    <n v="9"/>
    <s v="Persona Natural"/>
    <s v="Bogotá D.C. "/>
    <s v="Prestar servicios profesionales para apoyar a la Subsecretaria Ejecutiva en la certificación de trabajos, obras y actividades (TOAR), con contenido reparador, seguimiento al régimen de condicionalidad y sanciones propias, con énfasis en análisis de información cualitativa y cuantitativa, estadística y big data"/>
    <s v="Administrativo Transversal"/>
    <s v="Harvey Danilo Suarez Morales"/>
    <s v="Secretaría Ejecutiva"/>
    <s v="Subsecretaría Ejecutiva "/>
    <s v="Subsecretaría Ejecutiva "/>
    <s v="Angela María Mora Soto"/>
    <s v="B- Subsecretaría Ejecutiva "/>
    <s v="N/A"/>
    <s v="N/A"/>
    <s v="N/A"/>
    <s v="Inversión"/>
    <n v="31225578"/>
    <s v="N/A"/>
    <s v="N/A"/>
    <n v="5204263"/>
    <s v="N/A"/>
    <n v="93422"/>
    <n v="336222"/>
    <n v="2018011001091"/>
    <x v="51"/>
    <d v="2022-07-26T00:00:00"/>
    <s v="N/A"/>
    <s v="N/A"/>
    <s v="N/A"/>
    <s v="N/A"/>
    <n v="0"/>
    <s v="N/A"/>
    <n v="0"/>
    <s v="N/A"/>
    <n v="0"/>
    <s v="N/A"/>
    <n v="0"/>
    <s v="N/A"/>
    <n v="0"/>
    <s v="N/A"/>
    <n v="0"/>
    <s v="N/A"/>
    <n v="0"/>
    <n v="31225578"/>
    <n v="0"/>
    <n v="0"/>
    <n v="0"/>
    <n v="0"/>
    <n v="0"/>
    <d v="2022-12-31T00:00:00"/>
    <d v="2022-12-31T00:00:00"/>
    <n v="-1202"/>
    <s v="SI"/>
    <s v="N/A"/>
    <s v="Bogotá D.C."/>
    <s v="Cumplimiento"/>
    <s v="3392424-1"/>
    <s v="N/D"/>
    <s v="Suramericana"/>
    <d v="2022-07-26T00:00:00"/>
    <s v="26/07/2022 - 30/06/2023"/>
    <n v="2022"/>
    <s v="PENDIENTE"/>
    <s v="Ninguna"/>
    <s v="Terminado"/>
    <s v="Retiro"/>
    <s v="N/A"/>
    <s v="SOCIOLOGÍA"/>
    <s v="N/A"/>
    <s v="MASCULINO"/>
    <s v="luis.soto@jep.gov.co"/>
    <s v="https://community.secop.gov.co/Public/Tendering/ContractNoticePhases/View?PPI=CO1.PPI.19551806&amp;isFromPublicArea=True&amp;isModal=False"/>
  </r>
  <r>
    <n v="147"/>
    <s v="JEP-603-2022"/>
    <s v="JEP-CSPO-584-2022"/>
    <s v="Laura Paredes"/>
    <d v="2022-07-12T00:00:00"/>
    <s v="Suzy Sierra Ruiz"/>
    <x v="0"/>
    <s v="1. Prestación de servicios"/>
    <n v="52184673"/>
    <n v="5"/>
    <s v="Persona Natural"/>
    <s v="Bogotá D.C. "/>
    <s v="_x000a_Prestar servicios profesionales especializados para acompañar y apoyar a la Secretaría Ejecutiva en la orientación estratégica y seguimiento de los sistemas misionales de información de comparecientes, abogados y victimas, incluyendo la gestión de monitoreo."/>
    <s v="Administrativo Transversal"/>
    <s v="Harvey Danilo Suarez Morales"/>
    <s v="Secretaría Ejecutiva"/>
    <s v="Subsecretaría Ejecutiva "/>
    <s v="Subsecretaría Ejecutiva "/>
    <s v="Angela María Mora Soto"/>
    <s v="B- Subsecretaría Ejecutiva "/>
    <s v="N/A"/>
    <s v="N/A"/>
    <s v="N/A"/>
    <s v="Inversión"/>
    <n v="113622390"/>
    <s v="N/A"/>
    <s v="N/A"/>
    <n v="22724478"/>
    <s v="N/A"/>
    <n v="90022"/>
    <n v="311422"/>
    <n v="2018011001091"/>
    <x v="52"/>
    <d v="2022-07-11T00:00:00"/>
    <s v="N/A"/>
    <s v="N/A"/>
    <s v="N/A"/>
    <s v="N/A"/>
    <n v="0"/>
    <s v="N/A"/>
    <n v="0"/>
    <s v="N/A"/>
    <n v="0"/>
    <s v="N/A"/>
    <n v="0"/>
    <s v="N/A"/>
    <n v="0"/>
    <s v="N/A"/>
    <n v="0"/>
    <s v="N/A"/>
    <n v="0"/>
    <n v="113622390"/>
    <n v="0"/>
    <n v="0"/>
    <n v="0"/>
    <n v="0"/>
    <n v="0"/>
    <d v="2022-11-30T00:00:00"/>
    <d v="2022-11-30T00:00:00"/>
    <n v="-1233"/>
    <s v="SI"/>
    <s v="N/A"/>
    <s v="Bogotá D.C."/>
    <s v="Cumplimiento"/>
    <s v="21-45-101377088"/>
    <n v="0"/>
    <s v="Seguros del Estado S.A. "/>
    <d v="2022-07-11T00:00:00"/>
    <s v="10/07/2022 - 01/06/2023"/>
    <n v="2022"/>
    <s v="PENDIENTE"/>
    <s v="Ninguna"/>
    <s v="Terminado"/>
    <s v="Retiro"/>
    <s v="N/A"/>
    <s v="DERECHO"/>
    <s v="N/A"/>
    <s v="FEMENINO"/>
    <s v="suzy.sierra@jep.gov.co"/>
    <s v="https://community.secop.gov.co/Public/Tendering/ContractNoticePhases/View?PPI=CO1.PPI.19352587&amp;isFromPublicArea=True&amp;isModal=False"/>
  </r>
  <r>
    <n v="148"/>
    <s v="JEP-554-2022"/>
    <s v="JEP-CSPO-535-2022"/>
    <s v="Laura Paredes"/>
    <d v="2022-07-22T00:00:00"/>
    <s v="Robert Fuentes Roa"/>
    <x v="0"/>
    <s v="1. Prestación de servicios"/>
    <n v="80420018"/>
    <n v="5"/>
    <s v="Persona Natural"/>
    <s v="Bogotá D.C. "/>
    <s v="Prestar servicios profesionales a la Subsecretaria Ejecutiva en el apoyo y acompañamiento a la ejecución de los servicios contratados en cumplimiento de las obligaciones misionales de la Subsecretaria Ejecutiva"/>
    <s v="Administrativo Transversal"/>
    <s v="Harvey Danilo Suarez Morales"/>
    <s v="Secretaría Ejecutiva"/>
    <s v="Subsecretaría Ejecutiva "/>
    <s v="Subsecretaría Ejecutiva "/>
    <s v="Angela María Mora Soto"/>
    <s v="B- Subsecretaría Ejecutiva "/>
    <s v="N/A"/>
    <s v="N/A"/>
    <s v="N/A"/>
    <s v="Inversión"/>
    <n v="20961615"/>
    <s v="N/A"/>
    <s v="N/A"/>
    <n v="4192323"/>
    <s v="N/A"/>
    <n v="85222"/>
    <n v="308922"/>
    <n v="2018011001091"/>
    <x v="53"/>
    <d v="2022-07-11T00:00:00"/>
    <s v="N/A"/>
    <s v="N/A"/>
    <s v="N/A"/>
    <s v="N/A"/>
    <n v="0"/>
    <s v="N/A"/>
    <n v="0"/>
    <s v="N/A"/>
    <n v="0"/>
    <s v="N/A"/>
    <n v="0"/>
    <s v="N/A"/>
    <n v="0"/>
    <s v="N/A"/>
    <n v="0"/>
    <s v="N/A"/>
    <n v="0"/>
    <n v="20961615"/>
    <n v="0"/>
    <n v="0"/>
    <n v="0"/>
    <n v="0"/>
    <n v="0"/>
    <d v="2022-11-30T00:00:00"/>
    <d v="2022-11-30T00:00:00"/>
    <n v="-1233"/>
    <s v="SI"/>
    <s v="N/A"/>
    <s v="Bogotá D.C."/>
    <s v="Cumplimiento "/>
    <s v="21-47-101021368"/>
    <n v="0"/>
    <s v="Seguros del Estado S.A. "/>
    <d v="2022-07-08T00:00:00"/>
    <s v="08/07/2022 - 31/05/2023"/>
    <n v="2022"/>
    <s v="PENDIENTE"/>
    <s v="Ninguna"/>
    <s v="Terminado"/>
    <s v="Retiro"/>
    <s v="N/A"/>
    <s v="CONTADURÍA PÚBLICA"/>
    <s v="N/A"/>
    <s v="MASCULINO"/>
    <s v="robert.fuentes@jep.gov.co"/>
    <s v="https://community.secop.gov.co/Public/Tendering/ContractNoticePhases/View?PPI=CO1.PPI.19318291&amp;isFromPublicArea=True&amp;isModal=False"/>
  </r>
  <r>
    <n v="149"/>
    <s v="JEP-042-2022"/>
    <s v="JEP-CSPO-042-2022"/>
    <s v="Mateo Ávila"/>
    <s v="NR"/>
    <s v="Yeinson Javier Ospina Villamil"/>
    <x v="0"/>
    <s v="1. Prestación de servicios"/>
    <n v="79976774"/>
    <n v="8"/>
    <s v="Persona Natural"/>
    <s v="N/A"/>
    <s v="Prestar servicios profesionales para apoyar a la Subsecretaria Ejecutiva en los ejercicios de planeación, articulación, fortalecimiento y seguimiento a las actividades misionales y estratégicas de la misma y sus departamentos"/>
    <s v="Administrativo Transversal"/>
    <s v="Harvey Danilo Suarez Morales"/>
    <s v="Secretaría Ejecutiva"/>
    <s v="Subsecretaría Ejecutiva "/>
    <s v="Subsecretaría Ejecutiva "/>
    <s v="Angela María Mora Soto"/>
    <s v="B- Subsecretaría Ejecutiva "/>
    <s v="N/A"/>
    <s v="N/A"/>
    <s v="N/A"/>
    <s v="Inversión"/>
    <n v="86737716"/>
    <s v="N/A"/>
    <s v="N/A"/>
    <s v="$7.228.143"/>
    <s v="N/A"/>
    <n v="27922"/>
    <n v="26422"/>
    <s v="2018011001091_x0009_"/>
    <x v="39"/>
    <d v="2022-01-11T00:00:00"/>
    <s v="N/A"/>
    <s v="N/A"/>
    <s v="N/A"/>
    <s v="N/A"/>
    <n v="0"/>
    <s v="N/A"/>
    <n v="0"/>
    <s v="N/A"/>
    <n v="0"/>
    <s v="N/A"/>
    <n v="0"/>
    <s v="N/A"/>
    <n v="0"/>
    <s v="N/A"/>
    <n v="0"/>
    <s v="N/A"/>
    <n v="-348"/>
    <n v="86737716"/>
    <n v="0"/>
    <n v="0"/>
    <n v="0"/>
    <n v="0"/>
    <n v="0"/>
    <d v="2022-12-31T00:00:00"/>
    <d v="2022-01-17T00:00:00"/>
    <n v="-1550"/>
    <s v="SI"/>
    <d v="2022-01-17T00:00:00"/>
    <s v="Bogotá D.C."/>
    <s v="Cumplimiento"/>
    <s v="21-45-101357014_x000d_"/>
    <n v="0"/>
    <s v="Seguros del Estado "/>
    <d v="2022-01-07T00:00:00"/>
    <s v="07-01-2022 - 01-07-2023"/>
    <n v="2022"/>
    <s v="PENDIENTE"/>
    <s v="Terminación anticipada, el día 17 de enero de 2022"/>
    <s v="Terminado"/>
    <s v="Terminación anticipada"/>
    <s v="N/A"/>
    <s v="ADMINISTRACIÓN DE EMPRESAS"/>
    <s v="N/A"/>
    <s v="MASCULINO"/>
    <s v="Terminado"/>
    <s v="https://community.secop.gov.co/Public/Tendering/OpportunityDetail/Index?noticeUID=CO1.NTC.2500951&amp;isFromPublicArea=True&amp;isModal=False"/>
  </r>
  <r>
    <n v="150"/>
    <s v="JEP-555-2022"/>
    <s v="JEP-CSPO-536-2022"/>
    <s v="Laura Paredes"/>
    <d v="2022-07-07T00:00:00"/>
    <s v="Christian Kamilo Lopez Patiño"/>
    <x v="0"/>
    <s v="1. Prestación de servicios"/>
    <n v="1020713527"/>
    <n v="3"/>
    <s v="Persona Natural"/>
    <s v="Bogotá D.C. "/>
    <s v="Prestar servicios profesionales especializados, para acompañar y apoyar en la elaboración, revisión y control de documentos que se adelanten al interior de la subsecretaría ejecutiva de la JEP, así como en el seguimiento jurídico misional de los procesos contractuales sujetos a aprobación de la Subsecretaría Ejecutiva. "/>
    <s v="Administrativo Transversal"/>
    <s v="Harvey Danilo Suarez Morales"/>
    <s v="Secretaría Ejecutiva"/>
    <s v="Subsecretaría Ejecutiva "/>
    <s v="Subsecretaría Ejecutiva "/>
    <s v="Angela María Mora Soto"/>
    <s v="B- Subsecretaría Ejecutiva "/>
    <s v="N/A"/>
    <s v="N/A"/>
    <s v="N/A"/>
    <s v="Inversión"/>
    <n v="52765455"/>
    <s v="N/A"/>
    <s v="N/A"/>
    <n v="10553091"/>
    <s v="N/A"/>
    <n v="86922"/>
    <n v="301722"/>
    <n v="2018011001091"/>
    <x v="49"/>
    <d v="2022-07-06T00:00:00"/>
    <s v="N/A"/>
    <s v="N/A"/>
    <s v="N/A"/>
    <s v="N/A"/>
    <n v="0"/>
    <s v="N/A"/>
    <n v="0"/>
    <s v="N/A"/>
    <n v="0"/>
    <s v="N/A"/>
    <n v="0"/>
    <s v="N/A"/>
    <n v="0"/>
    <s v="N/A"/>
    <n v="0"/>
    <s v="N/A"/>
    <n v="0"/>
    <n v="52765455"/>
    <n v="0"/>
    <n v="0"/>
    <n v="0"/>
    <n v="0"/>
    <n v="0"/>
    <d v="2022-11-30T00:00:00"/>
    <d v="2022-11-30T00:00:00"/>
    <n v="-1233"/>
    <s v="SI"/>
    <s v="N/A"/>
    <s v="Bogotá D.C."/>
    <s v="Cumplimiento "/>
    <s v="21-45-101376519"/>
    <n v="0"/>
    <s v="Seguros del Estado S.A. "/>
    <d v="2022-07-06T00:00:00"/>
    <s v="05/07/2022 - 01/06/2023"/>
    <n v="2022"/>
    <s v="PENDIENTE"/>
    <s v="Ninguna"/>
    <s v="Terminado"/>
    <s v="Retiro"/>
    <s v="N/A"/>
    <s v="DERECHO"/>
    <s v="N/A"/>
    <s v="MASCULINO"/>
    <s v="christian.lopez@jep.gov.co"/>
    <s v="https://community.secop.gov.co/Public/Tendering/ContractNoticePhases/View?PPI=CO1.PPI.19296949&amp;isFromPublicArea=True&amp;isModal=False"/>
  </r>
  <r>
    <n v="151"/>
    <s v="JEP-023-2022"/>
    <s v="JEP-CSPO-023-2022"/>
    <s v="Clara Torres"/>
    <s v="NR"/>
    <s v="Jose Nicolas Chavez Patiño "/>
    <x v="0"/>
    <s v="1. Prestación de servicios"/>
    <n v="1098744743"/>
    <n v="4"/>
    <s v="Persona Natural"/>
    <s v="N/A"/>
    <s v="Prestar servicios profesionales a la Subsecretaria Ejecutiva en el apoyo y acompañamiento a la ejecución de los servicios contratados en cumplimiento de las obligaciones misionales de la Subsecretaria Ejecutiva."/>
    <s v="Administrativo Transversal"/>
    <s v="Harvey Danilo Suarez Morales"/>
    <s v="Secretaría Ejecutiva"/>
    <s v="Subsecretaría Ejecutiva "/>
    <s v="Subsecretaría Ejecutiva "/>
    <s v="Angela María Mora Soto"/>
    <s v="B- Subsecretaría Ejecutiva "/>
    <s v="N/A"/>
    <s v="N/A"/>
    <s v="N/A"/>
    <s v="Inversión"/>
    <n v="50168129"/>
    <s v="N/A"/>
    <s v="N/A"/>
    <n v="4192323"/>
    <s v="N/A"/>
    <n v="28022"/>
    <n v="25722"/>
    <n v="2018011001091"/>
    <x v="39"/>
    <d v="2022-01-13T00:00:00"/>
    <s v="N/A"/>
    <s v="N/A"/>
    <s v="N/A"/>
    <s v="N/A"/>
    <n v="0"/>
    <s v="N/A"/>
    <n v="0"/>
    <s v="N/A"/>
    <n v="0"/>
    <s v="N/A"/>
    <n v="0"/>
    <s v="N/A"/>
    <n v="0"/>
    <s v="N/A"/>
    <n v="0"/>
    <s v="N/A"/>
    <n v="0"/>
    <n v="50168129"/>
    <n v="0"/>
    <n v="0"/>
    <n v="0"/>
    <n v="0"/>
    <n v="0"/>
    <d v="2022-12-31T00:00:00"/>
    <d v="2022-12-31T00:00:00"/>
    <n v="-1202"/>
    <s v="NO"/>
    <s v="N/A"/>
    <s v="Bogotá D.C."/>
    <s v="Cumplimiento"/>
    <s v="730 47 994000014752"/>
    <n v="0"/>
    <s v="Aseguradora Solidaria"/>
    <d v="2022-01-12T00:00:00"/>
    <s v="07-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23%2D2022%2Epdf&amp;parent=%2Fpersonal%2Fcarlos%5Ftorres%5Fjep%5Fgov%5Fco%2FDocuments%2FDocumentos%2FContractual%2FContractual%20%2D%20Onedrive%2FValidaci%C3%B3n%20p%C3%B3lizas%20CPS%2F%2EVERIFICACI%C3%93N%20DE%20P%C3%93LIZAS%20CONTRATOS%202022"/>
    <s v="N/A"/>
    <s v="Terminado"/>
    <s v="Retiro"/>
    <s v="N/A"/>
    <s v="ADMINISTRACIÓN DE EMPRESAS"/>
    <s v="N/A"/>
    <s v="MASCULINO"/>
    <s v="jose.chavez@jep.gov.co"/>
    <s v="https://community.secop.gov.co/Public/Tendering/OpportunityDetail/Index?noticeUID=CO1.NTC.2499801&amp;isFromPublicArea=True&amp;isModal=False"/>
  </r>
  <r>
    <n v="152"/>
    <s v="JEP-556-2022"/>
    <s v="JEP-CSPO-537-2022"/>
    <s v="Laura Paredes"/>
    <d v="2022-07-22T00:00:00"/>
    <s v="Andrea Pelaez Ovalle"/>
    <x v="0"/>
    <s v="1. Prestación de servicios"/>
    <n v="52865608"/>
    <n v="9"/>
    <s v="Persona Natural"/>
    <s v="Bogotá D.C. "/>
    <s v="Prestar servicios profesionales para apoyar y acompañar la construcción y ajuste de documentos técnicos en atención a la misión de la Subsecretaría Ejecutiva, así como en la elaboración de respuestas técnicas a solicitudes de información interna y externa y en los procesos de seguimiento, evaluación y rendición de cuentas internos y externos."/>
    <s v="Administrativo Transversal"/>
    <s v="Harvey Danilo Suarez Morales"/>
    <s v="Secretaría Ejecutiva"/>
    <s v="Subsecretaría Ejecutiva "/>
    <s v="Subsecretaría Ejecutiva "/>
    <s v="Angela María Mora Soto"/>
    <s v="B- Subsecretaría Ejecutiva "/>
    <s v="N/A"/>
    <s v="N/A"/>
    <s v="N/A"/>
    <s v="Inversión"/>
    <n v="52765455"/>
    <s v="N/A"/>
    <s v="N/A"/>
    <n v="10553091"/>
    <s v="N/A"/>
    <n v="87522"/>
    <s v="_x0009_309022"/>
    <n v="2018011001091"/>
    <x v="53"/>
    <d v="2022-07-08T00:00:00"/>
    <s v="N/A"/>
    <s v="N/A"/>
    <s v="N/A"/>
    <s v="N/A"/>
    <n v="0"/>
    <s v="N/A"/>
    <n v="0"/>
    <s v="N/A"/>
    <n v="0"/>
    <s v="N/A"/>
    <n v="0"/>
    <s v="N/A"/>
    <n v="0"/>
    <s v="N/A"/>
    <n v="0"/>
    <s v="N/A"/>
    <n v="0"/>
    <n v="52765455"/>
    <n v="0"/>
    <n v="0"/>
    <n v="0"/>
    <n v="0"/>
    <n v="0"/>
    <d v="2022-11-30T00:00:00"/>
    <d v="2022-11-30T00:00:00"/>
    <n v="-1233"/>
    <s v="SI"/>
    <s v="N/A"/>
    <s v="Bogotá D.C."/>
    <s v="Cumplimiento "/>
    <s v="21-45-101376877"/>
    <n v="0"/>
    <s v="Seguros del Estado S.A. "/>
    <d v="2022-07-08T00:00:00"/>
    <s v="08/07/2022 - 1/06/2023"/>
    <n v="2022"/>
    <s v="PENDIENTE"/>
    <s v="Ninguna"/>
    <s v="Terminado"/>
    <s v="Retiro"/>
    <s v="N/A"/>
    <s v="RELACIONES INTERNACIONALES"/>
    <s v="N/A"/>
    <s v="FEMENINO"/>
    <s v="andrea.pelaez@jep.gov.co"/>
    <s v="https://community.secop.gov.co/Public/Tendering/ContractNoticePhases/View?PPI=CO1.PPI.19320469&amp;isFromPublicArea=True&amp;isModal=False"/>
  </r>
  <r>
    <n v="153"/>
    <s v="JEP-342-2022"/>
    <s v="JEP-CSPO-342-2022"/>
    <s v="Laura Paredes"/>
    <d v="2022-01-20T00:00:00"/>
    <s v="Ernesto Pineda Guevara"/>
    <x v="0"/>
    <s v="1. Prestación de servicios"/>
    <n v="79389654"/>
    <n v="4"/>
    <s v="Persona Natural"/>
    <s v="N/A"/>
    <s v="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
    <s v="Administrativo Transversal"/>
    <s v="Harvey Danilo Suarez Morales"/>
    <s v="Secretaría Ejecutiva"/>
    <s v="Subsecretaría Ejecutiva "/>
    <s v="Subsecretaría Ejecutiva "/>
    <s v="Angela María Mora Soto"/>
    <s v="B- Subsecretaría Ejecutiva "/>
    <s v="N/A"/>
    <s v="N/A"/>
    <s v="N/A"/>
    <s v="Inversión"/>
    <n v="121360536"/>
    <s v="N/A"/>
    <s v="N/A"/>
    <s v="$10.553.091"/>
    <s v="N/A"/>
    <n v="53222"/>
    <n v="67222"/>
    <n v="2018011001091"/>
    <x v="10"/>
    <d v="2022-02-01T00:00:00"/>
    <s v="N/A"/>
    <s v="N/A"/>
    <s v="N/A"/>
    <s v="N/A"/>
    <n v="0"/>
    <s v="N/A"/>
    <n v="0"/>
    <s v="N/A"/>
    <n v="0"/>
    <s v="N/A"/>
    <n v="0"/>
    <s v="N/A"/>
    <n v="0"/>
    <s v="N/A"/>
    <n v="0"/>
    <s v="N/A"/>
    <n v="-184"/>
    <n v="121360536"/>
    <n v="0"/>
    <n v="0"/>
    <n v="0"/>
    <n v="0"/>
    <n v="0"/>
    <d v="2022-12-31T00:00:00"/>
    <d v="2022-06-30T00:00:00"/>
    <n v="-1386"/>
    <s v="SI"/>
    <d v="2022-06-30T00:00:00"/>
    <s v="Bogotá D.C."/>
    <s v="Cumplimiento "/>
    <s v="17-47-101003372"/>
    <n v="0"/>
    <s v="Seguros del Estado "/>
    <d v="2022-01-31T00:00:00"/>
    <s v="27-01-2022 - 15-07-2023"/>
    <n v="2022"/>
    <s v="PENDIENTE"/>
    <s v="En fecha 30/06/2022 se suscribe terminación anticipada del contrato."/>
    <s v="Terminado"/>
    <s v="Terminación anticipada"/>
    <s v="N/A"/>
    <s v="DERECHO"/>
    <s v="N/A"/>
    <s v="MASCULINO"/>
    <s v="ernesto.pineda@jep.gov.co"/>
    <s v="https://community.secop.gov.co/Public/Tendering/ContractNoticePhases/View?PPI=CO1.PPI.17079699&amp;isFromPublicArea=True&amp;isModal=False"/>
  </r>
  <r>
    <n v="154"/>
    <s v="JEP-012-2022"/>
    <s v="JEP-CSPO-012-2022"/>
    <s v="Clara Torres"/>
    <s v="NR"/>
    <s v="Erika Liliana Perdomo Rojas"/>
    <x v="0"/>
    <s v="1. Prestación de servicios"/>
    <n v="52178385"/>
    <n v="4"/>
    <s v="Persona Natural"/>
    <s v="N/A"/>
    <s v="Prestar servicios profesionales a la Subsecretaria Ejecutiva en el apoyo y acompañamiento a la ejecución de los servicios contratados en cumplimiento de las obligaciones misionales de la subsecretaria ejecutiva."/>
    <s v="Administrativo Transversal"/>
    <s v="Harvey Danilo Suarez Morales"/>
    <s v="Secretaría Ejecutiva"/>
    <s v="Subsecretaría Ejecutiva "/>
    <s v="Subsecretaría Ejecutiva "/>
    <s v="Angela María Mora Soto"/>
    <s v="B- Subsecretaría Ejecutiva "/>
    <s v="N/A"/>
    <s v="N/A"/>
    <s v="N/A"/>
    <s v="Inversión"/>
    <n v="50168129"/>
    <s v="N/A"/>
    <s v="N/A"/>
    <s v="$4.192.323,00"/>
    <s v="N/A"/>
    <n v="28122"/>
    <n v="26122"/>
    <n v="2018011001091"/>
    <x v="48"/>
    <d v="2022-01-12T00:00:00"/>
    <s v="N/A"/>
    <s v="N/A"/>
    <s v="N/A"/>
    <s v="N/A"/>
    <n v="0"/>
    <s v="N/A"/>
    <n v="0"/>
    <s v="N/A"/>
    <n v="0"/>
    <s v="N/A"/>
    <n v="0"/>
    <s v="N/A"/>
    <n v="0"/>
    <s v="N/A"/>
    <n v="0"/>
    <s v="N/A"/>
    <n v="0"/>
    <n v="50168129"/>
    <n v="0"/>
    <n v="0"/>
    <n v="0"/>
    <n v="0"/>
    <n v="0"/>
    <d v="2022-12-31T00:00:00"/>
    <d v="2022-12-31T00:00:00"/>
    <n v="-1202"/>
    <s v="NO"/>
    <s v="N/A"/>
    <s v="Bogotá D.C."/>
    <s v="Cumplimiento"/>
    <s v="21-45-101357185"/>
    <n v="0"/>
    <s v="Seguros del Estado "/>
    <d v="2022-01-11T00:00:00"/>
    <s v="11-01-2022 - 30-06-2023"/>
    <n v="2022"/>
    <s v="https://jepcolombia-my.sharepoint.com/personal/carlos_torres_jep_gov_co/_layouts/15/onedrive.aspx?q=012&amp;searchScope=folder&amp;id=%2Fpersonal%2Fcarlos%5Ftorres%5Fjep%5Fgov%5Fco%2FDocuments%2FDocumentos%2FContractual%2FContractual%20%2D%20Onedrive%2FValidaci%C3%B3n%20p%C3%B3lizas%20CPS%2F%2EVERIFICACI%C3%93N%20DE%20P%C3%93LIZAS%20CONTRATOS%202022%2FVerificaci%C3%B3n%20p%C3%B3liza%20contrato%20JEP%2D012%2D2022%2Epdf&amp;parent=%2Fpersonal%2Fcarlos%5Ftorres%5Fjep%5Fgov%5Fco%2FDocuments%2FDocumentos%2FContractual%2FContractual%20%2D%20Onedrive%2FValidaci%C3%B3n%20p%C3%B3lizas%20CPS%2F%2EVERIFICACI%C3%93N%20DE%20P%C3%93LIZAS%20CONTRATOS%202022&amp;parentview=7"/>
    <s v="N/A"/>
    <s v="Terminado"/>
    <s v="Retiro"/>
    <s v="N/A"/>
    <s v="CONTADURÍA PÚBLICA"/>
    <s v="N/A"/>
    <s v="FEMENINO"/>
    <s v="erika.perdomo@jep.gov.co"/>
    <s v="https://community.secop.gov.co/Public/Tendering/ContractNoticePhases/View?PPI=CO1.PPI.16564870&amp;isFromPublicArea=True&amp;isModal=False"/>
  </r>
  <r>
    <n v="155"/>
    <s v="JEP-088-2022"/>
    <s v="JEP-CSPO-088-2022"/>
    <s v="Mateo Ávila"/>
    <s v="NR"/>
    <s v="Juan Pablo Ospina Becerra"/>
    <x v="0"/>
    <s v="1. Prestación de servicios"/>
    <n v="1032487369"/>
    <n v="1"/>
    <s v="Persona Natural"/>
    <s v="N/A"/>
    <s v="Prestar servicios profesionales para apoyar a la Subsecretaria Ejecutiva en el seguimiento, registro, análisis de indicadores, elaboración de informes técnicos, y sistemas de calidad y apoyo a la supervisión de los proyectos a cargo del despacho."/>
    <s v="Administrativo Transversal"/>
    <s v="Harvey Danilo Suarez Morales"/>
    <s v="Secretaría Ejecutiva"/>
    <s v="Subsecretaría Ejecutiva "/>
    <s v="Subsecretaría Ejecutiva "/>
    <s v="Angela María Mora Soto"/>
    <s v="B- Subsecretaría Ejecutiva "/>
    <s v="N/A"/>
    <s v="N/A"/>
    <s v="N/A"/>
    <s v="Inversión"/>
    <n v="25153938"/>
    <s v="N/A"/>
    <s v="N/A"/>
    <s v="$4.192.323"/>
    <s v="N/A"/>
    <n v="24822"/>
    <n v="45322"/>
    <n v="2018011001091"/>
    <x v="6"/>
    <d v="2022-01-24T00:00:00"/>
    <s v="Paula Nataly Vargas Pulido"/>
    <n v="1030603018"/>
    <n v="0"/>
    <d v="2022-02-22T00:00:00"/>
    <n v="0"/>
    <s v="N/A"/>
    <n v="0"/>
    <s v="N/A"/>
    <n v="0"/>
    <s v="N/A"/>
    <n v="0"/>
    <s v="N/A"/>
    <n v="0"/>
    <s v="N/A"/>
    <n v="0"/>
    <s v="N/A"/>
    <n v="0"/>
    <n v="25153938"/>
    <n v="0"/>
    <n v="0"/>
    <n v="0"/>
    <n v="0"/>
    <n v="0"/>
    <d v="2022-06-30T00:00:00"/>
    <d v="2022-06-30T00:00:00"/>
    <n v="-1386"/>
    <s v="NO"/>
    <s v="N/A"/>
    <s v="Bogotá D.C."/>
    <s v="Cumplimiento"/>
    <s v="21-45-101358335_x000a_11-47-101011615"/>
    <s v="0_x000a_0"/>
    <s v="Seguros del Estado S.A. _x000a_Seguros del Estado S.A."/>
    <s v="21/01/2022_x000a_23/02/2022"/>
    <s v="21-01-2022 - 01-01-2023_x000a_22/02/2022 - 20/01/2023"/>
    <s v="21/01/2022_x000a_28/02/2022"/>
    <s v="PENDIENTE"/>
    <s v="En fecha 22/02/2022 se suscribe cesión del contrato"/>
    <s v="Terminado"/>
    <s v="Cesión"/>
    <s v="N/A"/>
    <s v="ADMINISTRACIÓN DE EMPRESAS"/>
    <s v="N/A"/>
    <s v="FEMENINO"/>
    <s v="PND"/>
    <s v="https://community.secop.gov.co/Public/Tendering/OpportunityDetail/Index?noticeUID=CO1.NTC.2515940&amp;isFromPublicArea=True&amp;isModal=False"/>
  </r>
  <r>
    <n v="157"/>
    <s v="JEP-383-2022"/>
    <s v="JEP-CSPO-383-2022"/>
    <s v="Laura Paredes"/>
    <d v="2022-01-24T00:00:00"/>
    <s v="Miguel Eliecer Hernandez Cruz"/>
    <x v="0"/>
    <s v="1. Prestación de servicios"/>
    <n v="79222643"/>
    <n v="6"/>
    <s v="Persona Natural"/>
    <s v="N/A"/>
    <s v="Prestación de servicios para acompañar y apoyar a la subsecretaría ejecutiva en la gestión administrativa y operativa relacionadas con las funciones del despacho del subsecretario y en el seguimiento presupuestal y financiero de la ejecución del contrato de operación logística, que sean requeridos para la mejora continua de la prestación de los servicios de la JEP"/>
    <s v="Administrativo Transversal"/>
    <s v="Harvey Danilo Suarez Morales"/>
    <s v="Secretaría Ejecutiva"/>
    <s v="Subsecretaría Ejecutiva "/>
    <s v="Subsecretaría Ejecutiva "/>
    <s v="Angela María Mora Soto"/>
    <s v="B- Subsecretaría Ejecutiva "/>
    <s v="N/A"/>
    <s v="N/A"/>
    <s v="N/A"/>
    <s v="Inversión"/>
    <n v="19034102"/>
    <s v="N/A"/>
    <s v="N/A"/>
    <n v="3614070"/>
    <s v="N/A"/>
    <n v="61622"/>
    <n v="65822"/>
    <n v="2018011001091"/>
    <x v="11"/>
    <d v="2022-01-31T00:00:00"/>
    <s v="William Hernando Gonzalez Vargas "/>
    <n v="1018435364"/>
    <n v="1"/>
    <d v="2022-03-16T00:00:00"/>
    <n v="0"/>
    <s v="N/A"/>
    <n v="0"/>
    <s v="N/A"/>
    <n v="0"/>
    <s v="N/A"/>
    <n v="0"/>
    <s v="N/A"/>
    <n v="0"/>
    <s v="N/A"/>
    <n v="0"/>
    <s v="N/A"/>
    <n v="0"/>
    <n v="19034102"/>
    <n v="0"/>
    <n v="0"/>
    <n v="0"/>
    <n v="0"/>
    <n v="0"/>
    <d v="2022-06-30T00:00:00"/>
    <d v="2022-06-30T00:00:00"/>
    <n v="-1386"/>
    <s v="NO"/>
    <s v="N/A"/>
    <s v="Bogotá D.C."/>
    <s v="Cumplimiento"/>
    <s v="33-47-101008405_x000a_21-45-101364736_x000a_"/>
    <s v="0_x000a_0"/>
    <s v="Seguros del Estado S.A._x000a_Seguros del Estado S.A."/>
    <s v="27/01/2022_x000a_17/03/2022"/>
    <s v="26/01/2022 - 31-12-2022_x000a_16/03/2022 - 01/01/2023"/>
    <s v="29/01/2022_x000a_25/03/2022"/>
    <s v="PENDIENTE"/>
    <s v="En fecha 16/03/2022 se suscribe cesión del contrato"/>
    <s v="Terminado"/>
    <s v="Cesión"/>
    <s v="N/A"/>
    <s v="ADMINISTRACIÓN DE EMPRESAS"/>
    <s v="N/A"/>
    <s v="MASCULINO"/>
    <s v="Terminado"/>
    <s v="https://community.secop.gov.co/Public/Tendering/ContractNoticePhases/View?PPI=CO1.PPI.17150710&amp;isFromPublicArea=True&amp;isModal=False"/>
  </r>
  <r>
    <n v="158"/>
    <s v="JEP-604-2022"/>
    <s v="JEP-CSPO-585-2022"/>
    <s v="Laura Paredes"/>
    <d v="2022-07-12T00:00:00"/>
    <s v="William Hernando González "/>
    <x v="0"/>
    <s v="1. Prestación de servicios"/>
    <n v="1018435364"/>
    <n v="1"/>
    <s v="Persona Natural"/>
    <s v="Bogotá D.C. "/>
    <s v="Prestación de servicios  para acompañar y apoyar a la Subsecretaría Ejecutiva en la gestión administrativa y operativa relacionadas con las funciones del despacho del Subsecretario y en el seguimiento presupuestal y financiero de la ejecución del contrato de operación logística, que sean requeridos para la mejora continua de la prestación de los servicios de la JEP."/>
    <s v="Administrativo Transversal"/>
    <s v="Harvey Danilo Suarez Morales"/>
    <s v="Secretaría Ejecutiva"/>
    <s v="Subsecretaría Ejecutiva "/>
    <s v="Subsecretaría Ejecutiva "/>
    <s v="Angela María Mora Soto"/>
    <s v="B- Subsecretaría Ejecutiva "/>
    <s v="N/A"/>
    <s v="N/A"/>
    <s v="N/A"/>
    <s v="Inversión"/>
    <n v="21684420"/>
    <s v="N/A"/>
    <s v="N/A"/>
    <n v="3614070"/>
    <s v="N/A"/>
    <n v="90222"/>
    <n v="326522"/>
    <n v="2018011001091"/>
    <x v="40"/>
    <d v="2022-07-19T00:00:00"/>
    <s v="N/A"/>
    <s v="N/A"/>
    <s v="N/A"/>
    <s v="N/A"/>
    <n v="0"/>
    <s v="N/A"/>
    <n v="0"/>
    <s v="N/A"/>
    <n v="0"/>
    <s v="N/A"/>
    <n v="0"/>
    <s v="N/A"/>
    <n v="0"/>
    <s v="N/A"/>
    <n v="0"/>
    <s v="N/A"/>
    <n v="0"/>
    <n v="21684420"/>
    <n v="0"/>
    <n v="0"/>
    <n v="0"/>
    <n v="0"/>
    <n v="0"/>
    <d v="2022-12-31T00:00:00"/>
    <d v="2022-12-31T00:00:00"/>
    <n v="-1202"/>
    <s v="SI"/>
    <s v="N/A"/>
    <s v="Bogotá D.C."/>
    <s v="Cumplimiento"/>
    <s v="21-45-101377968"/>
    <n v="0"/>
    <s v="Seguros del Estado S.A."/>
    <d v="2022-07-18T00:00:00"/>
    <s v="15/07/2022 - 01/07/2023"/>
    <n v="2022"/>
    <s v="PENDIENTE"/>
    <s v="Ninguna"/>
    <s v="Terminado"/>
    <s v="Retiro"/>
    <s v="N/A"/>
    <s v="INGENIERIA INDUSTRIAL"/>
    <s v="N/A"/>
    <s v="MASCULINO"/>
    <s v="william.gonzalez@jep.gov.co"/>
    <s v="https://community.secop.gov.co/Public/Tendering/ContractNoticePhases/View?PPI=CO1.PPI.19353014&amp;isFromPublicArea=True&amp;isModal=False"/>
  </r>
  <r>
    <n v="159"/>
    <s v="JEP-360-2022"/>
    <s v="JEP-CSPO-360-2022"/>
    <s v="Clara Torres"/>
    <d v="2022-01-24T00:00:00"/>
    <s v="Jose Luis Noguera Perez"/>
    <x v="0"/>
    <s v="1. Prestación de servicios"/>
    <s v="79653211_x000d_"/>
    <n v="7"/>
    <s v="Persona Natural"/>
    <s v="N/A"/>
    <s v="Prestar servicios profesionales para apoyar a la subsecretaría ejecutiva en el seguimiento de PQRSDF, así como en la respuesta y revisión de documentos e informes requeridos por el despacho para la aprobación de la secretaría ejecutiva y en el relacionamiento con las demás dependencias para el cumplimiento de las obligaciones misionales de la JEP"/>
    <s v="Administrativo Transversal"/>
    <s v="Harvey Danilo Suarez Morales"/>
    <s v="Secretaría Ejecutiva"/>
    <s v="Subsecretaría Ejecutiva "/>
    <s v="Subsecretaría Ejecutiva "/>
    <s v="Angela María Mora Soto"/>
    <s v="B- Subsecretaría Ejecutiva "/>
    <s v="N/A"/>
    <s v="N/A"/>
    <s v="N/A"/>
    <s v="Inversión"/>
    <n v="82400829"/>
    <s v="N/A"/>
    <s v="N/A"/>
    <s v="$7.228.143"/>
    <s v="N/A"/>
    <n v="63722"/>
    <n v="63422"/>
    <s v="2018011001091_x0009_"/>
    <x v="11"/>
    <d v="2022-02-01T00:00:00"/>
    <s v="N/A"/>
    <s v="N/A"/>
    <s v="N/A"/>
    <s v="N/A"/>
    <n v="0"/>
    <s v="N/A"/>
    <n v="0"/>
    <s v="N/A"/>
    <n v="0"/>
    <s v="N/A"/>
    <n v="0"/>
    <s v="N/A"/>
    <n v="0"/>
    <s v="N/A"/>
    <n v="0"/>
    <s v="N/A"/>
    <n v="0"/>
    <n v="82400829"/>
    <n v="0"/>
    <n v="0"/>
    <n v="0"/>
    <n v="0"/>
    <n v="0"/>
    <d v="2022-12-31T00:00:00"/>
    <d v="2022-12-31T00:00:00"/>
    <n v="-1202"/>
    <s v="NO"/>
    <s v="N/A"/>
    <s v="Bogotá D.C."/>
    <s v="Cumplimiento"/>
    <s v="18-47-101003793"/>
    <n v="0"/>
    <s v="Seguros del Estado"/>
    <d v="2022-01-28T00:00:00"/>
    <s v="27-01-2022 - 05-07-2023"/>
    <n v="2022"/>
    <s v="PENDIENTE"/>
    <s v="Ninguna"/>
    <s v="Terminado"/>
    <s v="Retiro"/>
    <s v="N/A"/>
    <s v="DERECHO"/>
    <s v="N/A"/>
    <s v="MASCULINO"/>
    <s v="jose.noguera@jep.gov.co"/>
    <s v="https://community.secop.gov.co/Public/Tendering/ContractNoticePhases/View?PPI=CO1.PPI.17147234&amp;isFromPublicArea=True&amp;isModal=False"/>
  </r>
  <r>
    <n v="160"/>
    <s v="JEP-557-2022"/>
    <s v="JEP-CSPO-538-2022"/>
    <s v="Laura Paredes"/>
    <d v="2022-07-07T00:00:00"/>
    <s v="Andres Eduardo Sierra Izquierdo"/>
    <x v="0"/>
    <s v="1. Prestación de servicios"/>
    <n v="1026267738"/>
    <n v="9"/>
    <s v="Persona Natural"/>
    <s v="Bogotá D.C. "/>
    <s v="Prestar servicios profesionales a la Subsecretaría Ejecutiva para apoyar en la elaboración, consolidación, clasificación, sistematización y análisis de la información, relacionada con el seguimiento presupuestal del proyecto de inversión a cargo de la Subsecretaría Ejecutiva y todas las aquellas actividades que de allí se deriven, asi como en los  ejercicios de planeación de las activiadades misionales de la dependencia."/>
    <s v="Administrativo Transversal"/>
    <s v="Harvey Danilo Suarez Morales"/>
    <s v="Secretaría Ejecutiva"/>
    <s v="Subsecretaría Ejecutiva "/>
    <s v="Subsecretaría Ejecutiva "/>
    <s v="Angela María Mora Soto"/>
    <s v="B- Subsecretaría Ejecutiva "/>
    <s v="N/A"/>
    <s v="N/A"/>
    <s v="N/A"/>
    <s v="Inversión"/>
    <n v="23130050"/>
    <s v="N/A"/>
    <s v="N/A"/>
    <n v="4626010"/>
    <s v="N/A"/>
    <n v="85422"/>
    <n v="311322"/>
    <n v="2018011001091"/>
    <x v="52"/>
    <d v="2022-07-12T00:00:00"/>
    <s v="N/A"/>
    <s v="N/A"/>
    <s v="N/A"/>
    <s v="N/A"/>
    <n v="0"/>
    <s v="N/A"/>
    <n v="0"/>
    <s v="N/A"/>
    <n v="0"/>
    <s v="N/A"/>
    <n v="0"/>
    <s v="N/A"/>
    <n v="0"/>
    <s v="N/A"/>
    <n v="0"/>
    <s v="N/A"/>
    <n v="0"/>
    <n v="23130050"/>
    <n v="0"/>
    <n v="0"/>
    <n v="0"/>
    <n v="0"/>
    <n v="0"/>
    <d v="2022-11-30T00:00:00"/>
    <d v="2022-11-30T00:00:00"/>
    <n v="-1233"/>
    <s v="SI"/>
    <s v="N/A"/>
    <s v="Bogotá D.C."/>
    <s v="Cumplimiento "/>
    <s v="63-47-101001085"/>
    <n v="0"/>
    <s v="Seguros del Estado S.A. "/>
    <d v="2022-07-08T00:00:00"/>
    <s v="08/07/2022 - 31/05/2023"/>
    <n v="2022"/>
    <s v="PENDIENTE"/>
    <s v="Ninguna"/>
    <s v="Terminado"/>
    <s v="Retiro"/>
    <s v="N/A"/>
    <s v="ECONOMÍA"/>
    <s v="N/A"/>
    <s v="MASCULINO"/>
    <s v="andres.sierra@jep.gov.co"/>
    <s v="https://community.secop.gov.co/Public/Tendering/ContractNoticePhases/View?PPI=CO1.PPI.19352983&amp;isFromPublicArea=True&amp;isModal=False"/>
  </r>
  <r>
    <n v="162"/>
    <s v="JEP-357-2022"/>
    <s v="JEP-CSPO-357-2022"/>
    <s v="Clara Torres"/>
    <d v="2022-01-24T00:00:00"/>
    <s v="Rodrigo Pinzon Marin"/>
    <x v="0"/>
    <s v="1. Prestación de servicios"/>
    <n v="79747867"/>
    <n v="2"/>
    <s v="Persona Natural"/>
    <s v="N/A"/>
    <s v="Prestación de servicios profesionales para acompañar a la Subsecretaría Ejecutiva en las actividades de índole económico y financiero que requiera el desarrollo del proceso de selección cuyo objeto es la prestación del servicio integral de monitoreo a través de diferentes mecanismos, para comparecientes sometidos a la Jurisdicción Especial para la Paz."/>
    <s v="Administrativo Transversal"/>
    <s v="Harvey Danilo Suarez Morales"/>
    <s v="Secretaría Ejecutiva"/>
    <s v="Subsecretaría Ejecutiva "/>
    <s v="Subsecretaría Ejecutiva "/>
    <s v="Angela María Mora Soto"/>
    <s v="B- Subsecretaría Ejecutiva "/>
    <s v="N/A"/>
    <s v="N/A"/>
    <s v="N/A"/>
    <s v="Inversión"/>
    <n v="24720252"/>
    <s v="N/A"/>
    <s v="N/A"/>
    <n v="8240084"/>
    <s v="N/A"/>
    <n v="63122"/>
    <n v="71922"/>
    <n v="2018011001091"/>
    <x v="11"/>
    <d v="2022-02-14T00:00:00"/>
    <s v="Wiliam Fabian Calderon Aguirre"/>
    <n v="93393340"/>
    <n v="3"/>
    <d v="2022-03-17T00:00:00"/>
    <n v="-14"/>
    <n v="44670"/>
    <n v="12085450"/>
    <d v="2022-05-13T00:00:00"/>
    <n v="0"/>
    <s v="N/A"/>
    <n v="0"/>
    <s v="N/A"/>
    <n v="0"/>
    <s v="N/A"/>
    <n v="1"/>
    <d v="2022-05-13T00:00:00"/>
    <n v="60"/>
    <n v="36805688"/>
    <n v="0"/>
    <n v="0"/>
    <n v="0"/>
    <n v="0"/>
    <n v="0"/>
    <d v="2022-04-30T00:00:00"/>
    <d v="2022-06-29T00:00:00"/>
    <n v="-1387"/>
    <s v="NO"/>
    <s v="N/A"/>
    <s v="Bogotá D.C."/>
    <s v="Cumplimiento"/>
    <s v="96-47-101001440_x000a_63-47-101000935_x000a_63-47-101000935_x000a_63-47-101000935_x000a_"/>
    <s v="0_x000a_0_x000a_1_x000a_2"/>
    <s v="Seguros del Estado S.A._x000a_Seguros del Estado S.A._x000a_Seguros del Estado S.A._x000a_Seguros del Estado S.A."/>
    <s v="26/01/2022_x000a_17/03/2022_x000a_28/04/2022_x000a_13/05/2022"/>
    <s v="26-01-2022 - 31-10-2022_x000a_17/03/2022 - 31/10/2022_x000a_17/03/2022 - 31/11/2022_x000a_17/03/2022 - 20/01/2023_x000a_"/>
    <s v="27/01/2022_x000a_26/04/2022_x000a_29/04/2022_x000a_16/05/2022_x000a_"/>
    <s v="PENDIENTE"/>
    <s v="En fecha 17/03/2022, se suscribe cesión del contrato, en fecha 18/04/2022 se suscribe prorroga hasta el 15/05/2022 y se modifica el valor y forma de pago. En fecha 10/05/2022 se prorroga el plazo hasta el 29/06/2022 y se adicionan $12.085.450"/>
    <s v="Terminado"/>
    <s v="Cesión, adición y prórroga"/>
    <s v="N/A"/>
    <s v="ECONOMÍA"/>
    <s v="N/A"/>
    <s v="MASCULINO"/>
    <s v="Terminado"/>
    <s v="https://community.secop.gov.co/Public/Tendering/ContractNoticePhases/View?PPI=CO1.PPI.17131660&amp;isFromPublicArea=True&amp;isModal=False"/>
  </r>
  <r>
    <n v="163"/>
    <s v="JEP-359-2022"/>
    <s v="JEP-CSPO-359-2022"/>
    <s v="Clara Torres"/>
    <d v="2022-01-24T00:00:00"/>
    <s v="Maria Catalina Florez Salazar"/>
    <x v="0"/>
    <s v="1. Prestación de servicios"/>
    <n v="52706089"/>
    <n v="5"/>
    <s v="Persona Natural"/>
    <s v="N/A"/>
    <s v="Prestar servicios profesionales especializados para apoyar y acompañar a la subsecretaría ejecutiva de la JEP, en las definiciones de índole jurídico contractuales que corresponda adoptar, en las etapas del proceso de gestión contractual, para la implementación del monitoreo al que refieren los numerales 11 y 12 del artículo 111 de la ley 1957"/>
    <s v="Administrativo Transversal"/>
    <s v="Harvey Danilo Suarez Morales"/>
    <s v="Secretaría Ejecutiva"/>
    <s v="Subsecretaría Ejecutiva "/>
    <s v="Subsecretaría Ejecutiva "/>
    <s v="Angela María Mora Soto"/>
    <s v="B- Subsecretaría Ejecutiva "/>
    <s v="N/A"/>
    <s v="N/A"/>
    <s v="N/A"/>
    <s v="Inversión"/>
    <n v="24720252"/>
    <s v="N/A"/>
    <s v="N/A"/>
    <n v="8240084"/>
    <s v="N/A"/>
    <n v="61422"/>
    <n v="63322"/>
    <n v="18011001091"/>
    <x v="11"/>
    <d v="2022-02-14T00:00:00"/>
    <s v="Sandra Milena Gomez Tovar"/>
    <n v="52817478"/>
    <n v="3"/>
    <d v="2022-03-11T00:00:00"/>
    <n v="-14"/>
    <n v="44650"/>
    <n v="12085450"/>
    <d v="2022-05-13T00:00:00"/>
    <n v="0"/>
    <s v="N/A"/>
    <n v="0"/>
    <s v="N/A"/>
    <n v="0"/>
    <s v="N/A"/>
    <n v="1"/>
    <d v="2022-05-13T00:00:00"/>
    <n v="60"/>
    <n v="36805688"/>
    <n v="0"/>
    <n v="0"/>
    <n v="0"/>
    <n v="0"/>
    <n v="0"/>
    <d v="2022-04-30T00:00:00"/>
    <d v="2022-06-29T00:00:00"/>
    <n v="-1387"/>
    <s v="NO"/>
    <s v="N/A"/>
    <s v="Bogotá D.C."/>
    <s v="Cumplimiento"/>
    <s v="15-45-101138266_x000a_21-45-101364192_x000a_21-45-101364192_x000a_21-45-101364192_x000a_"/>
    <s v="0_x000a_0_x000a_1_x000a_3"/>
    <s v="Seguros del Estado S.A._x000a_Seguros del Estado S.A._x000a_Seguros del Estado S.A._x000a_Seguros del Estado S.A."/>
    <s v="26/01/2022_x000a_14/03/2022_x000a_31/03/2022_x000a_03/05/2022"/>
    <s v="26-01-2022 - 31-10-2022_x000a_11/03/2022 - 10/10/2022_x000a_11/03/2022 - 16/11/2022_x000a_11/03/2022 - 30/12/2022_x000a_"/>
    <s v="21/01/2022_x000a_15/03/2022_x000a_01/04/2022_x000a_16/05/2022_x000a_"/>
    <s v="PENDIENTE"/>
    <s v="En fecha 11/03/2022, se suscribe cesión del contrato._x000a_En fecha 30/03/2022 se suscribe otrosí No. 1 por el cual se prorroga el plazo y se modifica el valor y forma de pago. En fecha 13/05/2022 se suscribe otrosí 2 por medio del cual se prorroga el plazo al 29/06/2022 y se adicionan $12.085.450"/>
    <s v="Terminado"/>
    <s v="Cesión, adición y prórroga"/>
    <s v="N/A"/>
    <s v="DERECHO"/>
    <s v="N/A"/>
    <s v="FEMENINO"/>
    <s v="Terminado"/>
    <s v="https://community.secop.gov.co/Public/Tendering/ContractNoticePhases/View?PPI=CO1.PPI.17141593&amp;isFromPublicArea=True&amp;isModal=False"/>
  </r>
  <r>
    <n v="164"/>
    <s v="JEP-681-2022"/>
    <s v="JEP-CSPO-657-2022"/>
    <s v="Clara Torres"/>
    <d v="2022-08-25T00:00:00"/>
    <s v="William Fábian Calderon Aguirre"/>
    <x v="0"/>
    <s v="1. Prestación de servicios"/>
    <n v="93393340"/>
    <n v="3"/>
    <s v="Persona Natural"/>
    <s v="Bogotá D.C. "/>
    <s v="Prestar servicios profesionales para apoyar y acompañar a la Subsecretaría Ejecutiva en la revisión y análisis de documentos técnicos y estadísticos sobre el proceso de monitoreo de la JEP"/>
    <s v="Administrativo Transversal"/>
    <s v="Harvey Danilo Suarez Morales"/>
    <s v="Secretaría Ejecutiva"/>
    <s v="Subsecretaría Ejecutiva "/>
    <s v="Subsecretaría Ejecutiva "/>
    <s v="Angela María Mora Soto"/>
    <s v="B- Subsecretaría Ejecutiva "/>
    <s v="N/A"/>
    <s v="N/A"/>
    <s v="N/A"/>
    <s v="Inversión"/>
    <n v="30599138"/>
    <s v="N/A"/>
    <s v="N/A"/>
    <n v="7228143"/>
    <s v="N/A"/>
    <n v="101622"/>
    <n v="388122"/>
    <n v="2018011001175"/>
    <x v="54"/>
    <d v="2022-09-01T00:00:00"/>
    <s v="N/A"/>
    <s v="N/A"/>
    <s v="N/A"/>
    <s v="N/A"/>
    <n v="0"/>
    <s v="N/A"/>
    <n v="0"/>
    <s v="N/A"/>
    <n v="0"/>
    <s v="N/A"/>
    <n v="0"/>
    <s v="N/A"/>
    <n v="0"/>
    <s v="N/A"/>
    <n v="0"/>
    <s v="N/A"/>
    <n v="0"/>
    <n v="30599138"/>
    <n v="0"/>
    <n v="0"/>
    <n v="0"/>
    <n v="0"/>
    <n v="0"/>
    <d v="2022-12-31T00:00:00"/>
    <d v="2022-12-31T00:00:00"/>
    <n v="-1202"/>
    <s v="SI"/>
    <s v="N/A"/>
    <s v="Bogotá D.C."/>
    <s v="Cumplimiento"/>
    <s v="390-45-994000013841"/>
    <n v="0"/>
    <s v="Aseguradora Solidaria de Colombia"/>
    <d v="2022-08-27T00:00:00"/>
    <s v="26/08/2022 - 06/07/2023"/>
    <n v="2022"/>
    <s v="PENDIENTE"/>
    <s v="Ninguna"/>
    <s v="Terminado"/>
    <s v="Retiro"/>
    <s v="N/A"/>
    <s v="ECONOMÍA"/>
    <s v="N/A"/>
    <s v="MASCULINO"/>
    <s v="william.calderon@jep.gov.co"/>
    <s v="https://community.secop.gov.co/Public/Tendering/ContractNoticePhases/View?PPI=CO1.PPI.20186778&amp;isFromPublicArea=True&amp;isModal=False"/>
  </r>
  <r>
    <n v="165"/>
    <s v="JEP-379-2022"/>
    <s v="JEP-CSPO-379-2022"/>
    <s v="Clara Torres"/>
    <d v="2022-01-25T00:00:00"/>
    <s v="Claudia Stela Nuñez Duarte"/>
    <x v="0"/>
    <s v="1. Prestación de servicios"/>
    <n v="52644489"/>
    <n v="0"/>
    <s v="Persona Natural"/>
    <s v="N/A"/>
    <s v="Prestar servicios profesionales especializados a la subsecretaria ejecutiva en la articulación y relacionamiento interinstitucional de las entidades que componen el SIVJRNR, así como en el seguimiento de los procesos y proyectos que se desarrollan de manera conjunta. "/>
    <s v="Administrativo Transversal"/>
    <s v="Harvey Danilo Suarez Morales"/>
    <s v="Secretaría Ejecutiva"/>
    <s v="Subsecretaría Ejecutiva "/>
    <s v="Subsecretaría Ejecutiva "/>
    <s v="Angela María Mora Soto"/>
    <s v="B- Subsecretaría Ejecutiva "/>
    <s v="N/A"/>
    <s v="N/A"/>
    <s v="N/A"/>
    <s v="Inversión"/>
    <n v="115435112"/>
    <s v="N/A"/>
    <s v="N/A"/>
    <n v="10245720"/>
    <s v="N/A"/>
    <n v="61522"/>
    <n v="65322"/>
    <n v="2018011001091"/>
    <x v="10"/>
    <d v="2022-01-28T00:00:00"/>
    <s v="N/A"/>
    <s v="N/A"/>
    <s v="N/A"/>
    <s v="N/A"/>
    <n v="0"/>
    <s v="N/A"/>
    <n v="0"/>
    <s v="N/A"/>
    <n v="0"/>
    <s v="N/A"/>
    <n v="0"/>
    <s v="N/A"/>
    <n v="0"/>
    <s v="N/A"/>
    <n v="0"/>
    <s v="N/A"/>
    <n v="0"/>
    <n v="115435112"/>
    <n v="0"/>
    <n v="0"/>
    <n v="0"/>
    <n v="0"/>
    <n v="0"/>
    <d v="2022-12-31T00:00:00"/>
    <d v="2022-12-31T00:00:00"/>
    <n v="-1202"/>
    <s v="NO"/>
    <s v="N/A"/>
    <s v="Bogotá D.C."/>
    <s v="Cumplimiento "/>
    <s v="21-45-101359150"/>
    <n v="0"/>
    <s v="Seguros del Estado "/>
    <d v="2022-01-28T00:00:00"/>
    <s v="27-01-2022 - 01-07-2023"/>
    <n v="2022"/>
    <s v="PENDIENTE"/>
    <s v="Ninguna"/>
    <s v="Terminado"/>
    <s v="Retiro"/>
    <s v="N/A"/>
    <s v="DERECHO"/>
    <s v="N/A"/>
    <s v="FEMENINO"/>
    <s v="claudia.nunez@jep.gov.co"/>
    <s v="https://community.secop.gov.co/Public/Tendering/ContractNoticePhases/View?PPI=CO1.PPI.17190341&amp;isFromPublicArea=True&amp;isModal=False"/>
  </r>
  <r>
    <n v="166"/>
    <s v="JEP-380-2022"/>
    <s v="JEP-CSPO-380-2022"/>
    <s v="Clara Torres"/>
    <d v="2022-01-25T00:00:00"/>
    <s v="Fabian Steven Vanegas Ruiz"/>
    <x v="0"/>
    <s v="1. Prestación de servicios"/>
    <n v="1030638566"/>
    <n v="6"/>
    <s v="Persona Natural"/>
    <s v="N/A"/>
    <s v="Prestar servicios profesionales para apoyar a la subsecretaria ejecutiva en los ejercicios de planeación, articulación, fortalecimiento y seguimiento a las actividades misionales y estratégicas de la misma y sus departamentos. "/>
    <s v="Administrativo Transversal"/>
    <s v="Harvey Danilo Suarez Morales"/>
    <s v="Secretaría Ejecutiva"/>
    <s v="Subsecretaría Ejecutiva "/>
    <s v="Subsecretaría Ejecutiva "/>
    <s v="Angela María Mora Soto"/>
    <s v="B- Subsecretaría Ejecutiva "/>
    <s v="N/A"/>
    <s v="N/A"/>
    <s v="N/A"/>
    <s v="Inversión"/>
    <n v="81437077"/>
    <s v="N/A"/>
    <s v="N/A"/>
    <s v="$7.228.143"/>
    <s v="N/A"/>
    <n v="67322"/>
    <n v="63222"/>
    <s v="2018011001091_x0009_"/>
    <x v="11"/>
    <d v="2022-01-28T00:00:00"/>
    <s v="Vanessa Arango Cano_x000a_Daniela León Nisperuza"/>
    <s v="1022359295_x000a_1.010.199.208"/>
    <s v="9_x000a_1"/>
    <s v="29/03/2022_x000a_22/09/2022"/>
    <n v="0"/>
    <s v="N/A"/>
    <n v="0"/>
    <s v="N/A"/>
    <n v="0"/>
    <s v="N/A"/>
    <n v="0"/>
    <s v="N/A"/>
    <n v="0"/>
    <s v="N/A"/>
    <n v="0"/>
    <s v="N/A"/>
    <n v="0"/>
    <n v="81437077"/>
    <n v="0"/>
    <n v="0"/>
    <n v="0"/>
    <n v="0"/>
    <n v="0"/>
    <d v="2022-12-31T00:00:00"/>
    <d v="2022-12-31T00:00:00"/>
    <n v="-1202"/>
    <s v="NO"/>
    <s v="N/A"/>
    <s v="Bogotá D.C."/>
    <s v="Cumplimiento "/>
    <s v="33-47-101008332_x000a_63-47-101000945_x000a_380 47 994000127856_x000a_"/>
    <s v="0_x000a_0_x000a_0"/>
    <s v="Seguros del Estado S.A._x000a_Seguros del Estado S.A._x000a_Aseguradora Solidaria de Colombia"/>
    <s v="26/01/2022_x000a_29/03/2022_x000a_22/09/2022"/>
    <s v="27-01-2022 - 10-07-2023_x000a_29/03/2022 - 30/06/2023_x000a_22/09/2022 - 03/07/2023"/>
    <s v="28/01/2022_x000a_29/03/2022_x000a_22/09/2022_x000a_"/>
    <s v="PENDIENTE"/>
    <s v="en fecha 29/03/2022 se suscribe cesión del contrato_x000a_En fecha del 22 de septiembre de 2022 se realiza la Cesión del contrato"/>
    <s v="Terminado"/>
    <s v="Cesión"/>
    <s v="N/A"/>
    <s v="INGENIERÍA ELECTRÓNICA Y TELECOMUNICACIONES"/>
    <s v="N/A"/>
    <s v="FEMENINO"/>
    <s v="fabian.vanegas@jep.gov.co"/>
    <s v="https://community.secop.gov.co/Public/Tendering/ContractNoticePhases/View?PPI=CO1.PPI.17190724&amp;isFromPublicArea=True&amp;isModal=False"/>
  </r>
  <r>
    <n v="167"/>
    <s v="JEP-431-2022"/>
    <s v="JEP-IPS-004-2022"/>
    <s v="Norma Bonilla"/>
    <s v="NR"/>
    <s v="INMOV S.A.S"/>
    <x v="4"/>
    <s v="1. Prestación de servicios"/>
    <n v="802013501"/>
    <n v="4"/>
    <s v="Persona Jurídica"/>
    <s v="N/A"/>
    <s v="Prestar servicios logísticos para la organización y ejecución de actividades programadas por la Jurisdicción Especial para la Paz, para el cumplimiento de sus obligaciones misionales."/>
    <s v="Administrativo Transversal"/>
    <s v="Angela María Mora Soto"/>
    <s v="Subsecretaría Ejecutiva"/>
    <s v="Subsecretaría Ejecutiva "/>
    <s v="Subsecretaría Ejecutiva "/>
    <s v="Angela María Mora Soto"/>
    <s v="B- Subsecretaría Ejecutiva "/>
    <s v="N/A"/>
    <s v="N/A"/>
    <s v="N/A"/>
    <s v="Inversión"/>
    <n v="5595944960"/>
    <s v="N/A"/>
    <s v="N/A"/>
    <s v="N/A"/>
    <s v="N/A"/>
    <n v="69322"/>
    <n v="217222"/>
    <n v="2018011001091"/>
    <x v="55"/>
    <d v="2022-05-06T00:00:00"/>
    <s v="N/A"/>
    <s v="N/A"/>
    <s v="N/A"/>
    <s v="N/A"/>
    <n v="697000000"/>
    <d v="2022-11-09T00:00:00"/>
    <n v="1804285764"/>
    <d v="2022-12-27T00:00:00"/>
    <n v="344155000"/>
    <d v="2023-02-09T00:00:00"/>
    <n v="0"/>
    <s v="N/A"/>
    <n v="0"/>
    <s v="N/A"/>
    <n v="0"/>
    <s v="N/A"/>
    <n v="134"/>
    <n v="8441385724"/>
    <n v="1804285764"/>
    <n v="1804285764"/>
    <n v="0"/>
    <n v="0"/>
    <n v="0"/>
    <d v="2022-12-31T00:00:00"/>
    <d v="2023-05-14T00:00:00"/>
    <n v="-1068"/>
    <s v="SI"/>
    <d v="2023-04-12T00:00:00"/>
    <s v="Bogotá D.C."/>
    <s v="Cumplimiento"/>
    <s v="21-45-101369223"/>
    <n v="0"/>
    <s v="Seguros del Estado"/>
    <d v="2022-05-03T00:00:00"/>
    <s v="02/05/2022 - 31/12/2025"/>
    <n v="2022"/>
    <s v="https://jepcolombia.sharepoint.com/:b:/g/SE/DAJ/SDC/EZueUjqMpVRNsqR-8NQ-RBABC-uEBAOxvc_67pCgKEa7Tg?e=H5DN1e"/>
    <s v="Que el día 09 de noviembre de 2022, se suscribió Otrosí No. 1, por medio de cual se adicionó_x000a_el valor del contrato en la suma de ($657.000.000), Docuento aclaratorio por 697.000.000_x000a_Mediante otrosí número 2 se aprueba : Prorrogar el plazo de ejecución del contrato hasta el 14_x000a_de mayo de 2023 y adición por un valor de $1.804.285.764 Para la vigencia 2023 el contrato se encuentra respaldado con autorización de vigencias_x000a_futuras / Oficio 2-2022-055247 del 25-11-2022 _x000a_A partie del 09 de febrero se realiza una adición a través del otrosí N°3 de $344.155.000_x000a_El 12/04/2023 se suscribió la terminación anticipada del contrato JEP-431-2022_x0009_INMOV S.A.S_x000a_El 04/07/2024 se cirra el contrato en el secop II_x000a_"/>
    <s v="Terminado"/>
    <s v="Terminación anticipada"/>
    <s v="N/A"/>
    <s v="N/A"/>
    <s v="N/A"/>
    <s v="N/A"/>
    <s v="N/A"/>
    <s v="https://community.secop.gov.co/Public/Tendering/OpportunityDetail/Index?noticeUID=CO1.NTC.2889750&amp;isFromPublicArea=True&amp;isModal=False"/>
  </r>
  <r>
    <n v="168"/>
    <s v="JEP-016-2022"/>
    <s v="JEP-CSPO-016-2022"/>
    <s v="Ángela Esquivel "/>
    <s v="NR"/>
    <s v="Yuly Maritza Gomez Garzon "/>
    <x v="0"/>
    <s v="1. Prestación de servicios"/>
    <s v="52961468_x000d_"/>
    <n v="5"/>
    <s v="Persona Natural"/>
    <s v="N/A"/>
    <s v="Prestar servicios técnicos para apoyar al Departamento de Atención a Víctimas en las gestiones operativas, técnicas, administrativas y apoyo material a víctimas requeridas para su adecuado funcionamiento"/>
    <s v="Administrativo Transversal"/>
    <s v="Harvey Danilo Suarez Morales"/>
    <s v="Secretaría Ejecutiva"/>
    <s v="Subsecretaría Ejecutiva "/>
    <s v="Departamento de Atención a Víctimas"/>
    <s v="Claudia Viviana Ferro Buitrago"/>
    <s v="BB- Departamento de Atención a Víctimas"/>
    <s v="N/A"/>
    <s v="N/A"/>
    <s v="N/A"/>
    <s v="Inversión"/>
    <n v="43007433"/>
    <s v="N/A"/>
    <s v="N/A"/>
    <s v="$3.614.070,00"/>
    <s v="N/A"/>
    <n v="26822"/>
    <n v="25322"/>
    <n v="2018011001091"/>
    <x v="29"/>
    <d v="2022-01-08T00:00:00"/>
    <s v="N/A"/>
    <s v="N/A"/>
    <s v="N/A"/>
    <s v="N/A"/>
    <n v="0"/>
    <s v="N/A"/>
    <n v="0"/>
    <s v="N/A"/>
    <n v="0"/>
    <s v="N/A"/>
    <n v="0"/>
    <s v="N/A"/>
    <n v="0"/>
    <s v="N/A"/>
    <n v="0"/>
    <s v="N/A"/>
    <n v="0"/>
    <n v="43007433"/>
    <n v="0"/>
    <n v="0"/>
    <n v="0"/>
    <n v="0"/>
    <n v="0"/>
    <d v="2022-12-31T00:00:00"/>
    <d v="2022-12-31T00:00:00"/>
    <n v="-1202"/>
    <s v="NO"/>
    <s v="N/A"/>
    <s v="Bogotá D.C."/>
    <s v="Cumplimiento"/>
    <s v="65-47-101006449"/>
    <n v="0"/>
    <s v="Seguros del Estado "/>
    <d v="2022-01-07T00:00:00"/>
    <s v="06-01-2022 - 01-07-2023"/>
    <n v="2022"/>
    <s v="C:\Users\andres.prietom\JEP Colombia\Carlos Giovanni Torres Peñaranda - Contractual - Onedrive\Validación pólizas CPS\.VERIFICACIÓN DE PÓLIZAS CONTRATOS 2022\verificacion poliza contrato JEP-016-2022.pdf"/>
    <s v="N/A"/>
    <s v="Terminado"/>
    <s v="Retiro"/>
    <s v="N/A"/>
    <s v="ADMINISTRACIÓN DE EMPRESAS"/>
    <s v="N/A"/>
    <s v="FEMENINO"/>
    <s v="yuly.gomez@jep.gov.co"/>
    <s v="https://community.secop.gov.co/Public/Tendering/OpportunityDetail/Index?noticeUID=CO1.NTC.2496545&amp;isFromPublicArea=True&amp;isModal=False"/>
  </r>
  <r>
    <n v="169"/>
    <s v="JEP-015-2022"/>
    <s v="JEP-CSPO-015-2022"/>
    <s v="Ángela Esquivel "/>
    <s v="NR"/>
    <s v="Ingrid Katherine Cely Torres "/>
    <x v="0"/>
    <s v="1. Prestación de servicios"/>
    <n v="1018415347"/>
    <n v="9"/>
    <s v="Persona Natural"/>
    <s v="N/A"/>
    <s v="Prestar servicios profesionales al Departamento de Atención a Víctimas para apoyar y acompañar en monitoreo, seguimiento, evaluación y reporte de los procesos y actividades que se desarrollen en instancias judiciales y no judiciales atendiendo los enfoques diferenciales."/>
    <s v="Administrativo Transversal"/>
    <s v="Harvey Danilo Suarez Morales"/>
    <s v="Secretaría Ejecutiva"/>
    <s v="Subsecretaría Ejecutiva "/>
    <s v="Departamento de Atención a Víctimas"/>
    <s v="Claudia Viviana Ferro Buitrago"/>
    <s v="BB- Departamento de Atención a Víctimas"/>
    <s v="N/A"/>
    <s v="N/A"/>
    <s v="N/A"/>
    <s v="Inversión"/>
    <n v="113539676"/>
    <s v="N/A"/>
    <s v="N/A"/>
    <n v="9541150"/>
    <s v="N/A"/>
    <n v="26922"/>
    <n v="25122"/>
    <n v="2018011001091"/>
    <x v="29"/>
    <d v="2022-01-08T00:00:00"/>
    <s v="N/A"/>
    <s v="N/A"/>
    <s v="N/A"/>
    <s v="N/A"/>
    <n v="0"/>
    <s v="N/A"/>
    <n v="0"/>
    <s v="N/A"/>
    <n v="0"/>
    <s v="N/A"/>
    <n v="0"/>
    <s v="N/A"/>
    <n v="0"/>
    <s v="N/A"/>
    <n v="0"/>
    <s v="N/A"/>
    <n v="0"/>
    <n v="113539676"/>
    <n v="0"/>
    <n v="0"/>
    <n v="0"/>
    <n v="0"/>
    <n v="0"/>
    <d v="2022-12-31T00:00:00"/>
    <d v="2022-12-31T00:00:00"/>
    <n v="-1202"/>
    <s v="NO"/>
    <s v="N/A"/>
    <s v="Territorio Nacional"/>
    <s v="Cumplimiento"/>
    <s v="65-47-101006450"/>
    <n v="0"/>
    <s v="Seguros del Estado "/>
    <d v="2022-01-07T00:00:00"/>
    <s v="06-01-2022 - 01-07-2023"/>
    <n v="2022"/>
    <s v="C:\Users\andres.prietom\JEP Colombia\Carlos Giovanni Torres Peñaranda - Contractual - Onedrive\Validación pólizas CPS\.VERIFICACIÓN DE PÓLIZAS CONTRATOS 2022\verificacion poliza contrato JEP-015-2022.pdf"/>
    <s v="N/A"/>
    <s v="Terminado"/>
    <s v="Retiro"/>
    <s v="N/A"/>
    <s v="RELACIONES INTERNACIONALES"/>
    <s v="CIENCIAS POLÍTICAS"/>
    <s v="FEMENINO"/>
    <s v="ingrid.cely@jep.gov.co"/>
    <s v="https://community.secop.gov.co/Public/Tendering/OpportunityDetail/Index?noticeUID=CO1.NTC.2494678&amp;isFromPublicArea=True&amp;isModal=False"/>
  </r>
  <r>
    <n v="170"/>
    <s v="JEP-020-2022"/>
    <s v="JEP-CSPO-020-2022"/>
    <s v="Ángela Esquivel "/>
    <s v="NR"/>
    <s v="Sandra Helena Narvaez Ramirez "/>
    <x v="0"/>
    <s v="1. Prestación de servicios"/>
    <s v="51859703_x000d_"/>
    <n v="2"/>
    <s v="Persona Natural"/>
    <s v="N/A"/>
    <s v="Prestar servicios profesionales al Departamento de Atención a Víctimas para apoyar y acompañar la implementación de lineamientos de los enfoques diferenciales, que permita y garanticen la participación de las víctimas en instancias judiciales y no judiciales"/>
    <s v="Administrativo Transversal"/>
    <s v="Harvey Danilo Suarez Morales"/>
    <s v="Secretaría Ejecutiva"/>
    <s v="Subsecretaría Ejecutiva "/>
    <s v="Departamento de Atención a Víctimas"/>
    <s v="Claudia Viviana Ferro Buitrago"/>
    <s v="BB- Departamento de Atención a Víctimas"/>
    <s v="N/A"/>
    <s v="N/A"/>
    <s v="N/A"/>
    <s v="Inversión"/>
    <n v="108378785"/>
    <s v="N/A"/>
    <s v="N/A"/>
    <s v="$9.107.461,00"/>
    <s v="N/A"/>
    <n v="27022"/>
    <n v="26022"/>
    <n v="2018011001091"/>
    <x v="48"/>
    <d v="2022-01-12T00:00:00"/>
    <s v="N/A"/>
    <s v="N/A"/>
    <s v="N/A"/>
    <s v="N/A"/>
    <n v="0"/>
    <s v="N/A"/>
    <n v="0"/>
    <s v="N/A"/>
    <n v="0"/>
    <s v="N/A"/>
    <n v="0"/>
    <s v="N/A"/>
    <n v="0"/>
    <s v="N/A"/>
    <n v="0"/>
    <s v="N/A"/>
    <n v="0"/>
    <n v="108378785"/>
    <n v="0"/>
    <n v="0"/>
    <n v="0"/>
    <n v="0"/>
    <n v="0"/>
    <d v="2022-12-31T00:00:00"/>
    <d v="2022-12-31T00:00:00"/>
    <n v="-1202"/>
    <s v="NO"/>
    <s v="N/A"/>
    <s v="Territorio Nacional"/>
    <s v="Cumplimiento"/>
    <s v="65-47-101006466"/>
    <n v="0"/>
    <s v="Seguros del Estado "/>
    <d v="2022-01-07T00:00:00"/>
    <s v="07-01-2022 - 01-07-2023"/>
    <n v="2022"/>
    <s v="C:\Users\andres.prietom\JEP Colombia\Carlos Giovanni Torres Peñaranda - Contractual - Onedrive\Validación pólizas CPS\.VERIFICACIÓN DE PÓLIZAS CONTRATOS 2022\verificacion poliza contrato JEP-020-2022.pdf"/>
    <s v="N/A"/>
    <s v="Terminado"/>
    <s v="Retiro"/>
    <s v="N/A"/>
    <s v="CIENCIAS SOCIALES"/>
    <s v="N/A"/>
    <s v="FEMENINO"/>
    <s v="sandra.narvaez@jep.gov.co"/>
    <s v="https://community.secop.gov.co/Public/Tendering/OpportunityDetail/Index?noticeUID=CO1.NTC.2499913&amp;isFromPublicArea=True&amp;isModal=False"/>
  </r>
  <r>
    <n v="171"/>
    <s v="JEP-124-2022"/>
    <s v="JEP-CSPO-124-2022"/>
    <s v="Ángela Esquivel "/>
    <s v="NR"/>
    <s v="Zully Johana Laverde Morales"/>
    <x v="0"/>
    <s v="1. Prestación de servicios"/>
    <n v="52738318"/>
    <n v="4"/>
    <s v="Persona Natural"/>
    <s v="N/A"/>
    <s v="Prestar servicios profesionales especializados para acompañar y apoyar al Departamento de Atención a Víctimas en los procesos y actividades de orientación, fortalecimiento y facilitación para la participación en instancias judiciales y no judiciales, de las víctimas del conflicto que se encuentran en el exterior, retornadas y/o en zonas de frontera, sus organizaciones y actores estratégicos, garantizando los enfoques diferenciales"/>
    <s v="Administrativo Transversal"/>
    <s v="Harvey Danilo Suarez Morales"/>
    <s v="Secretaría Ejecutiva"/>
    <s v="Subsecretaría Ejecutiva "/>
    <s v="Departamento de Atención a Víctimas"/>
    <s v="Claudia Viviana Ferro Buitrago"/>
    <s v="BB- Departamento de Atención a Víctimas"/>
    <s v="N/A"/>
    <s v="N/A"/>
    <s v="N/A"/>
    <s v="Inversión"/>
    <n v="123119381"/>
    <s v="N/A"/>
    <s v="N/A"/>
    <s v="$10.553.091"/>
    <s v="N/A"/>
    <n v="39922"/>
    <n v="35622"/>
    <n v="2018011001091"/>
    <x v="2"/>
    <d v="2022-01-19T00:00:00"/>
    <s v="N/A"/>
    <s v="N/A"/>
    <s v="N/A"/>
    <s v="N/A"/>
    <n v="0"/>
    <s v="N/A"/>
    <n v="0"/>
    <s v="N/A"/>
    <n v="0"/>
    <s v="N/A"/>
    <n v="0"/>
    <s v="N/A"/>
    <n v="0"/>
    <s v="N/A"/>
    <n v="0"/>
    <s v="N/A"/>
    <n v="0"/>
    <n v="123119381"/>
    <n v="0"/>
    <n v="0"/>
    <n v="0"/>
    <n v="0"/>
    <n v="0"/>
    <d v="2022-12-31T00:00:00"/>
    <d v="2022-12-31T00:00:00"/>
    <n v="-1202"/>
    <s v="NO"/>
    <s v="N/A"/>
    <s v="Nacional e internacional_x000a_"/>
    <s v="Cumplimiento"/>
    <s v="11-47-101010749"/>
    <n v="1"/>
    <s v="Seguros del Estado"/>
    <d v="2022-01-13T00:00:00"/>
    <s v="12-01-2022 - 10-07-2023"/>
    <n v="2022"/>
    <s v="C:\Users\andres.prietom\JEP Colombia\Carlos Giovanni Torres Peñaranda - Contractual - Onedrive\Validación pólizas CPS\.VERIFICACIÓN DE PÓLIZAS CONTRATOS 2022\verificacion poliza contrato JEP-124-2022.pdf"/>
    <s v="N/A"/>
    <s v="Terminado"/>
    <s v="Retiro"/>
    <s v="N/A"/>
    <s v="GOBIERNO Y RELACIONES INTERNACIONALES"/>
    <s v="N/A"/>
    <s v="FEMENINO"/>
    <s v="PND"/>
    <s v="https://community.secop.gov.co/Public/Tendering/OpportunityDetail/Index?noticeUID=CO1.NTC.2529649&amp;isFromPublicArea=True&amp;isModal=False"/>
  </r>
  <r>
    <n v="172"/>
    <s v="JEP-017-2022"/>
    <s v="JEP-CSPO-017-2022"/>
    <s v="Ángela Esquivel "/>
    <s v="NR"/>
    <s v="Mateo Andres Balanta Chaparro "/>
    <x v="0"/>
    <s v="1. Prestación de servicios"/>
    <n v="1018479514"/>
    <n v="7"/>
    <s v="Persona Natural"/>
    <s v="N/A"/>
    <s v="Prestar servicios profesionales para apoyar al Departamento de Atención a Víctimas en el monitoreo y seguimiento a la implementación de lineamiento y estrategias de difusión, participación, orientación, asesoría y acompañamiento psicosocial en instancias judiciales y no judiciales atendiendo los enfoques diferenciales"/>
    <s v="Administrativo Transversal"/>
    <s v="Harvey Danilo Suarez Morales"/>
    <s v="Secretaría Ejecutiva"/>
    <s v="Subsecretaría Ejecutiva "/>
    <s v="Departamento de Atención a Víctimas"/>
    <s v="Claudia Viviana Ferro Buitrago"/>
    <s v="BB- Departamento de Atención a Víctimas"/>
    <s v="N/A"/>
    <s v="N/A"/>
    <s v="N/A"/>
    <s v="Inversión"/>
    <n v="49888641"/>
    <s v="N/A"/>
    <s v="N/A"/>
    <n v="4192323"/>
    <s v="N/A"/>
    <n v="27122"/>
    <n v="31922"/>
    <n v="2018011001091"/>
    <x v="3"/>
    <d v="2022-01-14T00:00:00"/>
    <s v="N/A"/>
    <s v="N/A"/>
    <s v="N/A"/>
    <s v="N/A"/>
    <n v="0"/>
    <s v="N/A"/>
    <n v="0"/>
    <s v="N/A"/>
    <n v="0"/>
    <s v="N/A"/>
    <n v="0"/>
    <s v="N/A"/>
    <n v="0"/>
    <s v="N/A"/>
    <n v="0"/>
    <s v="N/A"/>
    <n v="0"/>
    <n v="49888641"/>
    <n v="0"/>
    <n v="0"/>
    <n v="0"/>
    <n v="0"/>
    <n v="0"/>
    <d v="2022-12-31T00:00:00"/>
    <d v="2022-12-31T00:00:00"/>
    <n v="-1202"/>
    <s v="NO"/>
    <s v="N/A"/>
    <s v="Territorio Nacional"/>
    <s v="Cumplimiento"/>
    <s v="36-45-101037578"/>
    <n v="0"/>
    <s v="Seguros del Estado "/>
    <d v="2022-01-07T00:00:00"/>
    <s v="06-01-2022 - 02-07-2023"/>
    <n v="2022"/>
    <s v="C:\Users\andres.prietom\JEP Colombia\Carlos Giovanni Torres Peñaranda - Contractual - Onedrive\Validación pólizas CPS\.VERIFICACIÓN DE PÓLIZAS CONTRATOS 2022\verificacion poliza contrato JEP-017-2022.pdf"/>
    <s v="N/A"/>
    <s v="Terminado"/>
    <s v="Retiro"/>
    <s v="N/A"/>
    <s v="SOCIOLOGÍA"/>
    <s v="N/A"/>
    <s v="MASCULINO"/>
    <s v="mateo.balanta@jep.gov.co"/>
    <s v="https://community.secop.gov.co/Public/Tendering/OpportunityDetail/Index?noticeUID=CO1.NTC.2496912&amp;isFromPublicArea=True&amp;isModal=False"/>
  </r>
  <r>
    <n v="173"/>
    <s v="JEP-022-2022"/>
    <s v="JEP-CSPO-022-2022"/>
    <s v="Ángela Esquivel "/>
    <s v="NR"/>
    <s v="Johan Steve Varon Gomez"/>
    <x v="0"/>
    <s v="1. Prestación de servicios"/>
    <n v="1022422027"/>
    <n v="0"/>
    <s v="Persona Natural"/>
    <s v="N/A"/>
    <s v="Prestar servicios profesionales para apoyar y acompañar al Departamento de Atención a Víctimas en la gestión, actualización y mantenimiento de las bases de datos que registren las actividades de implementación, difusión, orientación, asesoría, acompañamiento psicosocial y participación en instancias judiciales y no judiciales atendiendo los enfoques diferenciales"/>
    <s v="Administrativo Transversal"/>
    <s v="Harvey Danilo Suarez Morales"/>
    <s v="Secretaría Ejecutiva"/>
    <s v="Subsecretaría Ejecutiva "/>
    <s v="Departamento de Atención a Víctimas"/>
    <s v="Claudia Viviana Ferro Buitrago"/>
    <s v="BB- Departamento de Atención a Víctimas"/>
    <s v="N/A"/>
    <s v="N/A"/>
    <s v="N/A"/>
    <s v="Inversión"/>
    <n v="49888641"/>
    <s v="N/A"/>
    <s v="N/A"/>
    <s v="$4.192.323"/>
    <s v="N/A"/>
    <n v="27222"/>
    <n v="27822"/>
    <n v="2018011001091"/>
    <x v="56"/>
    <d v="2022-01-13T00:00:00"/>
    <s v="N/A"/>
    <s v="N/A"/>
    <s v="N/A"/>
    <s v="N/A"/>
    <n v="0"/>
    <s v="N/A"/>
    <n v="0"/>
    <s v="N/A"/>
    <n v="0"/>
    <s v="N/A"/>
    <n v="0"/>
    <s v="N/A"/>
    <n v="0"/>
    <s v="N/A"/>
    <n v="0"/>
    <s v="N/A"/>
    <n v="0"/>
    <n v="49888641"/>
    <n v="0"/>
    <n v="0"/>
    <n v="0"/>
    <n v="0"/>
    <n v="0"/>
    <d v="2022-12-31T00:00:00"/>
    <d v="2022-12-31T00:00:00"/>
    <n v="-1202"/>
    <s v="NO"/>
    <s v="N/A"/>
    <s v="Territorio Nacional"/>
    <s v="Cumplimiento"/>
    <s v="14-46-101060301"/>
    <n v="0"/>
    <s v="Seguros del Estado "/>
    <d v="2022-01-07T00:00:00"/>
    <s v="06-01-2022 - 30-06-2023"/>
    <n v="2022"/>
    <s v="C:\Users\andres.prietom\JEP Colombia\Carlos Giovanni Torres Peñaranda - Contractual - Onedrive\Validación pólizas CPS\.VERIFICACIÓN DE PÓLIZAS CONTRATOS 2022\verificacion poliza contrato JEP-022-2022.pdf"/>
    <s v="N/A"/>
    <s v="Terminado"/>
    <s v="Retiro"/>
    <s v="N/A"/>
    <s v="RELACIONES INTERNACIONALES"/>
    <s v="N/A"/>
    <s v="MASCULINO"/>
    <s v="johan.varong@jep.gov.co"/>
    <s v="https://community.secop.gov.co/Public/Tendering/OpportunityDetail/Index?noticeUID=CO1.NTC.2500041&amp;isFromPublicArea=True&amp;isModal=False"/>
  </r>
  <r>
    <n v="174"/>
    <s v="JEP-123-2022"/>
    <s v="JEP-CSPO-123-2022"/>
    <s v="Ángela Esquivel "/>
    <s v="NR"/>
    <s v="Adriana Amaya Grimaldos"/>
    <x v="0"/>
    <s v="1. Prestación de servicios"/>
    <n v="52550685"/>
    <n v="3"/>
    <s v="Persona Natural"/>
    <s v="N/A"/>
    <s v="Prestar servicios técnicos para apoyar y acompañar al Departamento de Atención a Víctimas para fortalecer a través de estrategias de comunicación, planificación y diseño de materiales, la participación de las víctimas y actores estratégicos en instancias judiciales y no judiciales atendiendo los enfoques diferenciales."/>
    <s v="Administrativo Transversal"/>
    <s v="Harvey Danilo Suarez Morales"/>
    <s v="Secretaría Ejecutiva"/>
    <s v="Subsecretaría Ejecutiva "/>
    <s v="Departamento de Atención a Víctimas"/>
    <s v="Claudia Viviana Ferro Buitrago"/>
    <s v="BB- Departamento de Atención a Víctimas"/>
    <s v="N/A"/>
    <s v="N/A"/>
    <s v="N/A"/>
    <s v="Inversión"/>
    <n v="42164150"/>
    <s v="N/A"/>
    <s v="N/A"/>
    <n v="3614070"/>
    <s v="N/A"/>
    <n v="40722"/>
    <n v="37122"/>
    <n v="2018011001091"/>
    <x v="24"/>
    <d v="2022-01-21T00:00:00"/>
    <s v="N/A"/>
    <s v="N/A"/>
    <s v="N/A"/>
    <s v="N/A"/>
    <n v="0"/>
    <s v="N/A"/>
    <n v="0"/>
    <s v="N/A"/>
    <n v="0"/>
    <s v="N/A"/>
    <n v="0"/>
    <s v="N/A"/>
    <n v="0"/>
    <s v="N/A"/>
    <n v="0"/>
    <s v="N/A"/>
    <n v="0"/>
    <n v="42164150"/>
    <n v="0"/>
    <n v="0"/>
    <n v="0"/>
    <n v="0"/>
    <n v="0"/>
    <d v="2022-12-31T00:00:00"/>
    <d v="2022-12-31T00:00:00"/>
    <n v="-1202"/>
    <s v="NO"/>
    <s v="N/A"/>
    <s v="Bogotá D.C."/>
    <s v="Cumplimiento"/>
    <s v="11-47-101010776"/>
    <n v="2"/>
    <s v="Seguros del Estado"/>
    <d v="2022-01-20T00:00:00"/>
    <s v="18-01-2022 - 06-07-2023"/>
    <n v="2022"/>
    <s v="C:\Users\andres.prietom\JEP Colombia\Carlos Giovanni Torres Peñaranda - Contractual - Onedrive\Validación pólizas CPS\.VERIFICACIÓN DE PÓLIZAS CONTRATOS 2022\verificacion poliza contrato JEP-123-2022.pdf"/>
    <s v="N/A"/>
    <s v="Terminado"/>
    <s v="Retiro"/>
    <s v="N/A"/>
    <s v="TECNOLOGÍA EN DISEÑO PUBLICITARIO"/>
    <s v="N/A"/>
    <s v="FEMENINO"/>
    <s v="PND"/>
    <s v="https://community.secop.gov.co/Public/Tendering/OpportunityDetail/Index?noticeUID=CO1.NTC.2539793&amp;isFromPublicArea=True&amp;isModal=False"/>
  </r>
  <r>
    <n v="175"/>
    <s v="JEP-218-2022"/>
    <s v="JEP-CSPO-218-2022"/>
    <s v="Ángela Esquivel "/>
    <d v="2022-01-17T00:00:00"/>
    <s v="Claudia Ivette Galvis Vela"/>
    <x v="0"/>
    <s v="1. Prestación de servicios"/>
    <n v="51784171"/>
    <n v="0"/>
    <s v="Persona Natural"/>
    <s v="N/A"/>
    <s v="Prestar servicios profesionales para apoyar al Departamento de Atención a Víctimas a nivel nacional en acompañamiento psicosocial, orientación psicosocial y difus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94211621"/>
    <s v="N/A"/>
    <s v="N/A"/>
    <s v="$8.240.084"/>
    <s v="N/A"/>
    <n v="51422"/>
    <n v="49822"/>
    <s v="2018011001091_x0009_"/>
    <x v="0"/>
    <d v="2022-01-25T00:00:00"/>
    <s v="N/A"/>
    <s v="N/A"/>
    <s v="N/A"/>
    <s v="N/A"/>
    <n v="0"/>
    <s v="N/A"/>
    <n v="0"/>
    <s v="N/A"/>
    <n v="0"/>
    <s v="N/A"/>
    <n v="0"/>
    <s v="N/A"/>
    <n v="0"/>
    <s v="N/A"/>
    <n v="0"/>
    <s v="N/A"/>
    <n v="0"/>
    <n v="94211621"/>
    <n v="0"/>
    <n v="0"/>
    <n v="0"/>
    <n v="0"/>
    <n v="0"/>
    <d v="2022-12-31T00:00:00"/>
    <d v="2022-12-31T00:00:00"/>
    <n v="-1202"/>
    <s v="NO"/>
    <s v="N/A"/>
    <s v="Territorio Nacional"/>
    <s v="Cumplimiento "/>
    <s v="14-45-101074798_x000d_"/>
    <n v="0"/>
    <s v="Seguros del Estado"/>
    <d v="2022-01-24T00:00:00"/>
    <s v="24-01-2022 - 24-07-2023"/>
    <n v="2022"/>
    <s v="C:\Users\andres.prietom\JEP Colombia\Carlos Giovanni Torres Peñaranda - Contractual - Onedrive\Validación pólizas CPS\.VERIFICACIÓN DE PÓLIZAS CONTRATOS 2022\verificacion poliza contrato JEP-218-2022.pdf"/>
    <s v="N/A"/>
    <s v="Terminado"/>
    <s v="Retiro"/>
    <s v="N/A"/>
    <s v="PSICOLOGÍA"/>
    <s v="N/A"/>
    <s v="FEMENINO"/>
    <s v="PND"/>
    <s v="https://community.secop.gov.co/Public/Tendering/OpportunityDetail/Index?noticeUID=CO1.NTC.2590339&amp;isFromPublicArea=True&amp;isModal=False"/>
  </r>
  <r>
    <n v="176"/>
    <s v="JEP-018-2022"/>
    <s v="JEP-CSPO-018-2022"/>
    <s v="Ángela Esquivel "/>
    <s v="NR"/>
    <s v="Raul Vidales Bohorquez "/>
    <x v="0"/>
    <s v="1. Prestación de servicios"/>
    <n v="79956103"/>
    <n v="0"/>
    <s v="Persona Natural"/>
    <s v="N/A"/>
    <s v="Prestar servicios profesionales para apoyar al Departamento de Atención a Víctimas a nivel nacional en acompañamiento psicosocial, orientación psicosocial y difus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98056987"/>
    <s v="N/A"/>
    <s v="N/A"/>
    <s v="$8.240.084,00"/>
    <s v="N/A"/>
    <n v="27322"/>
    <n v="29422"/>
    <n v="2018011001091"/>
    <x v="28"/>
    <d v="2022-01-19T00:00:00"/>
    <s v="N/A"/>
    <s v="N/A"/>
    <s v="N/A"/>
    <s v="N/A"/>
    <n v="0"/>
    <s v="N/A"/>
    <n v="0"/>
    <s v="N/A"/>
    <n v="0"/>
    <s v="N/A"/>
    <n v="0"/>
    <s v="N/A"/>
    <n v="0"/>
    <s v="N/A"/>
    <n v="0"/>
    <s v="N/A"/>
    <n v="0"/>
    <n v="98056987"/>
    <n v="0"/>
    <n v="0"/>
    <n v="0"/>
    <n v="0"/>
    <n v="0"/>
    <d v="2022-12-31T00:00:00"/>
    <d v="2022-12-31T00:00:00"/>
    <n v="-1202"/>
    <s v="NO"/>
    <s v="N/A"/>
    <s v="Territorio Nacional"/>
    <s v="Cumplimiento"/>
    <s v="14-44-101143536"/>
    <n v="1"/>
    <s v="Seguros del Estado "/>
    <d v="2022-01-14T00:00:00"/>
    <s v="07-01-2022 - 30-06-2023"/>
    <n v="2022"/>
    <s v="C:\Users\andres.prietom\JEP Colombia\Carlos Giovanni Torres Peñaranda - Contractual - Onedrive\Validación pólizas CPS\.VERIFICACIÓN DE PÓLIZAS CONTRATOS 2022\verificacion poliza contrato JEP-018-2022.pdf"/>
    <s v="N/A"/>
    <s v="Terminado"/>
    <s v="Retiro"/>
    <s v="N/A"/>
    <s v="PSICOLOGÍA"/>
    <s v="N/A"/>
    <s v="MASCULINO"/>
    <s v="raul.vidales@jep.gov.co"/>
    <s v="https://community.secop.gov.co/Public/Tendering/OpportunityDetail/Index?noticeUID=CO1.NTC.2497117&amp;isFromPublicArea=True&amp;isModal=False"/>
  </r>
  <r>
    <n v="177"/>
    <s v="JEP-129-2022"/>
    <s v="JEP-CSPO-129-2022"/>
    <s v="Carlos Torres"/>
    <s v="NR"/>
    <s v="Carolina Gomez Garcia"/>
    <x v="0"/>
    <s v="1. Prestación de servicios"/>
    <n v="32105576"/>
    <n v="9"/>
    <s v="Persona Natural"/>
    <s v="Medellin"/>
    <s v="Prestar servicios profesionales para apoyar al Departamento de Atención a Víctimas en la región de Antioquia,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0822"/>
    <n v="41922"/>
    <n v="2018011001091"/>
    <x v="18"/>
    <d v="2022-01-21T00:00:00"/>
    <s v="N/A"/>
    <s v="N/A"/>
    <s v="N/A"/>
    <s v="N/A"/>
    <n v="0"/>
    <s v="N/A"/>
    <n v="0"/>
    <s v="N/A"/>
    <n v="0"/>
    <s v="N/A"/>
    <n v="0"/>
    <s v="N/A"/>
    <n v="0"/>
    <s v="N/A"/>
    <n v="0"/>
    <s v="N/A"/>
    <n v="0"/>
    <n v="84328333"/>
    <n v="0"/>
    <n v="0"/>
    <n v="0"/>
    <n v="0"/>
    <n v="0"/>
    <d v="2022-12-31T00:00:00"/>
    <d v="2022-12-31T00:00:00"/>
    <n v="-1202"/>
    <s v="NO"/>
    <s v="N/A"/>
    <s v="Medellín con desplazamiento en la región de Antioquia"/>
    <s v="Cumplimiento"/>
    <s v="65-47-101006604"/>
    <n v="0"/>
    <s v="Seguros del Estado"/>
    <d v="2022-01-20T00:00:00"/>
    <s v="19-01-2022 - 01-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129%2D2022%2Epdf&amp;parent=%2Fpersonal%2Fcarlos%5Ftorres%5Fjep%5Fgov%5Fco%2FDocuments%2FDocumentos%2FContractual%2FContractual%20%2D%20Onedrive%2FValidaci%C3%B3n%20p%C3%B3lizas%20CPS%2F%2EVERIFICACI%C3%93N%20DE%20P%C3%93LIZAS%20CONTRATOS%202022"/>
    <s v="N/A"/>
    <s v="Terminado"/>
    <s v="Retiro"/>
    <s v="N/A"/>
    <s v="PSICOLOGÍA"/>
    <s v="N/A"/>
    <s v="FEMENINO"/>
    <s v="PND"/>
    <s v="https://community.secop.gov.co/Public/Tendering/OpportunityDetail/Index?noticeUID=CO1.NTC.2556892&amp;isFromPublicArea=True&amp;isModal=False"/>
  </r>
  <r>
    <n v="178"/>
    <s v="JEP-210-2022"/>
    <s v="JEP-CSPO-210-2022"/>
    <s v="Carlos Torres"/>
    <d v="2022-01-14T00:00:00"/>
    <s v="Diego Alexis Ibarra Piedrahita"/>
    <x v="0"/>
    <s v="1. Prestación de servicios"/>
    <n v="71788874"/>
    <n v="0"/>
    <s v="Persona Natural"/>
    <s v="Medellin"/>
    <s v="Prestar servicios profesionales para apoyar al Departamento de Atención a Víctimas en la región de Antioquia,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s v="$7.228.143"/>
    <s v="N/A"/>
    <n v="51522"/>
    <n v="51022"/>
    <s v="2018011001091_x0009_"/>
    <x v="0"/>
    <d v="2022-01-24T00:00:00"/>
    <s v="N/A"/>
    <s v="N/A"/>
    <s v="N/A"/>
    <s v="N/A"/>
    <n v="0"/>
    <s v="N/A"/>
    <n v="0"/>
    <s v="N/A"/>
    <n v="0"/>
    <s v="N/A"/>
    <n v="0"/>
    <s v="N/A"/>
    <n v="0"/>
    <s v="N/A"/>
    <n v="0"/>
    <s v="N/A"/>
    <n v="0"/>
    <n v="82641767"/>
    <n v="0"/>
    <n v="0"/>
    <n v="0"/>
    <n v="0"/>
    <n v="0"/>
    <d v="2022-12-31T00:00:00"/>
    <d v="2022-12-31T00:00:00"/>
    <n v="-1202"/>
    <s v="NO"/>
    <s v="N/A"/>
    <s v="Medellín con desplazamiento en la región de Antioquia"/>
    <s v="Cumplimiento"/>
    <s v="21-47-101016612"/>
    <n v="0"/>
    <s v="Seguros del Estado "/>
    <d v="2022-01-24T00:00:00"/>
    <s v="23-01-2022 - 10-07-2023"/>
    <n v="2022"/>
    <s v="https://jepcolombia-my.sharepoint.com/personal/carlos_torres_jep_gov_co/_layouts/15/onedrive.aspx?q=210&amp;searchScope=folder&amp;id=%2Fpersonal%2Fcarlos%5Ftorres%5Fjep%5Fgov%5Fco%2FDocuments%2FDocumentos%2FContractual%2FContractual%20%2D%20Onedrive%2FValidaci%C3%B3n%20p%C3%B3lizas%20CPS%2F%2EVERIFICACI%C3%93N%20DE%20P%C3%93LIZAS%20CONTRATOS%202022%2FVerificacio%CC%81n%20po%CC%81liza%20contrato%20JEP%2D210%2D2022%2Epdf&amp;parent=%2Fpersonal%2Fcarlos%5Ftorres%5Fjep%5Fgov%5Fco%2FDocuments%2FDocumentos%2FContractual%2FContractual%20%2D%20Onedrive%2FValidaci%C3%B3n%20p%C3%B3lizas%20CPS%2F%2EVERIFICACI%C3%93N%20DE%20P%C3%93LIZAS%20CONTRATOS%202022&amp;parentview=7"/>
    <s v="N/A"/>
    <s v="Terminado"/>
    <s v="Retiro"/>
    <s v="N/A"/>
    <s v="HISTORIA"/>
    <s v="N/A"/>
    <s v="MASCULINO"/>
    <s v="PND"/>
    <s v="https://community.secop.gov.co/Public/Tendering/OpportunityDetail/Index?noticeUID=CO1.NTC.2645587&amp;isFromPublicArea=True&amp;isModal=False"/>
  </r>
  <r>
    <n v="179"/>
    <s v="JEP-112-2022"/>
    <s v="JEP-CSPO-112-2022"/>
    <s v="Carlos Torres"/>
    <s v="NR"/>
    <s v="Carmen Elena Paternostro Perez "/>
    <x v="0"/>
    <s v="1. Prestación de servicios"/>
    <n v="64548382"/>
    <n v="4"/>
    <s v="Persona Natural"/>
    <s v="N/A"/>
    <s v="Prestar servicios profesionales para apoyar al Departamento de Atención a Víctimas en la región de Magdalena, Atlántico, Bolívar, Sucre, Córdoba, La Guajira y Cesár, para adelantar acciones de difusión, acompañamiento y orientación psicosocial a las víctimas en instancias judiciales y no judiciales, atendiendo los enfoques diferenciales y psicosocial. "/>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0922"/>
    <n v="32922"/>
    <n v="2018011001091"/>
    <x v="3"/>
    <d v="2022-01-17T00:00:00"/>
    <s v="N/A"/>
    <s v="N/A"/>
    <s v="N/A"/>
    <s v="N/A"/>
    <n v="0"/>
    <s v="N/A"/>
    <n v="0"/>
    <s v="N/A"/>
    <n v="0"/>
    <s v="N/A"/>
    <n v="0"/>
    <s v="N/A"/>
    <n v="0"/>
    <s v="N/A"/>
    <n v="0"/>
    <s v="N/A"/>
    <n v="0"/>
    <n v="84328333"/>
    <n v="0"/>
    <n v="0"/>
    <n v="0"/>
    <n v="0"/>
    <n v="0"/>
    <d v="2022-12-31T00:00:00"/>
    <d v="2022-12-31T00:00:00"/>
    <n v="-1202"/>
    <s v="NO"/>
    <s v="N/A"/>
    <s v="Santa Marta con_x000a_desplazamiento en la región de Magdalena, Atlántico, Bolívar, Sucre, Córdoba, La_x000a_Guajira y Cesar"/>
    <s v="Cumplimiento"/>
    <s v="46-45-101005335"/>
    <n v="0"/>
    <s v="Seguros del Estado"/>
    <d v="2022-01-14T00:00:00"/>
    <s v="13-01-2022 - 30-06-2023"/>
    <n v="2022"/>
    <s v="https://jepcolombia-my.sharepoint.com/personal/carlos_torres_jep_gov_co/_layouts/15/onedrive.aspx?q=112&amp;searchScope=folder&amp;id=%2Fpersonal%2Fcarlos%5Ftorres%5Fjep%5Fgov%5Fco%2FDocuments%2FDocumentos%2FContractual%2FContractual%20%2D%20Onedrive%2FValidaci%C3%B3n%20p%C3%B3lizas%20CPS%2F%2EVERIFICACI%C3%93N%20DE%20P%C3%93LIZAS%20CONTRATOS%202022%2FVerificacio%CC%81n%20po%CC%81liza%20contrato%20JEP%2D112%2D2022%2Epdf&amp;parent=%2Fpersonal%2Fcarlos%5Ftorres%5Fjep%5Fgov%5Fco%2FDocuments%2FDocumentos%2FContractual%2FContractual%20%2D%20Onedrive%2FValidaci%C3%B3n%20p%C3%B3lizas%20CPS%2F%2EVERIFICACI%C3%93N%20DE%20P%C3%93LIZAS%20CONTRATOS%202022&amp;parentview=7"/>
    <s v="N/A"/>
    <s v="Terminado"/>
    <s v="Retiro"/>
    <s v="N/A"/>
    <s v="PSICOLOGÍA"/>
    <s v="N/A"/>
    <s v="FEMENINO"/>
    <s v="PND"/>
    <s v="https://community.secop.gov.co/Public/Tendering/OpportunityDetail/Index?noticeUID=CO1.NTC.2529796&amp;isFromPublicArea=True&amp;isModal=False"/>
  </r>
  <r>
    <n v="180"/>
    <s v="JEP-131-2022"/>
    <s v="JEP-CSPO-131-2022"/>
    <s v="Carlos Torres"/>
    <s v="NR"/>
    <s v="Jhon Jarlis Leudo Mendez"/>
    <x v="0"/>
    <s v="1. Prestación de servicios"/>
    <n v="3837190"/>
    <n v="5"/>
    <s v="Persona Natural"/>
    <s v="N/A"/>
    <s v="Prestar servicios profesionales para apoyar al Departamento de Atención a Víctimas en la región de Sucre, Magdalena, Bolívar, Córdoba, Atlántico y La Guajira,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2422"/>
    <n v="42122"/>
    <n v="2018011001091"/>
    <x v="18"/>
    <d v="2022-01-21T00:00:00"/>
    <s v="N/A"/>
    <s v="N/A"/>
    <s v="N/A"/>
    <s v="N/A"/>
    <n v="0"/>
    <s v="N/A"/>
    <n v="0"/>
    <s v="N/A"/>
    <n v="0"/>
    <s v="N/A"/>
    <n v="0"/>
    <s v="N/A"/>
    <n v="0"/>
    <s v="N/A"/>
    <n v="0"/>
    <s v="N/A"/>
    <n v="0"/>
    <n v="84328333"/>
    <n v="0"/>
    <n v="0"/>
    <n v="0"/>
    <n v="0"/>
    <n v="0"/>
    <d v="2022-12-31T00:00:00"/>
    <d v="2022-12-31T00:00:00"/>
    <n v="-1202"/>
    <s v="NO"/>
    <s v="N/A"/>
    <s v=" ciudad de Corozal_x000a_con desplazamiento en la región de Sucre, Magdalena, Bolívar, Córdoba, Atlántico, La_x000a_Guajira y Cesár"/>
    <s v="Cumplimiento"/>
    <s v="36-47-101001043"/>
    <n v="2"/>
    <s v="Seguros del Estado"/>
    <d v="2022-01-20T00:00:00"/>
    <s v="19-01-2022 - 08-07-2023"/>
    <n v="2022"/>
    <s v="https://jepcolombia-my.sharepoint.com/personal/carlos_torres_jep_gov_co/_layouts/15/onedrive.aspx?q=131&amp;searchScope=folder&amp;id=%2Fpersonal%2Fcarlos%5Ftorres%5Fjep%5Fgov%5Fco%2FDocuments%2FDocumentos%2FContractual%2FContractual%20%2D%20Onedrive%2FValidaci%C3%B3n%20p%C3%B3lizas%20CPS%2F%2EVERIFICACI%C3%93N%20DE%20P%C3%93LIZAS%20CONTRATOS%202022%2FVerificacio%CC%81n%20po%CC%81liza%20contrato%20JEP%2D131%2D2022%2Epdf&amp;parent=%2Fpersonal%2Fcarlos%5Ftorres%5Fjep%5Fgov%5Fco%2FDocuments%2FDocumentos%2FContractual%2FContractual%20%2D%20Onedrive%2FValidaci%C3%B3n%20p%C3%B3lizas%20CPS&amp;parentview=7"/>
    <s v="N/A"/>
    <s v="Terminado"/>
    <s v="Retiro"/>
    <s v="N/A"/>
    <s v="PSICOLOGÍA"/>
    <s v="N/A"/>
    <s v="MASCULINO"/>
    <s v="PND"/>
    <s v="https://community.secop.gov.co/Public/Tendering/OpportunityDetail/Index?noticeUID=CO1.NTC.2562944&amp;isFromPublicArea=True&amp;isModal=False"/>
  </r>
  <r>
    <n v="181"/>
    <s v="JEP-111-2022"/>
    <s v="JEP-CSPO-111-2022"/>
    <s v="Carlos Torres"/>
    <s v="NR"/>
    <s v="Belkis Morales Gonzalez"/>
    <x v="0"/>
    <s v="1. Prestación de servicios"/>
    <n v="45545301"/>
    <n v="5"/>
    <s v="Persona Natural"/>
    <s v="N/A"/>
    <s v="Prestar servicios profesionales para apoyar al Departamento de Atención a Víctimas en la región de Cesár, Magdalena, Bolívar, Sucre, Córdoba, Atlántico y La Guajira,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1022"/>
    <n v="33522"/>
    <n v="2018011001091"/>
    <x v="37"/>
    <d v="2022-01-18T00:00:00"/>
    <s v="N/A"/>
    <s v="N/A"/>
    <s v="N/A"/>
    <s v="N/A"/>
    <n v="0"/>
    <s v="N/A"/>
    <n v="0"/>
    <s v="N/A"/>
    <n v="0"/>
    <s v="N/A"/>
    <n v="0"/>
    <s v="N/A"/>
    <n v="0"/>
    <s v="N/A"/>
    <n v="0"/>
    <s v="N/A"/>
    <n v="0"/>
    <n v="84328333"/>
    <n v="0"/>
    <n v="0"/>
    <n v="0"/>
    <n v="0"/>
    <n v="0"/>
    <d v="2022-12-31T00:00:00"/>
    <d v="2022-12-31T00:00:00"/>
    <n v="-1202"/>
    <s v="NO"/>
    <s v="N/A"/>
    <s v="Valledupar con_x000a_desplazamiento en la región de Cesar, Magdalena, Bolívar, Sucre, Córdoba, Atlántico y_x000a_La Guajira"/>
    <s v="Cumplimiento"/>
    <s v="36-47-101001036"/>
    <n v="0"/>
    <s v="Seguros del Estado"/>
    <d v="2022-01-13T00:00:00"/>
    <s v="13-01-2022 - 03-07-2023"/>
    <n v="2022"/>
    <s v="https://jepcolombia-my.sharepoint.com/personal/carlos_torres_jep_gov_co/_layouts/15/onedrive.aspx?q=111&amp;searchScope=folder&amp;id=%2Fpersonal%2Fcarlos%5Ftorres%5Fjep%5Fgov%5Fco%2FDocuments%2FDocumentos%2FContractual%2FContractual%20%2D%20Onedrive%2FValidaci%C3%B3n%20p%C3%B3lizas%20CPS%2F%2EVERIFICACI%C3%93N%20DE%20P%C3%93LIZAS%20CONTRATOS%202022%2FVerifcacio%CC%81n%20po%CC%81liza%20contrato%20JEP%20111%202022%2Epdf&amp;parent=%2Fpersonal%2Fcarlos%5Ftorres%5Fjep%5Fgov%5Fco%2FDocuments%2FDocumentos%2FContractual%2FContractual%20%2D%20Onedrive%2FValidaci%C3%B3n%20p%C3%B3lizas%20CPS%2F%2EVERIFICACI%C3%93N%20DE%20P%C3%93LIZAS%20CONTRATOS%202022&amp;parentview=7"/>
    <s v="N/A"/>
    <s v="Terminado"/>
    <s v="Retiro"/>
    <s v="N/A"/>
    <s v="COMUNICACIÓN SOCIAL"/>
    <s v="N/A"/>
    <s v="FEMENINO"/>
    <s v="PND"/>
    <s v="https://community.secop.gov.co/Public/Tendering/OpportunityDetail/Index?noticeUID=CO1.NTC.2531319&amp;isFromPublicArea=True&amp;isModal=False"/>
  </r>
  <r>
    <n v="182"/>
    <s v="JEP-203-2022"/>
    <s v="JEP-CSPO-203-2022"/>
    <s v="Carlos Torres"/>
    <d v="2022-01-14T00:00:00"/>
    <s v="Viviana Paola Camargo Duarte"/>
    <x v="0"/>
    <s v="1. Prestación de servicios"/>
    <n v="37577241"/>
    <n v="1"/>
    <s v="Persona Natural"/>
    <s v="N/A"/>
    <s v="Prestar servicios profesionales para apoyar al Departamento de Atención a Víctimas en la región de Santander, Norte de Santander y región que conforma el Magdalena Medio,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228143"/>
    <s v="N/A"/>
    <n v="51622"/>
    <n v="47822"/>
    <n v="2018011001091"/>
    <x v="26"/>
    <d v="2022-01-26T00:00:00"/>
    <s v="N/A"/>
    <s v="N/A"/>
    <s v="N/A"/>
    <s v="N/A"/>
    <n v="0"/>
    <s v="N/A"/>
    <n v="0"/>
    <s v="N/A"/>
    <n v="0"/>
    <s v="N/A"/>
    <n v="0"/>
    <s v="N/A"/>
    <n v="0"/>
    <s v="N/A"/>
    <n v="0"/>
    <s v="N/A"/>
    <n v="0"/>
    <n v="82641767"/>
    <n v="0"/>
    <n v="0"/>
    <n v="0"/>
    <n v="0"/>
    <n v="0"/>
    <d v="2022-12-31T00:00:00"/>
    <d v="2022-12-31T00:00:00"/>
    <n v="-1202"/>
    <s v="NO"/>
    <s v="N/A"/>
    <s v="Barrancabermeja con desplazamiento en la región de Santander, Norte de Santander y_x000a_región que conforma el Magdalena Medio"/>
    <s v="Cumplimiento"/>
    <s v="56-45-101000994"/>
    <n v="2"/>
    <s v="Seguros del Estado"/>
    <d v="2022-01-24T00:00:00"/>
    <s v="21-01-2022 - 03-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3%2D2022%2Epdf&amp;parent=%2Fpersonal%2Fcarlos%5Ftorres%5Fjep%5Fgov%5Fco%2FDocuments%2FDocumentos%2FContractual%2FContractual%20%2D%20Onedrive%2FValidaci%C3%B3n%20p%C3%B3lizas%20CPS%2F%2EVERIFICACI%C3%93N%20DE%20P%C3%93LIZAS%20CONTRATOS%202022"/>
    <s v="N/A"/>
    <s v="Terminado"/>
    <s v="Retiro"/>
    <s v="N/A"/>
    <s v="PSICOLOGÍA"/>
    <s v="N/A"/>
    <s v="FEMENINO"/>
    <s v="PND"/>
    <s v="https://community.secop.gov.co/Public/Tendering/OpportunityDetail/Index?noticeUID=CO1.NTC.2599030&amp;isFromPublicArea=True&amp;isModal=False"/>
  </r>
  <r>
    <n v="183"/>
    <s v="JEP-110-2022"/>
    <s v="JEP-CSPO-110-2022"/>
    <s v="Carlos Torres"/>
    <s v="NR"/>
    <s v="Jorge Enrique Escobar Hernandez"/>
    <x v="0"/>
    <s v="1. Prestación de servicios"/>
    <n v="16698501"/>
    <n v="2"/>
    <s v="Persona Natural"/>
    <s v="N/A"/>
    <s v="Prestar servicios profesionales para apoyar al Departamento de Atención a Víctimas en la región de Bogotá, Cundinamarca y Boyacá,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1122"/>
    <n v="30922"/>
    <s v="2018011001091_x0009_"/>
    <x v="27"/>
    <d v="2022-01-18T00:00:00"/>
    <s v="N/A"/>
    <s v="N/A"/>
    <s v="N/A"/>
    <s v="N/A"/>
    <n v="0"/>
    <s v="N/A"/>
    <n v="0"/>
    <s v="N/A"/>
    <n v="0"/>
    <s v="N/A"/>
    <n v="0"/>
    <s v="N/A"/>
    <n v="0"/>
    <s v="N/A"/>
    <n v="0"/>
    <s v="N/A"/>
    <n v="0"/>
    <n v="84328333"/>
    <n v="0"/>
    <n v="0"/>
    <n v="0"/>
    <n v="0"/>
    <n v="0"/>
    <d v="2022-12-31T00:00:00"/>
    <d v="2022-12-31T00:00:00"/>
    <n v="-1202"/>
    <s v="NO"/>
    <s v="N/A"/>
    <s v="Bogotá D.C."/>
    <s v="Cumplimiento"/>
    <s v="11-47-101010741"/>
    <n v="0"/>
    <s v="Seguros del Estado"/>
    <d v="2022-01-12T00:00:00"/>
    <s v="12-01-2022 - 10-07-2023"/>
    <n v="2022"/>
    <s v="https://jepcolombia-my.sharepoint.com/personal/carlos_torres_jep_gov_co/_layouts/15/onedrive.aspx?q=110&amp;searchScope=folder&amp;id=%2Fpersonal%2Fcarlos%5Ftorres%5Fjep%5Fgov%5Fco%2FDocuments%2FDocumentos%2FContractual%2FContractual%20%2D%20Onedrive%2FValidaci%C3%B3n%20p%C3%B3lizas%20CPS%2F%2EVERIFICACI%C3%93N%20DE%20P%C3%93LIZAS%20CONTRATOS%202022%2FVerifcacio%CC%81n%20po%CC%81liza%20contrato%20JEP%20110%202022%2Epdf&amp;parent=%2Fpersonal%2Fcarlos%5Ftorres%5Fjep%5Fgov%5Fco%2FDocuments%2FDocumentos%2FContractual%2FContractual%20%2D%20Onedrive%2FValidaci%C3%B3n%20p%C3%B3lizas%20CPS%2F%2EVERIFICACI%C3%93N%20DE%20P%C3%93LIZAS%20CONTRATOS%202022&amp;parentview=7"/>
    <s v="N/A"/>
    <s v="Terminado"/>
    <s v="Retiro"/>
    <s v="N/A"/>
    <s v="PSICOLOGÍA"/>
    <s v="N/A"/>
    <s v="MASCULINO"/>
    <s v="PND"/>
    <s v="https://community.secop.gov.co/Public/Tendering/OpportunityDetail/Index?noticeUID=CO1.NTC.2523415&amp;isFromPublicArea=True&amp;isModal=False"/>
  </r>
  <r>
    <n v="184"/>
    <s v="JEP-204-2022"/>
    <s v="JEP-CSPO-204-2022"/>
    <s v="Carlos Torres"/>
    <d v="2022-01-14T00:00:00"/>
    <s v="Fabiola Morales Murcia"/>
    <x v="0"/>
    <s v="1. Prestación de servicios"/>
    <n v="51843728"/>
    <n v="6"/>
    <s v="Persona Natural"/>
    <s v="N/A"/>
    <s v="Prestar servicios profesionales para apoyar al Departamento de Atención a Víctimas en la región de Caquetá, Huila, Putumayo y Tolima,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s v="$7.228.143"/>
    <s v="N/A"/>
    <n v="51722"/>
    <n v="47922"/>
    <s v="2018011001091_x0009_"/>
    <x v="26"/>
    <d v="2022-01-24T00:00:00"/>
    <s v="N/A"/>
    <s v="N/A"/>
    <s v="N/A"/>
    <s v="N/A"/>
    <n v="0"/>
    <s v="N/A"/>
    <n v="0"/>
    <s v="N/A"/>
    <n v="0"/>
    <s v="N/A"/>
    <n v="0"/>
    <s v="N/A"/>
    <n v="0"/>
    <s v="N/A"/>
    <n v="0"/>
    <s v="N/A"/>
    <n v="0"/>
    <n v="82641767"/>
    <n v="0"/>
    <n v="0"/>
    <n v="0"/>
    <n v="0"/>
    <n v="0"/>
    <d v="2022-12-31T00:00:00"/>
    <d v="2022-12-31T00:00:00"/>
    <n v="-1202"/>
    <s v="NO"/>
    <s v="N/A"/>
    <s v="Florencia con_x000a_desplazamiento en la región de Caquetá, Huila, Putumayo y Tolima"/>
    <s v="Cumplimiento "/>
    <s v="33-47-101008164"/>
    <n v="0"/>
    <s v="Seguros del Estado"/>
    <d v="2022-01-21T00:00:00"/>
    <s v="21-01-2022 - 04-07-2023"/>
    <n v="2022"/>
    <s v="https://jepcolombia-my.sharepoint.com/personal/carlos_torres_jep_gov_co/_layouts/15/onedrive.aspx?q=204&amp;searchScope=folder&amp;id=%2Fpersonal%2Fcarlos%5Ftorres%5Fjep%5Fgov%5Fco%2FDocuments%2FDocumentos%2FContractual%2FContractual%20%2D%20Onedrive%2FValidaci%C3%B3n%20p%C3%B3lizas%20CPS%2F%2EVERIFICACI%C3%93N%20DE%20P%C3%93LIZAS%20CONTRATOS%202022%2FVerificacio%CC%81n%20po%CC%81liza%20contrato%20JEP%2D204%2D2022%2Epdf&amp;parent=%2Fpersonal%2Fcarlos%5Ftorres%5Fjep%5Fgov%5Fco%2FDocuments%2FDocumentos%2FContractual%2FContractual%20%2D%20Onedrive%2FValidaci%C3%B3n%20p%C3%B3lizas%20CPS%2F%2EVERIFICACI%C3%93N%20DE%20P%C3%93LIZAS%20CONTRATOS%202022&amp;parentview=7"/>
    <s v="N/A"/>
    <s v="Terminado"/>
    <s v="Retiro"/>
    <s v="N/A"/>
    <s v="PSICOLOGÍA SOCIAL COMUNITARIA "/>
    <s v="N/A"/>
    <s v="FEMENINO"/>
    <s v="PND"/>
    <s v="https://community.secop.gov.co/Public/Tendering/OpportunityDetail/Index?noticeUID=CO1.NTC.2599934&amp;isFromPublicArea=True&amp;isModal=False"/>
  </r>
  <r>
    <n v="185"/>
    <s v="JEP-130-2022"/>
    <s v="JEP-CSPO-130-2022"/>
    <s v="Carlos Torres"/>
    <s v="NR"/>
    <s v="Claudia Patricia Rincon Vacca"/>
    <x v="0"/>
    <s v="1. Prestación de servicios"/>
    <n v="1118536542"/>
    <n v="0"/>
    <s v="Persona Natural"/>
    <s v="N/A"/>
    <s v="Prestar servicios profesionales para apoyar al Departamento de Atención a Víctimas en la región de Casanare, Arauca, Meta y Guaviare,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2922"/>
    <n v="42022"/>
    <n v="2018011001091"/>
    <x v="18"/>
    <d v="2022-01-20T00:00:00"/>
    <s v="N/A"/>
    <s v="N/A"/>
    <s v="N/A"/>
    <s v="N/A"/>
    <n v="0"/>
    <s v="N/A"/>
    <n v="0"/>
    <s v="N/A"/>
    <n v="0"/>
    <s v="N/A"/>
    <n v="0"/>
    <s v="N/A"/>
    <n v="0"/>
    <s v="N/A"/>
    <n v="0"/>
    <s v="N/A"/>
    <n v="0"/>
    <n v="84328333"/>
    <n v="0"/>
    <n v="0"/>
    <n v="0"/>
    <n v="0"/>
    <n v="0"/>
    <d v="2022-12-31T00:00:00"/>
    <d v="2022-12-31T00:00:00"/>
    <n v="-1202"/>
    <s v="NO"/>
    <s v="N/A"/>
    <s v="Yopal con desplazamiento_x000a_en la región de Casanare, Arauca, Meta y Guaviare"/>
    <s v="Cumplimiento"/>
    <s v="605-47-994000092984"/>
    <n v="1"/>
    <s v="Aseguradora Solidaria "/>
    <d v="2022-01-20T00:00:00"/>
    <s v="19-01-2022 - 01-07-2023"/>
    <n v="2022"/>
    <s v="https://jepcolombia-my.sharepoint.com/personal/carlos_torres_jep_gov_co/_layouts/15/onedrive.aspx?q=130&amp;searchScope=folder&amp;id=%2Fpersonal%2Fcarlos%5Ftorres%5Fjep%5Fgov%5Fco%2FDocuments%2FDocumentos%2FContractual%2FContractual%20%2D%20Onedrive%2FValidaci%C3%B3n%20p%C3%B3lizas%20CPS%2F%2EVERIFICACI%C3%93N%20DE%20P%C3%93LIZAS%20CONTRATOS%202022%2FVerificacio%CC%81n%20po%CC%81liza%20contrato%20JEP%2D130%2D2022%2Epdf&amp;parent=%2Fpersonal%2Fcarlos%5Ftorres%5Fjep%5Fgov%5Fco%2FDocuments%2FDocumentos%2FContractual%2FContractual%20%2D%20Onedrive%2FValidaci%C3%B3n%20p%C3%B3lizas%20CPS%2F%2EVERIFICACI%C3%93N%20DE%20P%C3%93LIZAS%20CONTRATOS%202022&amp;parentview=7"/>
    <s v="N/A"/>
    <s v="Terminado"/>
    <s v="Retiro"/>
    <s v="N/A"/>
    <s v="PSICOLOGÍA"/>
    <s v="N/A"/>
    <s v="FEMENINO"/>
    <s v="PND"/>
    <s v="https://community.secop.gov.co/Public/Tendering/OpportunityDetail/Index?noticeUID=CO1.NTC.2558147&amp;isFromPublicArea=True&amp;isModal=False"/>
  </r>
  <r>
    <n v="186"/>
    <s v="JEP-211-2022"/>
    <s v="JEP-CSPO-211-2022"/>
    <s v="Carlos Torres"/>
    <d v="2022-01-14T00:00:00"/>
    <s v="Carlos Andres Otero Cardona"/>
    <x v="0"/>
    <s v="1. Prestación de servicios"/>
    <n v="91495390"/>
    <n v="2"/>
    <s v="Persona Natural"/>
    <s v="N/A"/>
    <s v="Prestar servicios profesionales para apoyar al Departamento de Atención a Víctimas en la región de Cauca, Valle del Cauca y Nariño,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228143"/>
    <s v="N/A"/>
    <n v="51822"/>
    <n v="51122"/>
    <n v="2018011001091"/>
    <x v="0"/>
    <d v="2022-01-24T00:00:00"/>
    <s v="N/A"/>
    <s v="N/A"/>
    <s v="N/A"/>
    <s v="N/A"/>
    <n v="0"/>
    <s v="N/A"/>
    <n v="0"/>
    <s v="N/A"/>
    <n v="0"/>
    <s v="N/A"/>
    <n v="0"/>
    <s v="N/A"/>
    <n v="0"/>
    <s v="N/A"/>
    <n v="0"/>
    <s v="N/A"/>
    <n v="0"/>
    <n v="82641767"/>
    <n v="0"/>
    <n v="0"/>
    <n v="0"/>
    <n v="0"/>
    <n v="0"/>
    <d v="2022-12-31T00:00:00"/>
    <d v="2022-12-31T00:00:00"/>
    <n v="-1202"/>
    <s v="NO"/>
    <s v="N/A"/>
    <s v="Popayán con_x000a_desplazamiento en la región de Cauca, Valle del Cauca y Nariño"/>
    <s v="Cumplimiento "/>
    <s v="435 47 994000048210"/>
    <n v="0"/>
    <s v="Aseguradora Solidaria"/>
    <d v="2022-01-24T00:00:00"/>
    <s v="23-01-2022 - 30-06-2023"/>
    <n v="2022"/>
    <s v="https://jepcolombia-my.sharepoint.com/personal/carlos_torres_jep_gov_co/_layouts/15/onedrive.aspx?q=211&amp;searchScope=folder&amp;id=%2Fpersonal%2Fcarlos%5Ftorres%5Fjep%5Fgov%5Fco%2FDocuments%2FDocumentos%2FContractual%2FContractual%20%2D%20Onedrive%2FValidaci%C3%B3n%20p%C3%B3lizas%20CPS%2F%2EVERIFICACI%C3%93N%20DE%20P%C3%93LIZAS%20CONTRATOS%202022%2FVerificacio%CC%81n%20po%CC%81liza%20contrato%20JEP%2D211%2D2022%2Epdf&amp;parent=%2Fpersonal%2Fcarlos%5Ftorres%5Fjep%5Fgov%5Fco%2FDocuments%2FDocumentos%2FContractual%2FContractual%20%2D%20Onedrive%2FValidaci%C3%B3n%20p%C3%B3lizas%20CPS%2F%2EVERIFICACI%C3%93N%20DE%20P%C3%93LIZAS%20CONTRATOS%202022&amp;parentview=7"/>
    <s v="N/A"/>
    <s v="Terminado"/>
    <s v="Retiro"/>
    <s v="N/A"/>
    <s v="PSICOLOGÍA"/>
    <s v="N/A"/>
    <s v="MASCULINO"/>
    <s v="PND"/>
    <s v="https://community.secop.gov.co/Public/Tendering/OpportunityDetail/Index?noticeUID=CO1.NTC.2649455&amp;isFromPublicArea=True&amp;isModal=False"/>
  </r>
  <r>
    <n v="187"/>
    <s v="JEP-205-2022"/>
    <s v="JEP-CSPO-205-2022"/>
    <s v="Carlos Torres"/>
    <d v="2022-01-14T00:00:00"/>
    <s v="Sofi Paola Malfitano Cordoba"/>
    <x v="0"/>
    <s v="1. Prestación de servicios"/>
    <n v="35895987"/>
    <n v="1"/>
    <s v="Persona Natural"/>
    <s v="N/A"/>
    <s v="Prestar servicios profesionales para apoyar al Departamento de Atención a Víctimas en la región de Chocó, Urabá Chocoano y Antioqueño,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228143"/>
    <s v="N/A"/>
    <n v="51922"/>
    <n v="48522"/>
    <n v="2018011001091"/>
    <x v="35"/>
    <d v="2022-01-24T00:00:00"/>
    <s v="N/A"/>
    <s v="N/A"/>
    <s v="N/A"/>
    <s v="N/A"/>
    <n v="0"/>
    <s v="N/A"/>
    <n v="0"/>
    <s v="N/A"/>
    <n v="0"/>
    <s v="N/A"/>
    <n v="0"/>
    <s v="N/A"/>
    <n v="0"/>
    <s v="N/A"/>
    <n v="0"/>
    <s v="N/A"/>
    <n v="0"/>
    <n v="82641767"/>
    <n v="0"/>
    <n v="0"/>
    <n v="0"/>
    <n v="0"/>
    <n v="0"/>
    <d v="2022-12-31T00:00:00"/>
    <d v="2022-12-31T00:00:00"/>
    <n v="-1202"/>
    <s v="NO"/>
    <s v="N/A"/>
    <s v="Quibdó_x000a_con desplazamiento en la región de Chocó y Urabá Chocoano y Antioqueño"/>
    <s v="Cumplimiento"/>
    <s v="65-45-101073191"/>
    <n v="0"/>
    <s v="Seguros del Estado"/>
    <d v="2022-01-22T00:00:00"/>
    <s v="22-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5%2D2022%2Epdf&amp;parent=%2Fpersonal%2Fcarlos%5Ftorres%5Fjep%5Fgov%5Fco%2FDocuments%2FDocumentos%2FContractual%2FContractual%20%2D%20Onedrive%2FValidaci%C3%B3n%20p%C3%B3lizas%20CPS%2F%2EVERIFICACI%C3%93N%20DE%20P%C3%93LIZAS%20CONTRATOS%202022"/>
    <s v="N/A"/>
    <s v="Terminado"/>
    <s v="Retiro"/>
    <s v="N/A"/>
    <s v="PSICOLOGÍA"/>
    <s v="N/A"/>
    <s v="FEMENINO"/>
    <s v="PND"/>
    <s v="https://community.secop.gov.co/Public/Tendering/OpportunityDetail/Index?noticeUID=CO1.NTC.2603424&amp;isFromPublicArea=True&amp;isModal=False"/>
  </r>
  <r>
    <n v="188"/>
    <s v="JEP-127-2022"/>
    <s v="JEP-CSPO-127-2022"/>
    <s v="Carlos Torres"/>
    <s v="NR"/>
    <s v="Heidy Johana Fonseca Perez"/>
    <x v="0"/>
    <s v="1. Prestación de servicios"/>
    <n v="1120558251"/>
    <n v="4"/>
    <s v="Persona Natural"/>
    <s v="N/A"/>
    <s v="Prestar servicios profesionales para apoyar al Departamento de Atención a Víctimas en la región de Guaviare, Meta, Casanare y Arauca,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2622"/>
    <n v="36822"/>
    <n v="2018011001091"/>
    <x v="2"/>
    <d v="2022-01-20T00:00:00"/>
    <s v="N/A"/>
    <s v="N/A"/>
    <s v="N/A"/>
    <s v="N/A"/>
    <n v="0"/>
    <s v="N/A"/>
    <n v="0"/>
    <s v="N/A"/>
    <n v="0"/>
    <s v="N/A"/>
    <n v="0"/>
    <s v="N/A"/>
    <n v="0"/>
    <s v="N/A"/>
    <n v="0"/>
    <s v="N/A"/>
    <n v="0"/>
    <n v="84328333"/>
    <n v="0"/>
    <n v="0"/>
    <n v="0"/>
    <n v="0"/>
    <n v="0"/>
    <d v="2022-12-31T00:00:00"/>
    <d v="2022-12-31T00:00:00"/>
    <n v="-1202"/>
    <s v="NO"/>
    <s v="N/A"/>
    <s v="San José de Guaviare con_x000a_desplazamiento en la región de Guaviare, Meta, Casanare y Arauca"/>
    <s v="Cumplimiento"/>
    <s v="30-47-101001965"/>
    <n v="1"/>
    <s v="Seguros del Estado"/>
    <d v="2022-01-18T00:00:00"/>
    <s v="14-01-2022 - 01-07-2023"/>
    <n v="2022"/>
    <s v="https://jepcolombia-my.sharepoint.com/personal/carlos_torres_jep_gov_co/_layouts/15/onedrive.aspx?q=127&amp;searchScope=folder&amp;id=%2Fpersonal%2Fcarlos%5Ftorres%5Fjep%5Fgov%5Fco%2FDocuments%2FDocumentos%2FContractual%2FContractual%20%2D%20Onedrive%2FValidaci%C3%B3n%20p%C3%B3lizas%20CPS%2F%2EVERIFICACI%C3%93N%20DE%20P%C3%93LIZAS%20CONTRATOS%202022%2FVerificacio%CC%81n%20po%CC%81liza%20contrato%20JEP%2D127%2D2022%2Epdf&amp;parent=%2Fpersonal%2Fcarlos%5Ftorres%5Fjep%5Fgov%5Fco%2FDocuments%2FDocumentos%2FContractual%2FContractual%20%2D%20Onedrive%2FValidaci%C3%B3n%20p%C3%B3lizas%20CPS%2F%2EVERIFICACI%C3%93N%20DE%20P%C3%93LIZAS%20CONTRATOS%202022&amp;parentview=7"/>
    <s v="N/A"/>
    <s v="Terminado"/>
    <s v="Retiro"/>
    <s v="N/A"/>
    <s v="PSICOLOGÍA"/>
    <s v="N/A"/>
    <s v="FEMENINO"/>
    <s v="PND"/>
    <s v="https://community.secop.gov.co/Public/Tendering/OpportunityDetail/Index?noticeUID=CO1.NTC.2553058&amp;isFromPublicArea=True&amp;isModal=False"/>
  </r>
  <r>
    <n v="189"/>
    <s v="JEP-207-2022"/>
    <s v="JEP-CSPO-207-2022"/>
    <s v="Carlos Torres"/>
    <d v="2022-01-14T00:00:00"/>
    <s v="Maria del Pilar Orjuela Trujillo"/>
    <x v="0"/>
    <s v="1. Prestación de servicios"/>
    <n v="52538435"/>
    <n v="1"/>
    <s v="Persona Natural"/>
    <s v="N/A"/>
    <s v="Prestar servicios profesionales para apoyar al Departamento de Atención a Víctimas en la región de Tolima, Huila, Caquetá y Putumayo,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228143"/>
    <s v="N/A"/>
    <n v="52022"/>
    <n v="50722"/>
    <n v="2018011001091"/>
    <x v="0"/>
    <d v="2022-01-26T00:00:00"/>
    <s v="N/A"/>
    <s v="N/A"/>
    <s v="N/A"/>
    <s v="N/A"/>
    <n v="0"/>
    <s v="N/A"/>
    <n v="0"/>
    <s v="N/A"/>
    <n v="0"/>
    <s v="N/A"/>
    <n v="0"/>
    <s v="N/A"/>
    <n v="0"/>
    <s v="N/A"/>
    <n v="0"/>
    <s v="N/A"/>
    <n v="0"/>
    <n v="82641767"/>
    <n v="0"/>
    <n v="0"/>
    <n v="0"/>
    <n v="0"/>
    <n v="0"/>
    <d v="2022-12-31T00:00:00"/>
    <d v="2022-12-31T00:00:00"/>
    <n v="-1202"/>
    <s v="NO"/>
    <s v="N/A"/>
    <s v="Ibagué con desplazamiento_x000a_en la región de Tolima, Huila, Caquetá y Putumayo"/>
    <s v="Cumplimiento"/>
    <s v="380-47-994000123812"/>
    <n v="0"/>
    <s v="Aseguradora Solidaria"/>
    <d v="2022-01-25T00:00:00"/>
    <s v="23/01/2022 - 03-07-2023"/>
    <n v="2022"/>
    <s v="https://jepcolombia-my.sharepoint.com/personal/carlos_torres_jep_gov_co/_layouts/15/onedrive.aspx?q=207&amp;searchScope=folder&amp;id=%2Fpersonal%2Fcarlos%5Ftorres%5Fjep%5Fgov%5Fco%2FDocuments%2FDocumentos%2FContractual%2FContractual%20%2D%20Onedrive%2FValidaci%C3%B3n%20p%C3%B3lizas%20CPS%2F%2EVERIFICACI%C3%93N%20DE%20P%C3%93LIZAS%20CONTRATOS%202022%2FVerificacio%CC%81n%20po%CC%81liza%20contrato%20JEP%2D207%2D2022%2Epdf&amp;parent=%2Fpersonal%2Fcarlos%5Ftorres%5Fjep%5Fgov%5Fco%2FDocuments%2FDocumentos%2FContractual%2FContractual%20%2D%20Onedrive%2FValidaci%C3%B3n%20p%C3%B3lizas%20CPS%2F%2EVERIFICACI%C3%93N%20DE%20P%C3%93LIZAS%20CONTRATOS%202022&amp;parentview=7"/>
    <s v="N/A"/>
    <s v="Terminado"/>
    <s v="Retiro"/>
    <s v="N/A"/>
    <s v="CIENCIAS POLÍTICAS"/>
    <s v="N/A"/>
    <s v="FEMENINO"/>
    <s v="PND"/>
    <s v="https://community.secop.gov.co/Public/Tendering/OpportunityDetail/Index?noticeUID=CO1.NTC.2629478&amp;isFromPublicArea=True&amp;isModal=False"/>
  </r>
  <r>
    <n v="190"/>
    <s v="JEP-113-2022"/>
    <s v="JEP-CSPO-113-2022"/>
    <s v="Carlos Torres"/>
    <s v="NR"/>
    <s v="Alvaro Hernan Guzman Vargas"/>
    <x v="0"/>
    <s v="1. Prestación de servicios"/>
    <n v="86048786"/>
    <n v="0"/>
    <s v="Persona Natural"/>
    <s v="N/A"/>
    <s v="Prestar servicios profesionales para apoyar al Departamento de Atención a Víctimas en la región de Meta, Arauca, Guaviare y Casanare, para adelantar acciones de difusión, acompañamiento y orientación psicosocial a las víctimas en instancias judiciales y no judiciales, atendiendo los enfoques diferenciales y psicosocial. "/>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1222"/>
    <n v="33622"/>
    <n v="2018011001091"/>
    <x v="37"/>
    <d v="2022-01-17T00:00:00"/>
    <s v="N/A"/>
    <s v="N/A"/>
    <s v="N/A"/>
    <s v="N/A"/>
    <n v="0"/>
    <s v="N/A"/>
    <n v="0"/>
    <s v="N/A"/>
    <n v="0"/>
    <s v="N/A"/>
    <n v="0"/>
    <s v="N/A"/>
    <n v="0"/>
    <s v="N/A"/>
    <n v="0"/>
    <s v="N/A"/>
    <n v="0"/>
    <n v="84328333"/>
    <n v="0"/>
    <n v="0"/>
    <n v="0"/>
    <n v="0"/>
    <n v="0"/>
    <d v="2022-12-31T00:00:00"/>
    <d v="2022-12-31T00:00:00"/>
    <n v="-1202"/>
    <s v="NO"/>
    <s v="N/A"/>
    <s v="Villavicencio con desplazamiento en la región de Meta, Arauca, Guaviare y Casanare"/>
    <s v="Cumplimiento"/>
    <s v="30-47-101001960"/>
    <n v="0"/>
    <s v="Seguros del Estado"/>
    <d v="2022-01-13T00:00:00"/>
    <s v="13/01/2022 - 01/07/2023"/>
    <n v="2022"/>
    <s v="https://jepcolombia-my.sharepoint.com/personal/carlos_torres_jep_gov_co/_layouts/15/onedrive.aspx?q=113&amp;searchScope=folder&amp;id=%2Fpersonal%2Fcarlos%5Ftorres%5Fjep%5Fgov%5Fco%2FDocuments%2FDocumentos%2FContractual%2FContractual%20%2D%20Onedrive%2FValidaci%C3%B3n%20p%C3%B3lizas%20CPS%2F%2EVERIFICACI%C3%93N%20DE%20P%C3%93LIZAS%20CONTRATOS%202022%2FVerificacio%CC%81n%20po%CC%81liza%20contrato%20JEP%2D113%2D2022%2Epdf&amp;parent=%2Fpersonal%2Fcarlos%5Ftorres%5Fjep%5Fgov%5Fco%2FDocuments%2FDocumentos%2FContractual%2FContractual%20%2D%20Onedrive%2FValidaci%C3%B3n%20p%C3%B3lizas%20CPS%2F%2EVERIFICACI%C3%93N%20DE%20P%C3%93LIZAS%20CONTRATOS%202022&amp;parentview=7"/>
    <s v="N/A"/>
    <s v="Terminado"/>
    <s v="Retiro"/>
    <s v="N/A"/>
    <s v="PSICOLOGÍA"/>
    <s v="N/A"/>
    <s v="MASCULINO"/>
    <s v="PND"/>
    <s v="https://community.secop.gov.co/Public/Tendering/OpportunityDetail/Index?noticeUID=CO1.NTC.2529206&amp;isFromPublicArea=True&amp;isModal=False"/>
  </r>
  <r>
    <n v="191"/>
    <s v="JEP-206-2022"/>
    <s v="JEP-CSPO-206-2022"/>
    <s v="Carlos Torres"/>
    <d v="2022-01-14T00:00:00"/>
    <s v="Angelica Maria Camacho Pinto"/>
    <x v="0"/>
    <s v="1. Prestación de servicios"/>
    <n v="37293616"/>
    <n v="8"/>
    <s v="Persona Natural"/>
    <s v="N/A"/>
    <s v="Prestar servicios profesionales para apoyar al Departamento de Atención a Víctimas en la región de Norte de Santander, Santander y región que conforma el Magdalena Medio,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s v="$7.228.143"/>
    <s v="N/A"/>
    <n v="52122"/>
    <n v="48022"/>
    <s v="2018011001091_x0009_"/>
    <x v="26"/>
    <d v="2022-01-24T00:00:00"/>
    <s v="N/A"/>
    <s v="N/A"/>
    <s v="N/A"/>
    <s v="N/A"/>
    <n v="0"/>
    <s v="N/A"/>
    <n v="0"/>
    <s v="N/A"/>
    <n v="0"/>
    <s v="N/A"/>
    <n v="0"/>
    <s v="N/A"/>
    <n v="0"/>
    <s v="N/A"/>
    <n v="0"/>
    <s v="N/A"/>
    <n v="0"/>
    <n v="82641767"/>
    <n v="0"/>
    <n v="0"/>
    <n v="0"/>
    <n v="0"/>
    <n v="0"/>
    <d v="2022-12-31T00:00:00"/>
    <d v="2022-12-31T00:00:00"/>
    <n v="-1202"/>
    <s v="NO"/>
    <s v="N/A"/>
    <s v="Cúcuta con_x000a_desplazamiento en la región de Norte de Santander, Santander y región que conforma el_x000a_Magdalena"/>
    <s v="Cumplimiento "/>
    <s v="475-47-994000051833"/>
    <n v="0"/>
    <s v="Aseguradora Solidaria"/>
    <d v="2022-01-21T00:00:00"/>
    <s v="21-01-2022 - 01-07-2023"/>
    <n v="2022"/>
    <s v="https://jepcolombia-my.sharepoint.com/personal/carlos_torres_jep_gov_co/_layouts/15/onedrive.aspx?q=206&amp;searchScope=folder&amp;id=%2Fpersonal%2Fcarlos%5Ftorres%5Fjep%5Fgov%5Fco%2FDocuments%2FDocumentos%2FContractual%2FContractual%20%2D%20Onedrive%2FValidaci%C3%B3n%20p%C3%B3lizas%20CPS%2F%2EVERIFICACI%C3%93N%20DE%20P%C3%93LIZAS%20CONTRATOS%202022%2FVerificacio%CC%81n%20po%CC%81liza%20contrato%20JEP%2D206%2D2022%2Epdf&amp;parent=%2Fpersonal%2Fcarlos%5Ftorres%5Fjep%5Fgov%5Fco%2FDocuments%2FDocumentos%2FContractual%2FContractual%20%2D%20Onedrive%2FValidaci%C3%B3n%20p%C3%B3lizas%20CPS%2F%2EVERIFICACI%C3%93N%20DE%20P%C3%93LIZAS%20CONTRATOS%202022&amp;parentview=7"/>
    <s v="N/A"/>
    <s v="Terminado"/>
    <s v="Retiro"/>
    <s v="N/A"/>
    <s v="PSICOLOGÍA"/>
    <s v="N/A"/>
    <s v="FEMENINO"/>
    <s v="angelica.camacho@jep.gov.co"/>
    <s v="https://community.secop.gov.co/Public/Tendering/OpportunityDetail/Index?noticeUID=CO1.NTC.2605153&amp;isFromPublicArea=True&amp;isModal=False"/>
  </r>
  <r>
    <n v="192"/>
    <s v="JEP-126-2022"/>
    <s v="JEP-CSPO-126-2022"/>
    <s v="Carlos Torres"/>
    <s v="NR"/>
    <s v="Olga Esperanza Luna Andrade"/>
    <x v="0"/>
    <s v="1. Prestación de servicios"/>
    <n v="68297471"/>
    <n v="8"/>
    <s v="Persona Natural"/>
    <s v="N/A"/>
    <s v="Prestar servicios profesionales para apoyar al Departamento de Atención a Víctimas en la región de Arauca, Casanare, Meta y Guaviare,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5122"/>
    <n v="36722"/>
    <n v="2018011001091"/>
    <x v="2"/>
    <d v="2022-01-18T00:00:00"/>
    <s v="N/A"/>
    <s v="N/A"/>
    <s v="N/A"/>
    <s v="N/A"/>
    <n v="0"/>
    <s v="N/A"/>
    <n v="0"/>
    <s v="N/A"/>
    <n v="0"/>
    <s v="N/A"/>
    <n v="0"/>
    <s v="N/A"/>
    <n v="0"/>
    <s v="N/A"/>
    <n v="0"/>
    <s v="N/A"/>
    <n v="0"/>
    <n v="84328333"/>
    <n v="0"/>
    <n v="0"/>
    <n v="0"/>
    <n v="0"/>
    <n v="0"/>
    <d v="2022-12-31T00:00:00"/>
    <d v="2022-12-31T00:00:00"/>
    <n v="-1202"/>
    <s v="NO"/>
    <s v="N/A"/>
    <s v="Arauca con_x000a_desplazamiento en la región de Arauca, Casanare, Meta y Guaviare"/>
    <s v="Cumplimiento"/>
    <s v="17-47-101003218"/>
    <n v="1"/>
    <s v="Seguros del Estado"/>
    <d v="2022-01-18T00:00:00"/>
    <s v="13-01-2022 - 05-07-2023"/>
    <n v="2022"/>
    <s v="https://jepcolombia-my.sharepoint.com/personal/carlos_torres_jep_gov_co/_layouts/15/onedrive.aspx?q=126&amp;searchScope=folder&amp;id=%2Fpersonal%2Fcarlos%5Ftorres%5Fjep%5Fgov%5Fco%2FDocuments%2FDocumentos%2FContractual%2FContractual%20%2D%20Onedrive%2FValidaci%C3%B3n%20p%C3%B3lizas%20CPS%2F%2EVERIFICACI%C3%93N%20DE%20P%C3%93LIZAS%20CONTRATOS%202022%2FVerificacio%CC%81n%20po%CC%81liza%20contrato%20JEP%2D126%2D2022%2Epdf&amp;parent=%2Fpersonal%2Fcarlos%5Ftorres%5Fjep%5Fgov%5Fco%2FDocuments%2FDocumentos%2FContractual%2FContractual%20%2D%20Onedrive%2FValidaci%C3%B3n%20p%C3%B3lizas%20CPS%2F%2EVERIFICACI%C3%93N%20DE%20P%C3%93LIZAS%20CONTRATOS%202022&amp;parentview=7"/>
    <s v="N/A"/>
    <s v="Terminado"/>
    <s v="Retiro"/>
    <s v="N/A"/>
    <s v="PSICOLOGÍA"/>
    <s v="N/A"/>
    <s v="FEMENINO"/>
    <s v="PND"/>
    <s v="https://community.secop.gov.co/Public/Tendering/OpportunityDetail/Index?noticeUID=CO1.NTC.2544653&amp;isFromPublicArea=True&amp;isModal=False"/>
  </r>
  <r>
    <n v="193"/>
    <s v="JEP-128-2022"/>
    <s v="JEP-CSPO-128-2022"/>
    <s v="Carlos Torres"/>
    <s v="NR"/>
    <s v="Sonia Patricia Jojoa Gomez"/>
    <x v="0"/>
    <s v="1. Prestación de servicios"/>
    <n v="36754917"/>
    <n v="5"/>
    <s v="Persona Natural"/>
    <s v="N/A"/>
    <s v="Prestar servicios profesionales para apoyar al Departamento de Atención a Víctimas en la región de Putumayo, Huila, Caquetá y Tolima,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2722"/>
    <n v="38422"/>
    <s v="2018011001091_x0009_"/>
    <x v="24"/>
    <d v="2022-01-20T00:00:00"/>
    <s v="N/A"/>
    <s v="N/A"/>
    <s v="N/A"/>
    <s v="N/A"/>
    <n v="0"/>
    <s v="N/A"/>
    <n v="0"/>
    <s v="N/A"/>
    <n v="0"/>
    <s v="N/A"/>
    <n v="0"/>
    <s v="N/A"/>
    <n v="0"/>
    <s v="N/A"/>
    <n v="0"/>
    <s v="N/A"/>
    <n v="0"/>
    <n v="84328333"/>
    <n v="0"/>
    <n v="0"/>
    <n v="0"/>
    <n v="0"/>
    <n v="0"/>
    <d v="2022-12-31T00:00:00"/>
    <d v="2022-12-31T00:00:00"/>
    <n v="-1202"/>
    <s v="NO"/>
    <s v="N/A"/>
    <s v="San José de Guaviare con_x000a_desplazamiento en la región de Guaviare, Meta, Casanare y Arauca"/>
    <s v="Cumplimiento"/>
    <s v="41-45-101075270"/>
    <n v="1"/>
    <s v="Seguros del Estado"/>
    <d v="2022-01-19T00:00:00"/>
    <s v="14-01-2022 - 30-06-2023"/>
    <n v="2022"/>
    <s v="https://jepcolombia-my.sharepoint.com/personal/carlos_torres_jep_gov_co/_layouts/15/onedrive.aspx?q=128&amp;searchScope=folder&amp;id=%2Fpersonal%2Fcarlos%5Ftorres%5Fjep%5Fgov%5Fco%2FDocuments%2FDocumentos%2FContractual%2FContractual%20%2D%20Onedrive%2FValidaci%C3%B3n%20p%C3%B3lizas%20CPS%2F%2EVERIFICACI%C3%93N%20DE%20P%C3%93LIZAS%20CONTRATOS%202022%2FVerificacio%CC%81n%20po%CC%81liza%20contrato%20JEP%2D128%2D2022%2Epdf&amp;parent=%2Fpersonal%2Fcarlos%5Ftorres%5Fjep%5Fgov%5Fco%2FDocuments%2FDocumentos%2FContractual%2FContractual%20%2D%20Onedrive%2FValidaci%C3%B3n%20p%C3%B3lizas%20CPS%2F%2EVERIFICACI%C3%93N%20DE%20P%C3%93LIZAS%20CONTRATOS%202022&amp;parentview=7"/>
    <s v="N/A"/>
    <s v="Terminado"/>
    <s v="Retiro"/>
    <s v="N/A"/>
    <s v="PSICOLOGÍA"/>
    <s v="N/A"/>
    <s v="FEMENINO"/>
    <s v="PND"/>
    <s v="https://community.secop.gov.co/Public/Tendering/OpportunityDetail/Index?noticeUID=CO1.NTC.2555843&amp;isFromPublicArea=True&amp;isModal=False"/>
  </r>
  <r>
    <n v="194"/>
    <s v="JEP-289-2022"/>
    <s v="JEP-CSPO-289-2022"/>
    <s v="Clara Torres"/>
    <d v="2022-01-20T00:00:00"/>
    <s v="Elsa Viviana Atuesta Rojas"/>
    <x v="0"/>
    <s v="1. Prestación de servicios"/>
    <n v="63543703"/>
    <n v="9"/>
    <s v="Persona Natural"/>
    <s v="N/A"/>
    <s v="Prestar servicios profesionales para apoyar al Departamento de Atención a Víctimas en la región de Santander, Norte de Santander y región que conforma el Magdalena Medio,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728143"/>
    <s v="N/A"/>
    <n v="52222"/>
    <n v="51222"/>
    <n v="2018011001091"/>
    <x v="0"/>
    <d v="2022-01-24T00:00:00"/>
    <s v="N/A"/>
    <s v="N/A"/>
    <s v="N/A"/>
    <s v="N/A"/>
    <n v="0"/>
    <s v="N/A"/>
    <n v="0"/>
    <s v="N/A"/>
    <n v="0"/>
    <s v="N/A"/>
    <n v="0"/>
    <s v="N/A"/>
    <n v="0"/>
    <s v="N/A"/>
    <n v="0"/>
    <s v="N/A"/>
    <n v="0"/>
    <n v="82641767"/>
    <n v="0"/>
    <n v="0"/>
    <n v="0"/>
    <n v="0"/>
    <n v="0"/>
    <d v="2022-12-31T00:00:00"/>
    <d v="2022-12-31T00:00:00"/>
    <n v="-1202"/>
    <s v="NO"/>
    <s v="N/A"/>
    <s v="Bucaramanga con_x000a_Región de Santander, Norte de Santander y región que conforma el_x000a_Magdalena Medio"/>
    <s v="Cumplimiento "/>
    <s v="49-47-101005275"/>
    <n v="0"/>
    <s v="Seguros del Estado "/>
    <d v="2022-01-24T00:00:00"/>
    <s v="23-01-2022 - 30-06-2023"/>
    <n v="2022"/>
    <s v="https://jepcolombia-my.sharepoint.com/personal/carlos_torres_jep_gov_co/_layouts/15/onedrive.aspx?q=289&amp;searchScope=folder&amp;id=%2Fpersonal%2Fcarlos%5Ftorres%5Fjep%5Fgov%5Fco%2FDocuments%2FDocumentos%2FContractual%2FContractual%20%2D%20Onedrive%2FValidaci%C3%B3n%20p%C3%B3lizas%20CPS%2F%2EVERIFICACI%C3%93N%20DE%20P%C3%93LIZAS%20CONTRATOS%202022%2FVerificacio%CC%81n%20po%CC%81liza%20contrato%20JEP%2D289%2D2022%2Epdf&amp;parent=%2Fpersonal%2Fcarlos%5Ftorres%5Fjep%5Fgov%5Fco%2FDocuments%2FDocumentos%2FContractual%2FContractual%20%2D%20Onedrive%2FValidaci%C3%B3n%20p%C3%B3lizas%20CPS&amp;parentview=7"/>
    <s v="Ninguna"/>
    <s v="Terminado"/>
    <s v="Retiro"/>
    <s v="N/A"/>
    <s v="PSICOLOGÍA"/>
    <s v="N/A"/>
    <s v="FEMENINO"/>
    <s v="PND"/>
    <s v="https://community.secop.gov.co/Public/Tendering/ContractNoticePhases/View?PPI=CO1.PPI.16980400&amp;isFromPublicArea=True&amp;isModal=False"/>
  </r>
  <r>
    <n v="195"/>
    <s v="JEP-208-2022"/>
    <s v="JEP-CSPO-208-2022"/>
    <s v="Carlos Torres"/>
    <d v="2022-01-14T00:00:00"/>
    <s v="Marglevis Arguelles Galvis"/>
    <x v="0"/>
    <s v="1. Prestación de servicios"/>
    <n v="39301978"/>
    <n v="1"/>
    <s v="Persona Natural"/>
    <s v="N/A"/>
    <s v="Prestar servicios profesionales para apoyar al Departamento de Atención a Víctimas en la región de Urabá Antioqueño y Urabá Chocoano, para adelantar acciones de difusión, acompañamiento y orientación psicosocial a las víctimas en instancias judiciales y no judiciales, atendiendo los enfoques étnico, diferencial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s v="$7.228.143"/>
    <s v="N/A"/>
    <n v="52322"/>
    <n v="50822"/>
    <s v="2018011001091_x0009_"/>
    <x v="0"/>
    <d v="2022-01-24T00:00:00"/>
    <s v="N/A"/>
    <s v="N/A"/>
    <s v="N/A"/>
    <s v="N/A"/>
    <n v="0"/>
    <s v="N/A"/>
    <n v="0"/>
    <s v="N/A"/>
    <n v="0"/>
    <s v="N/A"/>
    <n v="0"/>
    <s v="N/A"/>
    <n v="0"/>
    <s v="N/A"/>
    <n v="0"/>
    <s v="N/A"/>
    <n v="0"/>
    <n v="82641767"/>
    <n v="0"/>
    <n v="0"/>
    <n v="0"/>
    <n v="0"/>
    <n v="0"/>
    <d v="2022-12-31T00:00:00"/>
    <d v="2022-12-31T00:00:00"/>
    <n v="-1202"/>
    <s v="NO"/>
    <s v="N/A"/>
    <s v="Apartadó con desplazamiento en la región de Urabá Antioqueño y Urabá Chocoano"/>
    <s v="Cumplimiento"/>
    <s v="14-47-101014301"/>
    <n v="0"/>
    <s v="Seguros del Estado"/>
    <d v="2022-01-24T00:00:00"/>
    <s v="23-01-2022 - 30-06-2023"/>
    <n v="2022"/>
    <s v="https://jepcolombia-my.sharepoint.com/personal/carlos_torres_jep_gov_co/_layouts/15/onedrive.aspx?q=208&amp;searchScope=folder&amp;id=%2Fpersonal%2Fcarlos%5Ftorres%5Fjep%5Fgov%5Fco%2FDocuments%2FDocumentos%2FContractual%2FContractual%20%2D%20Onedrive%2FValidaci%C3%B3n%20p%C3%B3lizas%20CPS%2F%2EVERIFICACI%C3%93N%20DE%20P%C3%93LIZAS%20CONTRATOS%202022%2FVerificacio%CC%81n%20po%CC%81liza%20contrato%20JEP%2D208%2D2022%2Epdf&amp;parent=%2Fpersonal%2Fcarlos%5Ftorres%5Fjep%5Fgov%5Fco%2FDocuments%2FDocumentos%2FContractual%2FContractual%20%2D%20Onedrive%2FValidaci%C3%B3n%20p%C3%B3lizas%20CPS%2F%2EVERIFICACI%C3%93N%20DE%20P%C3%93LIZAS%20CONTRATOS%202022&amp;parentview=7"/>
    <s v="N/A"/>
    <s v="Terminado"/>
    <s v="Retiro"/>
    <s v="N/A"/>
    <s v="CIENCIAS POLÍTICAS"/>
    <s v="N/A"/>
    <s v="FEMENINO"/>
    <s v="PND"/>
    <s v="https://community.secop.gov.co/Public/Tendering/OpportunityDetail/Index?noticeUID=CO1.NTC.2639767&amp;isFromPublicArea=True&amp;isModal=False"/>
  </r>
  <r>
    <n v="196"/>
    <s v="JEP-209-2022"/>
    <s v="JEP-CSPO-209-2022"/>
    <s v="Carlos Torres"/>
    <d v="2022-01-14T00:00:00"/>
    <s v="Natalia Zambrano Fernandez"/>
    <x v="0"/>
    <s v="1. Prestación de servicios"/>
    <n v="1130603927"/>
    <n v="3"/>
    <s v="Persona Natural"/>
    <s v="N/A"/>
    <s v="Prestar servicios profesionales para apoyar al Departamento de Atención a Víctimas en la región de Valle del Cauca, Cauca y Nariño,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228143"/>
    <s v="N/A"/>
    <n v="52422"/>
    <n v="50922"/>
    <n v="2018011001091"/>
    <x v="0"/>
    <d v="2022-01-24T00:00:00"/>
    <s v="N/A"/>
    <s v="N/A"/>
    <s v="N/A"/>
    <s v="N/A"/>
    <n v="0"/>
    <s v="N/A"/>
    <n v="0"/>
    <s v="N/A"/>
    <n v="0"/>
    <s v="N/A"/>
    <n v="0"/>
    <s v="N/A"/>
    <n v="0"/>
    <s v="N/A"/>
    <n v="0"/>
    <s v="N/A"/>
    <n v="0"/>
    <n v="82641767"/>
    <n v="0"/>
    <n v="0"/>
    <n v="0"/>
    <n v="0"/>
    <n v="0"/>
    <d v="2022-12-31T00:00:00"/>
    <d v="2022-12-31T00:00:00"/>
    <n v="-1202"/>
    <s v="NO"/>
    <s v="N/A"/>
    <s v="Cali con_x000a_desplazamiento en la región de Valle del Cauca, Cauca y Nariño"/>
    <s v="Cumplimiento"/>
    <s v="14-47-101014275"/>
    <n v="0"/>
    <s v="Seguros del Estado"/>
    <d v="2022-01-23T00:00:00"/>
    <s v="23-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9%2D2022%2Epdf&amp;parent=%2Fpersonal%2Fcarlos%5Ftorres%5Fjep%5Fgov%5Fco%2FDocuments%2FDocumentos%2FContractual%2FContractual%20%2D%20Onedrive%2FValidaci%C3%B3n%20p%C3%B3lizas%20CPS%2F%2EVERIFICACI%C3%93N%20DE%20P%C3%93LIZAS%20CONTRATOS%202022"/>
    <s v="N/A"/>
    <s v="Terminado"/>
    <s v="Retiro"/>
    <s v="N/A"/>
    <s v="PSICOLOGÍA"/>
    <s v="N/A"/>
    <s v="FEMENINO"/>
    <s v="PND"/>
    <s v="https://community.secop.gov.co/Public/Tendering/OpportunityDetail/Index?noticeUID=CO1.NTC.2642258&amp;isFromPublicArea=True&amp;isModal=False"/>
  </r>
  <r>
    <n v="197"/>
    <s v="JEP-147-2022"/>
    <s v="JEP-CSPO-147-2022"/>
    <s v="Ángela Esquivel "/>
    <d v="2022-01-13T00:00:00"/>
    <s v="Helga Natalia Bermudez Perez"/>
    <x v="0"/>
    <s v="1. Prestación de servicios"/>
    <n v="53069762"/>
    <n v="4"/>
    <s v="Persona Natural"/>
    <s v="N/A"/>
    <s v="Prestar servicios profesionales para apoyar al Departamento de Atención a Víctimas a nivel nacional en la difusión, orientación, asesoría y acompañamiento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96134304"/>
    <s v="N/A"/>
    <s v="N/A"/>
    <n v="8240084"/>
    <s v="N/A"/>
    <n v="42522"/>
    <n v="39622"/>
    <n v="2018011001091"/>
    <x v="18"/>
    <d v="2022-01-21T00:00:00"/>
    <s v="N/A"/>
    <s v="N/A"/>
    <s v="N/A"/>
    <s v="N/A"/>
    <n v="0"/>
    <s v="N/A"/>
    <n v="0"/>
    <s v="N/A"/>
    <n v="0"/>
    <s v="N/A"/>
    <n v="0"/>
    <s v="N/A"/>
    <n v="0"/>
    <s v="N/A"/>
    <n v="0"/>
    <s v="N/A"/>
    <n v="0"/>
    <n v="96134304"/>
    <n v="0"/>
    <n v="0"/>
    <n v="0"/>
    <n v="0"/>
    <n v="0"/>
    <d v="2022-12-31T00:00:00"/>
    <d v="2022-12-31T00:00:00"/>
    <n v="-1202"/>
    <s v="NO"/>
    <s v="N/A"/>
    <s v="Territorio Nacional"/>
    <s v="Cumplimiento"/>
    <s v="14-45-101074664"/>
    <n v="0"/>
    <s v="Seguros del Estado"/>
    <d v="2022-01-20T00:00:00"/>
    <s v="19-01-2022 - 30-06-2023"/>
    <n v="2022"/>
    <s v="C:\Users\andres.prietom\JEP Colombia\Carlos Giovanni Torres Peñaranda - Contractual - Onedrive\Validación pólizas CPS\.VERIFICACIÓN DE PÓLIZAS CONTRATOS 2022\verificacion poliza contrato JEP-147-2022.pdf"/>
    <s v="N/A"/>
    <s v="Terminado"/>
    <s v="Retiro"/>
    <s v="N/A"/>
    <s v="TRABAJO SOCIAL"/>
    <s v="N/A"/>
    <s v="FEMENINO"/>
    <s v="PND"/>
    <s v="https://community.secop.gov.co/Public/Tendering/OpportunityDetail/Index?noticeUID=CO1.NTC.2545960&amp;isFromPublicArea=True&amp;isModal=False"/>
  </r>
  <r>
    <n v="198"/>
    <s v="JEP-157-2022"/>
    <s v="JEP-CSPO-157-2022"/>
    <s v="Ángela Esquivel "/>
    <d v="2022-01-13T00:00:00"/>
    <s v="Edson Jhair Rico Carvajal"/>
    <x v="0"/>
    <s v="1. Prestación de servicios"/>
    <n v="1032365294"/>
    <n v="2"/>
    <s v="Persona Natural"/>
    <s v="N/A"/>
    <s v="Prestar servicios profesionales para apoyar al Departamento de Atención a Víctimas a nivel nacional en la difusión, orientación, asesoría y acompañamiento a las víctimas en instancias judiciales y no judiciales, atendiendo los enfoques diferenciales y psicosocial. "/>
    <s v="Administrativo Transversal"/>
    <s v="Harvey Danilo Suarez Morales"/>
    <s v="Secretaría Ejecutiva"/>
    <s v="Subsecretaría Ejecutiva "/>
    <s v="Departamento de Atención a Víctimas"/>
    <s v="Claudia Viviana Ferro Buitrago"/>
    <s v="BB- Departamento de Atención a Víctimas"/>
    <s v="N/A"/>
    <s v="N/A"/>
    <s v="N/A"/>
    <s v="Inversión"/>
    <n v="96134304"/>
    <s v="N/A"/>
    <s v="N/A"/>
    <n v="8240084"/>
    <s v="N/A"/>
    <n v="42222"/>
    <n v="42322"/>
    <n v="2018011001091"/>
    <x v="6"/>
    <d v="2022-01-20T00:00:00"/>
    <s v="N/A"/>
    <s v="N/A"/>
    <s v="N/A"/>
    <s v="N/A"/>
    <n v="0"/>
    <s v="N/A"/>
    <n v="0"/>
    <s v="N/A"/>
    <n v="0"/>
    <s v="N/A"/>
    <n v="0"/>
    <s v="N/A"/>
    <n v="0"/>
    <s v="N/A"/>
    <n v="0"/>
    <s v="N/A"/>
    <n v="0"/>
    <n v="96134304"/>
    <n v="0"/>
    <n v="0"/>
    <n v="0"/>
    <n v="0"/>
    <n v="0"/>
    <d v="2022-12-31T00:00:00"/>
    <d v="2022-12-31T00:00:00"/>
    <n v="-1202"/>
    <s v="NO"/>
    <s v="N/A"/>
    <s v="Territorio Nacional"/>
    <s v="Cumplimiento"/>
    <s v="63-45-10-1035721"/>
    <n v="1"/>
    <s v="Seguros del Estado"/>
    <d v="2022-01-20T00:00:00"/>
    <s v="14-01-2022 - 30-06-2023"/>
    <n v="2022"/>
    <s v="C:\Users\andres.prietom\JEP Colombia\Carlos Giovanni Torres Peñaranda - Contractual - Onedrive\Validación pólizas CPS\.VERIFICACIÓN DE PÓLIZAS CONTRATOS 2022\verificacion poliza contrato JEP-157-2022.pdf"/>
    <s v="N/A"/>
    <s v="Terminado"/>
    <s v="Retiro"/>
    <s v="N/A"/>
    <s v="DERECHO"/>
    <s v="N/A"/>
    <s v="MASCULINO"/>
    <s v="PND"/>
    <s v="https://community.secop.gov.co/Public/Tendering/OpportunityDetail/Index?noticeUID=CO1.NTC.2548652&amp;isFromPublicArea=True&amp;isModal=False"/>
  </r>
  <r>
    <n v="199"/>
    <s v="JEP-019-2022"/>
    <s v="JEP-CSPO-019-2022"/>
    <s v="Ángela Esquivel "/>
    <s v="NR"/>
    <s v="Ruth Eslendi Miranda "/>
    <x v="0"/>
    <s v="1. Prestación de servicios"/>
    <n v="39658269"/>
    <n v="0"/>
    <s v="Persona Natural"/>
    <s v="N/A"/>
    <s v="Prestar servicios profesionales para apoyar y acompañar al Departamento de Atención a Víctimas en la elaboración, seguimiento y apoyo respuesta a órdenes judiciales, peticiones, orientación y asesoría en la sede principal."/>
    <s v="Administrativo Transversal"/>
    <s v="Harvey Danilo Suarez Morales"/>
    <s v="Secretaría Ejecutiva"/>
    <s v="Subsecretaría Ejecutiva "/>
    <s v="Departamento de Atención a Víctimas"/>
    <s v="Claudia Viviana Ferro Buitrago"/>
    <s v="BB- Departamento de Atención a Víctimas"/>
    <s v="N/A"/>
    <s v="N/A"/>
    <s v="N/A"/>
    <s v="Inversión"/>
    <n v="86014899"/>
    <s v="N/A"/>
    <s v="N/A"/>
    <n v="7228143"/>
    <s v="N/A"/>
    <n v="27422"/>
    <n v="29522"/>
    <s v="2018011001091_x0009_"/>
    <x v="28"/>
    <d v="2022-01-13T00:00:00"/>
    <s v="N/A"/>
    <s v="N/A"/>
    <s v="N/A"/>
    <s v="N/A"/>
    <n v="0"/>
    <s v="N/A"/>
    <n v="0"/>
    <s v="N/A"/>
    <n v="0"/>
    <s v="N/A"/>
    <n v="0"/>
    <s v="N/A"/>
    <n v="0"/>
    <s v="N/A"/>
    <n v="0"/>
    <s v="N/A"/>
    <n v="0"/>
    <n v="86014899"/>
    <n v="0"/>
    <n v="0"/>
    <n v="0"/>
    <n v="0"/>
    <n v="0"/>
    <d v="2022-12-31T00:00:00"/>
    <d v="2022-12-31T00:00:00"/>
    <n v="-1202"/>
    <s v="NO"/>
    <s v="N/A"/>
    <s v="Bogotá D.C."/>
    <s v="Cumplimiento"/>
    <s v="65-47-101006458"/>
    <n v="0"/>
    <s v="Seguros del Estado "/>
    <d v="2022-01-07T00:00:00"/>
    <s v="07-01-2022 - 01-07-2023"/>
    <n v="2022"/>
    <s v="C:\Users\andres.prietom\JEP Colombia\Carlos Giovanni Torres Peñaranda - Contractual - Onedrive\Validación pólizas CPS\.VERIFICACIÓN DE PÓLIZAS CONTRATOS 2022\verificacion poliza contrato JEP-019-2022.pdf"/>
    <s v="N/A"/>
    <s v="Terminado"/>
    <s v="Retiro"/>
    <s v="N/A"/>
    <s v="DERECHO"/>
    <s v="N/A"/>
    <s v="FEMENINO"/>
    <s v="ruth.miranda@jep.gov.co"/>
    <s v="https://community.secop.gov.co/Public/Tendering/OpportunityDetail/Index?noticeUID=CO1.NTC.2497229&amp;isFromPublicArea=True&amp;isModal=False"/>
  </r>
  <r>
    <n v="200"/>
    <s v="JEP-219-2022"/>
    <s v="JEP-CSPO-219-2022"/>
    <s v="Ángela Esquivel "/>
    <d v="2022-01-17T00:00:00"/>
    <s v="Ilva Juliana Ospina Garcia"/>
    <x v="0"/>
    <s v="1. Prestación de servicios"/>
    <n v="1032454987"/>
    <n v="1"/>
    <s v="Persona Natural"/>
    <s v="N/A"/>
    <s v="Prestar servicios profesionales para apoyar y acompañar al Departamento de Atención a Víctimas en la elaboración, seguimiento y apoyo respuesta a órdenes judiciales, peticiones, orientación y asesoría en la sede princip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228143"/>
    <s v="N/A"/>
    <n v="52522"/>
    <n v="46822"/>
    <n v="2018011001091"/>
    <x v="26"/>
    <d v="2022-01-24T00:00:00"/>
    <s v="N/A"/>
    <s v="N/A"/>
    <s v="N/A"/>
    <s v="N/A"/>
    <n v="0"/>
    <s v="N/A"/>
    <n v="0"/>
    <s v="N/A"/>
    <n v="0"/>
    <s v="N/A"/>
    <n v="0"/>
    <s v="N/A"/>
    <n v="0"/>
    <s v="N/A"/>
    <n v="0"/>
    <s v="N/A"/>
    <n v="0"/>
    <n v="82641767"/>
    <n v="0"/>
    <n v="0"/>
    <n v="0"/>
    <n v="0"/>
    <n v="0"/>
    <d v="2022-12-31T00:00:00"/>
    <d v="2022-12-31T00:00:00"/>
    <n v="-1202"/>
    <s v="NO"/>
    <s v="N/A"/>
    <s v="Bogotá D.C."/>
    <s v="Cumplimiento "/>
    <s v="380-47-994000122412"/>
    <n v="0"/>
    <s v="Aseguradora Solidaria"/>
    <d v="2022-01-18T00:00:00"/>
    <s v="18-01-2022 - 03-07-2023"/>
    <n v="2022"/>
    <s v="C:\Users\andres.prietom\JEP Colombia\Carlos Giovanni Torres Peñaranda - Contractual - Onedrive\Validación pólizas CPS\.VERIFICACIÓN DE PÓLIZAS CONTRATOS 2022\verificacion poliza contrato JEP-219-2022.pdf"/>
    <s v="N/A"/>
    <s v="Terminado"/>
    <s v="Retiro"/>
    <s v="N/A"/>
    <s v="DERECHO"/>
    <s v="N/A"/>
    <s v="FEMENINO"/>
    <s v="PND"/>
    <s v="https://community.secop.gov.co/Public/Tendering/OpportunityDetail/Index?noticeUID=CO1.NTC.2590065&amp;isFromPublicArea=True&amp;isModal=False"/>
  </r>
  <r>
    <n v="201"/>
    <s v="JEP-115-2022"/>
    <s v="JEP-CSPO-115-2022"/>
    <s v="Clara Torres"/>
    <s v="NR"/>
    <s v="Andrea Ramirez Parra"/>
    <x v="0"/>
    <s v="1. Prestación de servicios"/>
    <n v="1017214967"/>
    <n v="9"/>
    <s v="Persona Natural"/>
    <s v="Medellin"/>
    <s v="Prestar servicios profesionales para apoyar al Departamento de Atención a Víctimas en la región de Antioquia,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0022"/>
    <n v="39422"/>
    <n v="2018011001091"/>
    <x v="18"/>
    <d v="2022-01-19T00:00:00"/>
    <s v="N/A"/>
    <s v="N/A"/>
    <s v="N/A"/>
    <s v="N/A"/>
    <n v="0"/>
    <s v="N/A"/>
    <n v="0"/>
    <s v="N/A"/>
    <n v="0"/>
    <s v="N/A"/>
    <n v="0"/>
    <s v="N/A"/>
    <n v="0"/>
    <s v="N/A"/>
    <n v="0"/>
    <s v="N/A"/>
    <n v="0"/>
    <n v="84328333"/>
    <n v="0"/>
    <n v="0"/>
    <n v="0"/>
    <n v="0"/>
    <n v="0"/>
    <d v="2022-12-31T00:00:00"/>
    <d v="2022-12-31T00:00:00"/>
    <n v="-1202"/>
    <s v="NO"/>
    <s v="N/A"/>
    <s v="Medellín con desplazamiento en la región de Antioquia"/>
    <s v="Cumplimiento"/>
    <s v="65-47-101006509"/>
    <n v="2"/>
    <s v="Seguros del Estado"/>
    <d v="2022-01-19T00:00:00"/>
    <s v="19-01-2022 - 06-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15%2D2022%2Epdf&amp;parent=%2Fpersonal%2Fcarlos%5Ftorres%5Fjep%5Fgov%5Fco%2FDocuments%2FDocumentos%2FContractual%2FContractual%20%2D%20Onedrive%2FValidaci%C3%B3n%20p%C3%B3lizas%20CPS%2F%2EVERIFICACI%C3%93N%20DE%20P%C3%93LIZAS%20CONTRATOS%202022"/>
    <s v="N/A"/>
    <s v="Terminado"/>
    <s v="Retiro"/>
    <s v="N/A"/>
    <s v="DERECHO"/>
    <s v="N/A"/>
    <s v="FEMENINO"/>
    <s v="PND"/>
    <s v="https://community.secop.gov.co/Public/Tendering/OpportunityDetail/Index?noticeUID=CO1.NTC.2531365&amp;isFromPublicArea=True&amp;isModal=False"/>
  </r>
  <r>
    <n v="202"/>
    <s v="JEP-091-2022"/>
    <s v="JEP-CSPO-091-2022"/>
    <s v="Clara Torres"/>
    <s v="NR"/>
    <s v="Violeta Florez Botero"/>
    <x v="0"/>
    <s v="1. Prestación de servicios"/>
    <n v="43976503"/>
    <n v="8"/>
    <s v="Persona Natural"/>
    <s v="Medellin"/>
    <s v="Prestar servicios profesionales para apoyar al Departamento de Atención a Víctimas en la región de Antioquia,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0122"/>
    <n v="39222"/>
    <n v="2018011001091"/>
    <x v="18"/>
    <d v="2022-01-21T00:00:00"/>
    <s v="N/A"/>
    <s v="N/A"/>
    <s v="N/A"/>
    <s v="N/A"/>
    <n v="0"/>
    <s v="N/A"/>
    <n v="0"/>
    <s v="N/A"/>
    <n v="0"/>
    <s v="N/A"/>
    <n v="0"/>
    <s v="N/A"/>
    <n v="0"/>
    <s v="N/A"/>
    <n v="0"/>
    <s v="N/A"/>
    <n v="0"/>
    <n v="84328333"/>
    <n v="0"/>
    <n v="0"/>
    <n v="0"/>
    <n v="0"/>
    <n v="0"/>
    <d v="2022-12-31T00:00:00"/>
    <d v="2022-12-31T00:00:00"/>
    <n v="-1202"/>
    <s v="NO"/>
    <s v="N/A"/>
    <s v="Medellín con desplazamiento en la región de Antioquia"/>
    <s v="Cumplimiento"/>
    <s v="65-47-101006611"/>
    <n v="0"/>
    <s v="Seguros del Estado"/>
    <d v="2022-01-21T00:00:00"/>
    <s v="19-01-2022 - 01- 07-2023"/>
    <n v="2022"/>
    <s v="C:\Users\andres.prietom\JEP Colombia\Carlos Giovanni Torres Peñaranda - Contractual - Onedrive\Validación pólizas CPS\.VERIFICACIÓN DE PÓLIZAS CONTRATOS 2022\Verificación póliza contrato JEP-091-2022.pdf"/>
    <s v="N/A"/>
    <s v="Terminado"/>
    <s v="Retiro"/>
    <s v="N/A"/>
    <s v="DERECHO"/>
    <s v="N/A"/>
    <s v="FEMENINO"/>
    <s v="PND"/>
    <s v="https://community.secop.gov.co/Public/Tendering/OpportunityDetail/Index?noticeUID=CO1.NTC.2532402&amp;isFromPublicArea=True&amp;isModal=False"/>
  </r>
  <r>
    <n v="203"/>
    <s v="JEP-118-2022"/>
    <s v="JEP-CSPO-118-2022"/>
    <s v="Clara Torres"/>
    <s v="NR"/>
    <s v="Astrid Marina Cruz Jimenez"/>
    <x v="0"/>
    <s v="1. Prestación de servicios"/>
    <s v="55221469_x000d_"/>
    <n v="9"/>
    <s v="Persona Natural"/>
    <s v="N/A"/>
    <s v="Prestar servicios profesionales para apoyar al Departamento de Atención a Víctimas en la región de Atlántico, Magdalena, Bolívar, Sucre, Córdoba, La Guajira y Cesár,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1922"/>
    <n v="35522"/>
    <n v="2018011001091"/>
    <x v="2"/>
    <d v="2022-01-20T00:00:00"/>
    <s v="N/A"/>
    <s v="N/A"/>
    <s v="N/A"/>
    <s v="N/A"/>
    <n v="0"/>
    <s v="N/A"/>
    <n v="0"/>
    <s v="N/A"/>
    <n v="0"/>
    <s v="N/A"/>
    <n v="0"/>
    <s v="N/A"/>
    <n v="0"/>
    <s v="N/A"/>
    <n v="0"/>
    <s v="N/A"/>
    <n v="0"/>
    <n v="84328333"/>
    <n v="0"/>
    <n v="0"/>
    <n v="0"/>
    <n v="0"/>
    <n v="0"/>
    <d v="2022-12-31T00:00:00"/>
    <d v="2022-12-31T00:00:00"/>
    <n v="-1202"/>
    <s v="NO"/>
    <s v="N/A"/>
    <s v="Barranquilla con desplazamiento en la región de Atlántico, Magdalena, Bolívar, Sucre,_x000a_Córdoba, La Guajira y Cesar"/>
    <s v="Cumplimiento"/>
    <s v="18-47-101003568"/>
    <n v="2"/>
    <s v="Seguros del Estado"/>
    <d v="2022-01-20T00:00:00"/>
    <s v="17-01-2022 - 08-07-2023"/>
    <n v="2022"/>
    <s v="C:\Users\andres.prietom\JEP Colombia\Carlos Giovanni Torres Peñaranda - Contractual - Onedrive\Validación pólizas CPS\.VERIFICACIÓN DE PÓLIZAS CONTRATOS 2022\Verificación póliza contrato JEP-118-2022.pdf"/>
    <s v="N/A"/>
    <s v="Terminado"/>
    <s v="Retiro"/>
    <s v="N/A"/>
    <s v="DERECHO"/>
    <s v="N/A"/>
    <s v="FEMENINO"/>
    <s v="PND"/>
    <s v="https://community.secop.gov.co/Public/Tendering/OpportunityDetail/Index?noticeUID=CO1.NTC.2545210&amp;isFromPublicArea=True&amp;isModal=False"/>
  </r>
  <r>
    <n v="204"/>
    <s v="JEP-092-2022"/>
    <s v="JEP-CSPO-092-2022"/>
    <s v="Clara Torres"/>
    <s v="NR"/>
    <s v="German Nelinho Martinez Hernandez"/>
    <x v="0"/>
    <s v="1. Prestación de servicios"/>
    <n v="92538191"/>
    <n v="3"/>
    <s v="Persona Natural"/>
    <s v="N/A"/>
    <s v="Prestar servicios profesionales para apoyar al Departamento de Atención a Víctimas en la región de Sucre, Magdalena, Bolívar, Córdoba, Atlántico, La Guajira y Cesár,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0222"/>
    <n v="33222"/>
    <s v="2018011001091_x0009_"/>
    <x v="37"/>
    <d v="2022-01-19T00:00:00"/>
    <s v="N/A"/>
    <s v="N/A"/>
    <s v="N/A"/>
    <s v="N/A"/>
    <n v="0"/>
    <s v="N/A"/>
    <n v="0"/>
    <s v="N/A"/>
    <n v="0"/>
    <s v="N/A"/>
    <n v="0"/>
    <s v="N/A"/>
    <n v="0"/>
    <s v="N/A"/>
    <n v="0"/>
    <s v="N/A"/>
    <n v="0"/>
    <n v="84328333"/>
    <n v="0"/>
    <n v="0"/>
    <n v="0"/>
    <n v="0"/>
    <n v="0"/>
    <d v="2022-12-31T00:00:00"/>
    <d v="2022-12-31T00:00:00"/>
    <n v="-1202"/>
    <s v="NO"/>
    <s v="N/A"/>
    <s v=" ciudad de Corozal_x000a_con desplazamiento en la región de Sucre, Magdalena, Bolívar, Córdoba, Atlántico, La_x000a_Guajira y Cesár"/>
    <s v="Cumplimiento"/>
    <s v="36-47-101001037"/>
    <n v="2"/>
    <s v="Seguros del Estado"/>
    <d v="2022-01-18T00:00:00"/>
    <s v="15-01-2022 - 05-07-2023"/>
    <n v="2022"/>
    <s v="C:\Users\andres.prietom\JEP Colombia\Carlos Giovanni Torres Peñaranda - Contractual - Onedrive\Validación pólizas CPS\.VERIFICACIÓN DE PÓLIZAS CONTRATOS 2022\Verificación póliza contrato JEP-092-2022.pdf"/>
    <s v="N/A"/>
    <s v="Terminado"/>
    <s v="Retiro"/>
    <s v="N/A"/>
    <s v="DERECHO"/>
    <s v="N/A"/>
    <s v="MASCULINO"/>
    <s v="PND"/>
    <s v="https://community.secop.gov.co/Public/Tendering/OpportunityDetail/Index?noticeUID=CO1.NTC.2540422&amp;isFromPublicArea=True&amp;isModal=False"/>
  </r>
  <r>
    <n v="205"/>
    <s v="JEP-190-2022"/>
    <s v="JEP-CSPO-190-2023"/>
    <s v="Clara Torres"/>
    <d v="2022-01-14T00:00:00"/>
    <s v="Carlos David Araujo Daza"/>
    <x v="0"/>
    <s v="1. Prestación de servicios"/>
    <s v="1018422826_x000d_"/>
    <n v="4"/>
    <s v="Persona Natural"/>
    <s v="N/A"/>
    <s v="Prestar servicios profesionales para apoyar al Departamento de Atención a Víctimas en la región de Cesar, Magdalena, Bolívar, Sucre, Córdoba, Atlántico y la Guajira,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s v="$7.228.143"/>
    <s v="N/A"/>
    <n v="55022"/>
    <n v="43322"/>
    <s v="2018011001091_x0009_"/>
    <x v="6"/>
    <d v="2022-01-21T00:00:00"/>
    <s v="N/A"/>
    <s v="N/A"/>
    <s v="N/A"/>
    <s v="N/A"/>
    <n v="0"/>
    <s v="N/A"/>
    <n v="0"/>
    <s v="N/A"/>
    <n v="0"/>
    <s v="N/A"/>
    <n v="0"/>
    <s v="N/A"/>
    <n v="0"/>
    <s v="N/A"/>
    <n v="0"/>
    <s v="N/A"/>
    <n v="0"/>
    <n v="82641767"/>
    <n v="0"/>
    <n v="0"/>
    <n v="0"/>
    <n v="0"/>
    <n v="0"/>
    <d v="2022-12-31T00:00:00"/>
    <d v="2022-12-31T00:00:00"/>
    <n v="-1202"/>
    <s v="NO"/>
    <s v="N/A"/>
    <s v="Valledupar con_x000a_desplazamiento en la región de Cesar, Magdalena, Bolívar, Sucre, Córdoba, Atlántico y_x000a_La Guajira"/>
    <s v="Cumplimiento "/>
    <s v="33-47-101008140"/>
    <n v="0"/>
    <s v="Seguros del Estado "/>
    <d v="2022-01-20T00:00:00"/>
    <s v="20-01-2022 - 20-07-2023"/>
    <n v="2022"/>
    <s v="https://jepcolombia-my.sharepoint.com/personal/carlos_torres_jep_gov_co/_layouts/15/onedrive.aspx?q=190&amp;searchScope=folder&amp;id=%2Fpersonal%2Fcarlos%5Ftorres%5Fjep%5Fgov%5Fco%2FDocuments%2FDocumentos%2FContractual%2FContractual%20%2D%20Onedrive%2FValidaci%C3%B3n%20p%C3%B3lizas%20CPS%2F%2EVERIFICACI%C3%93N%20DE%20P%C3%93LIZAS%20CONTRATOS%202022%2FVerificaci%C3%B3n%20p%C3%B3liza%20contrato%20JEP%2D190%2D2022%2Epdf&amp;parent=%2Fpersonal%2Fcarlos%5Ftorres%5Fjep%5Fgov%5Fco%2FDocuments%2FDocumentos%2FContractual%2FContractual%20%2D%20Onedrive%2FValidaci%C3%B3n%20p%C3%B3lizas%20CPS%2F%2EVERIFICACI%C3%93N%20DE%20P%C3%93LIZAS%20CONTRATOS%202022&amp;parentview=7"/>
    <s v="N/A"/>
    <s v="Terminado"/>
    <s v="Retiro"/>
    <s v="N/A"/>
    <s v="DERECHO"/>
    <s v="N/A"/>
    <s v="MASCULINO"/>
    <s v="PND"/>
    <s v="https://community.secop.gov.co/Public/Tendering/OpportunityDetail/Index?noticeUID=CO1.NTC.2591867&amp;isFromPublicArea=True&amp;isModal=False"/>
  </r>
  <r>
    <n v="206"/>
    <s v="JEP-191-2022"/>
    <s v="JEP-CSPO-191-2024"/>
    <s v="Clara Torres"/>
    <d v="2022-01-14T00:00:00"/>
    <s v="Karen Jorley Torres Capacho"/>
    <x v="0"/>
    <s v="1. Prestación de servicios"/>
    <n v="28215946"/>
    <n v="8"/>
    <s v="Persona Natural"/>
    <s v="N/A"/>
    <s v="Prestar servicios profesionales para apoyar al Departamento de Atención a Víctimas en la región de Santander, Norte de Santander y región que conforma el Magdalena Medio,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228143"/>
    <s v="N/A"/>
    <n v="54922"/>
    <n v="47422"/>
    <n v="2018011001091"/>
    <x v="26"/>
    <d v="2022-01-24T00:00:00"/>
    <s v="N/A"/>
    <s v="N/A"/>
    <s v="N/A"/>
    <s v="N/A"/>
    <n v="0"/>
    <s v="N/A"/>
    <n v="0"/>
    <s v="N/A"/>
    <n v="0"/>
    <s v="N/A"/>
    <n v="0"/>
    <s v="N/A"/>
    <n v="0"/>
    <s v="N/A"/>
    <n v="0"/>
    <s v="N/A"/>
    <n v="0"/>
    <n v="82641767"/>
    <n v="0"/>
    <n v="0"/>
    <n v="0"/>
    <n v="0"/>
    <n v="0"/>
    <d v="2022-12-31T00:00:00"/>
    <d v="2022-12-31T00:00:00"/>
    <n v="-1202"/>
    <s v="NO"/>
    <s v="N/A"/>
    <s v="Barrancabermeja con desplazamiento en la región de Santander, Norte de Santander y_x000a_región que conforma el Magdalena Medio"/>
    <s v="Cumplimiento"/>
    <s v="475-47-994000051868"/>
    <n v="0"/>
    <s v="Aseguradora Solidaria"/>
    <d v="2022-01-22T00:00:00"/>
    <s v="21-01-2022 - 01-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1%2D2022%2Epdf&amp;parent=%2Fpersonal%2Fcarlos%5Ftorres%5Fjep%5Fgov%5Fco%2FDocuments%2FDocumentos%2FContractual%2FContractual%20%2D%20Onedrive%2FValidaci%C3%B3n%20p%C3%B3lizas%20CPS%2F%2EVERIFICACI%C3%93N%20DE%20P%C3%93LIZAS%20CONTRATOS%202022"/>
    <s v="Ninguna"/>
    <s v="Terminado"/>
    <s v="Retiro"/>
    <s v="N/A"/>
    <s v="DERECHO"/>
    <s v="N/A"/>
    <s v="FEMENINO"/>
    <s v="Terminado"/>
    <s v="https://community.secop.gov.co/Public/Tendering/OpportunityDetail/Index?noticeUID=CO1.NTC.2593363&amp;isFromPublicArea=True&amp;isModal=False"/>
  </r>
  <r>
    <n v="207"/>
    <s v="JEP-192-2022"/>
    <s v="JEP-CSPO-192-2022"/>
    <s v="Clara Torres"/>
    <d v="2022-01-14T00:00:00"/>
    <s v="Fernando Puerto Chavez"/>
    <x v="0"/>
    <s v="1. Prestación de servicios"/>
    <n v="16636937"/>
    <n v="4"/>
    <s v="Persona Natural"/>
    <s v="N/A"/>
    <s v="Prestar servicios profesionales para apoyar al Departamento de Atención a Víctimas en la región de Bogotá, Cundinamarca y Boyacá,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s v="$7.228.143"/>
    <s v="N/A"/>
    <n v="54822"/>
    <s v="_x0009_47322"/>
    <s v="2018011001091_x0009_"/>
    <x v="26"/>
    <d v="2022-01-25T00:00:00"/>
    <s v="N/A"/>
    <s v="N/A"/>
    <s v="N/A"/>
    <s v="N/A"/>
    <n v="0"/>
    <s v="N/A"/>
    <n v="0"/>
    <s v="N/A"/>
    <n v="0"/>
    <s v="N/A"/>
    <n v="0"/>
    <s v="N/A"/>
    <n v="0"/>
    <s v="N/A"/>
    <n v="0"/>
    <s v="N/A"/>
    <n v="-123"/>
    <n v="82641767"/>
    <n v="0"/>
    <n v="0"/>
    <n v="0"/>
    <n v="0"/>
    <n v="0"/>
    <d v="2022-12-31T00:00:00"/>
    <d v="2022-08-30T00:00:00"/>
    <n v="-1325"/>
    <s v="SI"/>
    <d v="2022-08-30T00:00:00"/>
    <s v="Bogotá_x000a_con desplazamiento en la región de Bogotá, Cundinamarca y Boyacá"/>
    <s v="Cumplimiento"/>
    <s v="36-45-101037690"/>
    <n v="0"/>
    <s v="Seguros del Estado "/>
    <d v="2022-01-25T00:00:00"/>
    <s v="21/01/2022 - 04/07/2023"/>
    <n v="2022"/>
    <s v="PENDIENTE"/>
    <s v="En fecha del 30 de agosto de realiza una terminación anctipada por mututo acuerdo"/>
    <s v="Terminado"/>
    <s v="Terminación anticipada"/>
    <s v="N/A"/>
    <s v="SOCIOLOGÍA"/>
    <s v="N/A"/>
    <s v="MASCULINO"/>
    <s v="Terminado"/>
    <s v="https://community.secop.gov.co/Public/Tendering/OpportunityDetail/Index?noticeUID=CO1.NTC.2594148&amp;isFromPublicArea=True&amp;isModal=False"/>
  </r>
  <r>
    <n v="208"/>
    <s v="JEP-097-2022"/>
    <s v="JEP-CSPO-097-2022"/>
    <s v="Clara Torres"/>
    <s v="NR"/>
    <s v="Ferney Parra Camacho"/>
    <x v="0"/>
    <s v="1. Prestación de servicios"/>
    <n v="17689694"/>
    <n v="0"/>
    <s v="Persona Natural"/>
    <s v="N/A"/>
    <s v="Prestar servicios profesionales para apoyar al Departamento de Atención a Víctimas en la región de  Caquetá, Huila, Putumayo y Tolima,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0322"/>
    <n v="35422"/>
    <n v="2018011001091"/>
    <x v="27"/>
    <d v="2022-01-18T00:00:00"/>
    <s v="N/A"/>
    <s v="N/A"/>
    <s v="N/A"/>
    <s v="N/A"/>
    <n v="0"/>
    <s v="N/A"/>
    <n v="0"/>
    <s v="N/A"/>
    <n v="0"/>
    <s v="N/A"/>
    <n v="0"/>
    <s v="N/A"/>
    <n v="0"/>
    <s v="N/A"/>
    <n v="0"/>
    <s v="N/A"/>
    <n v="0"/>
    <n v="84328333"/>
    <n v="0"/>
    <n v="0"/>
    <n v="0"/>
    <n v="0"/>
    <n v="0"/>
    <d v="2022-12-31T00:00:00"/>
    <d v="2022-12-31T00:00:00"/>
    <n v="-1202"/>
    <s v="NO"/>
    <s v="N/A"/>
    <s v="Florencia con desplazamiento en la región de Caquetá, Huila, Putumayo y Tolima"/>
    <s v="Cumplimiento"/>
    <s v="61-47-101003106"/>
    <n v="0"/>
    <s v="Seguros del Estado"/>
    <d v="2022-01-13T00:00:00"/>
    <s v="13-07-2022 - 10-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7%2D2022%2Epdf&amp;parent=%2Fpersonal%2Fcarlos%5Ftorres%5Fjep%5Fgov%5Fco%2FDocuments%2FDocumentos%2FContractual%2FContractual%20%2D%20Onedrive%2FValidaci%C3%B3n%20p%C3%B3lizas%20CPS%2F%2EVERIFICACI%C3%93N%20DE%20P%C3%93LIZAS%20CONTRATOS%202022"/>
    <s v="N/A"/>
    <s v="Terminado"/>
    <s v="Retiro"/>
    <s v="N/A"/>
    <s v="DERECHO"/>
    <s v="N/A"/>
    <s v="MASCULINO"/>
    <s v="PND"/>
    <s v="https://community.secop.gov.co/Public/Tendering/OpportunityDetail/Index?noticeUID=CO1.NTC.2536822&amp;isFromPublicArea=True&amp;isModal=False"/>
  </r>
  <r>
    <n v="209"/>
    <s v="JEP-119-2022"/>
    <s v="JEP-CSPO-119-2022"/>
    <s v="Clara Torres"/>
    <s v="NR"/>
    <s v="Carlos Raul Rojas Pedraza"/>
    <x v="0"/>
    <s v="1. Prestación de servicios"/>
    <n v="1115854910"/>
    <n v="0"/>
    <s v="Persona Natural"/>
    <s v="N/A"/>
    <s v="Prestar servicios profesionales para apoyar al Departamento de Atención a Víctimas en la región de Casanare, Arauca, Meta y Guaviare,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2022"/>
    <n v="35922"/>
    <n v="2018011001091"/>
    <x v="57"/>
    <d v="2022-01-19T00:00:00"/>
    <s v="N/A"/>
    <s v="N/A"/>
    <s v="N/A"/>
    <s v="N/A"/>
    <n v="0"/>
    <s v="N/A"/>
    <n v="0"/>
    <s v="N/A"/>
    <n v="0"/>
    <s v="N/A"/>
    <n v="0"/>
    <s v="N/A"/>
    <n v="0"/>
    <s v="N/A"/>
    <n v="0"/>
    <s v="N/A"/>
    <n v="0"/>
    <n v="84328333"/>
    <n v="0"/>
    <n v="0"/>
    <n v="0"/>
    <n v="0"/>
    <n v="0"/>
    <d v="2022-12-31T00:00:00"/>
    <d v="2022-12-31T00:00:00"/>
    <n v="-1202"/>
    <s v="NO"/>
    <s v="N/A"/>
    <s v="Yopal con desplazamiento_x000a_en la región de Casanare, Arauca, Meta y Guaviare"/>
    <s v="Cumplimiento"/>
    <s v="57-47-101000451"/>
    <n v="2"/>
    <s v="Seguros del Estado"/>
    <d v="2022-01-19T00:00:00"/>
    <s v="17-01-2022 - 04-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19%2D2022%2Epdf&amp;parent=%2Fpersonal%2Fcarlos%5Ftorres%5Fjep%5Fgov%5Fco%2FDocuments%2FDocumentos%2FContractual%2FContractual%20%2D%20Onedrive%2FValidaci%C3%B3n%20p%C3%B3lizas%20CPS%2F%2EVERIFICACI%C3%93N%20DE%20P%C3%93LIZAS%20CONTRATOS%202022"/>
    <s v="N/A"/>
    <s v="Terminado"/>
    <s v="Retiro"/>
    <s v="N/A"/>
    <s v="DERECHO"/>
    <s v="N/A"/>
    <s v="MASCULINO"/>
    <s v="PND"/>
    <s v="https://community.secop.gov.co/Public/Tendering/OpportunityDetail/Index?noticeUID=CO1.NTC.2550336&amp;isFromPublicArea=True&amp;isModal=False"/>
  </r>
  <r>
    <n v="210"/>
    <s v="JEP-193-2022"/>
    <s v="JEP-CSPO-193-2022"/>
    <s v="Clara Torres"/>
    <d v="2022-01-14T00:00:00"/>
    <s v="Kelly Johana Palacios Sanchez"/>
    <x v="0"/>
    <s v="1. Prestación de servicios"/>
    <n v="1077439409"/>
    <n v="5"/>
    <s v="Persona Natural"/>
    <s v="N/A"/>
    <s v="Prestar servicios profesionales para apoyar al Departamento de Atención a Víctimas en la región de Chóco, Urabá Chocoano y Antioqueño,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228143"/>
    <s v="N/A"/>
    <n v="54722"/>
    <n v="44922"/>
    <n v="2018011001091"/>
    <x v="6"/>
    <d v="2022-01-21T00:00:00"/>
    <s v="N/A"/>
    <s v="N/A"/>
    <s v="N/A"/>
    <s v="N/A"/>
    <n v="0"/>
    <s v="N/A"/>
    <n v="0"/>
    <s v="N/A"/>
    <n v="0"/>
    <s v="N/A"/>
    <n v="0"/>
    <s v="N/A"/>
    <n v="0"/>
    <s v="N/A"/>
    <n v="0"/>
    <s v="N/A"/>
    <n v="0"/>
    <n v="82641767"/>
    <n v="0"/>
    <n v="0"/>
    <n v="0"/>
    <n v="0"/>
    <n v="0"/>
    <d v="2022-12-31T00:00:00"/>
    <d v="2022-12-31T00:00:00"/>
    <n v="-1202"/>
    <s v="NO"/>
    <s v="N/A"/>
    <s v="Quibdó_x000a_con desplazamiento en la región de Chocó y Urabá Chocoano y Antioqueño"/>
    <s v="Cumplimiento"/>
    <s v="65-45-101073124"/>
    <n v="0"/>
    <s v="Seguros del Estado "/>
    <d v="2022-01-21T00:00:00"/>
    <s v="18-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3%2D2022%2Epdf&amp;parent=%2Fpersonal%2Fcarlos%5Ftorres%5Fjep%5Fgov%5Fco%2FDocuments%2FDocumentos%2FContractual%2FContractual%20%2D%20Onedrive%2FValidaci%C3%B3n%20p%C3%B3lizas%20CPS%2F%2EVERIFICACI%C3%93N%20DE%20P%C3%93LIZAS%20CONTRATOS%202022"/>
    <s v="N/A"/>
    <s v="Terminado"/>
    <s v="Retiro"/>
    <s v="N/A"/>
    <s v="DERECHO"/>
    <s v="N/A"/>
    <s v="FEMENINO"/>
    <s v="PND"/>
    <s v="https://community.secop.gov.co/Public/Tendering/OpportunityDetail/Index?noticeUID=CO1.NTC.2595411&amp;isFromPublicArea=True&amp;isModal=False"/>
  </r>
  <r>
    <n v="211"/>
    <s v="JEP-098-2022"/>
    <s v="JEP-CSPO-098-2022"/>
    <s v="Clara Torres"/>
    <s v="NR"/>
    <s v="Salomon Gutierrez Gamba"/>
    <x v="0"/>
    <s v="1. Prestación de servicios"/>
    <n v="18223146"/>
    <n v="1"/>
    <s v="Persona Natural"/>
    <s v="N/A"/>
    <s v="Prestar servicios profesionales para apoyar al Departamento de Atención a Víctimas en la región de Guaviare, Meta, Casanare y Arauca,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0422"/>
    <n v="39322"/>
    <n v="2018011001091"/>
    <x v="18"/>
    <d v="2022-01-20T00:00:00"/>
    <s v="N/A"/>
    <s v="N/A"/>
    <s v="N/A"/>
    <s v="N/A"/>
    <n v="0"/>
    <s v="N/A"/>
    <n v="0"/>
    <s v="N/A"/>
    <n v="0"/>
    <s v="N/A"/>
    <n v="0"/>
    <s v="N/A"/>
    <n v="0"/>
    <s v="N/A"/>
    <n v="0"/>
    <s v="N/A"/>
    <n v="0"/>
    <n v="84328333"/>
    <n v="0"/>
    <n v="0"/>
    <n v="0"/>
    <n v="0"/>
    <n v="0"/>
    <d v="2022-12-31T00:00:00"/>
    <d v="2022-12-31T00:00:00"/>
    <n v="-1202"/>
    <s v="NO"/>
    <s v="N/A"/>
    <s v="San José de Guaviare con_x000a_desplazamiento en la región de Guaviare, Meta, Casanare y Arauca"/>
    <s v="Cumplimiento"/>
    <s v="30-47-101001966"/>
    <n v="1"/>
    <s v="Seguros del Estado"/>
    <d v="2022-01-19T00:00:00"/>
    <s v="14-01-2022 - 01-07-2023"/>
    <n v="2022"/>
    <s v="C:\Users\andres.prietom\JEP Colombia\Carlos Giovanni Torres Peñaranda - Contractual - Onedrive\Validación pólizas CPS\.VERIFICACIÓN DE PÓLIZAS CONTRATOS 2022\Verificación póliza contrato JEP-098-2022.pdf"/>
    <s v="N/A"/>
    <s v="Terminado"/>
    <s v="Retiro"/>
    <s v="N/A"/>
    <s v="DERECHO"/>
    <s v="N/A"/>
    <s v="MASCULINO"/>
    <s v="PND"/>
    <s v="https://community.secop.gov.co/Public/Tendering/OpportunityDetail/Index?noticeUID=CO1.NTC.2540931&amp;isFromPublicArea=True&amp;isModal=False"/>
  </r>
  <r>
    <n v="212"/>
    <s v="JEP-194-2022"/>
    <s v="JEP-CSPO-194-2022"/>
    <s v="Clara Torres"/>
    <d v="2022-01-14T00:00:00"/>
    <s v="Martha Cristina Muñoz Cordoba"/>
    <x v="0"/>
    <s v="1. Prestación de servicios"/>
    <s v="37081653_x000d_"/>
    <n v="0"/>
    <s v="Persona Natural"/>
    <s v="N/A"/>
    <s v="Prestar servicios profesionales para apoyar al Departamento de Atención a Víctimas en la región de Huila, Caquetá, Putumayo y Tolima,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s v="$7.228.143"/>
    <s v="N/A"/>
    <n v="54622"/>
    <n v="45122"/>
    <s v="2018011001091_x0009_"/>
    <x v="6"/>
    <d v="2022-01-22T00:00:00"/>
    <s v="N/A"/>
    <s v="N/A"/>
    <s v="N/A"/>
    <s v="N/A"/>
    <n v="0"/>
    <s v="N/A"/>
    <n v="0"/>
    <s v="N/A"/>
    <n v="0"/>
    <s v="N/A"/>
    <n v="0"/>
    <s v="N/A"/>
    <n v="0"/>
    <s v="N/A"/>
    <n v="0"/>
    <s v="N/A"/>
    <n v="0"/>
    <n v="82641767"/>
    <n v="0"/>
    <n v="0"/>
    <n v="0"/>
    <n v="0"/>
    <n v="0"/>
    <d v="2022-12-31T00:00:00"/>
    <d v="2022-12-31T00:00:00"/>
    <n v="-1202"/>
    <s v="NO"/>
    <s v="N/A"/>
    <s v="Neiva_x000a_con desplazamiento en la región de Huila, Caquetá, Putumayo y Tolima"/>
    <s v="Cumplimiento"/>
    <s v="380-47-994000122706"/>
    <n v="2"/>
    <s v="Aseguradora Solidaria"/>
    <d v="2022-01-21T00:00:00"/>
    <s v="20-01-2022 - 03-07-2023"/>
    <n v="2022"/>
    <s v="https://jepcolombia-my.sharepoint.com/personal/carlos_torres_jep_gov_co/_layouts/15/onedrive.aspx?q=194&amp;searchScope=folder&amp;id=%2Fpersonal%2Fcarlos%5Ftorres%5Fjep%5Fgov%5Fco%2FDocuments%2FDocumentos%2FContractual%2FContractual%20%2D%20Onedrive%2FValidaci%C3%B3n%20p%C3%B3lizas%20CPS%2F%2EVERIFICACI%C3%93N%20DE%20P%C3%93LIZAS%20CONTRATOS%202022%2FVerificaci%C3%B3n%20p%C3%B3liza%20contrato%20JEP%2D194%2D2022%2Epdf&amp;parent=%2Fpersonal%2Fcarlos%5Ftorres%5Fjep%5Fgov%5Fco%2FDocuments%2FDocumentos%2FContractual%2FContractual%20%2D%20Onedrive%2FValidaci%C3%B3n%20p%C3%B3lizas%20CPS%2F%2EVERIFICACI%C3%93N%20DE%20P%C3%93LIZAS%20CONTRATOS%202022&amp;parentview=7"/>
    <s v="N/A"/>
    <s v="Terminado"/>
    <s v="Retiro"/>
    <s v="N/A"/>
    <s v="DERECHO"/>
    <s v="N/A"/>
    <s v="FEMENINO"/>
    <s v="PND"/>
    <s v="https://community.secop.gov.co/Public/Tendering/OpportunityDetail/Index?noticeUID=CO1.NTC.2597277&amp;isFromPublicArea=True&amp;isModal=False"/>
  </r>
  <r>
    <n v="213"/>
    <s v="JEP-093-2022"/>
    <s v="JEP-CSPO-093-2022"/>
    <s v="Clara Torres"/>
    <s v="NR"/>
    <s v="Eliana Carolina Amador Ladino "/>
    <x v="0"/>
    <s v="1. Prestación de servicios"/>
    <n v="1121854055"/>
    <n v="1"/>
    <s v="Persona Natural"/>
    <s v="N/A"/>
    <s v="Prestar servicios profesionales para apoyar al Departamento de Atención a Víctimas en la región de Meta, Arauca, Guaviare y Casanare,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0522"/>
    <n v="3122"/>
    <s v="_x0009__x000a_2018011001091"/>
    <x v="37"/>
    <d v="2022-01-18T00:00:00"/>
    <s v="N/A"/>
    <s v="N/A"/>
    <s v="N/A"/>
    <s v="N/A"/>
    <n v="0"/>
    <s v="N/A"/>
    <n v="0"/>
    <s v="N/A"/>
    <n v="0"/>
    <s v="N/A"/>
    <n v="0"/>
    <s v="N/A"/>
    <n v="0"/>
    <s v="N/A"/>
    <n v="0"/>
    <s v="N/A"/>
    <n v="0"/>
    <n v="84328333"/>
    <n v="0"/>
    <n v="0"/>
    <n v="0"/>
    <n v="0"/>
    <n v="0"/>
    <d v="2022-12-31T00:00:00"/>
    <d v="2022-12-31T00:00:00"/>
    <n v="-1202"/>
    <s v="NO"/>
    <s v="N/A"/>
    <s v="Villavicencio con desplazamiento en la región de Meta, Arauca, Guaviare y Casanare"/>
    <s v="Cumplimiento"/>
    <s v="30-47-101001958"/>
    <n v="0"/>
    <s v="Seguros del Estado"/>
    <d v="2022-01-13T00:00:00"/>
    <s v="13-01-2022 - 01-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3%2D2022%2Epdf&amp;parent=%2Fpersonal%2Fcarlos%5Ftorres%5Fjep%5Fgov%5Fco%2FDocuments%2FDocumentos%2FContractual%2FContractual%20%2D%20Onedrive%2FValidaci%C3%B3n%20p%C3%B3lizas%20CPS%2F%2EVERIFICACI%C3%93N%20DE%20P%C3%93LIZAS%20CONTRATOS%202022"/>
    <s v="N/A"/>
    <s v="Terminado"/>
    <s v="Retiro"/>
    <s v="N/A"/>
    <s v="DERECHO"/>
    <s v="N/A"/>
    <s v="FEMENINO"/>
    <s v="PND"/>
    <s v="https://community.secop.gov.co/Public/Tendering/OpportunityDetail/Index?noticeUID=CO1.NTC.2533490&amp;isFromPublicArea=True&amp;isModal=False"/>
  </r>
  <r>
    <n v="214"/>
    <s v="JEP-195-2022"/>
    <s v="JEP-CSPO-195-2022"/>
    <s v="Clara Torres"/>
    <d v="2022-01-14T00:00:00"/>
    <s v="Eybar Edmundo Insuasty Alvarado"/>
    <x v="0"/>
    <s v="1. Prestación de servicios"/>
    <n v="12979996"/>
    <n v="6"/>
    <s v="Persona Natural"/>
    <s v="N/A"/>
    <s v="Prestar servicios profesionales para apoyar al Departamento de Atención a Víctimas en la región de Nariño, Valle del Cauca, Cauca,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228143"/>
    <s v="N/A"/>
    <n v="54522"/>
    <n v="44722"/>
    <n v="2018011001091"/>
    <x v="6"/>
    <d v="2022-01-21T00:00:00"/>
    <s v="N/A"/>
    <s v="N/A"/>
    <s v="N/A"/>
    <s v="N/A"/>
    <n v="0"/>
    <s v="N/A"/>
    <n v="0"/>
    <s v="N/A"/>
    <n v="0"/>
    <s v="N/A"/>
    <n v="0"/>
    <s v="N/A"/>
    <n v="0"/>
    <s v="N/A"/>
    <n v="0"/>
    <s v="N/A"/>
    <n v="0"/>
    <n v="82641767"/>
    <n v="0"/>
    <n v="0"/>
    <n v="0"/>
    <n v="0"/>
    <n v="0"/>
    <d v="2022-12-31T00:00:00"/>
    <d v="2022-12-31T00:00:00"/>
    <n v="-1202"/>
    <s v="NO"/>
    <s v="N/A"/>
    <s v="Pasto_x000a_con desplazamiento en la región de Nariño, Valle del Cauca, Cauca"/>
    <s v="Cumplimiento "/>
    <s v="41-45-101075500"/>
    <n v="0"/>
    <s v="Seguros del Estado"/>
    <d v="2022-01-21T00:00:00"/>
    <s v="20-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5%2D2022%2Epdf&amp;parent=%2Fpersonal%2Fcarlos%5Ftorres%5Fjep%5Fgov%5Fco%2FDocuments%2FDocumentos%2FContractual%2FContractual%20%2D%20Onedrive%2FValidaci%C3%B3n%20p%C3%B3lizas%20CPS%2F%2EVERIFICACI%C3%93N%20DE%20P%C3%93LIZAS%20CONTRATOS%202022"/>
    <s v="N/A"/>
    <s v="Terminado"/>
    <s v="Retiro"/>
    <s v="N/A"/>
    <s v="DERECHO"/>
    <s v="N/A"/>
    <s v="MASCULINO"/>
    <s v="PND"/>
    <s v="https://community.secop.gov.co/Public/Tendering/OpportunityDetail/Index?noticeUID=CO1.NTC.2598996&amp;isFromPublicArea=True&amp;isModal=False"/>
  </r>
  <r>
    <n v="215"/>
    <s v="JEP-094-2022"/>
    <s v="JEP-CSPO-094-2022"/>
    <s v="Clara Torres"/>
    <s v="NR"/>
    <s v="Laura Annick Mendez Garcia"/>
    <x v="0"/>
    <s v="1. Prestación de servicios"/>
    <n v="1090362331"/>
    <n v="4"/>
    <s v="Persona Natural"/>
    <s v="N/A"/>
    <s v="Prestar servicios profesionales para apoyar al Departamento de Atención a Víctimas en la región de Norte de Santander, Santander y región que conforma el Magdalena Medio,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0622"/>
    <n v="37022"/>
    <n v="2018011001091"/>
    <x v="24"/>
    <d v="2022-01-19T00:00:00"/>
    <s v="N/A"/>
    <s v="N/A"/>
    <s v="N/A"/>
    <s v="N/A"/>
    <n v="0"/>
    <s v="N/A"/>
    <n v="0"/>
    <s v="N/A"/>
    <n v="0"/>
    <s v="N/A"/>
    <n v="0"/>
    <s v="N/A"/>
    <n v="0"/>
    <s v="N/A"/>
    <n v="0"/>
    <s v="N/A"/>
    <n v="0"/>
    <n v="84328333"/>
    <n v="0"/>
    <n v="0"/>
    <n v="0"/>
    <n v="0"/>
    <n v="0"/>
    <d v="2022-12-31T00:00:00"/>
    <d v="2022-12-31T00:00:00"/>
    <n v="-1202"/>
    <s v="NO"/>
    <s v="N/A"/>
    <s v="ciudad de Cúcuta_x000a_con desplazamiento en la región de Norte de Santander, Santander y región que_x000a_conforma el Magdalena Medio"/>
    <s v="Cumplimiento"/>
    <s v="36-47-101001035"/>
    <n v="2"/>
    <s v="Seguros del Estado"/>
    <d v="2022-01-19T00:00:00"/>
    <s v="18-01-2022 - 09-07-2023"/>
    <n v="2022"/>
    <s v="https://jepcolombia-my.sharepoint.com/personal/carlos_torres_jep_gov_co/_layouts/15/onedrive.aspx?q=094&amp;searchScope=folder&amp;id=%2Fpersonal%2Fcarlos%5Ftorres%5Fjep%5Fgov%5Fco%2FDocuments%2FDocumentos%2FContractual%2FContractual%20%2D%20Onedrive%2FValidaci%C3%B3n%20p%C3%B3lizas%20CPS%2F%2EVERIFICACI%C3%93N%20DE%20P%C3%93LIZAS%20CONTRATOS%202022%2FVerificaci%C3%B3n%20p%C3%B3liza%20contrato%20JEP%2D094%2D2022%2Epdf&amp;parent=%2Fpersonal%2Fcarlos%5Ftorres%5Fjep%5Fgov%5Fco%2FDocuments%2FDocumentos%2FContractual%2FContractual%20%2D%20Onedrive%2FValidaci%C3%B3n%20p%C3%B3lizas%20CPS%2F%2EVERIFICACI%C3%93N%20DE%20P%C3%93LIZAS%20CONTRATOS%202022&amp;parentview=7"/>
    <s v="N/A"/>
    <s v="Terminado"/>
    <s v="Retiro"/>
    <s v="N/A"/>
    <s v="DERECHO"/>
    <s v="N/A"/>
    <s v="FEMENINO"/>
    <s v="PND"/>
    <s v="https://community.secop.gov.co/Public/Tendering/OpportunityDetail/Index?noticeUID=CO1.NTC.2536703&amp;isFromPublicArea=True&amp;isModal=False"/>
  </r>
  <r>
    <n v="216"/>
    <s v="JEP-120-2022"/>
    <s v="JEP-CSPO-120-2022"/>
    <s v="Clara Torres"/>
    <s v="NR"/>
    <s v="Sandra Yolima Bastidas Madroñero"/>
    <x v="0"/>
    <s v="1. Prestación de servicios"/>
    <s v="69007417_x000d_"/>
    <n v="0"/>
    <s v="Persona Natural"/>
    <s v="N/A"/>
    <s v="Prestar servicios profesionales para apoyar al Departamento de Atención a Víctimas en la región de Putumayo, Huila, Caquetá y Tolima,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2122"/>
    <n v="45022"/>
    <s v="2018011001091_x0009_"/>
    <x v="6"/>
    <d v="2022-01-21T00:00:00"/>
    <s v="N/A"/>
    <s v="N/A"/>
    <s v="N/A"/>
    <s v="N/A"/>
    <n v="0"/>
    <s v="N/A"/>
    <n v="0"/>
    <s v="N/A"/>
    <n v="0"/>
    <s v="N/A"/>
    <n v="0"/>
    <s v="N/A"/>
    <n v="0"/>
    <s v="N/A"/>
    <n v="0"/>
    <s v="N/A"/>
    <n v="0"/>
    <n v="84328333"/>
    <n v="0"/>
    <n v="0"/>
    <n v="0"/>
    <n v="0"/>
    <n v="0"/>
    <d v="2022-12-31T00:00:00"/>
    <d v="2022-12-31T00:00:00"/>
    <n v="-1202"/>
    <s v="NO"/>
    <s v="N/A"/>
    <s v="San José de Guaviare con_x000a_desplazamiento en la región de Guaviare, Meta, Casanare y Arauca"/>
    <s v="Cumplimiento"/>
    <s v="41-45-101075446"/>
    <n v="0"/>
    <s v="Seguros del Estado"/>
    <d v="2022-01-20T00:00:00"/>
    <s v="20-01-2022 - 30-06-2023"/>
    <n v="2022"/>
    <s v="C:\Users\andres.prietom\JEP Colombia\Carlos Giovanni Torres Peñaranda - Contractual - Onedrive\Validación pólizas CPS\.VERIFICACIÓN DE PÓLIZAS CONTRATOS 2022\Verificación póliza contrato JEP-120-2022.pdf"/>
    <s v="N/A"/>
    <s v="Terminado"/>
    <s v="Retiro"/>
    <s v="N/A"/>
    <s v="DERECHO"/>
    <s v="N/A"/>
    <s v="FEMENINO"/>
    <s v="PND"/>
    <s v="https://community.secop.gov.co/Public/Tendering/OpportunityDetail/Index?noticeUID=CO1.NTC.2550290&amp;isFromPublicArea=True&amp;isModal=False"/>
  </r>
  <r>
    <n v="217"/>
    <s v="JEP-196-2022"/>
    <s v="JEP-CSPO-196-2022"/>
    <s v="Clara Torres"/>
    <d v="2022-01-14T00:00:00"/>
    <s v="Daniel Camilo Agudelo Tolosa"/>
    <x v="0"/>
    <s v="1. Prestación de servicios"/>
    <n v="1026574769"/>
    <n v="3"/>
    <s v="Persona Natural"/>
    <s v="N/A"/>
    <s v="Prestar servicios profesionales para apoyar al Departamento de Atención a Víctimas en la región de Santander, Norte de Santander y región que conforma el Magdalena Medio,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s v="$7.228.143"/>
    <s v="N/A"/>
    <n v="54422"/>
    <n v="45222"/>
    <s v="2018011001091_x0009_"/>
    <x v="6"/>
    <d v="2022-01-21T00:00:00"/>
    <s v="Leonardo Ariza"/>
    <n v="1098170254"/>
    <n v="1"/>
    <d v="2022-03-17T00:00:00"/>
    <n v="0"/>
    <s v="N/A"/>
    <n v="0"/>
    <s v="N/A"/>
    <n v="0"/>
    <s v="N/A"/>
    <n v="0"/>
    <s v="N/A"/>
    <n v="0"/>
    <s v="N/A"/>
    <n v="0"/>
    <s v="N/A"/>
    <n v="0"/>
    <n v="82641767"/>
    <n v="0"/>
    <n v="0"/>
    <n v="0"/>
    <n v="0"/>
    <n v="0"/>
    <d v="2022-12-31T00:00:00"/>
    <d v="2022-12-31T00:00:00"/>
    <n v="-1202"/>
    <s v="NO"/>
    <s v="N/A"/>
    <s v="Bucaramanga con desplazamiento en la región de Santander, Norte de Santander y_x000a_región que conforma el Magdalena Medio"/>
    <s v="Cumplimiento "/>
    <s v="380004544_x000a_475-47-994000053330_x000a_"/>
    <s v="0_x000a_2"/>
    <s v="Seguros Mundial_x000a_Aseguradora Solidaria de Colombia"/>
    <s v="21/01/2022_x000a_18/03/2022"/>
    <s v="20-01-2022 - 30-06-2023_x000a_18/03/2022 - 30/06/2023"/>
    <s v="21/01/2022_x000a_18/03/2022"/>
    <s v="https://jepcolombia-my.sharepoint.com/personal/carlos_torres_jep_gov_co/_layouts/15/onedrive.aspx?q=196&amp;searchScope=folder&amp;id=%2Fpersonal%2Fcarlos%5Ftorres%5Fjep%5Fgov%5Fco%2FDocuments%2FDocumentos%2FContractual%2FContractual%20%2D%20Onedrive%2FValidaci%C3%B3n%20p%C3%B3lizas%20CPS%2F%2EVERIFICACI%C3%93N%20DE%20P%C3%93LIZAS%20CONTRATOS%202022%2FVerificaci%C3%B3n%20p%C3%B3liza%20contrato%20JEP%2D196%2D2022%2Epdf&amp;parent=%2Fpersonal%2Fcarlos%5Ftorres%5Fjep%5Fgov%5Fco%2FDocuments%2FDocumentos%2FContractual%2FContractual%20%2D%20Onedrive%2FValidaci%C3%B3n%20p%C3%B3lizas%20CPS%2F%2EVERIFICACI%C3%93N%20DE%20P%C3%93LIZAS%20CONTRATOS%202022&amp;parentview=7"/>
    <s v="En fecha 17/03/2022 se suscribió cesión del contrato"/>
    <s v="Terminado"/>
    <s v="Cesión"/>
    <s v="N/A"/>
    <s v="DERECHO"/>
    <s v="N/A"/>
    <s v="MASCULINO"/>
    <s v="PND"/>
    <s v="https://community.secop.gov.co/Public/Tendering/OpportunityDetail/Index?noticeUID=CO1.NTC.2600550&amp;isFromPublicArea=True&amp;isModal=False"/>
  </r>
  <r>
    <n v="218"/>
    <s v="JEP-197-2022"/>
    <s v="JEP-CSPO-197-2022"/>
    <s v="Clara Torres"/>
    <d v="2022-01-14T00:00:00"/>
    <s v="Ester Yolima Bedoya Jaramillo"/>
    <x v="0"/>
    <s v="1. Prestación de servicios"/>
    <n v="1020412134"/>
    <n v="0"/>
    <s v="Persona Natural"/>
    <s v="N/A"/>
    <s v="Prestar servicios profesionales para apoyar al Departamento de Atención a Víctimas en la región de Urabá Antioqueño y Urabá Chcoano,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228143"/>
    <s v="N/A"/>
    <n v="54322"/>
    <n v="44822"/>
    <n v="2018011001091"/>
    <x v="6"/>
    <d v="2022-01-21T00:00:00"/>
    <s v="N/A"/>
    <s v="N/A"/>
    <s v="N/A"/>
    <s v="N/A"/>
    <n v="0"/>
    <s v="N/A"/>
    <n v="0"/>
    <s v="N/A"/>
    <n v="0"/>
    <s v="N/A"/>
    <n v="0"/>
    <s v="N/A"/>
    <n v="0"/>
    <s v="N/A"/>
    <n v="0"/>
    <s v="N/A"/>
    <n v="0"/>
    <n v="82641767"/>
    <n v="0"/>
    <n v="0"/>
    <n v="0"/>
    <n v="0"/>
    <n v="0"/>
    <d v="2022-12-31T00:00:00"/>
    <d v="2022-12-31T00:00:00"/>
    <n v="-1202"/>
    <s v="NO"/>
    <s v="N/A"/>
    <s v="Apartadó con desplazamiento en la región de Urabá Antioqueño y Urabá Chocoano"/>
    <s v="Cumplimiento "/>
    <s v="65-47-101006615"/>
    <n v="0"/>
    <s v="Seguros del Estado"/>
    <d v="2022-01-21T00:00:00"/>
    <s v="20-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7%2D2022%2Epdf&amp;parent=%2Fpersonal%2Fcarlos%5Ftorres%5Fjep%5Fgov%5Fco%2FDocuments%2FDocumentos%2FContractual%2FContractual%20%2D%20Onedrive%2FValidaci%C3%B3n%20p%C3%B3lizas%20CPS%2F%2EVERIFICACI%C3%93N%20DE%20P%C3%93LIZAS%20CONTRATOS%202022"/>
    <s v="N/A"/>
    <s v="Terminado"/>
    <s v="Retiro"/>
    <s v="N/A"/>
    <s v="CIENCIAS SOCIALES "/>
    <s v="N/A"/>
    <s v="FEMENINO"/>
    <s v="PND"/>
    <s v="https://community.secop.gov.co/Public/Tendering/OpportunityDetail/Index?noticeUID=CO1.NTC.2603139&amp;isFromPublicArea=True&amp;isModal=False"/>
  </r>
  <r>
    <n v="219"/>
    <s v="JEP-121-2022"/>
    <s v="JEP-CSPO-121-2022"/>
    <s v="Clara Torres"/>
    <s v="NR"/>
    <s v="Fanny del Socorro Torres Granda"/>
    <x v="0"/>
    <s v="1. Prestación de servicios"/>
    <n v="59664558"/>
    <n v="1"/>
    <s v="Persona Natural"/>
    <s v="N/A"/>
    <s v="Prestar servicios profesionales para apoyar al Departamento de Atención a Víctimas en la región de Valle del Cauca, Cauca y Nariño,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2822"/>
    <n v="43222"/>
    <n v="2018011001091"/>
    <x v="6"/>
    <d v="2022-01-20T00:00:00"/>
    <s v="N/A"/>
    <s v="N/A"/>
    <s v="N/A"/>
    <s v="N/A"/>
    <n v="0"/>
    <s v="N/A"/>
    <n v="0"/>
    <s v="N/A"/>
    <n v="0"/>
    <s v="N/A"/>
    <n v="0"/>
    <s v="N/A"/>
    <n v="0"/>
    <s v="N/A"/>
    <n v="0"/>
    <s v="N/A"/>
    <n v="0"/>
    <n v="84328333"/>
    <n v="0"/>
    <n v="0"/>
    <n v="0"/>
    <n v="0"/>
    <n v="0"/>
    <d v="2022-12-31T00:00:00"/>
    <d v="2022-12-31T00:00:00"/>
    <n v="-1202"/>
    <s v="NO"/>
    <s v="N/A"/>
    <s v="Cali con_x000a_desplazamiento en la región de Valle del Cauca, Cauca y Nariño"/>
    <s v="Cumplimiento"/>
    <s v="15-47-101008284"/>
    <n v="0"/>
    <s v="Seguros del Estado"/>
    <d v="2022-01-20T00:00:00"/>
    <s v="20-01-2022 - 06-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21%2D2022%2Epdf&amp;parent=%2Fpersonal%2Fcarlos%5Ftorres%5Fjep%5Fgov%5Fco%2FDocuments%2FDocumentos%2FContractual%2FContractual%20%2D%20Onedrive%2FValidaci%C3%B3n%20p%C3%B3lizas%20CPS%2F%2EVERIFICACI%C3%93N%20DE%20P%C3%93LIZAS%20CONTRATOS%202022"/>
    <s v="N/A"/>
    <s v="Terminado"/>
    <s v="Retiro"/>
    <s v="N/A"/>
    <s v="DERECHO"/>
    <s v="N/A"/>
    <s v="FEMENINO"/>
    <s v="PND"/>
    <s v="https://community.secop.gov.co/Public/Tendering/OpportunityDetail/Index?noticeUID=CO1.NTC.2550829&amp;isFromPublicArea=True&amp;isModal=False"/>
  </r>
  <r>
    <n v="220"/>
    <s v="JEP-122-2022"/>
    <s v="JEP-CSPO-122-2022"/>
    <s v="Clara Torres"/>
    <s v="NR"/>
    <s v="Maria Fernanda Carabali Balanta"/>
    <x v="0"/>
    <s v="1. Prestación de servicios"/>
    <s v="1130620696_x000d_"/>
    <n v="9"/>
    <s v="Persona Natural"/>
    <s v="N/A"/>
    <s v="Prestar servicios profesionales para apoyar al Departamento de Atención a Víctimas en la región de Valle del Cauca, Cauca y Nariño,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2322"/>
    <n v="35322"/>
    <n v="2018011001091"/>
    <x v="2"/>
    <d v="2022-01-19T00:00:00"/>
    <s v="N/A"/>
    <s v="N/A"/>
    <s v="N/A"/>
    <s v="N/A"/>
    <n v="0"/>
    <s v="N/A"/>
    <n v="0"/>
    <s v="N/A"/>
    <n v="0"/>
    <s v="N/A"/>
    <n v="0"/>
    <s v="N/A"/>
    <n v="0"/>
    <s v="N/A"/>
    <n v="0"/>
    <s v="N/A"/>
    <n v="0"/>
    <n v="84328333"/>
    <n v="0"/>
    <n v="0"/>
    <n v="0"/>
    <n v="0"/>
    <n v="0"/>
    <d v="2022-12-31T00:00:00"/>
    <d v="2022-12-31T00:00:00"/>
    <n v="-1202"/>
    <s v="NO"/>
    <s v="N/A"/>
    <s v="Buenaventura con desplazamiento en la región de Valle del Cauca, Cauca y Nariño"/>
    <s v="Cumplimiento"/>
    <s v="14-47-101013911_x000d_"/>
    <n v="2"/>
    <s v="Seguros del Estado"/>
    <d v="2022-01-18T00:00:00"/>
    <s v="17-01-2022 - 03-07-2023"/>
    <n v="2022"/>
    <s v="https://jepcolombia-my.sharepoint.com/personal/carlos_torres_jep_gov_co/_layouts/15/onedrive.aspx?q=122&amp;searchScope=folder&amp;id=%2Fpersonal%2Fcarlos%5Ftorres%5Fjep%5Fgov%5Fco%2FDocuments%2FDocumentos%2FContractual%2FContractual%20%2D%20Onedrive%2FValidaci%C3%B3n%20p%C3%B3lizas%20CPS%2F%2EVERIFICACI%C3%93N%20DE%20P%C3%93LIZAS%20CONTRATOS%202022%2FVerificaci%C3%B3n%20p%C3%B3liza%20contrato%20JEP%2D122%2D2022%2Epdf&amp;parent=%2Fpersonal%2Fcarlos%5Ftorres%5Fjep%5Fgov%5Fco%2FDocuments%2FDocumentos%2FContractual%2FContractual%20%2D%20Onedrive%2FValidaci%C3%B3n%20p%C3%B3lizas%20CPS%2F%2EVERIFICACI%C3%93N%20DE%20P%C3%93LIZAS%20CONTRATOS%202022&amp;parentview=7"/>
    <s v="N/A"/>
    <s v="Terminado"/>
    <s v="Retiro"/>
    <s v="N/A"/>
    <s v="DERECHO"/>
    <s v="N/A"/>
    <s v="FEMENINO"/>
    <s v="PND"/>
    <s v="https://community.secop.gov.co/Public/Tendering/OpportunityDetail/Index?noticeUID=CO1.NTC.2550935&amp;isFromPublicArea=True&amp;isModal=False"/>
  </r>
  <r>
    <n v="221"/>
    <s v="JEP-534-2022"/>
    <s v="JEP-CSPO-515-2022"/>
    <s v="Ángela Esquivel "/>
    <s v="NR"/>
    <s v="Gina Briggitte Rusinque Perez "/>
    <x v="0"/>
    <s v="1. Prestación de servicios"/>
    <n v="1016028641"/>
    <n v="2"/>
    <s v="Persona Natural"/>
    <s v="Bogotá D.C. "/>
    <s v="Prestar servicios profesionales para apoyar y acompañar al departamento de atención a víctimas en la gestión administrativa, precontractual y seguimiento contractual a fin de facilitar la asistencia material a víctimas atendiendo los enfoques diferenciales. "/>
    <s v="Administrativo Transversal"/>
    <s v="Harvey Danilo Suarez Morales"/>
    <s v="Secretaría Ejecutiva"/>
    <s v="Subsecretaría Ejecutiva "/>
    <s v="Departamento de Atención a Víctimas"/>
    <s v="Claudia Viviana Ferro Buitrago"/>
    <s v="BB- Departamento de Atención a Víctimas"/>
    <s v="N/A"/>
    <s v="N/A"/>
    <s v="N/A"/>
    <s v="Inversión"/>
    <n v="26021315"/>
    <s v="N/A"/>
    <s v="N/A"/>
    <n v="5204263"/>
    <s v="N/A"/>
    <n v="79622"/>
    <n v="299122"/>
    <s v="_x0009_2018011001091"/>
    <x v="49"/>
    <d v="2022-07-06T00:00:00"/>
    <s v="N/A"/>
    <s v="N/A"/>
    <s v="N/A"/>
    <s v="N/A"/>
    <n v="0"/>
    <s v="N/A"/>
    <n v="0"/>
    <s v="N/A"/>
    <n v="0"/>
    <s v="N/A"/>
    <n v="0"/>
    <s v="N/A"/>
    <n v="0"/>
    <s v="N/A"/>
    <n v="0"/>
    <s v="N/A"/>
    <n v="0"/>
    <n v="26021315"/>
    <n v="0"/>
    <n v="0"/>
    <n v="0"/>
    <n v="0"/>
    <n v="0"/>
    <d v="2022-11-30T00:00:00"/>
    <d v="2022-11-30T00:00:00"/>
    <n v="-1233"/>
    <s v="SI"/>
    <s v="N/A"/>
    <s v="Bogotá D.C."/>
    <s v="Cumplimiento"/>
    <s v="36-45-101039073"/>
    <n v="0"/>
    <s v="Seguros del Estado S.A."/>
    <d v="2022-07-05T00:00:00"/>
    <s v="05/07/2022 - 04/06/2023"/>
    <n v="2022"/>
    <s v="PENDIENTE"/>
    <s v="Ninguna"/>
    <s v="Terminado"/>
    <s v="Retiro"/>
    <s v="N/A"/>
    <s v="ADMINISTRACIÓN DE EMPRESAS"/>
    <s v="N/A"/>
    <s v="FEMENINO"/>
    <s v="gina.rusinque@jep.gov.co"/>
    <s v="https://community.secop.gov.co/Public/Tendering/ContractNoticePhases/View?PPI=CO1.PPI.19262698&amp;isFromPublicArea=True&amp;isModal=False"/>
  </r>
  <r>
    <n v="222"/>
    <s v="JEP-535-2022"/>
    <s v="JEP-CSPO-516-2022"/>
    <s v="Ángela Esquivel "/>
    <s v="NR"/>
    <s v="Jorge Fernando Vargas Rodriguez"/>
    <x v="0"/>
    <s v="1. Prestación de servicios"/>
    <n v="79244908"/>
    <n v="7"/>
    <s v="Persona Natural"/>
    <s v="Bogotá D.C. "/>
    <s v="Prestar servicios profesionales para apoyar y acompañar al departamento de atención a víctimas en la gestión administrativa, precontractual y seguimiento contractual a fin de facilitar la asistencia material a víctimas atendiendo los enfoques diferenciales "/>
    <s v="Administrativo Transversal"/>
    <s v="Harvey Danilo Suarez Morales"/>
    <s v="Secretaría Ejecutiva"/>
    <s v="Subsecretaría Ejecutiva "/>
    <s v="Departamento de Atención a Víctimas"/>
    <s v="Claudia Viviana Ferro Buitrago"/>
    <s v="BB- Departamento de Atención a Víctimas"/>
    <s v="N/A"/>
    <s v="N/A"/>
    <s v="N/A"/>
    <s v="Inversión"/>
    <n v="26021315"/>
    <s v="N/A"/>
    <s v="N/A"/>
    <n v="5204263"/>
    <s v="N/A"/>
    <n v="80622"/>
    <n v="304422"/>
    <s v="_x0009_2018011001091"/>
    <x v="58"/>
    <d v="2022-07-07T00:00:00"/>
    <s v="N/A"/>
    <s v="N/A"/>
    <s v="N/A"/>
    <s v="N/A"/>
    <n v="0"/>
    <s v="N/A"/>
    <n v="0"/>
    <s v="N/A"/>
    <n v="0"/>
    <s v="N/A"/>
    <n v="0"/>
    <s v="N/A"/>
    <n v="0"/>
    <s v="N/A"/>
    <n v="0"/>
    <s v="N/A"/>
    <n v="0"/>
    <n v="26021315"/>
    <n v="0"/>
    <n v="0"/>
    <n v="0"/>
    <n v="0"/>
    <n v="0"/>
    <d v="2022-11-30T00:00:00"/>
    <d v="2022-11-30T00:00:00"/>
    <n v="-1233"/>
    <s v="SI"/>
    <s v="N/A"/>
    <s v="Bogotá D.C."/>
    <s v="Cumplimiento"/>
    <s v="36-45-101039074"/>
    <n v="0"/>
    <s v="Seguros del Estado S.A."/>
    <d v="2022-07-01T00:00:00"/>
    <s v="01/07/2022 - 31/05/2023"/>
    <n v="2022"/>
    <s v="PENDIENTE"/>
    <s v="Ninguna"/>
    <s v="Terminado"/>
    <s v="Retiro"/>
    <s v="N/A"/>
    <s v="ECONOMÍA"/>
    <s v="N/A"/>
    <s v="MASCULINO"/>
    <s v="jorge.vargas@jep.gov.co"/>
    <s v="https://community.secop.gov.co/Public/Tendering/ContractNoticePhases/View?PPI=CO1.PPI.19266226&amp;isFromPublicArea=True&amp;isModal=False"/>
  </r>
  <r>
    <n v="223"/>
    <s v="JEP-537-2022"/>
    <s v="JEP-CSPO-518-2022"/>
    <s v="Ángela Esquivel "/>
    <d v="2022-07-12T00:00:00"/>
    <s v="Manuel Alejandro Niño Fontecha "/>
    <x v="0"/>
    <s v="1. Prestación de servicios"/>
    <n v="1018435769"/>
    <n v="9"/>
    <s v="Persona Natural"/>
    <s v="Bogotá D.C. "/>
    <s v="Prestar servicios profesionales para apoyar y acompañar al departamento de atención a víctimas en la gestión administrativa, precontractual y seguimiento contractual a fin de facilitar la asistencia material a víctimas atendiendo los enfoques diferenciales "/>
    <s v="Administrativo Transversal"/>
    <s v="Harvey Danilo Suarez Morales"/>
    <s v="Secretaría Ejecutiva"/>
    <s v="Subsecretaría Ejecutiva "/>
    <s v="Departamento de Atención a Víctimas"/>
    <s v="Claudia Viviana Ferro Buitrago"/>
    <s v="BB- Departamento de Atención a Víctimas"/>
    <s v="N/A"/>
    <s v="N/A"/>
    <s v="N/A"/>
    <s v="Inversión"/>
    <n v="26021315"/>
    <s v="N/A"/>
    <s v="N/A"/>
    <n v="5204263"/>
    <s v="N/A"/>
    <n v="86822"/>
    <n v="305222"/>
    <n v="2018011001091"/>
    <x v="58"/>
    <d v="2022-07-07T00:00:00"/>
    <s v="N/A"/>
    <s v="N/A"/>
    <s v="N/A"/>
    <s v="N/A"/>
    <n v="0"/>
    <s v="N/A"/>
    <n v="0"/>
    <s v="N/A"/>
    <n v="0"/>
    <s v="N/A"/>
    <n v="0"/>
    <s v="N/A"/>
    <n v="0"/>
    <s v="N/A"/>
    <n v="0"/>
    <s v="N/A"/>
    <n v="0"/>
    <n v="26021315"/>
    <n v="0"/>
    <n v="0"/>
    <n v="0"/>
    <n v="0"/>
    <n v="0"/>
    <d v="2022-11-30T00:00:00"/>
    <d v="2022-11-30T00:00:00"/>
    <n v="-1233"/>
    <s v="SI"/>
    <s v="N/A"/>
    <s v="Bogotá D.C."/>
    <s v="Cumplimiento"/>
    <s v="36-45-101039077"/>
    <n v="2"/>
    <s v="Seguros del Estado S.A."/>
    <d v="2022-07-07T00:00:00"/>
    <s v="06/07/2022 - 05/06/2023"/>
    <n v="2022"/>
    <s v="PENDIENTE"/>
    <s v="Ninguna"/>
    <s v="Terminado"/>
    <s v="Retiro"/>
    <s v="N/A"/>
    <s v="PSICOLOGÍA"/>
    <s v="N/A"/>
    <s v="MASCULINO"/>
    <s v="manuel.nino@jep.gov.co"/>
    <s v="https://community.secop.gov.co/Public/Tendering/ContractNoticePhases/View?PPI=CO1.PPI.19249139&amp;isFromPublicArea=True&amp;isModal=False"/>
  </r>
  <r>
    <n v="224"/>
    <s v="JEP-536-2022"/>
    <s v="JEP-CSPO-517-2022"/>
    <s v="Ángela Esquivel "/>
    <s v="NR"/>
    <s v="Karen Andrea Ramirez Rincon "/>
    <x v="0"/>
    <s v="1. Prestación de servicios"/>
    <n v="1010188577"/>
    <n v="2"/>
    <s v="Persona Natural"/>
    <s v="Bogotá D.C. "/>
    <s v="Prestar servicios profesionales para apoyar y acompañar al departamento de atención a víctimas en las gestiones administrativas requeridas para su adecuado funcionamiento y el cumplimiento sus funciones misionales "/>
    <s v="Administrativo Transversal"/>
    <s v="Harvey Danilo Suarez Morales"/>
    <s v="Secretaría Ejecutiva"/>
    <s v="Subsecretaría Ejecutiva "/>
    <s v="Departamento de Atención a Víctimas"/>
    <s v="Claudia Viviana Ferro Buitrago"/>
    <s v="BB- Departamento de Atención a Víctimas"/>
    <s v="N/A"/>
    <s v="N/A"/>
    <s v="N/A"/>
    <s v="Inversión"/>
    <n v="21684420"/>
    <s v="N/A"/>
    <s v="N/A"/>
    <n v="3614070"/>
    <s v="N/A"/>
    <n v="87322"/>
    <s v="_x0009_304522"/>
    <s v="_x0009_2018011001091"/>
    <x v="58"/>
    <d v="2022-07-07T00:00:00"/>
    <s v="N/A"/>
    <s v="N/A"/>
    <s v="N/A"/>
    <s v="N/A"/>
    <n v="0"/>
    <s v="N/A"/>
    <n v="0"/>
    <s v="N/A"/>
    <n v="0"/>
    <s v="N/A"/>
    <n v="0"/>
    <s v="N/A"/>
    <n v="0"/>
    <s v="N/A"/>
    <n v="0"/>
    <s v="N/A"/>
    <n v="-122"/>
    <n v="21684420"/>
    <n v="0"/>
    <n v="0"/>
    <n v="0"/>
    <n v="0"/>
    <n v="0"/>
    <d v="2022-12-31T00:00:00"/>
    <d v="2022-08-31T00:00:00"/>
    <n v="-1324"/>
    <s v="SI"/>
    <d v="2022-08-31T00:00:00"/>
    <s v="Bogotá D.C."/>
    <s v="Cumplimiento"/>
    <s v="36-45-101039120"/>
    <n v="0"/>
    <s v="Seguros del Estado S.A."/>
    <d v="2022-07-07T00:00:00"/>
    <s v="07/07/2022 - 05/07/2023"/>
    <n v="2022"/>
    <s v="PENDIENTE"/>
    <s v="En fecha del 31/08/2022 se publica la terminación del contrato JEP-536-2022"/>
    <s v="Terminado"/>
    <s v="Terminación anticipada"/>
    <s v="N/A"/>
    <s v="PENDIENTE"/>
    <s v="N/A"/>
    <s v="FEMENINO"/>
    <s v="karen.ramirez@jep.gov.co"/>
    <s v="https://community.secop.gov.co/Public/Tendering/ContractNoticePhases/View?PPI=CO1.PPI.19269263&amp;isFromPublicArea=True&amp;isModal=False"/>
  </r>
  <r>
    <n v="225"/>
    <s v="JEP-490-2022"/>
    <s v="JEP-CSPO-472-2022"/>
    <s v="Laura Paredes"/>
    <s v="NR"/>
    <s v="Cesar Orlando Cañon Olivia"/>
    <x v="0"/>
    <s v="1. Prestación de servicios"/>
    <n v="1016039177"/>
    <n v="3"/>
    <s v="Persona Natural"/>
    <s v="Bogotá D.C. "/>
    <s v="Prestar servicios profesionales para apoyar y acompañar al Departamento de Atención a Víctimas en la elaboración, seguimiento y apoyo respuesta a órdenes judiciales, peticiones, orientación y asesoría en la sede principal. "/>
    <s v="Administrativo Transversal"/>
    <s v="Harvey Danilo Suarez Morales"/>
    <s v="Secretaría Ejecutiva"/>
    <s v="Subsecretaría Ejecutiva "/>
    <s v="Departamento de Atención a Víctimas"/>
    <s v="Claudia Viviana Ferro Buitrago"/>
    <s v="BB- Departamento de Atención a Víctimas"/>
    <s v="N/A"/>
    <s v="N/A"/>
    <s v="N/A"/>
    <s v="Inversión"/>
    <n v="36140715"/>
    <s v="N/A"/>
    <s v="N/A"/>
    <n v="7228143"/>
    <s v="N/A"/>
    <n v="79922"/>
    <n v="311122"/>
    <n v="2018011001091"/>
    <x v="53"/>
    <d v="2022-07-11T00:00:00"/>
    <s v="N/A"/>
    <s v="N/A"/>
    <s v="N/A"/>
    <s v="N/A"/>
    <n v="0"/>
    <s v="N/A"/>
    <n v="0"/>
    <s v="N/A"/>
    <n v="0"/>
    <s v="N/A"/>
    <n v="0"/>
    <s v="N/A"/>
    <n v="0"/>
    <s v="N/A"/>
    <n v="0"/>
    <s v="N/A"/>
    <n v="0"/>
    <n v="36140715"/>
    <n v="0"/>
    <n v="0"/>
    <n v="0"/>
    <n v="0"/>
    <n v="0"/>
    <d v="2022-11-30T00:00:00"/>
    <d v="2022-11-30T00:00:00"/>
    <n v="-1233"/>
    <m/>
    <s v="N/A"/>
    <s v="Bogotá D.C."/>
    <s v="Cumplimiento"/>
    <s v="14-45-101082330"/>
    <n v="0"/>
    <s v="Seguros del Estado S.A."/>
    <d v="2022-07-08T00:00:00"/>
    <s v="08/07/2022 - 30/05/2023"/>
    <n v="2022"/>
    <s v="PENDIENTE"/>
    <s v="Ninguna"/>
    <s v="Terminado"/>
    <s v="Retiro"/>
    <s v="N/A"/>
    <s v="DERECHO"/>
    <s v="N/A"/>
    <s v="MASCULINO"/>
    <s v="cesar.canon@jep.gov.co"/>
    <s v="https://community.secop.gov.co/Public/Tendering/ContractNoticePhases/View?PPI=CO1.PPI.19252021&amp;isFromPublicArea=True&amp;isModal=False"/>
  </r>
  <r>
    <n v="226"/>
    <s v="JEP-492-2022"/>
    <s v="JEP-CSPO-474-2022"/>
    <s v="Laura Paredes"/>
    <d v="2022-08-10T00:00:00"/>
    <s v="Natalia Quiroga Hernandez"/>
    <x v="0"/>
    <s v="1. Prestación de servicios"/>
    <n v="1032434366"/>
    <n v="0"/>
    <s v="Persona Natural"/>
    <s v="Bogotá D.C. "/>
    <s v="Prestar servicios profesionales para apoyar y acompañar al Departamento de Atención a Víctimas en la elaboración, seguimiento y apoyo respuesta a órdenes judiciales, peticiones, orientación y asesoría en la sede principal. "/>
    <s v="Administrativo Transversal"/>
    <s v="Harvey Danilo Suarez Morales"/>
    <s v="Secretaría Ejecutiva"/>
    <s v="Subsecretaría Ejecutiva "/>
    <s v="Departamento de Atención a Víctimas"/>
    <s v="Claudia Viviana Ferro Buitrago"/>
    <s v="BB- Departamento de Atención a Víctimas"/>
    <s v="N/A"/>
    <s v="N/A"/>
    <s v="N/A"/>
    <s v="Inversión"/>
    <n v="36140715"/>
    <s v="N/A"/>
    <s v="N/A"/>
    <n v="7228143"/>
    <s v="N/A"/>
    <n v="80022"/>
    <n v="308822"/>
    <n v="2018011001091"/>
    <x v="53"/>
    <d v="2022-07-09T00:00:00"/>
    <s v="N/A"/>
    <s v="N/A"/>
    <s v="N/A"/>
    <s v="N/A"/>
    <n v="0"/>
    <s v="N/A"/>
    <n v="0"/>
    <s v="N/A"/>
    <n v="0"/>
    <s v="N/A"/>
    <n v="0"/>
    <s v="N/A"/>
    <n v="0"/>
    <s v="N/A"/>
    <n v="0"/>
    <s v="N/A"/>
    <n v="0"/>
    <n v="36140715"/>
    <n v="0"/>
    <n v="0"/>
    <n v="0"/>
    <n v="0"/>
    <n v="0"/>
    <d v="2022-11-30T00:00:00"/>
    <d v="2022-11-30T00:00:00"/>
    <n v="-1233"/>
    <m/>
    <s v="N/A"/>
    <s v="Bogotá D.C."/>
    <s v="Cumplimiento"/>
    <s v="25-47-101003002"/>
    <n v="0"/>
    <s v="Seguros del Estado S.A."/>
    <d v="2022-07-08T00:00:00"/>
    <s v="08/07/2022 - 01/06/2023"/>
    <n v="2022"/>
    <s v="PENDIENTE"/>
    <s v="Ninguna"/>
    <s v="Terminado"/>
    <s v="Retiro"/>
    <s v="N/A"/>
    <s v="DERECHO"/>
    <s v="N/A"/>
    <s v="FEMENINO"/>
    <s v="natalia.quiroga@jep.gov.co"/>
    <s v="https://community.secop.gov.co/Public/Tendering/ContractNoticePhases/View?PPI=CO1.PPI.19248583&amp;isFromPublicArea=True&amp;isModal=False"/>
  </r>
  <r>
    <n v="227"/>
    <s v="JEP-493-2022"/>
    <s v="JEP-CSPO-475-2022"/>
    <s v="Laura Paredes"/>
    <d v="2022-08-10T00:00:00"/>
    <s v="Yesid Arnulfo Mejía Chamorro"/>
    <x v="0"/>
    <s v="1. Prestación de servicios"/>
    <n v="98400064"/>
    <n v="4"/>
    <s v="Persona Natural"/>
    <s v="Pasto"/>
    <s v="Prestar servicios profesionales para apoyar al Departamento de Atención a Víctimas en la región de Nariño, Valle del Cauca, Cauca,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36140715"/>
    <s v="N/A"/>
    <s v="N/A"/>
    <n v="7228143"/>
    <s v="N/A"/>
    <n v="80222"/>
    <n v="311222"/>
    <n v="2018011001091"/>
    <x v="53"/>
    <d v="2022-07-11T00:00:00"/>
    <s v="N/A"/>
    <s v="N/A"/>
    <s v="N/A"/>
    <s v="N/A"/>
    <n v="0"/>
    <s v="N/A"/>
    <n v="0"/>
    <s v="N/A"/>
    <n v="0"/>
    <s v="N/A"/>
    <n v="0"/>
    <s v="N/A"/>
    <n v="0"/>
    <s v="N/A"/>
    <n v="0"/>
    <s v="N/A"/>
    <n v="0"/>
    <n v="36140715"/>
    <n v="0"/>
    <n v="0"/>
    <n v="0"/>
    <n v="0"/>
    <n v="0"/>
    <d v="2022-11-30T00:00:00"/>
    <d v="2022-11-30T00:00:00"/>
    <n v="-1233"/>
    <m/>
    <s v="N/A"/>
    <s v="Pasto con_x000a_desplazamiento en la región de Nariño, Cauca y Valle del Cauca"/>
    <s v="Cumplimiento"/>
    <s v="41-45-101077875"/>
    <n v="0"/>
    <s v="Seguros del Estado S.A."/>
    <d v="2022-07-08T00:00:00"/>
    <s v="08/07/2022 - 08/07/2023"/>
    <n v="2022"/>
    <s v="PENDIENTE"/>
    <s v="Ninguna"/>
    <s v="Terminado"/>
    <s v="Retiro"/>
    <s v="N/A"/>
    <s v="PSICOLOGÍA"/>
    <s v="N/A"/>
    <s v="MASCULINO"/>
    <s v="yesid.mejia@jep.gov.co"/>
    <s v="https://community.secop.gov.co/Public/Tendering/ContractNoticePhases/View?PPI=CO1.PPI.19252450&amp;isFromPublicArea=True&amp;isModal=False"/>
  </r>
  <r>
    <n v="228"/>
    <s v="JEP-491-2022"/>
    <s v="JEP-CSPO-473-2022"/>
    <s v="Laura Paredes"/>
    <d v="2022-08-10T00:00:00"/>
    <s v="Javier Eduardo Pereira Cerón"/>
    <x v="0"/>
    <s v="1. Prestación de servicios"/>
    <n v="76326106"/>
    <n v="9"/>
    <s v="Persona Natural"/>
    <s v="N/A"/>
    <s v="Prestar servicios profesionales para apoyar al Departamento de Atención a Víctimas en la región de Cauca, Valle del Cauca y Nariño,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36140715"/>
    <s v="N/A"/>
    <s v="N/A"/>
    <n v="7228143"/>
    <s v="N/A"/>
    <n v="80122"/>
    <n v="305322"/>
    <n v="2018011001091"/>
    <x v="58"/>
    <d v="2022-07-08T00:00:00"/>
    <s v="N/A"/>
    <s v="N/A"/>
    <s v="N/A"/>
    <s v="N/A"/>
    <n v="0"/>
    <s v="N/A"/>
    <n v="0"/>
    <s v="N/A"/>
    <n v="0"/>
    <s v="N/A"/>
    <n v="0"/>
    <s v="N/A"/>
    <n v="0"/>
    <s v="N/A"/>
    <n v="0"/>
    <s v="N/A"/>
    <n v="0"/>
    <n v="36140715"/>
    <n v="0"/>
    <n v="0"/>
    <n v="0"/>
    <n v="0"/>
    <n v="0"/>
    <d v="2022-11-30T00:00:00"/>
    <d v="2022-11-30T00:00:00"/>
    <n v="-1233"/>
    <m/>
    <s v="N/A"/>
    <s v="Pasto, Cauca, Valle del Cauca y Nariño"/>
    <s v="Cumplimiento"/>
    <s v="40-45-101017808"/>
    <n v="0"/>
    <s v="Seguros del Estado S.A."/>
    <d v="2022-07-07T00:00:00"/>
    <s v="06/07/2022 - 30/05/2023"/>
    <n v="2022"/>
    <s v="PENDIENTE"/>
    <s v="Ninguna"/>
    <s v="Terminado"/>
    <s v="Retiro"/>
    <s v="N/A"/>
    <s v="DERECHO"/>
    <s v="N/A"/>
    <s v="MASCULINO"/>
    <s v="javier.pereira@jep.gov.co"/>
    <s v="https://community.secop.gov.co/Public/Tendering/ContractNoticePhases/View?PPI=CO1.PPI.19252088&amp;isFromPublicArea=True&amp;isModal=False"/>
  </r>
  <r>
    <n v="229"/>
    <s v="JEP-245-2022"/>
    <s v="JEP-CSPO-245-2022"/>
    <s v="Clara Torres"/>
    <d v="2022-01-18T00:00:00"/>
    <s v="Carolina Lozano Rodriguez "/>
    <x v="0"/>
    <s v="1. Prestación de servicios"/>
    <n v="52793399"/>
    <n v="4"/>
    <s v="Persona Natural"/>
    <s v="N/A"/>
    <s v="Prestar servicios profesionales para apoyar al Departamento de Enfoques Diferenciales  en el desarrollo de la estrategia para la implementación del enfoque diferencial de niños, niñas y adolescentes, en el marco de los ejes de interés estratégico de la JEP. "/>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94760959"/>
    <s v="N/A"/>
    <s v="N/A"/>
    <n v="8240084"/>
    <s v="N/A"/>
    <n v="24722"/>
    <n v="49422"/>
    <n v="2018011001091"/>
    <x v="35"/>
    <d v="2022-01-27T00:00:00"/>
    <s v="N/A"/>
    <s v="N/A"/>
    <s v="N/A"/>
    <s v="N/A"/>
    <n v="0"/>
    <s v="N/A"/>
    <n v="0"/>
    <s v="N/A"/>
    <n v="0"/>
    <s v="N/A"/>
    <n v="0"/>
    <s v="N/A"/>
    <n v="0"/>
    <s v="N/A"/>
    <n v="0"/>
    <s v="N/A"/>
    <n v="0"/>
    <n v="94760959"/>
    <n v="0"/>
    <n v="0"/>
    <n v="0"/>
    <n v="0"/>
    <n v="0"/>
    <d v="2022-12-31T00:00:00"/>
    <d v="2022-12-31T00:00:00"/>
    <n v="-1202"/>
    <s v="NO"/>
    <s v="N/A"/>
    <s v="Bogotá D.C."/>
    <s v="Cumplimiento"/>
    <s v="380-47-994000124158"/>
    <n v="0"/>
    <s v="Aseguradora Solidaria"/>
    <d v="2022-01-26T00:00:00"/>
    <s v="21-01-2022 - 10-07-2023"/>
    <n v="2022"/>
    <s v="PENDIENTE"/>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Terminado"/>
    <s v="Retiro"/>
    <s v="N/A"/>
    <s v="TRABAJO SOCIAL"/>
    <s v="N/A"/>
    <s v="FEMENINO"/>
    <s v="PND"/>
    <s v="https://community.secop.gov.co/Public/Tendering/OpportunityDetail/Index?noticeUID=CO1.NTC.2629792&amp;isFromPublicArea=True&amp;isModal=False"/>
  </r>
  <r>
    <n v="230"/>
    <s v="JEP-095-2022"/>
    <s v="JEP-CSPO-095-2022"/>
    <s v="Clara Torres"/>
    <s v="NR"/>
    <s v="Paula Andrea Moreno Serrano"/>
    <x v="0"/>
    <s v="1. Prestación de servicios"/>
    <n v="52258958"/>
    <n v="8"/>
    <s v="Persona Natural"/>
    <s v="N/A"/>
    <s v="Prestar servicios profesionales para apoyar al Departamento de Enfoques Diferenciales  en el desarrollo de la estrategia para la implementación de la perspectiva de interseccionalidad de los enfoques diferenciales, en el marco de los ejes de interés estratégico de la JEP. "/>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98881008"/>
    <s v="N/A"/>
    <s v="N/A"/>
    <n v="8240084"/>
    <s v="N/A"/>
    <n v="24522"/>
    <n v="29822"/>
    <n v="2018011001091"/>
    <x v="28"/>
    <d v="2022-01-17T00:00:00"/>
    <s v="N/A"/>
    <s v="N/A"/>
    <s v="N/A"/>
    <s v="N/A"/>
    <n v="0"/>
    <s v="N/A"/>
    <n v="0"/>
    <s v="N/A"/>
    <n v="0"/>
    <s v="N/A"/>
    <n v="0"/>
    <s v="N/A"/>
    <n v="0"/>
    <s v="N/A"/>
    <n v="0"/>
    <s v="N/A"/>
    <n v="-170"/>
    <n v="98881008"/>
    <n v="0"/>
    <n v="0"/>
    <n v="0"/>
    <n v="0"/>
    <n v="0"/>
    <d v="2022-12-31T00:00:00"/>
    <d v="2022-07-14T00:00:00"/>
    <n v="-1372"/>
    <s v="SI"/>
    <d v="2022-07-14T00:00:00"/>
    <s v="Bogotá D.C."/>
    <s v="Cumplimiento"/>
    <s v="21-45-101357431"/>
    <n v="0"/>
    <s v="Seguros del Estado"/>
    <d v="2022-01-13T00:00:00"/>
    <s v="31-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5%2D2022%2Epdf&amp;parent=%2Fpersonal%2Fcarlos%5Ftorres%5Fjep%5Fgov%5Fco%2FDocuments%2FDocumentos%2FContractual%2FContractual%20%2D%20Onedrive%2FValidaci%C3%B3n%20p%C3%B3lizas%20CPS%2F%2EVERIFICACI%C3%93N%20DE%20P%C3%93LIZAS%20CONTRATOS%202022"/>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l 15 de julio de 2022 se publica el acta de terminación anticipada del contrato "/>
    <s v="Terminado"/>
    <s v="Terminación anticipada"/>
    <s v="N/A"/>
    <s v="SOCIOLOGÍA"/>
    <s v="N/A"/>
    <s v="MASCULINO"/>
    <s v="PND"/>
    <s v="https://community.secop.gov.co/Public/Tendering/OpportunityDetail/Index?noticeUID=CO1.NTC.2523020&amp;isFromPublicArea=True&amp;isModal=False"/>
  </r>
  <r>
    <n v="231"/>
    <s v="JEP-246-2022"/>
    <s v="JEP-CSPO-246-2022"/>
    <s v="Clara Torres"/>
    <d v="2022-01-18T00:00:00"/>
    <s v="Maria del Pilar Zuluaga Guerrero"/>
    <x v="0"/>
    <s v="1. Prestación de servicios"/>
    <n v="39764093"/>
    <n v="5"/>
    <s v="Persona Natural"/>
    <s v="N/A"/>
    <s v="Prestar servicios profesionales para apoyar al Departamento de Enfoques Diferenciales  en el desarrollo de la estrategia para la implementación del enfoque diferencial de persona mayor, en el marco de los ejes de interés estratégico de la JEP. "/>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94760959"/>
    <s v="N/A"/>
    <s v="N/A"/>
    <s v="$8.240.084"/>
    <s v="N/A"/>
    <n v="46022"/>
    <n v="49522"/>
    <n v="2018011001091"/>
    <x v="35"/>
    <d v="2022-01-25T00:00:00"/>
    <s v="N/A"/>
    <s v="N/A"/>
    <s v="N/A"/>
    <s v="N/A"/>
    <n v="0"/>
    <s v="N/A"/>
    <n v="0"/>
    <s v="N/A"/>
    <n v="0"/>
    <s v="N/A"/>
    <n v="0"/>
    <s v="N/A"/>
    <n v="0"/>
    <s v="N/A"/>
    <n v="0"/>
    <s v="N/A"/>
    <n v="0"/>
    <n v="94760959"/>
    <n v="0"/>
    <n v="0"/>
    <n v="0"/>
    <n v="0"/>
    <n v="0"/>
    <d v="2022-12-31T00:00:00"/>
    <d v="2022-12-31T00:00:00"/>
    <n v="-1202"/>
    <s v="NO"/>
    <s v="N/A"/>
    <s v="Bogotá D.C."/>
    <s v="Cumplimiento "/>
    <s v="33-45-101105731"/>
    <n v="0"/>
    <s v="Seguros del Estado "/>
    <d v="2022-01-24T00:00:00"/>
    <s v="24-01-2022 - 30-06-2023"/>
    <n v="2022"/>
    <s v="PENDIENTE"/>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Terminado"/>
    <s v="Retiro"/>
    <s v="N/A"/>
    <s v="GERONTOLOGÍA"/>
    <s v="N/A"/>
    <s v="FEMENINO"/>
    <s v="PND"/>
    <s v="https://community.secop.gov.co/Public/Tendering/OpportunityDetail/Index?noticeUID=CO1.NTC.2633500&amp;isFromPublicArea=True&amp;isModal=False"/>
  </r>
  <r>
    <n v="232"/>
    <s v="JEP-247-2022"/>
    <s v="JEP-CSPO-247-2022"/>
    <s v="Clara Torres"/>
    <d v="2022-01-18T00:00:00"/>
    <s v="Nelly Patricia Beltran Nova "/>
    <x v="0"/>
    <s v="1. Prestación de servicios"/>
    <n v="51683576"/>
    <n v="6"/>
    <s v="Persona Natural"/>
    <s v="N/A"/>
    <s v="Prestar servicios profesionales para apoyar al Departamento de Enfoques Diferenciales  en el desarrollo de la estrategia para la implementación del enfoque diferencial de persona con discapacidad, en el marco de los ejes de interés estratégico de la JEP."/>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94760959"/>
    <s v="N/A"/>
    <s v="N/A"/>
    <n v="8240084"/>
    <s v="N/A"/>
    <n v="24922"/>
    <n v="52622"/>
    <n v="2018011001091"/>
    <x v="0"/>
    <d v="2022-01-25T00:00:00"/>
    <s v="N/A"/>
    <s v="N/A"/>
    <s v="N/A"/>
    <s v="N/A"/>
    <n v="0"/>
    <s v="N/A"/>
    <n v="0"/>
    <s v="N/A"/>
    <n v="0"/>
    <s v="N/A"/>
    <n v="0"/>
    <s v="N/A"/>
    <n v="0"/>
    <s v="N/A"/>
    <n v="0"/>
    <s v="N/A"/>
    <n v="0"/>
    <n v="94760959"/>
    <n v="0"/>
    <n v="0"/>
    <n v="0"/>
    <n v="0"/>
    <n v="0"/>
    <d v="2022-12-31T00:00:00"/>
    <d v="2022-12-31T00:00:00"/>
    <n v="-1202"/>
    <s v="NO"/>
    <s v="N/A"/>
    <s v="Bogotá D.C."/>
    <s v="Cumplimiento"/>
    <s v="33-45-101105763"/>
    <n v="0"/>
    <s v="Seguros del Estado "/>
    <d v="2022-01-24T00:00:00"/>
    <s v="23-01-2022 - 30-06-2023"/>
    <n v="2022"/>
    <s v="PENDIENTE"/>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Terminado"/>
    <s v="Retiro"/>
    <s v="N/A"/>
    <s v="SOCIOLOGÍA"/>
    <s v="N/A"/>
    <s v="FEMENINO"/>
    <s v="PND"/>
    <s v="https://community.secop.gov.co/Public/Tendering/OpportunityDetail/Index?noticeUID=CO1.NTC.2634312&amp;isFromPublicArea=True&amp;isModal=False"/>
  </r>
  <r>
    <n v="233"/>
    <s v="JEP-046-2022"/>
    <s v="JEP-CSPO-046-2022"/>
    <s v="Clara Torres"/>
    <s v="NR"/>
    <s v="Jesus David Espinosa Cantuca"/>
    <x v="0"/>
    <s v="1. Prestación de servicios"/>
    <s v="1124315707_x000d_"/>
    <n v="2"/>
    <s v="Persona Natural"/>
    <s v="N/A"/>
    <s v="Prestar servicios para apoyar al departamento de enfoques diferenciales en la gestión administrativa y operativa de los procesos y procedimientos de esta dependencia"/>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43368840"/>
    <s v="N/A"/>
    <s v="N/A"/>
    <s v="$3.614.070"/>
    <s v="N/A"/>
    <n v="33122"/>
    <n v="28722"/>
    <n v="2018011001091"/>
    <x v="28"/>
    <d v="2022-01-13T00:00:00"/>
    <s v="N/A"/>
    <s v="N/A"/>
    <s v="N/A"/>
    <s v="N/A"/>
    <n v="0"/>
    <s v="N/A"/>
    <n v="0"/>
    <s v="N/A"/>
    <n v="0"/>
    <s v="N/A"/>
    <n v="0"/>
    <s v="N/A"/>
    <n v="0"/>
    <s v="N/A"/>
    <n v="0"/>
    <s v="N/A"/>
    <n v="0"/>
    <n v="43368840"/>
    <n v="0"/>
    <n v="0"/>
    <n v="0"/>
    <n v="0"/>
    <n v="0"/>
    <d v="2022-12-31T00:00:00"/>
    <d v="2022-12-31T00:00:00"/>
    <n v="-1202"/>
    <s v="NO"/>
    <s v="N/A"/>
    <s v="Bogotá D.C."/>
    <s v="Cumplimiento"/>
    <s v="36-47-101001031"/>
    <n v="0"/>
    <s v="Seguros del Estado "/>
    <d v="2022-01-11T00:00:00"/>
    <s v="11-01-2022 - 10-07-2023"/>
    <n v="2022"/>
    <s v="https://jepcolombia-my.sharepoint.com/personal/carlos_torres_jep_gov_co/_layouts/15/onedrive.aspx?q=046&amp;searchScope=folder&amp;id=%2Fpersonal%2Fcarlos%5Ftorres%5Fjep%5Fgov%5Fco%2FDocuments%2FDocumentos%2FContractual%2FContractual%20%2D%20Onedrive%2FValidaci%C3%B3n%20p%C3%B3lizas%20CPS%2F%2EVERIFICACI%C3%93N%20DE%20P%C3%93LIZAS%20CONTRATOS%202022%2FVerificaci%C3%B3n%20p%C3%B3liza%20contrato%20JEP%2D046%2D2022%2Epdf&amp;parent=%2Fpersonal%2Fcarlos%5Ftorres%5Fjep%5Fgov%5Fco%2FDocuments%2FDocumentos%2FContractual%2FContractual%20%2D%20Onedrive%2FValidaci%C3%B3n%20p%C3%B3lizas%20CPS%2F%2EVERIFICACI%C3%93N%20DE%20P%C3%93LIZAS%20CONTRATOS%202022&amp;parentview=7"/>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Terminado"/>
    <s v="Retiro"/>
    <s v="N/A"/>
    <s v="INGENIERÍA AMBIENTAL"/>
    <s v="TENÓLOGO EN SANEAMIENTO AMBIENTAL"/>
    <s v="MASCULINO"/>
    <s v="jesus.espinosa@jep.gov.co"/>
    <s v="https://community.secop.gov.co/Public/Tendering/OpportunityDetail/Index?noticeUID=CO1.NTC.2509068&amp;isFromPublicArea=True&amp;isModal=False"/>
  </r>
  <r>
    <n v="234"/>
    <s v="JEP-248-2022"/>
    <s v="JEP-CSPO-248-2022"/>
    <s v="Clara Torres"/>
    <d v="2022-01-18T00:00:00"/>
    <s v="Ismael Enrique Aldana Fernandez "/>
    <x v="0"/>
    <s v="1. Prestación de servicios"/>
    <n v="80089157"/>
    <n v="1"/>
    <s v="Persona Natural"/>
    <s v="N/A"/>
    <s v="Prestar servicios profesionales para apoyar al Departamento de Enfoques Diferenciales  en el desarrollo de la estrategia para la implementación del enfoque diferencial étnico- racial con énfasis en pueblos Negros, afrocolombianos, Palenqueros, Raizales en el marco de los ejes de interés estratégico de la JEP."/>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94760959"/>
    <s v="N/A"/>
    <s v="N/A"/>
    <s v="$8.240.084"/>
    <s v="N/A"/>
    <n v="25122"/>
    <n v="50022"/>
    <s v="2018011001091_x0009_"/>
    <x v="0"/>
    <d v="2022-01-24T00:00:00"/>
    <s v="N/A"/>
    <s v="N/A"/>
    <s v="N/A"/>
    <s v="N/A"/>
    <n v="0"/>
    <s v="N/A"/>
    <n v="0"/>
    <s v="N/A"/>
    <n v="0"/>
    <s v="N/A"/>
    <n v="0"/>
    <s v="N/A"/>
    <n v="0"/>
    <s v="N/A"/>
    <n v="0"/>
    <s v="N/A"/>
    <n v="0"/>
    <n v="94760959"/>
    <n v="0"/>
    <n v="0"/>
    <n v="0"/>
    <n v="0"/>
    <n v="0"/>
    <d v="2022-12-31T00:00:00"/>
    <d v="2022-12-31T00:00:00"/>
    <n v="-1202"/>
    <s v="NO"/>
    <s v="N/A"/>
    <s v="Bogotá D.C."/>
    <s v="Cumplimiento"/>
    <s v="18-47-101003686"/>
    <n v="0"/>
    <s v="Seguros del Estado "/>
    <d v="2022-01-24T00:00:00"/>
    <s v="20-01-2022 - 30-06-2023"/>
    <n v="2022"/>
    <s v="PENDIENTE"/>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Terminado"/>
    <s v="Retiro"/>
    <s v="N/A"/>
    <s v="DERECHO"/>
    <s v="N/A"/>
    <s v="MASCULINO"/>
    <s v="PND"/>
    <s v="https://community.secop.gov.co/Public/Tendering/OpportunityDetail/Index?noticeUID=CO1.NTC.2620535&amp;isFromPublicArea=True&amp;isModal=False"/>
  </r>
  <r>
    <n v="235"/>
    <s v="JEP-013-2022"/>
    <s v="JEP-CSPO-013-2022"/>
    <s v="Clara Torres"/>
    <s v="NR"/>
    <s v="Rory Johana Rivas Benitez"/>
    <x v="0"/>
    <s v="1. Prestación de servicios"/>
    <n v="35990020"/>
    <n v="1"/>
    <s v="Persona Natural"/>
    <s v="N/A"/>
    <s v="Prestar servicios para apoyar y acompañar al Departamento de Enfoques Diferenciales en las tareas operativas necesarias para el cumplimiento de las actividades y funciones en territorio a cargo de esta dependencia."/>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43368840"/>
    <s v="N/A"/>
    <s v="N/A"/>
    <n v="3614070"/>
    <s v="N/A"/>
    <n v="24022"/>
    <n v="25222"/>
    <n v="2018011001091"/>
    <x v="29"/>
    <d v="2022-01-12T00:00:00"/>
    <s v="N/A"/>
    <s v="N/A"/>
    <s v="N/A"/>
    <s v="N/A"/>
    <n v="0"/>
    <s v="N/A"/>
    <n v="0"/>
    <s v="N/A"/>
    <n v="0"/>
    <s v="N/A"/>
    <n v="0"/>
    <s v="N/A"/>
    <n v="0"/>
    <s v="N/A"/>
    <n v="0"/>
    <s v="N/A"/>
    <n v="0"/>
    <n v="43368840"/>
    <n v="0"/>
    <n v="0"/>
    <n v="0"/>
    <n v="0"/>
    <n v="0"/>
    <d v="2022-12-31T00:00:00"/>
    <d v="2022-12-31T00:00:00"/>
    <n v="-1202"/>
    <s v="NO"/>
    <s v="N/A"/>
    <s v="Bogotá D.C."/>
    <s v="Cumplimiento"/>
    <s v="36-47-101001024"/>
    <n v="0"/>
    <s v="Seguros del Estado "/>
    <d v="2022-01-06T00:00:00"/>
    <s v="06/01/2022 - 03-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13%2D2022%2Epdf&amp;parent=%2Fpersonal%2Fcarlos%5Ftorres%5Fjep%5Fgov%5Fco%2FDocuments%2FDocumentos%2FContractual%2FContractual%20%2D%20Onedrive%2FValidaci%C3%B3n%20p%C3%B3lizas%20CPS%2F%2EVERIFICACI%C3%93N%20DE%20P%C3%93LIZAS%20CONTRATOS%202022"/>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Terminado"/>
    <s v="Retiro"/>
    <s v="N/A"/>
    <s v="CONTADURÍA PÚBLICA"/>
    <s v="N/A"/>
    <s v="FEMENINO"/>
    <s v="rory.rivas@jep.gov.co"/>
    <s v="https://community.secop.gov.co/Public/Tendering/OpportunityDetail/Index?noticeUID=CO1.NTC.1636249&amp;isFromPublicArea=True&amp;isModal=False"/>
  </r>
  <r>
    <n v="236"/>
    <s v="JEP-053-2022"/>
    <s v="JEP-CSPO-053-2022"/>
    <s v="Clara Torres"/>
    <s v="NR"/>
    <s v="Cruz Evelyn Elizabeth Jajoy Jajoy "/>
    <x v="0"/>
    <s v="1. Prestación de servicios"/>
    <n v="1124312689"/>
    <n v="4"/>
    <s v="Persona Natural"/>
    <s v="N/A"/>
    <s v="Prestar servicios profesionales especializados en enfoque étnico racial para apoyar y acompañar a la Secretaria Ejecutiva de la  JEP en la la gestión territorial con los pueblos étnicos en la región del Amazónas, en el marco de la misionalidad de la Entidad. "/>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98881008"/>
    <s v="N/A"/>
    <s v="N/A"/>
    <n v="8240084"/>
    <s v="N/A"/>
    <n v="33222"/>
    <n v="28022"/>
    <n v="2018011001091"/>
    <x v="56"/>
    <d v="2022-01-14T00:00:00"/>
    <s v="N/A"/>
    <s v="N/A"/>
    <s v="N/A"/>
    <s v="N/A"/>
    <n v="0"/>
    <s v="N/A"/>
    <n v="0"/>
    <s v="N/A"/>
    <n v="0"/>
    <s v="N/A"/>
    <n v="0"/>
    <s v="N/A"/>
    <n v="0"/>
    <s v="N/A"/>
    <n v="0"/>
    <s v="N/A"/>
    <n v="0"/>
    <n v="98881008"/>
    <n v="0"/>
    <n v="0"/>
    <n v="0"/>
    <n v="0"/>
    <n v="0"/>
    <d v="2022-12-31T00:00:00"/>
    <d v="2022-12-31T00:00:00"/>
    <n v="-1202"/>
    <s v="NO"/>
    <s v="N/A"/>
    <s v="Amazonas"/>
    <s v="Cumplimiento"/>
    <s v="436 47 994000054216"/>
    <n v="1"/>
    <s v="Aseguradora Solidaria"/>
    <d v="2022-01-13T00:00:00"/>
    <s v="11-01-2022 - 30-06-2023"/>
    <n v="2022"/>
    <s v="C:\Users\andres.prietom\JEP Colombia\Carlos Giovanni Torres Peñaranda - Contractual - Onedrive\Validación pólizas CPS\.VERIFICACIÓN DE PÓLIZAS CONTRATOS 2022\Verificación póliza contrato JEP-053-2022.pdf"/>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Terminado"/>
    <s v="Retiro"/>
    <s v="N/A"/>
    <s v="SOCIOLOGÍA"/>
    <s v="N/A"/>
    <s v="FEMENINO"/>
    <s v="PND"/>
    <s v="https://community.secop.gov.co/Public/Tendering/OpportunityDetail/Index?noticeUID=CO1.NTC.2508743&amp;isFromPublicArea=True&amp;isModal=False"/>
  </r>
  <r>
    <n v="237"/>
    <s v="JEP-054-2022"/>
    <s v="JEP-CSPO-054-2022"/>
    <s v="Clara Torres"/>
    <s v="NR"/>
    <s v="Rodrigo Castillo Rodallega"/>
    <x v="0"/>
    <s v="1. Prestación de servicios"/>
    <n v="14606687"/>
    <n v="2"/>
    <s v="Persona Natural"/>
    <s v="N/A"/>
    <s v="Prestar servicios profesionales especializados en enfoque étnico racial para apoyar y acompañar a la Secretaria Ejecutiva de la  JEP en la la gestión territorial concon los pueblos étnicos en Buenaventura y Dagua, en el marco de la misionalidad de la Entidad."/>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98881008"/>
    <s v="N/A"/>
    <s v="N/A"/>
    <s v="$8.240.084"/>
    <s v="N/A"/>
    <n v="24122"/>
    <n v="31122"/>
    <n v="2018011001091"/>
    <x v="27"/>
    <d v="2022-01-25T00:00:00"/>
    <s v="Danny Maria Ramirez Torres"/>
    <n v="31587756"/>
    <n v="1"/>
    <d v="2022-07-01T00:00:00"/>
    <n v="0"/>
    <s v="N/A"/>
    <n v="0"/>
    <s v="N/A"/>
    <n v="0"/>
    <s v="N/A"/>
    <n v="0"/>
    <s v="N/A"/>
    <n v="0"/>
    <s v="N/A"/>
    <n v="0"/>
    <s v="N/A"/>
    <n v="0"/>
    <n v="98881008"/>
    <n v="0"/>
    <n v="0"/>
    <n v="0"/>
    <n v="0"/>
    <n v="0"/>
    <d v="2022-12-31T00:00:00"/>
    <d v="2022-12-31T00:00:00"/>
    <n v="-1202"/>
    <s v="SI"/>
    <s v="N/A"/>
    <s v="Buenaventura y Dagua"/>
    <s v="Cumplimiento"/>
    <s v="_x0009_660-47-994000019976_x000a_660-47-994000021493 "/>
    <s v="1_x000a_0"/>
    <s v="Aseguradora Solidaria de Colombia_x000a_Aseguradora Solidaria de Colombia"/>
    <s v="24/01/2022_x000a_07/07/2022"/>
    <s v="14-01-2022 - 30-06-2023_x000a_07/07/2022 - 30/06/2023"/>
    <s v="24/01/2022_x000a_08/07/2022"/>
    <s v="PENDIENTE"/>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n fecha 01/07/2022 se suscribe cesión del contrato."/>
    <s v="Terminado"/>
    <s v="Cesión"/>
    <s v="N/A"/>
    <s v="MATEMÁTICAS Y FÍSICA"/>
    <s v="N/A"/>
    <s v="MASCULINO"/>
    <s v="danny.ramirez@jep.gov.co"/>
    <s v="https://community.secop.gov.co/Public/Tendering/OpportunityDetail/Index?noticeUID=CO1.NTC.2515224&amp;isFromPublicArea=True&amp;isModal=False"/>
  </r>
  <r>
    <n v="238"/>
    <s v="JEP-055-2022"/>
    <s v="JEP-CSPO-055-2022"/>
    <s v="Clara Torres"/>
    <s v="NR"/>
    <s v="Gisel Johan Gonzalez Fuentemayor"/>
    <x v="0"/>
    <s v="1. Prestación de servicios"/>
    <n v="1010164588"/>
    <n v="1"/>
    <s v="Persona Natural"/>
    <s v="N/A"/>
    <s v="Prestar servicios profesionales especializados en enfoque étnico racial para apoyar y acompañar a la Secretaria Ejecutiva de la  JEP en la la gestión territorial con los pueblos étnicos  en Región de la Sierra Nevada de Santa Marta y Guajira, en el marco de la misionalidad de la Entidad. "/>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98881008"/>
    <s v="N/A"/>
    <s v="N/A"/>
    <n v="8240084"/>
    <s v="N/A"/>
    <n v="24222"/>
    <n v="43722"/>
    <n v="2018011001091"/>
    <x v="6"/>
    <d v="2022-01-22T00:00:00"/>
    <s v="N/A"/>
    <s v="N/A"/>
    <s v="N/A"/>
    <s v="N/A"/>
    <n v="0"/>
    <s v="N/A"/>
    <n v="0"/>
    <s v="N/A"/>
    <n v="0"/>
    <s v="N/A"/>
    <n v="0"/>
    <s v="N/A"/>
    <n v="0"/>
    <s v="N/A"/>
    <n v="0"/>
    <s v="N/A"/>
    <n v="0"/>
    <n v="98881008"/>
    <n v="0"/>
    <n v="0"/>
    <n v="0"/>
    <n v="0"/>
    <n v="0"/>
    <d v="2022-12-31T00:00:00"/>
    <d v="2022-12-31T00:00:00"/>
    <n v="-1202"/>
    <s v="NO"/>
    <s v="N/A"/>
    <s v="Sierra Nevada de Santa Marta y Guajira"/>
    <s v="Cumplimiento"/>
    <s v="41-47-101003787"/>
    <n v="0"/>
    <s v="Seguros del Estado "/>
    <d v="2022-01-20T00:00:00"/>
    <s v="20-01-2022 - 30-06-2023"/>
    <n v="2022"/>
    <s v="C:\Users\andres.prietom\JEP Colombia\Carlos Giovanni Torres Peñaranda - Contractual - Onedrive\Validación pólizas CPS\.VERIFICACIÓN DE PÓLIZAS CONTRATOS 2022\Verificación póliza contrato JEP-055-2022.pdf"/>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Terminado"/>
    <s v="Retiro"/>
    <s v="N/A"/>
    <s v="RELACIONES INTERNACIONALES"/>
    <s v="N/A"/>
    <s v="FEMENINO"/>
    <s v="PND"/>
    <s v="https://community.secop.gov.co/Public/Tendering/OpportunityDetail/Index?noticeUID=CO1.NTC.2509124&amp;isFromPublicArea=True&amp;isModal=False"/>
  </r>
  <r>
    <n v="239"/>
    <s v="JEP-310-2022"/>
    <s v="JEP-CSPO-310-2022"/>
    <s v="Clara Torres"/>
    <d v="2022-01-21T00:00:00"/>
    <s v="Cecilia Cuesta Morales"/>
    <x v="0"/>
    <s v="1. Prestación de servicios"/>
    <n v="55223404"/>
    <n v="1"/>
    <s v="Persona Natural"/>
    <s v="N/A"/>
    <s v="Prestar servicios profesionales para apoyar al Departamento de Enfoques Diferenciales  en el desarrollo de la estrategia para la implementación del enfoque diferencial étnico- racial con énfasis en pueblo Rrom, en el marco de los ejes de interés estratégico de la JEP. "/>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94760959"/>
    <s v="N/A"/>
    <s v="N/A"/>
    <s v="$8.240.084"/>
    <s v="N/A"/>
    <n v="24622"/>
    <n v="57022"/>
    <s v="2018011001091_x0009_"/>
    <x v="1"/>
    <d v="2022-01-28T00:00:00"/>
    <s v="N/A"/>
    <s v="N/A"/>
    <s v="N/A"/>
    <s v="N/A"/>
    <n v="0"/>
    <s v="N/A"/>
    <n v="0"/>
    <s v="N/A"/>
    <n v="0"/>
    <s v="N/A"/>
    <n v="0"/>
    <s v="N/A"/>
    <n v="0"/>
    <s v="N/A"/>
    <n v="0"/>
    <s v="N/A"/>
    <n v="0"/>
    <n v="94760959"/>
    <n v="0"/>
    <n v="0"/>
    <n v="0"/>
    <n v="0"/>
    <n v="0"/>
    <d v="2022-12-31T00:00:00"/>
    <d v="2022-12-31T00:00:00"/>
    <n v="-1202"/>
    <s v="NO"/>
    <s v="N/A"/>
    <s v="Bogotá D.C."/>
    <s v="Cumplimiento "/>
    <s v="380-47-994000124234"/>
    <n v="0"/>
    <s v="Aseguradora Solidaria"/>
    <d v="2022-01-26T00:00:00"/>
    <s v="25-01-2022 - 03-07-2023"/>
    <n v="2022"/>
    <s v="PENDIENTE"/>
    <s v="Se suspende contrato desde el 19 de mayo de 2022 y hasta el 8 de junio_x000a_de 2022, inclusive._x000a_En fecha 09/06/2022 se suspende el contrato hasta el día 24/06/2022 inclusive._x000a_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l 22/07/2022 quedo publicada la terminación anticipada  JEP-310-2022_x000a_"/>
    <s v="Terminado"/>
    <s v="Retiro"/>
    <s v="N/A"/>
    <s v="PSICOLOGÍA"/>
    <s v="N/A"/>
    <s v="FEMENINO"/>
    <s v="PND"/>
    <s v="https://community.secop.gov.co/Public/Tendering/ContractNoticePhases/View?PPI=CO1.PPI.17040708&amp;isFromPublicArea=True&amp;isModal=False"/>
  </r>
  <r>
    <n v="240"/>
    <s v="JEP-014-2022"/>
    <s v="JEP-CSPO-014-2022"/>
    <s v="Clara Torres"/>
    <s v="NR"/>
    <s v="Jacobo Diaz Blandón"/>
    <x v="0"/>
    <s v="1. Prestación de servicios"/>
    <n v="1053837194"/>
    <n v="7"/>
    <s v="Persona Natural"/>
    <s v="N/A"/>
    <s v="Prestar servicios profesionales para apoyar el cumplimiento y seguimiento de las ordenes judiciales emitidas por las Salas y Secciones de la JEP a cargo del Departamento de Enfoques Diferenciales."/>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86737716"/>
    <s v="N/A"/>
    <s v="N/A"/>
    <s v="$7.228.143"/>
    <s v="N/A"/>
    <n v="24322"/>
    <n v="27922"/>
    <n v="2018011001091"/>
    <x v="56"/>
    <d v="2022-01-19T00:00:00"/>
    <s v="Sergio Andres González Rodríguez"/>
    <n v="1014179736"/>
    <n v="3"/>
    <d v="2022-02-21T00:00:00"/>
    <n v="0"/>
    <s v="N/A"/>
    <n v="0"/>
    <s v="N/A"/>
    <n v="0"/>
    <s v="N/A"/>
    <n v="0"/>
    <s v="N/A"/>
    <n v="0"/>
    <s v="N/A"/>
    <n v="0"/>
    <s v="N/A"/>
    <n v="0"/>
    <n v="86737716"/>
    <n v="0"/>
    <n v="0"/>
    <n v="0"/>
    <n v="0"/>
    <n v="0"/>
    <d v="2022-12-31T00:00:00"/>
    <d v="2022-12-31T00:00:00"/>
    <n v="-1202"/>
    <s v="SI"/>
    <s v="N/A"/>
    <s v="Bogotá D.C."/>
    <s v="Cumplimiento"/>
    <s v="33-47-101007983_x000a_21-47-101018111"/>
    <s v="0_x000a_0"/>
    <s v="Seguros del Estado S.A. _x000a_Seguros del Estado S.A."/>
    <s v="12/01/2022_x000a_22/02/2022"/>
    <s v="12-01-2022 - 30-06-2023_x000a_22/02/2022 - 30/06/2023"/>
    <s v="19/01/2022_x000a_22/02/2022"/>
    <s v="https://jepcolombia-my.sharepoint.com/personal/carlos_torres_jep_gov_co/_layouts/15/onedrive.aspx?q=014&amp;searchScope=folder&amp;id=%2Fpersonal%2Fcarlos%5Ftorres%5Fjep%5Fgov%5Fco%2FDocuments%2FDocumentos%2FContractual%2FContractual%20%2D%20Onedrive%2FValidaci%C3%B3n%20p%C3%B3lizas%20CPS%2F%2EVERIFICACI%C3%93N%20DE%20P%C3%93LIZAS%20CONTRATOS%202022%2FVerificaci%C3%B3n%20p%C3%B3liza%20contrato%20JEP%2D014%2D2022%2Epdf&amp;parent=%2Fpersonal%2Fcarlos%5Ftorres%5Fjep%5Fgov%5Fco%2FDocuments%2FDocumentos%2FContractual%2FContractual%20%2D%20Onedrive%2FValidaci%C3%B3n%20p%C3%B3lizas%20CPS%2F%2EVERIFICACI%C3%93N%20DE%20P%C3%93LIZAS%20CONTRATOS%202022&amp;parentview=7"/>
    <s v="En fecha 21/02/2022 se suscribe cesión del contrato. En fecha 05/04/2022 se suscribe otrosí 1 modificando forma de pago_x000a_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l 11 de julio de 2022 se realiza terminación anticipada del contrato. Queda en el acta lo siguiente &quot;Que se procederá a liberar el valor del contrato no ejecutado, para lo cual deberá hacerse la correspondiente liberación del registro presupuestal&quot;"/>
    <s v="Terminado"/>
    <s v="Cesión"/>
    <s v="N/A"/>
    <s v="DERECHO"/>
    <s v="N/A"/>
    <s v="MASCULINO"/>
    <s v="sergio.gonzalez@jep.gov.co"/>
    <s v="https://community.secop.gov.co/Public/Tendering/ContractNoticePhases/View?PPI=CO1.PPI.11556867&amp;isFromPublicArea=True&amp;isModal=False"/>
  </r>
  <r>
    <n v="241"/>
    <s v="JEP-640-2022"/>
    <s v="JEP-CSPO-620-2022"/>
    <s v="Ángela Esquivel "/>
    <d v="2022-07-22T00:00:00"/>
    <s v="Ana Teresa Vergara Casama"/>
    <x v="0"/>
    <s v="1. Prestación de servicios"/>
    <n v="39313329"/>
    <n v="3"/>
    <s v="Persona Natural"/>
    <s v="Chigorodó"/>
    <s v="Prestar servicios profesionales especializados en enfoque étnico racial para apoyar y acompañar a la Secretaria Ejecutiva de la JEP en la gestión territorial con los pueblos indígenas en la región de Urabá, Bajo Atrato y Darién, en el marco de la misionalidad de la Entidad"/>
    <s v="Misional"/>
    <s v="Harvey Danilo Suarez Morales"/>
    <s v="Secretaría Ejecutiva"/>
    <s v="Subsecretaría Ejecutiva "/>
    <s v="Departamento de Enfoques Diferenciales "/>
    <s v="Eliana Fernanda Antonio Rosero"/>
    <s v="BB- Departamento de Enfoques Diferenciales "/>
    <s v="N/A"/>
    <s v="N/A"/>
    <s v="N/A"/>
    <s v="Inversión"/>
    <n v="32960336"/>
    <s v="N/A"/>
    <s v="N/A"/>
    <n v="8240084"/>
    <s v="N/A"/>
    <s v="_x0009_89322"/>
    <s v="_x0009_347522"/>
    <n v="2018011001091"/>
    <x v="59"/>
    <d v="2022-08-04T00:00:00"/>
    <s v="N/A"/>
    <s v="N/A"/>
    <s v="N/A"/>
    <s v="N/A"/>
    <n v="0"/>
    <s v="N/A"/>
    <n v="0"/>
    <s v="N/A"/>
    <n v="0"/>
    <s v="N/A"/>
    <n v="0"/>
    <s v="N/A"/>
    <n v="0"/>
    <s v="N/A"/>
    <n v="0"/>
    <s v="N/A"/>
    <n v="0"/>
    <n v="32960336"/>
    <n v="0"/>
    <n v="0"/>
    <n v="0"/>
    <n v="0"/>
    <n v="0"/>
    <d v="2022-11-30T00:00:00"/>
    <d v="2022-11-30T00:00:00"/>
    <n v="-1233"/>
    <s v="SI"/>
    <s v="N/A"/>
    <s v="Región de Urabá, Bajo Atrato y Darién"/>
    <s v="Cumplimiento"/>
    <s v="37-47-101003562"/>
    <n v="1"/>
    <s v="Seguros del Estado S.A."/>
    <d v="2022-08-02T00:00:00"/>
    <s v="26/07/2022 - 31/05/2023"/>
    <n v="2022"/>
    <s v="PENDIENTE"/>
    <s v="Modificación - forma de pago del CTO JEP-640-2022 en proceso 08/09/2022_x000a_En fecha del 31/08/2022 se reduce el valor del contrato en $3.021.359 y se modifica la formar de pago los literales A y B, Teniendo en cuenta que enviaron los correos para tramite de registros presupuestales en la noche el día Viernes 29 de Julio a las 8 y 15 pm, después del cierre presupuestal del mes de Julio. "/>
    <s v="Terminado"/>
    <s v="Adición o reducción"/>
    <s v="N/A"/>
    <s v="LICENCIATURA EN CIENCIAS SOCIALES"/>
    <s v="N/A"/>
    <s v="FEMENINO"/>
    <s v="ana.vergara@jep.gov.co"/>
    <s v="https://community.secop.gov.co/Public/Tendering/ContractNoticePhases/View?PPI=CO1.PPI.19577364&amp;isFromPublicArea=True&amp;isModal=False"/>
  </r>
  <r>
    <n v="242"/>
    <s v="JEP-630-2022"/>
    <s v="JEP-CSPO-610-2022"/>
    <s v="Ángela Esquivel "/>
    <d v="2022-07-18T00:00:00"/>
    <s v="Leiner Stiven Guerrero Sinisterra "/>
    <x v="0"/>
    <s v="1. Prestación de servicios"/>
    <n v="1085545361"/>
    <n v="3"/>
    <s v="Persona Natural"/>
    <s v="Cali"/>
    <s v="Prestar servicios profesionales especializados en enfoque étnico racial para apoyar y acompañar a la secretaria ejecutiva de la jep en la gestión territorial con las comunidades negras, afrocolombianas, raizales y palenqueras del departamento de nariño en el marco de la misionalidad de la entidad "/>
    <s v="Misional"/>
    <s v="Harvey Danilo Suarez Morales"/>
    <s v="Secretaría Ejecutiva"/>
    <s v="Subsecretaría Ejecutiva "/>
    <s v="Departamento de Enfoques Diferenciales "/>
    <s v="Olivia de Jesús Clavijo Ortiz"/>
    <s v="BB- Departamento de Enfoques Diferenciales "/>
    <s v="N/A"/>
    <s v="N/A"/>
    <s v="N/A"/>
    <s v="Inversión"/>
    <n v="36805702"/>
    <s v="N/A"/>
    <s v="N/A"/>
    <n v="8240084"/>
    <s v="N/A"/>
    <s v="_x0009_336022"/>
    <n v="89422"/>
    <n v="2018011001091"/>
    <x v="51"/>
    <d v="2022-07-26T00:00:00"/>
    <s v="N/A"/>
    <s v="N/A"/>
    <s v="N/A"/>
    <s v="N/A"/>
    <n v="0"/>
    <s v="N/A"/>
    <n v="0"/>
    <s v="N/A"/>
    <n v="0"/>
    <s v="N/A"/>
    <n v="0"/>
    <s v="N/A"/>
    <n v="0"/>
    <s v="N/A"/>
    <n v="0"/>
    <s v="N/A"/>
    <n v="0"/>
    <n v="36805702"/>
    <n v="0"/>
    <n v="0"/>
    <n v="0"/>
    <n v="0"/>
    <n v="0"/>
    <d v="2022-11-30T00:00:00"/>
    <d v="2022-11-30T00:00:00"/>
    <n v="-1233"/>
    <s v="SI"/>
    <s v="N/A"/>
    <s v="Nariño"/>
    <s v="Cumplimiento"/>
    <s v="41-47-101004361"/>
    <n v="0"/>
    <s v="Seguros del Estado S.A."/>
    <d v="2022-07-25T00:00:00"/>
    <s v="05/07/2022 - 31/05/2023"/>
    <n v="2022"/>
    <s v="PENDIENTE"/>
    <s v="Ninguna"/>
    <s v="Terminado"/>
    <s v="Retiro"/>
    <s v="N/A"/>
    <s v="DERECHO"/>
    <s v="N/A"/>
    <s v="MASCULINO"/>
    <s v="leiner.guerrero@jep.gov.co"/>
    <s v="https://community.secop.gov.co/Public/Tendering/ContractNoticePhases/View?PPI=CO1.PPI.19507158&amp;isFromPublicArea=True&amp;isModal=False"/>
  </r>
  <r>
    <n v="243"/>
    <s v="JEP-646-2022"/>
    <s v="JEP-CSPO-625-2022"/>
    <s v="Ángela Esquivel "/>
    <d v="2022-07-27T00:00:00"/>
    <s v="Adriana Patricia Pérez Morales "/>
    <x v="0"/>
    <s v="1. Prestación de servicios"/>
    <n v="52774201"/>
    <n v="4"/>
    <s v="Persona Natural"/>
    <s v="Bogotá D.C. "/>
    <s v="Prestar servicios profesionales para apoyar al departamento de enfoques diferenciales en la implementación del enfoque diferencial de género y al plan de acción en el marco de la política de igualdad y no discriminación por razones de sexo, género, identidad de género, expresión de género y orientación sexual de la Jurisdicción Especial para la Paz."/>
    <s v="Misional"/>
    <s v="Harvey Danilo Suarez Morales"/>
    <s v="Secretaría Ejecutiva"/>
    <s v="Subsecretaría Ejecutiva "/>
    <s v="Departamento de Enfoques Diferenciales "/>
    <s v="Eliana Fernanda Antonio Rosero"/>
    <s v="BB- Departamento de Enfoques Diferenciales "/>
    <s v="N/A"/>
    <s v="N/A"/>
    <s v="N/A"/>
    <s v="Inversión"/>
    <n v="32960336"/>
    <s v="N/A"/>
    <s v="N/A"/>
    <n v="8240084"/>
    <s v="N/A"/>
    <s v="87222_x0009_"/>
    <n v="361422"/>
    <s v="_x0009_2018011001091"/>
    <x v="60"/>
    <d v="2022-08-16T00:00:00"/>
    <s v="N/A"/>
    <s v="N/A"/>
    <s v="N/A"/>
    <s v="N/A"/>
    <n v="4394704"/>
    <n v="44894"/>
    <n v="0"/>
    <s v="N/A"/>
    <n v="0"/>
    <s v="N/A"/>
    <n v="0"/>
    <s v="N/A"/>
    <n v="0"/>
    <s v="N/A"/>
    <n v="0"/>
    <s v="N/A"/>
    <n v="31"/>
    <n v="37355040"/>
    <n v="0"/>
    <n v="0"/>
    <n v="0"/>
    <n v="0"/>
    <n v="0"/>
    <d v="2022-11-30T00:00:00"/>
    <d v="2022-12-31T00:00:00"/>
    <n v="-1202"/>
    <s v="SI"/>
    <s v="N/A"/>
    <s v="Bogotá D.C."/>
    <s v="Cumplimiento"/>
    <s v="11-47-101012694"/>
    <n v="0"/>
    <s v="Seguros del Estado S.A."/>
    <d v="2022-08-12T00:00:00"/>
    <s v="03/08/2022 - 10/06/2023"/>
    <n v="2022"/>
    <s v="PENDIENTE"/>
    <s v="El plazo de ejecución será hasta el 31 de diciembre de 2022, Adicionar el valor del contrato en la suma $4.394.704"/>
    <s v="Terminado"/>
    <s v="Adición y Prorróga"/>
    <s v="N/A"/>
    <s v="CIENCIAS POLÍTICAS"/>
    <s v="N/A"/>
    <s v="FEMENINO"/>
    <s v="adriana.perez@jep.gov.co"/>
    <s v="https://community.secop.gov.co/Public/Tendering/ContractNoticePhases/View?PPI=CO1.PPI.19672383&amp;isFromPublicArea=True&amp;isModal=False"/>
  </r>
  <r>
    <n v="244"/>
    <s v="JEP-648-2022"/>
    <s v="JEP-CSPO-627-2022"/>
    <s v="Ángela Esquivel "/>
    <d v="2022-07-27T00:00:00"/>
    <s v="Amelia Del Pilar Prado Hurtado"/>
    <x v="0"/>
    <s v="1. Prestación de servicios"/>
    <n v="43977155"/>
    <n v="2"/>
    <s v="Persona Natural"/>
    <s v="Bogotá D.C. "/>
    <s v="Prestar servicios profesionales especializados en enfoque étnico racial para apoyar y acompañar a la secretaria ejecutiva de la JEP en la gestión territorial con las comunidades negras, afrocolombianas, raizales y palenqueras en la región de Urabá, bajo Atrato y Darién, en el marco de la misionalidad de la entidad. "/>
    <s v="Misional"/>
    <s v="Harvey Danilo Suarez Morales"/>
    <s v="Secretaría Ejecutiva"/>
    <s v="Subsecretaría Ejecutiva "/>
    <s v="Departamento de Enfoques Diferenciales "/>
    <s v="Eliana Fernanda Antonio Rosero"/>
    <s v="BB- Departamento de Enfoques Diferenciales "/>
    <s v="N/A"/>
    <s v="N/A"/>
    <s v="N/A"/>
    <s v="Inversión"/>
    <n v="32960336"/>
    <s v="N/A"/>
    <s v="N/A"/>
    <n v="8240084"/>
    <s v="N/A"/>
    <n v="87422"/>
    <n v="362822"/>
    <n v="2018011001091"/>
    <x v="61"/>
    <d v="2022-08-10T00:00:00"/>
    <s v="N/A"/>
    <s v="N/A"/>
    <s v="N/A"/>
    <s v="N/A"/>
    <n v="0"/>
    <s v="N/A"/>
    <n v="0"/>
    <s v="N/A"/>
    <n v="0"/>
    <s v="N/A"/>
    <n v="0"/>
    <s v="N/A"/>
    <n v="0"/>
    <s v="N/A"/>
    <n v="0"/>
    <s v="N/A"/>
    <n v="0"/>
    <n v="32960336"/>
    <n v="0"/>
    <n v="0"/>
    <n v="0"/>
    <n v="0"/>
    <n v="0"/>
    <d v="2022-11-30T00:00:00"/>
    <d v="2022-11-30T00:00:00"/>
    <n v="-1233"/>
    <s v="SI"/>
    <s v="N/A"/>
    <s v="Urabá, Bajo Atrato y_x000a_Darién."/>
    <s v="Cumplimiento"/>
    <s v="37-47-101003586"/>
    <n v="0"/>
    <s v="Seguros del Estado S.A."/>
    <d v="2022-08-10T00:00:00"/>
    <s v="10/08/2022 - 31/05/2023"/>
    <n v="2022"/>
    <s v="SIN PÓLIZA"/>
    <s v="Ninguna"/>
    <s v="Terminado"/>
    <s v="Retiro"/>
    <s v="N/A"/>
    <s v="DERECHO"/>
    <s v="N/A"/>
    <s v="FEMENINO"/>
    <s v="amelia.prado@jep.gov.co"/>
    <s v="https://community.secop.gov.co/Public/Tendering/ContractNoticePhases/View?PPI=CO1.PPI.19668263&amp;isFromPublicArea=True&amp;isModal=False"/>
  </r>
  <r>
    <n v="245"/>
    <s v="JEP-612-2022"/>
    <s v="JEP-CSPO-593-2022"/>
    <s v="Ángela Esquivel "/>
    <d v="2022-07-11T00:00:00"/>
    <s v="Sergio Alejandro Chaves Acevedo"/>
    <x v="0"/>
    <s v="1. Prestación de servicios"/>
    <n v="1019024279"/>
    <n v="1"/>
    <s v="Persona Natural"/>
    <s v="Bogotá D.C. "/>
    <s v="Prestar servicios profesionales para apoyar al departamento de enfoques diferenciales en el reporte, seguimiento y monitoreo de las herramientas y procesos administrativos y financieros del departamento"/>
    <s v="Misional"/>
    <s v="Harvey Danilo Suarez Morales"/>
    <s v="Secretaría Ejecutiva"/>
    <s v="Subsecretaría Ejecutiva "/>
    <s v="Departamento de Enfoques Diferenciales "/>
    <s v="Olivia de Jesús Clavijo Ortiz"/>
    <s v="BB- Departamento de Enfoques Diferenciales "/>
    <s v="N/A"/>
    <s v="N/A"/>
    <s v="N/A"/>
    <s v="Inversión"/>
    <n v="24460027"/>
    <s v="N/A"/>
    <s v="N/A"/>
    <n v="5204263"/>
    <s v="N/A"/>
    <n v="88222"/>
    <n v="324522"/>
    <n v="2018011001091"/>
    <x v="40"/>
    <d v="2022-07-19T00:00:00"/>
    <s v="N/A"/>
    <s v="N/A"/>
    <s v="N/A"/>
    <s v="N/A"/>
    <n v="0"/>
    <s v="N/A"/>
    <n v="0"/>
    <s v="N/A"/>
    <n v="0"/>
    <s v="N/A"/>
    <n v="0"/>
    <s v="N/A"/>
    <n v="0"/>
    <s v="N/A"/>
    <n v="0"/>
    <s v="N/A"/>
    <n v="0"/>
    <n v="24460027"/>
    <n v="0"/>
    <n v="0"/>
    <n v="0"/>
    <n v="0"/>
    <n v="0"/>
    <d v="2022-11-30T00:00:00"/>
    <d v="2022-11-30T00:00:00"/>
    <n v="-1233"/>
    <s v="SI"/>
    <s v="N/A"/>
    <s v="Bogotá D.C."/>
    <s v="Cumplimiento"/>
    <s v="11-47-101012514"/>
    <n v="0"/>
    <s v="Seguros del Estado S.A."/>
    <d v="2022-07-15T00:00:00"/>
    <s v="18/07/2022 - 10/06/2023"/>
    <n v="2022"/>
    <s v="PENDIENTE"/>
    <s v="Ninguna"/>
    <s v="Terminado"/>
    <s v="Retiro"/>
    <s v="N/A"/>
    <s v="ECONOMÍA"/>
    <s v="N/A"/>
    <s v="MASCULINO"/>
    <s v="N/R"/>
    <s v="https://community.secop.gov.co/Public/Tendering/ContractNoticePhases/View?PPI=CO1.PPI.19405011&amp;isFromPublicArea=True&amp;isModal=False"/>
  </r>
  <r>
    <n v="246"/>
    <s v="JEP-643-2022"/>
    <s v="JEP-CSPO-622-2022"/>
    <s v="Ángela Esquivel "/>
    <d v="2022-07-26T00:00:00"/>
    <s v="Ana Yensi Ibarguen"/>
    <x v="0"/>
    <s v="1. Prestación de servicios"/>
    <n v="66979029"/>
    <n v="5"/>
    <s v="Persona Natural"/>
    <s v="Palmira"/>
    <s v="Prestar servicios profesionales especializados en enfoque étnico racial para apoyar y acompañar a la secretaria ejecutiva de la JEP en la gestión territorial con las comunidades negras, afrocolombianas, raizales y palenqueras en los departamentos del cauca y valle del cauca en el marco de la misionalidad de la entidad"/>
    <s v="Misional"/>
    <s v="Harvey Danilo Suarez Morales"/>
    <s v="Secretaría Ejecutiva"/>
    <s v="Subsecretaría Ejecutiva "/>
    <s v="Departamento de Enfoques Diferenciales "/>
    <s v="Olivia de Jesús Clavijo Ortiz"/>
    <s v="BB- Departamento de Enfoques Diferenciales "/>
    <s v="N/A"/>
    <s v="N/A"/>
    <s v="N/A"/>
    <s v="Inversión"/>
    <n v="34883019"/>
    <s v="N/A"/>
    <s v="N/A"/>
    <n v="8240084"/>
    <s v="N/A"/>
    <n v="89522"/>
    <n v="348222"/>
    <s v="_x0009_2018011001091"/>
    <x v="62"/>
    <d v="2022-08-02T00:00:00"/>
    <s v="N/A"/>
    <s v="N/A"/>
    <s v="N/A"/>
    <s v="N/A"/>
    <n v="0"/>
    <s v="N/A"/>
    <n v="0"/>
    <s v="N/A"/>
    <n v="0"/>
    <s v="N/A"/>
    <n v="0"/>
    <s v="N/A"/>
    <n v="0"/>
    <s v="N/A"/>
    <n v="0"/>
    <s v="N/A"/>
    <n v="0"/>
    <n v="34883019"/>
    <n v="0"/>
    <n v="0"/>
    <n v="0"/>
    <n v="0"/>
    <n v="0"/>
    <d v="2022-11-30T00:00:00"/>
    <d v="2022-11-30T00:00:00"/>
    <n v="-1233"/>
    <s v="SI"/>
    <s v="N/A"/>
    <s v="Departamento de Cauca y Valle del Cauca"/>
    <s v="Cumplimiento"/>
    <n v="1094691"/>
    <n v="0"/>
    <s v="Seguros del Estado S.A."/>
    <d v="2022-08-01T00:00:00"/>
    <s v="1/08/2022 - 01/06/2023"/>
    <n v="2022"/>
    <s v="PENDIENTE"/>
    <s v="Ninguna"/>
    <s v="Terminado"/>
    <s v="Retiro"/>
    <s v="N/A"/>
    <s v="TRABAJO SOCIAL"/>
    <s v="N/A"/>
    <s v="FEMENINO"/>
    <s v="ana.ibarguen@jep.gov.co"/>
    <s v="https://community.secop.gov.co/Public/Tendering/ContractNoticePhases/View?PPI=CO1.PPI.19632440&amp;isFromPublicArea=True&amp;isModal=False"/>
  </r>
  <r>
    <n v="247"/>
    <s v="JEP-647-2022"/>
    <s v="JEP-CSPO-626-2022"/>
    <s v="Ángela Esquivel "/>
    <d v="2022-07-27T00:00:00"/>
    <s v="Yilmar Eduardo Barona Mestizo "/>
    <x v="0"/>
    <s v="1. Prestación de servicios"/>
    <n v="76141120"/>
    <n v="7"/>
    <s v="Persona Natural"/>
    <s v="Corinto"/>
    <s v="Prestar servicios profesionales especializados en enfoque étnico racial para apoyar y acompañar a la secretaria ejecutiva de la JEP en la gestión territorial con los pueblos indígenas del departamento de Cauca y Valle del cauca en el marco de la misionalidad de la entidad "/>
    <s v="Misional"/>
    <s v="Harvey Danilo Suarez Morales"/>
    <s v="Secretaría Ejecutiva"/>
    <s v="Subsecretaría Ejecutiva "/>
    <s v="Departamento de Enfoques Diferenciales "/>
    <s v="Eliana Fernanda Antonio Rosero"/>
    <s v="BB- Departamento de Enfoques Diferenciales "/>
    <s v="N/A"/>
    <s v="N/A"/>
    <s v="N/A"/>
    <s v="Inversión"/>
    <n v="32960336"/>
    <s v="N/A"/>
    <s v="N/A"/>
    <n v="8240084"/>
    <s v="N/A"/>
    <n v="89622"/>
    <n v="362922"/>
    <n v="2018011001091"/>
    <x v="61"/>
    <d v="2022-08-11T00:00:00"/>
    <s v="N/A"/>
    <s v="N/A"/>
    <s v="N/A"/>
    <s v="N/A"/>
    <n v="0"/>
    <s v="N/A"/>
    <n v="0"/>
    <s v="N/A"/>
    <n v="0"/>
    <s v="N/A"/>
    <n v="0"/>
    <s v="N/A"/>
    <n v="0"/>
    <s v="N/A"/>
    <n v="0"/>
    <s v="N/A"/>
    <n v="0"/>
    <n v="32960336"/>
    <n v="0"/>
    <n v="0"/>
    <n v="0"/>
    <n v="0"/>
    <n v="0"/>
    <d v="2022-11-30T00:00:00"/>
    <d v="2022-11-30T00:00:00"/>
    <n v="-1233"/>
    <s v="SI"/>
    <s v="N/A"/>
    <s v="Departamento de Cauca y Valle del Cauca"/>
    <s v="Cumplimiento"/>
    <s v="40-47-101004463"/>
    <n v="0"/>
    <s v="Seguros del Estado S.A."/>
    <d v="2022-08-10T00:00:00"/>
    <s v="10/08/2022 - 31/05/2023"/>
    <n v="2022"/>
    <s v="PENDIENTE"/>
    <s v="Ninguna"/>
    <s v="Terminado"/>
    <s v="Retiro"/>
    <s v="N/A"/>
    <s v="DERECHO"/>
    <s v="N/A"/>
    <s v="MASCULINO"/>
    <s v="yilmar.barona@jep.gov.co"/>
    <s v="https://community.secop.gov.co/Public/Tendering/ContractNoticePhases/View?PPI=CO1.PPI.19670780&amp;isFromPublicArea=True&amp;isModal=False"/>
  </r>
  <r>
    <n v="248"/>
    <s v="JEP-639-2022"/>
    <s v="JEP-CSPO-619-2022"/>
    <s v="Ángela Esquivel "/>
    <d v="2022-07-21T00:00:00"/>
    <s v="Ginny Katherine Alba Medina"/>
    <x v="0"/>
    <s v="1. Prestación de servicios"/>
    <n v="1030562260"/>
    <n v="1"/>
    <s v="Persona Natural"/>
    <s v="Bogotá D.C. "/>
    <s v="Prestar servicios profesionales especializados en enfoque étnico racial para apoyar y acompañar a la secretaria ejecutiva de la JEP en la gestión territorial con los pueblos étnicos en la región de la Amazonía y Orinoquía, en el marco de la misionalidad de la Entidad"/>
    <s v="Misional"/>
    <s v="Harvey Danilo Suarez Morales"/>
    <s v="Secretaría Ejecutiva"/>
    <s v="Subsecretaría Ejecutiva "/>
    <s v="Departamento de Enfoques Diferenciales "/>
    <s v="Olivia de Jesús Clavijo Ortiz"/>
    <s v="BB- Departamento de Enfoques Diferenciales "/>
    <s v="N/A"/>
    <s v="N/A"/>
    <s v="N/A"/>
    <s v="Inversión"/>
    <n v="35981695"/>
    <s v="N/A"/>
    <s v="N/A"/>
    <n v="8240084"/>
    <s v="N/A"/>
    <n v="90522"/>
    <n v="340122"/>
    <n v="2018011001091"/>
    <x v="63"/>
    <d v="2022-08-01T00:00:00"/>
    <s v="N/A"/>
    <s v="N/A"/>
    <s v="N/A"/>
    <s v="N/A"/>
    <n v="0"/>
    <s v="N/A"/>
    <n v="0"/>
    <s v="N/A"/>
    <n v="0"/>
    <s v="N/A"/>
    <n v="0"/>
    <s v="N/A"/>
    <n v="0"/>
    <s v="N/A"/>
    <n v="0"/>
    <s v="N/A"/>
    <n v="0"/>
    <n v="35981695"/>
    <n v="0"/>
    <n v="0"/>
    <n v="0"/>
    <n v="0"/>
    <n v="0"/>
    <d v="2022-11-30T00:00:00"/>
    <d v="2022-11-30T00:00:00"/>
    <n v="-1233"/>
    <s v="SI"/>
    <s v="N/A"/>
    <s v="Amazonía y Orinoquía"/>
    <s v="Cumplimiento"/>
    <s v="21-45-101379030"/>
    <n v="0"/>
    <s v="Seguros del Estado S.A."/>
    <d v="2022-07-26T00:00:00"/>
    <s v="26/07/2022 - 01/06/2023"/>
    <n v="2022"/>
    <s v="PENDIENTE"/>
    <s v="Ninguna"/>
    <s v="Terminado"/>
    <s v="Retiro"/>
    <s v="N/A"/>
    <s v="DERECHO"/>
    <s v="N/A"/>
    <s v="FEMENINO"/>
    <s v="ginny.alba@jep.gov.co"/>
    <s v="https://community.secop.gov.co/Public/Tendering/ContractNoticePhases/View?PPI=CO1.PPI.19565013&amp;isFromPublicArea=True&amp;isModal=False"/>
  </r>
  <r>
    <n v="249"/>
    <s v="JEP-706-2022"/>
    <s v="JEP-CSPO-682-2022"/>
    <s v="Ángela Esquivel "/>
    <d v="2022-09-15T00:00:00"/>
    <s v="Jennifer Andrea Montaño Granados"/>
    <x v="0"/>
    <s v="1. Prestación de servicios"/>
    <n v="1010179435"/>
    <n v="7"/>
    <s v="Persona Natural"/>
    <s v="Bogotá D.C. "/>
    <s v="Prestar servicios profesionales para apoyar al departamento de enfoques diferenciales en el desarrollo de la estrategia para la implementación del enfoque diferencial étnico- racial con énfasis en pueblos indígenas, en el marco de los ejes de interés estratégico de la JEP."/>
    <s v="Misional"/>
    <s v="Harvey Danilo Suarez Morales"/>
    <s v="Secretaría Ejecutiva"/>
    <s v="Subsecretaría Ejecutiva "/>
    <s v="Departamento de Enfoques Diferenciales "/>
    <s v="Eliana Fernanda Antonio Rosero"/>
    <s v="BB- Departamento de Enfoques Diferenciales "/>
    <s v="N/A"/>
    <s v="N/A"/>
    <s v="N/A"/>
    <s v="Inversión"/>
    <n v="24720252"/>
    <s v="N/A"/>
    <s v="N/A"/>
    <n v="8240084"/>
    <s v="N/A"/>
    <n v="88322"/>
    <n v="427122"/>
    <n v="2018011001091"/>
    <x v="7"/>
    <d v="2022-09-27T00:00:00"/>
    <s v="N/A"/>
    <s v="N/A"/>
    <s v="N/A"/>
    <s v="N/A"/>
    <n v="0"/>
    <s v="N/A"/>
    <n v="0"/>
    <s v="N/A"/>
    <n v="0"/>
    <s v="N/A"/>
    <n v="0"/>
    <s v="N/A"/>
    <n v="0"/>
    <s v="N/A"/>
    <n v="0"/>
    <s v="N/A"/>
    <n v="0"/>
    <n v="24720252"/>
    <n v="0"/>
    <n v="0"/>
    <n v="0"/>
    <n v="0"/>
    <n v="0"/>
    <d v="2022-11-30T00:00:00"/>
    <d v="2022-11-30T00:00:00"/>
    <n v="-1233"/>
    <s v="SI"/>
    <s v="N/A"/>
    <s v="Bogotá D.C. - Edificio Squadra"/>
    <s v="Cumplimiento"/>
    <s v="21-45-101386294"/>
    <n v="0"/>
    <s v="Seguros del Estado S.A."/>
    <d v="2022-09-26T00:00:00"/>
    <s v="23/09/2022 - 01/06/2023"/>
    <n v="2022"/>
    <s v="SIN PÓLIZA"/>
    <s v="Ninguna"/>
    <s v="Terminado"/>
    <s v="Retiro"/>
    <s v="N/A"/>
    <s v="DERECHO"/>
    <s v="N/A"/>
    <s v="FEMENINO"/>
    <s v="jennifer.montanog@jep.gov.co"/>
    <s v="https://community.secop.gov.co/Public/Tendering/ContractNoticePhases/View?PPI=CO1.PPI.20600389&amp;isFromPublicArea=True&amp;isModal=False"/>
  </r>
  <r>
    <n v="250"/>
    <s v="JEP-641-2022"/>
    <s v="JEP-CSPO-621-2022"/>
    <s v="Ángela Esquivel "/>
    <d v="2022-07-22T00:00:00"/>
    <s v="Yury Viviana Acosta Rosero"/>
    <x v="0"/>
    <s v="1. Prestación de servicios"/>
    <n v="27253707"/>
    <n v="2"/>
    <s v="Persona Natural"/>
    <s v="Pasto"/>
    <s v="Prestar servicios profesionales especializados en enfoque étnico racial para apoyar y acompañar a la Secretaria Ejecutiva de la JEP en la gestión territorial con los pueblos indígenas del Departamento de Nariño en el marco de la misionalidad de la Entidad"/>
    <s v="Misional"/>
    <s v="Harvey Danilo Suarez Morales"/>
    <s v="Secretaría Ejecutiva"/>
    <s v="Subsecretaría Ejecutiva "/>
    <s v="Departamento de Enfoques Diferenciales "/>
    <s v="Olivia de Jesús Clavijo Ortiz"/>
    <s v="BB- Departamento de Enfoques Diferenciales "/>
    <s v="N/A"/>
    <s v="N/A"/>
    <s v="N/A"/>
    <s v="Inversión"/>
    <n v="35981695"/>
    <s v="N/A"/>
    <s v="N/A"/>
    <n v="8240084"/>
    <s v="N/A"/>
    <n v="89722"/>
    <s v="_x0009_348122"/>
    <n v="2018011001091"/>
    <x v="62"/>
    <d v="2022-08-02T00:00:00"/>
    <s v="N/A"/>
    <s v="N/A"/>
    <s v="N/A"/>
    <s v="N/A"/>
    <n v="0"/>
    <s v="N/A"/>
    <n v="0"/>
    <s v="N/A"/>
    <n v="0"/>
    <s v="N/A"/>
    <n v="0"/>
    <s v="N/A"/>
    <n v="0"/>
    <s v="N/A"/>
    <n v="0"/>
    <s v="N/A"/>
    <n v="0"/>
    <n v="35981695"/>
    <n v="0"/>
    <n v="0"/>
    <n v="0"/>
    <n v="0"/>
    <n v="0"/>
    <d v="2022-11-30T00:00:00"/>
    <d v="2022-11-30T00:00:00"/>
    <n v="-1233"/>
    <s v="SI"/>
    <s v="N/A"/>
    <s v="Nariño"/>
    <s v="Cumplimiento"/>
    <s v="41-45-101078197"/>
    <n v="0"/>
    <s v="Seguros del Estado S.A."/>
    <d v="2022-08-01T00:00:00"/>
    <s v="01/08/2022 - 31/05/2023"/>
    <n v="2022"/>
    <s v="PENDIENTE"/>
    <s v="Ninguna"/>
    <s v="Terminado"/>
    <s v="Retiro"/>
    <s v="N/A"/>
    <s v="SOCIOLOGÍA"/>
    <s v="N/A"/>
    <s v="FEMENINO"/>
    <s v="yury.acosta@jep.gov.co"/>
    <s v="https://community.secop.gov.co/Public/Tendering/ContractNoticePhases/View?PPI=CO1.PPI.19580653&amp;isFromPublicArea=True&amp;isModal=False"/>
  </r>
  <r>
    <n v="251"/>
    <s v="JEP-170-2022"/>
    <s v="JEP-CSPO-170-2022"/>
    <s v="Clara Torres"/>
    <d v="2022-01-12T00:00:00"/>
    <s v="Brayam Giovanny Forrero Cañon"/>
    <x v="0"/>
    <s v="1. Prestación de servicios"/>
    <n v="1018438700"/>
    <n v="5"/>
    <s v="Persona Natural"/>
    <s v="N/A"/>
    <s v="Prestar servicios profesionales para apoyar las actividades administrativas y misionales relacionadas con la transversalización del enfoque de género en la JEP. "/>
    <s v="Misional"/>
    <s v="Harvey Danilo Suarez Morales"/>
    <s v="Secretaría Ejecutiva"/>
    <s v="Subsecretaría Ejecutiva "/>
    <s v="Departamento de Enfoques Diferenciales "/>
    <s v="Maria Elena Tobar Gutiérrez"/>
    <s v="BB- Departamento de Enfoques Diferenciales "/>
    <s v="N/A"/>
    <s v="N/A"/>
    <s v="N/A"/>
    <s v="Inversión"/>
    <n v="41682274"/>
    <s v="N/A"/>
    <s v="N/A"/>
    <s v="$3.614.070"/>
    <s v="N/A"/>
    <n v="45322"/>
    <n v="43622"/>
    <s v="2018011001091_x0009_"/>
    <x v="6"/>
    <d v="2022-01-22T00:00:00"/>
    <s v="N/A"/>
    <s v="N/A"/>
    <s v="N/A"/>
    <s v="N/A"/>
    <n v="0"/>
    <s v="N/A"/>
    <n v="0"/>
    <s v="N/A"/>
    <n v="0"/>
    <s v="N/A"/>
    <n v="0"/>
    <s v="N/A"/>
    <n v="0"/>
    <s v="N/A"/>
    <n v="0"/>
    <s v="N/A"/>
    <n v="0"/>
    <n v="41682274"/>
    <n v="0"/>
    <n v="0"/>
    <n v="0"/>
    <n v="0"/>
    <n v="0"/>
    <d v="2022-12-31T00:00:00"/>
    <d v="2022-12-31T00:00:00"/>
    <n v="-1202"/>
    <s v="NO"/>
    <s v="N/A"/>
    <s v="Bogotá D.C."/>
    <s v="Cumplimiento"/>
    <s v="33-47-101008139"/>
    <n v="0"/>
    <s v="Seguros del Estado "/>
    <d v="2022-01-20T00:00:00"/>
    <s v="20-01-2022 - 30-06-2023"/>
    <n v="2022"/>
    <s v="https://jepcolombia-my.sharepoint.com/personal/carlos_torres_jep_gov_co/_layouts/15/onedrive.aspx?q=170&amp;searchScope=folder&amp;id=%2Fpersonal%2Fcarlos%5Ftorres%5Fjep%5Fgov%5Fco%2FDocuments%2FDocumentos%2FContractual%2FContractual%20%2D%20Onedrive%2FValidaci%C3%B3n%20p%C3%B3lizas%20CPS%2F%2EVERIFICACI%C3%93N%20DE%20P%C3%93LIZAS%20CONTRATOS%202022%2FVerificaci%C3%B3n%20p%C3%B3liza%20contrato%20JEP%2D170%2D2022%2Epdf&amp;parent=%2Fpersonal%2Fcarlos%5Ftorres%5Fjep%5Fgov%5Fco%2FDocuments%2FDocumentos%2FContractual%2FContractual%20%2D%20Onedrive%2FValidaci%C3%B3n%20p%C3%B3lizas%20CPS%2F%2EVERIFICACI%C3%93N%20DE%20P%C3%93LIZAS%20CONTRATOS%202022&amp;parentview=7"/>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Terminado"/>
    <s v="Retiro"/>
    <s v="N/A"/>
    <s v="MERCADEO"/>
    <s v="N/A"/>
    <s v="MASCULINO"/>
    <s v="PND"/>
    <s v="https://community.secop.gov.co/Public/Tendering/OpportunityDetail/Index?noticeUID=CO1.NTC.2558809&amp;isFromPublicArea=True&amp;isModal=False"/>
  </r>
  <r>
    <n v="252"/>
    <s v="JEP-138-2022"/>
    <s v="JEP-CSPO-138-2022"/>
    <s v="Paola Casas"/>
    <s v="NR"/>
    <s v="Lina Cristina Gutierrez Moreno"/>
    <x v="0"/>
    <s v="1. Prestación de servicios"/>
    <n v="42155313"/>
    <n v="9"/>
    <s v="Persona Natural"/>
    <s v="N/A"/>
    <s v="Prestar servicios profesionales especializados para apoyar y acompañar el despliegue territorial de la Secretaría Ejecutiva en la región de Urabá, Bajo Atrato y Darién, en el marco de los lineamientos para la aplicación del enfoque territorial, la justicia restaurativa y teniendo en cuenta los enfoques diferenciales. "/>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s v="$10.245.720"/>
    <s v="N/A"/>
    <n v="37622"/>
    <n v="40322"/>
    <n v="2018011001091"/>
    <x v="18"/>
    <d v="2022-01-21T00:00:00"/>
    <s v="N/A"/>
    <s v="N/A"/>
    <s v="N/A"/>
    <s v="N/A"/>
    <n v="0"/>
    <s v="N/A"/>
    <n v="0"/>
    <s v="N/A"/>
    <n v="0"/>
    <s v="N/A"/>
    <n v="0"/>
    <s v="N/A"/>
    <n v="0"/>
    <s v="N/A"/>
    <n v="0"/>
    <s v="N/A"/>
    <n v="0"/>
    <n v="119533400"/>
    <n v="0"/>
    <n v="0"/>
    <n v="0"/>
    <n v="0"/>
    <n v="0"/>
    <d v="2022-12-31T00:00:00"/>
    <d v="2022-12-31T00:00:00"/>
    <n v="-1202"/>
    <s v="NO"/>
    <s v="N/A"/>
    <s v="Urabá, Bajo Atrato y_x000a_Darién."/>
    <s v="Cumplimiento"/>
    <s v="39-45-101027276_x000d_"/>
    <n v="0"/>
    <s v="Seguros del Estado"/>
    <d v="2022-01-19T00:00:00"/>
    <s v="19-01-2022 - 05-07-2023"/>
    <n v="2022"/>
    <s v="PENDIENTE"/>
    <s v="N/A"/>
    <s v="Terminado"/>
    <s v="Retiro"/>
    <s v="N/A"/>
    <s v="ETNOEDUCACIÓN Y DESARROLLO COMUNICARIO"/>
    <s v="N/A"/>
    <s v="FEMENINO"/>
    <s v="PND"/>
    <s v="https://community.secop.gov.co/Public/Tendering/OpportunityDetail/Index?noticeUID=CO1.NTC.2578441&amp;isFromPublicArea=True&amp;isModal=False"/>
  </r>
  <r>
    <n v="253"/>
    <s v="JEP-052-2022"/>
    <s v="JEP-CSPO-052-2022"/>
    <s v="Paola Casas"/>
    <s v="NR"/>
    <s v="Martha  Elena Vasquez Gonzalez"/>
    <x v="0"/>
    <s v="1. Prestación de servicios"/>
    <n v="45557741"/>
    <n v="4"/>
    <s v="Persona Natural"/>
    <s v="N/A"/>
    <s v="Prestar servicios profesionales especializados para apoyar y acompañar el despliegue territorial de la Secretaría Ejecutiva en los departamentos de Sucre y Córdoba, en el marco de los lineamientos para la aplicación del enfoque territorial, la justicia restaurativa y teniendo en cuenta los enfoques diferenciales. "/>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s v="$10.245.720"/>
    <s v="N/A"/>
    <n v="31522"/>
    <n v="37322"/>
    <s v="2018011001091_x0009_"/>
    <x v="24"/>
    <d v="2022-01-20T00:00:00"/>
    <s v="N/A"/>
    <s v="N/A"/>
    <s v="N/A"/>
    <s v="N/A"/>
    <n v="0"/>
    <s v="N/A"/>
    <n v="0"/>
    <s v="N/A"/>
    <n v="0"/>
    <s v="N/A"/>
    <n v="0"/>
    <s v="N/A"/>
    <n v="0"/>
    <s v="N/A"/>
    <n v="0"/>
    <s v="N/A"/>
    <n v="0"/>
    <n v="119533400"/>
    <n v="0"/>
    <n v="0"/>
    <n v="0"/>
    <n v="0"/>
    <n v="0"/>
    <d v="2022-12-31T00:00:00"/>
    <d v="2022-12-31T00:00:00"/>
    <n v="-1202"/>
    <s v="NO"/>
    <s v="N/A"/>
    <s v="Córdoba, Sucre"/>
    <s v="Cumplimiento"/>
    <s v="33-45-101105612"/>
    <n v="0"/>
    <s v="Seguros del Estado "/>
    <d v="2022-01-19T00:00:00"/>
    <s v="18-01-2022 - 30 -06-2023"/>
    <n v="2022"/>
    <s v="PENDIENTE"/>
    <s v="N/A"/>
    <s v="Terminado"/>
    <s v="Retiro"/>
    <s v="N/A"/>
    <s v="TRABAJO SOCIAL"/>
    <s v="N/A"/>
    <s v="FEMENINO"/>
    <s v="PND"/>
    <s v="https://community.secop.gov.co/Public/Tendering/OpportunityDetail/Index?noticeUID=CO1.NTC.2537096&amp;isFromPublicArea=True&amp;isModal=False"/>
  </r>
  <r>
    <n v="254"/>
    <s v="JEP-178-2022"/>
    <s v="JEP-CSPO-178-2022"/>
    <s v="Paola Casas"/>
    <d v="2022-01-14T00:00:00"/>
    <s v="Carlos Mario Gonzalez Luna"/>
    <x v="0"/>
    <s v="1. Prestación de servicios"/>
    <n v="1140846280"/>
    <n v="6"/>
    <s v="Persona Natural"/>
    <s v="N/A"/>
    <s v="Prestar servicios profesionales especializados para apoyar y acompañar el despliegue territorial de la Secretaría Ejecutiva en los departamentos de Atlántico y Bolívar, en el marco de los lineamientos para la aplicación del enfoque territorial, la justicia restaurativa y teniendo en cuenta los enfoques diferenciales. "/>
    <s v="Administrativo Transversal"/>
    <s v="Harvey Danilo Suarez Morales"/>
    <s v="Secretaría Ejecutiva"/>
    <s v="Subsecretaría Ejecutiva "/>
    <s v="Departamento de Gestión Territorial"/>
    <s v="Gloria Cala Navarro"/>
    <s v="BB- Departamento de Gestión Territorial"/>
    <s v="N/A"/>
    <s v="N/A"/>
    <s v="N/A"/>
    <s v="Inversión"/>
    <n v="117825780"/>
    <s v="N/A"/>
    <s v="N/A"/>
    <s v="$10.245.720"/>
    <s v="N/A"/>
    <n v="28922"/>
    <n v="53522"/>
    <s v="2018011001091_x0009_"/>
    <x v="0"/>
    <d v="2022-01-26T00:00:00"/>
    <s v="N/A"/>
    <s v="N/A"/>
    <s v="N/A"/>
    <s v="N/A"/>
    <n v="0"/>
    <s v="N/A"/>
    <n v="0"/>
    <s v="N/A"/>
    <n v="0"/>
    <s v="N/A"/>
    <n v="0"/>
    <s v="N/A"/>
    <n v="0"/>
    <s v="N/A"/>
    <n v="0"/>
    <s v="N/A"/>
    <n v="0"/>
    <n v="117825780"/>
    <n v="0"/>
    <n v="0"/>
    <n v="0"/>
    <n v="0"/>
    <n v="0"/>
    <d v="2022-12-31T00:00:00"/>
    <d v="2022-12-31T00:00:00"/>
    <n v="-1202"/>
    <s v="NO"/>
    <s v="N/A"/>
    <s v="Departamentos de Atlántico y_x000a_Bolívar"/>
    <s v="Cumplimiento "/>
    <s v="_x0009_39-45-101027353"/>
    <n v="0"/>
    <s v="Seguros del Estado"/>
    <d v="2022-01-24T00:00:00"/>
    <s v="24-01-2022 - 05-07-2023"/>
    <n v="2022"/>
    <s v="PENDIENTE"/>
    <s v="N/A"/>
    <s v="Terminado"/>
    <s v="Retiro"/>
    <s v="N/A"/>
    <s v="DERECHO"/>
    <s v="N/A"/>
    <s v="MASCULINO"/>
    <s v="PND"/>
    <s v="https://community.secop.gov.co/Public/Tendering/OpportunityDetail/Index?noticeUID=CO1.NTC.2640089&amp;isFromPublicArea=True&amp;isModal=False"/>
  </r>
  <r>
    <n v="255"/>
    <s v="JEP-137-2022"/>
    <s v="JEP-CSPO-137-2022"/>
    <s v="Paola Casas"/>
    <s v="NR"/>
    <s v="Andres David Franco Rodriguez"/>
    <x v="0"/>
    <s v="1. Prestación de servicios"/>
    <n v="1015997016"/>
    <n v="1"/>
    <s v="Persona Natural"/>
    <s v="N/A"/>
    <s v="Prestar servicios profesionales especializados para apoyar y acompañar el despliegue territorial de la Secretaría Ejecutiva en el departamento de Magdalena,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n v="10245720"/>
    <s v="N/A"/>
    <n v="37722"/>
    <s v="_x0009_48622"/>
    <n v="2018011001091"/>
    <x v="26"/>
    <d v="2022-01-24T00:00:00"/>
    <s v="N/A"/>
    <s v="N/A"/>
    <s v="N/A"/>
    <s v="N/A"/>
    <n v="0"/>
    <s v="N/A"/>
    <n v="0"/>
    <s v="N/A"/>
    <n v="0"/>
    <s v="N/A"/>
    <n v="0"/>
    <s v="N/A"/>
    <n v="0"/>
    <s v="N/A"/>
    <n v="0"/>
    <s v="N/A"/>
    <n v="0"/>
    <n v="119533400"/>
    <n v="0"/>
    <n v="0"/>
    <n v="0"/>
    <n v="0"/>
    <n v="0"/>
    <d v="2022-12-31T00:00:00"/>
    <d v="2022-12-31T00:00:00"/>
    <n v="-1202"/>
    <s v="NO"/>
    <s v="N/A"/>
    <s v="Magdalena"/>
    <s v="Cumplimiento"/>
    <s v="560 47 994000150566"/>
    <n v="0"/>
    <s v="Aseguradora Solidaria"/>
    <d v="2022-01-21T00:00:00"/>
    <s v="21-01-2022 - 10-07-2023"/>
    <n v="2022"/>
    <s v="PENDIENTE"/>
    <s v="N/A"/>
    <s v="Terminado"/>
    <s v="Retiro"/>
    <s v="N/A"/>
    <s v="CIENCIAS POLÍTICAS"/>
    <s v="N/A"/>
    <s v="MASCULINO"/>
    <s v="PND"/>
    <s v="https://community.secop.gov.co/Public/Tendering/OpportunityDetail/Index?noticeUID=CO1.NTC.2578183&amp;isFromPublicArea=True&amp;isModal=False"/>
  </r>
  <r>
    <n v="256"/>
    <s v="JEP-349-2022"/>
    <s v="JEP-CSPO-349-2022"/>
    <s v="Paola Casas"/>
    <d v="2022-01-24T00:00:00"/>
    <s v="Katiana Maria Chaverra Gomez"/>
    <x v="0"/>
    <s v="1. Prestación de servicios"/>
    <n v="50927329"/>
    <n v="9"/>
    <s v="Persona Natural"/>
    <s v="N/A"/>
    <s v="Prestar servicios profesionales especializados para apoyar y acompañar el despliegue territorial de la Secretaría Ejecutiva en los departamentos de Cesar y La Guajira,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5435112"/>
    <s v="N/A"/>
    <s v="N/A"/>
    <n v="10245720"/>
    <s v="N/A"/>
    <n v="29322"/>
    <n v="60122"/>
    <n v="2018011001091"/>
    <x v="1"/>
    <d v="2022-01-28T00:00:00"/>
    <s v="N/A"/>
    <s v="N/A"/>
    <s v="N/A"/>
    <s v="N/A"/>
    <n v="0"/>
    <s v="N/A"/>
    <n v="0"/>
    <s v="N/A"/>
    <n v="0"/>
    <s v="N/A"/>
    <n v="0"/>
    <s v="N/A"/>
    <n v="0"/>
    <s v="N/A"/>
    <n v="0"/>
    <s v="N/A"/>
    <n v="0"/>
    <n v="115435112"/>
    <n v="0"/>
    <n v="0"/>
    <n v="0"/>
    <n v="0"/>
    <n v="0"/>
    <d v="2022-12-31T00:00:00"/>
    <d v="2022-12-31T00:00:00"/>
    <n v="-1202"/>
    <s v="NO"/>
    <s v="N/A"/>
    <s v="Departamentos de Cesar y la_x000a_Guajira"/>
    <s v="Cumplimiento "/>
    <s v="CRC- 100006897"/>
    <n v="0"/>
    <s v="Seguros Mundial"/>
    <d v="2022-01-26T00:00:00"/>
    <s v="25-01-2022 - 30-06-2023"/>
    <n v="2022"/>
    <s v="PENDIENTE"/>
    <s v="Ninguna"/>
    <s v="Terminado"/>
    <s v="Retiro"/>
    <s v="N/A"/>
    <s v="DERECHO"/>
    <s v="N/A"/>
    <s v="FEMENINO"/>
    <s v="katiana.chaverra@jep.gov.co"/>
    <s v="https://community.secop.gov.co/Public/Tendering/ContractNoticePhases/View?PPI=CO1.PPI.17095857&amp;isFromPublicArea=True&amp;isModal=False"/>
  </r>
  <r>
    <n v="257"/>
    <s v="JEP-177-2022"/>
    <s v="JEP-CSPO-177-2022"/>
    <s v="Paola Casas"/>
    <d v="2022-01-14T00:00:00"/>
    <s v="Jhon Jairo Rojas Rojas"/>
    <x v="0"/>
    <s v="1. Prestación de servicios"/>
    <n v="88272793"/>
    <n v="9"/>
    <s v="Persona Natural"/>
    <s v="N/A"/>
    <s v="Prestar servicios profesionales especializados para apoyar y acompañar el despliegue territorial de la Secretaría Ejecutiva en el departamento de Norte de Santander, en el marco de los lineamientos para la aplicación del enfoque territorial, la justicia restaurativa y teniendo en cuenta los enfoques diferenciales. "/>
    <s v="Administrativo Transversal"/>
    <s v="Harvey Danilo Suarez Morales"/>
    <s v="Secretaría Ejecutiva"/>
    <s v="Subsecretaría Ejecutiva "/>
    <s v="Departamento de Gestión Territorial"/>
    <s v="Gloria Cala Navarro"/>
    <s v="BB- Departamento de Gestión Territorial"/>
    <s v="N/A"/>
    <s v="N/A"/>
    <s v="N/A"/>
    <s v="Inversión"/>
    <n v="117825780"/>
    <s v="N/A"/>
    <s v="N/A"/>
    <n v="10245720"/>
    <s v="N/A"/>
    <n v="28322"/>
    <n v="53422"/>
    <n v="2018011001091"/>
    <x v="0"/>
    <d v="2022-01-25T00:00:00"/>
    <s v="N/A"/>
    <s v="N/A"/>
    <s v="N/A"/>
    <s v="N/A"/>
    <n v="0"/>
    <s v="N/A"/>
    <n v="0"/>
    <s v="N/A"/>
    <n v="0"/>
    <s v="N/A"/>
    <n v="0"/>
    <s v="N/A"/>
    <n v="0"/>
    <s v="N/A"/>
    <n v="0"/>
    <s v="N/A"/>
    <n v="0"/>
    <n v="117825780"/>
    <n v="0"/>
    <n v="0"/>
    <n v="0"/>
    <n v="0"/>
    <n v="0"/>
    <d v="2022-12-31T00:00:00"/>
    <d v="2022-12-31T00:00:00"/>
    <n v="-1202"/>
    <s v="NO"/>
    <s v="N/A"/>
    <s v="Departamento de Norte de_x000a_Santander"/>
    <s v="Cumplimiento "/>
    <s v="49-45-101008528"/>
    <n v="0"/>
    <s v="Seguros del Estado"/>
    <d v="2022-01-24T00:00:00"/>
    <s v="24-01-2022 - 30-06-2023"/>
    <n v="2022"/>
    <s v="PENDIENTE"/>
    <s v="N/A"/>
    <s v="Terminado"/>
    <s v="Retiro"/>
    <s v="N/A"/>
    <s v="PSICOLOGÍA"/>
    <s v="N/A"/>
    <s v="MASCULINO"/>
    <s v="PND"/>
    <s v="https://community.secop.gov.co/Public/Tendering/OpportunityDetail/Index?noticeUID=CO1.NTC.2640241&amp;isFromPublicArea=True&amp;isModal=False"/>
  </r>
  <r>
    <n v="258"/>
    <s v="JEP-176-2022"/>
    <s v="JEP-CSPO-176-2022"/>
    <s v="Paola Casas"/>
    <d v="2022-01-14T00:00:00"/>
    <s v="Carolina Rubio Sguerra"/>
    <x v="0"/>
    <s v="1. Prestación de servicios"/>
    <s v="37722005_x000d_"/>
    <n v="1"/>
    <s v="Persona Natural"/>
    <s v="N/A"/>
    <s v="Prestar servicios profesionales especializados para apoyar y acompañar el despliegue territorial de la Secretaría Ejecutiva en el departamento de Santander, en el marco de los lineamientos para la aplicación del enfoque territorial, la justicia restaurativa y teniendo en cuenta los enfoques diferenciales. "/>
    <s v="Administrativo Transversal"/>
    <s v="Harvey Danilo Suarez Morales"/>
    <s v="Secretaría Ejecutiva"/>
    <s v="Subsecretaría Ejecutiva "/>
    <s v="Departamento de Gestión Territorial"/>
    <s v="Gloria Cala Navarro"/>
    <s v="BB- Departamento de Gestión Territorial"/>
    <s v="N/A"/>
    <s v="N/A"/>
    <s v="N/A"/>
    <s v="Inversión"/>
    <n v="117825780"/>
    <s v="N/A"/>
    <s v="N/A"/>
    <s v="$10.245.720"/>
    <s v="N/A"/>
    <n v="28222"/>
    <n v="53322"/>
    <s v="2018011001091_x0009_"/>
    <x v="5"/>
    <d v="2022-01-25T00:00:00"/>
    <s v="N/A"/>
    <s v="N/A"/>
    <s v="N/A"/>
    <s v="N/A"/>
    <n v="0"/>
    <s v="N/A"/>
    <n v="0"/>
    <s v="N/A"/>
    <n v="0"/>
    <s v="N/A"/>
    <n v="0"/>
    <s v="N/A"/>
    <n v="0"/>
    <s v="N/A"/>
    <n v="0"/>
    <s v="N/A"/>
    <n v="0"/>
    <n v="117825780"/>
    <n v="0"/>
    <n v="0"/>
    <n v="0"/>
    <n v="0"/>
    <n v="0"/>
    <d v="2022-12-31T00:00:00"/>
    <d v="2022-12-31T00:00:00"/>
    <n v="-1202"/>
    <s v="NO"/>
    <s v="N/A"/>
    <s v="Departamento de Santander"/>
    <s v="Cumplimiento "/>
    <s v="515-47-994000009730"/>
    <n v="0"/>
    <s v="Aseguradora Solidaria"/>
    <d v="2022-01-24T00:00:00"/>
    <s v="24-01-2022 - 01-07-2023"/>
    <n v="2022"/>
    <s v="PENDIENTE"/>
    <s v="N/A"/>
    <s v="Terminado"/>
    <s v="Retiro"/>
    <s v="N/A"/>
    <s v="COMUNICACIÓN SOCIAL"/>
    <s v="N/A"/>
    <s v="FEMENINO"/>
    <s v="PND"/>
    <s v="https://community.secop.gov.co/Public/Tendering/OpportunityDetail/Index?noticeUID=CO1.NTC.2640239&amp;isFromPublicArea=True&amp;isModal=False"/>
  </r>
  <r>
    <n v="259"/>
    <s v="JEP-175-2022"/>
    <s v="JEP-CSPO-175-2022"/>
    <s v="Paola Casas"/>
    <d v="2022-01-14T00:00:00"/>
    <s v="Gladys Stella Macias Gonzalez"/>
    <x v="0"/>
    <s v="1. Prestación de servicios"/>
    <n v="42770090"/>
    <n v="9"/>
    <s v="Persona Natural"/>
    <s v="N/A"/>
    <s v="Prestar servicios profesionales especializados para apoyar y acompañar el despliegue territorial de la Secretaría Ejecutiva en la región del Magdalena Medio,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7825780"/>
    <s v="N/A"/>
    <s v="N/A"/>
    <n v="10245720"/>
    <s v="N/A"/>
    <n v="28822"/>
    <s v="_x0009_53222"/>
    <n v="2018011001091"/>
    <x v="5"/>
    <d v="2022-01-25T00:00:00"/>
    <s v="N/A"/>
    <s v="N/A"/>
    <s v="N/A"/>
    <s v="N/A"/>
    <n v="0"/>
    <s v="N/A"/>
    <n v="0"/>
    <s v="N/A"/>
    <n v="0"/>
    <s v="N/A"/>
    <n v="0"/>
    <s v="N/A"/>
    <n v="0"/>
    <s v="N/A"/>
    <n v="0"/>
    <s v="N/A"/>
    <n v="0"/>
    <n v="117825780"/>
    <n v="0"/>
    <n v="0"/>
    <n v="0"/>
    <n v="0"/>
    <n v="0"/>
    <d v="2022-12-31T00:00:00"/>
    <d v="2022-12-31T00:00:00"/>
    <n v="-1202"/>
    <s v="NO"/>
    <s v="N/A"/>
    <s v="Magdalena Medio"/>
    <s v="Cumplimiento"/>
    <s v="515-47-994000009731"/>
    <n v="0"/>
    <s v="Aseguradora Solidaria"/>
    <d v="2022-01-24T00:00:00"/>
    <s v="24-01-2022 - 01-07-2023"/>
    <n v="2022"/>
    <s v="PENDIENTE"/>
    <s v="N/A"/>
    <s v="Terminado"/>
    <s v="Retiro"/>
    <s v="N/A"/>
    <s v="LICENCIATURA EN EDUCACIÓN PREESCOLAR "/>
    <s v="N/A"/>
    <s v="FEMENINO"/>
    <s v="PND"/>
    <s v="https://community.secop.gov.co/Public/Tendering/OpportunityDetail/Index?noticeUID=CO1.NTC.2640234&amp;isFromPublicArea=True&amp;isModal=False"/>
  </r>
  <r>
    <n v="260"/>
    <s v="JEP-174-2022"/>
    <s v="JEP-CSPO-174-2022"/>
    <s v="Paola Casas"/>
    <d v="2022-01-14T00:00:00"/>
    <s v="Paula Andrea Cañon Rodriguez"/>
    <x v="0"/>
    <s v="1. Prestación de servicios"/>
    <n v="1019031092"/>
    <n v="0"/>
    <s v="Persona Natural"/>
    <s v="N/A"/>
    <s v="Prestar servicios profesionales especializados para apoyar y acompañar el despliegue territorial de la Secretaría Ejecutiva en el departamento de Boyacá y Cundinamarca, en el marco de los lineamientos para la aplicación del enfoque territorial, la justicia restaurativa y teniendo en cuenta los enfoques diferenciales. "/>
    <s v="Administrativo Transversal"/>
    <s v="Harvey Danilo Suarez Morales"/>
    <s v="Secretaría Ejecutiva"/>
    <s v="Subsecretaría Ejecutiva "/>
    <s v="Departamento de Gestión Territorial"/>
    <s v="Gloria Cala Navarro"/>
    <s v="BB- Departamento de Gestión Territorial"/>
    <s v="N/A"/>
    <s v="N/A"/>
    <s v="N/A"/>
    <s v="Inversión"/>
    <n v="117825780"/>
    <s v="N/A"/>
    <s v="N/A"/>
    <s v="$10.245.720"/>
    <s v="N/A"/>
    <n v="29022"/>
    <n v="53122"/>
    <s v="2018011001091_x0009_"/>
    <x v="0"/>
    <d v="2022-01-25T00:00:00"/>
    <s v="N/A"/>
    <s v="N/A"/>
    <s v="N/A"/>
    <s v="N/A"/>
    <n v="0"/>
    <s v="N/A"/>
    <n v="0"/>
    <s v="N/A"/>
    <n v="0"/>
    <s v="N/A"/>
    <n v="0"/>
    <s v="N/A"/>
    <n v="0"/>
    <s v="N/A"/>
    <n v="0"/>
    <s v="N/A"/>
    <n v="0"/>
    <n v="117825780"/>
    <n v="0"/>
    <n v="0"/>
    <n v="0"/>
    <n v="0"/>
    <n v="0"/>
    <d v="2022-12-31T00:00:00"/>
    <d v="2022-12-31T00:00:00"/>
    <n v="-1202"/>
    <s v="NO"/>
    <s v="N/A"/>
    <s v="Boyacá y_x000a_Cundinamarca"/>
    <s v="Cumplimiento "/>
    <s v="39-45-101027333"/>
    <n v="0"/>
    <s v="Seguros del Estado"/>
    <d v="2022-01-24T00:00:00"/>
    <s v="23-01-2022 - 05-07-2023"/>
    <n v="2022"/>
    <s v="PENDIENTE"/>
    <s v="N/A"/>
    <s v="Terminado"/>
    <s v="Retiro"/>
    <s v="N/A"/>
    <s v="DERECHO"/>
    <s v="N/A"/>
    <s v="FEMENINO"/>
    <s v="PND"/>
    <s v="https://community.secop.gov.co/Public/Tendering/OpportunityDetail/Index?noticeUID=CO1.NTC.2640307&amp;isFromPublicArea=True&amp;isModal=False"/>
  </r>
  <r>
    <n v="261"/>
    <s v="JEP-136-2022"/>
    <s v="JEP-CSPO-136-2022"/>
    <s v="Paola Casas"/>
    <s v="NR"/>
    <s v="Helen Tatyana Garcia Rodriguez"/>
    <x v="0"/>
    <s v="1. Prestación de servicios"/>
    <n v="1032397017"/>
    <n v="6"/>
    <s v="Persona Natural"/>
    <s v="N/A"/>
    <s v="Prestar servicios profesionales especializados para apoyar y acompañar el despliegue territorial de la Secretaría Ejecutiva en el departamento de Arauca, en el marco de los lineamientos para la aplicación del enfoque territorial, la justicia restaurativa y teniendo en cuenta los enfoques diferenciales. "/>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s v="$10.245.720"/>
    <s v="N/A"/>
    <n v="38422"/>
    <n v="40222"/>
    <s v="2018011001091_x0009_"/>
    <x v="18"/>
    <d v="2022-01-21T00:00:00"/>
    <s v="N/A"/>
    <s v="N/A"/>
    <s v="N/A"/>
    <s v="N/A"/>
    <n v="0"/>
    <s v="N/A"/>
    <n v="0"/>
    <s v="N/A"/>
    <n v="0"/>
    <s v="N/A"/>
    <n v="0"/>
    <s v="N/A"/>
    <n v="0"/>
    <s v="N/A"/>
    <n v="0"/>
    <s v="N/A"/>
    <n v="0"/>
    <n v="119533400"/>
    <n v="0"/>
    <n v="0"/>
    <n v="0"/>
    <n v="0"/>
    <n v="0"/>
    <d v="2022-12-31T00:00:00"/>
    <d v="2022-12-31T00:00:00"/>
    <n v="-1202"/>
    <s v="NO"/>
    <s v="N/A"/>
    <s v="Arauca"/>
    <s v="Cumplimiento"/>
    <s v="17-47-101003274 "/>
    <n v="0"/>
    <s v="Seguros del Estado"/>
    <d v="2022-01-20T00:00:00"/>
    <s v="20-01-2022 - 01-07-2023"/>
    <n v="2022"/>
    <s v="PENDIENTE"/>
    <s v="N/A"/>
    <s v="Terminado"/>
    <s v="Retiro"/>
    <s v="N/A"/>
    <s v="DERECHO"/>
    <s v="N/A"/>
    <s v="FEMENINO"/>
    <s v="PND"/>
    <s v="https://community.secop.gov.co/Public/Tendering/OpportunityDetail/Index?noticeUID=CO1.NTC.2578212&amp;isFromPublicArea=True&amp;isModal=False"/>
  </r>
  <r>
    <n v="262"/>
    <s v="JEP-048-2022"/>
    <s v="JEP-CSPO-048-2022"/>
    <s v="Paola Casas"/>
    <s v="NR"/>
    <s v="Iris Briceida Parra Gonzalez"/>
    <x v="0"/>
    <s v="1. Prestación de servicios"/>
    <n v="1121825849"/>
    <n v="7"/>
    <s v="Persona Natural"/>
    <s v="N/A"/>
    <s v="Prestar servicios profesionales especializados para apoyar y acompañar el despliegue territorial de la Secretaría Ejecutiva en los departamentos de Meta y Guainía,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s v="$10.245.720"/>
    <s v="N/A"/>
    <n v="31922"/>
    <n v="38122"/>
    <n v="2018011001091"/>
    <x v="24"/>
    <d v="2022-01-21T00:00:00"/>
    <s v="N/A"/>
    <s v="N/A"/>
    <s v="N/A"/>
    <s v="N/A"/>
    <n v="0"/>
    <s v="N/A"/>
    <n v="0"/>
    <s v="N/A"/>
    <n v="0"/>
    <s v="N/A"/>
    <n v="0"/>
    <s v="N/A"/>
    <n v="0"/>
    <s v="N/A"/>
    <n v="0"/>
    <s v="N/A"/>
    <n v="0"/>
    <n v="119533400"/>
    <n v="0"/>
    <n v="0"/>
    <n v="0"/>
    <n v="0"/>
    <n v="0"/>
    <d v="2022-12-31T00:00:00"/>
    <d v="2022-12-31T00:00:00"/>
    <n v="-1202"/>
    <s v="NO"/>
    <s v="N/A"/>
    <s v="Meta y Guainía"/>
    <s v="Cumplimiento"/>
    <s v="30-47-101001974"/>
    <n v="0"/>
    <s v="Seguros del Estado "/>
    <d v="2022-01-19T00:00:00"/>
    <s v="19-01-2022 - 07-07-2023"/>
    <n v="2022"/>
    <s v="PENDIENTE"/>
    <s v="N/A"/>
    <s v="Terminado"/>
    <s v="Retiro"/>
    <s v="N/A"/>
    <s v="DERECHO"/>
    <s v="N/A"/>
    <s v="FEMENINO"/>
    <s v="iris.parra@jep.gov.co"/>
    <s v="https://community.secop.gov.co/Public/Tendering/OpportunityDetail/Index?noticeUID=CO1.NTC.2535386&amp;isFromPublicArea=True&amp;isModal=False"/>
  </r>
  <r>
    <n v="263"/>
    <s v="JEP-286-2022"/>
    <s v="JEP-CSPO-286-2022"/>
    <s v="Paola Casas"/>
    <d v="2022-01-19T00:00:00"/>
    <s v="Daniel Alberto Gordon Ramirez"/>
    <x v="0"/>
    <s v="1. Prestación de servicios"/>
    <n v="1107050314"/>
    <n v="0"/>
    <s v="Persona Natural"/>
    <s v="N/A"/>
    <s v="Prestar servicios profesionales especializados para apoyar y acompañar el despliegue territorial de la Secretaría Ejecutiva en los departamentos de Vichada y Casanare,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5435112"/>
    <s v="N/A"/>
    <s v="N/A"/>
    <s v="$10.245.720"/>
    <s v="N/A"/>
    <n v="29522"/>
    <n v="60722"/>
    <s v="2018011001091_x0009_"/>
    <x v="1"/>
    <d v="2022-01-27T00:00:00"/>
    <s v="N/A"/>
    <s v="N/A"/>
    <s v="N/A"/>
    <s v="N/A"/>
    <n v="0"/>
    <s v="N/A"/>
    <n v="0"/>
    <s v="N/A"/>
    <n v="0"/>
    <s v="N/A"/>
    <n v="0"/>
    <s v="N/A"/>
    <n v="0"/>
    <s v="N/A"/>
    <n v="0"/>
    <s v="N/A"/>
    <n v="0"/>
    <n v="115435112"/>
    <n v="0"/>
    <n v="0"/>
    <n v="0"/>
    <n v="0"/>
    <n v="0"/>
    <d v="2022-12-31T00:00:00"/>
    <d v="2022-12-31T00:00:00"/>
    <n v="-1202"/>
    <s v="NO"/>
    <s v="N/A"/>
    <s v="Departamentos de Vichada y_x000a_Casanare"/>
    <s v="Cumplimiento "/>
    <s v="560-47-994000150789"/>
    <n v="0"/>
    <s v="Aseguradora Solidaria "/>
    <d v="2022-01-25T00:00:00"/>
    <s v="25-01-2022 - 10-07-2023"/>
    <n v="2022"/>
    <s v="PENDIENTE"/>
    <s v="Ninguna"/>
    <s v="Terminado"/>
    <s v="Retiro"/>
    <s v="N/A"/>
    <s v="COMUNICACIÓN SOCIAL Y PERIODISMO"/>
    <s v="N/A"/>
    <s v="MASCULINO"/>
    <s v="PND"/>
    <s v="https://community.secop.gov.co/Public/Tendering/ContractNoticePhases/View?PPI=CO1.PPI.17013842&amp;isFromPublicArea=True&amp;isModal=False"/>
  </r>
  <r>
    <n v="264"/>
    <s v="JEP-135-2022"/>
    <s v="JEP-CSPO-135-2022"/>
    <s v="Paola Casas"/>
    <s v="NR"/>
    <s v="Claudia Marcela Duarte Acuña"/>
    <x v="0"/>
    <s v="1. Prestación de servicios"/>
    <n v="39762099"/>
    <n v="1"/>
    <s v="Persona Natural"/>
    <s v="N/A"/>
    <s v="Prestar servicios profesionales especializados para apoyar y acompañar el despliegue territorial de la Secretaría Ejecutiva en los departamentos del Guaviare y Vaupés, en el marco de los lineamientos para la aplicación del enfoque territorial, la justicia restaurativa y teniendo en cuenta los enfoques diferenciales. "/>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n v="10245720"/>
    <s v="N/A"/>
    <n v="37822"/>
    <n v="41822"/>
    <n v="2018011001091"/>
    <x v="18"/>
    <d v="2022-01-21T00:00:00"/>
    <s v="N/A"/>
    <s v="N/A"/>
    <s v="N/A"/>
    <s v="N/A"/>
    <n v="0"/>
    <s v="N/A"/>
    <n v="0"/>
    <s v="N/A"/>
    <n v="0"/>
    <s v="N/A"/>
    <n v="0"/>
    <s v="N/A"/>
    <n v="0"/>
    <s v="N/A"/>
    <n v="0"/>
    <s v="N/A"/>
    <n v="0"/>
    <n v="119533400"/>
    <n v="0"/>
    <n v="0"/>
    <n v="0"/>
    <n v="0"/>
    <n v="0"/>
    <d v="2022-12-31T00:00:00"/>
    <d v="2022-12-31T00:00:00"/>
    <n v="-1202"/>
    <s v="NO"/>
    <s v="N/A"/>
    <s v="Guaviare y_x000a_Vaupés"/>
    <s v="Cumplimiento"/>
    <s v="620 47 994000044734"/>
    <n v="0"/>
    <s v="Aseguradora Solidaria"/>
    <d v="2022-01-20T00:00:00"/>
    <s v="19-1-2022 - 30-06-2023"/>
    <n v="2022"/>
    <s v="PENDIENTE"/>
    <s v="N/A"/>
    <s v="Terminado"/>
    <s v="Retiro"/>
    <s v="N/A"/>
    <s v="DERECHO"/>
    <s v="FILOSOFÍA"/>
    <s v="FEMENINO"/>
    <s v="PND"/>
    <s v="https://community.secop.gov.co/Public/Tendering/OpportunityDetail/Index?noticeUID=CO1.NTC.2577671&amp;isFromPublicArea=True&amp;isModal=False"/>
  </r>
  <r>
    <n v="265"/>
    <s v="JEP-050-2022"/>
    <s v="JEP-CSPO-050-2022"/>
    <s v="Paola Casas"/>
    <s v="NR"/>
    <s v="Leidy Alexandra Chicue Gonzalez"/>
    <x v="0"/>
    <s v="1. Prestación de servicios"/>
    <s v="1014183736_x000d_"/>
    <n v="9"/>
    <s v="Persona Natural"/>
    <s v="N/A"/>
    <s v="Prestar servicios profesionales especializados para apoyar y acompañar el despliegue territorial de la Secretaría Ejecutiva en el departamento de Caquetá,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s v="$10.245.720"/>
    <s v="N/A"/>
    <n v="32122"/>
    <n v="40122"/>
    <n v="2018011001091"/>
    <x v="18"/>
    <d v="2022-01-21T00:00:00"/>
    <s v="N/A"/>
    <s v="N/A"/>
    <s v="N/A"/>
    <s v="N/A"/>
    <n v="0"/>
    <s v="N/A"/>
    <n v="0"/>
    <s v="N/A"/>
    <n v="0"/>
    <s v="N/A"/>
    <n v="0"/>
    <s v="N/A"/>
    <n v="0"/>
    <s v="N/A"/>
    <n v="0"/>
    <s v="N/A"/>
    <n v="0"/>
    <n v="119533400"/>
    <n v="0"/>
    <n v="0"/>
    <n v="0"/>
    <n v="0"/>
    <n v="0"/>
    <d v="2022-12-31T00:00:00"/>
    <d v="2022-12-31T00:00:00"/>
    <n v="-1202"/>
    <s v="NO"/>
    <s v="N/A"/>
    <s v="Caquetá"/>
    <s v="Cumplimiento"/>
    <s v="36-45-101037657"/>
    <n v="0"/>
    <s v="Seguros del Estado "/>
    <d v="2022-01-20T00:00:00"/>
    <s v="20-01-2022 - 10-07-2023"/>
    <n v="2022"/>
    <s v="PENDIENTE"/>
    <s v="N/A"/>
    <s v="Terminado"/>
    <s v="Retiro"/>
    <s v="N/A"/>
    <s v="DERECHO"/>
    <s v="N/A"/>
    <s v="FEMENINO"/>
    <s v="PND"/>
    <s v="https://community.secop.gov.co/Public/Tendering/OpportunityDetail/Index?noticeUID=CO1.NTC.2536398&amp;isFromPublicArea=True&amp;isModal=False"/>
  </r>
  <r>
    <n v="266"/>
    <s v="JEP-049-2022"/>
    <s v="JEP-CSPO-049-2022"/>
    <s v="Paola Casas"/>
    <s v="NR"/>
    <s v="Marly Yaneth Losada Romero"/>
    <x v="0"/>
    <s v="1. Prestación de servicios"/>
    <n v="36312820"/>
    <n v="3"/>
    <s v="Persona Natural"/>
    <s v="N/A"/>
    <s v="Prestar servicios profesionales especializados para apoyar y acompañar el despliegue territorial de la Secretaría Ejecutiva en el dpto. de  Huila, en el marco de los lineamientos para la aplicación del enfoque territorial, la justicia restaurativa y teniendo en cuenta los enfoques diferenciales. "/>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n v="10245720"/>
    <s v="N/A"/>
    <n v="32022"/>
    <n v="40022"/>
    <n v="2018011001091"/>
    <x v="18"/>
    <d v="2022-01-20T00:00:00"/>
    <s v="N/A"/>
    <s v="N/A"/>
    <s v="N/A"/>
    <s v="N/A"/>
    <n v="0"/>
    <s v="N/A"/>
    <n v="0"/>
    <s v="N/A"/>
    <n v="0"/>
    <s v="N/A"/>
    <n v="0"/>
    <s v="N/A"/>
    <n v="0"/>
    <s v="N/A"/>
    <n v="0"/>
    <s v="N/A"/>
    <n v="0"/>
    <n v="119533400"/>
    <n v="0"/>
    <n v="0"/>
    <n v="0"/>
    <n v="0"/>
    <n v="0"/>
    <d v="2022-12-31T00:00:00"/>
    <d v="2022-12-31T00:00:00"/>
    <n v="-1202"/>
    <s v="NO"/>
    <s v="N/A"/>
    <s v="Huila"/>
    <s v="Cumplimiento"/>
    <s v="3250719-1"/>
    <n v="0"/>
    <s v="Suramericana"/>
    <d v="2022-01-19T00:00:00"/>
    <s v="19-01-2022 - 01-07-2023"/>
    <n v="2022"/>
    <s v="PENDIENTE"/>
    <s v="N/A"/>
    <s v="Terminado"/>
    <s v="Retiro"/>
    <s v="N/A"/>
    <s v="DERECHO"/>
    <s v="N/A"/>
    <s v="FEMENINO"/>
    <s v="marly.losada@jep.gov.co"/>
    <s v="https://community.secop.gov.co/Public/Tendering/OpportunityDetail/Index?noticeUID=CO1.NTC.2536260&amp;isFromPublicArea=True&amp;isModal=False"/>
  </r>
  <r>
    <n v="267"/>
    <s v="JEP-287-2022"/>
    <s v="JEP-CSPO-287-2022"/>
    <s v="Ángela Esquivel "/>
    <d v="2022-01-21T00:00:00"/>
    <s v="Gionanny Alejandro Perez Suarez"/>
    <x v="0"/>
    <s v="1. Prestación de servicios"/>
    <n v="80844471"/>
    <n v="9"/>
    <s v="Persona Natural"/>
    <s v="N/A"/>
    <s v="Prestar servicios profesionales especializados para apoyar y acompañar el despliegue territorial de la Secretaría Ejecutiva en el departamento de Tolima,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5435112"/>
    <s v="N/A"/>
    <s v="N/A"/>
    <n v="10245720"/>
    <s v="N/A"/>
    <n v="29222"/>
    <n v="68422"/>
    <s v="2018011001091_x0009_"/>
    <x v="8"/>
    <d v="2022-02-01T00:00:00"/>
    <s v="Yery Lili Ospina Moreno"/>
    <n v="65777306"/>
    <n v="1"/>
    <d v="2022-10-13T00:00:00"/>
    <n v="0"/>
    <s v="N/A"/>
    <n v="0"/>
    <s v="N/A"/>
    <n v="0"/>
    <s v="N/A"/>
    <n v="0"/>
    <s v="N/A"/>
    <n v="0"/>
    <s v="N/A"/>
    <n v="0"/>
    <s v="N/A"/>
    <n v="0"/>
    <n v="115435112"/>
    <n v="0"/>
    <n v="0"/>
    <n v="0"/>
    <n v="0"/>
    <n v="0"/>
    <d v="2022-12-31T00:00:00"/>
    <d v="2022-12-31T00:00:00"/>
    <n v="-1202"/>
    <s v="NO"/>
    <s v="N/A"/>
    <s v="Departamento del Tolima"/>
    <s v="Cumplimiento "/>
    <s v="11-47-101011290_x000a_61-47-101004358"/>
    <s v="0_x000a_0"/>
    <s v="Seguros del Estado S.A._x000a_Seguros del Estado S.A."/>
    <s v="28/01/2022_x000a_13/10/2022"/>
    <s v="28-01-2022 - 18-07-2023_x000a_13/10/2022 - 18/07/2023"/>
    <s v="01/02/2022_x000a_14/10/2022"/>
    <s v="PENDIENTE"/>
    <s v="En fecha del 13 de octubre de 2022 se aprueba la cesión del contrato"/>
    <s v="Terminado"/>
    <s v="Cesión"/>
    <s v="N/A"/>
    <s v="SOCIOLOGÍA"/>
    <s v="N/A"/>
    <s v="MASCULINO"/>
    <s v="PND"/>
    <s v="https://community.secop.gov.co/Public/Tendering/ContractNoticePhases/View?PPI=CO1.PPI.16983380&amp;isFromPublicArea=True&amp;isModal=False"/>
  </r>
  <r>
    <n v="268"/>
    <s v="JEP-051-2022"/>
    <s v="JEP-CSPO-051-2022"/>
    <s v="Paola Casas"/>
    <s v="NR"/>
    <s v="Edna Carolina Mayorga Sanchez"/>
    <x v="0"/>
    <s v="1. Prestación de servicios"/>
    <n v="53084756"/>
    <n v="2"/>
    <s v="Persona Natural"/>
    <s v="N/A"/>
    <s v="Prestar servicios profesionales especializados para apoyar y acompañar el despliegue territorial de la Secretaría Ejecutiva en el departamento de Amazonas,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s v="$10.245.720"/>
    <s v="N/A"/>
    <n v="31722"/>
    <n v="33922"/>
    <n v="2018011001091"/>
    <x v="37"/>
    <d v="2022-01-21T00:00:00"/>
    <s v="N/A"/>
    <s v="N/A"/>
    <s v="N/A"/>
    <s v="N/A"/>
    <n v="0"/>
    <s v="N/A"/>
    <n v="0"/>
    <s v="N/A"/>
    <n v="0"/>
    <s v="N/A"/>
    <n v="0"/>
    <s v="N/A"/>
    <n v="0"/>
    <s v="N/A"/>
    <n v="0"/>
    <s v="N/A"/>
    <n v="0"/>
    <n v="119533400"/>
    <n v="0"/>
    <n v="0"/>
    <n v="0"/>
    <n v="0"/>
    <n v="0"/>
    <d v="2022-12-31T00:00:00"/>
    <d v="2022-12-31T00:00:00"/>
    <n v="-1202"/>
    <s v="NO"/>
    <s v="N/A"/>
    <s v="Amazonas"/>
    <s v="Cumplimiento"/>
    <s v="380-47-994000121351"/>
    <n v="0"/>
    <s v="Aseguradora Solidaria"/>
    <d v="2022-01-13T00:00:00"/>
    <s v="13-01-2022 - 04 -07-2023"/>
    <n v="2022"/>
    <s v="PENDIENTE"/>
    <s v="N/A"/>
    <s v="Terminado"/>
    <s v="Retiro"/>
    <m/>
    <s v="ANTROPOLOGÍA"/>
    <s v="ADMINISTRACIÓN PÚBLICA"/>
    <s v="FEMENINO"/>
    <s v="edna.mayorga@jep.gov.co"/>
    <s v="https://community.secop.gov.co/Public/Tendering/OpportunityDetail/Index?noticeUID=CO1.NTC.2537236&amp;isFromPublicArea=True&amp;isModal=False"/>
  </r>
  <r>
    <n v="269"/>
    <s v="JEP-187-2022"/>
    <s v="JEP-CSPO-187-2022"/>
    <s v="Ángela Esquivel "/>
    <d v="2022-01-12T00:00:00"/>
    <s v="Laura Ines Badillo Ramirez"/>
    <x v="0"/>
    <s v="1. Prestación de servicios"/>
    <n v="37746718"/>
    <n v="6"/>
    <s v="Persona Natural"/>
    <s v="N/A"/>
    <s v="Prestar servicios profesionales especializados para apoyar y acompañar el despliegue territorial de la Secretaría Ejecutiva en el departamento de Putumayo,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n v="10245720"/>
    <s v="N/A"/>
    <n v="38122"/>
    <n v="40422"/>
    <n v="2018011001091"/>
    <x v="18"/>
    <d v="2022-01-21T00:00:00"/>
    <s v="N/A"/>
    <s v="N/A"/>
    <s v="N/A"/>
    <s v="N/A"/>
    <n v="0"/>
    <s v="N/A"/>
    <n v="0"/>
    <s v="N/A"/>
    <n v="0"/>
    <s v="N/A"/>
    <n v="0"/>
    <s v="N/A"/>
    <n v="0"/>
    <s v="N/A"/>
    <n v="0"/>
    <s v="N/A"/>
    <n v="0"/>
    <n v="119533400"/>
    <n v="0"/>
    <n v="0"/>
    <n v="0"/>
    <n v="0"/>
    <n v="0"/>
    <d v="2022-12-31T00:00:00"/>
    <d v="2022-12-31T00:00:00"/>
    <n v="-1202"/>
    <s v="NO"/>
    <s v="N/A"/>
    <s v="Putumayo"/>
    <s v="Cumplimiento"/>
    <s v="11-47-101010886"/>
    <n v="0"/>
    <s v="Seguros del Estado "/>
    <d v="2022-01-19T00:00:00"/>
    <s v="19-01-2022 - 03-07-2023"/>
    <n v="2022"/>
    <s v="C:\Users\andres.prietom\JEP Colombia\Carlos Giovanni Torres Peñaranda - Contractual - Onedrive\Validación pólizas CPS\.VERIFICACIÓN DE PÓLIZAS CONTRATOS 2022\verificacion poliza contrato JEP-187-2022.pdf"/>
    <s v="N/A"/>
    <s v="Terminado"/>
    <s v="Retiro"/>
    <s v="N/A"/>
    <s v="CIENCIAS SOCIALES"/>
    <s v="N/A"/>
    <s v="FEMENINO"/>
    <s v="PND"/>
    <s v="https://community.secop.gov.co/Public/Tendering/OpportunityDetail/Index?noticeUID=CO1.NTC.2578038&amp;isFromPublicArea=True&amp;isModal=False"/>
  </r>
  <r>
    <n v="270"/>
    <s v="JEP-217-2022"/>
    <s v="JEP-CSPO-217-2022"/>
    <s v="Ángela Esquivel "/>
    <d v="2022-01-13T00:00:00"/>
    <s v="Efren Edmundo Quiroz Cabrera"/>
    <x v="0"/>
    <s v="1. Prestación de servicios"/>
    <n v="98380342"/>
    <n v="1"/>
    <s v="Persona Natural"/>
    <s v="N/A"/>
    <s v="Prestar servicios profesionales especializados para apoyar y acompañar el despliegue territorial de la Secretaría Ejecutiva en el departamento de Nariño,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7825780"/>
    <s v="N/A"/>
    <s v="N/A"/>
    <n v="10245720"/>
    <s v="N/A"/>
    <n v="28422"/>
    <n v="46622"/>
    <n v="2018011001091"/>
    <x v="26"/>
    <d v="2022-01-24T00:00:00"/>
    <s v="N/A"/>
    <s v="N/A"/>
    <s v="N/A"/>
    <s v="N/A"/>
    <n v="0"/>
    <s v="N/A"/>
    <n v="0"/>
    <s v="N/A"/>
    <n v="0"/>
    <s v="N/A"/>
    <n v="0"/>
    <s v="N/A"/>
    <n v="0"/>
    <s v="N/A"/>
    <n v="0"/>
    <s v="N/A"/>
    <n v="0"/>
    <n v="117825780"/>
    <n v="0"/>
    <n v="0"/>
    <n v="0"/>
    <n v="0"/>
    <n v="0"/>
    <d v="2022-12-31T00:00:00"/>
    <d v="2022-12-31T00:00:00"/>
    <n v="-1202"/>
    <s v="NO"/>
    <s v="N/A"/>
    <s v="Nariño"/>
    <s v="Cumplimiento "/>
    <s v="41-45-101075512"/>
    <n v="0"/>
    <s v="Seguros del Estado"/>
    <d v="2022-01-21T00:00:00"/>
    <s v="21-01-2022 - 01-07-2023"/>
    <n v="2022"/>
    <s v="C:\Users\andres.prietom\JEP Colombia\Carlos Giovanni Torres Peñaranda - Contractual - Onedrive\Validación pólizas CPS\.VERIFICACIÓN DE PÓLIZAS CONTRATOS 2022\verificacion contrato poliza JEP-217-2022.pdf"/>
    <s v="N/A"/>
    <s v="Terminado"/>
    <s v="Retiro"/>
    <s v="N/A"/>
    <s v="DERECHO"/>
    <s v="N/A"/>
    <s v="MASCULINO"/>
    <s v="PND"/>
    <s v="https://community.secop.gov.co/Public/Tendering/OpportunityDetail/Index?noticeUID=CO1.NTC.2589760&amp;isFromPublicArea=True&amp;isModal=False"/>
  </r>
  <r>
    <n v="271"/>
    <s v="JEP-216-2022"/>
    <s v="JEP-CSPO-216-2022"/>
    <s v="Ángela Esquivel "/>
    <d v="2022-01-13T00:00:00"/>
    <s v="Ana Maria Otero Alvarez"/>
    <x v="0"/>
    <s v="1. Prestación de servicios"/>
    <n v="25274099"/>
    <n v="5"/>
    <s v="Persona Natural"/>
    <s v="N/A"/>
    <s v="Prestar servicios profesionales especializados para apoyar y acompañar el despliegue territorial de la Secretaría Ejecutiva en el departamento del Cauca,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7825780"/>
    <s v="N/A"/>
    <s v="N/A"/>
    <s v="$10.245.720"/>
    <s v="N/A"/>
    <n v="28722"/>
    <n v="54322"/>
    <n v="2018011001091"/>
    <x v="6"/>
    <d v="2022-01-24T00:00:00"/>
    <s v="N/A"/>
    <s v="N/A"/>
    <s v="N/A"/>
    <s v="N/A"/>
    <n v="0"/>
    <s v="N/A"/>
    <n v="0"/>
    <s v="N/A"/>
    <n v="0"/>
    <s v="N/A"/>
    <n v="0"/>
    <s v="N/A"/>
    <n v="0"/>
    <s v="N/A"/>
    <n v="0"/>
    <s v="N/A"/>
    <n v="0"/>
    <n v="117825780"/>
    <n v="0"/>
    <n v="0"/>
    <n v="0"/>
    <n v="0"/>
    <n v="0"/>
    <d v="2022-12-31T00:00:00"/>
    <d v="2022-12-31T00:00:00"/>
    <n v="-1202"/>
    <s v="NO"/>
    <s v="N/A"/>
    <s v="Cauca"/>
    <s v="Cumplimiento "/>
    <s v="40-47-101003558"/>
    <n v="0"/>
    <s v="Seguros del Estado"/>
    <d v="2022-01-21T00:00:00"/>
    <s v="21-01-2022 - 01-07-2023"/>
    <n v="2022"/>
    <s v="C:\Users\andres.prietom\JEP Colombia\Carlos Giovanni Torres Peñaranda - Contractual - Onedrive\Validación pólizas CPS\.VERIFICACIÓN DE PÓLIZAS CONTRATOS 2022\verificacion poliza contrato JEP-216-2022.pdf"/>
    <s v="N/A"/>
    <s v="Terminado"/>
    <s v="Retiro"/>
    <s v="N/A"/>
    <s v="CIENCIAS POLÍTICAS"/>
    <s v="N/A"/>
    <s v="FEMENINO"/>
    <s v="PND"/>
    <s v="https://community.secop.gov.co/Public/Tendering/OpportunityDetail/Index?noticeUID=CO1.NTC.2589627&amp;isFromPublicArea=True&amp;isModal=False"/>
  </r>
  <r>
    <n v="272"/>
    <s v="JEP-186-2022"/>
    <s v="JEP-CSPO-186-2022"/>
    <s v="Ángela Esquivel "/>
    <d v="2022-01-12T00:00:00"/>
    <s v="Julieth Balanta Zuñiga"/>
    <x v="0"/>
    <s v="1. Prestación de servicios"/>
    <s v="1130602963_x000d_"/>
    <n v="4"/>
    <s v="Persona Natural"/>
    <s v="N/A"/>
    <s v="Prestar servicios profesionales especializados para apoyar y acompañar el despliegue territorial de la Secretaría Ejecutiva en la región del Pacífico Medio,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s v="$10.245.720"/>
    <s v="N/A"/>
    <n v="38022"/>
    <n v="40522"/>
    <s v="2018011001091_x0009_"/>
    <x v="18"/>
    <d v="2022-01-20T00:00:00"/>
    <s v="N/A"/>
    <s v="N/A"/>
    <s v="N/A"/>
    <s v="N/A"/>
    <n v="0"/>
    <s v="N/A"/>
    <n v="0"/>
    <s v="N/A"/>
    <n v="0"/>
    <s v="N/A"/>
    <n v="0"/>
    <s v="N/A"/>
    <n v="0"/>
    <s v="N/A"/>
    <n v="0"/>
    <s v="N/A"/>
    <n v="0"/>
    <n v="119533400"/>
    <n v="0"/>
    <n v="0"/>
    <n v="0"/>
    <n v="0"/>
    <n v="0"/>
    <d v="2022-12-31T00:00:00"/>
    <d v="2022-12-31T00:00:00"/>
    <n v="-1202"/>
    <s v="NO"/>
    <s v="N/A"/>
    <s v="Región del Pacífico Medio"/>
    <s v="Cumplimiento"/>
    <s v="45-47-101004001"/>
    <n v="0"/>
    <s v="Seguros del Estado "/>
    <d v="2022-01-19T00:00:00"/>
    <s v="19-01-2022 - 30-06-2023"/>
    <n v="2022"/>
    <s v="C:\Users\andres.prietom\JEP Colombia\Carlos Giovanni Torres Peñaranda - Contractual - Onedrive\Validación pólizas CPS\.VERIFICACIÓN DE PÓLIZAS CONTRATOS 2022\verificacion poliza contrato JEP-186-2022.pdf"/>
    <s v="N/A"/>
    <s v="Terminado"/>
    <s v="Retiro"/>
    <s v="N/A"/>
    <s v="DERECHO"/>
    <s v="N/A"/>
    <s v="FEMENINO"/>
    <s v="PND"/>
    <s v="https://community.secop.gov.co/Public/Tendering/OpportunityDetail/Index?noticeUID=CO1.NTC.2577286&amp;isFromPublicArea=True&amp;isModal=False"/>
  </r>
  <r>
    <n v="273"/>
    <s v="JEP-188-2022"/>
    <s v="JEP-CSPO-188-2022"/>
    <s v="Ángela Esquivel "/>
    <d v="2022-01-12T00:00:00"/>
    <s v="Thiame Adelisa Carabali Hinestroza"/>
    <x v="0"/>
    <s v="1. Prestación de servicios"/>
    <s v="1062309206_x000d_"/>
    <n v="5"/>
    <s v="Persona Natural"/>
    <s v="N/A"/>
    <s v="Prestar servicios profesionales especializados para apoyar y acompañar el despliegue territorial de la Secretaría Ejecutiva en el departamento del Valle del Cauca,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s v="$10.245.720"/>
    <s v="N/A"/>
    <n v="37922"/>
    <n v="42422"/>
    <n v="2018011001091"/>
    <x v="18"/>
    <d v="2022-01-21T00:00:00"/>
    <s v="N/A"/>
    <s v="N/A"/>
    <s v="N/A"/>
    <s v="N/A"/>
    <n v="0"/>
    <s v="N/A"/>
    <n v="0"/>
    <s v="N/A"/>
    <n v="0"/>
    <s v="N/A"/>
    <n v="0"/>
    <s v="N/A"/>
    <n v="0"/>
    <s v="N/A"/>
    <n v="0"/>
    <s v="N/A"/>
    <n v="0"/>
    <n v="119533400"/>
    <n v="0"/>
    <n v="0"/>
    <n v="0"/>
    <n v="0"/>
    <n v="0"/>
    <d v="2022-12-31T00:00:00"/>
    <d v="2022-12-31T00:00:00"/>
    <n v="-1202"/>
    <s v="NO"/>
    <s v="N/A"/>
    <s v=" Departamento del Valle del Cauca"/>
    <s v="Cumplimiento"/>
    <s v="45-45-101104745"/>
    <n v="0"/>
    <s v="Seguros del Estado "/>
    <d v="2022-01-20T00:00:00"/>
    <s v="20-01-2022 - 30-06-2023"/>
    <n v="2022"/>
    <s v="C:\Users\andres.prietom\JEP Colombia\Carlos Giovanni Torres Peñaranda - Contractual - Onedrive\Validación pólizas CPS\.VERIFICACIÓN DE PÓLIZAS CONTRATOS 2022\verificacion poliza contrato JEP-188-2022.pdf"/>
    <s v="N/A"/>
    <s v="Terminado"/>
    <s v="Retiro"/>
    <s v="N/A"/>
    <s v="DERECHO"/>
    <s v="N/A"/>
    <s v="FEMENINO"/>
    <s v="PND"/>
    <s v="https://community.secop.gov.co/Public/Tendering/OpportunityDetail/Index?noticeUID=CO1.NTC.2578959&amp;isFromPublicArea=True&amp;isModal=False"/>
  </r>
  <r>
    <n v="274"/>
    <s v="JEP-378-2022"/>
    <s v="JEP-CSPO-378-2022"/>
    <s v="Ángela Esquivel "/>
    <d v="2022-01-25T00:00:00"/>
    <s v="Ernesto Amezquita Camacho"/>
    <x v="0"/>
    <s v="1. Prestación de servicios"/>
    <n v="19131985"/>
    <n v="0"/>
    <s v="Persona Natural"/>
    <s v="N/A"/>
    <s v="Prestar servicios profesionales especializados para apoyar y acompañar el despliegue territorial de la Secretaría Ejecutiva en los departamentos de Risaralda, Quindío y Caldas,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53277744"/>
    <s v="N/A"/>
    <s v="N/A"/>
    <s v="$10.245.720"/>
    <s v="N/A"/>
    <n v="29422"/>
    <n v="70822"/>
    <n v="2018011001091"/>
    <x v="8"/>
    <d v="2022-02-01T00:00:00"/>
    <s v="N/A"/>
    <s v="N/A"/>
    <s v="N/A"/>
    <s v="N/A"/>
    <n v="0"/>
    <s v="N/A"/>
    <n v="0"/>
    <s v="N/A"/>
    <n v="0"/>
    <s v="N/A"/>
    <n v="0"/>
    <s v="N/A"/>
    <n v="0"/>
    <s v="N/A"/>
    <n v="0"/>
    <s v="N/A"/>
    <n v="0"/>
    <n v="53277744"/>
    <n v="0"/>
    <n v="0"/>
    <n v="0"/>
    <n v="0"/>
    <n v="0"/>
    <d v="2022-06-30T00:00:00"/>
    <d v="2022-06-30T00:00:00"/>
    <n v="-1386"/>
    <s v="NO"/>
    <s v="N/A"/>
    <s v="Departamentos de Risaralda,_x000a_Quindío y Caldas."/>
    <s v="Cumplimiento "/>
    <s v="560 47 994000151148"/>
    <n v="0"/>
    <s v="Aseguradora Solidaria"/>
    <d v="2022-01-31T00:00:00"/>
    <s v="31/01/2022 - 10/01/2023"/>
    <n v="2022"/>
    <s v="PENDIENTE"/>
    <s v="Ninguna"/>
    <s v="Terminado"/>
    <s v="Retiro"/>
    <s v="N/A"/>
    <s v="DERECHO"/>
    <s v="N/A"/>
    <s v="MASCULINO"/>
    <s v="Terminado"/>
    <s v="https://community.secop.gov.co/Public/Tendering/ContractNoticePhases/View?PPI=CO1.PPI.17146444&amp;isFromPublicArea=True&amp;isModal=False"/>
  </r>
  <r>
    <n v="275"/>
    <s v="JEP-215-2022"/>
    <s v="JEP-CSPO-215-2022"/>
    <s v="Ángela Esquivel "/>
    <d v="2022-01-13T00:00:00"/>
    <s v="Edainis Parra Guerrero"/>
    <x v="0"/>
    <s v="1. Prestación de servicios"/>
    <n v="51903216"/>
    <n v="5"/>
    <s v="Persona Natural"/>
    <s v="N/A"/>
    <s v="Prestar servicios profesionales especializados para apoyar y acompañar el despliegue territorial de la Secretaría Ejecutiva en el departamento de Chocó,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7825780"/>
    <s v="N/A"/>
    <s v="N/A"/>
    <n v="10245720"/>
    <s v="N/A"/>
    <n v="28622"/>
    <n v="46522"/>
    <n v="2018011001091"/>
    <x v="26"/>
    <d v="2022-01-24T00:00:00"/>
    <s v="N/A"/>
    <s v="N/A"/>
    <s v="N/A"/>
    <s v="N/A"/>
    <n v="0"/>
    <s v="N/A"/>
    <n v="0"/>
    <s v="N/A"/>
    <n v="0"/>
    <s v="N/A"/>
    <n v="0"/>
    <s v="N/A"/>
    <n v="0"/>
    <s v="N/A"/>
    <n v="0"/>
    <s v="N/A"/>
    <n v="0"/>
    <n v="117825780"/>
    <n v="0"/>
    <n v="0"/>
    <n v="0"/>
    <n v="0"/>
    <n v="0"/>
    <d v="2022-12-31T00:00:00"/>
    <d v="2022-12-31T00:00:00"/>
    <n v="-1202"/>
    <s v="NO"/>
    <s v="N/A"/>
    <s v="Chocó"/>
    <s v="Cumplimiento "/>
    <s v="39-45-101027309"/>
    <n v="0"/>
    <s v="Seguros del Estado"/>
    <d v="2022-01-21T00:00:00"/>
    <s v="21-1-2022 - 05-07-2023"/>
    <n v="2022"/>
    <s v="C:\Users\andres.prietom\JEP Colombia\Carlos Giovanni Torres Peñaranda - Contractual - Onedrive\Validación pólizas CPS\.VERIFICACIÓN DE PÓLIZAS CONTRATOS 2022\verificacion poliza contratos JEP-215-2022.pdf"/>
    <s v="N/A"/>
    <s v="Terminado"/>
    <s v="Retiro"/>
    <s v="N/A"/>
    <s v="TRABAJO SOCIAL"/>
    <s v="N/A"/>
    <s v="FEMENINO"/>
    <s v="PND"/>
    <s v="https://community.secop.gov.co/Public/Tendering/OpportunityDetail/Index?noticeUID=CO1.NTC.2589346&amp;isFromPublicArea=True&amp;isModal=False"/>
  </r>
  <r>
    <n v="276"/>
    <s v="JEP-167-2022"/>
    <s v="JEP-CSPO-167-2022"/>
    <s v="Ángela Esquivel "/>
    <d v="2022-01-14T00:00:00"/>
    <s v="Breatriz Elena Herrera Gonzalez"/>
    <x v="0"/>
    <s v="1. Prestación de servicios"/>
    <n v="43019138"/>
    <n v="8"/>
    <s v="Persona Natural"/>
    <s v="N/A"/>
    <s v="Prestar servicios profesionales especializados para apoyar y acompañar el despliegue territorial de la Secretaría Ejecutiva en las subregiones Norte, Nordeste y Bajo Cauca del departamento de Antioquia,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n v="10245720"/>
    <s v="N/A"/>
    <n v="37522"/>
    <s v="_x0009_48422"/>
    <n v="2018011001091"/>
    <x v="35"/>
    <d v="2022-01-25T00:00:00"/>
    <s v="N/A"/>
    <s v="N/A"/>
    <s v="N/A"/>
    <s v="N/A"/>
    <n v="0"/>
    <s v="N/A"/>
    <n v="0"/>
    <s v="N/A"/>
    <n v="0"/>
    <s v="N/A"/>
    <n v="0"/>
    <s v="N/A"/>
    <n v="0"/>
    <s v="N/A"/>
    <n v="0"/>
    <s v="N/A"/>
    <n v="0"/>
    <n v="119533400"/>
    <n v="0"/>
    <n v="0"/>
    <n v="0"/>
    <n v="0"/>
    <n v="0"/>
    <d v="2022-12-31T00:00:00"/>
    <d v="2022-12-31T00:00:00"/>
    <n v="-1202"/>
    <s v="NO"/>
    <s v="N/A"/>
    <s v="Subregiones Norte, Nordeste y Bajo_x000a_Cauca del departamento de Antioquia"/>
    <s v="Cumplimiento"/>
    <s v="3249071-4"/>
    <n v="0"/>
    <s v="Suramericana"/>
    <d v="2022-01-24T00:00:00"/>
    <s v="22-01-2022 - 05-07-2023"/>
    <n v="2022"/>
    <s v="..\Carlos Giovanni Torres Peñaranda - Contractual - Onedrive\Validación pólizas CPS\.VERIFICACIÓN DE PÓLIZAS CONTRATOS 2022\verificacion poliza contrato JEP-167-2022.pdf"/>
    <s v="validar de nuevo, toda vez que el número de validación no es igual a la póliza: 012003249071"/>
    <s v="Terminado"/>
    <s v="Retiro"/>
    <s v="N/A"/>
    <s v="LICENCIATURA EN ADMINISTRACIÓN EDUCATIVA"/>
    <s v="N/A"/>
    <s v="FEMENINO"/>
    <s v="PND"/>
    <s v="https://community.secop.gov.co/Public/Tendering/OpportunityDetail/Index?noticeUID=CO1.NTC.2554362&amp;isFromPublicArea=True&amp;isModal=False"/>
  </r>
  <r>
    <n v="277"/>
    <s v="JEP-148-2022"/>
    <s v="JEP-CSPO-148-2022"/>
    <s v="Ángela Esquivel "/>
    <d v="2022-01-13T00:00:00"/>
    <s v="Sandra Viviana Alfaro Yara"/>
    <x v="0"/>
    <s v="1. Prestación de servicios"/>
    <n v="52842454"/>
    <n v="2"/>
    <s v="Persona Natural"/>
    <s v="N/A"/>
    <s v="Prestar servicios profesionales especializados para apoyar y acompañar el despliegue territorial de la Secretaría Ejecutiva en las subregiones Oriente, Occidente, Suroeste y Valle de Aburrá del departamento de Antioquia,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s v="$10.245.720"/>
    <s v="N/A"/>
    <n v="38222"/>
    <n v="38022"/>
    <s v="2018011001091_x0009_"/>
    <x v="24"/>
    <d v="2022-01-20T00:00:00"/>
    <s v="N/A"/>
    <s v="N/A"/>
    <s v="N/A"/>
    <s v="N/A"/>
    <n v="0"/>
    <s v="N/A"/>
    <n v="0"/>
    <s v="N/A"/>
    <n v="0"/>
    <s v="N/A"/>
    <n v="0"/>
    <s v="N/A"/>
    <n v="0"/>
    <s v="N/A"/>
    <n v="0"/>
    <s v="N/A"/>
    <n v="-100"/>
    <n v="119533400"/>
    <n v="0"/>
    <n v="0"/>
    <n v="0"/>
    <n v="0"/>
    <n v="0"/>
    <d v="2022-12-31T00:00:00"/>
    <d v="2022-09-22T00:00:00"/>
    <n v="-1302"/>
    <s v="SI"/>
    <d v="2022-09-22T00:00:00"/>
    <s v="subregiones Oriente, Occidente,_x000a_Suroeste y Valle de Aburrá del departamento de Antioquia."/>
    <s v="Cumplimiento "/>
    <s v="515-47-994000009716"/>
    <n v="0"/>
    <s v="Aseguradora Solidaria "/>
    <d v="2022-01-19T00:00:00"/>
    <s v="14-01-2022 - 01-07-2023"/>
    <n v="2022"/>
    <s v="C:\Users\andres.prietom\JEP Colombia\Carlos Giovanni Torres Peñaranda - Contractual - Onedrive\Validación pólizas CPS\.VERIFICACIÓN DE PÓLIZAS CONTRATOS 2022\verificacion poliza contrato JEP-148-2022.pdf"/>
    <s v="En fecha del 22/09/2022 se encuentra en flujo de aprobación la terminación anticipada del CTO JEP-148-2022 del DGT a partir del día de hoy"/>
    <s v="Terminado"/>
    <s v="Terminación anticipada"/>
    <s v="N/A"/>
    <s v="DERECHO"/>
    <s v="N/A"/>
    <s v="FEMENINO"/>
    <s v="PND"/>
    <s v="https://community.secop.gov.co/Public/Tendering/OpportunityDetail/Index?noticeUID=CO1.NTC.2548046&amp;isFromPublicArea=True&amp;isModal=False"/>
  </r>
  <r>
    <n v="278"/>
    <s v="JEP-085-2022"/>
    <s v="JEP-CSPO-085-2022"/>
    <s v="Ángela Esquivel "/>
    <s v="NR"/>
    <s v="Maribel Rodriguez Acevedo"/>
    <x v="0"/>
    <s v="1. Prestación de servicios"/>
    <n v="52644977"/>
    <n v="3"/>
    <s v="Persona Natural"/>
    <s v="N/A"/>
    <s v="Prestar servicios profesionales especializados para apoyar y acompañar al Departamento de Gestión Territorial en las actividades desplegadas en los departamentos de Valle del Cauca, Risaralda, Quindío y Caldas, en el marco de las funciones de la dependencia, los lineamientos para la aplicación del enfoque territorial y la justicia restaurativa, teniendo en cuenta los enfoques diferenciales. _x000a_"/>
    <s v="Administrativo Transversal"/>
    <s v="Harvey Danilo Suarez Morales"/>
    <s v="Secretaría Ejecutiva"/>
    <s v="Subsecretaría Ejecutiva "/>
    <s v="Departamento de Gestión Territorial"/>
    <s v="Gloria Cala Navarro"/>
    <s v="BB- Departamento de Gestión Territorial"/>
    <s v="N/A"/>
    <s v="N/A"/>
    <s v="N/A"/>
    <s v="Inversión"/>
    <n v="84328333"/>
    <s v="N/A"/>
    <s v="N/A"/>
    <n v="7228143"/>
    <s v="N/A"/>
    <n v="31622"/>
    <n v="35222"/>
    <n v="2018011001091"/>
    <x v="2"/>
    <d v="2022-01-21T00:00:00"/>
    <s v="N/A"/>
    <s v="N/A"/>
    <s v="N/A"/>
    <s v="N/A"/>
    <n v="0"/>
    <s v="N/A"/>
    <n v="0"/>
    <s v="N/A"/>
    <n v="0"/>
    <s v="N/A"/>
    <n v="0"/>
    <s v="N/A"/>
    <n v="0"/>
    <s v="N/A"/>
    <n v="0"/>
    <s v="N/A"/>
    <n v="0"/>
    <n v="84328333"/>
    <n v="0"/>
    <n v="0"/>
    <n v="0"/>
    <n v="0"/>
    <n v="0"/>
    <d v="2022-12-31T00:00:00"/>
    <d v="2022-12-31T00:00:00"/>
    <n v="-1202"/>
    <s v="NO"/>
    <s v="N/A"/>
    <s v="Valle del Cauca, Risaralda, Quindío y Caldas"/>
    <s v="Cumplimiento"/>
    <s v="45-45-101104686"/>
    <n v="0"/>
    <s v="Seguros del Estado"/>
    <d v="2022-01-19T00:00:00"/>
    <s v="11-01-2022 - 30-06-2023"/>
    <n v="2022"/>
    <s v="C:\Users\andres.prietom\JEP Colombia\Carlos Giovanni Torres Peñaranda - Contractual - Onedrive\Validación pólizas CPS\.VERIFICACIÓN DE PÓLIZAS CONTRATOS 2022\verificacion poliza contrato JEP-085-2022.pdf"/>
    <s v="N/A"/>
    <s v="Terminado"/>
    <s v="Retiro"/>
    <s v="N/A"/>
    <s v="PSICOLOGÍA"/>
    <s v="N/A"/>
    <s v="FEMENINO"/>
    <s v="PND"/>
    <s v="https://community.secop.gov.co/Public/Tendering/OpportunityDetail/Index?noticeUID=CO1.NTC.2514267&amp;isFromPublicArea=True&amp;isModal=False"/>
  </r>
  <r>
    <n v="279"/>
    <s v="JEP-146-2022"/>
    <s v="JEP-CSPO-146-2022"/>
    <s v="Ángela Esquivel "/>
    <d v="2022-01-13T00:00:00"/>
    <s v="Laura Milena Romero Tinoco"/>
    <x v="0"/>
    <s v="1. Prestación de servicios"/>
    <n v="1047403390"/>
    <n v="1"/>
    <s v="Persona Natural"/>
    <s v="N/A"/>
    <s v="Prestar servicios profesionales para apoyar y acompañar al Departamento de Gestión Territorial en el desarrollo de las acciones de carácter técnico y administrativo derivadas del cumplimiento de las actividades y funciones a cargo de la dependencia, en el marco del despliegue territorial de la Entidad."/>
    <s v="Administrativo Transversal"/>
    <s v="Harvey Danilo Suarez Morales"/>
    <s v="Secretaría Ejecutiva"/>
    <s v="Subsecretaría Ejecutiva "/>
    <s v="Departamento de Gestión Territorial"/>
    <s v="Gloria Cala Navarro"/>
    <s v="BB- Departamento de Gestión Territorial"/>
    <s v="N/A"/>
    <s v="N/A"/>
    <s v="N/A"/>
    <s v="Inversión"/>
    <n v="84328333"/>
    <s v="N/A"/>
    <s v="N/A"/>
    <s v="$7.228.143"/>
    <s v="N/A"/>
    <n v="38322"/>
    <n v="37922"/>
    <n v="2018011001091"/>
    <x v="24"/>
    <d v="2022-01-19T00:00:00"/>
    <s v="Juan David Acosta Gonzalez"/>
    <n v="1019036824"/>
    <n v="8"/>
    <d v="2022-09-30T00:00:00"/>
    <n v="0"/>
    <s v="N/A"/>
    <n v="0"/>
    <s v="N/A"/>
    <n v="0"/>
    <s v="N/A"/>
    <n v="0"/>
    <s v="N/A"/>
    <n v="0"/>
    <s v="N/A"/>
    <n v="0"/>
    <s v="N/A"/>
    <n v="0"/>
    <n v="84328333"/>
    <n v="0"/>
    <n v="0"/>
    <n v="0"/>
    <n v="0"/>
    <n v="0"/>
    <d v="2022-12-31T00:00:00"/>
    <d v="2022-12-31T00:00:00"/>
    <n v="-1202"/>
    <s v="NO"/>
    <s v="N/A"/>
    <s v="Bogotá D.C."/>
    <s v="Cumplimiento"/>
    <s v="33-45-101105567_x000a_33-47-101010078"/>
    <s v="0_x000a_0"/>
    <s v="Seguros del Estado S.A. _x000a_Seguros del Estado S.A."/>
    <s v="18/01/2022_x000a_30/09/2022"/>
    <s v="18-01-2022 - 30-06-2023_x000a_30/09/2022 - 01/07/2023"/>
    <s v="19/01/2022_x000a_30/09/2022"/>
    <s v="C:\Users\andres.prietom\JEP Colombia\Carlos Giovanni Torres Peñaranda - Contractual - Onedrive\Validación pólizas CPS\.VERIFICACIÓN DE PÓLIZAS CONTRATOS 2022\verificacion poliza contrato JEP-146-2022.pdf"/>
    <s v="En fecha del 30 de septiembre de 2022 se aprueba la Cesión a Juan David Acosta González "/>
    <s v="Terminado"/>
    <s v="Cesión"/>
    <s v="N/A"/>
    <s v="CIENCIAS POLÍTICAS"/>
    <s v="N/A"/>
    <s v="FEMENINO"/>
    <s v="PND"/>
    <s v="https://community.secop.gov.co/Public/Tendering/OpportunityDetail/Index?noticeUID=CO1.NTC.2544947&amp;isFromPublicArea=True&amp;isModal=False"/>
  </r>
  <r>
    <n v="280"/>
    <s v="JEP-214-2022"/>
    <s v="JEP-CSPO-214-2022"/>
    <s v="Ángela Esquivel "/>
    <d v="2022-01-13T00:00:00"/>
    <s v="Jorge Enrique Gil Cepeda"/>
    <x v="0"/>
    <s v="1. Prestación de servicios"/>
    <s v="1015414202_x000d_"/>
    <n v="4"/>
    <s v="Persona Natural"/>
    <s v="N/A"/>
    <s v="Prestar servicios profesionales especializados para apoyar y acompañar al  Departamento de Gestión Territorial en las labores de planeación, seguimiento y monitoreo relacionadas con el despliegue territorial que apoya la dependencia, en el marco de los lineamientos para la aplicación del enfoque territorial en la entidad,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94760959"/>
    <s v="N/A"/>
    <s v="N/A"/>
    <s v="$8.240.084"/>
    <s v="N/A"/>
    <n v="29122"/>
    <n v="49922"/>
    <s v="2018011001091_x0009_"/>
    <x v="26"/>
    <d v="2022-01-24T00:00:00"/>
    <s v="N/A"/>
    <s v="N/A"/>
    <s v="N/A"/>
    <s v="N/A"/>
    <n v="0"/>
    <s v="N/A"/>
    <n v="0"/>
    <s v="N/A"/>
    <n v="0"/>
    <s v="N/A"/>
    <n v="0"/>
    <s v="N/A"/>
    <n v="0"/>
    <s v="N/A"/>
    <n v="0"/>
    <s v="N/A"/>
    <n v="0"/>
    <n v="94760959"/>
    <n v="0"/>
    <n v="0"/>
    <n v="0"/>
    <n v="0"/>
    <n v="0"/>
    <d v="2022-12-31T00:00:00"/>
    <d v="2022-12-31T00:00:00"/>
    <n v="-1202"/>
    <s v="NO"/>
    <s v="N/A"/>
    <s v="Bogotá D.C."/>
    <s v="Cumplimiento "/>
    <s v="33-47-101008175"/>
    <n v="0"/>
    <s v="Seguros del Estado "/>
    <d v="2022-01-22T00:00:00"/>
    <s v="21-01-2022 - 10-07-2023"/>
    <n v="2022"/>
    <s v="C:\Users\andres.prietom\JEP Colombia\Carlos Giovanni Torres Peñaranda - Contractual - Onedrive\Validación pólizas CPS\.VERIFICACIÓN DE PÓLIZAS CONTRATOS 2022\verificacion poliza contrato JEP-214-2022.pdf"/>
    <s v="N/A"/>
    <s v="Terminado"/>
    <s v="Retiro"/>
    <s v="N/A"/>
    <s v="CIENCIAS POLÍTICAS"/>
    <s v="N/A"/>
    <s v="MASCULINO"/>
    <s v="PND"/>
    <s v="https://community.secop.gov.co/Public/Tendering/OpportunityDetail/Index?noticeUID=CO1.NTC.2589266&amp;isFromPublicArea=True&amp;isModal=False"/>
  </r>
  <r>
    <n v="281"/>
    <s v="JEP-530-2022"/>
    <s v="JEP-CSPO-511-2022"/>
    <s v="Ángela Esquivel "/>
    <s v="NR"/>
    <s v="Nadya Kathitz Quintero Certuche "/>
    <x v="0"/>
    <s v="1. Prestación de servicios"/>
    <n v="26502551"/>
    <n v="6"/>
    <s v="Persona Natural"/>
    <s v="Rivera"/>
    <s v="Prestar servicios profesionales para apoyar y acompañar jurídicamente al departamento de gestión territorial en proyectos, procesos y procedimientos a cargo de la dependencia, así como en el seguimiento a la respuesta y asistencia técnica a necesidades de la actividad judicial de la jep en territorio. "/>
    <s v="Administrativo Transversal"/>
    <s v="Harvey Danilo Suarez Morales"/>
    <s v="Secretaría Ejecutiva"/>
    <s v="Subsecretaría Ejecutiva "/>
    <s v="Departamento de Gestión Territorial"/>
    <s v="Angela María Mora Soto"/>
    <s v="BB- Departamento de Gestión Territorial"/>
    <s v="N/A"/>
    <s v="N/A"/>
    <s v="N/A"/>
    <s v="Inversión"/>
    <n v="26021315"/>
    <s v="N/A"/>
    <s v="N/A"/>
    <n v="5204263"/>
    <s v="N/A"/>
    <n v="81022"/>
    <n v="298022"/>
    <n v="2018011001091"/>
    <x v="49"/>
    <d v="2022-07-07T00:00:00"/>
    <s v="N/A"/>
    <s v="N/A"/>
    <s v="N/A"/>
    <s v="N/A"/>
    <n v="0"/>
    <s v="N/A"/>
    <n v="0"/>
    <s v="N/A"/>
    <n v="0"/>
    <s v="N/A"/>
    <n v="0"/>
    <s v="N/A"/>
    <n v="0"/>
    <s v="N/A"/>
    <n v="0"/>
    <s v="N/A"/>
    <n v="0"/>
    <n v="26021315"/>
    <n v="0"/>
    <n v="0"/>
    <n v="0"/>
    <n v="0"/>
    <n v="0"/>
    <d v="2022-11-30T00:00:00"/>
    <d v="2022-11-30T00:00:00"/>
    <n v="-1233"/>
    <s v="SI"/>
    <s v="N/A"/>
    <s v="Bogotá D.C."/>
    <s v="Cumplimiento"/>
    <s v="560 47 994000153270"/>
    <n v="0"/>
    <s v="Aseguradora Solidaria de Colombia"/>
    <d v="2022-07-05T00:00:00"/>
    <s v="05/07/2022 - 09/06/2023"/>
    <n v="2022"/>
    <s v="PENDIENTE"/>
    <s v="Ninguna"/>
    <s v="Terminado"/>
    <s v="Retiro"/>
    <s v="N/A"/>
    <s v="DERECHO"/>
    <s v="N/A"/>
    <s v="FEMENINO"/>
    <s v="nadya.quintero@jep.gov.co"/>
    <s v="https://community.secop.gov.co/Public/Tendering/ContractNoticePhases/View?PPI=CO1.PPI.19245528&amp;isFromPublicArea=True&amp;isModal=False"/>
  </r>
  <r>
    <n v="282"/>
    <s v="JEP-047-2022"/>
    <s v="JEP-CSPO-047-2022"/>
    <s v="Ángela Esquivel "/>
    <s v="NR"/>
    <s v="Sandra Milena Lopez Lopez"/>
    <x v="0"/>
    <s v="1. Prestación de servicios"/>
    <n v="52215153"/>
    <n v="1"/>
    <s v="Persona Natural"/>
    <s v="N/A"/>
    <s v="Prestar servicios profesionales para apoyar y acompañar jurídicamente al Departamento de Gestión Territorial en proyectos, procesos y procedimientos a cargo de la dependencia, en el seguimiento a la respuesta y asistencia técnica a necesidades de la actividad judicial de la JEP en territorio, en particular en lo relacionado con nuevos macrocasos priorizados"/>
    <s v="Administrativo Transversal"/>
    <s v="Harvey Danilo Suarez Morales"/>
    <s v="Secretaría Ejecutiva"/>
    <s v="Subsecretaría Ejecutiva "/>
    <s v="Departamento de Gestión Territorial"/>
    <s v="Gloria Cala Navarro"/>
    <s v="BB- Departamento de Gestión Territorial"/>
    <s v="N/A"/>
    <s v="N/A"/>
    <s v="N/A"/>
    <s v="Inversión"/>
    <n v="84328333"/>
    <s v="N/A"/>
    <s v="N/A"/>
    <n v="7228143"/>
    <s v="N/A"/>
    <n v="31822"/>
    <n v="32322"/>
    <n v="2018011001091"/>
    <x v="3"/>
    <d v="2022-01-18T00:00:00"/>
    <s v="N/A"/>
    <s v="N/A"/>
    <s v="N/A"/>
    <s v="N/A"/>
    <n v="0"/>
    <s v="N/A"/>
    <n v="0"/>
    <s v="N/A"/>
    <n v="0"/>
    <s v="N/A"/>
    <n v="0"/>
    <s v="N/A"/>
    <n v="0"/>
    <s v="N/A"/>
    <n v="0"/>
    <s v="N/A"/>
    <n v="-171"/>
    <n v="84328333"/>
    <n v="0"/>
    <n v="0"/>
    <n v="0"/>
    <n v="0"/>
    <n v="0"/>
    <d v="2022-12-31T00:00:00"/>
    <d v="2022-07-13T00:00:00"/>
    <n v="-1373"/>
    <s v="SI"/>
    <d v="2022-07-13T00:00:00"/>
    <s v="Bogotá D.C."/>
    <s v="Cumplimiento"/>
    <s v="21-45-101357205"/>
    <n v="0"/>
    <s v="Seguros del Estado "/>
    <d v="2022-01-11T00:00:00"/>
    <s v="11-01-2022 - 01-07-2023"/>
    <n v="2022"/>
    <s v="C:\Users\andres.prietom\JEP Colombia\Carlos Giovanni Torres Peñaranda - Contractual - Onedrive\Validación pólizas CPS\.VERIFICACIÓN DE PÓLIZAS CONTRATOS 2022\verificacion poliza contrato JEP-047-2022.pdf"/>
    <s v="El 13/07/2022 se se publica la terminación anticipada del contrato"/>
    <s v="Terminado"/>
    <s v="Terminación anticipada"/>
    <s v="N/A"/>
    <s v="DERECHO"/>
    <s v="N/A"/>
    <s v="FEMENINO"/>
    <s v="Terminado"/>
    <s v="https://community.secop.gov.co/Public/Tendering/OpportunityDetail/Index?noticeUID=CO1.NTC.2506479&amp;isFromPublicArea=True&amp;isModal=False"/>
  </r>
  <r>
    <n v="283"/>
    <s v="JEP-213-2022"/>
    <s v="JEP-CSPO-213-2022"/>
    <s v="Ángela Esquivel "/>
    <d v="2022-01-13T00:00:00"/>
    <s v="Juan David Acosta Gonzalez"/>
    <x v="0"/>
    <s v="1. Prestación de servicios"/>
    <n v="1019036824"/>
    <n v="8"/>
    <s v="Persona Natural"/>
    <s v="N/A"/>
    <s v="Prestar servicios para apoyar y acompañar al Departamento de Gestión Territorial en la organización y sistematización de la información producida por la dependencia,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41561805"/>
    <s v="N/A"/>
    <s v="N/A"/>
    <n v="3614070"/>
    <s v="N/A"/>
    <n v="28522"/>
    <n v="46122"/>
    <n v="2018011001091"/>
    <x v="6"/>
    <d v="2022-01-24T00:00:00"/>
    <s v="Rodrigo Torrejano Jimenez"/>
    <n v="1032437437"/>
    <n v="8"/>
    <d v="2022-09-29T00:00:00"/>
    <n v="0"/>
    <s v="N/A"/>
    <n v="0"/>
    <s v="N/A"/>
    <n v="0"/>
    <s v="N/A"/>
    <n v="0"/>
    <s v="N/A"/>
    <n v="0"/>
    <s v="N/A"/>
    <n v="0"/>
    <s v="N/A"/>
    <n v="0"/>
    <n v="41561805"/>
    <n v="0"/>
    <n v="0"/>
    <n v="0"/>
    <n v="0"/>
    <n v="0"/>
    <d v="2022-12-31T00:00:00"/>
    <d v="2022-12-31T00:00:00"/>
    <n v="-1202"/>
    <s v="NO"/>
    <s v="N/A"/>
    <s v="Bogotá D.C."/>
    <s v="Cumplimiento "/>
    <s v="33-47-101008155_x000a_15-45-101148996_x000a_15-45-101148996_x000a_"/>
    <s v="0_x000a_0_x000a_1"/>
    <s v="Seguros del Estado S.A._x000a_Seguros del Estado S.A._x000a_Seguros del Estado S.A."/>
    <s v="21/01/2022_x000a_27/09/2022_x000a_30/09/2022"/>
    <s v="20-01-2022 - 30-06-2023_x000a_27/09/2022 - 30/06/2023_x000a_27/09/2022 - 30/06/2023"/>
    <s v="22/01/2022_x000a_30/09/2022_x000a_06/10/2022_x000a_"/>
    <s v="C:\Users\andres.prietom\JEP Colombia\Carlos Giovanni Torres Peñaranda - Contractual - Onedrive\Validación pólizas CPS\.VERIFICACIÓN DE PÓLIZAS CONTRATOS 2022\verificacion poliza contrato JEP-213-2022.pdf"/>
    <s v="En fehca del 26 de septiembre se encuentra en flujo de aprobación la cesión del CTO JEP-213-2022 Rodrigo Torrejano de DGT"/>
    <s v="Terminado"/>
    <s v="Cesión"/>
    <s v="N/A"/>
    <s v="CIENCIAS POLÍTICAS"/>
    <s v="N/A"/>
    <s v="MASCULINO"/>
    <s v="PND"/>
    <s v="https://community.secop.gov.co/Public/Tendering/OpportunityDetail/Index?noticeUID=CO1.NTC.2588520&amp;isFromPublicArea=True&amp;isModal=False"/>
  </r>
  <r>
    <n v="284"/>
    <s v="JEP-354-2022"/>
    <s v="JEP-CSPO-354-2022"/>
    <s v="Ángela Esquivel "/>
    <d v="2022-01-24T00:00:00"/>
    <s v="Santiago Peña Aragon"/>
    <x v="0"/>
    <s v="1. Prestación de servicios"/>
    <s v="1019110556_x000d_"/>
    <n v="5"/>
    <s v="Persona Natural"/>
    <s v="N/A"/>
    <s v="Prestar servicios para apoyar y acompañar al Departamento de Gestión Territorial en la organización y sistematización de la información producida por la dependencia,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40477584"/>
    <s v="N/A"/>
    <s v="N/A"/>
    <s v="$3.614.070"/>
    <s v="N/A"/>
    <n v="60322"/>
    <n v="70722"/>
    <s v="2018011001091_x0009_"/>
    <x v="8"/>
    <d v="2022-01-31T00:00:00"/>
    <s v="N/A"/>
    <s v="N/A"/>
    <s v="N/A"/>
    <s v="N/A"/>
    <n v="0"/>
    <s v="N/A"/>
    <n v="0"/>
    <s v="N/A"/>
    <n v="0"/>
    <s v="N/A"/>
    <n v="0"/>
    <s v="N/A"/>
    <n v="0"/>
    <s v="N/A"/>
    <n v="0"/>
    <s v="N/A"/>
    <n v="0"/>
    <n v="40477584"/>
    <n v="0"/>
    <n v="0"/>
    <n v="0"/>
    <n v="0"/>
    <n v="0"/>
    <d v="2022-12-31T00:00:00"/>
    <d v="2022-12-31T00:00:00"/>
    <n v="-1202"/>
    <s v="NO"/>
    <s v="N/A"/>
    <s v="Bogotá D.C."/>
    <s v="Cumplimiento"/>
    <s v="15-45-101138280"/>
    <n v="2"/>
    <s v="Seguros del Estado"/>
    <d v="2022-01-28T00:00:00"/>
    <s v="28-01-2022 - 02-07-2023"/>
    <n v="2022"/>
    <s v="PENDIENTE"/>
    <s v="Ninguna"/>
    <s v="Terminado"/>
    <s v="Retiro"/>
    <s v="N/A"/>
    <s v="HISTORIA"/>
    <s v="N/A"/>
    <s v="MASCULINO"/>
    <s v="santiago.pena@jep.gov.co"/>
    <s v="https://community.secop.gov.co/Public/Tendering/ContractNoticePhases/View?PPI=CO1.PPI.17130015&amp;isFromPublicArea=True&amp;isModal=False"/>
  </r>
  <r>
    <n v="286"/>
    <s v="JEP-634-2022"/>
    <s v="JEP-CSPO-614-2022"/>
    <s v="Johanna Duarte"/>
    <d v="2022-07-19T00:00:00"/>
    <s v="Silvia Daniela Higuera Pinto"/>
    <x v="0"/>
    <s v="1. Prestación de servicios"/>
    <n v="1098769671"/>
    <n v="0"/>
    <s v="Persona Natural"/>
    <s v="Bogotá D.C. "/>
    <s v="Prestar servicios profesionales para apoyar y acompañar al Departamento de Atención al Ciudadano en la elaboración de actos administrativos y respuestas a las PQRSDF, con base en las normas legales vigentes y los lineamientos jurídicos implementados para la implementación del punto 5 del Acuerdo Final con enfoque sistémico"/>
    <s v="Administrativo Transversal"/>
    <s v="Harvey Danilo Suarez Morales"/>
    <s v="Secretaría Ejecutiva"/>
    <s v="Subsecretaría Ejecutiva "/>
    <s v="Departamento de Atención al Ciudadano"/>
    <s v="Constanza Eugenia Cañon Charry_x0009_"/>
    <s v="BB- Departamento de Atención al Ciudadano"/>
    <s v="N/A"/>
    <s v="N/A"/>
    <s v="N/A"/>
    <s v="Inversión"/>
    <n v="24980452"/>
    <s v="N/A"/>
    <s v="N/A"/>
    <n v="5204263"/>
    <s v="N/A"/>
    <n v="82222"/>
    <n v="342622"/>
    <n v="2018011001091"/>
    <x v="64"/>
    <d v="2022-08-02T00:00:00"/>
    <s v="N/A"/>
    <s v="N/A"/>
    <s v="N/A"/>
    <s v="N/A"/>
    <n v="0"/>
    <s v="N/A"/>
    <n v="0"/>
    <s v="N/A"/>
    <n v="0"/>
    <s v="N/A"/>
    <n v="0"/>
    <s v="N/A"/>
    <n v="0"/>
    <s v="N/A"/>
    <n v="0"/>
    <s v="N/A"/>
    <n v="0"/>
    <n v="24980452"/>
    <n v="0"/>
    <n v="0"/>
    <n v="0"/>
    <n v="0"/>
    <n v="0"/>
    <d v="2022-11-30T00:00:00"/>
    <d v="2022-11-30T00:00:00"/>
    <n v="-1233"/>
    <s v="SI"/>
    <s v="N/A"/>
    <s v="Bogotá D.C."/>
    <s v="Cumplimiento"/>
    <s v="21-47-101021805"/>
    <n v="0"/>
    <s v="Seguros del Estado S.A."/>
    <d v="2022-07-29T00:00:00"/>
    <s v="29/07/2022 - 31/05/2023"/>
    <n v="2022"/>
    <s v="PENDIENTE"/>
    <s v="Garantia pendiente"/>
    <s v="Terminado"/>
    <s v="Retiro"/>
    <s v="N/A"/>
    <s v="DERECHO"/>
    <s v="N/A"/>
    <s v="FEMENINO"/>
    <s v="silvia.higuera@jep.gov.co"/>
    <s v="https://community.secop.gov.co/Public/Tendering/ContractNoticePhases/View?PPI=CO1.PPI.19569345&amp;isFromPublicArea=True&amp;isModal=False"/>
  </r>
  <r>
    <n v="290"/>
    <s v="JEP-066-2022"/>
    <s v="JEP-CSPO-066-2022"/>
    <s v="Norma Bonilla"/>
    <s v="NR"/>
    <s v="Nicolle Stefani Salazar Hurtado "/>
    <x v="0"/>
    <s v="1. Prestación de servicios"/>
    <n v="1082937775"/>
    <n v="0"/>
    <s v="Persona Natural"/>
    <s v="N/A"/>
    <s v="Prestar servicios para apoyar y acompañar al Departamento de Atención al Ciudadano en la gestión de los diferentes canales, registros de PQRSDF, manejo de bases de datos correspondientes y encuestas de satisfacción de los sujetos de derecho y ciudadania en general para la implementación del punto 5 del Acuerdo Final con enfoque sistemico. "/>
    <s v="Administrativo Transversal"/>
    <s v="Harvey Danilo Suarez Morales"/>
    <s v="Secretaría Ejecutiva"/>
    <s v="Subsecretaría Ejecutiva "/>
    <s v="Departamento de Atención al Ciudadano"/>
    <s v="Constanza Eugenia Cañon Charry_x0009_"/>
    <s v="BB- Departamento de Atención al Ciudadano"/>
    <s v="N/A"/>
    <s v="N/A"/>
    <s v="N/A"/>
    <s v="Inversión"/>
    <n v="49050177"/>
    <s v="N/A"/>
    <s v="N/A"/>
    <s v="$4.192.323"/>
    <s v="N/A"/>
    <n v="30222"/>
    <n v="30822"/>
    <s v="2018011001091_x0009_"/>
    <x v="27"/>
    <d v="2022-01-13T00:00:00"/>
    <s v="N/A"/>
    <s v="N/A"/>
    <s v="N/A"/>
    <s v="N/A"/>
    <n v="0"/>
    <s v="N/A"/>
    <n v="0"/>
    <s v="N/A"/>
    <n v="0"/>
    <s v="N/A"/>
    <n v="0"/>
    <s v="N/A"/>
    <n v="0"/>
    <s v="N/A"/>
    <n v="0"/>
    <s v="N/A"/>
    <n v="0"/>
    <n v="49050177"/>
    <n v="0"/>
    <n v="0"/>
    <n v="0"/>
    <n v="0"/>
    <n v="0"/>
    <d v="2022-12-31T00:00:00"/>
    <d v="2022-12-31T00:00:00"/>
    <n v="-1202"/>
    <s v="NO"/>
    <s v="N/A"/>
    <s v="Bogotá D.C."/>
    <s v="Cumplimiento"/>
    <s v="21-45-101357231"/>
    <n v="2"/>
    <s v="Seguros del Estado"/>
    <d v="2022-01-13T00:00:00"/>
    <s v="13-01-2022 - 02-07-2023"/>
    <n v="2022"/>
    <s v="PENDIENTE"/>
    <s v="N/A"/>
    <s v="Terminado"/>
    <s v="Retiro"/>
    <s v="N/A"/>
    <s v="DERECHO"/>
    <s v="N/A"/>
    <s v="FEMENINO"/>
    <s v="PND"/>
    <s v="https://community.secop.gov.co/Public/Tendering/OpportunityDetail/Index?noticeUID=CO1.NTC.2518765&amp;isFromPublicArea=True&amp;isModal=False"/>
  </r>
  <r>
    <n v="291"/>
    <s v="JEP-269-2022"/>
    <s v="JEP-CSPO-269-2022"/>
    <s v="Norma Bonilla"/>
    <d v="2022-01-20T00:00:00"/>
    <s v="Leidy Carolina Martinez Cruz "/>
    <x v="0"/>
    <s v="1. Prestación de servicios"/>
    <n v="1015453405"/>
    <n v="9"/>
    <s v="Persona Natural"/>
    <s v="N/A"/>
    <s v="Prestar servicios para apoyar y acompañar al Departamento de Atención al Ciudadano en la gestión de los diferentes canales, registros de PQRSDF, manejo de bases de datos correspondientes y encuestas de satisfacción de los sujetos de derecho y ciudadania en general para la implementación del punto 5 del Acuerdo Final con enfoque sistemico. "/>
    <s v="Administrativo Transversal"/>
    <s v="Harvey Danilo Suarez Morales"/>
    <s v="Secretaría Ejecutiva"/>
    <s v="Subsecretaría Ejecutiva "/>
    <s v="Departamento de Atención al Ciudadano"/>
    <s v="Constanza Eugenia Cañon Charry_x0009_"/>
    <s v="BB- Departamento de Atención al Ciudadano"/>
    <s v="N/A"/>
    <s v="N/A"/>
    <s v="N/A"/>
    <s v="Inversión"/>
    <n v="48211713"/>
    <s v="N/A"/>
    <s v="N/A"/>
    <n v="4192323"/>
    <s v="N/A"/>
    <n v="30322"/>
    <n v="55222"/>
    <n v="2018011001091"/>
    <x v="1"/>
    <d v="2022-01-26T00:00:00"/>
    <s v="N/A"/>
    <s v="N/A"/>
    <s v="N/A"/>
    <s v="N/A"/>
    <n v="0"/>
    <s v="N/A"/>
    <n v="0"/>
    <s v="N/A"/>
    <n v="0"/>
    <s v="N/A"/>
    <n v="0"/>
    <s v="N/A"/>
    <n v="0"/>
    <s v="N/A"/>
    <n v="0"/>
    <s v="N/A"/>
    <n v="0"/>
    <n v="48211713"/>
    <n v="0"/>
    <n v="0"/>
    <n v="0"/>
    <n v="0"/>
    <n v="0"/>
    <d v="2022-12-31T00:00:00"/>
    <d v="2022-12-31T00:00:00"/>
    <n v="-1202"/>
    <s v="NO"/>
    <s v="N/A"/>
    <s v="Bogotá D.C."/>
    <s v="Cumplimiento "/>
    <s v="21-47-101016779"/>
    <n v="0"/>
    <s v="Seguros del Estado "/>
    <d v="2022-01-25T00:00:00"/>
    <s v="25-01-2022 - 30-06-2023"/>
    <n v="2022"/>
    <s v="https://jepcolombia-my.sharepoint.com/personal/carlos_torres_jep_gov_co/_layouts/15/onedrive.aspx?q=269&amp;searchScope=folder&amp;id=%2Fpersonal%2Fcarlos%5Ftorres%5Fjep%5Fgov%5Fco%2FDocuments%2FDocumentos%2FContractual%2FContractual%20%2D%20Onedrive%2FValidaci%C3%B3n%20p%C3%B3lizas%20CPS%2F%2EVERIFICACI%C3%93N%20DE%20P%C3%93LIZAS%20CONTRATOS%202022%2FVerificaci%C3%B3n%20p%C3%B3liza%20contrato%20JEP%2D269%2D2022%20%2Epdf&amp;parent=%2Fpersonal%2Fcarlos%5Ftorres%5Fjep%5Fgov%5Fco%2FDocuments%2FDocumentos%2FContractual%2FContractual%20%2D%20Onedrive%2FValidaci%C3%B3n%20p%C3%B3lizas%20CPS&amp;parentview=7"/>
    <s v="Ninguna"/>
    <s v="Terminado"/>
    <s v="Retiro"/>
    <s v="N/A"/>
    <s v="PSICOLOGÍA"/>
    <s v="N/A"/>
    <s v="FEMENINO"/>
    <s v="PND"/>
    <s v="https://community.secop.gov.co/Public/Tendering/OpportunityDetail/Index?noticeUID=CO1.NTC.2644084&amp;isFromPublicArea=True&amp;isModal=False"/>
  </r>
  <r>
    <n v="292"/>
    <s v="JEP-241-2022"/>
    <s v="JEP-CSPO-241-2022"/>
    <s v="Norma Bonilla"/>
    <d v="2022-01-18T00:00:00"/>
    <s v="Martha Elmy Niño Vargas"/>
    <x v="0"/>
    <s v="1. Prestación de servicios"/>
    <n v="51560588"/>
    <n v="6"/>
    <s v="Persona Natural"/>
    <s v="N/A"/>
    <s v="Prestar servicios profesionales para apoyar y acompañar al Departamento de Atención al Ciudadano en lo relacionado con los temas de participación ciudadana, Sistema Nacional de Servicio al Ciudadano y en la articulación con las entidades del SIVJRNR, para la implementación del punto 5 del Acuerdo Final con enfoque sistemico. "/>
    <s v="Administrativo Transversal"/>
    <s v="Harvey Danilo Suarez Morales"/>
    <s v="Secretaría Ejecutiva"/>
    <s v="Subsecretaría Ejecutiva "/>
    <s v="Departamento de Atención al Ciudadano"/>
    <s v="Constanza Eugenia Cañon Charry_x0009_"/>
    <s v="BB- Departamento de Atención al Ciudadano"/>
    <s v="N/A"/>
    <s v="N/A"/>
    <s v="N/A"/>
    <s v="Inversión"/>
    <n v="92838276"/>
    <s v="N/A"/>
    <s v="N/A"/>
    <n v="8240084"/>
    <s v="N/A"/>
    <n v="50922"/>
    <n v="55322"/>
    <n v="2018011001091"/>
    <x v="1"/>
    <d v="2022-01-27T00:00:00"/>
    <s v="N/A"/>
    <s v="N/A"/>
    <s v="N/A"/>
    <s v="N/A"/>
    <n v="0"/>
    <s v="N/A"/>
    <n v="0"/>
    <s v="N/A"/>
    <n v="0"/>
    <s v="N/A"/>
    <n v="0"/>
    <s v="N/A"/>
    <n v="0"/>
    <s v="N/A"/>
    <n v="0"/>
    <s v="N/A"/>
    <n v="0"/>
    <n v="92838276"/>
    <n v="0"/>
    <n v="0"/>
    <n v="0"/>
    <n v="0"/>
    <n v="0"/>
    <d v="2022-12-31T00:00:00"/>
    <d v="2022-12-31T00:00:00"/>
    <n v="-1202"/>
    <s v="NO"/>
    <s v="N/A"/>
    <s v="Bogotá D.C."/>
    <s v="Cumplimiento"/>
    <s v="21-47-101016793"/>
    <n v="0"/>
    <s v="Seguros del Estado "/>
    <d v="2022-01-25T00:00:00"/>
    <s v="25-01-2022 - 30-06-2023"/>
    <n v="2022"/>
    <s v="https://jepcolombia-my.sharepoint.com/personal/carlos_torres_jep_gov_co/_layouts/15/onedrive.aspx?q=241&amp;searchScope=folder&amp;id=%2Fpersonal%2Fcarlos%5Ftorres%5Fjep%5Fgov%5Fco%2FDocuments%2FDocumentos%2FContractual%2FContractual%20%2D%20Onedrive%2FValidaci%C3%B3n%20p%C3%B3lizas%20CPS%2F%2EVERIFICACI%C3%93N%20DE%20P%C3%93LIZAS%20CONTRATOS%202022%2FVerificaci%C3%B3n%20p%C3%B3liza%20contrato%20JEP%2D241%2D2022%2Epdf&amp;parent=%2Fpersonal%2Fcarlos%5Ftorres%5Fjep%5Fgov%5Fco%2FDocuments%2FDocumentos%2FContractual%2FContractual%20%2D%20Onedrive%2FValidaci%C3%B3n%20p%C3%B3lizas%20CPS%2F%2EVERIFICACI%C3%93N%20DE%20P%C3%93LIZAS%20CONTRATOS%202022&amp;parentview=7"/>
    <s v="N/A"/>
    <s v="Terminado"/>
    <s v="Retiro"/>
    <s v="N/A"/>
    <s v="ADMINISTRACIÓN DE EMPRESAS"/>
    <s v="N/A"/>
    <s v="FEMENINO"/>
    <s v="PND"/>
    <s v="https://community.secop.gov.co/Public/Tendering/OpportunityDetail/Index?noticeUID=CO1.NTC.2615777&amp;isFromPublicArea=True&amp;isModal=False"/>
  </r>
  <r>
    <n v="293"/>
    <s v="JEP-242-2022"/>
    <s v="JEP-CSPO-242-2022"/>
    <s v="Norma Bonilla"/>
    <d v="2022-01-18T00:00:00"/>
    <s v="Juan Sebastian Moreno Fajardo"/>
    <x v="0"/>
    <s v="1. Prestación de servicios"/>
    <n v="1013669647"/>
    <n v="5"/>
    <s v="Persona Natural"/>
    <s v="N/A"/>
    <s v="Prestar servicios profesionales para apoyar y acompañar al Departamento de Atención al Ciudadano en el desarrollo de las actividades relacionadas con recepción, tipificación, asignación y reportes estadísticos de las PQRSDF dentro de los sistemas de la entidad, para la implementación del punto 5 del Acuerdo Final con enfoque sistemico."/>
    <s v="Administrativo Transversal"/>
    <s v="Harvey Danilo Suarez Morales"/>
    <s v="Secretaría Ejecutiva"/>
    <s v="Subsecretaría Ejecutiva "/>
    <s v="Departamento de Atención al Ciudadano"/>
    <s v="Constanza Eugenia Cañon Charry_x0009_"/>
    <s v="BB- Departamento de Atención al Ciudadano"/>
    <s v="N/A"/>
    <s v="N/A"/>
    <s v="N/A"/>
    <s v="Inversión"/>
    <n v="41320867"/>
    <s v="N/A"/>
    <s v="N/A"/>
    <s v="$3.614.070"/>
    <s v="N/A"/>
    <n v="53122"/>
    <n v="50622"/>
    <s v="2018011001091_x0009_"/>
    <x v="0"/>
    <d v="2022-01-26T00:00:00"/>
    <s v="N/A"/>
    <s v="N/A"/>
    <s v="N/A"/>
    <s v="N/A"/>
    <n v="0"/>
    <s v="N/A"/>
    <n v="0"/>
    <s v="N/A"/>
    <n v="0"/>
    <s v="N/A"/>
    <n v="0"/>
    <s v="N/A"/>
    <n v="0"/>
    <s v="N/A"/>
    <n v="0"/>
    <s v="N/A"/>
    <n v="0"/>
    <n v="41320867"/>
    <n v="0"/>
    <n v="0"/>
    <n v="0"/>
    <n v="0"/>
    <n v="0"/>
    <d v="2022-12-31T00:00:00"/>
    <d v="2022-12-31T00:00:00"/>
    <n v="-1202"/>
    <s v="NO"/>
    <s v="N/A"/>
    <s v="Bogotá D.C."/>
    <s v="Cumplimiento"/>
    <s v="_x0009_340-47-994000040832"/>
    <n v="0"/>
    <s v="Aseguradora Solidaria"/>
    <d v="2022-01-24T00:00:00"/>
    <s v="24/01/2022 - 01/07/0223"/>
    <n v="2022"/>
    <s v="C:\Users\andres.prietom\JEP Colombia\Carlos Giovanni Torres Peñaranda - Contractual - Onedrive\Validación pólizas CPS\.VERIFICACIÓN DE PÓLIZAS CONTRATOS 2022\Verificación póliza contrato JEP-242-2022.pdf"/>
    <s v="N/A"/>
    <s v="Terminado"/>
    <s v="Retiro"/>
    <s v="N/A"/>
    <s v="DERECHO"/>
    <s v="N/A"/>
    <s v="MASCULINO"/>
    <s v="PND"/>
    <s v="https://community.secop.gov.co/Public/Tendering/OpportunityDetail/Index?noticeUID=CO1.NTC.2616407&amp;isFromPublicArea=True&amp;isModal=False"/>
  </r>
  <r>
    <n v="294"/>
    <s v="JEP-159-2022"/>
    <s v="JEP-CSPO-159-2022"/>
    <s v="Jairo Cuellar"/>
    <d v="2022-01-13T00:00:00"/>
    <s v="Yuly Dayana Guauña Chantre"/>
    <x v="0"/>
    <s v="1. Prestación de servicios"/>
    <n v="1061688616"/>
    <n v="2"/>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4810209"/>
    <s v="N/A"/>
    <s v="N/A"/>
    <n v="7228143"/>
    <s v="N/A"/>
    <n v="36222"/>
    <n v="44122"/>
    <n v="2018011001091"/>
    <x v="6"/>
    <d v="2022-01-21T00:00:00"/>
    <s v="N/A"/>
    <s v="N/A"/>
    <s v="N/A"/>
    <s v="N/A"/>
    <n v="0"/>
    <s v="N/A"/>
    <n v="0"/>
    <s v="N/A"/>
    <n v="0"/>
    <s v="N/A"/>
    <n v="0"/>
    <s v="N/A"/>
    <n v="0"/>
    <s v="N/A"/>
    <n v="0"/>
    <s v="N/A"/>
    <n v="0"/>
    <n v="84810209"/>
    <n v="0"/>
    <n v="0"/>
    <n v="0"/>
    <n v="0"/>
    <n v="0"/>
    <d v="2022-12-31T00:00:00"/>
    <d v="2022-12-31T00:00:00"/>
    <n v="-1202"/>
    <s v="NO"/>
    <s v="N/A"/>
    <s v="Cauca"/>
    <s v="Cumplimiento"/>
    <s v="435 47 994000048176"/>
    <n v="0"/>
    <s v="Aseguradora Solidaria"/>
    <d v="2022-01-20T00:00:00"/>
    <s v="20-01-2022 - 01-07-2023"/>
    <n v="2022"/>
    <s v="C:\Users\andres.prietom\JEP Colombia\Carlos Giovanni Torres Peñaranda - Contractual - Onedrive\Validación pólizas CPS\.VERIFICACIÓN DE PÓLIZAS CONTRATOS 2022\Verificación póliza Contrato  JEP-159-2022.pdf"/>
    <s v="N/A"/>
    <s v="Terminado"/>
    <s v="Retiro"/>
    <s v="N/A"/>
    <s v="PSICOLOGÍA"/>
    <s v="N/A"/>
    <s v="FEMENINO"/>
    <s v="PND"/>
    <s v="https://community.secop.gov.co/Public/Tendering/OpportunityDetail/Index?noticeUID=CO1.NTC.2575209&amp;isFromPublicArea=True&amp;isModal=False"/>
  </r>
  <r>
    <n v="295"/>
    <s v="JEP-180-2022"/>
    <s v="JEP-CSPO-180-2022"/>
    <s v="Carlos Torres"/>
    <d v="2022-01-11T00:00:00"/>
    <s v="Silvio Esteban Carvajal Ordoñez"/>
    <x v="0"/>
    <s v="1. Prestación de servicios"/>
    <n v="1018452569"/>
    <n v="4"/>
    <s v="Persona Natural"/>
    <s v="N/A"/>
    <s v="Apoyar y acompañar al departamento de SAAD comparecientes en la gestión operativa del sistema vista, para el registro de abogados /as y comparecientes. "/>
    <s v="Misional"/>
    <s v="Harvey Danilo Suarez Morales"/>
    <s v="Secretaría Ejecutiva"/>
    <s v="Subsecretaría Ejecutiva "/>
    <s v="Departamento SAAD - Comparecientes"/>
    <s v="Jorge Alirio Mancera Cortés"/>
    <s v="BB- Departamento SAAD Defensa a Comparecientes "/>
    <s v="N/A"/>
    <s v="N/A"/>
    <s v="N/A"/>
    <s v="Inversión"/>
    <n v="54278510"/>
    <s v="N/A"/>
    <s v="N/A"/>
    <s v="$4.626.010"/>
    <s v="N/A"/>
    <n v="39022"/>
    <n v="44422"/>
    <n v="2018011001091"/>
    <x v="6"/>
    <d v="2022-01-21T00:00:00"/>
    <s v="N/A"/>
    <s v="N/A"/>
    <s v="N/A"/>
    <s v="N/A"/>
    <n v="0"/>
    <s v="N/A"/>
    <n v="0"/>
    <s v="N/A"/>
    <n v="0"/>
    <s v="N/A"/>
    <n v="0"/>
    <s v="N/A"/>
    <n v="0"/>
    <s v="N/A"/>
    <n v="0"/>
    <s v="N/A"/>
    <n v="0"/>
    <n v="54278510"/>
    <n v="0"/>
    <n v="0"/>
    <n v="0"/>
    <n v="0"/>
    <n v="0"/>
    <d v="2022-12-31T00:00:00"/>
    <d v="2022-12-31T00:00:00"/>
    <n v="-1202"/>
    <s v="NO"/>
    <s v="N/A"/>
    <s v="Bogotá D.C."/>
    <s v="Cumplimiento "/>
    <s v="15-47-101008462"/>
    <n v="0"/>
    <s v="Seguros del Estado"/>
    <d v="2022-01-20T00:00:00"/>
    <s v="20-01-2022 - 30-06-2023"/>
    <n v="2022"/>
    <s v="https://jepcolombia-my.sharepoint.com/personal/carlos_torres_jep_gov_co/_layouts/15/onedrive.aspx?q=180&amp;searchScope=folder&amp;id=%2Fpersonal%2Fcarlos%5Ftorres%5Fjep%5Fgov%5Fco%2FDocuments%2FDocumentos%2FContractual%2FContractual%20%2D%20Onedrive%2FValidaci%C3%B3n%20p%C3%B3lizas%20CPS%2F%2EVERIFICACI%C3%93N%20DE%20P%C3%93LIZAS%20CONTRATOS%202022%2FVerificacio%CC%81n%20po%CC%81liza%20contrato%20JEP%2D180%2D2022%2Epdf&amp;parent=%2Fpersonal%2Fcarlos%5Ftorres%5Fjep%5Fgov%5Fco%2FDocuments%2FDocumentos%2FContractual%2FContractual%20%2D%20Onedrive%2FValidaci%C3%B3n%20p%C3%B3lizas%20CPS%2F%2EVERIFICACI%C3%93N%20DE%20P%C3%93LIZAS%20CONTRATOS%202022&amp;parentview=7"/>
    <s v="N/A"/>
    <s v="Terminado"/>
    <s v="Retiro"/>
    <s v="N/A"/>
    <s v="DERECHO"/>
    <s v="N/A"/>
    <s v="MASCULINO"/>
    <s v="PND"/>
    <s v="https://community.secop.gov.co/Public/Tendering/OpportunityDetail/Index?noticeUID=CO1.NTC.2568252&amp;isFromPublicArea=True&amp;isModal=False"/>
  </r>
  <r>
    <n v="296"/>
    <s v="JEP-162-2022"/>
    <s v="JEP-CSPO-162-2022"/>
    <s v="Jairo Cuellar"/>
    <d v="2022-01-13T00:00:00"/>
    <s v="Lilian Patricia Guevara Hurtado"/>
    <x v="0"/>
    <s v="1. Prestación de servicios"/>
    <s v="52702411_x000a_"/>
    <n v="6"/>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4810209"/>
    <s v="N/A"/>
    <s v="N/A"/>
    <s v="$7.228.143"/>
    <s v="N/A"/>
    <n v="36122"/>
    <n v="51522"/>
    <n v="2018011001091"/>
    <x v="26"/>
    <d v="2022-01-28T00:00:00"/>
    <s v="Karen Nataly Villamizar Diaz"/>
    <n v="53017009"/>
    <n v="3"/>
    <d v="2022-05-02T00:00:00"/>
    <n v="0"/>
    <s v="N/A"/>
    <n v="0"/>
    <s v="N/A"/>
    <n v="0"/>
    <s v="N/A"/>
    <n v="0"/>
    <s v="N/A"/>
    <n v="0"/>
    <s v="N/A"/>
    <n v="0"/>
    <s v="N/A"/>
    <n v="0"/>
    <n v="84810209"/>
    <n v="0"/>
    <n v="0"/>
    <n v="0"/>
    <n v="0"/>
    <n v="0"/>
    <d v="2022-12-31T00:00:00"/>
    <d v="2022-12-31T00:00:00"/>
    <n v="-1202"/>
    <s v="NO"/>
    <s v="N/A"/>
    <s v="Cundinamarca"/>
    <s v="Cumplimiento"/>
    <s v="21-47-101016615_x000a_39-45-101027967"/>
    <s v="0_x000a_0"/>
    <s v="Seguros del Estado S.A. _x000a_Seguros del Estado S.A."/>
    <s v="24/01/2022_x000a_03/05/2022"/>
    <s v="21-01-2022 - 02-07-2023_x000a_03/05/2022 - 02/07/2023"/>
    <s v="28/01/2022_x000a_03/05/2022"/>
    <s v="C:\Users\andres.prietom\JEP Colombia\Carlos Giovanni Torres Peñaranda - Contractual - Onedrive\Validación pólizas CPS\.VERIFICACIÓN DE PÓLIZAS CONTRATOS 2022\Verificación póliza Contrato  JEP-162-2022.pdf"/>
    <s v="En fecha 2/05/2022 se suscribe Cesión del contrato."/>
    <s v="Terminado"/>
    <s v="Cesión"/>
    <s v="N/A"/>
    <s v="PSICOLOGÍA"/>
    <s v="N/A"/>
    <s v="FEMENINO"/>
    <s v="PND"/>
    <s v="https://community.secop.gov.co/Public/Tendering/OpportunityDetail/Index?noticeUID=CO1.NTC.2579023&amp;isFromPublicArea=True&amp;isModal=False"/>
  </r>
  <r>
    <n v="297"/>
    <s v="JEP-161-2022"/>
    <s v="JEP-CSPO-161-2022"/>
    <s v="Jairo Cuellar"/>
    <d v="2022-01-13T00:00:00"/>
    <s v="Rocio del Pilar Ramirez Poveda"/>
    <x v="0"/>
    <s v="1. Prestación de servicios"/>
    <n v="43988037"/>
    <n v="9"/>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4810209"/>
    <s v="N/A"/>
    <s v="N/A"/>
    <n v="7228143"/>
    <s v="N/A"/>
    <n v="36022"/>
    <n v="51622"/>
    <n v="2018011001091"/>
    <x v="26"/>
    <d v="2022-01-24T00:00:00"/>
    <s v="Oscar Andrés Abello Lozada"/>
    <n v="14296260"/>
    <n v="1"/>
    <d v="2022-09-01T00:00:00"/>
    <n v="0"/>
    <s v="N/A"/>
    <n v="0"/>
    <s v="N/A"/>
    <n v="0"/>
    <s v="N/A"/>
    <n v="0"/>
    <s v="N/A"/>
    <n v="0"/>
    <s v="N/A"/>
    <n v="0"/>
    <s v="N/A"/>
    <n v="0"/>
    <n v="84810209"/>
    <n v="0"/>
    <n v="0"/>
    <n v="0"/>
    <n v="0"/>
    <n v="0"/>
    <d v="2022-12-31T00:00:00"/>
    <d v="2022-12-31T00:00:00"/>
    <n v="-1202"/>
    <s v="NO"/>
    <s v="N/A"/>
    <s v="Región de Tolima -Huila"/>
    <s v="Cumplimiento"/>
    <s v="21-47-101016624_x000a_25-47-101003167"/>
    <s v="0_x000a_0"/>
    <s v="Seguros del Estado S.A. _x000a_Seguros del Estado S.A."/>
    <s v="24/01/2022_x000a_01/09/2022"/>
    <s v="21-01-2022 - 02-07-2023_x000a_01/09/2022 - 30/06/2023"/>
    <s v="24/01/2022_x000a_01/09/2022"/>
    <s v="C:\Users\andres.prietom\JEP Colombia\Carlos Giovanni Torres Peñaranda - Contractual - Onedrive\Validación pólizas CPS\.VERIFICACIÓN DE PÓLIZAS CONTRATOS 2022\Verificación póliza Contrato  JEP-161-2022.pdf"/>
    <s v="1 de septiembre de 2022 la cesión del contrato JEP-161-2022 ROCIO DEL PILAR RAMÍREZ POVEDA a OSCAR ANDRÉS ABELLO LOZADA"/>
    <s v="Terminado"/>
    <s v="Cesión"/>
    <s v="N/A"/>
    <s v="PSICOLOGÍA"/>
    <s v="N/A"/>
    <s v="FEMENINO"/>
    <s v="PND"/>
    <s v="https://community.secop.gov.co/Public/Tendering/OpportunityDetail/Index?noticeUID=CO1.NTC.2578124&amp;isFromPublicArea=True&amp;isModal=False"/>
  </r>
  <r>
    <n v="298"/>
    <s v="JEP-298-2022"/>
    <s v="JEP-CSPO-298-2022"/>
    <s v="Vanessa Jiménez "/>
    <d v="2022-01-21T00:00:00"/>
    <s v="Manuela Troncoso Castro "/>
    <x v="0"/>
    <s v="1. Prestación de servicios"/>
    <n v="1110504810"/>
    <n v="3"/>
    <s v="Persona Natural"/>
    <s v="N/A"/>
    <s v="Prestación de servicios profesionales para brindar asistencia técnica a las actuaciones y decisiones judiciales propias de la justicia transicional y restaurativa JEP con los procesos de validación de información que permitan fortalecer la calidad y oportunidad de respuesta del registro de comparecientes, del que trata el artículo 95 del ASP 001 de 2020._x000a_"/>
    <s v="Misional"/>
    <s v="Harvey Danilo Suarez Morales"/>
    <s v="Secretaría Ejecutiva"/>
    <s v="Subsecretaría Ejecutiva "/>
    <s v="Departamento SAAD - Comparecientes"/>
    <s v="Jorge Alirio Mancera Cortés"/>
    <s v="BB- Departamento SAAD Defensa a Comparecientes "/>
    <s v="N/A"/>
    <s v="N/A"/>
    <s v="N/A"/>
    <s v="Inversión"/>
    <n v="69823860"/>
    <s v="N/A"/>
    <s v="N/A"/>
    <s v="$6.071.640"/>
    <s v="N/A"/>
    <n v="47322"/>
    <n v="62022"/>
    <s v="2018011001091_x0009_"/>
    <x v="1"/>
    <d v="2022-01-27T00:00:00"/>
    <s v="N/A"/>
    <s v="N/A"/>
    <s v="N/A"/>
    <s v="N/A"/>
    <n v="0"/>
    <s v="N/A"/>
    <n v="0"/>
    <s v="N/A"/>
    <n v="0"/>
    <s v="N/A"/>
    <n v="0"/>
    <s v="N/A"/>
    <n v="0"/>
    <s v="N/A"/>
    <n v="0"/>
    <s v="N/A"/>
    <n v="0"/>
    <n v="69823860"/>
    <n v="0"/>
    <n v="0"/>
    <n v="0"/>
    <n v="0"/>
    <n v="0"/>
    <d v="2022-12-31T00:00:00"/>
    <d v="2022-12-31T00:00:00"/>
    <n v="-1202"/>
    <s v="NO"/>
    <s v="N/A"/>
    <s v="Bogotá D.C."/>
    <s v="Cumplimiento "/>
    <n v="21471010169000"/>
    <n v="0"/>
    <s v="Seguros del Estado "/>
    <d v="2022-01-26T00:00:00"/>
    <s v="25-01-2022 - 01-07-2023"/>
    <n v="2022"/>
    <s v="PENDIENTE"/>
    <s v="Mediate otrosí N°1 se aprueba reducir 2.023.880"/>
    <s v="Terminado"/>
    <s v="Adición o reducción"/>
    <s v="N/A"/>
    <s v="DERECHO"/>
    <s v="N/A"/>
    <s v="FEMENINO"/>
    <s v="PND"/>
    <s v="https://community.secop.gov.co/Public/Tendering/ContractNoticePhases/View?PPI=CO1.PPI.17040787&amp;isFromPublicArea=True&amp;isModal=False"/>
  </r>
  <r>
    <n v="300"/>
    <s v="JEP-494-2022"/>
    <s v="JEP-CSPO-476-2022"/>
    <s v="Jairo Cuellar"/>
    <d v="2022-07-10T00:00:00"/>
    <s v="Leonardo Yepes Moreno"/>
    <x v="0"/>
    <s v="1. Prestación de servicios"/>
    <n v="1032378847"/>
    <n v="1"/>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7522"/>
    <n v="297022"/>
    <n v="2018011001091"/>
    <x v="30"/>
    <d v="2022-07-05T00:00:00"/>
    <s v="N/A"/>
    <s v="N/A"/>
    <s v="N/A"/>
    <s v="N/A"/>
    <n v="0"/>
    <s v="N/A"/>
    <n v="0"/>
    <s v="N/A"/>
    <n v="0"/>
    <s v="N/A"/>
    <n v="0"/>
    <s v="N/A"/>
    <n v="0"/>
    <s v="N/A"/>
    <n v="0"/>
    <s v="N/A"/>
    <n v="0"/>
    <n v="36140715"/>
    <n v="0"/>
    <n v="0"/>
    <n v="0"/>
    <n v="0"/>
    <n v="0"/>
    <d v="2022-11-30T00:00:00"/>
    <d v="2022-11-30T00:00:00"/>
    <n v="-1233"/>
    <m/>
    <s v="N/A"/>
    <s v="Bogotá D.C."/>
    <s v="Cumplimiento"/>
    <s v="14-45-101082043"/>
    <n v="0"/>
    <s v="Seguros del Estado S.A."/>
    <d v="2022-07-05T00:00:00"/>
    <s v="01/07/2022 - 09/06/2023"/>
    <n v="2022"/>
    <s v="C:\Users\ana.angel\JEP Colombia\Carlos Giovanni Torres Peñaranda - Contractual - Onedrive\Validación pólizas CPS\.VERIFICACIÓN DE PÓLIZAS CONTRATOS 2022\Verificación póliza Contrato  JEP-494-2022.pdf"/>
    <s v="Ninguna"/>
    <s v="Terminado"/>
    <s v="Retiro"/>
    <s v="N/A"/>
    <s v="DERECHO"/>
    <s v="N/A"/>
    <s v="MASCULINO"/>
    <s v="leonardo.yepes@jep.gov.co"/>
    <s v="https://community.secop.gov.co/Public/Tendering/ContractNoticePhases/View?PPI=CO1.PPI.19243472&amp;isFromPublicArea=True&amp;isModal=False"/>
  </r>
  <r>
    <n v="301"/>
    <s v="JEP-471-2022"/>
    <s v="JEP-CSPO-453-2022"/>
    <s v="Carlos Torres"/>
    <d v="2022-07-13T00:00:00"/>
    <s v="William Alberto Acosta Menéndez"/>
    <x v="0"/>
    <s v="1. Prestación de servicios"/>
    <n v="77183721"/>
    <n v="7"/>
    <s v="Persona Natural"/>
    <s v="Ibagué"/>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3422"/>
    <n v="297622"/>
    <s v="_x0009_2018011001091"/>
    <x v="30"/>
    <d v="2022-07-05T00:00:00"/>
    <s v="N/A"/>
    <s v="N/A"/>
    <s v="N/A"/>
    <s v="N/A"/>
    <n v="0"/>
    <s v="N/A"/>
    <n v="0"/>
    <s v="N/A"/>
    <n v="0"/>
    <s v="N/A"/>
    <n v="0"/>
    <s v="N/A"/>
    <n v="0"/>
    <s v="N/A"/>
    <n v="0"/>
    <s v="N/A"/>
    <n v="0"/>
    <n v="36140715"/>
    <n v="0"/>
    <n v="0"/>
    <n v="0"/>
    <n v="0"/>
    <n v="0"/>
    <d v="2022-11-30T00:00:00"/>
    <d v="2022-11-30T00:00:00"/>
    <n v="-1233"/>
    <s v="SI"/>
    <s v="N/A"/>
    <s v="Bogotá D.C."/>
    <s v="Cumplimiento"/>
    <s v="39-45101028280"/>
    <n v="0"/>
    <s v="Seguros del Estado S.A. "/>
    <d v="2022-07-01T00:00:00"/>
    <s v="01/07/2022 - 31/05/2023"/>
    <n v="2022"/>
    <s v="PENDIENTE"/>
    <s v="Ninguna"/>
    <s v="Terminado"/>
    <s v="Retiro"/>
    <s v="N/A"/>
    <s v="DERECHO"/>
    <s v="N/A"/>
    <s v="MASCULINO"/>
    <s v="william.acosta@jep.gov.co"/>
    <s v="https://community.secop.gov.co/Public/Tendering/ContractNoticePhases/View?PPI=CO1.PPI.19210358&amp;isFromPublicArea=True&amp;isModal=False"/>
  </r>
  <r>
    <n v="302"/>
    <s v="JEP-058-2022"/>
    <s v="JEP-CSPO-058-2022"/>
    <s v="Carlos Torres"/>
    <s v="NR"/>
    <s v="Albert Diomar De Jesus Barros Zuñiga"/>
    <x v="0"/>
    <s v="1. Prestación de servicios"/>
    <n v="1140842597"/>
    <n v="7"/>
    <s v="Persona Natural"/>
    <s v="N/A"/>
    <s v="Prestación de servicios profesionales para apoyar al departamento SAAD comparecientes en las actividades administrativa propias del desarrollo del Sistema Autónomo de Asesoría y Defensa "/>
    <s v="Misional"/>
    <s v="Harvey Danilo Suarez Morales"/>
    <s v="Secretaría Ejecutiva"/>
    <s v="Subsecretaría Ejecutiva "/>
    <s v="Departamento SAAD - Comparecientes"/>
    <s v="Jorge Alirio Mancera Cortés"/>
    <s v="BB- Departamento SAAD Defensa a Comparecientes "/>
    <s v="N/A"/>
    <s v="N/A"/>
    <s v="N/A"/>
    <s v="Inversión"/>
    <n v="62277668"/>
    <s v="N/A"/>
    <s v="N/A"/>
    <s v="$5.204.263"/>
    <s v="N/A"/>
    <n v="33022"/>
    <n v="28222"/>
    <n v="2018011001091"/>
    <x v="56"/>
    <d v="2022-01-14T00:00:00"/>
    <s v="N/A"/>
    <s v="N/A"/>
    <s v="N/A"/>
    <s v="N/A"/>
    <n v="0"/>
    <s v="N/A"/>
    <n v="0"/>
    <s v="N/A"/>
    <n v="0"/>
    <s v="N/A"/>
    <n v="0"/>
    <s v="N/A"/>
    <n v="0"/>
    <s v="N/A"/>
    <n v="0"/>
    <s v="N/A"/>
    <n v="0"/>
    <n v="62277668"/>
    <n v="0"/>
    <n v="0"/>
    <n v="0"/>
    <n v="0"/>
    <n v="0"/>
    <d v="2022-12-31T00:00:00"/>
    <d v="2022-12-31T00:00:00"/>
    <n v="-1202"/>
    <s v="NO"/>
    <s v="N/A"/>
    <s v="Bogotá D.C."/>
    <s v="Cumplimiento"/>
    <s v="21-45-101357513"/>
    <n v="0"/>
    <s v="Seguros del Estado "/>
    <d v="2022-01-13T00:00:00"/>
    <s v="11-01-2022 - 01-07-2023"/>
    <n v="2022"/>
    <s v="https://jepcolombia-my.sharepoint.com/personal/carlos_torres_jep_gov_co/_layouts/15/onedrive.aspx?q=058&amp;searchScope=folder&amp;id=%2Fpersonal%2Fcarlos%5Ftorres%5Fjep%5Fgov%5Fco%2FDocuments%2FDocumentos%2FContractual%2FContractual%20%2D%20Onedrive%2FValidaci%C3%B3n%20p%C3%B3lizas%20CPS%2F%2EVERIFICACI%C3%93N%20DE%20P%C3%93LIZAS%20CONTRATOS%202022%2FVerificacio%CC%81n%20po%CC%81liza%20contrato%20JEP%2D058%2D2022%2Epdf&amp;parent=%2Fpersonal%2Fcarlos%5Ftorres%5Fjep%5Fgov%5Fco%2FDocuments%2FDocumentos%2FContractual%2FContractual%20%2D%20Onedrive%2FValidaci%C3%B3n%20p%C3%B3lizas%20CPS%2F%2EVERIFICACI%C3%93N%20DE%20P%C3%93LIZAS%20CONTRATOS%202022&amp;parentview=7"/>
    <s v="N/A"/>
    <s v="Terminado"/>
    <s v="Retiro"/>
    <s v="N/A"/>
    <s v="DERECHO"/>
    <s v="N/A"/>
    <s v="MASCULINO"/>
    <s v="PND"/>
    <s v="https://community.secop.gov.co/Public/Tendering/OpportunityDetail/Index?noticeUID=CO1.NTC.2508582&amp;isFromPublicArea=True&amp;isModal=False"/>
  </r>
  <r>
    <n v="303"/>
    <s v="JEP-504-2022"/>
    <s v="JEP-CSPO-486-2022"/>
    <s v="John Maldonado"/>
    <d v="2022-07-13T00:00:00"/>
    <s v="Angie Catalina Velasco Robelto"/>
    <x v="0"/>
    <s v="1. Prestación de servicios"/>
    <n v="1057489435"/>
    <n v="8"/>
    <s v="Persona Natural"/>
    <s v="Bogotá D.C. "/>
    <s v="Prestación de servicios para apoyar la gestión administrativa relacionada con el desarrollo del Sistema Autónomo"/>
    <s v="Administrativo Transversal"/>
    <s v="Harvey Danilo Suarez Morales"/>
    <s v="Secretaría Ejecutiva"/>
    <s v="Subsecretaría Ejecutiva "/>
    <s v="Departamento SAAD - Comparecientes"/>
    <s v="Jorge Alirio Mancera Cortés"/>
    <s v="BB- Departamento SAAD Defensa a Comparecientes "/>
    <s v="N/A"/>
    <s v="N/A"/>
    <s v="N/A"/>
    <s v="Inversión"/>
    <n v="18070350"/>
    <s v="N/A"/>
    <s v="N/A"/>
    <n v="3614070"/>
    <s v="N/A"/>
    <n v="78522"/>
    <n v="296822"/>
    <s v="_x0009_2018011001091"/>
    <x v="30"/>
    <d v="2022-07-05T00:00:00"/>
    <s v="Laura Valentina Gualteros Jiménez"/>
    <n v="1018491592"/>
    <n v="0"/>
    <d v="2022-10-21T00:00:00"/>
    <n v="0"/>
    <s v="N/A"/>
    <n v="0"/>
    <s v="N/A"/>
    <n v="0"/>
    <s v="N/A"/>
    <n v="0"/>
    <s v="N/A"/>
    <n v="0"/>
    <s v="N/A"/>
    <n v="0"/>
    <s v="N/A"/>
    <n v="0"/>
    <n v="18070350"/>
    <n v="0"/>
    <n v="0"/>
    <n v="0"/>
    <n v="0"/>
    <n v="0"/>
    <d v="2022-11-30T00:00:00"/>
    <d v="2022-11-30T00:00:00"/>
    <n v="-1233"/>
    <s v="SI"/>
    <s v="N/A"/>
    <s v="Bogotá D.C."/>
    <s v="Cumplimiento"/>
    <s v="25-47-101002981_x000a_390-47-994000074818"/>
    <s v="0_x000a_0"/>
    <s v="Seguros del Estado S.A._x000a_Aseguradora Solidaria de Colombia"/>
    <s v="1/07/2022_x000a_21/10/2022"/>
    <s v="01/07/2022 - 01/06/2023_x000a_21/10/2022 - 10/06/2023"/>
    <s v="5/07/2022_x000a_24/10/2022"/>
    <s v="PENDIENTE"/>
    <s v="En fecha del 21/10/2022 se aprueba la cesión del contrato"/>
    <s v="Terminado"/>
    <s v="Cesión"/>
    <s v="N/A"/>
    <s v="ADMINISTRACIÓN DE EMPRESAS"/>
    <s v="N/A"/>
    <s v="FEMENINO"/>
    <s v="angie.velasco@jep.gov.co"/>
    <s v="https://community.secop.gov.co/Public/Tendering/ContractNoticePhases/View?PPI=CO1.PPI.19234849&amp;isFromPublicArea=True&amp;isModal=False"/>
  </r>
  <r>
    <n v="304"/>
    <s v="JEP-084-2022"/>
    <s v="JEP-CSPO-084-2022"/>
    <s v="Jairo Cuellar"/>
    <s v="NR"/>
    <s v="Vianney Esther Sobrino Camacho"/>
    <x v="0"/>
    <s v="1. Prestación de servicios"/>
    <n v="32791986"/>
    <n v="6"/>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6496775"/>
    <s v="N/A"/>
    <s v="N/A"/>
    <s v="$7.228.143"/>
    <s v="N/A"/>
    <n v="25722"/>
    <n v="42222"/>
    <s v="2018011001091_x0009_"/>
    <x v="6"/>
    <d v="2022-01-21T00:00:00"/>
    <s v="N/A"/>
    <s v="N/A"/>
    <s v="N/A"/>
    <s v="N/A"/>
    <n v="0"/>
    <s v="N/A"/>
    <n v="0"/>
    <s v="N/A"/>
    <n v="0"/>
    <s v="N/A"/>
    <n v="0"/>
    <s v="N/A"/>
    <n v="0"/>
    <s v="N/A"/>
    <n v="0"/>
    <s v="N/A"/>
    <n v="0"/>
    <n v="86496775"/>
    <n v="0"/>
    <n v="0"/>
    <n v="0"/>
    <n v="0"/>
    <n v="0"/>
    <d v="2022-12-31T00:00:00"/>
    <d v="2022-12-31T00:00:00"/>
    <n v="-1202"/>
    <s v="NO"/>
    <s v="N/A"/>
    <s v="Bogotá D.C."/>
    <s v="Cumplimiento "/>
    <s v="21-45-101358220"/>
    <n v="0"/>
    <s v="Seguros del Estado"/>
    <d v="2022-01-20T00:00:00"/>
    <s v="20-01-2022 - 30-06-2023"/>
    <n v="2022"/>
    <s v="C:\Users\andres.prietom\JEP Colombia\Carlos Giovanni Torres Peñaranda - Contractual - Onedrive\Validación pólizas CPS\.VERIFICACIÓN DE PÓLIZAS CONTRATOS 2022\Verificación póliza Contrato  JEP-084-2022.pdf"/>
    <s v="N/A"/>
    <s v="Terminado"/>
    <s v="Retiro"/>
    <s v="N/A"/>
    <s v="PSICOLOGÍA"/>
    <s v="N/A"/>
    <s v="FEMENINO"/>
    <s v="PND"/>
    <s v="https://community.secop.gov.co/Public/Tendering/OpportunityDetail/Index?noticeUID=CO1.NTC.2544344&amp;isFromPublicArea=True&amp;isModal=False"/>
  </r>
  <r>
    <n v="305"/>
    <s v="JEP-305-2022"/>
    <s v="JEP-CSPO-305-2022"/>
    <s v="Carlos Torres"/>
    <d v="2022-01-18T00:00:00"/>
    <s v="Diana Maria Noreña Casallas"/>
    <x v="0"/>
    <s v="1. Prestación de servicios"/>
    <n v="53006948"/>
    <n v="7"/>
    <s v="Persona Natural"/>
    <s v="N/A"/>
    <s v="Prestación de servicios profesionales para brindar asistencia técnica a las actuaciones y decisiones judiciales propias de la justicia transicional y restaurativa JEP con los procesos de validación de información que permitan fortalecer la calidad y oportunidad de respuesta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69823860"/>
    <s v="N/A"/>
    <s v="N/A"/>
    <n v="6071640"/>
    <s v="N/A"/>
    <n v="47222"/>
    <n v="54122"/>
    <n v="2018011001091"/>
    <x v="5"/>
    <d v="2022-01-25T00:00:00"/>
    <s v="N/A"/>
    <s v="N/A"/>
    <s v="N/A"/>
    <s v="N/A"/>
    <n v="0"/>
    <s v="N/A"/>
    <n v="0"/>
    <s v="N/A"/>
    <n v="0"/>
    <s v="N/A"/>
    <n v="0"/>
    <s v="N/A"/>
    <n v="0"/>
    <s v="N/A"/>
    <n v="0"/>
    <s v="N/A"/>
    <n v="-123"/>
    <n v="69823860"/>
    <n v="0"/>
    <n v="0"/>
    <n v="0"/>
    <n v="0"/>
    <n v="0"/>
    <d v="2022-12-31T00:00:00"/>
    <d v="2022-08-30T00:00:00"/>
    <n v="-1325"/>
    <s v="SI"/>
    <d v="2022-08-30T00:00:00"/>
    <s v="Bogotá D.C."/>
    <s v="Cumplimiento "/>
    <s v="390-47-994000069095"/>
    <n v="0"/>
    <s v="Aseguradora Solidaria"/>
    <d v="2022-01-24T00:00:00"/>
    <s v="24-01-2022 - 30-06-2023"/>
    <n v="2022"/>
    <s v="https://jepcolombia-my.sharepoint.com/personal/carlos_torres_jep_gov_co/_layouts/15/onedrive.aspx?q=305&amp;searchScope=folder&amp;id=%2Fpersonal%2Fcarlos%5Ftorres%5Fjep%5Fgov%5Fco%2FDocuments%2FDocumentos%2FContractual%2FContractual%20%2D%20Onedrive%2FValidaci%C3%B3n%20p%C3%B3lizas%20CPS%2F%2EVERIFICACI%C3%93N%20DE%20P%C3%93LIZAS%20CONTRATOS%202022%2FVerificacio%CC%81n%20po%CC%81liza%20contrato%20JEP%2D305%2D2022%2Epdf&amp;parent=%2Fpersonal%2Fcarlos%5Ftorres%5Fjep%5Fgov%5Fco%2FDocuments%2FDocumentos%2FContractual%2FContractual%20%2D%20Onedrive%2FValidaci%C3%B3n%20p%C3%B3lizas%20CPS&amp;parentview=7"/>
    <s v="Por terminación unilateral desde el 30/08/2022"/>
    <s v="Terminado"/>
    <s v="Terminación anticipada"/>
    <s v="N/A"/>
    <s v="DERECHO"/>
    <s v="N/A"/>
    <s v="FEMENINO"/>
    <s v="Terminado"/>
    <s v="https://community.secop.gov.co/Public/Tendering/ContractNoticePhases/View?PPI=CO1.PPI.17007179&amp;isFromPublicArea=True&amp;isModal=False"/>
  </r>
  <r>
    <n v="306"/>
    <s v="JEP-495-2022"/>
    <s v="JEP-CSPO-477-2022"/>
    <s v="Jairo Cuellar"/>
    <d v="2022-07-10T00:00:00"/>
    <s v="Sergio Alberto Pardo Giraldo"/>
    <x v="0"/>
    <s v="1. Prestación de servicios"/>
    <n v="19366383"/>
    <n v="6"/>
    <s v="Persona Natural"/>
    <s v="Bogotá D.C. "/>
    <s v="Prestación de servicios profesionales para apoyar al Departamento de SAAD Comparecientes en la articulación de las actividades requeridas para la defensa técnica judicial de los comparecientes miembros de Fuerza Pública que comparezcan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41200420"/>
    <s v="N/A"/>
    <s v="N/A"/>
    <n v="8240084"/>
    <s v="N/A"/>
    <n v="80522"/>
    <n v="310722"/>
    <n v="2018011001091"/>
    <x v="53"/>
    <d v="2022-07-11T00:00:00"/>
    <s v="N/A"/>
    <s v="N/A"/>
    <s v="N/A"/>
    <s v="N/A"/>
    <n v="0"/>
    <s v="N/A"/>
    <n v="0"/>
    <s v="N/A"/>
    <n v="0"/>
    <s v="N/A"/>
    <n v="0"/>
    <s v="N/A"/>
    <n v="0"/>
    <s v="N/A"/>
    <n v="0"/>
    <s v="N/A"/>
    <n v="0"/>
    <n v="41200420"/>
    <n v="0"/>
    <n v="0"/>
    <n v="0"/>
    <n v="0"/>
    <n v="0"/>
    <d v="2022-11-30T00:00:00"/>
    <d v="2022-11-30T00:00:00"/>
    <n v="-1233"/>
    <s v="SI"/>
    <s v="N/A"/>
    <s v="Bogotá D.C."/>
    <s v="Cumplimiento"/>
    <s v="15-45-101145385"/>
    <n v="0"/>
    <s v="Seguros del Estado S.A."/>
    <d v="2022-07-11T00:00:00"/>
    <s v="11/07/2022 - 11/06/2023"/>
    <n v="2022"/>
    <s v="C:\Users\ana.angel\JEP Colombia\Carlos Giovanni Torres Peñaranda - Contractual - Onedrive\Validación pólizas CPS\.VERIFICACIÓN DE PÓLIZAS CONTRATOS 2022\Verificación póliza Contrato  JEP-495-2022.pdf"/>
    <s v="Ninguna"/>
    <s v="Terminado"/>
    <s v="Retiro"/>
    <s v="N/A"/>
    <s v="PENDIENTE"/>
    <s v="N/A"/>
    <s v="MASCULINO"/>
    <s v="sergio.pardo@jep.gov.co"/>
    <s v="https://community.secop.gov.co/Public/Tendering/ContractNoticePhases/View?PPI=CO1.PPI.19246013&amp;isFromPublicArea=True&amp;isModal=False"/>
  </r>
  <r>
    <n v="307"/>
    <s v="JEP-302-2022"/>
    <s v="JEP-CSPO-302-2022"/>
    <s v="Carlos Torres"/>
    <d v="2022-01-18T00:00:00"/>
    <s v="Camilo Ernesto Villegas Rondon"/>
    <x v="0"/>
    <s v="1. Prestación de servicios"/>
    <n v="79730756"/>
    <n v="9"/>
    <s v="Persona Natural"/>
    <s v="N/A"/>
    <s v="Prestación de servicios profesionales para apoyar y acompañar al sistema autónomo de asesoría y defensa de la JEP en los procesos de validación de información aplicando herramientas jurídicas y conceptuales que permitan fortalecer la calidad de la información y la oportunidad de respuesta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69823860"/>
    <s v="N/A"/>
    <s v="N/A"/>
    <n v="6071640"/>
    <s v="N/A"/>
    <n v="51022"/>
    <n v="58522"/>
    <n v="2018011001091"/>
    <x v="1"/>
    <d v="2022-01-27T00:00:00"/>
    <s v="N/A"/>
    <s v="N/A"/>
    <s v="N/A"/>
    <s v="N/A"/>
    <n v="0"/>
    <s v="N/A"/>
    <n v="0"/>
    <s v="N/A"/>
    <n v="0"/>
    <s v="N/A"/>
    <n v="0"/>
    <s v="N/A"/>
    <n v="0"/>
    <s v="N/A"/>
    <n v="0"/>
    <s v="N/A"/>
    <n v="0"/>
    <n v="69823860"/>
    <n v="0"/>
    <n v="0"/>
    <n v="0"/>
    <n v="0"/>
    <n v="0"/>
    <d v="2022-12-31T00:00:00"/>
    <d v="2022-12-31T00:00:00"/>
    <n v="-1202"/>
    <s v="NO"/>
    <s v="N/A"/>
    <s v="Bogotá D.C."/>
    <s v="Cumplimiento "/>
    <s v="33-47-101008273"/>
    <n v="0"/>
    <s v="Seguros del Estado "/>
    <d v="2022-01-25T00:00:00"/>
    <s v="25-01-2022 - 10-07-2023"/>
    <n v="2022"/>
    <s v="PENDIENTE"/>
    <s v="Ninguna"/>
    <s v="Terminado"/>
    <s v="Retiro"/>
    <s v="N/A"/>
    <s v="DERECHO"/>
    <s v="N/A"/>
    <s v="MASCULINO"/>
    <s v="PND"/>
    <s v="https://community.secop.gov.co/Public/Tendering/ContractNoticePhases/View?PPI=CO1.PPI.17002087&amp;isFromPublicArea=True&amp;isModal=False"/>
  </r>
  <r>
    <n v="308"/>
    <s v="JEP-472-2022"/>
    <s v="JEP-CSPO-454-2022"/>
    <s v="Carlos Torres"/>
    <d v="2022-07-13T00:00:00"/>
    <s v="Rosa Elena Murillo Maestre"/>
    <x v="0"/>
    <s v="1. Prestación de servicios"/>
    <n v="1065564064"/>
    <n v="9"/>
    <s v="Persona Natural"/>
    <s v="Valledupar"/>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3722"/>
    <n v="297722"/>
    <n v="2018011001091"/>
    <x v="30"/>
    <d v="2022-07-05T00:00:00"/>
    <s v="N/A"/>
    <s v="N/A"/>
    <s v="N/A"/>
    <s v="N/A"/>
    <n v="0"/>
    <s v="N/A"/>
    <n v="0"/>
    <s v="N/A"/>
    <n v="0"/>
    <s v="N/A"/>
    <n v="0"/>
    <s v="N/A"/>
    <n v="0"/>
    <s v="N/A"/>
    <n v="0"/>
    <s v="N/A"/>
    <n v="0"/>
    <n v="36140715"/>
    <n v="0"/>
    <n v="0"/>
    <n v="0"/>
    <n v="0"/>
    <n v="0"/>
    <d v="2022-11-30T00:00:00"/>
    <d v="2022-11-30T00:00:00"/>
    <n v="-1233"/>
    <s v="SI"/>
    <s v="N/A"/>
    <s v="Cesar_x000a_"/>
    <s v="Cumplimiento"/>
    <s v="21-45-101376229"/>
    <n v="0"/>
    <s v="Seguros del Estado S.A. "/>
    <d v="2022-07-02T00:00:00"/>
    <s v="01/07/2022 - 01/06/2023"/>
    <n v="2022"/>
    <s v="PENDIENTE"/>
    <s v="Ninguna"/>
    <s v="Terminado"/>
    <s v="Retiro"/>
    <s v="N/A"/>
    <s v="DERECHO"/>
    <s v="N/A"/>
    <s v="FEMENINO"/>
    <s v="rosa.murillo@jep.gov.co"/>
    <s v="https://community.secop.gov.co/Public/Tendering/ContractNoticePhases/View?PPI=CO1.PPI.19211443&amp;isFromPublicArea=True&amp;isModal=False"/>
  </r>
  <r>
    <n v="309"/>
    <s v="JEP-496-2022"/>
    <s v="JEP-CSPO-478-2022"/>
    <s v="Jairo Cuellar"/>
    <d v="2022-07-22T00:00:00"/>
    <s v="Wilson Dario Rodriguez Barrera"/>
    <x v="0"/>
    <s v="1. Prestación de servicios"/>
    <n v="79558943"/>
    <n v="3"/>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4022"/>
    <n v="318922"/>
    <n v="2018011001091"/>
    <x v="65"/>
    <d v="2022-07-14T00:00:00"/>
    <s v="N/A"/>
    <s v="N/A"/>
    <s v="N/A"/>
    <s v="N/A"/>
    <n v="0"/>
    <s v="N/A"/>
    <n v="0"/>
    <s v="N/A"/>
    <n v="0"/>
    <s v="N/A"/>
    <n v="0"/>
    <s v="N/A"/>
    <n v="0"/>
    <s v="N/A"/>
    <n v="0"/>
    <s v="N/A"/>
    <n v="0"/>
    <n v="36140715"/>
    <n v="0"/>
    <n v="0"/>
    <n v="0"/>
    <n v="0"/>
    <n v="0"/>
    <d v="2022-11-30T00:00:00"/>
    <d v="2022-11-30T00:00:00"/>
    <n v="-1233"/>
    <s v="SI"/>
    <s v="N/A"/>
    <s v="Región de Tolima -Huila"/>
    <s v="Cumplimiento"/>
    <s v="17-47-101003630"/>
    <n v="0"/>
    <s v="Seguros del Estado S.A."/>
    <d v="2022-07-14T00:00:00"/>
    <s v="13/07/2022 - 31/05/2023"/>
    <n v="2022"/>
    <s v="PENDIENTE"/>
    <s v="Ninguna"/>
    <s v="Terminado"/>
    <s v="Retiro"/>
    <s v="N/A"/>
    <s v="DERECHO"/>
    <s v="N/A"/>
    <s v="MASCULINO"/>
    <s v="wilson.rodriguez@jep.gov.co"/>
    <s v="https://community.secop.gov.co/Public/Tendering/ContractNoticePhases/View?PPI=CO1.PPI.19250518&amp;isFromPublicArea=True&amp;isModal=False"/>
  </r>
  <r>
    <n v="310"/>
    <s v="JEP-181-2022"/>
    <s v="JEP-CSPO-181-2022"/>
    <s v="Carlos Torres"/>
    <d v="2022-01-11T00:00:00"/>
    <s v="Edwin Andres Mosquera Ortiz"/>
    <x v="0"/>
    <s v="1. Prestación de servicios"/>
    <n v="79218238"/>
    <n v="0"/>
    <s v="Persona Natural"/>
    <s v="N/A"/>
    <s v="Prestación de servicios para apoyar y acompañar al sistema autónomo de asesoría y defensa, en materia de gestión y validación técnica de información en el proceso de consolidación del registro de comparecientes, del que trata el artículo 95 del ASP 001 de 2020. "/>
    <s v="Misional"/>
    <s v="Harvey Danilo Suarez Morales"/>
    <s v="Secretaría Ejecutiva"/>
    <s v="Subsecretaría Ejecutiva "/>
    <s v="Departamento SAAD - Comparecientes"/>
    <s v="Jorge Alirio Mancera Cortés"/>
    <s v="BB- Departamento SAAD Defensa a Comparecientes "/>
    <s v="N/A"/>
    <s v="N/A"/>
    <s v="N/A"/>
    <s v="Inversión"/>
    <n v="42405088"/>
    <s v="N/A"/>
    <s v="N/A"/>
    <n v="3614070"/>
    <s v="N/A"/>
    <n v="36322"/>
    <n v="44522"/>
    <n v="2018011001091"/>
    <x v="6"/>
    <d v="2022-01-24T00:00:00"/>
    <s v="N/A"/>
    <s v="N/A"/>
    <s v="N/A"/>
    <s v="N/A"/>
    <n v="0"/>
    <s v="N/A"/>
    <n v="0"/>
    <s v="N/A"/>
    <n v="0"/>
    <s v="N/A"/>
    <n v="0"/>
    <s v="N/A"/>
    <n v="0"/>
    <s v="N/A"/>
    <n v="0"/>
    <s v="N/A"/>
    <n v="0"/>
    <n v="42405088"/>
    <n v="0"/>
    <n v="0"/>
    <n v="0"/>
    <n v="0"/>
    <n v="0"/>
    <d v="2022-12-31T00:00:00"/>
    <d v="2022-12-31T00:00:00"/>
    <n v="-1202"/>
    <s v="NO"/>
    <s v="N/A"/>
    <s v="Bogotá D.C."/>
    <s v="Cumplimiento"/>
    <s v="14-47-101014230"/>
    <n v="0"/>
    <s v="Seguros del Estado"/>
    <d v="2022-01-21T00:00:00"/>
    <s v="20-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181%2D2022%2Epdf&amp;parent=%2Fpersonal%2Fcarlos%5Ftorres%5Fjep%5Fgov%5Fco%2FDocuments%2FDocumentos%2FContractual%2FContractual%20%2D%20Onedrive%2FValidaci%C3%B3n%20p%C3%B3lizas%20CPS%2F%2EVERIFICACI%C3%93N%20DE%20P%C3%93LIZAS%20CONTRATOS%202022"/>
    <s v="N/A"/>
    <s v="Terminado"/>
    <s v="Retiro"/>
    <s v="N/A"/>
    <s v="TÉCNICO EN PROGRAMACIÓN DE SOFWARE"/>
    <s v="N/A"/>
    <s v="MASCULINO"/>
    <s v="No registra 5/10/2023"/>
    <s v="https://community.secop.gov.co/Public/Tendering/OpportunityDetail/Index?noticeUID=CO1.NTC.2568300&amp;isFromPublicArea=True&amp;isModal=False"/>
  </r>
  <r>
    <n v="311"/>
    <s v="JEP-182-2022"/>
    <s v="JEP-CSPO-182-2022"/>
    <s v="Carlos Torres"/>
    <d v="2022-01-11T00:00:00"/>
    <s v="Katherine Andrea Guzman Cajamarca"/>
    <x v="0"/>
    <s v="1. Prestación de servicios"/>
    <n v="1014224835"/>
    <n v="7"/>
    <s v="Persona Natural"/>
    <s v="N/A"/>
    <s v="Prestación de servicios para apoyar y acompañar al sistema autónomo de asesoría y defensa, en materia de gestión y validación técnica de información en el proceso de consolidación del registro de comparecientes, del que trata el artículo 95 del ASP 001 de 2020. "/>
    <s v="Misional"/>
    <s v="Harvey Danilo Suarez Morales"/>
    <s v="Secretaría Ejecutiva"/>
    <s v="Subsecretaría Ejecutiva "/>
    <s v="Departamento SAAD - Comparecientes"/>
    <s v="Jorge Alirio Mancera Cortés"/>
    <s v="BB- Departamento SAAD Defensa a Comparecientes "/>
    <s v="N/A"/>
    <s v="N/A"/>
    <s v="N/A"/>
    <s v="Inversión"/>
    <n v="42405088"/>
    <s v="N/A"/>
    <s v="N/A"/>
    <s v="$3.614.070"/>
    <s v="N/A"/>
    <n v="36822"/>
    <n v="38522"/>
    <s v="2018011001091_x0009_"/>
    <x v="24"/>
    <d v="2022-01-21T00:00:00"/>
    <s v="N/A"/>
    <s v="N/A"/>
    <s v="N/A"/>
    <s v="N/A"/>
    <n v="0"/>
    <s v="N/A"/>
    <n v="0"/>
    <s v="N/A"/>
    <n v="0"/>
    <s v="N/A"/>
    <n v="0"/>
    <s v="N/A"/>
    <n v="0"/>
    <s v="N/A"/>
    <n v="0"/>
    <s v="N/A"/>
    <n v="0"/>
    <n v="42405088"/>
    <n v="0"/>
    <n v="0"/>
    <n v="0"/>
    <n v="0"/>
    <n v="0"/>
    <d v="2022-12-31T00:00:00"/>
    <d v="2022-12-31T00:00:00"/>
    <n v="-1202"/>
    <s v="NO"/>
    <s v="N/A"/>
    <s v="Bogotá D.C."/>
    <s v="Cumplimiento "/>
    <s v="15-47-101008402"/>
    <n v="0"/>
    <s v="Seguros del Estado "/>
    <d v="2022-01-19T00:00:00"/>
    <s v="18-01-2022 - 05-07-2023"/>
    <n v="2022"/>
    <s v="https://jepcolombia-my.sharepoint.com/personal/carlos_torres_jep_gov_co/_layouts/15/onedrive.aspx?q=182&amp;searchScope=folder&amp;id=%2Fpersonal%2Fcarlos%5Ftorres%5Fjep%5Fgov%5Fco%2FDocuments%2FDocumentos%2FContractual%2FContractual%20%2D%20Onedrive%2FValidaci%C3%B3n%20p%C3%B3lizas%20CPS%2F%2EVERIFICACI%C3%93N%20DE%20P%C3%93LIZAS%20CONTRATOS%202022%2FVerificacio%CC%81n%20po%CC%81liza%20contrato%20JEP%2D182%2D2022%2Epdf&amp;parent=%2Fpersonal%2Fcarlos%5Ftorres%5Fjep%5Fgov%5Fco%2FDocuments%2FDocumentos%2FContractual%2FContractual%20%2D%20Onedrive%2FValidaci%C3%B3n%20p%C3%B3lizas%20CPS%2F%2EVERIFICACI%C3%93N%20DE%20P%C3%93LIZAS%20CONTRATOS%202022&amp;parentview=7"/>
    <s v="N/A"/>
    <s v="Terminado"/>
    <s v="Retiro"/>
    <s v="N/A"/>
    <s v="TÉCNICO EN DOCUMENTACION Y REGISTRO DE OPERACIONES CONTABLES"/>
    <s v="N/A"/>
    <s v="FEMENINO"/>
    <s v="PND"/>
    <s v="https://community.secop.gov.co/Public/Tendering/OpportunityDetail/Index?noticeUID=CO1.NTC.2572279&amp;isFromPublicArea=True&amp;isModal=False"/>
  </r>
  <r>
    <n v="313"/>
    <s v="JEP-220-2022"/>
    <s v="JEP-CSPO-220-2022"/>
    <s v="Jairo Cuellar"/>
    <d v="2022-01-14T00:00:00"/>
    <s v="Sandra Del Pilar Ramirez Barrios"/>
    <x v="0"/>
    <s v="1. Prestación de servicios"/>
    <n v="51848419"/>
    <n v="8"/>
    <s v="Persona Natural"/>
    <s v="N/A"/>
    <s v="Prestación de servicios profesionales para brindar asistencia técnica a las actuaciones y decisiones judiciales propias de la justicia transicional y restaurativa de la JEP, a través de la disposción de lineamientos para el adecuado acopio, validación, procesamiento, gestión y análisis de la información en la consolidación del Registro de Comparecientes."/>
    <s v="Misional"/>
    <s v="Harvey Danilo Suarez Morales"/>
    <s v="Secretaría Ejecutiva"/>
    <s v="Subsecretaría Ejecutiva "/>
    <s v="Departamento SAAD - Comparecientes"/>
    <s v="Jorge Alirio Mancera Cortés"/>
    <s v="BB- Departamento SAAD Defensa a Comparecientes "/>
    <s v="N/A"/>
    <s v="N/A"/>
    <s v="N/A"/>
    <s v="Inversión"/>
    <n v="119254742"/>
    <s v="N/A"/>
    <s v="N/A"/>
    <s v="$13.299.786"/>
    <s v="N/A"/>
    <n v="33422"/>
    <n v="45522"/>
    <s v="2018011001091_x0009_"/>
    <x v="6"/>
    <d v="2022-01-24T00:00:00"/>
    <s v="N/A"/>
    <s v="N/A"/>
    <s v="N/A"/>
    <s v="N/A"/>
    <n v="0"/>
    <s v="N/A"/>
    <n v="0"/>
    <s v="N/A"/>
    <n v="0"/>
    <s v="N/A"/>
    <n v="0"/>
    <s v="N/A"/>
    <n v="0"/>
    <s v="N/A"/>
    <n v="0"/>
    <s v="N/A"/>
    <n v="31"/>
    <n v="119254742"/>
    <n v="0"/>
    <n v="0"/>
    <n v="0"/>
    <n v="0"/>
    <n v="0"/>
    <d v="2022-09-30T00:00:00"/>
    <d v="2022-10-31T00:00:00"/>
    <n v="-1263"/>
    <s v="NO"/>
    <s v="N/A"/>
    <s v="Bogotá D.C."/>
    <s v="Cumplimiento "/>
    <s v="21-45-101358350"/>
    <n v="0"/>
    <s v="Seguros del Estado "/>
    <d v="2022-01-21T00:00:00"/>
    <s v="20-01-2022 - 01-04-2023"/>
    <n v="2022"/>
    <s v="https://jepcolombia-my.sharepoint.com/personal/carlos_torres_jep_gov_co/_layouts/15/onedrive.aspx?q=220&amp;searchScope=folder&amp;id=%2Fpersonal%2Fcarlos%5Ftorres%5Fjep%5Fgov%5Fco%2FDocuments%2FDocumentos%2FContractual%2FContractual%20%2D%20Onedrive%2FValidaci%C3%B3n%20p%C3%B3lizas%20CPS%2F%2EVERIFICACI%C3%93N%20DE%20P%C3%93LIZAS%20CONTRATOS%202022%2FVerificaci%C3%B3n%20p%C3%B3liza%20Contrato%20%20JEP%2D220%2D2022%2Epdf&amp;parent=%2Fpersonal%2Fcarlos%5Ftorres%5Fjep%5Fgov%5Fco%2FDocuments%2FDocumentos%2FContractual%2FContractual%20%2D%20Onedrive%2FValidaci%C3%B3n%20p%C3%B3lizas%20CPS%2F%2EVERIFICACI%C3%93N%20DE%20P%C3%93LIZAS%20CONTRATOS%202022&amp;parentview=7"/>
    <s v="Se suspende a partir del 22/07/2022 hasta el 7 de agosto de 2022_x000a_Suspender la ejecución del Contrato de Prestación de Servicios_x000a_Profesionales JEP-220-2022, desde el 8 de agosto de 2022 hasta el 8 de septiembre de 2022_x000a_En fecha del 9 de septiembre se aprueba reinicio del contrato._x000a_Se aprueba terminación 31/10/2022"/>
    <s v="Terminado"/>
    <s v="Suspensión"/>
    <s v="08/08/2022 - 08/09/2022"/>
    <s v="INGENIERÍA DE SISTEMAS"/>
    <s v="N/A"/>
    <s v="FEMENINO"/>
    <s v="Terminado"/>
    <s v="https://community.secop.gov.co/Public/Tendering/OpportunityDetail/Index?noticeUID=CO1.NTC.2597036&amp;isFromPublicArea=True&amp;isModal=False"/>
  </r>
  <r>
    <n v="315"/>
    <s v="JEP-132-2022"/>
    <s v="JEP-CSPO-132-2022"/>
    <s v="Vanessa Jiménez "/>
    <s v="NR"/>
    <s v="Raul Stewark Moreno Ochoa"/>
    <x v="0"/>
    <s v="1. Prestación de servicios"/>
    <n v="1014190960"/>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2405088"/>
    <s v="N/A"/>
    <s v="N/A"/>
    <s v="$3.614.070"/>
    <s v="N/A"/>
    <n v="36722"/>
    <n v="35722"/>
    <n v="2018011001091"/>
    <x v="2"/>
    <d v="2022-01-19T00:00:00"/>
    <s v="Nicolas Esteban Sanabria Oviedo"/>
    <n v="1015474879"/>
    <n v="6"/>
    <d v="2022-02-10T00:00:00"/>
    <n v="0"/>
    <s v="N/A"/>
    <n v="0"/>
    <s v="N/A"/>
    <n v="0"/>
    <s v="N/A"/>
    <n v="0"/>
    <s v="N/A"/>
    <n v="0"/>
    <s v="N/A"/>
    <n v="0"/>
    <s v="N/A"/>
    <n v="0"/>
    <n v="42405088"/>
    <n v="0"/>
    <n v="0"/>
    <n v="0"/>
    <n v="0"/>
    <n v="0"/>
    <d v="2022-12-31T00:00:00"/>
    <d v="2022-12-31T00:00:00"/>
    <n v="-1202"/>
    <s v="NO"/>
    <s v="N/A"/>
    <s v="Bogotá D.C."/>
    <s v="Cumplimiento"/>
    <s v="25-47-101002366_x000a_25-45-101041180"/>
    <s v="0_x000a_0"/>
    <s v="Seguros del Estado S.A. _x000a_Seguros del Estado S.A."/>
    <s v="18/01/2022_x000a_11/02/2022"/>
    <s v="18-01-2022 - 01-07-2023_x000a_11/02/2022 - 30/06/2023"/>
    <s v="19/01/2022_x000a_15/02/2022"/>
    <s v="https://jepcolombia-my.sharepoint.com/personal/carlos_torres_jep_gov_co/_layouts/15/onedrive.aspx?q=132&amp;searchScope=folder&amp;id=%2Fpersonal%2Fcarlos%5Ftorres%5Fjep%5Fgov%5Fco%2FDocuments%2FDocumentos%2FContractual%2FContractual%20%2D%20Onedrive%2FValidaci%C3%B3n%20p%C3%B3lizas%20CPS%2F%2EVERIFICACI%C3%93N%20DE%20P%C3%93LIZAS%20CONTRATOS%202022%2FVerificaci%C3%B3n%20p%C3%B3liza%20JEP%20132%202022%2EPNG&amp;parent=%2Fpersonal%2Fcarlos%5Ftorres%5Fjep%5Fgov%5Fco%2FDocuments%2FDocumentos%2FContractual%2FContractual%20%2D%20Onedrive%2FValidaci%C3%B3n%20p%C3%B3lizas%20CPS%2F%2EVERIFICACI%C3%93N%20DE%20P%C3%93LIZAS%20CONTRATOS%202022&amp;parentview=7"/>
    <s v="en fecha 10/02/2022 se suscribe la cesión del contrato"/>
    <s v="Terminado"/>
    <s v="Cesión"/>
    <s v="N/A"/>
    <s v="AUXILIAR EN INGENIERÍA CIVIL"/>
    <s v="N/A"/>
    <s v="MASCULINO"/>
    <s v="nicolas.sanabria@jep.gov.co"/>
    <s v="https://community.secop.gov.co/Public/Tendering/OpportunityDetail/Index?noticeUID=CO1.NTC.2540705&amp;isFromPublicArea=True&amp;isModal=False"/>
  </r>
  <r>
    <n v="316"/>
    <s v="JEP-163-2022"/>
    <s v="JEP-CSPO-163-2022"/>
    <s v="Jairo Cuellar"/>
    <d v="2022-01-13T00:00:00"/>
    <s v="Anyi Marieth Aguirre Bustos"/>
    <x v="0"/>
    <s v="1. Prestación de servicios"/>
    <n v="52735382"/>
    <n v="2"/>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2405088"/>
    <s v="N/A"/>
    <s v="N/A"/>
    <n v="3614070"/>
    <s v="N/A"/>
    <n v="36922"/>
    <n v="45722"/>
    <n v="2018011001091"/>
    <x v="6"/>
    <d v="2022-01-25T00:00:00"/>
    <s v="N/A"/>
    <s v="N/A"/>
    <s v="N/A"/>
    <s v="N/A"/>
    <n v="0"/>
    <s v="N/A"/>
    <n v="0"/>
    <s v="N/A"/>
    <n v="0"/>
    <s v="N/A"/>
    <n v="0"/>
    <s v="N/A"/>
    <n v="0"/>
    <s v="N/A"/>
    <n v="0"/>
    <s v="N/A"/>
    <n v="0"/>
    <n v="42405088"/>
    <n v="0"/>
    <n v="0"/>
    <n v="0"/>
    <n v="0"/>
    <n v="0"/>
    <d v="2022-12-31T00:00:00"/>
    <d v="2022-12-31T00:00:00"/>
    <n v="-1202"/>
    <s v="NO"/>
    <s v="N/A"/>
    <s v="Bogotá D.C."/>
    <s v="Cumplimiento"/>
    <s v="14-47-101014283"/>
    <n v="0"/>
    <s v="Seguros del Estado"/>
    <d v="2022-01-21T00:00:00"/>
    <s v="20-01-2022 - 30-06-2023"/>
    <n v="2022"/>
    <s v="C:\Users\andres.prietom\JEP Colombia\Carlos Giovanni Torres Peñaranda - Contractual - Onedrive\Validación pólizas CPS\.VERIFICACIÓN DE PÓLIZAS CONTRATOS 2022\Verificación póliza Contrato  JEP-163-2022.pdf"/>
    <s v="N/A"/>
    <s v="Terminado"/>
    <s v="Retiro"/>
    <s v="N/A"/>
    <s v="TÉCNICO PROFESIONAL EN GESTIÓN CONTABLE Y FINANCIERA_x000d_"/>
    <s v="N/A"/>
    <s v="FEMENINO"/>
    <s v="PND"/>
    <s v="https://community.secop.gov.co/Public/Tendering/OpportunityDetail/Index?noticeUID=CO1.NTC.2580275&amp;isFromPublicArea=True&amp;isModal=False"/>
  </r>
  <r>
    <n v="317"/>
    <s v="JEP-164-2022"/>
    <s v="JEP-CSPO-164-2022"/>
    <s v="Jairo Cuellar"/>
    <d v="2022-01-13T00:00:00"/>
    <s v="Tania Carolina Tellez Jimenez"/>
    <x v="0"/>
    <s v="1. Prestación de servicios"/>
    <n v="1030602068"/>
    <n v="4"/>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2405088"/>
    <s v="N/A"/>
    <s v="N/A"/>
    <s v="$3.614.070"/>
    <s v="N/A"/>
    <n v="39822"/>
    <n v="45822"/>
    <n v="2018011001091"/>
    <x v="6"/>
    <d v="2022-01-24T00:00:00"/>
    <s v="N/A"/>
    <s v="N/A"/>
    <s v="N/A"/>
    <s v="N/A"/>
    <n v="0"/>
    <s v="N/A"/>
    <n v="0"/>
    <s v="N/A"/>
    <n v="0"/>
    <s v="N/A"/>
    <n v="0"/>
    <s v="N/A"/>
    <n v="0"/>
    <s v="N/A"/>
    <n v="0"/>
    <s v="N/A"/>
    <n v="0"/>
    <n v="42405088"/>
    <n v="0"/>
    <n v="0"/>
    <n v="0"/>
    <n v="0"/>
    <n v="0"/>
    <d v="2022-12-31T00:00:00"/>
    <d v="2022-12-31T00:00:00"/>
    <n v="-1202"/>
    <s v="NO"/>
    <s v="N/A"/>
    <s v="Bogotá D.C."/>
    <s v="Cumplimiento "/>
    <s v="21-47-101016538"/>
    <n v="0"/>
    <s v="Seguros del Estado"/>
    <d v="2022-01-21T00:00:00"/>
    <s v="20-01-2022 - 30-06-2023"/>
    <n v="2022"/>
    <s v="https://jepcolombia-my.sharepoint.com/personal/carlos_torres_jep_gov_co/_layouts/15/onedrive.aspx?q=164&amp;searchScope=folder&amp;id=%2Fpersonal%2Fcarlos%5Ftorres%5Fjep%5Fgov%5Fco%2FDocuments%2FDocumentos%2FContractual%2FContractual%20%2D%20Onedrive%2FValidaci%C3%B3n%20p%C3%B3lizas%20CPS%2F%2EVERIFICACI%C3%93N%20DE%20P%C3%93LIZAS%20CONTRATOS%202022%2FVerificaci%C3%B3n%20p%C3%B3liza%20Contrato%20%20JEP%2D164%2D2022%2Epdf&amp;parent=%2Fpersonal%2Fcarlos%5Ftorres%5Fjep%5Fgov%5Fco%2FDocuments%2FDocumentos%2FContractual%2FContractual%20%2D%20Onedrive%2FValidaci%C3%B3n%20p%C3%B3lizas%20CPS%2F%2EVERIFICACI%C3%93N%20DE%20P%C3%93LIZAS%20CONTRATOS%202022&amp;parentview=7"/>
    <s v="N/A"/>
    <s v="Terminado"/>
    <s v="Retiro"/>
    <s v="N/A"/>
    <s v="TECNOLOGÍA EN GESTION DE MERCADEO "/>
    <s v="PSICOLOGÍA "/>
    <s v="FEMENINO"/>
    <s v="PND"/>
    <s v="https://community.secop.gov.co/Public/Tendering/OpportunityDetail/Index?noticeUID=CO1.NTC.2583318&amp;isFromPublicArea=True&amp;isModal=False"/>
  </r>
  <r>
    <n v="318"/>
    <s v="JEP-165-2022"/>
    <s v="JEP-CSPO-165-2022"/>
    <s v="Jairo Cuellar"/>
    <d v="2022-01-13T00:00:00"/>
    <s v="Yennifer Paola Galvis Pardo"/>
    <x v="0"/>
    <s v="1. Prestación de servicios"/>
    <n v="1090363170"/>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2405088"/>
    <s v="N/A"/>
    <s v="N/A"/>
    <n v="3614070"/>
    <s v="N/A"/>
    <n v="39722"/>
    <n v="45922"/>
    <n v="2018011001091"/>
    <x v="6"/>
    <d v="2022-01-31T00:00:00"/>
    <s v="N/A"/>
    <s v="N/A"/>
    <s v="N/A"/>
    <s v="N/A"/>
    <n v="0"/>
    <s v="N/A"/>
    <n v="0"/>
    <s v="N/A"/>
    <n v="0"/>
    <s v="N/A"/>
    <n v="0"/>
    <s v="N/A"/>
    <n v="0"/>
    <s v="N/A"/>
    <n v="0"/>
    <s v="N/A"/>
    <n v="0"/>
    <n v="42405088"/>
    <n v="0"/>
    <n v="0"/>
    <n v="0"/>
    <n v="0"/>
    <n v="0"/>
    <d v="2022-12-31T00:00:00"/>
    <d v="2022-12-31T00:00:00"/>
    <n v="-1202"/>
    <s v="NO"/>
    <s v="N/A"/>
    <s v="Bogotá D.C."/>
    <s v="Cumplimiento"/>
    <s v="42-45-101050756"/>
    <n v="0"/>
    <s v="Seguros del Estado"/>
    <d v="2022-01-25T00:00:00"/>
    <s v="20/01/2022 - 30-06-2023"/>
    <n v="2022"/>
    <s v="C:\Users\andres.prietom\JEP Colombia\Carlos Giovanni Torres Peñaranda - Contractual - Onedrive\Validación pólizas CPS\.VERIFICACIÓN DE PÓLIZAS CONTRATOS 2022"/>
    <s v="validar de nuevo, toda vez que el número de validación no es igual a la póliza: 42-44-101137776"/>
    <s v="Terminado"/>
    <s v="Retiro"/>
    <s v="N/A"/>
    <s v="TECNOLOGÍA EN CONTABILIDAD Y FINANZAS_x000a_"/>
    <s v="N/A"/>
    <s v="FEMENINO"/>
    <s v="PND"/>
    <s v="https://community.secop.gov.co/Public/Tendering/OpportunityDetail/Index?noticeUID=CO1.NTC.2584390&amp;isFromPublicArea=True&amp;isModal=False"/>
  </r>
  <r>
    <n v="319"/>
    <s v="JEP-166-2022"/>
    <s v="JEP-CSPO-166-2022"/>
    <s v="Jairo Cuellar"/>
    <d v="2022-01-13T00:00:00"/>
    <s v="Berenice Buitrago Garcia"/>
    <x v="0"/>
    <s v="1. Prestación de servicios"/>
    <s v="52242873_x000d_"/>
    <n v="0"/>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2405088"/>
    <s v="N/A"/>
    <s v="N/A"/>
    <s v="$3.614.070"/>
    <s v="N/A"/>
    <n v="39222"/>
    <n v="46022"/>
    <s v="2018011001091_x0009_"/>
    <x v="6"/>
    <d v="2022-01-24T00:00:00"/>
    <s v="N/A"/>
    <s v="N/A"/>
    <s v="N/A"/>
    <s v="N/A"/>
    <n v="0"/>
    <s v="N/A"/>
    <n v="0"/>
    <s v="N/A"/>
    <n v="0"/>
    <s v="N/A"/>
    <n v="0"/>
    <s v="N/A"/>
    <n v="0"/>
    <s v="N/A"/>
    <n v="0"/>
    <s v="N/A"/>
    <n v="0"/>
    <n v="42405088"/>
    <n v="0"/>
    <n v="0"/>
    <n v="0"/>
    <n v="0"/>
    <n v="0"/>
    <d v="2022-12-31T00:00:00"/>
    <d v="2022-12-31T00:00:00"/>
    <n v="-1202"/>
    <s v="NO"/>
    <s v="N/A"/>
    <s v="Bogotá D.C."/>
    <s v="Cumplimiento"/>
    <s v="21-47-101016609"/>
    <n v="0"/>
    <s v="Seguros del Estado"/>
    <d v="2022-01-24T00:00:00"/>
    <s v="20-01-2022 - 30-06-2023"/>
    <n v="2022"/>
    <s v="https://jepcolombia-my.sharepoint.com/personal/carlos_torres_jep_gov_co/_layouts/15/onedrive.aspx?q=166&amp;searchScope=folder&amp;id=%2Fpersonal%2Fcarlos%5Ftorres%5Fjep%5Fgov%5Fco%2FDocuments%2FDocumentos%2FContractual%2FContractual%20%2D%20Onedrive%2FValidaci%C3%B3n%20p%C3%B3lizas%20CPS%2F%2EVERIFICACI%C3%93N%20DE%20P%C3%93LIZAS%20CONTRATOS%202022%2FVerificaci%C3%B3n%20p%C3%B3liza%20Contrato%20%20JEP%2D166%2D2022%2Epdf&amp;parent=%2Fpersonal%2Fcarlos%5Ftorres%5Fjep%5Fgov%5Fco%2FDocuments%2FDocumentos%2FContractual%2FContractual%20%2D%20Onedrive%2FValidaci%C3%B3n%20p%C3%B3lizas%20CPS%2F%2EVERIFICACI%C3%93N%20DE%20P%C3%93LIZAS%20CONTRATOS%202022&amp;parentview=7"/>
    <s v="N/A"/>
    <s v="Terminado"/>
    <s v="Retiro"/>
    <s v="N/A"/>
    <s v="TECNOLOGÍA EN ANALISIS Y DESARROLLO DE SISTEMAS DE INFORMACIÓN _x000a_"/>
    <s v="N/A"/>
    <s v="FEMENINO"/>
    <s v="PND"/>
    <s v="https://community.secop.gov.co/Public/Tendering/OpportunityDetail/Index?noticeUID=CO1.NTC.2587876&amp;isFromPublicArea=True&amp;isModal=False"/>
  </r>
  <r>
    <n v="320"/>
    <s v="JEP-060-2022"/>
    <s v="JEP-CSPO-060-2022"/>
    <s v="Carlos Torres"/>
    <s v="NR"/>
    <s v="Lorrin Giselle Moreno Ochoa "/>
    <x v="0"/>
    <s v="1. Prestación de servicios"/>
    <s v="1030595688_x000d_"/>
    <n v="1"/>
    <s v="Persona Natural"/>
    <s v="N/A"/>
    <s v="Prestación de servicios para apoyar y acompañar al sistema autónomo de asesoría y defensa, en materia de gestión y validación técnica de información en el proceso de consolidación del registro de comparecientes, del que trata el artículo 95 del ASP 001 de 2020. "/>
    <s v="Misional"/>
    <s v="Harvey Danilo Suarez Morales"/>
    <s v="Secretaría Ejecutiva"/>
    <s v="Subsecretaría Ejecutiva "/>
    <s v="Departamento SAAD - Comparecientes"/>
    <s v="Jorge Alirio Mancera Cortés"/>
    <s v="BB- Departamento SAAD Defensa a Comparecientes "/>
    <s v="N/A"/>
    <s v="N/A"/>
    <s v="N/A"/>
    <s v="Inversión"/>
    <s v="$ 43.248.371,00"/>
    <s v="N/A"/>
    <s v="N/A"/>
    <s v="$3.614.070"/>
    <s v="N/A"/>
    <n v="35222"/>
    <n v="30522"/>
    <s v="2018011001091_x0009_"/>
    <x v="28"/>
    <d v="2022-01-13T00:00:00"/>
    <s v="N/A"/>
    <s v="N/A"/>
    <s v="N/A"/>
    <s v="N/A"/>
    <n v="0"/>
    <s v="N/A"/>
    <n v="0"/>
    <s v="N/A"/>
    <n v="0"/>
    <s v="N/A"/>
    <n v="0"/>
    <s v="N/A"/>
    <n v="0"/>
    <s v="N/A"/>
    <n v="0"/>
    <s v="N/A"/>
    <n v="0"/>
    <n v="43248371"/>
    <n v="0"/>
    <n v="0"/>
    <n v="0"/>
    <n v="0"/>
    <n v="0"/>
    <d v="2022-12-31T00:00:00"/>
    <d v="2022-12-31T00:00:00"/>
    <n v="-1202"/>
    <s v="NO"/>
    <s v="N/A"/>
    <s v="Bogotá D.C."/>
    <s v="Cumplimiento"/>
    <s v="25-47-101002339"/>
    <n v="0"/>
    <s v="Seguros del Estado "/>
    <d v="2022-01-12T00:00:00"/>
    <s v="12-01-2022 - 01-07-2023"/>
    <n v="2022"/>
    <s v="https://jepcolombia-my.sharepoint.com/personal/carlos_torres_jep_gov_co/_layouts/15/onedrive.aspx?q=060&amp;searchScope=folder&amp;id=%2Fpersonal%2Fcarlos%5Ftorres%5Fjep%5Fgov%5Fco%2FDocuments%2FDocumentos%2FContractual%2FContractual%20%2D%20Onedrive%2FValidaci%C3%B3n%20p%C3%B3lizas%20CPS%2F%2EVERIFICACI%C3%93N%20DE%20P%C3%93LIZAS%20CONTRATOS%202022%2FVerificacio%CC%81n%20po%CC%81liza%20contrato%20JEP%2D060%2D2022%2Epdf&amp;parent=%2Fpersonal%2Fcarlos%5Ftorres%5Fjep%5Fgov%5Fco%2FDocuments%2FDocumentos%2FContractual%2FContractual%20%2D%20Onedrive%2FValidaci%C3%B3n%20p%C3%B3lizas%20CPS%2F%2EVERIFICACI%C3%93N%20DE%20P%C3%93LIZAS%20CONTRATOS%202022&amp;parentview=7"/>
    <s v="N/A"/>
    <s v="Terminado"/>
    <s v="Retiro"/>
    <s v="N/A"/>
    <s v="TÉCNICO EN DIGITACIÓN DE SISTEMAS_x000a_"/>
    <s v="N/A"/>
    <s v="FEMENINO"/>
    <s v="PND"/>
    <s v="https://community.secop.gov.co/Public/Tendering/OpportunityDetail/Index?noticeUID=CO1.NTC.2510845&amp;isFromPublicArea=True&amp;isModal=False"/>
  </r>
  <r>
    <n v="321"/>
    <s v="JEP-235-2022"/>
    <s v="JEP-CSPO-235-2022"/>
    <s v="Jairo Cuellar"/>
    <d v="2022-01-18T00:00:00"/>
    <s v="Leidy Zulay Velez Murillo"/>
    <x v="0"/>
    <s v="1. Prestación de servicios"/>
    <n v="66989660"/>
    <n v="6"/>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4810209"/>
    <s v="N/A"/>
    <s v="N/A"/>
    <n v="7228143"/>
    <s v="N/A"/>
    <n v="39522"/>
    <n v="51422"/>
    <n v="2018011001091"/>
    <x v="26"/>
    <d v="2022-01-28T00:00:00"/>
    <s v="N/A"/>
    <s v="N/A"/>
    <s v="N/A"/>
    <s v="N/A"/>
    <n v="0"/>
    <s v="N/A"/>
    <n v="0"/>
    <s v="N/A"/>
    <n v="0"/>
    <s v="N/A"/>
    <n v="0"/>
    <s v="N/A"/>
    <n v="0"/>
    <s v="N/A"/>
    <n v="0"/>
    <s v="N/A"/>
    <n v="0"/>
    <n v="84810209"/>
    <n v="0"/>
    <n v="0"/>
    <n v="0"/>
    <n v="0"/>
    <n v="0"/>
    <d v="2022-12-31T00:00:00"/>
    <d v="2022-12-31T00:00:00"/>
    <n v="-1202"/>
    <s v="NO"/>
    <s v="N/A"/>
    <s v=" Departamentos de chocó y el Valle_x000a_del Cauca"/>
    <s v="Cumplimiento"/>
    <s v="41-47-101003807"/>
    <n v="0"/>
    <s v="Seguros del Estado"/>
    <d v="2022-01-22T00:00:00"/>
    <s v="21-01-2022 - 30-06-2023"/>
    <n v="2022"/>
    <s v="C:\Users\andres.prietom\JEP Colombia\Carlos Giovanni Torres Peñaranda - Contractual - Onedrive\Validación pólizas CPS\.VERIFICACIÓN DE PÓLIZAS CONTRATOS 2022\Verificación póliza Contrato  JEP-235-2022.pdf"/>
    <s v="N/A"/>
    <s v="Terminado"/>
    <s v="Retiro"/>
    <s v="N/A"/>
    <s v="PSICOLOGÍA"/>
    <s v="N/A"/>
    <s v="FEMENINO"/>
    <s v="PND"/>
    <s v="https://community.secop.gov.co/Public/Tendering/OpportunityDetail/Index?noticeUID=CO1.NTC.2623661&amp;isFromPublicArea=True&amp;isModal=False"/>
  </r>
  <r>
    <n v="322"/>
    <s v="JEP-617-2022"/>
    <s v="JEP-CSPO-598-2022"/>
    <s v="Jairo Cuellar"/>
    <d v="2022-07-13T00:00:00"/>
    <s v="Lida Tatiana Díaz Velasquez"/>
    <x v="0"/>
    <s v="1. Prestación de servicios"/>
    <n v="53045169"/>
    <n v="2"/>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s v="Misional"/>
    <s v="Harvey Danilo Suarez Morales"/>
    <s v="Secretaría Ejecutiva"/>
    <s v="Subsecretaría Ejecutiva "/>
    <s v="Departamento SAAD - Comparecientes"/>
    <s v="Jorge Alirio Mancera Cortés"/>
    <s v="BB- Departamento SAAD Defensa a Comparecientes "/>
    <s v="N/A"/>
    <s v="N/A"/>
    <s v="N/A"/>
    <s v="Inversión"/>
    <n v="30358200"/>
    <s v="N/A"/>
    <s v="N/A"/>
    <n v="6071640"/>
    <s v="N/A"/>
    <n v="91322"/>
    <n v="332822"/>
    <n v="2018011001091"/>
    <x v="50"/>
    <d v="2022-07-22T00:00:00"/>
    <s v="N/A"/>
    <s v="N/A"/>
    <s v="N/A"/>
    <s v="N/A"/>
    <n v="0"/>
    <s v="N/A"/>
    <n v="0"/>
    <s v="N/A"/>
    <n v="0"/>
    <s v="N/A"/>
    <n v="0"/>
    <s v="N/A"/>
    <n v="0"/>
    <s v="N/A"/>
    <n v="0"/>
    <s v="N/A"/>
    <n v="0"/>
    <n v="30358200"/>
    <n v="0"/>
    <n v="0"/>
    <n v="0"/>
    <n v="0"/>
    <n v="0"/>
    <d v="2022-11-30T00:00:00"/>
    <d v="2022-11-30T00:00:00"/>
    <n v="-1233"/>
    <s v="SI"/>
    <s v="N/A"/>
    <s v="Bogotá D.C."/>
    <s v="Cumplimiento"/>
    <s v="380-47-994000126545"/>
    <n v="0"/>
    <s v="Aseguradora Solidaria de Colombia"/>
    <d v="2022-07-19T00:00:00"/>
    <s v="19/07/2022 - 03/06/2023"/>
    <n v="2022"/>
    <s v="PENDIENTE"/>
    <s v="Ninguna"/>
    <s v="Terminado"/>
    <s v="Retiro"/>
    <s v="N/A"/>
    <s v="DERECHO"/>
    <s v="N/A"/>
    <s v="FEMENINO"/>
    <s v="lida.diaz@jep.gov.co"/>
    <s v="https://community.secop.gov.co/Public/Tendering/ContractNoticePhases/View?PPI=CO1.PPI.19469024&amp;isFromPublicArea=True&amp;isModal=False"/>
  </r>
  <r>
    <n v="323"/>
    <s v="JEP-618-2022"/>
    <s v="JEP-CSPO-599-2022"/>
    <s v="Jairo Cuellar"/>
    <d v="2022-07-13T00:00:00"/>
    <s v="Andrea carolina Perdomo Valbuena"/>
    <x v="0"/>
    <s v="1. Prestación de servicios"/>
    <n v="52840342"/>
    <n v="7"/>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s v="Misional"/>
    <s v="Harvey Danilo Suarez Morales"/>
    <s v="Secretaría Ejecutiva"/>
    <s v="Subsecretaría Ejecutiva "/>
    <s v="Departamento SAAD - Comparecientes"/>
    <s v="Jorge Alirio Mancera Cortés"/>
    <s v="BB- Departamento SAAD Defensa a Comparecientes "/>
    <s v="N/A"/>
    <s v="N/A"/>
    <s v="N/A"/>
    <s v="Inversión"/>
    <n v="30358200"/>
    <s v="N/A"/>
    <s v="N/A"/>
    <n v="6071640"/>
    <s v="N/A"/>
    <n v="91422"/>
    <s v="_x0009_332922"/>
    <n v="2018011001091"/>
    <x v="50"/>
    <d v="2022-07-22T00:00:00"/>
    <s v="N/A"/>
    <s v="N/A"/>
    <s v="N/A"/>
    <s v="N/A"/>
    <n v="0"/>
    <s v="N/A"/>
    <n v="0"/>
    <s v="N/A"/>
    <n v="0"/>
    <s v="N/A"/>
    <n v="0"/>
    <s v="N/A"/>
    <n v="0"/>
    <s v="N/A"/>
    <n v="0"/>
    <s v="N/A"/>
    <n v="0"/>
    <n v="30358200"/>
    <n v="0"/>
    <n v="0"/>
    <n v="0"/>
    <n v="0"/>
    <n v="0"/>
    <d v="2022-11-30T00:00:00"/>
    <d v="2022-11-30T00:00:00"/>
    <n v="-1233"/>
    <s v="SI"/>
    <s v="N/A"/>
    <s v="Bogotá D.C."/>
    <s v="Cumplimiento"/>
    <s v="21-45-101378372"/>
    <n v="0"/>
    <s v="Seguros del Estado S.A."/>
    <d v="2022-07-21T00:00:00"/>
    <s v="19/07/2022 - 10/06/2023"/>
    <n v="2022"/>
    <s v="PENDIENTE"/>
    <s v="Ninguna"/>
    <s v="Terminado"/>
    <s v="Retiro"/>
    <s v="N/A"/>
    <s v="DERECHO"/>
    <s v="N/A"/>
    <s v="FEMENINO"/>
    <s v="andrea.perdomo@jep.gov.co"/>
    <s v="https://community.secop.gov.co/Public/Tendering/ContractNoticePhases/View?PPI=CO1.PPI.19470110&amp;isFromPublicArea=True&amp;isModal=False"/>
  </r>
  <r>
    <n v="324"/>
    <s v="JEP-661-2022"/>
    <s v="JEP-CSPO-638-2022"/>
    <s v="Jairo Cuellar"/>
    <d v="2022-08-09T00:00:00"/>
    <s v="Victor Jhonny Acosta Chica"/>
    <x v="0"/>
    <s v="1. Prestación de servicios"/>
    <n v="1016072655"/>
    <n v="1"/>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s v="Misional"/>
    <s v="Angela María Mora Soto"/>
    <s v="Subsecretaría Ejecutiva"/>
    <s v="Subsecretaría Ejecutiva "/>
    <s v="Departamento SAAD - Comparecientes"/>
    <s v="Jose Manuel Alarcón López"/>
    <s v="BB- Departamento SAAD Defensa a Comparecientes "/>
    <s v="N/A"/>
    <s v="N/A"/>
    <s v="N/A"/>
    <s v="Inversión "/>
    <n v="24286560"/>
    <s v="N/A"/>
    <s v="N/A"/>
    <n v="6071640"/>
    <s v="N/A"/>
    <n v="91522"/>
    <s v="_x0009_370522"/>
    <s v="_x0009_2018011001091"/>
    <x v="66"/>
    <d v="2022-08-19T00:00:00"/>
    <s v="N/A"/>
    <s v="N/A"/>
    <s v="N/A"/>
    <s v="N/A"/>
    <n v="0"/>
    <s v="N/A"/>
    <n v="0"/>
    <s v="N/A"/>
    <n v="0"/>
    <s v="N/A"/>
    <n v="0"/>
    <s v="N/A"/>
    <n v="0"/>
    <s v="N/A"/>
    <n v="0"/>
    <s v="N/A"/>
    <n v="0"/>
    <n v="24286560"/>
    <n v="0"/>
    <n v="0"/>
    <n v="0"/>
    <n v="0"/>
    <n v="0"/>
    <d v="2022-11-30T00:00:00"/>
    <d v="2022-11-30T00:00:00"/>
    <n v="-1233"/>
    <s v="SI"/>
    <s v="N/A"/>
    <s v="Bogotá D.C."/>
    <s v="Cumplimiento"/>
    <s v="25-47-101003133 "/>
    <n v="0"/>
    <s v="Seguros del Estado S.A."/>
    <d v="2022-08-18T00:00:00"/>
    <s v="17/08/2022 - 01/07/2023"/>
    <n v="2022"/>
    <s v="PENDIENTE"/>
    <s v="Ninguna"/>
    <s v="Terminado"/>
    <s v="Retiro"/>
    <s v="N/A"/>
    <s v="DERECHO"/>
    <s v="N/A"/>
    <s v="MASCULINO"/>
    <s v="victor.acosta@jep.gov.co"/>
    <s v="https://community.secop.gov.co/Public/Tendering/ContractNoticePhases/View?PPI=CO1.PPI.19932676&amp;isFromPublicArea=True&amp;isModal=False"/>
  </r>
  <r>
    <n v="325"/>
    <s v="JEP-620-2022"/>
    <s v="JEP-CSPO-601-2022"/>
    <s v="Jairo Cuellar"/>
    <d v="2022-07-13T00:00:00"/>
    <s v="Jenny mallerly Márquez supelano"/>
    <x v="0"/>
    <s v="1. Prestación de servicios"/>
    <n v="53043585"/>
    <n v="4"/>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s v="Misional"/>
    <s v="Harvey Danilo Suarez Morales"/>
    <s v="Secretaría Ejecutiva"/>
    <s v="Subsecretaría Ejecutiva "/>
    <s v="Departamento SAAD - Comparecientes"/>
    <s v="Jorge Alirio Mancera Cortés"/>
    <s v="BB- Departamento SAAD Defensa a Comparecientes "/>
    <s v="N/A"/>
    <s v="N/A"/>
    <s v="N/A"/>
    <s v="Inversión"/>
    <n v="30358200"/>
    <s v="N/A"/>
    <s v="N/A"/>
    <n v="6071640"/>
    <s v="N/A"/>
    <n v="91622"/>
    <n v="333422"/>
    <n v="2018011001091"/>
    <x v="67"/>
    <d v="2022-07-22T00:00:00"/>
    <s v="N/A"/>
    <s v="N/A"/>
    <s v="N/A"/>
    <s v="N/A"/>
    <n v="0"/>
    <s v="N/A"/>
    <n v="0"/>
    <s v="N/A"/>
    <n v="0"/>
    <s v="N/A"/>
    <n v="0"/>
    <s v="N/A"/>
    <n v="0"/>
    <s v="N/A"/>
    <n v="0"/>
    <s v="N/A"/>
    <n v="0"/>
    <n v="30358200"/>
    <n v="0"/>
    <n v="0"/>
    <n v="0"/>
    <n v="0"/>
    <n v="0"/>
    <d v="2022-11-30T00:00:00"/>
    <d v="2022-11-30T00:00:00"/>
    <n v="-1233"/>
    <s v="SI"/>
    <s v="N/A"/>
    <s v="Bogotá D.C."/>
    <s v="Cumplimiento"/>
    <s v="14-47-101018314"/>
    <n v="0"/>
    <s v="Seguros del Estado S.A."/>
    <d v="2022-07-22T00:00:00"/>
    <s v="22/07/2022 - 31/05/2023"/>
    <n v="2022"/>
    <s v="PENDIENTE"/>
    <s v="Ninguna"/>
    <s v="Terminado"/>
    <s v="Retiro"/>
    <s v="N/A"/>
    <s v="DERECHO"/>
    <s v="N/A"/>
    <s v="FEMENINO"/>
    <s v="jenny.marquezs@jep.gov.co"/>
    <s v="https://community.secop.gov.co/Public/Tendering/ContractNoticePhases/View?PPI=CO1.PPI.19472304&amp;isFromPublicArea=True&amp;isModal=False"/>
  </r>
  <r>
    <n v="326"/>
    <s v="JEP-299-2022"/>
    <s v="JEP-CSPO-299-2022"/>
    <s v="Vanessa Jiménez "/>
    <d v="2022-01-21T00:00:00"/>
    <s v="Laura Katherine Benavides Angel "/>
    <x v="0"/>
    <s v="1. Prestación de servicios"/>
    <n v="1032375111"/>
    <n v="6"/>
    <s v="Persona Natural"/>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_x000a_"/>
    <s v="Misional"/>
    <s v="Harvey Danilo Suarez Morales"/>
    <s v="Secretaría Ejecutiva"/>
    <s v="Subsecretaría Ejecutiva "/>
    <s v="Departamento SAAD - Comparecientes"/>
    <s v="Jorge Alirio Mancera Cortés"/>
    <s v="BB- Departamento SAAD Defensa a Comparecientes "/>
    <s v="N/A"/>
    <s v="N/A"/>
    <s v="N/A"/>
    <s v="Inversión"/>
    <n v="69823860"/>
    <s v="N/A"/>
    <s v="N/A"/>
    <n v="6071640"/>
    <s v="N/A"/>
    <n v="48322"/>
    <n v="62122"/>
    <n v="2018011001091"/>
    <x v="11"/>
    <d v="2022-01-27T00:00:00"/>
    <s v="N/A"/>
    <s v="N/A"/>
    <s v="N/A"/>
    <s v="N/A"/>
    <n v="0"/>
    <s v="N/A"/>
    <n v="0"/>
    <s v="N/A"/>
    <n v="0"/>
    <s v="N/A"/>
    <n v="0"/>
    <s v="N/A"/>
    <n v="0"/>
    <s v="N/A"/>
    <n v="0"/>
    <s v="N/A"/>
    <n v="0"/>
    <n v="69823860"/>
    <n v="0"/>
    <n v="0"/>
    <n v="0"/>
    <n v="0"/>
    <n v="0"/>
    <d v="2022-12-31T00:00:00"/>
    <d v="2022-12-31T00:00:00"/>
    <n v="-1202"/>
    <s v="NO"/>
    <s v="N/A"/>
    <s v="Bogotá D.C."/>
    <s v="Cumplimiento "/>
    <s v="25-47-101002451"/>
    <n v="0"/>
    <s v="Seguros del Estado "/>
    <d v="2022-01-26T00:00:00"/>
    <s v="26-01-2022 - 01-07-2023"/>
    <n v="2022"/>
    <s v="https://jepcolombia-my.sharepoint.com/personal/carlos_torres_jep_gov_co/_layouts/15/onedrive.aspx?q=299&amp;searchScope=folder&amp;id=%2Fpersonal%2Fcarlos%5Ftorres%5Fjep%5Fgov%5Fco%2FDocuments%2FDocumentos%2FContractual%2FContractual%20%2D%20Onedrive%2FValidaci%C3%B3n%20p%C3%B3lizas%20CPS%2F%2EVERIFICACI%C3%93N%20DE%20P%C3%93LIZAS%20CONTRATOS%202022%2FVerificaci%C3%B3n%20de%20la%20p%C3%B3liza%20JEP%20299%202022%2EPNG&amp;parent=%2Fpersonal%2Fcarlos%5Ftorres%5Fjep%5Fgov%5Fco%2FDocuments%2FDocumentos%2FContractual%2FContractual%20%2D%20Onedrive%2FValidaci%C3%B3n%20p%C3%B3lizas%20CPS&amp;parentview=7"/>
    <s v="Ninguna"/>
    <s v="Terminado"/>
    <s v="Retiro"/>
    <s v="N/A"/>
    <s v="DERECHO"/>
    <s v="N/A"/>
    <s v="FEMENINO"/>
    <s v="PND"/>
    <s v="https://community.secop.gov.co/Public/Tendering/ContractNoticePhases/View?PPI=CO1.PPI.17041867&amp;isFromPublicArea=True&amp;isModal=False"/>
  </r>
  <r>
    <n v="327"/>
    <s v="JEP-331-2022"/>
    <s v="JEP-CSPO-331-2022"/>
    <s v="Vanessa Jiménez "/>
    <d v="2022-01-21T00:00:00"/>
    <s v="Astrid Carolina Villegas Linares "/>
    <x v="0"/>
    <s v="1. Prestación de servicios"/>
    <n v="700187832"/>
    <n v="3"/>
    <s v="Persona Natural"/>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69823860"/>
    <s v="N/A"/>
    <s v="N/A"/>
    <n v="6071640"/>
    <s v="N/A"/>
    <n v="48222"/>
    <n v="62322"/>
    <n v="2018011001091"/>
    <x v="11"/>
    <d v="2022-01-28T00:00:00"/>
    <s v="N/A"/>
    <s v="N/A"/>
    <s v="N/A"/>
    <s v="N/A"/>
    <n v="0"/>
    <s v="N/A"/>
    <n v="0"/>
    <s v="N/A"/>
    <n v="0"/>
    <s v="N/A"/>
    <n v="0"/>
    <s v="N/A"/>
    <n v="0"/>
    <s v="N/A"/>
    <n v="0"/>
    <s v="N/A"/>
    <n v="0"/>
    <n v="69823860"/>
    <n v="0"/>
    <n v="0"/>
    <n v="0"/>
    <n v="0"/>
    <n v="0"/>
    <d v="2022-12-31T00:00:00"/>
    <d v="2022-12-31T00:00:00"/>
    <n v="-1202"/>
    <s v="NO"/>
    <s v="N/A"/>
    <s v="Bogotá D.C."/>
    <s v="Cumplimiento"/>
    <s v="21-47-101016902"/>
    <n v="0"/>
    <s v="Seguros del Estado"/>
    <d v="2022-01-26T00:00:00"/>
    <s v="26-01-2022 - 02-07-2023"/>
    <n v="2022"/>
    <s v="https://jepcolombia-my.sharepoint.com/personal/carlos_torres_jep_gov_co/Documents/Documentos/Contractual/Contractual%20-%20Onedrive/Validaci%C3%B3n%20p%C3%B3lizas%20CPS/.VERIFICACI%C3%93N%20DE%20P%C3%93LIZAS%20CONTRATOS%202022/Verificaci%C3%B3n%20p%C3%B3liza%20contrato%20JEP%20331%202022.PNG"/>
    <s v="Ninguna"/>
    <s v="Terminado"/>
    <s v="Retiro"/>
    <s v="N/A"/>
    <s v="DERECHO"/>
    <s v="N/A"/>
    <s v="FEMENINO"/>
    <s v="astrid.villegas@jep.gov.co"/>
    <s v="https://community.secop.gov.co/Public/Tendering/ContractNoticePhases/View?PPI=CO1.PPI.17044797&amp;isFromPublicArea=True&amp;isModal=False"/>
  </r>
  <r>
    <n v="328"/>
    <s v="JEP-290-2022"/>
    <s v="JEP-CSPO-290-2022"/>
    <s v="Vanessa Jiménez "/>
    <d v="2022-01-21T00:00:00"/>
    <s v="Andry Falon Diaz Garcia "/>
    <x v="0"/>
    <s v="1. Prestación de servicios"/>
    <n v="63539301"/>
    <n v="6"/>
    <s v="Persona Natural"/>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69823860"/>
    <s v="N/A"/>
    <s v="N/A"/>
    <s v="$6.071.640"/>
    <s v="N/A"/>
    <n v="47422"/>
    <n v="61722"/>
    <n v="2018011001091"/>
    <x v="1"/>
    <d v="2022-01-27T00:00:00"/>
    <s v="N/A"/>
    <s v="N/A"/>
    <s v="N/A"/>
    <s v="N/A"/>
    <n v="0"/>
    <s v="N/A"/>
    <n v="0"/>
    <s v="N/A"/>
    <n v="0"/>
    <s v="N/A"/>
    <n v="0"/>
    <s v="N/A"/>
    <n v="0"/>
    <s v="N/A"/>
    <n v="0"/>
    <s v="N/A"/>
    <n v="-123"/>
    <n v="69823860"/>
    <n v="0"/>
    <n v="0"/>
    <n v="0"/>
    <n v="0"/>
    <n v="0"/>
    <d v="2022-12-31T00:00:00"/>
    <d v="2022-08-30T00:00:00"/>
    <n v="-1325"/>
    <s v="SI"/>
    <d v="2022-08-30T00:00:00"/>
    <s v="Bogotá D.C."/>
    <s v="Cumplimiento "/>
    <s v="_x0009_25-45-101040965"/>
    <n v="0"/>
    <s v="Seguros del Estado "/>
    <d v="2022-01-26T00:00:00"/>
    <s v="25/01/2022 - 01/07/2023"/>
    <n v="2022"/>
    <s v="PENDIENTE"/>
    <s v="Terminación unilateral del 30/08/2022"/>
    <s v="Terminado"/>
    <s v="Terminación anticipada"/>
    <s v="N/A"/>
    <s v="DERECHO"/>
    <s v="N/A"/>
    <s v="FEMENINO"/>
    <s v="Terminado"/>
    <s v="https://community.secop.gov.co/Public/Tendering/ContractNoticePhases/View?PPI=CO1.PPI.17036964&amp;isFromPublicArea=True&amp;isModal=False"/>
  </r>
  <r>
    <n v="329"/>
    <s v="JEP-621-2022"/>
    <s v="JEP-CSPO-602-2022"/>
    <s v="Jairo Cuellar"/>
    <d v="2022-07-13T00:00:00"/>
    <s v="José David Méndez Martínez"/>
    <x v="0"/>
    <s v="1. Prestación de servicios"/>
    <n v="1080183462"/>
    <n v="6"/>
    <s v="Persona Natural"/>
    <s v="Gigante"/>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s v="Misional"/>
    <s v="Harvey Danilo Suarez Morales"/>
    <s v="Secretaría Ejecutiva"/>
    <s v="Subsecretaría Ejecutiva "/>
    <s v="Departamento SAAD - Comparecientes"/>
    <s v="Jorge Alirio Mancera Cortés"/>
    <s v="BB- Departamento SAAD Defensa a Comparecientes "/>
    <s v="N/A"/>
    <s v="N/A"/>
    <s v="N/A"/>
    <s v="Inversión"/>
    <n v="30358200"/>
    <s v="N/A"/>
    <s v="N/A"/>
    <n v="6071640"/>
    <s v="N/A"/>
    <n v="91722"/>
    <n v="333022"/>
    <n v="2018011001091"/>
    <x v="68"/>
    <d v="2022-07-22T00:00:00"/>
    <s v="N/A"/>
    <s v="N/A"/>
    <s v="N/A"/>
    <s v="N/A"/>
    <n v="0"/>
    <s v="N/A"/>
    <n v="0"/>
    <s v="N/A"/>
    <n v="0"/>
    <s v="N/A"/>
    <n v="0"/>
    <s v="N/A"/>
    <n v="0"/>
    <s v="N/A"/>
    <n v="0"/>
    <s v="N/A"/>
    <n v="0"/>
    <n v="30358200"/>
    <n v="0"/>
    <n v="0"/>
    <n v="0"/>
    <n v="0"/>
    <n v="0"/>
    <d v="2022-11-30T00:00:00"/>
    <d v="2022-11-30T00:00:00"/>
    <n v="-1233"/>
    <s v="SI"/>
    <s v="N/A"/>
    <s v="Bogotá D.C."/>
    <s v="Cumplimiento"/>
    <s v="CBC-100037439"/>
    <n v="0"/>
    <s v="Compañía Mundial de Seguros S.A. "/>
    <d v="2022-07-22T00:00:00"/>
    <s v="21/07/2022 - 31/05/2023"/>
    <n v="2022"/>
    <s v="PENDIENTE"/>
    <s v="Ninguna"/>
    <s v="Terminado"/>
    <s v="Retiro"/>
    <s v="N/A"/>
    <s v="DERECHO"/>
    <s v="N/A"/>
    <s v="MASCULINO"/>
    <s v="jose.mendez@jep.gov.co"/>
    <s v="https://community.secop.gov.co/Public/Tendering/ContractNoticePhases/View?PPI=CO1.PPI.19477898&amp;isFromPublicArea=True&amp;isModal=False"/>
  </r>
  <r>
    <n v="330"/>
    <s v="JEP-300-2022"/>
    <s v="JEP-CSPO-300-2022"/>
    <s v="Vanessa Jiménez "/>
    <d v="2022-01-21T00:00:00"/>
    <s v="Diana Carolina Nope Enciso "/>
    <x v="0"/>
    <s v="1. Prestación de servicios"/>
    <n v="1032430023"/>
    <n v="1"/>
    <s v="Persona Natural"/>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69823860"/>
    <s v="N/A"/>
    <s v="N/A"/>
    <s v="$6.071.640"/>
    <s v="N/A"/>
    <n v="48422"/>
    <n v="62222"/>
    <s v="2018011001091_x0009_"/>
    <x v="1"/>
    <d v="2022-01-28T00:00:00"/>
    <s v="N/A"/>
    <s v="N/A"/>
    <s v="N/A"/>
    <s v="N/A"/>
    <n v="0"/>
    <s v="N/A"/>
    <n v="0"/>
    <s v="N/A"/>
    <n v="0"/>
    <s v="N/A"/>
    <n v="0"/>
    <s v="N/A"/>
    <n v="0"/>
    <s v="N/A"/>
    <n v="0"/>
    <s v="N/A"/>
    <n v="0"/>
    <n v="69823860"/>
    <n v="0"/>
    <n v="0"/>
    <n v="0"/>
    <n v="0"/>
    <n v="0"/>
    <d v="2022-12-31T00:00:00"/>
    <d v="2022-12-31T00:00:00"/>
    <n v="-1202"/>
    <s v="NO"/>
    <s v="N/A"/>
    <s v="Bogotá D.C."/>
    <s v="Cumplimiento "/>
    <s v="_x0009_15-47-101008636"/>
    <n v="0"/>
    <s v="Seguros del Estado "/>
    <d v="2022-01-26T00:00:00"/>
    <s v="25-01-2022 - 05-07-2023"/>
    <n v="2022"/>
    <s v="PENDIENTE"/>
    <s v="Ninguna"/>
    <s v="Terminado"/>
    <s v="Retiro"/>
    <s v="N/A"/>
    <s v="DERECHO"/>
    <s v="N/A"/>
    <s v="FEMENINO"/>
    <s v="PND"/>
    <s v="https://community.secop.gov.co/Public/Tendering/ContractNoticePhases/View?PPI=CO1.PPI.17043387&amp;isFromPublicArea=True&amp;isModal=False"/>
  </r>
  <r>
    <n v="331"/>
    <s v="JEP-253-2022"/>
    <s v="JEP-CSPO-253-2022"/>
    <s v="Jairo Cuellar"/>
    <d v="2022-01-18T00:00:00"/>
    <s v="Sergio Andres Valero Linares "/>
    <x v="0"/>
    <s v="1. Prestación de servicios"/>
    <n v="1022993928"/>
    <n v="0"/>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1561805"/>
    <s v="N/A"/>
    <s v="N/A"/>
    <n v="3614070"/>
    <s v="N/A"/>
    <n v="50522"/>
    <n v="54722"/>
    <n v="2018011001091"/>
    <x v="5"/>
    <d v="2022-01-28T00:00:00"/>
    <s v="N/A"/>
    <s v="N/A"/>
    <s v="N/A"/>
    <s v="N/A"/>
    <n v="0"/>
    <s v="N/A"/>
    <n v="0"/>
    <s v="N/A"/>
    <n v="0"/>
    <s v="N/A"/>
    <n v="0"/>
    <s v="N/A"/>
    <n v="0"/>
    <s v="N/A"/>
    <n v="0"/>
    <s v="N/A"/>
    <n v="0"/>
    <n v="41561805"/>
    <n v="0"/>
    <n v="0"/>
    <n v="0"/>
    <n v="0"/>
    <n v="0"/>
    <d v="2022-12-31T00:00:00"/>
    <d v="2022-12-31T00:00:00"/>
    <n v="-1202"/>
    <s v="NO"/>
    <s v="N/A"/>
    <s v="Bogotá D.C."/>
    <s v="Cumplimiento"/>
    <s v="25-47-101002417"/>
    <n v="0"/>
    <s v="Seguros del Estado "/>
    <d v="2022-01-24T00:00:00"/>
    <s v="24-01-2022 - 01-07-2023"/>
    <n v="2022"/>
    <s v="C:\Users\andres.prietom\JEP Colombia\Carlos Giovanni Torres Peñaranda - Contractual - Onedrive\Validación pólizas CPS\.VERIFICACIÓN DE PÓLIZAS CONTRATOS 2022\Verificación póliza Contrato  JEP-253-2022.pdf"/>
    <s v="N/A"/>
    <s v="Terminado"/>
    <s v="Retiro"/>
    <s v="N/A"/>
    <s v="INGENIERÍA DE SISTEMAS"/>
    <s v="N/A"/>
    <s v="MASCULINO"/>
    <s v="PND"/>
    <s v="https://community.secop.gov.co/Public/Tendering/OpportunityDetail/Index?noticeUID=CO1.NTC.2664388&amp;isFromPublicArea=True&amp;isModal=False"/>
  </r>
  <r>
    <n v="332"/>
    <s v="JEP-234-2022"/>
    <s v="JEP-CSPO-234-2022"/>
    <s v="Jairo Cuellar"/>
    <d v="2022-01-18T00:00:00"/>
    <s v="Danny Adalberto Guarnizo Molina"/>
    <x v="0"/>
    <s v="1. Prestación de servicios"/>
    <n v="1018497526"/>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1561805"/>
    <s v="N/A"/>
    <s v="N/A"/>
    <s v="$3.614.070"/>
    <s v="N/A"/>
    <n v="50722"/>
    <n v="54522"/>
    <s v="2018011001091_x0009_"/>
    <x v="5"/>
    <d v="2022-01-28T00:00:00"/>
    <s v="N/A"/>
    <s v="N/A"/>
    <s v="N/A"/>
    <s v="N/A"/>
    <n v="0"/>
    <s v="N/A"/>
    <n v="0"/>
    <s v="N/A"/>
    <n v="0"/>
    <s v="N/A"/>
    <n v="0"/>
    <s v="N/A"/>
    <n v="0"/>
    <s v="N/A"/>
    <n v="0"/>
    <s v="N/A"/>
    <n v="0"/>
    <n v="41561805"/>
    <n v="0"/>
    <n v="0"/>
    <n v="0"/>
    <n v="0"/>
    <n v="0"/>
    <d v="2022-12-31T00:00:00"/>
    <d v="2022-12-31T00:00:00"/>
    <n v="-1202"/>
    <s v="NO"/>
    <s v="N/A"/>
    <s v="Bogotá D.C."/>
    <s v="Cumplimiento"/>
    <s v="_x0009_21-47-101016664"/>
    <n v="0"/>
    <s v="Seguros del Estado"/>
    <d v="2022-01-24T00:00:00"/>
    <s v="24-01-2022 - 01-07-2023"/>
    <n v="2022"/>
    <s v="C:\Users\andres.prietom\JEP Colombia\Carlos Giovanni Torres Peñaranda - Contractual - Onedrive\Validación pólizas CPS\.VERIFICACIÓN DE PÓLIZAS CONTRATOS 2022\Verificación póliza Contrato  JEP-234-2022.pdf"/>
    <s v="N/A"/>
    <s v="Terminado"/>
    <s v="Retiro"/>
    <s v="N/A"/>
    <s v="PUBLICIDAD Y MERCADEO"/>
    <s v="N/A"/>
    <s v="MASCULINO"/>
    <s v="PND"/>
    <s v="https://community.secop.gov.co/Public/Tendering/OpportunityDetail/Index?noticeUID=CO1.NTC.2660421&amp;isFromPublicArea=True&amp;isModal=False"/>
  </r>
  <r>
    <n v="333"/>
    <s v="JEP-233-2022"/>
    <s v="JEP-CSPO-233-2022"/>
    <s v="Jairo Cuellar"/>
    <d v="2022-01-18T00:00:00"/>
    <s v="Daniel Felipe Bernal Suarez"/>
    <x v="0"/>
    <s v="1. Prestación de servicios"/>
    <n v="1015481589"/>
    <n v="4"/>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1561805"/>
    <s v="N/A"/>
    <s v="N/A"/>
    <n v="3614070"/>
    <s v="N/A"/>
    <n v="48522"/>
    <n v="54422"/>
    <n v="2018011001091"/>
    <x v="5"/>
    <d v="2022-01-28T00:00:00"/>
    <s v="N/A"/>
    <s v="N/A"/>
    <s v="N/A"/>
    <s v="N/A"/>
    <n v="0"/>
    <s v="N/A"/>
    <n v="0"/>
    <s v="N/A"/>
    <n v="0"/>
    <s v="N/A"/>
    <n v="0"/>
    <s v="N/A"/>
    <n v="0"/>
    <s v="N/A"/>
    <n v="0"/>
    <s v="N/A"/>
    <n v="0"/>
    <n v="41561805"/>
    <n v="0"/>
    <n v="0"/>
    <n v="0"/>
    <n v="0"/>
    <n v="0"/>
    <d v="2022-12-31T00:00:00"/>
    <d v="2022-12-31T00:00:00"/>
    <n v="-1202"/>
    <s v="NO"/>
    <s v="N/A"/>
    <s v="Bogotá D.C."/>
    <s v="Cumplimiento"/>
    <s v="25-47-101002415"/>
    <n v="0"/>
    <s v="Seguros del Estado"/>
    <d v="2022-01-24T00:00:00"/>
    <s v="24-01-2022 - 05-07-2023"/>
    <n v="2022"/>
    <s v="C:\Users\andres.prietom\JEP Colombia\Carlos Giovanni Torres Peñaranda - Contractual - Onedrive\Validación pólizas CPS\.VERIFICACIÓN DE PÓLIZAS CONTRATOS 2022\Verificación póliza Contrato  JEP-233-2022.pdf"/>
    <s v="N/A"/>
    <s v="Terminado"/>
    <s v="Retiro"/>
    <s v="N/A"/>
    <s v="DERECHO"/>
    <s v="N/A"/>
    <s v="MASCULINO"/>
    <s v="PND"/>
    <s v="https://community.secop.gov.co/Public/Tendering/OpportunityDetail/Index?noticeUID=CO1.NTC.2659801&amp;isFromPublicArea=True&amp;isModal=False"/>
  </r>
  <r>
    <n v="334"/>
    <s v="JEP-689-2022"/>
    <s v="JEP-CSPO-665-2022"/>
    <s v="Jairo Cuellar"/>
    <d v="2022-08-31T00:00:00"/>
    <s v="Lorena Tatiana Jiménez Chavarro"/>
    <x v="0"/>
    <s v="1. Prestación de servicios"/>
    <n v="1013603231"/>
    <n v="1"/>
    <s v="Persona Natural"/>
    <s v="Bogotá D.C. "/>
    <s v="Prestación de servicios profesionales para apoyar y acompañar al departamento SAAD Comparecientes con la asistencia técnica a las actuaciones judiciales inherentes a la justicia transicional y restaurativa de la JEP a través de la identificación de las necesidades de la dependencia, articulando los procedimientos, espacios y actividades propias del Sistema Autónomo de Asesoría y Defensa relacionadas con el acopio, compilación, integración e interoperabilidad entre los sistemas de información de la Secretaría Ejecutiva y los demás sistemas misionales dispuestos por la jurisdicción"/>
    <s v="Funciones de la dependencia"/>
    <s v="Harvey Danilo Suarez Morales"/>
    <s v="Secretaría Ejecutiva"/>
    <s v="Subsecretaría Ejecutiva "/>
    <s v="Departamento SAAD - Comparecientes"/>
    <s v="Jorge Alirio Mancera Cortés"/>
    <s v="BB- Departamento SAAD Defensa a Comparecientes "/>
    <s v="N/A"/>
    <s v="N/A"/>
    <s v="N/A"/>
    <s v="Inversión"/>
    <n v="21684429"/>
    <s v="N/A"/>
    <s v="N/A"/>
    <n v="7228143"/>
    <s v="N/A"/>
    <n v="101722"/>
    <n v="404822"/>
    <n v="2018011001091"/>
    <x v="69"/>
    <d v="2022-09-08T00:00:00"/>
    <s v="N/A"/>
    <s v="N/A"/>
    <s v="N/A"/>
    <s v="N/A"/>
    <n v="0"/>
    <s v="N/A"/>
    <n v="0"/>
    <s v="N/A"/>
    <n v="0"/>
    <s v="N/A"/>
    <n v="0"/>
    <s v="N/A"/>
    <n v="0"/>
    <s v="N/A"/>
    <n v="0"/>
    <s v="N/A"/>
    <n v="0"/>
    <n v="21684429"/>
    <n v="0"/>
    <n v="0"/>
    <n v="0"/>
    <n v="0"/>
    <n v="0"/>
    <d v="2022-11-30T00:00:00"/>
    <d v="2022-11-30T00:00:00"/>
    <n v="-1233"/>
    <s v="NO"/>
    <s v="N/A"/>
    <s v="Bogotá D.C."/>
    <s v="Cumplimiento"/>
    <s v="21-47-101022809"/>
    <n v="0"/>
    <s v="Seguros del Estado S.A."/>
    <d v="2022-09-07T00:00:00"/>
    <s v="07/09/2022 - 31/05/2023"/>
    <n v="2022"/>
    <s v="PENDIENTE"/>
    <s v="Ninguna"/>
    <s v="Terminado"/>
    <s v="Retiro"/>
    <s v="N/A"/>
    <s v="INGENIERIA INDUSTRIAL"/>
    <s v="N/A"/>
    <s v="FEMENINO"/>
    <s v="loren.jimenez@jep.gov.co"/>
    <s v="https://community.secop.gov.co/Public/Tendering/ContractNoticePhases/View?PPI=CO1.PPI.20380447&amp;isFromPublicArea=True&amp;isModal=False"/>
  </r>
  <r>
    <n v="335"/>
    <s v="JEP-622-2022"/>
    <s v="JEP-CSPO-603-2022"/>
    <s v="Jairo Cuellar"/>
    <d v="2022-07-13T00:00:00"/>
    <s v="Jenny carolina moreno García"/>
    <x v="0"/>
    <s v="1. Prestación de servicios"/>
    <n v="1117513573"/>
    <n v="6"/>
    <s v="Persona Natural"/>
    <s v="Florencia"/>
    <s v="Prestación de servicios profesionales para brindar asistencia técnica a las actuaciones y decisiones judiciales propias de la justicia transicional y restaurativa de la JEP, en el levantamiento de las especificaciones de requerimientos funcionales, la elaboración de la documentación técnica y el apoyo al seguimiento de la gestión operativa  de la información de los sistemas  misionales de la Secretaria Ejecutiva dispuestos por la Jurisdicción"/>
    <s v="Administrativo Transvers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94922"/>
    <n v="333222"/>
    <n v="2018011001091"/>
    <x v="50"/>
    <d v="2022-07-22T00:00:00"/>
    <s v="N/A"/>
    <s v="N/A"/>
    <s v="N/A"/>
    <s v="N/A"/>
    <n v="2409380"/>
    <n v="44895"/>
    <n v="0"/>
    <s v="N/A"/>
    <n v="0"/>
    <s v="N/A"/>
    <n v="0"/>
    <s v="N/A"/>
    <n v="0"/>
    <s v="N/A"/>
    <n v="0"/>
    <s v="N/A"/>
    <n v="31"/>
    <n v="38550095"/>
    <n v="0"/>
    <n v="0"/>
    <n v="0"/>
    <n v="0"/>
    <n v="0"/>
    <d v="2022-11-30T00:00:00"/>
    <d v="2022-12-31T00:00:00"/>
    <n v="-1202"/>
    <s v="SI"/>
    <s v="N/A"/>
    <s v="Bogotá D.C."/>
    <s v="Cumplimiento"/>
    <s v="63-47-101001111"/>
    <n v="0"/>
    <s v="Seguros del Estado S.A."/>
    <d v="2022-07-19T00:00:00"/>
    <s v="19/07/2022 - 01/06/2023"/>
    <n v="2022"/>
    <s v="PENDIENTE"/>
    <s v="Otrosí N 1 Prorrogar el plazo de ejecución pactado en la Cláusula Quinta, del contrato, a partir del 01 de diciembre de 2022 hasta el 31 de_x000a_diciembre de 2022. Adicionar el valor del contrato por la suma de $2.409.380"/>
    <s v="Terminado"/>
    <s v="Adición y Prorróga"/>
    <s v="N/A"/>
    <s v="INGENIERÍA DE SISTEMAS"/>
    <s v="N/A"/>
    <s v="FEMENINO"/>
    <s v="jenny.moreno@jep.gov.co"/>
    <s v="https://community.secop.gov.co/Public/Tendering/ContractNoticePhases/View?PPI=CO1.PPI.19475351&amp;isFromPublicArea=True&amp;isModal=False"/>
  </r>
  <r>
    <n v="336"/>
    <s v="JEP-623-2022"/>
    <s v="JEP-CSPO-604-2022"/>
    <s v="Jairo Cuellar"/>
    <d v="2022-07-15T00:00:00"/>
    <s v="Andres Ernesto Nieto Rico"/>
    <x v="0"/>
    <s v="1. Prestación de servicios"/>
    <n v="1030543727"/>
    <n v="6"/>
    <s v="Persona Natural"/>
    <s v="Bogotá D.C. "/>
    <s v="Prestación de servicios para apoyar las actuaciones y decisiones judiciales propias de la justicia transicional y restaurativa de la JEP en la  gestión documental y el soporte a los procesos administrativos para la consolidación de información en los sistemas misionales dispuestos por la Jurisdicción."/>
    <s v="Misional"/>
    <s v="Harvey Danilo Suarez Morales"/>
    <s v="Secretaría Ejecutiva"/>
    <s v="Subsecretaría Ejecutiva "/>
    <s v="Departamento SAAD - Comparecientes"/>
    <s v="Jorge Alirio Mancera Cortés"/>
    <s v="BB- Departamento SAAD Defensa a Comparecientes "/>
    <s v="N/A"/>
    <s v="N/A"/>
    <s v="N/A"/>
    <s v="Inversión"/>
    <n v="18070350"/>
    <s v="N/A"/>
    <s v="N/A"/>
    <n v="3614070"/>
    <s v="N/A"/>
    <n v="95022"/>
    <n v="333122"/>
    <n v="2018011001091"/>
    <x v="68"/>
    <d v="2022-07-22T00:00:00"/>
    <s v="N/A"/>
    <s v="N/A"/>
    <s v="N/A"/>
    <s v="N/A"/>
    <n v="0"/>
    <s v="N/A"/>
    <n v="0"/>
    <s v="N/A"/>
    <n v="0"/>
    <s v="N/A"/>
    <n v="0"/>
    <s v="N/A"/>
    <n v="0"/>
    <s v="N/A"/>
    <n v="0"/>
    <s v="N/A"/>
    <n v="0"/>
    <n v="18070350"/>
    <n v="0"/>
    <n v="0"/>
    <n v="0"/>
    <n v="0"/>
    <n v="0"/>
    <d v="2022-11-30T00:00:00"/>
    <d v="2022-11-30T00:00:00"/>
    <n v="-1233"/>
    <s v="SI"/>
    <s v="N/A"/>
    <s v="Bogotá D.C."/>
    <s v="Cumplimiento"/>
    <s v="11-47-101012542"/>
    <n v="0"/>
    <s v="Seguros del Estado S.A."/>
    <d v="2022-07-22T00:00:00"/>
    <s v="21/07/2022 - 10/06/2023"/>
    <n v="2022"/>
    <s v="PENDIENTE"/>
    <s v="Ninguna"/>
    <s v="Terminado"/>
    <s v="Retiro"/>
    <s v="N/A"/>
    <s v="DERECHO"/>
    <s v="N/A"/>
    <s v="MASCULINO"/>
    <s v="andres.nieto@jep.gov.co"/>
    <s v="https://community.secop.gov.co/Public/Tendering/ContractNoticePhases/View?PPI=CO1.PPI.19481271&amp;isFromPublicArea=True&amp;isModal=False"/>
  </r>
  <r>
    <n v="337"/>
    <s v="JEP-158-2022"/>
    <s v="JEP-CSPO-158-2022"/>
    <s v="Jairo Cuellar"/>
    <d v="2022-01-13T00:00:00"/>
    <s v="Diana Marcela Ortega de la Victoria"/>
    <x v="0"/>
    <s v="1. Prestación de servicios"/>
    <s v="49605693_x000d_"/>
    <n v="1"/>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4810209"/>
    <s v="N/A"/>
    <s v="N/A"/>
    <s v="$7.228.143"/>
    <s v="N/A"/>
    <n v="39422"/>
    <n v="46422"/>
    <n v="2018011001091"/>
    <x v="26"/>
    <d v="2022-01-24T00:00:00"/>
    <s v="N/A"/>
    <s v="N/A"/>
    <s v="N/A"/>
    <s v="N/A"/>
    <n v="0"/>
    <s v="N/A"/>
    <n v="0"/>
    <s v="N/A"/>
    <n v="0"/>
    <s v="N/A"/>
    <n v="0"/>
    <s v="N/A"/>
    <n v="0"/>
    <s v="N/A"/>
    <n v="0"/>
    <s v="N/A"/>
    <n v="0"/>
    <n v="84810209"/>
    <n v="0"/>
    <n v="0"/>
    <n v="0"/>
    <n v="0"/>
    <n v="0"/>
    <d v="2022-12-31T00:00:00"/>
    <d v="2022-12-31T00:00:00"/>
    <n v="-1202"/>
    <s v="NO"/>
    <s v="N/A"/>
    <s v="Santander y Norte de_x000a_Santander"/>
    <s v="Cumplimiento "/>
    <s v="49-45-101008526"/>
    <n v="0"/>
    <s v="Seguros del Estado"/>
    <d v="2022-01-21T00:00:00"/>
    <s v="21-01-2022 - 30-06-2023"/>
    <n v="2022"/>
    <s v="C:\Users\andres.prietom\JEP Colombia\Carlos Giovanni Torres Peñaranda - Contractual - Onedrive\Validación pólizas CPS\.VERIFICACIÓN DE PÓLIZAS CONTRATOS 2022\Verificación póliza Contrato  JEP-158-2022.pdf"/>
    <s v="N/A"/>
    <s v="Terminado"/>
    <s v="Retiro"/>
    <s v="N/A"/>
    <s v="PSICOLOGÍA"/>
    <s v="N/A"/>
    <s v="FEMENINO"/>
    <s v="PND"/>
    <s v="https://community.secop.gov.co/Public/Tendering/OpportunityDetail/Index?noticeUID=CO1.NTC.2592483&amp;isFromPublicArea=True&amp;isModal=False"/>
  </r>
  <r>
    <n v="338"/>
    <s v="JEP-200-2022"/>
    <s v="JEP-CSPO-200-2022"/>
    <s v="Jairo Cuellar"/>
    <d v="2022-01-13T00:00:00"/>
    <s v="Andres Eduardo Charry Angarita"/>
    <x v="0"/>
    <s v="1. Prestación de servicios"/>
    <n v="11225969"/>
    <n v="8"/>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4810209"/>
    <s v="N/A"/>
    <s v="N/A"/>
    <s v="$7.228.143"/>
    <s v="N/A"/>
    <n v="39622"/>
    <n v="51322"/>
    <s v="2018011001091_x0009_"/>
    <x v="26"/>
    <d v="2022-01-24T00:00:00"/>
    <s v="N/A"/>
    <s v="N/A"/>
    <s v="N/A"/>
    <s v="N/A"/>
    <n v="0"/>
    <s v="N/A"/>
    <n v="0"/>
    <s v="N/A"/>
    <n v="0"/>
    <s v="N/A"/>
    <n v="0"/>
    <s v="N/A"/>
    <n v="0"/>
    <s v="N/A"/>
    <n v="0"/>
    <s v="N/A"/>
    <n v="0"/>
    <n v="84810209"/>
    <n v="0"/>
    <n v="0"/>
    <n v="0"/>
    <n v="0"/>
    <n v="0"/>
    <d v="2022-12-31T00:00:00"/>
    <d v="2022-12-31T00:00:00"/>
    <n v="-1202"/>
    <s v="NO"/>
    <s v="N/A"/>
    <s v="Antioquia_x000a_"/>
    <s v="Cumplimiento"/>
    <s v="21-47-101016621"/>
    <n v="0"/>
    <s v="Seguros del Estado"/>
    <d v="2022-01-24T00:00:00"/>
    <s v="19-01-2022 - 05-01-2023"/>
    <n v="2022"/>
    <s v="https://jepcolombia-my.sharepoint.com/personal/carlos_torres_jep_gov_co/_layouts/15/onedrive.aspx?ct=1643207861196&amp;or=OWA%2DNT&amp;cid=f62c3057%2D4325%2Da3b8%2De9d3%2De5cdeb2a2c86&amp;id=%2Fpersonal%2Fcarlos%5Ftorres%5Fjep%5Fgov%5Fco%2FDocuments%2FDocumentos%2FContractual%2FContractual%20%2D%20Onedrive%2FValidaci%C3%B3n%20p%C3%B3lizas%20CPS%2F%2EVERIFICACI%C3%93N%20DE%20P%C3%93LIZAS%20CONTRATOS%202022%2FVerificaci%C3%B3n%20p%C3%B3liza%20contrato%20JEP%2D242%2D2022%2Epdf&amp;parent=%2Fpersonal%2Fcarlos%5Ftorres%5Fjep%5Fgov%5Fco%2FDocuments%2FDocumentos%2FContractual%2FContractual%20%2D%20Onedrive%2FValidaci%C3%B3n%20p%C3%B3lizas%20CPS%2F%2EVERIFICACI%C3%93N%20DE%20P%C3%93LIZAS%20CONTRATOS%202022"/>
    <s v="N/A"/>
    <s v="Terminado"/>
    <s v="Retiro"/>
    <s v="N/A"/>
    <s v="PSICOLOGÍA"/>
    <s v="N/A"/>
    <s v="MASCULINO"/>
    <s v="andres.charry@jep.gov.co"/>
    <s v="https://community.secop.gov.co/Public/Tendering/OpportunityDetail/Index?noticeUID=CO1.NTC.2637269&amp;isFromPublicArea=True&amp;isModal=False"/>
  </r>
  <r>
    <n v="339"/>
    <s v="JEP-308-2022"/>
    <s v="JEP-CSPO-308-2022"/>
    <s v="Carlos Torres"/>
    <d v="2022-01-18T00:00:00"/>
    <s v="Diego Alejandro Bastidas Acevedo"/>
    <x v="0"/>
    <s v="1. Prestación de servicios"/>
    <n v="1030539030"/>
    <n v="6"/>
    <s v="Persona Natural"/>
    <s v="N/A"/>
    <s v="Prestación de servicios para acompañar la gestión administrativa del departamento SAAD comparecientes en asuntos relacionados con la ejecución de los contratos suscritos para el desarrollo del sistema autónomo."/>
    <s v="Misional"/>
    <s v="Harvey Danilo Suarez Morales"/>
    <s v="Secretaría Ejecutiva"/>
    <s v="Subsecretaría Ejecutiva "/>
    <s v="Departamento SAAD - Comparecientes"/>
    <s v="Jorge Alirio Mancera Cortés"/>
    <s v="BB- Departamento SAAD Defensa a Comparecientes "/>
    <s v="N/A"/>
    <s v="N/A"/>
    <s v="N/A"/>
    <s v="Inversión"/>
    <n v="33249441"/>
    <s v="N/A"/>
    <s v="N/A"/>
    <s v="$2.891.256"/>
    <s v="N/A"/>
    <n v="50622"/>
    <n v="56522"/>
    <s v="2018011001091_x0009_"/>
    <x v="5"/>
    <d v="2022-01-27T00:00:00"/>
    <s v="N/A"/>
    <s v="N/A"/>
    <s v="N/A"/>
    <s v="N/A"/>
    <n v="0"/>
    <s v="N/A"/>
    <n v="0"/>
    <s v="N/A"/>
    <n v="0"/>
    <s v="N/A"/>
    <n v="0"/>
    <s v="N/A"/>
    <n v="0"/>
    <s v="N/A"/>
    <n v="0"/>
    <s v="N/A"/>
    <n v="0"/>
    <n v="33249441"/>
    <n v="0"/>
    <n v="0"/>
    <n v="0"/>
    <n v="0"/>
    <n v="0"/>
    <d v="2022-12-31T00:00:00"/>
    <d v="2022-12-31T00:00:00"/>
    <n v="-1202"/>
    <s v="NO"/>
    <s v="N/A"/>
    <s v="Bogotá D.C."/>
    <s v="Cumplimiento "/>
    <s v="21-47-101016905"/>
    <n v="0"/>
    <s v="Seguros del Estado "/>
    <d v="2022-01-26T00:00:00"/>
    <s v="24-01-2022 - 02-07-2023"/>
    <n v="2022"/>
    <s v="https://jepcolombia-my.sharepoint.com/personal/carlos_torres_jep_gov_co/_layouts/15/onedrive.aspx?q=308&amp;searchScope=folder&amp;id=%2Fpersonal%2Fcarlos%5Ftorres%5Fjep%5Fgov%5Fco%2FDocuments%2FDocumentos%2FContractual%2FContractual%20%2D%20Onedrive%2FValidaci%C3%B3n%20p%C3%B3lizas%20CPS%2F%2EVERIFICACI%C3%93N%20DE%20P%C3%93LIZAS%20CONTRATOS%202022%2FVerificacio%CC%81n%20po%CC%81liza%20contrato%20JEP%2D308%2D2022%2Epdf&amp;parent=%2Fpersonal%2Fcarlos%5Ftorres%5Fjep%5Fgov%5Fco%2FDocuments%2FDocumentos%2FContractual%2FContractual%20%2D%20Onedrive%2FValidaci%C3%B3n%20p%C3%B3lizas%20CPS%2F%2EVERIFICACI%C3%93N%20DE%20P%C3%93LIZAS%20CONTRATOS%202022&amp;parentview=7"/>
    <s v="Ninguna"/>
    <s v="Terminado"/>
    <s v="Retiro"/>
    <s v="N/A"/>
    <s v="TÉCNICO EN COMERCIO EXTERIOR"/>
    <s v="N/A"/>
    <s v="MASCULINO"/>
    <s v="PND"/>
    <s v="https://community.secop.gov.co/Public/Tendering/ContractNoticePhases/View?PPI=CO1.PPI.17014346&amp;isFromPublicArea=True&amp;isModal=False"/>
  </r>
  <r>
    <n v="340"/>
    <s v="JEP-361-2022"/>
    <s v="JEP-CSPO-361-2022"/>
    <s v="Jairo Cuellar"/>
    <d v="2022-01-18T00:00:00"/>
    <s v="Miguel Angel Celis Peñaranda"/>
    <x v="0"/>
    <s v="1. Prestación de servicios"/>
    <n v="5449759"/>
    <n v="8"/>
    <s v="Persona Natural"/>
    <s v="N/A"/>
    <s v="Prestación de servicios profesionales para apoyar y acompañar al departamento SAAD Comparecientes en el trámite de las gestiones administrativas propias del desarrollo del Sistema Autónomo de Asesoría y Defensa."/>
    <s v="Misional"/>
    <s v="Harvey Danilo Suarez Morales"/>
    <s v="Secretaría Ejecutiva"/>
    <s v="Subsecretaría Ejecutiva "/>
    <s v="Departamento SAAD - Comparecientes"/>
    <s v="Jorge Alirio Mancera Cortés"/>
    <s v="BB- Departamento SAAD Defensa a Comparecientes "/>
    <s v="N/A"/>
    <s v="N/A"/>
    <s v="N/A"/>
    <s v="Inversión"/>
    <n v="83123643"/>
    <s v="N/A"/>
    <s v="N/A"/>
    <n v="7228143"/>
    <s v="N/A"/>
    <n v="50422"/>
    <n v="64022"/>
    <n v="2018011001091"/>
    <x v="11"/>
    <d v="2022-01-31T00:00:00"/>
    <s v="N/A"/>
    <s v="N/A"/>
    <s v="N/A"/>
    <s v="N/A"/>
    <n v="0"/>
    <s v="N/A"/>
    <n v="0"/>
    <s v="N/A"/>
    <n v="0"/>
    <s v="N/A"/>
    <n v="0"/>
    <s v="N/A"/>
    <n v="0"/>
    <s v="N/A"/>
    <n v="0"/>
    <s v="N/A"/>
    <n v="0"/>
    <n v="83123643"/>
    <n v="0"/>
    <n v="0"/>
    <n v="0"/>
    <n v="0"/>
    <n v="0"/>
    <d v="2022-12-31T00:00:00"/>
    <d v="2022-12-31T00:00:00"/>
    <n v="-1202"/>
    <s v="NO"/>
    <s v="N/A"/>
    <s v="Bogotá D.C."/>
    <s v="Cumplimiento "/>
    <s v="15-47-101008671"/>
    <n v="0"/>
    <s v="Seguros del Estado"/>
    <d v="2022-01-26T00:00:00"/>
    <s v="26-01-2022 - 05-07-2023"/>
    <n v="2022"/>
    <s v="PENDIENTE"/>
    <s v="Ninguna"/>
    <s v="Terminado"/>
    <s v="Retiro"/>
    <s v="N/A"/>
    <s v="DERECHO"/>
    <s v="N/A"/>
    <s v="MASCULINO"/>
    <s v="miguel.celis@jep.gov.co"/>
    <s v="https://community.secop.gov.co/Public/Tendering/ContractNoticePhases/View?PPI=CO1.PPI.17145148&amp;isFromPublicArea=True&amp;isModal=False"/>
  </r>
  <r>
    <n v="341"/>
    <s v="JEP-307-2022"/>
    <s v="JEP-CSPO-307-2022"/>
    <s v="Carlos Torres"/>
    <d v="2022-01-18T00:00:00"/>
    <s v="William Galindo Chavez"/>
    <x v="0"/>
    <s v="1. Prestación de servicios"/>
    <n v="72153872"/>
    <n v="4"/>
    <s v="Persona Natural"/>
    <s v="N/A"/>
    <s v="Prestación de servicios profesionales para apoyar al departamento SAAD comparecientes en las actividades administrativa propias del desarrollo del Sistema Autónomo de Asesoría y Defensa."/>
    <s v="Misional"/>
    <s v="Harvey Danilo Suarez Morales"/>
    <s v="Secretaría Ejecutiva"/>
    <s v="Subsecretaría Ejecutiva "/>
    <s v="Departamento SAAD - Comparecientes"/>
    <s v="Jorge Alirio Mancera Cortés"/>
    <s v="BB- Departamento SAAD Defensa a Comparecientes "/>
    <s v="N/A"/>
    <s v="N/A"/>
    <s v="N/A"/>
    <s v="Inversión"/>
    <n v="59849018"/>
    <s v="N/A"/>
    <s v="N/A"/>
    <n v="5204263"/>
    <s v="N/A"/>
    <n v="50322"/>
    <n v="54222"/>
    <n v="2018011001091"/>
    <x v="5"/>
    <d v="2022-01-25T00:00:00"/>
    <s v="N/A"/>
    <s v="N/A"/>
    <s v="N/A"/>
    <s v="N/A"/>
    <n v="0"/>
    <s v="N/A"/>
    <n v="0"/>
    <s v="N/A"/>
    <n v="0"/>
    <s v="N/A"/>
    <n v="0"/>
    <s v="N/A"/>
    <n v="0"/>
    <s v="N/A"/>
    <n v="0"/>
    <s v="N/A"/>
    <n v="0"/>
    <n v="59849018"/>
    <n v="0"/>
    <n v="0"/>
    <n v="0"/>
    <n v="0"/>
    <n v="0"/>
    <d v="2022-12-31T00:00:00"/>
    <d v="2022-12-31T00:00:00"/>
    <n v="-1202"/>
    <s v="NO"/>
    <s v="N/A"/>
    <s v="Bogotá D.C."/>
    <s v="Cumplimiento "/>
    <s v="21-47-101016634"/>
    <n v="0"/>
    <s v="Seguros del Estado "/>
    <d v="2022-01-24T00:00:00"/>
    <s v="24-01-2022 - 02-07-2023"/>
    <n v="2022"/>
    <s v="https://jepcolombia-my.sharepoint.com/personal/carlos_torres_jep_gov_co/_layouts/15/onedrive.aspx?q=307&amp;searchScope=folder&amp;id=%2Fpersonal%2Fcarlos%5Ftorres%5Fjep%5Fgov%5Fco%2FDocuments%2FDocumentos%2FContractual%2FContractual%20%2D%20Onedrive%2FValidaci%C3%B3n%20p%C3%B3lizas%20CPS%2F%2EVERIFICACI%C3%93N%20DE%20P%C3%93LIZAS%20CONTRATOS%202022%2FVerificacio%CC%81n%20po%CC%81liza%20contrato%20JEP%2D307%2D2022%2Epdf&amp;parent=%2Fpersonal%2Fcarlos%5Ftorres%5Fjep%5Fgov%5Fco%2FDocuments%2FDocumentos%2FContractual%2FContractual%20%2D%20Onedrive%2FValidaci%C3%B3n%20p%C3%B3lizas%20CPS&amp;parentview=7"/>
    <s v="Ninguna"/>
    <s v="Terminado"/>
    <s v="Retiro"/>
    <s v="N/A"/>
    <s v="ADMINISTRACIÓN DE EMPRESAS"/>
    <s v="N/A"/>
    <s v="MASCULINO"/>
    <s v="PND"/>
    <s v="https://community.secop.gov.co/Public/Tendering/ContractNoticePhases/View?PPI=CO1.PPI.17010158&amp;isFromPublicArea=True&amp;isModal=False"/>
  </r>
  <r>
    <n v="342"/>
    <s v="JEP-251-2022"/>
    <s v="JEP-CSPO-251-2022"/>
    <s v="Jairo Cuellar"/>
    <d v="2022-01-18T00:00:00"/>
    <s v="Jorge Eliecer Corredor Fonseca"/>
    <x v="0"/>
    <s v="1. Prestación de servicios"/>
    <n v="19441797"/>
    <n v="2"/>
    <s v="Persona Natural"/>
    <s v="N/A"/>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83123643"/>
    <s v="N/A"/>
    <s v="N/A"/>
    <n v="7228143"/>
    <s v="N/A"/>
    <n v="50222"/>
    <s v="_x0009_54622"/>
    <n v="2018011001091"/>
    <x v="5"/>
    <d v="2022-01-28T00:00:00"/>
    <s v="N/A"/>
    <s v="N/A"/>
    <s v="N/A"/>
    <s v="N/A"/>
    <n v="0"/>
    <s v="N/A"/>
    <n v="0"/>
    <s v="N/A"/>
    <n v="0"/>
    <s v="N/A"/>
    <n v="0"/>
    <s v="N/A"/>
    <n v="0"/>
    <s v="N/A"/>
    <n v="0"/>
    <s v="N/A"/>
    <n v="0"/>
    <n v="83123643"/>
    <n v="0"/>
    <n v="0"/>
    <n v="0"/>
    <n v="0"/>
    <n v="0"/>
    <d v="2022-12-31T00:00:00"/>
    <d v="2022-12-31T00:00:00"/>
    <n v="-1202"/>
    <s v="NO"/>
    <s v="N/A"/>
    <s v="Urabá, Bajo Atrato y_x000a_Darién."/>
    <s v="Cumplimiento"/>
    <s v="21-45-101358626"/>
    <n v="0"/>
    <s v="Seguros del Estado "/>
    <d v="2022-01-24T00:00:00"/>
    <s v="24-01-2022 - 01-07-2023"/>
    <n v="2022"/>
    <s v="C:\Users\andres.prietom\JEP Colombia\Carlos Giovanni Torres Peñaranda - Contractual - Onedrive\Validación pólizas CPS\.VERIFICACIÓN DE PÓLIZAS CONTRATOS 2022\Verificación póliza Contrato  JEP-251-2022.pdf"/>
    <s v="N/A"/>
    <s v="Terminado"/>
    <s v="Retiro"/>
    <s v="N/A"/>
    <s v="DERECHO"/>
    <s v="N/A"/>
    <s v="MASCULINO"/>
    <s v="PND"/>
    <s v="https://community.secop.gov.co/Public/Tendering/OpportunityDetail/Index?noticeUID=CO1.NTC.2662224&amp;isFromPublicArea=True&amp;isModal=False"/>
  </r>
  <r>
    <n v="343"/>
    <s v="JEP-314-2022"/>
    <s v="JEP-CSPO-314-2022"/>
    <s v="Jairo Cuellar"/>
    <d v="2022-01-21T00:00:00"/>
    <s v="Santiago Carrillo Pulido"/>
    <x v="0"/>
    <s v="1. Prestación de servicios"/>
    <n v="1018452963"/>
    <n v="3"/>
    <s v="Persona Natural"/>
    <s v="N/A"/>
    <s v="Prestación de servicios profesionales para apoyar y acompañar al sistema autónomo de asesoría y defensa de la JEP en la validación y actualización de la inform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59849018"/>
    <s v="N/A"/>
    <s v="N/A"/>
    <s v="$5.204.263"/>
    <s v="N/A"/>
    <n v="50122"/>
    <n v="64522"/>
    <s v="2018011001091_x0009_"/>
    <x v="5"/>
    <d v="2022-01-31T00:00:00"/>
    <s v="N/A"/>
    <s v="N/A"/>
    <s v="N/A"/>
    <s v="N/A"/>
    <n v="0"/>
    <s v="N/A"/>
    <n v="0"/>
    <s v="N/A"/>
    <n v="0"/>
    <s v="N/A"/>
    <n v="0"/>
    <s v="N/A"/>
    <n v="0"/>
    <s v="N/A"/>
    <n v="0"/>
    <s v="N/A"/>
    <n v="0"/>
    <n v="59849018"/>
    <n v="0"/>
    <n v="0"/>
    <n v="0"/>
    <n v="0"/>
    <n v="0"/>
    <d v="2022-12-31T00:00:00"/>
    <d v="2022-12-31T00:00:00"/>
    <n v="-1202"/>
    <s v="NO"/>
    <s v="N/A"/>
    <s v="Bogotá D.C."/>
    <s v="Cumplimiento "/>
    <s v="380-47-994000123953"/>
    <n v="0"/>
    <s v="Aseguradora Solidaria"/>
    <d v="2022-01-25T00:00:00"/>
    <s v="24-01-2022 - 03-07-2023"/>
    <n v="2022"/>
    <s v="PENDIENTE"/>
    <s v="Ninguna"/>
    <s v="Terminado"/>
    <s v="Retiro"/>
    <s v="N/A"/>
    <s v="ECONOMÍA"/>
    <s v="N/A"/>
    <s v="MASCULINO"/>
    <s v="PND"/>
    <s v="https://community.secop.gov.co/Public/Tendering/ContractNoticePhases/View?PPI=CO1.PPI.17040073&amp;isFromPublicArea=True&amp;isModal=False"/>
  </r>
  <r>
    <n v="344"/>
    <s v="JEP-306-2022"/>
    <s v="JEP-CSPO-306-2022"/>
    <s v="Carlos Torres"/>
    <d v="2022-01-18T00:00:00"/>
    <s v="Lorelis Osorio Gomez"/>
    <x v="0"/>
    <s v="1. Prestación de servicios"/>
    <n v="39410368"/>
    <n v="6"/>
    <s v="Persona Natural"/>
    <s v="N/A"/>
    <s v="Prestación de servicios profesionales para brindar asistencia técnica a las actuaciones y decisiones judiciales propias de la justicia transicional y restaurativa JEP con los procesos de validación de información que permitan fortalecer la calidad y oportunidad de respuesta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69823860"/>
    <s v="N/A"/>
    <s v="N/A"/>
    <s v="$6.071.640"/>
    <s v="N/A"/>
    <n v="50022"/>
    <n v="56422"/>
    <n v="2018011001091"/>
    <x v="5"/>
    <d v="2022-01-27T00:00:00"/>
    <s v="N/A"/>
    <s v="N/A"/>
    <s v="N/A"/>
    <s v="N/A"/>
    <n v="0"/>
    <s v="N/A"/>
    <n v="0"/>
    <s v="N/A"/>
    <n v="0"/>
    <s v="N/A"/>
    <n v="0"/>
    <s v="N/A"/>
    <n v="0"/>
    <s v="N/A"/>
    <n v="0"/>
    <s v="N/A"/>
    <n v="-31"/>
    <n v="69823860"/>
    <n v="0"/>
    <n v="0"/>
    <n v="0"/>
    <n v="0"/>
    <n v="0"/>
    <d v="2022-12-31T00:00:00"/>
    <d v="2022-11-30T00:00:00"/>
    <n v="-1233"/>
    <s v="SI"/>
    <d v="2022-11-30T00:00:00"/>
    <s v="Bogotá D.C."/>
    <s v="Cumplimiento "/>
    <s v="25-47-101002435_x000d_"/>
    <n v="0"/>
    <s v="Seguros del Estado "/>
    <d v="2022-01-25T00:00:00"/>
    <s v="24-01-2022 - 01-07-2023"/>
    <n v="2022"/>
    <s v="https://jepcolombia-my.sharepoint.com/personal/carlos_torres_jep_gov_co/_layouts/15/onedrive.aspx?q=306&amp;searchScope=folder&amp;id=%2Fpersonal%2Fcarlos%5Ftorres%5Fjep%5Fgov%5Fco%2FDocuments%2FDocumentos%2FContractual%2FContractual%20%2D%20Onedrive%2FValidaci%C3%B3n%20p%C3%B3lizas%20CPS%2F%2EVERIFICACI%C3%93N%20DE%20P%C3%93LIZAS%20CONTRATOS%202022%2FVerificacio%CC%81n%20po%CC%81liza%20contrato%20JEP%2D306%2D2022%2Epdf&amp;parent=%2Fpersonal%2Fcarlos%5Ftorres%5Fjep%5Fgov%5Fco%2FDocuments%2FDocumentos%2FContractual%2FContractual%20%2D%20Onedrive%2FValidaci%C3%B3n%20p%C3%B3lizas%20CPS%2F%2EVERIFICACI%C3%93N%20DE%20P%C3%93LIZAS%20CONTRATOS%202022&amp;parentview=7"/>
    <s v="Terminación anticipada a partir del 1 de diciembre de 2022"/>
    <s v="Terminado"/>
    <s v="Terminación anticipada"/>
    <s v="N/A"/>
    <s v="DERECHO"/>
    <s v="N/A"/>
    <s v="FEMENINO"/>
    <s v="Terminado"/>
    <s v="https://community.secop.gov.co/Public/Tendering/ContractNoticePhases/View?PPI=CO1.PPI.17008626&amp;isFromPublicArea=True&amp;isModal=False"/>
  </r>
  <r>
    <n v="345"/>
    <s v="JEP-262-2022"/>
    <s v="JEP-CSPO-262-2022"/>
    <s v="Vanessa Jiménez "/>
    <d v="2022-01-18T00:00:00"/>
    <s v="Cesar Alonso Mendez Zorrilla"/>
    <x v="0"/>
    <s v="1. Prestación de servicios"/>
    <n v="79723023"/>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1561805"/>
    <s v="N/A"/>
    <s v="N/A"/>
    <s v="$3.614.070"/>
    <s v="N/A"/>
    <n v="49922"/>
    <n v="53722"/>
    <s v="2018011001091_x0009_"/>
    <x v="5"/>
    <d v="2022-01-25T00:00:00"/>
    <s v="N/A"/>
    <s v="N/A"/>
    <s v="N/A"/>
    <s v="N/A"/>
    <n v="0"/>
    <s v="N/A"/>
    <n v="0"/>
    <s v="N/A"/>
    <n v="0"/>
    <s v="N/A"/>
    <n v="0"/>
    <s v="N/A"/>
    <n v="0"/>
    <s v="N/A"/>
    <n v="0"/>
    <s v="N/A"/>
    <n v="0"/>
    <n v="41561805"/>
    <n v="0"/>
    <n v="0"/>
    <n v="0"/>
    <n v="0"/>
    <n v="0"/>
    <d v="2022-12-31T00:00:00"/>
    <d v="2022-12-31T00:00:00"/>
    <n v="-1202"/>
    <s v="NO"/>
    <s v="N/A"/>
    <s v="Bogotá D.C."/>
    <s v="Cumplimiento "/>
    <s v="_x0009_21-47-101016652"/>
    <n v="0"/>
    <s v="Seguros del Estado "/>
    <d v="2022-01-24T00:00:00"/>
    <s v="24-01-2022 - 30-06-2023"/>
    <n v="2022"/>
    <s v="..\Carlos Giovanni Torres Peñaranda - Contractual - Onedrive\Validación pólizas CPS\.VERIFICACIÓN DE PÓLIZAS CONTRATOS 2022\Verificación póliza JEP 262 2022.PNG"/>
    <s v="N/A"/>
    <s v="Terminado"/>
    <s v="Retiro"/>
    <s v="N/A"/>
    <s v="N/A"/>
    <s v="N/A"/>
    <s v="MASCULINO"/>
    <s v="PND"/>
    <s v="https://community.secop.gov.co/Public/Tendering/OpportunityDetail/Index?noticeUID=CO1.NTC.2642149&amp;isFromPublicArea=True&amp;isModal=False"/>
  </r>
  <r>
    <n v="346"/>
    <s v="JEP-263-2022"/>
    <s v="JEP-CSPO-263-2022"/>
    <s v="Vanessa Jiménez "/>
    <d v="2022-01-18T00:00:00"/>
    <s v="Haspper Huertas Castiblanco "/>
    <x v="0"/>
    <s v="1. Prestación de servicios"/>
    <n v="79824531"/>
    <n v="3"/>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1561805"/>
    <s v="N/A"/>
    <s v="N/A"/>
    <n v="3614070"/>
    <s v="N/A"/>
    <n v="46822"/>
    <n v="53622"/>
    <n v="2018011001091"/>
    <x v="5"/>
    <d v="2022-01-25T00:00:00"/>
    <s v="N/A"/>
    <s v="N/A"/>
    <s v="N/A"/>
    <s v="N/A"/>
    <n v="0"/>
    <s v="N/A"/>
    <n v="0"/>
    <s v="N/A"/>
    <n v="0"/>
    <s v="N/A"/>
    <n v="0"/>
    <s v="N/A"/>
    <n v="0"/>
    <s v="N/A"/>
    <n v="0"/>
    <s v="N/A"/>
    <n v="0"/>
    <n v="41561805"/>
    <n v="0"/>
    <n v="0"/>
    <n v="0"/>
    <n v="0"/>
    <n v="0"/>
    <d v="2022-12-31T00:00:00"/>
    <d v="2022-12-31T00:00:00"/>
    <n v="-1202"/>
    <s v="NO"/>
    <s v="N/A"/>
    <s v="Bogotá D.C."/>
    <s v="Cumplimiento "/>
    <s v="21-45-101358638"/>
    <n v="0"/>
    <s v="Seguros del Estado "/>
    <d v="2022-01-24T00:00:00"/>
    <s v="24-01-2022 - 30-06-2023"/>
    <n v="2022"/>
    <s v="https://jepcolombia-my.sharepoint.com/personal/carlos_torres_jep_gov_co/_layouts/15/onedrive.aspx?q=263&amp;searchScope=folder&amp;id=%2Fpersonal%2Fcarlos%5Ftorres%5Fjep%5Fgov%5Fco%2FDocuments%2FDocumentos%2FContractual%2FContractual%20%2D%20Onedrive%2FValidaci%C3%B3n%20p%C3%B3lizas%20CPS%2F%2EVERIFICACI%C3%93N%20DE%20P%C3%93LIZAS%20CONTRATOS%202022%2FVerificaci%C3%B3n%20p%C3%B3liza%20del%20contrato%20JEP%20263%202022%2EPNG&amp;parent=%2Fpersonal%2Fcarlos%5Ftorres%5Fjep%5Fgov%5Fco%2FDocuments%2FDocumentos%2FContractual%2FContractual%20%2D%20Onedrive%2FValidaci%C3%B3n%20p%C3%B3lizas%20CPS&amp;parentview=7"/>
    <s v="N/A"/>
    <s v="Terminado"/>
    <s v="Retiro"/>
    <s v="N/A"/>
    <s v="TÉCNICO ADMINISTRATIVO"/>
    <s v="N/A"/>
    <s v="MASCULINO"/>
    <s v="PND"/>
    <s v="https://community.secop.gov.co/Public/Tendering/OpportunityDetail/Index?noticeUID=CO1.NTC.2642479&amp;isFromPublicArea=True&amp;isModal=False"/>
  </r>
  <r>
    <n v="347"/>
    <s v="JEP-264-2022"/>
    <s v="JEP-CSPO-264-2022"/>
    <s v="Vanessa Jiménez "/>
    <d v="2022-01-18T00:00:00"/>
    <s v="Dina Isabel Cruz Muñoz "/>
    <x v="0"/>
    <s v="1. Prestación de servicios"/>
    <n v="1022960049"/>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1561805"/>
    <s v="N/A"/>
    <s v="N/A"/>
    <s v="$3.614.070"/>
    <s v="N/A"/>
    <n v="46722"/>
    <n v="56622"/>
    <s v="2018011001091_x0009_"/>
    <x v="5"/>
    <d v="2022-01-27T00:00:00"/>
    <s v="N/A"/>
    <s v="N/A"/>
    <s v="N/A"/>
    <s v="N/A"/>
    <n v="0"/>
    <s v="N/A"/>
    <n v="0"/>
    <s v="N/A"/>
    <n v="0"/>
    <s v="N/A"/>
    <n v="0"/>
    <s v="N/A"/>
    <n v="0"/>
    <s v="N/A"/>
    <n v="0"/>
    <s v="N/A"/>
    <n v="0"/>
    <n v="41561805"/>
    <n v="0"/>
    <n v="0"/>
    <n v="0"/>
    <n v="0"/>
    <n v="0"/>
    <d v="2022-12-31T00:00:00"/>
    <d v="2022-12-31T00:00:00"/>
    <n v="-1202"/>
    <s v="NO"/>
    <s v="N/A"/>
    <s v="Bogotá D.C."/>
    <s v="Cumplimiento "/>
    <s v="21-47-101016763"/>
    <n v="0"/>
    <s v="Seguros del Estado "/>
    <d v="2022-01-25T00:00:00"/>
    <s v="24-01-2022 - 30-06-2023"/>
    <n v="2022"/>
    <s v="PENDIENTE"/>
    <s v="N/A"/>
    <s v="Terminado"/>
    <s v="Retiro"/>
    <s v="N/A"/>
    <s v="TÉCNICO ADMINISTRATIVO"/>
    <s v="N/A"/>
    <s v="FEMENINO"/>
    <s v="PND"/>
    <s v="https://community.secop.gov.co/Public/Tendering/OpportunityDetail/Index?noticeUID=CO1.NTC.2642900&amp;isFromPublicArea=True&amp;isModal=False"/>
  </r>
  <r>
    <n v="348"/>
    <s v="JEP-505-2022"/>
    <s v="JEP-CSPO-487-2022"/>
    <s v="John Maldonado"/>
    <d v="2022-07-22T00:00:00"/>
    <s v=" Hector Horacio Perez Prieto"/>
    <x v="0"/>
    <s v="1. Prestación de servicios"/>
    <n v="79348924"/>
    <n v="2"/>
    <s v="Persona Natural"/>
    <s v="Bogotá D.C. "/>
    <s v="Prestación de servicios para acompañar la gestión administrativa del Departamento SAAD Comparecientes en asuntos relacionados con la ejecución de los contratos suscritos para el desarrollo del Sistema Autónomo"/>
    <s v="Misional"/>
    <s v="Harvey Danilo Suarez Morales"/>
    <s v="Secretaría Ejecutiva"/>
    <s v="Subsecretaría Ejecutiva "/>
    <s v="Departamento SAAD - Comparecientes"/>
    <s v="Jorge Alirio Mancera Cortés"/>
    <s v="BB- Departamento SAAD Defensa a Comparecientes "/>
    <s v="N/A"/>
    <s v="N/A"/>
    <s v="N/A"/>
    <s v="Inversión"/>
    <n v="18070350"/>
    <s v="N/A"/>
    <s v="N/A"/>
    <n v="3614070"/>
    <s v="N/A"/>
    <n v="74422"/>
    <n v="310222"/>
    <n v="2018011001091"/>
    <x v="53"/>
    <d v="2022-07-11T00:00:00"/>
    <s v="N/A"/>
    <s v="N/A"/>
    <s v="N/A"/>
    <s v="N/A"/>
    <n v="0"/>
    <s v="N/A"/>
    <n v="0"/>
    <s v="N/A"/>
    <n v="0"/>
    <s v="N/A"/>
    <n v="0"/>
    <s v="N/A"/>
    <n v="0"/>
    <s v="N/A"/>
    <n v="0"/>
    <s v="N/A"/>
    <n v="0"/>
    <n v="18070350"/>
    <n v="0"/>
    <n v="0"/>
    <n v="0"/>
    <n v="0"/>
    <n v="0"/>
    <d v="2022-11-30T00:00:00"/>
    <d v="2022-11-30T00:00:00"/>
    <n v="-1233"/>
    <s v="SI"/>
    <s v="N/A"/>
    <s v="Bogotá D.C."/>
    <s v="Cumplimiento"/>
    <s v="14-45-101082357"/>
    <n v="0"/>
    <s v="Seguros del Estado S.A."/>
    <d v="2022-07-11T00:00:00"/>
    <s v="08/07/2022 - 31/05/2023"/>
    <n v="2022"/>
    <s v="PENDIENTE"/>
    <s v="Ninguna"/>
    <s v="Terminado"/>
    <s v="Retiro"/>
    <s v="N/A"/>
    <s v="ADMINISTRACIÓN DE SISTEMAS"/>
    <s v="N/A"/>
    <s v="MASCULINO"/>
    <s v="hector.perez@jep.gov.co"/>
    <s v="https://community.secop.gov.co/Public/Tendering/ContractNoticePhases/View?PPI=CO1.PPI.19261765&amp;isFromPublicArea=True&amp;isModal=False"/>
  </r>
  <r>
    <n v="349"/>
    <s v="JEP-473-2022"/>
    <s v="JEP-CSPO-455-2022"/>
    <s v="Carlos Torres"/>
    <d v="2022-07-13T00:00:00"/>
    <s v="Nadia Gabriela Triviño Lopez"/>
    <x v="0"/>
    <s v="1. Prestación de servicios"/>
    <n v="1014222734"/>
    <n v="2"/>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4622"/>
    <n v="309122"/>
    <n v="2018011001091"/>
    <x v="70"/>
    <d v="2022-07-11T00:00:00"/>
    <s v="N/A"/>
    <s v="N/A"/>
    <s v="N/A"/>
    <s v="N/A"/>
    <n v="0"/>
    <s v="N/A"/>
    <n v="0"/>
    <s v="N/A"/>
    <n v="0"/>
    <s v="N/A"/>
    <n v="0"/>
    <s v="N/A"/>
    <n v="0"/>
    <s v="N/A"/>
    <n v="0"/>
    <s v="N/A"/>
    <n v="0"/>
    <n v="36140715"/>
    <n v="0"/>
    <n v="0"/>
    <n v="0"/>
    <n v="0"/>
    <n v="0"/>
    <d v="2022-11-30T00:00:00"/>
    <d v="2022-11-30T00:00:00"/>
    <n v="-1233"/>
    <s v="SI"/>
    <s v="N/A"/>
    <s v="Bogotá D.C."/>
    <s v="Cumplimiento"/>
    <s v="430 47 994000056556"/>
    <n v="0"/>
    <s v="Solidaria de Colombia"/>
    <d v="2022-07-08T00:00:00"/>
    <d v="2022-07-07T00:00:00"/>
    <n v="2022"/>
    <s v="PENDIENTE"/>
    <s v="Ninguna"/>
    <s v="Terminado"/>
    <s v="Retiro"/>
    <s v="N/A"/>
    <s v="DERECHO"/>
    <s v="N/A"/>
    <s v="FEMENINO"/>
    <s v="nadia.trivino@jep.gov.co"/>
    <s v="https://community.secop.gov.co/Public/Tendering/ContractNoticePhases/View?PPI=CO1.PPI.19212557&amp;isFromPublicArea=True&amp;isModal=False"/>
  </r>
  <r>
    <n v="350"/>
    <s v="JEP-474-2022"/>
    <s v="JEP-CSPO-456-2022"/>
    <s v="Carlos Torres"/>
    <d v="2022-07-13T00:00:00"/>
    <s v="Myriam Cecilia Castrillón"/>
    <x v="0"/>
    <s v="1. Prestación de servicios"/>
    <n v="60316685"/>
    <n v="0"/>
    <s v="Persona Natural"/>
    <s v="N/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4922"/>
    <n v="294022"/>
    <n v="2018011001091"/>
    <x v="30"/>
    <d v="2022-07-05T00:00:00"/>
    <s v="N/A"/>
    <s v="N/A"/>
    <s v="N/A"/>
    <s v="N/A"/>
    <n v="0"/>
    <s v="N/A"/>
    <n v="0"/>
    <s v="N/A"/>
    <n v="0"/>
    <s v="N/A"/>
    <n v="0"/>
    <s v="N/A"/>
    <n v="0"/>
    <s v="N/A"/>
    <n v="0"/>
    <s v="N/A"/>
    <n v="0"/>
    <n v="36140715"/>
    <n v="0"/>
    <n v="0"/>
    <n v="0"/>
    <n v="0"/>
    <n v="0"/>
    <d v="2022-11-30T00:00:00"/>
    <d v="2022-11-30T00:00:00"/>
    <n v="-1233"/>
    <s v="SI"/>
    <s v="N/A"/>
    <s v="Norte de Santander"/>
    <s v="Cumplimiento"/>
    <s v="CCT-100003337"/>
    <n v="0"/>
    <s v="Seguros Mundial"/>
    <d v="2022-07-01T00:00:00"/>
    <s v="01/07/20220 - 31/05/2023"/>
    <n v="2022"/>
    <s v="PENDIENTE"/>
    <s v="Ninguna"/>
    <s v="Terminado"/>
    <s v="Retiro"/>
    <s v="N/A"/>
    <s v="DERECHO"/>
    <s v="N/A"/>
    <s v="FEMENINO"/>
    <s v="myriam.castrillon@jep.gov.co"/>
    <s v="https://community.secop.gov.co/Public/Tendering/ContractNoticePhases/View?PPI=CO1.PPI.19213982&amp;isFromPublicArea=True&amp;isModal=False"/>
  </r>
  <r>
    <n v="351"/>
    <s v="JEP-506-2022"/>
    <s v="JEP-CSPO-488-2022"/>
    <s v="John Maldonado"/>
    <s v="NR"/>
    <s v="Milton Ricardo Medina Sanchez"/>
    <x v="0"/>
    <s v="1. Prestación de servicios"/>
    <n v="79524626"/>
    <n v="7"/>
    <s v="Persona Natural"/>
    <s v="Bogotá D.C. "/>
    <s v="Prestación de servicios profesionales para apoyar y acompañar al departamento SAAD Comparecientes en el trámite de las gestiones administrativas propias del desarrollo del Sistema Autónomo de Asesoría y Defensa"/>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5122"/>
    <n v="298622"/>
    <n v="2018011001091"/>
    <x v="49"/>
    <d v="2022-07-06T00:00:00"/>
    <s v="N/A"/>
    <s v="N/A"/>
    <s v="N/A"/>
    <s v="N/A"/>
    <n v="0"/>
    <s v="N/A"/>
    <n v="0"/>
    <s v="N/A"/>
    <n v="0"/>
    <s v="N/A"/>
    <n v="0"/>
    <s v="N/A"/>
    <n v="0"/>
    <s v="N/A"/>
    <n v="0"/>
    <s v="N/A"/>
    <n v="0"/>
    <n v="36140715"/>
    <n v="0"/>
    <n v="0"/>
    <n v="0"/>
    <n v="0"/>
    <n v="0"/>
    <d v="2022-11-30T00:00:00"/>
    <d v="2022-11-30T00:00:00"/>
    <n v="-1233"/>
    <s v="SI"/>
    <s v="N/A"/>
    <s v="Bogotá D.C."/>
    <s v="Cumplimiento"/>
    <s v="14-45-101082120"/>
    <n v="0"/>
    <s v="Seguros del Estado S.A."/>
    <d v="2022-07-06T00:00:00"/>
    <s v="05/07/2022 - 31/05/2023"/>
    <n v="2022"/>
    <s v="PENDIENTE"/>
    <s v="Ninguna"/>
    <s v="Terminado"/>
    <s v="Retiro"/>
    <s v="N/A"/>
    <s v="DERECHO"/>
    <s v="N/A"/>
    <s v="MASCULINO"/>
    <s v="milton.medina@jep.gov.co"/>
    <s v="https://community.secop.gov.co/Public/Tendering/ContractNoticePhases/View?PPI=CO1.PPI.19235186&amp;isFromPublicArea=True&amp;isModal=False"/>
  </r>
  <r>
    <n v="352"/>
    <s v="JEP-497-2022"/>
    <s v="JEP-CSPO-479-2022"/>
    <s v="Jairo Cuellar"/>
    <d v="2022-07-13T00:00:00"/>
    <s v="Norma Suleiza Mavesoy Polanco"/>
    <x v="0"/>
    <s v="1. Prestación de servicios"/>
    <n v="40077339"/>
    <n v="8"/>
    <s v="Persona Natural"/>
    <s v="Florenci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5322"/>
    <n v="313822"/>
    <n v="2018011001091"/>
    <x v="71"/>
    <d v="2022-07-12T00:00:00"/>
    <s v="N/A"/>
    <s v="N/A"/>
    <s v="N/A"/>
    <s v="N/A"/>
    <n v="0"/>
    <s v="N/A"/>
    <n v="0"/>
    <s v="N/A"/>
    <n v="0"/>
    <s v="N/A"/>
    <n v="0"/>
    <s v="N/A"/>
    <n v="0"/>
    <s v="N/A"/>
    <n v="0"/>
    <s v="N/A"/>
    <n v="0"/>
    <n v="36140715"/>
    <n v="0"/>
    <n v="0"/>
    <n v="0"/>
    <n v="0"/>
    <n v="0"/>
    <d v="2022-11-30T00:00:00"/>
    <d v="2022-11-30T00:00:00"/>
    <n v="-1233"/>
    <m/>
    <s v="N/A"/>
    <s v="Caquetá"/>
    <s v="Cumplimiento"/>
    <s v="61-45-101019950"/>
    <n v="0"/>
    <s v="Seguros del Estado S.A."/>
    <d v="2022-07-12T00:00:00"/>
    <s v="11/07/2022 - 09/06/2023"/>
    <n v="2022"/>
    <s v="PENDIENTE"/>
    <s v="Ninguna"/>
    <s v="Terminado"/>
    <s v="Retiro"/>
    <s v="N/A"/>
    <s v="DERECHO"/>
    <s v="N/A"/>
    <s v="FEMENINO"/>
    <s v="norma.mavesoy@jep.gov.co"/>
    <s v="https://community.secop.gov.co/Public/Tendering/ContractNoticePhases/View?PPI=CO1.PPI.19250852&amp;isFromPublicArea=True&amp;isModal=False"/>
  </r>
  <r>
    <n v="353"/>
    <s v="JEP-082-2022"/>
    <s v="JEP-CSPO-082-2022"/>
    <s v="Jairo Cuellar"/>
    <s v="NR"/>
    <s v="Mario Andres Palacios Cabrera "/>
    <x v="0"/>
    <s v="1. Prestación de servicios"/>
    <s v="12750698_x000d_"/>
    <n v="1"/>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6496775"/>
    <s v="N/A"/>
    <s v="N/A"/>
    <s v="$7.228.143"/>
    <s v="N/A"/>
    <n v="25622"/>
    <n v="32222"/>
    <n v="2018011001068"/>
    <x v="3"/>
    <d v="2022-01-17T00:00:00"/>
    <s v="N/A"/>
    <s v="N/A"/>
    <s v="N/A"/>
    <s v="N/A"/>
    <n v="0"/>
    <s v="N/A"/>
    <n v="0"/>
    <s v="N/A"/>
    <n v="0"/>
    <s v="N/A"/>
    <n v="0"/>
    <s v="N/A"/>
    <n v="0"/>
    <s v="N/A"/>
    <n v="0"/>
    <s v="N/A"/>
    <n v="0"/>
    <n v="86496775"/>
    <n v="0"/>
    <n v="0"/>
    <n v="0"/>
    <n v="0"/>
    <n v="0"/>
    <d v="2022-12-31T00:00:00"/>
    <d v="2022-12-31T00:00:00"/>
    <n v="-1202"/>
    <s v="NO"/>
    <s v="N/A"/>
    <s v="Nariño_x000a_"/>
    <s v="Cumplimiento "/>
    <s v="41-47-101003736 "/>
    <n v="0"/>
    <s v="Seguros del Estado"/>
    <d v="2022-01-14T00:00:00"/>
    <s v="14-01-2022 - 30-06-2023"/>
    <n v="2022"/>
    <s v="C:\Users\andres.prietom\JEP Colombia\Carlos Giovanni Torres Peñaranda - Contractual - Onedrive\Validación pólizas CPS\.VERIFICACIÓN DE PÓLIZAS CONTRATOS 2022\Verificación póliza Contrato  JEP-082-2022.pdf"/>
    <s v="N/A"/>
    <s v="Terminado"/>
    <s v="Retiro"/>
    <s v="N/A"/>
    <s v="PSICOLOGÍA"/>
    <s v="N/A"/>
    <s v="MASCULINO"/>
    <s v="PND"/>
    <s v="https://community.secop.gov.co/Public/Tendering/OpportunityDetail/Index?noticeUID=CO1.NTC.2539412&amp;isFromPublicArea=True&amp;isModal=False"/>
  </r>
  <r>
    <n v="354"/>
    <s v="JEP-475-2022"/>
    <s v="JEP-CSPO-457-2022"/>
    <s v="Carlos Torres"/>
    <d v="2022-07-06T00:00:00"/>
    <s v="Maria Helena García Ruiz"/>
    <x v="0"/>
    <s v="1. Prestación de servicios"/>
    <n v="1053333878"/>
    <n v="2"/>
    <s v="Persona Natural"/>
    <s v="N/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5522"/>
    <n v="306722"/>
    <n v="2018011001091"/>
    <x v="58"/>
    <d v="2022-07-08T00:00:00"/>
    <s v="N/A"/>
    <s v="N/A"/>
    <s v="N/A"/>
    <s v="N/A"/>
    <n v="0"/>
    <s v="N/A"/>
    <n v="0"/>
    <s v="N/A"/>
    <n v="0"/>
    <s v="N/A"/>
    <n v="0"/>
    <s v="N/A"/>
    <n v="0"/>
    <s v="N/A"/>
    <n v="0"/>
    <s v="N/A"/>
    <n v="0"/>
    <n v="36140715"/>
    <n v="0"/>
    <n v="0"/>
    <n v="0"/>
    <n v="0"/>
    <n v="0"/>
    <d v="2022-11-30T00:00:00"/>
    <d v="2022-11-30T00:00:00"/>
    <n v="-1233"/>
    <s v="SI"/>
    <s v="N/A"/>
    <s v=" Boyacá"/>
    <s v="Cumplimiento"/>
    <s v="39-45-101028314"/>
    <n v="0"/>
    <s v="Seguros del Estado S.A. "/>
    <d v="2022-07-07T00:00:00"/>
    <s v="06/07/20220-031/05/2023"/>
    <n v="2022"/>
    <s v="PENDIENTE"/>
    <s v="Ninguna"/>
    <s v="Terminado"/>
    <s v="Retiro"/>
    <s v="N/A"/>
    <s v="DERECHO"/>
    <s v="N/A"/>
    <s v="FEMENINO"/>
    <s v="maria.garcia@jep.gov.co"/>
    <s v="https://community.secop.gov.co/Public/Tendering/ContractNoticePhases/View?PPI=CO1.PPI.19214279&amp;isFromPublicArea=True&amp;isModal=False"/>
  </r>
  <r>
    <n v="355"/>
    <s v="JEP-081-2022"/>
    <s v="JEP-CSPO-081-2022"/>
    <s v="Jairo Cuellar"/>
    <s v="NR"/>
    <s v="Maria Andrea Ortiz Cardona"/>
    <x v="0"/>
    <s v="1. Prestación de servicios"/>
    <n v="53054296"/>
    <n v="8"/>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6496775"/>
    <s v="N/A"/>
    <s v="N/A"/>
    <n v="7228143"/>
    <s v="N/A"/>
    <n v="25422"/>
    <n v="31722"/>
    <n v="2018011001091"/>
    <x v="3"/>
    <d v="2022-01-17T00:00:00"/>
    <s v="N/A"/>
    <s v="N/A"/>
    <s v="N/A"/>
    <s v="N/A"/>
    <n v="0"/>
    <s v="N/A"/>
    <n v="0"/>
    <s v="N/A"/>
    <n v="0"/>
    <s v="N/A"/>
    <n v="0"/>
    <s v="N/A"/>
    <n v="0"/>
    <s v="N/A"/>
    <n v="0"/>
    <s v="N/A"/>
    <n v="0"/>
    <n v="86496775"/>
    <n v="0"/>
    <n v="0"/>
    <n v="0"/>
    <n v="0"/>
    <n v="0"/>
    <d v="2022-12-31T00:00:00"/>
    <d v="2022-12-31T00:00:00"/>
    <n v="-1202"/>
    <s v="NO"/>
    <s v="N/A"/>
    <s v="Cundinamarca"/>
    <s v="Cumplimiento "/>
    <s v="21-45-101357630"/>
    <n v="0"/>
    <s v="Seguros del Estado"/>
    <d v="2022-01-14T00:00:00"/>
    <s v="14-01-2022 - 30-06-2023"/>
    <n v="2022"/>
    <s v="C:\Users\andres.prietom\JEP Colombia\Carlos Giovanni Torres Peñaranda - Contractual - Onedrive\Validación pólizas CPS\.VERIFICACIÓN DE PÓLIZAS CONTRATOS 2022\Verificación póliza Contrato  JEP-081-2022.pdf"/>
    <s v="N/A"/>
    <s v="Terminado"/>
    <s v="Retiro"/>
    <s v="N/A"/>
    <s v="PSICOLOGÍA"/>
    <s v="N/A"/>
    <s v="FEMENINO"/>
    <s v="PND"/>
    <s v="https://community.secop.gov.co/Public/Tendering/OpportunityDetail/Index?noticeUID=CO1.NTC.2526962&amp;isFromPublicArea=True&amp;isModal=False"/>
  </r>
  <r>
    <n v="356"/>
    <s v="JEP-507-2022"/>
    <s v="JEP-CSPO-489-2022"/>
    <s v="John Maldonado"/>
    <d v="2022-07-22T00:00:00"/>
    <s v="Manuel Jose Jimenez Vergara"/>
    <x v="0"/>
    <s v="1. Prestación de servicios"/>
    <n v="1103096296"/>
    <n v="1"/>
    <s v="Persona Natural"/>
    <s v="N/A"/>
    <s v="Prestación de servicios profesionales para apoyar y acompañar al departamento SAAD Comparecientes en el trámite de las gestiones administrativas propias del desarrollo del Sistema Autónomo de Asesoría y Defensa"/>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5822"/>
    <s v="_x0009_298722"/>
    <n v="2018011001091"/>
    <x v="49"/>
    <d v="2022-07-06T00:00:00"/>
    <s v="N/A"/>
    <s v="N/A"/>
    <s v="N/A"/>
    <s v="N/A"/>
    <n v="0"/>
    <s v="N/A"/>
    <n v="0"/>
    <s v="N/A"/>
    <n v="0"/>
    <s v="N/A"/>
    <n v="0"/>
    <s v="N/A"/>
    <n v="0"/>
    <s v="N/A"/>
    <n v="0"/>
    <s v="N/A"/>
    <n v="0"/>
    <n v="36140715"/>
    <n v="0"/>
    <n v="0"/>
    <n v="0"/>
    <n v="0"/>
    <n v="0"/>
    <d v="2022-11-30T00:00:00"/>
    <d v="2022-11-30T00:00:00"/>
    <n v="-1233"/>
    <s v="SI"/>
    <s v="N/A"/>
    <s v="Bogotá D.C."/>
    <s v="Cumplimiento"/>
    <s v="63-47-101001076"/>
    <n v="0"/>
    <s v="Seguros del Estado S.A."/>
    <d v="2022-07-05T00:00:00"/>
    <s v="05/07/2022 - 31/05/2023"/>
    <n v="2022"/>
    <s v="PENDIENTE"/>
    <s v="Ninguna"/>
    <s v="Terminado"/>
    <s v="Retiro"/>
    <s v="N/A"/>
    <s v="ADMINISTRACIÓN DE NEGOCIOS "/>
    <s v="N/A"/>
    <s v="MASCULINO"/>
    <s v="milton.medina@jep.gov.co"/>
    <s v="https://community.secop.gov.co/Public/Tendering/ContractNoticePhases/View?PPI=CO1.PPI.19237818&amp;isFromPublicArea=True&amp;isModal=False"/>
  </r>
  <r>
    <n v="357"/>
    <s v="JEP-503-2022"/>
    <s v="JEP-CSPO-485-2022"/>
    <s v="Carlos Torres"/>
    <s v="NR"/>
    <s v="Luz Marina Achury Rocha"/>
    <x v="0"/>
    <s v="1. Prestación de servicios"/>
    <n v="36378800"/>
    <n v="1"/>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85122"/>
    <n v="319122"/>
    <n v="2018011001091"/>
    <x v="65"/>
    <d v="2022-07-14T00:00:00"/>
    <s v="N/A"/>
    <s v="N/A"/>
    <s v="N/A"/>
    <s v="N/A"/>
    <n v="0"/>
    <s v="N/A"/>
    <n v="0"/>
    <s v="N/A"/>
    <n v="0"/>
    <s v="N/A"/>
    <n v="0"/>
    <s v="N/A"/>
    <n v="0"/>
    <s v="N/A"/>
    <n v="0"/>
    <s v="N/A"/>
    <n v="0"/>
    <n v="36140715"/>
    <n v="0"/>
    <n v="0"/>
    <n v="0"/>
    <n v="0"/>
    <n v="0"/>
    <d v="2022-11-30T00:00:00"/>
    <d v="2022-11-30T00:00:00"/>
    <n v="-1233"/>
    <s v="SI"/>
    <s v="N/A"/>
    <s v="Bogotá D.C."/>
    <s v="Cumplimiento"/>
    <s v="21-45-101377532"/>
    <n v="0"/>
    <s v="Seguros del Estado S.A."/>
    <d v="2022-07-13T00:00:00"/>
    <s v="13/07/2022 - 01/06/2023"/>
    <n v="2022"/>
    <s v="PENDIENTE"/>
    <s v="Ninguna"/>
    <s v="Terminado"/>
    <s v="Retiro"/>
    <s v="N/A"/>
    <s v="DERECHO"/>
    <s v="N/A"/>
    <s v="FEMENINO"/>
    <s v="luz.achury@jep.gov.co"/>
    <s v="https://community.secop.gov.co/Public/Tendering/ContractNoticePhases/View?PPI=CO1.PPI.19284227&amp;isFromPublicArea=True&amp;isModal=False"/>
  </r>
  <r>
    <n v="358"/>
    <s v="JEP-309-2022"/>
    <s v="JEP-CSPO-309-2022"/>
    <s v="Carlos Torres"/>
    <d v="2022-01-18T00:00:00"/>
    <s v=" Sirio Antonio Gomez Blanco"/>
    <x v="0"/>
    <s v="1. Prestación de servicios"/>
    <n v="80773415"/>
    <n v="0"/>
    <s v="Persona Natural"/>
    <s v="N/A"/>
    <s v="Prestación de servicios para apoyar y acompañar al sistema autónomo de asesoría y defensa,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3368840"/>
    <s v="N/A"/>
    <s v="N/A"/>
    <n v="3614070"/>
    <s v="N/A"/>
    <n v="46422"/>
    <n v="58622"/>
    <n v="2018011001091"/>
    <x v="1"/>
    <d v="2022-01-27T00:00:00"/>
    <s v="N/A"/>
    <s v="N/A"/>
    <s v="N/A"/>
    <s v="N/A"/>
    <n v="0"/>
    <s v="N/A"/>
    <n v="0"/>
    <s v="N/A"/>
    <n v="0"/>
    <s v="N/A"/>
    <n v="0"/>
    <s v="N/A"/>
    <n v="0"/>
    <s v="N/A"/>
    <n v="0"/>
    <s v="N/A"/>
    <n v="0"/>
    <n v="43368840"/>
    <n v="0"/>
    <n v="0"/>
    <n v="0"/>
    <n v="0"/>
    <n v="0"/>
    <d v="2022-12-31T00:00:00"/>
    <d v="2022-12-31T00:00:00"/>
    <n v="-1202"/>
    <s v="NO"/>
    <s v="N/A"/>
    <s v="Bogotá D.C."/>
    <s v="Cumplimiento "/>
    <s v="25-47-101002443"/>
    <n v="0"/>
    <s v="Seguros del Estado "/>
    <d v="2022-01-25T00:00:00"/>
    <s v="25-01-2022 - 01-07-2023"/>
    <n v="2022"/>
    <s v="https://jepcolombia-my.sharepoint.com/personal/carlos_torres_jep_gov_co/_layouts/15/onedrive.aspx?q=309&amp;searchScope=folder&amp;id=%2Fpersonal%2Fcarlos%5Ftorres%5Fjep%5Fgov%5Fco%2FDocuments%2FDocumentos%2FContractual%2FContractual%20%2D%20Onedrive%2FValidaci%C3%B3n%20p%C3%B3lizas%20CPS%2F%2EVERIFICACI%C3%93N%20DE%20P%C3%93LIZAS%20CONTRATOS%202022%2FVerificacio%CC%81n%20po%CC%81liza%20contrato%20JEP%2D309%2D2022%2Epdf&amp;parent=%2Fpersonal%2Fcarlos%5Ftorres%5Fjep%5Fgov%5Fco%2FDocuments%2FDocumentos%2FContractual%2FContractual%20%2D%20Onedrive%2FValidaci%C3%B3n%20p%C3%B3lizas%20CPS&amp;parentview=7"/>
    <s v="En fecha 20/05/2022 se suscribe la terminación anticipada del contrato."/>
    <s v="Terminado"/>
    <s v="Retiro"/>
    <s v="N/A"/>
    <s v="TECNOLOGÍA EN GESTIÓN DOCUMENTAL"/>
    <s v="N/A"/>
    <s v="MASCULINO"/>
    <s v="Terminado"/>
    <s v="https://community.secop.gov.co/Public/Tendering/ContractNoticePhases/View?PPI=CO1.PPI.17015594&amp;isFromPublicArea=True&amp;isModal=False"/>
  </r>
  <r>
    <n v="359"/>
    <s v="JEP-059-2022"/>
    <s v="JEP-CSPO-059-2022"/>
    <s v="Carlos Torres"/>
    <s v="NR"/>
    <s v="Dirley Andrea Lopez Jimenez"/>
    <x v="0"/>
    <s v="1. Prestación de servicios"/>
    <n v="1014220341"/>
    <n v="2"/>
    <s v="Persona Natural"/>
    <s v="N/A"/>
    <s v="Prestación de servicios profesionales para apoyar y acompañar al departamento SAAD Comparecientes en el trámite de las gestiones administrativas propias del desarrollo del Sistema Autónomo de Asesoría y Defensa. "/>
    <s v="Misional"/>
    <s v="Harvey Danilo Suarez Morales"/>
    <s v="Secretaría Ejecutiva"/>
    <s v="Subsecretaría Ejecutiva "/>
    <s v="Departamento SAAD - Comparecientes"/>
    <s v="Jorge Alirio Mancera Cortés"/>
    <s v="BB- Departamento SAAD Defensa a Comparecientes "/>
    <s v="N/A"/>
    <s v="N/A"/>
    <s v="N/A"/>
    <s v="Inversión"/>
    <n v="86496775"/>
    <s v="N/A"/>
    <s v="N/A"/>
    <n v="7228143"/>
    <s v="N/A"/>
    <n v="35322"/>
    <n v="28322"/>
    <n v="2018011001091"/>
    <x v="56"/>
    <d v="2022-01-13T00:00:00"/>
    <s v="N/A"/>
    <s v="N/A"/>
    <s v="N/A"/>
    <s v="N/A"/>
    <n v="0"/>
    <s v="N/A"/>
    <n v="0"/>
    <s v="N/A"/>
    <n v="0"/>
    <s v="N/A"/>
    <n v="0"/>
    <s v="N/A"/>
    <n v="0"/>
    <s v="N/A"/>
    <n v="0"/>
    <s v="N/A"/>
    <n v="0"/>
    <n v="86496775"/>
    <n v="0"/>
    <n v="0"/>
    <n v="0"/>
    <n v="0"/>
    <n v="0"/>
    <d v="2022-12-31T00:00:00"/>
    <d v="2022-12-31T00:00:00"/>
    <n v="-1202"/>
    <s v="NO"/>
    <s v="N/A"/>
    <s v="Bogotá D.C."/>
    <s v="Cumplimiento"/>
    <s v="21-45-101357189"/>
    <n v="0"/>
    <s v="Seguros del Estado "/>
    <d v="2022-01-11T00:00:00"/>
    <s v="11-01-2022 - 01-07-2023"/>
    <n v="2022"/>
    <s v="https://jepcolombia-my.sharepoint.com/personal/carlos_torres_jep_gov_co/_layouts/15/onedrive.aspx?q=059&amp;searchScope=folder&amp;id=%2Fpersonal%2Fcarlos%5Ftorres%5Fjep%5Fgov%5Fco%2FDocuments%2FDocumentos%2FContractual%2FContractual%20%2D%20Onedrive%2FValidaci%C3%B3n%20p%C3%B3lizas%20CPS%2F%2EVERIFICACI%C3%93N%20DE%20P%C3%93LIZAS%20CONTRATOS%202022%2FVerificacio%CC%81n%20po%CC%81liza%20contrato%20JEP%2D059%2D2022%2Epdf&amp;parent=%2Fpersonal%2Fcarlos%5Ftorres%5Fjep%5Fgov%5Fco%2FDocuments%2FDocumentos%2FContractual%2FContractual%20%2D%20Onedrive%2FValidaci%C3%B3n%20p%C3%B3lizas%20CPS%2F%2EVERIFICACI%C3%93N%20DE%20P%C3%93LIZAS%20CONTRATOS%202022&amp;parentview=7"/>
    <s v="N/A"/>
    <s v="Terminado"/>
    <s v="Retiro"/>
    <s v="N/A"/>
    <s v="DERECHO"/>
    <s v="N/A"/>
    <s v="FEMENINO"/>
    <s v="PND"/>
    <s v="https://community.secop.gov.co/Public/Tendering/OpportunityDetail/Index?noticeUID=CO1.NTC.2508843&amp;isFromPublicArea=True&amp;isModal=False"/>
  </r>
  <r>
    <n v="360"/>
    <s v="JEP-265-2022"/>
    <s v="JEP-CSPO-265-2022"/>
    <s v="Vanessa Jiménez "/>
    <d v="2022-01-18T00:00:00"/>
    <s v="Juan Carlos Camargo Perez "/>
    <x v="0"/>
    <s v="1. Prestación de servicios"/>
    <n v="88179540"/>
    <n v="5"/>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1561805"/>
    <s v="N/A"/>
    <s v="N/A"/>
    <n v="3614070"/>
    <s v="N/A"/>
    <n v="46622"/>
    <n v="61522"/>
    <s v="2018011001091_x0009_"/>
    <x v="1"/>
    <d v="2022-01-27T00:00:00"/>
    <s v="N/A"/>
    <s v="N/A"/>
    <s v="N/A"/>
    <s v="N/A"/>
    <n v="0"/>
    <s v="N/A"/>
    <n v="0"/>
    <s v="N/A"/>
    <n v="0"/>
    <s v="N/A"/>
    <n v="0"/>
    <s v="N/A"/>
    <n v="0"/>
    <s v="N/A"/>
    <n v="0"/>
    <s v="N/A"/>
    <n v="0"/>
    <n v="41561805"/>
    <n v="0"/>
    <n v="0"/>
    <n v="0"/>
    <n v="0"/>
    <n v="0"/>
    <d v="2022-12-31T00:00:00"/>
    <d v="2022-12-31T00:00:00"/>
    <n v="-1202"/>
    <s v="NO"/>
    <s v="N/A"/>
    <s v="Bogotá D.C."/>
    <s v="Cumplimiento "/>
    <s v="14-45-101074938"/>
    <n v="0"/>
    <s v="Seguros del Estado "/>
    <d v="2022-01-26T00:00:00"/>
    <s v="25-01-2022 - 30-06-2023"/>
    <n v="2022"/>
    <s v="https://jepcolombia-my.sharepoint.com/personal/carlos_torres_jep_gov_co/_layouts/15/onedrive.aspx?q=265&amp;searchScope=folder&amp;id=%2Fpersonal%2Fcarlos%5Ftorres%5Fjep%5Fgov%5Fco%2FDocuments%2FDocumentos%2FContractual%2FContractual%20%2D%20Onedrive%2FValidaci%C3%B3n%20p%C3%B3lizas%20CPS%2F%2EVERIFICACI%C3%93N%20DE%20P%C3%93LIZAS%20CONTRATOS%202022%2FVerificaci%C3%B3n%20p%C3%B3liza%20del%20contrato%20JEP%20265%202022%2EPNG&amp;parent=%2Fpersonal%2Fcarlos%5Ftorres%5Fjep%5Fgov%5Fco%2FDocuments%2FDocumentos%2FContractual%2FContractual%20%2D%20Onedrive%2FValidaci%C3%B3n%20p%C3%B3lizas%20CPS&amp;parentview=7"/>
    <s v="N/A"/>
    <s v="Terminado"/>
    <s v="Retiro"/>
    <s v="N/A"/>
    <s v="TÉCNICO EN SISTEMAS"/>
    <s v="N/A"/>
    <s v="MASCULINO"/>
    <s v="PND"/>
    <s v="https://community.secop.gov.co/Public/Tendering/OpportunityDetail/Index?noticeUID=CO1.NTC.2643617&amp;isFromPublicArea=True&amp;isModal=False"/>
  </r>
  <r>
    <n v="361"/>
    <s v="JEP-498-2022"/>
    <s v="JEP-CSPO-480-2022"/>
    <s v="Jairo Cuellar"/>
    <s v="NR"/>
    <s v="Augusto Guzmán Ramírez"/>
    <x v="0"/>
    <s v="1. Prestación de servicios"/>
    <n v="79121148"/>
    <n v="8"/>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6122"/>
    <n v="302122"/>
    <n v="2018011001091"/>
    <x v="49"/>
    <d v="2022-07-08T00:00:00"/>
    <s v="N/A"/>
    <s v="N/A"/>
    <s v="N/A"/>
    <s v="N/A"/>
    <n v="0"/>
    <s v="N/A"/>
    <n v="0"/>
    <s v="N/A"/>
    <n v="0"/>
    <s v="N/A"/>
    <n v="0"/>
    <s v="N/A"/>
    <n v="0"/>
    <s v="N/A"/>
    <n v="0"/>
    <s v="N/A"/>
    <n v="0"/>
    <n v="36140715"/>
    <n v="0"/>
    <n v="0"/>
    <n v="0"/>
    <n v="0"/>
    <n v="0"/>
    <d v="2022-11-30T00:00:00"/>
    <d v="2022-11-30T00:00:00"/>
    <n v="-1233"/>
    <s v="SI"/>
    <s v="N/A"/>
    <s v="Departamento del Tolima"/>
    <s v="Cumplimiento"/>
    <s v="21-45-101376596"/>
    <n v="0"/>
    <s v="Seguros del Estado S.A."/>
    <d v="2022-07-06T00:00:00"/>
    <s v="05/07/2022- -31/05/2023"/>
    <n v="2022"/>
    <s v="PENDIENTE"/>
    <s v="Ninguna"/>
    <s v="Terminado"/>
    <s v="Retiro"/>
    <s v="N/A"/>
    <s v="DERECHO"/>
    <s v="N/A"/>
    <s v="MASCULINO"/>
    <s v="auguman@outlook.com"/>
    <s v="https://community.secop.gov.co/Public/Tendering/ContractNoticePhases/View?PPI=CO1.PPI.19251898&amp;isFromPublicArea=True&amp;isModal=False"/>
  </r>
  <r>
    <n v="362"/>
    <s v="JEP-508-2022"/>
    <s v="JEP-CSPO-490-2022"/>
    <s v="John Maldonado"/>
    <d v="2022-07-22T00:00:00"/>
    <s v="Martha Liliana Forero"/>
    <x v="0"/>
    <s v="1. Prestación de servicios"/>
    <n v="20994932"/>
    <n v="7"/>
    <s v="Persona Natural"/>
    <s v="Bogotá D.C. "/>
    <s v="Prestación de servicios para apoyar la gestión administrativa relacionada con el desarrollo del Sistema Autónomo"/>
    <s v="Misional"/>
    <s v="Harvey Danilo Suarez Morales"/>
    <s v="Secretaría Ejecutiva"/>
    <s v="Subsecretaría Ejecutiva "/>
    <s v="Departamento SAAD - Comparecientes"/>
    <s v="Jorge Alirio Mancera Cortés"/>
    <s v="BB- Departamento SAAD Defensa a Comparecientes "/>
    <s v="N/A"/>
    <s v="N/A"/>
    <s v="N/A"/>
    <s v="Inversión"/>
    <n v="18070350"/>
    <s v="N/A"/>
    <s v="N/A"/>
    <n v="3614070"/>
    <s v="N/A"/>
    <n v="76422"/>
    <n v="298822"/>
    <s v="_x0009_2018011001091"/>
    <x v="49"/>
    <d v="2022-07-07T00:00:00"/>
    <s v="N/A"/>
    <s v="N/A"/>
    <s v="N/A"/>
    <s v="N/A"/>
    <n v="0"/>
    <s v="N/A"/>
    <n v="0"/>
    <s v="N/A"/>
    <n v="0"/>
    <s v="N/A"/>
    <n v="0"/>
    <s v="N/A"/>
    <n v="0"/>
    <s v="N/A"/>
    <n v="0"/>
    <s v="N/A"/>
    <n v="0"/>
    <n v="18070350"/>
    <n v="0"/>
    <n v="0"/>
    <n v="0"/>
    <n v="0"/>
    <n v="0"/>
    <d v="2022-11-30T00:00:00"/>
    <d v="2022-11-30T00:00:00"/>
    <n v="-1233"/>
    <s v="SI"/>
    <s v="N/A"/>
    <s v="Bogotá D.C."/>
    <s v="Cumplimiento "/>
    <s v="14-47-101017996"/>
    <n v="0"/>
    <s v="Seguros del Estado S.A. "/>
    <d v="2022-07-05T00:00:00"/>
    <s v="05/07/2022 - 01/06/2023"/>
    <n v="2022"/>
    <s v="PENDIENTE"/>
    <s v="Ninguna"/>
    <s v="Terminado"/>
    <s v="Retiro"/>
    <s v="N/A"/>
    <s v="ADMINISTRACIÓN DE EMPRESAS"/>
    <s v="N/A"/>
    <s v="FEMENINO"/>
    <s v="martha.foreroo@jep.gov.co"/>
    <s v="https://community.secop.gov.co/Public/Tendering/ContractNoticePhases/View?PPI=CO1.PPI.19238744&amp;isFromPublicArea=True&amp;isModal=False"/>
  </r>
  <r>
    <n v="363"/>
    <s v="JEP-476-2022"/>
    <s v="JEP-CSPO-458-2022"/>
    <s v="Carlos Torres"/>
    <d v="2022-07-06T00:00:00"/>
    <s v="Karen Lucia Álvarez Ricardo"/>
    <x v="0"/>
    <s v="1. Prestación de servicios"/>
    <n v="64721902"/>
    <n v="5"/>
    <s v="Persona Natural"/>
    <s v="N/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6522"/>
    <n v="294122"/>
    <n v="2018011001091"/>
    <x v="4"/>
    <d v="2022-07-01T00:00:00"/>
    <s v="N/A"/>
    <s v="N/A"/>
    <s v="N/A"/>
    <s v="N/A"/>
    <n v="0"/>
    <s v="N/A"/>
    <n v="0"/>
    <s v="N/A"/>
    <n v="0"/>
    <s v="N/A"/>
    <n v="0"/>
    <s v="N/A"/>
    <n v="0"/>
    <s v="N/A"/>
    <n v="0"/>
    <s v="N/A"/>
    <n v="0"/>
    <n v="36140715"/>
    <n v="0"/>
    <n v="0"/>
    <n v="0"/>
    <n v="0"/>
    <n v="0"/>
    <d v="2022-11-30T00:00:00"/>
    <d v="2022-11-30T00:00:00"/>
    <n v="-1233"/>
    <s v="SI"/>
    <s v="N/A"/>
    <s v="Atlántico y_x000a_Bolívar"/>
    <s v="Cumplimiento"/>
    <s v="21-45-101376074"/>
    <n v="0"/>
    <s v="Seguros del Estado"/>
    <d v="2022-07-01T00:00:00"/>
    <s v="30/06/2022 - 31/05/2023"/>
    <n v="2022"/>
    <s v="PENDIENTE"/>
    <s v="Ninguna"/>
    <s v="Terminado"/>
    <s v="Retiro"/>
    <m/>
    <s v="DERECHO"/>
    <s v="N/A"/>
    <s v="FEMENINO"/>
    <s v="karen.alvarez@jep.gov.co"/>
    <s v="https://community.secop.gov.co/Public/Tendering/ContractNoticePhases/View?PPI=CO1.PPI.19218054&amp;isFromPublicArea=True&amp;isModal=False"/>
  </r>
  <r>
    <n v="364"/>
    <s v="JEP-080-2022"/>
    <s v="JEP-CSPO-080-2022"/>
    <s v="Jairo Cuellar"/>
    <s v="NR"/>
    <s v="Jonattan Pumarejo Sanchez"/>
    <x v="0"/>
    <s v="1. Prestación de servicios"/>
    <s v="1065592349_x000a_"/>
    <n v="1"/>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6496775"/>
    <s v="N/A"/>
    <s v="N/A"/>
    <s v="$7.228.143"/>
    <s v="N/A"/>
    <n v="25522"/>
    <n v="46222"/>
    <n v="2018011001091"/>
    <x v="18"/>
    <d v="2022-01-21T00:00:00"/>
    <s v="Nasly Alexandra Cañas de la Hoz"/>
    <n v="26668491"/>
    <n v="5"/>
    <d v="2022-05-06T00:00:00"/>
    <n v="0"/>
    <s v="N/A"/>
    <n v="0"/>
    <s v="N/A"/>
    <n v="0"/>
    <s v="N/A"/>
    <n v="0"/>
    <s v="N/A"/>
    <n v="0"/>
    <s v="N/A"/>
    <n v="0"/>
    <s v="N/A"/>
    <n v="0"/>
    <n v="86496775"/>
    <n v="0"/>
    <n v="0"/>
    <n v="0"/>
    <n v="0"/>
    <n v="0"/>
    <d v="2022-12-31T00:00:00"/>
    <d v="2022-12-31T00:00:00"/>
    <n v="-1202"/>
    <s v="NO"/>
    <s v="N/A"/>
    <s v="Cesar – Guajira_x000a_"/>
    <s v="Cumplimiento"/>
    <s v="21-45-101358069_x000a_25-47-101002841"/>
    <s v="0_x000a_0"/>
    <s v="Seguros del Estado S.A. _x000a_Seguros del Estado S.A."/>
    <s v="19/01/2022_x000a_06/05/2022"/>
    <s v="19-01-2022 - 30-06-2023_x000a_06/05/2022 - 30/06/2023"/>
    <s v="20/01/2022_x000a_09/05/2023"/>
    <s v="C:\Users\andres.prietom\JEP Colombia\Carlos Giovanni Torres Peñaranda - Contractual - Onedrive\Validación pólizas CPS\.VERIFICACIÓN DE PÓLIZAS CONTRATOS 2022\Verificación póliza Contrato  JEP-080-2022.pdf"/>
    <s v="En fecha 06/05/2022, se suscribe cesión del contrato."/>
    <s v="Terminado"/>
    <s v="Cesión"/>
    <s v="N/A"/>
    <s v="PSICOLOGÍA"/>
    <s v="N/A"/>
    <s v="MASCULINO"/>
    <s v="PND"/>
    <s v="https://community.secop.gov.co/Public/Tendering/OpportunityDetail/Index?noticeUID=CO1.NTC.2526491&amp;isFromPublicArea=True&amp;isModal=False"/>
  </r>
  <r>
    <n v="365"/>
    <s v="JEP-624-2022"/>
    <s v="JEP-CSPO-605-2022"/>
    <s v="Jairo Cuellar"/>
    <d v="2022-07-13T00:00:00"/>
    <s v="Sandra Carolina Soler Albarracín"/>
    <x v="0"/>
    <s v="1. Prestación de servicios"/>
    <n v="1000333186"/>
    <n v="1"/>
    <s v="Persona Natural"/>
    <s v="Bogotá D.C. "/>
    <s v="Prestación de servicios  para apoyar y acompañar las actuaciones y decisiones judiciales propias de la justicia transicional y restaurativa de la JEP, en la gestión y validación técnica de información para la consolidación en los sistemas misionales dispuestos por la Jurisdicción."/>
    <s v="Misional"/>
    <s v="Harvey Danilo Suarez Morales"/>
    <s v="Secretaría Ejecutiva"/>
    <s v="Subsecretaría Ejecutiva "/>
    <s v="Departamento SAAD - Comparecientes"/>
    <s v="Jorge Alirio Mancera Cortés"/>
    <s v="BB- Departamento SAAD Defensa a Comparecientes "/>
    <s v="N/A"/>
    <s v="N/A"/>
    <s v="N/A"/>
    <s v="Inversión"/>
    <n v="18070350"/>
    <s v="N/A"/>
    <s v="N/A"/>
    <n v="3614070"/>
    <s v="N/A"/>
    <n v="95122"/>
    <n v="333522"/>
    <s v="_x0009_2018011001091"/>
    <x v="67"/>
    <d v="2022-07-22T00:00:00"/>
    <s v="N/A"/>
    <s v="N/A"/>
    <s v="N/A"/>
    <s v="N/A"/>
    <n v="0"/>
    <s v="N/A"/>
    <n v="0"/>
    <s v="N/A"/>
    <n v="0"/>
    <s v="N/A"/>
    <n v="0"/>
    <s v="N/A"/>
    <n v="0"/>
    <s v="N/A"/>
    <n v="0"/>
    <s v="N/A"/>
    <n v="0"/>
    <n v="18070350"/>
    <n v="0"/>
    <n v="0"/>
    <n v="0"/>
    <n v="0"/>
    <n v="0"/>
    <d v="2022-11-30T00:00:00"/>
    <d v="2022-11-30T00:00:00"/>
    <n v="-1233"/>
    <s v="SI"/>
    <d v="2023-01-19T00:00:00"/>
    <s v="Bogotá D.C."/>
    <s v="Cumplimiento"/>
    <s v="63-47-101001117"/>
    <n v="0"/>
    <s v="Seguros del Estado S.A."/>
    <d v="2022-07-22T00:00:00"/>
    <s v="22/07/2022 - 31/05/2023"/>
    <n v="2022"/>
    <s v="PENDIENTE"/>
    <s v="Se publica balance de cierre el 19 de enero de 2023"/>
    <s v="Terminado"/>
    <s v="Retiro"/>
    <s v="N/A"/>
    <s v="INGENIERIA INDUSTRIAL"/>
    <s v="N/A"/>
    <s v="FEMENINO"/>
    <s v="sandra.soler@jep.gov.co"/>
    <s v="https://community.secop.gov.co/Public/Tendering/ContractNoticePhases/View?PPI=CO1.PPI.19483181&amp;isFromPublicArea=True&amp;isModal=False"/>
  </r>
  <r>
    <n v="366"/>
    <s v="JEP-291-2022"/>
    <s v="JEP-CSPO-291-2022"/>
    <s v="Vanessa Jiménez "/>
    <d v="2022-01-21T00:00:00"/>
    <s v="Jenny Lorena Moreno Rodriguez "/>
    <x v="0"/>
    <s v="1. Prestación de servicios"/>
    <n v="53043931"/>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1561805"/>
    <s v="N/A"/>
    <s v="N/A"/>
    <n v="3614070"/>
    <s v="N/A"/>
    <n v="46522"/>
    <n v="61822"/>
    <n v="2018011001091"/>
    <x v="11"/>
    <d v="2022-01-27T00:00:00"/>
    <s v="N/A"/>
    <s v="N/A"/>
    <s v="N/A"/>
    <s v="N/A"/>
    <n v="0"/>
    <s v="N/A"/>
    <n v="0"/>
    <s v="N/A"/>
    <n v="0"/>
    <s v="N/A"/>
    <n v="0"/>
    <s v="N/A"/>
    <n v="0"/>
    <s v="N/A"/>
    <n v="0"/>
    <s v="N/A"/>
    <n v="0"/>
    <n v="41561805"/>
    <n v="0"/>
    <n v="0"/>
    <n v="0"/>
    <n v="0"/>
    <n v="0"/>
    <d v="2022-12-31T00:00:00"/>
    <d v="2022-12-31T00:00:00"/>
    <n v="-1202"/>
    <s v="NO"/>
    <s v="N/A"/>
    <s v="Bogotá D.C."/>
    <s v="Cumplimiento "/>
    <s v="25-47-101002457"/>
    <n v="0"/>
    <s v="Seguros del Estado "/>
    <d v="2022-01-26T00:00:00"/>
    <s v="26-01-2022 - 01-07-2023"/>
    <n v="2022"/>
    <s v="PENDIENTE"/>
    <s v="Ninguna"/>
    <s v="Terminado"/>
    <s v="Retiro"/>
    <s v="N/A"/>
    <s v="ADMINISTRACIÓN DE EMPRESAS"/>
    <s v="N/A"/>
    <s v="FEMENINO"/>
    <s v="PND"/>
    <s v="https://community.secop.gov.co/Public/Tendering/ContractNoticePhases/View?PPI=CO1.PPI.17037912&amp;isFromPublicArea=True&amp;isModal=False"/>
  </r>
  <r>
    <n v="367"/>
    <s v="JEP-303-2022"/>
    <s v="JEP-CSPO-303-2022"/>
    <s v="Carlos Torres"/>
    <d v="2022-01-18T00:00:00"/>
    <s v="Juan Sebastian Aguiego Gomez"/>
    <x v="0"/>
    <s v="1. Prestación de servicios"/>
    <n v="1024541009"/>
    <n v="5"/>
    <s v="Persona Natural"/>
    <s v="N/A"/>
    <s v="Prestación de servicios profesionales para apoyar y acompañar al sistema autónomo de asesoría y defensa de la JEP en los procesos de validación de información aplicando herramientas jurídicas y conceptuales que permitan fortalecer la calidad de la información y la oportunidad de respuesta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69823860"/>
    <s v="N/A"/>
    <s v="N/A"/>
    <n v="6071640"/>
    <s v="N/A"/>
    <n v="49822"/>
    <n v="53922"/>
    <n v="2018011001091"/>
    <x v="5"/>
    <d v="2022-01-27T00:00:00"/>
    <s v="N/A"/>
    <s v="N/A"/>
    <s v="N/A"/>
    <s v="N/A"/>
    <n v="0"/>
    <s v="N/A"/>
    <n v="0"/>
    <s v="N/A"/>
    <n v="0"/>
    <s v="N/A"/>
    <n v="0"/>
    <s v="N/A"/>
    <n v="0"/>
    <s v="N/A"/>
    <n v="0"/>
    <s v="N/A"/>
    <n v="0"/>
    <n v="69823860"/>
    <n v="0"/>
    <n v="0"/>
    <n v="0"/>
    <n v="0"/>
    <n v="0"/>
    <d v="2022-12-31T00:00:00"/>
    <d v="2022-12-31T00:00:00"/>
    <n v="-1202"/>
    <s v="NO"/>
    <s v="N/A"/>
    <s v="Bogotá D.C."/>
    <s v="Cumplimiento "/>
    <s v="14-47-101014441"/>
    <n v="0"/>
    <s v="Seguros del Estado "/>
    <d v="2022-01-25T00:00:00"/>
    <s v="24-01-2022 - 05-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03%2D2022%2Epdf&amp;parent=%2Fpersonal%2Fcarlos%5Ftorres%5Fjep%5Fgov%5Fco%2FDocuments%2FDocumentos%2FContractual%2FContractual%20%2D%20Onedrive%2FValidaci%C3%B3n%20p%C3%B3lizas%20CPS%2F%2EVERIFICACI%C3%93N%20DE%20P%C3%93LIZAS%20CONTRATOS%202022"/>
    <s v="Ninguna"/>
    <s v="Terminado"/>
    <s v="Retiro"/>
    <s v="N/A"/>
    <s v="DERECHO"/>
    <s v="N/A"/>
    <s v="MASCULINO"/>
    <s v="PND"/>
    <s v="https://community.secop.gov.co/Public/Tendering/ContractNoticePhases/View?PPI=CO1.PPI.17004828&amp;isFromPublicArea=True&amp;isModal=False"/>
  </r>
  <r>
    <n v="368"/>
    <s v="JEP-509-2022"/>
    <s v="JEP-CSPO-491-2022"/>
    <s v="John Maldonado"/>
    <s v="NR"/>
    <s v="Jorge Hernando Torres Zafra"/>
    <x v="0"/>
    <s v="1. Prestación de servicios"/>
    <n v="19492073"/>
    <n v="7"/>
    <s v="Persona Natural"/>
    <s v="Bogotá D.C. "/>
    <s v="Prestación de servicios profesionales para apoyar y acompañar al departamento SAAD Comparecientes en el trámite de las gestiones administrativas propias del desarrollo del Sistema Autónomo de Asesoría y Defensa"/>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6722"/>
    <n v="310322"/>
    <n v="2018011001091"/>
    <x v="53"/>
    <d v="2022-07-11T00:00:00"/>
    <s v="N/A"/>
    <s v="N/A"/>
    <s v="N/A"/>
    <s v="N/A"/>
    <n v="0"/>
    <s v="N/A"/>
    <n v="0"/>
    <s v="N/A"/>
    <n v="0"/>
    <s v="N/A"/>
    <n v="0"/>
    <s v="N/A"/>
    <n v="0"/>
    <s v="N/A"/>
    <n v="0"/>
    <s v="N/A"/>
    <n v="0"/>
    <n v="36140715"/>
    <n v="0"/>
    <n v="0"/>
    <n v="0"/>
    <n v="0"/>
    <n v="0"/>
    <d v="2022-11-30T00:00:00"/>
    <d v="2022-11-30T00:00:00"/>
    <n v="-1233"/>
    <s v="SI"/>
    <s v="N/A"/>
    <s v="Bogotá D.C."/>
    <s v="Cumplimiento "/>
    <s v="63-47-101001090"/>
    <n v="0"/>
    <s v="Seguros del Estado S.A. "/>
    <s v="11/072022"/>
    <s v="08/07/2022 - 31/05/2023"/>
    <n v="2022"/>
    <s v="PENDIENTE"/>
    <s v="Ninguna"/>
    <s v="Terminado"/>
    <s v="Retiro"/>
    <s v="N/A"/>
    <s v="DERECHO"/>
    <s v="N/A"/>
    <s v="MASCULINO"/>
    <s v="jorge.torres@jep.gov.co"/>
    <s v="https://community.secop.gov.co/Public/Tendering/ContractNoticePhases/View?PPI=CO1.PPI.19238762&amp;isFromPublicArea=True&amp;isModal=False"/>
  </r>
  <r>
    <n v="369"/>
    <s v="JEP-510-2022"/>
    <s v="JEP-CSPO-492-2022"/>
    <s v="John Maldonado"/>
    <s v="NR"/>
    <s v="Lorena Tatiana Jiménez Chavarro"/>
    <x v="0"/>
    <s v="1. Prestación de servicios"/>
    <n v="1013603231"/>
    <n v="1"/>
    <s v="Persona Natural"/>
    <s v="Bogotá D.C. "/>
    <s v="Prestación de servicios profesionales para apoyar y acompañar al departamento SAAD Comparecientes en las gestiones administrativas propias del Sistema Autónomo relacionadas con el acopio, compilación y manejo de información"/>
    <s v="Misional"/>
    <s v="Harvey Danilo Suarez Morales"/>
    <s v="Secretaría Ejecutiva"/>
    <s v="Subsecretaría Ejecutiva "/>
    <s v="Departamento SAAD - Comparecientes"/>
    <s v="Jorge Alirio Mancera Cortés"/>
    <s v="BB- Departamento SAAD Defensa a Comparecientes "/>
    <s v="N/A"/>
    <s v="N/A"/>
    <s v="N/A"/>
    <s v="Inversión"/>
    <n v="26021315"/>
    <s v="N/A"/>
    <s v="N/A"/>
    <n v="5204263"/>
    <s v="N/A"/>
    <n v="76922"/>
    <n v="298922"/>
    <n v="2018011001091"/>
    <x v="49"/>
    <d v="2022-07-08T00:00:00"/>
    <s v="N/A"/>
    <s v="N/A"/>
    <s v="N/A"/>
    <s v="N/A"/>
    <n v="0"/>
    <s v="N/A"/>
    <n v="0"/>
    <s v="N/A"/>
    <n v="0"/>
    <s v="N/A"/>
    <n v="0"/>
    <s v="N/A"/>
    <n v="0"/>
    <s v="N/A"/>
    <n v="0"/>
    <s v="N/A"/>
    <n v="-96"/>
    <n v="26021315"/>
    <n v="0"/>
    <n v="0"/>
    <n v="0"/>
    <n v="0"/>
    <n v="0"/>
    <d v="2022-11-30T00:00:00"/>
    <d v="2022-08-26T00:00:00"/>
    <n v="-1329"/>
    <s v="SI"/>
    <d v="2022-08-26T00:00:00"/>
    <s v="Bogotá D.C."/>
    <s v="Cumplimiento "/>
    <s v="21-47-101021319"/>
    <n v="0"/>
    <s v="Seguros del Estado S.A. "/>
    <d v="2022-07-07T00:00:00"/>
    <s v="05/07/2022 - 31//05/2023"/>
    <n v="2022"/>
    <s v="PENDIENTE"/>
    <s v="En fecha del 25/08/2022 se suscbirio Acta de terminación anticipada y balance y cierre final del Contrato JEP-510-2022, loren Jimenez SAAD Comparecientes"/>
    <s v="Terminado"/>
    <s v="Terminación anticipada"/>
    <s v="N/A"/>
    <s v="INGENIERIA INDUSTRIAL"/>
    <s v="N/A"/>
    <s v="FEMENINO"/>
    <s v="loren.jimenez@jep.gov.co"/>
    <s v="https://community.secop.gov.co/Public/Tendering/ContractNoticePhases/View?PPI=CO1.PPI.19239121&amp;isFromPublicArea=True&amp;isModal=False"/>
  </r>
  <r>
    <n v="370"/>
    <s v="JEP-079-2022"/>
    <s v="JEP-CSPO-079-2022"/>
    <s v="Jairo Cuellar"/>
    <s v="NR"/>
    <s v="Jessica Andrea Angarita Meneses"/>
    <x v="0"/>
    <s v="1. Prestación de servicios"/>
    <n v="1032450021"/>
    <n v="2"/>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6496775"/>
    <s v="N/A"/>
    <s v="N/A"/>
    <n v="7228143"/>
    <s v="N/A"/>
    <n v="33322"/>
    <n v="31622"/>
    <n v="2018011001091"/>
    <x v="27"/>
    <d v="2022-01-17T00:00:00"/>
    <s v="N/A"/>
    <s v="N/A"/>
    <s v="N/A"/>
    <s v="N/A"/>
    <n v="0"/>
    <s v="N/A"/>
    <n v="0"/>
    <s v="N/A"/>
    <n v="0"/>
    <s v="N/A"/>
    <n v="0"/>
    <s v="N/A"/>
    <n v="0"/>
    <s v="N/A"/>
    <n v="0"/>
    <s v="N/A"/>
    <n v="0"/>
    <n v="86496775"/>
    <n v="0"/>
    <n v="0"/>
    <n v="0"/>
    <n v="0"/>
    <n v="0"/>
    <d v="2022-12-31T00:00:00"/>
    <d v="2022-12-31T00:00:00"/>
    <n v="-1202"/>
    <s v="NO"/>
    <s v="N/A"/>
    <s v="Cundinamarca"/>
    <s v="Cumplimiento"/>
    <s v="21-45-101357580"/>
    <n v="0"/>
    <s v="Seguros del Estado"/>
    <d v="2022-01-14T00:00:00"/>
    <s v="13-01-2022 - 30-06-2023"/>
    <n v="2022"/>
    <s v="C:\Users\andres.prietom\JEP Colombia\Carlos Giovanni Torres Peñaranda - Contractual - Onedrive\Validación pólizas CPS\.VERIFICACIÓN DE PÓLIZAS CONTRATOS 2022\Verificación póliza Contrato  JEP-079-2022.pdf"/>
    <s v="N/A"/>
    <s v="Terminado"/>
    <s v="Retiro"/>
    <s v="N/A"/>
    <s v="PSICOLOGÍA"/>
    <s v="N/A"/>
    <s v="FEMENINO"/>
    <s v="PND"/>
    <s v="https://community.secop.gov.co/Public/Tendering/OpportunityDetail/Index?noticeUID=CO1.NTC.2517534&amp;isFromPublicArea=True&amp;isModal=False"/>
  </r>
  <r>
    <n v="373"/>
    <s v="JEP-499-2022"/>
    <s v="JEP-CSPO-481-2022"/>
    <s v="Jairo Cuellar"/>
    <s v="NR"/>
    <s v="Cesar Augusto Intriago Romero"/>
    <x v="0"/>
    <s v="1. Prestación de servicios"/>
    <n v="2970912"/>
    <n v="0"/>
    <s v="Persona Natural"/>
    <s v="Cota"/>
    <s v="Prestación de servicios profesionales en las labores de asesoría jurídica, atención integral y defensa judicial a las personas que comparezcan ante las salas y secciones de la JEP, así como apoyar y acompañar a la Secretaría Ejecutiva en los procesos penales de su competencia."/>
    <s v="Misional"/>
    <s v="Harvey Danilo Suarez Morales"/>
    <s v="Secretaría Ejecutiva"/>
    <s v="Subsecretaría Ejecutiva "/>
    <s v="Departamento SAAD - Comparecientes"/>
    <s v="Jorge Alirio Mancera Cortés"/>
    <s v="BB- Departamento SAAD Defensa a Comparecientes "/>
    <s v="N/A"/>
    <s v="N/A"/>
    <s v="N/A"/>
    <s v="Inversión"/>
    <n v="41200420"/>
    <s v="N/A"/>
    <s v="N/A"/>
    <n v="8240084"/>
    <s v="N/A"/>
    <n v="73322"/>
    <n v="311022"/>
    <n v="2018011001091"/>
    <x v="52"/>
    <d v="2022-07-11T00:00:00"/>
    <s v="N/A"/>
    <s v="N/A"/>
    <s v="N/A"/>
    <s v="N/A"/>
    <n v="0"/>
    <s v="N/A"/>
    <n v="0"/>
    <s v="N/A"/>
    <n v="0"/>
    <s v="N/A"/>
    <n v="0"/>
    <s v="N/A"/>
    <n v="0"/>
    <s v="N/A"/>
    <n v="0"/>
    <s v="N/A"/>
    <n v="0"/>
    <n v="41200420"/>
    <n v="0"/>
    <n v="0"/>
    <n v="0"/>
    <n v="0"/>
    <n v="0"/>
    <d v="2022-11-30T00:00:00"/>
    <d v="2022-11-30T00:00:00"/>
    <n v="-1233"/>
    <s v="SI"/>
    <s v="N/A"/>
    <s v="Bogotá D.C."/>
    <s v="Cumplimiento"/>
    <s v="21-47-101021395"/>
    <n v="0"/>
    <s v="Seguros del Estado S.A."/>
    <s v="11/072022"/>
    <s v="10/07/2022 - 31/05/2023"/>
    <n v="2022"/>
    <s v="PENDIENTE"/>
    <s v="Ninguna"/>
    <s v="Terminado"/>
    <s v="Retiro"/>
    <s v="N/A"/>
    <s v="DERECHO"/>
    <s v="N/A"/>
    <s v="MASCULINO"/>
    <s v="cesar.intriago@jep.gov.co"/>
    <s v="https://community.secop.gov.co/Public/Tendering/ContractNoticePhases/View?PPI=CO1.PPI.19257438&amp;isFromPublicArea=True&amp;isModal=False"/>
  </r>
  <r>
    <n v="375"/>
    <s v="JEP-500-2022"/>
    <s v="JEP-CSPO-482-2022"/>
    <s v="Jairo Cuellar"/>
    <s v="NR"/>
    <s v="Aldemar Guarnizo Garcia"/>
    <x v="0"/>
    <s v="1. Prestación de servicios"/>
    <n v="740846661"/>
    <n v="8"/>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3622"/>
    <n v="339722"/>
    <s v="_x0009_2018011001091"/>
    <x v="63"/>
    <d v="2022-07-27T00:00:00"/>
    <s v="N/A"/>
    <s v="N/A"/>
    <s v="N/A"/>
    <s v="N/A"/>
    <n v="0"/>
    <s v="N/A"/>
    <n v="0"/>
    <s v="N/A"/>
    <n v="0"/>
    <s v="N/A"/>
    <n v="0"/>
    <s v="N/A"/>
    <n v="0"/>
    <s v="N/A"/>
    <n v="0"/>
    <s v="N/A"/>
    <n v="0"/>
    <n v="36140715"/>
    <n v="0"/>
    <n v="0"/>
    <n v="0"/>
    <n v="0"/>
    <n v="0"/>
    <d v="2022-11-30T00:00:00"/>
    <d v="2022-11-30T00:00:00"/>
    <n v="-1233"/>
    <s v="SI"/>
    <s v="N/A"/>
    <s v="Bogotá D.C."/>
    <s v="Cumplimiento"/>
    <s v="25-47-101003050"/>
    <n v="0"/>
    <s v="Seguros del Estado S.A."/>
    <d v="2022-07-26T00:00:00"/>
    <s v="26/07/2022 - 10/06/2023"/>
    <n v="2022"/>
    <s v="PENDIENTE"/>
    <s v="Ninguna"/>
    <s v="Terminado"/>
    <s v="Retiro"/>
    <s v="N/A"/>
    <s v="PENDIENTE"/>
    <s v="N/A"/>
    <s v="MASCULINO"/>
    <s v="aldemar.guarnizo@jep.gov.co"/>
    <s v="https://community.secop.gov.co/Public/Tendering/ContractNoticePhases/View?PPI=CO1.PPI.19260122&amp;isFromPublicArea=True&amp;isModal=False"/>
  </r>
  <r>
    <n v="377"/>
    <s v="JEP-477-2022"/>
    <s v="JEP-CSPO-459-2022"/>
    <s v="Carlos Torres"/>
    <s v="NR"/>
    <s v="Henry Alberto Romero Correa"/>
    <x v="0"/>
    <s v="1. Prestación de servicios"/>
    <n v="80007484"/>
    <n v="4"/>
    <s v="Persona Natural"/>
    <s v="N/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3252663"/>
    <s v="N/A"/>
    <n v="73922"/>
    <n v="294222"/>
    <n v="2018011001091"/>
    <x v="30"/>
    <d v="2022-07-05T00:00:00"/>
    <s v="N/A"/>
    <s v="N/A"/>
    <s v="N/A"/>
    <s v="N/A"/>
    <n v="0"/>
    <s v="N/A"/>
    <n v="0"/>
    <s v="N/A"/>
    <n v="0"/>
    <s v="N/A"/>
    <n v="0"/>
    <s v="N/A"/>
    <n v="0"/>
    <s v="N/A"/>
    <n v="0"/>
    <s v="N/A"/>
    <n v="0"/>
    <n v="36140715"/>
    <n v="0"/>
    <n v="0"/>
    <n v="0"/>
    <n v="0"/>
    <n v="0"/>
    <d v="2022-11-30T00:00:00"/>
    <d v="2022-11-30T00:00:00"/>
    <n v="-1233"/>
    <s v="SI"/>
    <s v="N/A"/>
    <s v="Antioquia_x000a_"/>
    <s v="Cumplimiento"/>
    <s v="21-45-101376225"/>
    <n v="0"/>
    <s v="Seguros de Estado S.A."/>
    <d v="2022-07-01T00:00:00"/>
    <s v="01/07/2022 - 31/05/2023"/>
    <n v="2022"/>
    <s v="PENDIENTE"/>
    <s v="Ninguna"/>
    <s v="Terminado"/>
    <s v="Retiro"/>
    <s v="N/A"/>
    <s v="DERECHO"/>
    <s v="N/A"/>
    <s v="MASCULINO"/>
    <s v="henry.romero@jep.gov.co"/>
    <s v="https://community.secop.gov.co/Public/Tendering/ContractNoticePhases/View?PPI=CO1.PPI.19219678&amp;isFromPublicArea=True&amp;isModal=False"/>
  </r>
  <r>
    <n v="379"/>
    <s v="JEP-221-2022"/>
    <s v="JEP-CSPO-221-2022"/>
    <s v="Jairo Cuellar"/>
    <d v="2022-01-14T00:00:00"/>
    <s v="Gladys Celeide Prada Pardo"/>
    <x v="0"/>
    <s v="1. Prestación de servicios"/>
    <n v="60335962"/>
    <n v="7"/>
    <s v="Persona Natural"/>
    <s v="Bogotá D.C. "/>
    <s v="Prestar servicios profesionales para apoyar y acompañar al Sistema Autónomo de Asesoría y Defensa de la JEP en la implementación del Registro de Comparecientes, del que trata el artículo 95 del ASP 001 de 2020, su actualización e integración con los demás sistemas de información de la JEP y la gestión del monitoreo de la Jurisdicción Especial para la Paz."/>
    <s v="Misional"/>
    <s v="Harvey Danilo Suarez Morales"/>
    <s v="Secretaría Ejecutiva"/>
    <s v="Subsecretaría Ejecutiva "/>
    <s v="Departamento SAAD - Comparecientes"/>
    <s v="Jorge Alirio Mancera Cortés"/>
    <s v="BB- Departamento SAAD Defensa a Comparecientes "/>
    <s v="N/A"/>
    <s v="N/A"/>
    <s v="N/A"/>
    <s v="Inversión"/>
    <n v="119254742"/>
    <s v="N/A"/>
    <s v="N/A"/>
    <n v="13299786"/>
    <s v="N/A"/>
    <n v="25822"/>
    <n v="39122"/>
    <n v="2018011001091"/>
    <x v="18"/>
    <d v="2022-01-20T00:00:00"/>
    <s v="N/A"/>
    <s v="N/A"/>
    <s v="N/A"/>
    <s v="N/A"/>
    <n v="0"/>
    <s v="N/A"/>
    <n v="0"/>
    <s v="N/A"/>
    <n v="0"/>
    <s v="N/A"/>
    <n v="0"/>
    <s v="N/A"/>
    <n v="0"/>
    <s v="N/A"/>
    <n v="0"/>
    <s v="N/A"/>
    <n v="0"/>
    <n v="119254742"/>
    <n v="0"/>
    <n v="0"/>
    <n v="0"/>
    <n v="0"/>
    <n v="0"/>
    <d v="2022-09-30T00:00:00"/>
    <d v="2022-09-30T00:00:00"/>
    <n v="-1294"/>
    <s v="NO"/>
    <s v="N/A"/>
    <s v="Bogotá D.C."/>
    <s v="Cumplimiento "/>
    <s v="21-45-101358074"/>
    <n v="0"/>
    <s v="Seguros del Estado"/>
    <d v="2022-01-19T00:00:00"/>
    <s v="19-01-2022 - 01-04-2023"/>
    <n v="2022"/>
    <s v="https://jepcolombia-my.sharepoint.com/personal/carlos_torres_jep_gov_co/_layouts/15/onedrive.aspx?q=221&amp;searchScope=folder&amp;id=%2Fpersonal%2Fcarlos%5Ftorres%5Fjep%5Fgov%5Fco%2FDocuments%2FDocumentos%2FContractual%2FContractual%20%2D%20Onedrive%2FValidaci%C3%B3n%20p%C3%B3lizas%20CPS%2F%2EVERIFICACI%C3%93N%20DE%20P%C3%93LIZAS%20CONTRATOS%202022%2FVerificaci%C3%B3n%20p%C3%B3liza%20Contrato%20%20JEP%2D221%2D2022%2Epdf&amp;parent=%2Fpersonal%2Fcarlos%5Ftorres%5Fjep%5Fgov%5Fco%2FDocuments%2FDocumentos%2FContractual%2FContractual%20%2D%20Onedrive%2FValidaci%C3%B3n%20p%C3%B3lizas%20CPS%2F%2EVERIFICACI%C3%93N%20DE%20P%C3%93LIZAS%20CONTRATOS%202022&amp;parentview=7"/>
    <s v="N/A"/>
    <s v="Terminado"/>
    <s v="Retiro"/>
    <s v="N/A"/>
    <s v="DERECHO"/>
    <s v="N/A"/>
    <s v="FEMENINO"/>
    <s v="Terminado"/>
    <s v="https://community.secop.gov.co/Public/Tendering/OpportunityDetail/Index?noticeUID=CO1.NTC.2597459&amp;isFromPublicArea=True&amp;isModal=False"/>
  </r>
  <r>
    <n v="380"/>
    <s v="JEP-722-2022"/>
    <s v="JEP-CSPO-697-2022"/>
    <s v="Jairo Cuellar"/>
    <d v="2022-10-03T00:00:00"/>
    <s v="Gladys Celeide Prada Pardo"/>
    <x v="0"/>
    <s v="1. Prestación de servicios"/>
    <n v="60335962"/>
    <n v="7"/>
    <s v="Persona Natural"/>
    <s v="Bogotá D.C. "/>
    <s v="Prestar servicios profesionales para apoyar y acompañar al Sistema Autónomo de Asesoría y Defensa de la JEP en la implementación del Registro de Comparecientes, del que trata el artículo 95 del ASP 001 de 2020, su actualización e integración con los demás sistemas de información de la JEP y la gestión del monitoreo de la Jurisdicción Especial para la Paz."/>
    <s v="Misional"/>
    <s v="Harvey Danilo Suarez Morales"/>
    <s v="Secretaría Ejecutiva"/>
    <s v="Subsecretaría Ejecutiva"/>
    <s v="Departamento SAAD - Comparecientes"/>
    <s v="Jorge Alirio Mancera Cortés"/>
    <s v="BB- Departamento SAAD Defensa a Comparecientes "/>
    <s v="N/A"/>
    <s v="N/A"/>
    <s v="N/A"/>
    <s v="Inversión"/>
    <n v="39566855"/>
    <s v="N/A"/>
    <s v="N/A"/>
    <n v="15826745"/>
    <s v="N/A"/>
    <n v="124822"/>
    <n v="447422"/>
    <n v="2018011001091"/>
    <x v="72"/>
    <d v="2022-10-14T00:00:00"/>
    <s v="N/A"/>
    <s v="N/A"/>
    <s v="N/A"/>
    <s v="N/A"/>
    <n v="5275585"/>
    <d v="2022-12-19T00:00:00"/>
    <n v="0"/>
    <s v="N/A"/>
    <n v="0"/>
    <s v="N/A"/>
    <n v="0"/>
    <s v="N/A"/>
    <n v="0"/>
    <s v="N/A"/>
    <n v="1"/>
    <d v="2022-12-19T00:00:00"/>
    <n v="12"/>
    <n v="44842440"/>
    <n v="0"/>
    <n v="0"/>
    <n v="0"/>
    <n v="0"/>
    <n v="0"/>
    <d v="2022-12-19T00:00:00"/>
    <d v="2022-12-31T00:00:00"/>
    <n v="-1202"/>
    <s v="SI"/>
    <s v="N/A"/>
    <s v="Bogotá D.C."/>
    <s v="Cumplimiento"/>
    <s v="21-45-101387719"/>
    <n v="0"/>
    <s v="Seguros del Estado S.A."/>
    <d v="2022-10-07T00:00:00"/>
    <s v="06/10/2022 - 20/06/2023"/>
    <n v="2022"/>
    <s v="PENDIENTE"/>
    <s v="Mediante otrosí N°1 del 19/12/2022 Prorrogar el plazo de ejecución hasta el 31 de diciembre de 2022. Adicionar el valor del contrato por la suma de 5.275.585"/>
    <s v="Terminado"/>
    <s v="Adición y Prorróga"/>
    <s v="N/A"/>
    <s v="DERECHO"/>
    <s v="N/A"/>
    <s v="FEMENINO"/>
    <s v="gladys.prada@jep.gov.co"/>
    <s v="https://community.secop.gov.co/Public/Tendering/ContractNoticePhases/View?PPI=CO1.PPI.20887003&amp;isFromPublicArea=True&amp;isModal=False"/>
  </r>
  <r>
    <n v="381"/>
    <s v="JEP-027-2022"/>
    <s v="JEP-CSPO-027-2022"/>
    <s v="Carlos Torres"/>
    <s v="NR"/>
    <s v="Gilda Patricia Diaz Diaz"/>
    <x v="0"/>
    <s v="1. Prestación de servicios"/>
    <n v="52260473"/>
    <n v="4"/>
    <s v="Persona Natural"/>
    <s v="N/A"/>
    <s v="Prestación de servicios profesionales para apoyar y acompañar técnicamente al departamento SAAD comparecientes en la articulación de las actividades desarrolladas por la dependencia, en territorio."/>
    <s v="Misional"/>
    <s v="Harvey Danilo Suarez Morales"/>
    <s v="Secretaría Ejecutiva"/>
    <s v="Subsecretaría Ejecutiva "/>
    <s v="Departamento SAAD - Comparecientes"/>
    <s v="Jorge Alirio Mancera Cortés"/>
    <s v="BB- Departamento SAAD Defensa a Comparecientes "/>
    <s v="N/A"/>
    <s v="N/A"/>
    <s v="N/A"/>
    <s v="Inversión"/>
    <n v="98606325"/>
    <s v="N/A"/>
    <s v="N/A"/>
    <n v="8240084"/>
    <s v="N/A"/>
    <n v="27522"/>
    <n v="32822"/>
    <n v="2018011001091"/>
    <x v="3"/>
    <d v="2022-01-17T00:00:00"/>
    <s v="N/A"/>
    <s v="N/A"/>
    <s v="N/A"/>
    <s v="N/A"/>
    <n v="0"/>
    <s v="N/A"/>
    <n v="0"/>
    <s v="N/A"/>
    <n v="0"/>
    <s v="N/A"/>
    <n v="0"/>
    <s v="N/A"/>
    <n v="0"/>
    <s v="N/A"/>
    <n v="0"/>
    <s v="N/A"/>
    <n v="0"/>
    <n v="98606325"/>
    <n v="0"/>
    <n v="0"/>
    <n v="0"/>
    <n v="0"/>
    <n v="0"/>
    <d v="2022-12-31T00:00:00"/>
    <d v="2022-12-31T00:00:00"/>
    <n v="-1202"/>
    <s v="NO"/>
    <s v="N/A"/>
    <s v="Bogotá D.C."/>
    <s v="Cumplimiento"/>
    <s v="21-45-101357686"/>
    <n v="0"/>
    <s v="Seguros del Estado "/>
    <d v="2022-01-14T00:00:00"/>
    <s v="14-01-2022 - 30-06-2023"/>
    <n v="2022"/>
    <s v="https://jepcolombia-my.sharepoint.com/personal/carlos_torres_jep_gov_co/_layouts/15/onedrive.aspx?q=027&amp;searchScope=folder&amp;id=%2Fpersonal%2Fcarlos%5Ftorres%5Fjep%5Fgov%5Fco%2FDocuments%2FDocumentos%2FContractual%2FContractual%20%2D%20Onedrive%2FValidaci%C3%B3n%20p%C3%B3lizas%20CPS%2F%2EVERIFICACI%C3%93N%20DE%20P%C3%93LIZAS%20CONTRATOS%202022%2FVerificacio%CC%81n%20po%CC%81liza%20contrato%20JEP%2D027%2D2022%2Epdf&amp;parent=%2Fpersonal%2Fcarlos%5Ftorres%5Fjep%5Fgov%5Fco%2FDocuments%2FDocumentos%2FContractual%2FContractual%20%2D%20Onedrive%2FValidaci%C3%B3n%20p%C3%B3lizas%20CPS%2F%2EVERIFICACI%C3%93N%20DE%20P%C3%93LIZAS%20CONTRATOS%202022&amp;parentview=7"/>
    <s v="N/A"/>
    <s v="Terminado"/>
    <s v="Retiro"/>
    <s v="N/A"/>
    <s v="PSICOLOGÍA"/>
    <s v="N/A"/>
    <s v="FEMENINO"/>
    <s v="gilda.diaz@jep.gov.co"/>
    <s v="https://community.secop.gov.co/Public/Tendering/OpportunityDetail/Index?noticeUID=CO1.NTC.2506413&amp;isFromPublicArea=True&amp;isModal=False"/>
  </r>
  <r>
    <n v="382"/>
    <s v="JEP-501-2022"/>
    <s v="JEP-CSPO-483-2022"/>
    <s v="Jairo Cuellar"/>
    <s v="NR"/>
    <s v="Oscar David Getial Vargas"/>
    <x v="0"/>
    <s v="1. Prestación de servicios"/>
    <n v="87060217"/>
    <n v="4"/>
    <s v="Persona Natural"/>
    <s v="Pasto"/>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4322"/>
    <s v="_x0009_302822"/>
    <n v="2018011001091"/>
    <x v="58"/>
    <d v="2022-07-07T00:00:00"/>
    <s v="N/A"/>
    <s v="N/A"/>
    <s v="N/A"/>
    <s v="N/A"/>
    <n v="0"/>
    <s v="N/A"/>
    <n v="0"/>
    <s v="N/A"/>
    <n v="0"/>
    <s v="N/A"/>
    <n v="0"/>
    <s v="N/A"/>
    <n v="0"/>
    <s v="N/A"/>
    <n v="0"/>
    <s v="N/A"/>
    <n v="0"/>
    <n v="36140715"/>
    <n v="0"/>
    <n v="0"/>
    <n v="0"/>
    <n v="0"/>
    <n v="0"/>
    <d v="2022-11-30T00:00:00"/>
    <d v="2022-11-30T00:00:00"/>
    <n v="-1233"/>
    <s v="SI"/>
    <s v="N/A"/>
    <s v="Nariño"/>
    <s v="Cumplimiento"/>
    <s v="41-47-101004297"/>
    <n v="0"/>
    <s v="Seguros del Estado S.A."/>
    <d v="2022-07-06T00:00:00"/>
    <s v="06/07/2022 - 31/05/2023"/>
    <n v="2022"/>
    <s v="PENDIENTE"/>
    <s v="Ninguna"/>
    <s v="Terminado"/>
    <s v="Retiro"/>
    <s v="N/A"/>
    <s v="DERECHO"/>
    <s v="N/A"/>
    <s v="MASCULINO"/>
    <s v="oscar.getial@jep.gov.co"/>
    <s v="https://community.secop.gov.co/Public/Tendering/ContractNoticePhases/View?PPI=CO1.PPI.19260134&amp;isFromPublicArea=True&amp;isModal=False"/>
  </r>
  <r>
    <n v="383"/>
    <s v="JEP-116-2022"/>
    <s v="JEP-CSPO-116-2022"/>
    <s v="Jairo Cuellar"/>
    <s v="NR"/>
    <s v="German Alexis Parrado Rivera"/>
    <x v="0"/>
    <s v="1. Prestación de servicios"/>
    <n v="79755003"/>
    <n v="1"/>
    <s v="Persona Natural"/>
    <s v="N/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86496775"/>
    <s v="N/A"/>
    <s v="N/A"/>
    <s v="$7.228.143"/>
    <s v="N/A"/>
    <n v="35122"/>
    <n v="39722"/>
    <n v="2018011001091"/>
    <x v="18"/>
    <d v="2022-01-20T00:00:00"/>
    <s v="Pablo Cesar Gomez Lugo"/>
    <n v="13503636"/>
    <n v="0"/>
    <d v="2022-05-24T00:00:00"/>
    <n v="0"/>
    <s v="N/A"/>
    <n v="0"/>
    <s v="N/A"/>
    <n v="0"/>
    <s v="N/A"/>
    <n v="0"/>
    <s v="N/A"/>
    <n v="0"/>
    <s v="N/A"/>
    <n v="0"/>
    <s v="N/A"/>
    <n v="0"/>
    <n v="86496775"/>
    <n v="0"/>
    <n v="0"/>
    <n v="0"/>
    <n v="0"/>
    <n v="0"/>
    <d v="2022-12-31T00:00:00"/>
    <d v="2022-12-31T00:00:00"/>
    <n v="-1202"/>
    <s v="NO"/>
    <s v="N/A"/>
    <s v="Cundinamarca"/>
    <s v="Cumplimiento"/>
    <s v="21-47-101016402_x000a_25-47-101002884"/>
    <s v="0_x000a_0"/>
    <s v="Seguros del Estado S.A. _x000a_Seguros del Estado S.A."/>
    <s v="19/01/2022_x000a_24/05/2022"/>
    <s v="19-01-2022 - 30-06-2023_x000a_24/05/2022 - 01/07/2023"/>
    <s v="20/01/2022_x000a_24/05/2022"/>
    <s v="C:\Users\andres.prietom\JEP Colombia\Carlos Giovanni Torres Peñaranda - Contractual - Onedrive\Validación pólizas CPS\.VERIFICACIÓN DE PÓLIZAS CONTRATOS 2022\Verificación póliza Contrato  JEP-116-2022.pdf"/>
    <s v="En fecha 24/05/2022 se suscribe cesión del contrato."/>
    <s v="Terminado"/>
    <s v="Cesión"/>
    <s v="N/A"/>
    <s v="DERECHO"/>
    <s v="N/A"/>
    <s v="MASCULINO"/>
    <s v="pablo.gomezl@jep.gov.co"/>
    <s v="https://community.secop.gov.co/Public/Tendering/OpportunityDetail/Index?noticeUID=CO1.NTC.2549414&amp;isFromPublicArea=True&amp;isModal=False"/>
  </r>
  <r>
    <n v="384"/>
    <s v="JEP-538-2022"/>
    <s v="JEP-CSPO-519-2022"/>
    <s v="Jairo Cuellar"/>
    <d v="2022-07-12T00:00:00"/>
    <s v="Laura Daniela Garzon Chavarro"/>
    <x v="0"/>
    <s v="1. Prestación de servicios"/>
    <n v="1010214314"/>
    <n v="4"/>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89922"/>
    <n v="312422"/>
    <n v="2018011001091"/>
    <x v="71"/>
    <d v="2022-07-12T00:00:00"/>
    <s v="N/A"/>
    <s v="N/A"/>
    <s v="N/A"/>
    <s v="N/A"/>
    <n v="0"/>
    <s v="N/A"/>
    <n v="0"/>
    <s v="N/A"/>
    <n v="0"/>
    <s v="N/A"/>
    <n v="0"/>
    <s v="N/A"/>
    <n v="0"/>
    <s v="N/A"/>
    <n v="0"/>
    <s v="N/A"/>
    <n v="0"/>
    <n v="36140715"/>
    <n v="0"/>
    <n v="0"/>
    <n v="0"/>
    <n v="0"/>
    <n v="0"/>
    <d v="2022-11-30T00:00:00"/>
    <d v="2022-11-30T00:00:00"/>
    <n v="-1233"/>
    <s v="SI"/>
    <s v="N/A"/>
    <s v="Bogotá D.C."/>
    <s v="Cumplimiento"/>
    <s v="21-45-101377159"/>
    <n v="0"/>
    <s v="Seguros del Estado S.A."/>
    <d v="2022-07-11T00:00:00"/>
    <s v="11/07/2022 - 31/05/2023"/>
    <n v="2022"/>
    <s v="PENDIENTE"/>
    <s v="Ninguna"/>
    <s v="Terminado"/>
    <s v="Retiro"/>
    <s v="N/A"/>
    <s v="DERECHO"/>
    <s v="N/A"/>
    <s v="FEMENINO"/>
    <s v="laura.garzonc@jep.gov.co"/>
    <s v="https://community.secop.gov.co/Public/Tendering/ContractNoticePhases/View?PPI=CO1.PPI.19260704&amp;isFromPublicArea=True&amp;isModal=False"/>
  </r>
  <r>
    <n v="385"/>
    <s v="JEP-199-2022"/>
    <s v="JEP-CSPO-199-2022"/>
    <s v="Jairo Cuellar"/>
    <d v="2022-01-12T00:00:00"/>
    <s v="Carlos Javier Moncayo Valencia"/>
    <x v="0"/>
    <s v="1. Prestación de servicios"/>
    <n v="98385759"/>
    <n v="1"/>
    <s v="Persona Natural"/>
    <s v="N/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84810209"/>
    <s v="N/A"/>
    <s v="N/A"/>
    <n v="7228143"/>
    <s v="N/A"/>
    <n v="47022"/>
    <n v="63922"/>
    <n v="2018011001091"/>
    <x v="1"/>
    <d v="2022-01-28T00:00:00"/>
    <s v="N/A"/>
    <s v="N/A"/>
    <s v="N/A"/>
    <s v="N/A"/>
    <n v="0"/>
    <s v="N/A"/>
    <n v="0"/>
    <s v="N/A"/>
    <n v="0"/>
    <s v="N/A"/>
    <n v="0"/>
    <s v="N/A"/>
    <n v="0"/>
    <s v="N/A"/>
    <n v="0"/>
    <s v="N/A"/>
    <n v="0"/>
    <n v="84810209"/>
    <n v="0"/>
    <n v="0"/>
    <n v="0"/>
    <n v="0"/>
    <n v="0"/>
    <d v="2022-12-31T00:00:00"/>
    <d v="2022-12-31T00:00:00"/>
    <n v="-1202"/>
    <s v="NO"/>
    <s v="N/A"/>
    <s v="Putumayo"/>
    <s v="Cumplimiento"/>
    <s v="41-45-101075637"/>
    <n v="0"/>
    <s v="Seguros del Estado"/>
    <d v="2022-01-27T00:00:00"/>
    <s v="25-01-2022 - 30-06-2023"/>
    <n v="2022"/>
    <s v="C:\Users\andres.prietom\JEP Colombia\Carlos Giovanni Torres Peñaranda - Contractual - Onedrive\Validación pólizas CPS\.VERIFICACIÓN DE PÓLIZAS CONTRATOS 2022\Verificación póliza Contrato  JEP-199-2022.pdf"/>
    <s v="N/A"/>
    <s v="Terminado"/>
    <s v="Retiro"/>
    <s v="N/A"/>
    <s v="DERECHO"/>
    <s v="N/A"/>
    <s v="MASCULINO"/>
    <s v="PND"/>
    <s v="https://community.secop.gov.co/Public/Tendering/OpportunityDetail/Index?noticeUID=CO1.NTC.2631836&amp;isFromPublicArea=True&amp;isModal=False"/>
  </r>
  <r>
    <n v="387"/>
    <s v="JEP-619-2022"/>
    <s v="JEP-CSPO-600-2022"/>
    <s v="Carlos Torres"/>
    <d v="2022-07-14T00:00:00"/>
    <s v="Angela Janiot Caro Pulgarin"/>
    <x v="0"/>
    <s v="1. Prestación de servicios"/>
    <n v="1010181139"/>
    <n v="8"/>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4722"/>
    <n v="326622"/>
    <s v="_x0009_2018011001091"/>
    <x v="40"/>
    <d v="2022-07-22T00:00:00"/>
    <s v="N/A"/>
    <s v="N/A"/>
    <s v="N/A"/>
    <s v="N/A"/>
    <n v="0"/>
    <s v="N/A"/>
    <n v="0"/>
    <s v="N/A"/>
    <n v="0"/>
    <s v="N/A"/>
    <n v="0"/>
    <s v="N/A"/>
    <n v="0"/>
    <s v="N/A"/>
    <n v="0"/>
    <s v="N/A"/>
    <n v="0"/>
    <n v="36140715"/>
    <n v="0"/>
    <n v="0"/>
    <n v="0"/>
    <n v="0"/>
    <n v="0"/>
    <d v="2022-11-30T00:00:00"/>
    <d v="2022-11-30T00:00:00"/>
    <n v="-1233"/>
    <s v="SI"/>
    <s v="N/A"/>
    <s v="Bogotá D.C."/>
    <s v="Cumplimiento"/>
    <s v="02-45-101000544"/>
    <n v="1"/>
    <s v="Seguros del Estado S.A."/>
    <d v="2022-07-22T00:00:00"/>
    <s v="15/07/2022 - 08/06/2023"/>
    <n v="2022"/>
    <s v="PENDIENTE"/>
    <s v="Ninguna"/>
    <s v="Terminado"/>
    <s v="Retiro"/>
    <s v="N/A"/>
    <s v="DERECHO"/>
    <s v="N/A"/>
    <s v="FEMENINO"/>
    <s v="angela.caro@jep.gov.co"/>
    <s v="https://community.secop.gov.co/Public/Tendering/ContractNoticePhases/View?PPI=CO1.PPI.19470737&amp;isFromPublicArea=True&amp;isModal=False"/>
  </r>
  <r>
    <n v="388"/>
    <s v="JEP-478-2022"/>
    <s v="JEP-CSPO-460-2022"/>
    <s v="Carlos Torres"/>
    <s v="NR"/>
    <s v="Edwin Armando Embus Canencio"/>
    <x v="0"/>
    <s v="1. Prestación de servicios"/>
    <n v="12275202"/>
    <n v="5"/>
    <s v="Persona Natural"/>
    <s v="N/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4822"/>
    <n v="294322"/>
    <n v="2018011001091"/>
    <x v="30"/>
    <d v="2022-07-05T00:00:00"/>
    <s v="N/A"/>
    <s v="N/A"/>
    <s v="N/A"/>
    <s v="N/A"/>
    <n v="0"/>
    <s v="N/A"/>
    <n v="0"/>
    <s v="N/A"/>
    <n v="0"/>
    <s v="N/A"/>
    <n v="0"/>
    <s v="N/A"/>
    <n v="0"/>
    <s v="N/A"/>
    <n v="0"/>
    <s v="N/A"/>
    <n v="0"/>
    <n v="36140715"/>
    <n v="0"/>
    <n v="0"/>
    <n v="0"/>
    <n v="0"/>
    <n v="0"/>
    <d v="2022-11-30T00:00:00"/>
    <d v="2022-11-30T00:00:00"/>
    <n v="-1233"/>
    <s v="SI"/>
    <s v="N/A"/>
    <s v="Cauca"/>
    <s v="Cumplimiento"/>
    <s v="40-47-101004285"/>
    <n v="0"/>
    <s v="Seguros de Estado S.A."/>
    <d v="2022-07-02T00:00:00"/>
    <s v="01/07/2022 - 31/05/2024"/>
    <n v="2022"/>
    <s v="PENDIENTE"/>
    <s v="Ninguna"/>
    <s v="Terminado"/>
    <s v="Retiro"/>
    <s v="N/A"/>
    <s v="DERECHO"/>
    <s v="N/A"/>
    <s v="MASCULINO"/>
    <s v="edwin.embus@jep.gov.co"/>
    <s v="https://community.secop.gov.co/Public/Tendering/ContractNoticePhases/View?PPI=CO1.PPI.19220923&amp;isFromPublicArea=True&amp;isModal=False"/>
  </r>
  <r>
    <n v="389"/>
    <s v="JEP-315-2022"/>
    <s v="JEP-CSPO-315-2022"/>
    <s v="Jairo Cuellar"/>
    <d v="2022-01-21T00:00:00"/>
    <s v="Emerson Pulido Noy"/>
    <x v="0"/>
    <s v="1. Prestación de servicios"/>
    <n v="1032389299"/>
    <n v="2"/>
    <s v="Persona Natural"/>
    <s v="N/A"/>
    <s v="Prestación de servicios profesionales para apoyar y acompañar al sistema autónomo de asesoría y defensa de la JEP en el poblamiento del Registro de Comparecientes, del que trata el artículo 95 del ASP 001 de 2020, su actualización y la implementación de un modelo de soporte a los usuarios."/>
    <s v="Misional"/>
    <s v="Harvey Danilo Suarez Morales"/>
    <s v="Secretaría Ejecutiva"/>
    <s v="Subsecretaría Ejecutiva "/>
    <s v="Departamento SAAD - Comparecientes"/>
    <s v="Jorge Alirio Mancera Cortés"/>
    <s v="BB- Departamento SAAD Defensa a Comparecientes "/>
    <s v="N/A"/>
    <s v="N/A"/>
    <s v="N/A"/>
    <s v="Inversión"/>
    <n v="83123643"/>
    <s v="N/A"/>
    <s v="N/A"/>
    <n v="7228143"/>
    <s v="N/A"/>
    <n v="48922"/>
    <n v="72522"/>
    <s v="2018011001091_x0009_"/>
    <x v="8"/>
    <d v="2022-02-01T00:00:00"/>
    <s v="N/A"/>
    <s v="N/A"/>
    <s v="N/A"/>
    <s v="N/A"/>
    <n v="0"/>
    <s v="N/A"/>
    <n v="0"/>
    <s v="N/A"/>
    <n v="0"/>
    <s v="N/A"/>
    <n v="0"/>
    <s v="N/A"/>
    <n v="0"/>
    <s v="N/A"/>
    <n v="0"/>
    <s v="N/A"/>
    <n v="0"/>
    <n v="83123643"/>
    <n v="0"/>
    <n v="0"/>
    <n v="0"/>
    <n v="0"/>
    <n v="0"/>
    <d v="2022-12-31T00:00:00"/>
    <d v="2022-12-31T00:00:00"/>
    <n v="-1202"/>
    <s v="NO"/>
    <s v="N/A"/>
    <s v="Bogotá D.C."/>
    <s v="Cumplimiento "/>
    <s v="21-47-101017118"/>
    <n v="0"/>
    <s v="Seguros del Estado "/>
    <d v="2022-01-28T00:00:00"/>
    <s v="28-01-2022 - 01-07-2023"/>
    <n v="2022"/>
    <s v="PENDIENTE"/>
    <s v="Ninguna"/>
    <s v="Terminado"/>
    <s v="Retiro"/>
    <s v="N/A"/>
    <s v="INGENIERÍA DE SISTEMAS"/>
    <s v="N/A"/>
    <s v="MASCULINO"/>
    <s v="PND"/>
    <s v="https://community.secop.gov.co/Public/Tendering/ContractNoticePhases/View?PPI=CO1.PPI.17041079&amp;isFromPublicArea=True&amp;isModal=False"/>
  </r>
  <r>
    <n v="391"/>
    <s v="JEP-479-2022"/>
    <s v="JEP-CSPO-461-2022"/>
    <s v="Carlos Torres"/>
    <s v="NR"/>
    <s v="David Leonardo Gamboa Díaz"/>
    <x v="0"/>
    <s v="1. Prestación de servicios"/>
    <n v="1093742555"/>
    <n v="9"/>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5222"/>
    <n v="294422"/>
    <n v="2018011001091"/>
    <x v="30"/>
    <d v="2022-07-05T00:00:00"/>
    <s v="N/A"/>
    <s v="N/A"/>
    <s v="N/A"/>
    <s v="N/A"/>
    <n v="0"/>
    <s v="N/A"/>
    <n v="0"/>
    <s v="N/A"/>
    <n v="0"/>
    <s v="N/A"/>
    <n v="0"/>
    <s v="N/A"/>
    <n v="0"/>
    <s v="N/A"/>
    <n v="0"/>
    <s v="N/A"/>
    <n v="0"/>
    <n v="36140715"/>
    <n v="0"/>
    <n v="0"/>
    <n v="0"/>
    <n v="0"/>
    <n v="0"/>
    <d v="2022-11-30T00:00:00"/>
    <d v="2022-11-30T00:00:00"/>
    <n v="-1233"/>
    <s v="SI"/>
    <s v="N/A"/>
    <s v="Bogotá D.C."/>
    <s v="Cumplimiento"/>
    <s v="21-47-101021201"/>
    <n v="0"/>
    <s v="Seguros de Estado S.A."/>
    <d v="2022-07-01T00:00:00"/>
    <s v="01/07/2022 - 31/05/2023"/>
    <n v="2022"/>
    <s v="PENDIENTE"/>
    <s v="Ninguna"/>
    <s v="Terminado"/>
    <s v="Retiro"/>
    <s v="N/A"/>
    <s v="DERECHO"/>
    <s v="N/A"/>
    <s v="MASCULINO"/>
    <s v="david.gamboa@jep.gov.co"/>
    <s v="https://community.secop.gov.co/Public/Tendering/ContractNoticePhases/View?PPI=CO1.PPI.19222491&amp;isFromPublicArea=True&amp;isModal=False"/>
  </r>
  <r>
    <n v="393"/>
    <s v="JEP-480-2022"/>
    <s v="JEP-CSPO-462-2022"/>
    <s v="Carlos Torres"/>
    <d v="2022-07-13T00:00:00"/>
    <s v="Sandra Angelica Rocio Cuevas Meléndez"/>
    <x v="0"/>
    <s v="1. Prestación de servicios"/>
    <n v="40023472"/>
    <n v="8"/>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5622"/>
    <n v="324822"/>
    <n v="2018011001091"/>
    <x v="40"/>
    <d v="2022-07-19T00:00:00"/>
    <s v="N/A"/>
    <s v="N/A"/>
    <s v="N/A"/>
    <s v="N/A"/>
    <n v="0"/>
    <s v="N/A"/>
    <n v="0"/>
    <s v="N/A"/>
    <n v="0"/>
    <s v="N/A"/>
    <n v="0"/>
    <s v="N/A"/>
    <n v="0"/>
    <s v="N/A"/>
    <n v="0"/>
    <s v="N/A"/>
    <n v="0"/>
    <n v="36140715"/>
    <n v="0"/>
    <n v="0"/>
    <n v="0"/>
    <n v="0"/>
    <n v="0"/>
    <d v="2022-11-30T00:00:00"/>
    <d v="2022-11-30T00:00:00"/>
    <n v="-1233"/>
    <s v="SI"/>
    <s v="N/A"/>
    <s v="Meta"/>
    <s v="Cumplimiento"/>
    <s v="21-47-101021565"/>
    <n v="1"/>
    <s v="Seguros de Estado S.A."/>
    <d v="2022-07-18T00:00:00"/>
    <s v="15/07/2023 - 31/05/2023"/>
    <n v="2022"/>
    <s v="PENDIENTE"/>
    <s v="Ninguna"/>
    <s v="Terminado"/>
    <s v="Retiro"/>
    <s v="N/A"/>
    <s v="DERECHO"/>
    <s v="N/A"/>
    <s v="FEMENINO"/>
    <s v="sandra.cuevas@jep.gov.co"/>
    <s v="https://community.secop.gov.co/Public/Tendering/ContractNoticePhases/View?PPI=CO1.PPI.19283365&amp;isFromPublicArea=True&amp;isModal=False"/>
  </r>
  <r>
    <n v="394"/>
    <s v="JEP-077-2022"/>
    <s v="JEP-CSPO-077-2022"/>
    <s v="Jairo Cuellar"/>
    <s v="NR"/>
    <s v="Cristobalina Mena Moya "/>
    <x v="0"/>
    <s v="1. Prestación de servicios"/>
    <n v="39315076"/>
    <n v="4"/>
    <s v="Persona Natural"/>
    <s v="N/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86496775"/>
    <s v="N/A"/>
    <s v="N/A"/>
    <n v="7228143"/>
    <s v="N/A"/>
    <n v="25922"/>
    <s v="_x0009_32122"/>
    <n v="2018011001091"/>
    <x v="3"/>
    <d v="2022-01-18T00:00:00"/>
    <s v="N/A"/>
    <s v="N/A"/>
    <s v="N/A"/>
    <s v="N/A"/>
    <n v="0"/>
    <s v="N/A"/>
    <n v="0"/>
    <s v="N/A"/>
    <n v="0"/>
    <s v="N/A"/>
    <n v="0"/>
    <s v="N/A"/>
    <n v="0"/>
    <s v="N/A"/>
    <n v="0"/>
    <s v="N/A"/>
    <n v="0"/>
    <n v="86496775"/>
    <n v="0"/>
    <n v="0"/>
    <n v="0"/>
    <n v="0"/>
    <n v="0"/>
    <d v="2022-12-31T00:00:00"/>
    <d v="2022-12-31T00:00:00"/>
    <n v="-1202"/>
    <s v="NO"/>
    <s v="N/A"/>
    <s v=" Región de Urabá, Bajo Atrato y_x000a_Darién"/>
    <s v="Cumplimiento"/>
    <s v="3245046-1"/>
    <n v="0"/>
    <s v="Suramericana"/>
    <d v="2022-01-17T00:00:00"/>
    <s v="14-01-2022 - 04-07-2023"/>
    <n v="2022"/>
    <s v="PENDIENTE"/>
    <s v="N/A"/>
    <s v="Terminado"/>
    <s v="Retiro"/>
    <s v="N/A"/>
    <s v="DERECHO"/>
    <s v="N/A"/>
    <s v="FEMENINO"/>
    <s v="PND"/>
    <s v="https://community.secop.gov.co/Public/Tendering/OpportunityDetail/Index?noticeUID=CO1.NTC.2516092&amp;isFromPublicArea=True&amp;isModal=False"/>
  </r>
  <r>
    <n v="395"/>
    <s v="JEP-481-2022"/>
    <s v="JEP-CSPO-463-2022"/>
    <s v="Carlos Torres"/>
    <d v="2022-07-13T00:00:00"/>
    <s v="Claudia Marcela Rivera Quiroga"/>
    <x v="0"/>
    <s v="1. Prestación de servicios"/>
    <n v="1144049439"/>
    <n v="2"/>
    <s v="Persona Natural"/>
    <s v="Cali"/>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5722"/>
    <n v="312222"/>
    <n v="2018011001091"/>
    <x v="71"/>
    <d v="2022-07-13T00:00:00"/>
    <s v="N/A"/>
    <s v="N/A"/>
    <s v="N/A"/>
    <s v="N/A"/>
    <n v="0"/>
    <s v="N/A"/>
    <n v="0"/>
    <s v="N/A"/>
    <n v="0"/>
    <s v="N/A"/>
    <n v="0"/>
    <s v="N/A"/>
    <n v="0"/>
    <s v="N/A"/>
    <n v="0"/>
    <s v="N/A"/>
    <n v="0"/>
    <n v="36140715"/>
    <n v="0"/>
    <n v="0"/>
    <n v="0"/>
    <n v="0"/>
    <n v="0"/>
    <d v="2022-11-30T00:00:00"/>
    <d v="2022-11-30T00:00:00"/>
    <n v="-1233"/>
    <s v="SI"/>
    <s v="N/A"/>
    <s v=" Departamento del Valle del Cauca"/>
    <s v="Cumplimiento"/>
    <s v="430 47 994000056569"/>
    <n v="0"/>
    <s v="Aseguradora Solidaria de Colombia"/>
    <d v="2022-07-11T00:00:00"/>
    <s v="11/07/2022 - 31/05/2023"/>
    <n v="2022"/>
    <s v="PENDIENTE"/>
    <s v="Ninguna"/>
    <s v="Terminado"/>
    <s v="Retiro"/>
    <s v="N/A"/>
    <s v="DERECHO"/>
    <s v="N/A"/>
    <s v="FEMENINO"/>
    <s v="lina.morales@jep.gov.co"/>
    <s v="https://community.secop.gov.co/Public/Tendering/ContractNoticePhases/View?PPI=CO1.PPI.19283527&amp;isFromPublicArea=True&amp;isModal=False"/>
  </r>
  <r>
    <n v="397"/>
    <s v="JEP-029-2022"/>
    <s v="JEP-CSPO-029-2022"/>
    <s v="Carlos Torres"/>
    <s v="NR"/>
    <s v="Omar Alirio Castelblanco Cristancho"/>
    <x v="0"/>
    <s v="1. Prestación de servicios"/>
    <n v="7174615"/>
    <n v="1"/>
    <s v="Persona Natural"/>
    <s v="Bogotá D.C. "/>
    <s v="Prestación de servicios profesionales para apoyar y acompañar al Sistema Autónomo de Asesoría y Defensa de la JEP en la articulación de las actividades relacionadas con los registros de comparecientes y abogados defensores en el sistema VISTA, así como apoyar el seguimiento a la ejecución de los convenios que suscriba la JEP con organizaciones de cooperación internacional u otras entidades del Estado en temas relacionados con este objeto contractual."/>
    <s v="Misional"/>
    <s v="Harvey Danilo Suarez Morales"/>
    <s v="Secretaría Ejecutiva"/>
    <s v="Subsecretaría Ejecutiva "/>
    <s v="Departamento SAAD - Comparecientes"/>
    <s v="Jorge Alirio Mancera Cortés"/>
    <s v="BB- Departamento SAAD Defensa a Comparecientes "/>
    <s v="N/A"/>
    <s v="N/A"/>
    <s v="N/A"/>
    <s v="Inversión"/>
    <n v="126285302"/>
    <s v="N/A"/>
    <s v="N/A"/>
    <n v="10553091"/>
    <s v="N/A"/>
    <n v="26022"/>
    <n v="26722"/>
    <n v="2018011001091"/>
    <x v="48"/>
    <d v="2022-01-12T00:00:00"/>
    <s v="Karen Lisset Cruz Suarez"/>
    <n v="53155211"/>
    <n v="6"/>
    <d v="2022-03-16T00:00:00"/>
    <n v="0"/>
    <s v="N/A"/>
    <n v="0"/>
    <s v="N/A"/>
    <n v="0"/>
    <s v="N/A"/>
    <n v="0"/>
    <s v="N/A"/>
    <n v="0"/>
    <s v="N/A"/>
    <n v="0"/>
    <s v="N/A"/>
    <n v="-122"/>
    <n v="126285302"/>
    <n v="0"/>
    <n v="0"/>
    <n v="0"/>
    <n v="0"/>
    <n v="0"/>
    <d v="2022-12-31T00:00:00"/>
    <d v="2022-08-31T00:00:00"/>
    <n v="-1324"/>
    <s v="SI"/>
    <d v="2022-08-31T00:00:00"/>
    <s v="Bogotá D.C."/>
    <s v="Cumplimiento"/>
    <s v="15-45-101137660_x000a_15-45-101140713"/>
    <s v="0_x000a_0"/>
    <s v="Seguros del Estado S.A. _x000a_Seguros del Estado S.A."/>
    <s v="11/01/2022_x000a_17/03/2022"/>
    <s v="07-01-2022 - 30-06-2023_x000a_17/03/2022 - 30/06/2023"/>
    <s v="12/01/2022_x000a_17/03/2022"/>
    <s v="https://jepcolombia-my.sharepoint.com/personal/carlos_torres_jep_gov_co/_layouts/15/onedrive.aspx?q=029&amp;searchScope=folder&amp;id=%2Fpersonal%2Fcarlos%5Ftorres%5Fjep%5Fgov%5Fco%2FDocuments%2FDocumentos%2FContractual%2FContractual%20%2D%20Onedrive%2FValidaci%C3%B3n%20p%C3%B3lizas%20CPS%2F%2EVERIFICACI%C3%93N%20DE%20P%C3%93LIZAS%20CONTRATOS%202022%2FVerificacio%CC%81n%20po%CC%81liza%20contrato%20JEP%2D029%2D2022%2Epdf&amp;parent=%2Fpersonal%2Fcarlos%5Ftorres%5Fjep%5Fgov%5Fco%2FDocuments%2FDocumentos%2FContractual%2FContractual%20%2D%20Onedrive%2FValidaci%C3%B3n%20p%C3%B3lizas%20CPS%2F%2EVERIFICACI%C3%93N%20DE%20P%C3%93LIZAS%20CONTRATOS%202022&amp;parentview=7"/>
    <s v="en fecha 16/03/2022, se suscribe cesión del contrato._x000a_En fecha del 1 de septiembre de 2022 se publicó la terminación anticipada del contrato JEP-029-2022 con ejecución realizada hasta el 31 de agosto de 2022"/>
    <s v="Terminado"/>
    <s v="Terminación anticipada"/>
    <s v="N/A"/>
    <s v="INGENIERÍA DE SISTEMAS"/>
    <s v="N/A"/>
    <s v="FEMENINO"/>
    <s v="karen.cruz@jep.gov.co"/>
    <s v="https://community.secop.gov.co/Public/Tendering/OpportunityDetail/Index?noticeUID=CO1.NTC.2504520&amp;isFromPublicArea=True&amp;isModal=False"/>
  </r>
  <r>
    <n v="398"/>
    <s v="JEP-030-2022"/>
    <s v="JEP-CSPO-030-2022"/>
    <s v="Carlos Torres"/>
    <s v="NR"/>
    <s v="Roxy Reinaldo Barrios Jaimes"/>
    <x v="0"/>
    <s v="1. Prestación de servicios"/>
    <n v="79741263"/>
    <n v="7"/>
    <s v="Persona Natural"/>
    <s v="N/A"/>
    <s v="Prestación de servicios profesionales para apoyar y acompañar al Sistema Autónomo de Asesoría y Defensa de la JEP en la administración de la base de datos del registro de comparecientes, del que trata el artículo 95 del ASP 001 de 2020, su actualización e integración con los demás sistemas de información de la JEP"/>
    <s v="Misional"/>
    <s v="Harvey Danilo Suarez Morales"/>
    <s v="Secretaría Ejecutiva"/>
    <s v="Subsecretaría Ejecutiva "/>
    <s v="Departamento SAAD - Comparecientes"/>
    <s v="Jorge Alirio Mancera Cortés"/>
    <s v="BB- Departamento SAAD Defensa a Comparecientes "/>
    <s v="N/A"/>
    <s v="N/A"/>
    <s v="N/A"/>
    <s v="Inversión"/>
    <n v="126285302"/>
    <s v="N/A"/>
    <s v="N/A"/>
    <s v="$10.553.091"/>
    <s v="N/A"/>
    <n v="26122"/>
    <n v="28122"/>
    <n v="2018011001091"/>
    <x v="56"/>
    <d v="2022-01-13T00:00:00"/>
    <s v="N/A"/>
    <s v="N/A"/>
    <s v="N/A"/>
    <s v="N/A"/>
    <n v="0"/>
    <s v="N/A"/>
    <n v="0"/>
    <s v="N/A"/>
    <n v="0"/>
    <s v="N/A"/>
    <n v="0"/>
    <s v="N/A"/>
    <n v="0"/>
    <s v="N/A"/>
    <n v="0"/>
    <s v="N/A"/>
    <n v="0"/>
    <n v="126285302"/>
    <n v="0"/>
    <n v="0"/>
    <n v="0"/>
    <n v="0"/>
    <n v="0"/>
    <d v="2022-12-31T00:00:00"/>
    <d v="2022-12-31T00:00:00"/>
    <n v="-1202"/>
    <s v="NO"/>
    <s v="N/A"/>
    <s v="Bogotá D.C."/>
    <s v="Cumplimiento"/>
    <s v="21-45-101357272"/>
    <n v="0"/>
    <s v="Seguros del Estado "/>
    <d v="2022-01-12T00:00:00"/>
    <s v="11-01-2022 - 30-06-2023"/>
    <n v="2022"/>
    <s v="https://jepcolombia-my.sharepoint.com/personal/carlos_torres_jep_gov_co/_layouts/15/onedrive.aspx?q=030&amp;searchScope=folder&amp;id=%2Fpersonal%2Fcarlos%5Ftorres%5Fjep%5Fgov%5Fco%2FDocuments%2FDocumentos%2FContractual%2FContractual%20%2D%20Onedrive%2FValidaci%C3%B3n%20p%C3%B3lizas%20CPS%2F%2EVERIFICACI%C3%93N%20DE%20P%C3%93LIZAS%20CONTRATOS%202022%2FVerificacio%CC%81n%20po%CC%81liza%20contrato%20JEP%2D030%2D2022%2Epdf&amp;parent=%2Fpersonal%2Fcarlos%5Ftorres%5Fjep%5Fgov%5Fco%2FDocuments%2FDocumentos%2FContractual%2FContractual%20%2D%20Onedrive%2FValidaci%C3%B3n%20p%C3%B3lizas%20CPS%2F%2EVERIFICACI%C3%93N%20DE%20P%C3%93LIZAS%20CONTRATOS%202022&amp;parentview=7"/>
    <s v="N/A"/>
    <s v="Terminado"/>
    <s v="Retiro"/>
    <s v="N/A"/>
    <s v="INGENIERÍA DE SISTEMAS"/>
    <s v="N/A"/>
    <s v="MASCULINO"/>
    <s v="roxy.barrios@jep.gov.co"/>
    <s v="https://community.secop.gov.co/Public/Tendering/OpportunityDetail/Index?noticeUID=CO1.NTC.2505662&amp;isFromPublicArea=True&amp;isModal=False"/>
  </r>
  <r>
    <n v="399"/>
    <s v="JEP-511-2022"/>
    <s v="JEP-CSPO-493-2022"/>
    <s v="John Maldonado"/>
    <s v="NR"/>
    <s v="Maria Lucia Vargas Pardo"/>
    <x v="0"/>
    <s v="1. Prestación de servicios"/>
    <n v="35465251"/>
    <n v="5"/>
    <s v="Persona Natural"/>
    <s v="Bogotá D.C. "/>
    <s v="Prestación de servicios profesionales para apoyar y acompañar al departamento SAAD Comparecientes en el trámite de las gestiones administrativas propias del desarrollo del Sistema Autónomo de Asesoría y Defensa"/>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6022"/>
    <n v="310422"/>
    <n v="2018011001091"/>
    <x v="53"/>
    <d v="2022-07-13T00:00:00"/>
    <s v="N/A"/>
    <s v="N/A"/>
    <s v="N/A"/>
    <s v="N/A"/>
    <n v="0"/>
    <s v="N/A"/>
    <n v="0"/>
    <s v="N/A"/>
    <n v="0"/>
    <s v="N/A"/>
    <n v="0"/>
    <s v="N/A"/>
    <n v="0"/>
    <s v="N/A"/>
    <n v="0"/>
    <s v="N/A"/>
    <n v="0"/>
    <n v="36140715"/>
    <n v="0"/>
    <n v="0"/>
    <n v="0"/>
    <n v="0"/>
    <n v="0"/>
    <d v="2022-11-30T00:00:00"/>
    <d v="2022-11-30T00:00:00"/>
    <n v="-1233"/>
    <s v="SI"/>
    <s v="N/A"/>
    <s v="Bogotá D.C."/>
    <s v="Cumplimiento "/>
    <s v="360 47 994000024222"/>
    <n v="0"/>
    <s v="Aseguradora Solidaria de Colombia"/>
    <d v="2022-07-12T00:00:00"/>
    <s v="08/07/2022 - 08/06/2023"/>
    <n v="2022"/>
    <s v="PENDIENTE"/>
    <s v="Ninguna"/>
    <s v="Terminado"/>
    <s v="Retiro"/>
    <s v="N/A"/>
    <s v="DERECHO"/>
    <s v="N/A"/>
    <s v="FEMENINO"/>
    <s v="maria.vargasp@jep.gov.co"/>
    <s v="https://community.secop.gov.co/Public/Tendering/ContractNoticePhases/View?PPI=CO1.PPI.19238990&amp;isFromPublicArea=True&amp;isModal=False"/>
  </r>
  <r>
    <n v="400"/>
    <s v="JEP-482-2022"/>
    <s v="JEP-CSPO-464-2022"/>
    <s v="Carlos Torres"/>
    <d v="2022-07-13T00:00:00"/>
    <s v="Oscar Felipe Bernal Beltran"/>
    <x v="0"/>
    <s v="1. Prestación de servicios"/>
    <n v="80098893"/>
    <n v="2"/>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6222"/>
    <n v="323022"/>
    <n v="2018011001091"/>
    <x v="40"/>
    <d v="2022-07-19T00:00:00"/>
    <s v="N/A"/>
    <s v="N/A"/>
    <s v="N/A"/>
    <s v="N/A"/>
    <n v="0"/>
    <s v="N/A"/>
    <n v="0"/>
    <s v="N/A"/>
    <n v="0"/>
    <s v="N/A"/>
    <n v="0"/>
    <s v="N/A"/>
    <n v="0"/>
    <s v="N/A"/>
    <n v="0"/>
    <s v="N/A"/>
    <n v="0"/>
    <n v="36140715"/>
    <n v="0"/>
    <n v="0"/>
    <n v="0"/>
    <n v="0"/>
    <n v="0"/>
    <d v="2022-11-30T00:00:00"/>
    <d v="2022-11-30T00:00:00"/>
    <n v="-1233"/>
    <s v="SI"/>
    <s v="N/A"/>
    <s v="Bogotá D.C."/>
    <s v="Cumplimiento"/>
    <s v="25-47-101003020"/>
    <n v="0"/>
    <s v="Seguros del Estado S.A."/>
    <d v="2022-07-16T00:00:00"/>
    <s v="15/07/2022 - 31/05/2023"/>
    <n v="2022"/>
    <s v="PENDIENTE"/>
    <s v="Ninguna"/>
    <s v="Terminado"/>
    <s v="Retiro"/>
    <s v="N/A"/>
    <s v="DERECHO"/>
    <s v="N/A"/>
    <s v="MASCULINO"/>
    <s v="oscar.bernal@jep.gov.co"/>
    <s v="https://community.secop.gov.co/Public/Tendering/ContractNoticePhases/View?PPI=CO1.PPI.19283454&amp;isFromPublicArea=True&amp;isModal=False"/>
  </r>
  <r>
    <n v="401"/>
    <s v="JEP-304-2022"/>
    <s v="JEP-CSPO-304-2022"/>
    <s v="Carlos Torres"/>
    <d v="2022-01-18T00:00:00"/>
    <s v=" Juan Camilo Sierra Bernal"/>
    <x v="0"/>
    <s v="1. Prestación de servicios"/>
    <s v="86083017_x000d_"/>
    <n v="3"/>
    <s v="Persona Natural"/>
    <s v="N/A"/>
    <s v="Prestación de servicios profesionales para apoyar y acompañar al sistema autónomo de asesoría y defensa de la JEP en los procesos de validación de información aplicando herramientas jurídicas y conceptuales que permitan fortalecer la calidad de la información y la oportunidad de respuesta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69823860"/>
    <s v="N/A"/>
    <s v="N/A"/>
    <s v="$6.071.640"/>
    <s v="N/A"/>
    <n v="48822"/>
    <n v="54022"/>
    <s v="2018011001091_x0009_"/>
    <x v="0"/>
    <d v="2022-01-26T00:00:00"/>
    <s v="N/A"/>
    <s v="N/A"/>
    <s v="N/A"/>
    <s v="N/A"/>
    <n v="0"/>
    <s v="N/A"/>
    <n v="0"/>
    <s v="N/A"/>
    <n v="0"/>
    <s v="N/A"/>
    <n v="0"/>
    <s v="N/A"/>
    <n v="0"/>
    <s v="N/A"/>
    <n v="0"/>
    <s v="N/A"/>
    <n v="0"/>
    <n v="69823860"/>
    <n v="0"/>
    <n v="0"/>
    <n v="0"/>
    <n v="0"/>
    <n v="0"/>
    <d v="2022-12-31T00:00:00"/>
    <d v="2022-12-31T00:00:00"/>
    <n v="-1202"/>
    <s v="NO"/>
    <s v="N/A"/>
    <s v="Bogotá D.C."/>
    <s v="Cumplimiento "/>
    <s v="CV-100020223"/>
    <n v="0"/>
    <s v="Seguros Mundial"/>
    <d v="2022-01-25T00:00:00"/>
    <s v="23-01-2022 - 30-06-2023"/>
    <n v="2022"/>
    <s v="PENDIENTE"/>
    <s v="Ninguna"/>
    <s v="Terminado"/>
    <s v="Retiro"/>
    <s v="N/A"/>
    <s v="DERECHO"/>
    <s v="N/A"/>
    <s v="MASCULINO"/>
    <s v="PND"/>
    <s v="https://community.secop.gov.co/Public/Tendering/ContractNoticePhases/View?PPI=CO1.PPI.17006108&amp;isFromPublicArea=True&amp;isModal=False"/>
  </r>
  <r>
    <n v="402"/>
    <s v="JEP-483-2022"/>
    <s v="JEP-CSPO-465-2022"/>
    <s v="Carlos Torres"/>
    <d v="2022-07-13T00:00:00"/>
    <s v="Diego Andrés Bernal Cortés"/>
    <x v="0"/>
    <s v="1. Prestación de servicios"/>
    <n v="1032382084"/>
    <n v="4"/>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6322"/>
    <n v="322922"/>
    <n v="2018011001091"/>
    <x v="40"/>
    <d v="2022-07-22T00:00:00"/>
    <s v="N/A"/>
    <s v="N/A"/>
    <s v="N/A"/>
    <s v="N/A"/>
    <n v="0"/>
    <s v="N/A"/>
    <n v="0"/>
    <s v="N/A"/>
    <n v="0"/>
    <s v="N/A"/>
    <n v="0"/>
    <s v="N/A"/>
    <n v="0"/>
    <s v="N/A"/>
    <n v="0"/>
    <s v="N/A"/>
    <n v="0"/>
    <n v="36140715"/>
    <n v="0"/>
    <n v="0"/>
    <n v="0"/>
    <n v="0"/>
    <n v="0"/>
    <d v="2022-11-30T00:00:00"/>
    <d v="2022-11-30T00:00:00"/>
    <n v="-1233"/>
    <s v="SI"/>
    <s v="N/A"/>
    <s v="Bogotá D.C."/>
    <s v="Cumplimiento"/>
    <s v="21-47-101021589"/>
    <n v="0"/>
    <s v="Seguros del Estado S.A."/>
    <d v="2022-07-19T00:00:00"/>
    <s v="15/07/2022 - 31/05/2022"/>
    <n v="2022"/>
    <s v="PENDIENTE"/>
    <s v="Ninguna"/>
    <s v="Terminado"/>
    <s v="Retiro"/>
    <s v="N/A"/>
    <s v="DERECHO"/>
    <s v="N/A"/>
    <s v="MASCULINO"/>
    <s v="diego.bernal@jep.gov.co"/>
    <s v="https://community.secop.gov.co/Public/Tendering/ContractNoticePhases/View?PPI=CO1.PPI.19283457&amp;isFromPublicArea=True&amp;isModal=False"/>
  </r>
  <r>
    <n v="403"/>
    <s v="JEP-316-2022"/>
    <s v="JEP-CSPO-316-2022"/>
    <s v="Jairo Cuellar"/>
    <d v="2022-01-21T00:00:00"/>
    <s v="Fabian Arley Arciniegas Duarte"/>
    <x v="0"/>
    <s v="1. Prestación de servicios"/>
    <s v="80829779_x000d_"/>
    <n v="9"/>
    <s v="Persona Natural"/>
    <s v="N/A"/>
    <s v="Prestación de servicios profesionales para apoyar y acompañar al sistema autónomo de asesoría y defensa de la JEP en el proceso de extracción, transformación y carga de la información del Registro de Comparecientes, del que trata el artículo 95 del ASP 001 de 2020 y la integración con los demás sistemas de información de la JEP."/>
    <s v="Misional"/>
    <s v="Harvey Danilo Suarez Morales"/>
    <s v="Secretaría Ejecutiva"/>
    <s v="Subsecretaría Ejecutiva "/>
    <s v="Departamento SAAD - Comparecientes"/>
    <s v="Jorge Alirio Mancera Cortés"/>
    <s v="BB- Departamento SAAD Defensa a Comparecientes "/>
    <s v="N/A"/>
    <s v="N/A"/>
    <s v="N/A"/>
    <s v="Inversión"/>
    <n v="83123643"/>
    <s v="N/A"/>
    <s v="N/A"/>
    <s v="$7.228.143"/>
    <s v="N/A"/>
    <n v="48622"/>
    <n v="64222"/>
    <s v="2018011001091_x0009_"/>
    <x v="5"/>
    <d v="2022-01-28T00:00:00"/>
    <s v="N/A"/>
    <s v="N/A"/>
    <s v="N/A"/>
    <s v="N/A"/>
    <n v="0"/>
    <s v="N/A"/>
    <n v="0"/>
    <s v="N/A"/>
    <n v="0"/>
    <s v="N/A"/>
    <n v="0"/>
    <s v="N/A"/>
    <n v="0"/>
    <s v="N/A"/>
    <n v="0"/>
    <s v="N/A"/>
    <n v="0"/>
    <n v="83123643"/>
    <n v="0"/>
    <n v="0"/>
    <n v="0"/>
    <n v="0"/>
    <n v="0"/>
    <d v="2022-12-31T00:00:00"/>
    <d v="2022-12-31T00:00:00"/>
    <n v="-1202"/>
    <s v="NO"/>
    <s v="N/A"/>
    <s v="Bogotá D.C."/>
    <s v="Cumplimiento "/>
    <s v="33-47-101008234"/>
    <n v="0"/>
    <s v="Seguros del Estado "/>
    <d v="2022-01-25T00:00:00"/>
    <s v="24-01-2022 - 10-07-2023"/>
    <n v="2022"/>
    <s v="PENDIENTE"/>
    <s v="Ninguna"/>
    <s v="Terminado"/>
    <s v="Retiro"/>
    <s v="N/A"/>
    <s v="INGENIERÍA DE SOFTWARE"/>
    <s v="N/A"/>
    <s v="MASCULINO"/>
    <s v="PND"/>
    <s v="https://community.secop.gov.co/Public/Tendering/ContractNoticePhases/View?PPI=CO1.PPI.17043141&amp;isFromPublicArea=True&amp;isModal=False"/>
  </r>
  <r>
    <n v="404"/>
    <s v="JEP-512-2022"/>
    <s v="JEP-CSPO-494-2022"/>
    <s v="John Maldonado"/>
    <s v="NR"/>
    <s v="Yuli Ximena Ariza Serrano "/>
    <x v="0"/>
    <s v="1. Prestación de servicios"/>
    <n v="1095793582"/>
    <n v="3"/>
    <s v="Persona Natural"/>
    <s v="Velez"/>
    <s v="Prestación de servicios profesionales para apoyar y acompañar al departamento SAAD Comparecientes en el trámite de las gestiones administrativas propias del desarrollo del Sistema Autónomo de Asesoría y Defensa"/>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6622"/>
    <n v="299022"/>
    <n v="2018011001091"/>
    <x v="49"/>
    <d v="2022-07-06T00:00:00"/>
    <s v="N/A"/>
    <s v="N/A"/>
    <s v="N/A"/>
    <s v="N/A"/>
    <n v="0"/>
    <s v="N/A"/>
    <n v="0"/>
    <s v="N/A"/>
    <n v="0"/>
    <s v="N/A"/>
    <n v="0"/>
    <s v="N/A"/>
    <n v="0"/>
    <s v="N/A"/>
    <n v="0"/>
    <s v="N/A"/>
    <n v="0"/>
    <n v="36140715"/>
    <n v="0"/>
    <n v="0"/>
    <n v="0"/>
    <n v="0"/>
    <n v="0"/>
    <d v="2022-11-30T00:00:00"/>
    <d v="2022-11-30T00:00:00"/>
    <n v="-1233"/>
    <s v="SI"/>
    <s v="N/A"/>
    <s v="Bogotá D.C."/>
    <s v="Cumplimiento "/>
    <s v="21-45-101376505"/>
    <n v="0"/>
    <s v="Aseguradora Solidaria de Colombia"/>
    <d v="2022-07-06T00:00:00"/>
    <s v="05/07/2022 - 31/05/2023"/>
    <n v="2022"/>
    <s v="PENDIENTE"/>
    <s v="Ninguna"/>
    <s v="Terminado"/>
    <s v="Retiro"/>
    <s v="N/A"/>
    <s v="DERECHO"/>
    <s v="N/A"/>
    <s v="FEMENINO"/>
    <s v="yuli.ariza@jep.gov.co"/>
    <s v="https://community.secop.gov.co/Public/Tendering/ContractNoticePhases/View?PPI=CO1.PPI.19238661&amp;isFromPublicArea=True&amp;isModal=False"/>
  </r>
  <r>
    <n v="405"/>
    <s v="JEP-317-2022"/>
    <s v="JEP-CSPO-317-2022"/>
    <s v="Jairo Cuellar"/>
    <d v="2022-01-21T00:00:00"/>
    <s v="Augusto Daniel Chavez Navarrete"/>
    <x v="0"/>
    <s v="1. Prestación de servicios"/>
    <n v="80763439"/>
    <n v="4"/>
    <s v="Persona Natural"/>
    <s v="N/A"/>
    <s v="Prestación de servicios profesionales para apoyar y acompañar al sistema autónomo de asesoría y defensa de la JEP en la gestión y la validación técnica de información del Registro de Comparecientes, del que trata el artículo 95 del ASP 001 de 2020, así como la implementación de un modelo de soporte a los usuarios del inventario."/>
    <s v="Misional"/>
    <s v="Harvey Danilo Suarez Morales"/>
    <s v="Secretaría Ejecutiva"/>
    <s v="Subsecretaría Ejecutiva "/>
    <s v="Departamento SAAD - Comparecientes"/>
    <s v="Jorge Alirio Mancera Cortés"/>
    <s v="BB- Departamento SAAD Defensa a Comparecientes "/>
    <s v="N/A"/>
    <s v="N/A"/>
    <s v="N/A"/>
    <s v="Inversión"/>
    <n v="59849018"/>
    <s v="N/A"/>
    <s v="N/A"/>
    <n v="5204263"/>
    <s v="N/A"/>
    <n v="48722"/>
    <n v="64322"/>
    <n v="2018011001091"/>
    <x v="1"/>
    <d v="2022-01-28T00:00:00"/>
    <s v="N/A"/>
    <s v="N/A"/>
    <s v="N/A"/>
    <s v="N/A"/>
    <n v="0"/>
    <s v="N/A"/>
    <n v="0"/>
    <s v="N/A"/>
    <n v="0"/>
    <s v="N/A"/>
    <n v="0"/>
    <s v="N/A"/>
    <n v="0"/>
    <s v="N/A"/>
    <n v="0"/>
    <s v="N/A"/>
    <n v="0"/>
    <n v="59849018"/>
    <n v="0"/>
    <n v="0"/>
    <n v="0"/>
    <n v="0"/>
    <n v="0"/>
    <d v="2022-12-31T00:00:00"/>
    <d v="2022-12-31T00:00:00"/>
    <n v="-1202"/>
    <s v="NO"/>
    <s v="N/A"/>
    <s v="Bogotá D.C."/>
    <s v="Cumplimiento "/>
    <s v="15-47-101008619"/>
    <n v="0"/>
    <s v="Seguros del Estado "/>
    <d v="2022-01-25T00:00:00"/>
    <s v="25-01-2022 - 05-07-2023"/>
    <n v="2022"/>
    <s v="PENDIENTE"/>
    <s v="Ninguna"/>
    <s v="Terminado"/>
    <s v="Retiro"/>
    <s v="N/A"/>
    <s v="ADMINISTRACIÓN DE EMPRESAS"/>
    <s v="N/A"/>
    <s v="MASCULINO"/>
    <s v="PND"/>
    <s v="https://community.secop.gov.co/Public/Tendering/ContractNoticePhases/View?PPI=CO1.PPI.17045253&amp;isFromPublicArea=True&amp;isModal=False"/>
  </r>
  <r>
    <n v="406"/>
    <s v="JEP-076-2022"/>
    <s v="JEP-CSPO-076-2022"/>
    <s v="Jairo Cuellar"/>
    <s v="NR"/>
    <s v="Ana Milehidy Castellanos Vargas"/>
    <x v="0"/>
    <s v="1. Prestación de servicios"/>
    <n v="52508358"/>
    <n v="2"/>
    <s v="Persona Natural"/>
    <s v="N/A"/>
    <s v="Prestación de servicios profesionales para acompañar al Departamento SAAD Comparecientes en la articulación, seguimiento y aplicación de los lineamientos para la atención psicosocial a cargo del  departamento."/>
    <s v="Misional"/>
    <s v="Harvey Danilo Suarez Morales"/>
    <s v="Secretaría Ejecutiva"/>
    <s v="Subsecretaría Ejecutiva "/>
    <s v="Departamento SAAD - Comparecientes"/>
    <s v="Jorge Alirio Mancera Cortés"/>
    <s v="BB- Departamento SAAD Defensa a Comparecientes "/>
    <s v="N/A"/>
    <s v="N/A"/>
    <s v="N/A"/>
    <s v="Inversión"/>
    <n v="98606325"/>
    <s v="N/A"/>
    <s v="N/A"/>
    <n v="8240084"/>
    <s v="N/A"/>
    <n v="27722"/>
    <n v="31522"/>
    <n v="2018011001091"/>
    <x v="27"/>
    <d v="2022-01-17T00:00:00"/>
    <s v="N/A"/>
    <s v="N/A"/>
    <s v="N/A"/>
    <s v="N/A"/>
    <n v="0"/>
    <s v="N/A"/>
    <n v="0"/>
    <s v="N/A"/>
    <n v="0"/>
    <s v="N/A"/>
    <n v="0"/>
    <s v="N/A"/>
    <n v="0"/>
    <s v="N/A"/>
    <n v="0"/>
    <s v="N/A"/>
    <n v="0"/>
    <n v="98606325"/>
    <n v="0"/>
    <n v="0"/>
    <n v="0"/>
    <n v="0"/>
    <n v="0"/>
    <d v="2022-12-31T00:00:00"/>
    <d v="2022-12-31T00:00:00"/>
    <n v="-1202"/>
    <s v="NO"/>
    <s v="N/A"/>
    <s v="Cundinamarca"/>
    <s v="Cumplimiento"/>
    <s v="21-45-101357579"/>
    <n v="0"/>
    <s v="Seguros del Estado"/>
    <d v="2022-01-14T00:00:00"/>
    <s v="13-01-2022 - 30-06-2023"/>
    <n v="2022"/>
    <s v="C:\Users\andres.prietom\JEP Colombia\Carlos Giovanni Torres Peñaranda - Contractual - Onedrive\Validación pólizas CPS\.VERIFICACIÓN DE PÓLIZAS CONTRATOS 2022\Verificación póliza Contrato  JEP-076-2022.pdf"/>
    <s v="N/A"/>
    <s v="Terminado"/>
    <s v="Retiro"/>
    <s v="N/A"/>
    <s v="TRABAJO SOCIAL"/>
    <s v="TÉCNICO EN SECRETARIADO EJECUTIVO"/>
    <s v="FEMENINO"/>
    <s v="PND"/>
    <s v="https://community.secop.gov.co/Public/Tendering/OpportunityDetail/Index?noticeUID=CO1.NTC.2516143&amp;isFromPublicArea=True&amp;isModal=False"/>
  </r>
  <r>
    <n v="407"/>
    <s v="JEP-484-2022"/>
    <s v="JEP-CSPO-466-2022"/>
    <s v="Carlos Torres"/>
    <d v="2022-07-13T00:00:00"/>
    <s v="Álvaro Benítez Rondón"/>
    <x v="0"/>
    <s v="1. Prestación de servicios"/>
    <n v="19264412"/>
    <n v="3"/>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6822"/>
    <n v="322822"/>
    <n v="2018011001091"/>
    <x v="73"/>
    <d v="2022-07-19T00:00:00"/>
    <s v="N/A"/>
    <s v="N/A"/>
    <s v="N/A"/>
    <s v="N/A"/>
    <n v="0"/>
    <s v="N/A"/>
    <n v="0"/>
    <s v="N/A"/>
    <n v="0"/>
    <s v="N/A"/>
    <n v="0"/>
    <s v="N/A"/>
    <n v="0"/>
    <s v="N/A"/>
    <n v="0"/>
    <s v="N/A"/>
    <n v="0"/>
    <n v="36140715"/>
    <n v="0"/>
    <n v="0"/>
    <n v="0"/>
    <n v="0"/>
    <n v="0"/>
    <d v="2022-11-30T00:00:00"/>
    <d v="2022-11-30T00:00:00"/>
    <n v="-1233"/>
    <s v="SI"/>
    <s v="N/A"/>
    <s v="Bogotá D.C."/>
    <s v="Cumplimiento"/>
    <s v="21-47-101021559"/>
    <n v="0"/>
    <s v="Seguros del Estado S.A."/>
    <d v="2022-07-18T00:00:00"/>
    <s v="14/072022 - 03/06/2023"/>
    <n v="2022"/>
    <s v="PENDIENTE"/>
    <s v="Ninguna"/>
    <s v="Terminado"/>
    <s v="Retiro"/>
    <s v="N/A"/>
    <s v="DERECHO"/>
    <s v="N/A"/>
    <s v="MASCULINO"/>
    <s v="alvaro.benitez@jep.gov.co"/>
    <s v="https://community.secop.gov.co/Public/Tendering/ContractNoticePhases/View?PPI=CO1.PPI.19284225&amp;isFromPublicArea=True&amp;isModal=False"/>
  </r>
  <r>
    <n v="408"/>
    <s v="JEP-026-2022"/>
    <s v="JEP-CSPO-026-2022"/>
    <s v="Carlos Torres"/>
    <s v="NR"/>
    <s v="Alexander Rios Perez"/>
    <x v="0"/>
    <s v="1. Prestación de servicios"/>
    <n v="79384403"/>
    <n v="1"/>
    <s v="Persona Natural"/>
    <s v="N/A"/>
    <s v="Prestación de servicios profesionales para apoyar y acompañar al departamento SAAD Comparecientes en el trámite de las gestiones administrativas propias del desarrollo del Sistema Autónomo de Asesoría y Defensa"/>
    <s v="Administrativo Transversal"/>
    <s v="Harvey Danilo Suarez Morales"/>
    <s v="Secretaría Ejecutiva"/>
    <s v="Subsecretaría Ejecutiva "/>
    <s v="Departamento SAAD - Comparecientes"/>
    <s v="Jorge Alirio Mancera Cortés"/>
    <s v="BB- Departamento SAAD Defensa a Comparecientes "/>
    <s v="N/A"/>
    <s v="N/A"/>
    <s v="N/A"/>
    <s v="Inversión"/>
    <n v="86496775"/>
    <s v="N/A"/>
    <s v="N/A"/>
    <s v="$7.228.143"/>
    <s v="N/A"/>
    <n v="26222"/>
    <n v="26522"/>
    <n v="2018011001091"/>
    <x v="48"/>
    <d v="2022-01-13T00:00:00"/>
    <s v="Laura Camila Aguasaco Moreno"/>
    <n v="1018428673"/>
    <n v="1"/>
    <d v="2022-10-10T00:00:00"/>
    <n v="0"/>
    <s v="N/A"/>
    <n v="0"/>
    <s v="N/A"/>
    <n v="0"/>
    <s v="N/A"/>
    <n v="0"/>
    <s v="N/A"/>
    <n v="0"/>
    <s v="N/A"/>
    <n v="0"/>
    <s v="N/A"/>
    <n v="0"/>
    <n v="86496775"/>
    <n v="0"/>
    <n v="0"/>
    <n v="0"/>
    <n v="0"/>
    <n v="0"/>
    <d v="2022-12-31T00:00:00"/>
    <d v="2022-12-31T00:00:00"/>
    <n v="-1202"/>
    <s v="NO"/>
    <s v="N/A"/>
    <s v="Bogotá D.C."/>
    <s v="Cumplimiento"/>
    <s v="14-45-101074373_x000a_21-45-101388048"/>
    <s v="0_x000a_0"/>
    <s v="Seguros del Estado S.A. _x000a_Seguros del Estado S.A."/>
    <s v="12/01/2022_x000a_11/10/2022"/>
    <s v="08-01-2022 - 30-06-2023_x000a_10/10/2022 -  01/07/2023"/>
    <s v="13/01/2022_x000a_14/10/2022"/>
    <s v="https://jepcolombia-my.sharepoint.com/personal/carlos_torres_jep_gov_co/_layouts/15/onedrive.aspx?q=026&amp;searchScope=folder&amp;id=%2Fpersonal%2Fcarlos%5Ftorres%5Fjep%5Fgov%5Fco%2FDocuments%2FDocumentos%2FContractual%2FContractual%20%2D%20Onedrive%2FValidaci%C3%B3n%20p%C3%B3lizas%20CPS%2F%2EVERIFICACI%C3%93N%20DE%20P%C3%93LIZAS%20CONTRATOS%202022%2FVerificacio%CC%81n%20po%CC%81liza%20contrato%20JEP%2D026%2D2022%2Epdf&amp;parent=%2Fpersonal%2Fcarlos%5Ftorres%5Fjep%5Fgov%5Fco%2FDocuments%2FDocumentos%2FContractual%2FContractual%20%2D%20Onedrive%2FValidaci%C3%B3n%20p%C3%B3lizas%20CPS%2F%2EVERIFICACI%C3%93N%20DE%20P%C3%93LIZAS%20CONTRATOS%202022&amp;parentview=7"/>
    <s v="A partir del 10 de octubre de 2022 se cede el contrato "/>
    <s v="Terminado"/>
    <s v="Cesión"/>
    <s v="N/A"/>
    <s v="DERECHO"/>
    <s v="N/A"/>
    <s v="MASCULINO"/>
    <s v="alexander.rios@jep.gov.co"/>
    <s v="https://community.secop.gov.co/Public/Tendering/OpportunityDetail/Index?noticeUID=CO1.NTC.2498193&amp;isFromPublicArea=True&amp;isModal=False"/>
  </r>
  <r>
    <n v="409"/>
    <s v="JEP-485-2022"/>
    <s v="JEP-CSPO-467-2022"/>
    <s v="Carlos Torres"/>
    <d v="2022-07-13T00:00:00"/>
    <s v="Alexander Arias Castrillón"/>
    <x v="0"/>
    <s v="1. Prestación de servicios"/>
    <n v="79750564"/>
    <n v="7"/>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Catalina Díaz Gómez "/>
    <s v="BB- Departamento SAAD Defensa a Comparecientes "/>
    <s v="N/A"/>
    <s v="N/A"/>
    <s v="N/A"/>
    <s v="Inversión"/>
    <n v="36140715"/>
    <s v="N/A"/>
    <s v="N/A"/>
    <n v="3252663"/>
    <s v="N/A"/>
    <n v="77022"/>
    <n v="312322"/>
    <n v="2018011001091"/>
    <x v="40"/>
    <d v="2022-07-12T00:00:00"/>
    <s v="N/A"/>
    <s v="N/A"/>
    <s v="N/A"/>
    <s v="N/A"/>
    <n v="0"/>
    <s v="N/A"/>
    <n v="0"/>
    <s v="N/A"/>
    <n v="0"/>
    <s v="N/A"/>
    <n v="0"/>
    <s v="N/A"/>
    <n v="0"/>
    <s v="N/A"/>
    <n v="0"/>
    <s v="N/A"/>
    <n v="0"/>
    <n v="36140715"/>
    <n v="0"/>
    <n v="0"/>
    <n v="0"/>
    <n v="0"/>
    <n v="0"/>
    <d v="2022-11-30T00:00:00"/>
    <d v="2022-11-30T00:00:00"/>
    <n v="-1233"/>
    <s v="SI"/>
    <s v="N/A"/>
    <s v="Bogotá D.C."/>
    <s v="Cumplimiento"/>
    <s v="21-45-101377186"/>
    <n v="0"/>
    <s v="Seguros del Estado S.A."/>
    <d v="2022-07-11T00:00:00"/>
    <s v="11/07/2022 - 11/06/2023"/>
    <n v="2022"/>
    <s v="PENDIENTE"/>
    <s v="Ninguna"/>
    <s v="Terminado"/>
    <s v="Retiro"/>
    <s v="N/A"/>
    <s v="DERECHO"/>
    <s v="N/A"/>
    <s v="MASCULINO"/>
    <s v="alexander.arias@jep.gov.co"/>
    <s v="https://community.secop.gov.co/Public/Tendering/ContractNoticePhases/View?PPI=CO1.PPI.19283463&amp;isFromPublicArea=True&amp;isModal=False"/>
  </r>
  <r>
    <n v="410"/>
    <s v="JEP-502-2022"/>
    <s v="JEP-CSPO-484-2022"/>
    <s v="Jairo Cuellar"/>
    <s v="NR"/>
    <s v="German David Alarcon De Lavalle"/>
    <x v="0"/>
    <s v="1. Prestación de servicios"/>
    <n v="1010201777"/>
    <n v="4"/>
    <s v="Persona Natural"/>
    <s v="Bogotá D.C. "/>
    <s v="Prestar servicios profesionales especializados para apoyar y acompañar al departamento SAAD Comparecientes en el seguimiento y apoyo al equipo jurídico encargado de brindar asesoría jurídica y defensa técnica judicial a los comparecientes ante las diferentes Salas y Secciones de la JEP. "/>
    <s v="Misional"/>
    <s v="Harvey Danilo Suarez Morales"/>
    <s v="Secretaría Ejecutiva"/>
    <s v="Subsecretaría Ejecutiva "/>
    <s v="Departamento SAAD - Comparecientes"/>
    <s v="Jorge Alirio Mancera Cortés"/>
    <s v="BB- Departamento SAAD Defensa a Comparecientes "/>
    <s v="N/A"/>
    <s v="N/A"/>
    <s v="N/A"/>
    <s v="Inversión"/>
    <n v="51228600"/>
    <s v="N/A"/>
    <s v="N/A"/>
    <n v="10245720"/>
    <s v="N/A"/>
    <n v="77322"/>
    <n v="297922"/>
    <n v="2018011001091"/>
    <x v="74"/>
    <d v="2022-07-05T00:00:00"/>
    <s v="N/A"/>
    <s v="N/A"/>
    <s v="N/A"/>
    <s v="N/A"/>
    <n v="0"/>
    <s v="N/A"/>
    <n v="0"/>
    <s v="N/A"/>
    <n v="0"/>
    <s v="N/A"/>
    <n v="0"/>
    <s v="N/A"/>
    <n v="0"/>
    <s v="N/A"/>
    <n v="0"/>
    <s v="N/A"/>
    <n v="0"/>
    <n v="51228600"/>
    <n v="0"/>
    <n v="0"/>
    <n v="0"/>
    <n v="0"/>
    <n v="0"/>
    <d v="2022-11-30T00:00:00"/>
    <d v="2022-11-30T00:00:00"/>
    <n v="-1233"/>
    <s v="SI"/>
    <s v="N/A"/>
    <s v="Bogotá D.C."/>
    <s v="Cumplimiento"/>
    <s v="21-45-101376347"/>
    <n v="0"/>
    <s v="Seguros del Estado S.A."/>
    <d v="2022-07-05T00:00:00"/>
    <s v="02/07/2022 - 31/05/2023"/>
    <n v="2022"/>
    <s v="PENDIENTE"/>
    <s v="Ninguna"/>
    <s v="Terminado"/>
    <s v="Retiro"/>
    <s v="N/A"/>
    <s v="DERECHO"/>
    <s v="N/A"/>
    <s v="MASCULINO"/>
    <s v="german.alarcon@jep.gov.co"/>
    <s v="https://community.secop.gov.co/Public/Tendering/ContractNoticePhases/View?PPI=CO1.PPI.19258740&amp;isFromPublicArea=True&amp;isModal=False"/>
  </r>
  <r>
    <n v="411"/>
    <s v="JEP-028-2022"/>
    <s v="JEP-CSPO-028-2022"/>
    <s v="Carlos Torres"/>
    <s v="NR"/>
    <s v="Nohora del Pilar Agudelo Perdomo"/>
    <x v="0"/>
    <s v="1. Prestación de servicios"/>
    <n v="36069884"/>
    <n v="2"/>
    <s v="Persona Natural"/>
    <s v="N/A"/>
    <s v="Prestación de servicios profesionales para apoyar y acompañar al Sistema Autónomo de Asesoría y Defensa de la JEP en los lineamientos jurídicos y conceptuales para el adecuado acopio, validación, procesamiento y análisis de la inform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126285302"/>
    <s v="N/A"/>
    <s v="N/A"/>
    <s v="$10.553.091"/>
    <s v="N/A"/>
    <n v="26322"/>
    <n v="26622"/>
    <n v="2018011001091"/>
    <x v="48"/>
    <d v="2022-01-12T00:00:00"/>
    <s v="N/A"/>
    <s v="N/A"/>
    <s v="N/A"/>
    <s v="N/A"/>
    <n v="0"/>
    <s v="N/A"/>
    <n v="0"/>
    <s v="N/A"/>
    <n v="0"/>
    <s v="N/A"/>
    <n v="0"/>
    <s v="N/A"/>
    <n v="0"/>
    <s v="N/A"/>
    <n v="0"/>
    <s v="N/A"/>
    <n v="-159"/>
    <n v="126285302"/>
    <n v="0"/>
    <n v="0"/>
    <n v="0"/>
    <n v="0"/>
    <n v="0"/>
    <d v="2022-12-31T00:00:00"/>
    <d v="2022-07-25T00:00:00"/>
    <n v="-1361"/>
    <s v="SI"/>
    <d v="2022-07-25T00:00:00"/>
    <s v="Bogotá D.C."/>
    <s v="Cumplimiento"/>
    <s v="15-45-101137656"/>
    <n v="0"/>
    <s v="Seguros del Estado "/>
    <d v="2022-01-11T00:00:00"/>
    <s v="07-01-2022 - 30-06-2023"/>
    <n v="2022"/>
    <s v="https://jepcolombia-my.sharepoint.com/personal/carlos_torres_jep_gov_co/_layouts/15/onedrive.aspx?q=028&amp;searchScope=folder&amp;id=%2Fpersonal%2Fcarlos%5Ftorres%5Fjep%5Fgov%5Fco%2FDocuments%2FDocumentos%2FContractual%2FContractual%20%2D%20Onedrive%2FValidaci%C3%B3n%20p%C3%B3lizas%20CPS%2F%2EVERIFICACI%C3%93N%20DE%20P%C3%93LIZAS%20CONTRATOS%202022%2FVerificacio%CC%81n%20po%CC%81liza%20contrato%20JEP%2D028%2D2022%2Epdf&amp;parent=%2Fpersonal%2Fcarlos%5Ftorres%5Fjep%5Fgov%5Fco%2FDocuments%2FDocumentos%2FContractual%2FContractual%20%2D%20Onedrive%2FValidaci%C3%B3n%20p%C3%B3lizas%20CPS%2F%2EVERIFICACI%C3%93N%20DE%20P%C3%93LIZAS%20CONTRATOS%202022&amp;parentview=7"/>
    <s v="Se relaciona terminación anticipada del contrato el 25/07/2022"/>
    <s v="Terminado"/>
    <s v="Terminación anticipada"/>
    <s v="N/A"/>
    <s v="DERECHO"/>
    <s v="N/A"/>
    <s v="FEMENINO"/>
    <s v="NR"/>
    <s v="https://community.secop.gov.co/Public/Tendering/OpportunityDetail/Index?noticeUID=CO1.NTC.2506686&amp;isFromPublicArea=True&amp;isModal=False"/>
  </r>
  <r>
    <n v="412"/>
    <s v="JEP-654-2022"/>
    <s v="JEP-CSPO-632-2022"/>
    <s v="Jairo Cuellar"/>
    <d v="2022-08-01T00:00:00"/>
    <s v="María Paula Martinez Mendieta"/>
    <x v="0"/>
    <s v="1. Prestación de servicios"/>
    <n v="1010209811"/>
    <n v="3"/>
    <s v="Persona Natural"/>
    <s v="Bogotá D.C. "/>
    <s v="Prestar servicios profesionales para la representación a víctimas con enfoque de género, étnico, diferencial, psicosocial y socio cultural en los asuntos de competencia de la jurisdicción,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
    <n v="36140715"/>
    <s v="N/A"/>
    <s v="N/A"/>
    <n v="7228143"/>
    <s v="N/A"/>
    <n v="87722"/>
    <n v="355522"/>
    <s v="_x0009_2018011001091"/>
    <x v="75"/>
    <d v="2022-08-05T00:00:00"/>
    <s v="N/A"/>
    <s v="N/A"/>
    <s v="N/A"/>
    <s v="N/A"/>
    <n v="0"/>
    <s v="N/A"/>
    <n v="0"/>
    <s v="N/A"/>
    <n v="0"/>
    <s v="N/A"/>
    <n v="0"/>
    <s v="N/A"/>
    <n v="0"/>
    <s v="N/A"/>
    <n v="0"/>
    <s v="N/A"/>
    <n v="0"/>
    <n v="36140715"/>
    <n v="0"/>
    <n v="0"/>
    <n v="0"/>
    <n v="0"/>
    <n v="0"/>
    <d v="2022-12-31T00:00:00"/>
    <d v="2022-12-31T00:00:00"/>
    <n v="-1202"/>
    <s v="SI"/>
    <s v="N/A"/>
    <s v="Bogotá D.C."/>
    <s v="Cumplimiento"/>
    <s v="17-47-101003668"/>
    <n v="0"/>
    <s v="Seguros del Estado S.A."/>
    <d v="2022-08-04T00:00:00"/>
    <s v="04/08/2022 - 05/07/2023"/>
    <n v="2022"/>
    <s v="PENDIENTE"/>
    <s v="Ninguna"/>
    <s v="Terminado"/>
    <s v="Retiro"/>
    <s v="N/A"/>
    <s v="DERECHO"/>
    <s v="N/A"/>
    <s v="FEMENINO"/>
    <s v="mariap.martinezm@jep.gov.co"/>
    <s v="https://community.secop.gov.co/Public/Tendering/ContractNoticePhases/View?PPI=CO1.PPI.19762820&amp;isFromPublicArea=True&amp;isModal=False"/>
  </r>
  <r>
    <n v="414"/>
    <s v="JEP-352-2022"/>
    <s v="JEP-CSPO-352-2022"/>
    <s v="Vanessa Jiménez "/>
    <d v="2022-01-24T00:00:00"/>
    <s v="Ana Maria Leyton Lopez "/>
    <x v="0"/>
    <s v="1. Prestación de servicios"/>
    <n v="1087410373"/>
    <n v="9"/>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81437077"/>
    <s v="N/A"/>
    <s v="N/A"/>
    <s v="$7.228.143"/>
    <s v="N/A"/>
    <n v="55222"/>
    <n v="69122"/>
    <s v="2018011001091_x0009_"/>
    <x v="8"/>
    <d v="2022-02-01T00:00:00"/>
    <s v="N/A"/>
    <s v="N/A"/>
    <s v="N/A"/>
    <s v="N/A"/>
    <n v="0"/>
    <s v="N/A"/>
    <n v="0"/>
    <s v="N/A"/>
    <n v="0"/>
    <s v="N/A"/>
    <n v="0"/>
    <s v="N/A"/>
    <n v="0"/>
    <s v="N/A"/>
    <n v="0"/>
    <s v="N/A"/>
    <n v="0"/>
    <n v="81437077"/>
    <n v="0"/>
    <n v="0"/>
    <n v="0"/>
    <n v="0"/>
    <n v="0"/>
    <d v="2022-12-31T00:00:00"/>
    <d v="2022-12-31T00:00:00"/>
    <n v="-1202"/>
    <s v="NO"/>
    <s v="N/A"/>
    <s v="Bogotá_x000a_con desplazamiento en la región de Bogotá, Cundinamarca y Boyacá"/>
    <s v="Cumplimiento "/>
    <s v="41-45-101075666"/>
    <n v="0"/>
    <s v="Seguros del Estado "/>
    <d v="2022-01-28T00:00:00"/>
    <s v="28-01-2022 - 30-06-2023"/>
    <n v="2022"/>
    <s v="PENDIENTE"/>
    <s v="Ninguna"/>
    <s v="Terminado"/>
    <s v="Retiro"/>
    <s v="N/A"/>
    <s v="DERECHO"/>
    <s v="N/A"/>
    <s v="FEMENINO"/>
    <s v="ana.leyton@jep.gov.co"/>
    <s v="https://community.secop.gov.co/Public/Tendering/ContractNoticePhases/View?PPI=CO1.PPI.17092401&amp;isFromPublicArea=True&amp;isModal=False"/>
  </r>
  <r>
    <n v="415"/>
    <s v="JEP-057-2022"/>
    <s v="JEP-CSPO-057-2022"/>
    <s v="Norma Bonilla"/>
    <s v="NR"/>
    <s v="Karen Milena Díaz Barriga"/>
    <x v="0"/>
    <s v="1. Prestación de servicios"/>
    <n v="1019039354"/>
    <n v="1"/>
    <s v="Persona Natural"/>
    <s v="N/A"/>
    <s v="Prestación de servicios para apoyar la gestión administrativa del Departamento SAAD Víctimas."/>
    <s v="Misional"/>
    <s v="Harvey Danilo Suarez Morales"/>
    <s v="Secretaría Ejecutiva"/>
    <s v="Subsecretaría Ejecutiva "/>
    <s v="Departamento SAAD - Víctimas"/>
    <s v="Claudia Liliana Erazo Maldonado"/>
    <s v="BB- Departamento SAAD Representación Víctimas"/>
    <s v="N/A"/>
    <s v="N/A"/>
    <s v="N/A"/>
    <s v="Inversión"/>
    <n v="21202544"/>
    <s v="N/A"/>
    <s v="N/A"/>
    <n v="3614070"/>
    <s v="N/A"/>
    <n v="35022"/>
    <n v="26322"/>
    <n v="2018011001091"/>
    <x v="48"/>
    <d v="2022-01-11T00:00:00"/>
    <s v="N/A"/>
    <s v="N/A"/>
    <s v="N/A"/>
    <s v="N/A"/>
    <n v="0"/>
    <s v="N/A"/>
    <n v="0"/>
    <s v="N/A"/>
    <n v="0"/>
    <s v="N/A"/>
    <n v="0"/>
    <s v="N/A"/>
    <n v="0"/>
    <s v="N/A"/>
    <n v="0"/>
    <s v="N/A"/>
    <n v="0"/>
    <n v="21202544"/>
    <n v="0"/>
    <n v="0"/>
    <n v="0"/>
    <n v="0"/>
    <n v="0"/>
    <d v="2022-06-30T00:00:00"/>
    <d v="2022-06-30T00:00:00"/>
    <n v="-1386"/>
    <s v="NO"/>
    <s v="N/A"/>
    <s v="Bogotá D.C."/>
    <s v="Cumplimiento"/>
    <s v="21-45-101357073"/>
    <n v="0"/>
    <s v="Seguros del Estado "/>
    <d v="2022-01-07T00:00:00"/>
    <s v="07-01-2022 - 31-12-2022"/>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57%2D2022%2Epdf&amp;parent=%2Fpersonal%2Fcarlos%5Ftorres%5Fjep%5Fgov%5Fco%2FDocuments%2FDocumentos%2FContractual%2FContractual%20%2D%20Onedrive%2FValidaci%C3%B3n%20p%C3%B3lizas%20CPS%2F%2EVERIFICACI%C3%93N%20DE%20P%C3%93LIZAS%20CONTRATOS%202022"/>
    <s v="N/A"/>
    <s v="Terminado"/>
    <s v="Retiro"/>
    <s v="N/A"/>
    <s v="DERECHO"/>
    <s v="N/A"/>
    <s v="FEMENINO"/>
    <s v="PND"/>
    <s v="https://community.secop.gov.co/Public/Tendering/OpportunityDetail/Index?noticeUID=CO1.NTC.2502745&amp;isFromPublicArea=True&amp;isModal=False"/>
  </r>
  <r>
    <n v="416"/>
    <s v="JEP-548-2022"/>
    <s v="JEP-CSPO-529-2022"/>
    <s v="Jairo Cuellar"/>
    <s v="NR"/>
    <s v="Karen Milena Díaz Barriga"/>
    <x v="0"/>
    <s v="1. Prestación de servicios"/>
    <n v="1019039354"/>
    <n v="1"/>
    <s v="Persona Natural"/>
    <s v="Bogotá D.C. "/>
    <s v="Prestación de servicios para apoyar la gestión administrativa del Departamento SAAD Víctimas."/>
    <s v="Funciones de la dependencia"/>
    <s v="Harvey Danilo Suarez Morales"/>
    <s v="Secretaría Ejecutiva"/>
    <s v="Subsecretaría Ejecutiva "/>
    <s v="Departamento SAAD - Víctimas"/>
    <s v="Paula De Gamboa Restrepo"/>
    <s v="BB- Departamento SAAD Representación Víctimas"/>
    <s v="N/A"/>
    <s v="N/A"/>
    <s v="N/A"/>
    <s v="Inversión"/>
    <n v="25276044"/>
    <s v="N/A"/>
    <s v="N/A"/>
    <n v="3252663"/>
    <s v="N/A"/>
    <n v="89822"/>
    <n v="302222"/>
    <n v="2018011001091"/>
    <x v="49"/>
    <d v="2022-07-06T00:00:00"/>
    <s v="Andres Mauricio Beltrán Urrego"/>
    <n v="1022419665"/>
    <n v="9"/>
    <d v="2022-11-29T00:00:00"/>
    <n v="0"/>
    <s v="N/A"/>
    <n v="0"/>
    <s v="N/A"/>
    <n v="0"/>
    <s v="N/A"/>
    <n v="0"/>
    <s v="N/A"/>
    <n v="0"/>
    <s v="N/A"/>
    <n v="0"/>
    <s v="N/A"/>
    <n v="0"/>
    <n v="25276044"/>
    <n v="0"/>
    <n v="0"/>
    <n v="0"/>
    <n v="0"/>
    <n v="0"/>
    <d v="2022-12-31T00:00:00"/>
    <d v="2022-12-31T00:00:00"/>
    <n v="-1202"/>
    <s v="SI"/>
    <s v="N/A"/>
    <s v="Bogotá D.C."/>
    <s v="Cumplimiento"/>
    <s v="21-45-101376321_x000a_14-47-101020804_x000a_"/>
    <s v="0_x000a_0"/>
    <s v="Seguros del Estado S.A._x000a_Seguros del Estado S.A._x000a_"/>
    <s v="5/07/2022_x000a_29/11/2022"/>
    <s v="05/07/2022 - 30/06/2023_x000a_29/11/2022 - 01/07/2023"/>
    <s v="6/07/2022_x000a_30/11/2022"/>
    <s v="PENDIENTE"/>
    <s v="Cesión de De KAREN MILENA DÍAZ BARRIGA a ANDRES MAURICIO BELTRÁN URREGO - SAAD - Victimas a partir del 29/11/2022"/>
    <s v="Terminado"/>
    <s v="Cesión"/>
    <s v="N/A"/>
    <s v="DERECHO"/>
    <s v="N/A"/>
    <s v="FEMENINO"/>
    <s v="karen.diaz@jep.gov.co"/>
    <s v="https://community.secop.gov.co/Public/Tendering/ContractNoticePhases/View?PPI=CO1.PPI.19267483&amp;isFromPublicArea=True&amp;isModal=False"/>
  </r>
  <r>
    <n v="417"/>
    <s v="JEP-422-2022"/>
    <s v="JEP-CSPO-422-2022"/>
    <s v="Norma Bonilla"/>
    <d v="2022-01-28T00:00:00"/>
    <s v="Programa de las Naciones Unidas para el Desarrollo - PNUD"/>
    <x v="0"/>
    <s v="6. Convenio de Cooperación Internacional"/>
    <n v="800091076"/>
    <n v="0"/>
    <s v="Persona Jurídica"/>
    <s v="N/A"/>
    <s v="Promover la participación de las víctimas ante la JEP como parte del SIVJRNR, brindando asesoría y representación jurídica, apoyando el alistamiento e implementación de medidas restaurativas y sanciones propias y propiciando el empoderamiento de las víctimas."/>
    <s v="Misional"/>
    <s v="Harvey Danilo Suarez Morales"/>
    <s v="Secretaría Ejecutiva"/>
    <s v="Subsecretaría Ejecutiva "/>
    <s v="Departamento SAAD - Víctimas"/>
    <s v="Claudia Liliana Erazo Maldonado"/>
    <s v="BB- Departamento SAAD Representación Víctimas"/>
    <s v="N/A"/>
    <s v="N/A"/>
    <s v="N/A"/>
    <s v="Inversión"/>
    <n v="25051908072"/>
    <n v="12177010113"/>
    <n v="12874897959"/>
    <n v="0"/>
    <s v="N/A"/>
    <n v="59422"/>
    <n v="74822"/>
    <s v="2018011001091_x0009_"/>
    <x v="8"/>
    <d v="2022-01-28T00:00:00"/>
    <s v="N/A"/>
    <s v="N/A"/>
    <s v="N/A"/>
    <s v="N/A"/>
    <n v="4745893233"/>
    <d v="2023-12-14T00:00:00"/>
    <n v="0"/>
    <s v="N/A"/>
    <n v="0"/>
    <s v="N/A"/>
    <n v="0"/>
    <s v="N/A"/>
    <n v="0"/>
    <s v="N/A"/>
    <n v="0"/>
    <s v="N/A"/>
    <n v="90"/>
    <n v="29797801305"/>
    <n v="0"/>
    <n v="0"/>
    <n v="0"/>
    <n v="0"/>
    <n v="0"/>
    <d v="2022-12-31T00:00:00"/>
    <d v="2023-03-31T00:00:00"/>
    <n v="-1112"/>
    <s v="SI"/>
    <s v="NO REQUIERE BALANCE FINAL Y CIERRE"/>
    <s v="Bogotá D.C."/>
    <s v="N/A"/>
    <s v="N/A"/>
    <s v="N/A"/>
    <s v="N/A"/>
    <s v="N/A"/>
    <s v="N/A"/>
    <n v="2022"/>
    <s v="N/A"/>
    <s v="Enmienda N°1: En fecha del 26 de octubre de 2023 se aprueba la enmienda &quot;El presente Acuerdo entrará en vigor cuando haya sido  firmado por las partes interesadas, en la fecha de la última firma y finalizará el 31 de enero de 2023&quot;_x000a_Enmienda N°2: En fecha del 14 de diciembre de 2023 se adiciona el valor Adicionar la suma de COP$2.325.487.684 correspondientes a contribución de la JEP SEGUNDO. Adicionar la suma de COP$2.420.405.549 correspondiente al nuevo aporte del PNUD (según l avaloración de la JEP) en especie (no-monetario)."/>
    <s v="Terminado"/>
    <s v="Adición y Prorróga"/>
    <s v="N/A"/>
    <s v="N/A"/>
    <s v="N/A"/>
    <s v="N/A"/>
    <s v="N/A"/>
    <s v="https://community.secop.gov.co/Public/Tendering/ContractNoticePhases/View?PPI=CO1.PPI.17338736&amp;isFromPublicArea=True&amp;isModal=False"/>
  </r>
  <r>
    <n v="418"/>
    <s v="JEP-267-2022"/>
    <s v="JEP-CSPO-267-2022"/>
    <s v="Norma Bonilla"/>
    <d v="2022-01-20T00:00:00"/>
    <s v="Maria Paula Martinez Mendieta "/>
    <x v="0"/>
    <s v="1. Prestación de servicios"/>
    <n v="1010209811"/>
    <n v="3"/>
    <s v="Persona Natural"/>
    <s v="N/A"/>
    <s v="Prestar servicios profesionales para brindar apoyo a la gestión del proceso de representación judicial a víctimas, a cargo del Departamento del Sistema Autónomo de Asesoría y Defensa SAAD Representación de Víctimas."/>
    <s v="Misional"/>
    <s v="Harvey Danilo Suarez Morales"/>
    <s v="Secretaría Ejecutiva"/>
    <s v="Subsecretaría Ejecutiva "/>
    <s v="Departamento SAAD - Víctimas"/>
    <s v="Claudia Liliana Erazo Maldonado"/>
    <s v="BB- Departamento SAAD Representación Víctimas"/>
    <s v="N/A"/>
    <s v="N/A"/>
    <s v="N/A"/>
    <s v="Inversión"/>
    <n v="59328593"/>
    <s v="N/A"/>
    <s v="N/A"/>
    <n v="5204263"/>
    <s v="N/A"/>
    <n v="55322"/>
    <n v="52222"/>
    <n v="2018011001091"/>
    <x v="0"/>
    <d v="2022-01-27T00:00:00"/>
    <s v="Estefanía Gómez Vanegas"/>
    <n v="1075284315"/>
    <n v="7"/>
    <d v="2022-07-26T00:00:00"/>
    <n v="0"/>
    <s v="N/A"/>
    <n v="0"/>
    <s v="N/A"/>
    <n v="0"/>
    <s v="N/A"/>
    <n v="0"/>
    <s v="N/A"/>
    <n v="0"/>
    <s v="N/A"/>
    <n v="0"/>
    <s v="N/A"/>
    <n v="0"/>
    <n v="59328593"/>
    <n v="0"/>
    <n v="0"/>
    <n v="0"/>
    <n v="0"/>
    <n v="0"/>
    <d v="2022-12-31T00:00:00"/>
    <d v="2022-12-31T00:00:00"/>
    <n v="-1202"/>
    <s v="NO"/>
    <s v="N/A"/>
    <s v="Bogotá D.C."/>
    <s v="Cumplimiento "/>
    <s v="17-47-101003297_x000a_36-47-101001510"/>
    <s v="0_x000a_0"/>
    <s v="Seguros del Estado S.A._x000a_Seguros del Estado S.A."/>
    <s v="24/01/2022_x000a_27/07/2022"/>
    <s v="24-01-2022 - 10-07-2023_x000a_26/07/2022 - 10/07/2023"/>
    <s v="26/01/2022_x000a_27/07/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267%2D2022%20%2Epdf&amp;parent=%2Fpersonal%2Fcarlos%5Ftorres%5Fjep%5Fgov%5Fco%2FDocuments%2FDocumentos%2FContractual%2FContractual%20%2D%20Onedrive%2FValidaci%C3%B3n%20p%C3%B3lizas%20CPS%2F%2EVERIFICACI%C3%93N%20DE%20P%C3%93LIZAS%20CONTRATOS%202022"/>
    <s v="N/A"/>
    <s v="Terminado"/>
    <s v="Cesión"/>
    <s v="N/A"/>
    <s v="DERECHO"/>
    <s v="N/A"/>
    <s v="FEMENINO"/>
    <s v="PND"/>
    <s v="https://community.secop.gov.co/Public/Tendering/OpportunityDetail/Index?noticeUID=CO1.NTC.2643680&amp;isFromPublicArea=True&amp;isModal=False"/>
  </r>
  <r>
    <n v="419"/>
    <s v="JEP-243-2022"/>
    <s v="JEP-CSPO-243-2022"/>
    <s v="Norma Bonilla"/>
    <d v="2022-01-18T00:00:00"/>
    <s v="Juan David Villalba Cruz"/>
    <x v="0"/>
    <s v="1. Prestación de servicios"/>
    <n v="1020758960"/>
    <n v="3"/>
    <s v="Persona Natural"/>
    <s v="N/A"/>
    <s v="Prestar servicios profesionales para la representación a víctimas con enfoque diferencial en los asuntos de competencia de la jurisdicción y en articulación con las actividades de representación en territorio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103825055"/>
    <s v="N/A"/>
    <s v="N/A"/>
    <n v="9107461"/>
    <s v="N/A"/>
    <n v="55422"/>
    <n v="52322"/>
    <n v="2018011001091"/>
    <x v="0"/>
    <d v="2022-01-28T00:00:00"/>
    <s v="Julián Salazar Gallego"/>
    <n v="1019045407"/>
    <n v="8"/>
    <d v="2022-11-01T00:00:00"/>
    <n v="0"/>
    <s v="N/A"/>
    <n v="0"/>
    <s v="N/A"/>
    <n v="0"/>
    <s v="N/A"/>
    <n v="0"/>
    <s v="N/A"/>
    <n v="0"/>
    <s v="N/A"/>
    <n v="0"/>
    <s v="N/A"/>
    <n v="0"/>
    <n v="103825055"/>
    <n v="0"/>
    <n v="0"/>
    <n v="0"/>
    <n v="0"/>
    <n v="0"/>
    <d v="2022-12-31T00:00:00"/>
    <d v="2022-12-31T00:00:00"/>
    <n v="-1202"/>
    <s v="NO"/>
    <s v="N/A"/>
    <s v="Bogotá D.C."/>
    <s v="Cumplimiento"/>
    <s v="_x0009_21-47-101016677_x000a_36-45-101040158_x000a_"/>
    <s v="0_x000a_0"/>
    <s v="Seguros del Estado S.A._x000a_Seguros del Estado S.A."/>
    <s v="24/01/2022_x000a_03/11/2022"/>
    <s v="24-01-2022 - 30-06-2023_x000a_01/11/2022 - 30/06/2023"/>
    <s v="28/01/2022_x000a_4/11/2022"/>
    <s v="C:\Users\andres.prietom\JEP Colombia\Carlos Giovanni Torres Peñaranda - Contractual - Onedrive\Validación pólizas CPS\.VERIFICACIÓN DE PÓLIZAS CONTRATOS 2022\Verificación póliza contrato JEP-243-2022.pdf"/>
    <s v="Cedente JUAN DAVID VILLALBA CRUZ Cesionario JULIÁN SALAZAR GALLEGO apartir del 1/11/2022"/>
    <s v="Terminado"/>
    <s v="Cesión"/>
    <s v="N/A"/>
    <s v="DERECHO"/>
    <s v="N/A"/>
    <s v="MASCULINO"/>
    <s v="PND"/>
    <s v="https://community.secop.gov.co/Public/Tendering/OpportunityDetail/Index?noticeUID=CO1.NTC.2618559&amp;isFromPublicArea=True&amp;isModal=False"/>
  </r>
  <r>
    <n v="420"/>
    <s v="JEP-549-2022"/>
    <s v="JEP-CSPO-530-2022"/>
    <s v="Jairo Cuellar"/>
    <d v="2022-07-12T00:00:00"/>
    <s v="Carolina Silva Ortiz"/>
    <x v="0"/>
    <s v="1. Prestación de servicios"/>
    <n v="52263832"/>
    <n v="9"/>
    <s v="Persona Natural"/>
    <s v="Bogotá D.C. "/>
    <s v="Prestar servicios profesionales para acompañar al Departamento de SAAD Víctimas a fin de facilitar la actualización y desarrollo de actividades de capacitación de los abogados registrados en el SAAD conforme a las necesidades de la dependencia."/>
    <s v="Misional"/>
    <s v="Harvey Danilo Suarez Morales"/>
    <s v="Secretaría Ejecutiva"/>
    <s v="Subsecretaría Ejecutiva "/>
    <s v="Departamento SAAD - Víctimas"/>
    <s v="Paula De Gamboa Restrepo"/>
    <s v="BB- Departamento SAAD Representación Víctimas"/>
    <s v="N/A"/>
    <s v="N/A"/>
    <s v="N/A"/>
    <s v="Inversión"/>
    <n v="39899352"/>
    <s v="N/A"/>
    <s v="N/A"/>
    <n v="6649892"/>
    <s v="N/A"/>
    <n v="87922"/>
    <n v="314022"/>
    <n v="2018011001091"/>
    <x v="71"/>
    <d v="2022-07-13T00:00:00"/>
    <s v="N/A"/>
    <s v="N/A"/>
    <s v="N/A"/>
    <s v="N/A"/>
    <n v="0"/>
    <s v="N/A"/>
    <n v="0"/>
    <s v="N/A"/>
    <n v="0"/>
    <s v="N/A"/>
    <n v="0"/>
    <s v="N/A"/>
    <n v="0"/>
    <s v="N/A"/>
    <n v="0"/>
    <s v="N/A"/>
    <n v="-81"/>
    <n v="39899352"/>
    <n v="0"/>
    <n v="0"/>
    <n v="0"/>
    <n v="0"/>
    <n v="0"/>
    <d v="2022-12-31T00:00:00"/>
    <d v="2022-10-11T00:00:00"/>
    <n v="-1283"/>
    <s v="SI"/>
    <d v="2022-10-11T00:00:00"/>
    <s v="Bogotá D.C."/>
    <s v="Cumplimiento"/>
    <s v="380 47 994000126403"/>
    <n v="0"/>
    <s v="Aseguradora Solidaria de Colombia"/>
    <d v="2022-07-13T00:00:00"/>
    <s v="11/07/2022 - 03/07/2023"/>
    <n v="2022"/>
    <s v="PENDIENTE"/>
    <s v="Otrosí aclaratorio No. 1 Modificar la Cláusula Sexta “valor del contrato” -$1_x000a_A partir del 11 de octubre de 2022 se da por terminado el contrato"/>
    <s v="Terminado"/>
    <s v="Terminación anticipada"/>
    <s v="N/A"/>
    <s v="PENDIENTE"/>
    <s v="N/A"/>
    <s v="FEMENINO"/>
    <s v="carolina.silva@jep.gov.co"/>
    <s v="https://community.secop.gov.co/Public/Tendering/ContractNoticePhases/View?PPI=CO1.PPI.19305445&amp;isFromPublicArea=True&amp;isModal=False"/>
  </r>
  <r>
    <n v="421"/>
    <s v="JEP-348-2022"/>
    <s v="JEP-CSPO-348-2022"/>
    <s v="Vanessa Jiménez "/>
    <d v="2022-01-24T00:00:00"/>
    <s v="Maria Camila Sanchez Gomez"/>
    <x v="0"/>
    <s v="1. Prestación de servicios"/>
    <n v="1020732336"/>
    <n v="4"/>
    <s v="Persona Natural"/>
    <s v="N/A"/>
    <s v="Prestar servicios profesionales para la representación a víctimas con enfoque diferencial en los asuntos de competencia de la jurisdicción y en articulación con las actividades de representación en territorio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102610727"/>
    <s v="N/A"/>
    <s v="N/A"/>
    <s v="$9.107.461"/>
    <s v="N/A"/>
    <n v="45022"/>
    <n v="62422"/>
    <s v="2018011001091_x0009_"/>
    <x v="11"/>
    <d v="2022-01-28T00:00:00"/>
    <s v="N/A"/>
    <s v="N/A"/>
    <s v="N/A"/>
    <s v="N/A"/>
    <n v="0"/>
    <s v="N/A"/>
    <n v="0"/>
    <s v="N/A"/>
    <n v="0"/>
    <s v="N/A"/>
    <n v="0"/>
    <s v="N/A"/>
    <n v="0"/>
    <s v="N/A"/>
    <n v="0"/>
    <s v="N/A"/>
    <n v="0"/>
    <n v="102610727"/>
    <n v="0"/>
    <n v="0"/>
    <n v="0"/>
    <n v="0"/>
    <n v="0"/>
    <d v="2022-12-31T00:00:00"/>
    <d v="2022-12-31T00:00:00"/>
    <n v="-1202"/>
    <s v="NO"/>
    <s v="N/A"/>
    <s v="Bogotá D.C."/>
    <s v="Cumplimiento "/>
    <s v="21-47-101016918"/>
    <n v="0"/>
    <s v="Seguros del Estado "/>
    <d v="2022-01-26T00:00:00"/>
    <s v="25-01-2022 - 03-07-2023"/>
    <n v="2022"/>
    <s v="https://jepcolombia-my.sharepoint.com/personal/carlos_torres_jep_gov_co/_layouts/15/onedrive.aspx?q=348&amp;searchScope=folder&amp;id=%2Fpersonal%2Fcarlos%5Ftorres%5Fjep%5Fgov%5Fco%2FDocuments%2FDocumentos%2FContractual%2FContractual%20%2D%20Onedrive%2FValidaci%C3%B3n%20p%C3%B3lizas%20CPS%2F%2EVERIFICACI%C3%93N%20DE%20P%C3%93LIZAS%20CONTRATOS%202022%2FVerificaci%C3%B3n%20p%C3%B3liza%20del%20contrato%20JEP%20348%202022%2EPNG&amp;parent=%2Fpersonal%2Fcarlos%5Ftorres%5Fjep%5Fgov%5Fco%2FDocuments%2FDocumentos%2FContractual%2FContractual%20%2D%20Onedrive%2FValidaci%C3%B3n%20p%C3%B3lizas%20CPS%2F%2EVERIFICACI%C3%93N%20DE%20P%C3%93LIZAS%20CONTRATOS%202022&amp;parentview=7"/>
    <s v="Ninguna"/>
    <s v="Terminado"/>
    <s v="Retiro"/>
    <s v="N/A"/>
    <s v="DERECHO"/>
    <s v="N/A"/>
    <s v="FEMENINO"/>
    <s v="maria.sanchez@jep.gov.co"/>
    <s v="https://community.secop.gov.co/Public/Tendering/ContractNoticePhases/View?PPI=CO1.PPI.17069374&amp;isFromPublicArea=True&amp;isModal=False"/>
  </r>
  <r>
    <n v="422"/>
    <s v="JEP-334-2022"/>
    <s v="JEP-CSPO-334-2022"/>
    <s v="Norma Bonilla"/>
    <d v="2022-01-21T00:00:00"/>
    <s v="Carolina Saldarriaga Gomez "/>
    <x v="0"/>
    <s v="1. Prestación de servicios"/>
    <s v="1039457306_x000d_"/>
    <n v="3"/>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82400829"/>
    <s v="N/A"/>
    <s v="N/A"/>
    <s v="$7.228.143"/>
    <s v="N/A"/>
    <n v="45422"/>
    <n v="59722"/>
    <s v="2018011001091_x0009_"/>
    <x v="11"/>
    <d v="2022-01-31T00:00:00"/>
    <s v="N/A"/>
    <s v="N/A"/>
    <s v="N/A"/>
    <s v="N/A"/>
    <n v="0"/>
    <s v="N/A"/>
    <n v="0"/>
    <s v="N/A"/>
    <n v="0"/>
    <s v="N/A"/>
    <n v="0"/>
    <s v="N/A"/>
    <n v="0"/>
    <s v="N/A"/>
    <n v="0"/>
    <s v="N/A"/>
    <n v="0"/>
    <n v="82400829"/>
    <n v="0"/>
    <n v="0"/>
    <n v="0"/>
    <n v="0"/>
    <n v="0"/>
    <d v="2022-12-31T00:00:00"/>
    <d v="2022-12-31T00:00:00"/>
    <n v="-1202"/>
    <s v="NO"/>
    <s v="N/A"/>
    <s v=" Departamento de Antioquia y en la_x000a_región del eje cafetero"/>
    <s v="Cumplimiento"/>
    <s v="21-47-101016910"/>
    <n v="0"/>
    <s v="Seguros del Estado"/>
    <d v="2022-01-26T00:00:00"/>
    <s v="26-01-2022 -30-06-2023"/>
    <n v="2022"/>
    <s v="PENDIENTE"/>
    <s v="Ninguna"/>
    <s v="Terminado"/>
    <s v="Retiro"/>
    <s v="N/A"/>
    <s v="DERECHO"/>
    <s v="N/A"/>
    <s v="FEMENINO"/>
    <s v="carolina.saldarriaga@jep.gov.co"/>
    <s v="https://community.secop.gov.co/Public/Tendering/ContractNoticePhases/View?PPI=CO1.PPI.17051518&amp;isFromPublicArea=True&amp;isModal=False"/>
  </r>
  <r>
    <n v="423"/>
    <s v="JEP-550-2022"/>
    <s v="JEP-CSPO-531-2022"/>
    <s v="Jairo Cuellar"/>
    <d v="2022-07-12T00:00:00"/>
    <s v="Andrea Salamanca Rodriguez"/>
    <x v="0"/>
    <s v="1. Prestación de servicios"/>
    <n v="52436983"/>
    <n v="6"/>
    <s v="Persona Natural"/>
    <s v="Soacha"/>
    <s v="Prestar servicios de apoyo al departamento de SAAD víctimas en el seguimiento logístico, la elaboración de informes técnicos y el apoyo a la supervisión de contratos y convenios a cargo del departamento. "/>
    <s v="Misional"/>
    <s v="Harvey Danilo Suarez Morales"/>
    <s v="Secretaría Ejecutiva"/>
    <s v="Subsecretaría Ejecutiva "/>
    <s v="Departamento SAAD - Víctimas"/>
    <s v="Paula De Gamboa Restrepo"/>
    <s v="BB- Departamento SAAD Representación Víctimas"/>
    <s v="N/A"/>
    <s v="N/A"/>
    <s v="N/A"/>
    <s v="Inversión"/>
    <n v="18070350"/>
    <s v="N/A"/>
    <s v="N/A"/>
    <n v="3614070"/>
    <s v="N/A"/>
    <n v="87022"/>
    <n v="310522"/>
    <n v="2018011001091"/>
    <x v="53"/>
    <d v="2022-07-11T00:00:00"/>
    <s v="N/A"/>
    <s v="N/A"/>
    <s v="N/A"/>
    <s v="N/A"/>
    <n v="0"/>
    <s v="N/A"/>
    <n v="0"/>
    <s v="N/A"/>
    <n v="0"/>
    <s v="N/A"/>
    <n v="0"/>
    <s v="N/A"/>
    <n v="0"/>
    <s v="N/A"/>
    <n v="0"/>
    <s v="N/A"/>
    <n v="0"/>
    <n v="18070350"/>
    <n v="0"/>
    <n v="0"/>
    <n v="0"/>
    <n v="0"/>
    <n v="0"/>
    <d v="2022-11-30T00:00:00"/>
    <d v="2022-11-30T00:00:00"/>
    <n v="-1233"/>
    <s v="SI"/>
    <s v="N/A"/>
    <s v="Bogotá D.C."/>
    <s v="Cumplimiento"/>
    <s v="380 47 994000126319"/>
    <n v="0"/>
    <s v="Aseguradora Solidaria de Colombia"/>
    <d v="2022-07-11T00:00:00"/>
    <s v="08/07/2022 - 03/06/2023"/>
    <n v="2022"/>
    <s v="PENDIENTE"/>
    <s v="Ninguna"/>
    <s v="Terminado"/>
    <s v="Retiro"/>
    <s v="N/A"/>
    <s v="TECNICO EN CONTABILIDAD SISTEMATIZADA"/>
    <s v="N/A"/>
    <s v="FEMENINO"/>
    <s v="andrea.salamanca@jep.gov.co"/>
    <s v="https://community.secop.gov.co/Public/Tendering/ContractNoticePhases/View?PPI=CO1.PPI.19307870&amp;isFromPublicArea=True&amp;isModal=False"/>
  </r>
  <r>
    <n v="424"/>
    <s v="JEP-335-2022"/>
    <s v="JEP-CSPO-335-2022"/>
    <s v="Norma Bonilla"/>
    <d v="2022-01-22T00:00:00"/>
    <s v="Ingrid del Pilar Saavedra Rodriguez "/>
    <x v="0"/>
    <s v="1. Prestación de servicios"/>
    <n v="51950495"/>
    <n v="3"/>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82400829"/>
    <s v="N/A"/>
    <s v="N/A"/>
    <n v="7228143"/>
    <s v="N/A"/>
    <n v="45622"/>
    <n v="59822"/>
    <n v="2018011001091"/>
    <x v="11"/>
    <d v="2022-01-31T00:00:00"/>
    <s v="N/A"/>
    <s v="N/A"/>
    <s v="N/A"/>
    <s v="N/A"/>
    <n v="0"/>
    <s v="N/A"/>
    <n v="0"/>
    <s v="N/A"/>
    <n v="0"/>
    <s v="N/A"/>
    <n v="0"/>
    <s v="N/A"/>
    <n v="0"/>
    <s v="N/A"/>
    <n v="0"/>
    <s v="N/A"/>
    <n v="0"/>
    <n v="82400829"/>
    <n v="0"/>
    <n v="0"/>
    <n v="0"/>
    <n v="0"/>
    <n v="0"/>
    <d v="2022-12-31T00:00:00"/>
    <d v="2022-12-31T00:00:00"/>
    <n v="-1202"/>
    <s v="NO"/>
    <s v="N/A"/>
    <s v="Departamentos de Meta y Casanare"/>
    <s v="Cumplimiento "/>
    <s v="21-47-101016927"/>
    <n v="0"/>
    <s v="Seguros del Estado "/>
    <d v="2022-01-26T00:00:00"/>
    <s v="26-01-2022 - 30-06-2023"/>
    <n v="2022"/>
    <s v="https://jepcolombia-my.sharepoint.com/personal/carlos_torres_jep_gov_co/_layouts/15/onedrive.aspx?q=335&amp;searchScope=folder&amp;id=%2Fpersonal%2Fcarlos%5Ftorres%5Fjep%5Fgov%5Fco%2FDocuments%2FDocumentos%2FContractual%2FContractual%20%2D%20Onedrive%2FValidaci%C3%B3n%20p%C3%B3lizas%20CPS%2F%2EVERIFICACI%C3%93N%20DE%20P%C3%93LIZAS%20CONTRATOS%202022%2FVerificaci%C3%B3n%20p%C3%B3liza%20contrato%20JEP%2D335%2D2022%20%2Epdf&amp;parent=%2Fpersonal%2Fcarlos%5Ftorres%5Fjep%5Fgov%5Fco%2FDocuments%2FDocumentos%2FContractual%2FContractual%20%2D%20Onedrive%2FValidaci%C3%B3n%20p%C3%B3lizas%20CPS%2F%2EVERIFICACI%C3%93N%20DE%20P%C3%93LIZAS%20CONTRATOS%202022&amp;parentview=7"/>
    <s v="Ninguna"/>
    <s v="Terminado"/>
    <s v="Retiro"/>
    <s v="N/A"/>
    <s v="DERECHO"/>
    <s v="N/A"/>
    <s v="FEMENINO"/>
    <s v="ingrid.saavedra@jep.gov.co"/>
    <s v="https://community.secop.gov.co/Public/Tendering/ContractNoticePhases/View?PPI=CO1.PPI.17051497&amp;isFromPublicArea=True&amp;isModal=False"/>
  </r>
  <r>
    <n v="425"/>
    <s v="JEP-294-2022"/>
    <s v="JEP-CSPO-294-2022"/>
    <s v="Norma Bonilla"/>
    <d v="2022-01-21T00:00:00"/>
    <s v="Andrea del Pilar Ruiz Salom"/>
    <x v="0"/>
    <s v="1. Prestación de servicios"/>
    <n v="1136884777"/>
    <n v="1"/>
    <s v="Persona Natural"/>
    <s v="N/A"/>
    <s v="Prestar servicios profesionales para apoyar y acompañar al Departamento de SAAD Víctimas en la gestión operativa del sistema ViSTA para el registro de abogados/as, ONG y víctimas. "/>
    <s v="Misional"/>
    <s v="Harvey Danilo Suarez Morales"/>
    <s v="Secretaría Ejecutiva"/>
    <s v="Subsecretaría Ejecutiva "/>
    <s v="Departamento SAAD - Víctimas"/>
    <s v="Claudia Liliana Erazo Maldonado"/>
    <s v="BB- Departamento SAAD Representación Víctimas"/>
    <s v="N/A"/>
    <s v="N/A"/>
    <s v="N/A"/>
    <s v="Inversión"/>
    <n v="59328593"/>
    <s v="N/A"/>
    <s v="N/A"/>
    <s v="$5.204.263"/>
    <s v="N/A"/>
    <n v="60222"/>
    <n v="61322"/>
    <n v="2018011001091"/>
    <x v="11"/>
    <d v="2022-01-28T00:00:00"/>
    <s v="N/A"/>
    <s v="N/A"/>
    <s v="N/A"/>
    <s v="N/A"/>
    <n v="0"/>
    <s v="N/A"/>
    <n v="0"/>
    <s v="N/A"/>
    <n v="0"/>
    <s v="N/A"/>
    <n v="0"/>
    <s v="N/A"/>
    <n v="0"/>
    <s v="N/A"/>
    <n v="0"/>
    <s v="N/A"/>
    <n v="0"/>
    <n v="59328593"/>
    <n v="0"/>
    <n v="0"/>
    <n v="0"/>
    <n v="0"/>
    <n v="0"/>
    <d v="2022-12-31T00:00:00"/>
    <d v="2022-12-31T00:00:00"/>
    <n v="-1202"/>
    <s v="NO"/>
    <s v="N/A"/>
    <s v="Bogotá D.C."/>
    <s v="Cumplimiento "/>
    <s v="_x0009_21-47-101016929"/>
    <n v="0"/>
    <s v="Seguros del Estado "/>
    <d v="2022-01-26T00:00:00"/>
    <s v="26-01-2022 - 30-06-2023"/>
    <n v="2022"/>
    <s v="PENDIENTE"/>
    <s v="Ninguna"/>
    <s v="Terminado"/>
    <s v="Retiro"/>
    <s v="N/A"/>
    <s v="INGENIERIA INDUSTRIAL"/>
    <s v="N/A"/>
    <s v="FEMENINO"/>
    <s v="PND"/>
    <s v="https://community.secop.gov.co/Public/Tendering/ContractNoticePhases/View?PPI=CO1.PPI.17026075&amp;isFromPublicArea=True&amp;isModal=False"/>
  </r>
  <r>
    <n v="427"/>
    <s v="JEP-337-2022"/>
    <s v="JEP-CSPO-337-2022"/>
    <s v="Norma Bonilla"/>
    <d v="2022-01-22T00:00:00"/>
    <s v="Monica Liliana Parra Caceres "/>
    <x v="0"/>
    <s v="1. Prestación de servicios"/>
    <n v="1098632575"/>
    <n v="2"/>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82400829"/>
    <s v="N/A"/>
    <s v="N/A"/>
    <n v="7228143"/>
    <s v="N/A"/>
    <n v="45522"/>
    <n v="60022"/>
    <s v="2018011001091_x0009_"/>
    <x v="11"/>
    <d v="2022-01-31T00:00:00"/>
    <s v="N/A"/>
    <s v="N/A"/>
    <s v="N/A"/>
    <s v="N/A"/>
    <n v="0"/>
    <s v="N/A"/>
    <n v="0"/>
    <s v="N/A"/>
    <n v="0"/>
    <s v="N/A"/>
    <n v="0"/>
    <s v="N/A"/>
    <n v="0"/>
    <s v="N/A"/>
    <n v="0"/>
    <s v="N/A"/>
    <n v="0"/>
    <n v="82400829"/>
    <n v="0"/>
    <n v="0"/>
    <n v="0"/>
    <n v="0"/>
    <n v="0"/>
    <d v="2022-12-31T00:00:00"/>
    <d v="2022-12-31T00:00:00"/>
    <n v="-1202"/>
    <s v="NO"/>
    <s v="N/A"/>
    <s v="Departamentos de Norte de_x000a_Santander y Santander"/>
    <s v="Cumplimiento "/>
    <s v="3258172–8"/>
    <n v="0"/>
    <s v="Suramericana"/>
    <d v="2022-01-28T00:00:00"/>
    <s v="26-01-2022 - 01-07-2023"/>
    <n v="2022"/>
    <s v="PENDIENTE"/>
    <s v="Ninguna"/>
    <s v="Terminado"/>
    <s v="Retiro"/>
    <s v="N/A"/>
    <s v="DERECHO"/>
    <s v="N/A"/>
    <s v="FEMENINO"/>
    <s v="monica.parra@jep.gov.co"/>
    <s v="https://community.secop.gov.co/Public/Tendering/ContractNoticePhases/View?PPI=CO1.PPI.17051767&amp;isFromPublicArea=True&amp;isModal=False"/>
  </r>
  <r>
    <n v="428"/>
    <s v="JEP-244-2022"/>
    <s v="JEP-CSPO-244-2022"/>
    <s v="Norma Bonilla"/>
    <d v="2022-01-18T00:00:00"/>
    <s v="Jenny Liliana Oliveros Leon"/>
    <x v="0"/>
    <s v="1. Prestación de servicios"/>
    <s v="46455939_x000d_"/>
    <n v="0"/>
    <s v="Persona Natural"/>
    <s v="N/A"/>
    <s v="Prestar servicios profesionales para la representación a víctimas con enfoque diferencial en los asuntos de competencia de la jurisdicción y en articulación con las actividades de representación en territorio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103825055"/>
    <s v="N/A"/>
    <s v="N/A"/>
    <s v="$9.107.461"/>
    <s v="N/A"/>
    <n v="38522"/>
    <s v="_x0009_52422"/>
    <s v="2018011001091_x0009_"/>
    <x v="0"/>
    <d v="2022-01-27T00:00:00"/>
    <s v="N/A"/>
    <s v="N/A"/>
    <s v="N/A"/>
    <s v="N/A"/>
    <n v="0"/>
    <s v="N/A"/>
    <n v="0"/>
    <s v="N/A"/>
    <n v="0"/>
    <s v="N/A"/>
    <n v="0"/>
    <s v="N/A"/>
    <n v="0"/>
    <s v="N/A"/>
    <n v="0"/>
    <s v="N/A"/>
    <n v="0"/>
    <n v="103825055"/>
    <n v="0"/>
    <n v="0"/>
    <n v="0"/>
    <n v="0"/>
    <n v="0"/>
    <d v="2022-12-31T00:00:00"/>
    <d v="2022-12-31T00:00:00"/>
    <n v="-1202"/>
    <s v="NO"/>
    <s v="N/A"/>
    <s v="Bogotá D.C."/>
    <s v="Cumplimiento"/>
    <s v="380 47 994000123474"/>
    <n v="0"/>
    <s v="Aseguradora Solidaria"/>
    <d v="2022-01-24T00:00:00"/>
    <s v="24/01/2022 - 03/07/0223"/>
    <n v="2022"/>
    <s v="C:\Users\andres.prietom\JEP Colombia\Carlos Giovanni Torres Peñaranda - Contractual - Onedrive\Validación pólizas CPS\.VERIFICACIÓN DE PÓLIZAS CONTRATOS 2022\Verificación póliza contrato JEP-244-2022 .pdf"/>
    <s v="N/A"/>
    <s v="Terminado"/>
    <s v="Retiro"/>
    <s v="N/A"/>
    <s v="CIENCIAS POLÍTICAS"/>
    <s v="N/A"/>
    <s v="FEMENINO"/>
    <s v="PND"/>
    <s v="https://community.secop.gov.co/Public/Tendering/OpportunityDetail/Index?noticeUID=CO1.NTC.2619111&amp;isFromPublicArea=True&amp;isModal=False"/>
  </r>
  <r>
    <n v="429"/>
    <s v="JEP-353-2022"/>
    <s v="JEP-CSPO-353-2022"/>
    <s v="Norma Bonilla"/>
    <d v="2022-01-24T00:00:00"/>
    <s v="Angela Maria Montaña Apraez "/>
    <x v="0"/>
    <s v="1. Prestación de servicios"/>
    <n v="1026580293"/>
    <n v="4"/>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81437077"/>
    <s v="N/A"/>
    <s v="N/A"/>
    <n v="7228143"/>
    <s v="N/A"/>
    <n v="61722"/>
    <n v="61422"/>
    <n v="2018011001091"/>
    <x v="11"/>
    <d v="2022-01-31T00:00:00"/>
    <s v="N/A"/>
    <s v="N/A"/>
    <s v="N/A"/>
    <s v="N/A"/>
    <n v="0"/>
    <s v="N/A"/>
    <n v="0"/>
    <s v="N/A"/>
    <n v="0"/>
    <s v="N/A"/>
    <n v="0"/>
    <s v="N/A"/>
    <n v="0"/>
    <s v="N/A"/>
    <n v="0"/>
    <s v="N/A"/>
    <n v="0"/>
    <n v="81437077"/>
    <n v="0"/>
    <n v="0"/>
    <n v="0"/>
    <n v="0"/>
    <n v="0"/>
    <d v="2022-12-31T00:00:00"/>
    <d v="2022-12-31T00:00:00"/>
    <n v="-1202"/>
    <s v="NO"/>
    <s v="N/A"/>
    <s v="Departamentos de Nariño y_x000a_Putumayo"/>
    <s v="Cumplimiento"/>
    <s v="21-47-101016932"/>
    <n v="0"/>
    <s v="Seguros del Estado"/>
    <d v="2022-01-26T00:00:00"/>
    <s v="26-01-2022 - 30-06-2023"/>
    <n v="2022"/>
    <s v="PENDIENTE"/>
    <s v="Ninguna"/>
    <s v="Terminado"/>
    <s v="Retiro"/>
    <s v="N/A"/>
    <s v="DERECHO"/>
    <s v="N/A"/>
    <s v="FEMENINO"/>
    <s v="angela.montana@jep.gov.co"/>
    <s v="https://community.secop.gov.co/Public/Tendering/ContractNoticePhases/View?PPI=CO1.PPI.17115838&amp;isFromPublicArea=True&amp;isModal=False"/>
  </r>
  <r>
    <n v="430"/>
    <s v="JEP-336-2022"/>
    <s v="JEP-CSPO-336-2022"/>
    <s v="Norma Bonilla"/>
    <d v="2022-01-22T00:00:00"/>
    <s v="Minerva Machado Perez "/>
    <x v="0"/>
    <s v="1. Prestación de servicios"/>
    <s v="22506327_x000d_"/>
    <n v="6"/>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82400829"/>
    <s v="N/A"/>
    <s v="N/A"/>
    <s v="$7.228.143"/>
    <s v="N/A"/>
    <n v="45922"/>
    <n v="59922"/>
    <s v="2018011001091_x0009_"/>
    <x v="11"/>
    <d v="2022-01-28T00:00:00"/>
    <s v="N/A"/>
    <s v="N/A"/>
    <s v="N/A"/>
    <s v="N/A"/>
    <n v="0"/>
    <s v="N/A"/>
    <n v="0"/>
    <s v="N/A"/>
    <n v="0"/>
    <s v="N/A"/>
    <n v="0"/>
    <s v="N/A"/>
    <n v="0"/>
    <s v="N/A"/>
    <n v="0"/>
    <s v="N/A"/>
    <n v="0"/>
    <n v="82400829"/>
    <n v="0"/>
    <n v="0"/>
    <n v="0"/>
    <n v="0"/>
    <n v="0"/>
    <d v="2022-12-31T00:00:00"/>
    <d v="2022-12-31T00:00:00"/>
    <n v="-1202"/>
    <s v="NO"/>
    <s v="N/A"/>
    <s v="Departamentos de Magdalena,_x000a_Atlántico y Magdalena"/>
    <s v="Cumplimiento "/>
    <s v="85-47-10-1004665"/>
    <n v="0"/>
    <s v="Seguros del Estado "/>
    <d v="2022-01-26T00:00:00"/>
    <s v="26-01-2022 - 30-06-2023"/>
    <n v="2022"/>
    <s v="PENDIENTE"/>
    <s v="Ninguna"/>
    <s v="Terminado"/>
    <s v="Retiro"/>
    <s v="N/A"/>
    <s v="DERECHO"/>
    <s v="N/A"/>
    <s v="FEMENINO"/>
    <s v="minerva.machado@jep.gov.co"/>
    <s v="https://community.secop.gov.co/Public/Tendering/ContractNoticePhases/View?PPI=CO1.PPI.17051735&amp;isFromPublicArea=True&amp;isModal=False"/>
  </r>
  <r>
    <n v="431"/>
    <s v="JEP-258-2022"/>
    <s v="JEP-CSPO-258-2022"/>
    <s v="Vanessa Jiménez "/>
    <d v="2022-01-19T00:00:00"/>
    <s v="David Gerardo Lopez Martinez "/>
    <x v="0"/>
    <s v="1. Prestación de servicios"/>
    <s v="1057592575_x000d_"/>
    <n v="0"/>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82400829"/>
    <s v="N/A"/>
    <s v="N/A"/>
    <s v="$7.228.143"/>
    <s v="N/A"/>
    <n v="45822"/>
    <n v="61222"/>
    <s v="2018011001091_x0009_"/>
    <x v="11"/>
    <d v="2022-01-28T00:00:00"/>
    <s v="Jinneth Milena Yepes Hernandéz"/>
    <n v="1032442437"/>
    <n v="9"/>
    <d v="2022-10-21T00:00:00"/>
    <n v="0"/>
    <s v="N/A"/>
    <n v="0"/>
    <s v="N/A"/>
    <n v="0"/>
    <s v="N/A"/>
    <n v="0"/>
    <s v="N/A"/>
    <n v="0"/>
    <s v="N/A"/>
    <n v="0"/>
    <s v="N/A"/>
    <n v="0"/>
    <n v="82400829"/>
    <n v="0"/>
    <n v="0"/>
    <n v="0"/>
    <n v="0"/>
    <n v="0"/>
    <d v="2022-12-31T00:00:00"/>
    <d v="2022-12-31T00:00:00"/>
    <n v="-1202"/>
    <s v="NO"/>
    <s v="N/A"/>
    <s v="Región del Urabá, Bajo Atrato y Darién_x000a_"/>
    <s v="Cumplimiento"/>
    <s v="_x0009_21-47-101016944_x000a_36-44-101055313"/>
    <s v="0_x000a_0"/>
    <s v="Seguros del Estado S.A._x000a_Seguros del Estado S.A."/>
    <s v="26/01/2022_x000a_24/10/2022"/>
    <s v="26-01-2022 - 30-06-2023_x000a_21/10/2022 - 30/06/2023"/>
    <s v="27/01/2022_x000a_25/10/2022"/>
    <s v="..\Carlos Giovanni Torres Peñaranda - Contractual - Onedrive\Validación pólizas CPS\.VERIFICACIÓN DE PÓLIZAS CONTRATOS 2022\Verificación póliza del contrato JEP 258 2022.PNG"/>
    <s v="En fecha del 21/10/2022 se aprobó la cesión del contrato"/>
    <s v="Terminado"/>
    <s v="Cesión"/>
    <s v="N/A"/>
    <s v="INGENIERÍA DE SISTEMAS"/>
    <s v="N/A"/>
    <s v="MASCULINO"/>
    <s v="PND"/>
    <s v="https://community.secop.gov.co/Public/Tendering/OpportunityDetail/Index?noticeUID=CO1.NTC.2626570&amp;isFromPublicArea=True&amp;isModal=False"/>
  </r>
  <r>
    <n v="432"/>
    <s v="JEP-254-2022"/>
    <s v="JEP-CSPO-254-2022"/>
    <s v="Vanessa Jiménez "/>
    <d v="2022-01-19T00:00:00"/>
    <s v="Johan Sebastian Gonzalez Cortes"/>
    <x v="0"/>
    <s v="1. Prestación de servicios"/>
    <n v="1075273256"/>
    <n v="3"/>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82400829"/>
    <s v="N/A"/>
    <s v="N/A"/>
    <s v="$7.228.143"/>
    <s v="N/A"/>
    <n v="45722"/>
    <s v="_x0009_61122"/>
    <s v="2018011001091_x0009_"/>
    <x v="11"/>
    <d v="2022-01-28T00:00:00"/>
    <s v="N/A"/>
    <s v="N/A"/>
    <s v="N/A"/>
    <s v="N/A"/>
    <n v="0"/>
    <s v="N/A"/>
    <n v="0"/>
    <s v="N/A"/>
    <n v="0"/>
    <s v="N/A"/>
    <n v="0"/>
    <s v="N/A"/>
    <n v="0"/>
    <s v="N/A"/>
    <n v="0"/>
    <s v="N/A"/>
    <n v="0"/>
    <n v="82400829"/>
    <n v="0"/>
    <n v="0"/>
    <n v="0"/>
    <n v="0"/>
    <n v="0"/>
    <d v="2022-12-31T00:00:00"/>
    <d v="2022-12-31T00:00:00"/>
    <n v="-1202"/>
    <s v="NO"/>
    <s v="N/A"/>
    <s v="Departamentos de Huila, Tolima y Caquetá"/>
    <s v="Cumplimiento"/>
    <s v="NV-100059718"/>
    <n v="0"/>
    <s v="Seguros Mundial"/>
    <d v="2022-01-26T00:00:00"/>
    <s v="26-01-2022 - 30-06-2023"/>
    <n v="2022"/>
    <s v="C:\Users\andres.prietom\JEP Colombia\Carlos Giovanni Torres Peñaranda - Contractual - Onedrive\Validación pólizas CPS\.VERIFICACIÓN DE PÓLIZAS CONTRATOS 2022\Verificación póliza del contrato JEP 254 2022.PNG"/>
    <s v="N/A"/>
    <s v="Terminado"/>
    <s v="Retiro"/>
    <s v="N/A"/>
    <s v="DERECHO"/>
    <s v="N/A"/>
    <s v="MASCULINO"/>
    <s v="PND"/>
    <s v="https://community.secop.gov.co/Public/Tendering/OpportunityDetail/Index?noticeUID=CO1.NTC.2625483&amp;isFromPublicArea=True&amp;isModal=False"/>
  </r>
  <r>
    <n v="433"/>
    <s v="JEP-377-2022"/>
    <s v="JEP-CSPO-377-2022"/>
    <s v="Norma Bonilla"/>
    <d v="2022-01-25T00:00:00"/>
    <s v="Andres Mauricio Chavarro Agudelo"/>
    <x v="0"/>
    <s v="1. Prestación de servicios"/>
    <n v="1020743236"/>
    <n v="3"/>
    <s v="Persona Natural"/>
    <s v="N/A"/>
    <s v="Prestar servicios profesionales para apoyar la gestión contractual y financiera del departamento SAAD representación víctimas."/>
    <s v="Misional"/>
    <s v="Harvey Danilo Suarez Morales"/>
    <s v="Secretaría Ejecutiva"/>
    <s v="Subsecretaría Ejecutiva "/>
    <s v="Departamento SAAD - Víctimas"/>
    <s v="Claudia Liliana Erazo Maldonado"/>
    <s v="BB- Departamento SAAD Representación Víctimas"/>
    <s v="N/A"/>
    <s v="N/A"/>
    <s v="N/A"/>
    <s v="Inversión"/>
    <n v="58461218"/>
    <s v="N/A"/>
    <s v="N/A"/>
    <n v="5204263"/>
    <s v="N/A"/>
    <n v="67422"/>
    <n v="70222"/>
    <n v="2018011001091"/>
    <x v="8"/>
    <d v="2022-02-01T00:00:00"/>
    <s v="N/A"/>
    <s v="N/A"/>
    <s v="N/A"/>
    <s v="N/A"/>
    <n v="0"/>
    <s v="N/A"/>
    <n v="0"/>
    <s v="N/A"/>
    <n v="0"/>
    <s v="N/A"/>
    <n v="0"/>
    <s v="N/A"/>
    <n v="0"/>
    <s v="N/A"/>
    <n v="0"/>
    <s v="N/A"/>
    <n v="-122"/>
    <n v="58461218"/>
    <n v="0"/>
    <n v="0"/>
    <n v="0"/>
    <n v="0"/>
    <n v="0"/>
    <d v="2022-12-31T00:00:00"/>
    <d v="2022-08-31T00:00:00"/>
    <n v="-1324"/>
    <s v="SI"/>
    <d v="2022-08-31T00:00:00"/>
    <s v="Bogotá D.C."/>
    <s v="Cumplimiento "/>
    <s v="21-47-101017022"/>
    <n v="0"/>
    <s v="Seguros del Estado "/>
    <d v="2022-01-27T00:00:00"/>
    <s v="27-01-2022 - 30-06-2023"/>
    <n v="2022"/>
    <s v="PENDIENTE"/>
    <s v="En fecha del 31/08/2022 hoy se publicó el balance y cierre del contrato JEP-377-2022 como resultado de la terminación unilateral del mismo."/>
    <s v="Terminado"/>
    <s v="Terminación anticipada"/>
    <s v="N/A"/>
    <s v="DERECHO"/>
    <s v="N/A"/>
    <s v="MASCULINO"/>
    <s v="Terminado"/>
    <s v="https://community.secop.gov.co/Public/Tendering/ContractNoticePhases/View?PPI=CO1.PPI.17186214&amp;isFromPublicArea=True&amp;isModal=False"/>
  </r>
  <r>
    <n v="434"/>
    <s v="JEP-551-2022"/>
    <s v="JEP-CSPO-532-2022"/>
    <s v="Jairo Cuellar"/>
    <s v="NR"/>
    <s v="Luisa Fernanda Cardenas Morales"/>
    <x v="0"/>
    <s v="1. Prestación de servicios"/>
    <n v="1016031932"/>
    <n v="1"/>
    <s v="Persona Natural"/>
    <s v="Bogotá D.C. "/>
    <s v="Prestar servicios profesionales al departamento de Saad representación víctimas para apoyar y acompañar la planeación, fortalecimiento y seguimiento a las actividades misionales del departamento, en cumplimiento del plan operativo del departamento."/>
    <s v="Misional"/>
    <s v="Harvey Danilo Suarez Morales"/>
    <s v="Secretaría Ejecutiva"/>
    <s v="Subsecretaría Ejecutiva "/>
    <s v="Departamento SAAD - Víctimas"/>
    <s v="Paula De Gamboa Restrepo"/>
    <s v="BB- Departamento SAAD Representación Víctimas"/>
    <s v="N/A"/>
    <s v="N/A"/>
    <s v="N/A"/>
    <s v="Inversión"/>
    <n v="26021315"/>
    <s v="N/A"/>
    <s v="N/A"/>
    <n v="5204263"/>
    <s v="N/A"/>
    <n v="87122"/>
    <s v="CDP"/>
    <n v="2018011001091"/>
    <x v="70"/>
    <d v="2022-07-08T00:00:00"/>
    <s v="N/A"/>
    <s v="N/A"/>
    <s v="N/A"/>
    <s v="N/A"/>
    <n v="0"/>
    <s v="N/A"/>
    <n v="0"/>
    <s v="N/A"/>
    <n v="0"/>
    <s v="N/A"/>
    <n v="0"/>
    <s v="N/A"/>
    <n v="0"/>
    <s v="N/A"/>
    <n v="0"/>
    <s v="N/A"/>
    <n v="15"/>
    <n v="26021315"/>
    <n v="0"/>
    <n v="0"/>
    <n v="0"/>
    <n v="0"/>
    <n v="0"/>
    <d v="2022-11-30T00:00:00"/>
    <d v="2022-12-15T00:00:00"/>
    <n v="-1218"/>
    <s v="NO"/>
    <s v="N/A"/>
    <s v="Bogotá D.C."/>
    <s v="Cumplimiento"/>
    <s v="33-47-101009637"/>
    <n v="0"/>
    <s v="Seguros del Estado S.A."/>
    <d v="2022-07-08T00:00:00"/>
    <s v="07/07/2022 - 10/06/2023"/>
    <n v="2022"/>
    <s v="PENDIENTE"/>
    <s v="Ninguna"/>
    <s v="Terminado"/>
    <s v="Retiro"/>
    <s v="N/A"/>
    <s v="ECONOMÍA"/>
    <s v="N/A"/>
    <s v="FEMENINO"/>
    <s v="luisa.cardenas@jep.gov.co"/>
    <s v="https://community.secop.gov.co/Public/Tendering/ContractNoticePhases/View?PPI=CO1.PPI.19308806&amp;isFromPublicArea=True&amp;isModal=False"/>
  </r>
  <r>
    <n v="435"/>
    <s v="JEP-552-2022"/>
    <s v="JEP-CSPO-533-2022"/>
    <s v="Jairo Cuellar"/>
    <d v="2022-07-22T00:00:00"/>
    <s v="Alejandra Barrera Salazar"/>
    <x v="0"/>
    <s v="1. Prestación de servicios"/>
    <n v="1002590519"/>
    <n v="9"/>
    <s v="Persona Natural"/>
    <s v="Bogotá D.C. "/>
    <s v="Prestar servicios profesionales para acompañar al Departamento de SAAD Víctimas a fin de facilitar la actualización y desarrollo de actividades de capacitación de los abogados registrados en el SAAD conforme a las necesidades de la dependencia. "/>
    <s v="Misional"/>
    <s v="Harvey Danilo Suarez Morales"/>
    <s v="Secretaría Ejecutiva"/>
    <s v="Subsecretaría Ejecutiva "/>
    <s v="Departamento SAAD - Víctimas"/>
    <s v="Paula De Gamboa Restrepo"/>
    <s v="BB- Departamento SAAD Representación Víctimas"/>
    <s v="N/A"/>
    <s v="N/A"/>
    <s v="N/A"/>
    <s v="Inversión"/>
    <n v="39899352"/>
    <s v="N/A"/>
    <s v="N/A"/>
    <n v="6649892"/>
    <s v="N/A"/>
    <n v="88122"/>
    <n v="314122"/>
    <n v="2018011001091"/>
    <x v="71"/>
    <d v="2022-07-13T00:00:00"/>
    <s v="N/A"/>
    <s v="N/A"/>
    <s v="N/A"/>
    <s v="N/A"/>
    <n v="0"/>
    <s v="N/A"/>
    <n v="0"/>
    <s v="N/A"/>
    <n v="0"/>
    <s v="N/A"/>
    <n v="0"/>
    <s v="N/A"/>
    <n v="0"/>
    <s v="N/A"/>
    <n v="0"/>
    <s v="N/A"/>
    <n v="0"/>
    <n v="39899352"/>
    <n v="0"/>
    <n v="0"/>
    <n v="0"/>
    <n v="0"/>
    <n v="0"/>
    <d v="2022-12-31T00:00:00"/>
    <d v="2022-12-31T00:00:00"/>
    <n v="-1202"/>
    <s v="SI"/>
    <s v="N/A"/>
    <s v="Bogotá D.C."/>
    <s v="Cumplimiento "/>
    <s v="21-47-101021436"/>
    <n v="0"/>
    <s v="Seguros del Estado S.A. "/>
    <d v="2022-07-13T00:00:00"/>
    <s v="11/07/2022 - 30/06/2023"/>
    <n v="2022"/>
    <s v="PENDIENTE"/>
    <s v="otrosí aclaratorio No. 1  Modificar la Cláusula Sexta “valor del contrato” -$1"/>
    <s v="Terminado"/>
    <s v="Adición o reducción"/>
    <s v="N/A"/>
    <s v="DERECHO"/>
    <s v="N/A"/>
    <s v="FEMENINO"/>
    <s v="alejandra.barrera@jep.gov.co"/>
    <s v="https://community.secop.gov.co/Public/Tendering/ContractNoticePhases/View?PPI=CO1.PPI.19306347&amp;isFromPublicArea=True&amp;isModal=False"/>
  </r>
  <r>
    <n v="436"/>
    <s v="JEP-044-2022"/>
    <s v="JEP-CSPO-044-2022"/>
    <s v="Norma Bonilla"/>
    <s v="NR"/>
    <s v="Liliana Marcela Carvajal Prada"/>
    <x v="0"/>
    <s v="1. Prestación de servicios"/>
    <n v="1098666278"/>
    <n v="6"/>
    <s v="Persona Natural"/>
    <s v="N/A"/>
    <s v="Prestar servicios profesionales para acompañar a la Subdirección de Talento Humano en el proceso de vinculación y desvinculación de servidores públicos con el manejo de los aplicativos dispuestos para ello y en los procesos administrativos, como parte de la gestión del Talento Humano. "/>
    <s v="Funciones de la dependencia"/>
    <s v="Harvey Danilo Suarez Morales"/>
    <s v="Secretaría Ejecutiva"/>
    <s v="Dirección Administrativa y Financiera"/>
    <s v="Subdirección de Talento Humano"/>
    <s v="Francy Elena Palomino Millán"/>
    <s v="DD- Subdirección de Talento Humano"/>
    <s v="N/A"/>
    <s v="N/A"/>
    <s v="N/A"/>
    <s v="Inversión"/>
    <n v="43127902"/>
    <s v="N/A"/>
    <s v="N/A"/>
    <s v="$3.614.070"/>
    <s v="N/A"/>
    <n v="32622"/>
    <n v="26222"/>
    <n v="2018011001175"/>
    <x v="48"/>
    <d v="2022-01-11T00:00:00"/>
    <s v="Paula Helena Russi Sánchez"/>
    <n v="1020810683"/>
    <n v="1"/>
    <d v="2022-09-06T00:00:00"/>
    <n v="0"/>
    <s v="N/A"/>
    <n v="0"/>
    <s v="N/A"/>
    <n v="0"/>
    <s v="N/A"/>
    <n v="0"/>
    <s v="N/A"/>
    <n v="0"/>
    <s v="N/A"/>
    <n v="0"/>
    <s v="N/A"/>
    <n v="0"/>
    <n v="43127902"/>
    <n v="0"/>
    <n v="0"/>
    <n v="0"/>
    <n v="0"/>
    <n v="0"/>
    <d v="2022-12-31T00:00:00"/>
    <d v="2022-12-31T00:00:00"/>
    <n v="-1202"/>
    <s v="NO"/>
    <s v="N/A"/>
    <s v="Bogotá D.C."/>
    <s v="Cumplimiento_x000a_Cumplimiento"/>
    <s v="36-47-101001029_x000a_460-47-994000056127"/>
    <s v="0_x000a_1"/>
    <s v="Seguros del Estado _x000a_Aseguradora Solidaria de Colombia"/>
    <s v="7/01/2022_x000a_06/08/2022"/>
    <s v="07-01-2022 - 02-07-2023_x000a_06/09/2022 -30/06/2023"/>
    <s v="11/01/2022_x000a_06/09/2022"/>
    <s v="https://jepcolombia-my.sharepoint.com/personal/carlos_torres_jep_gov_co/_layouts/15/onedrive.aspx?q=044&amp;searchScope=folder&amp;id=%2Fpersonal%2Fcarlos%5Ftorres%5Fjep%5Fgov%5Fco%2FDocuments%2FDocumentos%2FContractual%2FContractual%20%2D%20Onedrive%2FValidaci%C3%B3n%20p%C3%B3lizas%20CPS%2F%2EVERIFICACI%C3%93N%20DE%20P%C3%93LIZAS%20CONTRATOS%202022%2FVerificaci%C3%B3n%20p%C3%B3liza%20contrato%20JEP%2D044%2D2022%20%2Epdf&amp;parent=%2Fpersonal%2Fcarlos%5Ftorres%5Fjep%5Fgov%5Fco%2FDocuments%2FDocumentos%2FContractual%2FContractual%20%2D%20Onedrive%2FValidaci%C3%B3n%20p%C3%B3lizas%20CPS%2F%2EVERIFICACI%C3%93N%20DE%20P%C3%93LIZAS%20CONTRATOS%202022&amp;parentview=7"/>
    <s v="Cesión del CTO JEP-044-2022 Paula Russi de Talento Humano a partir del 6/09/2022"/>
    <s v="Terminado"/>
    <s v="Cesión"/>
    <s v="N/A"/>
    <s v="PSICOLOGÍA"/>
    <s v="N/A"/>
    <s v="FEMENINO"/>
    <s v="paula.russi@jep.gov.co"/>
    <s v="https://community.secop.gov.co/Public/Tendering/OpportunityDetail/Index?noticeUID=CO1.NTC.2502213&amp;isFromPublicArea=True&amp;isModal=False"/>
  </r>
  <r>
    <n v="437"/>
    <s v="JEP-268-2022"/>
    <s v="JEP-CSPO-268-2022"/>
    <s v="Norma Bonilla"/>
    <d v="2022-01-18T00:00:00"/>
    <s v="Dayana Smith Gaviria Naranjo "/>
    <x v="0"/>
    <s v="1. Prestación de servicios"/>
    <n v="1020733772"/>
    <n v="7"/>
    <s v="Persona Natural"/>
    <s v="N/A"/>
    <s v="Prestar servicios profesionales para el apoyo en la gestión y para fortalecer el proceso de seguimiento e implementación de la estrategia de talento humano."/>
    <s v="Funciones de la dependencia"/>
    <s v="Harvey Danilo Suarez Morales"/>
    <s v="Secretaría Ejecutiva"/>
    <s v="Dirección Administrativa y Financiera"/>
    <s v="Subdirección de Talento Humano"/>
    <s v="Francy Elena Palomino Millán"/>
    <s v="DD- Subdirección de Talento Humano"/>
    <s v="N/A"/>
    <s v="N/A"/>
    <s v="N/A"/>
    <s v="Inversión"/>
    <n v="104735801"/>
    <s v="N/A"/>
    <s v="N/A"/>
    <s v="$9.107.461"/>
    <s v="N/A"/>
    <n v="50822"/>
    <s v="_x0009_48322"/>
    <n v="2018011001175"/>
    <x v="26"/>
    <d v="2022-01-24T00:00:00"/>
    <s v="Maria Teresa Lopez Garcia"/>
    <n v="1053789636"/>
    <n v="4"/>
    <d v="2022-06-07T00:00:00"/>
    <n v="0"/>
    <s v="N/A"/>
    <n v="0"/>
    <s v="N/A"/>
    <n v="0"/>
    <s v="N/A"/>
    <n v="0"/>
    <s v="N/A"/>
    <n v="0"/>
    <s v="N/A"/>
    <n v="0"/>
    <s v="N/A"/>
    <n v="0"/>
    <n v="104735801"/>
    <n v="0"/>
    <n v="0"/>
    <n v="0"/>
    <n v="0"/>
    <n v="0"/>
    <d v="2022-12-31T00:00:00"/>
    <d v="2022-12-31T00:00:00"/>
    <n v="-1202"/>
    <s v="NO"/>
    <s v="N/A"/>
    <s v="Bogotá D.C."/>
    <s v="Cumplimiento "/>
    <s v="21-45-101358390_x000a_21-45-101373274"/>
    <s v="0_x000a_0"/>
    <s v="Seguros del Estado S.A._x000a_Seguros del Estado S.A."/>
    <s v="21/01/2022_x000a_07/06/2022"/>
    <s v="24-01-2022 - 01-07-2023_x000a_07/06/2022 - 01/07/2023"/>
    <s v="22/01/2022_x000a_7/06/2022"/>
    <s v="https://jepcolombia-my.sharepoint.com/personal/carlos_torres_jep_gov_co/_layouts/15/onedrive.aspx?q=268&amp;searchScope=folder&amp;id=%2Fpersonal%2Fcarlos%5Ftorres%5Fjep%5Fgov%5Fco%2FDocuments%2FDocumentos%2FContractual%2FContractual%20%2D%20Onedrive%2FValidaci%C3%B3n%20p%C3%B3lizas%20CPS%2F%2EVERIFICACI%C3%93N%20DE%20P%C3%93LIZAS%20CONTRATOS%202022%2FVerificaci%C3%B3n%20p%C3%B3liza%20contrato%20JEP%2D268%2D2022%20%2Epdf&amp;parent=%2Fpersonal%2Fcarlos%5Ftorres%5Fjep%5Fgov%5Fco%2FDocuments%2FDocumentos%2FContractual%2FContractual%20%2D%20Onedrive%2FValidaci%C3%B3n%20p%C3%B3lizas%20CPS%2F%2EVERIFICACI%C3%93N%20DE%20P%C3%93LIZAS%20CONTRATOS%202022&amp;parentview=7"/>
    <s v="Cesión del contrato"/>
    <s v="Terminado"/>
    <s v="Cesión"/>
    <s v="N/A"/>
    <s v="ADMINISTRACIÓN DE EMPRESAS"/>
    <s v="TECNÓLOGO EN ADMINISTRACIÓN FINANCIERA"/>
    <s v="FEMENINO"/>
    <s v="PND"/>
    <s v="https://community.secop.gov.co/Public/Tendering/OpportunityDetail/Index?noticeUID=CO1.NTC.2642561&amp;isFromPublicArea=True&amp;isModal=False"/>
  </r>
  <r>
    <n v="438"/>
    <s v="JEP-416-2022"/>
    <s v="JEP-CSPO-416-2022"/>
    <s v="Vanessa Jiménez "/>
    <d v="2022-01-27T00:00:00"/>
    <s v="CAJA DE COMPENSACION FAMILIAR COMPENSAR"/>
    <x v="0"/>
    <s v="1. Prestación de servicios"/>
    <n v="860066942"/>
    <n v="7"/>
    <s v="Persona Jurídica Prestacion de Servicios  Profesionales"/>
    <s v="N/A"/>
    <s v="Contratar la prestación de servicios de bienestar social para el mejoramiento de las capacidades, competencias, calidad de vida, componente asistencial psicosocial, recreación, deporte y cultura, para el personal adscrito a la Jurisdicción Especial para la Paz."/>
    <s v="Funciones de la dependencia"/>
    <s v="Ana Lucia Rosales Callejas"/>
    <s v="Dirección Administrativa y Financiera"/>
    <s v="Dirección Administrativa y Financiera"/>
    <s v="Subdirección de Talento Humano"/>
    <s v="Francy Elena Palomino Millán"/>
    <s v="DD- Subdirección de Talento Humano"/>
    <s v="N/A"/>
    <s v="N/A"/>
    <s v="N/A"/>
    <s v="Funcionamiento"/>
    <n v="599051065"/>
    <s v="N/A"/>
    <s v="N/A"/>
    <s v="N/A"/>
    <s v="N/A"/>
    <n v="60622"/>
    <n v="75022"/>
    <s v="N/A"/>
    <x v="8"/>
    <d v="2022-02-22T00:00:00"/>
    <s v="N/A"/>
    <s v="N/A"/>
    <s v="N/A"/>
    <s v="N/A"/>
    <n v="0"/>
    <s v="N/A"/>
    <n v="0"/>
    <s v="N/A"/>
    <n v="0"/>
    <s v="N/A"/>
    <n v="0"/>
    <s v="N/A"/>
    <n v="0"/>
    <s v="N/A"/>
    <n v="0"/>
    <s v="N/A"/>
    <n v="0"/>
    <n v="599051065"/>
    <n v="0"/>
    <n v="0"/>
    <n v="0"/>
    <n v="0"/>
    <n v="0"/>
    <d v="2022-12-31T00:00:00"/>
    <d v="2022-12-31T00:00:00"/>
    <n v="-1202"/>
    <s v="SI"/>
    <d v="2023-04-11T00:00:00"/>
    <s v="Bogotá y grupos territoriales JEP"/>
    <s v="Cumplimiento"/>
    <n v="55439"/>
    <n v="0"/>
    <s v="BERKLEY INTERNATIONAL SEGUROS COLOMBIA"/>
    <d v="2022-02-08T00:00:00"/>
    <s v="28/01/2022 - 1/1/2026"/>
    <n v="2022"/>
    <s v="PENDIENTE"/>
    <s v="Modificacion en la actividad del cine otrosí N1_x000a_El 11/04/2023 fue publicado el   balance final y cierre del contrato No  JEP 416-2022, Plan de Bienestar Social laboral, suscrito con Compensar"/>
    <s v="Terminado"/>
    <s v="Retiro"/>
    <s v="N/A"/>
    <s v="N/A"/>
    <s v="N/A"/>
    <s v="N/A"/>
    <s v="N/A"/>
    <s v="https://community.secop.gov.co/Public/Tendering/ContractNoticePhases/View?PPI=CO1.PPI.17273120&amp;isFromPublicArea=True&amp;isModal=False"/>
  </r>
  <r>
    <n v="439"/>
    <s v="JEP-698-2022"/>
    <s v="JEP-CSPO-674-2022"/>
    <s v="Vanessa Jiménez "/>
    <d v="2022-09-05T00:00:00"/>
    <s v="Angie Natalia Pinzón Mayorga"/>
    <x v="0"/>
    <s v="1. Prestación de servicios"/>
    <n v="1019071664"/>
    <n v="4"/>
    <s v="Persona Natural"/>
    <s v="Bogotá D.C. "/>
    <s v="Prestar servicios profesionales para apoyar a la subdirección de talento humano en las actividades relacionadas con el aplicativo contratado para el procesamiento de la nómina de la Jurisdicción Especial para la Paz, como parte del desarrollo e implementación de la estrategia de talento humano de la entidad"/>
    <s v="Funciones de la dependencia"/>
    <s v="Angela María Mora Soto"/>
    <s v="Subsecretaría Ejecutiva"/>
    <s v="Dirección Administrativa y Financiera"/>
    <s v="Subdirección de Talento Humano"/>
    <s v="Francy Elena Palomino Millán"/>
    <s v="DD- Subdirección de Talento Humano"/>
    <s v="N/A"/>
    <s v="N/A"/>
    <s v="N/A"/>
    <s v="Inversión"/>
    <n v="10408526"/>
    <s v="N/A"/>
    <s v="N/A"/>
    <n v="5204263"/>
    <s v="N/A"/>
    <n v="101022"/>
    <s v="404922_x0009_"/>
    <n v="2018011001175"/>
    <x v="69"/>
    <d v="2022-09-08T00:00:00"/>
    <s v="N/A"/>
    <s v="N/A"/>
    <s v="N/A"/>
    <s v="N/A"/>
    <n v="0"/>
    <s v="N/A"/>
    <n v="0"/>
    <s v="N/A"/>
    <n v="0"/>
    <s v="N/A"/>
    <n v="0"/>
    <s v="N/A"/>
    <n v="0"/>
    <s v="N/A"/>
    <n v="0"/>
    <s v="N/A"/>
    <n v="0"/>
    <n v="10408526"/>
    <n v="0"/>
    <n v="0"/>
    <n v="0"/>
    <n v="0"/>
    <n v="0"/>
    <d v="2022-10-31T00:00:00"/>
    <d v="2022-10-31T00:00:00"/>
    <n v="-1263"/>
    <s v="SI"/>
    <s v="N/A"/>
    <s v="Bogotá D.C."/>
    <s v="Cumplimiento"/>
    <s v="63-45-101039271"/>
    <n v="0"/>
    <s v="Seguros del Estado S.A."/>
    <d v="2022-09-07T00:00:00"/>
    <s v="07/09/2022 - 30/04/2023"/>
    <n v="2022"/>
    <s v="PENDIENTE"/>
    <s v="Ninguna"/>
    <s v="Terminado"/>
    <s v="Retiro"/>
    <s v="N/A"/>
    <s v="ADMINISTRACIÓN DE EMPRESAS"/>
    <s v="N/A"/>
    <s v="FEMENINO"/>
    <s v="angie.pinzon@jep.gov.co"/>
    <s v="https://community.secop.gov.co/Public/Tendering/ContractNoticePhases/View?PPI=CO1.PPI.20386943&amp;isFromPublicArea=True&amp;isModal=False"/>
  </r>
  <r>
    <n v="441"/>
    <s v="JEP-409-2022"/>
    <s v="JEP-CSPO-409-2022"/>
    <s v="Norma Bonilla"/>
    <d v="2022-01-26T00:00:00"/>
    <s v="Ana Lucia Gutierrez Guingue"/>
    <x v="0"/>
    <s v="1. Prestación de servicios"/>
    <n v="39784767"/>
    <n v="6"/>
    <s v="Persona Natural"/>
    <s v="N/A"/>
    <s v="Prestar servicios profesionales para apoyar a la subdirección de Talento Humano,  en articulación con las subdirecciones de Fortalecimiento Institucional y Planeación, en la elaboración y presentación de los documentos para el análisis jurídico de la planta de personal de las salas de justicia y las  posibles alternativas pertinentes."/>
    <s v="Funciones de la dependencia"/>
    <s v="Harvey Danilo Suarez Morales"/>
    <s v="Secretaría Ejecutiva"/>
    <s v="Dirección Administrativa y Financiera"/>
    <s v="Subdirección de Talento Humano"/>
    <s v="Francy Elena Palomino Millán"/>
    <s v="DD- Subdirección de Talento Humano"/>
    <s v="N/A"/>
    <s v="N/A"/>
    <s v="N/A"/>
    <s v="Inversión"/>
    <n v="75999990"/>
    <s v="N/A"/>
    <s v="N/A"/>
    <n v="12666666"/>
    <s v="N/A"/>
    <n v="67022"/>
    <n v="70622"/>
    <n v="2018011001091"/>
    <x v="8"/>
    <d v="2022-02-01T00:00:00"/>
    <s v="N/A"/>
    <s v="N/A"/>
    <s v="N/A"/>
    <s v="N/A"/>
    <n v="0"/>
    <s v="N/A"/>
    <n v="0"/>
    <s v="N/A"/>
    <n v="0"/>
    <s v="N/A"/>
    <n v="0"/>
    <s v="N/A"/>
    <n v="0"/>
    <s v="N/A"/>
    <n v="0"/>
    <s v="N/A"/>
    <n v="0"/>
    <n v="75999990"/>
    <n v="0"/>
    <n v="0"/>
    <n v="0"/>
    <n v="0"/>
    <n v="0"/>
    <d v="2022-07-25T00:00:00"/>
    <d v="2022-07-25T00:00:00"/>
    <n v="-1361"/>
    <s v="NO"/>
    <s v="N/A"/>
    <s v="Bogotá D.C."/>
    <s v="Cumplimiento"/>
    <s v="21-47-101017292"/>
    <n v="0"/>
    <s v="Seguros del Estado"/>
    <d v="2022-01-31T00:00:00"/>
    <s v="31/01/2022 - 01/02/2023"/>
    <n v="2022"/>
    <s v="PENDIENTE"/>
    <s v="Ninguna"/>
    <s v="Terminado"/>
    <s v="Retiro"/>
    <s v="N/A"/>
    <s v="DERECHO"/>
    <s v="N/A"/>
    <s v="FEMENINO"/>
    <s v="Terminado"/>
    <s v="https://community.secop.gov.co/Public/Tendering/ContractNoticePhases/View?PPI=CO1.PPI.17209795&amp;isFromPublicArea=True&amp;isModal=False"/>
  </r>
  <r>
    <n v="442"/>
    <s v="JEP-429-2022"/>
    <s v="JEP-IPINF-003-2022 "/>
    <s v="Jairo Cuellar"/>
    <s v="NR"/>
    <s v="CENDIATRA S.A.S. "/>
    <x v="3"/>
    <s v="1. Prestación de servicios"/>
    <n v="800180176"/>
    <n v="0"/>
    <s v="Persona Jurídica"/>
    <s v="N/A"/>
    <s v="Prestar el servicio de evaluaciones médicas pre-ocupacionales o de pre-ingreso, periódicas (programadas o por cambio de ocupación), post-ocupacionales o de egreso, post-incapacidad o por reintegro, y las pruebas complementarias para las servidoras y servidores de la Jurisdicción Especial para la Paz -JEP(Invitación Pública inferior a 45 SMMLV)"/>
    <s v="Funciones de la dependencia"/>
    <s v="Gabriel Amado Pardo "/>
    <s v="Subdirección de Recursos Físicos e Infraestructura"/>
    <s v="Dirección Administrativa y Financiera"/>
    <s v="Subdirección de Talento Humano"/>
    <s v="Francy Elena Palomino Millán"/>
    <s v="DD- Subdirección de Talento Humano"/>
    <s v="N/A"/>
    <s v="N/A"/>
    <s v="N/A"/>
    <s v="Funcionamiento"/>
    <n v="30067000"/>
    <s v="N/A"/>
    <s v="N/A"/>
    <n v="0"/>
    <s v="N/A"/>
    <n v="68722"/>
    <n v="167022"/>
    <s v="N/A"/>
    <x v="76"/>
    <d v="2022-04-06T00:00:00"/>
    <s v="N/A"/>
    <s v="N/A"/>
    <s v="N/A"/>
    <s v="N/A"/>
    <n v="15000000"/>
    <n v="44860"/>
    <n v="0"/>
    <s v="N/A"/>
    <n v="0"/>
    <s v="N/A"/>
    <n v="0"/>
    <s v="N/A"/>
    <n v="0"/>
    <s v="N/A"/>
    <n v="1"/>
    <s v="N/A"/>
    <n v="0"/>
    <n v="45067000"/>
    <n v="0"/>
    <n v="0"/>
    <n v="0"/>
    <n v="0"/>
    <n v="0"/>
    <d v="2022-12-31T00:00:00"/>
    <d v="2022-12-31T00:00:00"/>
    <n v="-1202"/>
    <s v="SI"/>
    <d v="2023-09-05T00:00:00"/>
    <s v="Territorio Nacional"/>
    <s v="Cumplimiento"/>
    <s v="310-47-994000006041"/>
    <n v="0"/>
    <s v="Aseguradora Solidaria"/>
    <d v="2022-04-04T00:00:00"/>
    <s v="05/04/2022 - 31/12/2025"/>
    <n v="2022"/>
    <s v="PENDIENTE"/>
    <s v="El 26 de octubre de 2022 mediante otrosí N°1 se hace una adición de $15.000.000_x000a_5 de septiembre de 2023 el acta de Balance Final y Cierre Contrato JEP-429-2022 CENDIATRA SAS"/>
    <s v="Terminado"/>
    <s v="Adición o reducción"/>
    <s v="N/A"/>
    <s v="N/A"/>
    <s v="N/A"/>
    <s v="N/A"/>
    <s v="N/A"/>
    <s v="https://community.secop.gov.co/Public/Tendering/ContractNoticePhases/View?PPI=CO1.PPI.17997989&amp;isFromPublicArea=True&amp;isModal=False"/>
  </r>
  <r>
    <n v="446"/>
    <s v="JEP-696-2022"/>
    <s v="JEP-CSPO-672-2022"/>
    <s v="Carlos Torres"/>
    <d v="2022-09-01T00:00:00"/>
    <s v="Lorena Ximena Casas Villate"/>
    <x v="0"/>
    <s v="1. Prestación de servicios"/>
    <n v="53015862"/>
    <n v="0"/>
    <s v="Persona Natural"/>
    <s v="Bogotá D.C. "/>
    <s v="Prestación de servicios profesionales para apoyar y acompañar la implementación de acciones para reducir el riesgo psicosocial en los trabajadores de la JEP"/>
    <s v="Funciones de la dependencia"/>
    <s v="Angela María Mora Soto"/>
    <s v="Subsecretaría Ejecutiva"/>
    <s v="Dirección Administrativa y Financiera"/>
    <s v="Subdirección de Talento Humano"/>
    <s v="Francy Elena Palomino Millán"/>
    <s v="DD- Subdirección de Talento Humano"/>
    <s v="N/A"/>
    <s v="N/A"/>
    <s v="N/A"/>
    <s v="Inversión"/>
    <n v="24286564"/>
    <s v="N/A"/>
    <s v="N/A"/>
    <n v="6071641"/>
    <s v="N/A"/>
    <n v="102522"/>
    <n v="408922"/>
    <s v="N/A"/>
    <x v="77"/>
    <d v="2022-09-13T00:00:00"/>
    <s v="N/A"/>
    <s v="N/A"/>
    <s v="N/A"/>
    <s v="N/A"/>
    <n v="0"/>
    <s v="N/A"/>
    <n v="0"/>
    <s v="N/A"/>
    <n v="0"/>
    <s v="N/A"/>
    <n v="0"/>
    <s v="N/A"/>
    <n v="0"/>
    <s v="N/A"/>
    <n v="0"/>
    <s v="N/A"/>
    <n v="0"/>
    <n v="24286564"/>
    <n v="0"/>
    <n v="0"/>
    <n v="0"/>
    <n v="0"/>
    <n v="0"/>
    <d v="2022-12-31T00:00:00"/>
    <d v="2022-12-31T00:00:00"/>
    <n v="-1202"/>
    <s v="SI"/>
    <s v="N/A"/>
    <s v="Bogotá D.C."/>
    <s v="Cumplimiento"/>
    <s v="21-47-101022891"/>
    <n v="0"/>
    <s v="Seguros del Estado S.A."/>
    <d v="2022-09-12T00:00:00"/>
    <s v="09/09/2022 - 30/06/2023"/>
    <n v="2022"/>
    <s v="PENDIENTE"/>
    <s v="Ninguna"/>
    <s v="Terminado"/>
    <s v="Retiro"/>
    <s v="N/A"/>
    <s v="PSICOLOGÍA"/>
    <s v="N/A"/>
    <s v="FEMENINO"/>
    <s v="lorena.casas@jep.gov.co"/>
    <s v="https://community.secop.gov.co/Public/Tendering/ContractNoticePhases/View?PPI=CO1.PPI.20318054&amp;isFromPublicArea=True&amp;isModal=False"/>
  </r>
  <r>
    <n v="447"/>
    <s v="JEP-293-2022"/>
    <s v="JEP-CSPO-293-2022"/>
    <s v="Norma Bonilla"/>
    <d v="2022-01-21T00:00:00"/>
    <s v="Sindy Paola Arango Marin"/>
    <x v="0"/>
    <s v="1. Prestación de servicios"/>
    <n v="1023884620"/>
    <n v="4"/>
    <s v="Persona Natural"/>
    <s v="N/A"/>
    <s v="Prestar servicios profesionales para apoyar a la Subdirección de Talento Humano en aspectos relacionados con el desarrollo de la estrategia de talento humano y el Sistema de Géstión de Seguridad y Salud en el Trabajo."/>
    <s v="Funciones de la dependencia"/>
    <s v="Harvey Danilo Suarez Morales"/>
    <s v="Secretaría Ejecutiva"/>
    <s v="Dirección Administrativa y Financiera"/>
    <s v="Subdirección de Talento Humano"/>
    <s v="Francy Elena Palomino Millán"/>
    <s v="DD- Subdirección de Talento Humano"/>
    <s v="N/A"/>
    <s v="N/A"/>
    <s v="N/A"/>
    <s v="Inversión"/>
    <n v="41441336"/>
    <s v="N/A"/>
    <s v="N/A"/>
    <n v="3614070"/>
    <s v="N/A"/>
    <n v="52922"/>
    <n v="70022"/>
    <n v="2018011001175"/>
    <x v="8"/>
    <d v="2022-01-31T00:00:00"/>
    <s v="Lina María Gutierrez Rojas"/>
    <n v="40047344"/>
    <n v="7"/>
    <d v="2022-03-01T00:00:00"/>
    <n v="0"/>
    <s v="N/A"/>
    <n v="0"/>
    <s v="N/A"/>
    <n v="0"/>
    <s v="N/A"/>
    <n v="0"/>
    <s v="N/A"/>
    <n v="0"/>
    <s v="N/A"/>
    <n v="0"/>
    <s v="N/A"/>
    <n v="0"/>
    <n v="41441336"/>
    <n v="0"/>
    <n v="0"/>
    <n v="0"/>
    <n v="0"/>
    <n v="0"/>
    <d v="2022-12-31T00:00:00"/>
    <d v="2022-12-31T00:00:00"/>
    <n v="-1202"/>
    <s v="NO"/>
    <s v="N/A"/>
    <s v="Bogotá D.C."/>
    <s v="Cumplimiento "/>
    <s v="21-47-101017112_x000a_21-47-101018368"/>
    <s v="0_x000a_0"/>
    <s v="Seguros del Estado S.A._x000a_Seguros del Estado S.A."/>
    <s v="28/01/2022_x000a_03/03/2022"/>
    <s v="28-01-2022 - 30-06-2023_x000a_01/03/2022 - 30/06/2023"/>
    <s v="31/01/20222_x000a_08/03/2022"/>
    <s v="PENDIENTE"/>
    <s v="Se suscribe Cesión en fecha 01/03/2022"/>
    <s v="Terminado"/>
    <s v="Cesión"/>
    <s v="N/A"/>
    <s v="INGENIERÍA EN SEGURIDAD Y SALUD PARA EL TRABAJO"/>
    <s v="N/A"/>
    <s v="FEMENINO"/>
    <s v="PND"/>
    <s v="https://community.secop.gov.co/Public/Tendering/ContractNoticePhases/View?PPI=CO1.PPI.17019286&amp;isFromPublicArea=True&amp;isModal=False"/>
  </r>
  <r>
    <n v="448"/>
    <s v="JEP-318-2022"/>
    <s v="JEP-CSPO-318-2022"/>
    <s v="Carlos Torres"/>
    <d v="2022-01-21T00:00:00"/>
    <s v="Pedro Alfonso Hernandez Martinez"/>
    <x v="0"/>
    <s v="1. Prestación de servicios"/>
    <n v="19362157"/>
    <n v="1"/>
    <s v="Persona Natural"/>
    <s v="N/A"/>
    <s v="Prestar servicios profesionales de asesoría técnica y jurídica para apoyar a la subdirección de talento humano en lo relacionado con el proceso de administración de personal de acuerdo con las necesidades de la jurisdicción."/>
    <s v="Funciones de la dependencia"/>
    <s v="Harvey Danilo Suarez Morales"/>
    <s v="Secretaría Ejecutiva"/>
    <s v="Dirección Administrativa y Financiera"/>
    <s v="Subdirección de Talento Humano"/>
    <s v="Francy Elena Palomino Millán"/>
    <s v="DD- Subdirección de Talento Humano"/>
    <s v="N/A"/>
    <s v="N/A"/>
    <s v="N/A"/>
    <s v="Inversión"/>
    <n v="213271800"/>
    <s v="N/A"/>
    <s v="N/A"/>
    <s v="$18.385.500"/>
    <s v="N/A"/>
    <n v="48022"/>
    <n v="58722"/>
    <s v="2018011001175_x0009_"/>
    <x v="11"/>
    <d v="2022-01-26T00:00:00"/>
    <s v="N/A"/>
    <s v="N/A"/>
    <s v="N/A"/>
    <s v="N/A"/>
    <n v="0"/>
    <s v="N/A"/>
    <n v="0"/>
    <s v="N/A"/>
    <n v="0"/>
    <s v="N/A"/>
    <n v="0"/>
    <s v="N/A"/>
    <n v="0"/>
    <s v="N/A"/>
    <n v="0"/>
    <s v="N/A"/>
    <n v="0"/>
    <n v="213271800"/>
    <n v="0"/>
    <n v="0"/>
    <n v="0"/>
    <n v="0"/>
    <n v="0"/>
    <d v="2022-12-31T00:00:00"/>
    <d v="2022-12-31T00:00:00"/>
    <n v="-1202"/>
    <s v="NO"/>
    <s v="N/A"/>
    <s v="Bogotá D.C."/>
    <s v="Cumplimiento "/>
    <s v="14-47-101014323"/>
    <n v="2"/>
    <s v="Seguros del Estado "/>
    <d v="2022-01-26T00:00:00"/>
    <s v="25-01-2022 - 03-07-2023"/>
    <n v="2022"/>
    <s v="https://jepcolombia-my.sharepoint.com/personal/carlos_torres_jep_gov_co/_layouts/15/onedrive.aspx?q=318&amp;searchScope=folder&amp;id=%2Fpersonal%2Fcarlos%5Ftorres%5Fjep%5Fgov%5Fco%2FDocuments%2FDocumentos%2FContractual%2FContractual%20%2D%20Onedrive%2FValidaci%C3%B3n%20p%C3%B3lizas%20CPS%2F%2EVERIFICACI%C3%93N%20DE%20P%C3%93LIZAS%20CONTRATOS%202022%2FVerificacio%CC%81n%20po%CC%81liza%20contrato%20JEP%2D318%2D2022%2Epdf&amp;parent=%2Fpersonal%2Fcarlos%5Ftorres%5Fjep%5Fgov%5Fco%2FDocuments%2FDocumentos%2FContractual%2FContractual%20%2D%20Onedrive%2FValidaci%C3%B3n%20p%C3%B3lizas%20CPS%2F%2EVERIFICACI%C3%93N%20DE%20P%C3%93LIZAS%20CONTRATOS%202022&amp;parentview=7"/>
    <s v="Ninguna"/>
    <s v="Terminado"/>
    <s v="Retiro"/>
    <s v="N/A"/>
    <s v="DERECHO"/>
    <s v="N/A"/>
    <s v="MASCULINO"/>
    <s v="PND"/>
    <s v="https://community.secop.gov.co/Public/Tendering/ContractNoticePhases/View?PPI=CO1.PPI.17020046&amp;isFromPublicArea=True&amp;isModal=False"/>
  </r>
  <r>
    <n v="449"/>
    <s v="JEP-025-2022"/>
    <s v="JEP-CSPO-025-2022"/>
    <s v="Norma Bonilla"/>
    <s v="NR"/>
    <s v="Nathaly Cordoba Guzman"/>
    <x v="0"/>
    <s v="1. Prestación de servicios"/>
    <n v="1020814306"/>
    <n v="6"/>
    <s v="Persona Natural"/>
    <s v="N/A"/>
    <s v="Prestar servicios profesionales para acompañar a la Subdirección de Talento Humano en el trámite de los asuntos relacionados con las situaciones administrativas como parte de la gestión del talento humano."/>
    <s v="Funciones de la dependencia"/>
    <s v="Harvey Danilo Suarez Morales"/>
    <s v="Secretaría Ejecutiva"/>
    <s v="Dirección Administrativa y Financiera"/>
    <s v="Subdirección de Talento Humano"/>
    <s v="Francy Elena Palomino Millán"/>
    <s v="DD- Subdirección de Talento Humano"/>
    <s v="N/A"/>
    <s v="N/A"/>
    <s v="N/A"/>
    <s v="Inversión"/>
    <n v="43368840"/>
    <s v="N/A"/>
    <s v="N/A"/>
    <n v="3614070"/>
    <s v="N/A"/>
    <n v="32922"/>
    <n v="25622"/>
    <n v="2018011001175"/>
    <x v="39"/>
    <d v="2022-01-11T00:00:00"/>
    <s v="Juan Felipe Bustamante Socha"/>
    <n v="1026299747"/>
    <n v="2"/>
    <d v="2022-10-20T00:00:00"/>
    <n v="0"/>
    <s v="N/A"/>
    <n v="0"/>
    <s v="N/A"/>
    <n v="0"/>
    <s v="N/A"/>
    <n v="0"/>
    <s v="N/A"/>
    <n v="0"/>
    <s v="N/A"/>
    <n v="0"/>
    <s v="N/A"/>
    <n v="0"/>
    <n v="43368840"/>
    <n v="0"/>
    <n v="0"/>
    <n v="0"/>
    <n v="0"/>
    <n v="0"/>
    <d v="2022-12-31T00:00:00"/>
    <d v="2022-12-31T00:00:00"/>
    <n v="-1202"/>
    <s v="NO"/>
    <s v="N/A"/>
    <s v="Bogotá D.C."/>
    <s v="Cumplimiento"/>
    <s v="63-47-101000748_x000a_33-47-101010176"/>
    <s v="0_x000a_0"/>
    <s v="Seguros del Estado S.A. _x000a_Seguros del Estado S.A."/>
    <s v="7/01/2022_x000a_20/10/2022"/>
    <s v="07-01-2022 - 30-06-2023_x000a_20/10/2022 - 20/10/2023"/>
    <s v="11/01/2022_x000a_20/10/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25%2D2022%20%2Epdf&amp;parent=%2Fpersonal%2Fcarlos%5Ftorres%5Fjep%5Fgov%5Fco%2FDocuments%2FDocumentos%2FContractual%2FContractual%20%2D%20Onedrive%2FValidaci%C3%B3n%20p%C3%B3lizas%20CPS%2F%2EVERIFICACI%C3%93N%20DE%20P%C3%93LIZAS%20CONTRATOS%202022"/>
    <s v="Ninguna"/>
    <s v="Terminado"/>
    <s v="Cesión"/>
    <s v="N/A"/>
    <s v="DERECHO"/>
    <s v="N/A"/>
    <s v="FEMENINO"/>
    <s v="nathaly.cordoba@jep.gov.co"/>
    <s v="https://community.secop.gov.co/Public/Tendering/OpportunityDetail/Index?noticeUID=CO1.NTC.2499117&amp;isFromPublicArea=True&amp;isModal=False"/>
  </r>
  <r>
    <n v="450"/>
    <s v="JEP-292-2022"/>
    <s v="JEP-CSPO-292-2022"/>
    <s v="Norma Bonilla"/>
    <d v="2022-01-21T00:00:00"/>
    <s v="Diana Marcela Castañeda Romero"/>
    <x v="0"/>
    <s v="1. Prestación de servicios"/>
    <s v="52508291_x000d_"/>
    <n v="8"/>
    <s v="Persona Natural"/>
    <s v="N/A"/>
    <s v="Prestar servicios de apoyo a la Subdirección de Talento Humano en las actividades relacionadas con la preparación y ejecución del contrato para la prestación de servicios de bienestar social, como parte de la gestión del Talento Humano. "/>
    <s v="Funciones de la dependencia"/>
    <s v="Harvey Danilo Suarez Morales"/>
    <s v="Secretaría Ejecutiva"/>
    <s v="Dirección Administrativa y Financiera"/>
    <s v="Subdirección de Talento Humano"/>
    <s v="Francy Elena Palomino Millán"/>
    <s v="DD- Subdirección de Talento Humano"/>
    <s v="N/A"/>
    <s v="N/A"/>
    <s v="N/A"/>
    <s v="Inversión"/>
    <n v="36971935"/>
    <s v="N/A"/>
    <s v="N/A"/>
    <s v="$3.252.663"/>
    <s v="N/A"/>
    <n v="63022"/>
    <n v="62922"/>
    <n v="2018011001175"/>
    <x v="11"/>
    <d v="2022-01-31T00:00:00"/>
    <s v="N/A"/>
    <s v="N/A"/>
    <s v="N/A"/>
    <s v="N/A"/>
    <n v="0"/>
    <s v="N/A"/>
    <n v="0"/>
    <s v="N/A"/>
    <n v="0"/>
    <s v="N/A"/>
    <n v="0"/>
    <s v="N/A"/>
    <n v="0"/>
    <s v="N/A"/>
    <n v="0"/>
    <s v="N/A"/>
    <n v="0"/>
    <n v="36971935"/>
    <n v="0"/>
    <n v="0"/>
    <n v="0"/>
    <n v="0"/>
    <n v="0"/>
    <d v="2022-12-31T00:00:00"/>
    <d v="2022-12-31T00:00:00"/>
    <n v="-1202"/>
    <s v="NO"/>
    <s v="N/A"/>
    <s v="Bogotá D.C."/>
    <s v="Cumplimiento "/>
    <s v="63-47-101000845"/>
    <n v="0"/>
    <s v="Seguros del Estado "/>
    <d v="2022-01-27T00:00:00"/>
    <s v="26-01-2022 - 30-06-2023"/>
    <n v="2022"/>
    <s v="PENDIENTE"/>
    <s v="Ninguna"/>
    <s v="Terminado"/>
    <s v="Retiro"/>
    <s v="N/A"/>
    <s v="ASISTENCIAL"/>
    <s v="N/A"/>
    <s v="FEMENINO"/>
    <s v="PND"/>
    <s v="https://community.secop.gov.co/Public/Tendering/ContractNoticePhases/View?PPI=CO1.PPI.17021812&amp;isFromPublicArea=True&amp;isModal=False"/>
  </r>
  <r>
    <n v="451"/>
    <s v="JEP-179-2022"/>
    <s v="JEP-CSPO-179-2022"/>
    <s v="Norma Bonilla"/>
    <d v="2022-01-12T00:00:00"/>
    <s v="Jeniffer Tatiana Briceño Franco"/>
    <x v="0"/>
    <s v="1. Prestación de servicios"/>
    <n v="1010213787"/>
    <n v="1"/>
    <s v="Persona Natural"/>
    <s v="N/A"/>
    <s v="Prestar los servicios de apoyo a la Subdirección de Talento Humano en el desarrollo de los procesos que afectan la nómina de la Jurisdicción Especial para la Paz, como parte del desarrollo e implementación de la estrategia de Talento Humano de la Entidad"/>
    <s v="Funciones de la dependencia"/>
    <s v="Harvey Danilo Suarez Morales"/>
    <s v="Secretaría Ejecutiva"/>
    <s v="Dirección Administrativa y Financiera"/>
    <s v="Subdirección de Talento Humano"/>
    <s v="Francy Elena Palomino Millán"/>
    <s v="DD- Subdirección de Talento Humano"/>
    <s v="N/A"/>
    <s v="N/A"/>
    <s v="N/A"/>
    <s v="Inversión"/>
    <n v="27139244"/>
    <s v="N/A"/>
    <s v="N/A"/>
    <n v="2313004"/>
    <s v="N/A"/>
    <n v="47522"/>
    <n v="44022"/>
    <n v="2018011001175"/>
    <x v="6"/>
    <d v="2022-01-21T00:00:00"/>
    <s v="N/A"/>
    <s v="N/A"/>
    <s v="N/A"/>
    <s v="N/A"/>
    <n v="0"/>
    <s v="N/A"/>
    <n v="0"/>
    <s v="N/A"/>
    <n v="0"/>
    <s v="N/A"/>
    <n v="0"/>
    <s v="N/A"/>
    <n v="0"/>
    <s v="N/A"/>
    <n v="0"/>
    <s v="N/A"/>
    <n v="0"/>
    <n v="27139244"/>
    <n v="0"/>
    <n v="0"/>
    <n v="0"/>
    <n v="0"/>
    <n v="0"/>
    <d v="2022-12-31T00:00:00"/>
    <d v="2022-12-31T00:00:00"/>
    <n v="-1202"/>
    <s v="NO"/>
    <s v="N/A"/>
    <s v="Bogotá D.C."/>
    <s v="Cumplimiento"/>
    <s v="63-47-101000783"/>
    <n v="0"/>
    <s v="Seguros del Estado"/>
    <d v="2022-01-20T00:00:00"/>
    <s v="20-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79%2D2022%20%2Epdf&amp;parent=%2Fpersonal%2Fcarlos%5Ftorres%5Fjep%5Fgov%5Fco%2FDocuments%2FDocumentos%2FContractual%2FContractual%20%2D%20Onedrive%2FValidaci%C3%B3n%20p%C3%B3lizas%20CPS%2F%2EVERIFICACI%C3%93N%20DE%20P%C3%93LIZAS%20CONTRATOS%202022"/>
    <s v="N/A"/>
    <s v="Terminado"/>
    <s v="Retiro"/>
    <s v="N/A"/>
    <s v="DERECHO"/>
    <s v="N/A"/>
    <s v="FEMENINO"/>
    <s v="PND"/>
    <s v="https://community.secop.gov.co/Public/Tendering/OpportunityDetail/Index?noticeUID=CO1.NTC.2576764&amp;isFromPublicArea=True&amp;isModal=False"/>
  </r>
  <r>
    <n v="452"/>
    <s v="JEP-376-2022"/>
    <s v="JEP-CSPO-376-2022"/>
    <s v="Norma Bonilla"/>
    <d v="2022-01-25T00:00:00"/>
    <s v="Yenifer Mosquera Collazos_x000a_"/>
    <x v="0"/>
    <s v="1. Prestación de servicios"/>
    <n v="1026287010"/>
    <n v="1"/>
    <s v="Persona Natural"/>
    <s v="N/A"/>
    <s v="Prestar servicios de apoyo a la Subdirección de Talento Humano en aspectos relacionados con la gestión, archivo y digitalización de las historias laborales de la JEP"/>
    <s v="Funciones de la dependencia"/>
    <s v="Harvey Danilo Suarez Morales"/>
    <s v="Secretaría Ejecutiva"/>
    <s v="Dirección Administrativa y Financiera"/>
    <s v="Subdirección de Talento Humano"/>
    <s v="Francy Elena Palomino Millán"/>
    <s v="DD- Subdirección de Talento Humano"/>
    <s v="N/A"/>
    <s v="N/A"/>
    <s v="N/A"/>
    <s v="Inversión"/>
    <n v="37080357"/>
    <s v="N/A"/>
    <s v="N/A"/>
    <s v="$3.252.663"/>
    <s v="N/A"/>
    <n v="61222"/>
    <n v="70122"/>
    <n v="2018011001175"/>
    <x v="8"/>
    <d v="2022-01-31T00:00:00"/>
    <s v="N/A"/>
    <s v="N/A"/>
    <s v="N/A"/>
    <s v="N/A"/>
    <n v="0"/>
    <s v="N/A"/>
    <n v="0"/>
    <s v="N/A"/>
    <n v="0"/>
    <s v="N/A"/>
    <n v="0"/>
    <s v="N/A"/>
    <n v="0"/>
    <s v="N/A"/>
    <n v="0"/>
    <s v="N/A"/>
    <n v="0"/>
    <n v="37080357"/>
    <n v="0"/>
    <n v="0"/>
    <n v="0"/>
    <n v="0"/>
    <n v="0"/>
    <d v="2022-12-31T00:00:00"/>
    <d v="2022-12-31T00:00:00"/>
    <n v="-1202"/>
    <s v="NO"/>
    <s v="N/A"/>
    <s v="Bogotá D.C."/>
    <s v="Cumplimiento "/>
    <s v="15-47-101008841"/>
    <n v="0"/>
    <s v="Seguros del Estado "/>
    <d v="2022-01-31T00:00:00"/>
    <s v="26-01-2022 - 30-06-2023"/>
    <n v="2022"/>
    <s v="PENDIENTE"/>
    <s v="Ninguna"/>
    <s v="Terminado"/>
    <s v="Retiro"/>
    <s v="N/A"/>
    <s v="TÉCNICO LABORAL EN AUXILIAR DE RECURSOS HUMANOS"/>
    <s v="N/A"/>
    <s v="FEMENINO"/>
    <s v="yenifer.mosquera@jep.gov.co"/>
    <s v="https://community.secop.gov.co/Public/Tendering/ContractNoticePhases/View?PPI=CO1.PPI.17139496&amp;isFromPublicArea=True&amp;isModal=False"/>
  </r>
  <r>
    <n v="454"/>
    <s v="JEP-333-2022"/>
    <s v="JEP-CSPO-333-2022"/>
    <s v="Norma Bonilla"/>
    <d v="2022-01-23T00:00:00"/>
    <s v="Julian Roberto Pinto Malaver"/>
    <x v="0"/>
    <s v="1. Prestación de servicios"/>
    <n v="1052385243"/>
    <n v="5"/>
    <s v="Persona Natural"/>
    <s v="N/A"/>
    <s v="Prestar servicios profesionales para el apoyar jurídicamente en los asuntos relacionados con el procesamiento de la nómina de la jurisdicción especial para la paz, como parte del desarrollo e implementación de la estrategia de talento humano de la entidad."/>
    <s v="Funciones de la dependencia"/>
    <s v="Harvey Danilo Suarez Morales"/>
    <s v="Secretaría Ejecutiva"/>
    <s v="Dirección Administrativa y Financiera"/>
    <s v="Subdirección de Talento Humano"/>
    <s v="Francy Elena Palomino Millán"/>
    <s v="DD- Subdirección de Talento Humano"/>
    <s v="N/A"/>
    <s v="N/A"/>
    <s v="N/A"/>
    <s v="Funcionamiento"/>
    <n v="57600577"/>
    <s v="N/A"/>
    <s v="N/A"/>
    <n v="5052683"/>
    <s v="N/A"/>
    <n v="32822"/>
    <n v="63022"/>
    <s v="N/A"/>
    <x v="11"/>
    <d v="2022-01-28T00:00:00"/>
    <s v="Jose Luis Cubillos Pimentel"/>
    <n v="1018464073"/>
    <n v="5"/>
    <d v="2022-03-02T00:00:00"/>
    <n v="0"/>
    <s v="N/A"/>
    <n v="0"/>
    <s v="N/A"/>
    <n v="0"/>
    <s v="N/A"/>
    <n v="0"/>
    <s v="N/A"/>
    <n v="0"/>
    <s v="N/A"/>
    <n v="0"/>
    <s v="N/A"/>
    <n v="-61"/>
    <n v="57600577"/>
    <n v="0"/>
    <n v="0"/>
    <n v="0"/>
    <n v="0"/>
    <n v="0"/>
    <d v="2022-12-31T00:00:00"/>
    <d v="2022-10-31T00:00:00"/>
    <n v="-1263"/>
    <s v="SI"/>
    <d v="2022-10-31T00:00:00"/>
    <s v="Bogotá D.C."/>
    <s v="Cumplimiento"/>
    <s v="25-47-101002466_x000a_63-47-101000935_x000a_63-47-101000935"/>
    <s v="0_x000a_0_x000a_2"/>
    <s v="Seguros del Estado S.A._x000a_Seguros del Estado S.A._x000a_Seguros del Estado S.A."/>
    <s v="26/01/2022_x000a_17/03/2022_x000a_13/05/2022"/>
    <s v="26-01-2022 -05-07-2023_x000a_17/03/2022 - 31/10/2022_x000a_17/03/2022 - 20/01/2023"/>
    <s v="27/01/2022_x000a_24/04/2022_x000a_16/05/2022"/>
    <s v="PENDIENTE"/>
    <s v="en fecha 02/03/2022 se suscribió Seción del contrato."/>
    <s v="Terminado"/>
    <s v="Terminación anticipada"/>
    <s v="N/A"/>
    <s v="DERECHO"/>
    <s v="N/A"/>
    <s v="MASCULINO"/>
    <s v="NR"/>
    <s v="https://community.secop.gov.co/Public/Tendering/ContractNoticePhases/View?PPI=CO1.PPI.17047809&amp;isFromPublicArea=True&amp;isModal=False"/>
  </r>
  <r>
    <n v="455"/>
    <s v="JEP-793-2022"/>
    <s v="JEP-CSPO-764-2022"/>
    <s v="Ángela Esquivel "/>
    <d v="2022-11-15T00:00:00"/>
    <s v="Angela Daniela Torres Chavez"/>
    <x v="0"/>
    <s v="1. Prestación de servicios"/>
    <n v="1075656823"/>
    <n v="4"/>
    <s v="Persona Natural"/>
    <s v="Bogotá D.C. "/>
    <s v="Prestación de servicios profesionales, para apoyar y acompañar al grupo de protección a víctimas, testigos y demás intervinientes de la UIA, en el análisis y definición de los niveles de riesgo individual y colectivo de las solicitudes de las medidas de protección."/>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44814482"/>
    <s v="N/A"/>
    <s v="N/A"/>
    <n v="7228143"/>
    <n v="7589549"/>
    <n v="105022"/>
    <n v="524522"/>
    <n v="2018011001068"/>
    <x v="20"/>
    <d v="2022-12-01T00:00:00"/>
    <s v="N/A"/>
    <s v="N/A"/>
    <s v="N/A"/>
    <s v="N/A"/>
    <n v="7589549"/>
    <d v="2023-04-28T00:00:00"/>
    <n v="7589549"/>
    <d v="2023-05-31T00:00:00"/>
    <n v="0"/>
    <s v="N/A"/>
    <n v="0"/>
    <s v="N/A"/>
    <n v="0"/>
    <s v="N/A"/>
    <n v="0"/>
    <s v="N/A"/>
    <n v="61"/>
    <n v="59993580"/>
    <n v="14456286"/>
    <n v="14456286"/>
    <n v="0"/>
    <n v="0"/>
    <n v="0"/>
    <d v="2023-04-30T00:00:00"/>
    <d v="2023-06-30T00:00:00"/>
    <n v="-1021"/>
    <s v="SI"/>
    <s v="N/A"/>
    <s v="Bogotá D.C."/>
    <s v="Cumplimiento"/>
    <s v="15-47-101010270"/>
    <n v="0"/>
    <s v="Seguros del Estado S.A. "/>
    <d v="2022-11-21T00:00:00"/>
    <s v="18/11/2022 - 31/10/2023"/>
    <n v="2022"/>
    <s v="PENDIENTE"/>
    <s v="Mediante otrosí N°1 se prorroga el plazo de ejecución del_x000a_contrato, hasta el 31 de mayo de 2023 y adiciona el valor de $7.589.549_x000a_Mediante otro sí N°&quot; se prorroga el plazo gasta el 30/06/2023 Adicionar el valor del contrato en la suma_x000a_de $7.589.549"/>
    <s v="Terminado"/>
    <s v="Adición y Prorróga"/>
    <s v="N/A"/>
    <s v="DERECHO"/>
    <s v="N/A"/>
    <s v="MASCULINO"/>
    <s v="angela.torres@jep.gov.co"/>
    <s v="https://community.secop.gov.co/Public/Tendering/ContractNoticePhases/View?PPI=CO1.PPI.21683596&amp;isFromPublicArea=True&amp;isModal=False"/>
  </r>
  <r>
    <n v="456"/>
    <s v="JEP-771-2022"/>
    <s v="JEP-CSPO-743-2022"/>
    <s v="Jairo Cuellar"/>
    <d v="2022-11-04T00:00:00"/>
    <s v="Luz Marina Velandia"/>
    <x v="0"/>
    <s v="1. Prestación de servicios"/>
    <n v="52764643"/>
    <n v="3"/>
    <s v="Persona Natural"/>
    <s v="Bogotá D.C. "/>
    <s v="Prestación de servicios profesionales , para apoyar y acompañar al grupo de protección a víctimas, testigos y demás intervinientes de la UIA, en el análisis y definición de los niveles de riesgo individual y colectivo de las solicitudes de las medidas de protección"/>
    <s v="Misional"/>
    <s v="Harvey Danilo Suarez Morales"/>
    <s v="Secretaría Ejecutiva"/>
    <s v="Unidad de Investigación y Acusación"/>
    <s v="Unidad de Investigación y Acusación"/>
    <s v="Oscar Alfonso Tellez Valenzuela "/>
    <s v="I- Unidad de Investigación y Acusación- UIA"/>
    <s v="N/A"/>
    <s v="N/A"/>
    <s v="N/A"/>
    <s v="Inversión"/>
    <n v="44814482"/>
    <s v="N/A"/>
    <s v="N/A"/>
    <n v="7228143"/>
    <n v="7589549"/>
    <n v="105222"/>
    <s v="_x0009_535122"/>
    <n v="2018011001068"/>
    <x v="78"/>
    <d v="2022-11-22T00:00:00"/>
    <s v="N/A"/>
    <s v="N/A"/>
    <s v="N/A"/>
    <s v="N/A"/>
    <n v="0"/>
    <s v="N/A"/>
    <n v="0"/>
    <s v="N/A"/>
    <n v="0"/>
    <s v="N/A"/>
    <n v="0"/>
    <s v="N/A"/>
    <n v="0"/>
    <s v="N/A"/>
    <n v="0"/>
    <s v="N/A"/>
    <n v="0"/>
    <n v="44814482"/>
    <n v="30358196"/>
    <n v="30358196"/>
    <n v="0"/>
    <n v="0"/>
    <n v="0"/>
    <d v="2023-04-30T00:00:00"/>
    <d v="2023-04-30T00:00:00"/>
    <n v="-1082"/>
    <s v="SI"/>
    <s v="N/A"/>
    <s v="Bogotá D.C."/>
    <s v="Cumplimiento"/>
    <s v="15-47-101010298"/>
    <n v="0"/>
    <s v="Seguros del Estado S.A."/>
    <d v="2022-11-24T00:00:00"/>
    <s v="23/11/2022 - 31/10/2023"/>
    <n v="2022"/>
    <s v="PENDIENTE"/>
    <s v="Ninguna"/>
    <s v="Terminado"/>
    <s v="Retiro"/>
    <s v="N/A"/>
    <s v="PSICOLOGÍA"/>
    <s v="N/A"/>
    <s v="FEMENINO"/>
    <s v="luz.velandia@jep.gov.co"/>
    <s v="https://community.secop.gov.co/Public/Tendering/ContractNoticePhases/View?PPI=CO1.PPI.21639016&amp;isFromPublicArea=True&amp;isModal=False"/>
  </r>
  <r>
    <n v="457"/>
    <s v="JEP-772-2022"/>
    <s v="JEP-CSPO-744-2022"/>
    <s v="Jairo Cuellar"/>
    <d v="2022-11-04T00:00:00"/>
    <s v="Maria José Rivera Padilla"/>
    <x v="0"/>
    <s v="1. Prestación de servicios"/>
    <n v="1020775073"/>
    <n v="7"/>
    <s v="Persona Natural"/>
    <s v="Bogotá D.C. "/>
    <s v="Prestación de servicios profesionales , para apoyar y acompañar al grupo de protección a víctimas, testigos y demás intervinientes de la UIA, en el análisis y definición de los niveles de riesgo individual y colectivo de las solicitudes de las medidas de protección"/>
    <s v="Misional"/>
    <s v="Harvey Danilo Suarez Morales"/>
    <s v="Secretaría Ejecutiva"/>
    <s v="Unidad de Investigación y Acusación"/>
    <s v="Unidad de Investigación y Acusación"/>
    <s v="Oscar Alfonso Tellez Valenzuela "/>
    <s v="I- Unidad de Investigación y Acusación- UIA"/>
    <s v="N/A"/>
    <s v="N/A"/>
    <s v="N/A"/>
    <s v="Inversión"/>
    <n v="44814482"/>
    <s v="N/A"/>
    <s v="N/A"/>
    <n v="7228143"/>
    <n v="7589549"/>
    <n v="106922"/>
    <n v="520822"/>
    <n v="2018011001068"/>
    <x v="79"/>
    <d v="2022-11-24T00:00:00"/>
    <s v="N/A"/>
    <s v="N/A"/>
    <s v="N/A"/>
    <s v="N/A"/>
    <n v="0"/>
    <s v="N/A"/>
    <n v="0"/>
    <s v="N/A"/>
    <n v="0"/>
    <s v="N/A"/>
    <n v="0"/>
    <s v="N/A"/>
    <n v="0"/>
    <s v="N/A"/>
    <n v="0"/>
    <s v="N/A"/>
    <n v="0"/>
    <n v="44814482"/>
    <n v="30358196"/>
    <n v="30358196"/>
    <n v="0"/>
    <n v="0"/>
    <n v="0"/>
    <d v="2023-04-30T00:00:00"/>
    <d v="2023-04-30T00:00:00"/>
    <n v="-1082"/>
    <s v="SI"/>
    <s v="N/A"/>
    <s v="Bogotá D.C."/>
    <s v="Cumplimiento"/>
    <s v="15-47-101010267"/>
    <n v="0"/>
    <s v="Seguros del Estado S.A. "/>
    <d v="2022-11-18T00:00:00"/>
    <s v="18/11/2022 - 31/10/2023"/>
    <n v="2022"/>
    <s v="PENDIENTE"/>
    <s v="Ninguna"/>
    <s v="Terminado"/>
    <s v="Retiro"/>
    <s v="N/A"/>
    <s v="GOBIERNO Y RELACIONES INTERNACIONALES"/>
    <s v="N/A"/>
    <s v="FEMENINO"/>
    <s v="maria.rivera@jep.gov.co"/>
    <s v="https://community.secop.gov.co/Public/Tendering/ContractNoticePhases/View?PPI=CO1.PPI.21641303&amp;isFromPublicArea=True&amp;isModal=False"/>
  </r>
  <r>
    <n v="458"/>
    <s v="JEP-773-2022"/>
    <s v="JEP-CSPO-745-2022"/>
    <s v="Jairo Cuellar"/>
    <d v="2022-11-04T00:00:00"/>
    <s v="Nathaly Sanchez Silva"/>
    <x v="0"/>
    <s v="1. Prestación de servicios"/>
    <n v="1013588777"/>
    <n v="6"/>
    <s v="Persona Natural"/>
    <s v="Bogotá D.C. "/>
    <s v="Prestación de servicios profesionales , para apoyar y acompañar al grupo de protección a víctimas, testigos y demás intervinientes de la UIA, en el análisis y definición de los niveles de riesgo individual y colectivo de las solicitudes de las medidas de protección"/>
    <s v="Misional"/>
    <s v="Harvey Danilo Suarez Morales"/>
    <s v="Secretaría Ejecutiva"/>
    <s v="Unidad de Investigación y Acusación"/>
    <s v="Unidad de Investigación y Acusación"/>
    <s v="Oscar Alfonso Tellez Valenzuela "/>
    <s v="I- Unidad de Investigación y Acusación- UIA"/>
    <s v="N/A"/>
    <s v="N/A"/>
    <s v="N/A"/>
    <s v="Inversión"/>
    <n v="44814482"/>
    <s v="N/A"/>
    <s v="N/A"/>
    <n v="7228143"/>
    <n v="7589549"/>
    <n v="105822"/>
    <n v="535422"/>
    <s v="_x0009_2018011001068"/>
    <x v="80"/>
    <d v="2022-11-24T00:00:00"/>
    <s v="N/A"/>
    <s v="N/A"/>
    <s v="N/A"/>
    <s v="N/A"/>
    <n v="0"/>
    <s v="N/A"/>
    <n v="0"/>
    <s v="N/A"/>
    <n v="0"/>
    <s v="N/A"/>
    <n v="0"/>
    <s v="N/A"/>
    <n v="0"/>
    <s v="N/A"/>
    <n v="0"/>
    <s v="N/A"/>
    <n v="0"/>
    <n v="44814482"/>
    <n v="30358196"/>
    <n v="30358196"/>
    <n v="0"/>
    <n v="0"/>
    <n v="0"/>
    <d v="2023-04-30T00:00:00"/>
    <d v="2023-04-30T00:00:00"/>
    <n v="-1082"/>
    <s v="SI"/>
    <s v="N/A"/>
    <s v="Bogotá D.C."/>
    <s v="Cumplimiento"/>
    <s v="15-47-101010296"/>
    <n v="0"/>
    <s v="Seguros del Estado S.A."/>
    <d v="2022-11-24T00:00:00"/>
    <s v="23/11/2022 - 31/10/2023"/>
    <n v="2022"/>
    <s v="PENDIENTE"/>
    <s v="Ninguna"/>
    <s v="Terminado"/>
    <s v="Retiro"/>
    <s v="N/A"/>
    <s v="PSICOLOGÍA"/>
    <s v="N/A"/>
    <s v="FEMENINO"/>
    <s v="nathaly.sanchez@jep.gov.co"/>
    <s v="https://community.secop.gov.co/Public/Tendering/ContractNoticePhases/View?PPI=CO1.PPI.21668595&amp;isFromPublicArea=True&amp;isModal=False"/>
  </r>
  <r>
    <n v="459"/>
    <s v="JEP-774-2022"/>
    <s v="JEP-CSPO-746-2022"/>
    <s v="Jairo Cuellar"/>
    <d v="2022-11-04T00:00:00"/>
    <s v="Sandra Milena Archila Carmona"/>
    <x v="0"/>
    <s v="1. Prestación de servicios"/>
    <n v="1049606775"/>
    <n v="0"/>
    <s v="Persona Natural"/>
    <s v="Bogotá D.C. "/>
    <s v="Prestación de servicios profesionales , para apoyar y acompañar al grupo de protección a víctimas, testigos y demás intervinientes de la UIA, en el análisis y definición de los niveles de riesgo individual y colectivo de las solicitudes de las medidas de protección"/>
    <s v="Misional"/>
    <s v="Harvey Danilo Suarez Morales"/>
    <s v="Secretaría Ejecutiva"/>
    <s v="Unidad de Investigación y Acusación"/>
    <s v="Unidad de Investigación y Acusación"/>
    <s v="Oscar Alfonso Tellez Valenzuela "/>
    <s v="I- Unidad de Investigación y Acusación- UIA"/>
    <s v="N/A"/>
    <s v="N/A"/>
    <s v="N/A"/>
    <s v="Inversión"/>
    <n v="44814482"/>
    <s v="N/A"/>
    <s v="N/A"/>
    <n v="7228143"/>
    <n v="7589549"/>
    <n v="105422"/>
    <n v="530922"/>
    <s v="_x0009_2018011001068"/>
    <x v="80"/>
    <d v="2022-11-24T00:00:00"/>
    <s v="N/A"/>
    <s v="N/A"/>
    <s v="N/A"/>
    <s v="N/A"/>
    <n v="0"/>
    <s v="N/A"/>
    <n v="0"/>
    <s v="N/A"/>
    <n v="0"/>
    <s v="N/A"/>
    <n v="0"/>
    <s v="N/A"/>
    <n v="0"/>
    <s v="N/A"/>
    <n v="0"/>
    <s v="N/A"/>
    <n v="0"/>
    <n v="44814482"/>
    <n v="30358196"/>
    <n v="30358196"/>
    <n v="0"/>
    <n v="0"/>
    <n v="0"/>
    <d v="2023-04-30T00:00:00"/>
    <d v="2023-04-30T00:00:00"/>
    <n v="-1082"/>
    <s v="SI"/>
    <s v="N/A"/>
    <s v="Bogotá D.C."/>
    <s v="Cumplimiento"/>
    <s v="15-47-101010287"/>
    <n v="0"/>
    <s v="Seguros del Estado S.A."/>
    <d v="2022-11-22T00:00:00"/>
    <s v="22/11/2022 - 31/10/2023"/>
    <n v="2022"/>
    <s v="PENDIENTE"/>
    <s v="Ninguna"/>
    <s v="Terminado"/>
    <s v="Retiro"/>
    <s v="N/A"/>
    <s v="TRABAJO SOCIAL"/>
    <s v="N/A"/>
    <s v="FEMENINO"/>
    <s v="sandra.archila@jep.gov.co"/>
    <s v="https://community.secop.gov.co/Public/Tendering/ContractNoticePhases/View?PPI=CO1.PPI.21674393&amp;isFromPublicArea=True&amp;isModal=False"/>
  </r>
  <r>
    <n v="460"/>
    <s v="JEP-788-2022"/>
    <s v="JEP-CSPO-759-2022"/>
    <s v="Carlos Torres"/>
    <d v="2022-11-15T00:00:00"/>
    <s v="Sergio  Jaimes Celis"/>
    <x v="0"/>
    <s v="1. Prestación de servicios"/>
    <n v="91219891"/>
    <n v="9"/>
    <s v="Persona Natural"/>
    <s v="Bogotá D.C. "/>
    <s v="Prestación de servicios profesionales, para apoyar y acompañar al grupo de protección a víctimas, testigos y demás intervinientes de la UIA, en el análisis y definición de los niveles de riesgo individual y colectivo de las solicitudes de las medidas de protección."/>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44814482"/>
    <s v="N/A"/>
    <s v="N/A"/>
    <n v="7228143"/>
    <n v="7589549"/>
    <n v="106222"/>
    <n v="522522"/>
    <n v="2018011001068"/>
    <x v="78"/>
    <d v="2022-11-22T00:00:00"/>
    <s v="N/A"/>
    <s v="N/A"/>
    <s v="N/A"/>
    <s v="N/A"/>
    <n v="0"/>
    <s v="N/A"/>
    <n v="0"/>
    <s v="N/A"/>
    <n v="0"/>
    <s v="N/A"/>
    <n v="0"/>
    <s v="N/A"/>
    <n v="0"/>
    <s v="N/A"/>
    <n v="0"/>
    <s v="N/A"/>
    <n v="0"/>
    <n v="44814482"/>
    <n v="30358196"/>
    <n v="30358196"/>
    <n v="0"/>
    <n v="0"/>
    <n v="0"/>
    <d v="2023-04-30T00:00:00"/>
    <d v="2023-04-30T00:00:00"/>
    <n v="-1082"/>
    <s v="SI"/>
    <s v="N/A"/>
    <s v="Bogotá D.C."/>
    <s v="Cumplimiento"/>
    <s v="15-47-101010274"/>
    <n v="0"/>
    <s v="Seguros del Estado S.A. "/>
    <d v="2022-11-21T00:00:00"/>
    <s v="18/11/2022 - 31/10/2023"/>
    <n v="2022"/>
    <s v="PENDIENTE"/>
    <s v="Ninguna"/>
    <s v="Terminado"/>
    <s v="Retiro"/>
    <s v="N/A"/>
    <s v="DERECHO"/>
    <s v="N/A"/>
    <s v="MASCULINO"/>
    <s v="sergio.jaimes@jep.gov.co"/>
    <s v="https://community.secop.gov.co/Public/Tendering/ContractNoticePhases/View?PPI=CO1.PPI.21636418&amp;isFromPublicArea=True&amp;isModal=False"/>
  </r>
  <r>
    <n v="461"/>
    <s v="JEP-907-2022"/>
    <s v="JEP-CSPO-875-2022"/>
    <s v="Carlos Torres"/>
    <d v="2022-12-06T00:00:00"/>
    <s v="Miguel Alberto Flechas García"/>
    <x v="0"/>
    <s v="1. Prestación de servicios"/>
    <n v="1010175753"/>
    <n v="6"/>
    <s v="Persona Natural"/>
    <s v="Bogotá D.C. "/>
    <s v="Prestación de servicios profesionales, para apoyar y acompañar al grupo de protección a víctimas, testigos y demás intervinientes de la UIA, en el análisis y definición de los niveles de riesgo individual y colectivo de las solicitudes de las medidas de protección"/>
    <s v="Funciones de la dependencia"/>
    <s v="Harvey Danilo Suarez Morales"/>
    <s v="Secretaría Ejecutiva"/>
    <s v="Unidad de Investigación y Acusación"/>
    <s v="Unidad de Investigación y Acusación"/>
    <s v="Oscar Alfonso Tellez Valenzuela "/>
    <s v="I- Unidad de Investigación y Acusación- UIA"/>
    <s v="N/A"/>
    <s v="N/A"/>
    <s v="N/A"/>
    <s v="Inversión"/>
    <n v="37586339"/>
    <s v="N/A"/>
    <s v="N/A"/>
    <n v="7228143"/>
    <n v="7589549"/>
    <n v="105622"/>
    <n v="581322"/>
    <n v="2018011001068"/>
    <x v="81"/>
    <d v="2022-12-15T00:00:00"/>
    <s v="N/A"/>
    <s v="N/A"/>
    <s v="N/A"/>
    <s v="N/A"/>
    <n v="0"/>
    <s v="N/A"/>
    <n v="0"/>
    <s v="N/A"/>
    <n v="0"/>
    <s v="N/A"/>
    <n v="0"/>
    <s v="N/A"/>
    <n v="0"/>
    <s v="N/A"/>
    <n v="0"/>
    <s v="N/A"/>
    <n v="0"/>
    <n v="37586339"/>
    <n v="30358196"/>
    <n v="30358196"/>
    <n v="0"/>
    <n v="0"/>
    <n v="0"/>
    <d v="2023-04-30T00:00:00"/>
    <d v="2023-04-30T00:00:00"/>
    <n v="-1082"/>
    <s v="SI"/>
    <s v="N/A"/>
    <s v="Bogotá D.C."/>
    <s v="Cumplimiento"/>
    <s v="15-47-101010444 "/>
    <n v="0"/>
    <s v="Seguros del Estado S.A."/>
    <d v="2022-12-13T00:00:00"/>
    <s v="13/12/2022 - 31/10/2023"/>
    <d v="2022-12-13T00:00:00"/>
    <s v="PENDIENTE"/>
    <s v="Ninguna"/>
    <s v="Terminado"/>
    <s v="Retiro"/>
    <s v="N/A"/>
    <s v="PSICOLOGÍA"/>
    <s v="N/A"/>
    <s v="MASCULINO"/>
    <s v="miguel.flechas@jep.gov.co"/>
    <s v="https://community.secop.gov.co/Public/Tendering/ContractNoticePhases/View?PPI=CO1.PPI.22053002&amp;isFromPublicArea=True&amp;isModal=False"/>
  </r>
  <r>
    <n v="462"/>
    <s v="JEP-789-2022"/>
    <s v="JEP-CSPO-760-2022"/>
    <s v="Carlos Torres"/>
    <d v="2022-11-15T00:00:00"/>
    <s v="Carlos Ernesto Gomez Andrade"/>
    <x v="0"/>
    <s v="1. Prestación de servicios"/>
    <n v="79792095"/>
    <n v="4"/>
    <s v="Persona Natural"/>
    <s v="Bogotá D.C. "/>
    <s v="Prestación de servicios profesionales, para apoyar y acompañar al grupo de protección a víctimas, testigos y demás intervinientes de la UIA, en el análisis y definición de los niveles de riesgo individual y colectivo de las solicitudes de las medidas de protección."/>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44814482"/>
    <s v="N/A"/>
    <s v="N/A"/>
    <n v="7228143"/>
    <n v="7589549"/>
    <n v="126722"/>
    <n v="522422"/>
    <s v="_x0009_2018011001068"/>
    <x v="19"/>
    <d v="2022-11-21T00:00:00"/>
    <s v="N/A"/>
    <s v="N/A"/>
    <s v="N/A"/>
    <s v="N/A"/>
    <n v="0"/>
    <s v="N/A"/>
    <n v="0"/>
    <s v="N/A"/>
    <n v="0"/>
    <s v="N/A"/>
    <n v="0"/>
    <s v="N/A"/>
    <n v="0"/>
    <s v="N/A"/>
    <n v="0"/>
    <s v="N/A"/>
    <n v="0"/>
    <n v="44814482"/>
    <n v="30358196"/>
    <n v="30358196"/>
    <n v="0"/>
    <n v="0"/>
    <n v="0"/>
    <d v="2023-04-30T00:00:00"/>
    <d v="2023-04-30T00:00:00"/>
    <n v="-1082"/>
    <s v="SI"/>
    <s v="N/A"/>
    <s v="Bogotá D.C."/>
    <s v="Cumplimiento"/>
    <s v="15-47-101010273"/>
    <n v="0"/>
    <s v="Seguros del Estado S.A. "/>
    <d v="2022-11-21T00:00:00"/>
    <s v="18/11/2022 - 31/10/2023"/>
    <n v="2022"/>
    <s v="PENDIENTE"/>
    <s v="Ninguna"/>
    <s v="Terminado"/>
    <s v="Retiro"/>
    <s v="N/A"/>
    <s v="INGENIERIA INDUSTRIAL"/>
    <s v="N/A"/>
    <s v="MASCULINO"/>
    <s v="carlos.gomez@jep.gov.co"/>
    <s v="https://community.secop.gov.co/Public/Tendering/ContractNoticePhases/View?PPI=CO1.PPI.21640220&amp;isFromPublicArea=True&amp;isModal=False"/>
  </r>
  <r>
    <n v="463"/>
    <s v="JEP-794-2022"/>
    <s v="JEP-CSPO-765-2022"/>
    <s v="Ángela Esquivel "/>
    <d v="2022-11-15T00:00:00"/>
    <s v="Daniel Alfonso Rodríguez Aldana"/>
    <x v="0"/>
    <s v="1. Prestación de servicios"/>
    <n v="1018450175"/>
    <n v="7"/>
    <s v="Persona Natural"/>
    <s v="Bogotá D.C. "/>
    <s v="Prestación de servicios profesionales, para apoyar y acompañar al grupo de protección a víctimas, testigos y demás intervinientes de la UIA, en el análisis y definición de los niveles de riesgo individual y colectivo de las solicitudes de las medidas de protección."/>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44814482"/>
    <s v="N/A"/>
    <s v="N/A"/>
    <n v="7228143"/>
    <n v="7589549"/>
    <n v="105722"/>
    <n v="549622"/>
    <n v="2018011001068"/>
    <x v="79"/>
    <d v="2022-11-24T00:00:00"/>
    <s v="N/A"/>
    <s v="N/A"/>
    <s v="N/A"/>
    <s v="N/A"/>
    <n v="7589549"/>
    <d v="2023-04-28T00:00:00"/>
    <n v="7589549"/>
    <d v="2023-05-31T00:00:00"/>
    <n v="0"/>
    <s v="N/A"/>
    <n v="0"/>
    <s v="N/A"/>
    <n v="0"/>
    <s v="N/A"/>
    <n v="0"/>
    <s v="N/A"/>
    <n v="61"/>
    <n v="59993580"/>
    <n v="14456286"/>
    <n v="14456286"/>
    <n v="0"/>
    <n v="0"/>
    <n v="0"/>
    <d v="2023-04-30T00:00:00"/>
    <d v="2023-06-30T00:00:00"/>
    <n v="-1021"/>
    <s v="SI"/>
    <s v="N/A"/>
    <s v="Bogotá D.C."/>
    <s v="Cumplimiento"/>
    <s v="15-47-101010336"/>
    <n v="0"/>
    <s v="Seguros del Estado S.A. "/>
    <d v="2022-11-29T00:00:00"/>
    <s v="29/11/2022 - 31/102023"/>
    <n v="2022"/>
    <s v="PENDIENTE"/>
    <s v="Mediante otrosí N°1 del 28/04/2023 se Prorroga el plazo de ejecución del_x000a_contrato, hasta el 31 de mayo de 2023 y adiciono el valor de $7.589.549_x000a_Mediante otrosí N°2 del 31/05/2023  se Prorroga el plazo de ejecución del_x000a_contrato, hasta el 30 de junio de 2023 y adiciono el valor de $7.589.549"/>
    <s v="Terminado"/>
    <s v="Adición y Prorróga"/>
    <s v="N/A"/>
    <s v="CIENCIAS POLÍTICAS"/>
    <s v="N/A"/>
    <s v="MASCULINO"/>
    <s v="daniel.rodriguez@jep.gov.co"/>
    <s v="https://community.secop.gov.co/Public/Tendering/ContractNoticePhases/View?PPI=CO1.PPI.21705160&amp;isFromPublicArea=True&amp;isModal=False"/>
  </r>
  <r>
    <n v="464"/>
    <s v="JEP-795-2022"/>
    <s v="JEP-CSPO-766-2022"/>
    <s v="Ángela Esquivel "/>
    <d v="2022-11-15T00:00:00"/>
    <s v="Esteban Belalcazar Peña"/>
    <x v="0"/>
    <s v="1. Prestación de servicios"/>
    <n v="18411554"/>
    <n v="8"/>
    <s v="Persona Natural"/>
    <s v="Bogotá D.C. "/>
    <s v="Prestación de servicios profesionales, para apoyar y acompañar al grupo de protección a víctimas, testigos y demás intervinientes de la UIA, en el análisis y definición de los niveles de riesgo individual y colectivo de las solicitudes de las medidas de protección."/>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44814482"/>
    <s v="N/A"/>
    <s v="N/A"/>
    <n v="7228143"/>
    <n v="7589549"/>
    <n v="105522"/>
    <n v="535322"/>
    <s v="_x0009_2018011001068"/>
    <x v="78"/>
    <d v="2022-11-22T00:00:00"/>
    <s v="N/A"/>
    <s v="N/A"/>
    <s v="N/A"/>
    <s v="N/A"/>
    <n v="0"/>
    <s v="N/A"/>
    <n v="0"/>
    <s v="N/A"/>
    <n v="0"/>
    <s v="N/A"/>
    <n v="0"/>
    <s v="N/A"/>
    <n v="0"/>
    <s v="N/A"/>
    <n v="0"/>
    <s v="N/A"/>
    <n v="0"/>
    <n v="44814482"/>
    <n v="14456286"/>
    <n v="14456286"/>
    <n v="0"/>
    <n v="0"/>
    <n v="0"/>
    <d v="2023-04-30T00:00:00"/>
    <d v="2023-04-30T00:00:00"/>
    <n v="-1082"/>
    <s v="SI"/>
    <s v="N/A"/>
    <s v="Bogotá D.C."/>
    <s v="Cumplimiento"/>
    <s v="15-47-101010299"/>
    <n v="0"/>
    <s v="Seguros del Estado S.A."/>
    <d v="2022-11-24T00:00:00"/>
    <s v="23/11/2022 - 23/11/2022"/>
    <n v="2022"/>
    <s v="PENDIENTE"/>
    <s v="Ninguna"/>
    <s v="Terminado"/>
    <s v="Retiro"/>
    <s v="N/A"/>
    <s v="DERECHO"/>
    <s v="N/A"/>
    <s v="MASCULINO"/>
    <s v="esteban.pena@jep.gov.co"/>
    <s v="https://community.secop.gov.co/Public/Tendering/ContractNoticePhases/View?PPI=CO1.PPI.21708533&amp;isFromPublicArea=True&amp;isModal=False"/>
  </r>
  <r>
    <n v="465"/>
    <s v="JEP-363-2022"/>
    <s v="JEP-CSPO-363-2022"/>
    <s v="Jairo Cuellar"/>
    <d v="2022-01-20T00:00:00"/>
    <s v="Sergio Daniel Quevedo Useche"/>
    <x v="0"/>
    <s v="1. Prestación de servicios"/>
    <n v="1033703684"/>
    <n v="6"/>
    <s v="Persona Natural"/>
    <s v="N/A"/>
    <s v="Prestación de servicios profesionales , para apoyar y acompañar al grupo de protección a víctimas, testigos y demás intervinientes de la UIA, en el análisis y definición de los niveles de riesgo individual y colectivo de las solicitudes de las medidas de protección. "/>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82400829"/>
    <s v="N/A"/>
    <s v="N/A"/>
    <n v="7228143"/>
    <s v="N/A"/>
    <n v="59222"/>
    <n v="72922"/>
    <n v="2018011001068"/>
    <x v="8"/>
    <d v="2022-01-31T00:00:00"/>
    <s v="N/A"/>
    <s v="N/A"/>
    <s v="N/A"/>
    <s v="N/A"/>
    <n v="0"/>
    <s v="N/A"/>
    <n v="0"/>
    <s v="N/A"/>
    <n v="0"/>
    <s v="N/A"/>
    <n v="0"/>
    <s v="N/A"/>
    <n v="0"/>
    <s v="N/A"/>
    <n v="0"/>
    <s v="N/A"/>
    <n v="0"/>
    <n v="82400829"/>
    <n v="0"/>
    <n v="0"/>
    <n v="0"/>
    <n v="0"/>
    <n v="0"/>
    <d v="2022-12-31T00:00:00"/>
    <d v="2022-12-31T00:00:00"/>
    <n v="-1202"/>
    <s v="NO"/>
    <s v="N/A"/>
    <s v="Bogotá D.C."/>
    <s v="Cumplimiento "/>
    <s v="15-47-101008727"/>
    <n v="0"/>
    <s v="Seguros del Estado"/>
    <d v="2022-01-28T00:00:00"/>
    <s v="28-01-2022 - 30-06-2023"/>
    <n v="2022"/>
    <s v="PENDIENTE"/>
    <s v="Ninguna"/>
    <s v="Terminado"/>
    <s v="Retiro"/>
    <s v="N/A"/>
    <s v="DERECHO"/>
    <s v="N/A"/>
    <s v="MASCULINO"/>
    <s v="sergio.quevedo@jep.gov.co"/>
    <s v="https://community.secop.gov.co/Public/Tendering/ContractNoticePhases/View?PPI=CO1.PPI.17180851&amp;isFromPublicArea=True&amp;isModal=False"/>
  </r>
  <r>
    <n v="466"/>
    <s v="JEP-322-2022"/>
    <s v="JEP-CSPO-322-2022"/>
    <s v="Jairo Cuellar"/>
    <d v="2022-01-20T00:00:00"/>
    <s v="Jose Libardo Gonzalez Franco"/>
    <x v="0"/>
    <s v="1. Prestación de servicios"/>
    <n v="80377709"/>
    <n v="2"/>
    <s v="Persona Natural"/>
    <s v="N/A"/>
    <s v="Prestar servicios profesionales para apoyar y acompañar a la UIA en la implementación de la estrategia de participación social a través del apoyo en la implementación de los mecanismos de atención, orientación y participación de víctimas y el desarrollo de acciones que permitan identificar y valorar las consecuencias e impactos de la violencia sexual y fortalecer a los organizaciones para la réplica de información."/>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82400829"/>
    <s v="N/A"/>
    <s v="N/A"/>
    <s v="$7.228.143"/>
    <s v="N/A"/>
    <n v="59122"/>
    <n v="64722"/>
    <s v="2018011001068_x0009_"/>
    <x v="11"/>
    <d v="2022-01-31T00:00:00"/>
    <s v="N/A"/>
    <s v="N/A"/>
    <s v="N/A"/>
    <s v="N/A"/>
    <n v="0"/>
    <s v="N/A"/>
    <n v="0"/>
    <s v="N/A"/>
    <n v="0"/>
    <s v="N/A"/>
    <n v="0"/>
    <s v="N/A"/>
    <n v="0"/>
    <s v="N/A"/>
    <n v="0"/>
    <s v="N/A"/>
    <n v="0"/>
    <n v="82400829"/>
    <n v="0"/>
    <n v="0"/>
    <n v="0"/>
    <n v="0"/>
    <n v="0"/>
    <d v="2022-12-31T00:00:00"/>
    <d v="2022-12-31T00:00:00"/>
    <n v="-1202"/>
    <s v="NO"/>
    <s v="N/A"/>
    <s v="Bogotá D.C."/>
    <s v="Cumplimiento"/>
    <s v="15-47-101008653"/>
    <n v="0"/>
    <s v="Seguros del Estado"/>
    <d v="2022-01-26T00:00:00"/>
    <s v="26-01-2022 - 30-06-2023"/>
    <n v="2022"/>
    <s v="PENDIENTE"/>
    <s v="Ninguna"/>
    <s v="Terminado"/>
    <s v="Retiro"/>
    <s v="N/A"/>
    <s v="INGENIERIA INDUSTRIAL"/>
    <s v="N/A"/>
    <s v="MASCULINO"/>
    <s v="PND"/>
    <s v="https://community.secop.gov.co/Public/Tendering/ContractNoticePhases/View?PPI=CO1.PPI.17112165&amp;isFromPublicArea=True&amp;isModal=False"/>
  </r>
  <r>
    <n v="467"/>
    <s v="JEP-319-2022"/>
    <s v="JEP-CSPO-319-2022"/>
    <s v="Jairo Cuellar"/>
    <d v="2022-01-21T00:00:00"/>
    <s v="Ana Maria Alejo Rubiano"/>
    <x v="0"/>
    <s v="1. Prestación de servicios"/>
    <n v="53003684"/>
    <n v="4"/>
    <s v="Persona Natural"/>
    <s v="N/A"/>
    <s v="Prestación de servicios profesionales , para apoyar y acompañar al grupo de protección a víctimas, testigos y demás intervinientes de la UIA, en el análisis y definición de los niveles de riesgo individual y colectivo de las solicitudes de las medidas de protección."/>
    <s v="Administrativo Transversal"/>
    <s v="Harvey Danilo Suarez Morales"/>
    <s v="Secretaría Ejecutiva"/>
    <s v="Unidad de Investigación y Acusación"/>
    <s v="Unidad de Investigación y Acusación"/>
    <s v="Oscar Alfonso Tellez Valenzuela"/>
    <s v="I- Unidad de Investigación y Acusación- UIA"/>
    <s v="N/A"/>
    <s v="N/A"/>
    <s v="N/A"/>
    <s v="Inversión"/>
    <n v="82400829"/>
    <s v="N/A"/>
    <s v="N/A"/>
    <n v="7228143"/>
    <s v="N/A"/>
    <n v="59322"/>
    <n v="64622"/>
    <n v="18011001068"/>
    <x v="1"/>
    <d v="2022-01-31T00:00:00"/>
    <s v="N/A"/>
    <s v="N/A"/>
    <s v="N/A"/>
    <s v="N/A"/>
    <n v="0"/>
    <s v="N/A"/>
    <n v="0"/>
    <s v="N/A"/>
    <n v="0"/>
    <s v="N/A"/>
    <n v="0"/>
    <s v="N/A"/>
    <n v="0"/>
    <s v="N/A"/>
    <n v="0"/>
    <s v="N/A"/>
    <n v="0"/>
    <n v="82400829"/>
    <n v="0"/>
    <n v="0"/>
    <n v="0"/>
    <n v="0"/>
    <n v="0"/>
    <d v="2022-12-31T00:00:00"/>
    <d v="2022-12-31T00:00:00"/>
    <n v="-1202"/>
    <s v="NO"/>
    <s v="N/A"/>
    <s v="Bogotá D.C."/>
    <s v="Cumplimiento"/>
    <s v="15-47-101008649"/>
    <n v="0"/>
    <s v="Seguros del Estado"/>
    <d v="2022-01-26T00:00:00"/>
    <s v="25-01-2022 - 30-06-2023"/>
    <n v="2022"/>
    <s v="PENDIENTE"/>
    <s v="Ninguna"/>
    <s v="Terminado"/>
    <s v="Retiro"/>
    <s v="N/A"/>
    <s v="DERECHO"/>
    <s v="N/A"/>
    <s v="FEMENINO"/>
    <s v="PND"/>
    <s v="https://community.secop.gov.co/Public/Tendering/ContractNoticePhases/View?PPI=CO1.PPI.17111545&amp;isFromPublicArea=True&amp;isModal=False"/>
  </r>
  <r>
    <n v="468"/>
    <s v="JEP-325-2022"/>
    <s v="JEP-CSPO-325-2022"/>
    <s v="Jairo Cuellar"/>
    <d v="2022-01-19T00:00:00"/>
    <s v="Julio Cesar Mora Figueroa"/>
    <x v="0"/>
    <s v="1. Prestación de servicios"/>
    <n v="91013610"/>
    <n v="0"/>
    <s v="Persona Natural"/>
    <s v="N/A"/>
    <s v="Prestación de servicios profesionales , para apoyar y acompañar al grupo de protección a víctimas, testigos y demás intervinientes de la UIA, en el análisis y definición de los niveles de riesgo individual y colectivo de las solicitudes de las medidas de protección."/>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82400829"/>
    <s v="N/A"/>
    <s v="N/A"/>
    <n v="7228143"/>
    <s v="N/A"/>
    <n v="57022"/>
    <n v="64922"/>
    <n v="2018011001068"/>
    <x v="11"/>
    <d v="2022-01-31T00:00:00"/>
    <s v="N/A"/>
    <s v="N/A"/>
    <s v="N/A"/>
    <s v="N/A"/>
    <n v="0"/>
    <s v="N/A"/>
    <n v="0"/>
    <s v="N/A"/>
    <n v="0"/>
    <s v="N/A"/>
    <n v="0"/>
    <s v="N/A"/>
    <n v="0"/>
    <s v="N/A"/>
    <n v="0"/>
    <s v="N/A"/>
    <n v="0"/>
    <n v="82400829"/>
    <n v="0"/>
    <n v="0"/>
    <n v="0"/>
    <n v="0"/>
    <n v="0"/>
    <d v="2022-12-31T00:00:00"/>
    <d v="2022-12-31T00:00:00"/>
    <n v="-1202"/>
    <s v="NO"/>
    <s v="N/A"/>
    <s v="Bogotá D.C."/>
    <s v="Cumplimiento"/>
    <s v="15-47-101008693"/>
    <n v="0"/>
    <s v="Seguros del Estado"/>
    <d v="2022-01-27T00:00:00"/>
    <s v="26-01-2022 - 30-06-2023"/>
    <n v="2022"/>
    <s v="PENDIENTE"/>
    <s v="Ninguna"/>
    <s v="Terminado"/>
    <s v="Retiro"/>
    <s v="N/A"/>
    <s v="DERECHO"/>
    <s v="N/A"/>
    <s v="MASCULINO"/>
    <s v="PND"/>
    <s v="https://community.secop.gov.co/Public/Tendering/ContractNoticePhases/View?PPI=CO1.PPI.17119197&amp;isFromPublicArea=True&amp;isModal=False"/>
  </r>
  <r>
    <n v="469"/>
    <s v="JEP-070-2022"/>
    <s v="JEP-CSPO-070-2022"/>
    <s v="Jairo Cuellar"/>
    <s v="NR"/>
    <s v="Lised Vanesa Sanchez Angel"/>
    <x v="0"/>
    <s v="1. Prestación de servicios"/>
    <n v="1018479292"/>
    <n v="7"/>
    <s v="Persona Natural"/>
    <s v="N/A"/>
    <s v="Servicios profesionales para  apoyar y acompañar al grupo de protección a víctimas, testigos y demás intervinientes de la UIA en la respuesta a derechos de petición, recursos, tutelas y demás requerimientos de naturaleza jurídica o judicial que acompañen el proceso de análisis de riesgo."/>
    <s v="Administrativo Transversal"/>
    <s v="Harvey Danilo Suarez Morales"/>
    <s v="Secretaría Ejecutiva"/>
    <s v="Unidad de Investigación y Acusación"/>
    <s v="Unidad de Investigación y Acusación"/>
    <s v="Oscar Alfonso Tellez Valenzuela"/>
    <s v="I- Unidad de Investigación y Acusación- UIA"/>
    <s v="N/A"/>
    <s v="N/A"/>
    <s v="N/A"/>
    <s v="Inversión"/>
    <n v="86737716"/>
    <s v="N/A"/>
    <s v="N/A"/>
    <s v="$7.228.143,00"/>
    <s v="N/A"/>
    <n v="33522"/>
    <n v="29922"/>
    <s v="2018011001068_x0009_"/>
    <x v="28"/>
    <d v="2022-01-13T00:00:00"/>
    <s v="N/A"/>
    <s v="N/A"/>
    <s v="N/A"/>
    <s v="N/A"/>
    <n v="0"/>
    <s v="N/A"/>
    <n v="0"/>
    <s v="N/A"/>
    <n v="0"/>
    <s v="N/A"/>
    <n v="0"/>
    <s v="N/A"/>
    <n v="0"/>
    <s v="N/A"/>
    <n v="0"/>
    <s v="N/A"/>
    <n v="0"/>
    <n v="86737716"/>
    <n v="0"/>
    <n v="0"/>
    <n v="0"/>
    <n v="0"/>
    <n v="0"/>
    <d v="2022-12-31T00:00:00"/>
    <d v="2022-12-31T00:00:00"/>
    <n v="-1202"/>
    <s v="NO"/>
    <s v="N/A"/>
    <s v="Bogotá D.C."/>
    <s v="Cumplimiento "/>
    <s v="15-47-101008244"/>
    <n v="0"/>
    <s v="Seguros del Estado"/>
    <d v="2022-01-13T00:00:00"/>
    <s v="12-01-2022 - 30-06-2023"/>
    <n v="2022"/>
    <s v="https://jepcolombia-my.sharepoint.com/personal/carlos_torres_jep_gov_co/_layouts/15/onedrive.aspx?q=070&amp;searchScope=folder&amp;id=%2Fpersonal%2Fcarlos%5Ftorres%5Fjep%5Fgov%5Fco%2FDocuments%2FDocumentos%2FContractual%2FContractual%20%2D%20Onedrive%2FValidaci%C3%B3n%20p%C3%B3lizas%20CPS%2F%2EVERIFICACI%C3%93N%20DE%20P%C3%93LIZAS%20CONTRATOS%202022%2FVerificaci%C3%B3n%20p%C3%B3liza%20Contrato%20%20JEP%2D070%2D2022%2Epdf&amp;parent=%2Fpersonal%2Fcarlos%5Ftorres%5Fjep%5Fgov%5Fco%2FDocuments%2FDocumentos%2FContractual%2FContractual%20%2D%20Onedrive%2FValidaci%C3%B3n%20p%C3%B3lizas%20CPS%2F%2EVERIFICACI%C3%93N%20DE%20P%C3%93LIZAS%20CONTRATOS%202022&amp;parentview=7"/>
    <s v="N/A"/>
    <s v="Terminado"/>
    <s v="Retiro"/>
    <s v="N/A"/>
    <s v="DERECHO"/>
    <s v="N/A"/>
    <s v="FEMENINO"/>
    <s v="PND"/>
    <s v="https://community.secop.gov.co/Public/Tendering/OpportunityDetail/Index?noticeUID=CO1.NTC.2509262&amp;isFromPublicArea=True&amp;isModal=False"/>
  </r>
  <r>
    <n v="470"/>
    <s v="JEP-796-2022"/>
    <s v="JEP-CSPO-767-2022"/>
    <s v="Ángela Esquivel "/>
    <d v="2022-11-15T00:00:00"/>
    <s v="Tatiana Paola López Ortiz"/>
    <x v="0"/>
    <s v="1. Prestación de servicios"/>
    <n v="39492693"/>
    <n v="6"/>
    <s v="Persona Natural"/>
    <s v="Bogotá D.C. "/>
    <s v="Prestación de servicios profesionales, de apoyo y acompañamiento, al Grupo de Protección a Víctimas, Testigos y demás intervinientes de la UIA, en la supervisión de las gestiones administrativas, financieras y contractuales, requeridas para el análisis, implementación y ejecución de las medidas de protección individuales y colectivas decididas en la UIA"/>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51088520"/>
    <s v="N/A"/>
    <s v="N/A"/>
    <n v="8240084"/>
    <n v="8652088"/>
    <n v="105122"/>
    <n v="523922"/>
    <s v="_x0009_2018011001068"/>
    <x v="80"/>
    <d v="2022-11-24T00:00:00"/>
    <s v="N/A"/>
    <s v="N/A"/>
    <s v="N/A"/>
    <s v="N/A"/>
    <n v="0"/>
    <s v="N/A"/>
    <n v="0"/>
    <s v="N/A"/>
    <n v="0"/>
    <s v="N/A"/>
    <n v="0"/>
    <s v="N/A"/>
    <n v="0"/>
    <s v="N/A"/>
    <n v="0"/>
    <s v="N/A"/>
    <n v="0"/>
    <n v="51088520"/>
    <n v="34608352"/>
    <n v="34608352"/>
    <n v="0"/>
    <n v="0"/>
    <n v="0"/>
    <d v="2023-04-30T00:00:00"/>
    <d v="2023-04-30T00:00:00"/>
    <n v="-1082"/>
    <s v="SI"/>
    <s v="N/A"/>
    <s v="Bogotá D.C."/>
    <s v="Cumplimiento"/>
    <s v="15-47-101010266"/>
    <n v="0"/>
    <s v="Seguros del Estado S.A. "/>
    <d v="2022-11-18T00:00:00"/>
    <s v="18/11/2022 - 31/10/2023"/>
    <n v="2022"/>
    <s v="PENDIENTE"/>
    <s v="Mediante Otrosí N°1 se modifica la forma de pago"/>
    <s v="Terminado"/>
    <s v="Retiro"/>
    <s v="N/A"/>
    <s v="CONTADURÍA PÚBLICA"/>
    <s v="N/A"/>
    <s v="FEMENINO"/>
    <s v="tatiana.lopez@jep.gov.co"/>
    <s v="https://community.secop.gov.co/Public/Tendering/ContractNoticePhases/View?PPI=CO1.PPI.21690855&amp;isFromPublicArea=True&amp;isModal=False"/>
  </r>
  <r>
    <n v="471"/>
    <s v="JEP-790-2022"/>
    <s v="JEP-CSPO-761-2022"/>
    <s v="Carlos Torres"/>
    <d v="2022-11-15T00:00:00"/>
    <s v="Cesar Camilo Montañez Rubiano"/>
    <x v="0"/>
    <s v="1. Prestación de servicios"/>
    <n v="1032433033"/>
    <n v="9"/>
    <s v="Persona Natural"/>
    <s v="Bogotá D.C. "/>
    <s v="Prestación de servicios profesionales para apoyar y acompañar al Grupo de Protección a Víctimas, Testigos y demás Intervinientes de la Unidad de Investigación y Acusación en el seguimiento y desarrollo de la Secretaría Técnica del Comité de Evaluación de Riesgo y Definición de Medidas."/>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44814482"/>
    <s v="N/A"/>
    <s v="N/A"/>
    <n v="7228143"/>
    <n v="7589549"/>
    <n v="105322"/>
    <s v="_x0009_516722"/>
    <n v="2018011001068"/>
    <x v="82"/>
    <d v="2022-11-18T00:00:00"/>
    <s v="N/A"/>
    <s v="N/A"/>
    <s v="N/A"/>
    <s v="N/A"/>
    <n v="0"/>
    <s v="N/A"/>
    <n v="0"/>
    <s v="N/A"/>
    <n v="0"/>
    <s v="N/A"/>
    <n v="0"/>
    <s v="N/A"/>
    <n v="0"/>
    <s v="N/A"/>
    <n v="0"/>
    <s v="N/A"/>
    <n v="0"/>
    <n v="44814482"/>
    <n v="30358196"/>
    <n v="30358196"/>
    <n v="0"/>
    <n v="0"/>
    <n v="0"/>
    <d v="2023-04-30T00:00:00"/>
    <d v="2023-04-30T00:00:00"/>
    <n v="-1082"/>
    <s v="SI"/>
    <s v="N/A"/>
    <s v="Bogotá D.C."/>
    <s v="Cumplimiento"/>
    <s v="15-47-101010257"/>
    <n v="0"/>
    <s v="Seguros del Estado S.A. "/>
    <d v="2022-11-18T00:00:00"/>
    <s v="17/11/2022 - 31/10/2023"/>
    <n v="2022"/>
    <s v="PENDIENTE"/>
    <s v="Ninguna"/>
    <s v="Terminado"/>
    <s v="Retiro"/>
    <s v="N/A"/>
    <s v="ADMINISTRACIÓN DE EMPRESAS"/>
    <s v="N/A"/>
    <s v="MASCULINO"/>
    <s v="cesar.montanez@jep.gov.co"/>
    <s v="https://community.secop.gov.co/Public/Tendering/ContractNoticePhases/View?PPI=CO1.PPI.21644157&amp;isFromPublicArea=True&amp;isModal=False"/>
  </r>
  <r>
    <n v="472"/>
    <s v="JEP-791-2022"/>
    <s v="JEP-CSPO-762-2022"/>
    <s v="Carlos Torres"/>
    <d v="2022-11-15T00:00:00"/>
    <s v="Yuliana  Gómez Vázquez"/>
    <x v="0"/>
    <s v="1. Prestación de servicios"/>
    <n v="1101687212"/>
    <n v="0"/>
    <s v="Persona Natural"/>
    <s v="Bogotá D.C. "/>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28681260"/>
    <s v="N/A"/>
    <s v="N/A"/>
    <n v="4626010"/>
    <n v="4857310"/>
    <n v="106822"/>
    <n v="514022"/>
    <n v="2018011001068"/>
    <x v="78"/>
    <d v="2022-11-24T00:00:00"/>
    <s v="N/A"/>
    <s v="N/A"/>
    <s v="N/A"/>
    <s v="N/A"/>
    <n v="2235900"/>
    <s v="N/A"/>
    <n v="0"/>
    <s v="N/A"/>
    <n v="0"/>
    <s v="N/A"/>
    <n v="0"/>
    <s v="N/A"/>
    <n v="0"/>
    <s v="N/A"/>
    <n v="0"/>
    <s v="N/A"/>
    <n v="31"/>
    <n v="30917160"/>
    <n v="19429240"/>
    <n v="19429240"/>
    <n v="0"/>
    <n v="0"/>
    <n v="0"/>
    <d v="2023-04-30T00:00:00"/>
    <d v="2023-05-31T00:00:00"/>
    <n v="-1051"/>
    <s v="SI"/>
    <s v="N/A"/>
    <s v="Bogotá D.C."/>
    <s v="Cumplimiento"/>
    <s v="15-47-101010247"/>
    <n v="0"/>
    <s v="Seguros del Estado S.A. "/>
    <d v="2022-11-17T00:00:00"/>
    <s v="16/11/2022 - 31/10/2023"/>
    <n v="2022"/>
    <s v="PENDIENTE"/>
    <s v="Mediante otrosí N°1 se Prorroga el plazo de ejecución pactado en la_x000a_Cláusula Quinta, del contrato, a partir del 01 de mayo de 2023 hasta el 31 de mayo de_x000a_2023 y Adiciona el valor del contrato por la suma de 2.235.900"/>
    <s v="Terminado"/>
    <s v="Adición y Prorróga"/>
    <s v="N/A"/>
    <s v="CONTADURÍA PÚBLICA"/>
    <s v="N/A"/>
    <s v="FEMENINO"/>
    <s v="yuliana.gomez@jep.gov.co"/>
    <s v="https://community.secop.gov.co/Public/Tendering/ContractNoticePhases/View?PPI=CO1.PPI.21630438&amp;isFromPublicArea=True&amp;isModal=False"/>
  </r>
  <r>
    <n v="473"/>
    <s v="JEP-775-2022"/>
    <s v="JEP-CSPO-747-2022"/>
    <s v="Jairo Cuellar"/>
    <d v="2022-11-04T00:00:00"/>
    <s v="Juan David Sierra Garzón"/>
    <x v="0"/>
    <s v="1. Prestación de servicios"/>
    <n v="1010180810"/>
    <n v="8"/>
    <s v="Persona Natural"/>
    <s v="Bogotá D.C. "/>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s v="Funciones de la dependencia"/>
    <s v="Harvey Danilo Suarez Morales"/>
    <s v="Secretaría Ejecutiva"/>
    <s v="Unidad de Investigación y Acusación"/>
    <s v="Unidad de Investigación y Acusación"/>
    <s v="Oscar Alfonso Tellez Valenzuela "/>
    <s v="I- Unidad de Investigación y Acusación- UIA"/>
    <s v="N/A"/>
    <s v="N/A"/>
    <s v="N/A"/>
    <s v="Inversión"/>
    <n v="28681260"/>
    <s v="N/A"/>
    <s v="N/A"/>
    <n v="4626010"/>
    <n v="4857310"/>
    <n v="106322"/>
    <n v="531822"/>
    <n v="2018011001068"/>
    <x v="79"/>
    <d v="2022-11-24T00:00:00"/>
    <s v="N/A"/>
    <s v="N/A"/>
    <s v="N/A"/>
    <s v="N/A"/>
    <n v="0"/>
    <s v="N/A"/>
    <n v="0"/>
    <s v="N/A"/>
    <n v="0"/>
    <s v="N/A"/>
    <n v="0"/>
    <s v="N/A"/>
    <n v="0"/>
    <s v="N/A"/>
    <n v="0"/>
    <s v="N/A"/>
    <n v="0"/>
    <n v="28681260"/>
    <n v="19429240"/>
    <n v="19429240"/>
    <n v="0"/>
    <n v="0"/>
    <n v="0"/>
    <d v="2023-04-30T00:00:00"/>
    <d v="2023-04-30T00:00:00"/>
    <n v="-1082"/>
    <s v="SI"/>
    <s v="N/A"/>
    <s v="Bogotá D.C."/>
    <s v="Cumplimiento"/>
    <s v="15-47-101010288 "/>
    <n v="0"/>
    <s v="Seguros del Estado S.A."/>
    <d v="2022-11-22T00:00:00"/>
    <s v="22/11/2022 - 31/10/2023"/>
    <n v="2022"/>
    <s v="PENDIENTE"/>
    <s v="Ninguna"/>
    <s v="Terminado"/>
    <s v="Retiro"/>
    <s v="N/A"/>
    <s v="DERECHO"/>
    <s v="N/A"/>
    <s v="MASCULINO"/>
    <s v="juan.sierrag@jep.gov.co"/>
    <s v="https://community.secop.gov.co/Public/Tendering/ContractNoticePhases/View?PPI=CO1.PPI.21687376&amp;isFromPublicArea=True&amp;isModal=False"/>
  </r>
  <r>
    <n v="474"/>
    <s v="JEP-327-2022"/>
    <s v="JEP-CSPO-327-2022"/>
    <s v="Jairo Cuellar"/>
    <d v="2022-01-19T00:00:00"/>
    <s v="Marlisa Tumarosa Nieto"/>
    <x v="0"/>
    <s v="1. Prestación de servicios"/>
    <n v="1023873412"/>
    <n v="1"/>
    <s v="Persona Natural"/>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52736510"/>
    <s v="N/A"/>
    <s v="N/A"/>
    <n v="4626010"/>
    <s v="N/A"/>
    <n v="56822"/>
    <n v="65122"/>
    <n v="2018011001068"/>
    <x v="11"/>
    <d v="2022-01-31T00:00:00"/>
    <s v="N/A"/>
    <s v="N/A"/>
    <s v="N/A"/>
    <s v="N/A"/>
    <n v="0"/>
    <s v="N/A"/>
    <n v="0"/>
    <s v="N/A"/>
    <n v="0"/>
    <s v="N/A"/>
    <n v="0"/>
    <s v="N/A"/>
    <n v="0"/>
    <s v="N/A"/>
    <n v="0"/>
    <s v="N/A"/>
    <n v="0"/>
    <n v="52736510"/>
    <n v="0"/>
    <n v="0"/>
    <n v="0"/>
    <n v="0"/>
    <n v="0"/>
    <d v="2022-12-31T00:00:00"/>
    <d v="2022-12-31T00:00:00"/>
    <n v="-1202"/>
    <s v="NO"/>
    <s v="N/A"/>
    <s v="Bogotá D.C."/>
    <s v="Cumplimiento"/>
    <s v="15-47-101008674"/>
    <n v="0"/>
    <s v="Seguros del Estado"/>
    <d v="2022-01-27T00:00:00"/>
    <s v="26-01-2022 - 30-06-2023"/>
    <n v="2022"/>
    <s v="PENDIENTE"/>
    <s v="Ninguna"/>
    <s v="Terminado"/>
    <s v="Retiro"/>
    <s v="N/A"/>
    <s v="ADMINISTRACIÓN DE EMPRESAS"/>
    <s v="N/A"/>
    <s v="FEMENINO"/>
    <s v="PND"/>
    <s v="https://community.secop.gov.co/Public/Tendering/ContractNoticePhases/View?PPI=CO1.PPI.17169852&amp;isFromPublicArea=True&amp;isModal=False"/>
  </r>
  <r>
    <n v="475"/>
    <s v="JEP-328-2022"/>
    <s v="JEP-CSPO-328-2022"/>
    <s v="Jairo Cuellar"/>
    <d v="2022-01-19T00:00:00"/>
    <s v="Paula Andrea Vellojin Ojeda"/>
    <x v="0"/>
    <s v="1. Prestación de servicios"/>
    <n v="1068666462"/>
    <n v="6"/>
    <s v="Persona Natural"/>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52736510"/>
    <s v="N/A"/>
    <s v="N/A"/>
    <s v="$4.626.010"/>
    <s v="N/A"/>
    <n v="56522"/>
    <n v="65222"/>
    <s v="2018011001068_x0009_"/>
    <x v="11"/>
    <d v="2022-01-31T00:00:00"/>
    <s v="N/A"/>
    <s v="N/A"/>
    <s v="N/A"/>
    <s v="N/A"/>
    <n v="0"/>
    <s v="N/A"/>
    <n v="0"/>
    <s v="N/A"/>
    <n v="0"/>
    <s v="N/A"/>
    <n v="0"/>
    <s v="N/A"/>
    <n v="0"/>
    <s v="N/A"/>
    <n v="0"/>
    <s v="N/A"/>
    <n v="0"/>
    <n v="52736510"/>
    <n v="0"/>
    <n v="0"/>
    <n v="0"/>
    <n v="0"/>
    <n v="0"/>
    <d v="2022-12-31T00:00:00"/>
    <d v="2022-12-31T00:00:00"/>
    <n v="-1202"/>
    <s v="NO"/>
    <s v="N/A"/>
    <s v="Departamento de Cundinamarca"/>
    <s v="Cumplimiento"/>
    <s v="_x0009_15-47-101008676"/>
    <n v="0"/>
    <s v="Seguros del Estado"/>
    <d v="2022-01-27T00:00:00"/>
    <s v="26-01-2022 - 30-06-2023"/>
    <n v="2022"/>
    <s v="PENDIENTE"/>
    <s v="Ninguna"/>
    <s v="Terminado"/>
    <s v="Retiro"/>
    <s v="N/A"/>
    <s v="DERECHO"/>
    <s v="N/A"/>
    <s v="FEMENINO"/>
    <s v="PND"/>
    <s v="https://community.secop.gov.co/Public/Tendering/ContractNoticePhases/View?PPI=CO1.PPI.17171275&amp;isFromPublicArea=True&amp;isModal=False"/>
  </r>
  <r>
    <n v="476"/>
    <s v="JEP-117-2022"/>
    <s v="JEP-CSPO-117-2022"/>
    <s v="Jairo Cuellar"/>
    <s v="NR"/>
    <s v="Erika Alexandra Fernandez Gomez"/>
    <x v="0"/>
    <s v="1. Prestación de servicios"/>
    <n v="52739813"/>
    <n v="3"/>
    <s v="Persona Natural"/>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s v="Administrativo Transversal"/>
    <s v="Harvey Danilo Suarez Morales"/>
    <s v="Secretaría Ejecutiva"/>
    <s v="Unidad de Investigación y Acusación"/>
    <s v="Unidad de Investigación y Acusación"/>
    <s v="Oscar Alfonso Tellez Valenzuela"/>
    <s v="I- Unidad de Investigación y Acusación- UIA"/>
    <s v="N/A"/>
    <s v="N/A"/>
    <s v="N/A"/>
    <s v="Inversión"/>
    <n v="55512120"/>
    <s v="N/A"/>
    <s v="N/A"/>
    <n v="4626010"/>
    <s v="N/A"/>
    <n v="29622"/>
    <n v="31022"/>
    <n v="2018011001068"/>
    <x v="27"/>
    <d v="2022-01-14T00:00:00"/>
    <s v="Diana Karolina Bogota Cruz"/>
    <n v="1012327306"/>
    <n v="8"/>
    <d v="2022-04-21T00:00:00"/>
    <n v="0"/>
    <s v="N/A"/>
    <n v="0"/>
    <s v="N/A"/>
    <n v="0"/>
    <s v="N/A"/>
    <n v="0"/>
    <s v="N/A"/>
    <n v="0"/>
    <s v="N/A"/>
    <n v="0"/>
    <s v="N/A"/>
    <n v="0"/>
    <n v="55512120"/>
    <n v="0"/>
    <n v="0"/>
    <n v="0"/>
    <n v="0"/>
    <n v="0"/>
    <d v="2022-12-31T00:00:00"/>
    <d v="2022-12-31T00:00:00"/>
    <n v="-1202"/>
    <s v="NO"/>
    <s v="N/A"/>
    <s v="Bogotá D.C."/>
    <s v="Cumplimiento"/>
    <s v="15-47-101008262_x000a_15-47-101009306"/>
    <s v="0_x000a_0"/>
    <s v="Seguros del Estado S.A. _x000a_Seguros del Estado S.A."/>
    <s v="13/01/2022_x000a_21/04/2022"/>
    <s v="13-01-2022 - 30-06-2023_x000a_21/04/2022 - 30/06/2023"/>
    <s v="14/01/2022_x000a_22/04/2022"/>
    <s v="https://jepcolombia-my.sharepoint.com/personal/carlos_torres_jep_gov_co/_layouts/15/onedrive.aspx?q=117&amp;searchScope=folder&amp;id=%2Fpersonal%2Fcarlos%5Ftorres%5Fjep%5Fgov%5Fco%2FDocuments%2FDocumentos%2FContractual%2FContractual%20%2D%20Onedrive%2FValidaci%C3%B3n%20p%C3%B3lizas%20CPS%2F%2EVERIFICACI%C3%93N%20DE%20P%C3%93LIZAS%20CONTRATOS%202022%2FVerificaci%C3%B3n%20p%C3%B3liza%20Contrato%20%20JEP%2D117%2D2022%2Epdf&amp;parent=%2Fpersonal%2Fcarlos%5Ftorres%5Fjep%5Fgov%5Fco%2FDocuments%2FDocumentos%2FContractual%2FContractual%20%2D%20Onedrive%2FValidaci%C3%B3n%20p%C3%B3lizas%20CPS%2F%2EVERIFICACI%C3%93N%20DE%20P%C3%93LIZAS%20CONTRATOS%202022&amp;parentview=7"/>
    <s v="En fecha 24/04/2022 se suscribe cesión del contrato_x000a_El proceso quedo JEP-CSPO-0117-2022"/>
    <s v="Terminado"/>
    <s v="Cesión"/>
    <s v="N/A"/>
    <s v="ADMINISTRACIÓN DE EMPRESAS"/>
    <s v="N/A"/>
    <s v="FEMENINO"/>
    <s v="diana.bogota@jep.gov.co"/>
    <s v="https://community.secop.gov.co/Public/Tendering/ContractNoticePhases/View?PPI=CO1.PPI.16653186&amp;isFromPublicArea=True&amp;isModal=False"/>
  </r>
  <r>
    <n v="477"/>
    <s v="JEP-074-2022"/>
    <s v="JEP-CSPO-074-2022"/>
    <s v="Jairo Cuellar"/>
    <s v="NR"/>
    <s v="Jaime Eduardo Fonseca Aranguren "/>
    <x v="0"/>
    <s v="1. Prestación de servicios"/>
    <s v="1032425804_x000d_"/>
    <n v="7"/>
    <s v="Persona Natural"/>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s v="Administrativo Transversal"/>
    <s v="Harvey Danilo Suarez Morales"/>
    <s v="Secretaría Ejecutiva"/>
    <s v="Unidad de Investigación y Acusación"/>
    <s v="Unidad de Investigación y Acusación"/>
    <s v="Oscar Alfonso Tellez Valenzuela"/>
    <s v="I- Unidad de Investigación y Acusación- UIA"/>
    <s v="N/A"/>
    <s v="N/A"/>
    <s v="N/A"/>
    <s v="Inversión"/>
    <n v="55512120"/>
    <s v="N/A"/>
    <s v="N/A"/>
    <s v="$4.626.010"/>
    <s v="N/A"/>
    <n v="29722"/>
    <n v="32022"/>
    <n v="2018011001068"/>
    <x v="3"/>
    <d v="2022-01-18T00:00:00"/>
    <s v="Angelica Flórez Torres"/>
    <n v="51881189"/>
    <n v="8"/>
    <d v="2022-11-29T00:00:00"/>
    <n v="-2467210"/>
    <s v="N/A"/>
    <n v="0"/>
    <s v="N/A"/>
    <n v="0"/>
    <s v="N/A"/>
    <n v="0"/>
    <s v="N/A"/>
    <n v="0"/>
    <s v="N/A"/>
    <n v="0"/>
    <s v="N/A"/>
    <n v="0"/>
    <n v="53044910"/>
    <n v="0"/>
    <n v="0"/>
    <n v="0"/>
    <n v="0"/>
    <n v="0"/>
    <d v="2022-12-31T00:00:00"/>
    <d v="2022-12-31T00:00:00"/>
    <n v="-1202"/>
    <s v="NO"/>
    <s v="N/A"/>
    <s v="Bogotá D.C."/>
    <s v="Cumplimiento"/>
    <s v="15-47-101008288_x000a_390-47-994000075779"/>
    <s v="0_x000a_0"/>
    <s v="Seguros del Estado S.A._x000a_Aseguradora Solidaria de Colombia_x000a_"/>
    <s v="15/01/2022_x000a_30/11/2022"/>
    <s v="14-01-2022 - 30-06-2023_x000a_29/11/2022 - 10/07/2023"/>
    <s v="7/01/2022_x000a_2/12/2022"/>
    <s v="C:\Users\andres.prietom\JEP Colombia\Carlos Giovanni Torres Peñaranda - Contractual - Onedrive\Validación pólizas CPS\.VERIFICACIÓN DE PÓLIZAS CONTRATOS 2022\Verificación póliza Contrato  JEP-074-2022.pdf"/>
    <s v="En fecha 19/04/2022 se suscribe otrosí 1 por medio del cual se reduce el valor del contrato en  $2.467.210_x000a_Se realiza cesión a partir del 29 de noviembre de 2022"/>
    <s v="Terminado"/>
    <s v="Cesión, adición y prórroga"/>
    <s v="N/A"/>
    <s v="ECONOMÍA"/>
    <s v="N/A"/>
    <s v="MASCULINO"/>
    <s v="PND"/>
    <s v="https://community.secop.gov.co/Public/Tendering/OpportunityDetail/Index?noticeUID=CO1.NTC.2512315&amp;isFromPublicArea=True&amp;isModal=False"/>
  </r>
  <r>
    <n v="478"/>
    <s v="JEP-776-2022"/>
    <s v="JEP-CSPO-748-2022"/>
    <s v="Jairo Cuellar"/>
    <d v="2022-11-04T00:00:00"/>
    <s v="Francisco Javier Minorta Nova"/>
    <x v="0"/>
    <s v="1. Prestación de servicios"/>
    <n v="1098640184"/>
    <n v="1"/>
    <s v="Persona Natural"/>
    <s v="Floridablanca"/>
    <s v="Servicios profesionales de apoyo y acompañamiento al grupo de protección a víctimas, testigos y demás intervinientes de la UIA, para la implementación y seguimiento periódico de las medidas de protección  decididas por el comité de evaluación de riesgo y definición de medidas  de la UIA"/>
    <s v="Funciones de la dependencia"/>
    <s v="Harvey Danilo Suarez Morales"/>
    <s v="Secretaría Ejecutiva"/>
    <s v="Unidad de Investigación y Acusación"/>
    <s v="Unidad de Investigación y Acusación"/>
    <s v="Oscar Alfonso Tellez Valenzuela "/>
    <s v="I- Unidad de Investigación y Acusación- UIA"/>
    <s v="N/A"/>
    <s v="N/A"/>
    <s v="N/A"/>
    <s v="Inversión"/>
    <n v="28681260"/>
    <s v="N/A"/>
    <s v="N/A"/>
    <n v="4626010"/>
    <n v="4857310"/>
    <n v="106722"/>
    <n v="535522"/>
    <n v="2018011001068"/>
    <x v="21"/>
    <d v="2022-11-16T00:00:00"/>
    <s v="N/A"/>
    <s v="N/A"/>
    <s v="N/A"/>
    <s v="N/A"/>
    <n v="0"/>
    <s v="N/A"/>
    <n v="0"/>
    <s v="N/A"/>
    <n v="0"/>
    <s v="N/A"/>
    <n v="0"/>
    <s v="N/A"/>
    <n v="0"/>
    <s v="N/A"/>
    <n v="0"/>
    <s v="N/A"/>
    <n v="0"/>
    <n v="28681260"/>
    <n v="19429240"/>
    <n v="19429240"/>
    <n v="0"/>
    <n v="0"/>
    <n v="0"/>
    <d v="2023-04-30T00:00:00"/>
    <d v="2023-04-30T00:00:00"/>
    <n v="-1082"/>
    <s v="SI"/>
    <s v="N/A"/>
    <s v="Bogotá D.C."/>
    <s v="Cumplimiento"/>
    <s v="15-47-101010302"/>
    <n v="0"/>
    <s v="Seguros del Estado S.A."/>
    <d v="2022-11-24T00:00:00"/>
    <s v="23/11/2022 - 31/10/2023"/>
    <n v="2022"/>
    <s v="PENDIENTE"/>
    <s v="Ninguna"/>
    <s v="Terminado"/>
    <s v="Retiro"/>
    <s v="N/A"/>
    <s v="ADMINISTRACIÓN DE EMPRESAS"/>
    <s v="N/A"/>
    <s v="MASCULINO"/>
    <s v="francisco.minorta@jep.gov.co"/>
    <s v="https://community.secop.gov.co/Public/Tendering/ContractNoticePhases/View?PPI=CO1.PPI.21689635&amp;isFromPublicArea=True&amp;isModal=False"/>
  </r>
  <r>
    <n v="479"/>
    <s v="JEP-326-2022"/>
    <s v="JEP-CSPO-326-2022"/>
    <s v="Jairo Cuellar"/>
    <d v="2022-01-19T00:00:00"/>
    <s v="Miguel Alberto Flechas Garcia"/>
    <x v="0"/>
    <s v="1. Prestación de servicios"/>
    <s v="1010175753_x000d_"/>
    <n v="6"/>
    <s v="Persona Natural"/>
    <s v="N/A"/>
    <s v="Servicios profesionales de apoyo y acompañamiento al grupo de protección a víctimas, testigos y demás intervinientes de la UIA, para la implementación y seguimiento periódico de las medidas de protección  decididas por el cómite de evaluación de riesgo y definición de medidas  de la UIA."/>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52736510"/>
    <s v="N/A"/>
    <s v="N/A"/>
    <s v="$4.626.010"/>
    <s v="N/A"/>
    <n v="55522"/>
    <n v="65022"/>
    <s v="2018011001068_x0009_"/>
    <x v="11"/>
    <d v="2022-01-31T00:00:00"/>
    <s v="Walter Arley Garzón Alfonzo"/>
    <n v="1093749264"/>
    <n v="2"/>
    <d v="2022-12-01T00:00:00"/>
    <n v="0"/>
    <s v="N/A"/>
    <n v="0"/>
    <s v="N/A"/>
    <n v="0"/>
    <s v="N/A"/>
    <n v="0"/>
    <s v="N/A"/>
    <n v="0"/>
    <s v="N/A"/>
    <n v="0"/>
    <s v="N/A"/>
    <n v="0"/>
    <n v="52736510"/>
    <n v="0"/>
    <n v="0"/>
    <n v="0"/>
    <n v="0"/>
    <n v="0"/>
    <d v="2022-12-31T00:00:00"/>
    <d v="2022-12-31T00:00:00"/>
    <n v="-1202"/>
    <s v="NO"/>
    <s v="N/A"/>
    <s v="Bogotá D.C."/>
    <s v="Cumplimiento"/>
    <s v="15-47-101008675_x000a_15-47-101010363"/>
    <s v="0_x000a_0"/>
    <s v="Seguros del Estado S.A._x000a_Seguros del Estado S.A."/>
    <s v="27/01/2022_x000a_01/12/2022"/>
    <s v="26-01-2022 - 30-06-2023_x000a_01/12/2022 - 30/06/2023"/>
    <s v="31/01/2022_x000a_2/12/2022"/>
    <s v="PENDIENTE"/>
    <s v="El primero de diciembre se cede el contrato"/>
    <s v="Terminado"/>
    <s v="Cesión"/>
    <s v="N/A"/>
    <s v="PSICOLOGÍA"/>
    <s v="N/A"/>
    <s v="MASCULINO"/>
    <s v="PND"/>
    <s v="https://community.secop.gov.co/Public/Tendering/ContractNoticePhases/View?PPI=CO1.PPI.17163528&amp;isFromPublicArea=True&amp;isModal=False"/>
  </r>
  <r>
    <n v="480"/>
    <s v="JEP-792-2022"/>
    <s v="JEP-CSPO-763-2022"/>
    <s v="Carlos Torres"/>
    <d v="2022-11-15T00:00:00"/>
    <s v="David Augusto Manosalva Gualdron"/>
    <x v="0"/>
    <s v="1. Prestación de servicios"/>
    <n v="91527424"/>
    <n v="3"/>
    <s v="Persona Natural"/>
    <s v="Piedecuesta"/>
    <s v="Servicios profesionales de apoyo y acompañamiento al grupo de protección a víctimas, testigos y demás intervinientes de la UIA, para la implementación y seguimiento periódico de las medidas de protección decididas por el comité de evaluación de riesgo y definición de medidas de la UIA."/>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28681260"/>
    <s v="N/A"/>
    <s v="N/A"/>
    <n v="4626010"/>
    <n v="4857310"/>
    <n v="106422"/>
    <n v="514022"/>
    <n v="2018011001068"/>
    <x v="78"/>
    <d v="2022-11-22T00:00:00"/>
    <s v="N/A"/>
    <s v="N/A"/>
    <s v="N/A"/>
    <s v="N/A"/>
    <n v="0"/>
    <s v="N/A"/>
    <n v="0"/>
    <s v="N/A"/>
    <n v="0"/>
    <s v="N/A"/>
    <n v="0"/>
    <s v="N/A"/>
    <n v="0"/>
    <s v="N/A"/>
    <n v="0"/>
    <s v="N/A"/>
    <n v="-116"/>
    <n v="28681260"/>
    <n v="9252020"/>
    <n v="9252020"/>
    <n v="0"/>
    <n v="0"/>
    <n v="0"/>
    <d v="2023-04-30T00:00:00"/>
    <d v="2023-01-04T00:00:00"/>
    <n v="-1198"/>
    <s v="SI"/>
    <d v="2023-01-04T00:00:00"/>
    <s v="Bogotá D.C."/>
    <s v="Cumplimiento"/>
    <s v="96-45-101079265"/>
    <n v="1"/>
    <s v="Seguros del Estado S.A. "/>
    <d v="2022-11-23T00:00:00"/>
    <s v="18/11/2022 - 31/10/2023"/>
    <n v="2022"/>
    <s v="PENDIENTE"/>
    <s v="Se ejecuta hasta el 5/01/2023"/>
    <s v="Terminado"/>
    <s v="Terminación anticipada"/>
    <s v="N/A"/>
    <s v="INGENIERIA INDUSTRIAL"/>
    <s v="N/A"/>
    <s v="MASCULINO"/>
    <s v="david.manosalva@jep.gov.co"/>
    <s v="https://community.secop.gov.co/Public/Tendering/ContractNoticePhases/View?PPI=CO1.PPI.21659258&amp;isFromPublicArea=True&amp;isModal=False"/>
  </r>
  <r>
    <n v="481"/>
    <s v="JEP-324-2022"/>
    <s v="JEP-CSPO-324-2022"/>
    <s v="Jairo Cuellar"/>
    <d v="2022-01-19T00:00:00"/>
    <s v="Floro Alberto Tunubala Juajibioy"/>
    <x v="0"/>
    <s v="1. Prestación de servicios"/>
    <n v="1032458271"/>
    <n v="3"/>
    <s v="Persona Natural"/>
    <s v="N/A"/>
    <s v="Servicios profesionales de apoyo y acompañamiento al grupo de protección a víctimas, testigos y demás intervinientes de la UIA, para la implementación y seguimiento periódico de las medidas de protección  decididas por el cómite de evaluación de riesgo y definición de medidas  de la UIA."/>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52736510"/>
    <s v="N/A"/>
    <s v="N/A"/>
    <s v="$4.626.010"/>
    <s v="N/A"/>
    <n v="33722"/>
    <n v="64822"/>
    <n v="2018011001068"/>
    <x v="11"/>
    <d v="2022-01-31T00:00:00"/>
    <s v="N/A"/>
    <s v="N/A"/>
    <s v="N/A"/>
    <s v="N/A"/>
    <n v="0"/>
    <s v="N/A"/>
    <n v="0"/>
    <s v="N/A"/>
    <n v="0"/>
    <s v="N/A"/>
    <n v="0"/>
    <s v="N/A"/>
    <n v="0"/>
    <s v="N/A"/>
    <n v="0"/>
    <s v="N/A"/>
    <n v="0"/>
    <n v="52736510"/>
    <n v="0"/>
    <n v="0"/>
    <n v="0"/>
    <n v="0"/>
    <n v="0"/>
    <d v="2022-12-31T00:00:00"/>
    <d v="2022-12-31T00:00:00"/>
    <n v="-1202"/>
    <s v="NO"/>
    <s v="N/A"/>
    <s v="Bogotá D.C."/>
    <s v="Cumplimiento"/>
    <s v="15-47-101008694"/>
    <n v="0"/>
    <s v="Seguros del Estado"/>
    <d v="2022-01-27T00:00:00"/>
    <s v="26-01-2022 - 30-06-2023"/>
    <n v="2022"/>
    <s v="PENDIENTE"/>
    <s v="Ninguna"/>
    <s v="Terminado"/>
    <s v="Retiro"/>
    <s v="N/A"/>
    <s v="DERECHO"/>
    <s v="N/A"/>
    <s v="MASCULINO"/>
    <s v="PND"/>
    <s v="https://community.secop.gov.co/Public/Tendering/ContractNoticePhases/View?PPI=CO1.PPI.17115731&amp;isFromPublicArea=True&amp;isModal=False"/>
  </r>
  <r>
    <n v="482"/>
    <s v="JEP-777-2022"/>
    <s v="JEP-CSPO-749-2022"/>
    <s v="Ángela Esquivel "/>
    <d v="2022-11-08T00:00:00"/>
    <s v="Tatiana Andrea Niño Martínez"/>
    <x v="0"/>
    <s v="1. Prestación de servicios"/>
    <n v="1032492114"/>
    <n v="9"/>
    <s v="Persona Natural"/>
    <s v="Bogotá D.C. "/>
    <s v="Prestación de servicios profesionales, para gestionar y analizar información que permita la actualización del Sistema de Monitoreo de Riesgos y Prevención de Afectaciones a los Derechos Humanos en Colombia de la Unidad de Investigación y Acusación de la JEP"/>
    <s v="Funciones de la dependencia"/>
    <s v="Harvey Danilo Suarez Morales"/>
    <s v="Secretaría Ejecutiva"/>
    <s v="Unidad de Investigación y Acusación"/>
    <s v="Unidad de Investigación y Acusación"/>
    <s v="Oscar Alfonso Tellez Valenzuela "/>
    <s v="I- Unidad de Investigación y Acusación- UIA"/>
    <s v="N/A"/>
    <s v="N/A"/>
    <s v="N/A"/>
    <s v="Inversión"/>
    <n v="6505326"/>
    <s v="N/A"/>
    <s v="N/A"/>
    <n v="3252663"/>
    <s v="N/A"/>
    <n v="126122"/>
    <n v="498922"/>
    <s v="_x0009_2018011001068"/>
    <x v="46"/>
    <d v="2022-11-16T00:00:00"/>
    <s v="N/A"/>
    <s v="N/A"/>
    <s v="N/A"/>
    <s v="N/A"/>
    <n v="0"/>
    <s v="N/A"/>
    <n v="0"/>
    <s v="N/A"/>
    <n v="0"/>
    <s v="N/A"/>
    <n v="0"/>
    <s v="N/A"/>
    <n v="0"/>
    <s v="N/A"/>
    <n v="0"/>
    <s v="N/A"/>
    <n v="0"/>
    <n v="6505326"/>
    <n v="0"/>
    <n v="0"/>
    <n v="0"/>
    <n v="0"/>
    <n v="0"/>
    <d v="2022-12-31T00:00:00"/>
    <d v="2022-12-31T00:00:00"/>
    <n v="-1202"/>
    <s v="SI"/>
    <s v="N/A"/>
    <s v="Bogotá D.C."/>
    <s v="Cumplimiento"/>
    <s v="15-47-101010219"/>
    <n v="0"/>
    <s v="Seguros del Estado S.A.  "/>
    <d v="2022-11-11T00:00:00"/>
    <s v="10/11/2022 - 30/06/2023"/>
    <n v="2022"/>
    <s v="PENDIENTE"/>
    <s v="Ninguna"/>
    <s v="Terminado"/>
    <s v="Retiro"/>
    <s v="N/A"/>
    <s v="CIENCIAS POLÍTICAS"/>
    <s v="RELACIONES INTERNACIONALES"/>
    <s v="FEMENINO"/>
    <s v="tatiana.nino@jep.gov.co"/>
    <s v="https://community.secop.gov.co/Public/Tendering/ContractNoticePhases/View?PPI=CO1.PPI.21510589&amp;isFromPublicArea=True&amp;isModal=False"/>
  </r>
  <r>
    <n v="483"/>
    <s v="JEP-329-2022"/>
    <s v="JEP-CSPO-329-2022"/>
    <s v="Laura Paredes"/>
    <d v="2022-01-20T00:00:00"/>
    <s v="Ilit Dahab Mora Vargas"/>
    <x v="0"/>
    <s v="1. Prestación de servicios"/>
    <n v="1018511123"/>
    <n v="7"/>
    <s v="Persona Natural"/>
    <s v="N/A"/>
    <s v="Prestación de servicios profesionales, para gestionar y analizar información que permita la actualización del Mecanismo Unificado de Monitoreo de Riesgos del Sistema Integral para la Paz bajo la coordinación de la Unidad de Investigación y Acusación de la JEP."/>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37080357"/>
    <s v="N/A"/>
    <s v="N/A"/>
    <n v="3252663"/>
    <s v="N/A"/>
    <n v="56422"/>
    <s v="_x0009_64422"/>
    <n v="2018011001068"/>
    <x v="1"/>
    <d v="2022-01-31T00:00:00"/>
    <s v="N/A"/>
    <s v="N/A"/>
    <s v="N/A"/>
    <s v="N/A"/>
    <n v="0"/>
    <s v="N/A"/>
    <n v="0"/>
    <s v="N/A"/>
    <n v="0"/>
    <s v="N/A"/>
    <n v="0"/>
    <s v="N/A"/>
    <n v="0"/>
    <s v="N/A"/>
    <n v="0"/>
    <s v="N/A"/>
    <n v="0"/>
    <n v="37080357"/>
    <n v="0"/>
    <n v="0"/>
    <n v="0"/>
    <n v="0"/>
    <n v="0"/>
    <d v="2022-12-31T00:00:00"/>
    <d v="2022-12-31T00:00:00"/>
    <n v="-1202"/>
    <s v="NO"/>
    <s v="N/A"/>
    <s v="Bogotá D.C."/>
    <s v="Cumplimiento"/>
    <s v="15-47-101008627"/>
    <n v="0"/>
    <s v="Seguros del Estado"/>
    <d v="2022-01-26T00:00:00"/>
    <s v="25-01-2022 - 30-06-2023"/>
    <n v="2022"/>
    <s v="PENDIENTE"/>
    <s v="Ninguna"/>
    <s v="Terminado"/>
    <s v="Retiro"/>
    <s v="N/A"/>
    <s v="RELACIONES INTERNACIONALES"/>
    <s v="N/A"/>
    <s v="FEMENINO"/>
    <s v="ilit.mora@jep.gov.co"/>
    <s v="https://community.secop.gov.co/Public/Tendering/ContractNoticePhases/View?PPI=CO1.PPI.17035712&amp;isFromPublicArea=True&amp;isModal=False"/>
  </r>
  <r>
    <n v="484"/>
    <s v="JEP-798-2022"/>
    <s v="JEP-CSPO-769-2022"/>
    <s v="Ángela Esquivel "/>
    <d v="2022-11-17T00:00:00"/>
    <s v="Monica Del Pilar Burgos Forero"/>
    <x v="0"/>
    <s v="1. Prestación de servicios"/>
    <n v="1020812339"/>
    <n v="1"/>
    <s v="Persona Natural"/>
    <s v="Bogotá D.C. "/>
    <s v="Prestación de servicios profesionales, para gestionar y analizar información que permita la actualización del Sistema de Monitoreo de Riesgos y Prevención de Afectaciones a los Derechos Humanos en Colombia de la Unidad de Investigación y Acusación de la JEP."/>
    <s v="Funciones de la dependencia"/>
    <s v="Harvey Danilo Suarez Morales"/>
    <s v="Secretaría Ejecutiva"/>
    <s v="Unidad de Investigación y Acusación"/>
    <s v="Unidad de Investigación y Acusación"/>
    <s v="Oscar Alfonso Tellez Valenzuela "/>
    <s v="I- Unidad de Investigación y Acusación- UIA"/>
    <s v="N/A"/>
    <s v="N/A"/>
    <s v="N/A"/>
    <s v="Inversión"/>
    <n v="6505326"/>
    <s v="N/A"/>
    <s v="N/A"/>
    <n v="3252663"/>
    <s v="N/A"/>
    <n v="126222"/>
    <n v="535222"/>
    <n v="2018011001068"/>
    <x v="83"/>
    <d v="2022-11-25T00:00:00"/>
    <s v="N/A"/>
    <s v="N/A"/>
    <s v="N/A"/>
    <s v="N/A"/>
    <n v="0"/>
    <s v="N/A"/>
    <n v="0"/>
    <s v="N/A"/>
    <n v="0"/>
    <s v="N/A"/>
    <n v="0"/>
    <s v="N/A"/>
    <n v="0"/>
    <s v="N/A"/>
    <n v="0"/>
    <s v="N/A"/>
    <n v="0"/>
    <n v="6505326"/>
    <n v="0"/>
    <n v="0"/>
    <n v="0"/>
    <n v="0"/>
    <n v="0"/>
    <d v="2022-12-31T00:00:00"/>
    <d v="2022-12-31T00:00:00"/>
    <n v="-1202"/>
    <s v="SI"/>
    <s v="N/A"/>
    <s v="Bogotá D.C."/>
    <s v="Cumplimiento"/>
    <s v="Contratar los servicios de área protegida (asistencia médica, unidad móvil, etc.,) para atender los casos de urgencias y/o emergencias médicas que ocurran a los servidores, servidoras, contratistas y/o visitantes en la sede central en Bogotá D.C. y en los grupos territoriales de la Jurisdicción Especial para la Paz -JEP. "/>
    <n v="0"/>
    <s v="Seguros del Estado S.A."/>
    <d v="2022-11-24T00:00:00"/>
    <d v="2022-11-23T00:00:00"/>
    <n v="2022"/>
    <s v="PENDIENTE"/>
    <s v="Ninguna"/>
    <s v="Terminado"/>
    <s v="Retiro"/>
    <s v="N/A"/>
    <s v="CIENCIAS POLÍTICAS"/>
    <s v="N/A"/>
    <s v="FEMENINO"/>
    <s v="monica.burgos@jep.gov.co"/>
    <s v="https://community.secop.gov.co/Public/Tendering/ContractNoticePhases/View?PPI=CO1.PPI.21712382&amp;isFromPublicArea=True&amp;isModal=False"/>
  </r>
  <r>
    <n v="485"/>
    <s v="JEP-781-2022"/>
    <s v="JEP-CSPO-752-2022"/>
    <s v="Ángela Esquivel "/>
    <d v="2022-11-09T00:00:00"/>
    <s v="Daniel Esteban Pedraza Piñeros"/>
    <x v="0"/>
    <s v="1. Prestación de servicios"/>
    <n v="1010224260"/>
    <n v="8"/>
    <s v="Persona Natural"/>
    <s v="Bogotá D.C. "/>
    <s v="Prestación de servicios profesionales, para gestionar y analizar información que permita la actualización del Sistema de Monitoreo de Riesgos y Prevención de Afectaciones a los Derechos Humanos en Colombia de la Unidad de Investigación y Acusación de la JEP."/>
    <s v="Misional"/>
    <s v="Harvey Danilo Suarez Morales"/>
    <s v="Secretaría Ejecutiva"/>
    <s v="Unidad de Investigación y Acusación"/>
    <s v="Unidad de Investigación y Acusación"/>
    <s v="Oscar Alfonso Tellez Valenzuela "/>
    <s v="I- Unidad de Investigación y Acusación- UIA"/>
    <s v="N/A"/>
    <s v="N/A"/>
    <s v="N/A"/>
    <s v="Inversión"/>
    <n v="6505326"/>
    <s v="N/A"/>
    <s v="N/A"/>
    <n v="3252663"/>
    <s v="N/A"/>
    <n v="126322"/>
    <n v="513822"/>
    <s v="_x0009_2018011001068"/>
    <x v="19"/>
    <d v="2022-11-18T00:00:00"/>
    <s v="N/A"/>
    <s v="N/A"/>
    <s v="N/A"/>
    <s v="N/A"/>
    <n v="0"/>
    <s v="N/A"/>
    <n v="0"/>
    <s v="N/A"/>
    <n v="0"/>
    <s v="N/A"/>
    <n v="0"/>
    <s v="N/A"/>
    <n v="0"/>
    <s v="N/A"/>
    <n v="0"/>
    <s v="N/A"/>
    <n v="0"/>
    <n v="6505326"/>
    <n v="0"/>
    <n v="0"/>
    <n v="0"/>
    <n v="0"/>
    <n v="0"/>
    <d v="2022-12-31T00:00:00"/>
    <d v="2022-12-31T00:00:00"/>
    <n v="-1202"/>
    <s v="SI"/>
    <s v="N/A"/>
    <s v="Bogotá D.C."/>
    <s v="Cumplimiento"/>
    <s v="15-47-101010224"/>
    <n v="0"/>
    <s v="Seguros del Estado S.A. "/>
    <d v="2022-11-15T00:00:00"/>
    <s v="11/11/2022 - 30/06/2023"/>
    <n v="2022"/>
    <s v="PENDIENTE"/>
    <s v="Ninguna"/>
    <s v="Terminado"/>
    <s v="Retiro"/>
    <s v="N/A"/>
    <s v="CIENCIAS POLÍTICAS"/>
    <s v="N/A"/>
    <s v="MASCULINO"/>
    <s v="daniel.pedraza@jep.gov.co"/>
    <s v="https://community.secop.gov.co/Public/Tendering/ContractNoticePhases/View?PPI=CO1.PPI.21537631&amp;isFromPublicArea=True&amp;isModal=False"/>
  </r>
  <r>
    <n v="486"/>
    <s v="JEP-783-2022"/>
    <s v="JEP-CSPO-754-2022"/>
    <s v="Ángela Esquivel "/>
    <d v="2022-11-09T00:00:00"/>
    <s v="Alejandra Sofía Rojas Castro"/>
    <x v="0"/>
    <s v="1. Prestación de servicios"/>
    <n v="1010232605"/>
    <n v="9"/>
    <s v="Persona Natural"/>
    <s v="Bogotá D.C. "/>
    <s v="Prestación de servicios profesionales, para gestionar y analizar información que permita la actualización del Sistema de Monitoreo de Riesgos y Prevención de Afectaciones a los Derechos Humanos en Colombia de la Unidad de Investigación y Acusación de la JEP"/>
    <s v="Misional"/>
    <s v="Harvey Danilo Suarez Morales"/>
    <s v="Secretaría Ejecutiva"/>
    <s v="Unidad de Investigación y Acusación"/>
    <s v="Unidad de Investigación y Acusación"/>
    <s v="Oscar Alfonso Tellez Valenzuela "/>
    <s v="I- Unidad de Investigación y Acusación- UIA"/>
    <s v="N/A"/>
    <s v="N/A"/>
    <s v="N/A"/>
    <s v="Inversión"/>
    <n v="6505326"/>
    <s v="N/A"/>
    <s v="N/A"/>
    <n v="3252663"/>
    <s v="N/A"/>
    <n v="126422"/>
    <n v="499022"/>
    <n v="2018011001068"/>
    <x v="19"/>
    <d v="2022-11-18T00:00:00"/>
    <s v="N/A"/>
    <s v="N/A"/>
    <s v="N/A"/>
    <s v="N/A"/>
    <n v="0"/>
    <s v="N/A"/>
    <n v="0"/>
    <s v="N/A"/>
    <n v="0"/>
    <s v="N/A"/>
    <n v="0"/>
    <s v="N/A"/>
    <n v="0"/>
    <s v="N/A"/>
    <n v="0"/>
    <s v="N/A"/>
    <n v="0"/>
    <n v="6505326"/>
    <n v="0"/>
    <n v="0"/>
    <n v="0"/>
    <n v="0"/>
    <n v="0"/>
    <d v="2022-12-31T00:00:00"/>
    <d v="2022-12-31T00:00:00"/>
    <n v="-1202"/>
    <s v="SI"/>
    <s v="N/A"/>
    <s v="Bogotá D.C."/>
    <s v="Cumplimiento"/>
    <s v="15-47-101010218"/>
    <n v="0"/>
    <s v="Seguros del Estado S.A. "/>
    <d v="2022-11-11T00:00:00"/>
    <s v="10/11/2022 - 10/11/2022"/>
    <n v="2022"/>
    <s v="PENDIENTE"/>
    <s v="Ninguna"/>
    <s v="Terminado"/>
    <s v="Retiro"/>
    <s v="N/A"/>
    <s v="ANTROPOLOGÍA"/>
    <s v="CIENCIAS POLÍTICAS"/>
    <s v="FEMENINO"/>
    <s v="alejandra.rojas@jep.gov.co"/>
    <s v="https://community.secop.gov.co/Public/Tendering/ContractNoticePhases/View?PPI=CO1.PPI.21543491&amp;isFromPublicArea=True&amp;isModal=False"/>
  </r>
  <r>
    <n v="487"/>
    <s v="JEP-786-2022"/>
    <s v="JEP-CSPO-757-2022"/>
    <s v="Ángela Esquivel "/>
    <d v="2022-11-10T00:00:00"/>
    <s v="Laura Gaviria Escobar"/>
    <x v="0"/>
    <s v="1. Prestación de servicios"/>
    <n v="1020824096"/>
    <n v="7"/>
    <s v="Persona Natural"/>
    <s v="Bogotá D.C. "/>
    <s v="Prestación de servicios profesionales, para gestionar y analizar información que permita la actualización del Sistema de Monitoreo de Riesgos y Prevención de Afectaciones a los Derechos Humanos en Colombia de la Unidad de Investigación y Acusación de la JEP"/>
    <s v="Funciones de la dependencia"/>
    <s v="Harvey Danilo Suarez Morales"/>
    <s v="Secretaría Ejecutiva"/>
    <s v="Unidad de Investigación y Acusación"/>
    <s v="Unidad de Investigación y Acusación"/>
    <s v="Oscar Alfonso Tellez Valenzuela "/>
    <s v="I- Unidad de Investigación y Acusación- UIA"/>
    <s v="N/A"/>
    <s v="N/A"/>
    <s v="N/A"/>
    <s v="Inversión"/>
    <n v="6505326"/>
    <s v="N/A"/>
    <s v="N/A"/>
    <n v="3252663"/>
    <s v="N/A"/>
    <n v="126822"/>
    <n v="516622"/>
    <n v="2018011001068"/>
    <x v="46"/>
    <d v="2022-11-17T00:00:00"/>
    <s v="N/A"/>
    <s v="N/A"/>
    <s v="N/A"/>
    <s v="N/A"/>
    <n v="0"/>
    <s v="N/A"/>
    <n v="0"/>
    <s v="N/A"/>
    <n v="0"/>
    <s v="N/A"/>
    <n v="0"/>
    <s v="N/A"/>
    <n v="0"/>
    <s v="N/A"/>
    <n v="0"/>
    <s v="N/A"/>
    <n v="0"/>
    <n v="6505326"/>
    <n v="0"/>
    <n v="0"/>
    <n v="0"/>
    <n v="0"/>
    <n v="0"/>
    <d v="2022-12-31T00:00:00"/>
    <d v="2022-12-31T00:00:00"/>
    <n v="-1202"/>
    <s v="SI"/>
    <s v="N/A"/>
    <s v="Bogotá D.C."/>
    <s v="Cumplimiento"/>
    <s v="15-47-101010258"/>
    <n v="0"/>
    <s v="Seguros del Estado S.A. "/>
    <d v="2022-11-18T00:00:00"/>
    <s v="17/11/2022 - 30/06/2023"/>
    <n v="2022"/>
    <s v="PENDIENTE"/>
    <s v="Ninguna"/>
    <s v="Terminado"/>
    <s v="Retiro"/>
    <s v="N/A"/>
    <s v="RELACIONES INTERNACIONALES"/>
    <s v="CIENCIAS POLÍTICAS"/>
    <s v="FEMENINO"/>
    <s v="laura.gaviria@jep.gov.co"/>
    <s v="https://community.secop.gov.co/Public/Tendering/ContractNoticePhases/View?PPI=CO1.PPI.21565386&amp;isFromPublicArea=True&amp;isModal=False"/>
  </r>
  <r>
    <n v="488"/>
    <s v="JEP-860-2022"/>
    <s v="JEP-CSPO-830-2022"/>
    <s v="Ángela Esquivel "/>
    <d v="2022-12-01T00:00:00"/>
    <s v="Laura Valentina Ojeda Moreno"/>
    <x v="0"/>
    <s v="1. Prestación de servicios"/>
    <n v="1000284897"/>
    <n v="9"/>
    <s v="Persona Natural"/>
    <s v="Bogotá D.C. "/>
    <s v="Prestación de servicios profesionales, para gestionar y analizar información que permita la actualización del Sistema de Monitoreo de Riesgos y Prevención de Afectaciones a los Derechos Humanos en Colombia de la Unidad de Investigación y Acusación de la JEP."/>
    <s v="Funciones de la dependencia"/>
    <s v="Harvey Danilo Suarez Morales"/>
    <s v="Secretaría Ejecutiva"/>
    <s v="Unidad de Investigación y Acusación"/>
    <s v="Unidad de Investigación y Acusación"/>
    <s v="Oscar Alfonso Tellez Valenzuela "/>
    <s v="I- Unidad de Investigación y Acusación- UIA"/>
    <s v="N/A"/>
    <s v="N/A"/>
    <s v="N/A"/>
    <s v="Inversión"/>
    <n v="3252663"/>
    <s v="N/A"/>
    <s v="N/A"/>
    <s v="N/A"/>
    <s v="N/A"/>
    <n v="128922"/>
    <n v="565122"/>
    <n v="2018011001068"/>
    <x v="84"/>
    <d v="2022-12-12T00:00:00"/>
    <s v="N/A"/>
    <s v="N/A"/>
    <s v="N/A"/>
    <s v="N/A"/>
    <n v="0"/>
    <s v="N/A"/>
    <n v="0"/>
    <s v="N/A"/>
    <n v="0"/>
    <s v="N/A"/>
    <n v="0"/>
    <s v="N/A"/>
    <n v="0"/>
    <s v="N/A"/>
    <n v="0"/>
    <s v="N/A"/>
    <n v="0"/>
    <n v="3252663"/>
    <n v="0"/>
    <n v="0"/>
    <n v="0"/>
    <n v="0"/>
    <n v="0"/>
    <d v="2022-12-31T00:00:00"/>
    <d v="2022-12-31T00:00:00"/>
    <n v="-1202"/>
    <s v="SI"/>
    <s v="N/A"/>
    <s v="Bogotá D.C."/>
    <s v="Cumplimiento"/>
    <s v="15-47-101010389"/>
    <n v="0"/>
    <s v="Seguros del Estado S.A."/>
    <d v="2022-12-06T00:00:00"/>
    <s v="05/12/2022 - 30/06/2023"/>
    <d v="2022-12-12T00:00:00"/>
    <s v="PENDIENTE"/>
    <s v="Ninguna"/>
    <s v="Terminado"/>
    <s v="Retiro"/>
    <s v="N/A"/>
    <s v="CIENCIAS POLÍTICAS"/>
    <s v="N/A"/>
    <s v="FEMENINO"/>
    <s v="laura.ojeda@jep.gov.co"/>
    <s v="https://community.secop.gov.co/Public/Tendering/ContractNoticePhases/View?PPI=CO1.PPI.21980632&amp;isFromPublicArea=True&amp;isModal=False"/>
  </r>
  <r>
    <n v="489"/>
    <s v="JEP-859-2022"/>
    <s v="JEP-CSPO-829-2022"/>
    <s v="Ángela Esquivel "/>
    <d v="2022-12-01T00:00:00"/>
    <s v="Ángel Manuel Benavides González"/>
    <x v="0"/>
    <s v="1. Prestación de servicios"/>
    <n v="80760880"/>
    <n v="6"/>
    <s v="Persona Natural"/>
    <s v="Bogotá D.C. "/>
    <s v="Prestar servicios profesionales que contribuyan al procesamiento y la visualización de datos estadísticos y geoespaciales sobre situaciones, contextos y patrones delictivos que se asocien con la prevención de riesgos de seguridad y el apoyo a las investigaciones dialógicas y adversariales dentro de la Unidad de Investigación y Acusación de la JEP."/>
    <s v="Funciones de la dependencia"/>
    <s v="Harvey Danilo Suarez Morales"/>
    <s v="Secretaría Ejecutiva"/>
    <s v="Unidad de Investigación y Acusación"/>
    <s v="Unidad de Investigación y Acusación"/>
    <s v="Oscar Alfonso Tellez Valenzuela "/>
    <s v="I- Unidad de Investigación y Acusación- UIA"/>
    <s v="N/A"/>
    <s v="N/A"/>
    <s v="N/A"/>
    <s v="Inversión"/>
    <n v="7228143"/>
    <s v="N/A"/>
    <s v="N/A"/>
    <s v="N/A"/>
    <s v="N/A"/>
    <n v="128822"/>
    <n v="572822"/>
    <n v="2018011001068"/>
    <x v="84"/>
    <d v="2022-12-09T00:00:00"/>
    <s v="N/A"/>
    <s v="N/A"/>
    <s v="N/A"/>
    <s v="N/A"/>
    <n v="0"/>
    <s v="N/A"/>
    <n v="0"/>
    <s v="N/A"/>
    <n v="0"/>
    <s v="N/A"/>
    <n v="0"/>
    <s v="N/A"/>
    <n v="0"/>
    <s v="N/A"/>
    <n v="0"/>
    <s v="N/A"/>
    <n v="0"/>
    <n v="7228143"/>
    <n v="0"/>
    <n v="0"/>
    <n v="0"/>
    <n v="0"/>
    <n v="0"/>
    <d v="2022-12-31T00:00:00"/>
    <d v="2022-12-31T00:00:00"/>
    <n v="-1202"/>
    <s v="SI"/>
    <s v="N/A"/>
    <s v="Bogotá D.C."/>
    <s v="Cumplimiento"/>
    <s v="15-47-101010390"/>
    <n v="0"/>
    <s v="Seguros del Estado S.A."/>
    <d v="2022-12-06T00:00:00"/>
    <s v="05/12/2022 - 30/06/2023"/>
    <d v="2022-12-06T00:00:00"/>
    <s v="PENDIENTE"/>
    <s v="Ninguna"/>
    <s v="Terminado"/>
    <s v="Retiro"/>
    <s v="N/A"/>
    <s v="INGENIERIA CIVIL"/>
    <s v="N/A"/>
    <s v="MASCULINO"/>
    <s v="angel.benavides@jep.gov.co"/>
    <s v="https://community.secop.gov.co/Public/Tendering/ContractNoticePhases/View?PPI=CO1.PPI.21966270&amp;isFromPublicArea=True&amp;isModal=False"/>
  </r>
  <r>
    <n v="492"/>
    <s v="JEP-707-2022"/>
    <s v="JEP-CSPO-683-2022"/>
    <s v="Ángela Esquivel "/>
    <d v="2022-09-16T00:00:00"/>
    <s v="INTERNET SOLUTIONS S.A.S."/>
    <x v="0"/>
    <s v="25. Licenciamiento"/>
    <n v="830111209"/>
    <n v="1"/>
    <s v="Persona Jurídica"/>
    <s v="Bogotá D.C. "/>
    <s v="Renovación del servicio de actualización y soporte de 2 licencias ftk, capacitación y bolsa de horas"/>
    <s v="Funciones de la dependencia"/>
    <s v="Diana Lucia Pinilla Marín"/>
    <s v="Dirección de Tecnologías de la Información"/>
    <s v="Unidad de Investigación y Acusación"/>
    <s v="Unidad de Investigación y Acusación"/>
    <s v="Luis Ernesto Jaimes Amado_x000a_Carlos Eduardo Ruiz Silva"/>
    <s v="C- Dirección de TI"/>
    <s v="N/A"/>
    <s v="N/A"/>
    <s v="N/A"/>
    <s v="Inversión"/>
    <n v="49999992"/>
    <s v="N/A"/>
    <s v="N/A"/>
    <s v="N/A"/>
    <s v="N/A"/>
    <n v="100522"/>
    <s v="PND"/>
    <s v="_x0009_2018011001091"/>
    <x v="85"/>
    <d v="2022-09-30T00:00:00"/>
    <s v="N/A"/>
    <s v="N/A"/>
    <s v="N/A"/>
    <s v="N/A"/>
    <n v="0"/>
    <s v="N/A"/>
    <n v="0"/>
    <s v="N/A"/>
    <n v="0"/>
    <s v="N/A"/>
    <n v="0"/>
    <s v="N/A"/>
    <n v="0"/>
    <s v="N/A"/>
    <n v="0"/>
    <s v="N/A"/>
    <n v="0"/>
    <n v="49999992"/>
    <n v="0"/>
    <n v="0"/>
    <n v="0"/>
    <n v="0"/>
    <n v="0"/>
    <d v="2022-12-29T00:00:00"/>
    <d v="2022-12-29T00:00:00"/>
    <n v="-1204"/>
    <s v="SI"/>
    <d v="2025-08-12T00:00:00"/>
    <s v="Bogotá D.C. - Edificio Squadra"/>
    <s v="Cumplimiento"/>
    <s v="14-45-10108528"/>
    <n v="2"/>
    <s v="Seguros del Estado S.A."/>
    <d v="2022-09-29T00:00:00"/>
    <d v="2023-11-29T00:00:00"/>
    <n v="2022"/>
    <s v="PENDIENTE"/>
    <s v="El 12/08/2025 se publicó el acta de balance y cierre del contrato"/>
    <s v="Terminado"/>
    <s v="Retiro"/>
    <s v="N/A"/>
    <s v="N/A"/>
    <s v="N/A"/>
    <s v="N/A"/>
    <s v="N/A"/>
    <s v="https://community.secop.gov.co/Public/Tendering/ContractNoticePhases/View?PPI=CO1.PPI.20601025&amp;isFromPublicArea=True&amp;isModal=False"/>
  </r>
  <r>
    <n v="493"/>
    <s v="JEP-879-2022"/>
    <s v="JEP-SB-008-2022"/>
    <s v="Ángela Esquivel "/>
    <d v="2022-12-02T00:00:00"/>
    <s v="GEOSENSE SAS "/>
    <x v="1"/>
    <s v="2. Compraventa "/>
    <n v="900392689"/>
    <n v="1"/>
    <s v="Persona Jurídica"/>
    <s v="Bogotá D.C. "/>
    <s v="Adquisición de georadar de penetración para uso forense"/>
    <s v="Funciones de la dependencia"/>
    <s v="Luis Felipe Rivera García"/>
    <s v="Dirección de Tecnologías de la Información"/>
    <s v="Unidad de Investigación y Acusación"/>
    <s v="Unidad de Investigación y Acusación"/>
    <s v="Edwin Colmenares Melo"/>
    <s v="I- Unidad de Investigación y Acusación- UIA"/>
    <s v="N/A"/>
    <s v="N/A"/>
    <s v="N/A"/>
    <s v="Inversión"/>
    <n v="379612380"/>
    <s v="N/A"/>
    <s v="N/A"/>
    <s v="N/A"/>
    <s v="N/A"/>
    <n v="110022"/>
    <n v="564522"/>
    <n v="2018011001091"/>
    <x v="84"/>
    <d v="2022-12-07T00:00:00"/>
    <s v="N/A"/>
    <s v="N/A"/>
    <s v="N/A"/>
    <s v="N/A"/>
    <n v="0"/>
    <s v="N/A"/>
    <n v="0"/>
    <s v="N/A"/>
    <n v="0"/>
    <s v="N/A"/>
    <n v="0"/>
    <s v="N/A"/>
    <n v="0"/>
    <s v="N/A"/>
    <n v="0"/>
    <s v="N/A"/>
    <n v="0"/>
    <n v="379612380"/>
    <n v="0"/>
    <n v="0"/>
    <n v="0"/>
    <n v="0"/>
    <n v="0"/>
    <d v="2022-12-19T00:00:00"/>
    <d v="2022-12-19T00:00:00"/>
    <n v="-1214"/>
    <s v="SI"/>
    <d v="2023-05-08T00:00:00"/>
    <s v="Bogotá D.C. - Edificio Squadra"/>
    <s v="Cumplimiento"/>
    <s v="18-45-101154372"/>
    <n v="1"/>
    <s v="Seguros del Estado S.A."/>
    <d v="2022-12-06T00:00:00"/>
    <s v="05/12/2022 - 19/01/2025"/>
    <d v="2022-12-06T00:00:00"/>
    <s v="PENDIENTE"/>
    <s v="Ninguna"/>
    <s v="Terminado"/>
    <s v="Retiro"/>
    <s v="N/A"/>
    <s v="N/A"/>
    <s v="N/A"/>
    <s v="N/A"/>
    <s v="N/A"/>
    <s v="https://community.secop.gov.co/Public/Tendering/ContractNoticePhases/View?PPI=CO1.PPI.21289974&amp;isFromPublicArea=True&amp;isModal=False"/>
  </r>
  <r>
    <n v="494"/>
    <s v="JEP-466-2022"/>
    <s v="JEP-SB-001-2022"/>
    <s v="Ángela Esquivel "/>
    <d v="2022-07-08T00:00:00"/>
    <s v="TECHNOLOGY WORLD GROUP SAS"/>
    <x v="1"/>
    <s v="2. Compraventa "/>
    <n v="900171311"/>
    <n v="3"/>
    <s v="Persona Jurídica"/>
    <s v="Bogotá D.C. "/>
    <s v="Adquisición de discos duros externos de respaldo para la Unidad de Investigación y Acusación."/>
    <s v="Administrativo Transversal"/>
    <s v="Luis Felipe Rivera García"/>
    <s v="Dirección de Tecnologías de la Información"/>
    <s v="Unidad de Investigación y Acusación"/>
    <s v="Unidad de Investigación y Acusación"/>
    <s v="Guillermo Velazques Yaya"/>
    <s v="I- Unidad de Investigación y Acusación- UIA"/>
    <s v="N/A"/>
    <s v="N/A"/>
    <s v="N/A"/>
    <s v="Inversión"/>
    <n v="71687000"/>
    <s v="N/A"/>
    <s v="N/A"/>
    <s v="N/A"/>
    <s v="N/A"/>
    <n v="70622"/>
    <n v="299222"/>
    <n v="2018011001091"/>
    <x v="49"/>
    <d v="2022-07-07T00:00:00"/>
    <s v="N/A"/>
    <s v="N/A"/>
    <s v="N/A"/>
    <s v="N/A"/>
    <n v="0"/>
    <s v="N/A"/>
    <n v="0"/>
    <s v="N/A"/>
    <n v="0"/>
    <s v="N/A"/>
    <n v="0"/>
    <s v="N/A"/>
    <n v="0"/>
    <s v="N/A"/>
    <n v="0"/>
    <d v="2022-09-02T00:00:00"/>
    <n v="26"/>
    <n v="71687000"/>
    <n v="0"/>
    <n v="0"/>
    <n v="0"/>
    <n v="0"/>
    <n v="0"/>
    <d v="2022-09-04T00:00:00"/>
    <d v="2022-09-30T00:00:00"/>
    <n v="-1294"/>
    <s v="SI"/>
    <d v="2023-05-05T00:00:00"/>
    <s v="Bogotá D.C."/>
    <s v="Cumplimiento"/>
    <s v="14-46-101074638"/>
    <n v="0"/>
    <s v="Seguros del Estado S.A. "/>
    <d v="2022-06-29T00:00:00"/>
    <s v="29/06/2022 - 30/08/2023"/>
    <n v="2022"/>
    <s v="PENDIENTE"/>
    <s v="Mediante otrosí N°1 se aprueba el 2/09/2022 prorrogar el plazo del contrato JEP-466-2022, hasta el treinta (30) de septiembre de 2022."/>
    <s v="Terminado"/>
    <s v="Prorróga"/>
    <s v="N/A"/>
    <s v="N/A"/>
    <s v="N/A"/>
    <s v="N/A"/>
    <s v="N/A"/>
    <s v="https://community.secop.gov.co/Public/Tendering/ContractNoticePhases/View?PPI=CO1.PPI.18860189&amp;isFromPublicArea=True&amp;isModal=False"/>
  </r>
  <r>
    <n v="499"/>
    <s v="JEP-653-2022"/>
    <s v="JEP-SB-003-2022"/>
    <s v="Paola Casas"/>
    <d v="2022-08-01T00:00:00"/>
    <s v="IOCOM LTDA"/>
    <x v="1"/>
    <s v="2. Compraventa "/>
    <n v="830140479"/>
    <n v="5"/>
    <s v="Persona Jurídica"/>
    <s v="Bogotá D.C. "/>
    <s v="Adquirir una torre forense para la Unidad de Investigación y Acusación"/>
    <s v="Administrativo Transversal"/>
    <s v="Luis Felipe Rivera García"/>
    <s v="Dirección de Tecnologías de la Información"/>
    <s v="Unidad de Investigación y Acusación"/>
    <s v="Unidad de Investigación y Acusación"/>
    <s v="Nestor Julio Corredor Niampira"/>
    <s v="C- Dirección de TI"/>
    <s v="N/A"/>
    <s v="N/A"/>
    <s v="N/A"/>
    <s v="Inversión "/>
    <n v="164521580"/>
    <s v="N/A"/>
    <s v="N/A"/>
    <n v="71822"/>
    <s v="N/A"/>
    <s v="_x0009_71822"/>
    <n v="364322"/>
    <n v="2018011001091"/>
    <x v="86"/>
    <d v="2022-08-19T00:00:00"/>
    <s v="N/A"/>
    <s v="N/A"/>
    <s v="N/A"/>
    <s v="N/A"/>
    <n v="0"/>
    <s v="N/A"/>
    <n v="0"/>
    <s v="N/A"/>
    <n v="0"/>
    <s v="N/A"/>
    <n v="0"/>
    <s v="N/A"/>
    <n v="0"/>
    <s v="N/A"/>
    <n v="0"/>
    <s v="N/A"/>
    <n v="0"/>
    <n v="164521580"/>
    <n v="0"/>
    <n v="0"/>
    <n v="0"/>
    <n v="0"/>
    <n v="0"/>
    <d v="2022-11-16T00:00:00"/>
    <d v="2022-11-16T00:00:00"/>
    <n v="-1247"/>
    <s v="SI"/>
    <d v="2024-11-16T00:00:00"/>
    <s v="Bogotá D.C."/>
    <s v="Cumplimiento"/>
    <s v="15-45-101146545"/>
    <n v="4"/>
    <s v="Seguros del Estado S.A."/>
    <d v="2022-08-17T00:00:00"/>
    <s v="10/08/2022 - 20/11/2023"/>
    <n v="2022"/>
    <s v="PENDIENTE"/>
    <s v="El 16/11/2024 se publicó el acta de balance final y cierre del contrato JEP-653-2022 IOCOM "/>
    <s v="Terminado"/>
    <s v="Retiro"/>
    <s v="N/A"/>
    <s v="N/A"/>
    <s v="N/A"/>
    <s v="MASCULINO"/>
    <s v="N/A"/>
    <s v="https://community.secop.gov.co/Public/Tendering/ContractNoticePhases/View?PPI=CO1.PPI.19482143&amp;isFromPublicArea=True&amp;isModal=False"/>
  </r>
  <r>
    <n v="500"/>
    <s v="JEP-808-2022"/>
    <s v="JEP-IPI-006-2022"/>
    <s v="Jairo Cuellar"/>
    <d v="2022-11-29T00:00:00"/>
    <s v="INTERNET SOLUTIONS S.A.S."/>
    <x v="5"/>
    <s v="25. Licenciamiento"/>
    <n v="830111209"/>
    <n v="1"/>
    <s v="Persona Jurídica"/>
    <s v="Bogotá D.C. "/>
    <s v="Renovación de licencia encase"/>
    <s v="Funciones de la dependencia"/>
    <s v="Luis Felipe Rivera García"/>
    <s v="Dirección de Tecnologías de la Información"/>
    <s v="Unidad de Investigación y Acusación"/>
    <s v="Dirección de Tecnologías de la Información"/>
    <s v="Diana Lucia Pinilla Marin"/>
    <s v="C- Dirección de TI"/>
    <s v="N/A"/>
    <s v="N/A"/>
    <s v="N/A"/>
    <s v="Inversión"/>
    <n v="46210080"/>
    <s v="N/A"/>
    <s v="N/A"/>
    <s v="N/A"/>
    <s v="N/A"/>
    <n v="107322"/>
    <n v="571622"/>
    <s v="_x0009_2018011001091"/>
    <x v="84"/>
    <d v="2022-12-15T00:00:00"/>
    <s v="N/A"/>
    <s v="N/A"/>
    <s v="N/A"/>
    <s v="N/A"/>
    <n v="0"/>
    <s v="N/A"/>
    <n v="0"/>
    <s v="N/A"/>
    <n v="0"/>
    <s v="N/A"/>
    <n v="0"/>
    <s v="N/A"/>
    <n v="0"/>
    <s v="N/A"/>
    <n v="0"/>
    <s v="N/A"/>
    <n v="0"/>
    <n v="46210080"/>
    <n v="0"/>
    <n v="0"/>
    <n v="0"/>
    <n v="0"/>
    <n v="0"/>
    <d v="2022-12-31T00:00:00"/>
    <d v="2022-12-31T00:00:00"/>
    <n v="-1202"/>
    <s v="SI"/>
    <d v="2024-05-15T00:00:00"/>
    <s v="Bogotá D.C. - Edificio Squadra"/>
    <s v="Cumplimiento"/>
    <s v="380 47 994000129084"/>
    <n v="1"/>
    <s v="Aseguradora Solidaria de Colombia"/>
    <d v="2022-12-13T00:00:00"/>
    <s v="02/12/2022 - 24/06/2024"/>
    <d v="2022-12-14T00:00:00"/>
    <s v="PENDIENTE"/>
    <s v="Mediante Otrosí N°1 se modifica la forma de pago_x000a_se publicó el 15 de mayo de 2024 el Balance Final y Cierre del contrato JEP-808-2022 Contratista INTERNET SOLUTIONS S.A.S."/>
    <s v="Terminado"/>
    <s v="Retiro"/>
    <s v="N/A"/>
    <s v="N/A"/>
    <s v="N/A"/>
    <s v="N/A"/>
    <s v="N/A"/>
    <s v="https://community.secop.gov.co/Public/Tendering/ContractNoticePhases/View?PPI=CO1.PPI.21646608&amp;isFromPublicArea=True&amp;isModal=False"/>
  </r>
  <r>
    <n v="501"/>
    <s v="JEP-529-2022"/>
    <s v="JEP-SB-002-2022"/>
    <s v="Ángela Esquivel "/>
    <d v="2022-07-12T00:00:00"/>
    <s v="SISTETRONICS S.A.S."/>
    <x v="1"/>
    <s v="2. Compraventa "/>
    <n v="800230829"/>
    <n v="7"/>
    <s v="Persona Jurídica"/>
    <s v="Bogotá D.C. "/>
    <s v="Adquirir una (1) solución de almacenamiento (NAS) para la Unidad de Investigación y Acusación de la JEP."/>
    <s v="Administrativo Transversal"/>
    <s v="Luis Felipe Rivera García"/>
    <s v="Dirección de Tecnologías de la Información"/>
    <s v="Unidad de Investigación y Acusación"/>
    <s v="Unidad de Investigación y Acusación"/>
    <s v="Juan Carlos Leal Blanco (T.I.) y Luis Ernesto Jaimes Amado (UIA)"/>
    <s v="C- Dirección de TI"/>
    <s v="N/A"/>
    <s v="N/A"/>
    <s v="N/A"/>
    <s v="Inversión"/>
    <n v="41506567.200000003"/>
    <s v="N/A"/>
    <s v="N/A"/>
    <s v="N/A"/>
    <s v="N/A"/>
    <n v="70922"/>
    <n v="299322"/>
    <n v="2018011001091"/>
    <x v="49"/>
    <d v="2022-08-01T00:00:00"/>
    <s v="N/A"/>
    <s v="N/A"/>
    <s v="N/A"/>
    <s v="N/A"/>
    <n v="0"/>
    <s v="N/A"/>
    <n v="0"/>
    <s v="N/A"/>
    <n v="0"/>
    <s v="N/A"/>
    <n v="0"/>
    <s v="N/A"/>
    <n v="0"/>
    <s v="N/A"/>
    <n v="0"/>
    <s v="N/A"/>
    <n v="0"/>
    <n v="41506567.200000003"/>
    <n v="0"/>
    <n v="0"/>
    <n v="0"/>
    <n v="0"/>
    <n v="0"/>
    <d v="2022-09-29T00:00:00"/>
    <d v="2022-09-29T00:00:00"/>
    <n v="-1295"/>
    <s v="SI"/>
    <d v="2023-04-24T00:00:00"/>
    <s v="Bogotá D.C."/>
    <s v="Cumplimiento"/>
    <s v="14-47-101017955"/>
    <n v="0"/>
    <s v="Seguros del Estado S.A."/>
    <d v="2022-07-01T00:00:00"/>
    <s v="05/07/2022 - 01/09/2023"/>
    <n v="2022"/>
    <s v="PENDIENTE"/>
    <s v="El plazo de ejecución será máximo de sesenta (60) días calendario, contados a partir de la_x000a_suscripción del acta de inicio, previo cumplimiento de los requisitos de perfeccionamiento y_x000a_ejecución del contrato_x000a_En fecha del 25/04/2023 se publica el balance y cierre del CTO JEP-529-2022"/>
    <s v="Terminado"/>
    <s v="Retiro"/>
    <s v="N/A"/>
    <s v="N/A"/>
    <s v="N/A"/>
    <s v="N/A"/>
    <s v="N/A"/>
    <s v="https://community.secop.gov.co/Public/Tendering/ContractNoticePhases/View?PPI=CO1.PPI.18957261&amp;isFromPublicArea=True&amp;isModal=False"/>
  </r>
  <r>
    <n v="503"/>
    <s v="JEP-655-2022"/>
    <s v="JEP-SB-004-2022"/>
    <s v="Ángela Esquivel "/>
    <d v="2022-08-01T00:00:00"/>
    <s v="GRUPO NOVOMARK SAS"/>
    <x v="1"/>
    <s v="2. Compraventa "/>
    <n v="901215436"/>
    <n v="1"/>
    <s v="Persona Jurídica"/>
    <s v="Bogotá D.C. "/>
    <s v="Adquisición de carpas para los grupos territoriales"/>
    <s v="Funciones de la dependencia"/>
    <s v="Gabriel Amado Pardo "/>
    <s v="Subdirección de Recursos Físicos e Infraestructura"/>
    <s v="Unidad de Investigación y Acusación"/>
    <s v="Unidad de Investigación y Acusación"/>
    <s v="Yesyd Antonio Tejera Martinez"/>
    <s v="I- Unidad de Investigación y Acusación- UIA"/>
    <s v="N/A"/>
    <s v="N/A"/>
    <s v="N/A"/>
    <s v="Inversión "/>
    <n v="16184000"/>
    <s v="N/A"/>
    <s v="N/A"/>
    <s v="N/A"/>
    <s v="N/A"/>
    <n v="71322"/>
    <s v="_x0009_364222"/>
    <n v="2018011001091"/>
    <x v="86"/>
    <d v="2022-08-30T00:00:00"/>
    <s v="N/A"/>
    <s v="N/A"/>
    <s v="N/A"/>
    <s v="N/A"/>
    <n v="4046000"/>
    <s v="N/A"/>
    <n v="0"/>
    <s v="N/A"/>
    <n v="0"/>
    <s v="N/A"/>
    <n v="0"/>
    <s v="N/A"/>
    <n v="0"/>
    <s v="N/A"/>
    <n v="0"/>
    <s v="N/A"/>
    <n v="11"/>
    <n v="20230000"/>
    <n v="0"/>
    <n v="0"/>
    <n v="0"/>
    <n v="0"/>
    <n v="0"/>
    <d v="2022-09-29T00:00:00"/>
    <d v="2022-10-10T00:00:00"/>
    <n v="-1284"/>
    <s v="SI"/>
    <d v="2023-03-31T00:00:00"/>
    <s v="Bogotá D.C. - Edificio Squadra"/>
    <s v="Cumplimiento"/>
    <s v="21-45-101380714"/>
    <n v="0"/>
    <s v="Seguros del Estado S.A."/>
    <d v="2022-08-09T00:00:00"/>
    <s v="8/08/2022 - 08/09/2023"/>
    <n v="2022"/>
    <s v="PENDIENTE"/>
    <s v="Mediante solicitud de modificación del veintiocho (28) de septiembre de 2022 requiere adicionar  ($4.046.000), de acuerdo con la necesidad de agregar dos (2) carpas al contrato JEP-655-2022 y prorrogar la ejecución del contrato hasta el diez (10) de octubre de 2022_x000a_El 31/03/2023 quedó publicada el acta de balance y cierre JEP-655-2022"/>
    <s v="Terminado"/>
    <s v="Adición y Prorróga"/>
    <s v="N/A"/>
    <s v="N/A"/>
    <s v="N/A"/>
    <s v="N/A"/>
    <s v="N/A"/>
    <s v="https://community.secop.gov.co/Public/Tendering/ContractNoticePhases/View?PPI=CO1.PPI.19382822&amp;isFromPublicArea=True&amp;isModal=False"/>
  </r>
  <r>
    <n v="505"/>
    <s v="JEP-089-2022"/>
    <s v="JEP-CSPO-089-2022"/>
    <s v="Mateo Ávila"/>
    <s v="NR"/>
    <s v="Luis Alejandro Ballesteros Bejarano"/>
    <x v="0"/>
    <s v="1. Prestación de servicios"/>
    <n v="1030539002"/>
    <n v="1"/>
    <s v="Persona Natural"/>
    <s v="N/A"/>
    <s v="Prestación de servicios profesionales para el apoyo al Grupo de Análisis, Contexto y Estadística de la UIA en el desarrollo de actividades asociadas a la programación, manejo de bases de datos y migraciones de sistemas de información para atender las necesidades de la UIA a fin de facilitar la capacidad investigativa."/>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86737716"/>
    <s v="N/A"/>
    <s v="N/A"/>
    <n v="7228143"/>
    <s v="N/A"/>
    <n v="26422"/>
    <n v="33422"/>
    <n v="2018011001091"/>
    <x v="3"/>
    <d v="2022-01-18T00:00:00"/>
    <s v="Carlos Arturo Canchéala Espejo"/>
    <s v="9727077 - 0"/>
    <s v="N/A"/>
    <d v="2022-08-30T00:00:00"/>
    <n v="0"/>
    <s v="N/A"/>
    <n v="0"/>
    <s v="N/A"/>
    <n v="0"/>
    <s v="N/A"/>
    <n v="0"/>
    <s v="N/A"/>
    <n v="0"/>
    <s v="N/A"/>
    <n v="0"/>
    <s v="N/A"/>
    <n v="0"/>
    <n v="86737716"/>
    <n v="0"/>
    <n v="0"/>
    <n v="0"/>
    <n v="0"/>
    <n v="0"/>
    <d v="2022-12-31T00:00:00"/>
    <d v="2022-12-31T00:00:00"/>
    <n v="-1202"/>
    <s v="NO"/>
    <s v="N/A"/>
    <s v="Bogotá D.C."/>
    <s v="Cumplimiento"/>
    <s v="15-47-101008299_x000a_15-47-101009919 "/>
    <s v="0_x000a_0"/>
    <s v="Seguros del Estado S.A. _x000a_Seguros del Estado S.A."/>
    <s v="17/01/2022_x000a_01/09/2022"/>
    <s v="16-01-2022 - 30-06-2023_x000a_01/09/2022 - 30/06/2023"/>
    <s v="18/01/2022_x000a_2/09/2022"/>
    <s v="PENDIENTE"/>
    <s v="En fecha del 1 de septiembre se publicó la cesión del cto JEP-089-2022 a partir del 1 de sept - Carlos Arturo canchéala espejo- UIA"/>
    <s v="Terminado"/>
    <s v="Cesión"/>
    <s v="N/A"/>
    <s v="INGENIERÍA ELECTRÓNICA Y TELECOMUNICACIONES"/>
    <s v="N/A"/>
    <s v="MASCULINO"/>
    <s v="NR"/>
    <s v="https://community.secop.gov.co/Public/Tendering/OpportunityDetail/Index?noticeUID=CO1.NTC.2516123&amp;isFromPublicArea=True&amp;isModal=False"/>
  </r>
  <r>
    <n v="506"/>
    <s v="JEP-464-2022"/>
    <s v="JEP-CSPO-447-2022"/>
    <s v="Carlos Torres"/>
    <d v="2022-07-08T00:00:00"/>
    <s v="Sebastian Gonzalez Sabogal"/>
    <x v="0"/>
    <s v="1. Prestación de servicios"/>
    <n v="1023931622"/>
    <n v="0"/>
    <s v="Persona Natural"/>
    <s v="N/A"/>
    <s v="Prestar servicios profesionales para apoyar y acompañar la gestión del grupo de relacionamiento y comunicaciones como camarógrafo y editor de contenidos audiovisuales con relación a la capacidad investigativa y demás funciones a cargo de la UIA."/>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27756060"/>
    <s v="N/A"/>
    <s v="N/A"/>
    <n v="4626010"/>
    <s v="N/A"/>
    <n v="71722"/>
    <n v="293822"/>
    <n v="2018011001091"/>
    <x v="30"/>
    <d v="2022-07-05T00:00:00"/>
    <s v="N/A"/>
    <s v="N/A"/>
    <s v="N/A"/>
    <s v="N/A"/>
    <n v="0"/>
    <s v="N/A"/>
    <n v="0"/>
    <s v="N/A"/>
    <n v="0"/>
    <s v="N/A"/>
    <n v="0"/>
    <s v="N/A"/>
    <n v="0"/>
    <s v="N/A"/>
    <n v="0"/>
    <s v="N/A"/>
    <n v="0"/>
    <n v="27756060"/>
    <n v="0"/>
    <n v="0"/>
    <n v="0"/>
    <n v="0"/>
    <n v="0"/>
    <d v="2022-12-31T00:00:00"/>
    <d v="2022-12-31T00:00:00"/>
    <n v="-1202"/>
    <s v="SI"/>
    <s v="N/A"/>
    <s v="Bogotá D.C."/>
    <s v="Cumplimiento"/>
    <s v="15-47-101009580"/>
    <n v="0"/>
    <s v="Seguros del Estado"/>
    <d v="2022-07-01T00:00:00"/>
    <s v="01/07/2022 - 30/06/2023"/>
    <n v="2022"/>
    <s v="PENDIENTE"/>
    <s v="Ninguna"/>
    <s v="Terminado"/>
    <s v="Retiro"/>
    <s v="N/A"/>
    <s v="CINE Y TELEVISIÓN"/>
    <s v="N/A"/>
    <s v="MASCULINO"/>
    <s v="sebastian.gonzalez@jep.gov.co"/>
    <s v="https://community.secop.gov.co/Public/Tendering/ContractNoticePhases/View?PPI=CO1.PPI.19194247&amp;isFromPublicArea=True&amp;isModal=False"/>
  </r>
  <r>
    <n v="507"/>
    <s v="JEP-365-2022"/>
    <s v="JEP-CSPO-365-2022"/>
    <s v="Jairo Cuellar"/>
    <d v="2022-01-24T00:00:00"/>
    <s v="Raul Fernando Diaz Ochoa "/>
    <x v="0"/>
    <s v="1. Prestación de servicios"/>
    <n v="13069150"/>
    <n v="1"/>
    <s v="Persona Natural"/>
    <s v="N/A"/>
    <s v="Prestar servicios profesionales para apoyar y acompañar la gestión del grupo de relacionamiento y comunicaciones en la formación y desarrollo de competencias comunicativas de los servidores de la UIA para un adecuado relacionamiento con las víctimas, organizaciones y grupos de interés, atendiendo el enfoque de genero y diferencial, con relacion a la capacidad investigativa a cargo de la UIA.  "/>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81437077"/>
    <s v="N/A"/>
    <s v="N/A"/>
    <n v="7228143"/>
    <s v="N/A"/>
    <n v="57722"/>
    <n v="73022"/>
    <n v="2018011001091"/>
    <x v="8"/>
    <d v="2022-02-01T00:00:00"/>
    <s v="N/A"/>
    <s v="N/A"/>
    <s v="N/A"/>
    <s v="N/A"/>
    <n v="0"/>
    <s v="N/A"/>
    <n v="0"/>
    <s v="N/A"/>
    <n v="0"/>
    <s v="N/A"/>
    <n v="0"/>
    <s v="N/A"/>
    <n v="0"/>
    <s v="N/A"/>
    <n v="0"/>
    <s v="N/A"/>
    <n v="0"/>
    <n v="81437077"/>
    <n v="0"/>
    <n v="0"/>
    <n v="0"/>
    <n v="0"/>
    <n v="0"/>
    <d v="2022-12-31T00:00:00"/>
    <d v="2022-12-31T00:00:00"/>
    <n v="-1202"/>
    <s v="NO"/>
    <s v="N/A"/>
    <s v="Bogotá D.C."/>
    <s v="Cumplimiento "/>
    <s v="36-45-101037729"/>
    <n v="0"/>
    <s v="Seguros del Estado"/>
    <d v="2022-01-28T00:00:00"/>
    <s v="28-01-2022 - 30-06-2023"/>
    <n v="2022"/>
    <s v="PENDIENTE"/>
    <s v="Ninguna"/>
    <s v="Terminado"/>
    <s v="Retiro"/>
    <s v="N/A"/>
    <s v="INGENIERÍA ELECTRÓNICA "/>
    <s v="N/A"/>
    <s v="MASCULINO"/>
    <s v="raul.diaz@jep.gov.co"/>
    <s v="https://community.secop.gov.co/Public/Tendering/ContractNoticePhases/View?PPI=CO1.PPI.17213848&amp;isFromPublicArea=True&amp;isModal=False"/>
  </r>
  <r>
    <n v="508"/>
    <s v="JEP-198-2022"/>
    <s v="JEP-CSPO-198-2022"/>
    <s v="Jairo Cuellar"/>
    <d v="2022-01-14T00:00:00"/>
    <s v="Carol Andrea Puentes Tangarife"/>
    <x v="0"/>
    <s v="1. Prestación de servicios"/>
    <n v="1152201545"/>
    <n v="8"/>
    <s v="Persona Natural"/>
    <s v="N/A"/>
    <s v="Prestar servicios profesionales para apoyar técnicamente al Grupo de Análisis, Contexto y Estadística, de acuerdo a los lineamientos impartidos desde el alistamiento para la consolidación de la información a fin de construir el contexto nacional del conflicto armado y la identificación de los fenomenos delincuenciales ocurridos durante y con ocasión del mismo, a fin de facilitar la capacidad investigativa de la UIA."/>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43368840"/>
    <s v="N/A"/>
    <s v="N/A"/>
    <s v="$3.614.070"/>
    <s v="N/A"/>
    <n v="29922"/>
    <n v="51722"/>
    <s v="2018011001091_x0009_"/>
    <x v="35"/>
    <d v="2022-01-28T00:00:00"/>
    <s v="N/A"/>
    <s v="N/A"/>
    <s v="N/A"/>
    <s v="N/A"/>
    <n v="0"/>
    <s v="N/A"/>
    <n v="0"/>
    <s v="N/A"/>
    <n v="0"/>
    <s v="N/A"/>
    <n v="0"/>
    <s v="N/A"/>
    <n v="0"/>
    <s v="N/A"/>
    <n v="0"/>
    <s v="N/A"/>
    <n v="0"/>
    <n v="43368840"/>
    <n v="0"/>
    <n v="0"/>
    <n v="0"/>
    <n v="0"/>
    <n v="0"/>
    <d v="2022-12-31T00:00:00"/>
    <d v="2022-12-31T00:00:00"/>
    <n v="-1202"/>
    <s v="NO"/>
    <s v="N/A"/>
    <s v="Bogotá D.C."/>
    <s v="Cumplimiento "/>
    <s v="_x0009_15-45-101138228"/>
    <n v="0"/>
    <s v="Seguros del Estado"/>
    <d v="2022-01-25T00:00:00"/>
    <s v="22-01-2022 - 30-06-2023"/>
    <n v="2022"/>
    <s v="C:\Users\andres.prietom\JEP Colombia\Carlos Giovanni Torres Peñaranda - Contractual - Onedrive\Validación pólizas CPS\.VERIFICACIÓN DE PÓLIZAS CONTRATOS 2022\Verificación póliza Contrato  JEP-198-2022.pdf"/>
    <s v="N/A"/>
    <s v="Terminado"/>
    <s v="Retiro"/>
    <s v="N/A"/>
    <s v="DERECHO"/>
    <s v="N/A"/>
    <s v="FEMENINO"/>
    <s v="PND"/>
    <s v="https://community.secop.gov.co/Public/Tendering/OpportunityDetail/Index?noticeUID=CO1.NTC.2627078&amp;isFromPublicArea=True&amp;isModal=False"/>
  </r>
  <r>
    <n v="509"/>
    <s v="JEP-277-2022"/>
    <s v="JEP-CSPO-277-2022"/>
    <s v="Ángela Esquivel "/>
    <d v="2022-01-20T00:00:00"/>
    <s v="Laura Maria Villaquiran Teran"/>
    <x v="0"/>
    <s v="1. Prestación de servicios"/>
    <n v="1018451596"/>
    <n v="9"/>
    <s v="Persona Natural"/>
    <s v="N/A"/>
    <s v="Prestar servicios profesionales para apoyar técnicamente al Grupo de Análisis, Contexto y Estadística, de acuerdo a los lineamientos impartidos desde el alistamiento para la consolidación de la información a fin de construir el contexto nacional del conflicto armado y la identificación de los fenomenos delincuenciales ocurridos durante y con ocasión del mismo, a fin de facilitar la capacidad investigativa de la UIA."/>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41200398"/>
    <s v="N/A"/>
    <s v="N/A"/>
    <n v="3614070"/>
    <s v="N/A"/>
    <n v="58722"/>
    <n v="58022"/>
    <n v="2018011001091"/>
    <x v="1"/>
    <d v="2022-01-27T00:00:00"/>
    <s v="N/A"/>
    <s v="N/A"/>
    <s v="N/A"/>
    <s v="N/A"/>
    <n v="0"/>
    <s v="N/A"/>
    <n v="0"/>
    <s v="N/A"/>
    <n v="0"/>
    <s v="N/A"/>
    <n v="0"/>
    <s v="N/A"/>
    <n v="0"/>
    <s v="N/A"/>
    <n v="0"/>
    <s v="N/A"/>
    <n v="0"/>
    <n v="41200398"/>
    <n v="0"/>
    <n v="0"/>
    <n v="0"/>
    <n v="0"/>
    <n v="0"/>
    <d v="2022-12-31T00:00:00"/>
    <d v="2022-12-31T00:00:00"/>
    <n v="-1202"/>
    <s v="NO"/>
    <s v="N/A"/>
    <s v="Bogotá D.C."/>
    <s v="Cumplimiento"/>
    <s v="21-47-101016851"/>
    <n v="0"/>
    <s v="Seguros del Estado"/>
    <d v="2022-01-25T00:00:00"/>
    <s v="25-01-2022 - 30-06-2023"/>
    <n v="2022"/>
    <s v="PENDIENTE"/>
    <s v="Ninguna"/>
    <s v="Terminado"/>
    <s v="Retiro"/>
    <s v="N/A"/>
    <s v="GOBIERNO Y RELACIONES INTERNACIONALES"/>
    <s v="N/A"/>
    <s v="FEMENINO"/>
    <s v="PND"/>
    <s v="https://community.secop.gov.co/Public/Tendering/OpportunityDetail/Index?noticeUID=CO1.NTC.2663255&amp;isFromPublicArea=True&amp;isModal=False"/>
  </r>
  <r>
    <n v="510"/>
    <s v="JEP-465-2022"/>
    <s v="JEP-CSPO-448-2022"/>
    <s v="Carlos Torres"/>
    <s v="NR"/>
    <s v="Maria Camila Padilla Parada"/>
    <x v="0"/>
    <s v="1. Prestación de servicios"/>
    <n v="1018465345"/>
    <n v="8"/>
    <s v="Persona Natural"/>
    <s v="N/A"/>
    <s v="Prestar los servicios profesionales para apoyar y acompañar al grupo de apoyo legal y administrativo en las actividades logísticas, jurídicas y administrativas para facilitar la capacidad investigativa de la UIA."/>
    <s v="Administrativo Transversal"/>
    <s v="Harvey Danilo Suarez Morales"/>
    <s v="Secretaría Ejecutiva"/>
    <s v="Unidad de Investigación y Acusación"/>
    <s v="Unidad de Investigación y Acusación"/>
    <s v="Rafael Enrique Tejada Gómez"/>
    <s v="I- Unidad de Investigación y Acusación- UIA"/>
    <s v="N/A"/>
    <s v="N/A"/>
    <s v="N/A"/>
    <s v="Inversión"/>
    <n v="23130050"/>
    <s v="N/A"/>
    <s v="N/A"/>
    <n v="4626010"/>
    <s v="N/A"/>
    <n v="77622"/>
    <n v="293922"/>
    <n v="2018011001091"/>
    <x v="30"/>
    <d v="2022-07-01T00:00:00"/>
    <s v="N/A"/>
    <s v="N/A"/>
    <s v="N/A"/>
    <s v="N/A"/>
    <n v="4626010"/>
    <n v="44894"/>
    <n v="0"/>
    <s v="N/A"/>
    <n v="0"/>
    <s v="N/A"/>
    <n v="0"/>
    <s v="N/A"/>
    <n v="0"/>
    <s v="N/A"/>
    <n v="0"/>
    <s v="N/A"/>
    <n v="31"/>
    <n v="27756060"/>
    <n v="0"/>
    <n v="0"/>
    <n v="0"/>
    <n v="0"/>
    <n v="0"/>
    <d v="2022-11-30T00:00:00"/>
    <d v="2022-12-31T00:00:00"/>
    <n v="-1202"/>
    <s v="SI"/>
    <s v="N/A"/>
    <s v="Bogotá D.C."/>
    <s v="Cumplimiento"/>
    <s v="15-47-101009579"/>
    <n v="0"/>
    <s v="Seguros del Estado S.A. "/>
    <d v="2022-07-01T00:00:00"/>
    <s v="01/07/2022 - 31/05/2023"/>
    <n v="2022"/>
    <s v="PENDIENTE"/>
    <s v="Prorrogar el plazo de ejecución pactado en la_x000a_Cláusula Quinta, del contrato, a partir del 01 de diciembre de 2022 hasta el 31 de_x000a_diciembre de 2022._x000a_Adicionar el valor del contrato por la suma de $4.626.010"/>
    <s v="Terminado"/>
    <s v="Adición y Prorróga"/>
    <s v="N/A"/>
    <s v="DERECHO"/>
    <s v="N/A"/>
    <s v="FEMENINO"/>
    <s v="maria.padilla@jep.gov.co"/>
    <s v="https://community.secop.gov.co/Public/Tendering/ContractNoticePhases/View?PPI=CO1.PPI.19194819&amp;isFromPublicArea=True&amp;isModal=False"/>
  </r>
  <r>
    <n v="511"/>
    <s v="JEP-345-2022"/>
    <s v="JEP-CSPO-345-2022"/>
    <s v="Laura Paredes"/>
    <d v="2022-01-21T00:00:00"/>
    <s v="Margarita Maria Barreneche Ortiz"/>
    <x v="0"/>
    <s v="1. Prestación de servicios"/>
    <n v="37512294"/>
    <n v="0"/>
    <s v="Persona Natural"/>
    <s v="N/A"/>
    <s v="Prestar servicios profesionales para apoyar a la dirección de la UIA en la ejecución y seguimiento a la gestión y desarrollo de las diferentes estrategias entre ellas las de relacionamiento y comunicación y la de participación social a cargo de esta dirección. "/>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120656998"/>
    <s v="N/A"/>
    <s v="N/A"/>
    <n v="10553092"/>
    <s v="N/A"/>
    <n v="58022"/>
    <n v="71522"/>
    <n v="2018011001091"/>
    <x v="11"/>
    <d v="2022-01-31T00:00:00"/>
    <s v="N/A"/>
    <s v="N/A"/>
    <s v="N/A"/>
    <s v="N/A"/>
    <n v="0"/>
    <s v="N/A"/>
    <n v="0"/>
    <s v="N/A"/>
    <n v="0"/>
    <s v="N/A"/>
    <n v="0"/>
    <s v="N/A"/>
    <n v="0"/>
    <s v="N/A"/>
    <n v="0"/>
    <s v="N/A"/>
    <n v="0"/>
    <n v="120656998"/>
    <n v="0"/>
    <n v="0"/>
    <n v="0"/>
    <n v="0"/>
    <n v="0"/>
    <d v="2022-12-31T00:00:00"/>
    <d v="2022-12-31T00:00:00"/>
    <n v="-1202"/>
    <s v="NO"/>
    <s v="N/A"/>
    <s v="Bogotá D.C."/>
    <s v="Cumplimiento "/>
    <s v="15-47-101008732"/>
    <n v="0"/>
    <s v="Seguros del Estado "/>
    <d v="2022-01-28T00:00:00"/>
    <s v="28-01-2022 - 30-06-2023"/>
    <n v="2022"/>
    <s v="PENDIENTE"/>
    <s v="Mediante otrosí no. 1de fecha 16/03/2022, se aclaran las obligaciones, el valor y  la forma de pago en la minuta aparece por $120.657.009 se modifica por $120.656.998"/>
    <s v="Terminado"/>
    <s v="Adición"/>
    <s v="N/A"/>
    <s v="COMUNICACIÓN SOCIAL"/>
    <s v="N/A"/>
    <s v="FEMENINO"/>
    <s v="margarita.barreneche@jep.gov.co"/>
    <s v="https://community.secop.gov.co/Public/Tendering/ContractNoticePhases/View?PPI=CO1.PPI.17166869&amp;isFromPublicArea=True&amp;isModal=False"/>
  </r>
  <r>
    <n v="512"/>
    <s v="JEP-444-2022"/>
    <s v="JEP-CSPO-427-2022"/>
    <s v="Carlos Torres"/>
    <d v="2022-07-08T00:00:00"/>
    <s v="Catalina Leyton Fandiño"/>
    <x v="0"/>
    <s v="1. Prestación de servicios"/>
    <n v="1110476347"/>
    <n v="3"/>
    <s v="Persona Natural"/>
    <s v="N/A"/>
    <s v="Prestar los servicios profesionales jurídicos para el apoyo y acompañamiento del grupo de apoyo legal y administrativo en las gestiones precontractuales, contractuales y poscontractuales para facilitar la capacidad investigativa de la UIA."/>
    <s v="Administrativo Transversal"/>
    <s v="Harvey Danilo Suarez Morales"/>
    <s v="Secretaría Ejecutiva"/>
    <s v="Unidad de Investigación y Acusación"/>
    <s v="Unidad de Investigación y Acusación"/>
    <s v="Rafael Enrique Tejada Gómez"/>
    <s v="I- Unidad de Investigación y Acusación- UIA"/>
    <s v="N/A"/>
    <s v="N/A"/>
    <s v="N/A"/>
    <s v="Inversión"/>
    <n v="41200420"/>
    <s v="N/A"/>
    <s v="N/A"/>
    <n v="8240084"/>
    <s v="N/A"/>
    <n v="77722"/>
    <n v="293722"/>
    <n v="2018011001091"/>
    <x v="30"/>
    <d v="2022-07-01T00:00:00"/>
    <s v="N/A"/>
    <s v="N/A"/>
    <s v="N/A"/>
    <s v="N/A"/>
    <n v="8240084"/>
    <s v="N/A"/>
    <n v="0"/>
    <s v="N/A"/>
    <n v="0"/>
    <s v="N/A"/>
    <n v="0"/>
    <s v="N/A"/>
    <n v="0"/>
    <s v="N/A"/>
    <n v="0"/>
    <s v="N/A"/>
    <n v="31"/>
    <n v="49440504"/>
    <n v="0"/>
    <n v="0"/>
    <n v="0"/>
    <n v="0"/>
    <n v="0"/>
    <d v="2022-11-30T00:00:00"/>
    <d v="2022-12-31T00:00:00"/>
    <n v="-1202"/>
    <s v="SI"/>
    <s v="N/A"/>
    <s v="Bogotá D.C."/>
    <s v="Cumplimiento"/>
    <s v="25-47-101002973"/>
    <n v="0"/>
    <s v="Seguros del Estado"/>
    <d v="2022-07-01T00:00:00"/>
    <s v="01/07/2022 - 30/05/2022"/>
    <n v="2022"/>
    <s v="PENDIENTE"/>
    <s v="Firmado con acta de inicio del 01/07/2022_x000a_Prorrogar el plazo de ejecución pactado en la_x000a_Cláusula Quinta, del contrato, a partir del 01 de diciembre de 2022 hasta el 31 de_x000a_diciembre de 2022._x000a_Adicionar el valor del contrato por la suma de $8.240.084"/>
    <s v="Terminado"/>
    <s v="Adición y Prorróga"/>
    <s v="N/A"/>
    <s v="DERECHO"/>
    <s v="N/A"/>
    <s v="FEMENINO"/>
    <s v="catalina.leyton@jep.gov.co"/>
    <s v="https://community.secop.gov.co/Public/Tendering/ContractNoticePhases/View?PPI=CO1.PPI.19180121&amp;isFromPublicArea=True&amp;isModal=False"/>
  </r>
  <r>
    <n v="513"/>
    <s v="JEP-321-2022"/>
    <s v="JEP-CSPO-321-2022"/>
    <s v="Jairo Cuellar"/>
    <d v="2022-01-20T00:00:00"/>
    <s v="Juan Orlando Pantoja Cuero "/>
    <x v="0"/>
    <s v="1. Prestación de servicios"/>
    <n v="10385556"/>
    <n v="1"/>
    <s v="Persona Natural"/>
    <s v="N/A"/>
    <s v="Prestar los servicios profesionales para apoyar y acompañar a la Unidad de Investigación y Acusación en el análisis y aplicación del enfoque diferencial y territorial para delitos cometidos contra las comunidades afrodescendientes a fin de facilitar la capacidad investigativa de la UIA. "/>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93936952"/>
    <s v="N/A"/>
    <s v="N/A"/>
    <n v="8240084"/>
    <s v="N/A"/>
    <n v="57522"/>
    <n v="72722"/>
    <n v="2018011001091"/>
    <x v="8"/>
    <d v="2022-01-31T00:00:00"/>
    <s v="N/A"/>
    <s v="N/A"/>
    <s v="N/A"/>
    <s v="N/A"/>
    <n v="0"/>
    <s v="N/A"/>
    <n v="0"/>
    <s v="N/A"/>
    <n v="0"/>
    <s v="N/A"/>
    <n v="0"/>
    <s v="N/A"/>
    <n v="0"/>
    <s v="N/A"/>
    <n v="0"/>
    <s v="N/A"/>
    <n v="0"/>
    <n v="93936952"/>
    <n v="0"/>
    <n v="0"/>
    <n v="0"/>
    <n v="0"/>
    <n v="0"/>
    <d v="2022-12-31T00:00:00"/>
    <d v="2022-12-31T00:00:00"/>
    <n v="-1202"/>
    <s v="NO"/>
    <s v="N/A"/>
    <s v="Bogotá D.C."/>
    <s v="Cumplimiento"/>
    <s v="15-47-101008765"/>
    <n v="0"/>
    <s v="Seguros del Estado"/>
    <d v="2022-01-28T00:00:00"/>
    <s v="28-01-2022 - 30-06-2023"/>
    <n v="2022"/>
    <s v="PENDIENTE"/>
    <s v="Ninguna"/>
    <s v="Terminado"/>
    <s v="Retiro"/>
    <s v="N/A"/>
    <s v="ZOOTECNÍA"/>
    <s v="N/A"/>
    <s v="MASCULINO"/>
    <s v="PND"/>
    <s v="https://community.secop.gov.co/Public/Tendering/ContractNoticePhases/View?PPI=CO1.PPI.17111797&amp;isFromPublicArea=True&amp;isModal=False"/>
  </r>
  <r>
    <n v="514"/>
    <s v="JEP-323-2022"/>
    <s v="JEP-CSPO-323-2022"/>
    <s v="Jairo Cuellar"/>
    <d v="2022-01-20T00:00:00"/>
    <s v="Harold Ismare Guatico"/>
    <x v="0"/>
    <s v="1. Prestación de servicios"/>
    <n v="11815228"/>
    <n v="0"/>
    <s v="Persona Natural"/>
    <s v="N/A"/>
    <s v="Prestar los servicios profesionales para apoyar y acompañar a la Unidad de Investigación y Acusación en la implementación, aplicación y seguimiento del enfoque diferencial para delitos cometidos contra pueblos étnicos indigenas a fin de facilitar la capacidad investigativa de la UIA. "/>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98881008"/>
    <s v="N/A"/>
    <s v="N/A"/>
    <n v="8240084"/>
    <s v="N/A"/>
    <n v="57322"/>
    <n v="72822"/>
    <n v="2018011001091"/>
    <x v="8"/>
    <d v="2022-01-31T00:00:00"/>
    <s v="N/A"/>
    <s v="N/A"/>
    <s v="N/A"/>
    <s v="N/A"/>
    <n v="0"/>
    <s v="N/A"/>
    <n v="0"/>
    <s v="N/A"/>
    <n v="0"/>
    <s v="N/A"/>
    <n v="0"/>
    <s v="N/A"/>
    <n v="0"/>
    <s v="N/A"/>
    <n v="0"/>
    <s v="N/A"/>
    <n v="0"/>
    <n v="98881008"/>
    <n v="0"/>
    <n v="0"/>
    <n v="0"/>
    <n v="0"/>
    <n v="0"/>
    <d v="2022-12-31T00:00:00"/>
    <d v="2022-12-31T00:00:00"/>
    <n v="-1202"/>
    <s v="NO"/>
    <s v="N/A"/>
    <s v="Bogotá D.C."/>
    <s v="Cumplimiento"/>
    <s v="15-47-101008729"/>
    <n v="0"/>
    <s v="Seguros del Estado"/>
    <d v="2022-01-28T00:00:00"/>
    <s v="28-01-2022 - 30-06-2023"/>
    <n v="2022"/>
    <s v="PENDIENTE"/>
    <s v="Ninguna"/>
    <s v="Terminado"/>
    <s v="Retiro"/>
    <s v="N/A"/>
    <s v="DERECHO"/>
    <s v="N/A"/>
    <s v="MASCULINO"/>
    <s v="PND"/>
    <s v="https://community.secop.gov.co/Public/Tendering/ContractNoticePhases/View?PPI=CO1.PPI.17112747&amp;isFromPublicArea=True&amp;isModal=False"/>
  </r>
  <r>
    <n v="515"/>
    <s v="JEP-364-2022"/>
    <s v="JEP-CSPO-364-2022"/>
    <s v="Jairo Cuellar"/>
    <d v="2022-01-20T00:00:00"/>
    <s v="Gloria Cecilia Quiceno Acevedo"/>
    <x v="0"/>
    <s v="1. Prestación de servicios"/>
    <s v="43034318_x000d_"/>
    <n v="1"/>
    <s v="Persona Natural"/>
    <s v="N/A"/>
    <s v="Prestación de servicios profesionales para apoyar y acompañar al grupo de atención y orientación a víctimas de la Unidad de Investigación y Acusación en el relacionamiento con las víctimas integrantes de las mesas nacionales y regionales y organizaciones afines, a fin de facilitar la capacidad investigativa de la UIA.  "/>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126637092"/>
    <s v="N/A"/>
    <s v="N/A"/>
    <n v="10553091"/>
    <s v="N/A"/>
    <n v="57222"/>
    <n v="73522"/>
    <s v="2018011001091_x0009_"/>
    <x v="8"/>
    <d v="2022-01-31T00:00:00"/>
    <s v="N/A"/>
    <s v="N/A"/>
    <s v="N/A"/>
    <s v="N/A"/>
    <n v="0"/>
    <s v="N/A"/>
    <n v="0"/>
    <s v="N/A"/>
    <n v="0"/>
    <s v="N/A"/>
    <n v="0"/>
    <s v="N/A"/>
    <n v="0"/>
    <s v="N/A"/>
    <n v="0"/>
    <s v="N/A"/>
    <n v="0"/>
    <n v="126637092"/>
    <n v="0"/>
    <n v="0"/>
    <n v="0"/>
    <n v="0"/>
    <n v="0"/>
    <d v="2022-12-31T00:00:00"/>
    <d v="2022-12-31T00:00:00"/>
    <n v="-1202"/>
    <s v="NO"/>
    <s v="N/A"/>
    <s v="Bogotá D.C."/>
    <s v="Cumplimiento "/>
    <s v="36-45-101037742"/>
    <n v="0"/>
    <s v="Seguros del Estado"/>
    <d v="2022-01-28T00:00:00"/>
    <s v="28-01-2022 - 30-06-2023"/>
    <n v="2022"/>
    <s v="PENDIENTE"/>
    <s v="Ninguna"/>
    <s v="Terminado"/>
    <s v="Retiro"/>
    <s v="N/A"/>
    <s v="CIENCIAS POLÍTICAS"/>
    <s v="N/A"/>
    <s v="FEMENINO"/>
    <s v="gloria.quiceno@jep.gov.co"/>
    <s v="https://community.secop.gov.co/Public/Tendering/ContractNoticePhases/View?PPI=CO1.PPI.17174215&amp;isFromPublicArea=True&amp;isModal=False"/>
  </r>
  <r>
    <n v="516"/>
    <s v="JEP-367-2022"/>
    <s v="JEP-CSPO-367-2022"/>
    <s v="Jairo Cuellar"/>
    <d v="2022-01-24T00:00:00"/>
    <s v="Ivette Consuelo Hernandez Avendaño "/>
    <x v="0"/>
    <s v="1. Prestación de servicios"/>
    <n v="39684866"/>
    <n v="8"/>
    <s v="Persona Natural"/>
    <s v="N/A"/>
    <s v="Prestar servicios profesionales para apoyar y acompañar la gestión del grupo de relacionamiento y comunicaciones,  en la divulgación del protocolo de comunicaciones con las víctimas teniendo en cuenta el enfoque diferencial y territorial, asi como a los servidores de la UIA, con relacion a la capacidad investigativa a cargo de la Unidad.  "/>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118898153"/>
    <s v="N/A"/>
    <s v="N/A"/>
    <n v="10553091"/>
    <s v="N/A"/>
    <n v="57422"/>
    <n v="73122"/>
    <n v="2018011001091"/>
    <x v="8"/>
    <d v="2022-01-31T00:00:00"/>
    <s v="N/A"/>
    <s v="N/A"/>
    <s v="N/A"/>
    <s v="N/A"/>
    <n v="0"/>
    <s v="N/A"/>
    <n v="0"/>
    <s v="N/A"/>
    <n v="0"/>
    <s v="N/A"/>
    <n v="0"/>
    <s v="N/A"/>
    <n v="0"/>
    <s v="N/A"/>
    <n v="0"/>
    <s v="N/A"/>
    <n v="0"/>
    <n v="118898153"/>
    <n v="0"/>
    <n v="0"/>
    <n v="0"/>
    <n v="0"/>
    <n v="0"/>
    <d v="2022-12-31T00:00:00"/>
    <d v="2022-12-31T00:00:00"/>
    <n v="-1202"/>
    <s v="NO"/>
    <s v="N/A"/>
    <s v="Bogotá D.C."/>
    <s v="Cumplimiento "/>
    <s v="36-45-101037728"/>
    <n v="0"/>
    <s v="Seguros del Estado"/>
    <d v="2022-01-28T00:00:00"/>
    <s v="28-01-2022 - 30-06-2023"/>
    <n v="2022"/>
    <s v="PENDIENTE"/>
    <s v="Ninguna"/>
    <s v="Terminado"/>
    <s v="Retiro"/>
    <s v="N/A"/>
    <s v="FONOAUDILOGIA"/>
    <s v="N/A"/>
    <s v="FEMENINO"/>
    <s v="ivette.hernandez@jep.gov.co"/>
    <s v="https://community.secop.gov.co/Public/Tendering/ContractNoticePhases/View?PPI=CO1.PPI.17249678&amp;isFromPublicArea=True&amp;isModal=False"/>
  </r>
  <r>
    <n v="517"/>
    <s v="JEP-073-2022"/>
    <s v="JEP-CSPO-073-2022"/>
    <s v="Jairo Cuellar"/>
    <s v="NR"/>
    <s v="Jorge Alfonso Espinosa Torres "/>
    <x v="0"/>
    <s v="1. Prestación de servicios"/>
    <n v="1020728010"/>
    <n v="3"/>
    <s v="Persona Natural"/>
    <s v="N/A"/>
    <s v="Prestar servicios profesionales para el apoyo al Grupo de Análisis, Contexto y Estadística en las tareas de gestión de información, diseño e implementación de modelos de datos, así como el análisis y visualización en entornos geográficos, a fin de la capacidad investigativa a cargo de la UIA."/>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126637092"/>
    <s v="N/A"/>
    <s v="N/A"/>
    <n v="10553091"/>
    <s v="N/A"/>
    <n v="26522"/>
    <n v="30022"/>
    <n v="2018011001091"/>
    <x v="28"/>
    <d v="2022-01-13T00:00:00"/>
    <s v="N/A"/>
    <s v="N/A"/>
    <s v="N/A"/>
    <s v="N/A"/>
    <n v="0"/>
    <s v="N/A"/>
    <n v="0"/>
    <s v="N/A"/>
    <n v="0"/>
    <s v="N/A"/>
    <n v="0"/>
    <s v="N/A"/>
    <n v="0"/>
    <s v="N/A"/>
    <n v="0"/>
    <s v="N/A"/>
    <n v="0"/>
    <n v="126637092"/>
    <n v="0"/>
    <n v="0"/>
    <n v="0"/>
    <n v="0"/>
    <n v="0"/>
    <d v="2022-12-31T00:00:00"/>
    <d v="2022-12-31T00:00:00"/>
    <n v="-1202"/>
    <s v="NO"/>
    <s v="N/A"/>
    <s v="Bogotá D.C."/>
    <s v="Cumplimiento"/>
    <s v="15-47-101008245"/>
    <n v="0"/>
    <s v="Seguros del Estado"/>
    <d v="2022-01-13T00:00:00"/>
    <s v="12-01-2022 - 30-06-2023"/>
    <n v="2022"/>
    <s v="https://jepcolombia-my.sharepoint.com/personal/carlos_torres_jep_gov_co/_layouts/15/onedrive.aspx?q=073&amp;searchScope=folder&amp;id=%2Fpersonal%2Fcarlos%5Ftorres%5Fjep%5Fgov%5Fco%2FDocuments%2FDocumentos%2FContractual%2FContractual%20%2D%20Onedrive%2FValidaci%C3%B3n%20p%C3%B3lizas%20CPS%2F%2EVERIFICACI%C3%93N%20DE%20P%C3%93LIZAS%20CONTRATOS%202022%2FVerificaci%C3%B3n%20p%C3%B3liza%20Contrato%20%20JEP%2D073%2D2022%2Epdf&amp;parent=%2Fpersonal%2Fcarlos%5Ftorres%5Fjep%5Fgov%5Fco%2FDocuments%2FDocumentos%2FContractual%2FContractual%20%2D%20Onedrive%2FValidaci%C3%B3n%20p%C3%B3lizas%20CPS&amp;parentview=7"/>
    <s v="Mediante otrosí 1del 4 de febrero 2022 se modifica la forma de pago en: prorrata de los días de servicio efectivamente prestados en el mes de enero de_x000a_2022, a razón de TRESCIENTOS CINCUENTA Y UN MIL SETECIENTOS_x000a_SESENTA Y NUEVE PESOS M/CTE ($351.769)"/>
    <s v="Terminado"/>
    <s v="Retiro"/>
    <s v="N/A"/>
    <s v="INGENIERÍA CATASTRAL"/>
    <s v="N/A"/>
    <s v="MASCULINO"/>
    <s v="PND"/>
    <s v="https://community.secop.gov.co/Public/Tendering/OpportunityDetail/Index?noticeUID=CO1.NTC.2511893&amp;isFromPublicArea=True&amp;isModal=False"/>
  </r>
  <r>
    <n v="518"/>
    <s v="JEP-083-2022"/>
    <s v="JEP-CSPO-083-2022"/>
    <s v="Jairo Cuellar"/>
    <d v="2022-01-13T00:00:00"/>
    <s v="Diego Mauricio Alba Patiño"/>
    <x v="0"/>
    <s v="1. Prestación de servicios"/>
    <n v="11257560"/>
    <n v="7"/>
    <s v="Persona Natural"/>
    <s v="N/A"/>
    <s v="Prestar los servicios profesionales para apoyar y acompañar la gestión del grupo de relacionamiento y comunicaciones como diseñador gráfico para la construcción de piezas con relación a la capacidad investigativa y demas funciones a cargo de la UIA. "/>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55512120"/>
    <s v="N/A"/>
    <s v="N/A"/>
    <n v="4626010"/>
    <s v="N/A"/>
    <n v="26622"/>
    <n v="37222"/>
    <n v="2018011001091"/>
    <x v="24"/>
    <d v="2022-01-19T00:00:00"/>
    <s v="N/A"/>
    <s v="N/A"/>
    <s v="N/A"/>
    <s v="N/A"/>
    <n v="0"/>
    <s v="N/A"/>
    <n v="0"/>
    <s v="N/A"/>
    <n v="0"/>
    <s v="N/A"/>
    <n v="0"/>
    <s v="N/A"/>
    <n v="0"/>
    <s v="N/A"/>
    <n v="0"/>
    <s v="N/A"/>
    <n v="0"/>
    <n v="55512120"/>
    <n v="0"/>
    <n v="0"/>
    <n v="0"/>
    <n v="0"/>
    <n v="0"/>
    <d v="2022-12-31T00:00:00"/>
    <d v="2022-12-31T00:00:00"/>
    <n v="-1202"/>
    <s v="NO"/>
    <s v="N/A"/>
    <s v="Bogotá D.C."/>
    <s v="Cumplimiento"/>
    <s v="15-47-101008391"/>
    <n v="0"/>
    <s v="Seguros del Estado"/>
    <d v="2022-01-18T00:00:00"/>
    <s v="18-01-2022 - 30-06-2023"/>
    <n v="2022"/>
    <s v="C:\Users\andres.prietom\JEP Colombia\Carlos Giovanni Torres Peñaranda - Contractual - Onedrive\Validación pólizas CPS\.VERIFICACIÓN DE PÓLIZAS CONTRATOS 2022\Verificación póliza Contrato  JEP-083-2022.pdf"/>
    <s v="N/A"/>
    <s v="Terminado"/>
    <s v="Retiro"/>
    <s v="N/A"/>
    <s v="DISEÑO GRÁFICO_x000a_"/>
    <s v="N/A"/>
    <s v="MASCULINO"/>
    <s v="PND"/>
    <s v="https://community.secop.gov.co/Public/Tendering/OpportunityDetail/Index?noticeUID=CO1.NTC.2555087&amp;isFromPublicArea=True&amp;isModal=False"/>
  </r>
  <r>
    <n v="519"/>
    <s v="JEP-280-2022"/>
    <s v="JEP-CSPO-280-2022"/>
    <s v="Ángela Esquivel "/>
    <d v="2022-01-20T00:00:00"/>
    <s v="Gialina Estefania Caranton Patarroyo"/>
    <x v="0"/>
    <s v="1. Prestación de servicios"/>
    <n v="1020759202"/>
    <n v="3"/>
    <s v="Persona Natural"/>
    <s v="N/A"/>
    <s v="Prestar servicios profesionales para apoyar al Grupo de Apoyo Técnico Forense de la UIA en las actividades relacionadas con el componente ambiental relacionadas con la búsqueda, análisis, procesamiento de información, generación de cartografía, imágenes, documentos, apoyo a visitas en campo, elaboración de informes y todas las demás inherentes o necesarias para la correcta ejecución contractual requeridas para facilitar y fortalecer la capacidad investigativa de la UIA"/>
    <s v="Administrativo Transversal"/>
    <s v="Harvey Danilo Suarez Morales"/>
    <s v="Secretaría Ejecutiva"/>
    <s v="Unidad de Investigación y Acusación"/>
    <s v="Unidad de Investigación y Acusación"/>
    <s v="Oscar Alfonso Tellez Valenzuela"/>
    <s v="I- Unidad de Investigación y Acusación- UIA"/>
    <s v="N/A"/>
    <s v="N/A"/>
    <s v="N/A"/>
    <s v="Inversión"/>
    <n v="120305229"/>
    <s v="N/A"/>
    <s v="N/A"/>
    <s v="$10.553.091"/>
    <s v="N/A"/>
    <n v="57822"/>
    <n v="70922"/>
    <s v="2018011001091_x0009_"/>
    <x v="8"/>
    <d v="2022-01-31T00:00:00"/>
    <s v="N/A"/>
    <s v="N/A"/>
    <s v="N/A"/>
    <s v="N/A"/>
    <n v="0"/>
    <s v="N/A"/>
    <n v="0"/>
    <s v="N/A"/>
    <n v="0"/>
    <s v="N/A"/>
    <n v="0"/>
    <s v="N/A"/>
    <n v="0"/>
    <s v="N/A"/>
    <n v="0"/>
    <s v="N/A"/>
    <n v="0"/>
    <n v="120305229"/>
    <n v="0"/>
    <n v="0"/>
    <n v="0"/>
    <n v="0"/>
    <n v="0"/>
    <d v="2022-12-31T00:00:00"/>
    <d v="2022-12-31T00:00:00"/>
    <n v="-1202"/>
    <s v="NO"/>
    <s v="N/A"/>
    <s v="Bogotá D.C."/>
    <s v="Cumplimiento "/>
    <s v="14-47-101015063"/>
    <n v="0"/>
    <s v="Seguros del Estado"/>
    <d v="2022-01-31T00:00:00"/>
    <s v="28-01-2022 - 10-07-2023"/>
    <n v="2022"/>
    <s v="PENDIENTE"/>
    <s v="Ninguna"/>
    <s v="Terminado"/>
    <s v="Retiro"/>
    <s v="N/A"/>
    <s v="INGENIERÍA AMBIENTAL"/>
    <s v="N/A"/>
    <s v="FEMENINO"/>
    <s v="PND"/>
    <s v="https://community.secop.gov.co/Public/Tendering/OpportunityDetail/Index?noticeUID=CO1.NTC.2650937&amp;isFromPublicArea=True&amp;isModal=False"/>
  </r>
  <r>
    <n v="520"/>
    <s v="JEP-613-2022"/>
    <s v="JEP-CSPO-594-2022"/>
    <s v="Carlos Torres"/>
    <d v="2022-07-12T00:00:00"/>
    <s v="Blanca Liliana Ardila Orduz"/>
    <x v="0"/>
    <s v="1. Prestación de servicios"/>
    <n v="63510504"/>
    <n v="8"/>
    <s v="Persona Natural"/>
    <s v="Bucaramanga"/>
    <s v="Prestar servicios profesionales para apoyar y acompañar el desarrollo del enfoque territorial de la Unidad de Investigación y Acusación de la JEP y su posicionamiento en las regiones, a través de la ejecución de las actividades necesarias para la planeación estratégica, labores administrativas, financieras y contractuales de los grupos territoriales"/>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30358200"/>
    <s v="N/A"/>
    <s v="N/A"/>
    <n v="6071640"/>
    <s v="N/A"/>
    <n v="91822"/>
    <n v="328222"/>
    <n v="2018011001091"/>
    <x v="50"/>
    <d v="2022-07-19T00:00:00"/>
    <s v="Jaime Eduardo Fonseca Aranguren"/>
    <n v="1032425804"/>
    <n v="7"/>
    <d v="2022-11-30T00:00:00"/>
    <n v="2631044"/>
    <n v="44925"/>
    <n v="0"/>
    <s v="N/A"/>
    <n v="0"/>
    <s v="N/A"/>
    <n v="0"/>
    <s v="N/A"/>
    <n v="0"/>
    <s v="N/A"/>
    <n v="0"/>
    <s v="N/A"/>
    <n v="31"/>
    <n v="32989244"/>
    <n v="0"/>
    <n v="0"/>
    <n v="0"/>
    <n v="0"/>
    <n v="0"/>
    <d v="2022-11-30T00:00:00"/>
    <d v="2022-12-31T00:00:00"/>
    <n v="-1202"/>
    <s v="SI"/>
    <s v="N/A"/>
    <s v="Bogotá D.C."/>
    <s v="Cumplimiento"/>
    <s v="15-47-101009668_x000a_37-45-101043360"/>
    <s v="0_x000a_0"/>
    <s v="Seguros del Estado S.A._x000a_Seguros del Estado S.A."/>
    <s v="19/07/2022_x000a_03/12/2022"/>
    <s v="19/07/2022 - 31/05/2023_x000a_30/11/2022- 30/06/2023"/>
    <s v="19/07/2022_x000a_5/12/2022"/>
    <s v="PENDIENTE"/>
    <s v="A partir del 30 de noviembre de 2022 se cede el contrato_x000a_Adicionar el valor por $2.631.044 y prorroga hasta el 31 de 12 de 2022"/>
    <s v="Terminado"/>
    <s v="Cesión, adición y prórroga"/>
    <s v="N/A"/>
    <s v="PENDIENTE"/>
    <s v="N/A"/>
    <s v="FEMENINO"/>
    <s v="blanca.ardila@jep.gov.co"/>
    <s v="https://community.secop.gov.co/Public/Tendering/ContractNoticePhases/View?PPI=CO1.PPI.19428760&amp;isFromPublicArea=True&amp;isModal=False"/>
  </r>
  <r>
    <n v="521"/>
    <s v="JEP-366-2022"/>
    <s v="JEP-CSPO-366-2022"/>
    <s v="Jairo Cuellar"/>
    <d v="2022-01-24T00:00:00"/>
    <s v="Lizeth Paola Hernandez Peñuela"/>
    <x v="0"/>
    <s v="1. Prestación de servicios"/>
    <n v="1026565487"/>
    <n v="3"/>
    <s v="Persona Natural"/>
    <s v="N/A"/>
    <s v="Prestar servicios profesionales como comunicadora social para apoyar y acompañar la gestión del grupo de relacionamiento y comunicaciones de la UIA en las actividades institucionales relacionadas con la comunicación interna y externa con relacion a la capacidad investigativa a cargo de la Unidad.  "/>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47233505"/>
    <s v="N/A"/>
    <s v="N/A"/>
    <s v="$4.192.323"/>
    <s v="N/A"/>
    <n v="57622"/>
    <n v="73222"/>
    <n v="2018011001091"/>
    <x v="8"/>
    <d v="2022-01-31T00:00:00"/>
    <s v="N/A"/>
    <s v="N/A"/>
    <s v="N/A"/>
    <s v="N/A"/>
    <n v="0"/>
    <s v="N/A"/>
    <n v="0"/>
    <s v="N/A"/>
    <n v="0"/>
    <s v="N/A"/>
    <n v="0"/>
    <s v="N/A"/>
    <n v="0"/>
    <s v="N/A"/>
    <n v="0"/>
    <s v="N/A"/>
    <n v="0"/>
    <n v="47233505"/>
    <n v="0"/>
    <n v="0"/>
    <n v="0"/>
    <n v="0"/>
    <n v="0"/>
    <d v="2022-12-31T00:00:00"/>
    <d v="2022-12-31T00:00:00"/>
    <n v="-1202"/>
    <s v="NO"/>
    <s v="N/A"/>
    <s v="Bogotá D.C."/>
    <s v="Cumplimiento "/>
    <s v="15-47-101008734"/>
    <n v="0"/>
    <s v="Seguros del Estado"/>
    <d v="2022-01-28T00:00:00"/>
    <s v="28-01-2022 - 30-06-2023"/>
    <n v="2022"/>
    <s v="PENDIENTE"/>
    <s v="Ninguna"/>
    <s v="Terminado"/>
    <s v="Retiro"/>
    <s v="N/A"/>
    <s v="COMUNICACIÓN SOCIAL"/>
    <s v="N/A"/>
    <s v="FEMENINO"/>
    <s v="lizeth.hernandez@jep.gov.co"/>
    <s v="https://community.secop.gov.co/Public/Tendering/ContractNoticePhases/View?PPI=CO1.PPI.17219975&amp;isFromPublicArea=True&amp;isModal=False"/>
  </r>
  <r>
    <n v="522"/>
    <s v="JEP-279-2022"/>
    <s v="JEP-CSPO-279-2022"/>
    <s v="Ángela Esquivel "/>
    <d v="2022-01-20T00:00:00"/>
    <s v="Eugenia Maria Carmela de las Mercedes Albornoz Ruiz"/>
    <x v="0"/>
    <s v="1. Prestación de servicios"/>
    <n v="65698138"/>
    <n v="1"/>
    <s v="Persona Natural"/>
    <s v="N/A"/>
    <s v="Prestar servicios profesionales para apoyar y acompañar a la UIA en la implementación de la estrategia de participación social en el desarrollo de actividades asociadas a la programación, manejo de base de datos y migraciones de sistemas de información en el proceso de caracterización de usuarios internos y externos de la Unidad."/>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94211621"/>
    <s v="N/A"/>
    <s v="N/A"/>
    <n v="8240084"/>
    <s v="N/A"/>
    <n v="58322"/>
    <n v="71022"/>
    <n v="2018011001091"/>
    <x v="8"/>
    <d v="2022-01-31T00:00:00"/>
    <s v="Juan Pablo Jose Carvajal Barreto"/>
    <n v="11319344"/>
    <n v="1"/>
    <d v="2022-03-08T00:00:00"/>
    <n v="0"/>
    <s v="N/A"/>
    <n v="0"/>
    <s v="N/A"/>
    <n v="0"/>
    <s v="N/A"/>
    <n v="0"/>
    <s v="N/A"/>
    <n v="0"/>
    <s v="N/A"/>
    <n v="0"/>
    <s v="N/A"/>
    <n v="0"/>
    <n v="94211621"/>
    <n v="0"/>
    <n v="0"/>
    <n v="0"/>
    <n v="0"/>
    <n v="0"/>
    <d v="2022-12-31T00:00:00"/>
    <d v="2022-12-31T00:00:00"/>
    <n v="-1202"/>
    <s v="NO"/>
    <s v="N/A"/>
    <s v="Bogotá D.C."/>
    <s v="Cumplimiento "/>
    <s v="36-45-101037749_x000a_36-45-101038128_x000a_"/>
    <s v="0_x000a_0"/>
    <s v="Seguros del Estado S.A._x000a_Seguros del Estado S.A."/>
    <s v="31/01/2022_x000a_11/03/2022"/>
    <s v="28-01-2022 - 30-06-2023_x000a_09/03/2022 - 30/06/2023"/>
    <s v="31/01/2022_x000a_14/03/2022"/>
    <s v="PENDIENTE"/>
    <s v="en fecha 08/03/2022, se suscribió cesión del contrato."/>
    <s v="Terminado"/>
    <s v="Cesión"/>
    <s v="N/A"/>
    <s v="INGENIERÍA DE SISTEMAS"/>
    <s v="N/A"/>
    <s v="MASCULINO"/>
    <s v="PND"/>
    <s v="https://community.secop.gov.co/Public/Tendering/OpportunityDetail/Index?noticeUID=CO1.NTC.2665865&amp;isFromPublicArea=True&amp;isModal=False"/>
  </r>
  <r>
    <n v="523"/>
    <s v="JEP-278-2022"/>
    <s v="JEP-CSPO-278-2022"/>
    <s v="Ángela Esquivel "/>
    <d v="2022-01-20T00:00:00"/>
    <s v="Melissa Sofia Echeverry Ladino"/>
    <x v="0"/>
    <s v="1. Prestación de servicios"/>
    <n v="1032471543"/>
    <n v="5"/>
    <s v="Persona Natural"/>
    <s v="N/A"/>
    <s v="Prestar servicios profesionales para apoyar y acompañar a la UIA en la implementación de la estrategia de participación social a través de la promoción de diálogos nacionales y territoriales con los pueblos étnicos y la sensibilización y formación de los equipos nacionales y territoriales sobre la implementación del enfoque étnico."/>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76030431"/>
    <s v="N/A"/>
    <s v="N/A"/>
    <s v="$6.649.892"/>
    <s v="N/A"/>
    <n v="58522"/>
    <n v="63122"/>
    <n v="2018011001091"/>
    <x v="11"/>
    <d v="2022-01-31T00:00:00"/>
    <s v="N/A"/>
    <s v="N/A"/>
    <s v="N/A"/>
    <s v="N/A"/>
    <n v="0"/>
    <s v="N/A"/>
    <n v="0"/>
    <s v="N/A"/>
    <n v="0"/>
    <s v="N/A"/>
    <n v="0"/>
    <s v="N/A"/>
    <n v="0"/>
    <s v="N/A"/>
    <n v="0"/>
    <s v="N/A"/>
    <n v="0"/>
    <n v="76030431"/>
    <n v="0"/>
    <n v="0"/>
    <n v="0"/>
    <n v="0"/>
    <n v="0"/>
    <d v="2022-12-31T00:00:00"/>
    <d v="2022-12-31T00:00:00"/>
    <n v="-1202"/>
    <s v="NO"/>
    <s v="N/A"/>
    <s v="Bogotá D.C."/>
    <s v="Cumplimiento"/>
    <s v="36-45-101037716"/>
    <n v="0"/>
    <s v="Seguros del Estado"/>
    <d v="2022-01-27T00:00:00"/>
    <s v="26-01-2022 - 30-06-2023"/>
    <n v="2022"/>
    <s v="PENDIENTE"/>
    <s v="Ninguna"/>
    <s v="Terminado"/>
    <s v="Retiro"/>
    <s v="N/A"/>
    <s v="COMUNICACIÓN SOCIAL Y PERIODISMO"/>
    <s v="N/A"/>
    <s v="FEMENINO"/>
    <s v="PND"/>
    <s v="https://community.secop.gov.co/Public/Tendering/OpportunityDetail/Index?noticeUID=CO1.NTC.2667960&amp;isFromPublicArea=True&amp;isModal=False"/>
  </r>
  <r>
    <n v="524"/>
    <s v="JEP-346-2022"/>
    <s v="JEP-CSPO-346-2022"/>
    <s v="Laura Paredes"/>
    <d v="2022-01-21T00:00:00"/>
    <s v="Nancy Liliana Cortes Garcia"/>
    <x v="0"/>
    <s v="1. Prestación de servicios"/>
    <n v="1015446504"/>
    <n v="0"/>
    <s v="Persona Natural"/>
    <s v="N/A"/>
    <s v="Prestar servicios profesionales para apoyar y acompañar a la UIA en la implementación de la estrategia de participación social a través de la promoción y el relacionamiento con organizaciones de la sociedad civil y el acompañamiento a los grupos territoriales en la implementación del protocolo de comunicación con las víctimas."/>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76030431"/>
    <s v="N/A"/>
    <s v="N/A"/>
    <s v="$6.649.892,00"/>
    <s v="N/A"/>
    <n v="58422"/>
    <n v="71722"/>
    <s v="2018011001091_x0009_"/>
    <x v="8"/>
    <d v="2022-01-31T00:00:00"/>
    <s v="N/A"/>
    <s v="N/A"/>
    <s v="N/A"/>
    <s v="N/A"/>
    <n v="0"/>
    <s v="N/A"/>
    <n v="0"/>
    <s v="N/A"/>
    <n v="0"/>
    <s v="N/A"/>
    <n v="0"/>
    <s v="N/A"/>
    <n v="0"/>
    <s v="N/A"/>
    <n v="0"/>
    <s v="N/A"/>
    <n v="0"/>
    <n v="76030431"/>
    <n v="0"/>
    <n v="0"/>
    <n v="0"/>
    <n v="0"/>
    <n v="0"/>
    <d v="2022-12-31T00:00:00"/>
    <d v="2022-12-31T00:00:00"/>
    <n v="-1202"/>
    <s v="NO"/>
    <s v="N/A"/>
    <s v="Bogotá D.C."/>
    <s v="Cumplimiento "/>
    <s v="36-45-101037741"/>
    <n v="0"/>
    <s v="Seguros del Estado "/>
    <d v="2022-01-28T00:00:00"/>
    <s v="28-01-2022 - 30-06-2023"/>
    <n v="2022"/>
    <s v="PENDIENTE"/>
    <s v="En otrosí No. 1 de fecha 29/03/2022 Se aclara vigencia a 31/12/2022 y forma de pago."/>
    <s v="Terminado"/>
    <s v="Retiro"/>
    <s v="N/A"/>
    <s v="POLITICA Y RELACIONES INTERNACIONALES"/>
    <s v="N/A"/>
    <s v="FEMENINO"/>
    <s v="NR"/>
    <s v="https://community.secop.gov.co/Public/Tendering/ContractNoticePhases/View?PPI=CO1.PPI.17168551&amp;isFromPublicArea=True&amp;isModal=False"/>
  </r>
  <r>
    <n v="525"/>
    <s v="JEP-401-2022"/>
    <s v="JEP-CSPO-401-2022"/>
    <s v="Laura Paredes"/>
    <d v="2022-01-19T00:00:00"/>
    <s v="Libardo Cardona Martinez"/>
    <x v="0"/>
    <s v="1. Prestación de servicios"/>
    <n v="70724325"/>
    <n v="0"/>
    <s v="Persona Natural"/>
    <s v="N/A"/>
    <s v="Prestar servicios profesionales para apoyar y acompañar a la UIA en la implementación de la estrategia de participación social a través del apoyo en la implementación de los mecanismos de atención, orientación y participación de víctimas y el desarrollo de acciones que permitan identificar y valorar las consecuencias e impactos de la violencia sexual y fortalecer a los organizaciones para la réplica de información."/>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76030431"/>
    <s v="N/A"/>
    <s v="N/A"/>
    <n v="6649892"/>
    <s v="N/A"/>
    <n v="58222"/>
    <n v="72622"/>
    <n v="2018011001091"/>
    <x v="8"/>
    <d v="2022-01-31T00:00:00"/>
    <s v="N/A"/>
    <s v="N/A"/>
    <s v="N/A"/>
    <s v="N/A"/>
    <n v="0"/>
    <s v="N/A"/>
    <n v="0"/>
    <s v="N/A"/>
    <n v="0"/>
    <s v="N/A"/>
    <n v="0"/>
    <s v="N/A"/>
    <n v="0"/>
    <s v="N/A"/>
    <n v="0"/>
    <s v="N/A"/>
    <n v="0"/>
    <n v="76030431"/>
    <n v="0"/>
    <n v="0"/>
    <n v="0"/>
    <n v="0"/>
    <n v="0"/>
    <d v="2022-12-31T00:00:00"/>
    <d v="2022-12-31T00:00:00"/>
    <n v="-1202"/>
    <s v="NO"/>
    <s v="N/A"/>
    <s v="Bogotá D.C."/>
    <s v="Cumplimiento"/>
    <s v="36-45-101037743"/>
    <n v="0"/>
    <s v="Seguros del Estado"/>
    <d v="2022-01-28T00:00:00"/>
    <s v="28-01-2022 - 30-06-2023"/>
    <n v="2022"/>
    <s v="PENDIENTE"/>
    <s v="Ninguna"/>
    <s v="Terminado"/>
    <s v="Retiro"/>
    <s v="N/A"/>
    <s v="PERIODISMO Y OPINIÓN PÚBLICA"/>
    <s v="N/A"/>
    <s v="MASCULINO"/>
    <s v="NR"/>
    <s v="https://community.secop.gov.co/Public/Tendering/ContractNoticePhases/View?PPI=CO1.PPI.17200479&amp;isFromPublicArea=True&amp;isModal=False"/>
  </r>
  <r>
    <n v="526"/>
    <s v="JEP-341-2022"/>
    <s v="JEP-CSPO-341-2022"/>
    <s v="Laura Paredes"/>
    <d v="2022-01-20T00:00:00"/>
    <s v="Daniel Mauricio Castañeda Arredondo"/>
    <x v="0"/>
    <s v="1. Prestación de servicios"/>
    <n v="1020732641"/>
    <n v="6"/>
    <s v="Persona Natural"/>
    <s v="N/A"/>
    <s v="Prestar servicios profesionales para apoyar y acompañar a la UIA en la implementación de la estrategia de participación social a través del desarrollo y ejecución de procesos y productos gráficos, creativos y audiovisuales que den soporte a los procesos de participación social de los grupos y equipos."/>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76030431"/>
    <s v="N/A"/>
    <s v="N/A"/>
    <n v="6649892"/>
    <s v="N/A"/>
    <n v="59822"/>
    <n v="67122"/>
    <n v="2018011001091"/>
    <x v="8"/>
    <d v="2022-01-31T00:00:00"/>
    <s v="N/A"/>
    <s v="N/A"/>
    <s v="N/A"/>
    <s v="N/A"/>
    <n v="0"/>
    <s v="N/A"/>
    <n v="0"/>
    <s v="N/A"/>
    <n v="0"/>
    <s v="N/A"/>
    <n v="0"/>
    <s v="N/A"/>
    <n v="0"/>
    <s v="N/A"/>
    <n v="0"/>
    <s v="N/A"/>
    <n v="0"/>
    <n v="76030431"/>
    <n v="0"/>
    <n v="0"/>
    <n v="0"/>
    <n v="0"/>
    <n v="0"/>
    <d v="2022-12-31T00:00:00"/>
    <d v="2022-12-31T00:00:00"/>
    <n v="-1202"/>
    <s v="NO"/>
    <s v="N/A"/>
    <s v="Bogotá D.C."/>
    <s v="Cumplimiento "/>
    <s v="36-45-101037731"/>
    <n v="0"/>
    <s v="Seguros del Estado "/>
    <d v="2022-01-28T00:00:00"/>
    <s v="28-01-2022 - 30-06-2023"/>
    <n v="2022"/>
    <s v="PENDIENTE"/>
    <s v="En fecha 22/02/2022 Mediante Otrosí No.1, se modifican las obligaciones contractuales."/>
    <s v="Terminado"/>
    <s v="Retiro"/>
    <s v="N/A"/>
    <s v="DISEÑO GRÁFICO_x000a_"/>
    <s v="N/A"/>
    <s v="MASCULINO"/>
    <s v="NR"/>
    <s v="https://community.secop.gov.co/Public/Tendering/ContractNoticePhases/View?PPI=CO1.PPI.17084071&amp;isFromPublicArea=True&amp;isModal=False"/>
  </r>
  <r>
    <n v="527"/>
    <s v="JEP-344-2022"/>
    <s v="JEP-CSPO-344-2022"/>
    <s v="Laura Paredes"/>
    <d v="2022-01-21T00:00:00"/>
    <s v="Lina Margarita Martinez Patiño"/>
    <x v="0"/>
    <s v="1. Prestación de servicios"/>
    <n v="39584345"/>
    <n v="3"/>
    <s v="Persona Natural"/>
    <s v="N/A"/>
    <s v="Prestar servicios profesionales para UIA en implementación de estrategia de participación social a través de aplicación análisis y socialización de información que resulta de aplicación de instrumentos de caracterización cualitativa y cuantitativa de los usuarios internos y externos. "/>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94211621"/>
    <s v="N/A"/>
    <s v="N/A"/>
    <s v="$8.240.084,00"/>
    <s v="N/A"/>
    <n v="58122"/>
    <n v="67022"/>
    <s v="2018011001091_x0009_"/>
    <x v="8"/>
    <d v="2022-01-31T00:00:00"/>
    <s v="N/A"/>
    <s v="N/A"/>
    <s v="N/A"/>
    <s v="N/A"/>
    <n v="0"/>
    <s v="N/A"/>
    <n v="0"/>
    <s v="N/A"/>
    <n v="0"/>
    <s v="N/A"/>
    <n v="0"/>
    <s v="N/A"/>
    <n v="0"/>
    <s v="N/A"/>
    <n v="0"/>
    <s v="N/A"/>
    <n v="0"/>
    <n v="94211621"/>
    <n v="0"/>
    <n v="0"/>
    <n v="0"/>
    <n v="0"/>
    <n v="0"/>
    <d v="2022-12-31T00:00:00"/>
    <d v="2022-12-31T00:00:00"/>
    <n v="-1202"/>
    <s v="NO"/>
    <s v="N/A"/>
    <s v="Bogotá D.C."/>
    <s v="Cumplimiento "/>
    <s v="36-45-101037750"/>
    <n v="0"/>
    <s v="Seguros del Estado "/>
    <d v="2022-01-31T00:00:00"/>
    <s v="28-01-2022 - 30-06-2023"/>
    <n v="2022"/>
    <s v="PENDIENTE"/>
    <s v="Mediante otrosí No. 1, suscrito el 14/03/2022, se modifica la claulusla segunda (obligaciones contratista) y la forma de pago."/>
    <s v="Terminado"/>
    <s v="Retiro"/>
    <s v="N/A"/>
    <s v="SOCIOLOGÍA"/>
    <s v="N/A"/>
    <s v="FEMENINO"/>
    <s v="lina.martinez@jep.gov.co"/>
    <s v="https://community.secop.gov.co/Public/Tendering/ContractNoticePhases/View?PPI=CO1.PPI.17111933&amp;isFromPublicArea=True&amp;isModal=False"/>
  </r>
  <r>
    <n v="528"/>
    <s v="JEP-347-2022"/>
    <s v="JEP-CSPO-347-2022"/>
    <s v="Laura Paredes"/>
    <d v="2022-01-21T00:00:00"/>
    <s v="Sthefannie Valentina Taylor Bucheli"/>
    <x v="0"/>
    <s v="1. Prestación de servicios"/>
    <n v="36759733"/>
    <n v="1"/>
    <s v="Persona Natural"/>
    <s v="N/A"/>
    <s v="Prestar servicios profesionales para UIA en implementación de estrategia de participación social a través de aplicación análisis y socialización de información que resulta de aplicación de instrumentos de caracterización cualitativa y cuantitativa de los usuarios internos y externos."/>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94211621"/>
    <s v="N/A"/>
    <s v="N/A"/>
    <n v="8240084"/>
    <s v="N/A"/>
    <n v="57922"/>
    <n v="66922"/>
    <n v="2018011001091"/>
    <x v="8"/>
    <d v="2022-01-31T00:00:00"/>
    <s v="N/A"/>
    <s v="N/A"/>
    <s v="N/A"/>
    <s v="N/A"/>
    <n v="0"/>
    <s v="N/A"/>
    <n v="0"/>
    <s v="N/A"/>
    <n v="0"/>
    <s v="N/A"/>
    <n v="0"/>
    <s v="N/A"/>
    <n v="0"/>
    <s v="N/A"/>
    <n v="0"/>
    <s v="N/A"/>
    <n v="0"/>
    <n v="94211621"/>
    <n v="0"/>
    <n v="0"/>
    <n v="0"/>
    <n v="0"/>
    <n v="0"/>
    <d v="2022-12-31T00:00:00"/>
    <d v="2022-12-31T00:00:00"/>
    <n v="-1202"/>
    <s v="NO"/>
    <s v="N/A"/>
    <s v="Bogotá D.C."/>
    <s v="Cumplimiento "/>
    <s v="36-45-101037730"/>
    <n v="0"/>
    <s v="Seguros del Estado "/>
    <d v="2022-01-28T00:00:00"/>
    <s v="28-01-2022 - 30-06-2023"/>
    <n v="2022"/>
    <s v="PENDIENTE"/>
    <s v="Mediante otrosí aclaratorio No. 1 de fecha 11/03/2022, s emodifica las condifiones de pago."/>
    <s v="Terminado"/>
    <s v="Retiro"/>
    <s v="N/A"/>
    <s v="PSICOLOGÍA"/>
    <s v="N/A"/>
    <s v="FEMENINO"/>
    <s v="sthefannie.taylor@jep.gov.co"/>
    <s v="https://community.secop.gov.co/Public/Tendering/ContractNoticePhases/View?PPI=CO1.PPI.17169440&amp;isFromPublicArea=True&amp;isModal=False"/>
  </r>
  <r>
    <n v="529"/>
    <s v="JEP-415-2022"/>
    <s v="JEP-CSPO-415-2022"/>
    <s v="Laura Paredes"/>
    <d v="2022-01-19T00:00:00"/>
    <s v="Ana Maria Cristiano Gonzalez"/>
    <x v="0"/>
    <s v="1. Prestación de servicios"/>
    <n v="1026287102"/>
    <n v="0"/>
    <s v="Persona Natural"/>
    <s v="N/A"/>
    <s v="Prestar servicios profesionales para apoyar y acompañar a la UIA en la implementación de la estrategia de participación social a través de la generación, promoción y difusión de contenidos informativos, creación de historias y descripción de los procesos de socialización en territorio, para promover las narrativas, mensajes y contenidos desarrollados en la estrategia de participación ante los distintos públicos de interés de la UIA."/>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76030431"/>
    <s v="N/A"/>
    <s v="N/A"/>
    <n v="6649892"/>
    <s v="N/A"/>
    <n v="58622"/>
    <s v="_x0009_72422"/>
    <n v="2018011001091"/>
    <x v="8"/>
    <d v="2022-01-31T00:00:00"/>
    <s v="N/A"/>
    <s v="N/A"/>
    <s v="N/A"/>
    <s v="N/A"/>
    <n v="0"/>
    <s v="N/A"/>
    <n v="0"/>
    <s v="N/A"/>
    <n v="0"/>
    <s v="N/A"/>
    <n v="0"/>
    <s v="N/A"/>
    <n v="0"/>
    <s v="N/A"/>
    <n v="0"/>
    <s v="N/A"/>
    <n v="0"/>
    <n v="76030431"/>
    <n v="0"/>
    <n v="0"/>
    <n v="0"/>
    <n v="0"/>
    <n v="0"/>
    <d v="2022-12-31T00:00:00"/>
    <d v="2022-12-31T00:00:00"/>
    <n v="-1202"/>
    <s v="NO"/>
    <s v="N/A"/>
    <s v="Bogotá D.C."/>
    <s v="Cumplimiento"/>
    <s v="36-45-101037740"/>
    <n v="0"/>
    <s v="Seguros del Estado"/>
    <d v="2022-01-28T00:00:00"/>
    <s v="28-01-2022 - 30-06-2023"/>
    <n v="2022"/>
    <s v="PENDIENTE"/>
    <s v="Ninguna"/>
    <s v="Terminado"/>
    <s v="Retiro"/>
    <s v="N/A"/>
    <s v="COMUNICACIÓN SOCIAL Y PERIODISMO"/>
    <s v="N/A"/>
    <s v="FEMENINO"/>
    <s v="NR"/>
    <s v="https://community.secop.gov.co/Public/Tendering/ContractNoticePhases/View?PPI=CO1.PPI.17250103&amp;isFromPublicArea=True&amp;isModal=False"/>
  </r>
  <r>
    <n v="530"/>
    <s v="JEP-320-2022"/>
    <s v="JEP-CSPO-320-2022"/>
    <s v="Jairo Cuellar"/>
    <d v="2022-01-21T00:00:00"/>
    <s v="Carolina Orjuela Martinez"/>
    <x v="0"/>
    <s v="1. Prestación de servicios"/>
    <n v="52262885"/>
    <n v="4"/>
    <s v="Persona Natural"/>
    <s v="N/A"/>
    <s v="Prestar servicios profesionales para apoyar  a la UIA en la implementación de la estrategia de participación social a través de la orientación, articulación y acompañamiento del proceso de desarrollo y ejecución de la estrategia de participación social en sus tres frentes."/>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118194615"/>
    <s v="N/A"/>
    <s v="N/A"/>
    <s v="$10.553.091"/>
    <s v="N/A"/>
    <n v="57122"/>
    <n v="73822"/>
    <s v="2018011001091_x0009_"/>
    <x v="8"/>
    <d v="2022-02-01T00:00:00"/>
    <s v="N/A"/>
    <s v="N/A"/>
    <s v="N/A"/>
    <s v="N/A"/>
    <n v="0"/>
    <s v="N/A"/>
    <n v="0"/>
    <s v="N/A"/>
    <n v="0"/>
    <s v="N/A"/>
    <n v="0"/>
    <s v="N/A"/>
    <n v="0"/>
    <s v="N/A"/>
    <n v="0"/>
    <s v="N/A"/>
    <n v="0"/>
    <n v="118194615"/>
    <n v="0"/>
    <n v="0"/>
    <n v="0"/>
    <n v="0"/>
    <n v="0"/>
    <d v="2022-12-31T00:00:00"/>
    <d v="2022-12-31T00:00:00"/>
    <n v="-1202"/>
    <s v="NO"/>
    <s v="N/A"/>
    <s v="Bogotá D.C."/>
    <s v="Cumplimiento"/>
    <s v="36-45-101037727"/>
    <n v="0"/>
    <s v="Seguros del Estado"/>
    <d v="2022-01-28T00:00:00"/>
    <s v="28-01-2022 - 30-06-2023"/>
    <n v="2022"/>
    <s v="PENDIENTE"/>
    <s v="Ninguna"/>
    <s v="Terminado"/>
    <s v="Retiro"/>
    <s v="N/A"/>
    <s v="COMUNICACIÓN SOCIAL Y PERIODISMO"/>
    <s v="N/A"/>
    <s v="FEMENINO"/>
    <s v="PND"/>
    <s v="https://community.secop.gov.co/Public/Tendering/ContractNoticePhases/View?PPI=CO1.PPI.17111596&amp;isFromPublicArea=True&amp;isModal=False"/>
  </r>
  <r>
    <n v="531"/>
    <s v="JEP-109-2022"/>
    <s v="JEP-CSPO-109-2022"/>
    <s v="Norma Bonilla"/>
    <s v="NR"/>
    <s v="Carlos Alberto Suarez Martinez"/>
    <x v="0"/>
    <s v="1. Prestación de servicios"/>
    <n v="79759887"/>
    <n v="1"/>
    <s v="Persona Natural"/>
    <s v="N/A"/>
    <s v="Prestación de servicios de apoyo para el seguimiento, acompañamiento y atención a los procesos del departamento de gestión documental."/>
    <s v="Funciones de la dependencia"/>
    <s v="Harvey Danilo Suarez Morales"/>
    <s v="Secretaría Ejecutiva"/>
    <s v="Dirección Administrativa y Financiera"/>
    <s v="Departamento de Gestión Documental"/>
    <s v="Didier Cortes Benavides"/>
    <s v="DD- Departamento de Gestión Documental"/>
    <s v="N/A"/>
    <s v="N/A"/>
    <s v="N/A"/>
    <s v="Inversión"/>
    <n v="43248371"/>
    <s v="N/A"/>
    <s v="N/A"/>
    <n v="3614070"/>
    <s v="N/A"/>
    <n v="41522"/>
    <n v="36122"/>
    <n v="2018011001175"/>
    <x v="2"/>
    <d v="2022-01-19T00:00:00"/>
    <s v="N/A"/>
    <s v="N/A"/>
    <s v="N/A"/>
    <s v="N/A"/>
    <n v="0"/>
    <s v="N/A"/>
    <n v="0"/>
    <s v="N/A"/>
    <n v="0"/>
    <s v="N/A"/>
    <n v="0"/>
    <s v="N/A"/>
    <n v="0"/>
    <s v="N/A"/>
    <n v="0"/>
    <s v="N/A"/>
    <n v="0"/>
    <n v="43248371"/>
    <n v="0"/>
    <n v="0"/>
    <n v="0"/>
    <n v="0"/>
    <n v="0"/>
    <d v="2022-12-31T00:00:00"/>
    <d v="2022-12-31T00:00:00"/>
    <n v="-1202"/>
    <s v="NO"/>
    <s v="N/A"/>
    <s v="Bogotá D.C."/>
    <s v="Cumplimiento"/>
    <s v="15-45-101137939"/>
    <n v="0"/>
    <s v="Seguros del Estado"/>
    <d v="2022-01-18T00:00:00"/>
    <s v="19-01-2022 - 30-06-2023"/>
    <n v="2022"/>
    <s v="https://jepcolombia-my.sharepoint.com/personal/carlos_torres_jep_gov_co/_layouts/15/onedrive.aspx?q=109&amp;searchScope=folder&amp;id=%2Fpersonal%2Fcarlos%5Ftorres%5Fjep%5Fgov%5Fco%2FDocuments%2FDocumentos%2FContractual%2FContractual%20%2D%20Onedrive%2FValidaci%C3%B3n%20p%C3%B3lizas%20CPS%2F%2EVERIFICACI%C3%93N%20DE%20P%C3%93LIZAS%20CONTRATOS%202022%2FVerificaci%C3%B3n%20p%C3%B3liza%20contrato%20JEP%2D109%2D2022%2Epdf&amp;parent=%2Fpersonal%2Fcarlos%5Ftorres%5Fjep%5Fgov%5Fco%2FDocuments%2FDocumentos%2FContractual%2FContractual%20%2D%20Onedrive%2FValidaci%C3%B3n%20p%C3%B3lizas%20CPS%2F%2EVERIFICACI%C3%93N%20DE%20P%C3%93LIZAS%20CONTRATOS%202022&amp;parentview=7"/>
    <s v="N/A"/>
    <s v="Terminado"/>
    <s v="Retiro"/>
    <s v="N/A"/>
    <s v="TECNOLOGÍA EN GESTIÓN DE NEGOCIOS"/>
    <s v="N/A"/>
    <s v="MASCULINO"/>
    <s v="PND"/>
    <s v="https://community.secop.gov.co/Public/Tendering/OpportunityDetail/Index?noticeUID=CO1.NTC.2553506&amp;isFromPublicArea=True&amp;isModal=False"/>
  </r>
  <r>
    <n v="532"/>
    <s v="JEP-239-2022"/>
    <s v="JEP-CSPO-239-2022"/>
    <s v="Norma Bonilla"/>
    <d v="2022-01-18T00:00:00"/>
    <s v="Dora Sofia Robayo Barbosa"/>
    <x v="0"/>
    <s v="1. Prestación de servicios"/>
    <n v="39702035"/>
    <n v="2"/>
    <s v="Persona Natural"/>
    <s v="N/A"/>
    <s v="Prestar servicios profesionales en el acompañamiento a las actividades relacionadas con la planeación, diseño e implementación funcional de los proyectos del departamento de gestión documental."/>
    <s v="Funciones de la dependencia"/>
    <s v="Harvey Danilo Suarez Morales"/>
    <s v="Secretaría Ejecutiva"/>
    <s v="Dirección Administrativa y Financiera"/>
    <s v="Departamento de Gestión Documental"/>
    <s v="Didier Cortes Benavides"/>
    <s v="DD- Departamento de Gestión Documental"/>
    <s v="N/A"/>
    <s v="N/A"/>
    <s v="N/A"/>
    <s v="Inversión"/>
    <n v="96408973"/>
    <s v="N/A"/>
    <s v="N/A"/>
    <n v="8240084"/>
    <s v="N/A"/>
    <n v="47622"/>
    <n v="49322"/>
    <n v="2018011001175"/>
    <x v="35"/>
    <d v="2022-01-27T00:00:00"/>
    <s v="N/A"/>
    <s v="N/A"/>
    <s v="N/A"/>
    <s v="N/A"/>
    <n v="0"/>
    <s v="N/A"/>
    <n v="0"/>
    <s v="N/A"/>
    <n v="0"/>
    <s v="N/A"/>
    <n v="0"/>
    <s v="N/A"/>
    <n v="0"/>
    <s v="N/A"/>
    <n v="0"/>
    <s v="N/A"/>
    <n v="0"/>
    <n v="96408973"/>
    <n v="0"/>
    <n v="0"/>
    <n v="0"/>
    <n v="0"/>
    <n v="0"/>
    <d v="2022-12-31T00:00:00"/>
    <d v="2022-12-31T00:00:00"/>
    <n v="-1202"/>
    <s v="NO"/>
    <s v="N/A"/>
    <s v="Bogotá D.C."/>
    <s v="Cumplimiento"/>
    <s v="15-45-101138150"/>
    <n v="0"/>
    <s v="Seguros del Estado "/>
    <d v="2022-01-22T00:00:00"/>
    <s v="20-01-2022 - 30-06-2023"/>
    <n v="2022"/>
    <s v="https://jepcolombia-my.sharepoint.com/personal/carlos_torres_jep_gov_co/_layouts/15/onedrive.aspx?q=239&amp;searchScope=folder&amp;id=%2Fpersonal%2Fcarlos%5Ftorres%5Fjep%5Fgov%5Fco%2FDocuments%2FDocumentos%2FContractual%2FContractual%20%2D%20Onedrive%2FValidaci%C3%B3n%20p%C3%B3lizas%20CPS%2F%2EVERIFICACI%C3%93N%20DE%20P%C3%93LIZAS%20CONTRATOS%202022%2FVerificaci%C3%B3n%20p%C3%B3liza%20contrato%20JEP%2D239%2D2022%2Epdf&amp;parent=%2Fpersonal%2Fcarlos%5Ftorres%5Fjep%5Fgov%5Fco%2FDocuments%2FDocumentos%2FContractual%2FContractual%20%2D%20Onedrive%2FValidaci%C3%B3n%20p%C3%B3lizas%20CPS%2F%2EVERIFICACI%C3%93N%20DE%20P%C3%93LIZAS%20CONTRATOS%202022&amp;parentview=7"/>
    <s v="N/A"/>
    <s v="Terminado"/>
    <s v="Retiro"/>
    <s v="N/A"/>
    <s v="BIBLIOTECOLOGÍA Y ARCHIVÍSTA"/>
    <s v="N/A"/>
    <s v="FEMENINO"/>
    <s v="PND"/>
    <s v="https://community.secop.gov.co/Public/Tendering/OpportunityDetail/Index?noticeUID=CO1.NTC.2613270&amp;isFromPublicArea=True&amp;isModal=False"/>
  </r>
  <r>
    <n v="533"/>
    <s v="JEP-301-2022"/>
    <s v="JEP-CSPO-301-2022"/>
    <s v="Norma Bonilla"/>
    <d v="2022-01-21T00:00:00"/>
    <s v="Daniel Camilo Torres Mendieta"/>
    <x v="0"/>
    <s v="1. Prestación de servicios"/>
    <n v="1013642067"/>
    <n v="6"/>
    <s v="Persona Natural"/>
    <s v="N/A"/>
    <s v="Prestar servicios profesionales en el departamento de gestión documental para apoyar las actividades relacionadas con la implementación del sistema de archivo de la JEP."/>
    <s v="Funciones de la dependencia"/>
    <s v="Harvey Danilo Suarez Morales"/>
    <s v="Secretaría Ejecutiva"/>
    <s v="Dirección Administrativa y Financiera"/>
    <s v="Departamento de Gestión Documental"/>
    <s v="Didier Cortes Benavides"/>
    <s v="DD- Departamento de Gestión Documental"/>
    <s v="N/A"/>
    <s v="N/A"/>
    <s v="N/A"/>
    <s v="Inversión"/>
    <n v="46814273"/>
    <s v="N/A"/>
    <s v="N/A"/>
    <n v="4192323"/>
    <s v="N/A"/>
    <n v="47722"/>
    <n v="66822"/>
    <n v="2018011001175"/>
    <x v="10"/>
    <d v="2022-01-28T00:00:00"/>
    <s v="N/A"/>
    <s v="N/A"/>
    <s v="N/A"/>
    <s v="N/A"/>
    <n v="0"/>
    <s v="N/A"/>
    <n v="0"/>
    <s v="N/A"/>
    <n v="0"/>
    <s v="N/A"/>
    <n v="0"/>
    <s v="N/A"/>
    <n v="0"/>
    <s v="N/A"/>
    <n v="0"/>
    <s v="N/A"/>
    <n v="-116"/>
    <n v="46814273"/>
    <n v="0"/>
    <n v="0"/>
    <n v="0"/>
    <n v="0"/>
    <n v="0"/>
    <d v="2022-12-31T00:00:00"/>
    <d v="2022-09-06T00:00:00"/>
    <n v="-1318"/>
    <s v="SI"/>
    <d v="2022-09-06T00:00:00"/>
    <s v="Bogotá D.C."/>
    <s v="Cumplimiento "/>
    <s v="21-47-101017074"/>
    <n v="0"/>
    <s v="Seguros del Estado "/>
    <d v="2022-01-27T00:00:00"/>
    <s v="27-01-2022 - 05-07-2023"/>
    <n v="2022"/>
    <s v="https://jepcolombia-my.sharepoint.com/personal/carlos_torres_jep_gov_co/_layouts/15/onedrive.aspx?q=301&amp;searchScope=folder&amp;id=%2Fpersonal%2Fcarlos%5Ftorres%5Fjep%5Fgov%5Fco%2FDocuments%2FDocumentos%2FContractual%2FContractual%20%2D%20Onedrive%2FValidaci%C3%B3n%20p%C3%B3lizas%20CPS%2F%2EVERIFICACI%C3%93N%20DE%20P%C3%93LIZAS%20CONTRATOS%202022%2FVerificaci%C3%B3n%20p%C3%B3liza%20contrato%20JEP%2D301%2D2022%20%2Epdf&amp;parent=%2Fpersonal%2Fcarlos%5Ftorres%5Fjep%5Fgov%5Fco%2FDocuments%2FDocumentos%2FContractual%2FContractual%20%2D%20Onedrive%2FValidaci%C3%B3n%20p%C3%B3lizas%20CPS&amp;parentview=7"/>
    <s v="A partir del 6 de septiembre de 2022 se aprueba la terminación anticipada"/>
    <s v="Terminado"/>
    <s v="Terminación anticipada"/>
    <s v="N/A"/>
    <s v="BIBLIOTECOLOGÍA Y ARCHIVÍSTA"/>
    <s v="N/A"/>
    <s v="MASCULINO"/>
    <s v="Terminado"/>
    <s v="https://community.secop.gov.co/Public/Tendering/ContractNoticePhases/View?PPI=CO1.PPI.17026499&amp;isFromPublicArea=True&amp;isModal=False"/>
  </r>
  <r>
    <n v="534"/>
    <s v="JEP-107-2022"/>
    <s v="JEP-CSPO-107-2022"/>
    <s v="Norma Bonilla"/>
    <s v="NR"/>
    <s v="Jennifer Lizeth Barreto Pineda"/>
    <x v="0"/>
    <s v="1. Prestación de servicios"/>
    <n v="1026261093"/>
    <n v="1"/>
    <s v="Persona Natural"/>
    <s v="N/A"/>
    <s v="Prestación de servicios profesionales para apoyar las actividades relacionadas con la implementación del sistema de gestión documental y su seguimiento."/>
    <s v="Funciones de la dependencia"/>
    <s v="Harvey Danilo Suarez Morales"/>
    <s v="Secretaría Ejecutiva"/>
    <s v="Dirección Administrativa y Financiera"/>
    <s v="Departamento de Gestión Documental"/>
    <s v="Didier Cortes Benavides"/>
    <s v="DD- Departamento de Gestión Documental"/>
    <s v="N/A"/>
    <s v="N/A"/>
    <s v="N/A"/>
    <s v="Inversión"/>
    <n v="86496775"/>
    <s v="N/A"/>
    <s v="N/A"/>
    <n v="7228143"/>
    <s v="N/A"/>
    <n v="41422"/>
    <n v="49222"/>
    <s v="_x0009__x000a_2018011001175"/>
    <x v="35"/>
    <d v="2022-01-28T00:00:00"/>
    <s v="N/A"/>
    <s v="N/A"/>
    <s v="N/A"/>
    <s v="N/A"/>
    <n v="0"/>
    <s v="N/A"/>
    <n v="0"/>
    <s v="N/A"/>
    <n v="0"/>
    <s v="N/A"/>
    <n v="0"/>
    <s v="N/A"/>
    <n v="0"/>
    <s v="N/A"/>
    <n v="0"/>
    <s v="N/A"/>
    <n v="0"/>
    <n v="86496775"/>
    <n v="0"/>
    <n v="0"/>
    <n v="0"/>
    <n v="0"/>
    <n v="0"/>
    <d v="2022-12-31T00:00:00"/>
    <d v="2022-12-31T00:00:00"/>
    <n v="-1202"/>
    <s v="NO"/>
    <s v="N/A"/>
    <s v="Bogotá D.C."/>
    <s v="Cumplimiento"/>
    <s v="15-45-101138152"/>
    <n v="0"/>
    <s v="Seguros del Estado"/>
    <d v="2022-01-23T00:00:00"/>
    <s v="19-01-2022 - 30-06-2023"/>
    <n v="2022"/>
    <s v="C:\Users\andres.prietom\JEP Colombia\Carlos Giovanni Torres Peñaranda - Contractual - Onedrive\Validación pólizas CPS\.VERIFICACIÓN DE PÓLIZAS CONTRATOS 2022\Verificación póliza contrato JEP-107-2022 .pdf"/>
    <s v="N/A"/>
    <s v="Terminado"/>
    <s v="Retiro"/>
    <s v="N/A"/>
    <s v="AUXILIAR ADMINISTRATIVO"/>
    <s v="N/A"/>
    <s v="FEMENINO"/>
    <s v="PND"/>
    <s v="https://community.secop.gov.co/Public/Tendering/OpportunityDetail/Index?noticeUID=CO1.NTC.2553020&amp;isFromPublicArea=True&amp;isModal=False"/>
  </r>
  <r>
    <n v="535"/>
    <s v="JEP-295-2022"/>
    <s v="JEP-CSPO-295-2022"/>
    <s v="Norma Bonilla"/>
    <d v="2022-01-20T00:00:00"/>
    <s v="Andres Leonardo Tibaduiza Avila"/>
    <x v="0"/>
    <s v="1. Prestación de servicios"/>
    <n v="79818380"/>
    <n v="3"/>
    <s v="Persona Natural"/>
    <s v="N/A"/>
    <s v="Prestación de servicios profesionales para el seguimiento e implementación de los proyectos del departamento de gestión documental."/>
    <s v="Funciones de la dependencia"/>
    <s v="Harvey Danilo Suarez Morales"/>
    <s v="Secretaría Ejecutiva"/>
    <s v="Dirección Administrativa y Financiera"/>
    <s v="Departamento de Gestión Documental"/>
    <s v="Didier Cortes Benavides"/>
    <s v="DD- Departamento de Gestión Documental"/>
    <s v="N/A"/>
    <s v="N/A"/>
    <s v="N/A"/>
    <s v="Inversión"/>
    <n v="96408973"/>
    <s v="N/A"/>
    <s v="N/A"/>
    <n v="8240084"/>
    <s v="N/A"/>
    <n v="47822"/>
    <n v="65522"/>
    <n v="2018011001175"/>
    <x v="10"/>
    <d v="2022-01-28T00:00:00"/>
    <s v="N/A"/>
    <s v="N/A"/>
    <s v="N/A"/>
    <s v="N/A"/>
    <n v="0"/>
    <s v="N/A"/>
    <n v="0"/>
    <s v="N/A"/>
    <n v="0"/>
    <s v="N/A"/>
    <n v="0"/>
    <s v="N/A"/>
    <n v="0"/>
    <s v="N/A"/>
    <n v="0"/>
    <s v="N/A"/>
    <n v="0"/>
    <n v="96408973"/>
    <n v="0"/>
    <n v="0"/>
    <n v="0"/>
    <n v="0"/>
    <n v="0"/>
    <d v="2022-12-31T00:00:00"/>
    <d v="2022-12-31T00:00:00"/>
    <n v="-1202"/>
    <s v="NO"/>
    <s v="N/A"/>
    <s v="Bogotá D.C."/>
    <s v="Cumplimiento "/>
    <s v="15-45-101138372"/>
    <n v="0"/>
    <s v="Seguros del Estado "/>
    <d v="2022-01-27T00:00:00"/>
    <s v="27-01-2022 - 01-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295%2D2022%20%2Epdf&amp;parent=%2Fpersonal%2Fcarlos%5Ftorres%5Fjep%5Fgov%5Fco%2FDocuments%2FDocumentos%2FContractual%2FContractual%20%2D%20Onedrive%2FValidaci%C3%B3n%20p%C3%B3lizas%20CPS%2F%2EVERIFICACI%C3%93N%20DE%20P%C3%93LIZAS%20CONTRATOS%202022"/>
    <s v="Ninguna"/>
    <s v="Terminado"/>
    <s v="Retiro"/>
    <s v="N/A"/>
    <s v="BIBLIOTECOLOGÍA Y ARCHIVÍSTA"/>
    <s v="N/A"/>
    <s v="MASCULINO"/>
    <s v="PND"/>
    <s v="https://community.secop.gov.co/Public/Tendering/ContractNoticePhases/View?PPI=CO1.PPI.17026655&amp;isFromPublicArea=True&amp;isModal=False"/>
  </r>
  <r>
    <n v="536"/>
    <s v="JEP-296-2022"/>
    <s v="JEP-CSPO-296-2022"/>
    <s v="Norma Bonilla"/>
    <d v="2022-01-19T00:00:00"/>
    <s v="Sergio Ivan Forero Avendaño  "/>
    <x v="0"/>
    <s v="1. Prestación de servicios"/>
    <s v="80845468_x000d_"/>
    <n v="0"/>
    <s v="Persona Natural"/>
    <s v="N/A"/>
    <s v="Prestación de servicios de apoyo al Departamento de Gestión Documental  para realizar procesos de organización, almacenamiento y custodia de los documentos fisicos y digitales de la jurisdicción especial para la paz."/>
    <s v="Funciones de la dependencia"/>
    <s v="Harvey Danilo Suarez Morales"/>
    <s v="Secretaría Ejecutiva"/>
    <s v="Dirección Administrativa y Financiera"/>
    <s v="Departamento de Gestión Documental"/>
    <s v="Didier Cortes Benavides"/>
    <s v="DD- Departamento de Gestión Documental"/>
    <s v="N/A"/>
    <s v="N/A"/>
    <s v="N/A"/>
    <s v="Inversión"/>
    <n v="42164150"/>
    <s v="N/A"/>
    <s v="N/A"/>
    <s v="$3.614.070"/>
    <s v="N/A"/>
    <n v="41722"/>
    <n v="65622"/>
    <s v="2018011001175_x0009_"/>
    <x v="10"/>
    <d v="2022-01-28T00:00:00"/>
    <s v="N/A"/>
    <s v="N/A"/>
    <s v="N/A"/>
    <s v="N/A"/>
    <n v="0"/>
    <s v="N/A"/>
    <n v="0"/>
    <s v="N/A"/>
    <n v="0"/>
    <s v="N/A"/>
    <n v="0"/>
    <s v="N/A"/>
    <n v="0"/>
    <s v="N/A"/>
    <n v="0"/>
    <s v="N/A"/>
    <n v="0"/>
    <n v="42164150"/>
    <n v="0"/>
    <n v="0"/>
    <n v="0"/>
    <n v="0"/>
    <n v="0"/>
    <d v="2022-12-31T00:00:00"/>
    <d v="2022-12-31T00:00:00"/>
    <n v="-1202"/>
    <s v="NO"/>
    <s v="N/A"/>
    <s v="Bogotá D.C."/>
    <s v="Cumplimiento "/>
    <s v="390-47-994000069775"/>
    <n v="0"/>
    <s v="Aseguradora Solidaria"/>
    <d v="2022-01-27T00:00:00"/>
    <s v="27-01-2022 - 07-07-2023"/>
    <n v="2022"/>
    <s v="PENDIENTE"/>
    <s v="Ninguna"/>
    <s v="Terminado"/>
    <s v="Retiro"/>
    <s v="N/A"/>
    <s v="TECNOLOGÍA EN GESTIÓN DOCUMENTAL"/>
    <s v="N/A"/>
    <s v="MASCULINO"/>
    <s v="PND"/>
    <s v="https://community.secop.gov.co/Public/Tendering/ContractNoticePhases/View?PPI=CO1.PPI.17026488&amp;isFromPublicArea=True&amp;isModal=False"/>
  </r>
  <r>
    <n v="537"/>
    <s v="JEP-106-2022"/>
    <s v="JEP-CSPO-106-2022"/>
    <s v="Norma Bonilla"/>
    <s v="NR"/>
    <s v="Rosemberg Arley Peña Castañeda"/>
    <x v="0"/>
    <s v="1. Prestación de servicios"/>
    <n v="700030153"/>
    <n v="6"/>
    <s v="Persona Natural"/>
    <s v="N/A"/>
    <s v="Prestación de servicios  de apoyo al Departamento de Gestión Documental para realizar procesos de digitalización documental, organización y control de calidad de expedientes y documentos judiciales de la Jurisdicción Especial para la Paz."/>
    <s v="Funciones de la dependencia"/>
    <s v="Harvey Danilo Suarez Morales"/>
    <s v="Secretaría Ejecutiva"/>
    <s v="Dirección Administrativa y Financiera"/>
    <s v="Departamento de Gestión Documental"/>
    <s v="Didier Cortes Benavides"/>
    <s v="DD- Departamento de Gestión Documental"/>
    <s v="N/A"/>
    <s v="N/A"/>
    <s v="N/A"/>
    <s v="Inversión"/>
    <n v="43248371"/>
    <s v="N/A"/>
    <s v="N/A"/>
    <s v="$3.614.070"/>
    <s v="N/A"/>
    <n v="41622"/>
    <n v="33322"/>
    <n v="2018011001175"/>
    <x v="3"/>
    <d v="2022-01-19T00:00:00"/>
    <s v="N/A"/>
    <s v="N/A"/>
    <s v="N/A"/>
    <s v="N/A"/>
    <n v="0"/>
    <s v="N/A"/>
    <n v="0"/>
    <s v="N/A"/>
    <n v="0"/>
    <s v="N/A"/>
    <n v="0"/>
    <s v="N/A"/>
    <n v="0"/>
    <s v="N/A"/>
    <n v="0"/>
    <s v="N/A"/>
    <n v="0"/>
    <n v="43248371"/>
    <n v="0"/>
    <n v="0"/>
    <n v="0"/>
    <n v="0"/>
    <n v="0"/>
    <d v="2022-12-31T00:00:00"/>
    <d v="2022-12-31T00:00:00"/>
    <n v="-1202"/>
    <s v="NO"/>
    <s v="N/A"/>
    <s v="Bogotá D.C."/>
    <s v="Cumplimiento"/>
    <s v="15-45-101137883"/>
    <n v="0"/>
    <s v="Seguros del Estado"/>
    <d v="2022-01-17T00:00:00"/>
    <s v="14-01-2022 - 10-07-2023"/>
    <n v="2022"/>
    <s v="https://jepcolombia-my.sharepoint.com/personal/carlos_torres_jep_gov_co/_layouts/15/onedrive.aspx?q=106&amp;searchScope=folder&amp;id=%2Fpersonal%2Fcarlos%5Ftorres%5Fjep%5Fgov%5Fco%2FDocuments%2FDocumentos%2FContractual%2FContractual%20%2D%20Onedrive%2FValidaci%C3%B3n%20p%C3%B3lizas%20CPS%2F%2EVERIFICACI%C3%93N%20DE%20P%C3%93LIZAS%20CONTRATOS%202022%2FVerificaci%C3%B3n%20p%C3%B3liza%20contrato%20JEP%2D106%2D2022%20%2Epdf&amp;parent=%2Fpersonal%2Fcarlos%5Ftorres%5Fjep%5Fgov%5Fco%2FDocuments%2FDocumentos%2FContractual%2FContractual%20%2D%20Onedrive%2FValidaci%C3%B3n%20p%C3%B3lizas%20CPS%2F%2EVERIFICACI%C3%93N%20DE%20P%C3%93LIZAS%20CONTRATOS%202022&amp;parentview=7"/>
    <s v="N/A"/>
    <s v="Terminado"/>
    <s v="Retiro"/>
    <s v="N/A"/>
    <s v="TÉCNICO DOCUMENTAL"/>
    <s v="N/A"/>
    <s v="MASCULINO"/>
    <s v="PND"/>
    <s v="https://community.secop.gov.co/Public/Tendering/OpportunityDetail/Index?noticeUID=CO1.NTC.2524473&amp;isFromPublicArea=True&amp;isModal=False"/>
  </r>
  <r>
    <n v="538"/>
    <s v="JEP-240-2022"/>
    <s v="JEP-CSPO-240-2022"/>
    <s v="Norma Bonilla"/>
    <d v="2022-01-18T00:00:00"/>
    <s v="Dairo Jair Novoa Rincon"/>
    <x v="0"/>
    <s v="1. Prestación de servicios"/>
    <n v="1014214391"/>
    <n v="6"/>
    <s v="Persona Natural"/>
    <s v="N/A"/>
    <s v="Prestación de servicios de apoyo al Departamento de Gestión Documental para realizar procesos de digitalización documental y control de calidad en las actividades desarrolladas por el departamento de gestión documental."/>
    <s v="Funciones de la dependencia"/>
    <s v="Harvey Danilo Suarez Morales"/>
    <s v="Secretaría Ejecutiva"/>
    <s v="Dirección Administrativa y Financiera"/>
    <s v="Departamento de Gestión Documental"/>
    <s v="Didier Cortes Benavides"/>
    <s v="DD- Departamento de Gestión Documental"/>
    <s v="N/A"/>
    <s v="N/A"/>
    <s v="N/A"/>
    <s v="Inversión"/>
    <n v="42284619"/>
    <s v="N/A"/>
    <s v="N/A"/>
    <s v="$3.614.070"/>
    <s v="N/A"/>
    <n v="41822"/>
    <n v="52122"/>
    <s v="2018011001175_x0009_"/>
    <x v="0"/>
    <d v="2022-01-27T00:00:00"/>
    <s v="N/A"/>
    <s v="N/A"/>
    <s v="N/A"/>
    <s v="N/A"/>
    <n v="0"/>
    <s v="N/A"/>
    <n v="0"/>
    <s v="N/A"/>
    <n v="0"/>
    <s v="N/A"/>
    <n v="0"/>
    <s v="N/A"/>
    <n v="0"/>
    <s v="N/A"/>
    <n v="0"/>
    <s v="N/A"/>
    <n v="0"/>
    <n v="42284619"/>
    <n v="0"/>
    <n v="0"/>
    <n v="0"/>
    <n v="0"/>
    <n v="0"/>
    <d v="2022-12-31T00:00:00"/>
    <d v="2022-12-31T00:00:00"/>
    <n v="-1202"/>
    <s v="NO"/>
    <s v="N/A"/>
    <s v="Bogotá D.C."/>
    <s v="Cumplimiento"/>
    <s v="15-45-101138200"/>
    <n v="0"/>
    <s v="Seguros del Estado "/>
    <d v="2022-01-24T00:00:00"/>
    <s v="23-01-2022 - 30-06-2023"/>
    <n v="2022"/>
    <s v="C:\Users\andres.prietom\JEP Colombia\Carlos Giovanni Torres Peñaranda - Contractual - Onedrive\Validación pólizas CPS\.VERIFICACIÓN DE PÓLIZAS CONTRATOS 2022\Verificación póliza contrato JEP-240-2022 .pdf"/>
    <s v="N/A"/>
    <s v="Terminado"/>
    <s v="Retiro"/>
    <s v="N/A"/>
    <s v="TÉCNICO EN ARCHIVO"/>
    <s v="N/A"/>
    <s v="MASCULINO"/>
    <s v="PND"/>
    <s v="https://community.secop.gov.co/Public/Tendering/OpportunityDetail/Index?noticeUID=CO1.NTC.2614055&amp;isFromPublicArea=True&amp;isModal=False"/>
  </r>
  <r>
    <n v="539"/>
    <s v="JEP-108-2022"/>
    <s v="JEP-CSPO-108-2022"/>
    <s v="Norma Bonilla"/>
    <s v="NR"/>
    <s v="Eliana Katerin Imbol Torres "/>
    <x v="0"/>
    <s v="1. Prestación de servicios"/>
    <n v="1016019889"/>
    <n v="3"/>
    <s v="Persona Natural"/>
    <s v="N/A"/>
    <s v="Prestar servicios profesionales al Departamento de Gestión Documental en el acompañamiento y seguimiento de la ventanilla única de la jurisdicción especial para la paz."/>
    <s v="Funciones de la dependencia"/>
    <s v="Harvey Danilo Suarez Morales"/>
    <s v="Secretaría Ejecutiva"/>
    <s v="Dirección Administrativa y Financiera"/>
    <s v="Departamento de Gestión Documental"/>
    <s v="Didier Cortes Benavides"/>
    <s v="DD- Departamento de Gestión Documental"/>
    <s v="N/A"/>
    <s v="N/A"/>
    <s v="N/A"/>
    <s v="Inversión"/>
    <n v="55357910"/>
    <s v="N/A"/>
    <s v="N/A"/>
    <s v="$4.626.010"/>
    <s v="N/A"/>
    <n v="41322"/>
    <n v="36022"/>
    <n v="2018011001175"/>
    <x v="24"/>
    <d v="2022-01-19T00:00:00"/>
    <s v="N/A"/>
    <s v="N/A"/>
    <s v="N/A"/>
    <s v="N/A"/>
    <n v="0"/>
    <s v="N/A"/>
    <n v="0"/>
    <s v="N/A"/>
    <n v="0"/>
    <s v="N/A"/>
    <n v="0"/>
    <s v="N/A"/>
    <n v="0"/>
    <s v="N/A"/>
    <n v="0"/>
    <s v="N/A"/>
    <n v="-116"/>
    <n v="55357910"/>
    <n v="0"/>
    <n v="0"/>
    <n v="0"/>
    <n v="0"/>
    <n v="0"/>
    <d v="2022-12-31T00:00:00"/>
    <d v="2022-09-06T00:00:00"/>
    <n v="-1318"/>
    <s v="SI"/>
    <d v="2022-09-06T00:00:00"/>
    <s v="Bogotá D.C."/>
    <s v="Cumplimiento"/>
    <s v="15-45-101137944"/>
    <n v="0"/>
    <s v="Seguros del Estado"/>
    <d v="2022-01-18T00:00:00"/>
    <s v="18-01-2022 - 30-06-2023"/>
    <n v="2022"/>
    <s v="https://jepcolombia-my.sharepoint.com/personal/carlos_torres_jep_gov_co/_layouts/15/onedrive.aspx?q=108&amp;searchScope=folder&amp;id=%2Fpersonal%2Fcarlos%5Ftorres%5Fjep%5Fgov%5Fco%2FDocuments%2FDocumentos%2FContractual%2FContractual%20%2D%20Onedrive%2FValidaci%C3%B3n%20p%C3%B3lizas%20CPS%2F%2EVERIFICACI%C3%93N%20DE%20P%C3%93LIZAS%20CONTRATOS%202022%2FVerificaci%C3%B3n%20p%C3%B3liza%20contrato%20JEP%2D108%2D2022%2Epdf&amp;parent=%2Fpersonal%2Fcarlos%5Ftorres%5Fjep%5Fgov%5Fco%2FDocuments%2FDocumentos%2FContractual%2FContractual%20%2D%20Onedrive%2FValidaci%C3%B3n%20p%C3%B3lizas%20CPS%2F%2EVERIFICACI%C3%93N%20DE%20P%C3%93LIZAS%20CONTRATOS%202022&amp;parentview=7"/>
    <s v="En fecha del 6 de septiembre de 2022 se publica terminación anticipada por mutuo acuerdo"/>
    <s v="Terminado"/>
    <s v="Terminación anticipada"/>
    <s v="N/A"/>
    <s v="DERECHO"/>
    <s v="N/A"/>
    <s v="FEMENINO"/>
    <s v="PND"/>
    <s v="https://community.secop.gov.co/Public/Tendering/OpportunityDetail/Index?noticeUID=CO1.NTC.2552787&amp;isFromPublicArea=True&amp;isModal=False"/>
  </r>
  <r>
    <n v="542"/>
    <s v="JEP-713-2022"/>
    <s v="JEP-CSPO-689-2022"/>
    <s v="Carlos Torres"/>
    <d v="2022-09-27T00:00:00"/>
    <s v="IMPRENTA NACIONAL DE COLOMBIA"/>
    <x v="0"/>
    <s v="4. Contrato interadministrativo"/>
    <n v="830001113"/>
    <n v="1"/>
    <s v="Persona Jurídica"/>
    <s v="Bogotá D.C. "/>
    <s v="Publicar en el diario oficial los actos administrativos que le remita la jurisdicción especial para la paz"/>
    <s v="Funciones de la dependencia"/>
    <s v="Yuris Rosa Tovar Medina"/>
    <s v="Dirección Administrativa y Financiera"/>
    <s v="Dirección Administrativa y Financiera"/>
    <s v="Departamento de Gestión Documental"/>
    <s v="Didier Cortes Benavides"/>
    <s v="DD- Departamento de Gestión Documental"/>
    <s v="N/A"/>
    <s v="N/A"/>
    <s v="N/A"/>
    <s v="Funcionamiento"/>
    <n v="119500000"/>
    <s v="N/A"/>
    <s v="N/A"/>
    <s v="N/A"/>
    <s v="N/A"/>
    <s v="101222; 124"/>
    <n v="445322"/>
    <s v="N/A"/>
    <x v="87"/>
    <d v="2022-10-05T00:00:00"/>
    <s v="N/A"/>
    <s v="N/A"/>
    <s v="N/A"/>
    <s v="N/A"/>
    <n v="-8387500"/>
    <d v="2023-05-23T00:00:00"/>
    <n v="22500000"/>
    <d v="2023-05-23T00:00:00"/>
    <n v="15000000"/>
    <d v="2024-04-30T00:00:00"/>
    <n v="10000000"/>
    <d v="2024-10-30T00:00:00"/>
    <n v="5000000"/>
    <d v="2025-12-09T00:00:00"/>
    <n v="0"/>
    <s v="N/A"/>
    <n v="-196"/>
    <n v="163612500"/>
    <n v="137500000"/>
    <n v="30000000"/>
    <n v="55000000"/>
    <n v="35000000"/>
    <n v="17500000"/>
    <d v="2026-07-31T00:00:00"/>
    <d v="2026-01-16T00:00:00"/>
    <n v="-90"/>
    <s v="SI"/>
    <s v="N/A"/>
    <s v="Bogotá D.C."/>
    <s v="Cumplimiento"/>
    <s v="N/A"/>
    <s v="N/A"/>
    <s v="N/A"/>
    <s v="N/A"/>
    <s v="N/A"/>
    <n v="2022"/>
    <s v="N/A"/>
    <s v="Mediante otrosí N°1 del 23/05/2023 se reduce del valor del Contrato Interadministrativo JEP-713-2022 para la vigencia 2022 la suma de $8.387.500 Adicionar al valor del contrato la suma de $22.500.000 para el 2023, así El valor total del contrato asciende a la suma de $ 133.612.500_x000a_Mediante otrosí N°2 del 30/04/2024 se adiciona $15.000.000_x000a_Mediante otrosí N°3 del 30/10/2024 se adicionó $10.000.000_x000a_Mediante otrosí Nº4 del 9/12/2025 se adicionó $$5.000.000"/>
    <s v="Terminado"/>
    <s v="Adición o reducción"/>
    <s v="N/A"/>
    <s v="N/A"/>
    <s v="N/A"/>
    <s v="N/A"/>
    <s v="N/A"/>
    <s v="https://community.secop.gov.co/Public/Tendering/ContractNoticePhases/View?PPI=CO1.PPI.20795979&amp;isFromPublicArea=True&amp;isModal=False"/>
  </r>
  <r>
    <n v="543"/>
    <s v="JEP-714-2022"/>
    <s v="JEP-CSPO-690-2022"/>
    <s v="Carlos Torres"/>
    <d v="2022-09-27T00:00:00"/>
    <s v="SERVICIOS_x000a_POSTALES NACIONALES S.A.S"/>
    <x v="0"/>
    <s v="4. Contrato interadministrativo"/>
    <n v="900062917"/>
    <n v="9"/>
    <s v="Persona Jurídica"/>
    <s v="Bogotá D.C. "/>
    <s v="Prestar servicios de entrega de correo certificado y servicios adicionales a nivel urbano, regional, nacional e internacional, de la correspondencia y documentos de la JEP."/>
    <s v="Funciones de la dependencia"/>
    <s v="Yuris Rosa Tovar Medina"/>
    <s v="Dirección Administrativa y Financiera"/>
    <s v="Dirección Administrativa y Financiera"/>
    <s v="Departamento de Gestión Documental"/>
    <s v="Didier Cortes Benavides"/>
    <s v="DD- Departamento de Gestión Documental"/>
    <s v="N/A"/>
    <s v="N/A"/>
    <s v="N/A"/>
    <s v="Funcionamiento"/>
    <n v="522083100"/>
    <s v="N/A"/>
    <s v="N/A"/>
    <s v="N/A"/>
    <s v="N/A"/>
    <s v="101422/22; 1423/23; 224/24"/>
    <n v="438322"/>
    <s v="N/A"/>
    <x v="88"/>
    <d v="2022-09-30T00:00:00"/>
    <s v="N/A"/>
    <s v="N/A"/>
    <s v="N/A"/>
    <s v="N/A"/>
    <n v="58000000"/>
    <d v="2024-11-05T00:00:00"/>
    <n v="35000000"/>
    <d v="2025-11-27T00:00:00"/>
    <n v="0"/>
    <s v="N/A"/>
    <n v="0"/>
    <s v="N/A"/>
    <n v="0"/>
    <s v="N/A"/>
    <n v="0"/>
    <s v="N/A"/>
    <n v="0"/>
    <n v="615083100"/>
    <n v="586083100"/>
    <n v="127137024"/>
    <n v="192765256"/>
    <n v="177851180"/>
    <n v="88329640"/>
    <d v="2026-07-31T00:00:00"/>
    <d v="2026-07-31T00:00:00"/>
    <n v="106"/>
    <s v="SI"/>
    <s v="N/A"/>
    <s v="Bogotá D.C."/>
    <s v="Cumplimiento"/>
    <n v="8001048446"/>
    <n v="0"/>
    <s v="AXA COLPATRIA SEGUROS S.A."/>
    <d v="2022-10-05T00:00:00"/>
    <s v="3/10/2022 - 31/07/2029"/>
    <n v="2022"/>
    <s v="PENDIENTE"/>
    <s v="Mediante otrosí N°1 del 5/11/2024 se adicionó un valor de $58.000.000; Mediante otrosí Nº2 del 27/11/2025 se adicionó el valor de $35.000.000"/>
    <s v="En ejecución"/>
    <s v="Adición o reducción"/>
    <s v="N/A"/>
    <s v="N/A"/>
    <s v="N/A"/>
    <s v="N/A"/>
    <s v="N/A"/>
    <s v="https://community.secop.gov.co/Public/Tendering/ContractNoticePhases/View?PPI=CO1.PPI.20800482&amp;isFromPublicArea=True&amp;isModal=False"/>
  </r>
  <r>
    <n v="544"/>
    <s v="JEP-965-2022"/>
    <s v="JEP-CSPO-930-2022"/>
    <s v="Paola Casas"/>
    <d v="2022-12-13T00:00:00"/>
    <s v="Gestión de Seguridad Electrónica S.A."/>
    <x v="0"/>
    <s v="1. Prestación de servicios"/>
    <n v="900204272"/>
    <n v="8"/>
    <s v="Persona Jurídica"/>
    <s v="Bogotá D.C. "/>
    <s v="Prestar el servicio de certificado digital, estampa cronológica, firma digital y correo electrónico certificado de la jurisdicción especial para la paz."/>
    <s v="Funciones de la dependencia"/>
    <s v="Harvey Danilo Suarez Morales"/>
    <s v="Secretaría Ejecutiva"/>
    <s v="Dirección Administrativa y Financiera"/>
    <s v="Departamento de Gestión Documental"/>
    <s v="Didier Cortes Benavides"/>
    <s v="DD- Departamento de Gestión Documental"/>
    <s v="N/A"/>
    <s v="N/A"/>
    <s v="N/A"/>
    <s v="Funcionamiento"/>
    <n v="986870312"/>
    <s v="N/A"/>
    <s v="N/A"/>
    <s v="N/A"/>
    <s v="N/A"/>
    <s v="127222; 1723; 624; 625"/>
    <n v="586522"/>
    <s v="N/A"/>
    <x v="15"/>
    <d v="2022-12-19T00:00:00"/>
    <s v="N/A"/>
    <s v="N/A"/>
    <s v="N/A"/>
    <s v="N/A"/>
    <n v="69905544"/>
    <d v="2024-10-30T00:00:00"/>
    <n v="156000000"/>
    <d v="2025-09-01T00:00:00"/>
    <n v="0"/>
    <s v="N/A"/>
    <n v="0"/>
    <s v="N/A"/>
    <n v="0"/>
    <s v="N/A"/>
    <n v="0"/>
    <s v="N/A"/>
    <n v="0"/>
    <n v="1212775856"/>
    <n v="1047511846"/>
    <n v="265694465"/>
    <n v="340913889"/>
    <n v="276428522"/>
    <n v="164474970"/>
    <d v="2026-07-31T00:00:00"/>
    <d v="2026-07-31T00:00:00"/>
    <n v="106"/>
    <s v="SI"/>
    <s v="N/A"/>
    <s v="Bogotá D.C."/>
    <s v="Cumplimiento"/>
    <s v="21-45-101395435"/>
    <n v="0"/>
    <s v="Seguros del Estado S.A."/>
    <d v="2022-12-16T00:00:00"/>
    <s v="15/12/2022 - 31/07/2029"/>
    <d v="2022-12-19T00:00:00"/>
    <s v="PENDIENTE"/>
    <s v="Oficio No. 2-2022-052674 del 15 de noviembre de 2022 emitido por el Ministerio de Hacienda y Crédito Público; Medinate otrosí N°1 del 30/10/2024 se adicionó el valor de $69.905.544; Medinate otrosí N°2 del 1/09/2024 se adicionó el valor de $156.000.000."/>
    <s v="En ejecución"/>
    <s v="Adición o reducción"/>
    <s v="N/A"/>
    <s v="N/A"/>
    <s v="N/A"/>
    <s v="N/A"/>
    <s v="area.licitaciones@gse.com.co"/>
    <s v="https://community.secop.gov.co/Public/Tendering/ContractNoticePhases/View?PPI=CO1.PPI.22156683&amp;isFromPublicArea=True&amp;isModal=False"/>
  </r>
  <r>
    <n v="545"/>
    <s v="JEP-435-2022"/>
    <s v="JEP-IPS-005-2022"/>
    <s v="Clara Torres"/>
    <s v="NR"/>
    <s v="GSE SA"/>
    <x v="4"/>
    <s v="1. Prestación de servicios"/>
    <n v="900204272"/>
    <n v="8"/>
    <s v="Persona Jurídica"/>
    <s v="N/A"/>
    <s v="Prestar los servicios de organización, digitalización de documentos de archivos de gestión y la digitalización de expedientes judiciales en la Jurisdicción Especial para la Paz."/>
    <s v="Funciones de la dependencia"/>
    <s v="Ana Lucia Rosales Callejas"/>
    <s v="Dirección Administrativa y Financiera"/>
    <s v="Dirección Administrativa y Financiera"/>
    <s v="Departamento de Gestión Documental"/>
    <s v="John Jairo Pedraza Torres"/>
    <s v="DD- Departamento de Gestión Documental"/>
    <s v="N/A"/>
    <s v="N/A"/>
    <s v="N/A"/>
    <s v="Inversión"/>
    <n v="734016517"/>
    <s v="N/A"/>
    <s v="N/A"/>
    <s v="ND"/>
    <s v="N/A"/>
    <n v="70022"/>
    <n v="255022"/>
    <n v="2018011001091"/>
    <x v="47"/>
    <d v="2022-06-08T00:00:00"/>
    <s v="N/A"/>
    <s v="N/A"/>
    <s v="N/A"/>
    <s v="N/A"/>
    <n v="0"/>
    <s v="N/A"/>
    <n v="0"/>
    <s v="N/A"/>
    <n v="0"/>
    <s v="N/A"/>
    <n v="0"/>
    <s v="N/A"/>
    <n v="0"/>
    <s v="N/A"/>
    <n v="0"/>
    <s v="N/A"/>
    <n v="0"/>
    <n v="734016517"/>
    <n v="0"/>
    <n v="0"/>
    <n v="0"/>
    <n v="0"/>
    <n v="0"/>
    <d v="2022-12-31T00:00:00"/>
    <d v="2022-12-31T00:00:00"/>
    <n v="-1202"/>
    <s v="SI"/>
    <d v="2023-03-24T00:00:00"/>
    <s v="Bogotá D.C. - Edificio Squadra"/>
    <s v="Cumplimiento"/>
    <n v="58559"/>
    <n v="0"/>
    <s v="Berkley Colombia Seguros"/>
    <d v="2022-06-01T00:00:00"/>
    <s v="31/05/2022 - 31/12/2025"/>
    <n v="2022"/>
    <s v="PENDIENTE"/>
    <s v="El 24/03/2023 se publicó el balance y cierre del Contrato JEP-435-2022 suscrito con GSE"/>
    <s v="Terminado"/>
    <s v="Retiro"/>
    <s v="N/A"/>
    <s v="N/A"/>
    <s v="N/A"/>
    <s v="N/A"/>
    <s v="N/A"/>
    <s v="https://community.secop.gov.co/Public/Tendering/ContractNoticePhases/View?PPI=CO1.PPI.18426841&amp;isFromPublicArea=True&amp;isModal=False"/>
  </r>
  <r>
    <n v="546"/>
    <s v="JEP-437-2022"/>
    <s v="JEP-IPI-001-2022"/>
    <s v="Clara Torres"/>
    <s v="NR"/>
    <s v="EOS CONSERVACION Y GESTION DOCUMENTAL S.A.S."/>
    <x v="5"/>
    <s v="1. Prestación de servicios"/>
    <n v="900946743"/>
    <n v="9"/>
    <s v="Persona Jurídica"/>
    <s v="N/A"/>
    <s v="Implementar los programas de monitoreo ambiental, saneamiento ambiental y capacitación de acuerdo con los lineamientos y especificaciones técnicas establecidas en el documento sistema integrado de conservación documental-sic de la JEP"/>
    <s v="Funciones de la dependencia"/>
    <s v="Ana Lucia Rosales Callejas"/>
    <s v="Dirección Administrativa y Financiera"/>
    <s v="Departamento de Gestión Documental"/>
    <s v="Departamento de Gestión Documental"/>
    <s v="Didier Cortes Benavides"/>
    <s v="DD- Departamento de Gestión Documental"/>
    <s v="N/A"/>
    <s v="N/A"/>
    <s v="N/A"/>
    <s v="Inversión"/>
    <n v="123965680"/>
    <s v="N/A"/>
    <s v="N/A"/>
    <s v="ND"/>
    <s v="N/A"/>
    <n v="69622"/>
    <n v="265222"/>
    <n v="2018011001175"/>
    <x v="89"/>
    <d v="2022-06-10T00:00:00"/>
    <s v="N/A"/>
    <s v="N/A"/>
    <s v="N/A"/>
    <s v="N/A"/>
    <n v="0"/>
    <s v="N/A"/>
    <n v="0"/>
    <s v="N/A"/>
    <n v="0"/>
    <s v="N/A"/>
    <n v="0"/>
    <s v="N/A"/>
    <n v="0"/>
    <s v="N/A"/>
    <n v="0"/>
    <s v="N/A"/>
    <n v="0"/>
    <n v="123965680"/>
    <n v="0"/>
    <n v="0"/>
    <n v="0"/>
    <n v="0"/>
    <n v="0"/>
    <d v="2022-12-31T00:00:00"/>
    <d v="2022-12-31T00:00:00"/>
    <n v="-1202"/>
    <s v="SI"/>
    <d v="2023-04-18T00:00:00"/>
    <s v="Bogotá D.C. - Edificio Squadra"/>
    <s v="Cumplimiento_x000a_Responsabilidad Civil Extracontractual"/>
    <n v="1140101047521"/>
    <n v="0"/>
    <s v="Seguros del Estado"/>
    <d v="2022-06-07T00:00:00"/>
    <s v="7/06/2022 - 31/12/2023_x000a_7/06/2022 - 31/12/2025"/>
    <n v="2022"/>
    <s v="PENDIENTE"/>
    <s v="El 18/04/2023 se publicó el balance y cierre del Contrato JEP-437-2022 suscrito con EOS"/>
    <s v="Terminado"/>
    <s v="Retiro"/>
    <s v="N/A"/>
    <s v="N/A"/>
    <s v="N/A"/>
    <s v="N/A"/>
    <s v="N/A"/>
    <s v="https://community.secop.gov.co/Public/Tendering/ContractNoticePhases/View?PPI=CO1.PPI.18554094&amp;isFromPublicArea=True&amp;isModal=False"/>
  </r>
  <r>
    <n v="547"/>
    <s v="JEP-878-2022"/>
    <s v="JEP-IPS-008-2022"/>
    <s v="Clara Torres"/>
    <d v="2022-12-01T00:00:00"/>
    <s v="LOCKERS COLOMBIA SAS"/>
    <x v="4"/>
    <s v="1. Prestación de servicios"/>
    <n v="900135771"/>
    <n v="5"/>
    <s v="Persona Jurídica"/>
    <s v="Bogotá D.C. "/>
    <s v="Prestar el servicio integral de almacenamiento, custodia y prestamos de los archivos activos (gestión), semiactivos (archivo central) como de los procesos judiciales de la JEP."/>
    <s v="Funciones de la dependencia"/>
    <s v="Ana Lucia Rosales Callejas"/>
    <s v="Dirección Administrativa y Financiera"/>
    <s v="Dirección Administrativa y Financiera"/>
    <s v="Departamento de Gestión Documental"/>
    <s v="Didier Cortes Benavides"/>
    <s v="DD- Departamento de Gestión Documental"/>
    <s v="N/A"/>
    <s v="N/A"/>
    <s v="N/A"/>
    <s v="Funcionamiento"/>
    <n v="1306708099"/>
    <s v="N/A"/>
    <s v="N/A"/>
    <s v="N/A"/>
    <s v="N/A"/>
    <n v="101322"/>
    <n v="571722"/>
    <s v="N/A"/>
    <x v="90"/>
    <d v="2022-12-12T00:00:00"/>
    <s v="N/A"/>
    <s v="N/A"/>
    <s v="N/A"/>
    <s v="N/A"/>
    <n v="0"/>
    <s v="N/A"/>
    <n v="0"/>
    <s v="N/A"/>
    <n v="0"/>
    <s v="N/A"/>
    <n v="0"/>
    <s v="N/A"/>
    <n v="0"/>
    <s v="N/A"/>
    <n v="0"/>
    <s v="N/A"/>
    <n v="0"/>
    <n v="1306708099"/>
    <n v="1291708099"/>
    <n v="1291708099"/>
    <n v="0"/>
    <n v="0"/>
    <n v="0"/>
    <d v="2026-07-31T00:00:00"/>
    <d v="2026-07-31T00:00:00"/>
    <n v="106"/>
    <s v="SI"/>
    <s v="N/A"/>
    <s v="Bogotá D.C. - Edificio Squadra"/>
    <s v="Cumplimiento"/>
    <s v="NB- 100055556"/>
    <n v="0"/>
    <s v="Seguros Mundial"/>
    <d v="2022-12-09T00:00:00"/>
    <s v="1/12/2022 -31/07/2026"/>
    <d v="2022-12-12T00:00:00"/>
    <s v="PENDIENTE"/>
    <s v="Ninguna"/>
    <s v="En ejecución"/>
    <s v="Ingreso"/>
    <s v="N/A"/>
    <s v="N/A"/>
    <s v="N/A"/>
    <s v="N/A"/>
    <s v="N/A"/>
    <s v="https://community.secop.gov.co/Public/Tendering/ContractNoticePhases/View?PPI=CO1.PPI.21478292&amp;isFromPublicArea=True&amp;isModal=False"/>
  </r>
  <r>
    <n v="548"/>
    <s v="JEP-432-2022"/>
    <s v="JEP-IPS-003-2022"/>
    <s v="Paola Casas"/>
    <s v="NR"/>
    <s v="Procesos y Servicios SAS"/>
    <x v="4"/>
    <s v="1. Prestación de servicios"/>
    <n v="830102216"/>
    <n v="3"/>
    <s v="Persona Jurídica"/>
    <s v="N/A"/>
    <s v="Prestar los servicios de administración de la ventanilla única de correspondencia utilizando los medios tecnológicos dispuestos para la gestión documental y judicial recibida y generada por la Jurisdicción Especial para la Paz."/>
    <s v="Funciones de la dependencia"/>
    <s v="Ana Lucia Rosales Callejas"/>
    <s v="Dirección Administrativa y Financiera"/>
    <s v="Dirección Administrativa y Financiera"/>
    <s v="Departamento de Gestión Documental"/>
    <s v="Didier Cortes Benavides"/>
    <s v="DD- Departamento de Gestión Documental"/>
    <s v="N/A"/>
    <s v="N/A"/>
    <s v="N/A"/>
    <s v="Funcionamiento"/>
    <n v="1504071296"/>
    <s v="N/A"/>
    <s v="N/A"/>
    <n v="0"/>
    <s v="N/A"/>
    <n v="68922"/>
    <n v="204322"/>
    <s v="N/A"/>
    <x v="91"/>
    <d v="2022-05-01T00:00:00"/>
    <s v="N/A"/>
    <s v="N/A"/>
    <s v="N/A"/>
    <s v="N/A"/>
    <n v="0"/>
    <s v="N/A"/>
    <n v="0"/>
    <s v="N/A"/>
    <n v="0"/>
    <s v="N/A"/>
    <n v="0"/>
    <s v="N/A"/>
    <n v="0"/>
    <s v="N/A"/>
    <n v="0"/>
    <s v="N/A"/>
    <n v="0"/>
    <n v="1504071296"/>
    <n v="0"/>
    <n v="0"/>
    <n v="0"/>
    <n v="0"/>
    <n v="0"/>
    <d v="2022-12-31T00:00:00"/>
    <d v="2022-12-31T00:00:00"/>
    <n v="-1202"/>
    <s v="SI"/>
    <d v="2023-06-08T00:00:00"/>
    <s v="Bogotá D.C."/>
    <s v="Cumplimiento"/>
    <s v="100167718_x000a_100033157"/>
    <n v="0"/>
    <s v="Seguros Mundial"/>
    <d v="2022-04-28T00:00:00"/>
    <s v="28/04/2022 - 31/12/2025_x000a_28/04/2022 - 31/12/2022"/>
    <n v="2022"/>
    <s v="PENDIENTE"/>
    <s v="Ninguna"/>
    <s v="Terminado"/>
    <s v="Retiro"/>
    <s v="N/A"/>
    <s v="N/A"/>
    <s v="N/A"/>
    <s v="N/A"/>
    <s v="N/A"/>
    <s v="https://community.secop.gov.co/Public/Tendering/ContractNoticePhases/View?PPI=CO1.PPI.18110683&amp;isFromPublicArea=True&amp;isModal=False"/>
  </r>
  <r>
    <n v="549"/>
    <s v="JEP-559-2022"/>
    <s v="JEP-CSPO-540-2022"/>
    <s v="John Maldonado"/>
    <d v="2022-07-07T00:00:00"/>
    <s v="Olga Lucía Cardona Castrillón"/>
    <x v="0"/>
    <s v="1. Prestación de servicios"/>
    <n v="24758450"/>
    <n v="2"/>
    <s v="Persona Natural"/>
    <s v="Bogotá D.C. "/>
    <s v="Prestar servicios profesionales para apoyar jurídicamente a la subdirección de comunicaciones en el análisis de la información, revisión de documentos y el acompañamiento a los tramites contractuales para la implementación del plan de posicionamiento y divulgación de la JEP."/>
    <s v="Funciones de la dependencia"/>
    <s v="Harvey Danilo Suarez Morales"/>
    <s v="Secretaría Ejecutiva"/>
    <s v="Secretaría Ejecutiva"/>
    <s v="Subdirección de Comunicaciones"/>
    <s v="Hernando Salazar Palacio"/>
    <s v="AA- Subdirección de Comunicaciones"/>
    <s v="N/A"/>
    <s v="N/A"/>
    <s v="N/A"/>
    <s v="Inversión"/>
    <n v="36140715"/>
    <s v="N/A"/>
    <s v="N/A"/>
    <n v="7228143"/>
    <s v="N/A"/>
    <n v="86022"/>
    <n v="302922"/>
    <n v="2018011000954"/>
    <x v="58"/>
    <d v="2022-07-07T00:00:00"/>
    <s v="N/A"/>
    <s v="N/A"/>
    <s v="N/A"/>
    <s v="N/A"/>
    <n v="0"/>
    <s v="N/A"/>
    <n v="0"/>
    <s v="N/A"/>
    <n v="0"/>
    <s v="N/A"/>
    <n v="0"/>
    <s v="N/A"/>
    <n v="0"/>
    <s v="N/A"/>
    <n v="0"/>
    <s v="N/A"/>
    <n v="0"/>
    <n v="36140715"/>
    <n v="0"/>
    <n v="0"/>
    <n v="0"/>
    <n v="0"/>
    <n v="0"/>
    <d v="2022-11-30T00:00:00"/>
    <d v="2022-11-30T00:00:00"/>
    <n v="-1233"/>
    <s v="SI"/>
    <s v="N/A"/>
    <s v="Bogotá D.C."/>
    <s v="Cumplimiento "/>
    <s v="11-47-101012451"/>
    <n v="0"/>
    <s v="Seguros del Estado S.A. "/>
    <d v="2022-07-06T00:00:00"/>
    <s v="06/07/2022 - 10/06/2023"/>
    <n v="2022"/>
    <s v="PENDIENTE"/>
    <s v="Ninguna"/>
    <s v="Terminado"/>
    <s v="Retiro"/>
    <s v="N/A"/>
    <s v="DERECHO"/>
    <s v="N/A"/>
    <s v="FEMENINO"/>
    <s v="olga.cardona@jep.gov.co"/>
    <s v="https://community.secop.gov.co/Public/Tendering/ContractNoticePhases/View?PPI=CO1.PPI.19295736&amp;isFromPublicArea=True&amp;isModal=False"/>
  </r>
  <r>
    <n v="550"/>
    <s v="JEP-056-2022"/>
    <s v="JEP-CSPO-056-2022"/>
    <s v="Clara Torres"/>
    <s v="NR"/>
    <s v="Elizabeth Troncoso Torres"/>
    <x v="0"/>
    <s v="1. Prestación de servicios"/>
    <n v="1032425840"/>
    <n v="2"/>
    <s v="Persona Natural"/>
    <s v="N/A"/>
    <s v="Apoyar a la subdirección de comunicaciones en los trámites administrativos y contables y de planeación de acuerdo a las necesidades de la dependencia en concordancia con el plan de posicionamiento y divulgación. "/>
    <s v="Funciones de la dependencia"/>
    <s v="Harvey Danilo Suarez Morales"/>
    <s v="Secretaría Ejecutiva"/>
    <s v="Subsecretaría Ejecutiva "/>
    <s v="Subdirección de Comunicaciones"/>
    <s v="Hernando Salazar Palacio"/>
    <s v="AA- Subdirección de Comunicaciones"/>
    <s v="N/A"/>
    <s v="N/A"/>
    <s v="N/A"/>
    <s v="Inversión"/>
    <n v="77803735"/>
    <s v="N/A"/>
    <s v="N/A"/>
    <s v="$6.649.892"/>
    <s v="N/A"/>
    <n v="35722"/>
    <n v="46322"/>
    <n v="2018011000954"/>
    <x v="26"/>
    <d v="2022-01-24T00:00:00"/>
    <s v="N/A"/>
    <s v="N/A"/>
    <s v="N/A"/>
    <s v="N/A"/>
    <n v="0"/>
    <s v="N/A"/>
    <n v="0"/>
    <s v="N/A"/>
    <n v="0"/>
    <s v="N/A"/>
    <n v="0"/>
    <s v="N/A"/>
    <n v="0"/>
    <s v="N/A"/>
    <n v="0"/>
    <s v="N/A"/>
    <n v="0"/>
    <n v="77803735"/>
    <n v="0"/>
    <n v="0"/>
    <n v="0"/>
    <n v="0"/>
    <n v="0"/>
    <d v="2022-12-31T00:00:00"/>
    <d v="2022-12-31T00:00:00"/>
    <n v="-1202"/>
    <s v="NO"/>
    <s v="N/A"/>
    <s v="Bogotá D.C."/>
    <s v="Cumplimiento"/>
    <n v="1447101013841"/>
    <n v="2"/>
    <s v="Seguros del Estado "/>
    <d v="2022-01-21T00:00:00"/>
    <s v="21-01-2022 - 09-07-2023"/>
    <n v="2022"/>
    <s v="C:\Users\andres.prietom\JEP Colombia\Carlos Giovanni Torres Peñaranda - Contractual - Onedrive\Validación pólizas CPS\.VERIFICACIÓN DE PÓLIZAS CONTRATOS 2022\Verificación póliza contrato JEP-056-2022.pdf"/>
    <s v="N/A"/>
    <s v="Terminado"/>
    <s v="Retiro"/>
    <s v="N/A"/>
    <s v="MÁRKETING Y NEGOCIOS INTERNACIONALES"/>
    <s v="N/A"/>
    <s v="FEMENINO"/>
    <s v="PND"/>
    <s v="https://community.secop.gov.co/Public/Tendering/OpportunityDetail/Index?noticeUID=CO1.NTC.2519693&amp;isFromPublicArea=True&amp;isModal=False"/>
  </r>
  <r>
    <n v="551"/>
    <s v="JEP-090-2022"/>
    <s v="JEP-CSPO-090-2022"/>
    <s v="Clara Torres"/>
    <s v="NR"/>
    <s v="Jaime Alberto Barrientos Varela"/>
    <x v="0"/>
    <s v="1. Prestación de servicios"/>
    <n v="79557408"/>
    <n v="1"/>
    <s v="Persona Natural"/>
    <s v="N/A"/>
    <s v="Prestar servicios profesionales para apoyar a la Subdirección de Comunicaciones en la producción y distribución de contenidos para la difusión de contenidos públicos e internos en desarrollo de la estrategia y la Politica de Comunicaciones. "/>
    <s v="Funciones de la dependencia"/>
    <s v="Harvey Danilo Suarez Morales"/>
    <s v="Secretaría Ejecutiva"/>
    <s v="Secretaría Ejecutiva"/>
    <s v="Subdirección de Comunicaciones"/>
    <s v="Hernando Salazar Palacio"/>
    <s v="AA- Subdirección de Comunicaciones"/>
    <s v="N/A"/>
    <s v="N/A"/>
    <s v="N/A"/>
    <s v="Inversión"/>
    <n v="111631448"/>
    <s v="N/A"/>
    <s v="N/A"/>
    <s v="$9.541.150"/>
    <s v="N/A"/>
    <n v="34622"/>
    <n v="29722"/>
    <n v="2018011000954"/>
    <x v="28"/>
    <d v="2022-01-13T00:00:00"/>
    <s v="N/A"/>
    <s v="N/A"/>
    <s v="N/A"/>
    <s v="N/A"/>
    <n v="0"/>
    <s v="N/A"/>
    <n v="0"/>
    <s v="N/A"/>
    <n v="0"/>
    <s v="N/A"/>
    <n v="0"/>
    <s v="N/A"/>
    <n v="0"/>
    <s v="N/A"/>
    <n v="0"/>
    <s v="N/A"/>
    <n v="0"/>
    <n v="111631448"/>
    <n v="0"/>
    <n v="0"/>
    <n v="0"/>
    <n v="0"/>
    <n v="0"/>
    <d v="2022-12-31T00:00:00"/>
    <d v="2022-12-31T00:00:00"/>
    <n v="-1202"/>
    <s v="NO"/>
    <s v="N/A"/>
    <s v="Bogotá D.C."/>
    <s v="Cumplimiento"/>
    <s v="14-47-101013868"/>
    <n v="0"/>
    <s v="Seguros del Estado"/>
    <d v="2022-01-13T00:00:00"/>
    <s v="12-01-2022 - 07-07-2023"/>
    <n v="2022"/>
    <s v="https://jepcolombia-my.sharepoint.com/personal/carlos_torres_jep_gov_co/_layouts/15/onedrive.aspx?q=090&amp;searchScope=folder&amp;id=%2Fpersonal%2Fcarlos%5Ftorres%5Fjep%5Fgov%5Fco%2FDocuments%2FDocumentos%2FContractual%2FContractual%20%2D%20Onedrive%2FValidaci%C3%B3n%20p%C3%B3lizas%20CPS%2F%2EVERIFICACI%C3%93N%20DE%20P%C3%93LIZAS%20CONTRATOS%202022%2FVerificaci%C3%B3n%20p%C3%B3liza%20contrato%20JEP%2D090%2D2022%2Epdf&amp;parent=%2Fpersonal%2Fcarlos%5Ftorres%5Fjep%5Fgov%5Fco%2FDocuments%2FDocumentos%2FContractual%2FContractual%20%2D%20Onedrive%2FValidaci%C3%B3n%20p%C3%B3lizas%20CPS%2F%2EVERIFICACI%C3%93N%20DE%20P%C3%93LIZAS%20CONTRATOS%202022&amp;parentview=7"/>
    <s v="N/A"/>
    <s v="Terminado"/>
    <s v="Retiro"/>
    <s v="N/A"/>
    <s v="COMUNICACIÓN SOCIAL Y PERIODISMO"/>
    <s v="N/A"/>
    <s v="MASCULINO"/>
    <s v="PND"/>
    <s v="https://community.secop.gov.co/Public/Tendering/OpportunityDetail/Index?noticeUID=CO1.NTC.2520753&amp;isFromPublicArea=True&amp;isModal=False"/>
  </r>
  <r>
    <n v="552"/>
    <s v="JEP-168-2022"/>
    <s v="JEP-CSPO-168-2022"/>
    <s v="Clara Torres"/>
    <d v="2022-01-13T00:00:00"/>
    <s v="Isabella Gomez Cordon"/>
    <x v="0"/>
    <s v="1. Prestación de servicios"/>
    <n v="1088319362"/>
    <n v="3"/>
    <s v="Persona Natural"/>
    <s v="N/A"/>
    <s v="Prestar servicios profesionales para apoyar a la Subdirección de Comunicaciones en el cubrimiento periodistico y la difusión de las desiciones y audiencias de la Salas y Secciones del Tribunal para la Paz, como parte del desarrollo de la estrategia y la Politica de Comunicaciones. "/>
    <s v="Funciones de la dependencia"/>
    <s v="Harvey Danilo Suarez Morales"/>
    <s v="Secretaría Ejecutiva"/>
    <s v="Secretaría Ejecutiva"/>
    <s v="Subdirección de Comunicaciones"/>
    <s v="Hernando Salazar Palacio"/>
    <s v="AA- Subdirección de Comunicaciones"/>
    <s v="N/A"/>
    <s v="N/A"/>
    <s v="N/A"/>
    <s v="Inversión"/>
    <n v="76473757"/>
    <s v="N/A"/>
    <s v="N/A"/>
    <s v="$6.649.892"/>
    <s v="N/A"/>
    <n v="44622"/>
    <n v="37622"/>
    <s v="2018011000954_x0009_"/>
    <x v="24"/>
    <d v="2022-01-24T00:00:00"/>
    <s v="N/A"/>
    <s v="N/A"/>
    <s v="N/A"/>
    <s v="N/A"/>
    <n v="0"/>
    <s v="N/A"/>
    <n v="0"/>
    <s v="N/A"/>
    <n v="0"/>
    <s v="N/A"/>
    <n v="0"/>
    <s v="N/A"/>
    <n v="0"/>
    <s v="N/A"/>
    <n v="0"/>
    <s v="N/A"/>
    <n v="0"/>
    <n v="76473757"/>
    <n v="0"/>
    <n v="0"/>
    <n v="0"/>
    <n v="0"/>
    <n v="0"/>
    <d v="2022-12-31T00:00:00"/>
    <d v="2022-12-31T00:00:00"/>
    <n v="-1202"/>
    <s v="NO"/>
    <s v="N/A"/>
    <s v="Bogotá D.C."/>
    <s v="Cumplimiento"/>
    <s v="11-47-101010888"/>
    <n v="0"/>
    <s v="Seguros del Estado"/>
    <d v="2022-01-20T00:00:00"/>
    <s v="18-01-2022 - 10-07-2023"/>
    <n v="2022"/>
    <s v="https://jepcolombia-my.sharepoint.com/personal/carlos_torres_jep_gov_co/_layouts/15/onedrive.aspx?q=168&amp;searchScope=folder&amp;id=%2Fpersonal%2Fcarlos%5Ftorres%5Fjep%5Fgov%5Fco%2FDocuments%2FDocumentos%2FContractual%2FContractual%20%2D%20Onedrive%2FValidaci%C3%B3n%20p%C3%B3lizas%20CPS%2F%2EVERIFICACI%C3%93N%20DE%20P%C3%93LIZAS%20CONTRATOS%202022%2FVerificaci%C3%B3n%20p%C3%B3liza%20contrato%20JEP%2D168%2D2022%2Epdf&amp;parent=%2Fpersonal%2Fcarlos%5Ftorres%5Fjep%5Fgov%5Fco%2FDocuments%2FDocumentos%2FContractual%2FContractual%20%2D%20Onedrive%2FValidaci%C3%B3n%20p%C3%B3lizas%20CPS%2F%2EVERIFICACI%C3%93N%20DE%20P%C3%93LIZAS%20CONTRATOS%202022&amp;parentview=7"/>
    <s v="N/A"/>
    <s v="Terminado"/>
    <s v="Retiro"/>
    <s v="N/A"/>
    <s v="COMUNICACIÓN SOCIAL Y PERIODISMO"/>
    <s v="N/A"/>
    <s v="FEMENINO"/>
    <s v="PND"/>
    <s v="https://community.secop.gov.co/Public/Tendering/OpportunityDetail/Index?noticeUID=CO1.NTC.2563637&amp;isFromPublicArea=True&amp;isModal=False"/>
  </r>
  <r>
    <n v="553"/>
    <s v="JEP-445-2022"/>
    <s v="JEP-CSPO-428-2022"/>
    <s v="Clara Torres"/>
    <d v="2022-07-08T00:00:00"/>
    <s v="TEVEANDINA"/>
    <x v="0"/>
    <s v="4. Contrato interadministrativo"/>
    <n v="830005370"/>
    <n v="4"/>
    <s v="Persona Jurídica"/>
    <s v="N/A"/>
    <s v="Prestación de servicios para la administración de los recursos logísticos, humanos y técnicos necesarios para la operación del Sistema de gestión de Medios de la JEP."/>
    <s v="Funciones de la dependencia"/>
    <s v="Ana Lucia Rosales Callejas"/>
    <s v="Dirección Administrativa y Financiera"/>
    <s v="Secretaría Ejecutiva"/>
    <s v="Subdirección de Comunicaciones"/>
    <s v="Hernando Salazar Palacio"/>
    <s v="AA- Subdirección de Comunicaciones"/>
    <s v="N/A"/>
    <s v="N/A"/>
    <s v="N/A"/>
    <s v="Inversión"/>
    <n v="881665220"/>
    <s v="N/A"/>
    <s v="N/A"/>
    <s v="N/A"/>
    <s v="N/A"/>
    <n v="71222"/>
    <n v="295922"/>
    <n v="2018011000954"/>
    <x v="30"/>
    <d v="2022-07-01T00:00:00"/>
    <s v="N/A"/>
    <s v="N/A"/>
    <s v="N/A"/>
    <s v="N/A"/>
    <n v="376000000"/>
    <n v="44873"/>
    <n v="0"/>
    <s v="N/A"/>
    <n v="0"/>
    <s v="N/A"/>
    <n v="0"/>
    <s v="N/A"/>
    <n v="0"/>
    <s v="N/A"/>
    <n v="0"/>
    <s v="N/A"/>
    <n v="41"/>
    <n v="1257665220"/>
    <n v="0"/>
    <n v="0"/>
    <n v="0"/>
    <n v="0"/>
    <n v="0"/>
    <d v="2022-11-20T00:00:00"/>
    <d v="2022-12-31T00:00:00"/>
    <n v="-1202"/>
    <s v="SI"/>
    <d v="2023-05-16T00:00:00"/>
    <s v="Bogotá D.C. - Edificio Squadra"/>
    <s v="Cumplimiento"/>
    <s v="33-45-101110486"/>
    <n v="0"/>
    <s v="Seguros del Estado"/>
    <d v="2022-07-01T00:00:00"/>
    <s v="01/07/2022 - 30/11/2025"/>
    <n v="2022"/>
    <s v="PENDIENTE"/>
    <s v="Mediante Otrosí N°1 En fecha del 1/11/2022 se solicita prorroga y adicion hasta el 31/12/2022 y $376.000.000"/>
    <s v="Terminado"/>
    <s v="Adición y Prorróga"/>
    <s v="N/A"/>
    <s v="N/A"/>
    <s v="N/A"/>
    <s v="N/A"/>
    <s v="N/A"/>
    <s v="https://community.secop.gov.co/Public/Tendering/ContractNoticePhases/View?PPI=CO1.PPI.19194175&amp;isFromPublicArea=True&amp;isModal=False"/>
  </r>
  <r>
    <n v="554"/>
    <s v="JEP-096-2022"/>
    <s v="JEP-CSPO-096-2022"/>
    <s v="Ángela Esquivel "/>
    <s v="NR"/>
    <s v="Jose Miguel Baragan Parra"/>
    <x v="0"/>
    <s v="1. Prestación de servicios"/>
    <s v="1110550069_x000d_"/>
    <n v="7"/>
    <s v="Persona Natural"/>
    <s v="N/A"/>
    <s v="Prestar servicios profesionales para apoyar a la subdirección de comunicaciones en la elaboración y difusión de contenidos periodísticos, y en el manejo de las distintas redes sociales de la jurisdicción, en desarrollo de la estrategia y la política de comunicaciones."/>
    <s v="Funciones de la dependencia"/>
    <s v="Harvey Danilo Suarez Morales"/>
    <s v="Secretaría Ejecutiva"/>
    <s v="Secretaría Ejecutiva"/>
    <s v="Subdirección de Comunicaciones"/>
    <s v="Hernando Salazar Palacio"/>
    <s v="AA- Subdirección de Comunicaciones"/>
    <s v="N/A"/>
    <s v="N/A"/>
    <s v="N/A"/>
    <s v="Inversión"/>
    <n v="77803735"/>
    <s v="N/A"/>
    <s v="N/A"/>
    <s v="$6.649.892"/>
    <s v="N/A"/>
    <n v="34722"/>
    <n v="31422"/>
    <n v="2018011000954"/>
    <x v="27"/>
    <d v="2022-01-17T00:00:00"/>
    <s v="N/A"/>
    <s v="N/A"/>
    <s v="N/A"/>
    <s v="N/A"/>
    <n v="0"/>
    <s v="N/A"/>
    <n v="0"/>
    <s v="N/A"/>
    <n v="0"/>
    <s v="N/A"/>
    <n v="0"/>
    <s v="N/A"/>
    <n v="0"/>
    <s v="N/A"/>
    <n v="0"/>
    <s v="N/A"/>
    <n v="0"/>
    <n v="77803735"/>
    <n v="0"/>
    <n v="0"/>
    <n v="0"/>
    <n v="0"/>
    <n v="0"/>
    <d v="2022-12-31T00:00:00"/>
    <d v="2022-12-31T00:00:00"/>
    <n v="-1202"/>
    <s v="NO"/>
    <s v="N/A"/>
    <s v="Bogotá D.C."/>
    <s v="Cumplimiento"/>
    <s v="11-47-101010762"/>
    <n v="0"/>
    <s v="Seguros del Estado"/>
    <d v="2022-01-14T00:00:00"/>
    <s v="13-01-2022 - 10-07-2023"/>
    <n v="2022"/>
    <s v="C:\Users\andres.prietom\JEP Colombia\Carlos Giovanni Torres Peñaranda - Contractual - Onedrive\Validación pólizas CPS\.VERIFICACIÓN DE PÓLIZAS CONTRATOS 2022\verificacion poliza contrato JEP-096-2022.pdf"/>
    <s v="En fecha 04/06/2022 se suscribe suspensión del contrato desde el 6 al 15 de junio de_x000a_2022"/>
    <s v="Terminado"/>
    <s v="Retiro"/>
    <s v="N/A"/>
    <s v="PERIODISMO Y OPINIÓN PÚBLICA"/>
    <s v="N/A"/>
    <s v="MASCULINO"/>
    <s v="PND"/>
    <s v="https://community.secop.gov.co/Public/Tendering/OpportunityDetail/Index?noticeUID=CO1.NTC.2516862&amp;isFromPublicArea=True&amp;isModal=False"/>
  </r>
  <r>
    <n v="555"/>
    <s v="JEP-169-2022"/>
    <s v="JEP-CSPO-169-2022"/>
    <s v="Clara Torres"/>
    <d v="2022-01-13T00:00:00"/>
    <s v="Jessica Katherine Zea Carvajal"/>
    <x v="0"/>
    <s v="1. Prestación de servicios"/>
    <n v="1012366613"/>
    <n v="0"/>
    <s v="Persona Natural"/>
    <s v="N/A"/>
    <s v="Prestar servicios profesionales para apoyar y acompañar a la Subdirección de Comunicaciones en el diseño, diagramación, producción y divulgación de piezas comunicativas, web e impresas relacionadas con los servicios de promoción en temáticas de la JEP, en desarrollo de la política y estrategia de comunicaciones en concordancia con el plan de posicionamiento y divulgación. "/>
    <s v="Funciones de la dependencia"/>
    <s v="Harvey Danilo Suarez Morales"/>
    <s v="Secretaría Ejecutiva"/>
    <s v="Secretaría Ejecutiva"/>
    <s v="Subdirección de Comunicaciones"/>
    <s v="Hernando Salazar Palacio"/>
    <s v="AA- Subdirección de Comunicaciones"/>
    <s v="N/A"/>
    <s v="N/A"/>
    <s v="N/A"/>
    <s v="Inversión"/>
    <n v="48211713"/>
    <s v="N/A"/>
    <s v="N/A"/>
    <n v="4192323"/>
    <s v="N/A"/>
    <n v="44722"/>
    <n v="37722"/>
    <n v="2018011000954"/>
    <x v="24"/>
    <d v="2022-01-24T00:00:00"/>
    <s v="N/A"/>
    <s v="N/A"/>
    <s v="N/A"/>
    <s v="N/A"/>
    <n v="0"/>
    <s v="N/A"/>
    <n v="0"/>
    <s v="N/A"/>
    <n v="0"/>
    <s v="N/A"/>
    <n v="0"/>
    <s v="N/A"/>
    <n v="0"/>
    <s v="N/A"/>
    <n v="0"/>
    <s v="N/A"/>
    <n v="0"/>
    <n v="48211713"/>
    <n v="0"/>
    <n v="0"/>
    <n v="0"/>
    <n v="0"/>
    <n v="0"/>
    <d v="2022-12-31T00:00:00"/>
    <d v="2022-12-31T00:00:00"/>
    <n v="-1202"/>
    <s v="NO"/>
    <s v="N/A"/>
    <s v="Bogotá D.C."/>
    <s v="Cumplimiento"/>
    <s v="21-47-101016522"/>
    <n v="0"/>
    <s v="Seguros del Estado"/>
    <d v="2022-01-21T00:00:00"/>
    <s v="18-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69%2D2022%2Epdf&amp;parent=%2Fpersonal%2Fcarlos%5Ftorres%5Fjep%5Fgov%5Fco%2FDocuments%2FDocumentos%2FContractual%2FContractual%20%2D%20Onedrive%2FValidaci%C3%B3n%20p%C3%B3lizas%20CPS%2F%2EVERIFICACI%C3%93N%20DE%20P%C3%93LIZAS%20CONTRATOS%202022"/>
    <s v="N/A"/>
    <s v="Terminado"/>
    <s v="Retiro"/>
    <s v="N/A"/>
    <s v="PUBLICIDAD"/>
    <s v="N/A"/>
    <s v="FEMENINO"/>
    <s v="PND"/>
    <s v="https://community.secop.gov.co/Public/Tendering/OpportunityDetail/Index?noticeUID=CO1.NTC.2563602&amp;isFromPublicArea=True&amp;isModal=False"/>
  </r>
  <r>
    <n v="556"/>
    <s v="JEP-071-2022"/>
    <s v="JEP-CSPO-071-2022"/>
    <s v="John Maldonado"/>
    <s v="NR"/>
    <s v="BUHO MEDIA SAS"/>
    <x v="0"/>
    <s v="1. Prestación de servicios"/>
    <n v="900224814"/>
    <n v="5"/>
    <s v="Persona Jurídica Prestacion de Servicios  Profesionales"/>
    <s v="Bogotá D.C. "/>
    <s v="Prestar servicios profesionales para acompañar a la subdirección de comunicaciones en la realización del monitoreo diario de los medios y plataformas de comunicación a nivel internacional, nacional, regional y local en los que circulan información sobre la JEP y los temas asociados a su gestión de acuerdo con la política y estrategia de comunicaciones, con el fin de realizar el análisis de impacto y estrategia de comunicaciones."/>
    <s v="Funciones de la dependencia"/>
    <s v="Harvey Danilo Suarez Morales"/>
    <s v="Secretaría Ejecutiva"/>
    <s v="Secretaría Ejecutiva"/>
    <s v="Subdirección de Comunicaciones"/>
    <s v="Hernando Salazar Palacio"/>
    <s v="AA- Subdirección de Comunicaciones"/>
    <s v="N/A"/>
    <s v="N/A"/>
    <s v="N/A"/>
    <s v="Inversión"/>
    <n v="136854451"/>
    <s v="N/A"/>
    <s v="N/A"/>
    <n v="11696963"/>
    <s v="N/A"/>
    <n v="34422"/>
    <n v="28822"/>
    <n v="2018011000954"/>
    <x v="28"/>
    <d v="2022-01-13T00:00:00"/>
    <s v="N/A"/>
    <s v="N/A"/>
    <s v="N/A"/>
    <s v="N/A"/>
    <n v="0"/>
    <s v="N/A"/>
    <n v="0"/>
    <s v="N/A"/>
    <n v="0"/>
    <s v="N/A"/>
    <n v="0"/>
    <s v="N/A"/>
    <n v="0"/>
    <s v="N/A"/>
    <n v="0"/>
    <s v="N/A"/>
    <n v="0"/>
    <n v="136854451"/>
    <n v="0"/>
    <n v="0"/>
    <n v="0"/>
    <n v="0"/>
    <n v="0"/>
    <d v="2022-12-31T00:00:00"/>
    <d v="2022-12-31T00:00:00"/>
    <n v="-1202"/>
    <s v="SI"/>
    <s v="PENDIENTE"/>
    <s v="Bogotá D.C."/>
    <s v="Cumplimiento"/>
    <s v="21-45-101357369"/>
    <n v="0"/>
    <s v="Seguros del Estado"/>
    <d v="2022-01-12T00:00:00"/>
    <s v="12-01-2022 - 31-12-2025"/>
    <n v="2022"/>
    <s v="https://jepcolombia-my.sharepoint.com/:w:/r/personal/carlos_torres_jep_gov_co/_layouts/15/Doc.aspx?sourcedoc=%7B68FBCD2C-96C2-40BF-81CB-DD78D9E610AC%7D&amp;file=Consulta%20poliza.docx&amp;action=default&amp;mobileredirect=true|"/>
    <s v="N/A"/>
    <s v="Terminado"/>
    <s v="Retiro"/>
    <s v="N/A"/>
    <s v="N/A"/>
    <s v="N/A"/>
    <s v="N/A"/>
    <s v="N/A"/>
    <s v="https://community.secop.gov.co/Public/Tendering/OpportunityDetail/Index?noticeUID=CO1.NTC.2517009&amp;isFromPublicArea=True&amp;isModal=False"/>
  </r>
  <r>
    <n v="557"/>
    <s v="JEP-274-2022"/>
    <s v="JEP-CSPO-274-2022"/>
    <s v="Clara Torres"/>
    <d v="2022-01-20T00:00:00"/>
    <s v="Nicole Acuña Cepeda"/>
    <x v="0"/>
    <s v="1. Prestación de servicios"/>
    <s v="1020826176_x000d_"/>
    <n v="7"/>
    <s v="Persona Natural"/>
    <s v="N/A"/>
    <s v="Prestar servicios profesionales para apoyar y acompañar a la Subdirección de Comunicaciones en la elaboración, edición y difusión de contenidos audiovisuales para la divulgación en las distintas redes sociales en desarrollo de la política y estrategia de comunicaciones en concordancia con el plan de posicionamiento y divulgación."/>
    <s v="Funciones de la dependencia"/>
    <s v="Harvey Danilo Suarez Morales"/>
    <s v="Secretaría Ejecutiva"/>
    <s v="Secretaría Ejecutiva"/>
    <s v="Subdirección de Comunicaciones"/>
    <s v="Hernando Salazar Palacio"/>
    <s v="AA- Subdirección de Comunicaciones"/>
    <s v="N/A"/>
    <s v="N/A"/>
    <s v="N/A"/>
    <s v="Inversión"/>
    <n v="58634693"/>
    <s v="N/A"/>
    <s v="N/A"/>
    <s v="$5.204.263"/>
    <s v="N/A"/>
    <n v="59722"/>
    <n v="56722"/>
    <n v="2018011000954"/>
    <x v="5"/>
    <d v="2022-01-26T00:00:00"/>
    <s v="N/A"/>
    <s v="N/A"/>
    <s v="N/A"/>
    <s v="N/A"/>
    <n v="0"/>
    <s v="N/A"/>
    <n v="0"/>
    <s v="N/A"/>
    <n v="0"/>
    <s v="N/A"/>
    <n v="0"/>
    <s v="N/A"/>
    <n v="0"/>
    <s v="N/A"/>
    <n v="0"/>
    <s v="N/A"/>
    <n v="0"/>
    <n v="58634693"/>
    <n v="0"/>
    <n v="0"/>
    <n v="0"/>
    <n v="0"/>
    <n v="0"/>
    <d v="2022-12-31T00:00:00"/>
    <d v="2022-12-31T00:00:00"/>
    <n v="-1202"/>
    <s v="NO"/>
    <s v="N/A"/>
    <s v="Bogotá D.C."/>
    <s v="Cumplimiento "/>
    <s v="14-47-101014319 "/>
    <n v="0"/>
    <s v="Seguros del Estado "/>
    <d v="2022-01-24T00:00:00"/>
    <s v="24-01-2022 - 01-07-2023"/>
    <n v="2022"/>
    <s v="PENDIENTE"/>
    <s v="Ninguna"/>
    <s v="Terminado"/>
    <s v="Retiro"/>
    <s v="N/A"/>
    <s v="PERIODISMO Y OPINIÓN PÚBLICA"/>
    <s v="N/A"/>
    <s v="FEMENINO"/>
    <s v="PND"/>
    <s v="https://community.secop.gov.co/Public/Tendering/OpportunityDetail/Index?noticeUID=CO1.NTC.2676191&amp;isFromPublicArea=True&amp;isModal=False"/>
  </r>
  <r>
    <n v="558"/>
    <s v="JEP-381-2022"/>
    <s v="JEP-CSPO-381-2022"/>
    <s v="Clara Torres"/>
    <d v="2022-01-25T00:00:00"/>
    <s v="Edwin Fabián Castro Chaparro"/>
    <x v="0"/>
    <s v="1. Prestación de servicios"/>
    <n v="1013647960"/>
    <n v="1"/>
    <s v="Persona Natural"/>
    <s v="N/A"/>
    <s v="Prestar servicios para acompañar a la subdirección de comunicaciones en el seguimiento técnico de los proyectos de producción audiovisual del sistema de gestión de medios de la JEP, siguiendo los lineamientos de la política y estrategia de comunicaciones de la entidad. "/>
    <s v="Funciones de la dependencia"/>
    <s v="Harvey Danilo Suarez Morales"/>
    <s v="Secretaría Ejecutiva"/>
    <s v="Secretaría Ejecutiva"/>
    <s v="Subdirección de Comunicaciones"/>
    <s v="Hernando Salazar Palacio"/>
    <s v="AA- Subdirección de Comunicaciones"/>
    <s v="N/A"/>
    <s v="N/A"/>
    <s v="N/A"/>
    <s v="Inversión"/>
    <n v="40598053"/>
    <s v="N/A"/>
    <s v="N/A"/>
    <n v="3614070"/>
    <s v="N/A"/>
    <n v="61022"/>
    <n v="66522"/>
    <n v="2018011000954"/>
    <x v="10"/>
    <d v="2022-02-01T00:00:00"/>
    <s v="Juan Sebastián Muñoz Villadiego"/>
    <n v="1015464360"/>
    <n v="3"/>
    <d v="2022-10-03T00:00:00"/>
    <n v="0"/>
    <s v="N/A"/>
    <n v="0"/>
    <s v="N/A"/>
    <n v="0"/>
    <s v="N/A"/>
    <n v="0"/>
    <s v="N/A"/>
    <n v="0"/>
    <s v="N/A"/>
    <n v="0"/>
    <s v="N/A"/>
    <n v="0"/>
    <n v="40598053"/>
    <n v="0"/>
    <n v="0"/>
    <n v="0"/>
    <n v="0"/>
    <n v="0"/>
    <d v="2022-12-31T00:00:00"/>
    <d v="2022-12-31T00:00:00"/>
    <n v="-1202"/>
    <s v="NO"/>
    <s v="N/A"/>
    <s v="Bogotá D.C."/>
    <s v="Cumplimiento"/>
    <s v="11-47-101011302_x000a_11-47-101013007"/>
    <s v="0_x000a_0"/>
    <s v="Seguros del Estado S.A._x000a_Seguros del Estado S.A."/>
    <s v="28/01/2022_x000a_03/10/2022"/>
    <s v="28-01-2022 - 10-07-2023_x000a_03/10/2022 - 10/07/2023"/>
    <s v="31/01/2022_x000a_03/10/2022"/>
    <s v="PENDIENTE"/>
    <s v="En fecha del 3 de octubre aprobada cesión contrato JEP-381-2022 Sub de Comunicaciones   "/>
    <s v="Terminado"/>
    <s v="Cesión"/>
    <s v="N/A"/>
    <s v="ASISTENCIAL"/>
    <s v="N/A"/>
    <s v="MASCULINO"/>
    <s v="edwin.castroc@jep.gov.co"/>
    <s v="https://community.secop.gov.co/Public/Tendering/ContractNoticePhases/View?PPI=CO1.PPI.17190722&amp;isFromPublicArea=True&amp;isModal=False"/>
  </r>
  <r>
    <n v="559"/>
    <s v="JEP-273-2022"/>
    <s v="JEP-CSPO-273-2022"/>
    <s v="Ángela Esquivel "/>
    <d v="2022-01-20T00:00:00"/>
    <s v="Vladimir Alexander Gomez Otalora"/>
    <x v="0"/>
    <s v="1. Prestación de servicios"/>
    <n v="79804036"/>
    <n v="3"/>
    <s v="Persona Natural"/>
    <s v="N/A"/>
    <s v="Prestar servicios profesionales para apoyar y acompañar a la subdirección de comunicaciones en la implementación, seguimiento y operación del sistema de gestión de medios de la entidad, en relación con la producción audiovisual de las diligencias y audiencias de la JEP."/>
    <s v="Funciones de la dependencia"/>
    <s v="Harvey Danilo Suarez Morales"/>
    <s v="Secretaría Ejecutiva"/>
    <s v="Secretaría Ejecutiva"/>
    <s v="Subdirección de Comunicaciones"/>
    <s v="Hernando Salazar Palacio"/>
    <s v="AA- Subdirección de Comunicaciones"/>
    <s v="N/A"/>
    <s v="N/A"/>
    <s v="N/A"/>
    <s v="Inversión"/>
    <n v="123244682"/>
    <s v="N/A"/>
    <s v="N/A"/>
    <n v="13299786"/>
    <s v="N/A"/>
    <n v="60122"/>
    <n v="55122"/>
    <n v="2018011000954"/>
    <x v="1"/>
    <d v="2022-01-27T00:00:00"/>
    <s v="N/A"/>
    <s v="N/A"/>
    <s v="N/A"/>
    <s v="N/A"/>
    <n v="25269594"/>
    <n v="44847"/>
    <n v="0"/>
    <s v="N/A"/>
    <n v="0"/>
    <s v="N/A"/>
    <n v="0"/>
    <s v="N/A"/>
    <n v="0"/>
    <s v="N/A"/>
    <n v="0"/>
    <s v="N/A"/>
    <n v="61"/>
    <n v="148514276"/>
    <n v="0"/>
    <n v="0"/>
    <n v="0"/>
    <n v="0"/>
    <n v="0"/>
    <d v="2022-10-31T00:00:00"/>
    <d v="2022-12-31T00:00:00"/>
    <n v="-1202"/>
    <s v="NO"/>
    <s v="N/A"/>
    <s v="Bogotá D.C."/>
    <s v="Cumplimiento "/>
    <s v="21-47-101016936"/>
    <n v="0"/>
    <s v="Seguros del Estado "/>
    <d v="2022-01-26T00:00:00"/>
    <s v="25-01-2022 - 30-04-2023"/>
    <n v="2022"/>
    <s v="PENDIENTE"/>
    <s v="Mediante otrosí N°1 se prorroga el plazo hasta el 31/12/2022 y se adiciona el valor de $25.269.594"/>
    <s v="Terminado"/>
    <s v="Adición y Prorróga"/>
    <s v="N/A"/>
    <s v="INGENIERÍA ELECTRÓNICA "/>
    <s v="N/A"/>
    <s v="MASCULINO"/>
    <s v="PND"/>
    <s v="https://community.secop.gov.co/Public/Tendering/OpportunityDetail/Index?noticeUID=CO1.NTC.2642879&amp;isFromPublicArea=True&amp;isModal=False"/>
  </r>
  <r>
    <n v="560"/>
    <s v="JEP-185-2022"/>
    <s v="JEP-CSPO-185-2022"/>
    <s v="Ángela Esquivel "/>
    <d v="2022-01-13T00:00:00"/>
    <s v="Bertha Durango Benitez"/>
    <x v="0"/>
    <s v="1. Prestación de servicios"/>
    <n v="32357043"/>
    <n v="6"/>
    <s v="Persona Natural"/>
    <s v="N/A"/>
    <s v="Apoyar a la Subdirección de Comunicaciones en la elaboración de piezas comunicativas y periodísticas con enfoque diferencial respecto a las decisiones de las secciones, comisiones y dependencia de enfoque diferencial de la JEP, en desarrollo de la política y estrategia de comunicaciones en concordancia con el plan de posicionamiento y divulgación."/>
    <s v="Funciones de la dependencia"/>
    <s v="Harvey Danilo Suarez Morales"/>
    <s v="Secretaría Ejecutiva"/>
    <s v="Secretaría Ejecutiva"/>
    <s v="Subdirección de Comunicaciones"/>
    <s v="Hernando Salazar Palacio"/>
    <s v="AA- Subdirección de Comunicaciones"/>
    <s v="N/A"/>
    <s v="N/A"/>
    <s v="N/A"/>
    <s v="Inversión"/>
    <n v="59849018"/>
    <s v="N/A"/>
    <s v="N/A"/>
    <n v="5204263"/>
    <s v="N/A"/>
    <n v="44522"/>
    <n v="43922"/>
    <n v="2018011000954"/>
    <x v="6"/>
    <d v="2022-01-24T00:00:00"/>
    <s v="N/A"/>
    <s v="N/A"/>
    <s v="N/A"/>
    <s v="N/A"/>
    <n v="0"/>
    <s v="N/A"/>
    <n v="0"/>
    <s v="N/A"/>
    <n v="0"/>
    <s v="N/A"/>
    <n v="0"/>
    <s v="N/A"/>
    <n v="0"/>
    <s v="N/A"/>
    <n v="0"/>
    <s v="N/A"/>
    <n v="0"/>
    <n v="59849018"/>
    <n v="0"/>
    <n v="0"/>
    <n v="0"/>
    <n v="0"/>
    <n v="0"/>
    <d v="2022-12-31T00:00:00"/>
    <d v="2022-12-31T00:00:00"/>
    <n v="-1202"/>
    <s v="NO"/>
    <s v="N/A"/>
    <s v="Bogotá D.C."/>
    <s v="Cumplimiento"/>
    <s v="21-47-101016601"/>
    <n v="0"/>
    <s v="Seguros del Estado "/>
    <d v="2022-01-23T00:00:00"/>
    <s v="20-01-2022 - 30-06-2023"/>
    <n v="2022"/>
    <s v="C:\Users\andres.prietom\JEP Colombia\Carlos Giovanni Torres Peñaranda - Contractual - Onedrive\Validación pólizas CPS\.VERIFICACIÓN DE PÓLIZAS CONTRATOS 2022\verificacion poliza contrato JEP-185-2022.pdf"/>
    <s v="N/A"/>
    <s v="Terminado"/>
    <s v="Retiro"/>
    <s v="N/A"/>
    <s v="COMUNICACIÓN SOCIAL Y PERIODISMO"/>
    <s v="N/A"/>
    <s v="FEMENINO"/>
    <s v="PND"/>
    <s v="https://community.secop.gov.co/Public/Tendering/OpportunityDetail/Index?noticeUID=CO1.NTC.2580907&amp;isFromPublicArea=True&amp;isModal=False"/>
  </r>
  <r>
    <n v="561"/>
    <s v="JEP-560-2022"/>
    <s v="JEP-CSPO-541-2022"/>
    <s v="John Maldonado"/>
    <d v="2022-07-07T00:00:00"/>
    <s v="Clara Marcela Mejía Múnera"/>
    <x v="0"/>
    <s v="1. Prestación de servicios"/>
    <n v="43809932"/>
    <n v="1"/>
    <s v="Persona Natural"/>
    <s v="Bogotá D.C. "/>
    <s v="Prestar servicios profesionales de apoyo y acompañamiento a la subdirección de comunicaciones en la implementación y ejecución del sistema de medios, asi como en la producción audiovisual, en desarrollo de la política y estrategia de comunicaciones en concordancia con el plan de posicionamiento y divulgación."/>
    <s v="Funciones de la dependencia"/>
    <s v="Harvey Danilo Suarez Morales"/>
    <s v="Secretaría Ejecutiva"/>
    <s v="Secretaría Ejecutiva"/>
    <s v="Subdirección de Comunicaciones"/>
    <s v="Hernando Salazar Palacio"/>
    <s v="AA- Subdirección de Comunicaciones"/>
    <s v="N/A"/>
    <s v="N/A"/>
    <s v="N/A"/>
    <s v="Inversión"/>
    <n v="66498930"/>
    <s v="N/A"/>
    <s v="N/A"/>
    <n v="13299786"/>
    <s v="N/A"/>
    <n v="86322"/>
    <n v="310622"/>
    <s v="_x0009_2018011000954"/>
    <x v="53"/>
    <d v="2022-07-12T00:00:00"/>
    <s v="N/A"/>
    <s v="N/A"/>
    <s v="N/A"/>
    <s v="N/A"/>
    <n v="0"/>
    <s v="N/A"/>
    <n v="0"/>
    <s v="N/A"/>
    <n v="0"/>
    <s v="N/A"/>
    <n v="0"/>
    <s v="N/A"/>
    <n v="0"/>
    <s v="N/A"/>
    <n v="0"/>
    <s v="N/A"/>
    <n v="0"/>
    <n v="66498930"/>
    <n v="0"/>
    <n v="0"/>
    <n v="0"/>
    <n v="0"/>
    <n v="0"/>
    <d v="2022-11-30T00:00:00"/>
    <d v="2022-11-30T00:00:00"/>
    <n v="-1233"/>
    <s v="SI"/>
    <s v="N/A"/>
    <s v="Bogotá D.C."/>
    <s v="Cumplimiento "/>
    <s v="36-47-101001490"/>
    <n v="0"/>
    <s v="Seguros del Estado S.A. "/>
    <d v="2022-07-12T00:00:00"/>
    <s v="08/07/2022 - 31/05/2023"/>
    <n v="2022"/>
    <s v="PENDIENTE"/>
    <s v="Ninguna"/>
    <s v="Terminado"/>
    <s v="Retiro"/>
    <s v="N/A"/>
    <s v="COMUNICACIÓN SOCIAL"/>
    <s v="N/A"/>
    <s v="FEMENINO"/>
    <s v="clara.mejia@jep.gov.co"/>
    <s v="https://community.secop.gov.co/Public/Tendering/ContractNoticePhases/View?PPI=CO1.PPI.19298975&amp;isFromPublicArea=True&amp;isModal=False"/>
  </r>
  <r>
    <n v="563"/>
    <s v="JEP-184-2022"/>
    <s v="JEP-CSPO-184-2022"/>
    <s v="Ángela Esquivel "/>
    <d v="2022-01-13T00:00:00"/>
    <s v="Oriana Giacometto Dallos"/>
    <x v="0"/>
    <s v="1. Prestación de servicios"/>
    <s v="1018414190_x000d_"/>
    <n v="5"/>
    <s v="Persona Natural"/>
    <s v="N/A"/>
    <s v="Prestar servicios profesionales para apoyar y acompañar a la Subdirección de Comunicaciones en la gestión de las acciones de comunicación interna para la promoción y divulgación en temáticas de la jurisdicción, en desarrollo de la política y estrategia de comunicaciones en concordancia con el plan de posicionamiento y divulgación"/>
    <s v="Funciones de la dependencia"/>
    <s v="Harvey Danilo Suarez Morales"/>
    <s v="Secretaría Ejecutiva"/>
    <s v="Secretaría Ejecutiva"/>
    <s v="Subdirección de Comunicaciones"/>
    <s v="Hernando Salazar Palacio"/>
    <s v="AA- Subdirección de Comunicaciones"/>
    <s v="N/A"/>
    <s v="N/A"/>
    <s v="N/A"/>
    <s v="Inversión"/>
    <n v="41561805"/>
    <s v="N/A"/>
    <s v="N/A"/>
    <s v="$3.614.070"/>
    <s v="N/A"/>
    <n v="44822"/>
    <n v="43822"/>
    <n v="2018011000954"/>
    <x v="6"/>
    <d v="2022-01-24T00:00:00"/>
    <s v="N/A"/>
    <s v="N/A"/>
    <s v="N/A"/>
    <s v="N/A"/>
    <n v="0"/>
    <s v="N/A"/>
    <n v="0"/>
    <s v="N/A"/>
    <n v="0"/>
    <s v="N/A"/>
    <n v="0"/>
    <s v="N/A"/>
    <n v="0"/>
    <s v="N/A"/>
    <n v="0"/>
    <s v="N/A"/>
    <n v="0"/>
    <n v="41561805"/>
    <n v="0"/>
    <n v="0"/>
    <n v="0"/>
    <n v="0"/>
    <n v="0"/>
    <d v="2022-12-31T00:00:00"/>
    <d v="2022-12-31T00:00:00"/>
    <n v="-1202"/>
    <s v="NO"/>
    <s v="N/A"/>
    <s v="Bogotá D.C."/>
    <s v="Cumplimiento "/>
    <s v="21-47-101016548"/>
    <n v="0"/>
    <s v="Seguros del Estado"/>
    <d v="2022-01-21T00:00:00"/>
    <s v="20-01-2022 - 30-06-2023"/>
    <n v="2022"/>
    <s v="C:\Users\andres.prietom\JEP Colombia\Carlos Giovanni Torres Peñaranda - Contractual - Onedrive\Validación pólizas CPS\.VERIFICACIÓN DE PÓLIZAS CONTRATOS 2022\verificacion poliza contrato JEP-184-2022.pdf"/>
    <s v="N/A"/>
    <s v="Terminado"/>
    <s v="Retiro"/>
    <s v="N/A"/>
    <s v="PROFESIONAL EN DIRECCION Y PRODUCCIÓN DE MEDIOS AUDIOVISUALES"/>
    <s v="N/A"/>
    <s v="FEMENINO"/>
    <s v="PND"/>
    <s v="https://community.secop.gov.co/Public/Tendering/OpportunityDetail/Index?noticeUID=CO1.NTC.2580178&amp;isFromPublicArea=True&amp;isModal=False"/>
  </r>
  <r>
    <n v="564"/>
    <s v="JEP-561-2022"/>
    <s v="JEP-CSPO-542-2022"/>
    <s v="John Maldonado"/>
    <d v="2022-07-07T00:00:00"/>
    <s v="Katherin Castro Barrero"/>
    <x v="0"/>
    <s v="1. Prestación de servicios"/>
    <n v="1015437751"/>
    <n v="5"/>
    <s v="Persona Natural"/>
    <s v="Bogotá D.C. "/>
    <s v="Prestar servicios profesionales para apoyar a la subdirección de comunicaciones en la logística de eventos y diligencias externas e internas relacionadas con el plan de posicionamiento y divulgación de la JEP, así como en el manejo de bases de datos, de acuerdo a la política y estrategia de comunicaciones. "/>
    <s v="Funciones de la dependencia"/>
    <s v="Harvey Danilo Suarez Morales"/>
    <s v="Secretaría Ejecutiva"/>
    <s v="Secretaría Ejecutiva"/>
    <s v="Subdirección de Comunicaciones"/>
    <s v="Hernando Salazar Palacio"/>
    <s v="AA- Subdirección de Comunicaciones"/>
    <s v="N/A"/>
    <s v="N/A"/>
    <s v="N/A"/>
    <s v="Inversión"/>
    <n v="20961615"/>
    <s v="N/A"/>
    <s v="N/A"/>
    <n v="4192323"/>
    <s v="N/A"/>
    <n v="86222"/>
    <n v="308722"/>
    <s v="_x0009_2018011000954"/>
    <x v="53"/>
    <d v="2022-07-12T00:00:00"/>
    <s v="N/A"/>
    <s v="N/A"/>
    <s v="N/A"/>
    <s v="N/A"/>
    <n v="0"/>
    <s v="N/A"/>
    <n v="0"/>
    <s v="N/A"/>
    <n v="0"/>
    <s v="N/A"/>
    <n v="0"/>
    <s v="N/A"/>
    <n v="0"/>
    <s v="N/A"/>
    <n v="0"/>
    <s v="N/A"/>
    <n v="0"/>
    <n v="20961615"/>
    <n v="0"/>
    <n v="0"/>
    <n v="0"/>
    <n v="0"/>
    <n v="0"/>
    <d v="2022-11-30T00:00:00"/>
    <d v="2022-11-30T00:00:00"/>
    <n v="-1233"/>
    <s v="SI"/>
    <s v="N/A"/>
    <s v="Bogotá D.C."/>
    <s v="Cumplimiento "/>
    <s v="11-47-101012481"/>
    <n v="0"/>
    <s v="Seguros del Estado S.A. "/>
    <d v="2022-07-11T00:00:00"/>
    <s v="08/07/2022 - 10/06/2023"/>
    <n v="2022"/>
    <s v="PENDIENTE"/>
    <s v="Ninguna"/>
    <s v="Terminado"/>
    <s v="Retiro"/>
    <s v="N/A"/>
    <s v="PENDIENTE"/>
    <s v="N/A"/>
    <s v="FEMENINO"/>
    <s v="katherin.castro@jep.gov.co"/>
    <s v="https://community.secop.gov.co/Public/Tendering/ContractNoticePhases/View?PPI=CO1.PPI.19300479&amp;isFromPublicArea=True&amp;isModal=False"/>
  </r>
  <r>
    <n v="565"/>
    <s v="JEP-562-2022"/>
    <s v="JEP-CSPO-543-2022"/>
    <s v="John Maldonado"/>
    <d v="2022-07-07T00:00:00"/>
    <s v="Jorge Daniel Gualteros Sánchez"/>
    <x v="0"/>
    <s v="1. Prestación de servicios"/>
    <n v="79945180"/>
    <n v="0"/>
    <s v="Persona Natural"/>
    <s v="Bogotá D.C. "/>
    <s v="Prestar servicios para acompañar a la subdirección de comunicaciones en el seguimiento técnico de los proyectos de producción audiovisual del sistema de gestión de medios de la jep, siguiendo los lineamientos de la política y estrategia de comunicaciones de la entidad. "/>
    <s v="Funciones de la dependencia"/>
    <s v="Harvey Danilo Suarez Morales"/>
    <s v="Secretaría Ejecutiva"/>
    <s v="Secretaría Ejecutiva"/>
    <s v="Subdirección de Comunicaciones"/>
    <s v="Hernando Salazar Palacio"/>
    <s v="AA- Subdirección de Comunicaciones"/>
    <s v="N/A"/>
    <s v="N/A"/>
    <s v="N/A"/>
    <s v="Inversión"/>
    <n v="26021315"/>
    <s v="N/A"/>
    <s v="N/A"/>
    <n v="5204263"/>
    <s v="N/A"/>
    <n v="86122"/>
    <n v="304722"/>
    <n v="2018011000954"/>
    <x v="58"/>
    <d v="2022-07-07T00:00:00"/>
    <s v="N/A"/>
    <s v="N/A"/>
    <s v="N/A"/>
    <s v="N/A"/>
    <n v="0"/>
    <s v="N/A"/>
    <n v="0"/>
    <s v="N/A"/>
    <n v="0"/>
    <s v="N/A"/>
    <n v="0"/>
    <s v="N/A"/>
    <n v="0"/>
    <s v="N/A"/>
    <n v="0"/>
    <s v="N/A"/>
    <n v="0"/>
    <n v="26021315"/>
    <n v="0"/>
    <n v="0"/>
    <n v="0"/>
    <n v="0"/>
    <n v="0"/>
    <d v="2022-11-30T00:00:00"/>
    <d v="2022-11-30T00:00:00"/>
    <n v="-1233"/>
    <s v="SI"/>
    <s v="N/A"/>
    <s v="Bogotá D.C."/>
    <s v="Cumplimiento "/>
    <s v="11-47-101012459"/>
    <n v="0"/>
    <s v="Seguros del Estado S.A. "/>
    <d v="2022-07-07T00:00:00"/>
    <s v="06/07/2022 - 10/06/2023"/>
    <n v="2022"/>
    <s v="PENDIENTE"/>
    <s v="Ninguna"/>
    <s v="Terminado"/>
    <s v="Retiro"/>
    <s v="N/A"/>
    <s v="TECNOLOGÍA EN REALIZACION DE TELEVISION"/>
    <s v="N/A"/>
    <s v="MASCULINO"/>
    <s v="jorge.gualteros@jep.gov.co"/>
    <s v="https://community.secop.gov.co/Public/Tendering/ContractNoticePhases/View?PPI=CO1.PPI.19301191&amp;isFromPublicArea=True&amp;isModal=False"/>
  </r>
  <r>
    <n v="566"/>
    <s v="JEP-680-2022"/>
    <s v="JEP-IPI-003-2022"/>
    <s v="Paola Casas"/>
    <d v="2022-08-25T00:00:00"/>
    <s v="GRUPO ONE S.A.S"/>
    <x v="5"/>
    <s v="1. Prestación de servicios"/>
    <n v="860070624"/>
    <n v="5"/>
    <s v="Persona Jurídica"/>
    <s v="Bogotá D.C. "/>
    <s v="Prestar servicios para divulgar el mandato, la misión, principios, valores y resultados del quehacer de la JEP entre sus distintos grupos de interés, para contribuir a la comprensión social de la JEP"/>
    <s v="Funciones de la dependencia"/>
    <s v="Ana Lucia Rosales Callejas"/>
    <s v="Dirección Administrativa y Financiera"/>
    <s v="Secretaría Ejecutiva"/>
    <s v="Subdirección de Comunicaciones"/>
    <s v="Hermando Salazar Palacio"/>
    <s v="AA- Subdirección de Comunicaciones"/>
    <s v="N/A"/>
    <s v="N/A"/>
    <s v="N/A"/>
    <s v="Inversión"/>
    <n v="334229171"/>
    <s v="N/A"/>
    <s v="N/A"/>
    <s v="N/A"/>
    <s v="N/A"/>
    <n v="71122"/>
    <s v="_x0009_397122"/>
    <n v="2018011000954"/>
    <x v="92"/>
    <d v="2022-09-06T00:00:00"/>
    <s v="N/A"/>
    <s v="N/A"/>
    <s v="N/A"/>
    <s v="N/A"/>
    <n v="0"/>
    <s v="N/A"/>
    <n v="0"/>
    <s v="N/A"/>
    <n v="0"/>
    <s v="N/A"/>
    <n v="0"/>
    <s v="N/A"/>
    <n v="0"/>
    <s v="N/A"/>
    <n v="0"/>
    <s v="N/A"/>
    <n v="0"/>
    <n v="334229171"/>
    <n v="0"/>
    <n v="0"/>
    <n v="0"/>
    <n v="0"/>
    <n v="0"/>
    <d v="2022-12-31T00:00:00"/>
    <d v="2022-12-31T00:00:00"/>
    <n v="-1202"/>
    <s v="SI"/>
    <d v="2024-12-09T00:00:00"/>
    <s v="Territorio Nacional"/>
    <s v="Cumplimiento"/>
    <s v="980-47-994000022419"/>
    <n v="0"/>
    <s v="Aseguradora Solidaria de Colombia"/>
    <d v="2022-09-02T00:00:00"/>
    <s v="01/09/2022 - 30/06/2023"/>
    <n v="2022"/>
    <s v="SIN PÓLIZA"/>
    <s v="La Jurisdicción Especial para la Paz- JEP realizará pagos mensuales al GRUPO ONE S.A.S. por la totalidad de los servicios prestados y autorizados en el mes por el supervisor, de acuerdo con la oferta económica presentada, previa a la correcta presentación de los soportes de cada una de lasp actividades desarrolladas._x000a_El 9/12/2024 se se publicó el acta de balance final y cierre del contrato JEP-680-2022 GRUPO ONE S.A.S"/>
    <s v="Terminado"/>
    <s v="Retiro"/>
    <s v="N/A"/>
    <s v="N/A"/>
    <s v="N/A"/>
    <s v="N/A"/>
    <s v="N/A"/>
    <s v="https://community.secop.gov.co/Public/Tendering/ContractNoticePhases/View?PPI=CO1.PPI.19679199&amp;isFromPublicArea=True&amp;isModal=False"/>
  </r>
  <r>
    <n v="567"/>
    <s v="JEP-183-2022"/>
    <s v="JEP-CSPO-183-2022"/>
    <s v="Ángela Esquivel "/>
    <d v="2022-01-13T00:00:00"/>
    <s v="Andres Eduardo Prieto Rico"/>
    <x v="0"/>
    <s v="1. Prestación de servicios"/>
    <n v="1010172612"/>
    <n v="2"/>
    <s v="Persona Natural"/>
    <s v="N/A"/>
    <s v="Apoyar a la Subdirección de Comunicaciones en el desarrollo y actualización del portal web e intranet de la JEP, en desarrollo de la política y estrategia de comunicaciones en concordancia con el plan de posicionamiento y divulgación"/>
    <s v="Funciones de la dependencia"/>
    <s v="Harvey Danilo Suarez Morales"/>
    <s v="Secretaría Ejecutiva"/>
    <s v="Secretaría Ejecutiva"/>
    <s v="Subdirección de Comunicaciones"/>
    <s v="Hernando Salazar Palacio"/>
    <s v="AA- Subdirección de Comunicaciones"/>
    <s v="N/A"/>
    <s v="N/A"/>
    <s v="N/A"/>
    <s v="Inversión"/>
    <n v="41561805"/>
    <s v="N/A"/>
    <s v="N/A"/>
    <n v="3614070"/>
    <s v="N/A"/>
    <n v="44322"/>
    <n v="46722"/>
    <n v="2018011000954"/>
    <x v="26"/>
    <d v="2022-01-24T00:00:00"/>
    <s v="N/A"/>
    <s v="N/A"/>
    <s v="N/A"/>
    <s v="N/A"/>
    <n v="0"/>
    <s v="N/A"/>
    <n v="0"/>
    <s v="N/A"/>
    <n v="0"/>
    <s v="N/A"/>
    <n v="0"/>
    <s v="N/A"/>
    <n v="0"/>
    <s v="N/A"/>
    <n v="0"/>
    <s v="N/A"/>
    <n v="0"/>
    <n v="41561805"/>
    <n v="0"/>
    <n v="0"/>
    <n v="0"/>
    <n v="0"/>
    <n v="0"/>
    <d v="2022-12-31T00:00:00"/>
    <d v="2022-12-31T00:00:00"/>
    <n v="-1202"/>
    <s v="NO"/>
    <s v="N/A"/>
    <s v="Bogotá D.C."/>
    <s v="Cumplimiento"/>
    <s v="14-47-101014054"/>
    <n v="2"/>
    <s v="Seguros del Estado"/>
    <d v="2022-01-21T00:00:00"/>
    <s v="21-01-2022 - 03-07-2023"/>
    <n v="2022"/>
    <s v="C:\Users\andres.prietom\JEP Colombia\Carlos Giovanni Torres Peñaranda - Contractual - Onedrive\Validación pólizas CPS\.VERIFICACIÓN DE PÓLIZAS CONTRATOS 2022\verificacion poliza contrato JEP-183-2022.pdf"/>
    <s v="N/A"/>
    <s v="Terminado"/>
    <s v="Retiro"/>
    <s v="N/A"/>
    <s v="DISEÑO GRÁFICO_x000a_"/>
    <s v="N/A"/>
    <s v="MASCULINO"/>
    <s v="PND"/>
    <s v="https://community.secop.gov.co/Public/Tendering/OpportunityDetail/Index?noticeUID=CO1.NTC.2576967&amp;isFromPublicArea=True&amp;isModal=False"/>
  </r>
  <r>
    <n v="568"/>
    <s v="JEP-086-2022"/>
    <s v="JEP-CSPO-086-2022"/>
    <s v="Ángela Esquivel "/>
    <s v="NR"/>
    <s v="Maria Camila Restrepo Giraldo"/>
    <x v="0"/>
    <s v="1. Prestación de servicios"/>
    <n v="1151948076"/>
    <n v="8"/>
    <s v="Persona Natural"/>
    <s v="N/A"/>
    <s v="Prestar servicios profesionales para apoyar y acompañar a la Subdirección de Comunicaciones en la producción y actualización de documentos metodológicos, así como en la edición de contenidos y conceptualización de la información generada por la JEP en desarrollo de la política y estrategia de comunicaciones en concordancia con el plan de posicionamiento y divulgación. "/>
    <s v="Funciones de la dependencia"/>
    <s v="Harvey Danilo Suarez Morales"/>
    <s v="Secretaría Ejecutiva"/>
    <s v="Secretaría Ejecutiva"/>
    <s v="Subdirección de Comunicaciones"/>
    <s v="Hernando Salazar Palacio"/>
    <s v="AA- Subdirección de Comunicaciones"/>
    <s v="N/A"/>
    <s v="N/A"/>
    <s v="N/A"/>
    <s v="Inversión"/>
    <n v="111631448"/>
    <s v="N/A"/>
    <s v="N/A"/>
    <s v="$9.541.150"/>
    <s v="N/A"/>
    <n v="34522"/>
    <n v="33022"/>
    <s v="2018011000954_x0009_"/>
    <x v="27"/>
    <d v="2022-01-18T00:00:00"/>
    <s v="N/A"/>
    <s v="N/A"/>
    <s v="N/A"/>
    <s v="N/A"/>
    <n v="0"/>
    <s v="N/A"/>
    <n v="0"/>
    <s v="N/A"/>
    <n v="0"/>
    <s v="N/A"/>
    <n v="0"/>
    <s v="N/A"/>
    <n v="0"/>
    <s v="N/A"/>
    <n v="0"/>
    <s v="N/A"/>
    <n v="0"/>
    <n v="111631448"/>
    <n v="0"/>
    <n v="0"/>
    <n v="0"/>
    <n v="0"/>
    <n v="0"/>
    <d v="2022-12-31T00:00:00"/>
    <d v="2022-12-31T00:00:00"/>
    <n v="-1202"/>
    <s v="NO"/>
    <s v="N/A"/>
    <s v="Bogotá D.C."/>
    <s v="Cumplimiento "/>
    <s v="11-47-101010778"/>
    <n v="0"/>
    <s v="Seguros del Estado"/>
    <d v="2022-01-14T00:00:00"/>
    <s v="13-01-2022 - 30-06-2023"/>
    <n v="2022"/>
    <s v="C:\Users\andres.prietom\JEP Colombia\Carlos Giovanni Torres Peñaranda - Contractual - Onedrive\Validación pólizas CPS\.VERIFICACIÓN DE PÓLIZAS CONTRATOS 2022\verificacion poliza contrato JEP-086-2022.pdf"/>
    <s v="N/A"/>
    <s v="Terminado"/>
    <s v="Retiro"/>
    <s v="N/A"/>
    <s v="COMUNICACIÓN SOCIAL Y PERIODISMO"/>
    <s v="N/A"/>
    <s v="FEMENINO"/>
    <s v="PND"/>
    <s v="https://community.secop.gov.co/Public/Tendering/OpportunityDetail/Index?noticeUID=CO1.NTC.2514293&amp;isFromPublicArea=True&amp;isModal=False"/>
  </r>
  <r>
    <n v="569"/>
    <s v="JEP-382-2022"/>
    <s v="JEP-CSPO-382-2022"/>
    <s v="Clara Torres"/>
    <d v="2022-01-21T00:00:00"/>
    <s v="Sebastian Marcelo Diaz Vallejo "/>
    <x v="0"/>
    <s v="1. Prestación de servicios"/>
    <n v="1015440049"/>
    <n v="3"/>
    <s v="Persona Natural"/>
    <s v="N/A"/>
    <s v="Prestar servicios profesionales para apoyar a la subdirección de comunicaciones en el seguimiento, clasificación, almacenamiento y sistematización de la información producida en cumplimiento de su actividad misional y del plan de posicionamiento y divulgación de la JEP "/>
    <s v="Funciones de la dependencia"/>
    <s v="Harvey Danilo Suarez Morales"/>
    <s v="Secretaría Ejecutiva"/>
    <s v="Secretaría Ejecutiva"/>
    <s v="Subdirección de Comunicaciones"/>
    <s v="Hernando Salazar Palacio"/>
    <s v="AA- Subdirección de Comunicaciones"/>
    <s v="N/A"/>
    <s v="N/A"/>
    <s v="N/A"/>
    <s v="Inversión"/>
    <n v="40598053"/>
    <s v="N/A"/>
    <s v="N/A"/>
    <s v="$3.614.070"/>
    <s v="N/A"/>
    <n v="61122"/>
    <n v="67522"/>
    <s v="2018011000954_x0009_"/>
    <x v="8"/>
    <d v="2022-02-01T00:00:00"/>
    <s v="N/A"/>
    <s v="N/A"/>
    <s v="N/A"/>
    <s v="N/A"/>
    <n v="0"/>
    <s v="N/A"/>
    <n v="0"/>
    <s v="N/A"/>
    <n v="0"/>
    <s v="N/A"/>
    <n v="0"/>
    <s v="N/A"/>
    <n v="0"/>
    <s v="N/A"/>
    <n v="0"/>
    <s v="N/A"/>
    <n v="0"/>
    <n v="40598053"/>
    <n v="0"/>
    <n v="0"/>
    <n v="0"/>
    <n v="0"/>
    <n v="0"/>
    <d v="2022-12-31T00:00:00"/>
    <d v="2022-12-31T00:00:00"/>
    <n v="-1202"/>
    <s v="NO"/>
    <s v="N/A"/>
    <s v="Bogotá D.C."/>
    <s v="Cumplimiento"/>
    <s v="_x0009_21-47-101017161"/>
    <n v="0"/>
    <s v="Seguros del Estado "/>
    <d v="2022-01-28T00:00:00"/>
    <s v="28-01-2022 - 30-06-2023"/>
    <n v="2022"/>
    <s v="PENDIENTE"/>
    <s v="Ninguna"/>
    <s v="Terminado"/>
    <s v="Retiro"/>
    <s v="N/A"/>
    <s v="CIENCIAS DE LA INFORMACIÓN - BIBLIOTECOLOGÍA"/>
    <s v="N/A"/>
    <s v="MASCULINO"/>
    <s v="sebastian.diaz@jep.gov.co"/>
    <s v="https://community.secop.gov.co/Public/Tendering/ContractNoticePhases/View?PPI=CO1.PPI.17150789&amp;isFromPublicArea=True&amp;isModal=False"/>
  </r>
  <r>
    <n v="570"/>
    <s v="JEP-256-2022"/>
    <s v="JEP-CSPO-256-2022"/>
    <s v="Ángela Esquivel "/>
    <d v="2022-01-19T00:00:00"/>
    <s v="Javier Ricardo Morales Cifuentes"/>
    <x v="0"/>
    <s v="1. Prestación de servicios"/>
    <n v="1126238765"/>
    <n v="7"/>
    <s v="Persona Natural"/>
    <s v="N/A"/>
    <s v="Prestar servicios profesionales para apoyar y acompañar a la Subdirección de Comunicaciones en la elaboración y difusión de contenidos periodísticos relacionados con las decisiones de las salas y secciones del tribunal para la paz de la JEP, según los lineamientos de la política de comunicaciones y siguiendo las instrucciones del supervisor"/>
    <s v="Funciones de la dependencia"/>
    <s v="Harvey Danilo Suarez Morales"/>
    <s v="Secretaría Ejecutiva"/>
    <s v="Secretaría Ejecutiva"/>
    <s v="Subdirección de Comunicaciones"/>
    <s v="Hernando Salazar Palacio"/>
    <s v="AA- Subdirección de Comunicaciones"/>
    <s v="N/A"/>
    <s v="N/A"/>
    <s v="N/A"/>
    <s v="Inversión"/>
    <n v="74922116"/>
    <s v="N/A"/>
    <s v="N/A"/>
    <s v="$6.649.892"/>
    <s v="N/A"/>
    <n v="44422"/>
    <n v="54822"/>
    <n v="2018011000954"/>
    <x v="5"/>
    <d v="2022-02-04T00:00:00"/>
    <s v="N/A"/>
    <s v="N/A"/>
    <s v="N/A"/>
    <s v="N/A"/>
    <n v="0"/>
    <s v="N/A"/>
    <n v="0"/>
    <s v="N/A"/>
    <n v="0"/>
    <s v="N/A"/>
    <n v="0"/>
    <s v="N/A"/>
    <n v="0"/>
    <s v="N/A"/>
    <n v="0"/>
    <s v="N/A"/>
    <n v="0"/>
    <n v="74922116"/>
    <n v="0"/>
    <n v="0"/>
    <n v="0"/>
    <n v="0"/>
    <n v="0"/>
    <d v="2022-12-31T00:00:00"/>
    <d v="2022-12-31T00:00:00"/>
    <n v="-1202"/>
    <s v="NO"/>
    <s v="N/A"/>
    <s v="Bogotá D.C."/>
    <s v="Cumplimiento"/>
    <s v="21-47-10106629"/>
    <n v="0"/>
    <s v="Seguros del Estado "/>
    <d v="2022-01-24T00:00:00"/>
    <s v="24-01-2022 - 30-06-2023"/>
    <n v="2022"/>
    <s v="C:\Users\andres.prietom\JEP Colombia\Carlos Giovanni Torres Peñaranda - Contractual - Onedrive\Validación pólizas CPS\.VERIFICACIÓN DE PÓLIZAS CONTRATOS 2022\verificacion poliza contrato JEP-256-2022.pdf"/>
    <s v="N/A"/>
    <s v="Terminado"/>
    <s v="Retiro"/>
    <s v="N/A"/>
    <s v="LICENCIATURA EN LETRAS"/>
    <s v="N/A"/>
    <s v="MASCULINO"/>
    <s v="PND"/>
    <s v="https://community.secop.gov.co/Public/Tendering/OpportunityDetail/Index?noticeUID=CO1.NTC.2627707&amp;isFromPublicArea=True&amp;isModal=False"/>
  </r>
  <r>
    <n v="571"/>
    <s v="JEP-257-2022"/>
    <s v="JEP-CSPO-257-2022"/>
    <s v="Ángela Esquivel "/>
    <d v="2022-01-19T00:00:00"/>
    <s v="Diego Camilo Carranza Jimenez"/>
    <x v="0"/>
    <s v="1. Prestación de servicios"/>
    <n v="1032430650"/>
    <n v="1"/>
    <s v="Persona Natural"/>
    <s v="N/A"/>
    <s v="Prestar servicios profesionales para apoyar y acompañar a la subdirección de comunicaciones en la gestión de los trámites de comunicación interna para la promoción y divulgación en temáticas de la jurisdicción, según los lineamientos de la política y la estrategia de comunicaciones."/>
    <s v="Funciones de la dependencia"/>
    <s v="Harvey Danilo Suarez Morales"/>
    <s v="Secretaría Ejecutiva"/>
    <s v="Secretaría Ejecutiva"/>
    <s v="Subdirección de Comunicaciones"/>
    <s v="Hernando Salazar Palacio"/>
    <s v="AA- Subdirección de Comunicaciones"/>
    <s v="N/A"/>
    <s v="N/A"/>
    <s v="N/A"/>
    <s v="Inversión"/>
    <n v="47233516"/>
    <s v="N/A"/>
    <s v="N/A"/>
    <n v="4192324"/>
    <s v="N/A"/>
    <n v="60022"/>
    <n v="55022"/>
    <n v="2018011000954"/>
    <x v="1"/>
    <d v="2022-01-27T00:00:00"/>
    <s v="N/A"/>
    <s v="N/A"/>
    <s v="N/A"/>
    <s v="N/A"/>
    <n v="0"/>
    <s v="N/A"/>
    <n v="0"/>
    <s v="N/A"/>
    <n v="0"/>
    <s v="N/A"/>
    <n v="0"/>
    <s v="N/A"/>
    <n v="0"/>
    <s v="N/A"/>
    <n v="0"/>
    <s v="N/A"/>
    <n v="0"/>
    <n v="47233516"/>
    <n v="0"/>
    <n v="0"/>
    <n v="0"/>
    <n v="0"/>
    <n v="0"/>
    <d v="2022-12-31T00:00:00"/>
    <d v="2022-12-31T00:00:00"/>
    <n v="-1202"/>
    <s v="NO"/>
    <s v="N/A"/>
    <s v="Bogotá D.C."/>
    <s v="Cumplimiento"/>
    <s v="36-47-101001064"/>
    <n v="0"/>
    <s v="Seguros del Estado "/>
    <d v="2022-01-25T00:00:00"/>
    <s v="25-01-2022 - 10-07-2023"/>
    <n v="2022"/>
    <s v="..\Carlos Giovanni Torres Peñaranda - Contractual - Onedrive\Validación pólizas CPS\.VERIFICACIÓN DE PÓLIZAS CONTRATOS 2022\verificacion poliza contrato JEP-257-2022.pdf"/>
    <s v="N/A"/>
    <s v="Terminado"/>
    <s v="Retiro"/>
    <s v="N/A"/>
    <s v="COMUNICACIÓN SOCIAL"/>
    <s v="N/A"/>
    <s v="MASCULINO"/>
    <s v="PND"/>
    <s v="https://community.secop.gov.co/Public/Tendering/OpportunityDetail/Index?noticeUID=CO1.NTC.2640887&amp;isFromPublicArea=True&amp;isModal=False"/>
  </r>
  <r>
    <n v="572"/>
    <s v="JEP-418-2022"/>
    <s v="JEP-CSPO-418-2022"/>
    <s v="Vanessa Jiménez "/>
    <d v="2022-01-25T00:00:00"/>
    <s v="Leidy Tatiana Hernandez Lopez "/>
    <x v="0"/>
    <s v="1. Prestación de servicios"/>
    <n v="53067261"/>
    <n v="7"/>
    <s v="Persona Natural"/>
    <s v="N/A"/>
    <s v="Prestación de servicios profesionales para apoyar y acompañar las actividades de validación y estructuración jurídica de la información, para la configuración de la solución tecnológica relativa al módulo de régimen de condicionalidad que integra el sistema ViSTA."/>
    <s v="Misional"/>
    <s v="Harvey Danilo Suarez Morales"/>
    <s v="Secretaría Ejecutiva"/>
    <s v="Subsecretaría Ejecutiva "/>
    <s v="Departamento SAAD - Comparecientes"/>
    <s v="Jorge Alirio Mancera Cortés"/>
    <s v="BB- Departamento SAAD Defensa a Comparecientes "/>
    <s v="N/A"/>
    <s v="N/A"/>
    <s v="N/A"/>
    <s v="Inversión"/>
    <n v="61470000"/>
    <s v="N/A"/>
    <s v="N/A"/>
    <s v="$10.245.000"/>
    <s v="N/A"/>
    <n v="65022"/>
    <n v="69722"/>
    <s v="2018011000870_x0009_"/>
    <x v="8"/>
    <d v="2022-02-01T00:00:00"/>
    <s v="N/A"/>
    <s v="N/A"/>
    <s v="N/A"/>
    <s v="N/A"/>
    <n v="0"/>
    <s v="N/A"/>
    <n v="0"/>
    <s v="N/A"/>
    <n v="0"/>
    <s v="N/A"/>
    <n v="0"/>
    <s v="N/A"/>
    <n v="0"/>
    <s v="N/A"/>
    <n v="0"/>
    <s v="N/A"/>
    <n v="0"/>
    <n v="61470000"/>
    <n v="0"/>
    <n v="0"/>
    <n v="0"/>
    <n v="0"/>
    <n v="0"/>
    <d v="2022-07-31T00:00:00"/>
    <d v="2022-07-31T00:00:00"/>
    <n v="-1355"/>
    <s v="NO"/>
    <s v="N/A"/>
    <s v="Bogotá D.C."/>
    <s v="Cumplimiento"/>
    <s v="63-47-101000875"/>
    <n v="0"/>
    <s v="Seguros del Estado"/>
    <d v="2022-01-28T00:00:00"/>
    <s v="28-01-2022 - 31-01-2023"/>
    <n v="2022"/>
    <s v="PENDIENTE"/>
    <s v="Ninguna"/>
    <s v="Terminado"/>
    <s v="Retiro"/>
    <s v="N/A"/>
    <s v="DERECHO"/>
    <s v="N/A"/>
    <s v="FEMENINO"/>
    <s v="Terminado"/>
    <s v="https://community.secop.gov.co/Public/Tendering/ContractNoticePhases/View?PPI=CO1.PPI.17259746&amp;isFromPublicArea=True&amp;isModal=False"/>
  </r>
  <r>
    <n v="573"/>
    <s v="JEP-385-2022"/>
    <s v="JEP-CSPO-385-2022"/>
    <s v="Vanessa Jiménez "/>
    <s v="NR"/>
    <s v="Rosaura Morales Gomez "/>
    <x v="0"/>
    <s v="1. Prestación de servicios"/>
    <n v="1032452027"/>
    <n v="5"/>
    <s v="Persona Natural"/>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s v="Misional"/>
    <s v="Harvey Danilo Suarez Morales"/>
    <s v="Secretaría Ejecutiva"/>
    <s v="Subsecretaría Ejecutiva "/>
    <s v="Departamento SAAD - Comparecientes"/>
    <s v="Jorge Alirio Mancera Cortés"/>
    <s v="BB- Departamento SAAD Defensa a Comparecientes "/>
    <s v="N/A"/>
    <s v="N/A"/>
    <s v="N/A"/>
    <s v="Inversión"/>
    <n v="30316098"/>
    <s v="N/A"/>
    <s v="N/A"/>
    <n v="5052683"/>
    <s v="N/A"/>
    <n v="64522"/>
    <n v="69022"/>
    <n v="2018011000870"/>
    <x v="8"/>
    <d v="2022-02-01T00:00:00"/>
    <s v="N/A"/>
    <s v="N/A"/>
    <s v="N/A"/>
    <s v="N/A"/>
    <n v="0"/>
    <s v="N/A"/>
    <n v="0"/>
    <s v="N/A"/>
    <n v="0"/>
    <s v="N/A"/>
    <n v="0"/>
    <s v="N/A"/>
    <n v="0"/>
    <s v="N/A"/>
    <n v="0"/>
    <s v="N/A"/>
    <n v="0"/>
    <n v="30316098"/>
    <n v="0"/>
    <n v="0"/>
    <n v="0"/>
    <n v="0"/>
    <n v="0"/>
    <d v="2022-07-31T00:00:00"/>
    <d v="2022-07-31T00:00:00"/>
    <n v="-1355"/>
    <s v="NO"/>
    <s v="N/A"/>
    <s v="Bogotá D.C."/>
    <s v="Cumplimiento"/>
    <s v="21-47-101017167"/>
    <n v="0"/>
    <s v="Seguros del Estado"/>
    <d v="2022-01-28T00:00:00"/>
    <s v="28-01-2022 - 01-02-2023"/>
    <n v="2022"/>
    <s v="https://jepcolombia-my.sharepoint.com/personal/carlos_torres_jep_gov_co/Documents/Documentos/Contractual/Contractual%20-%20Onedrive/Validaci%C3%B3n%20p%C3%B3lizas%20CPS/.VERIFICACI%C3%93N%20DE%20P%C3%93LIZAS%20CONTRATOS%202022/Verificaci%C3%B3n%20p%C3%B3liza%20JEP%20385%202022.PNG"/>
    <s v="Ninguna"/>
    <s v="Terminado"/>
    <s v="Retiro"/>
    <s v="N/A"/>
    <s v="DERECHO"/>
    <s v="N/A"/>
    <s v="FEMENINO"/>
    <s v="Terminado"/>
    <s v="https://community.secop.gov.co/Public/Tendering/ContractNoticePhases/View?PPI=CO1.PPI.17182280&amp;isFromPublicArea=True&amp;isModal=False"/>
  </r>
  <r>
    <n v="574"/>
    <s v="JEP-384-2022"/>
    <s v="JEP-CSPO-384-2022"/>
    <s v="Vanessa Jiménez "/>
    <s v="NR"/>
    <s v="Piedad Mayerly Camacho Sanchez "/>
    <x v="0"/>
    <s v="1. Prestación de servicios"/>
    <n v="52367397"/>
    <n v="3"/>
    <s v="Persona Natural"/>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s v="Misional"/>
    <s v="Harvey Danilo Suarez Morales"/>
    <s v="Secretaría Ejecutiva"/>
    <s v="Subsecretaría Ejecutiva "/>
    <s v="Departamento SAAD - Comparecientes"/>
    <s v="Jorge Alirio Mancera Cortés"/>
    <s v="BB- Departamento SAAD Defensa a Comparecientes "/>
    <s v="N/A"/>
    <s v="N/A"/>
    <s v="N/A"/>
    <s v="Inversión"/>
    <n v="30316098"/>
    <s v="N/A"/>
    <s v="N/A"/>
    <s v="$5.052.683"/>
    <s v="N/A"/>
    <n v="64422"/>
    <n v="68922"/>
    <s v="2018011000870_x0009_"/>
    <x v="8"/>
    <d v="2022-02-01T00:00:00"/>
    <s v="N/A"/>
    <s v="N/A"/>
    <s v="N/A"/>
    <s v="N/A"/>
    <n v="0"/>
    <s v="N/A"/>
    <n v="0"/>
    <s v="N/A"/>
    <n v="0"/>
    <s v="N/A"/>
    <n v="0"/>
    <s v="N/A"/>
    <n v="0"/>
    <s v="N/A"/>
    <n v="0"/>
    <s v="N/A"/>
    <n v="-16"/>
    <n v="30316098"/>
    <n v="0"/>
    <n v="0"/>
    <n v="0"/>
    <n v="0"/>
    <n v="0"/>
    <d v="2022-07-31T00:00:00"/>
    <d v="2022-07-15T00:00:00"/>
    <n v="-1371"/>
    <s v="SI"/>
    <d v="2022-07-15T00:00:00"/>
    <s v="Bogotá D.C."/>
    <s v="Cumplimiento"/>
    <s v="21-47-101017110"/>
    <n v="0"/>
    <s v="Seguros del Estado"/>
    <d v="2022-01-28T00:00:00"/>
    <s v="28-01-2022 - 01-02-2023"/>
    <n v="2022"/>
    <s v="PENDIENTE"/>
    <s v="El 15 de julio de 2022 se publica e acta de terminación anticipada del contrato"/>
    <s v="Terminado"/>
    <s v="Terminación anticipada"/>
    <s v="N/A"/>
    <s v="DERECHO"/>
    <s v="N/A"/>
    <s v="FEMENINO"/>
    <s v="Terminado"/>
    <s v="https://community.secop.gov.co/Public/Tendering/ContractNoticePhases/View?PPI=CO1.PPI.17177502&amp;isFromPublicArea=True&amp;isModal=False"/>
  </r>
  <r>
    <n v="575"/>
    <s v="JEP-412-2022"/>
    <s v="JEP-CSPO-412-2022"/>
    <s v="Jairo Cuellar"/>
    <d v="2022-01-25T00:00:00"/>
    <s v="Jorge Alejandro Mesa Albarracin "/>
    <x v="0"/>
    <s v="1. Prestación de servicios"/>
    <n v="1098625296"/>
    <n v="3"/>
    <s v="Persona Natural"/>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s v="Misional"/>
    <s v="Harvey Danilo Suarez Morales"/>
    <s v="Secretaría Ejecutiva"/>
    <s v="Subsecretaría Ejecutiva "/>
    <s v="Departamento SAAD - Comparecientes"/>
    <s v="Jorge Alirio Mancera Cortés"/>
    <s v="BB- Departamento SAAD Defensa a Comparecientes "/>
    <s v="N/A"/>
    <s v="N/A"/>
    <s v="N/A"/>
    <s v="Inversión"/>
    <n v="30316098"/>
    <s v="N/A"/>
    <s v="N/A"/>
    <s v="$5.052.683"/>
    <s v="N/A"/>
    <n v="64622"/>
    <n v="73322"/>
    <s v="2018011000870_x0009_"/>
    <x v="8"/>
    <d v="2022-02-01T00:00:00"/>
    <s v="N/A"/>
    <s v="N/A"/>
    <s v="N/A"/>
    <s v="N/A"/>
    <n v="0"/>
    <s v="N/A"/>
    <n v="0"/>
    <s v="N/A"/>
    <n v="0"/>
    <s v="N/A"/>
    <n v="0"/>
    <s v="N/A"/>
    <n v="0"/>
    <s v="N/A"/>
    <n v="0"/>
    <s v="N/A"/>
    <n v="0"/>
    <n v="30316098"/>
    <n v="0"/>
    <n v="0"/>
    <n v="0"/>
    <n v="0"/>
    <n v="0"/>
    <d v="2022-07-31T00:00:00"/>
    <d v="2022-07-31T00:00:00"/>
    <n v="-1355"/>
    <s v="NO"/>
    <s v="N/A"/>
    <s v="Bogotá D.C."/>
    <s v="Cumplimiento"/>
    <s v="39-45-101027432"/>
    <n v="0"/>
    <s v="Seguros del Estado"/>
    <d v="2022-01-28T00:00:00"/>
    <s v="28-01-2022 - 05-02-2023"/>
    <n v="2022"/>
    <s v="PENDIENTE"/>
    <s v="Ninguna"/>
    <s v="Terminado"/>
    <s v="Retiro"/>
    <s v="N/A"/>
    <s v="DERECHO"/>
    <s v="N/A"/>
    <s v="MASCULINO"/>
    <s v="Terminado"/>
    <s v="https://community.secop.gov.co/Public/Tendering/ContractNoticePhases/View?PPI=CO1.PPI.17314240&amp;isFromPublicArea=True&amp;isModal=False"/>
  </r>
  <r>
    <n v="576"/>
    <s v="JEP-411-2022"/>
    <s v="JEP-CSPO-411-2022"/>
    <s v="Jairo Cuellar"/>
    <d v="2022-01-25T00:00:00"/>
    <s v="Cristian Camilo Clavijo Rodriguez"/>
    <x v="0"/>
    <s v="1. Prestación de servicios"/>
    <n v="1033736942"/>
    <n v="3"/>
    <s v="Persona Natural"/>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s v="Misional"/>
    <s v="Harvey Danilo Suarez Morales"/>
    <s v="Secretaría Ejecutiva"/>
    <s v="Subsecretaría Ejecutiva "/>
    <s v="Departamento SAAD - Comparecientes"/>
    <s v="Jorge Alirio Mancera Cortés"/>
    <s v="BB- Departamento SAAD Defensa a Comparecientes "/>
    <s v="N/A"/>
    <s v="N/A"/>
    <s v="N/A"/>
    <s v="Inversión"/>
    <n v="30316098"/>
    <s v="N/A"/>
    <s v="N/A"/>
    <n v="5052683"/>
    <s v="N/A"/>
    <n v="64022"/>
    <n v="73422"/>
    <s v="2018011000870_x0009_"/>
    <x v="8"/>
    <d v="2022-02-01T00:00:00"/>
    <s v="N/A"/>
    <s v="N/A"/>
    <s v="N/A"/>
    <s v="N/A"/>
    <n v="0"/>
    <s v="N/A"/>
    <n v="0"/>
    <s v="N/A"/>
    <n v="0"/>
    <s v="N/A"/>
    <n v="0"/>
    <s v="N/A"/>
    <n v="0"/>
    <s v="N/A"/>
    <n v="0"/>
    <s v="N/A"/>
    <n v="0"/>
    <n v="30316098"/>
    <n v="0"/>
    <n v="0"/>
    <n v="0"/>
    <n v="0"/>
    <n v="0"/>
    <d v="2022-07-31T00:00:00"/>
    <d v="2022-07-31T00:00:00"/>
    <n v="-1355"/>
    <s v="NO"/>
    <s v="N/A"/>
    <s v="Bogotá D.C."/>
    <s v="Cumplimiento"/>
    <s v="390-47-994000069960"/>
    <n v="0"/>
    <s v="Aseguradora Solidaria"/>
    <d v="2022-01-28T00:00:00"/>
    <s v="28-01-2022 - 05-02-2023"/>
    <n v="2022"/>
    <s v="PENDIENTE"/>
    <s v="Ninguna"/>
    <s v="Terminado"/>
    <s v="Retiro"/>
    <s v="N/A"/>
    <s v="DERECHO"/>
    <s v="N/A"/>
    <s v="MASCULINO"/>
    <s v="Terminado"/>
    <s v="https://community.secop.gov.co/Public/Tendering/ContractNoticePhases/View?PPI=CO1.PPI.17283032&amp;isFromPublicArea=True&amp;isModal=False"/>
  </r>
  <r>
    <n v="577"/>
    <s v="JEP-410-2022"/>
    <s v="JEP-CSPO-410-2022"/>
    <s v="Jairo Cuellar"/>
    <d v="2022-01-25T00:00:00"/>
    <s v="Maria Camila Rodriguez Alvarez "/>
    <x v="0"/>
    <s v="1. Prestación de servicios"/>
    <n v="1032465411"/>
    <n v="7"/>
    <s v="Persona Natural"/>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s v="Misional"/>
    <s v="Harvey Danilo Suarez Morales"/>
    <s v="Secretaría Ejecutiva"/>
    <s v="Subsecretaría Ejecutiva "/>
    <s v="Departamento SAAD - Comparecientes"/>
    <s v="Jorge Alirio Mancera Cortés"/>
    <s v="BB- Departamento SAAD Defensa a Comparecientes "/>
    <s v="N/A"/>
    <s v="N/A"/>
    <s v="N/A"/>
    <s v="Inversión"/>
    <n v="30316098"/>
    <s v="N/A"/>
    <s v="N/A"/>
    <s v="$5.052.683"/>
    <s v="N/A"/>
    <n v="64122"/>
    <n v="73722"/>
    <s v="2018011000870_x0009_"/>
    <x v="8"/>
    <d v="2022-02-01T00:00:00"/>
    <s v="N/A"/>
    <s v="N/A"/>
    <s v="N/A"/>
    <s v="N/A"/>
    <n v="0"/>
    <s v="N/A"/>
    <n v="0"/>
    <s v="N/A"/>
    <n v="0"/>
    <s v="N/A"/>
    <n v="0"/>
    <s v="N/A"/>
    <n v="0"/>
    <s v="N/A"/>
    <n v="0"/>
    <s v="N/A"/>
    <n v="0"/>
    <n v="30316098"/>
    <n v="0"/>
    <n v="0"/>
    <n v="0"/>
    <n v="0"/>
    <n v="0"/>
    <d v="2022-07-31T00:00:00"/>
    <d v="2022-07-31T00:00:00"/>
    <n v="-1355"/>
    <s v="NO"/>
    <s v="N/A"/>
    <s v="Región de Urabá, Bajo Atrato y_x000a_Darién"/>
    <s v="Cumplimiento"/>
    <s v="25-47-101002505"/>
    <n v="0"/>
    <s v="Seguros del Estado"/>
    <d v="2022-01-28T00:00:00"/>
    <s v="28-01-2022 - 02-02-2023"/>
    <n v="2022"/>
    <s v="PENDIENTE"/>
    <s v="Ninguna"/>
    <s v="Terminado"/>
    <s v="Retiro"/>
    <s v="N/A"/>
    <s v="DERECHO"/>
    <s v="N/A"/>
    <s v="FEMENINO"/>
    <s v="Terminado"/>
    <s v="https://community.secop.gov.co/Public/Tendering/ContractNoticePhases/View?PPI=CO1.PPI.17263338&amp;isFromPublicArea=True&amp;isModal=False"/>
  </r>
  <r>
    <n v="578"/>
    <s v="JEP-393-2022"/>
    <s v="JEP-CSPO-393-2022"/>
    <s v="Clara Torres"/>
    <d v="2022-01-25T00:00:00"/>
    <s v="Martha Yaneth Ibarra Imbachi "/>
    <x v="0"/>
    <s v="1. Prestación de servicios"/>
    <n v="1010190916"/>
    <n v="2"/>
    <s v="Persona Natural"/>
    <s v="N/A"/>
    <s v="Prestación de servicios profesionales para brindar asistencia técnica al diseño, implementación y administración de la base de datos que se debe conformar para  la configuración  de la solución tecnológica relativa al módulo de régimen de condicionalidad que integra el sistema ViSTA. "/>
    <s v="Misional"/>
    <s v="Harvey Danilo Suarez Morales"/>
    <s v="Secretaría Ejecutiva"/>
    <s v="Subsecretaría Ejecutiva "/>
    <s v="Departamento SAAD - Comparecientes"/>
    <s v="Jorge Alirio Mancera Cortés"/>
    <s v="BB- Departamento SAAD Defensa a Comparecientes "/>
    <s v="N/A"/>
    <s v="N/A"/>
    <s v="N/A"/>
    <s v="Inversión"/>
    <n v="38737236"/>
    <s v="N/A"/>
    <s v="N/A"/>
    <n v="6456206"/>
    <s v="N/A"/>
    <n v="64222"/>
    <n v="67422"/>
    <n v="2018011000870"/>
    <x v="8"/>
    <d v="2022-02-01T00:00:00"/>
    <s v="N/A"/>
    <s v="N/A"/>
    <s v="N/A"/>
    <s v="N/A"/>
    <n v="0"/>
    <s v="N/A"/>
    <n v="0"/>
    <s v="N/A"/>
    <n v="0"/>
    <s v="N/A"/>
    <n v="0"/>
    <s v="N/A"/>
    <n v="0"/>
    <s v="N/A"/>
    <n v="0"/>
    <s v="N/A"/>
    <n v="0"/>
    <n v="38737236"/>
    <n v="0"/>
    <n v="0"/>
    <n v="0"/>
    <n v="0"/>
    <n v="0"/>
    <d v="2022-07-31T00:00:00"/>
    <d v="2022-07-31T00:00:00"/>
    <n v="-1355"/>
    <s v="NO"/>
    <s v="N/A"/>
    <s v="Bogotá D.C."/>
    <s v="Cumplimiento"/>
    <s v="21-47-101017106"/>
    <n v="0"/>
    <s v="Seguros del Estado"/>
    <d v="2022-01-28T00:00:00"/>
    <s v="28-01-2022 - 01-02-2023"/>
    <n v="2022"/>
    <s v="PENDIENTE"/>
    <s v="Ninguna"/>
    <s v="Terminado"/>
    <s v="Retiro"/>
    <s v="N/A"/>
    <s v="INGENIERÍA DE SISTEMAS"/>
    <s v="N/A"/>
    <s v="FEMENINO"/>
    <s v="Terminado"/>
    <s v="https://community.secop.gov.co/Public/Tendering/ContractNoticePhases/View?PPI=CO1.PPI.17190348&amp;isFromPublicArea=True&amp;isModal=False"/>
  </r>
  <r>
    <n v="579"/>
    <s v="JEP-394-2022"/>
    <s v="JEP-CSPO-394-2022"/>
    <s v="Clara Torres"/>
    <d v="2022-01-25T00:00:00"/>
    <s v="José Miguel Acosta Imbachi "/>
    <x v="0"/>
    <s v="1. Prestación de servicios"/>
    <n v="1019053865"/>
    <n v="1"/>
    <s v="Persona Natural"/>
    <s v="N/A"/>
    <s v="Prestación de servicios profesionales para brindar asistencia técnica al poblamiento de la base de datos que se debe conformar para la configuración de la solución tecnológica relativa al módulo de régimen de condicionalidad que integra el sistema ViSTA. "/>
    <s v="Misional"/>
    <s v="Harvey Danilo Suarez Morales"/>
    <s v="Secretaría Ejecutiva"/>
    <s v="Subsecretaría Ejecutiva "/>
    <s v="Departamento SAAD - Comparecientes"/>
    <s v="Jorge Alirio Mancera Cortés"/>
    <s v="BB- Departamento SAAD Defensa a Comparecientes "/>
    <s v="N/A"/>
    <s v="N/A"/>
    <s v="N/A"/>
    <s v="Inversión"/>
    <n v="30316098"/>
    <s v="N/A"/>
    <s v="N/A"/>
    <s v="$5.052.683"/>
    <s v="N/A"/>
    <n v="64722"/>
    <n v="65422"/>
    <s v="2018011000870_x0009_"/>
    <x v="10"/>
    <d v="2022-02-01T00:00:00"/>
    <s v="N/A"/>
    <s v="N/A"/>
    <s v="N/A"/>
    <s v="N/A"/>
    <n v="0"/>
    <s v="N/A"/>
    <n v="0"/>
    <s v="N/A"/>
    <n v="0"/>
    <s v="N/A"/>
    <n v="0"/>
    <s v="N/A"/>
    <n v="0"/>
    <s v="N/A"/>
    <n v="0"/>
    <s v="N/A"/>
    <n v="0"/>
    <n v="30316098"/>
    <n v="0"/>
    <n v="0"/>
    <n v="0"/>
    <n v="0"/>
    <n v="0"/>
    <d v="2022-07-31T00:00:00"/>
    <d v="2022-07-31T00:00:00"/>
    <n v="-1355"/>
    <s v="NO"/>
    <s v="N/A"/>
    <s v="Bogotá D.C."/>
    <s v="Cumplimiento"/>
    <s v="21-47-101017165"/>
    <n v="0"/>
    <s v="Seguros del Estado"/>
    <d v="2022-01-28T00:00:00"/>
    <s v="27-01-2022 - 01-02-2023"/>
    <n v="2022"/>
    <s v="PENDIENTE"/>
    <s v="Ninguna"/>
    <s v="Terminado"/>
    <s v="Retiro"/>
    <s v="N/A"/>
    <s v="INGENIERÍA DE SISTEMAS"/>
    <s v="N/A"/>
    <s v="MASCULINO"/>
    <s v="Terminado"/>
    <s v="https://community.secop.gov.co/Public/Tendering/ContractNoticePhases/View?PPI=CO1.PPI.17190351&amp;isFromPublicArea=True&amp;isModal=False"/>
  </r>
  <r>
    <n v="580"/>
    <s v="JEP-395-2022"/>
    <s v="JEP-CSPO-395-2022"/>
    <s v="Clara Torres"/>
    <d v="2022-01-25T00:00:00"/>
    <s v="Hugo Andrés Rojas Sandoval"/>
    <x v="0"/>
    <s v="1. Prestación de servicios"/>
    <n v="88275740"/>
    <n v="2"/>
    <s v="Persona Natural"/>
    <s v="N/A"/>
    <s v="Prestación de servicios en materia de gestión y validación técnica de información, para la configuración de la solución tecnológica relativa al módulo de régimen de condicionalidad que integra el sistema ViSTA "/>
    <s v="Misional"/>
    <s v="Harvey Danilo Suarez Morales"/>
    <s v="Secretaría Ejecutiva"/>
    <s v="Subsecretaría Ejecutiva "/>
    <s v="Departamento SAAD - Comparecientes"/>
    <s v="Jorge Alirio Mancera Cortés"/>
    <s v="BB- Departamento SAAD Defensa a Comparecientes "/>
    <s v="N/A"/>
    <s v="N/A"/>
    <s v="N/A"/>
    <s v="Inversión"/>
    <n v="21052836"/>
    <s v="N/A"/>
    <s v="N/A"/>
    <n v="3508506"/>
    <s v="N/A"/>
    <n v="65322"/>
    <n v="67322"/>
    <s v="2018011000870_x0009_"/>
    <x v="8"/>
    <d v="2022-02-01T00:00:00"/>
    <s v="N/A"/>
    <s v="N/A"/>
    <s v="N/A"/>
    <s v="N/A"/>
    <n v="0"/>
    <s v="N/A"/>
    <n v="0"/>
    <s v="N/A"/>
    <n v="0"/>
    <s v="N/A"/>
    <n v="0"/>
    <s v="N/A"/>
    <n v="0"/>
    <s v="N/A"/>
    <n v="0"/>
    <s v="N/A"/>
    <n v="0"/>
    <n v="21052836"/>
    <n v="0"/>
    <n v="0"/>
    <n v="0"/>
    <n v="0"/>
    <n v="0"/>
    <d v="2022-07-31T00:00:00"/>
    <d v="2022-07-31T00:00:00"/>
    <n v="-1355"/>
    <s v="NO"/>
    <s v="N/A"/>
    <s v="Bogotá D.C."/>
    <s v="Cumplimiento"/>
    <s v="N/A"/>
    <s v="N/A"/>
    <s v="N/A"/>
    <s v="N/A"/>
    <s v="N/A"/>
    <n v="2022"/>
    <s v="N/A"/>
    <s v="Ninguna"/>
    <s v="Terminado"/>
    <s v="Retiro"/>
    <s v="N/A"/>
    <s v="ASISTENCIAL"/>
    <s v="N/A"/>
    <s v="MASCULINO"/>
    <s v="Terminado"/>
    <s v="https://community.secop.gov.co/Public/Tendering/ContractNoticePhases/View?PPI=CO1.PPI.17190353&amp;isFromPublicArea=True&amp;isModal=False"/>
  </r>
  <r>
    <n v="581"/>
    <s v="JEP-406-2022"/>
    <s v="JEP-CSPO-406-2022"/>
    <s v="Norma Bonilla"/>
    <d v="2022-01-26T00:00:00"/>
    <s v="David Alejandro Ricon Pinilla"/>
    <x v="0"/>
    <s v="1. Prestación de servicios"/>
    <n v="1010222342"/>
    <n v="4"/>
    <s v="Persona Natural"/>
    <s v="N/A"/>
    <s v="Prestación de servicios en materia de gestión y validación técnica de información, para la configuración de la solución tecnológica relativa al módulo de régimen de condicionalidad que integra el sistema ViSTA"/>
    <s v="Misional"/>
    <s v="Harvey Danilo Suarez Morales"/>
    <s v="Secretaría Ejecutiva"/>
    <s v="Subsecretaría Ejecutiva "/>
    <s v="Departamento SAAD - Comparecientes"/>
    <s v="Jorge Alirio Mancera Cortés"/>
    <s v="BB- Departamento SAAD Defensa a Comparecientes "/>
    <s v="N/A"/>
    <s v="N/A"/>
    <s v="N/A"/>
    <s v="Inversión"/>
    <n v="21052836"/>
    <s v="N/A"/>
    <s v="N/A"/>
    <s v="$3.508.806"/>
    <s v="N/A"/>
    <n v="64822"/>
    <n v="70322"/>
    <n v="2018011000870"/>
    <x v="8"/>
    <d v="2022-02-01T00:00:00"/>
    <s v="N/A"/>
    <s v="N/A"/>
    <s v="N/A"/>
    <s v="N/A"/>
    <n v="0"/>
    <s v="N/A"/>
    <n v="0"/>
    <s v="N/A"/>
    <n v="0"/>
    <s v="N/A"/>
    <n v="0"/>
    <s v="N/A"/>
    <n v="0"/>
    <s v="N/A"/>
    <n v="0"/>
    <s v="N/A"/>
    <n v="0"/>
    <n v="21052836"/>
    <n v="0"/>
    <n v="0"/>
    <n v="0"/>
    <n v="0"/>
    <n v="0"/>
    <d v="2022-07-31T00:00:00"/>
    <d v="2022-07-31T00:00:00"/>
    <n v="-1355"/>
    <s v="NO"/>
    <s v="N/A"/>
    <s v="Bogotá D.C."/>
    <s v="Cumplimiento"/>
    <s v="33-47-101008445"/>
    <n v="0"/>
    <s v="Seguros del Estado"/>
    <d v="2022-01-28T00:00:00"/>
    <s v="28-01-2022 - 10-02-2023"/>
    <n v="2022"/>
    <s v="PENDIENTE"/>
    <s v="Ninguna"/>
    <s v="Terminado"/>
    <s v="Retiro"/>
    <s v="N/A"/>
    <s v="ASISTENCIAL"/>
    <s v="N/A"/>
    <s v="MASCULINO"/>
    <s v="Terminado"/>
    <s v="https://community.secop.gov.co/Public/Tendering/ContractNoticePhases/View?PPI=CO1.PPI.17214182&amp;isFromPublicArea=True&amp;isModal=False"/>
  </r>
  <r>
    <n v="582"/>
    <s v="JEP-407-2022"/>
    <s v="JEP-CSPO-407-2022"/>
    <s v="Norma Bonilla"/>
    <d v="2022-01-26T00:00:00"/>
    <s v="Juan Sebastian Agredo Sichaca"/>
    <x v="0"/>
    <s v="1. Prestación de servicios"/>
    <n v="1072665853"/>
    <n v="2"/>
    <s v="Persona Natural"/>
    <s v="N/A"/>
    <s v="Prestación de servicios en materia de gestión y validación técnica de información, para la configuración de la solución tecnológica relativa al módulo de régimen de condicionalidad que integra el sistema ViSTA."/>
    <s v="Misional"/>
    <s v="Harvey Danilo Suarez Morales"/>
    <s v="Secretaría Ejecutiva"/>
    <s v="Subsecretaría Ejecutiva "/>
    <s v="Departamento SAAD - Comparecientes"/>
    <s v="Jorge Alirio Mancera Cortés"/>
    <s v="BB- Departamento SAAD Defensa a Comparecientes "/>
    <s v="N/A"/>
    <s v="N/A"/>
    <s v="N/A"/>
    <s v="Inversión"/>
    <n v="21052836"/>
    <s v="N/A"/>
    <s v="N/A"/>
    <n v="3508806"/>
    <s v="N/A"/>
    <n v="65122"/>
    <n v="70422"/>
    <n v="2018011000870"/>
    <x v="8"/>
    <d v="2022-02-01T00:00:00"/>
    <s v="N/A"/>
    <s v="N/A"/>
    <s v="N/A"/>
    <s v="N/A"/>
    <n v="0"/>
    <s v="N/A"/>
    <n v="0"/>
    <s v="N/A"/>
    <n v="0"/>
    <s v="N/A"/>
    <n v="0"/>
    <s v="N/A"/>
    <n v="0"/>
    <s v="N/A"/>
    <n v="0"/>
    <s v="N/A"/>
    <n v="0"/>
    <n v="21052836"/>
    <n v="0"/>
    <n v="0"/>
    <n v="0"/>
    <n v="0"/>
    <n v="0"/>
    <d v="2022-07-31T00:00:00"/>
    <d v="2022-07-31T00:00:00"/>
    <n v="-1355"/>
    <s v="NO"/>
    <s v="N/A"/>
    <s v="Bogotá D.C."/>
    <s v="Cumplimiento"/>
    <s v="60-47-101000796"/>
    <n v="0"/>
    <s v="Seguros del Estado"/>
    <d v="2022-01-28T00:00:00"/>
    <s v="28-01-2022 - 31-01-2023"/>
    <n v="2022"/>
    <s v="PENDIENTE"/>
    <s v="Ninguna"/>
    <s v="Terminado"/>
    <s v="Retiro"/>
    <s v="N/A"/>
    <s v="PUBLICIDAD Y MARKETING"/>
    <s v="N/A"/>
    <s v="MASCULINO"/>
    <s v="Terminado"/>
    <s v="https://community.secop.gov.co/Public/Tendering/ContractNoticePhases/View?PPI=CO1.PPI.17244578&amp;isFromPublicArea=True&amp;isModal=False"/>
  </r>
  <r>
    <n v="583"/>
    <s v="JEP-408-2022"/>
    <s v="JEP-CSPO-408-2022"/>
    <s v="Norma Bonilla"/>
    <d v="2022-01-26T00:00:00"/>
    <s v="Elías Abuchar Duque"/>
    <x v="0"/>
    <s v="1. Prestación de servicios"/>
    <n v="1067964257"/>
    <n v="7"/>
    <s v="Persona Natural"/>
    <s v="N/A"/>
    <s v="Prestación de servicios en materia de gestión y validación técnica de información, para la configuración de la solución tecnológica relativa al módulo de régimen de condicionalidad que integra el sistema ViSTA"/>
    <s v="Misional"/>
    <s v="Harvey Danilo Suarez Morales"/>
    <s v="Secretaría Ejecutiva"/>
    <s v="Subsecretaría Ejecutiva "/>
    <s v="Departamento SAAD - Comparecientes"/>
    <s v="Jorge Alirio Mancera Cortés"/>
    <s v="BB- Departamento SAAD Defensa a Comparecientes "/>
    <s v="N/A"/>
    <s v="N/A"/>
    <s v="N/A"/>
    <s v="Inversión"/>
    <n v="21052836"/>
    <s v="N/A"/>
    <s v="N/A"/>
    <s v="$3.508.806"/>
    <s v="N/A"/>
    <n v="65222"/>
    <n v="70522"/>
    <n v="2018011000870"/>
    <x v="8"/>
    <d v="2022-02-01T00:00:00"/>
    <s v="N/A"/>
    <s v="N/A"/>
    <s v="N/A"/>
    <s v="N/A"/>
    <n v="0"/>
    <s v="N/A"/>
    <n v="0"/>
    <s v="N/A"/>
    <n v="0"/>
    <s v="N/A"/>
    <n v="0"/>
    <s v="N/A"/>
    <n v="0"/>
    <s v="N/A"/>
    <n v="0"/>
    <s v="N/A"/>
    <n v="0"/>
    <n v="21052836"/>
    <n v="0"/>
    <n v="0"/>
    <n v="0"/>
    <n v="0"/>
    <n v="0"/>
    <d v="2022-07-31T00:00:00"/>
    <d v="2022-07-31T00:00:00"/>
    <n v="-1355"/>
    <s v="NO"/>
    <s v="N/A"/>
    <s v="Bogotá D.C."/>
    <s v="Cumplimiento"/>
    <s v="540 47 994000019479"/>
    <n v="0"/>
    <s v="Aseguradora Solidaria"/>
    <d v="2022-01-28T00:00:00"/>
    <s v="28-01-2022 - 30-06-2023"/>
    <n v="2022"/>
    <s v="PENDIENTE"/>
    <s v="Ninguna"/>
    <s v="Terminado"/>
    <s v="Retiro"/>
    <s v="N/A"/>
    <s v="ASISTENCIAL"/>
    <s v="N/A"/>
    <s v="MASCULINO"/>
    <s v="Terminado"/>
    <s v="https://community.secop.gov.co/Public/Tendering/ContractNoticePhases/View?PPI=CO1.PPI.17245339&amp;isFromPublicArea=True&amp;isModal=False"/>
  </r>
  <r>
    <n v="584"/>
    <s v="JEP-397-2022"/>
    <s v="JEP-CSPO-397-2022"/>
    <s v="Ángela Esquivel "/>
    <d v="2022-01-26T00:00:00"/>
    <s v="Yulieth Angelica Rodriguez Forero"/>
    <x v="0"/>
    <s v="1. Prestación de servicios"/>
    <n v="1013602902"/>
    <n v="0"/>
    <s v="Persona Natural"/>
    <s v="N/A"/>
    <s v="Prestación de servicios en materia de gestión y validación técnica de información, para la configuración de la solución tecnológica relativa al módulo de régimen de condicionalidad que integra el sistema ViSTA. "/>
    <s v="Misional"/>
    <s v="Harvey Danilo Suarez Morales"/>
    <s v="Secretaría Ejecutiva"/>
    <s v="Subsecretaría Ejecutiva "/>
    <s v="Departamento SAAD - Comparecientes"/>
    <s v="Jorge Alirio Mancera Cortés"/>
    <s v="BB- Departamento SAAD Defensa a Comparecientes "/>
    <s v="N/A"/>
    <s v="N/A"/>
    <s v="N/A"/>
    <s v="Inversión"/>
    <n v="21052836"/>
    <s v="N/A"/>
    <s v="N/A"/>
    <n v="3508806"/>
    <s v="N/A"/>
    <n v="64922"/>
    <n v="69822"/>
    <s v="2018011000870_x0009_"/>
    <x v="8"/>
    <d v="2022-02-01T00:00:00"/>
    <s v="N/A"/>
    <s v="N/A"/>
    <s v="N/A"/>
    <s v="N/A"/>
    <n v="0"/>
    <s v="N/A"/>
    <n v="0"/>
    <s v="N/A"/>
    <n v="0"/>
    <s v="N/A"/>
    <n v="0"/>
    <s v="N/A"/>
    <n v="0"/>
    <s v="N/A"/>
    <n v="0"/>
    <s v="N/A"/>
    <n v="0"/>
    <n v="21052836"/>
    <n v="0"/>
    <n v="0"/>
    <n v="0"/>
    <n v="0"/>
    <n v="0"/>
    <d v="2022-07-31T00:00:00"/>
    <d v="2022-07-31T00:00:00"/>
    <n v="-1355"/>
    <s v="NO"/>
    <s v="N/A"/>
    <s v="Bogotá D.C."/>
    <s v="Cumplimiento"/>
    <s v="21-47-101017105"/>
    <n v="0"/>
    <s v="Seguros del Estado"/>
    <d v="2022-01-28T00:00:00"/>
    <s v="28-01-2022 - 01-02-2023"/>
    <n v="2022"/>
    <s v="PENDIENTE"/>
    <s v="Ninguna"/>
    <s v="Terminado"/>
    <s v="Retiro"/>
    <s v="N/A"/>
    <s v="ADMINISTRACIÓN DE EMPRESAS"/>
    <s v="TECNÓLOGO EN GESTÍON ADMINISTRATIVA"/>
    <s v="FEMENINO"/>
    <s v="Terminado"/>
    <s v="https://community.secop.gov.co/Public/Tendering/ContractNoticePhases/View?PPI=CO1.PPI.17184990&amp;isFromPublicArea=True&amp;isModal=False"/>
  </r>
  <r>
    <n v="585"/>
    <s v="JEP-396-2022"/>
    <s v="JEP-CSPO-396-2022"/>
    <s v="Ángela Esquivel "/>
    <d v="2022-01-26T00:00:00"/>
    <s v="Camilo Steven Higuita Parra_x0009_"/>
    <x v="0"/>
    <s v="1. Prestación de servicios"/>
    <s v="1052415116_x000d_"/>
    <n v="8"/>
    <s v="Persona Natural"/>
    <s v="N/A"/>
    <s v="Prestación de servicios en materia de gestión y validación técnica de información, para la configuración de la solución tecnológica relativa al módulo de régimen de condicionalidad que integra el sistema ViSTA. "/>
    <s v="Misional"/>
    <s v="Harvey Danilo Suarez Morales"/>
    <s v="Secretaría Ejecutiva"/>
    <s v="Subsecretaría Ejecutiva "/>
    <s v="Departamento SAAD - Comparecientes"/>
    <s v="Jorge Alirio Mancera Cortés"/>
    <s v="BB- Departamento SAAD Defensa a Comparecientes "/>
    <s v="N/A"/>
    <s v="N/A"/>
    <s v="N/A"/>
    <s v="Inversión"/>
    <n v="21052836"/>
    <s v="N/A"/>
    <s v="N/A"/>
    <s v="$3.508.806"/>
    <s v="N/A"/>
    <n v="64322"/>
    <n v="69322"/>
    <s v="2018011000870_x0009_"/>
    <x v="8"/>
    <d v="2022-02-01T00:00:00"/>
    <s v="N/A"/>
    <s v="N/A"/>
    <s v="N/A"/>
    <s v="N/A"/>
    <n v="0"/>
    <s v="N/A"/>
    <n v="0"/>
    <s v="N/A"/>
    <n v="0"/>
    <s v="N/A"/>
    <n v="0"/>
    <s v="N/A"/>
    <n v="0"/>
    <s v="N/A"/>
    <n v="0"/>
    <s v="N/A"/>
    <n v="0"/>
    <n v="21052836"/>
    <n v="0"/>
    <n v="0"/>
    <n v="0"/>
    <n v="0"/>
    <n v="0"/>
    <d v="2022-07-31T00:00:00"/>
    <d v="2022-07-31T00:00:00"/>
    <n v="-1355"/>
    <s v="NO"/>
    <s v="N/A"/>
    <s v="Bogotá D.C."/>
    <s v="Cumplimiento"/>
    <s v="21-47-101017168"/>
    <n v="0"/>
    <s v="Seguros del Estado"/>
    <d v="2022-01-28T00:00:00"/>
    <s v="28-01-2022 - 01-02-2023"/>
    <n v="2022"/>
    <s v="PENDIENTE"/>
    <s v="Ninguna"/>
    <s v="Terminado"/>
    <s v="Retiro"/>
    <s v="N/A"/>
    <s v="ASISTENCIAL"/>
    <s v="N/A"/>
    <s v="MASCULINO"/>
    <s v="Terminado"/>
    <s v="https://community.secop.gov.co/Public/Tendering/ContractNoticePhases/View?PPI=CO1.PPI.17183383&amp;isFromPublicArea=True&amp;isModal=False"/>
  </r>
  <r>
    <n v="586"/>
    <s v="JEP-414-2022"/>
    <s v="JEP-CSPO-414-2022"/>
    <s v="Ángela Esquivel "/>
    <d v="2022-01-26T00:00:00"/>
    <s v="Carlos Anibal Echandia Chavista"/>
    <x v="0"/>
    <s v="1. Prestación de servicios"/>
    <n v="80101181"/>
    <n v="1"/>
    <s v="Persona Natural"/>
    <s v="N/A"/>
    <s v="Prestación de servicios en materia de gestión y validación técnica de información, para la configuración de la solución tecnológica relativa al módulo de régimen de condicionalidad que integra el sistema ViSTA"/>
    <s v="Misional"/>
    <s v="Harvey Danilo Suarez Morales"/>
    <s v="Secretaría Ejecutiva"/>
    <s v="Subsecretaría Ejecutiva "/>
    <s v="Departamento SAAD - Comparecientes"/>
    <s v="Jorge Alirio Mancera Cortés"/>
    <s v="BB- Departamento SAAD Defensa a Comparecientes "/>
    <s v="N/A"/>
    <s v="N/A"/>
    <s v="N/A"/>
    <s v="Inversión"/>
    <n v="21052836"/>
    <s v="N/A"/>
    <s v="N/A"/>
    <s v="$3.508.806"/>
    <s v="N/A"/>
    <n v="65422"/>
    <n v="69922"/>
    <s v="2018011000870_x0009_"/>
    <x v="8"/>
    <d v="2022-02-01T00:00:00"/>
    <s v="N/A"/>
    <s v="N/A"/>
    <s v="N/A"/>
    <s v="N/A"/>
    <n v="0"/>
    <s v="N/A"/>
    <n v="0"/>
    <s v="N/A"/>
    <n v="0"/>
    <s v="N/A"/>
    <n v="0"/>
    <s v="N/A"/>
    <n v="0"/>
    <s v="N/A"/>
    <n v="0"/>
    <s v="N/A"/>
    <n v="0"/>
    <n v="21052836"/>
    <n v="0"/>
    <n v="0"/>
    <n v="0"/>
    <n v="0"/>
    <n v="0"/>
    <d v="2022-07-31T00:00:00"/>
    <d v="2022-07-31T00:00:00"/>
    <n v="-1355"/>
    <s v="NO"/>
    <s v="N/A"/>
    <s v="Bogotá D.C."/>
    <s v="Cumplimiento"/>
    <s v="21-47-101017130"/>
    <n v="0"/>
    <s v="Seguros del Estado"/>
    <d v="2022-01-28T00:00:00"/>
    <s v="28-01-2022 - 01-02-2023"/>
    <n v="2022"/>
    <s v="PENDIENTE"/>
    <s v="Ninguna"/>
    <s v="Terminado"/>
    <s v="Retiro"/>
    <s v="N/A"/>
    <s v="MEDIOS AUDIOVISUALES"/>
    <s v="N/A"/>
    <s v="MASCULINO"/>
    <s v="Terminado"/>
    <s v="https://community.secop.gov.co/Public/Tendering/ContractNoticePhases/View?PPI=CO1.PPI.17218574&amp;isFromPublicArea=True&amp;isModal=False"/>
  </r>
  <r>
    <n v="587"/>
    <s v="JEP-065-2022"/>
    <s v="JEP-CSPO-065-2022"/>
    <s v="Paola Casas"/>
    <s v="NR"/>
    <s v="Jairo Hernan Araque Ferraro"/>
    <x v="0"/>
    <s v="1. Prestación de servicios"/>
    <n v="71787507"/>
    <n v="8"/>
    <s v="Persona Natural"/>
    <s v="N/A"/>
    <s v="Prestar servicios profesionales en el apoyo y acompañamiento a la Secretaría Ejecutiva en la proyección de conceptos y peticiones de contendio jurídico y demás asuntos relacionados con la Secretaría Ejecutiva propios de su competencia y en el marco de la JEP."/>
    <s v="Administrativo Transversal"/>
    <s v="Harvey Danilo Suarez Morales"/>
    <s v="Secretaría Ejecutiva"/>
    <s v="Dirección de Asuntos Jurídicos"/>
    <s v="Dirección de Asuntos Jurídicos"/>
    <s v="Jairo Ernesto Arias"/>
    <s v="E- Dirección de Asuntos Jurídicos"/>
    <s v="N/A"/>
    <s v="N/A"/>
    <s v="N/A"/>
    <s v="Inversión"/>
    <n v="96408973"/>
    <s v="N/A"/>
    <s v="N/A"/>
    <n v="8240084"/>
    <s v="N/A"/>
    <n v="33622"/>
    <n v="41622"/>
    <n v="2018011001091"/>
    <x v="18"/>
    <d v="2022-01-24T00:00:00"/>
    <s v="N/A"/>
    <s v="N/A"/>
    <s v="N/A"/>
    <s v="N/A"/>
    <n v="0"/>
    <s v="N/A"/>
    <n v="0"/>
    <s v="N/A"/>
    <n v="0"/>
    <s v="N/A"/>
    <n v="0"/>
    <s v="N/A"/>
    <n v="0"/>
    <s v="N/A"/>
    <n v="0"/>
    <s v="N/A"/>
    <n v="0"/>
    <n v="96408973"/>
    <n v="0"/>
    <n v="0"/>
    <n v="0"/>
    <n v="0"/>
    <n v="0"/>
    <d v="2022-12-31T00:00:00"/>
    <d v="2022-12-31T00:00:00"/>
    <n v="-1202"/>
    <s v="NO"/>
    <s v="N/A"/>
    <s v="Bogotá D.C."/>
    <s v="Cumplimiento"/>
    <s v="11-47-101010896"/>
    <n v="0"/>
    <s v="Seguros del Estado"/>
    <d v="2022-01-20T00:00:00"/>
    <s v="20-01-2022 - 30-06-2023"/>
    <n v="2022"/>
    <s v="PENDIENTE"/>
    <s v="N/A"/>
    <s v="Terminado"/>
    <s v="Retiro"/>
    <s v="N/A"/>
    <s v="DERECHO"/>
    <s v="N/A"/>
    <s v="MASCULINO"/>
    <s v="PND"/>
    <s v="https://community.secop.gov.co/Public/Tendering/OpportunityDetail/Index?noticeUID=CO1.NTC.2584619&amp;isFromPublicArea=True&amp;isModal=False"/>
  </r>
  <r>
    <n v="588"/>
    <s v="JEP-227-2022"/>
    <s v="JEP-CSPO-227-2022"/>
    <s v="Paola Casas"/>
    <d v="2022-01-17T00:00:00"/>
    <s v="Patricia Yaneth Tovar Sarmiento"/>
    <x v="0"/>
    <s v="1. Prestación de servicios"/>
    <n v="39755934"/>
    <n v="6"/>
    <s v="Persona Natural"/>
    <s v="N/A"/>
    <s v="Prestar servicios profesionales para realizar seguimiento a la actividad del Congreso de la República, a los proyectos de ley, actos legislativos y en general a los debates de asuntos de interés de la JEP."/>
    <s v="Administrativo Transversal"/>
    <s v="Harvey Danilo Suarez Morales"/>
    <s v="Secretaría Ejecutiva"/>
    <s v="Dirección de Asuntos Jurídicos"/>
    <s v="Dirección de Asuntos Jurídicos"/>
    <s v="Jairo Ernesto Arias"/>
    <s v="E- Dirección de Asuntos Jurídicos"/>
    <s v="N/A"/>
    <s v="N/A"/>
    <s v="N/A"/>
    <s v="Inversión"/>
    <n v="69823860"/>
    <s v="N/A"/>
    <s v="N/A"/>
    <n v="6071640"/>
    <s v="N/A"/>
    <n v="56922"/>
    <n v="50122"/>
    <n v="2018011001091"/>
    <x v="0"/>
    <d v="2022-01-27T00:00:00"/>
    <s v="N/A"/>
    <s v="N/A"/>
    <s v="N/A"/>
    <s v="N/A"/>
    <n v="0"/>
    <s v="N/A"/>
    <n v="0"/>
    <s v="N/A"/>
    <n v="0"/>
    <s v="N/A"/>
    <n v="0"/>
    <s v="N/A"/>
    <n v="0"/>
    <s v="N/A"/>
    <n v="0"/>
    <s v="N/A"/>
    <n v="0"/>
    <n v="69823860"/>
    <n v="0"/>
    <n v="0"/>
    <n v="0"/>
    <n v="0"/>
    <n v="0"/>
    <d v="2022-12-31T00:00:00"/>
    <d v="2022-12-31T00:00:00"/>
    <n v="-1202"/>
    <s v="NO"/>
    <s v="N/A"/>
    <s v="Bogotá D.C."/>
    <s v="Cumplimiento"/>
    <s v="21-47-101016617"/>
    <n v="0"/>
    <s v="Seguros del Estado"/>
    <d v="2022-01-24T00:00:00"/>
    <s v="24-01-2022 - 02-07-2023"/>
    <n v="2022"/>
    <s v="PENDIENTE"/>
    <s v="N/A"/>
    <s v="Terminado"/>
    <s v="Retiro"/>
    <s v="N/A"/>
    <s v="COMUNICACIÓN SOCIAL Y PERIODISMO"/>
    <s v="N/A"/>
    <s v="FEMENINO"/>
    <s v="PND"/>
    <s v="https://community.secop.gov.co/Public/Tendering/OpportunityDetail/Index?noticeUID=CO1.NTC.2622495&amp;isFromPublicArea=True&amp;isModal=False"/>
  </r>
  <r>
    <n v="589"/>
    <s v="JEP-228-2022"/>
    <s v="JEP-CSPO-228-2022"/>
    <s v="Paola Casas"/>
    <d v="2022-01-17T00:00:00"/>
    <s v="Blanca Cecilia Buitrago Forero"/>
    <x v="0"/>
    <s v="1. Prestación de servicios"/>
    <s v="51767710_x000d_"/>
    <n v="9"/>
    <s v="Persona Natural"/>
    <s v="N/A"/>
    <s v="Prestación de servicios profesionales como psicólogo para apoyar y acompañar a la Dirección de Asuntos Jurídicos para la prevención del daño antijuridico con enfoque psicosocial en la JEP."/>
    <s v="Administrativo Transversal"/>
    <s v="Harvey Danilo Suarez Morales"/>
    <s v="Secretaría Ejecutiva"/>
    <s v="Dirección de Asuntos Jurídicos"/>
    <s v="Dirección de Asuntos Jurídicos"/>
    <s v="Jairo Ernesto Arias"/>
    <s v="E- Dirección de Asuntos Jurídicos"/>
    <s v="N/A"/>
    <s v="N/A"/>
    <s v="N/A"/>
    <s v="Inversión"/>
    <n v="76473757"/>
    <s v="N/A"/>
    <s v="N/A"/>
    <s v="$6.649.892"/>
    <s v="N/A"/>
    <n v="56722"/>
    <n v="50222"/>
    <s v="2018011001175_x0009_"/>
    <x v="0"/>
    <d v="2022-01-26T00:00:00"/>
    <s v="N/A"/>
    <s v="N/A"/>
    <s v="N/A"/>
    <s v="N/A"/>
    <n v="0"/>
    <s v="N/A"/>
    <n v="0"/>
    <s v="N/A"/>
    <n v="0"/>
    <s v="N/A"/>
    <n v="0"/>
    <s v="N/A"/>
    <n v="0"/>
    <s v="N/A"/>
    <n v="0"/>
    <s v="N/A"/>
    <n v="0"/>
    <n v="76473757"/>
    <n v="0"/>
    <n v="0"/>
    <n v="0"/>
    <n v="0"/>
    <n v="0"/>
    <d v="2022-12-31T00:00:00"/>
    <d v="2022-12-31T00:00:00"/>
    <n v="-1202"/>
    <s v="NO"/>
    <s v="N/A"/>
    <s v="Bogotá D.C."/>
    <s v="Cumplimiento"/>
    <s v="_x0009_38047994000123429"/>
    <n v="0"/>
    <s v="Aseguradora Solidaria"/>
    <d v="2022-01-24T00:00:00"/>
    <s v="24-01-2022 - 03-07-2023"/>
    <n v="2022"/>
    <s v="PENDIENTE"/>
    <s v="N/A"/>
    <s v="Terminado"/>
    <s v="Retiro"/>
    <s v="N/A"/>
    <s v="PSICOLOGÍA"/>
    <s v="N/A"/>
    <s v="FEMENINO"/>
    <s v="PND"/>
    <s v="https://community.secop.gov.co/Public/Tendering/OpportunityDetail/Index?noticeUID=CO1.NTC.2622300&amp;isFromPublicArea=True&amp;isModal=False"/>
  </r>
  <r>
    <n v="590"/>
    <s v="JEP-229-2022"/>
    <s v="JEP-CSPO-229-2022"/>
    <s v="Paola Casas"/>
    <d v="2022-01-17T00:00:00"/>
    <s v="Nohemi Moreno Monsalve"/>
    <x v="0"/>
    <s v="1. Prestación de servicios"/>
    <n v="60280267"/>
    <n v="8"/>
    <s v="Persona Natural"/>
    <s v="N/A"/>
    <s v="Prestación de servicios profesionales como abogado para apoyar y acompañar a la Dirección de Asuntos Jurídicos para la prevención del daño antijuridico en la JEP."/>
    <s v="Administrativo Transversal"/>
    <s v="Harvey Danilo Suarez Morales"/>
    <s v="Secretaría Ejecutiva"/>
    <s v="Dirección de Asuntos Jurídicos"/>
    <s v="Dirección de Asuntos Jurídicos"/>
    <s v="Jairo Ernesto Arias"/>
    <s v="E- Dirección de Asuntos Jurídicos"/>
    <s v="N/A"/>
    <s v="N/A"/>
    <s v="N/A"/>
    <s v="Inversión"/>
    <n v="94760959"/>
    <s v="N/A"/>
    <s v="N/A"/>
    <n v="8240084"/>
    <s v="N/A"/>
    <n v="56622"/>
    <n v="49022"/>
    <n v="2018011001175"/>
    <x v="35"/>
    <d v="2022-01-27T00:00:00"/>
    <s v="N/A"/>
    <s v="N/A"/>
    <s v="N/A"/>
    <s v="N/A"/>
    <n v="0"/>
    <s v="N/A"/>
    <n v="0"/>
    <s v="N/A"/>
    <n v="0"/>
    <s v="N/A"/>
    <n v="0"/>
    <s v="N/A"/>
    <n v="0"/>
    <s v="N/A"/>
    <n v="0"/>
    <s v="N/A"/>
    <n v="0"/>
    <n v="94760959"/>
    <n v="0"/>
    <n v="0"/>
    <n v="0"/>
    <n v="0"/>
    <n v="0"/>
    <d v="2022-12-31T00:00:00"/>
    <d v="2022-12-31T00:00:00"/>
    <n v="-1202"/>
    <s v="NO"/>
    <s v="N/A"/>
    <s v="Bogotá D.C."/>
    <s v="Cumplimiento"/>
    <s v="380-47-994000123447"/>
    <n v="0"/>
    <s v="Aseguradora Solidaria"/>
    <d v="2022-01-24T00:00:00"/>
    <s v="24-01-2022 - 03-07-2023"/>
    <n v="2022"/>
    <s v="PENDIENTE"/>
    <s v="N/A"/>
    <s v="Terminado"/>
    <s v="Retiro"/>
    <s v="N/A"/>
    <s v="DERECHO"/>
    <s v="N/A"/>
    <s v="FEMENINO"/>
    <s v="PND"/>
    <s v="https://community.secop.gov.co/Public/Tendering/OpportunityDetail/Index?noticeUID=CO1.NTC.2622919&amp;isFromPublicArea=True&amp;isModal=False"/>
  </r>
  <r>
    <n v="592"/>
    <s v="JEP-144-2022"/>
    <s v="JEP-CSPO-144-2022"/>
    <s v="Norma Bonilla"/>
    <s v="NR"/>
    <s v="Oscar de Jesus Tolosa"/>
    <x v="0"/>
    <s v="1. Prestación de servicios"/>
    <n v="19456829"/>
    <n v="5"/>
    <s v="Persona Natural"/>
    <s v="N/A"/>
    <s v="Prestación de servicios profesionales para acompañar y apoyar la implementación y ajuste de documentos técnicos en atención a la misión de la Dirección de Asuntos Jurídicos, así como el apoyo y acompañamiento a sus procesos de seguimiento, evaluación y ejercicio de rendición de cuentas internos y externos."/>
    <s v="Administrativo Transversal"/>
    <s v="Harvey Danilo Suarez Morales"/>
    <s v="Secretaría Ejecutiva"/>
    <s v="Dirección de Asuntos Jurídicos"/>
    <s v="Subsecretaría Ejecutiva "/>
    <s v="Angela María Mora Soto"/>
    <s v="B- Subsecretaría Ejecutiva "/>
    <s v="N/A"/>
    <s v="N/A"/>
    <s v="N/A"/>
    <s v="Inversión"/>
    <n v="111631448"/>
    <s v="N/A"/>
    <s v="N/A"/>
    <s v="$9.541.150"/>
    <s v="N/A"/>
    <n v="38922"/>
    <n v="30722"/>
    <n v="2018011001175"/>
    <x v="27"/>
    <d v="2022-01-13T00:00:00"/>
    <s v="N/A"/>
    <s v="N/A"/>
    <s v="N/A"/>
    <s v="N/A"/>
    <n v="0"/>
    <s v="N/A"/>
    <n v="0"/>
    <s v="N/A"/>
    <n v="0"/>
    <s v="N/A"/>
    <n v="0"/>
    <s v="N/A"/>
    <n v="0"/>
    <s v="N/A"/>
    <n v="0"/>
    <s v="N/A"/>
    <n v="0"/>
    <n v="111631448"/>
    <n v="0"/>
    <n v="0"/>
    <n v="0"/>
    <n v="0"/>
    <n v="0"/>
    <d v="2022-12-31T00:00:00"/>
    <d v="2022-12-31T00:00:00"/>
    <n v="-1202"/>
    <s v="NO"/>
    <s v="N/A"/>
    <s v="Bogotá D.C."/>
    <s v="Cumplimiento"/>
    <s v="21-45-101357473_x000d_"/>
    <n v="0"/>
    <s v="Seguros del Estado"/>
    <d v="2022-01-13T00:00:00"/>
    <s v="13-01-2022 - 01-07-2023"/>
    <n v="2022"/>
    <s v="https://jepcolombia-my.sharepoint.com/personal/carlos_torres_jep_gov_co/_layouts/15/onedrive.aspx?q=144&amp;searchScope=folder&amp;id=%2Fpersonal%2Fcarlos%5Ftorres%5Fjep%5Fgov%5Fco%2FDocuments%2FDocumentos%2FContractual%2FContractual%20%2D%20Onedrive%2FValidaci%C3%B3n%20p%C3%B3lizas%20CPS%2F%2EVERIFICACI%C3%93N%20DE%20P%C3%93LIZAS%20CONTRATOS%202022%2FVerificaci%C3%B3n%20p%C3%B3liza%20contrato%20JEP%2D144%2D2022%20%2Epdf&amp;parent=%2Fpersonal%2Fcarlos%5Ftorres%5Fjep%5Fgov%5Fco%2FDocuments%2FDocumentos%2FContractual%2FContractual%20%2D%20Onedrive%2FValidaci%C3%B3n%20p%C3%B3lizas%20CPS%2F%2EVERIFICACI%C3%93N%20DE%20P%C3%93LIZAS%20CONTRATOS%202022&amp;parentview=7"/>
    <s v="N/A"/>
    <s v="Terminado"/>
    <s v="Retiro"/>
    <s v="N/A"/>
    <s v="DERECHO"/>
    <s v="N/A"/>
    <s v="MASCULINO"/>
    <s v="PND"/>
    <s v="https://community.secop.gov.co/Public/Tendering/OpportunityDetail/Index?noticeUID=CO1.NTC.2536460&amp;isFromPublicArea=True&amp;isModal=False"/>
  </r>
  <r>
    <n v="593"/>
    <s v="JEP-061-2022"/>
    <s v="JEP-CSPO-061-2022"/>
    <s v="Paola Casas"/>
    <s v="NR"/>
    <s v="Mario Antonio Toloza Sandoval"/>
    <x v="0"/>
    <s v="1. Prestación de servicios"/>
    <n v="88218808"/>
    <n v="1"/>
    <s v="Persona Natural"/>
    <s v="N/A"/>
    <s v="Prestar servicios profesionales en el apoyo y acompañamiento a la Secretaría Ejecutiva en la contestación y seguimiento a peticiones de contenido jurídico y demás asuntos relacionados con la Secretaría Ejecutiva propios de su competencia y en el marco de la JEP. "/>
    <s v="Administrativo Transversal"/>
    <s v="Harvey Danilo Suarez Morales"/>
    <s v="Secretaría Ejecutiva"/>
    <s v="Dirección de Asuntos Jurídicos"/>
    <s v="Dirección de Asuntos Jurídicos"/>
    <s v="Jairo Ernesto Arias"/>
    <s v="E- Dirección de Asuntos Jurídicos"/>
    <s v="N/A"/>
    <s v="N/A"/>
    <s v="N/A"/>
    <s v="Inversión"/>
    <n v="84569271"/>
    <s v="N/A"/>
    <s v="N/A"/>
    <n v="7228143"/>
    <s v="N/A"/>
    <n v="33822"/>
    <n v="38222"/>
    <n v="2018011001175"/>
    <x v="24"/>
    <d v="2022-01-24T00:00:00"/>
    <s v="N/A"/>
    <s v="N/A"/>
    <s v="N/A"/>
    <s v="N/A"/>
    <n v="0"/>
    <s v="N/A"/>
    <n v="0"/>
    <s v="N/A"/>
    <n v="0"/>
    <s v="N/A"/>
    <n v="0"/>
    <s v="N/A"/>
    <n v="0"/>
    <s v="N/A"/>
    <n v="0"/>
    <s v="N/A"/>
    <n v="0"/>
    <n v="84569271"/>
    <n v="0"/>
    <n v="0"/>
    <n v="0"/>
    <n v="0"/>
    <n v="0"/>
    <d v="2022-12-31T00:00:00"/>
    <d v="2022-12-31T00:00:00"/>
    <n v="-1202"/>
    <s v="NO"/>
    <s v="N/A"/>
    <s v="Bogotá D.C."/>
    <s v="Cumplimiento"/>
    <s v="3251039–4"/>
    <n v="0"/>
    <s v="Suramericana"/>
    <d v="2022-01-18T00:00:00"/>
    <s v="18-01-2022 - 10-07-2023"/>
    <n v="2022"/>
    <s v="PENDIENTE"/>
    <s v="N/A"/>
    <s v="Terminado"/>
    <s v="Retiro"/>
    <s v="N/A"/>
    <s v="DERECHO"/>
    <s v="N/A"/>
    <s v="MASCULINO"/>
    <s v="PND"/>
    <s v="https://community.secop.gov.co/Public/Tendering/OpportunityDetail/Index?noticeUID=CO1.NTC.2554460&amp;isFromPublicArea=True&amp;isModal=False"/>
  </r>
  <r>
    <n v="594"/>
    <s v="JEP-062-2022"/>
    <s v="JEP-CSPO-062-2022"/>
    <s v="Paola Casas"/>
    <s v="NR"/>
    <s v="Jullieth de los Angeles Capador Quintero "/>
    <x v="0"/>
    <s v="1. Prestación de servicios"/>
    <n v="1136880857"/>
    <n v="4"/>
    <s v="Persona Natural"/>
    <s v="N/A"/>
    <s v="Prestar servicios profesionales en el apoyo y acompañamiento a la Secretaría Ejecutiva en la contestación y seguimiento a peticiones de contenido jurídico y demás asuntos relacionados con la Secretaría Ejecutiva propios de su competencia y en el marco de la JEP. "/>
    <s v="Administrativo Transversal"/>
    <s v="Harvey Danilo Suarez Morales"/>
    <s v="Secretaría Ejecutiva"/>
    <s v="Dirección de Asuntos Jurídicos"/>
    <s v="Dirección de Asuntos Jurídicos"/>
    <s v="Jairo Ernesto Arias"/>
    <s v="E- Dirección de Asuntos Jurídicos"/>
    <s v="N/A"/>
    <s v="N/A"/>
    <s v="N/A"/>
    <s v="Inversión"/>
    <n v="84569271"/>
    <s v="N/A"/>
    <s v="N/A"/>
    <s v="$7.228.143"/>
    <s v="N/A"/>
    <n v="37322"/>
    <n v="42622"/>
    <s v="2018011001091_x0009_"/>
    <x v="6"/>
    <d v="2022-01-24T00:00:00"/>
    <s v="N/A"/>
    <s v="N/A"/>
    <s v="N/A"/>
    <s v="N/A"/>
    <n v="0"/>
    <s v="N/A"/>
    <n v="0"/>
    <s v="N/A"/>
    <n v="0"/>
    <s v="N/A"/>
    <n v="0"/>
    <s v="N/A"/>
    <n v="0"/>
    <s v="N/A"/>
    <n v="0"/>
    <s v="N/A"/>
    <n v="0"/>
    <n v="84569271"/>
    <n v="0"/>
    <n v="0"/>
    <n v="0"/>
    <n v="0"/>
    <n v="0"/>
    <d v="2022-12-31T00:00:00"/>
    <d v="2022-12-31T00:00:00"/>
    <n v="-1202"/>
    <s v="NO"/>
    <s v="N/A"/>
    <s v="Bogotá D.C."/>
    <s v="Cumplimiento"/>
    <s v="3252345-8"/>
    <n v="0"/>
    <s v="Suramericana"/>
    <d v="2022-01-20T00:00:00"/>
    <s v="20-01-2022 - 12-07-2023"/>
    <n v="2022"/>
    <s v="PENDIENTE"/>
    <s v="N/A"/>
    <s v="Terminado"/>
    <s v="Retiro"/>
    <s v="N/A"/>
    <s v="DERECHO"/>
    <s v="N/A"/>
    <s v="FEMENINO"/>
    <s v="PND"/>
    <s v="https://community.secop.gov.co/Public/Tendering/OpportunityDetail/Index?noticeUID=CO1.NTC.2585805&amp;isFromPublicArea=True&amp;isModal=False"/>
  </r>
  <r>
    <n v="595"/>
    <s v="JEP-626-2022"/>
    <s v="JEP-CSPO-607-2022"/>
    <s v="Clara Torres"/>
    <d v="2022-07-18T00:00:00"/>
    <s v="Ana María Pico Cruz"/>
    <x v="0"/>
    <s v="1. Prestación de servicios"/>
    <n v="1024542430"/>
    <n v="8"/>
    <s v="Persona Natural"/>
    <s v="Bogotá D.C. "/>
    <s v="_x0009_Prestar servicios profesionales en el apoyo y acompañamiento a la Secretaría Ejecutiva en la contestación y seguimiento a peticiones de contenido jurídico y demás asuntos relacionados con la Secretaría Ejecutiva propios de su competencia y en el marco de la JEP"/>
    <s v="Administrativo Transversal"/>
    <s v="Harvey Danilo Suarez Morales"/>
    <s v="Secretaría Ejecutiva"/>
    <s v="Dirección de Asuntos Jurídicos"/>
    <s v="Dirección de Asuntos Jurídicos"/>
    <s v="Jairo Ernesto Arias"/>
    <s v="E- Dirección de Asuntos Jurídicos"/>
    <s v="N/A"/>
    <s v="N/A"/>
    <s v="N/A"/>
    <s v="Inversión"/>
    <n v="43368858"/>
    <s v="N/A"/>
    <s v="N/A"/>
    <n v="7228143"/>
    <s v="N/A"/>
    <n v="82722"/>
    <n v="339822"/>
    <n v="2018011001175"/>
    <x v="63"/>
    <d v="2022-08-01T00:00:00"/>
    <s v="N/A"/>
    <s v="N/A"/>
    <s v="N/A"/>
    <s v="N/A"/>
    <n v="0"/>
    <s v="N/A"/>
    <n v="0"/>
    <s v="N/A"/>
    <n v="0"/>
    <s v="N/A"/>
    <n v="0"/>
    <s v="N/A"/>
    <n v="0"/>
    <s v="N/A"/>
    <n v="0"/>
    <s v="N/A"/>
    <n v="0"/>
    <n v="43368858"/>
    <n v="0"/>
    <n v="0"/>
    <n v="0"/>
    <n v="0"/>
    <n v="0"/>
    <d v="2022-12-31T00:00:00"/>
    <d v="2022-12-31T00:00:00"/>
    <n v="-1202"/>
    <s v="SI"/>
    <s v="N/A"/>
    <s v="Bogotá D.C."/>
    <s v="Cumplimiento"/>
    <s v="21-45-101379069"/>
    <n v="0"/>
    <s v="Seguros del Estado S.A."/>
    <d v="2022-07-27T00:00:00"/>
    <s v="26/07/2022 - 01/07/2023"/>
    <n v="2022"/>
    <s v="PENDIENTE"/>
    <s v="Ninguna"/>
    <s v="Terminado"/>
    <s v="Retiro"/>
    <s v="N/A"/>
    <s v="PENDIENTE"/>
    <s v="N/A"/>
    <s v="FEMENINO"/>
    <s v="ana.pico@jep.gov.co"/>
    <s v="https://community.secop.gov.co/Public/Tendering/ContractNoticePhases/View?PPI=CO1.PPI.19495209&amp;isFromPublicArea=True&amp;isModal=False"/>
  </r>
  <r>
    <n v="596"/>
    <s v="JEP-627-2022"/>
    <s v="JEP-CSPO-608-2022"/>
    <s v="Clara Torres"/>
    <d v="2022-07-18T00:00:00"/>
    <s v="Carlos Alfonso Parra Malaver"/>
    <x v="0"/>
    <s v="1. Prestación de servicios"/>
    <n v="79791311"/>
    <n v="6"/>
    <s v="Persona Natural"/>
    <s v="Bogotá D.C. "/>
    <s v="Prestar servicios profesionales en el apoyo y acompañamiento a la Secretaría Ejecutiva en la contestación y seguimiento a peticiones de contenido jurídico y demás asuntos relacionados con la Secretaría Ejecutiva propios de su competencia y en el marco de la JEP"/>
    <s v="Administrativo Transversal"/>
    <s v="Harvey Danilo Suarez Morales"/>
    <s v="Secretaría Ejecutiva"/>
    <s v="Dirección de Asuntos Jurídicos"/>
    <s v="Dirección de Asuntos Jurídicos"/>
    <s v="Jairo Ernesto Arias"/>
    <s v="E- Dirección de Asuntos Jurídicos"/>
    <s v="N/A"/>
    <s v="N/A"/>
    <s v="N/A"/>
    <s v="Inversión"/>
    <n v="43368858"/>
    <s v="N/A"/>
    <s v="N/A"/>
    <n v="7228143"/>
    <s v="N/A"/>
    <n v="82822"/>
    <n v="342722"/>
    <n v="2018011001175"/>
    <x v="64"/>
    <d v="2022-08-03T00:00:00"/>
    <s v="N/A"/>
    <s v="N/A"/>
    <s v="N/A"/>
    <s v="N/A"/>
    <n v="0"/>
    <s v="N/A"/>
    <n v="0"/>
    <s v="N/A"/>
    <n v="0"/>
    <s v="N/A"/>
    <n v="0"/>
    <s v="N/A"/>
    <n v="0"/>
    <s v="N/A"/>
    <n v="0"/>
    <s v="N/A"/>
    <n v="0"/>
    <n v="43368858"/>
    <n v="0"/>
    <n v="0"/>
    <n v="0"/>
    <n v="0"/>
    <n v="0"/>
    <d v="2022-12-31T00:00:00"/>
    <d v="2022-12-31T00:00:00"/>
    <n v="-1202"/>
    <s v="SI"/>
    <s v="N/A"/>
    <s v="Bogotá D.C."/>
    <s v="Cumplimiento"/>
    <s v="14-47-101018443"/>
    <n v="0"/>
    <s v="Seguros del Estado S.A."/>
    <d v="2022-07-29T00:00:00"/>
    <s v="28/07/2022 - 05/07/2023"/>
    <n v="2022"/>
    <s v="PENDIENTE"/>
    <s v="Ninguna"/>
    <s v="Terminado"/>
    <s v="Retiro"/>
    <s v="N/A"/>
    <s v="PENDIENTE"/>
    <s v="N/A"/>
    <s v="MASCULINO"/>
    <s v="carlos.parra@jep.gov.co"/>
    <s v="https://community.secop.gov.co/Public/Tendering/ContractNoticePhases/View?PPI=CO1.PPI.19495024&amp;isFromPublicArea=True&amp;isModal=False"/>
  </r>
  <r>
    <n v="597"/>
    <s v="JEP-004-2022"/>
    <s v="JEP-CSPO-004-2022"/>
    <s v="Carlos Torres"/>
    <s v="NR"/>
    <s v="Jairo Ernesto Cuellar Jimenez"/>
    <x v="0"/>
    <s v="1. Prestación de servicios"/>
    <n v="79938281"/>
    <n v="7"/>
    <s v="Persona Natural"/>
    <s v="N/A"/>
    <s v="Prestar servicios profesionales a la Subdirección de Contratación para brindar acompañamiento contractual en los trámites, procesos, procedimientos, solicitudes, análisis de documentos y demás actividades asociadas al proceso de gestión contractual, como parte de la asistencia técnica para las decisiones de la justicia transicional y restaurativa"/>
    <s v="Funciones de la dependencia"/>
    <s v="Harvey Danilo Suarez Morales"/>
    <s v="Secretaría Ejecutiva"/>
    <s v="Dirección de Asuntos Jurídicos"/>
    <s v="Subdirección de Contratación"/>
    <s v="Fabio Leonardo Muñoz Sarmiento"/>
    <s v="EE- Subdirección de Contratación"/>
    <s v="N/A"/>
    <s v="N/A"/>
    <s v="N/A"/>
    <s v="Inversión"/>
    <n v="102000000"/>
    <s v="N/A"/>
    <s v="N/A"/>
    <s v="$8.500.000,00"/>
    <s v="N/A"/>
    <n v="30822"/>
    <n v="24822"/>
    <n v="2018011001091"/>
    <x v="29"/>
    <d v="2022-01-07T00:00:00"/>
    <s v="N/A"/>
    <s v="N/A"/>
    <s v="N/A"/>
    <s v="N/A"/>
    <n v="0"/>
    <s v="N/A"/>
    <n v="0"/>
    <s v="N/A"/>
    <n v="0"/>
    <s v="N/A"/>
    <n v="0"/>
    <s v="N/A"/>
    <n v="0"/>
    <s v="N/A"/>
    <n v="0"/>
    <s v="N/A"/>
    <n v="0"/>
    <n v="102000000"/>
    <n v="0"/>
    <n v="0"/>
    <n v="0"/>
    <n v="0"/>
    <n v="0"/>
    <d v="2022-12-31T00:00:00"/>
    <d v="2022-12-31T00:00:00"/>
    <n v="-1202"/>
    <s v="NO"/>
    <s v="N/A"/>
    <s v="Bogotá D.C."/>
    <s v="Cumplimiento"/>
    <s v="390-47-994000066434"/>
    <n v="0"/>
    <s v="Aseguradora Solidaria"/>
    <d v="2022-01-06T00:00:00"/>
    <s v="06-01-2022 - 10-07-2023"/>
    <n v="2022"/>
    <s v="https://jepcolombia-my.sharepoint.com/personal/carlos_torres_jep_gov_co/_layouts/15/onedrive.aspx?q=004&amp;searchScope=folder&amp;id=%2Fpersonal%2Fcarlos%5Ftorres%5Fjep%5Fgov%5Fco%2FDocuments%2FDocumentos%2FContractual%2FContractual%20%2D%20Onedrive%2FValidaci%C3%B3n%20p%C3%B3lizas%20CPS%2F%2EVERIFICACI%C3%93N%20DE%20P%C3%93LIZAS%20CONTRATOS%202022%2FVerificacio%CC%81n%20po%CC%81liza%20contrato%20JEP%2D004%2D2022%2Epdf&amp;parent=%2Fpersonal%2Fcarlos%5Ftorres%5Fjep%5Fgov%5Fco%2FDocuments%2FDocumentos%2FContractual%2FContractual%20%2D%20Onedrive%2FValidaci%C3%B3n%20p%C3%B3lizas%20CPS%2F%2EVERIFICACI%C3%93N%20DE%20P%C3%93LIZAS%20CONTRATOS%202022&amp;parentview=7"/>
    <s v="N/A"/>
    <s v="Terminado"/>
    <s v="Retiro"/>
    <s v="N/A"/>
    <s v="DERECHO"/>
    <s v="N/A"/>
    <s v="MASCULINO"/>
    <s v="jairo.cuellar@jep.gov.co"/>
    <s v="https://community.secop.gov.co/Public/Tendering/OpportunityDetail/Index?noticeUID=CO1.NTC.2493518&amp;isFromPublicArea=True&amp;isModal=False"/>
  </r>
  <r>
    <n v="599"/>
    <s v="JEP-142-2022"/>
    <s v="JEP-CSPO-142-2022"/>
    <s v="Paola Casas"/>
    <s v="NR"/>
    <s v="Maria Carolina Peña Rodriguez"/>
    <x v="0"/>
    <s v="1. Prestación de servicios"/>
    <n v="39776922"/>
    <n v="8"/>
    <s v="Persona Natural"/>
    <s v="N/A"/>
    <s v="Prestar servicios profesionales para desarrollar actividades de apoyo y acompañamiento a la gestión de la Dirección de Asuntos Jurídicos en el seguimiento del cumplimiento de las ordenes judiciales de competencia de la Secretaría Ejecutiva. "/>
    <s v="Administrativo Transversal"/>
    <s v="Harvey Danilo Suarez Morales"/>
    <s v="Secretaría Ejecutiva"/>
    <s v="Dirección de Asuntos Jurídicos"/>
    <s v="Subsecretaría Ejecutiva "/>
    <s v="Angela María Mora Soto"/>
    <s v="B- Subsecretaría Ejecutiva "/>
    <s v="N/A"/>
    <s v="N/A"/>
    <s v="N/A"/>
    <s v="Inversión"/>
    <n v="123471150"/>
    <s v="N/A"/>
    <s v="N/A"/>
    <s v="$10.553.091"/>
    <s v="N/A"/>
    <n v="39122"/>
    <n v="41722"/>
    <n v="2018011001091"/>
    <x v="18"/>
    <d v="2022-01-26T00:00:00"/>
    <s v="N/A"/>
    <s v="N/A"/>
    <s v="N/A"/>
    <s v="N/A"/>
    <n v="0"/>
    <s v="N/A"/>
    <n v="0"/>
    <s v="N/A"/>
    <n v="0"/>
    <s v="N/A"/>
    <n v="0"/>
    <s v="N/A"/>
    <n v="0"/>
    <s v="N/A"/>
    <n v="0"/>
    <s v="N/A"/>
    <n v="0"/>
    <n v="123471150"/>
    <n v="0"/>
    <n v="0"/>
    <n v="0"/>
    <n v="0"/>
    <n v="0"/>
    <d v="2022-12-31T00:00:00"/>
    <d v="2022-12-31T00:00:00"/>
    <n v="-1202"/>
    <s v="NO"/>
    <s v="N/A"/>
    <s v="Bogotá D.C."/>
    <s v="Cumplimiento"/>
    <s v="11-45-101110163"/>
    <n v="0"/>
    <s v="Seguros del Estado"/>
    <d v="2022-01-20T00:00:00"/>
    <s v="20-1-2022 - 30-06-2023"/>
    <n v="2022"/>
    <s v="PENDIENTE"/>
    <s v="N/A"/>
    <s v="Terminado"/>
    <s v="Retiro"/>
    <s v="N/A"/>
    <s v="DERECHO"/>
    <s v="N/A"/>
    <s v="FEMENINO"/>
    <s v="PND"/>
    <s v="https://community.secop.gov.co/Public/Tendering/OpportunityDetail/Index?noticeUID=CO1.NTC.2592255&amp;isFromPublicArea=True&amp;isModal=False"/>
  </r>
  <r>
    <n v="600"/>
    <s v="JEP-230-2022"/>
    <s v="JEP-CSPO-230-2022"/>
    <s v="Paola Casas"/>
    <d v="2022-01-17T00:00:00"/>
    <s v="Juan David Duque Botero"/>
    <x v="0"/>
    <s v="1. Prestación de servicios"/>
    <n v="79941784"/>
    <n v="0"/>
    <s v="Persona Natural"/>
    <s v="N/A"/>
    <s v="Prestar sus servicios profesionales especializados, para acompañar y apoyar en la elaboración, revisión y control de documentos que se adelanten al interior de la Secretaría Ejecutiva de la JEP, así como apoyar la elaboración de lineamientos para resolver asuntos de carácter jurídico de la Secretaría Ejecutiva."/>
    <s v="Funciones de la dependencia"/>
    <s v="Harvey Danilo Suarez Morales"/>
    <s v="Secretaría Ejecutiva"/>
    <s v="Dirección de Asuntos Jurídicos"/>
    <s v="Subdirección de Contratación"/>
    <s v="Fabio Leonardo Muñoz Sarmiento"/>
    <s v="EE- Subdirección de Contratación"/>
    <s v="N/A"/>
    <s v="N/A"/>
    <s v="N/A"/>
    <s v="Inversión"/>
    <n v="171234727"/>
    <s v="N/A"/>
    <s v="N/A"/>
    <s v="$14.889.977"/>
    <s v="N/A"/>
    <n v="56322"/>
    <n v="49122"/>
    <s v="2018011001175_x0009_"/>
    <x v="35"/>
    <d v="2022-01-28T00:00:00"/>
    <s v="N/A"/>
    <s v="N/A"/>
    <s v="N/A"/>
    <s v="N/A"/>
    <n v="0"/>
    <s v="N/A"/>
    <n v="0"/>
    <s v="N/A"/>
    <n v="0"/>
    <s v="N/A"/>
    <n v="0"/>
    <s v="N/A"/>
    <n v="0"/>
    <s v="N/A"/>
    <n v="0"/>
    <s v="N/A"/>
    <n v="0"/>
    <n v="171234727"/>
    <n v="0"/>
    <n v="0"/>
    <n v="0"/>
    <n v="0"/>
    <n v="0"/>
    <d v="2022-12-31T00:00:00"/>
    <d v="2022-12-31T00:00:00"/>
    <n v="-1202"/>
    <s v="NO"/>
    <s v="N/A"/>
    <s v="Bogotá D.C."/>
    <s v="Cumplimiento"/>
    <s v="11-45-101110309"/>
    <n v="0"/>
    <s v="Seguros del Estado"/>
    <d v="2022-01-26T00:00:00"/>
    <s v="24-01-2022 - 30-06-2023"/>
    <n v="2022"/>
    <s v="PENDIENTE"/>
    <s v="N/A"/>
    <s v="Terminado"/>
    <s v="Retiro"/>
    <s v="N/A"/>
    <s v="DERECHO"/>
    <s v="N/A"/>
    <s v="MASCULINO"/>
    <s v="PND"/>
    <s v="https://community.secop.gov.co/Public/Tendering/OpportunityDetail/Index?noticeUID=CO1.NTC.2631546&amp;isFromPublicArea=True&amp;isModal=False"/>
  </r>
  <r>
    <n v="601"/>
    <s v="JEP-143-2022"/>
    <s v="JEP-CSPO-143-2022"/>
    <s v="Paola Casas"/>
    <s v="NR"/>
    <s v="Camilo Alfonso Sampedro Arrubla"/>
    <x v="0"/>
    <s v="1. Prestación de servicios"/>
    <n v="79238834"/>
    <n v="6"/>
    <s v="Persona Natural"/>
    <s v="N/A"/>
    <s v="Prestación de Servicios Profesionales como Abogado, para desarrollar actividades de asesoría y representación judicial de la Jurisdicción Especial para Paz, en asuntos de Derecho Penal y Derecho Procesal Penal, brindándole soporte jurídico a la Secretaría Ejecutiva de la entidad, en el marco de sus funciones y competencias, para coordinar y ejecutar las acciones necesarias con ocasión de los procesos de carácter penal que le sean asignados. "/>
    <s v="Administrativo Transversal"/>
    <s v="Harvey Danilo Suarez Morales"/>
    <s v="Secretaría Ejecutiva"/>
    <s v="Dirección de Asuntos Jurídicos"/>
    <s v="Dirección de Asuntos Jurídicos"/>
    <s v="Jairo Ernesto Arias"/>
    <s v="E- Dirección de Asuntos Jurídicos"/>
    <s v="N/A"/>
    <s v="N/A"/>
    <s v="N/A"/>
    <s v="Inversión"/>
    <n v="123418027"/>
    <s v="N/A"/>
    <s v="N/A"/>
    <n v="10609000"/>
    <s v="N/A"/>
    <n v="39322"/>
    <n v="36622"/>
    <n v="2018011001175"/>
    <x v="2"/>
    <d v="2022-01-20T00:00:00"/>
    <s v="Gerardo Barbosa Castillo"/>
    <n v="79378794"/>
    <n v="1"/>
    <d v="2022-08-12T00:00:00"/>
    <n v="0"/>
    <s v="N/A"/>
    <n v="0"/>
    <s v="N/A"/>
    <n v="0"/>
    <s v="N/A"/>
    <n v="0"/>
    <s v="N/A"/>
    <n v="0"/>
    <s v="N/A"/>
    <n v="0"/>
    <s v="N/A"/>
    <n v="0"/>
    <n v="123418027"/>
    <n v="0"/>
    <n v="0"/>
    <n v="0"/>
    <n v="0"/>
    <n v="0"/>
    <d v="2022-12-31T00:00:00"/>
    <d v="2022-12-31T00:00:00"/>
    <n v="-1202"/>
    <s v="NO"/>
    <s v="N/A"/>
    <s v="Bogotá D.C."/>
    <s v="Cumplimiento"/>
    <s v="3247391-7_x000a_11-45-101116113_x000a_"/>
    <s v="0_x000a_0"/>
    <s v="Suramericana_x000a_Seguros del Estado S.A."/>
    <s v="17/01/2022_x000a_13/08/2022"/>
    <s v="17-01-2022 - 01-07-2023_x000a_13/08/2022 - 30/06/2023"/>
    <s v="18/01/2022_x000a_13/08/2022"/>
    <s v="PENDIENTE"/>
    <s v="N/A"/>
    <s v="Terminado"/>
    <s v="Cesión"/>
    <s v="N/A"/>
    <s v="DERECHO"/>
    <s v="N/A"/>
    <s v="MASCULINO"/>
    <s v="PND"/>
    <s v="https://community.secop.gov.co/Public/Tendering/OpportunityDetail/Index?noticeUID=CO1.NTC.2555183&amp;isFromPublicArea=True&amp;isModal=False"/>
  </r>
  <r>
    <n v="602"/>
    <s v="JEP-064-2022"/>
    <s v="JEP-CSPO-064-2022"/>
    <s v="Paola Casas"/>
    <s v="NR"/>
    <s v="Jeyson Hafeth Lopez Chisco"/>
    <x v="0"/>
    <s v="1. Prestación de servicios"/>
    <n v="17268171"/>
    <n v="4"/>
    <s v="Persona Natural"/>
    <s v="N/A"/>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42284619"/>
    <s v="N/A"/>
    <s v="N/A"/>
    <s v="$3.614.070"/>
    <s v="N/A"/>
    <n v="36622"/>
    <n v="39522"/>
    <n v="2018011001091"/>
    <x v="18"/>
    <d v="2022-01-25T00:00:00"/>
    <s v="N/A"/>
    <s v="N/A"/>
    <s v="N/A"/>
    <s v="N/A"/>
    <n v="0"/>
    <s v="N/A"/>
    <n v="0"/>
    <s v="N/A"/>
    <n v="0"/>
    <s v="N/A"/>
    <n v="0"/>
    <s v="N/A"/>
    <n v="0"/>
    <s v="N/A"/>
    <n v="0"/>
    <s v="N/A"/>
    <n v="0"/>
    <n v="42284619"/>
    <n v="0"/>
    <n v="0"/>
    <n v="0"/>
    <n v="0"/>
    <n v="0"/>
    <d v="2022-12-31T00:00:00"/>
    <d v="2022-12-31T00:00:00"/>
    <n v="-1202"/>
    <s v="NO"/>
    <s v="N/A"/>
    <s v="Bogotá D.C."/>
    <s v="Cumplimiento"/>
    <s v="CV-100020122"/>
    <n v="0"/>
    <s v="Seguros Mundial"/>
    <d v="2022-01-24T00:00:00"/>
    <s v="19-01-2022 - 04-07-2023"/>
    <n v="2022"/>
    <s v="PENDIENTE"/>
    <s v="N/A"/>
    <s v="Terminado"/>
    <s v="Retiro"/>
    <s v="N/A"/>
    <s v="DERECHO"/>
    <s v="N/A"/>
    <s v="MASCULINO"/>
    <s v="PND"/>
    <s v="https://community.secop.gov.co/Public/Tendering/OpportunityDetail/Index?noticeUID=CO1.NTC.2529185&amp;isFromPublicArea=True&amp;isModal=False"/>
  </r>
  <r>
    <n v="603"/>
    <s v="JEP-226-2022"/>
    <s v="JEP-CSPO-226-2022"/>
    <s v="Paola Casas"/>
    <d v="2022-01-17T00:00:00"/>
    <s v="Annie Carolina Tellez Arroyave"/>
    <x v="0"/>
    <s v="1. Prestación de servicios"/>
    <s v="1036643972_x000a_"/>
    <n v="5"/>
    <s v="Persona Natural"/>
    <s v="N/A"/>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42284619"/>
    <s v="N/A"/>
    <s v="N/A"/>
    <s v="$3.614.070"/>
    <s v="N/A"/>
    <n v="36522"/>
    <n v="60822"/>
    <s v="2018011001091_x0009_"/>
    <x v="5"/>
    <d v="2022-01-27T00:00:00"/>
    <s v="Magda Katterine Vanegas Romero"/>
    <n v="1014201325"/>
    <n v="3"/>
    <d v="2022-06-01T00:00:00"/>
    <n v="0"/>
    <s v="N/A"/>
    <n v="0"/>
    <s v="N/A"/>
    <n v="0"/>
    <s v="N/A"/>
    <n v="0"/>
    <s v="N/A"/>
    <n v="0"/>
    <s v="N/A"/>
    <n v="0"/>
    <s v="N/A"/>
    <n v="0"/>
    <n v="42284619"/>
    <n v="0"/>
    <n v="0"/>
    <n v="0"/>
    <n v="0"/>
    <n v="0"/>
    <d v="2022-12-31T00:00:00"/>
    <d v="2022-12-31T00:00:00"/>
    <n v="-1202"/>
    <s v="NO"/>
    <s v="N/A"/>
    <s v="Bogotá D.C."/>
    <s v="Cumplimiento"/>
    <s v="21-47-101016789_x000a_21-47-101020669"/>
    <s v="0_x000a_0"/>
    <s v="Seguros del Estado S.A._x000a_Seguros del Estado S.A."/>
    <s v="25/01/2022_x000a_01/06/2022"/>
    <s v="25-01-2022 - 30-06-2023_x000a_01/06/2022 - 30/06/2023"/>
    <s v="27/01/2022_x000a_30/06/2022"/>
    <s v="PENDIENTE"/>
    <s v="En fecha 01/06/2022 se suscribe cesión del contrato"/>
    <s v="Terminado"/>
    <s v="Cesión"/>
    <s v="N/A"/>
    <s v="DERECHO"/>
    <s v="CIENCIAS POLÍTICAS"/>
    <s v="FEMENINO"/>
    <s v="PND"/>
    <s v="https://community.secop.gov.co/Public/Tendering/OpportunityDetail/Index?noticeUID=CO1.NTC.2622200&amp;isFromPublicArea=True&amp;isModal=False"/>
  </r>
  <r>
    <n v="604"/>
    <s v="JEP-063-2022"/>
    <s v="JEP-CSPO-063-2022"/>
    <s v="Paola Casas"/>
    <s v="NR"/>
    <s v="Jorge Andres Marin Naranjo"/>
    <x v="0"/>
    <s v="1. Prestación de servicios"/>
    <n v="1010186531"/>
    <n v="5"/>
    <s v="Persona Natural"/>
    <s v="N/A"/>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42284619"/>
    <s v="N/A"/>
    <s v="N/A"/>
    <n v="3614070"/>
    <s v="N/A"/>
    <n v="36422"/>
    <n v="34022"/>
    <n v="2018011001091"/>
    <x v="37"/>
    <d v="2022-01-19T00:00:00"/>
    <s v="Paula Daniela Hortua Pacheco"/>
    <n v="1049639747"/>
    <n v="6"/>
    <d v="2022-10-06T00:00:00"/>
    <n v="0"/>
    <s v="N/A"/>
    <n v="0"/>
    <s v="N/A"/>
    <n v="0"/>
    <s v="N/A"/>
    <n v="0"/>
    <s v="N/A"/>
    <n v="0"/>
    <s v="N/A"/>
    <n v="0"/>
    <s v="N/A"/>
    <n v="0"/>
    <n v="42284619"/>
    <n v="0"/>
    <n v="0"/>
    <n v="0"/>
    <n v="0"/>
    <n v="0"/>
    <d v="2022-12-31T00:00:00"/>
    <d v="2022-12-31T00:00:00"/>
    <n v="-1202"/>
    <s v="NO"/>
    <s v="N/A"/>
    <s v="Bogotá D.C."/>
    <s v="Cumplimiento"/>
    <s v="21-45-101357812_x000a_39-45-101028954"/>
    <s v="0_x000a_0"/>
    <s v="Seguros del Estado S.A. _x000a_Seguros del Estado S.A."/>
    <s v="17/01/2022_x000a_06/10/2022"/>
    <s v="15-01-2022 - 01-07-2023_x000a_06/10/2022 - 01/07/2023"/>
    <s v="18/01/2022_x000a_7/10/2022"/>
    <s v="PENDIENTE"/>
    <s v="En fecha del 06/10/2022 se aprueba la cesión del contrato"/>
    <s v="Terminado"/>
    <s v="Cesión"/>
    <s v="N/A"/>
    <s v="DERECHO"/>
    <s v="N/A"/>
    <s v="MASCULINO"/>
    <s v="PND"/>
    <s v="https://community.secop.gov.co/Public/Tendering/OpportunityDetail/Index?noticeUID=CO1.NTC.2529355&amp;isFromPublicArea=True&amp;isModal=False"/>
  </r>
  <r>
    <n v="605"/>
    <s v="JEP-516-2022"/>
    <s v="JEP-CSPO-498-2022"/>
    <s v="Paola Casas"/>
    <d v="2022-07-10T00:00:00"/>
    <s v="Esteban Dario Castillo Velasco"/>
    <x v="0"/>
    <s v="1. Prestación de servicios"/>
    <n v="1085276044"/>
    <n v="9"/>
    <s v="Persona Natural"/>
    <s v="Pasto"/>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79122"/>
    <n v="304622"/>
    <n v="2018011001091"/>
    <x v="58"/>
    <d v="2022-07-07T00:00:00"/>
    <s v="N/A"/>
    <s v="N/A"/>
    <s v="N/A"/>
    <s v="N/A"/>
    <n v="0"/>
    <s v="N/A"/>
    <n v="0"/>
    <s v="N/A"/>
    <n v="0"/>
    <s v="N/A"/>
    <n v="0"/>
    <s v="N/A"/>
    <n v="0"/>
    <s v="N/A"/>
    <n v="0"/>
    <s v="N/A"/>
    <n v="0"/>
    <n v="18070350"/>
    <n v="0"/>
    <n v="0"/>
    <n v="0"/>
    <n v="0"/>
    <n v="0"/>
    <d v="2022-11-30T00:00:00"/>
    <d v="2022-11-30T00:00:00"/>
    <n v="-1233"/>
    <m/>
    <s v="N/A"/>
    <s v="Bogotá D.C."/>
    <s v="Cumplimiento"/>
    <s v="436 47 994000055700"/>
    <n v="0"/>
    <s v="Aseguradora Solidaria de Colombia"/>
    <d v="2022-07-06T00:00:00"/>
    <s v="06/07/2022 - 31/05/2023"/>
    <n v="2022"/>
    <s v="PENDIENTE"/>
    <s v="Ninguna"/>
    <s v="Terminado"/>
    <s v="Retiro"/>
    <s v="N/A"/>
    <s v="DERECHO"/>
    <s v="N/A"/>
    <s v="FEMENINO"/>
    <s v="esteban.castillo@jep.gov.co"/>
    <s v="https://community.secop.gov.co/Public/Tendering/ContractNoticePhases/View?PPI=CO1.PPI.19265776&amp;isFromPublicArea=True&amp;isModal=False"/>
  </r>
  <r>
    <n v="606"/>
    <s v="JEP-517-2022"/>
    <s v="JEP-CSPO-499-2022"/>
    <s v="Paola Casas"/>
    <s v="NR"/>
    <s v="Laura Camila Carrillo Mariño"/>
    <x v="0"/>
    <s v="1. Prestación de servicios"/>
    <n v="1019136646"/>
    <n v="2"/>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79222"/>
    <n v="308622"/>
    <n v="2018011001091"/>
    <x v="53"/>
    <d v="2022-07-11T00:00:00"/>
    <s v="N/A"/>
    <s v="N/A"/>
    <s v="N/A"/>
    <s v="N/A"/>
    <n v="0"/>
    <s v="N/A"/>
    <n v="0"/>
    <s v="N/A"/>
    <n v="0"/>
    <s v="N/A"/>
    <n v="0"/>
    <s v="N/A"/>
    <n v="0"/>
    <s v="N/A"/>
    <n v="0"/>
    <s v="N/A"/>
    <n v="0"/>
    <n v="18070350"/>
    <n v="0"/>
    <n v="0"/>
    <n v="0"/>
    <n v="0"/>
    <n v="0"/>
    <d v="2022-11-30T00:00:00"/>
    <d v="2022-11-30T00:00:00"/>
    <n v="-1233"/>
    <m/>
    <s v="N/A"/>
    <s v="Bogotá D.C."/>
    <s v="Cumplimiento"/>
    <s v="36-47-101001486"/>
    <n v="0"/>
    <s v="Seguros del Estado S.A."/>
    <d v="2022-07-08T00:00:00"/>
    <s v="08/07/2022 - 31/05/2023"/>
    <n v="2022"/>
    <s v="PENDIENTE"/>
    <s v="Ninguna"/>
    <s v="Terminado"/>
    <s v="Retiro"/>
    <s v="N/A"/>
    <s v="DERECHO"/>
    <s v="N/A"/>
    <s v="FEMENINO"/>
    <s v="laura.carrillo@jep.gov.co"/>
    <s v="https://community.secop.gov.co/Public/Tendering/ContractNoticePhases/View?PPI=CO1.PPI.19266252&amp;isFromPublicArea=True&amp;isModal=False"/>
  </r>
  <r>
    <n v="607"/>
    <s v="JEP-518-2022"/>
    <s v="JEP-CSPO-500-2022"/>
    <s v="Paola Casas"/>
    <s v="NR"/>
    <s v="Karen Paola Jimenez Gutierrez"/>
    <x v="0"/>
    <s v="1. Prestación de servicios"/>
    <n v="1057604196"/>
    <n v="6"/>
    <s v="Persona Natural"/>
    <s v="Sogamoso"/>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79322"/>
    <n v="312122"/>
    <n v="2018011001091"/>
    <x v="71"/>
    <d v="2022-07-13T00:00:00"/>
    <s v="N/A"/>
    <s v="N/A"/>
    <s v="N/A"/>
    <s v="N/A"/>
    <n v="0"/>
    <s v="N/A"/>
    <n v="0"/>
    <s v="N/A"/>
    <n v="0"/>
    <s v="N/A"/>
    <n v="0"/>
    <s v="N/A"/>
    <n v="0"/>
    <s v="N/A"/>
    <n v="0"/>
    <s v="N/A"/>
    <n v="0"/>
    <n v="18070350"/>
    <n v="0"/>
    <n v="0"/>
    <n v="0"/>
    <n v="0"/>
    <n v="0"/>
    <d v="2022-11-30T00:00:00"/>
    <d v="2022-11-30T00:00:00"/>
    <n v="-1233"/>
    <m/>
    <s v="N/A"/>
    <s v="Bogotá D.C."/>
    <s v="Cumplimiento"/>
    <s v="11-45-101115033"/>
    <n v="0"/>
    <s v="Seguros del Estado S.A."/>
    <d v="2022-07-11T00:00:00"/>
    <s v="11/07/2022 - 02/06/2023"/>
    <n v="2022"/>
    <s v="PENDIENTE"/>
    <s v="Ninguna"/>
    <s v="Terminado"/>
    <s v="Retiro"/>
    <s v="N/A"/>
    <s v="DERECHO"/>
    <s v="N/A"/>
    <s v="FEMENINO"/>
    <s v="karen.jimenez@jep.gov.co"/>
    <s v="https://community.secop.gov.co/Public/Tendering/ContractNoticePhases/View?PPI=CO1.PPI.19266809&amp;isFromPublicArea=True&amp;isModal=False"/>
  </r>
  <r>
    <n v="608"/>
    <s v="JEP-519-2022"/>
    <s v="JEP-CSPO-501-2022"/>
    <s v="Paola Casas"/>
    <s v="NR"/>
    <s v="Kelly Tatiana Riaño Olivella"/>
    <x v="0"/>
    <s v="1. Prestación de servicios"/>
    <n v="1082981734"/>
    <n v="5"/>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79422"/>
    <s v="308322_x0009_"/>
    <s v="_x0009_2018011001091"/>
    <x v="53"/>
    <d v="2022-07-08T00:00:00"/>
    <s v="N/A"/>
    <s v="N/A"/>
    <s v="N/A"/>
    <s v="N/A"/>
    <n v="0"/>
    <s v="N/A"/>
    <n v="0"/>
    <s v="N/A"/>
    <n v="0"/>
    <s v="N/A"/>
    <n v="0"/>
    <s v="N/A"/>
    <n v="0"/>
    <s v="N/A"/>
    <n v="0"/>
    <s v="N/A"/>
    <n v="0"/>
    <n v="18070350"/>
    <n v="0"/>
    <n v="0"/>
    <n v="0"/>
    <n v="0"/>
    <n v="0"/>
    <d v="2022-11-30T00:00:00"/>
    <d v="2022-11-30T00:00:00"/>
    <n v="-1233"/>
    <m/>
    <s v="N/A"/>
    <s v="Bogotá D.C."/>
    <s v="Cumplimiento"/>
    <s v="21-45-101376881"/>
    <n v="0"/>
    <s v="Seguros del Estado S.A."/>
    <d v="2022-07-08T00:00:00"/>
    <s v="08/07/2022 - 01/06/2023"/>
    <n v="2022"/>
    <s v="PENDIENTE"/>
    <s v="Ninguna"/>
    <s v="Terminado"/>
    <s v="Retiro"/>
    <s v="N/A"/>
    <s v="DERECHO"/>
    <s v="N/A"/>
    <s v="FEMENINO"/>
    <s v="kelly.riano@jep.gov.co"/>
    <s v="https://community.secop.gov.co/Public/Tendering/ContractNoticePhases/View?PPI=CO1.PPI.19268516&amp;isFromPublicArea=True&amp;isModal=False"/>
  </r>
  <r>
    <n v="609"/>
    <s v="JEP-520-2022"/>
    <s v="JEP-CSPO-502-2022"/>
    <s v="Paola Casas"/>
    <s v="NR"/>
    <s v="Lady Mariana Sterling Gaitan"/>
    <x v="0"/>
    <s v="1. Prestación de servicios"/>
    <n v="52954553"/>
    <n v="4"/>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s v="79522_x0009_"/>
    <n v="308422"/>
    <s v="_x0009_2018011001091"/>
    <x v="53"/>
    <d v="2022-07-11T00:00:00"/>
    <s v="N/A"/>
    <s v="N/A"/>
    <s v="N/A"/>
    <s v="N/A"/>
    <n v="0"/>
    <s v="N/A"/>
    <n v="0"/>
    <s v="N/A"/>
    <n v="0"/>
    <s v="N/A"/>
    <n v="0"/>
    <s v="N/A"/>
    <n v="0"/>
    <s v="N/A"/>
    <n v="0"/>
    <s v="N/A"/>
    <n v="0"/>
    <n v="18070350"/>
    <n v="0"/>
    <n v="0"/>
    <n v="0"/>
    <n v="0"/>
    <n v="0"/>
    <d v="2022-11-30T00:00:00"/>
    <d v="2022-11-30T00:00:00"/>
    <n v="-1233"/>
    <m/>
    <s v="N/A"/>
    <s v="Bogotá D.C."/>
    <s v="Cumplimiento"/>
    <s v="14-47-101018079"/>
    <n v="0"/>
    <s v="Seguros del Estado S.A."/>
    <d v="2022-07-08T00:00:00"/>
    <s v="01/07/2022 - 02/06/2023"/>
    <n v="2022"/>
    <s v="PENDIENTE"/>
    <s v="Ninguna"/>
    <s v="Terminado"/>
    <s v="Retiro"/>
    <s v="N/A"/>
    <s v="DERECHO"/>
    <s v="N/A"/>
    <s v="FEMENINO"/>
    <s v="lady.sterling@jep.gov.co"/>
    <s v="https://community.secop.gov.co/Public/Tendering/ContractNoticePhases/View?PPI=CO1.PPI.19268642&amp;isFromPublicArea=True&amp;isModal=False"/>
  </r>
  <r>
    <n v="610"/>
    <s v="JEP-521-2022"/>
    <s v="JEP-CSPO-503-2022"/>
    <s v="Paola Casas"/>
    <s v="NR"/>
    <s v="Francy Lorena Pinto Carrillo"/>
    <x v="0"/>
    <s v="1. Prestación de servicios"/>
    <n v="1032493957"/>
    <n v="5"/>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79722"/>
    <n v="309422"/>
    <n v="2018011001091"/>
    <x v="53"/>
    <d v="2022-07-11T00:00:00"/>
    <s v="N/A"/>
    <s v="N/A"/>
    <s v="N/A"/>
    <s v="N/A"/>
    <n v="0"/>
    <s v="N/A"/>
    <n v="0"/>
    <s v="N/A"/>
    <n v="0"/>
    <s v="N/A"/>
    <n v="0"/>
    <s v="N/A"/>
    <n v="0"/>
    <s v="N/A"/>
    <n v="0"/>
    <s v="N/A"/>
    <n v="0"/>
    <n v="18070350"/>
    <n v="0"/>
    <n v="0"/>
    <n v="0"/>
    <n v="0"/>
    <n v="0"/>
    <d v="2022-11-30T00:00:00"/>
    <d v="2022-11-30T00:00:00"/>
    <n v="-1233"/>
    <m/>
    <s v="N/A"/>
    <s v="Bogotá D.C."/>
    <s v="Cumplimiento"/>
    <s v="14-47-101018083"/>
    <n v="0"/>
    <s v="Seguros del Estado S.A."/>
    <d v="2022-07-08T00:00:00"/>
    <s v="08/07/2022 - 02/06/2023"/>
    <n v="2022"/>
    <s v="PENDIENTE"/>
    <s v="Ninguna"/>
    <s v="Terminado"/>
    <s v="Retiro"/>
    <s v="N/A"/>
    <s v="DERECHO"/>
    <s v="N/A"/>
    <s v="FEMENINO"/>
    <s v="francy.pinto@jep.gov.co"/>
    <s v="https://community.secop.gov.co/Public/Tendering/ContractNoticePhases/View?PPI=CO1.PPI.19268674&amp;isFromPublicArea=True&amp;isModal=False"/>
  </r>
  <r>
    <n v="611"/>
    <s v="JEP-522-2022"/>
    <s v="JEP-CSPO-504-2022"/>
    <s v="Paola Casas"/>
    <s v="NR"/>
    <s v="Liliana Homez Alfonso"/>
    <x v="0"/>
    <s v="1. Prestación de servicios"/>
    <n v="51937276"/>
    <n v="3"/>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79822"/>
    <n v="306622"/>
    <n v="2018011001091"/>
    <x v="58"/>
    <d v="2022-07-08T00:00:00"/>
    <s v="N/A"/>
    <s v="N/A"/>
    <s v="N/A"/>
    <s v="N/A"/>
    <n v="0"/>
    <s v="N/A"/>
    <n v="0"/>
    <s v="N/A"/>
    <n v="0"/>
    <s v="N/A"/>
    <n v="0"/>
    <s v="N/A"/>
    <n v="0"/>
    <s v="N/A"/>
    <n v="0"/>
    <s v="N/A"/>
    <n v="0"/>
    <n v="18070350"/>
    <n v="0"/>
    <n v="0"/>
    <n v="0"/>
    <n v="0"/>
    <n v="0"/>
    <d v="2022-11-30T00:00:00"/>
    <d v="2022-11-30T00:00:00"/>
    <n v="-1233"/>
    <m/>
    <s v="N/A"/>
    <s v="Bogotá D.C."/>
    <s v="Cumplimiento"/>
    <s v="21-45-101376767"/>
    <n v="0"/>
    <s v="Seguros del Estado S.A."/>
    <d v="2022-07-07T00:00:00"/>
    <s v="07/07/2022 - 01/06/2023"/>
    <n v="2022"/>
    <s v="PENDIENTE"/>
    <s v="Ninguna"/>
    <s v="Terminado"/>
    <s v="Retiro"/>
    <s v="N/A"/>
    <s v="DERECHO"/>
    <s v="N/A"/>
    <s v="FEMENINO"/>
    <s v="liliana.homez@jep.gov.co"/>
    <s v="https://community.secop.gov.co/Public/Tendering/ContractNoticePhases/View?PPI=CO1.PPI.19269012&amp;isFromPublicArea=True&amp;isModal=False"/>
  </r>
  <r>
    <n v="612"/>
    <s v="JEP-523-2022"/>
    <s v="JEP-CSPO-505-2022"/>
    <s v="Paola Casas"/>
    <s v="NR"/>
    <s v="Maria Fernanda Vallejo Molina"/>
    <x v="0"/>
    <s v="1. Prestación de servicios"/>
    <n v="1085276393"/>
    <n v="4"/>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5022"/>
    <n v="314222"/>
    <s v="_x0009_2018011001091"/>
    <x v="71"/>
    <d v="2022-07-13T00:00:00"/>
    <s v="N/A"/>
    <s v="N/A"/>
    <s v="N/A"/>
    <s v="N/A"/>
    <n v="0"/>
    <s v="N/A"/>
    <n v="0"/>
    <s v="N/A"/>
    <n v="0"/>
    <s v="N/A"/>
    <n v="0"/>
    <s v="N/A"/>
    <n v="0"/>
    <s v="N/A"/>
    <n v="0"/>
    <s v="N/A"/>
    <n v="0"/>
    <n v="18070350"/>
    <n v="0"/>
    <n v="0"/>
    <n v="0"/>
    <n v="0"/>
    <n v="0"/>
    <d v="2022-11-30T00:00:00"/>
    <d v="2022-11-30T00:00:00"/>
    <n v="-1233"/>
    <s v="SI"/>
    <s v="N/A"/>
    <s v="Bogotá D.C."/>
    <s v="Cumplimiento"/>
    <s v="21-45-101377260"/>
    <n v="0"/>
    <s v="Seguros del Estado S.A."/>
    <d v="2022-07-12T00:00:00"/>
    <s v="12/07/2022 - 01/06/2023"/>
    <n v="2022"/>
    <s v="PENDIENTE"/>
    <s v="Ninguna"/>
    <s v="Terminado"/>
    <s v="Retiro"/>
    <s v="N/A"/>
    <s v="PENDIENTE"/>
    <s v="N/A"/>
    <s v="FEMENINO"/>
    <s v="maria.vallejo@jep.gov.co"/>
    <s v="https://community.secop.gov.co/Public/Tendering/ContractNoticePhases/View?PPI=CO1.PPI.19268800&amp;isFromPublicArea=True&amp;isModal=False"/>
  </r>
  <r>
    <n v="613"/>
    <s v="JEP-524-2022"/>
    <s v="JEP-CSPO-506-2022"/>
    <s v="Paola Casas"/>
    <d v="2022-07-10T00:00:00"/>
    <s v="Natalia Acosta Gómez"/>
    <x v="0"/>
    <s v="1. Prestación de servicios"/>
    <n v="1010203400"/>
    <n v="2"/>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0322"/>
    <n v="302022"/>
    <n v="2018011001091"/>
    <x v="49"/>
    <d v="2022-07-06T00:00:00"/>
    <s v="Laura Marcela Yosa Moreno "/>
    <n v="1010211085"/>
    <n v="9"/>
    <d v="2022-09-07T00:00:00"/>
    <n v="0"/>
    <s v="N/A"/>
    <n v="0"/>
    <s v="N/A"/>
    <n v="0"/>
    <s v="N/A"/>
    <n v="0"/>
    <s v="N/A"/>
    <n v="0"/>
    <s v="N/A"/>
    <n v="0"/>
    <s v="N/A"/>
    <n v="0"/>
    <n v="18070350"/>
    <n v="0"/>
    <n v="0"/>
    <n v="0"/>
    <n v="0"/>
    <n v="0"/>
    <d v="2022-11-30T00:00:00"/>
    <d v="2022-11-30T00:00:00"/>
    <n v="-1233"/>
    <s v="SI"/>
    <s v="N/A"/>
    <s v="Bogotá D.C."/>
    <s v="Cumplimiento"/>
    <s v="33-47-101009625_x000a_33-47-101009967"/>
    <s v="0_x000a_0"/>
    <s v="Seguros del Estado S.A_x000a_Seguros del Estado S.A."/>
    <s v="6/07/2022_x000a_07/09/2022"/>
    <s v="06/07/2022 - 31/05/2023_x000a_07/09/2022 - 31/05/2023"/>
    <s v="6/07/2022_x000a_07/09/2022"/>
    <s v="PENDIENTE"/>
    <s v="El seis (6) de septiembre de dos mil veintidós_x000a_(2022), consideró viable y solicitó autorizar dicha cesión del Contrato JEP-524-2022"/>
    <s v="Terminado"/>
    <s v="Cesión"/>
    <s v="N/A"/>
    <s v="PENDIENTE"/>
    <s v="N/A"/>
    <s v="FEMENINO"/>
    <s v="natalia.acosta@jep.gov.co"/>
    <s v="https://community.secop.gov.co/Public/Tendering/ContractNoticePhases/View?PPI=CO1.PPI.19269363&amp;isFromPublicArea=True&amp;isModal=False"/>
  </r>
  <r>
    <n v="614"/>
    <s v="JEP-525-2022"/>
    <s v="JEP-CSPO-507-2022"/>
    <s v="Paola Casas"/>
    <s v="NR"/>
    <s v="Rosa Nayibe Guerrero Santacruz"/>
    <x v="0"/>
    <s v="1. Prestación de servicios"/>
    <n v="59829388"/>
    <n v="6"/>
    <s v="Persona Natural"/>
    <s v="Pasto"/>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0422"/>
    <n v="322222"/>
    <n v="2018011001091"/>
    <x v="40"/>
    <d v="2022-07-15T00:00:00"/>
    <s v="N/A"/>
    <s v="N/A"/>
    <s v="N/A"/>
    <s v="N/A"/>
    <n v="0"/>
    <s v="N/A"/>
    <n v="0"/>
    <s v="N/A"/>
    <n v="0"/>
    <s v="N/A"/>
    <n v="0"/>
    <s v="N/A"/>
    <n v="0"/>
    <s v="N/A"/>
    <n v="0"/>
    <s v="N/A"/>
    <n v="0"/>
    <n v="18070350"/>
    <n v="0"/>
    <n v="0"/>
    <n v="0"/>
    <n v="0"/>
    <n v="0"/>
    <d v="2022-11-30T00:00:00"/>
    <d v="2022-11-30T00:00:00"/>
    <n v="-1233"/>
    <s v="SI"/>
    <s v="N/A"/>
    <s v="Bogotá D.C."/>
    <s v="Cumplimiento"/>
    <s v="21-45-101377791"/>
    <n v="0"/>
    <s v="Seguros del Estado S.A."/>
    <d v="2022-07-15T00:00:00"/>
    <s v="05/07/2022 - 01/06/2023"/>
    <n v="2022"/>
    <s v="PENDIENTE"/>
    <s v="Ninguna"/>
    <s v="Terminado"/>
    <s v="Retiro"/>
    <s v="N/A"/>
    <s v="DERECHO"/>
    <s v="N/A"/>
    <s v="FEMENINO"/>
    <s v="nayibe.guerrero@jep.gov.co"/>
    <s v="https://community.secop.gov.co/Public/Tendering/ContractNoticePhases/View?PPI=CO1.PPI.19268975&amp;isFromPublicArea=True&amp;isModal=False"/>
  </r>
  <r>
    <n v="615"/>
    <s v="JEP-526-2022"/>
    <s v="JEP-CSPO-508-2022"/>
    <s v="Paola Casas"/>
    <s v="NR"/>
    <s v="Andres Felipe Mendoza Peñaranda"/>
    <x v="0"/>
    <s v="1. Prestación de servicios"/>
    <n v="1075288528"/>
    <n v="7"/>
    <s v="Persona Natural"/>
    <s v="Neiva"/>
    <s v="Prestar servicios profesionales para el apoyo y acompañamiento tecnológico y en el procesamiento de información de la Secretaría General Judicial. "/>
    <s v="Administrativo Transversal"/>
    <s v="Harvey Danilo Suarez Morales"/>
    <s v="Secretaría Ejecutiva"/>
    <s v="Dirección de Asuntos Jurídicos"/>
    <s v="Secretaría General Judicial"/>
    <s v="Yuly Saenz Berdugo "/>
    <s v="G- Secretaría General Judicial"/>
    <s v="N/A"/>
    <s v="Magistratura_x000a_Secretaría General Judicial (Ing) - SRVR"/>
    <s v="N/A"/>
    <s v="Inversión"/>
    <n v="26021315"/>
    <s v="N/A"/>
    <s v="N/A"/>
    <n v="5204263"/>
    <s v="N/A"/>
    <n v="82622"/>
    <s v="_x0009_314322"/>
    <n v="2018011001091"/>
    <x v="71"/>
    <d v="2022-07-13T00:00:00"/>
    <s v="N/A"/>
    <s v="N/A"/>
    <s v="N/A"/>
    <s v="N/A"/>
    <n v="0"/>
    <s v="N/A"/>
    <n v="0"/>
    <s v="N/A"/>
    <n v="0"/>
    <s v="N/A"/>
    <n v="0"/>
    <s v="N/A"/>
    <n v="0"/>
    <s v="N/A"/>
    <n v="0"/>
    <s v="N/A"/>
    <n v="0"/>
    <n v="26021315"/>
    <n v="0"/>
    <n v="0"/>
    <n v="0"/>
    <n v="0"/>
    <n v="0"/>
    <d v="2022-11-30T00:00:00"/>
    <d v="2022-11-30T00:00:00"/>
    <n v="-1233"/>
    <s v="SI"/>
    <s v="N/A"/>
    <s v="Bogotá D.C."/>
    <s v="Cumplimiento"/>
    <s v="NV-100069534"/>
    <n v="0"/>
    <s v="Seguros Mundial"/>
    <d v="2022-07-12T00:00:00"/>
    <s v="12/07/2022 - 30/05/2023"/>
    <n v="2022"/>
    <s v="PENDIENTE"/>
    <s v="Ninguna"/>
    <s v="Terminado"/>
    <s v="Retiro"/>
    <s v="N/A"/>
    <s v="INGENIERÍA DE SISTEMAS"/>
    <s v="N/A"/>
    <s v="MASCULINO"/>
    <s v="andres.mendoza@jep.gov.co"/>
    <s v="https://community.secop.gov.co/Public/Tendering/ContractNoticePhases/View?PPI=CO1.PPI.19269862&amp;isFromPublicArea=True&amp;isModal=False"/>
  </r>
  <r>
    <n v="616"/>
    <s v="JEP-527-2022"/>
    <s v="JEP-CSPO-509-2022"/>
    <s v="Paola Casas"/>
    <d v="2022-07-10T00:00:00"/>
    <s v="Stefany Llanos Velasquez"/>
    <x v="0"/>
    <s v="1. Prestación de servicios"/>
    <n v="1048215010"/>
    <n v="3"/>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0722"/>
    <n v="300422"/>
    <n v="2018011001091"/>
    <x v="49"/>
    <d v="2022-07-06T00:00:00"/>
    <s v="N/A"/>
    <s v="N/A"/>
    <s v="N/A"/>
    <s v="N/A"/>
    <n v="0"/>
    <s v="N/A"/>
    <n v="0"/>
    <s v="N/A"/>
    <n v="0"/>
    <s v="N/A"/>
    <n v="0"/>
    <s v="N/A"/>
    <n v="0"/>
    <s v="N/A"/>
    <n v="0"/>
    <s v="N/A"/>
    <n v="0"/>
    <n v="18070350"/>
    <n v="0"/>
    <n v="0"/>
    <n v="0"/>
    <n v="0"/>
    <n v="0"/>
    <d v="2022-11-30T00:00:00"/>
    <d v="2022-11-30T00:00:00"/>
    <n v="-1233"/>
    <s v="SI"/>
    <s v="N/A"/>
    <s v="Bogotá D.C."/>
    <s v="Cumplimiento"/>
    <s v="560 47 994000153286"/>
    <n v="0"/>
    <s v="Aseguradora Solidaria de Colombia"/>
    <d v="2022-07-06T00:00:00"/>
    <s v="06/07/2022 - 09/06/2023"/>
    <n v="2022"/>
    <s v="PENDIENTE"/>
    <s v="Ninguna"/>
    <s v="Terminado"/>
    <s v="Retiro"/>
    <s v="N/A"/>
    <s v="DERECHO"/>
    <s v="N/A"/>
    <s v="FEMENINO"/>
    <s v="stefany.llanos@jep.gov.co"/>
    <s v="https://community.secop.gov.co/Public/Tendering/ContractNoticePhases/View?PPI=CO1.PPI.19270756&amp;isFromPublicArea=True&amp;isModal=False"/>
  </r>
  <r>
    <n v="617"/>
    <s v="JEP-528-2022"/>
    <s v="JEP-CSPO-510-2022"/>
    <s v="Paola Casas"/>
    <d v="2022-07-10T00:00:00"/>
    <s v="Carlos Andrés Barco Enríquez"/>
    <x v="0"/>
    <s v="1. Prestación de servicios"/>
    <n v="1085284826"/>
    <n v="5"/>
    <s v="Persona Natural"/>
    <s v="Cali"/>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0822"/>
    <n v="301922"/>
    <n v="2018011001091"/>
    <x v="49"/>
    <d v="2022-07-06T00:00:00"/>
    <s v="N/A"/>
    <s v="N/A"/>
    <s v="N/A"/>
    <s v="N/A"/>
    <n v="0"/>
    <s v="N/A"/>
    <n v="0"/>
    <s v="N/A"/>
    <n v="0"/>
    <s v="N/A"/>
    <n v="0"/>
    <s v="N/A"/>
    <n v="0"/>
    <s v="N/A"/>
    <n v="0"/>
    <s v="N/A"/>
    <n v="0"/>
    <n v="18070350"/>
    <n v="0"/>
    <n v="0"/>
    <n v="0"/>
    <n v="0"/>
    <n v="0"/>
    <d v="2022-11-30T00:00:00"/>
    <d v="2022-11-30T00:00:00"/>
    <n v="-1233"/>
    <s v="SI"/>
    <s v="N/A"/>
    <s v="Bogotá D.C."/>
    <s v="Cumplimiento"/>
    <s v="436 47 994000055699"/>
    <n v="0"/>
    <s v="Aseguradora Solidaria de Colombia"/>
    <d v="2022-07-06T00:00:00"/>
    <s v="06/07/2022 - 31/05/2023"/>
    <n v="2022"/>
    <s v="PENDIENTE"/>
    <s v="Ninguna"/>
    <s v="Terminado"/>
    <s v="Retiro"/>
    <s v="N/A"/>
    <s v="DERECHO"/>
    <s v="N/A"/>
    <s v="MASCULINO"/>
    <s v="carlos.barco@jep.gov.co"/>
    <s v="https://community.secop.gov.co/Public/Tendering/ContractNoticePhases/View?PPI=CO1.PPI.19271418&amp;isFromPublicArea=True&amp;isModal=False"/>
  </r>
  <r>
    <n v="618"/>
    <s v="JEP-563-2022"/>
    <s v="JEP-CSPO-544-2022"/>
    <s v="Clara Torres"/>
    <d v="2022-07-07T00:00:00"/>
    <s v="Lina Maryory Duqie Ballen"/>
    <x v="0"/>
    <s v="1. Prestación de servicios"/>
    <n v="1072494923"/>
    <n v="5"/>
    <s v="Persona Natural"/>
    <s v="Silvania"/>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0922"/>
    <n v="310822"/>
    <s v="_x0009_2018011001091"/>
    <x v="53"/>
    <d v="2022-07-11T00:00:00"/>
    <s v="N/A"/>
    <s v="N/A"/>
    <s v="N/A"/>
    <s v="N/A"/>
    <n v="0"/>
    <s v="N/A"/>
    <n v="0"/>
    <s v="N/A"/>
    <n v="0"/>
    <s v="N/A"/>
    <n v="0"/>
    <s v="N/A"/>
    <n v="0"/>
    <s v="N/A"/>
    <n v="0"/>
    <s v="N/A"/>
    <n v="0"/>
    <n v="18070350"/>
    <n v="0"/>
    <n v="0"/>
    <n v="0"/>
    <n v="0"/>
    <n v="0"/>
    <d v="2022-11-30T00:00:00"/>
    <d v="2022-11-30T00:00:00"/>
    <n v="-1233"/>
    <s v="SI"/>
    <s v="N/A"/>
    <s v="Bogotá D.C."/>
    <s v="Cumplimiento "/>
    <s v="14-47-101018098"/>
    <n v="0"/>
    <s v="Seguros del Estado S.A. "/>
    <d v="2022-07-11T00:00:00"/>
    <s v="11/07/2022 - 02/06/2023"/>
    <n v="2022"/>
    <s v="PENDIENTE"/>
    <s v="Quedo con el proceso JEP-544-2022"/>
    <s v="Terminado"/>
    <s v="Retiro"/>
    <s v="N/A"/>
    <s v="DERECHO"/>
    <s v="N/A"/>
    <s v="FEMENINO"/>
    <s v="lina.duque@jep.gov.co"/>
    <s v="https://community.secop.gov.co/Public/Tendering/ContractNoticePhases/View?PPI=CO1.PPI.19268399&amp;isFromPublicArea=True&amp;isModal=False"/>
  </r>
  <r>
    <n v="619"/>
    <s v="JEP-564-2022"/>
    <s v="JEP-CSPO-545-2022"/>
    <s v="Clara Torres"/>
    <s v="NR"/>
    <s v="Andrés Camilo Gómez Calcetero"/>
    <x v="0"/>
    <s v="1. Prestación de servicios"/>
    <n v="1030589117"/>
    <n v="1"/>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1122"/>
    <n v="310122"/>
    <n v="2018011001091"/>
    <x v="53"/>
    <d v="2022-07-11T00:00:00"/>
    <s v="N/A"/>
    <s v="N/A"/>
    <s v="N/A"/>
    <s v="N/A"/>
    <n v="0"/>
    <s v="N/A"/>
    <n v="0"/>
    <s v="N/A"/>
    <n v="0"/>
    <s v="N/A"/>
    <n v="0"/>
    <s v="N/A"/>
    <n v="0"/>
    <s v="N/A"/>
    <n v="0"/>
    <s v="N/A"/>
    <n v="0"/>
    <n v="18070350"/>
    <n v="0"/>
    <n v="0"/>
    <n v="0"/>
    <n v="0"/>
    <n v="0"/>
    <d v="2022-11-30T00:00:00"/>
    <d v="2022-11-30T00:00:00"/>
    <n v="-1233"/>
    <s v="SI"/>
    <s v="N/A"/>
    <s v="Bogotá D.C."/>
    <s v="Cumplimiento "/>
    <s v="14-47-101018090"/>
    <n v="0"/>
    <s v="Seguros del Estado S.A. "/>
    <d v="2022-07-11T00:00:00"/>
    <s v="05/07/2022 - 02/06/2023"/>
    <n v="2022"/>
    <s v="PENDIENTE"/>
    <s v="Quedo con el proceso JEP-545-2022"/>
    <s v="Terminado"/>
    <s v="Retiro"/>
    <s v="N/A"/>
    <s v="DERECHO"/>
    <s v="N/A"/>
    <s v="MASCULINO"/>
    <s v="andres.gomezc@jep.gov.co"/>
    <s v="https://community.secop.gov.co/Public/Tendering/ContractNoticePhases/View?PPI=CO1.PPI.19268814&amp;isFromPublicArea=True&amp;isModal=False"/>
  </r>
  <r>
    <n v="620"/>
    <s v="JEP-565-2022"/>
    <s v="JEP-CSPO-546-2022"/>
    <s v="Clara Torres"/>
    <d v="2022-07-07T00:00:00"/>
    <s v="Angela Julieth Cardozo Veira"/>
    <x v="0"/>
    <s v="1. Prestación de servicios"/>
    <n v="1115069399"/>
    <n v="9"/>
    <s v="Persona Natural"/>
    <s v="Yotoco"/>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1222"/>
    <n v="306922"/>
    <n v="2018011001091"/>
    <x v="70"/>
    <d v="2022-07-08T00:00:00"/>
    <s v="N/A"/>
    <s v="N/A"/>
    <s v="N/A"/>
    <s v="N/A"/>
    <n v="0"/>
    <s v="N/A"/>
    <n v="0"/>
    <s v="N/A"/>
    <n v="0"/>
    <s v="N/A"/>
    <n v="0"/>
    <s v="N/A"/>
    <n v="0"/>
    <s v="N/A"/>
    <n v="0"/>
    <s v="N/A"/>
    <n v="0"/>
    <n v="18070350"/>
    <n v="0"/>
    <n v="0"/>
    <n v="0"/>
    <n v="0"/>
    <n v="0"/>
    <d v="2022-11-30T00:00:00"/>
    <d v="2022-11-30T00:00:00"/>
    <n v="-1233"/>
    <s v="SI"/>
    <s v="N/A"/>
    <s v="Bogotá D.C."/>
    <s v="Cumplimiento "/>
    <s v="33-47-101009636"/>
    <n v="0"/>
    <s v="Seguros del Estado S.A. "/>
    <d v="2022-07-08T00:00:00"/>
    <s v="07/07/2022 - 31/05/2023"/>
    <n v="2022"/>
    <s v="PENDIENTE"/>
    <s v="Ninguna"/>
    <s v="Terminado"/>
    <s v="Retiro"/>
    <s v="N/A"/>
    <s v="DERECHO"/>
    <s v="N/A"/>
    <s v="FEMENINO"/>
    <s v="angela.cardozo@jep.gov.co"/>
    <s v="https://community.secop.gov.co/Public/Tendering/ContractNoticePhases/View?PPI=CO1.PPI.19268816&amp;isFromPublicArea=True&amp;isModal=False"/>
  </r>
  <r>
    <n v="621"/>
    <s v="JEP-566-2022"/>
    <s v="JEP-CSPO-547-2022"/>
    <s v="Clara Torres"/>
    <s v="NR"/>
    <s v="Carlos Alberto Jaramillo Portilla"/>
    <x v="0"/>
    <s v="1. Prestación de servicios"/>
    <n v="1018460535"/>
    <n v="8"/>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1322"/>
    <n v="322122"/>
    <n v="2018011001091"/>
    <x v="40"/>
    <d v="2022-07-15T00:00:00"/>
    <s v="N/A"/>
    <s v="N/A"/>
    <s v="N/A"/>
    <s v="N/A"/>
    <n v="0"/>
    <s v="N/A"/>
    <n v="0"/>
    <s v="N/A"/>
    <n v="0"/>
    <s v="N/A"/>
    <n v="0"/>
    <s v="N/A"/>
    <n v="0"/>
    <s v="N/A"/>
    <n v="0"/>
    <s v="N/A"/>
    <n v="0"/>
    <n v="18070350"/>
    <n v="0"/>
    <n v="0"/>
    <n v="0"/>
    <n v="0"/>
    <n v="0"/>
    <d v="2022-11-30T00:00:00"/>
    <d v="2022-11-30T00:00:00"/>
    <n v="-1233"/>
    <s v="SI"/>
    <s v="N/A"/>
    <s v="Bogotá D.C."/>
    <s v="Cumplimiento "/>
    <s v="11-45-101115173"/>
    <n v="0"/>
    <s v="Seguros del Estado S.A. "/>
    <d v="2022-07-15T00:00:00"/>
    <s v="15/07/2022 - 02/06/2023"/>
    <n v="2022"/>
    <s v="PENDIENTE"/>
    <s v="Ninguna"/>
    <s v="Terminado"/>
    <s v="Retiro"/>
    <s v="N/A"/>
    <s v="DERECHO"/>
    <s v="N/A"/>
    <s v="MASCULINO"/>
    <s v="carlos.jaramillo@jep.gov.co"/>
    <s v="https://community.secop.gov.co/Public/Tendering/ContractNoticePhases/View?PPI=CO1.PPI.19268817&amp;isFromPublicArea=True&amp;isModal=False"/>
  </r>
  <r>
    <n v="622"/>
    <s v="JEP-540-2022"/>
    <s v="JEP-CSPO-521-2022"/>
    <s v="Carlos Torres"/>
    <s v="NR"/>
    <s v="Michael Giovanni Caballero Rodriguez_x000a_"/>
    <x v="0"/>
    <s v="1. Prestación de servicios"/>
    <n v="1012342713"/>
    <n v="5"/>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1422"/>
    <n v="296722"/>
    <n v="2018011001091"/>
    <x v="30"/>
    <d v="2022-07-07T00:00:00"/>
    <s v="N/A"/>
    <s v="N/A"/>
    <s v="N/A"/>
    <s v="N/A"/>
    <n v="0"/>
    <s v="N/A"/>
    <n v="0"/>
    <s v="N/A"/>
    <n v="0"/>
    <s v="N/A"/>
    <n v="0"/>
    <s v="N/A"/>
    <n v="0"/>
    <s v="N/A"/>
    <n v="0"/>
    <s v="N/A"/>
    <n v="0"/>
    <n v="18070350"/>
    <n v="0"/>
    <n v="0"/>
    <n v="0"/>
    <n v="0"/>
    <n v="0"/>
    <d v="2022-11-30T00:00:00"/>
    <d v="2022-11-30T00:00:00"/>
    <n v="-1233"/>
    <s v="SI"/>
    <s v="N/A"/>
    <s v="Bogotá D.C."/>
    <s v="Cumplimiento"/>
    <s v="14-47-101018014"/>
    <n v="1"/>
    <s v="Seguros del Estado S.A."/>
    <d v="2022-07-07T00:00:00"/>
    <s v="06/07/2022 - 30/05/2023"/>
    <n v="2022"/>
    <s v="PENDIENTE"/>
    <s v="Ninguna"/>
    <s v="Terminado"/>
    <s v="Retiro"/>
    <s v="N/A"/>
    <s v="DERECHO"/>
    <s v="N/A"/>
    <s v="MASCULINO"/>
    <s v="michael.caballero@jep.gov.co"/>
    <s v="https://community.secop.gov.co/Public/Tendering/ContractNoticePhases/View?PPI=CO1.PPI.19253529&amp;isFromPublicArea=True&amp;isModal=False"/>
  </r>
  <r>
    <n v="623"/>
    <s v="JEP-541-2022"/>
    <s v="JEP-CSPO-522-2022"/>
    <s v="Carlos Torres"/>
    <d v="2022-07-12T00:00:00"/>
    <s v="Karen Alejandra Tovar Herrera _x000a_"/>
    <x v="0"/>
    <s v="1. Prestación de servicios"/>
    <n v="1085262180"/>
    <n v="1"/>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1522"/>
    <n v="319222"/>
    <n v="2018011001091"/>
    <x v="65"/>
    <d v="2022-07-14T00:00:00"/>
    <s v="N/A"/>
    <s v="N/A"/>
    <s v="N/A"/>
    <s v="N/A"/>
    <n v="0"/>
    <s v="N/A"/>
    <n v="0"/>
    <s v="N/A"/>
    <n v="0"/>
    <s v="N/A"/>
    <n v="0"/>
    <s v="N/A"/>
    <n v="0"/>
    <s v="N/A"/>
    <n v="0"/>
    <s v="N/A"/>
    <n v="0"/>
    <n v="18070350"/>
    <n v="0"/>
    <n v="0"/>
    <n v="0"/>
    <n v="0"/>
    <n v="0"/>
    <d v="2022-11-30T00:00:00"/>
    <d v="2022-11-30T00:00:00"/>
    <n v="-1233"/>
    <m/>
    <s v="N/A"/>
    <s v="Bogotá D.C."/>
    <s v="Cumplimiento"/>
    <s v="14-47-101018175"/>
    <n v="0"/>
    <s v="Seguros del Estado S.A."/>
    <d v="2022-07-14T00:00:00"/>
    <s v="13/07/2022 - 05/06/2023"/>
    <n v="2022"/>
    <s v="PENDIENTE"/>
    <s v="Ninguna"/>
    <s v="Terminado"/>
    <s v="Retiro"/>
    <s v="N/A"/>
    <s v="DERECHO"/>
    <s v="N/A"/>
    <s v="FEMENINO"/>
    <s v="karen.tovar@jep.gov.co"/>
    <s v="https://community.secop.gov.co/Public/Tendering/ContractNoticePhases/View?PPI=CO1.PPI.19270710&amp;isFromPublicArea=True&amp;isModal=False"/>
  </r>
  <r>
    <n v="624"/>
    <s v="JEP-542-2022"/>
    <s v="JEP-CSPO-523-2022"/>
    <s v="Carlos Torres"/>
    <d v="2022-07-12T00:00:00"/>
    <s v="Nelson Yara Jara _x000a_ "/>
    <x v="0"/>
    <s v="1. Prestación de servicios"/>
    <n v="1014275310"/>
    <n v="0"/>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9222"/>
    <n v="298122"/>
    <n v="2018011001091"/>
    <x v="49"/>
    <d v="2022-07-05T00:00:00"/>
    <s v="N/A"/>
    <s v="N/A"/>
    <s v="N/A"/>
    <s v="N/A"/>
    <n v="0"/>
    <s v="N/A"/>
    <n v="0"/>
    <s v="N/A"/>
    <n v="0"/>
    <s v="N/A"/>
    <n v="0"/>
    <s v="N/A"/>
    <n v="0"/>
    <s v="N/A"/>
    <n v="0"/>
    <s v="N/A"/>
    <n v="0"/>
    <n v="18070350"/>
    <n v="0"/>
    <n v="0"/>
    <n v="0"/>
    <n v="0"/>
    <n v="0"/>
    <d v="2022-11-30T00:00:00"/>
    <d v="2022-11-30T00:00:00"/>
    <n v="-1233"/>
    <s v="SI"/>
    <s v="N/A"/>
    <s v="Bogotá D.C."/>
    <s v="Cumplimiento"/>
    <s v="21-47-101021240"/>
    <n v="0"/>
    <s v="Seguros del Estado S.A."/>
    <d v="2022-07-05T00:00:00"/>
    <s v="05/07/2022 - 31/05/2023"/>
    <n v="2022"/>
    <s v="PENDIENTE"/>
    <s v="Acta de inicio con supervisor encargado"/>
    <s v="Terminado"/>
    <s v="Retiro"/>
    <s v="N/A"/>
    <s v="DERECHO"/>
    <s v="N/A"/>
    <s v="MASCULINO"/>
    <s v="nelson.yaraj@jep.gov.co"/>
    <s v="https://community.secop.gov.co/Public/Tendering/ContractNoticePhases/View?PPI=CO1.PPI.19271921&amp;isFromPublicArea=True&amp;isModal=False"/>
  </r>
  <r>
    <n v="625"/>
    <s v="JEP-543-2022"/>
    <s v="JEP-CSPO-524-2022"/>
    <s v="Carlos Torres"/>
    <d v="2022-07-12T00:00:00"/>
    <s v="Duvan Andres Correa Campiño"/>
    <x v="0"/>
    <s v="1. Prestación de servicios"/>
    <n v="1098744800"/>
    <n v="6"/>
    <s v="Persona Natural"/>
    <s v="Saravena"/>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1622"/>
    <n v="323122"/>
    <n v="2018011001091"/>
    <x v="40"/>
    <d v="2022-07-18T00:00:00"/>
    <s v="N/A"/>
    <s v="N/A"/>
    <s v="N/A"/>
    <s v="N/A"/>
    <n v="0"/>
    <s v="N/A"/>
    <n v="0"/>
    <s v="N/A"/>
    <n v="0"/>
    <s v="N/A"/>
    <n v="0"/>
    <s v="N/A"/>
    <n v="0"/>
    <s v="N/A"/>
    <n v="0"/>
    <s v="N/A"/>
    <n v="0"/>
    <n v="18070350"/>
    <n v="0"/>
    <n v="0"/>
    <n v="0"/>
    <n v="0"/>
    <n v="0"/>
    <d v="2022-11-30T00:00:00"/>
    <d v="2022-11-30T00:00:00"/>
    <n v="-1233"/>
    <m/>
    <s v="N/A"/>
    <s v="Bogotá D.C."/>
    <s v="Cumplimiento"/>
    <s v="21-45-101377833"/>
    <n v="0"/>
    <s v="Seguros del Estado S.A."/>
    <d v="2022-07-15T00:00:00"/>
    <s v="15/07/2022 - 01/06/2023"/>
    <n v="2022"/>
    <s v="PENDIENTE"/>
    <s v="Ninguna"/>
    <s v="Terminado"/>
    <s v="Retiro"/>
    <s v="N/A"/>
    <s v="DERECHO"/>
    <s v="N/A"/>
    <s v="MASCULINO"/>
    <s v="duvan.correa@jep.gov.co"/>
    <s v="https://community.secop.gov.co/Public/Tendering/ContractNoticePhases/View?PPI=CO1.PPI.19268714&amp;isFromPublicArea=True&amp;isModal=False"/>
  </r>
  <r>
    <n v="626"/>
    <s v="JEP-573-2022"/>
    <s v="JEP-CSPO-554-2022"/>
    <s v="Carlos Torres"/>
    <d v="2022-07-07T00:00:00"/>
    <s v="Diana Margarita Barahona Uribe"/>
    <x v="0"/>
    <s v="1. Prestación de servicios"/>
    <n v="1032430303"/>
    <n v="9"/>
    <s v="Persona Natural"/>
    <s v="N/A"/>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1722"/>
    <n v="326922"/>
    <s v="_x0009_2018011001091"/>
    <x v="40"/>
    <d v="2022-07-19T00:00:00"/>
    <s v="N/A"/>
    <s v="N/A"/>
    <s v="N/A"/>
    <s v="N/A"/>
    <n v="0"/>
    <s v="N/A"/>
    <n v="0"/>
    <s v="N/A"/>
    <n v="0"/>
    <s v="N/A"/>
    <n v="0"/>
    <s v="N/A"/>
    <n v="0"/>
    <s v="N/A"/>
    <n v="0"/>
    <s v="N/A"/>
    <n v="0"/>
    <n v="18070350"/>
    <n v="0"/>
    <n v="0"/>
    <n v="0"/>
    <n v="0"/>
    <n v="0"/>
    <d v="2022-11-30T00:00:00"/>
    <d v="2022-11-30T00:00:00"/>
    <n v="-1233"/>
    <s v="SI"/>
    <s v="N/A"/>
    <s v="Bogotá D.C."/>
    <s v="Cumplimiento"/>
    <s v="14-47-101018235"/>
    <n v="0"/>
    <s v="Seguros del Estado S.A."/>
    <d v="2022-07-18T00:00:00"/>
    <s v="15/07/2022 - 15/06/2023"/>
    <n v="2022"/>
    <s v="PENDIENTE"/>
    <s v="VIGENCIA FUTURA"/>
    <s v="Terminado"/>
    <s v="Retiro"/>
    <s v="N/A"/>
    <s v="DERECHO"/>
    <s v="N/A"/>
    <s v="FEMENINO"/>
    <s v="diana.barahona@jep.gov.co"/>
    <s v="https://community.secop.gov.co/Public/Tendering/ContractNoticePhases/View?PPI=CO1.PPI.19272937&amp;isFromPublicArea=True&amp;isModal=False"/>
  </r>
  <r>
    <n v="627"/>
    <s v="JEP-574-2022"/>
    <s v="JEP-CSPO-555-2022"/>
    <s v="Carlos Torres"/>
    <d v="2022-07-07T00:00:00"/>
    <s v="Efren Dario Balaguera Rivera"/>
    <x v="0"/>
    <s v="1. Prestación de servicios"/>
    <n v="80775342"/>
    <n v="0"/>
    <s v="Persona Natural"/>
    <s v="N/A"/>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1822"/>
    <n v="328122"/>
    <s v="_x0009_2018011001091"/>
    <x v="50"/>
    <d v="2022-07-21T00:00:00"/>
    <s v="N/A"/>
    <s v="N/A"/>
    <s v="N/A"/>
    <s v="N/A"/>
    <n v="0"/>
    <s v="N/A"/>
    <n v="0"/>
    <s v="N/A"/>
    <n v="0"/>
    <s v="N/A"/>
    <n v="0"/>
    <s v="N/A"/>
    <n v="0"/>
    <s v="N/A"/>
    <n v="0"/>
    <s v="N/A"/>
    <n v="0"/>
    <n v="18070350"/>
    <n v="0"/>
    <n v="0"/>
    <n v="0"/>
    <n v="0"/>
    <n v="0"/>
    <d v="2022-11-30T00:00:00"/>
    <d v="2022-11-30T00:00:00"/>
    <n v="-1233"/>
    <s v="SI"/>
    <s v="N/A"/>
    <s v="Bogotá D.C."/>
    <s v="Cumplimiento"/>
    <s v="14-47-101018267"/>
    <n v="0"/>
    <s v="Seguros del Estado S.A."/>
    <d v="2022-07-19T00:00:00"/>
    <s v="19/07/2022 - 10/06/2023"/>
    <n v="2022"/>
    <s v="PENDIENTE"/>
    <s v="Ninguna"/>
    <s v="Terminado"/>
    <s v="Retiro"/>
    <s v="N/A"/>
    <s v="DERECHO"/>
    <s v="N/A"/>
    <s v="MASCULINO"/>
    <s v="efren.balaguera@jep.gov.co"/>
    <s v="https://community.secop.gov.co/Public/Tendering/ContractNoticePhases/View?PPI=CO1.PPI.19274845&amp;isFromPublicArea=True&amp;isModal=False"/>
  </r>
  <r>
    <n v="628"/>
    <s v="JEP-575-2022"/>
    <s v="JEP-CSPO-556-2022"/>
    <s v="Carlos Torres"/>
    <d v="2022-07-07T00:00:00"/>
    <s v="Maria Cristina Fonseca Lopez "/>
    <x v="0"/>
    <s v="1. Prestación de servicios"/>
    <n v="40046364"/>
    <n v="1"/>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1922"/>
    <s v="_x0009_326822"/>
    <n v="2018011001091"/>
    <x v="40"/>
    <d v="2022-07-19T00:00:00"/>
    <s v="N/A"/>
    <s v="N/A"/>
    <s v="N/A"/>
    <s v="N/A"/>
    <n v="0"/>
    <s v="N/A"/>
    <n v="0"/>
    <s v="N/A"/>
    <n v="0"/>
    <s v="N/A"/>
    <n v="0"/>
    <s v="N/A"/>
    <n v="0"/>
    <s v="N/A"/>
    <n v="0"/>
    <s v="N/A"/>
    <n v="0"/>
    <n v="18070350"/>
    <n v="0"/>
    <n v="0"/>
    <n v="0"/>
    <n v="0"/>
    <n v="0"/>
    <d v="2022-11-30T00:00:00"/>
    <d v="2022-11-30T00:00:00"/>
    <n v="-1233"/>
    <s v="SI"/>
    <s v="N/A"/>
    <s v="Bogotá D.C."/>
    <s v="Cumplimiento"/>
    <s v="17-45-101047689"/>
    <n v="0"/>
    <s v="Seguros del Estado S.A."/>
    <d v="2022-07-18T00:00:00"/>
    <s v="15/07/2022 - 10/06/2023"/>
    <n v="2022"/>
    <s v="PENDIENTE"/>
    <s v="VIGENCIA FUTURA"/>
    <s v="Terminado"/>
    <s v="Retiro"/>
    <s v="N/A"/>
    <s v="DERECHO"/>
    <s v="N/A"/>
    <s v="FEMENINO"/>
    <s v="maria.fonseca@jep.gov.co"/>
    <s v="https://community.secop.gov.co/Public/Tendering/ContractNoticePhases/View?PPI=CO1.PPI.19275434&amp;isFromPublicArea=True&amp;isModal=False"/>
  </r>
  <r>
    <n v="629"/>
    <s v="JEP-576-2022"/>
    <s v="JEP-CSPO-557-2022"/>
    <s v="Carlos Torres"/>
    <d v="2022-07-07T00:00:00"/>
    <s v="Viviana Maciel Reina Toloza"/>
    <x v="0"/>
    <s v="1. Prestación de servicios"/>
    <n v="53100789"/>
    <n v="4"/>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2022"/>
    <n v="326722"/>
    <s v="_x0009_2018011001091"/>
    <x v="40"/>
    <d v="2022-07-19T00:00:00"/>
    <s v="N/A"/>
    <s v="N/A"/>
    <s v="N/A"/>
    <s v="N/A"/>
    <n v="0"/>
    <s v="N/A"/>
    <n v="0"/>
    <s v="N/A"/>
    <n v="0"/>
    <s v="N/A"/>
    <n v="0"/>
    <s v="N/A"/>
    <n v="0"/>
    <s v="N/A"/>
    <n v="0"/>
    <s v="N/A"/>
    <n v="0"/>
    <n v="18070350"/>
    <n v="0"/>
    <n v="0"/>
    <n v="0"/>
    <n v="0"/>
    <n v="0"/>
    <d v="2022-11-30T00:00:00"/>
    <d v="2022-11-30T00:00:00"/>
    <n v="-1233"/>
    <s v="SI"/>
    <s v="N/A"/>
    <s v="Bogotá D.C."/>
    <s v="Cumplimiento"/>
    <s v="380-47-994000126497"/>
    <n v="0"/>
    <s v="Aseguradora Solidaria de Colombia"/>
    <d v="2022-07-18T00:00:00"/>
    <s v="15/07/2022 - 30/05/2022"/>
    <n v="2022"/>
    <s v="PENDIENTE"/>
    <s v="Ninguna"/>
    <s v="Terminado"/>
    <s v="Retiro"/>
    <s v="N/A"/>
    <s v="DERECHO"/>
    <s v="N/A"/>
    <s v="FEMENINO"/>
    <s v="viviana.reina@jep.gov.co"/>
    <s v="https://community.secop.gov.co/Public/Tendering/ContractNoticePhases/View?PPI=CO1.PPI.19275478&amp;isFromPublicArea=True&amp;isModal=False"/>
  </r>
  <r>
    <n v="630"/>
    <s v="JEP-587-2022"/>
    <s v="JEP-CSPO-568-2022"/>
    <s v="Ángela Esquivel "/>
    <d v="2022-07-07T00:00:00"/>
    <s v="Andrea Estefanía Viveros Riascos"/>
    <x v="0"/>
    <s v="1. Prestación de servicios"/>
    <n v="1014232599"/>
    <n v="7"/>
    <s v="Persona Natural"/>
    <s v="Pasto"/>
    <s v="Prestar servicios profesionales para apoyar y acompañar las salas de justicia y sus respectivas presidencias en los procesos de mejoramiento de la gestión judicial."/>
    <s v="Misional"/>
    <s v="Harvey Danilo Suarez Morales"/>
    <s v="Secretaría Ejecutiva"/>
    <s v="Dirección de Asuntos Jurídicos"/>
    <s v="Secretaría General Judicial"/>
    <s v="Carolina Acosta Acosta"/>
    <s v="F- Magistratura"/>
    <s v="N/A"/>
    <s v="Magistratura_x000a_Presidencias de la sala - SDSJ"/>
    <s v="Claudia Rocio Saldaña Montoya"/>
    <s v="Inversión"/>
    <n v="26021315"/>
    <s v="N/A"/>
    <s v="N/A"/>
    <n v="5204263"/>
    <s v="N/A"/>
    <n v="84522"/>
    <n v="298522"/>
    <n v="2018011001091"/>
    <x v="49"/>
    <d v="2022-07-07T00:00:00"/>
    <s v="N/A"/>
    <s v="N/A"/>
    <s v="N/A"/>
    <s v="N/A"/>
    <n v="0"/>
    <s v="N/A"/>
    <n v="0"/>
    <s v="N/A"/>
    <n v="0"/>
    <s v="N/A"/>
    <n v="0"/>
    <s v="N/A"/>
    <n v="0"/>
    <s v="N/A"/>
    <n v="0"/>
    <s v="N/A"/>
    <n v="0"/>
    <n v="26021315"/>
    <n v="0"/>
    <n v="0"/>
    <n v="0"/>
    <n v="0"/>
    <n v="0"/>
    <d v="2022-11-30T00:00:00"/>
    <d v="2022-11-30T00:00:00"/>
    <n v="-1233"/>
    <s v="SI"/>
    <s v="N/A"/>
    <s v="N/D"/>
    <s v="Cumplimiento"/>
    <s v="390-47-994000071992"/>
    <n v="0"/>
    <s v="Aseguradora Solidaria de Colombia"/>
    <d v="2022-07-06T00:00:00"/>
    <s v="06/07/2022 - 05/06/2023"/>
    <n v="2022"/>
    <s v="PENDIENTE"/>
    <s v="El acta no tiene nombre de supervisor en la primera parte"/>
    <s v="Terminado"/>
    <s v="Retiro"/>
    <s v="N/A"/>
    <s v="DERECHO"/>
    <s v="N/A"/>
    <s v="FEMENINO"/>
    <s v="andrea.viveros@jep.gov.co"/>
    <s v="https://community.secop.gov.co/Public/Tendering/ContractNoticePhases/View?PPI=CO1.PPI.19281040&amp;isFromPublicArea=True&amp;isModal=False"/>
  </r>
  <r>
    <n v="631"/>
    <s v="JEP-447-2022"/>
    <s v="JEP-CSPO-430-2022"/>
    <s v="Clara Torres"/>
    <d v="2022-07-11T00:00:00"/>
    <s v="Andrea Carolina Bello Tocancipa"/>
    <x v="0"/>
    <s v="1. Prestación de servicios"/>
    <n v="1019108919"/>
    <n v="9"/>
    <s v="Persona Natural"/>
    <s v="Bogotá D.C. "/>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Daniela Alexandra Quinche Pachón"/>
    <s v="F- Magistratura"/>
    <s v="N/A"/>
    <s v="Magistratura_x000a_Transcriptores"/>
    <s v="Julieta Lemaitre Ripoll "/>
    <s v="Inversión"/>
    <n v="16263315"/>
    <s v="N/A"/>
    <s v="N/A"/>
    <n v="3252663"/>
    <s v="N/A"/>
    <n v="86622"/>
    <n v="294222"/>
    <n v="2018011001091"/>
    <x v="30"/>
    <d v="2022-07-05T00:00:00"/>
    <s v="N/A"/>
    <s v="N/A"/>
    <s v="N/A"/>
    <s v="N/A"/>
    <n v="0"/>
    <s v="N/A"/>
    <n v="0"/>
    <s v="N/A"/>
    <n v="0"/>
    <s v="N/A"/>
    <n v="0"/>
    <s v="N/A"/>
    <n v="0"/>
    <s v="N/A"/>
    <n v="0"/>
    <s v="N/A"/>
    <n v="0"/>
    <n v="16263315"/>
    <n v="0"/>
    <n v="0"/>
    <n v="0"/>
    <n v="0"/>
    <n v="0"/>
    <d v="2022-11-30T00:00:00"/>
    <d v="2022-11-30T00:00:00"/>
    <n v="-1233"/>
    <s v="SI"/>
    <s v="N/A"/>
    <s v="Bogotá D.C."/>
    <s v="Cumplimiento"/>
    <s v="21-45-101376225"/>
    <n v="0"/>
    <s v="Seguros de Estado S.A."/>
    <d v="2022-07-01T00:00:00"/>
    <s v="01/07/2022 - 31/05/2023"/>
    <n v="2022"/>
    <s v="PENDIENTE"/>
    <s v="Ninguna"/>
    <s v="Terminado"/>
    <s v="Retiro"/>
    <s v="N/A"/>
    <s v="PSICOLOGÍA"/>
    <s v="N/A"/>
    <s v="FEMENINO"/>
    <s v="andrea.bello@jep.gov.co"/>
    <s v="https://community.secop.gov.co/Public/Tendering/ContractNoticePhases/View?PPI=CO1.PPI.19194537&amp;isFromPublicArea=True&amp;isModal=False"/>
  </r>
  <r>
    <n v="632"/>
    <s v="JEP-448-2022"/>
    <s v="JEP-CSPO-431-2022"/>
    <s v="Clara Torres"/>
    <d v="2022-07-15T00:00:00"/>
    <s v="Andrés Felipe Ramírez Dueñas"/>
    <x v="0"/>
    <s v="1. Prestación de servicios"/>
    <n v="1136881308"/>
    <n v="7"/>
    <s v="Persona Natural"/>
    <s v="Bogotá D.C. "/>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Maria Alejandra Cruz Zuluaga"/>
    <s v="F- Magistratura"/>
    <s v="N/A"/>
    <s v="Magistratura_x000a_Transcriptores"/>
    <s v="Óscar Javier Parra Vera"/>
    <s v="Inversión"/>
    <n v="16263315"/>
    <s v="N/A"/>
    <s v="N/A"/>
    <n v="3252663"/>
    <s v="N/A"/>
    <n v="86722"/>
    <s v="328422_x0009_"/>
    <n v="2018011001091"/>
    <x v="50"/>
    <d v="2022-07-25T00:00:00"/>
    <s v="N/A"/>
    <s v="N/A"/>
    <s v="N/A"/>
    <s v="N/A"/>
    <n v="0"/>
    <s v="N/A"/>
    <n v="0"/>
    <s v="N/A"/>
    <n v="0"/>
    <s v="N/A"/>
    <n v="0"/>
    <s v="N/A"/>
    <n v="0"/>
    <s v="N/A"/>
    <n v="0"/>
    <s v="N/A"/>
    <n v="0"/>
    <n v="16263315"/>
    <n v="0"/>
    <n v="0"/>
    <n v="0"/>
    <n v="0"/>
    <n v="0"/>
    <d v="2022-11-30T00:00:00"/>
    <d v="2022-11-30T00:00:00"/>
    <n v="-1233"/>
    <s v="SI"/>
    <s v="N/A"/>
    <s v="Bogotá D.C."/>
    <s v="Cumplimiento"/>
    <s v="36-45-101039269"/>
    <n v="0"/>
    <s v="Seguros de Estado S.A."/>
    <d v="2022-07-22T00:00:00"/>
    <s v="19/07/2022 - 31/05/2023"/>
    <n v="2022"/>
    <s v="SIN PÓLIZA"/>
    <s v="SIN PÓLIZA"/>
    <s v="Terminado"/>
    <s v="Retiro"/>
    <s v="N/A"/>
    <s v="CIENCIAS POLÍTICAS"/>
    <s v="N/A"/>
    <s v="MASCULINO"/>
    <s v="andres.ramirezd@jep.gov.co"/>
    <s v="https://community.secop.gov.co/Public/Tendering/ContractNoticePhases/View?PPI=CO1.PPI.19194538&amp;isFromPublicArea=True&amp;isModal=False"/>
  </r>
  <r>
    <n v="633"/>
    <s v="JEP-584-2022"/>
    <s v="JEP-CSPO-565-2022"/>
    <s v="Ángela Esquivel "/>
    <d v="2022-07-07T00:00:00"/>
    <s v="David Ernesto Quintero Otálvaro_x000a_"/>
    <x v="0"/>
    <s v="1. Prestación de servicios"/>
    <n v="1105684188"/>
    <n v="2"/>
    <s v="Persona Natural"/>
    <s v="Bogotá D.C. "/>
    <s v="Prestar servicios profesionales para apoyar y acompañar las salas de justicia y sus respectivas presidencias en los procesos de mejoramiento de la gestión judicial."/>
    <s v="Misional"/>
    <s v="Harvey Danilo Suarez Morales"/>
    <s v="Secretaría Ejecutiva"/>
    <s v="Dirección de Asuntos Jurídicos"/>
    <s v="Secretaría General Judicial"/>
    <s v="Lily Andrea Rueda Guzmán"/>
    <s v="F- Magistratura"/>
    <s v="N/A"/>
    <s v="Magistratura_x000a_Presidencias de la sala"/>
    <s v="Lily Andrea Rueda Guzmán"/>
    <s v="Inversión"/>
    <n v="26021315"/>
    <s v="N/A"/>
    <s v="N/A"/>
    <n v="5204263"/>
    <s v="N/A"/>
    <n v="83722"/>
    <n v="298322"/>
    <n v="2018011001091"/>
    <x v="49"/>
    <d v="2022-07-07T00:00:00"/>
    <s v="N/A"/>
    <s v="N/A"/>
    <s v="N/A"/>
    <s v="N/A"/>
    <n v="0"/>
    <s v="N/A"/>
    <n v="0"/>
    <s v="N/A"/>
    <n v="0"/>
    <s v="N/A"/>
    <n v="0"/>
    <s v="N/A"/>
    <n v="0"/>
    <s v="N/A"/>
    <n v="0"/>
    <s v="N/A"/>
    <n v="0"/>
    <n v="26021315"/>
    <n v="0"/>
    <n v="0"/>
    <n v="0"/>
    <n v="0"/>
    <n v="0"/>
    <d v="2022-11-30T00:00:00"/>
    <d v="2022-11-30T00:00:00"/>
    <n v="-1233"/>
    <s v="SI"/>
    <s v="N/A"/>
    <s v="N/D"/>
    <s v="Cumplimiento"/>
    <s v="14-47-101017999 "/>
    <n v="0"/>
    <s v="Seguros del Estado S.A."/>
    <d v="2022-07-06T00:00:00"/>
    <s v="01/07/2022 - 31/05/2023"/>
    <n v="2022"/>
    <s v="PENDIENTE"/>
    <s v="Ninguna"/>
    <s v="Terminado"/>
    <s v="Retiro"/>
    <s v="N/A"/>
    <s v="DERECHO"/>
    <s v="N/A"/>
    <s v="MASCULINO"/>
    <s v="david.quintero@jep.gov.co"/>
    <s v="https://community.secop.gov.co/Public/Tendering/ContractNoticePhases/View?PPI=CO1.PPI.19279184&amp;isFromPublicArea=True&amp;isModal=False"/>
  </r>
  <r>
    <n v="634"/>
    <s v="JEP-449-2022"/>
    <s v="JEP-CSPO-432-2022"/>
    <s v="Clara Torres"/>
    <d v="2022-07-14T00:00:00"/>
    <s v="Liliana Patricia Garnica Gonzalez"/>
    <x v="0"/>
    <s v="1. Prestación de servicios"/>
    <n v="1020731967"/>
    <n v="7"/>
    <s v="Persona Natural"/>
    <s v="Bogotá D.C. "/>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Camila Andrea Santamaría Chavarro"/>
    <s v="F- Magistratura"/>
    <s v="N/A"/>
    <s v="Magistratura_x000a_Transcriptores"/>
    <s v="Belkis Florentina Izquierdo Torres"/>
    <s v="Inversión"/>
    <n v="16263315"/>
    <s v="N/A"/>
    <s v="N/A"/>
    <n v="3252663"/>
    <s v="N/A"/>
    <n v="78622"/>
    <n v="328522"/>
    <n v="2018011001091"/>
    <x v="50"/>
    <d v="2022-07-22T00:00:00"/>
    <s v="N/A"/>
    <s v="N/A"/>
    <s v="N/A"/>
    <s v="N/A"/>
    <n v="0"/>
    <s v="N/A"/>
    <n v="0"/>
    <s v="N/A"/>
    <n v="0"/>
    <s v="N/A"/>
    <n v="0"/>
    <s v="N/A"/>
    <n v="0"/>
    <s v="N/A"/>
    <n v="0"/>
    <s v="N/A"/>
    <n v="0"/>
    <n v="16263315"/>
    <n v="0"/>
    <n v="0"/>
    <n v="0"/>
    <n v="0"/>
    <n v="0"/>
    <d v="2022-11-30T00:00:00"/>
    <d v="2022-11-30T00:00:00"/>
    <n v="-1233"/>
    <s v="SI"/>
    <s v="N/A"/>
    <s v="Bogotá D.C."/>
    <s v="Cumplimiento"/>
    <s v="11-45-101115296"/>
    <n v="0"/>
    <s v="Seguros de Estado S.A."/>
    <d v="2022-07-09T00:00:00"/>
    <s v="19/07/2022 - 31/05/2023"/>
    <n v="2022"/>
    <s v="PENDIENTE"/>
    <s v="Pendiente de acta de inicio, póliza"/>
    <s v="Terminado"/>
    <s v="Retiro"/>
    <s v="N/A"/>
    <s v="CIENCIAS POLÍTICAS"/>
    <s v="N/A"/>
    <s v="FEMENINO"/>
    <s v="liliana.garnica@jep.gov.co"/>
    <s v="https://community.secop.gov.co/Public/Tendering/ContractNoticePhases/View?PPI=CO1.PPI.19194539&amp;isFromPublicArea=True&amp;isModal=False"/>
  </r>
  <r>
    <n v="635"/>
    <s v="JEP-450-2022"/>
    <s v="JEP-CSPO-433-2022"/>
    <s v="Clara Torres"/>
    <d v="2022-07-15T00:00:00"/>
    <s v="_x0009_Camila Lorena Páez Monsalve"/>
    <x v="0"/>
    <s v="1. Prestación de servicios"/>
    <n v="1031158043"/>
    <n v="1"/>
    <s v="Persona Natural"/>
    <s v="Bogotá D.C. "/>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Camila Andrea Santamaría Chavarro"/>
    <s v="F- Magistratura"/>
    <s v="N/A"/>
    <s v="Magistratura_x000a_Transcriptores"/>
    <s v="Belkis Florentina Izquierdo Torres"/>
    <s v="Inversión"/>
    <n v="16263315"/>
    <s v="N/A"/>
    <s v="N/A"/>
    <n v="3252663"/>
    <s v="N/A"/>
    <n v="77922"/>
    <n v="319022"/>
    <s v="_x0009_2018011001091"/>
    <x v="65"/>
    <d v="2022-07-19T00:00:00"/>
    <s v="N/A"/>
    <s v="N/A"/>
    <s v="N/A"/>
    <s v="N/A"/>
    <n v="0"/>
    <s v="N/A"/>
    <n v="0"/>
    <s v="N/A"/>
    <n v="0"/>
    <s v="N/A"/>
    <n v="0"/>
    <s v="N/A"/>
    <n v="0"/>
    <s v="N/A"/>
    <n v="0"/>
    <s v="N/A"/>
    <n v="0"/>
    <n v="16263315"/>
    <n v="0"/>
    <n v="0"/>
    <n v="0"/>
    <n v="0"/>
    <n v="0"/>
    <d v="2022-11-30T00:00:00"/>
    <d v="2022-11-30T00:00:00"/>
    <n v="-1233"/>
    <s v="SI"/>
    <s v="N/A"/>
    <s v="Bogotá D.C."/>
    <s v="Cumplimiento"/>
    <s v="11-45-101115153 "/>
    <n v="0"/>
    <s v="Seguros de Estado S.A."/>
    <d v="2022-07-14T00:00:00"/>
    <s v="14/07/2022 - 31/05/2023"/>
    <n v="2022"/>
    <s v="PENDIENTE"/>
    <s v="Ninguna"/>
    <s v="Terminado"/>
    <s v="Retiro"/>
    <s v="N/A"/>
    <s v="CIENCIAS POLÍTICAS"/>
    <s v="N/A"/>
    <s v="FEMENINO"/>
    <s v="camila.paez@jep.gov.co"/>
    <s v="https://community.secop.gov.co/Public/Tendering/ContractNoticePhases/View?PPI=CO1.PPI.19194540&amp;isFromPublicArea=True&amp;isModal=False"/>
  </r>
  <r>
    <n v="636"/>
    <s v="JEP-275-2022"/>
    <s v="JEP-CSPO-275-2022"/>
    <s v="Clara Torres"/>
    <d v="2022-01-20T00:00:00"/>
    <s v="Maria Ocampo Jaramillo"/>
    <x v="0"/>
    <s v="1. Prestación de servicios"/>
    <n v="1020825608"/>
    <n v="2"/>
    <s v="Persona Natural"/>
    <s v="N/A"/>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Ana Cristina Portilla Benavides"/>
    <s v="F- Magistratura"/>
    <s v="N/A"/>
    <s v="Magistratura_x000a_Transcriptores"/>
    <s v="Gustavo Adolfo Salazar Arbeláez"/>
    <s v="Inversión"/>
    <n v="37080357"/>
    <s v="N/A"/>
    <s v="N/A"/>
    <n v="3252663"/>
    <s v="N/A"/>
    <n v="46922"/>
    <n v="61022"/>
    <n v="2018011001091"/>
    <x v="11"/>
    <d v="2022-01-28T00:00:00"/>
    <s v="N/A"/>
    <s v="N/A"/>
    <s v="N/A"/>
    <s v="N/A"/>
    <n v="0"/>
    <s v="N/A"/>
    <n v="0"/>
    <s v="N/A"/>
    <n v="0"/>
    <s v="N/A"/>
    <n v="0"/>
    <s v="N/A"/>
    <n v="0"/>
    <s v="N/A"/>
    <n v="0"/>
    <s v="N/A"/>
    <n v="0"/>
    <n v="37080357"/>
    <n v="0"/>
    <n v="0"/>
    <n v="0"/>
    <n v="0"/>
    <n v="0"/>
    <d v="2022-12-31T00:00:00"/>
    <d v="2022-12-31T00:00:00"/>
    <n v="-1202"/>
    <s v="NO"/>
    <s v="N/A"/>
    <s v="Bogotá D.C."/>
    <s v="Cumplimiento "/>
    <s v="21-45-101358920"/>
    <n v="0"/>
    <s v="Seguros del Estado"/>
    <d v="2022-01-26T00:00:00"/>
    <s v="26-01-2022 - 01-07-2023"/>
    <n v="2022"/>
    <s v="PENDIENTE"/>
    <s v="Ninguna"/>
    <s v="Terminado"/>
    <s v="Retiro"/>
    <s v="N/A"/>
    <s v="CIENCIAS POLÍTICAS"/>
    <s v="N/A"/>
    <s v="FEMENINO"/>
    <s v="PND"/>
    <s v="https://community.secop.gov.co/Public/Tendering/OpportunityDetail/Index?noticeUID=CO1.NTC.2668870&amp;isFromPublicArea=True&amp;isModal=False"/>
  </r>
  <r>
    <n v="637"/>
    <s v="JEP-451-2022"/>
    <s v="JEP-CSPO-434-2022"/>
    <s v="Clara Torres"/>
    <d v="2022-07-08T00:00:00"/>
    <s v="Yinna Fernanda Figueredo Urrea"/>
    <x v="0"/>
    <s v="1. Prestación de servicios"/>
    <n v="1023976090"/>
    <n v="6"/>
    <s v="Persona Natural"/>
    <s v="N/A"/>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Daniela Alexandra Quinche Pachón"/>
    <s v="F- Magistratura"/>
    <s v="N/A"/>
    <s v="Magistratura_x000a_Transcriptores"/>
    <s v="Julieta Lemaitre Ripoll "/>
    <s v="Inversión"/>
    <n v="16263315"/>
    <s v="N/A"/>
    <s v="N/A"/>
    <n v="3252663"/>
    <s v="N/A"/>
    <n v="79022"/>
    <n v="309322"/>
    <n v="2018011001091"/>
    <x v="53"/>
    <d v="2022-07-12T00:00:00"/>
    <s v="Mariana Sussmann Herrán"/>
    <n v="1019134537"/>
    <n v="9"/>
    <d v="2022-09-05T00:00:00"/>
    <n v="0"/>
    <s v="N/A"/>
    <n v="0"/>
    <s v="N/A"/>
    <n v="0"/>
    <s v="N/A"/>
    <n v="0"/>
    <s v="N/A"/>
    <n v="0"/>
    <s v="N/A"/>
    <n v="0"/>
    <s v="N/A"/>
    <n v="0"/>
    <n v="16263315"/>
    <n v="0"/>
    <n v="0"/>
    <n v="0"/>
    <n v="0"/>
    <n v="0"/>
    <d v="2022-11-30T00:00:00"/>
    <d v="2022-11-30T00:00:00"/>
    <n v="-1233"/>
    <s v="SI"/>
    <s v="N/A"/>
    <s v="Bogotá D.C."/>
    <s v="Cumplimiento"/>
    <s v="21-45-101377086_x000a_21-45-101383886"/>
    <s v="0_x000a_0"/>
    <s v="Seguros del Estado S.A. _x000a_Seguros del Estado S.A. "/>
    <s v="11/07/2022_x000a_06/09/2022"/>
    <s v="11/07/2022 - 01/06/2023_x000a_06/09/2022 - 01/06/2023"/>
    <s v="11/07/2022_x000a_06/09/2022"/>
    <s v="PENDIENTE"/>
    <s v="Que la supervisora del_x000a_contrato, mediante formato de solicitud de modificación contractual del 5 de septiembre del 2022 consideró viable y solicitó autorizar dicha cesión del Contrato de Prestación de Servicios_x000a_Profesionales JEP-451-2022"/>
    <s v="Terminado"/>
    <s v="Cesión"/>
    <s v="N/A"/>
    <s v="DERECHO"/>
    <s v="N/A"/>
    <s v="FEMENINO"/>
    <s v="yinna.figueredo@jep.gov.co"/>
    <s v="https://community.secop.gov.co/Public/Tendering/ContractNoticePhases/View?PPI=CO1.PPI.19194541&amp;isFromPublicArea=True&amp;isModal=False"/>
  </r>
  <r>
    <n v="638"/>
    <s v="JEP-589-2022"/>
    <s v="JEP-CSPO-570-2022"/>
    <s v="Ángela Esquivel "/>
    <d v="2022-07-07T00:00:00"/>
    <s v="María Teresa González Vergara"/>
    <x v="0"/>
    <s v="1. Prestación de servicios"/>
    <n v="1143370925"/>
    <n v="4"/>
    <s v="Persona Natural"/>
    <s v="Bogotá D.C. "/>
    <s v="Prestar servicios profesionales para apoyar y acompañar las salas de justicia y sus respectivas presidencias en los procesos de mejoramiento de la gestión judicial."/>
    <s v="Misional"/>
    <s v="Harvey Danilo Suarez Morales"/>
    <s v="Secretaría Ejecutiva"/>
    <s v="Dirección de Asuntos Jurídicos"/>
    <s v="Secretaría General Judicial"/>
    <s v="Camilo Castiblanco"/>
    <s v="F- Magistratura"/>
    <s v="N/A"/>
    <s v="Magistratura_x000a_Presidencias de la sala - SDSJ"/>
    <s v="Claudia Rocio Saldaña Montoya"/>
    <s v="Inversión"/>
    <n v="26021315"/>
    <s v="N/A"/>
    <s v="N/A"/>
    <n v="5204263"/>
    <s v="N/A"/>
    <n v="83822"/>
    <n v="305022"/>
    <n v="2018011001091"/>
    <x v="58"/>
    <d v="2022-07-07T00:00:00"/>
    <s v="N/A"/>
    <s v="N/A"/>
    <s v="N/A"/>
    <s v="N/A"/>
    <n v="0"/>
    <s v="N/A"/>
    <n v="0"/>
    <s v="N/A"/>
    <n v="0"/>
    <s v="N/A"/>
    <n v="0"/>
    <s v="N/A"/>
    <n v="0"/>
    <s v="N/A"/>
    <n v="0"/>
    <s v="N/A"/>
    <n v="0"/>
    <n v="26021315"/>
    <n v="0"/>
    <n v="0"/>
    <n v="0"/>
    <n v="0"/>
    <n v="0"/>
    <d v="2022-11-30T00:00:00"/>
    <d v="2022-11-30T00:00:00"/>
    <n v="-1233"/>
    <s v="SI"/>
    <s v="N/A"/>
    <s v="N/D"/>
    <s v="Cumplimiento"/>
    <s v="390-47-994000072018"/>
    <n v="0"/>
    <s v="Aseguradora Solidaria de Colombia"/>
    <d v="2022-07-07T00:00:00"/>
    <s v="06/072022 - 16/07/2023"/>
    <n v="2022"/>
    <s v="PENDIENTE"/>
    <s v="Ninguna"/>
    <s v="Terminado"/>
    <s v="Retiro"/>
    <s v="N/A"/>
    <s v="DERECHO"/>
    <s v="N/A"/>
    <s v="FEMENINO"/>
    <s v="maria.gonzalezv@jep.gov.co"/>
    <s v="https://community.secop.gov.co/Public/Tendering/ContractNoticePhases/View?PPI=CO1.PPI.19280700&amp;isFromPublicArea=True&amp;isModal=False"/>
  </r>
  <r>
    <n v="639"/>
    <s v="JEP-582-2022"/>
    <s v="JEP-CSPO-563-2022"/>
    <s v="Ángela Esquivel "/>
    <d v="2022-07-07T00:00:00"/>
    <s v="Maria Camila Orozco Zuluaga"/>
    <x v="0"/>
    <s v="1. Prestación de servicios"/>
    <n v="1094953056"/>
    <n v="4"/>
    <s v="Persona Natural"/>
    <s v="Caicedonia"/>
    <s v="Prestar servicios profesionales para apoyar y acompañar las salas de justicia y sus respectivas presidencias en los procesos de mejoramiento de la gestión judicial."/>
    <s v="Misional"/>
    <s v="Harvey Danilo Suarez Morales"/>
    <s v="Secretaría Ejecutiva"/>
    <s v="Dirección de Asuntos Jurídicos"/>
    <s v="Secretaría General Judicial"/>
    <s v="Diana Maria Vega Laguna"/>
    <s v="F- Magistratura"/>
    <s v="N/A"/>
    <s v="Magistratura_x000a_Presidencias de la sala"/>
    <s v="Diana María Vega Laguna"/>
    <s v="Inversión"/>
    <n v="26021315"/>
    <s v="N/A"/>
    <s v="N/A"/>
    <n v="5204263"/>
    <s v="N/A"/>
    <n v="83922"/>
    <n v="309222"/>
    <n v="2018011001091"/>
    <x v="53"/>
    <d v="2022-07-11T00:00:00"/>
    <s v="N/A"/>
    <s v="N/A"/>
    <s v="N/A"/>
    <s v="N/A"/>
    <n v="0"/>
    <s v="N/A"/>
    <n v="0"/>
    <s v="N/A"/>
    <n v="0"/>
    <s v="N/A"/>
    <n v="0"/>
    <s v="N/A"/>
    <n v="0"/>
    <s v="N/A"/>
    <n v="0"/>
    <s v="N/A"/>
    <n v="0"/>
    <n v="26021315"/>
    <n v="0"/>
    <n v="0"/>
    <n v="0"/>
    <n v="0"/>
    <n v="0"/>
    <d v="2022-11-30T00:00:00"/>
    <d v="2022-11-30T00:00:00"/>
    <n v="-1233"/>
    <s v="SI"/>
    <s v="N/A"/>
    <s v="N/D"/>
    <s v="Cumplimiento"/>
    <s v="390-47-994000072094"/>
    <n v="0"/>
    <s v="Aseguradora Solidaria de Colombia"/>
    <d v="2022-07-08T00:00:00"/>
    <s v="08/07/2022 - 07/06/2023"/>
    <n v="2022"/>
    <s v="PENDIENTE"/>
    <s v="Ninguna"/>
    <s v="Terminado"/>
    <s v="Retiro"/>
    <s v="N/A"/>
    <s v="DERECHO"/>
    <s v="N/A"/>
    <s v="FEMENINO"/>
    <s v="maria.orozco@jep.gov.co"/>
    <s v="https://community.secop.gov.co/Public/Tendering/ContractNoticePhases/View?PPI=CO1.PPI.19279046&amp;isFromPublicArea=True&amp;isModal=False"/>
  </r>
  <r>
    <n v="640"/>
    <s v="JEP-452-2022"/>
    <s v="JEP-CSPO-435-2022"/>
    <s v="Clara Torres"/>
    <d v="2022-07-13T00:00:00"/>
    <s v="Daniela Andrea Monroy Jaimes"/>
    <x v="0"/>
    <s v="1. Prestación de servicios"/>
    <n v="1032480616"/>
    <n v="2"/>
    <s v="Persona Natural"/>
    <s v="N/A"/>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Ana Cristina Portilla Benavides"/>
    <s v="F- Magistratura"/>
    <s v="N/A"/>
    <s v="Magistratura_x000a_Transcriptores"/>
    <s v="Gustavo Adolfo Salazar Arbeláez"/>
    <s v="Inversión"/>
    <n v="16263315"/>
    <s v="N/A"/>
    <s v="N/A"/>
    <n v="3252663"/>
    <s v="N/A"/>
    <n v="78022"/>
    <n v="313722"/>
    <n v="2018011001091"/>
    <x v="71"/>
    <d v="2022-07-13T00:00:00"/>
    <s v="N/A"/>
    <s v="N/A"/>
    <s v="N/A"/>
    <s v="N/A"/>
    <n v="0"/>
    <s v="N/A"/>
    <n v="0"/>
    <s v="N/A"/>
    <n v="0"/>
    <s v="N/A"/>
    <n v="0"/>
    <s v="N/A"/>
    <n v="0"/>
    <s v="N/A"/>
    <n v="0"/>
    <s v="N/A"/>
    <n v="0"/>
    <n v="16263315"/>
    <n v="0"/>
    <n v="0"/>
    <n v="0"/>
    <n v="0"/>
    <n v="0"/>
    <d v="2022-11-30T00:00:00"/>
    <d v="2022-11-30T00:00:00"/>
    <n v="-1233"/>
    <s v="SI"/>
    <s v="N/A"/>
    <s v="Bogotá D.C."/>
    <s v="Cumplimiento"/>
    <s v="21-45-101377258"/>
    <n v="0"/>
    <s v="Seguros del Estado S.A. "/>
    <d v="2022-07-12T00:00:00"/>
    <s v="12/07/2022 - 01/06/2023"/>
    <n v="2022"/>
    <s v="PENDIENTE"/>
    <s v="Ninguna"/>
    <s v="Terminado"/>
    <s v="Retiro"/>
    <s v="N/A"/>
    <s v="HISTORIA"/>
    <s v="N/A"/>
    <s v="FEMENINO"/>
    <s v="daniela.monroy@jep.gov.co"/>
    <s v="https://community.secop.gov.co/Public/Tendering/ContractNoticePhases/View?PPI=CO1.PPI.19194543&amp;isFromPublicArea=True&amp;isModal=False"/>
  </r>
  <r>
    <n v="641"/>
    <s v="JEP-742-2022"/>
    <s v="JEP-CSPO-716-2022"/>
    <s v="Clara Torres"/>
    <d v="2022-10-12T00:00:00"/>
    <s v="Damian Rodriguez Vera"/>
    <x v="0"/>
    <s v="1. Prestación de servicios"/>
    <n v="1088328855"/>
    <n v="0"/>
    <s v="Persona Natural"/>
    <s v="Manizalez"/>
    <s v="Apoyar y acompañar la transcripción de versiones voluntarias rendidas en el marco de los casos priorizados por la Sala de Reconocimiento de Verdad, de Responsabilidad y de Determinación de los Hechos y Conductas"/>
    <s v="Misional"/>
    <s v="Harvey Danilo Suarez Morales"/>
    <s v="Secretaría Ejecutiva"/>
    <s v="Dirección de Asuntos Jurídicos"/>
    <s v="Secretaría General Judicial"/>
    <s v="Lyly Andrea Rueda Guzman"/>
    <s v="F- Magistratura"/>
    <s v="N/A"/>
    <s v="Magistratura_x000a_Transcriptores"/>
    <s v="Lily Andrea Rueda Guzmán"/>
    <s v="Inversión"/>
    <n v="5095837"/>
    <s v="N/A"/>
    <s v="N/A"/>
    <n v="3252663"/>
    <s v="N/A"/>
    <n v="78122"/>
    <n v="471122"/>
    <n v="2018011001091"/>
    <x v="93"/>
    <d v="2022-10-20T00:00:00"/>
    <s v="N/A"/>
    <s v="N/A"/>
    <s v="N/A"/>
    <s v="N/A"/>
    <n v="0"/>
    <s v="N/A"/>
    <n v="0"/>
    <s v="N/A"/>
    <n v="0"/>
    <s v="N/A"/>
    <n v="0"/>
    <s v="N/A"/>
    <n v="0"/>
    <s v="N/A"/>
    <n v="0"/>
    <s v="N/A"/>
    <n v="0"/>
    <n v="5095837"/>
    <n v="0"/>
    <n v="0"/>
    <n v="0"/>
    <n v="0"/>
    <n v="0"/>
    <d v="2022-11-30T00:00:00"/>
    <d v="2022-11-30T00:00:00"/>
    <n v="-1233"/>
    <s v="SI"/>
    <s v="N/A"/>
    <s v="Bogotá D.C."/>
    <s v="Cumplimiento"/>
    <s v="18-47-101004884"/>
    <n v="0"/>
    <s v="Seguros del Estado S.A."/>
    <d v="2022-10-25T00:00:00"/>
    <s v="21/10/022 - 31/05/2023"/>
    <n v="2022"/>
    <s v="PENDIENTE"/>
    <s v="Ninguna"/>
    <s v="Terminado"/>
    <s v="Retiro"/>
    <s v="N/A"/>
    <s v="SOCIOLOGÍA"/>
    <s v="N/A"/>
    <s v="MASCULINO"/>
    <s v="cristian.rodriguez@jep.gov.co"/>
    <s v="https://community.secop.gov.co/Public/Tendering/ContractNoticePhases/View?PPI=CO1.PPI.21104469&amp;isFromPublicArea=True&amp;isModal=False"/>
  </r>
  <r>
    <n v="642"/>
    <s v="JEP-586-2022"/>
    <s v="JEP-CSPO-567-2022"/>
    <s v="Ángela Esquivel "/>
    <d v="2022-07-07T00:00:00"/>
    <s v="Leonardo Rua Ceballos"/>
    <x v="0"/>
    <s v="1. Prestación de servicios"/>
    <n v="15507321"/>
    <n v="1"/>
    <s v="Persona Natural"/>
    <s v="Bogotá D.C. "/>
    <s v="Prestar servicios profesionales para apoyar y acompañar las salas de justicia y sus respectivas presidencias en los procesos de mejoramiento de la gestión judicial."/>
    <s v="Misional"/>
    <s v="Harvey Danilo Suarez Morales"/>
    <s v="Secretaría Ejecutiva"/>
    <s v="Dirección de Asuntos Jurídicos"/>
    <s v="Secretaría General Judicial"/>
    <s v="Lily Andrea Rueda Guzmán"/>
    <s v="F- Magistratura"/>
    <s v="N/A"/>
    <s v="Magistratura_x000a_Presidencias de la sala"/>
    <s v="Lily Andrea Rueda Guzmán"/>
    <s v="Inversión"/>
    <n v="26021315"/>
    <s v="N/A"/>
    <s v="N/A"/>
    <n v="5204263"/>
    <s v="N/A"/>
    <n v="84222"/>
    <s v="_x0009_298422"/>
    <n v="2018011001091"/>
    <x v="49"/>
    <d v="2022-07-07T00:00:00"/>
    <s v="N/A"/>
    <s v="N/A"/>
    <s v="N/A"/>
    <s v="N/A"/>
    <n v="0"/>
    <s v="N/A"/>
    <n v="0"/>
    <s v="N/A"/>
    <n v="0"/>
    <s v="N/A"/>
    <n v="0"/>
    <s v="N/A"/>
    <n v="0"/>
    <s v="N/A"/>
    <n v="0"/>
    <s v="N/A"/>
    <n v="0"/>
    <n v="26021315"/>
    <n v="0"/>
    <n v="0"/>
    <n v="0"/>
    <n v="0"/>
    <n v="0"/>
    <d v="2022-11-30T00:00:00"/>
    <d v="2022-11-30T00:00:00"/>
    <n v="-1233"/>
    <s v="SI"/>
    <s v="N/A"/>
    <s v="N/D"/>
    <s v="Cumplimiento"/>
    <s v="14-47-101018001"/>
    <n v="0"/>
    <s v="Seguros del Estado S.A."/>
    <d v="2022-07-06T00:00:00"/>
    <s v="05/07/2022 - 31/05/2023"/>
    <n v="2022"/>
    <s v="PENDIENTE"/>
    <s v="Ninguna"/>
    <s v="Terminado"/>
    <s v="Retiro"/>
    <s v="N/A"/>
    <s v="DERECHO"/>
    <s v="N/A"/>
    <s v="MASCULINO"/>
    <s v="leonardo.rua@jep.gov.co"/>
    <s v="https://community.secop.gov.co/Public/Tendering/ContractNoticePhases/View?PPI=CO1.PPI.19281234&amp;isFromPublicArea=True&amp;isModal=False"/>
  </r>
  <r>
    <n v="643"/>
    <s v="JEP-583-2022"/>
    <s v="JEP-CSPO-564-2022"/>
    <s v="Ángela Esquivel "/>
    <d v="2022-07-07T00:00:00"/>
    <s v="Viviana Agredo Campo"/>
    <x v="0"/>
    <s v="1. Prestación de servicios"/>
    <n v="1061714679"/>
    <n v="8"/>
    <s v="Persona Natural"/>
    <s v="N/A"/>
    <s v="Prestar servicios profesionales para apoyar y acompañar las salas de justicia y sus respectivas presidencias en los procesos de mejoramiento de la gestión judicial."/>
    <s v="Misional"/>
    <s v="Harvey Danilo Suarez Morales"/>
    <s v="Secretaría Ejecutiva"/>
    <s v="Dirección de Asuntos Jurídicos"/>
    <s v="Secretaría General Judicial"/>
    <s v="Diana Maria Vega Laguna"/>
    <s v="F- Magistratura"/>
    <s v="N/A"/>
    <s v="Magistratura_x000a_Presidencias de la sala"/>
    <s v="Diana María Vega Laguna"/>
    <s v="Inversión"/>
    <n v="26021315"/>
    <s v="N/A"/>
    <s v="N/A"/>
    <n v="5204263"/>
    <s v="N/A"/>
    <n v="84122"/>
    <n v="298222"/>
    <s v="_x0009_2018011001091"/>
    <x v="49"/>
    <d v="2022-07-07T00:00:00"/>
    <s v="N/A"/>
    <s v="N/A"/>
    <s v="N/A"/>
    <s v="N/A"/>
    <n v="0"/>
    <s v="N/A"/>
    <n v="0"/>
    <s v="N/A"/>
    <n v="0"/>
    <s v="N/A"/>
    <n v="0"/>
    <s v="N/A"/>
    <n v="0"/>
    <s v="N/A"/>
    <n v="0"/>
    <s v="N/A"/>
    <n v="0"/>
    <n v="26021315"/>
    <n v="0"/>
    <n v="0"/>
    <n v="0"/>
    <n v="0"/>
    <n v="0"/>
    <d v="2022-11-30T00:00:00"/>
    <d v="2022-11-30T00:00:00"/>
    <n v="-1233"/>
    <s v="SI"/>
    <s v="N/A"/>
    <s v="N/D"/>
    <s v="Cumplimiento"/>
    <s v="390-47-994000071955"/>
    <n v="0"/>
    <s v="Aseguradora Solidaria de Colombia"/>
    <d v="2022-07-05T00:00:00"/>
    <s v="05/07/2022 - 04/06/2023"/>
    <n v="2022"/>
    <s v="PENDIENTE"/>
    <s v="Ninguna"/>
    <s v="Terminado"/>
    <s v="Retiro"/>
    <s v="N/A"/>
    <s v="DERECHO"/>
    <s v="N/A"/>
    <s v="FEMENINO"/>
    <s v="viviana.agredo@jep.gov.co"/>
    <s v="https://community.secop.gov.co/Public/Tendering/ContractNoticePhases/View?PPI=CO1.PPI.19279347&amp;isFromPublicArea=True&amp;isModal=False"/>
  </r>
  <r>
    <n v="644"/>
    <s v="JEP-454-2022"/>
    <s v="JEP-CSPO-437-2022"/>
    <s v="Clara Torres"/>
    <d v="2022-07-08T00:00:00"/>
    <s v="Neila Yarleys Escalante Vivas"/>
    <x v="0"/>
    <s v="1. Prestación de servicios"/>
    <n v="980692"/>
    <n v="9"/>
    <s v="Persona Natural"/>
    <s v="Bogotá D.C. "/>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Maria Alejandra Cruz Zuluaga"/>
    <s v="F- Magistratura"/>
    <s v="N/A"/>
    <s v="Magistratura_x000a_Transcriptores"/>
    <s v="Óscar Javier Parra Vera"/>
    <s v="Inversión"/>
    <n v="16263315"/>
    <s v="N/A"/>
    <s v="N/A"/>
    <n v="3252663"/>
    <s v="N/A"/>
    <n v="78922"/>
    <n v="310922"/>
    <n v="2018011001091"/>
    <x v="52"/>
    <d v="2022-07-15T00:00:00"/>
    <s v="N/A"/>
    <s v="N/A"/>
    <s v="N/A"/>
    <s v="N/A"/>
    <n v="0"/>
    <s v="N/A"/>
    <n v="0"/>
    <s v="N/A"/>
    <n v="0"/>
    <s v="N/A"/>
    <n v="0"/>
    <s v="N/A"/>
    <n v="0"/>
    <s v="N/A"/>
    <n v="0"/>
    <s v="N/A"/>
    <n v="0"/>
    <n v="16263315"/>
    <n v="0"/>
    <n v="0"/>
    <n v="0"/>
    <n v="0"/>
    <n v="0"/>
    <d v="2022-11-30T00:00:00"/>
    <d v="2022-11-30T00:00:00"/>
    <n v="-1233"/>
    <s v="SI"/>
    <s v="N/A"/>
    <s v="Bogotá D.C."/>
    <s v="Cumplimiento"/>
    <s v="11-47-101012512"/>
    <n v="0"/>
    <s v="Seguros del Estado S.A. "/>
    <d v="2022-07-15T00:00:00"/>
    <s v="11/07/2022 - 31/05/2023"/>
    <n v="2022"/>
    <s v="PENDIENTE"/>
    <s v="Ninguna"/>
    <s v="Terminado"/>
    <s v="Retiro"/>
    <s v="N/A"/>
    <s v="DERECHO"/>
    <s v="N/A"/>
    <s v="FEMENINO"/>
    <s v="neila.escalante@jep.gov.co"/>
    <s v="https://community.secop.gov.co/Public/Tendering/ContractNoticePhases/View?PPI=CO1.PPI.19194545&amp;isFromPublicArea=True&amp;isModal=False"/>
  </r>
  <r>
    <n v="645"/>
    <s v="JEP-585-2022"/>
    <s v="JEP-CSPO-566-2022"/>
    <s v="Ángela Esquivel "/>
    <d v="2022-07-07T00:00:00"/>
    <s v="Gilberto Andrés Aguilera Romero"/>
    <x v="0"/>
    <s v="1. Prestación de servicios"/>
    <n v="1110466712"/>
    <n v="6"/>
    <s v="Persona Natural"/>
    <s v="Bogotá D.C. "/>
    <s v="Prestar servicios profesionales para apoyar y acompañar las salas de justicia y sus respectivas presidencias en los procesos de mejoramiento de la gestión judicial."/>
    <s v="Misional"/>
    <s v="Harvey Danilo Suarez Morales"/>
    <s v="Secretaría Ejecutiva"/>
    <s v="Dirección de Asuntos Jurídicos"/>
    <s v="Secretaría General Judicial"/>
    <s v="Lily Andrea Rueda Guzmán"/>
    <s v="F- Magistratura"/>
    <s v="N/A"/>
    <s v="Magistratura_x000a_Presidencias de la sala"/>
    <s v="Lily Andrea Rueda Guzmán"/>
    <s v="Inversión"/>
    <n v="26021315"/>
    <s v="N/A"/>
    <s v="N/A"/>
    <n v="5204263"/>
    <s v="N/A"/>
    <n v="84222"/>
    <n v="298422"/>
    <n v="2018011001091"/>
    <x v="49"/>
    <d v="2022-07-07T00:00:00"/>
    <s v="N/A"/>
    <s v="N/A"/>
    <s v="N/A"/>
    <s v="N/A"/>
    <n v="0"/>
    <s v="N/A"/>
    <n v="0"/>
    <s v="N/A"/>
    <n v="0"/>
    <s v="N/A"/>
    <n v="0"/>
    <s v="N/A"/>
    <n v="0"/>
    <s v="N/A"/>
    <n v="0"/>
    <s v="N/A"/>
    <n v="0"/>
    <n v="26021315"/>
    <n v="0"/>
    <n v="0"/>
    <n v="0"/>
    <n v="0"/>
    <n v="0"/>
    <d v="2022-11-30T00:00:00"/>
    <d v="2022-11-30T00:00:00"/>
    <n v="-1233"/>
    <s v="SI"/>
    <s v="N/A"/>
    <s v="N/D"/>
    <s v="Cumplimiento"/>
    <s v="14-47-101018001"/>
    <n v="0"/>
    <s v="Seguros del Estado S.A."/>
    <d v="2022-07-06T00:00:00"/>
    <s v="05/07/2022 - 31/05/2023"/>
    <n v="2022"/>
    <s v="PENDIENTE"/>
    <s v="Ninguna"/>
    <s v="Terminado"/>
    <s v="Retiro"/>
    <s v="N/A"/>
    <s v="DERECHO"/>
    <s v="N/A"/>
    <s v="MASCULINO"/>
    <s v="gilberto.aguilera@jep.gov.co"/>
    <s v="https://community.secop.gov.co/Public/Tendering/ContractNoticePhases/View?PPI=CO1.PPI.19280813&amp;isFromPublicArea=True&amp;isModal=False"/>
  </r>
  <r>
    <n v="646"/>
    <s v="JEP-455-2022"/>
    <s v="JEP-CSPO-438-2022"/>
    <s v="Clara Torres"/>
    <d v="2022-06-27T00:00:00"/>
    <s v="Daniela Aponte Rodriguez"/>
    <x v="0"/>
    <s v="1. Prestación de servicios"/>
    <n v="1020807619"/>
    <n v="7"/>
    <s v="Persona Natural"/>
    <s v="Bogotá D.C. "/>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Nadiezhda Natazha Henriquez Chacin"/>
    <s v="F- Magistratura"/>
    <s v="N/A"/>
    <s v="Magistratura_x000a_Transcriptores"/>
    <s v="Nadiezhda Natazha Henríquez Chacín"/>
    <s v="Inversión"/>
    <n v="16263315"/>
    <s v="N/A"/>
    <s v="N/A"/>
    <n v="3252663"/>
    <s v="N/A"/>
    <n v="84822"/>
    <n v="308122"/>
    <n v="2018011001091"/>
    <x v="53"/>
    <d v="2022-07-12T00:00:00"/>
    <s v="N/A"/>
    <s v="N/A"/>
    <s v="N/A"/>
    <s v="N/A"/>
    <n v="0"/>
    <s v="N/A"/>
    <n v="0"/>
    <s v="N/A"/>
    <n v="0"/>
    <s v="N/A"/>
    <n v="0"/>
    <s v="N/A"/>
    <n v="0"/>
    <s v="N/A"/>
    <n v="0"/>
    <s v="N/A"/>
    <n v="0"/>
    <n v="16263315"/>
    <n v="0"/>
    <n v="0"/>
    <n v="0"/>
    <n v="0"/>
    <n v="0"/>
    <d v="2022-11-30T00:00:00"/>
    <d v="2022-11-30T00:00:00"/>
    <n v="-1233"/>
    <s v="SI"/>
    <s v="N/A"/>
    <s v="Bogotá D.C."/>
    <s v="Cumplimiento "/>
    <s v="BCH-100020148"/>
    <n v="0"/>
    <s v="Seguros Mundial"/>
    <d v="2022-07-12T00:00:00"/>
    <s v="08/07/2022 - 31/05/2023"/>
    <n v="2022"/>
    <s v="PENDIENTE"/>
    <s v="Ninguna"/>
    <s v="Terminado"/>
    <s v="Retiro"/>
    <s v="N/A"/>
    <s v="CIENCIAS POLÍTICAS"/>
    <s v="N/A"/>
    <s v="FEMENINO"/>
    <s v="daniela.aponte@jep.gov.co"/>
    <s v="https://community.secop.gov.co/Public/Tendering/ContractNoticePhases/View?PPI=CO1.PPI.19194546&amp;isFromPublicArea=True&amp;isModal=False"/>
  </r>
  <r>
    <n v="647"/>
    <s v="JEP-644-2022"/>
    <s v="JEP-CSPO-623-2022"/>
    <s v="Ángela Esquivel "/>
    <d v="2022-07-26T00:00:00"/>
    <s v="Consuelo Torres Torres"/>
    <x v="0"/>
    <s v="1. Prestación de servicios"/>
    <n v="52262459"/>
    <n v="1"/>
    <s v="Persona Natural"/>
    <s v="Bogotá D.C. "/>
    <s v="Prestar servicios profesionales para apoyar y acompañar las salas de justicia y sus respectivas presidencias en los procesos de mejoramiento de la gestión judicial."/>
    <s v="Misional"/>
    <s v="Harvey Danilo Suarez Morales"/>
    <s v="Secretaría Ejecutiva"/>
    <s v="Dirección de Asuntos Jurídicos"/>
    <s v="Secretaría General Judicial"/>
    <s v="Diana Maria Vega Laguna"/>
    <s v="F- Magistratura"/>
    <s v="N/A"/>
    <s v="Magistratura_x000a_Presidencias de la sala"/>
    <s v="Marcela Giraldo Muñoz"/>
    <s v="Inversión"/>
    <n v="22031377"/>
    <s v="N/A"/>
    <s v="N/A"/>
    <n v="5204263"/>
    <s v="N/A"/>
    <s v="84322_x0009_"/>
    <n v="347622"/>
    <n v="2018011001091"/>
    <x v="59"/>
    <d v="2022-08-04T00:00:00"/>
    <s v="N/A"/>
    <s v="N/A"/>
    <s v="N/A"/>
    <s v="N/A"/>
    <n v="1561288"/>
    <n v="44811"/>
    <n v="0"/>
    <s v="N/A"/>
    <n v="0"/>
    <s v="N/A"/>
    <n v="0"/>
    <s v="N/A"/>
    <n v="0"/>
    <s v="N/A"/>
    <n v="0"/>
    <s v="N/A"/>
    <n v="0"/>
    <n v="23592665"/>
    <n v="0"/>
    <n v="0"/>
    <n v="0"/>
    <n v="0"/>
    <n v="0"/>
    <d v="2022-11-30T00:00:00"/>
    <d v="2022-11-30T00:00:00"/>
    <n v="-1233"/>
    <s v="SI"/>
    <s v="N/A"/>
    <s v="N/D"/>
    <s v="Cumplimiento"/>
    <s v="14-47-101018463"/>
    <n v="0"/>
    <s v="Seguros del Estado S.A."/>
    <d v="2022-08-01T00:00:00"/>
    <s v="01/08/2022 - 31/05/2023"/>
    <n v="2022"/>
    <s v="PENDIENTE"/>
    <s v="En fecha del 7 de septiembre de 2022, se autoriza la reducción en un valor de $1.561.288 En consecuencia, se requiere modificar los literales A y B, de la “Clausula Octava. - Forma de Pago”"/>
    <s v="Terminado"/>
    <s v="Retiro"/>
    <s v="N/A"/>
    <s v="DERECHO"/>
    <s v="N/A"/>
    <s v="FEMENINO"/>
    <s v="consuelo.torres@jep.gov.co"/>
    <s v="https://community.secop.gov.co/Public/Tendering/ContractNoticePhases/View?PPI=CO1.PPI.19643531&amp;isFromPublicArea=True&amp;isModal=False"/>
  </r>
  <r>
    <n v="648"/>
    <s v="JEP-459-2022"/>
    <s v="JEP-CSPO-442-2022"/>
    <s v="Clara Torres"/>
    <d v="2022-07-13T00:00:00"/>
    <s v="Laura Melisa Ayala"/>
    <x v="0"/>
    <s v="1. Prestación de servicios"/>
    <n v="1014279189"/>
    <n v="0"/>
    <s v="Persona Natural"/>
    <s v="Bogotá D.C. "/>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Maria Alejandra Cruz Zuluaga"/>
    <s v="F- Magistratura"/>
    <s v="N/A"/>
    <s v="Magistratura_x000a_Transcriptores"/>
    <s v="Óscar Javier Parra Vera"/>
    <s v="Inversión"/>
    <n v="16263315"/>
    <s v="N/A"/>
    <s v="N/A"/>
    <n v="3252663"/>
    <s v="N/A"/>
    <n v="78422"/>
    <n v="324622"/>
    <n v="2018011001091"/>
    <x v="40"/>
    <d v="2022-07-19T00:00:00"/>
    <s v="N/A"/>
    <s v="N/A"/>
    <s v="N/A"/>
    <s v="N/A"/>
    <n v="0"/>
    <s v="N/A"/>
    <n v="0"/>
    <s v="N/A"/>
    <n v="0"/>
    <s v="N/A"/>
    <n v="0"/>
    <s v="N/A"/>
    <n v="0"/>
    <s v="N/A"/>
    <n v="0"/>
    <s v="N/A"/>
    <n v="0"/>
    <n v="16263315"/>
    <n v="0"/>
    <n v="0"/>
    <n v="0"/>
    <n v="0"/>
    <n v="0"/>
    <d v="2022-11-30T00:00:00"/>
    <d v="2022-11-30T00:00:00"/>
    <n v="-1233"/>
    <s v="SI"/>
    <s v="N/A"/>
    <s v="Bogotá D.C."/>
    <s v="Cumplimiento"/>
    <s v="33-47-101009676"/>
    <n v="0"/>
    <s v="Seguros del Estado S.A. "/>
    <d v="2022-07-15T00:00:00"/>
    <s v="15/07/2022 - 02/06/2023"/>
    <n v="2022"/>
    <s v="PENDIENTE"/>
    <s v="Ninguna"/>
    <s v="Terminado"/>
    <s v="Retiro"/>
    <s v="N/A"/>
    <s v="FILOSOFÍA "/>
    <s v="N/A"/>
    <s v="FEMENINO"/>
    <s v="https://community.secop.gov.co/Public/Tendering/ContractNoticePhases/View?PPI=CO1.PPI.19248583&amp;isFromPublicArea=True&amp;isModal=False"/>
    <s v="https://community.secop.gov.co/Public/Tendering/ContractNoticePhases/View?PPI=CO1.PPI.19194551&amp;isFromPublicArea=True&amp;isModal=False"/>
  </r>
  <r>
    <n v="649"/>
    <s v="JEP-457-2022"/>
    <s v="JEP-CSPO-439-2022"/>
    <s v="Clara Torres"/>
    <d v="2022-06-28T00:00:00"/>
    <s v="Jose Luis Rozo Ramirez"/>
    <x v="0"/>
    <s v="1. Prestación de servicios"/>
    <n v="1053346162"/>
    <n v="4"/>
    <s v="Persona Natural"/>
    <s v="N/A"/>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Maria Alejandra Cruz Zuluaga"/>
    <s v="F- Magistratura"/>
    <s v="N/A"/>
    <s v="Magistratura_x000a_Transcriptores"/>
    <s v="Óscar Javier Parra Vera"/>
    <s v="Inversión"/>
    <n v="16263315"/>
    <s v="N/A"/>
    <s v="N/A"/>
    <n v="3252663"/>
    <s v="N/A"/>
    <n v="78222"/>
    <n v="308022"/>
    <n v="2018011001091"/>
    <x v="53"/>
    <d v="2022-07-12T00:00:00"/>
    <s v="N/A"/>
    <s v="N/A"/>
    <s v="N/A"/>
    <s v="N/A"/>
    <n v="0"/>
    <s v="N/A"/>
    <n v="0"/>
    <s v="N/A"/>
    <n v="0"/>
    <s v="N/A"/>
    <n v="0"/>
    <s v="N/A"/>
    <n v="0"/>
    <s v="N/A"/>
    <n v="0"/>
    <s v="N/A"/>
    <n v="0"/>
    <n v="16263315"/>
    <n v="0"/>
    <n v="0"/>
    <n v="0"/>
    <n v="0"/>
    <n v="0"/>
    <d v="2022-11-30T00:00:00"/>
    <d v="2022-11-30T00:00:00"/>
    <n v="-1233"/>
    <s v="SI"/>
    <s v="N/A"/>
    <s v="Bogotá D.C."/>
    <s v="Cumplimiento"/>
    <s v="380 47 994000126297"/>
    <n v="0"/>
    <s v="Aseguradora Solidaria de Colombia"/>
    <d v="2022-07-08T00:00:00"/>
    <s v="8/07/2022 - 03/06/2023"/>
    <n v="2022"/>
    <s v="PENDIENTE"/>
    <s v="Ninguna"/>
    <s v="Terminado"/>
    <s v="Retiro"/>
    <s v="N/A"/>
    <s v="DERECHO"/>
    <s v="N/A"/>
    <s v="MASCULINO"/>
    <s v="jose.rozo@jep.gov.co"/>
    <s v="https://community.secop.gov.co/Public/Tendering/ContractNoticePhases/View?PPI=CO1.PPI.19194547&amp;isFromPublicArea=True&amp;isModal=False"/>
  </r>
  <r>
    <n v="650"/>
    <s v="JEP-458-2022"/>
    <s v="JEP-CSPO-441-2022"/>
    <s v="Clara Torres"/>
    <d v="2022-07-10T00:00:00"/>
    <s v="Juliana Isabel Pineda Acevedo"/>
    <x v="0"/>
    <s v="1. Prestación de servicios"/>
    <n v="1098683765"/>
    <n v="3"/>
    <s v="Persona Natural"/>
    <s v="Bucaramanga"/>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Catalina Díaz Gómez "/>
    <s v="F- Magistratura"/>
    <s v="N/A"/>
    <s v="Magistratura_x000a_Transcriptores"/>
    <s v="Catalina Diaz Gomez"/>
    <s v="Inversión"/>
    <n v="16263315"/>
    <s v="N/A"/>
    <s v="N/A"/>
    <n v="3252663"/>
    <s v="N/A"/>
    <n v="78322"/>
    <n v="312322"/>
    <n v="2018011001091"/>
    <x v="71"/>
    <d v="2022-07-12T00:00:00"/>
    <s v="N/A"/>
    <s v="N/A"/>
    <s v="N/A"/>
    <s v="N/A"/>
    <n v="0"/>
    <s v="N/A"/>
    <n v="0"/>
    <s v="N/A"/>
    <n v="0"/>
    <s v="N/A"/>
    <n v="0"/>
    <s v="N/A"/>
    <n v="0"/>
    <s v="N/A"/>
    <n v="0"/>
    <s v="N/A"/>
    <n v="0"/>
    <n v="16263315"/>
    <n v="0"/>
    <n v="0"/>
    <n v="0"/>
    <n v="0"/>
    <n v="0"/>
    <d v="2022-11-30T00:00:00"/>
    <d v="2022-11-30T00:00:00"/>
    <n v="-1233"/>
    <s v="SI"/>
    <s v="N/A"/>
    <s v="Bogotá D.C."/>
    <s v="Cumplimiento"/>
    <s v="21-45-101377186"/>
    <n v="0"/>
    <s v="Seguros del Estado S.A. "/>
    <d v="2022-07-11T00:00:00"/>
    <s v="11/07/2022 - 11/06/2023"/>
    <n v="2022"/>
    <s v="PENDIENTE"/>
    <s v="Ninguna"/>
    <s v="Terminado"/>
    <s v="Retiro"/>
    <s v="N/A"/>
    <s v="DERECHO"/>
    <s v="N/A"/>
    <s v="FEMENINO"/>
    <s v="juliana.pineda@jep.gov.co"/>
    <s v="https://community.secop.gov.co/Public/Tendering/ContractNoticePhases/View?PPI=CO1.PPI.19194550&amp;isFromPublicArea=True&amp;isModal=False"/>
  </r>
  <r>
    <n v="651"/>
    <s v="JEP-453-2022"/>
    <s v="JEP-CSPO-436-2022"/>
    <s v="Clara Torres"/>
    <d v="2022-07-06T00:00:00"/>
    <s v="Lizeth Yohana Pinto Espinosa"/>
    <x v="0"/>
    <s v="1. Prestación de servicios"/>
    <n v="1090459847"/>
    <n v="0"/>
    <s v="Persona Natural"/>
    <s v="N/A"/>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Nadiezhda Natazha Henriquez Chacin"/>
    <s v="F- Magistratura"/>
    <s v="N/A"/>
    <s v="Magistratura_x000a_Transcriptores"/>
    <s v="Nadiezhda Natazha Henríquez Chacín"/>
    <s v="Inversión"/>
    <n v="16263315"/>
    <s v="N/A"/>
    <s v="N/A"/>
    <n v="3252663"/>
    <s v="N/A"/>
    <n v="78822"/>
    <n v="326322"/>
    <n v="2018011001091"/>
    <x v="40"/>
    <d v="2022-07-26T00:00:00"/>
    <s v="N/A"/>
    <s v="N/A"/>
    <s v="N/A"/>
    <s v="N/A"/>
    <n v="0"/>
    <s v="N/A"/>
    <n v="0"/>
    <s v="N/A"/>
    <n v="0"/>
    <s v="N/A"/>
    <n v="0"/>
    <s v="N/A"/>
    <n v="0"/>
    <s v="N/A"/>
    <n v="0"/>
    <s v="N/A"/>
    <n v="0"/>
    <n v="16263315"/>
    <n v="0"/>
    <n v="0"/>
    <n v="0"/>
    <n v="0"/>
    <n v="0"/>
    <d v="2022-11-30T00:00:00"/>
    <d v="2022-11-30T00:00:00"/>
    <n v="-1233"/>
    <s v="SI"/>
    <s v="N/A"/>
    <s v="Bogotá D.C."/>
    <s v="Cumplimiento"/>
    <s v="36-47-101001506"/>
    <n v="0"/>
    <s v="Seguros del Estado S.A. "/>
    <d v="2022-07-05T00:00:00"/>
    <s v="18/07/2022 - 02/06/2023"/>
    <n v="2022"/>
    <s v="PENDIENTE"/>
    <s v="Ninguna"/>
    <s v="Terminado"/>
    <s v="Retiro"/>
    <s v="N/A"/>
    <s v="DERECHO"/>
    <s v="N/A"/>
    <s v="FEMENINO"/>
    <s v="lizeth.pinto@jep.gov.co"/>
    <s v="https://community.secop.gov.co/Public/Tendering/ContractNoticePhases/View?PPI=CO1.PPI.19194544&amp;isFromPublicArea=True&amp;isModal=False"/>
  </r>
  <r>
    <n v="652"/>
    <s v="JEP-588-2022"/>
    <s v="JEP-CSPO-569-2022"/>
    <s v="Ángela Esquivel "/>
    <d v="2022-07-07T00:00:00"/>
    <s v="Angely Andrea Guerrero Lizcano_x000a_"/>
    <x v="0"/>
    <s v="1. Prestación de servicios"/>
    <n v="1098726547"/>
    <n v="0"/>
    <s v="Persona Natural"/>
    <s v="Bogotá D.C. "/>
    <s v="Prestar servicios profesionales para apoyar y acompañar las salas de justicia y sus respectivas presidencias en los procesos de mejoramiento de la gestión judicial."/>
    <s v="Misional"/>
    <s v="Harvey Danilo Suarez Morales"/>
    <s v="Secretaría Ejecutiva"/>
    <s v="Dirección de Asuntos Jurídicos"/>
    <s v="Secretaría General Judicial"/>
    <s v="Carolina Acosta Acosta"/>
    <s v="F- Magistratura"/>
    <s v="N/A"/>
    <s v="Magistratura_x000a_Presidencias de la sala - SDSJ"/>
    <s v="Claudia Rocio Saldaña Montoya"/>
    <s v="Inversión"/>
    <n v="26021315"/>
    <s v="N/A"/>
    <s v="N/A"/>
    <n v="5204263"/>
    <s v="N/A"/>
    <n v="84422"/>
    <n v="300522"/>
    <n v="2018011001091"/>
    <x v="49"/>
    <d v="2022-07-06T00:00:00"/>
    <s v="Diana Carolina Bernal Cortes"/>
    <n v="1023862550"/>
    <n v="2"/>
    <d v="2022-09-05T00:00:00"/>
    <n v="0"/>
    <s v="N/A"/>
    <n v="0"/>
    <s v="N/A"/>
    <n v="0"/>
    <s v="N/A"/>
    <n v="0"/>
    <s v="N/A"/>
    <n v="0"/>
    <s v="N/A"/>
    <n v="0"/>
    <s v="N/A"/>
    <n v="0"/>
    <n v="26021315"/>
    <n v="0"/>
    <n v="0"/>
    <n v="0"/>
    <n v="0"/>
    <n v="0"/>
    <d v="2022-11-30T00:00:00"/>
    <d v="2022-11-30T00:00:00"/>
    <n v="-1233"/>
    <s v="SI"/>
    <s v="N/A"/>
    <s v="N/D"/>
    <s v="Cumplimiento"/>
    <s v="390-47-994000071940_x000a_21-45-101383743"/>
    <s v="0_x000a_0"/>
    <s v="Aseguradora Solidaria de Colombia_x000a_Seguros del Estado S.A."/>
    <s v="5/07/2022_x000a_05/09/2022"/>
    <s v="05/07/2022 - 04/06/2023_x000a_05/09/2022 - 31/05/2023"/>
    <s v="6/07/2022_x000a_06/09/2022"/>
    <s v="PENDIENTE"/>
    <s v="Que el Supervisor (a) del contrato, mediante formato de solicitud de modificación contractual_x000a_del 5 de septiembre del 2022, consideró viable y solicitó autorizar dicha cesión."/>
    <s v="Terminado"/>
    <s v="Cesión"/>
    <s v="N/A"/>
    <s v="PENDIENTE"/>
    <s v="N/A"/>
    <s v="FEMENINO"/>
    <s v="angely.guerrero@jep.gov.co"/>
    <s v="https://community.secop.gov.co/Public/Tendering/ContractNoticePhases/View?PPI=CO1.PPI.19281271&amp;isFromPublicArea=True&amp;isModal=False"/>
  </r>
  <r>
    <n v="653"/>
    <s v="JEP-460-2022"/>
    <s v="JEP-CSPO-443-2022"/>
    <s v="Clara Torres"/>
    <d v="2022-07-13T00:00:00"/>
    <s v="Alejandra Zapata Lopez"/>
    <x v="0"/>
    <s v="1. Prestación de servicios"/>
    <n v="1017246463"/>
    <n v="6"/>
    <s v="Persona Natural"/>
    <s v="N/A"/>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Lily Andrea Rueda Guzmán"/>
    <s v="F- Magistratura"/>
    <s v="N/A"/>
    <s v="Magistratura_x000a_Transcriptores"/>
    <s v="Lily Andrea Rueda Guzmán"/>
    <s v="Inversión"/>
    <n v="16263315"/>
    <s v="N/A"/>
    <s v="N/A"/>
    <n v="3252663"/>
    <s v="N/A"/>
    <n v="77822"/>
    <n v="302622"/>
    <n v="2018011001091"/>
    <x v="58"/>
    <d v="2022-07-11T00:00:00"/>
    <s v="N/A"/>
    <s v="N/A"/>
    <s v="N/A"/>
    <s v="N/A"/>
    <n v="0"/>
    <s v="N/A"/>
    <n v="0"/>
    <s v="N/A"/>
    <n v="0"/>
    <s v="N/A"/>
    <n v="0"/>
    <s v="N/A"/>
    <n v="0"/>
    <s v="N/A"/>
    <n v="0"/>
    <s v="N/A"/>
    <n v="0"/>
    <n v="16263315"/>
    <n v="0"/>
    <n v="0"/>
    <n v="0"/>
    <n v="0"/>
    <n v="0"/>
    <d v="2022-11-30T00:00:00"/>
    <d v="2022-11-30T00:00:00"/>
    <n v="-1233"/>
    <s v="SI"/>
    <s v="N/A"/>
    <s v="Bogotá D.C."/>
    <s v="Cumplimiento"/>
    <s v="3378827–8"/>
    <s v="N/R"/>
    <s v="Suramericana"/>
    <d v="2022-07-06T00:00:00"/>
    <s v="06/07/2022 - 01/06/2023"/>
    <n v="2022"/>
    <s v="PENDIENTE"/>
    <s v="Ninguna"/>
    <s v="Terminado"/>
    <s v="Retiro"/>
    <s v="N/A"/>
    <s v="DERECHO"/>
    <s v="N/A"/>
    <s v="FEMENINO"/>
    <s v="alejandra.zapata@jep.gov.co"/>
    <s v="https://community.secop.gov.co/Public/Tendering/ContractNoticePhases/View?PPI=CO1.PPI.19194552&amp;isFromPublicArea=True&amp;isModal=False"/>
  </r>
  <r>
    <n v="654"/>
    <s v="JEP-461-2022"/>
    <s v="JEP-CSPO-444-2022"/>
    <s v="Clara Torres"/>
    <d v="2022-07-01T00:00:00"/>
    <s v="Lina Maria Mayo Caicedo"/>
    <x v="0"/>
    <s v="1. Prestación de servicios"/>
    <n v="1033757165"/>
    <n v="7"/>
    <s v="Persona Natural"/>
    <s v="N/A"/>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Catalina Díaz Gómez "/>
    <s v="F- Magistratura"/>
    <s v="N/A"/>
    <s v="Magistratura_x000a_Transcriptores"/>
    <s v="Catalina Diaz Gomez"/>
    <s v="Inversión"/>
    <n v="16263315"/>
    <s v="N/A"/>
    <s v="N/A"/>
    <n v="3252663"/>
    <s v="N/A"/>
    <n v="78722"/>
    <n v="318622"/>
    <n v="2018011001091"/>
    <x v="65"/>
    <d v="2022-07-14T00:00:00"/>
    <s v="N/A"/>
    <s v="N/A"/>
    <s v="N/A"/>
    <s v="N/A"/>
    <n v="0"/>
    <s v="N/A"/>
    <n v="0"/>
    <s v="N/A"/>
    <n v="0"/>
    <s v="N/A"/>
    <n v="0"/>
    <s v="N/A"/>
    <n v="0"/>
    <s v="N/A"/>
    <n v="0"/>
    <s v="N/A"/>
    <n v="0"/>
    <n v="16263315"/>
    <n v="0"/>
    <n v="0"/>
    <n v="0"/>
    <n v="0"/>
    <n v="0"/>
    <d v="2022-11-30T00:00:00"/>
    <d v="2022-11-30T00:00:00"/>
    <n v="-1233"/>
    <s v="SI"/>
    <s v="N/A"/>
    <s v="Bogotá D.C."/>
    <s v="Cumplimiento"/>
    <s v="36-47-101001493"/>
    <n v="0"/>
    <s v="Seguros del Estado"/>
    <d v="2022-07-14T00:00:00"/>
    <s v="13/07/2022 - 31/05/2023"/>
    <n v="2022"/>
    <s v="PENDIENTE"/>
    <s v="Sin acta de inicio"/>
    <s v="Terminado"/>
    <s v="Retiro"/>
    <s v="N/A"/>
    <s v="DERECHO"/>
    <s v="N/A"/>
    <s v="FEMENINO"/>
    <s v="lina.mayoc@jep.gov.co"/>
    <s v="https://community.secop.gov.co/Public/Tendering/ContractNoticePhases/View?PPI=CO1.PPI.19194553&amp;isFromPublicArea=True&amp;isModal=False"/>
  </r>
  <r>
    <n v="655"/>
    <s v="JEP-358-2022"/>
    <s v="JEP-CSPO-358-2022"/>
    <s v="Clara Torres"/>
    <d v="2022-01-24T00:00:00"/>
    <s v="Avance Juridico Casa Editorial"/>
    <x v="0"/>
    <s v="1. Prestación de servicios"/>
    <n v="830041326"/>
    <n v="2"/>
    <s v="Persona Jurídica"/>
    <s v="N/A"/>
    <s v="Actualización del Sistema de Información Jurídica de la JEP _x000a_“Jurinfo”"/>
    <s v="Funciones de la dependencia"/>
    <s v="Luis Felipe Rivera García"/>
    <s v="Dirección de Tecnologías de la Información"/>
    <s v="Dirección de Asuntos Jurídicos"/>
    <s v="Departamento de Conceptos y Representación Jurídica"/>
    <s v="Carlos Iván Castro Sabbagh"/>
    <s v="EE- Departamento de Conceptos y Representación Jurídica"/>
    <s v="N/A"/>
    <s v="N/A"/>
    <s v="N/A"/>
    <s v="Inversión"/>
    <n v="75000000"/>
    <s v="N/A"/>
    <s v="N/A"/>
    <n v="30000000"/>
    <s v="N/A"/>
    <n v="55922"/>
    <n v="66022"/>
    <s v="2018011001175_x0009_"/>
    <x v="10"/>
    <d v="2022-01-28T00:00:00"/>
    <s v="N/A"/>
    <s v="N/A"/>
    <s v="N/A"/>
    <s v="N/A"/>
    <n v="0"/>
    <s v="N/A"/>
    <n v="0"/>
    <s v="N/A"/>
    <n v="0"/>
    <s v="N/A"/>
    <n v="0"/>
    <s v="N/A"/>
    <n v="0"/>
    <s v="N/A"/>
    <n v="0"/>
    <s v="N/A"/>
    <n v="0"/>
    <n v="75000000"/>
    <n v="0"/>
    <n v="0"/>
    <n v="0"/>
    <n v="0"/>
    <n v="0"/>
    <d v="2022-12-31T00:00:00"/>
    <d v="2022-12-31T00:00:00"/>
    <n v="-1202"/>
    <s v="SI"/>
    <d v="2023-05-15T00:00:00"/>
    <s v="Bogotá D.C."/>
    <s v="Cumplimiento"/>
    <s v="11-45-101110375"/>
    <n v="0"/>
    <s v="Seguros del Estado"/>
    <d v="2022-01-27T00:00:00"/>
    <s v="26/01/2022 - 31/12/2025"/>
    <n v="2022"/>
    <s v="PENDIENTE"/>
    <s v="Ninguna"/>
    <s v="Terminado"/>
    <s v="Retiro"/>
    <s v="N/A"/>
    <s v="N/A"/>
    <s v="N/A"/>
    <s v="N/A"/>
    <s v="N/A"/>
    <s v="https://community.secop.gov.co/Public/Tendering/ContractNoticePhases/View?PPI=CO1.PPI.17139706&amp;isFromPublicArea=True&amp;isModal=False"/>
  </r>
  <r>
    <n v="658"/>
    <s v="JEP-024-2022"/>
    <s v="JEP-CSPO-024-2022"/>
    <s v="Clara Torres"/>
    <s v="NR"/>
    <s v="Harold Leibnitz Chaux Campos"/>
    <x v="0"/>
    <s v="1. Prestación de servicios"/>
    <n v="19393097"/>
    <n v="9"/>
    <s v="Persona Natural"/>
    <s v="N/A"/>
    <s v="_x000a_Prestar servicios profesionales como abogado para desarrollar actividades de asesoría y apoyo jurídico en la gestión del departamento de conceptos y representación jurídica, y en los procesos judiciales en los que tenga representación judicial la jurisdicción especial para la paz._x000a_"/>
    <s v="Funciones de la dependencia"/>
    <s v="Harvey Danilo Suarez Morales"/>
    <s v="Secretaría Ejecutiva"/>
    <s v="Dirección de Asuntos Jurídicos"/>
    <s v="Departamento de Conceptos y Representación Jurídica"/>
    <s v="Carlos Iván Castro Sabbagh"/>
    <s v="EE- Departamento de Conceptos y Representación Jurídica"/>
    <s v="N/A"/>
    <s v="N/A"/>
    <s v="N/A"/>
    <s v="Inversión"/>
    <n v="119698068"/>
    <s v="N/A"/>
    <s v="N/A"/>
    <s v="$9.974.839"/>
    <s v="N/A"/>
    <n v="35922"/>
    <n v="30622"/>
    <n v="2018011001175"/>
    <x v="27"/>
    <d v="2022-01-14T00:00:00"/>
    <s v="N/A"/>
    <s v="N/A"/>
    <s v="N/A"/>
    <s v="N/A"/>
    <n v="0"/>
    <s v="N/A"/>
    <n v="0"/>
    <s v="N/A"/>
    <n v="0"/>
    <s v="N/A"/>
    <n v="0"/>
    <s v="N/A"/>
    <n v="0"/>
    <s v="N/A"/>
    <n v="0"/>
    <s v="N/A"/>
    <n v="0"/>
    <n v="119698068"/>
    <n v="0"/>
    <n v="0"/>
    <n v="0"/>
    <n v="0"/>
    <n v="0"/>
    <d v="2022-12-31T00:00:00"/>
    <d v="2022-12-31T00:00:00"/>
    <n v="-1202"/>
    <s v="NO"/>
    <s v="N/A"/>
    <s v="Bogotá D.C."/>
    <s v="Cumplimiento"/>
    <s v="14-47-101013883"/>
    <n v="0"/>
    <s v="Seguros del Estado "/>
    <d v="2022-01-13T00:00:00"/>
    <s v="13-01-2022 - 05-07-2023"/>
    <n v="2022"/>
    <s v="https://jepcolombia-my.sharepoint.com/personal/carlos_torres_jep_gov_co/_layouts/15/onedrive.aspx?q=024&amp;searchScope=folder&amp;id=%2Fpersonal%2Fcarlos%5Ftorres%5Fjep%5Fgov%5Fco%2FDocuments%2FDocumentos%2FContractual%2FContractual%20%2D%20Onedrive%2FValidaci%C3%B3n%20p%C3%B3lizas%20CPS%2F%2EVERIFICACI%C3%93N%20DE%20P%C3%93LIZAS%20CONTRATOS%202022%2FVerificaci%C3%B3n%20p%C3%B3liza%20contrato%20JEP%2D024%2D2022%2Epdf&amp;parent=%2Fpersonal%2Fcarlos%5Ftorres%5Fjep%5Fgov%5Fco%2FDocuments%2FDocumentos%2FContractual%2FContractual%20%2D%20Onedrive%2FValidaci%C3%B3n%20p%C3%B3lizas%20CPS%2F%2EVERIFICACI%C3%93N%20DE%20P%C3%93LIZAS%20CONTRATOS%202022&amp;parentview=7"/>
    <s v="N/A"/>
    <s v="Terminado"/>
    <s v="Retiro"/>
    <s v="N/A"/>
    <s v="DERECHO"/>
    <s v="N/A"/>
    <s v="MASCULINO"/>
    <s v="harold.chaux@jep.gov.co"/>
    <s v="https://community.secop.gov.co/Public/Tendering/OpportunityDetail/Index?noticeUID=CO1.NTC.2508566&amp;isFromPublicArea=True&amp;isModal=False"/>
  </r>
  <r>
    <n v="659"/>
    <s v="JEP-577-2022"/>
    <s v="JEP-CSPO-558-2022"/>
    <s v="Paola Casas"/>
    <d v="2022-07-07T00:00:00"/>
    <s v="Yinet Alexandra Zea Galindo"/>
    <x v="0"/>
    <s v="1. Prestación de servicios"/>
    <n v="1010201933"/>
    <n v="7"/>
    <s v="Persona Natural"/>
    <s v="Bogotá D.C. "/>
    <s v="Prestar servicios profesionales para apoyar en los procesos de mejoramiento de la gestión judicial de las Salas de Justicia y Secciones del Tribunal para la Paz. "/>
    <s v="Administrativo Transversal"/>
    <s v="Harvey Danilo Suarez Morales"/>
    <s v="Secretaría Ejecutiva"/>
    <s v="Dirección de Asuntos Jurídicos"/>
    <s v="F -Magistratura"/>
    <s v="Marlith Gineth Nieto Torres"/>
    <s v="F- Magistratura"/>
    <s v="N/A"/>
    <s v="Magistratura_x000a_SEJUD - Salas y Secciones SRVR"/>
    <s v="N/A"/>
    <s v="Inversión"/>
    <n v="18070350"/>
    <s v="N/A"/>
    <s v="N/A"/>
    <n v="3614070"/>
    <s v="N/A"/>
    <n v="72522"/>
    <n v="304822"/>
    <n v="2018011001091"/>
    <x v="58"/>
    <d v="2022-07-07T00:00:00"/>
    <s v="N/A"/>
    <s v="N/A"/>
    <s v="N/A"/>
    <s v="N/A"/>
    <n v="0"/>
    <s v="N/A"/>
    <n v="0"/>
    <s v="N/A"/>
    <n v="0"/>
    <s v="N/A"/>
    <n v="0"/>
    <s v="N/A"/>
    <n v="0"/>
    <s v="N/A"/>
    <n v="0"/>
    <s v="N/A"/>
    <n v="0"/>
    <n v="18070350"/>
    <n v="0"/>
    <n v="0"/>
    <n v="0"/>
    <n v="0"/>
    <n v="0"/>
    <d v="2022-11-30T00:00:00"/>
    <d v="2022-11-30T00:00:00"/>
    <n v="-1233"/>
    <s v="SI"/>
    <s v="N/A"/>
    <s v="Bogotá D.C."/>
    <s v="Cumplimiento"/>
    <s v="560 47 994000153305"/>
    <n v="0"/>
    <s v="Aseguradora Solidaria de Colombia"/>
    <d v="2022-07-07T00:00:00"/>
    <s v="07/07/2022 - 09/06/2023"/>
    <n v="2022"/>
    <s v="PENDIENTE"/>
    <s v="Ninguna"/>
    <s v="Terminado"/>
    <s v="Retiro"/>
    <s v="N/A"/>
    <s v="DERECHO"/>
    <s v="N/A"/>
    <s v="FEMENINO"/>
    <s v="yinet.zea@jep.gov.co"/>
    <s v="https://community.secop.gov.co/Public/Tendering/ContractNoticePhases/View?PPI=CO1.PPI.19275080&amp;isFromPublicArea=True&amp;isModal=False"/>
  </r>
  <r>
    <n v="660"/>
    <s v="JEP-579-2022"/>
    <s v="JEP-CSPO-560-2022"/>
    <s v="Paola Casas"/>
    <d v="2022-07-07T00:00:00"/>
    <s v="Karen Liceth Vergel Devia"/>
    <x v="0"/>
    <s v="1. Prestación de servicios"/>
    <n v="1117543801"/>
    <n v="9"/>
    <s v="Persona Natural"/>
    <s v="Bogotá D.C. "/>
    <s v="Prestar servicios profesionales para apoyar en los procesos de mejoramiento de la gestión judicial de las Salas de Justicia y Secciones del Tribunal para la Paz. "/>
    <s v="Administrativo Transversal"/>
    <s v="Harvey Danilo Suarez Morales"/>
    <s v="Secretaría Ejecutiva"/>
    <s v="Dirección de Asuntos Jurídicos"/>
    <s v="Secretaría General Judicial"/>
    <s v="Alba Luz Piedras Ortíz"/>
    <s v="G- Secretaría General Judicial"/>
    <s v="N/A"/>
    <s v="Magistratura SEJUD - Salas y Secciones SAI"/>
    <s v="N/A"/>
    <s v="Inversión"/>
    <n v="18070350"/>
    <s v="N/A"/>
    <s v="N/A"/>
    <n v="3614070"/>
    <s v="N/A"/>
    <n v="72622"/>
    <n v="306522"/>
    <n v="2018011001091"/>
    <x v="58"/>
    <d v="2022-07-08T00:00:00"/>
    <s v="Leidy Johanna Amado Merchán"/>
    <n v="1057606258"/>
    <n v="3"/>
    <d v="2022-09-07T00:00:00"/>
    <n v="0"/>
    <s v="N/A"/>
    <n v="0"/>
    <s v="N/A"/>
    <n v="0"/>
    <s v="N/A"/>
    <n v="0"/>
    <s v="N/A"/>
    <n v="0"/>
    <s v="N/A"/>
    <n v="0"/>
    <s v="N/A"/>
    <n v="0"/>
    <n v="18070350"/>
    <n v="0"/>
    <n v="0"/>
    <n v="0"/>
    <n v="0"/>
    <n v="0"/>
    <d v="2022-11-30T00:00:00"/>
    <d v="2022-11-30T00:00:00"/>
    <n v="-1233"/>
    <s v="SI"/>
    <s v="N/A"/>
    <s v="Bogotá D.C."/>
    <s v="Cumplimiento"/>
    <s v="21-45-101376780"/>
    <n v="0"/>
    <s v="Seguros del Estado S.A."/>
    <d v="2022-07-07T00:00:00"/>
    <s v="07/07/2022 - 01/06/2023_x000a_07/09/2022 - 07/07/2023"/>
    <s v="8/07/2022_x000a_08/09/2022"/>
    <s v="PENDIENTE"/>
    <s v="El 7 de septimebre se publica la cesión a partir del 7 de septiembre"/>
    <s v="Terminado"/>
    <s v="Cesión"/>
    <s v="N/A"/>
    <s v="DERECHO"/>
    <s v="N/A"/>
    <s v="FEMENINO"/>
    <s v="karen.vergel@jep.gov.co"/>
    <s v="https://community.secop.gov.co/Public/Tendering/ContractNoticePhases/View?PPI=CO1.PPI.19278327&amp;isFromPublicArea=True&amp;isModal=False"/>
  </r>
  <r>
    <n v="661"/>
    <s v="JEP-609-2022"/>
    <s v="JEP-CSPO-590-2022"/>
    <s v="Paola Casas"/>
    <d v="2022-07-08T00:00:00"/>
    <s v="Tatiana Mendez Gil"/>
    <x v="0"/>
    <s v="1. Prestación de servicios"/>
    <n v="1032440006"/>
    <n v="9"/>
    <s v="Persona Natural"/>
    <s v="Bogotá D.C. "/>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Sandra Milena Sánchez Rojas"/>
    <s v="G- Secretaría General Judicial"/>
    <s v="N/A"/>
    <s v="Magistratura_x000a_SEJUD - Salas y Secciones SDSJ"/>
    <s v="N/A"/>
    <s v="Inversión"/>
    <n v="18070350"/>
    <s v="N/A"/>
    <s v="N/A"/>
    <n v="3614070"/>
    <s v="N/A"/>
    <n v="72722"/>
    <n v="332722"/>
    <n v="2018011001091"/>
    <x v="68"/>
    <d v="2022-08-01T00:00:00"/>
    <s v="Camila Vera Delgado_x000a_Gabriela Torres Daza"/>
    <s v="1010238244_x000a_1018456069"/>
    <s v="0_x000a_1"/>
    <s v="18/08/2022_x000a_30/09/2022"/>
    <n v="0"/>
    <s v="N/A"/>
    <n v="0"/>
    <s v="N/A"/>
    <n v="0"/>
    <s v="N/A"/>
    <n v="0"/>
    <s v="N/A"/>
    <n v="0"/>
    <s v="N/A"/>
    <n v="0"/>
    <s v="N/A"/>
    <n v="0"/>
    <n v="18070350"/>
    <n v="0"/>
    <n v="0"/>
    <n v="0"/>
    <n v="0"/>
    <n v="0"/>
    <d v="2022-11-30T00:00:00"/>
    <d v="2022-11-30T00:00:00"/>
    <n v="-1233"/>
    <s v="SI"/>
    <s v="N/A"/>
    <s v="Bogotá D.C."/>
    <s v="Cumplimiento"/>
    <s v="21-45-101378428_x000a_21-45-101381636_x000a_15-47-101010057_x000a_"/>
    <s v="0_x000a_0_x000a_0"/>
    <s v="Seguros del Estado S.A._x000a_Seguros del Estado S.A._x000a_Seguros del Estado S.A."/>
    <s v="21/07/2022_x000a_18/08/2022_x000a_01/10/2022"/>
    <s v="21/07/2022 - 31/05/2023_x000a_18/08/2022 - 01/06/2023_x000a_30/09/2022 - 31/05/2023"/>
    <s v="27/07/2022 _x000a_19/08/2022_x000a_03/10/2022"/>
    <s v="PENDIENTE"/>
    <s v="En fehca del 18 de septiembre se realiza cesión del contrato_x000a_El 30 de septiembre se cesiono el contrato a Gabriela"/>
    <s v="Terminado"/>
    <s v="Cesión"/>
    <s v="N/A"/>
    <s v="PENDIENTE"/>
    <s v="N/A"/>
    <s v="FEMENINO"/>
    <s v="tatiana.mendez@jep.gov.co"/>
    <s v="https://community.secop.gov.co/Public/Tendering/ContractNoticePhases/View?PPI=CO1.PPI.19391871&amp;isFromPublicArea=True&amp;isModal=False"/>
  </r>
  <r>
    <n v="662"/>
    <s v="JEP-578-2022"/>
    <s v="JEP-CSPO-559-2022"/>
    <s v="Paola Casas"/>
    <d v="2022-07-07T00:00:00"/>
    <s v="Gabriela Jineth Bonilla Pazos"/>
    <x v="0"/>
    <s v="1. Prestación de servicios"/>
    <n v="1049646182"/>
    <n v="4"/>
    <s v="Persona Natural"/>
    <s v="Ipiales"/>
    <s v="Prestar servicios profesionales para apoyar en los procesos de mejoramiento de la gestión judicial de las Salas de Justicia y Secciones del Tribunal para la Paz. "/>
    <s v="Administrativo Transversal"/>
    <s v="Harvey Danilo Suarez Morales"/>
    <s v="Secretaría Ejecutiva"/>
    <s v="Dirección de Asuntos Jurídicos"/>
    <s v="Secretaría General Judicial"/>
    <s v="Marlith Gineth Nieto Torres"/>
    <s v="G- Secretaría General Judicial"/>
    <s v="N/A"/>
    <s v="Magistratura_x000a_SEJUD - Salas y Secciones SRVR"/>
    <s v="N/A"/>
    <s v="Inversión"/>
    <n v="18070350"/>
    <s v="N/A"/>
    <s v="N/A"/>
    <n v="3614070"/>
    <s v="N/A"/>
    <n v="72822"/>
    <n v="301622"/>
    <n v="2018011001091"/>
    <x v="49"/>
    <d v="2022-07-07T00:00:00"/>
    <s v="Germán Mauricio Márquez Ruiz"/>
    <n v="1067862968"/>
    <n v="7"/>
    <d v="2022-09-07T00:00:00"/>
    <n v="0"/>
    <s v="N/A"/>
    <n v="0"/>
    <s v="N/A"/>
    <n v="0"/>
    <s v="N/A"/>
    <n v="0"/>
    <s v="N/A"/>
    <n v="0"/>
    <s v="N/A"/>
    <n v="0"/>
    <s v="N/A"/>
    <n v="0"/>
    <n v="18070350"/>
    <n v="0"/>
    <n v="0"/>
    <n v="0"/>
    <n v="0"/>
    <n v="0"/>
    <d v="2022-11-30T00:00:00"/>
    <d v="2022-11-30T00:00:00"/>
    <n v="-1233"/>
    <s v="SI"/>
    <s v="N/A"/>
    <s v="Bogotá D.C."/>
    <s v="Cumplimiento"/>
    <s v="BY-100026463_x000a_33-47-101009970_x000a_"/>
    <s v="0_x000a_0"/>
    <s v="Compañía Mundial de Seguros S.A._x000a_Seguros del Estado S.A"/>
    <s v="6/07/2022_x000a_08/09/2022"/>
    <s v="06/07/2022 - 05/06/2023_x000a_07/09/2022 - 31/05/2023"/>
    <s v="6/07/2022_x000a_09/09/2022"/>
    <s v="PENDIENTE"/>
    <s v="En fecha del 7 de septiembre de 2022, se publica la cesión"/>
    <s v="Terminado"/>
    <s v="Cesión"/>
    <s v="N/A"/>
    <s v="PENDIENTE"/>
    <s v="N/A"/>
    <s v="FEMENINO"/>
    <s v="gabriela.bonilla@jep.gov.co"/>
    <s v="https://community.secop.gov.co/Public/Tendering/ContractNoticePhases/View?PPI=CO1.PPI.19275536&amp;isFromPublicArea=True&amp;isModal=False"/>
  </r>
  <r>
    <n v="663"/>
    <s v="JEP-610-2022"/>
    <s v="JEP-CSPO-591-2022"/>
    <s v="Paola Casas"/>
    <d v="2022-07-08T00:00:00"/>
    <s v="Sandra Patricia Puerto Cantor"/>
    <x v="0"/>
    <s v="1. Prestación de servicios"/>
    <n v="33379206"/>
    <n v="8"/>
    <s v="Persona Natural"/>
    <s v="Bogotá D.C. "/>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F -Magistratura"/>
    <s v="Marlith Gineth Nieto Torres"/>
    <s v="F- Magistratura"/>
    <s v="N/A"/>
    <s v="Magistratura_x000a_SEJUD - Salas y Secciones SRVR"/>
    <s v="N/A"/>
    <s v="Inversión"/>
    <n v="18070350"/>
    <s v="N/A"/>
    <s v="N/A"/>
    <n v="3614070"/>
    <s v="N/A"/>
    <n v="84722"/>
    <n v="328322"/>
    <s v="_x0009_2018011001091"/>
    <x v="50"/>
    <d v="2022-07-21T00:00:00"/>
    <s v="N/A"/>
    <s v="N/A"/>
    <s v="N/A"/>
    <s v="N/A"/>
    <n v="0"/>
    <s v="N/A"/>
    <n v="0"/>
    <s v="N/A"/>
    <n v="0"/>
    <s v="N/A"/>
    <n v="0"/>
    <s v="N/A"/>
    <n v="0"/>
    <s v="N/A"/>
    <n v="0"/>
    <s v="N/A"/>
    <n v="0"/>
    <n v="18070350"/>
    <n v="0"/>
    <n v="0"/>
    <n v="0"/>
    <n v="0"/>
    <n v="0"/>
    <d v="2022-11-30T00:00:00"/>
    <d v="2022-11-30T00:00:00"/>
    <n v="-1233"/>
    <s v="SI"/>
    <s v="N/A"/>
    <s v="Bogotá D.C."/>
    <s v="Cumplimiento"/>
    <s v="33-47-101009698"/>
    <n v="0"/>
    <s v="Seguros del Estado S.A."/>
    <d v="2022-07-21T00:00:00"/>
    <s v="21/07/2022 - 31/05/2023"/>
    <n v="2022"/>
    <s v="PENDIENTE"/>
    <s v="Ninguna"/>
    <s v="Terminado"/>
    <s v="Retiro"/>
    <s v="N/A"/>
    <s v="DERECHO"/>
    <s v="N/A"/>
    <s v="FEMENINO"/>
    <s v="sandra.puerto@jep.gov.co"/>
    <s v="https://community.secop.gov.co/Public/Tendering/ContractNoticePhases/View?PPI=CO1.PPI.19392524&amp;isFromPublicArea=True&amp;isModal=False"/>
  </r>
  <r>
    <n v="664"/>
    <s v="JEP-628-2022"/>
    <s v="JEP-CSPO-609-2022"/>
    <s v="Paola Casas"/>
    <d v="2022-07-18T00:00:00"/>
    <s v="David Leonardo Moreno Salcedo"/>
    <x v="0"/>
    <s v="1. Prestación de servicios"/>
    <n v="1026301233"/>
    <n v="7"/>
    <s v="Persona Natural"/>
    <s v="Bogotá D.C. "/>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Sandra Milena Sánchez Rojas"/>
    <s v="G- Secretaría General Judicial"/>
    <s v="N/A"/>
    <s v="Magistratura_x000a_SEJUD - Salas y Secciones SDSJ"/>
    <s v="N/A"/>
    <s v="Inversión"/>
    <n v="18070350"/>
    <s v="N/A"/>
    <s v="N/A"/>
    <n v="3614070"/>
    <s v="N/A"/>
    <n v="72922"/>
    <n v="335922"/>
    <n v="2018011001091"/>
    <x v="67"/>
    <d v="2022-08-01T00:00:00"/>
    <s v="N/A"/>
    <s v="N/A"/>
    <s v="N/A"/>
    <s v="N/A"/>
    <n v="0"/>
    <s v="N/A"/>
    <n v="0"/>
    <s v="N/A"/>
    <n v="0"/>
    <s v="N/A"/>
    <n v="0"/>
    <s v="N/A"/>
    <n v="0"/>
    <s v="N/A"/>
    <n v="0"/>
    <s v="N/A"/>
    <n v="0"/>
    <n v="18070350"/>
    <n v="0"/>
    <n v="0"/>
    <n v="0"/>
    <n v="0"/>
    <n v="0"/>
    <d v="2022-11-30T00:00:00"/>
    <d v="2022-11-30T00:00:00"/>
    <n v="-1233"/>
    <s v="SI"/>
    <s v="N/A"/>
    <s v="Bogotá D.C."/>
    <s v="Cumplimiento"/>
    <s v="21-45-101379012"/>
    <n v="0"/>
    <s v="Seguros del Estado S.A."/>
    <d v="2022-07-26T00:00:00"/>
    <s v="26/07/2022 - 01/06/2023"/>
    <n v="2022"/>
    <s v="PENDIENTE"/>
    <s v="Ninguna"/>
    <s v="Terminado"/>
    <s v="Retiro"/>
    <s v="N/A"/>
    <s v="DERECHO"/>
    <s v="N/A"/>
    <s v="MASCULINO"/>
    <s v="david.moreno@jep.gov.co"/>
    <s v="https://community.secop.gov.co/Public/Tendering/ContractNoticePhases/View?PPI=CO1.PPI.19504822&amp;isFromPublicArea=True&amp;isModal=False"/>
  </r>
  <r>
    <n v="665"/>
    <s v="JEP-580-2022"/>
    <s v="JEP-CSPO-561-2022"/>
    <s v="Paola Casas"/>
    <d v="2022-07-07T00:00:00"/>
    <s v="Paula Andrea Guerra Ramirez"/>
    <x v="0"/>
    <s v="1. Prestación de servicios"/>
    <n v="1136886091"/>
    <n v="7"/>
    <s v="Persona Natural"/>
    <s v="Bogotá D.C. "/>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Alba Luz Piedras Ortíz"/>
    <s v="G- Secretaría General Judicial"/>
    <s v="N/A"/>
    <s v="Magistratura SEJUD - Salas y Secciones SAI"/>
    <s v="N/A"/>
    <s v="Inversión"/>
    <n v="18070350"/>
    <s v="N/A"/>
    <s v="N/A"/>
    <n v="3614070"/>
    <s v="N/A"/>
    <n v="73022"/>
    <n v="308222"/>
    <n v="2018011001091"/>
    <x v="53"/>
    <d v="2022-07-08T00:00:00"/>
    <s v="N/A"/>
    <s v="N/A"/>
    <s v="N/A"/>
    <s v="N/A"/>
    <n v="0"/>
    <s v="N/A"/>
    <n v="0"/>
    <s v="N/A"/>
    <n v="0"/>
    <s v="N/A"/>
    <n v="0"/>
    <s v="N/A"/>
    <n v="0"/>
    <s v="N/A"/>
    <n v="0"/>
    <s v="N/A"/>
    <n v="0"/>
    <n v="18070350"/>
    <n v="0"/>
    <n v="0"/>
    <n v="0"/>
    <n v="0"/>
    <n v="0"/>
    <d v="2022-11-30T00:00:00"/>
    <d v="2022-11-30T00:00:00"/>
    <n v="-1233"/>
    <s v="SI"/>
    <s v="N/A"/>
    <s v="Bogotá D.C."/>
    <s v="Cumplimiento"/>
    <s v="21-45-101376893"/>
    <n v="0"/>
    <s v="Seguros del Estado S.A."/>
    <d v="2022-07-08T00:00:00"/>
    <s v="08/07/2022 - 01/06/2023"/>
    <n v="2022"/>
    <s v="PENDIENTE"/>
    <s v="En fecha del 10/11/2022 se suspende el contrato hasta el 17/11/2022_x000a_Se reactiva el 18 de noviembre de 2022"/>
    <s v="Terminado"/>
    <s v="Suspensión"/>
    <s v="10/11/2022 - 17/11/2022"/>
    <s v="DERECHO"/>
    <s v="N/A"/>
    <s v="FEMENINO"/>
    <s v="paula.guerra@jep.gov.co"/>
    <s v="https://community.secop.gov.co/Public/Tendering/ContractNoticePhases/View?PPI=CO1.PPI.19278183&amp;isFromPublicArea=True&amp;isModal=False"/>
  </r>
  <r>
    <n v="666"/>
    <s v="JEP-611-2022"/>
    <s v="JEP-CSPO-592-2022"/>
    <s v="Paola Casas"/>
    <d v="2022-07-08T00:00:00"/>
    <s v="Bryan Stivenz Saenz Becerra"/>
    <x v="0"/>
    <s v="1. Prestación de servicios"/>
    <n v="1117542658"/>
    <n v="7"/>
    <s v="Persona Natural"/>
    <s v="Florenci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Alba Luz Piedras Ortíz"/>
    <s v="G- Secretaría General Judicial"/>
    <s v="N/A"/>
    <s v="Magistratura SEJUD - Salas y Secciones SAI"/>
    <s v="N/A"/>
    <s v="Inversión"/>
    <n v="18070350"/>
    <s v="N/A"/>
    <s v="N/A"/>
    <n v="3614070"/>
    <s v="N/A"/>
    <n v="73122"/>
    <n v="323622"/>
    <s v="_x0009_2018011001091"/>
    <x v="73"/>
    <d v="2022-07-18T00:00:00"/>
    <s v="N/A"/>
    <s v="N/A"/>
    <s v="N/A"/>
    <s v="N/A"/>
    <n v="0"/>
    <s v="N/A"/>
    <n v="0"/>
    <s v="N/A"/>
    <n v="0"/>
    <s v="N/A"/>
    <n v="0"/>
    <s v="N/A"/>
    <n v="0"/>
    <s v="N/A"/>
    <n v="0"/>
    <s v="N/A"/>
    <n v="0"/>
    <n v="18070350"/>
    <n v="0"/>
    <n v="0"/>
    <n v="0"/>
    <n v="0"/>
    <n v="0"/>
    <d v="2022-11-30T00:00:00"/>
    <d v="2022-11-30T00:00:00"/>
    <n v="-1233"/>
    <s v="SI"/>
    <s v="N/A"/>
    <s v="Bogotá D.C."/>
    <s v="Cumplimiento"/>
    <s v="21-45-101377777"/>
    <n v="0"/>
    <s v="Seguros del Estado S.A."/>
    <d v="2022-07-15T00:00:00"/>
    <s v="14/07/2022 - 01/06/2023"/>
    <n v="2022"/>
    <s v="PENDIENTE"/>
    <s v="Ninguna"/>
    <s v="Terminado"/>
    <s v="Retiro"/>
    <s v="N/A"/>
    <s v="DERECHO"/>
    <s v="N/A"/>
    <s v="MASCULINO"/>
    <s v="bryan.saenz@jep.gov.co"/>
    <s v="https://community.secop.gov.co/Public/Tendering/ContractNoticePhases/View?PPI=CO1.PPI.19393196&amp;isFromPublicArea=True&amp;isModal=False"/>
  </r>
  <r>
    <n v="667"/>
    <s v="JEP-581-2022"/>
    <s v="JEP-CSPO-562-2022"/>
    <s v="Paola Casas"/>
    <d v="2022-07-07T00:00:00"/>
    <s v="Karen Dayana Rosero Álvarez"/>
    <x v="0"/>
    <s v="1. Prestación de servicios"/>
    <n v="1233189507"/>
    <n v="0"/>
    <s v="Persona Natural"/>
    <s v="Pasto"/>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Sandra Milena Sánchez Rojas"/>
    <s v="G- Secretaría General Judicial"/>
    <s v="N/A"/>
    <s v="Magistratura_x000a_SEJUD - Salas y Secciones SDSJ"/>
    <s v="N/A"/>
    <s v="Inversión"/>
    <n v="18070350"/>
    <n v="3614070"/>
    <s v="N/A"/>
    <n v="3614070"/>
    <s v="N/A"/>
    <n v="84922"/>
    <n v="306422"/>
    <n v="2018011001091"/>
    <x v="58"/>
    <d v="2022-08-08T00:00:00"/>
    <s v="N/A"/>
    <s v="N/A"/>
    <s v="N/A"/>
    <s v="N/A"/>
    <n v="0"/>
    <s v="N/A"/>
    <n v="0"/>
    <s v="N/A"/>
    <n v="0"/>
    <s v="N/A"/>
    <n v="0"/>
    <s v="N/A"/>
    <n v="0"/>
    <s v="N/A"/>
    <n v="0"/>
    <s v="N/A"/>
    <n v="-113"/>
    <n v="18070350"/>
    <n v="0"/>
    <n v="0"/>
    <n v="0"/>
    <n v="0"/>
    <n v="0"/>
    <d v="2022-11-30T00:00:00"/>
    <d v="2022-08-09T00:00:00"/>
    <n v="-1346"/>
    <s v="SI"/>
    <d v="2022-08-09T00:00:00"/>
    <s v="Bogotá D.C."/>
    <s v="Cumplimiento"/>
    <s v="21-45-101377574"/>
    <n v="0"/>
    <s v="Seguros del Estado S.A."/>
    <d v="2022-07-14T00:00:00"/>
    <s v="06/07/2022 - 06/06/2023"/>
    <n v="2022"/>
    <s v="PENDIENTE"/>
    <s v="Terminación anticipada, el día 9 de agosto de 2022"/>
    <s v="Terminado"/>
    <s v="Terminación anticipada"/>
    <s v="N/A"/>
    <s v="PENDIENTE"/>
    <s v="N/A"/>
    <s v="FEMENINO"/>
    <s v="karen.rosero@jep.gov.co"/>
    <s v="https://community.secop.gov.co/Public/Tendering/ContractNoticePhases/View?PPI=CO1.PPI.19278190&amp;isFromPublicArea=True&amp;isModal=False"/>
  </r>
  <r>
    <n v="668"/>
    <s v="JEP-489-2022"/>
    <s v="JEP-CSPO-471-2022"/>
    <s v="Laura Paredes"/>
    <d v="2022-08-10T00:00:00"/>
    <s v="Jose Manuel Diaz Soto"/>
    <x v="0"/>
    <s v="1. Prestación de servicios"/>
    <n v="91519945"/>
    <n v="5"/>
    <s v="Persona Natural"/>
    <s v="N/A"/>
    <s v="Prestar servicios profesionales para apoyar al GRAI en la formulación e implementación de metodologías de análisis macrocriminal para la identificación de máximos responsables de graves violaciones a los DDHH."/>
    <s v="Administrativo Transversal"/>
    <s v="Harvey Danilo Suarez Morales"/>
    <s v="Secretaría Ejecutiva"/>
    <s v="Grupo de Análisis de la Información"/>
    <s v="Grupo de Análisis de la Información"/>
    <s v="Gloria Marcela Abadia Cubillos"/>
    <s v="H- Grupo de Análisis de la Información- GRAI"/>
    <s v="N/A"/>
    <s v="N/A"/>
    <s v="N/A"/>
    <s v="Inversión"/>
    <n v="63318546"/>
    <s v="N/A"/>
    <s v="N/A"/>
    <n v="10553091"/>
    <s v="N/A"/>
    <n v="83022"/>
    <n v="333322"/>
    <n v="2018011001091"/>
    <x v="67"/>
    <d v="2022-07-26T00:00:00"/>
    <s v="N/A"/>
    <s v="N/A"/>
    <s v="N/A"/>
    <s v="N/A"/>
    <n v="0"/>
    <s v="N/A"/>
    <n v="0"/>
    <s v="N/A"/>
    <n v="0"/>
    <s v="N/A"/>
    <n v="0"/>
    <s v="N/A"/>
    <n v="0"/>
    <s v="N/A"/>
    <n v="0"/>
    <s v="N/A"/>
    <n v="0"/>
    <n v="63318546"/>
    <n v="0"/>
    <n v="0"/>
    <n v="0"/>
    <n v="0"/>
    <n v="0"/>
    <d v="2022-12-31T00:00:00"/>
    <d v="2022-12-31T00:00:00"/>
    <n v="-1202"/>
    <s v="SI"/>
    <s v="N/A"/>
    <s v="Bogotá D.C."/>
    <s v="Cumplimiento"/>
    <s v="11-45-101115375"/>
    <n v="0"/>
    <s v="Seguros del Estado S.A."/>
    <d v="2022-07-22T00:00:00"/>
    <s v="22/07/2022 - 30/06/2023"/>
    <n v="2022"/>
    <s v="PENDIENTE"/>
    <s v="Mediante Otrosi N°1 en fecha del 2 de septiembre se solicita Modificar el valor del contrato electrónico en el numeral 3 “bienes y servicios”  de 63.318.550 a 63.318.546"/>
    <s v="Terminado"/>
    <s v="Retiro"/>
    <s v="N/A"/>
    <s v="DERECHO"/>
    <s v="N/A"/>
    <s v="MASCULINO"/>
    <s v="jose.diazs@jep.gov.co"/>
    <s v="https://community.secop.gov.co/Public/Tendering/ContractNoticePhases/View?PPI=CO1.PPI.19232045&amp;isFromPublicArea=True&amp;isModal=False"/>
  </r>
  <r>
    <n v="669"/>
    <s v="JEP-486-2022"/>
    <s v="JEP-CSPO-468-2022"/>
    <s v="Laura Paredes"/>
    <s v="NR"/>
    <s v="Sandra Jheraldine Moreno Muñoz "/>
    <x v="0"/>
    <s v="1. Prestación de servicios"/>
    <n v="1070919207"/>
    <n v="9"/>
    <s v="Persona Natural"/>
    <s v="Bogotá D.C. "/>
    <s v="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 "/>
    <s v="Administrativo Transversal"/>
    <s v="Harvey Danilo Suarez Morales"/>
    <s v="Secretaría Ejecutiva"/>
    <s v="Grupo de Análisis de la Información"/>
    <s v="Grupo de Análisis de la Información"/>
    <s v="Sandra Jheraldin Moreno Muñoz"/>
    <s v="H- Grupo de Análisis de la Información- GRAI"/>
    <s v="N/A"/>
    <s v="N/A"/>
    <s v="N/A"/>
    <s v="Inversión"/>
    <n v="23130050"/>
    <s v="N/A"/>
    <s v="N/A"/>
    <n v="4626010"/>
    <s v="N/A"/>
    <n v="83122"/>
    <n v="313922"/>
    <n v="2018011001091"/>
    <x v="71"/>
    <d v="2022-07-12T00:00:00"/>
    <s v="N/A"/>
    <s v="N/A"/>
    <s v="N/A"/>
    <s v="N/A"/>
    <n v="0"/>
    <s v="N/A"/>
    <n v="0"/>
    <s v="N/A"/>
    <n v="0"/>
    <s v="N/A"/>
    <n v="0"/>
    <s v="N/A"/>
    <n v="0"/>
    <s v="N/A"/>
    <n v="0"/>
    <s v="N/A"/>
    <n v="-29"/>
    <n v="23130050"/>
    <n v="0"/>
    <n v="0"/>
    <n v="0"/>
    <n v="0"/>
    <n v="0"/>
    <d v="2022-11-30T00:00:00"/>
    <d v="2022-11-01T00:00:00"/>
    <n v="-1262"/>
    <s v="SI"/>
    <d v="2022-11-01T00:00:00"/>
    <s v="Bogotá D.C."/>
    <s v="Cumplimiento"/>
    <s v="21-47-101021397"/>
    <n v="0"/>
    <s v="Seguros del Estado S.A."/>
    <d v="2022-07-11T00:00:00"/>
    <s v="11/07/2022 - 20/06/2023"/>
    <n v="2022"/>
    <s v="PENDIENTE"/>
    <s v="Ninguna"/>
    <s v="Terminado"/>
    <s v="Terminación anticipada"/>
    <s v="N/A"/>
    <s v="PENDIENTE"/>
    <s v="N/A"/>
    <s v="FEMENINO"/>
    <s v="jheraldin.moreno@jep.gov.co"/>
    <s v="https://community.secop.gov.co/Public/Tendering/ContractNoticePhases/View?PPI=CO1.PPI.19227675&amp;isFromPublicArea=True&amp;isModal=False"/>
  </r>
  <r>
    <n v="670"/>
    <s v="JEP-488-2022"/>
    <s v="JEP-CSPO-470-2022"/>
    <s v="Laura Paredes"/>
    <d v="2022-08-10T00:00:00"/>
    <s v="Gerly Lorena Cortes Lozano "/>
    <x v="0"/>
    <s v="1. Prestación de servicios"/>
    <n v="52975798"/>
    <n v="1"/>
    <s v="Persona Natural"/>
    <s v="Soacha"/>
    <s v="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
    <s v="Administrativo Transversal"/>
    <s v="Harvey Danilo Suarez Morales"/>
    <s v="Secretaría Ejecutiva"/>
    <s v="Grupo de Análisis de la Información"/>
    <s v="Grupo de Análisis de la Información"/>
    <s v="Gloria Marcela Abadia Cubillos"/>
    <s v="H- Grupo de Análisis de la Información- GRAI"/>
    <s v="N/A"/>
    <s v="N/A"/>
    <s v="N/A"/>
    <s v="Inversión"/>
    <n v="27756060"/>
    <s v="N/A"/>
    <s v="N/A"/>
    <n v="4626010"/>
    <s v="N/A"/>
    <n v="83222"/>
    <n v="307122"/>
    <n v="2018011001091"/>
    <x v="70"/>
    <d v="2022-07-08T00:00:00"/>
    <s v="Diego Fernando Alvarez Ariza"/>
    <n v="1032451997"/>
    <n v="1"/>
    <d v="2022-10-20T00:00:00"/>
    <n v="0"/>
    <s v="N/A"/>
    <n v="0"/>
    <s v="N/A"/>
    <n v="0"/>
    <s v="N/A"/>
    <n v="0"/>
    <s v="N/A"/>
    <n v="0"/>
    <s v="N/A"/>
    <n v="0"/>
    <s v="N/A"/>
    <n v="0"/>
    <n v="27756060"/>
    <n v="0"/>
    <n v="0"/>
    <n v="0"/>
    <n v="0"/>
    <n v="0"/>
    <d v="2022-12-31T00:00:00"/>
    <d v="2022-12-31T00:00:00"/>
    <n v="-1202"/>
    <s v="SI"/>
    <s v="N/A"/>
    <s v="Bogotá D.C."/>
    <s v="Cumplimiento"/>
    <s v="15-45-101145286_x000a_15-45-101149985"/>
    <s v="0_x000a_0"/>
    <s v="Seguros del Estado S.A. _x000a_Seguros del Estado S.A. "/>
    <s v="8/07/2022_x000a_20/10/2022"/>
    <s v="07/07/2022 - 30/06/2023_x000a_20/10/2022 - 30/06/2023"/>
    <s v="8/07/2022_x000a_20/10/2022"/>
    <s v="PENDIENTE"/>
    <s v="En fecha  del 20/10/2022  se realiza la cesion del contrato"/>
    <s v="Terminado"/>
    <s v="Cesión"/>
    <s v="N/A"/>
    <s v="PENDIENTE"/>
    <s v="N/A"/>
    <s v="FEMENINO"/>
    <s v="gerly.cortes@jep.gov.co"/>
    <s v="https://community.secop.gov.co/Public/Tendering/ContractNoticePhases/View?PPI=CO1.PPI.19231708&amp;isFromPublicArea=True&amp;isModal=False"/>
  </r>
  <r>
    <n v="671"/>
    <s v="JEP-487-2022"/>
    <s v="JEP-CSPO-469-2022"/>
    <s v="Laura Paredes"/>
    <d v="2022-08-10T00:00:00"/>
    <s v="Karen Lorena Cordoba Aranguren"/>
    <x v="0"/>
    <s v="1. Prestación de servicios"/>
    <n v="1018469184"/>
    <n v="7"/>
    <s v="Persona Natural"/>
    <s v="Bogotá D.C. "/>
    <s v=" 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
    <s v="Administrativo Transversal"/>
    <s v="Harvey Danilo Suarez Morales"/>
    <s v="Secretaría Ejecutiva"/>
    <s v="Grupo de Análisis de la Información"/>
    <s v="Grupo de Análisis de la Información"/>
    <s v="Gloria Marcela Abadia Cubillos"/>
    <s v="H- Grupo de Análisis de la Información- GRAI"/>
    <s v="N/A"/>
    <s v="N/A"/>
    <s v="N/A"/>
    <s v="Inversión"/>
    <n v="23130050"/>
    <s v="N/A"/>
    <s v="N/A"/>
    <n v="4626010"/>
    <s v="N/A"/>
    <n v="83322"/>
    <n v="297822"/>
    <n v="2018011001091"/>
    <x v="49"/>
    <d v="2022-07-06T00:00:00"/>
    <s v="N/A"/>
    <s v="N/A"/>
    <s v="N/A"/>
    <s v="N/A"/>
    <n v="0"/>
    <s v="N/A"/>
    <n v="0"/>
    <s v="N/A"/>
    <n v="0"/>
    <s v="N/A"/>
    <n v="0"/>
    <s v="N/A"/>
    <n v="0"/>
    <s v="N/A"/>
    <n v="0"/>
    <s v="N/A"/>
    <n v="0"/>
    <n v="23130050"/>
    <n v="0"/>
    <n v="0"/>
    <n v="0"/>
    <n v="0"/>
    <n v="0"/>
    <d v="2022-11-30T00:00:00"/>
    <d v="2022-11-30T00:00:00"/>
    <n v="-1233"/>
    <s v="SI"/>
    <s v="N/A"/>
    <s v="Bogotá D.C."/>
    <s v="Cumplimiento"/>
    <s v="15-47-101009590"/>
    <n v="0"/>
    <s v="Seguros del Estado S.A."/>
    <d v="2022-07-05T00:00:00"/>
    <s v="05/07/2022 - 31/05/2023"/>
    <n v="2022"/>
    <s v="PENDIENTE"/>
    <s v="Ninguna"/>
    <s v="Terminado"/>
    <s v="Retiro"/>
    <s v="N/A"/>
    <s v="NEGOCIOS INTERNACIONALES"/>
    <s v="N/A"/>
    <s v="FEMENINO"/>
    <s v="lorena.cordoba@jep.gov.co"/>
    <s v="https://community.secop.gov.co/Public/Tendering/ContractNoticePhases/View?PPI=CO1.PPI.19229877&amp;isFromPublicArea=True&amp;isModal=False"/>
  </r>
  <r>
    <n v="672"/>
    <s v="JEP-532-2022"/>
    <s v="JEP-CSPO-513-2022"/>
    <s v="Ángela Esquivel "/>
    <d v="2022-07-12T00:00:00"/>
    <s v="Angelica Viviana Rodriguez Abreu "/>
    <x v="0"/>
    <s v="1. Prestación de servicios"/>
    <n v="1033692369"/>
    <n v="1"/>
    <s v="Persona Natural"/>
    <s v="Bogotá D.C. "/>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
    <s v="Administrativo Transversal"/>
    <s v="Harvey Danilo Suarez Morales"/>
    <s v="Secretaría Ejecutiva"/>
    <s v="Grupo de Análisis de la Información"/>
    <s v="Grupo de Análisis de la Información"/>
    <s v="Gloria Marcela Abadia Cubillos"/>
    <s v="H- Grupo de Análisis de la Información- GRAI"/>
    <s v="N/A"/>
    <s v="N/A"/>
    <s v="N/A"/>
    <s v="Inversión"/>
    <n v="39899352"/>
    <s v="N/A"/>
    <s v="N/A"/>
    <n v="6649892"/>
    <s v="N/A"/>
    <n v="83422"/>
    <n v="307222"/>
    <n v="2018011001091"/>
    <x v="70"/>
    <d v="2022-07-11T00:00:00"/>
    <s v="N/A"/>
    <s v="N/A"/>
    <s v="N/A"/>
    <s v="N/A"/>
    <n v="0"/>
    <s v="N/A"/>
    <n v="0"/>
    <s v="N/A"/>
    <n v="0"/>
    <s v="N/A"/>
    <n v="0"/>
    <s v="N/A"/>
    <n v="0"/>
    <s v="N/A"/>
    <n v="0"/>
    <s v="N/A"/>
    <n v="0"/>
    <n v="39899352"/>
    <n v="0"/>
    <n v="0"/>
    <n v="0"/>
    <n v="0"/>
    <n v="0"/>
    <d v="2022-12-31T00:00:00"/>
    <d v="2022-12-31T00:00:00"/>
    <n v="-1202"/>
    <s v="SI"/>
    <s v="N/A"/>
    <s v="Bogotá D.C."/>
    <s v="Cumplimiento"/>
    <s v="380 47 994000126284"/>
    <n v="0"/>
    <s v="Aseguradora Solidaria de Colombia"/>
    <d v="2022-07-08T00:00:00"/>
    <s v="07/07/2022 - 03/07/2023"/>
    <n v="2022"/>
    <s v="PENDIENTE"/>
    <s v="Sin acta de inicio"/>
    <s v="Terminado"/>
    <s v="Retiro"/>
    <s v="N/A"/>
    <s v="CIENCIAS POLITICAS Y ECONOMICAS"/>
    <s v="N/A"/>
    <s v="FEMENINO"/>
    <s v="angelica.rodriguez@jep.gov.co"/>
    <s v="https://community.secop.gov.co/Public/Tendering/ContractNoticePhases/View?PPI=CO1.PPI.19250633&amp;isFromPublicArea=True&amp;isModal=False"/>
  </r>
  <r>
    <n v="673"/>
    <s v="JEP-531-2022"/>
    <s v="JEP-CSPO-512-2022"/>
    <s v="Ángela Esquivel "/>
    <d v="2022-07-12T00:00:00"/>
    <s v="Silvia Juliana Quintero Erasso"/>
    <x v="0"/>
    <s v="1. Prestación de servicios"/>
    <n v="1015409286"/>
    <n v="2"/>
    <s v="Persona Natural"/>
    <s v="Bogotá D.C. "/>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
    <s v="Administrativo Transversal"/>
    <s v="Angela María Mora Soto"/>
    <s v="Subsecretaría Ejecutiva"/>
    <s v="Grupo de Análisis de la Información"/>
    <s v="Grupo de Análisis de la Información"/>
    <s v="Gloria Marcela Abadia Cubillos"/>
    <s v="H- Grupo de Análisis de la Información- GRAI"/>
    <s v="N/A"/>
    <s v="N/A"/>
    <s v="N/A"/>
    <s v="Inversión"/>
    <n v="33249460"/>
    <s v="N/A"/>
    <s v="N/A"/>
    <n v="6649892"/>
    <s v="N/A"/>
    <n v="83522"/>
    <n v="364822"/>
    <n v="2018011001091"/>
    <x v="94"/>
    <d v="2022-08-12T00:00:00"/>
    <s v="N/A"/>
    <s v="N/A"/>
    <s v="N/A"/>
    <s v="N/A"/>
    <n v="0"/>
    <s v="N/A"/>
    <n v="0"/>
    <s v="N/A"/>
    <n v="0"/>
    <s v="N/A"/>
    <n v="0"/>
    <s v="N/A"/>
    <n v="0"/>
    <s v="N/A"/>
    <n v="0"/>
    <s v="N/A"/>
    <n v="0"/>
    <n v="33249460"/>
    <n v="0"/>
    <n v="0"/>
    <n v="0"/>
    <n v="0"/>
    <n v="0"/>
    <d v="2022-12-31T00:00:00"/>
    <d v="2022-12-31T00:00:00"/>
    <n v="-1202"/>
    <s v="SI"/>
    <s v="N/A"/>
    <s v="Bogotá D.C."/>
    <s v="Cumplimiento"/>
    <s v="15-47-101009798"/>
    <n v="0"/>
    <s v="Seguros del Estado S.A."/>
    <d v="2022-08-11T00:00:00"/>
    <s v="11/08/2022 - 30/06/2023"/>
    <n v="2022"/>
    <s v="PENDIENTE"/>
    <s v="Ninguna"/>
    <s v="Terminado"/>
    <s v="Retiro"/>
    <s v="N/A"/>
    <s v="DERECHO"/>
    <s v="N/A"/>
    <s v="FEMENINO"/>
    <s v="silvia.quintero@jep.gov.co"/>
    <s v="https://community.secop.gov.co/Public/Tendering/ContractNoticePhases/View?PPI=CO1.PPI.19252572&amp;isFromPublicArea=True&amp;isModal=False"/>
  </r>
  <r>
    <n v="674"/>
    <s v="JEP-533-2022"/>
    <s v="JEP-CSPO-514-2022"/>
    <s v="Ángela Esquivel "/>
    <d v="2022-07-12T00:00:00"/>
    <s v="Paula Martinez Cortes "/>
    <x v="0"/>
    <s v="1. Prestación de servicios"/>
    <n v="1019013351"/>
    <n v="7"/>
    <s v="Persona Natural"/>
    <s v="Bogotá D.C. "/>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
    <s v="Administrativo Transversal"/>
    <s v="Harvey Danilo Suarez Morales"/>
    <s v="Secretaría Ejecutiva"/>
    <s v="Grupo de Análisis de la Información"/>
    <s v="Grupo de Análisis de la Información"/>
    <s v="Gloria Marcela Abadia Cubillos"/>
    <s v="H- Grupo de Análisis de la Información- GRAI"/>
    <s v="N/A"/>
    <s v="N/A"/>
    <s v="N/A"/>
    <s v="Inversión"/>
    <n v="39899352"/>
    <s v="N/A"/>
    <s v="N/A"/>
    <n v="6649892"/>
    <s v="N/A"/>
    <n v="83622"/>
    <n v="307922"/>
    <s v="_x0009_2018011001091"/>
    <x v="53"/>
    <d v="2022-07-11T00:00:00"/>
    <s v="N/A"/>
    <s v="N/A"/>
    <s v="N/A"/>
    <s v="N/A"/>
    <n v="0"/>
    <s v="N/A"/>
    <n v="0"/>
    <s v="N/A"/>
    <n v="0"/>
    <s v="N/A"/>
    <n v="0"/>
    <s v="N/A"/>
    <n v="0"/>
    <s v="N/A"/>
    <n v="0"/>
    <s v="N/A"/>
    <n v="0"/>
    <n v="39899352"/>
    <n v="0"/>
    <n v="0"/>
    <n v="0"/>
    <n v="0"/>
    <n v="0"/>
    <d v="2022-12-31T00:00:00"/>
    <d v="2022-12-31T00:00:00"/>
    <n v="-1202"/>
    <s v="SI"/>
    <s v="N/A"/>
    <s v="Bogotá D.C."/>
    <s v="Cumplimiento"/>
    <s v="15-45-101145341"/>
    <n v="0"/>
    <s v="Seguros del Estado S.A."/>
    <d v="2022-07-08T00:00:00"/>
    <s v="08/07/2022 - 10/07/2023"/>
    <n v="2022"/>
    <s v="PENDIENTE"/>
    <s v="Sin acta de inicio"/>
    <s v="Terminado"/>
    <s v="Retiro"/>
    <s v="N/A"/>
    <s v="CIENCIAS POLITICAS Y DE GOBIERNO"/>
    <s v="N/A"/>
    <s v="FEMENINO"/>
    <s v="paula.martinez@jep.gov.co"/>
    <s v="https://community.secop.gov.co/Public/Tendering/ContractNoticePhases/View?PPI=CO1.PPI.19251406&amp;isFromPublicArea=True&amp;isModal=False"/>
  </r>
  <r>
    <n v="675"/>
    <s v="JEP-068-2022"/>
    <s v="JEP-CSPO-068-2022"/>
    <s v="Vanessa Jiménez "/>
    <s v="NR"/>
    <s v="Marcos Andres Barrera Castiblanco "/>
    <x v="0"/>
    <s v="1. Prestación de servicios"/>
    <n v="1018451750"/>
    <n v="7"/>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79798704"/>
    <s v="N/A"/>
    <s v="N/A"/>
    <s v="$6.649.892"/>
    <s v="N/A"/>
    <n v="29822"/>
    <n v="28522"/>
    <n v="2018011001091"/>
    <x v="28"/>
    <d v="2022-01-13T00:00:00"/>
    <s v="N/A"/>
    <s v="N/A"/>
    <s v="N/A"/>
    <s v="N/A"/>
    <n v="0"/>
    <s v="N/A"/>
    <n v="0"/>
    <s v="N/A"/>
    <n v="0"/>
    <s v="N/A"/>
    <n v="0"/>
    <s v="N/A"/>
    <n v="0"/>
    <s v="N/A"/>
    <n v="0"/>
    <s v="N/A"/>
    <n v="0"/>
    <n v="79798704"/>
    <n v="0"/>
    <n v="0"/>
    <n v="0"/>
    <n v="0"/>
    <n v="0"/>
    <d v="2022-12-31T00:00:00"/>
    <d v="2022-12-31T00:00:00"/>
    <n v="-1202"/>
    <s v="NO"/>
    <s v="N/A"/>
    <s v="Bogotá D.C."/>
    <s v="Cumplimiento"/>
    <s v="14-47-101013845 "/>
    <n v="0"/>
    <s v="Seguros del Estado"/>
    <d v="2022-01-12T00:00:00"/>
    <s v="12-01-2022 - 30-06-2023"/>
    <n v="2022"/>
    <s v="https://jepcolombia-my.sharepoint.com/personal/carlos_torres_jep_gov_co/_layouts/15/onedrive.aspx?q=068&amp;searchScope=folder&amp;id=%2Fpersonal%2Fcarlos%5Ftorres%5Fjep%5Fgov%5Fco%2FDocuments%2FDocumentos%2FContractual%2FContractual%20%2D%20Onedrive%2FValidaci%C3%B3n%20p%C3%B3lizas%20CPS%2F%2EVERIFICACI%C3%93N%20DE%20P%C3%93LIZAS%20CONTRATOS%202022%2FVerficaci%C3%B3n%20p%C3%B3liza%20contrato%20JEP%20068%202022%2EPNG&amp;parent=%2Fpersonal%2Fcarlos%5Ftorres%5Fjep%5Fgov%5Fco%2FDocuments%2FDocumentos%2FContractual%2FContractual%20%2D%20Onedrive%2FValidaci%C3%B3n%20p%C3%B3lizas%20CPS%2F%2EVERIFICACI%C3%93N%20DE%20P%C3%93LIZAS%20CONTRATOS%202022&amp;parentview=7"/>
    <s v="N/A"/>
    <s v="Terminado"/>
    <s v="Retiro"/>
    <m/>
    <s v="ADMINISTRACIÓN PÚBLICA"/>
    <s v="N/A"/>
    <s v="MASCULINO"/>
    <s v="marcos.barrera@jep.gov.co"/>
    <s v="https://community.secop.gov.co/Public/Tendering/OpportunityDetail/Index?noticeUID=CO1.NTC.2508393&amp;isFromPublicArea=True&amp;isModal=False"/>
  </r>
  <r>
    <n v="676"/>
    <s v="JEP-067-2022"/>
    <s v="JEP-CSPO-067-2022"/>
    <s v="Vanessa Jiménez "/>
    <s v="NR"/>
    <s v="Eliana Liney Poveda Aguirre"/>
    <x v="0"/>
    <s v="1. Prestación de servicios"/>
    <n v="1026563306"/>
    <n v="1"/>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79798704"/>
    <s v="N/A"/>
    <s v="N/A"/>
    <n v="6649892"/>
    <s v="N/A"/>
    <n v="31322"/>
    <n v="27722"/>
    <n v="2018011001091"/>
    <x v="56"/>
    <d v="2022-01-12T00:00:00"/>
    <s v="N/A"/>
    <s v="N/A"/>
    <s v="N/A"/>
    <s v="N/A"/>
    <n v="0"/>
    <s v="N/A"/>
    <n v="0"/>
    <s v="N/A"/>
    <n v="0"/>
    <s v="N/A"/>
    <n v="0"/>
    <s v="N/A"/>
    <n v="0"/>
    <s v="N/A"/>
    <n v="0"/>
    <s v="N/A"/>
    <n v="0"/>
    <n v="79798704"/>
    <n v="0"/>
    <n v="0"/>
    <n v="0"/>
    <n v="0"/>
    <n v="0"/>
    <d v="2022-12-31T00:00:00"/>
    <d v="2022-12-31T00:00:00"/>
    <n v="-1202"/>
    <s v="NO"/>
    <s v="N/A"/>
    <s v="Bogotá D.C."/>
    <s v="Cumplimiento"/>
    <s v="33-47-101007968"/>
    <n v="0"/>
    <s v="Seguros del Estado"/>
    <d v="2022-01-11T00:00:00"/>
    <s v="11-01-2022 - 02-07-2023"/>
    <n v="2022"/>
    <s v="https://jepcolombia-my.sharepoint.com/personal/carlos_torres_jep_gov_co/_layouts/15/onedrive.aspx?q=067&amp;searchScope=folder&amp;id=%2Fpersonal%2Fcarlos%5Ftorres%5Fjep%5Fgov%5Fco%2FDocuments%2FDocumentos%2FContractual%2FContractual%20%2D%20Onedrive%2FValidaci%C3%B3n%20p%C3%B3lizas%20CPS%2F%2EVERIFICACI%C3%93N%20DE%20P%C3%93LIZAS%20CONTRATOS%202022%2Fverificaci%C3%B3n%20p%C3%B3liza%20contrato%20JEP%20067%202022%2EPNG&amp;parent=%2Fpersonal%2Fcarlos%5Ftorres%5Fjep%5Fgov%5Fco%2FDocuments%2FDocumentos%2FContractual%2FContractual%20%2D%20Onedrive%2FValidaci%C3%B3n%20p%C3%B3lizas%20CPS%2F%2EVERIFICACI%C3%93N%20DE%20P%C3%93LIZAS%20CONTRATOS%202022&amp;parentview=7"/>
    <s v="N/A"/>
    <s v="Terminado"/>
    <s v="Retiro"/>
    <s v="N/A"/>
    <s v="COMUNICACIÓN SOCIAL"/>
    <s v="N/A"/>
    <s v="FEMENINO"/>
    <s v="PND"/>
    <s v="https://community.secop.gov.co/Public/Tendering/OpportunityDetail/Index?noticeUID=CO1.NTC.2508357&amp;isFromPublicArea=True&amp;isModal=False"/>
  </r>
  <r>
    <n v="677"/>
    <s v="JEP-069-2022"/>
    <s v="JEP-CSPO-069-2022"/>
    <s v="Vanessa Jiménez "/>
    <s v="NR"/>
    <s v="Angelica Isabel Velasquez Granados "/>
    <x v="0"/>
    <s v="1. Prestación de servicios"/>
    <n v="35263272"/>
    <n v="2"/>
    <s v="Persona Natural"/>
    <s v="N/A"/>
    <s v="Prestar servicios profesionales para apoyar al GRAI en la formulación e implementación de metodologías de análisis macrocriminal para la identificación de máximos responsables de graves violaciones a los DDHH. "/>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126637104"/>
    <s v="N/A"/>
    <s v="N/A"/>
    <n v="10553092"/>
    <s v="N/A"/>
    <n v="31422"/>
    <n v="28422"/>
    <n v="2018011001091"/>
    <x v="28"/>
    <d v="2022-01-13T00:00:00"/>
    <s v="N/A"/>
    <s v="N/A"/>
    <s v="N/A"/>
    <s v="N/A"/>
    <n v="0"/>
    <s v="N/A"/>
    <n v="0"/>
    <s v="N/A"/>
    <n v="0"/>
    <s v="N/A"/>
    <n v="0"/>
    <s v="N/A"/>
    <n v="0"/>
    <s v="N/A"/>
    <n v="0"/>
    <s v="N/A"/>
    <n v="0"/>
    <n v="126637104"/>
    <n v="0"/>
    <n v="0"/>
    <n v="0"/>
    <n v="0"/>
    <n v="0"/>
    <d v="2022-12-31T00:00:00"/>
    <d v="2022-12-31T00:00:00"/>
    <n v="-1202"/>
    <s v="NO"/>
    <s v="N/A"/>
    <s v="Bogotá D.C."/>
    <s v="Cumplimiento"/>
    <s v="33-47-101007986"/>
    <n v="0"/>
    <s v="Seguros del Estado"/>
    <d v="2022-01-12T00:00:00"/>
    <s v="12-01-2022 - 02-07-2023"/>
    <n v="2022"/>
    <s v="https://jepcolombia-my.sharepoint.com/personal/carlos_torres_jep_gov_co/_layouts/15/onedrive.aspx?q=069&amp;searchScope=folder&amp;id=%2Fpersonal%2Fcarlos%5Ftorres%5Fjep%5Fgov%5Fco%2FDocuments%2FDocumentos%2FContractual%2FContractual%20%2D%20Onedrive%2FValidaci%C3%B3n%20p%C3%B3lizas%20CPS%2F%2EVERIFICACI%C3%93N%20DE%20P%C3%93LIZAS%20CONTRATOS%202022%2FVerificaci%C3%B3n%20p%C3%B3liza%20contrato%20JEP%20069%202022%2EPNG&amp;parent=%2Fpersonal%2Fcarlos%5Ftorres%5Fjep%5Fgov%5Fco%2FDocuments%2FDocumentos%2FContractual%2FContractual%20%2D%20Onedrive%2FValidaci%C3%B3n%20p%C3%B3lizas%20CPS%2F%2EVERIFICACI%C3%93N%20DE%20P%C3%93LIZAS%20CONTRATOS%202022&amp;parentview=7"/>
    <s v="N/A"/>
    <s v="Terminado"/>
    <s v="Retiro"/>
    <s v="N/A"/>
    <s v="COMUNICACIÓN SOCIAL Y PERIODISMO"/>
    <s v="N/A"/>
    <s v="FEMENINO"/>
    <s v="PND"/>
    <s v="https://community.secop.gov.co/Public/Tendering/OpportunityDetail/Index?noticeUID=CO1.NTC.2509394&amp;isFromPublicArea=True&amp;isModal=False"/>
  </r>
  <r>
    <n v="678"/>
    <s v="JEP-223-2022"/>
    <s v="JEP-CSPO-223-2022"/>
    <s v="Vanessa Jiménez "/>
    <d v="2022-01-14T00:00:00"/>
    <s v="Jorge Ricardo Sarmiento Forero"/>
    <x v="0"/>
    <s v="1. Prestación de servicios"/>
    <n v="1019010430"/>
    <n v="7"/>
    <s v="Persona Natural"/>
    <s v="N/A"/>
    <s v="Prestar servicios profesionales para apoyar al GRAI en la formulación e implementación de metodologías de análisis macrocriminal para la identificación de máximos responsables de graves violaciones a los DDHH."/>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122767623"/>
    <s v="N/A"/>
    <s v="N/A"/>
    <n v="10553092"/>
    <s v="N/A"/>
    <n v="46122"/>
    <n v="49722"/>
    <n v="2018011001091"/>
    <x v="35"/>
    <d v="2022-01-26T00:00:00"/>
    <s v="Juliana Gomez Robles"/>
    <n v="1020788992"/>
    <n v="7"/>
    <d v="2022-02-28T00:00:00"/>
    <n v="0"/>
    <s v="N/A"/>
    <n v="0"/>
    <s v="N/A"/>
    <n v="0"/>
    <s v="N/A"/>
    <n v="0"/>
    <s v="N/A"/>
    <n v="0"/>
    <s v="N/A"/>
    <n v="0"/>
    <s v="N/A"/>
    <n v="0"/>
    <n v="122767623"/>
    <n v="0"/>
    <n v="0"/>
    <n v="0"/>
    <n v="0"/>
    <n v="0"/>
    <d v="2022-12-31T00:00:00"/>
    <d v="2022-12-31T00:00:00"/>
    <n v="-1202"/>
    <s v="NO"/>
    <s v="N/A"/>
    <s v="Bogotá D.C."/>
    <s v="Cumplimiento "/>
    <s v="14-47-101014277_x000a_33-47-101008943"/>
    <s v="0_x000a_0"/>
    <s v="Seguros del Estado S.A._x000a_Seguros del Estado S.A."/>
    <s v="23/01/2022_x000a_28/02/2022"/>
    <s v="22-01-2022 - 05-07-2023_x000a_28/02/2022 - 05/07/2023"/>
    <s v="26/01/2022_x000a_01/03/2022"/>
    <s v="https://jepcolombia-my.sharepoint.com/personal/carlos_torres_jep_gov_co/_layouts/15/onedrive.aspx?q=223&amp;searchScope=folder&amp;id=%2Fpersonal%2Fcarlos%5Ftorres%5Fjep%5Fgov%5Fco%2FDocuments%2FDocumentos%2FContractual%2FContractual%20%2D%20Onedrive%2FValidaci%C3%B3n%20p%C3%B3lizas%20CPS%2F%2EVERIFICACI%C3%93N%20DE%20P%C3%93LIZAS%20CONTRATOS%202022%2FVerificaci%C3%B3n%20p%C3%B3liza%20del%20contrato%20JEP%20223%202022%2EPNG&amp;parent=%2Fpersonal%2Fcarlos%5Ftorres%5Fjep%5Fgov%5Fco%2FDocuments%2FDocumentos%2FContractual%2FContractual%20%2D%20Onedrive%2FValidaci%C3%B3n%20p%C3%B3lizas%20CPS%2F%2EVERIFICACI%C3%93N%20DE%20P%C3%93LIZAS%20CONTRATOS%202022&amp;parentview=7"/>
    <s v="Se suscribe Cesión en fecha 28/02/2022"/>
    <s v="Terminado"/>
    <s v="Cesión"/>
    <s v="N/A"/>
    <s v="SOCIOLOGÍA"/>
    <s v="N/A"/>
    <s v="FEMENINO"/>
    <s v="PND"/>
    <s v="https://community.secop.gov.co/Public/Tendering/OpportunityDetail/Index?noticeUID=CO1.NTC.2600515&amp;isFromPublicArea=True&amp;isModal=False"/>
  </r>
  <r>
    <n v="679"/>
    <s v="JEP-224-2022"/>
    <s v="JEP-CSPO-224-2022"/>
    <s v="Vanessa Jiménez "/>
    <d v="2022-01-14T00:00:00"/>
    <s v="Luis Eduardo Fernandez Molinares "/>
    <x v="0"/>
    <s v="1. Prestación de servicios"/>
    <n v="1020726392"/>
    <n v="2"/>
    <s v="Persona Natural"/>
    <s v="N/A"/>
    <s v="Prestar servicios profesionales para apoyar al GRAI en la formulación e implementación de metodologías de análisis macrocriminal para la identificación de máximos responsables de graves violaciones a los DDHH"/>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122767623"/>
    <s v="N/A"/>
    <s v="N/A"/>
    <s v="$10.553.092"/>
    <s v="N/A"/>
    <n v="46222"/>
    <n v="48922"/>
    <s v="2018011001091_x0009_"/>
    <x v="35"/>
    <d v="2022-01-24T00:00:00"/>
    <s v="N/A"/>
    <s v="N/A"/>
    <s v="N/A"/>
    <s v="N/A"/>
    <n v="0"/>
    <s v="N/A"/>
    <n v="0"/>
    <s v="N/A"/>
    <n v="0"/>
    <s v="N/A"/>
    <n v="0"/>
    <s v="N/A"/>
    <n v="0"/>
    <s v="N/A"/>
    <n v="0"/>
    <s v="N/A"/>
    <n v="0"/>
    <n v="122767623"/>
    <n v="0"/>
    <n v="0"/>
    <n v="0"/>
    <n v="0"/>
    <n v="0"/>
    <d v="2022-12-31T00:00:00"/>
    <d v="2022-12-31T00:00:00"/>
    <n v="-1202"/>
    <s v="NO"/>
    <s v="N/A"/>
    <s v="Bogotá D.C."/>
    <s v="Cumplimiento "/>
    <s v="11-47-101010962"/>
    <n v="0"/>
    <s v="Seguros del Estado"/>
    <d v="2022-01-22T00:00:00"/>
    <s v="22-01-2022 - 03-07-2023"/>
    <n v="2022"/>
    <s v="https://jepcolombia-my.sharepoint.com/personal/carlos_torres_jep_gov_co/_layouts/15/onedrive.aspx?q=224&amp;searchScope=folder&amp;id=%2Fpersonal%2Fcarlos%5Ftorres%5Fjep%5Fgov%5Fco%2FDocuments%2FDocumentos%2FContractual%2FContractual%20%2D%20Onedrive%2FValidaci%C3%B3n%20p%C3%B3lizas%20CPS%2F%2EVERIFICACI%C3%93N%20DE%20P%C3%93LIZAS%20CONTRATOS%202022%2FVerificaci%C3%B3n%20p%C3%B3liza%20contrato%20JEP%20224%202022%2EPNG&amp;parent=%2Fpersonal%2Fcarlos%5Ftorres%5Fjep%5Fgov%5Fco%2FDocuments%2FDocumentos%2FContractual%2FContractual%20%2D%20Onedrive%2FValidaci%C3%B3n%20p%C3%B3lizas%20CPS%2F%2EVERIFICACI%C3%93N%20DE%20P%C3%93LIZAS%20CONTRATOS%202022&amp;parentview=7"/>
    <s v="N/A"/>
    <s v="Terminado"/>
    <s v="Retiro"/>
    <s v="N/A"/>
    <s v="DERECHO"/>
    <s v="N/A"/>
    <s v="MASCULINO"/>
    <s v="PND"/>
    <s v="https://community.secop.gov.co/Public/Tendering/OpportunityDetail/Index?noticeUID=CO1.NTC.2601065&amp;isFromPublicArea=True&amp;isModal=False"/>
  </r>
  <r>
    <n v="680"/>
    <s v="JEP-155-2022"/>
    <s v="JEP-CSPO-155-2022"/>
    <s v="Vanessa Jiménez "/>
    <d v="2022-01-13T00:00:00"/>
    <s v="Diana Rocio Rodriguez Benitez "/>
    <x v="0"/>
    <s v="1. Prestación de servicios"/>
    <n v="1032438994"/>
    <n v="4"/>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77360409"/>
    <s v="N/A"/>
    <s v="N/A"/>
    <n v="6649892"/>
    <s v="N/A"/>
    <n v="38622"/>
    <n v="46922"/>
    <n v="2018011001091"/>
    <x v="26"/>
    <d v="2022-01-24T00:00:00"/>
    <s v="N/A"/>
    <s v="N/A"/>
    <s v="N/A"/>
    <s v="N/A"/>
    <n v="0"/>
    <s v="N/A"/>
    <n v="0"/>
    <s v="N/A"/>
    <n v="0"/>
    <s v="N/A"/>
    <n v="0"/>
    <s v="N/A"/>
    <n v="0"/>
    <s v="N/A"/>
    <n v="0"/>
    <s v="N/A"/>
    <n v="0"/>
    <n v="77360409"/>
    <n v="0"/>
    <n v="0"/>
    <n v="0"/>
    <n v="0"/>
    <n v="0"/>
    <d v="2022-12-31T00:00:00"/>
    <d v="2022-12-31T00:00:00"/>
    <n v="-1202"/>
    <s v="NO"/>
    <s v="N/A"/>
    <s v="Bogotá D.C."/>
    <s v="Cumplimiento"/>
    <s v="33-47-101008159"/>
    <n v="0"/>
    <s v="Seguros del Estado"/>
    <d v="2022-01-21T00:00:00"/>
    <s v="21-01-2022 - 05-07-2023"/>
    <n v="2022"/>
    <s v="https://jepcolombia-my.sharepoint.com/personal/carlos_torres_jep_gov_co/_layouts/15/onedrive.aspx?q=155&amp;searchScope=folder&amp;id=%2Fpersonal%2Fcarlos%5Ftorres%5Fjep%5Fgov%5Fco%2FDocuments%2FDocumentos%2FContractual%2FContractual%20%2D%20Onedrive%2FValidaci%C3%B3n%20p%C3%B3lizas%20CPS%2F%2EVERIFICACI%C3%93N%20DE%20P%C3%93LIZAS%20CONTRATOS%202022%2FVerificaci%C3%B3n%20p%C3%B3liza%20contrato%20JEP%20155%202022%2EPNG&amp;parent=%2Fpersonal%2Fcarlos%5Ftorres%5Fjep%5Fgov%5Fco%2FDocuments%2FDocumentos%2FContractual%2FContractual%20%2D%20Onedrive%2FValidaci%C3%B3n%20p%C3%B3lizas%20CPS%2F%2EVERIFICACI%C3%93N%20DE%20P%C3%93LIZAS%20CONTRATOS%202022&amp;parentview=7"/>
    <s v="N/A"/>
    <s v="Terminado"/>
    <s v="Retiro"/>
    <s v="N/A"/>
    <s v="CIENCIAS POLÍTICAS"/>
    <s v="N/A"/>
    <s v="FEMENINO"/>
    <s v="PND"/>
    <s v="https://community.secop.gov.co/Public/Tendering/OpportunityDetail/Index?noticeUID=CO1.NTC.2549792&amp;isFromPublicArea=True&amp;isModal=False"/>
  </r>
  <r>
    <n v="681"/>
    <s v="JEP-236-2022"/>
    <s v="JEP-CSPO-236-2022"/>
    <s v="Vanessa Jiménez "/>
    <d v="2022-01-14T00:00:00"/>
    <s v="Mario David Fernandez Mora "/>
    <x v="0"/>
    <s v="1. Prestación de servicios"/>
    <n v="1032372403"/>
    <n v="8"/>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77360409"/>
    <s v="N/A"/>
    <s v="N/A"/>
    <s v="$6.649.892"/>
    <s v="N/A"/>
    <n v="43022"/>
    <n v="53822"/>
    <s v="2018011001091_x0009_"/>
    <x v="5"/>
    <d v="2022-01-25T00:00:00"/>
    <s v="N/A"/>
    <s v="N/A"/>
    <s v="N/A"/>
    <s v="N/A"/>
    <n v="0"/>
    <s v="N/A"/>
    <n v="0"/>
    <s v="N/A"/>
    <n v="0"/>
    <s v="N/A"/>
    <n v="0"/>
    <s v="N/A"/>
    <n v="0"/>
    <s v="N/A"/>
    <n v="0"/>
    <s v="N/A"/>
    <n v="0"/>
    <n v="77360409"/>
    <n v="0"/>
    <n v="0"/>
    <n v="0"/>
    <n v="0"/>
    <n v="0"/>
    <d v="2022-12-31T00:00:00"/>
    <d v="2022-12-31T00:00:00"/>
    <n v="-1202"/>
    <s v="NO"/>
    <s v="N/A"/>
    <s v="Bogotá D.C."/>
    <s v="Cumplimiento "/>
    <s v="96-47-101001428"/>
    <n v="0"/>
    <s v="Seguros del Estado"/>
    <d v="2022-01-24T00:00:00"/>
    <s v="24-01-2022 - 30-06-2023"/>
    <n v="2022"/>
    <s v="https://jepcolombia-my.sharepoint.com/personal/carlos_torres_jep_gov_co/_layouts/15/onedrive.aspx?q=236&amp;searchScope=folder&amp;id=%2Fpersonal%2Fcarlos%5Ftorres%5Fjep%5Fgov%5Fco%2FDocuments%2FDocumentos%2FContractual%2FContractual%20%2D%20Onedrive%2FValidaci%C3%B3n%20p%C3%B3lizas%20CPS%2F%2EVERIFICACI%C3%93N%20DE%20P%C3%93LIZAS%20CONTRATOS%202022%2FVerificaci%C3%B3n%20p%C3%B3liza%20del%20contrato%20JEP%20236%202022%2EPNG&amp;parent=%2Fpersonal%2Fcarlos%5Ftorres%5Fjep%5Fgov%5Fco%2FDocuments%2FDocumentos%2FContractual%2FContractual%20%2D%20Onedrive%2FValidaci%C3%B3n%20p%C3%B3lizas%20CPS%2F%2EVERIFICACI%C3%93N%20DE%20P%C3%93LIZAS%20CONTRATOS%202022&amp;parentview=7"/>
    <s v="N/A"/>
    <s v="Terminado"/>
    <s v="Retiro"/>
    <s v="N/A"/>
    <s v="CIENCIAS POLÍTICAS"/>
    <s v="N/A"/>
    <s v="MASCULINO"/>
    <s v="PND"/>
    <s v="https://community.secop.gov.co/Public/Tendering/OpportunityDetail/Index?noticeUID=CO1.NTC.2609518&amp;isFromPublicArea=True&amp;isModal=False"/>
  </r>
  <r>
    <n v="682"/>
    <s v="JEP-154-2022"/>
    <s v="JEP-CSPO-154-2022"/>
    <s v="Vanessa Jiménez "/>
    <d v="2022-01-13T00:00:00"/>
    <s v="David Felipe Guarin Hernandez"/>
    <x v="0"/>
    <s v="1. Prestación de servicios"/>
    <n v="11367270"/>
    <n v="8"/>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77360409"/>
    <s v="N/A"/>
    <s v="N/A"/>
    <s v="$6.649.892"/>
    <s v="N/A"/>
    <n v="38722"/>
    <n v="37522"/>
    <n v="2018011001091"/>
    <x v="24"/>
    <d v="2022-01-20T00:00:00"/>
    <s v="N/A"/>
    <s v="N/A"/>
    <s v="N/A"/>
    <s v="N/A"/>
    <n v="0"/>
    <s v="N/A"/>
    <n v="0"/>
    <s v="N/A"/>
    <n v="0"/>
    <s v="N/A"/>
    <n v="0"/>
    <s v="N/A"/>
    <n v="0"/>
    <s v="N/A"/>
    <n v="0"/>
    <s v="N/A"/>
    <n v="0"/>
    <n v="77360409"/>
    <n v="0"/>
    <n v="0"/>
    <n v="0"/>
    <n v="0"/>
    <n v="0"/>
    <d v="2022-12-31T00:00:00"/>
    <d v="2022-12-31T00:00:00"/>
    <n v="-1202"/>
    <s v="NO"/>
    <s v="N/A"/>
    <s v="Bogotá D.C."/>
    <s v="Cumplimiento"/>
    <s v="17-47-101003270 "/>
    <n v="0"/>
    <s v="Seguros del Estado"/>
    <d v="2022-01-19T00:00:00"/>
    <s v="18-01-2022 - 05-07-2023"/>
    <n v="2022"/>
    <s v="https://jepcolombia-my.sharepoint.com/personal/carlos_torres_jep_gov_co/_layouts/15/onedrive.aspx?q=154&amp;searchScope=folder&amp;id=%2Fpersonal%2Fcarlos%5Ftorres%5Fjep%5Fgov%5Fco%2FDocuments%2FDocumentos%2FContractual%2FContractual%20%2D%20Onedrive%2FValidaci%C3%B3n%20p%C3%B3lizas%20CPS%2F%2EVERIFICACI%C3%93N%20DE%20P%C3%93LIZAS%20CONTRATOS%202022%2FVerificaci%C3%B3n%20p%C3%B3liza%20JEP%20154%202022%2EPNG&amp;parent=%2Fpersonal%2Fcarlos%5Ftorres%5Fjep%5Fgov%5Fco%2FDocuments%2FDocumentos%2FContractual%2FContractual%20%2D%20Onedrive%2FValidaci%C3%B3n%20p%C3%B3lizas%20CPS%2F%2EVERIFICACI%C3%93N%20DE%20P%C3%93LIZAS%20CONTRATOS%202022&amp;parentview=7"/>
    <s v="N/A"/>
    <s v="Terminado"/>
    <s v="Retiro"/>
    <s v="N/A"/>
    <s v="DERECHO"/>
    <s v="N/A"/>
    <s v="MASCULINO"/>
    <s v="PND"/>
    <s v="https://community.secop.gov.co/Public/Tendering/OpportunityDetail/Index?noticeUID=CO1.NTC.2549826&amp;isFromPublicArea=True&amp;isModal=False"/>
  </r>
  <r>
    <n v="683"/>
    <s v="JEP-156-2022"/>
    <s v="JEP-CSPO-156-2022"/>
    <s v="Vanessa Jiménez "/>
    <d v="2022-01-13T00:00:00"/>
    <s v="Adriana Michelle Paez Gil"/>
    <x v="0"/>
    <s v="1. Prestación de servicios"/>
    <n v="1032449508"/>
    <n v="5"/>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77360409"/>
    <s v="N/A"/>
    <s v="N/A"/>
    <s v="$6.649.892"/>
    <s v="N/A"/>
    <n v="38822"/>
    <n v="51922"/>
    <s v="2018011001091_x0009_"/>
    <x v="5"/>
    <d v="2022-01-25T00:00:00"/>
    <s v="N/A"/>
    <s v="N/A"/>
    <s v="N/A"/>
    <s v="N/A"/>
    <n v="0"/>
    <s v="N/A"/>
    <n v="0"/>
    <s v="N/A"/>
    <n v="0"/>
    <s v="N/A"/>
    <n v="0"/>
    <s v="N/A"/>
    <n v="0"/>
    <s v="N/A"/>
    <n v="0"/>
    <s v="N/A"/>
    <n v="0"/>
    <n v="77360409"/>
    <n v="0"/>
    <n v="0"/>
    <n v="0"/>
    <n v="0"/>
    <n v="0"/>
    <d v="2022-12-31T00:00:00"/>
    <d v="2022-12-31T00:00:00"/>
    <n v="-1202"/>
    <s v="NO"/>
    <s v="N/A"/>
    <s v="Bogotá D.C."/>
    <s v="Cumplimiento"/>
    <s v="96-47-101001426"/>
    <n v="0"/>
    <s v="Seguros del Estado"/>
    <d v="2022-01-24T00:00:00"/>
    <s v="24/01/2022 - 30/06/2023"/>
    <n v="2022"/>
    <s v="C:\Users\andres.prietom\JEP Colombia\Carlos Giovanni Torres Peñaranda - Contractual - Onedrive\Validación pólizas CPS\.VERIFICACIÓN DE PÓLIZAS CONTRATOS 2022\Verificación póliza JEP 156 2022.PNG"/>
    <s v="N/A"/>
    <s v="Terminado"/>
    <s v="Retiro"/>
    <s v="N/A"/>
    <s v="FILOSOFÍA "/>
    <s v="N/A"/>
    <s v="FEMENINO"/>
    <s v="PND"/>
    <s v="https://community.secop.gov.co/Public/Tendering/OpportunityDetail/Index?noticeUID=CO1.NTC.2550192&amp;isFromPublicArea=True&amp;isModal=False"/>
  </r>
  <r>
    <n v="684"/>
    <s v="JEP-222-2022"/>
    <s v="JEP-CSPO-222-2022"/>
    <s v="Vanessa Jiménez "/>
    <d v="2022-01-14T00:00:00"/>
    <s v="Hamilton Guzman Cadena "/>
    <x v="0"/>
    <s v="1. Prestación de servicios"/>
    <n v="1032490806"/>
    <n v="8"/>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77360409"/>
    <s v="N/A"/>
    <s v="N/A"/>
    <s v="$6.649.892"/>
    <s v="N/A"/>
    <n v="46322"/>
    <s v="_x0009_50522"/>
    <s v="2018011001091_x0009_"/>
    <x v="0"/>
    <d v="2022-01-25T00:00:00"/>
    <s v="N/A"/>
    <s v="N/A"/>
    <s v="N/A"/>
    <s v="N/A"/>
    <n v="0"/>
    <s v="N/A"/>
    <n v="0"/>
    <s v="N/A"/>
    <n v="0"/>
    <s v="N/A"/>
    <n v="0"/>
    <s v="N/A"/>
    <n v="0"/>
    <s v="N/A"/>
    <n v="0"/>
    <s v="N/A"/>
    <n v="0"/>
    <n v="77360409"/>
    <n v="0"/>
    <n v="0"/>
    <n v="0"/>
    <n v="0"/>
    <n v="0"/>
    <d v="2022-12-31T00:00:00"/>
    <d v="2022-12-31T00:00:00"/>
    <n v="-1202"/>
    <s v="NO"/>
    <s v="N/A"/>
    <s v="Bogotá D.C."/>
    <s v="Cumplimiento "/>
    <s v="96-47-101001427"/>
    <n v="0"/>
    <s v="Seguros del Estado "/>
    <d v="2022-01-24T00:00:00"/>
    <s v="23-01-2022 - 30-06-2023"/>
    <n v="2022"/>
    <s v="https://jepcolombia-my.sharepoint.com/personal/carlos_torres_jep_gov_co/_layouts/15/onedrive.aspx?q=222&amp;searchScope=folder&amp;id=%2Fpersonal%2Fcarlos%5Ftorres%5Fjep%5Fgov%5Fco%2FDocuments%2FDocumentos%2FContractual%2FContractual%20%2D%20Onedrive%2FValidaci%C3%B3n%20p%C3%B3lizas%20CPS%2F%2EVERIFICACI%C3%93N%20DE%20P%C3%93LIZAS%20CONTRATOS%202022%2FVerificaci%C3%B3n%20p%C3%B3liza%20contrato%20JEP%20222%202022%2EPNG&amp;parent=%2Fpersonal%2Fcarlos%5Ftorres%5Fjep%5Fgov%5Fco%2FDocuments%2FDocumentos%2FContractual%2FContractual%20%2D%20Onedrive%2FValidaci%C3%B3n%20p%C3%B3lizas%20CPS%2F%2EVERIFICACI%C3%93N%20DE%20P%C3%93LIZAS%20CONTRATOS%202022&amp;parentview=7"/>
    <s v="N/A"/>
    <s v="Terminado"/>
    <s v="Retiro"/>
    <s v="N/A"/>
    <s v="CIENCIAS POLÍTICAS"/>
    <s v="N/A"/>
    <s v="MASCULINO"/>
    <s v="PND"/>
    <s v="https://community.secop.gov.co/Public/Tendering/OpportunityDetail/Index?noticeUID=CO1.NTC.2598672&amp;isFromPublicArea=True&amp;isModal=False"/>
  </r>
  <r>
    <n v="685"/>
    <s v="JEP-261-2022"/>
    <s v="JEP-CSPO-261-2022"/>
    <s v="Vanessa Jiménez "/>
    <d v="2022-01-20T00:00:00"/>
    <s v="Paola Stephania Apolinar Caraballo "/>
    <x v="0"/>
    <s v="1. Prestación de servicios"/>
    <n v="1073245952"/>
    <n v="5"/>
    <s v="Persona Natural"/>
    <s v="N/A"/>
    <s v="Prestar servicios profesionales para apoyar al GRAI en el trámite y gestión administrativa de solicitudes, requerimientos, correspondencia, informes, entre otras, como mecanismo para el apoyo a la jefatura del GRAI, los equipos técnicos de la dependencia y las líneas de investigación priorizadas, facilitando el desarrollo de tareas y toma de decisiones de la magistratura._x000a_"/>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53199110"/>
    <s v="N/A"/>
    <s v="N/A"/>
    <n v="4626010"/>
    <s v="N/A"/>
    <n v="43122"/>
    <n v="52022"/>
    <n v="2018011001091"/>
    <x v="5"/>
    <d v="2022-01-25T00:00:00"/>
    <s v="N/A"/>
    <s v="N/A"/>
    <s v="N/A"/>
    <s v="N/A"/>
    <n v="0"/>
    <s v="N/A"/>
    <n v="0"/>
    <s v="N/A"/>
    <n v="0"/>
    <s v="N/A"/>
    <n v="0"/>
    <s v="N/A"/>
    <n v="0"/>
    <s v="N/A"/>
    <n v="0"/>
    <s v="N/A"/>
    <n v="0"/>
    <n v="53199110"/>
    <n v="0"/>
    <n v="0"/>
    <n v="0"/>
    <n v="0"/>
    <n v="0"/>
    <d v="2022-12-31T00:00:00"/>
    <d v="2022-12-31T00:00:00"/>
    <n v="-1202"/>
    <s v="NO"/>
    <s v="N/A"/>
    <s v="Bogotá D.C."/>
    <s v="Cumplimiento "/>
    <s v="11-47-101011012"/>
    <n v="0"/>
    <s v="Seguros del Estado "/>
    <d v="2022-01-24T00:00:00"/>
    <s v="24-01-2022 - 30-06-2023"/>
    <n v="2022"/>
    <s v="https://jepcolombia-my.sharepoint.com/personal/carlos_torres_jep_gov_co/Documents/Documentos/Contractual/Contractual%20-%20Onedrive/Validaci%C3%B3n%20p%C3%B3lizas%20CPS/.VERIFICACI%C3%93N%20DE%20P%C3%93LIZAS%20CONTRATOS%202022/Verificaci%C3%B3n%20p%C3%B3liza%20JEP%20261%202022.PNG"/>
    <s v="N/A"/>
    <s v="Terminado"/>
    <s v="Retiro"/>
    <s v="N/A"/>
    <s v="GOBIERNO Y RELACIONES INTERNACIONALES"/>
    <s v="N/A"/>
    <s v="FEMENINO"/>
    <s v="PND"/>
    <s v="https://community.secop.gov.co/Public/Tendering/OpportunityDetail/Index?noticeUID=CO1.NTC.2635125&amp;isFromPublicArea=True&amp;isModal=False"/>
  </r>
  <r>
    <n v="686"/>
    <s v="JEP-631-2022"/>
    <s v="JEP-CSPO-611-2022"/>
    <s v="Ángela Esquivel "/>
    <d v="2022-07-18T00:00:00"/>
    <s v="Ana Maria Castañeda Diaz "/>
    <x v="0"/>
    <s v="1. Prestación de servicios"/>
    <n v="1020830996"/>
    <n v="5"/>
    <s v="Persona Natural"/>
    <s v="Bogotá D.C. "/>
    <s v="Prestar servicios profesionales al grai para apoyar en las investigaciones mediante insumos que aporten en la implementación de distintas etapas de priorización de nuevos macrocasos en atención a los lineamientos de la magistratura"/>
    <s v="Administrativo Transversal"/>
    <s v="Harvey Danilo Suarez Morales"/>
    <s v="Secretaría Ejecutiva"/>
    <s v="Grupo de Análisis de la Información"/>
    <s v="Grupo de Análisis de la Información"/>
    <s v="Gloria Marcela Abadia Cubillos"/>
    <s v="H- Grupo de Análisis de la Información- GRAI"/>
    <s v="N/A"/>
    <s v="N/A"/>
    <s v="N/A"/>
    <s v="Inversión"/>
    <n v="18176364"/>
    <s v="N/A"/>
    <s v="N/A"/>
    <n v="3324946"/>
    <s v="N/A"/>
    <n v="94722"/>
    <n v="339622"/>
    <n v="2018011001091"/>
    <x v="63"/>
    <d v="2022-07-27T00:00:00"/>
    <s v="N/A"/>
    <s v="N/A"/>
    <s v="N/A"/>
    <s v="N/A"/>
    <n v="0"/>
    <s v="N/A"/>
    <n v="0"/>
    <s v="N/A"/>
    <n v="0"/>
    <s v="N/A"/>
    <n v="0"/>
    <s v="N/A"/>
    <n v="0"/>
    <s v="N/A"/>
    <n v="0"/>
    <s v="N/A"/>
    <n v="0"/>
    <n v="18176364"/>
    <n v="0"/>
    <n v="0"/>
    <n v="0"/>
    <n v="0"/>
    <n v="0"/>
    <d v="2022-12-31T00:00:00"/>
    <d v="2022-12-31T00:00:00"/>
    <n v="-1202"/>
    <s v="SI"/>
    <s v="N/A"/>
    <s v="Bogotá D.C."/>
    <s v="Cumplimiento"/>
    <s v="340-47-994000041034"/>
    <n v="0"/>
    <s v="Aseguradora Solidaria de Colombia"/>
    <d v="2022-07-26T00:00:00"/>
    <s v="26/07/2022 - 30/06/2023"/>
    <n v="2022"/>
    <s v="PENDIENTE"/>
    <s v="Ninguna"/>
    <s v="Terminado"/>
    <s v="Retiro"/>
    <s v="N/A"/>
    <s v="ANTROPOLOGÍA"/>
    <s v="N/A"/>
    <s v="FEMENINO"/>
    <s v="ana.castaneda@jep.gov.co"/>
    <s v="https://community.secop.gov.co/Public/Tendering/ContractNoticePhases/View?PPI=CO1.PPI.19515205&amp;isFromPublicArea=True&amp;isModal=False"/>
  </r>
  <r>
    <n v="687"/>
    <s v="JEP-370-2022"/>
    <s v="JEP-CSPO-370-2022"/>
    <s v="Carlos Torres"/>
    <s v="NR"/>
    <s v="Derly Tatiana Pulzara Velasco"/>
    <x v="0"/>
    <s v="1. Prestación de servicios"/>
    <n v="1053843686"/>
    <n v="3"/>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s v="$3.614.070"/>
    <s v="N/A"/>
    <n v="66622"/>
    <n v="66322"/>
    <n v="2018011001091"/>
    <x v="10"/>
    <d v="2022-01-31T00:00:00"/>
    <s v="N/A"/>
    <s v="N/A"/>
    <s v="N/A"/>
    <s v="N/A"/>
    <n v="0"/>
    <s v="N/A"/>
    <n v="0"/>
    <s v="N/A"/>
    <n v="0"/>
    <s v="N/A"/>
    <n v="0"/>
    <s v="N/A"/>
    <n v="0"/>
    <s v="N/A"/>
    <n v="0"/>
    <s v="N/A"/>
    <n v="0"/>
    <n v="40598053"/>
    <n v="0"/>
    <n v="0"/>
    <n v="0"/>
    <n v="0"/>
    <n v="0"/>
    <d v="2022-12-31T00:00:00"/>
    <d v="2022-12-31T00:00:00"/>
    <n v="-1202"/>
    <s v="NO"/>
    <s v="N/A"/>
    <s v="Bogotá D.C."/>
    <s v="Cumplimiento "/>
    <s v="66-47-101000238"/>
    <n v="0"/>
    <s v="Seguros del Estado"/>
    <d v="2022-01-27T00:00:00"/>
    <s v="27-01-2022 - 30-06-2023"/>
    <n v="2022"/>
    <s v="PENDIENTE"/>
    <s v="Ninguna"/>
    <s v="Terminado"/>
    <s v="Retiro"/>
    <s v="N/A"/>
    <s v="DERECHO"/>
    <s v="N/A"/>
    <s v="FEMENINO"/>
    <s v="derly.pulzarav@jep.gov.co"/>
    <s v="https://community.secop.gov.co/Public/Tendering/ContractNoticePhases/View?PPI=CO1.PPI.17191553&amp;isFromPublicArea=True&amp;isModal=False"/>
  </r>
  <r>
    <n v="688"/>
    <s v="JEP-372-2022"/>
    <s v="JEP-CSPO-372-2022"/>
    <s v="Carlos Torres"/>
    <s v="NR"/>
    <s v="Diana Maria Velasco Bolaños"/>
    <x v="0"/>
    <s v="1. Prestación de servicios"/>
    <n v="1085313574"/>
    <n v="1"/>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s v="$3.614.070"/>
    <s v="N/A"/>
    <n v="66722"/>
    <n v="68522"/>
    <s v="2018011001091_x0009_"/>
    <x v="10"/>
    <d v="2022-01-31T00:00:00"/>
    <s v="N/A"/>
    <s v="N/A"/>
    <s v="N/A"/>
    <s v="N/A"/>
    <n v="0"/>
    <s v="N/A"/>
    <n v="0"/>
    <s v="N/A"/>
    <n v="0"/>
    <s v="N/A"/>
    <n v="0"/>
    <s v="N/A"/>
    <n v="0"/>
    <s v="N/A"/>
    <n v="0"/>
    <s v="N/A"/>
    <n v="0"/>
    <n v="40598053"/>
    <n v="0"/>
    <n v="0"/>
    <n v="0"/>
    <n v="0"/>
    <n v="0"/>
    <d v="2022-12-31T00:00:00"/>
    <d v="2022-12-31T00:00:00"/>
    <n v="-1202"/>
    <s v="NO"/>
    <s v="N/A"/>
    <s v="Bogotá D.C."/>
    <s v="Cumplimiento "/>
    <s v="11-45-101110408"/>
    <n v="0"/>
    <s v="Seguros del Estado "/>
    <d v="2022-01-28T00:00:00"/>
    <s v="27-01-2022 - 30-06-2023"/>
    <n v="2022"/>
    <s v="PENDIENTE"/>
    <s v="Ninguna"/>
    <s v="Terminado"/>
    <s v="Retiro"/>
    <s v="N/A"/>
    <s v="DERECHO"/>
    <s v="N/A"/>
    <s v="FEMENINO"/>
    <s v="diana.velasco@jep.gov.co"/>
    <s v="https://community.secop.gov.co/Public/Tendering/ContractNoticePhases/View?PPI=CO1.PPI.17209348&amp;isFromPublicArea=True&amp;isModal=False"/>
  </r>
  <r>
    <n v="689"/>
    <s v="JEP-373-2022"/>
    <s v="JEP-CSPO-373-2022"/>
    <s v="Carlos Torres"/>
    <s v="NR"/>
    <s v="Jhoanny Rico Joya"/>
    <x v="0"/>
    <s v="1. Prestación de servicios"/>
    <n v="79956052"/>
    <n v="3"/>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n v="3614070"/>
    <s v="N/A"/>
    <n v="66822"/>
    <s v="_x0009_68622"/>
    <s v="2018011001091_x0009_"/>
    <x v="10"/>
    <d v="2022-01-31T00:00:00"/>
    <s v="N/A"/>
    <s v="N/A"/>
    <s v="N/A"/>
    <s v="N/A"/>
    <n v="0"/>
    <s v="N/A"/>
    <n v="0"/>
    <s v="N/A"/>
    <n v="0"/>
    <s v="N/A"/>
    <n v="0"/>
    <s v="N/A"/>
    <n v="0"/>
    <s v="N/A"/>
    <n v="0"/>
    <s v="N/A"/>
    <n v="0"/>
    <n v="40598053"/>
    <n v="0"/>
    <n v="0"/>
    <n v="0"/>
    <n v="0"/>
    <n v="0"/>
    <d v="2022-12-31T00:00:00"/>
    <d v="2022-12-31T00:00:00"/>
    <n v="-1202"/>
    <s v="NO"/>
    <s v="N/A"/>
    <s v="Bogotá D.C."/>
    <s v="Cumplimiento "/>
    <s v="21-47-101017031"/>
    <n v="0"/>
    <s v="Seguros del Estado "/>
    <d v="2022-01-28T00:00:00"/>
    <s v="27-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3%2D2022%2Epdf&amp;parent=%2Fpersonal%2Fcarlos%5Ftorres%5Fjep%5Fgov%5Fco%2FDocuments%2FDocumentos%2FContractual%2FContractual%20%2D%20Onedrive%2FValidaci%C3%B3n%20p%C3%B3lizas%20CPS%2F%2EVERIFICACI%C3%93N%20DE%20P%C3%93LIZAS%20CONTRATOS%202022"/>
    <s v="Ninguna"/>
    <s v="Terminado"/>
    <s v="Retiro"/>
    <s v="N/A"/>
    <s v="DERECHO"/>
    <s v="N/A"/>
    <s v="MASCULINO"/>
    <s v="jhoanny.rico@jep.gov.co"/>
    <s v="https://community.secop.gov.co/Public/Tendering/ContractNoticePhases/View?PPI=CO1.PPI.17216192&amp;isFromPublicArea=True&amp;isModal=False"/>
  </r>
  <r>
    <n v="690"/>
    <s v="JEP-374-2022"/>
    <s v="JEP-CSPO-374-2022"/>
    <s v="Carlos Torres"/>
    <s v="NR"/>
    <s v="Marco Alexander Solarte Herrera"/>
    <x v="0"/>
    <s v="1. Prestación de servicios"/>
    <n v="1032468121"/>
    <n v="1"/>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s v="$3.614.070"/>
    <s v="N/A"/>
    <n v="66922"/>
    <n v="68722"/>
    <s v="2018011001091_x0009_"/>
    <x v="10"/>
    <d v="2022-01-31T00:00:00"/>
    <s v="N/A"/>
    <s v="N/A"/>
    <s v="N/A"/>
    <s v="N/A"/>
    <n v="0"/>
    <s v="N/A"/>
    <n v="0"/>
    <s v="N/A"/>
    <n v="0"/>
    <s v="N/A"/>
    <n v="0"/>
    <s v="N/A"/>
    <n v="0"/>
    <s v="N/A"/>
    <n v="0"/>
    <s v="N/A"/>
    <n v="0"/>
    <n v="40598053"/>
    <n v="0"/>
    <n v="0"/>
    <n v="0"/>
    <n v="0"/>
    <n v="0"/>
    <d v="2022-12-31T00:00:00"/>
    <d v="2022-12-31T00:00:00"/>
    <n v="-1202"/>
    <s v="NO"/>
    <s v="N/A"/>
    <s v="Bogotá D.C."/>
    <s v="Cumplimiento "/>
    <s v="_x0009_11-45-101110450"/>
    <n v="0"/>
    <s v="Seguros del Estado "/>
    <d v="2022-01-28T00:00:00"/>
    <s v="27-01-2022 - 30-06-2023"/>
    <n v="2022"/>
    <s v="PENDIENTE"/>
    <s v="Ninguna"/>
    <s v="Terminado"/>
    <s v="Retiro"/>
    <s v="N/A"/>
    <s v="DERECHO"/>
    <s v="N/A"/>
    <s v="MASCULINO"/>
    <s v="marco.solarte@jep.gov.co"/>
    <s v="https://community.secop.gov.co/Public/Tendering/ContractNoticePhases/View?PPI=CO1.PPI.17222764&amp;isFromPublicArea=True&amp;isModal=False"/>
  </r>
  <r>
    <n v="691"/>
    <s v="JEP-369-2022"/>
    <s v="JEP-CSPO-369-2022"/>
    <s v="Carlos Torres"/>
    <s v="NR"/>
    <s v="Angelica Maria Cuartas Marin"/>
    <x v="0"/>
    <s v="1. Prestación de servicios"/>
    <n v="1016005808"/>
    <n v="6"/>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n v="3614070"/>
    <s v="N/A"/>
    <n v="66522"/>
    <n v="66222"/>
    <n v="2018011001091"/>
    <x v="11"/>
    <d v="2022-01-31T00:00:00"/>
    <s v="David Steved Villegas Bernal"/>
    <n v="1023928280"/>
    <n v="4"/>
    <d v="2022-05-02T00:00:00"/>
    <n v="0"/>
    <s v="N/A"/>
    <n v="0"/>
    <s v="N/A"/>
    <n v="0"/>
    <s v="N/A"/>
    <n v="0"/>
    <s v="N/A"/>
    <n v="0"/>
    <s v="N/A"/>
    <n v="0"/>
    <s v="N/A"/>
    <n v="0"/>
    <n v="40598053"/>
    <n v="0"/>
    <n v="0"/>
    <n v="0"/>
    <n v="0"/>
    <n v="0"/>
    <d v="2022-12-31T00:00:00"/>
    <d v="2022-12-31T00:00:00"/>
    <n v="-1202"/>
    <s v="NO"/>
    <s v="N/A"/>
    <s v="Bogotá D.C."/>
    <s v="Cumplimiento "/>
    <s v="11-45-101110404_x000a_21-45-101369053"/>
    <s v="0_x000a_0"/>
    <s v="Seguros del Estado S.A._x000a_Seguros del Estado S.A."/>
    <s v="28/01/2022_x000a_02/05/2022"/>
    <s v="26-1-2022 - 30-06-2023_x000a_03/05/2022 - 01/07/2023"/>
    <s v="28/01/2022_x000a_02/05/2022"/>
    <s v="PENDIENTE"/>
    <s v="En fecha 2/05/2022 se suscribe Cesión del contrato."/>
    <s v="Terminado"/>
    <s v="Cesión"/>
    <s v="N/A"/>
    <s v="DERECHO"/>
    <s v="N/A"/>
    <s v="FEMENINO"/>
    <s v="angelica.cuartas@jep.gov.co"/>
    <s v="https://community.secop.gov.co/Public/Tendering/ContractNoticePhases/View?PPI=CO1.PPI.17189559&amp;isFromPublicArea=True&amp;isModal=False"/>
  </r>
  <r>
    <n v="692"/>
    <s v="JEP-375-2022"/>
    <s v="JEP-CSPO-375-2022"/>
    <s v="Carlos Torres"/>
    <s v="NR"/>
    <s v="Ricardo Melo Castro"/>
    <x v="0"/>
    <s v="1. Prestación de servicios"/>
    <n v="79891111"/>
    <n v="9"/>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n v="3614070"/>
    <s v="N/A"/>
    <n v="67222"/>
    <n v="68822"/>
    <s v="2018011001091_x0009_"/>
    <x v="10"/>
    <d v="2022-01-31T00:00:00"/>
    <s v="Angelica Maria Quevedo Guerrero_x000a_ John Anderson Cordoba"/>
    <s v="27091052_x000a_87065957"/>
    <n v="0"/>
    <s v="28/02/2022_x000a_17/08/2023"/>
    <n v="0"/>
    <s v="N/A"/>
    <n v="0"/>
    <s v="N/A"/>
    <n v="0"/>
    <s v="N/A"/>
    <n v="0"/>
    <s v="N/A"/>
    <n v="0"/>
    <s v="N/A"/>
    <n v="0"/>
    <s v="N/A"/>
    <n v="0"/>
    <n v="40598053"/>
    <n v="0"/>
    <n v="0"/>
    <n v="0"/>
    <n v="0"/>
    <n v="0"/>
    <d v="2022-12-31T00:00:00"/>
    <d v="2022-12-31T00:00:00"/>
    <n v="-1202"/>
    <s v="NO"/>
    <s v="N/A"/>
    <s v="Bogotá D.C."/>
    <s v="Cumplimiento "/>
    <s v="3262476–7_x000a_41-45-101076277_x000a_436-47-994000056087_x000a_"/>
    <s v="0_x000a_0_x000a_0"/>
    <s v="Suramericana_x000a_Seguros del Estado S.A._x000a_Aseguradora Solidaria de Colombia"/>
    <s v="28/01/2022_x000a_01/03/2022_x000a_17/08/2022"/>
    <s v="27-01-2022 - 30-06-2023_x000a_01/03/2022 - 30/06/2023_x000a_17/08*/2022 - 30/06/2023"/>
    <s v="28/01/2022_x000a_01/03/2022_x000a_17/08/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5%2D2022%2Epdf&amp;parent=%2Fpersonal%2Fcarlos%5Ftorres%5Fjep%5Fgov%5Fco%2FDocuments%2FDocumentos%2FContractual%2FContractual%20%2D%20Onedrive%2FValidaci%C3%B3n%20p%C3%B3lizas%20CPS%2F%2EVERIFICACI%C3%93N%20DE%20P%C3%93LIZAS%20CONTRATOS%202022"/>
    <s v="en fecha 28/02/2022 se suscribe cesión del contrato._x000a_En fecha del 16 de Agosto se publica la cesión del contrato a John Anderson Cordoba a partir del 17 de Agosto. "/>
    <s v="Terminado"/>
    <s v="Cesión"/>
    <s v="N/A"/>
    <s v="DERECHO"/>
    <s v="N/A"/>
    <s v="MASCULINO"/>
    <s v="NR"/>
    <s v="https://community.secop.gov.co/Public/Tendering/ContractNoticePhases/View?PPI=CO1.PPI.17226348&amp;isFromPublicArea=True&amp;isModal=False"/>
  </r>
  <r>
    <n v="693"/>
    <s v="JEP-392-2022"/>
    <s v="JEP-CSPO-392-2022"/>
    <s v="Paola Casas"/>
    <d v="2022-01-25T00:00:00"/>
    <s v="Maomar Montes Mercado"/>
    <x v="0"/>
    <s v="1. Prestación de servicios"/>
    <n v="1143356146"/>
    <n v="1"/>
    <s v="Persona Natural"/>
    <s v="N/A"/>
    <s v="Prestación de servicios profesionales para apoyar a la secretaría judicial en la caracterización, resolución de solicitudes y en el impulso de las decisiones judiciales y descongestión de las salas de justicia de la Jurisdicción Especial para la Paz"/>
    <s v="Administrativo Transversal"/>
    <s v="Harvey Danilo Suarez Morales"/>
    <s v="Secretaría Ejecutiva"/>
    <s v="Dirección de Asuntos Jurídicos"/>
    <s v="Secretaría General Judicial"/>
    <s v="Yuly Saenz Berdugo "/>
    <s v="G- Secretaría General Judicial"/>
    <s v="N/A"/>
    <s v="Magistratura_x000a_SEJUD - Descongestión Salas"/>
    <s v="N/A"/>
    <s v="Inversión"/>
    <n v="40598053"/>
    <s v="N/A"/>
    <s v="N/A"/>
    <s v="$3.614.070"/>
    <s v="N/A"/>
    <n v="65622"/>
    <n v="68322"/>
    <s v="2018011001091_x0009_"/>
    <x v="8"/>
    <d v="2022-01-31T00:00:00"/>
    <s v="Jessika Marcela Martinez Peña"/>
    <n v="1030555549"/>
    <n v="3"/>
    <d v="2022-05-02T00:00:00"/>
    <n v="0"/>
    <s v="N/A"/>
    <n v="0"/>
    <s v="N/A"/>
    <n v="0"/>
    <s v="N/A"/>
    <n v="0"/>
    <s v="N/A"/>
    <n v="0"/>
    <s v="N/A"/>
    <n v="0"/>
    <s v="N/A"/>
    <n v="0"/>
    <n v="40598053"/>
    <n v="0"/>
    <n v="0"/>
    <n v="0"/>
    <n v="0"/>
    <n v="0"/>
    <d v="2022-12-31T00:00:00"/>
    <d v="2022-12-31T00:00:00"/>
    <n v="-1202"/>
    <s v="NO"/>
    <s v="N/A"/>
    <s v="Bogotá D.C."/>
    <s v="Cumplimiento"/>
    <s v="390 47 994000069925_x000a_3330962–7"/>
    <n v="0"/>
    <s v="Aseguradora Solidaria_x000a_Suramericana"/>
    <s v="28/01/2022_x000a_03/05/2022"/>
    <s v="28-01-2022 -06-07-2023_x000a_03/05/2022 - 30/06/2023"/>
    <s v="31/01/2022_x000a_03/05/2023"/>
    <s v="PENDIENTE"/>
    <s v="En fecha 2/05/2022 se suscribe cesión del contrato."/>
    <s v="Terminado"/>
    <s v="Cesión"/>
    <s v="N/A"/>
    <s v="DERECHO"/>
    <s v="N/A"/>
    <s v="MASCULINO"/>
    <s v="NR"/>
    <s v="https://community.secop.gov.co/Public/Tendering/ContractNoticePhases/View?PPI=CO1.PPI.17231674&amp;isFromPublicArea=True&amp;isModal=False"/>
  </r>
  <r>
    <n v="694"/>
    <s v="JEP-390-2022"/>
    <s v="JEP-CSPO-390-2022"/>
    <s v="Paola Casas"/>
    <d v="2022-01-25T00:00:00"/>
    <s v="Liza Ferananda Claro Rozo "/>
    <x v="0"/>
    <s v="1. Prestación de servicios"/>
    <n v="1032464063"/>
    <n v="2"/>
    <s v="Persona Natural"/>
    <s v="N/A"/>
    <s v="Prestación de servicios profesionales para apoyar a la secretaría judicial en la caracterización, resolución de solicitudes y en el impulso de las decisiones judiciales y descongestión de las salas de justicia de la Jurisdicción Especial para la Paz"/>
    <s v="Administrativo Transversal"/>
    <s v="Harvey Danilo Suarez Morales"/>
    <s v="Secretaría Ejecutiva"/>
    <s v="Dirección de Asuntos Jurídicos"/>
    <s v="Secretaría General Judicial"/>
    <s v="Yuly Saenz Berdugo "/>
    <s v="G- Secretaría General Judicial"/>
    <s v="N/A"/>
    <s v="Magistratura_x000a_SEJUD - Descongestión Salas"/>
    <s v="N/A"/>
    <s v="Inversión"/>
    <n v="40598053"/>
    <s v="N/A"/>
    <s v="N/A"/>
    <s v="$3.614.070"/>
    <s v="N/A"/>
    <n v="65822"/>
    <n v="67822"/>
    <n v="2018011001091"/>
    <x v="8"/>
    <d v="2022-01-31T00:00:00"/>
    <s v="N/A"/>
    <s v="N/A"/>
    <s v="N/A"/>
    <s v="N/A"/>
    <n v="0"/>
    <s v="N/A"/>
    <n v="0"/>
    <s v="N/A"/>
    <n v="0"/>
    <s v="N/A"/>
    <n v="0"/>
    <s v="N/A"/>
    <n v="0"/>
    <s v="N/A"/>
    <n v="0"/>
    <s v="N/A"/>
    <n v="0"/>
    <n v="40598053"/>
    <n v="0"/>
    <n v="0"/>
    <n v="0"/>
    <n v="0"/>
    <n v="0"/>
    <d v="2022-12-31T00:00:00"/>
    <d v="2022-12-31T00:00:00"/>
    <n v="-1202"/>
    <s v="NO"/>
    <s v="N/A"/>
    <s v="Bogotá D.C."/>
    <s v="Cumplimiento"/>
    <s v="66-47101000243"/>
    <n v="0"/>
    <s v="Seguros del Estado"/>
    <d v="2022-01-28T00:00:00"/>
    <s v="28-01-2022 -30-06-2023"/>
    <n v="2022"/>
    <s v="PENDIENTE"/>
    <s v="Ninguna"/>
    <s v="Terminado"/>
    <s v="Retiro"/>
    <s v="N/A"/>
    <s v="DERECHO"/>
    <s v="N/A"/>
    <s v="FEMENINO"/>
    <s v="liza.claro@jep.gov.co"/>
    <s v="https://community.secop.gov.co/Public/Tendering/ContractNoticePhases/View?PPI=CO1.PPI.17229533&amp;isFromPublicArea=True&amp;isModal=False"/>
  </r>
  <r>
    <n v="695"/>
    <s v="JEP-391-2022"/>
    <s v="JEP-CSPO-391-2022"/>
    <s v="Paola Casas"/>
    <d v="2022-01-25T00:00:00"/>
    <s v="Miguel Angel Villa Ospino"/>
    <x v="0"/>
    <s v="1. Prestación de servicios"/>
    <n v="1049635905"/>
    <n v="5"/>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n v="3614070"/>
    <s v="N/A"/>
    <n v="65722"/>
    <n v="68022"/>
    <n v="2018011001091"/>
    <x v="8"/>
    <d v="2022-01-31T00:00:00"/>
    <s v="N/A"/>
    <s v="N/A"/>
    <s v="N/A"/>
    <s v="N/A"/>
    <n v="0"/>
    <s v="N/A"/>
    <n v="0"/>
    <s v="N/A"/>
    <n v="0"/>
    <s v="N/A"/>
    <n v="0"/>
    <s v="N/A"/>
    <n v="0"/>
    <s v="N/A"/>
    <n v="0"/>
    <s v="N/A"/>
    <n v="0"/>
    <n v="40598053"/>
    <n v="0"/>
    <n v="0"/>
    <n v="0"/>
    <n v="0"/>
    <n v="0"/>
    <d v="2022-12-31T00:00:00"/>
    <d v="2022-12-31T00:00:00"/>
    <n v="-1202"/>
    <s v="NO"/>
    <s v="N/A"/>
    <s v="Bogotá D.C."/>
    <s v="Cumplimiento"/>
    <s v="600-47-994000064328"/>
    <n v="0"/>
    <s v="Aseguradora Solidaria"/>
    <d v="2022-01-31T00:00:00"/>
    <s v="28-01-2022 -07-07-2023"/>
    <n v="2022"/>
    <s v="PENDIENTE"/>
    <s v="Ninguna"/>
    <s v="Terminado"/>
    <s v="Retiro"/>
    <s v="N/A"/>
    <s v="DERECHO"/>
    <s v="N/A"/>
    <s v="MASCULINO"/>
    <s v="miguel.villao@jep.gov.co"/>
    <s v="https://community.secop.gov.co/Public/Tendering/ContractNoticePhases/View?PPI=CO1.PPI.17231183&amp;isFromPublicArea=True&amp;isModal=False"/>
  </r>
  <r>
    <n v="696"/>
    <s v="JEP-539-2022"/>
    <s v="JEP-CSPO-520-2022"/>
    <s v="John Maldonado"/>
    <d v="2022-07-12T00:00:00"/>
    <s v="Monica Marcela Niño Diaz"/>
    <x v="0"/>
    <s v="1. Prestación de servicios"/>
    <n v="1049606772"/>
    <n v="9"/>
    <s v="Persona Natural"/>
    <s v="Bogotá D.C. "/>
    <s v="Prestar servicios profesionales especializados y acompañamiento jurídico a la secretaría ejecutiva de la JEP, en la expedición de conceptos y demás documentos que le sean solicitados, así como la orientación y apoyo jurídico en los asuntos que se constituyan en temas prioritarios y de alto impacto para el cumplimiento de la misión de la JEP"/>
    <s v="Administrativo Transversal"/>
    <s v="Harvey Danilo Suarez Morales"/>
    <s v="Secretaría Ejecutiva"/>
    <s v="Secretaría Ejecutiva"/>
    <s v="Secretaría Ejecutiva"/>
    <s v="Lech Julián Guerrero Cárdenas"/>
    <s v="A- Despacho Secretaría Ejecutiva"/>
    <s v="N/A"/>
    <s v="N/A"/>
    <s v="N/A"/>
    <s v="Inversión"/>
    <n v="82400845"/>
    <s v="N/A"/>
    <s v="N/A"/>
    <n v="16480169"/>
    <s v="N/A"/>
    <n v="72122"/>
    <n v="294522"/>
    <n v="2018011001091"/>
    <x v="30"/>
    <d v="2022-07-02T00:00:00"/>
    <s v="N/A"/>
    <s v="N/A"/>
    <s v="N/A"/>
    <s v="N/A"/>
    <n v="0"/>
    <s v="N/A"/>
    <n v="0"/>
    <s v="N/A"/>
    <n v="0"/>
    <s v="N/A"/>
    <n v="0"/>
    <s v="N/A"/>
    <n v="0"/>
    <s v="N/A"/>
    <n v="0"/>
    <s v="N/A"/>
    <n v="0"/>
    <n v="82400845"/>
    <n v="0"/>
    <n v="0"/>
    <n v="0"/>
    <n v="0"/>
    <n v="0"/>
    <d v="2022-11-30T00:00:00"/>
    <d v="2022-11-30T00:00:00"/>
    <n v="-1233"/>
    <s v="SI"/>
    <s v="N/A"/>
    <s v="Bogotá D.C."/>
    <s v="Cumplimiento"/>
    <s v="21-45-101376156"/>
    <n v="0"/>
    <s v="Seguros del Estado S.A."/>
    <d v="2022-07-01T00:00:00"/>
    <s v="01/07/2022 - 01/06/2023"/>
    <n v="2022"/>
    <s v="PENDIENTE"/>
    <s v="Ninguna"/>
    <s v="Terminado"/>
    <s v="Retiro"/>
    <s v="N/A"/>
    <s v="DERECHO"/>
    <s v="N/A"/>
    <s v="FEMENINO"/>
    <s v="monica.nino@jep.gov.co"/>
    <s v="https://community.secop.gov.co/Public/Tendering/ContractNoticePhases/View?PPI=CO1.PPI.19252552&amp;isFromPublicArea=True&amp;isModal=False"/>
  </r>
  <r>
    <n v="697"/>
    <s v="JEP-423-2022"/>
    <s v="JEP-CSPO-423-2022"/>
    <s v="Norma Bonilla"/>
    <d v="2022-01-28T00:00:00"/>
    <s v="Programa de las Naciones Unidas para el Desarrollo - PNUD"/>
    <x v="0"/>
    <s v="6. Convenio de Cooperación Internacional"/>
    <n v="800091076"/>
    <n v="0"/>
    <s v="Persona Jurídica"/>
    <s v="Bogotá D.C. "/>
    <s v="Aunar esfuerzos y recursos para continuar facilitando la implementación de medidas de prevención y protección complementarias con el fin de garantizar, la vida, libertad, seguridad e integridad de las personas, grupos y comunidades, que, por su participación en cualquiera de los procesos de interés de la jurisdicción especial para la paz, se encuentren en situación de riesgo; teniendo en cuenta los enfoques diferenciales, de género y territoriales"/>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3250000000"/>
    <n v="2500000000"/>
    <n v="750000000"/>
    <n v="0"/>
    <s v="N/A"/>
    <n v="60722"/>
    <n v="74922"/>
    <n v="2018011001068"/>
    <x v="8"/>
    <d v="2022-01-28T00:00:00"/>
    <s v="N/A"/>
    <s v="N/A"/>
    <s v="N/A"/>
    <s v="N/A"/>
    <n v="1625000000"/>
    <d v="2022-07-22T00:00:00"/>
    <n v="0"/>
    <s v="N/A"/>
    <n v="0"/>
    <s v="N/A"/>
    <n v="0"/>
    <s v="N/A"/>
    <n v="0"/>
    <s v="N/A"/>
    <n v="0"/>
    <d v="2022-11-22T00:00:00"/>
    <n v="59"/>
    <n v="4875000000"/>
    <n v="0"/>
    <n v="0"/>
    <n v="0"/>
    <n v="0"/>
    <n v="0"/>
    <d v="2022-12-31T00:00:00"/>
    <d v="2023-02-28T00:00:00"/>
    <n v="-1143"/>
    <s v="SI"/>
    <s v="NO REQUIERE BALANCE FINAL Y CIERRE"/>
    <s v="Bogotá D.C."/>
    <s v="N/A"/>
    <s v="N/A"/>
    <s v="N/A"/>
    <s v="N/A"/>
    <s v="N/A"/>
    <s v="N/A"/>
    <n v="2022"/>
    <s v="N/A"/>
    <s v="se suscribió ENMIENDA No.1 AL ACUERDO DE FINANCIACIÓN JEP-423-2022. Adicionar la suma de COP$1.250.000.000,00 (MIL DOSCIENTOS CINCUENTA MILLONES DE PESOS) correspondiente a la contribución de la JEP. Adicionar la suma de COP$375.000.000,00 (TRESCIENTOS SETENTA Y CINCO MILLONES DE PESOS), correspondiente al nuevo aporte del PNUD (según la valoración de la JEP) en especie (no-monetario)._x000a_enmienda No. 2 al Convenio JEP-423-2022 - Prorroga hasta el 28 febrero 2023_x000a_"/>
    <s v="Terminado"/>
    <s v="Adición y Prorróga"/>
    <s v="N/A"/>
    <s v="N/A"/>
    <s v="N/A"/>
    <s v="N/A"/>
    <s v="N/A"/>
    <s v="https://community.secop.gov.co/Public/Tendering/ContractNoticePhases/View?PPI=CO1.PPI.17345087&amp;isFromPublicArea=True&amp;isModal=False"/>
  </r>
  <r>
    <n v="698"/>
    <s v="JEP-419-2022"/>
    <s v="JEP-CSPO-419-2022"/>
    <s v="Paola Casas"/>
    <d v="2022-01-25T00:00:00"/>
    <s v="Yohana Paola Castaño Garcia"/>
    <x v="0"/>
    <s v="1. Prestación de servicios"/>
    <n v="1032423583"/>
    <n v="5"/>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n v="3614070"/>
    <s v="N/A"/>
    <n v="66222"/>
    <s v="68122 - 76922"/>
    <n v="2018011001091"/>
    <x v="8"/>
    <d v="2022-01-31T00:00:00"/>
    <s v="Daniela Geraldin Basante Eraso"/>
    <n v="1085333893"/>
    <n v="1"/>
    <d v="2022-02-02T00:00:00"/>
    <n v="0"/>
    <s v="N/A"/>
    <n v="0"/>
    <s v="N/A"/>
    <n v="0"/>
    <s v="N/A"/>
    <n v="0"/>
    <s v="N/A"/>
    <n v="0"/>
    <s v="N/A"/>
    <n v="0"/>
    <s v="N/A"/>
    <n v="0"/>
    <n v="40598053"/>
    <n v="0"/>
    <n v="0"/>
    <n v="0"/>
    <n v="0"/>
    <n v="0"/>
    <d v="2022-12-31T00:00:00"/>
    <d v="2022-12-31T00:00:00"/>
    <n v="-1202"/>
    <s v="NO"/>
    <s v="N/A"/>
    <s v="Bogotá D.C."/>
    <s v="Cumplimiento"/>
    <s v="980-47-994000020371_x000a_980 47 994000020423"/>
    <s v="0_x000a_0"/>
    <s v="Aseguradora Solidaria de Colombia_x000a_Aseguradora Solidaria de Colombia"/>
    <s v="29/01/2022_x000a_03/02/2022"/>
    <s v="28-01-2022 - 01-07-2023_x000a_02/02/2022 - 10/07/2023"/>
    <s v="31/01/2022_x000a_04/02/2022"/>
    <s v="PENDIENTE"/>
    <s v="La póliza de la Cesionaria es: 980 47 994000020423 (Aseguradora Solidaria). expedida el 3/02/2022 y vigencia desde 02/02/2022 al 10/07/2022, la cesión comenzó el 2/02/2022"/>
    <s v="Terminado"/>
    <s v="Cesión"/>
    <s v="N/A"/>
    <s v="DERECHO"/>
    <s v="N/A"/>
    <s v="FEMENINO"/>
    <s v="daniela.basante@jep.gov.co"/>
    <s v="https://community.secop.gov.co/Public/Tendering/ContractNoticePhases/View?PPI=CO1.PPI.17260369&amp;isFromPublicArea=True&amp;isModal=False"/>
  </r>
  <r>
    <n v="699"/>
    <s v="JEP-388-2022"/>
    <s v="JEP-CSPO-388-2022"/>
    <s v="Paola Casas"/>
    <d v="2022-01-25T00:00:00"/>
    <s v="Eduardo Jose Rafael Tautiva Prieto_x0009_"/>
    <x v="0"/>
    <s v="1. Prestación de servicios"/>
    <s v="1020784008_x000d_"/>
    <n v="6"/>
    <s v="Persona Natural"/>
    <s v="N/A"/>
    <s v="Prestación de servicios profesionales para apoyar a la secretaría judicial en la caracterización, resolución de solicitudes y en el impulso de las decisiones judiciales y descongestión de las salas de justicia de la Jurisdicción Especial para la Paz"/>
    <s v="Administrativo Transversal"/>
    <s v="Harvey Danilo Suarez Morales"/>
    <s v="Secretaría Ejecutiva"/>
    <s v="Dirección de Asuntos Jurídicos"/>
    <s v="Secretaría General Judicial"/>
    <s v="Yuly Saenz Berdugo "/>
    <s v="G- Secretaría General Judicial"/>
    <s v="N/A"/>
    <s v="Magistratura_x000a_SEJUD - Descongestión Salas"/>
    <s v="N/A"/>
    <s v="Inversión"/>
    <n v="40598053"/>
    <s v="N/A"/>
    <s v="N/A"/>
    <s v="$3.614.070"/>
    <s v="N/A"/>
    <n v="66022"/>
    <n v="68222"/>
    <s v="2018011001091_x0009_"/>
    <x v="8"/>
    <d v="2022-01-31T00:00:00"/>
    <s v="N/A"/>
    <s v="N/A"/>
    <s v="N/A"/>
    <s v="N/A"/>
    <n v="0"/>
    <s v="N/A"/>
    <n v="0"/>
    <s v="N/A"/>
    <n v="0"/>
    <s v="N/A"/>
    <n v="0"/>
    <s v="N/A"/>
    <n v="0"/>
    <s v="N/A"/>
    <n v="0"/>
    <s v="N/A"/>
    <n v="0"/>
    <n v="40598053"/>
    <n v="0"/>
    <n v="0"/>
    <n v="0"/>
    <n v="0"/>
    <n v="0"/>
    <d v="2022-12-31T00:00:00"/>
    <d v="2022-12-31T00:00:00"/>
    <n v="-1202"/>
    <s v="NO"/>
    <s v="N/A"/>
    <s v="Bogotá D.C."/>
    <s v="Cumplimiento"/>
    <s v="3264525-9"/>
    <n v="0"/>
    <s v="Suramericana"/>
    <d v="2022-01-28T00:00:00"/>
    <s v="28-01-2022 - 30-06-2023"/>
    <n v="2022"/>
    <s v="PENDIENTE"/>
    <s v="Ninguna"/>
    <s v="Terminado"/>
    <s v="Retiro"/>
    <s v="N/A"/>
    <s v="DERECHO"/>
    <s v="N/A"/>
    <s v="MASCULINO"/>
    <s v="NR"/>
    <s v="https://community.secop.gov.co/Public/Tendering/ContractNoticePhases/View?PPI=CO1.PPI.17227076&amp;isFromPublicArea=True&amp;isModal=False"/>
  </r>
  <r>
    <n v="700"/>
    <s v="JEP-368-2022"/>
    <s v="JEP-CSPO-368-2022"/>
    <s v="Carlos Torres"/>
    <s v="NR"/>
    <s v="Andrea Patricia Del Pilar Quevedo Rodriguez"/>
    <x v="0"/>
    <s v="1. Prestación de servicios"/>
    <n v="40333927"/>
    <n v="7"/>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s v="$3.614.070"/>
    <s v="N/A"/>
    <n v="66422"/>
    <s v="_x0009_66622"/>
    <s v="2018011001091_x0009_"/>
    <x v="10"/>
    <d v="2022-01-31T00:00:00"/>
    <s v="N/A"/>
    <s v="N/A"/>
    <s v="N/A"/>
    <s v="N/A"/>
    <n v="0"/>
    <s v="N/A"/>
    <n v="0"/>
    <s v="N/A"/>
    <n v="0"/>
    <s v="N/A"/>
    <n v="0"/>
    <s v="N/A"/>
    <n v="0"/>
    <s v="N/A"/>
    <n v="0"/>
    <s v="N/A"/>
    <n v="0"/>
    <n v="40598053"/>
    <n v="0"/>
    <n v="0"/>
    <n v="0"/>
    <n v="0"/>
    <n v="0"/>
    <d v="2022-12-31T00:00:00"/>
    <d v="2022-12-31T00:00:00"/>
    <n v="-1202"/>
    <s v="NO"/>
    <s v="N/A"/>
    <s v="Bogotá D.C."/>
    <s v="Cumplimiento "/>
    <s v="3262748-5"/>
    <n v="0"/>
    <s v="Suramericana"/>
    <d v="2022-01-27T00:00:00"/>
    <s v="27-01-2022 - 30-06-2023"/>
    <n v="2022"/>
    <s v="PENDIENTE"/>
    <s v="Ninguna"/>
    <s v="Terminado"/>
    <s v="Retiro"/>
    <s v="N/A"/>
    <s v="DERECHO"/>
    <s v="N/A"/>
    <s v="FEMENINO"/>
    <s v="NR"/>
    <s v="https://community.secop.gov.co/Public/Tendering/ContractNoticePhases/View?PPI=CO1.PPI.17187429&amp;isFromPublicArea=True&amp;isModal=False"/>
  </r>
  <r>
    <n v="701"/>
    <s v="JEP-371-2022"/>
    <s v="JEP-CSPO-371-2022"/>
    <s v="Carlos Torres"/>
    <s v="NR"/>
    <s v="Maria Fernanda Suarez Endo"/>
    <x v="0"/>
    <s v="1. Prestación de servicios"/>
    <n v="1077873625"/>
    <n v="1"/>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n v="3614070"/>
    <s v="N/A"/>
    <n v="67122"/>
    <n v="66722"/>
    <s v="2018011001091_x0009_"/>
    <x v="10"/>
    <d v="2022-01-31T00:00:00"/>
    <s v="N/A"/>
    <s v="N/A"/>
    <s v="N/A"/>
    <s v="N/A"/>
    <n v="0"/>
    <s v="N/A"/>
    <n v="0"/>
    <s v="N/A"/>
    <n v="0"/>
    <s v="N/A"/>
    <n v="0"/>
    <s v="N/A"/>
    <n v="0"/>
    <s v="N/A"/>
    <n v="0"/>
    <s v="N/A"/>
    <n v="0"/>
    <n v="40598053"/>
    <n v="0"/>
    <n v="0"/>
    <n v="0"/>
    <n v="0"/>
    <n v="0"/>
    <d v="2022-12-31T00:00:00"/>
    <d v="2022-12-31T00:00:00"/>
    <n v="-1202"/>
    <s v="NO"/>
    <s v="N/A"/>
    <s v="Bogotá D.C."/>
    <s v="Cumplimiento "/>
    <s v="21-47-101017158"/>
    <n v="0"/>
    <s v="Seguros del Estado "/>
    <d v="2022-01-28T00:00:00"/>
    <s v="27-01-2022 - 03-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1%2D2022%2Epdf&amp;parent=%2Fpersonal%2Fcarlos%5Ftorres%5Fjep%5Fgov%5Fco%2FDocuments%2FDocumentos%2FContractual%2FContractual%20%2D%20Onedrive%2FValidaci%C3%B3n%20p%C3%B3lizas%20CPS%2F%2EVERIFICACI%C3%93N%20DE%20P%C3%93LIZAS%20CONTRATOS%202022"/>
    <s v="Ninguna"/>
    <s v="Terminado"/>
    <s v="Retiro"/>
    <s v="N/A"/>
    <s v="DERECHO"/>
    <s v="N/A"/>
    <s v="FEMENINO"/>
    <s v="maria.suarez@jep.gov.co"/>
    <s v="https://community.secop.gov.co/Public/Tendering/ContractNoticePhases/View?PPI=CO1.PPI.17199915&amp;isFromPublicArea=True&amp;isModal=False"/>
  </r>
  <r>
    <n v="702"/>
    <s v="JEP-387-2022"/>
    <s v="JEP-CSPO-387-2022"/>
    <s v="Paola Casas"/>
    <d v="2022-01-25T00:00:00"/>
    <s v="Yeimi Lorena Betancourt Garcia"/>
    <x v="0"/>
    <s v="1. Prestación de servicios"/>
    <n v="700147396"/>
    <n v="2"/>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n v="3614070"/>
    <s v="N/A"/>
    <n v="66122"/>
    <n v="67922"/>
    <n v="2018011001091"/>
    <x v="8"/>
    <d v="2022-01-31T00:00:00"/>
    <s v="N/A"/>
    <s v="N/A"/>
    <s v="N/A"/>
    <s v="N/A"/>
    <n v="0"/>
    <s v="N/A"/>
    <n v="0"/>
    <s v="N/A"/>
    <n v="0"/>
    <s v="N/A"/>
    <n v="0"/>
    <s v="N/A"/>
    <n v="0"/>
    <s v="N/A"/>
    <n v="0"/>
    <s v="N/A"/>
    <n v="0"/>
    <n v="40598053"/>
    <n v="0"/>
    <n v="0"/>
    <n v="0"/>
    <n v="0"/>
    <n v="0"/>
    <d v="2022-12-31T00:00:00"/>
    <d v="2022-12-31T00:00:00"/>
    <n v="-1202"/>
    <s v="NO"/>
    <s v="N/A"/>
    <s v="Bogotá D.C."/>
    <s v="Cumplimiento"/>
    <s v="3262672-4"/>
    <n v="0"/>
    <s v="Suramericana"/>
    <d v="2022-01-28T00:00:00"/>
    <s v="28-01-2022 - 30-06-2023"/>
    <n v="2022"/>
    <s v="PENDIENTE"/>
    <s v="Ninguna"/>
    <s v="Terminado"/>
    <s v="Retiro"/>
    <s v="N/A"/>
    <s v="DERECHO"/>
    <s v="N/A"/>
    <s v="FEMENINO"/>
    <s v="yeimi.betancourtg@jep.gov.co"/>
    <s v="https://community.secop.gov.co/Public/Tendering/ContractNoticePhases/View?PPI=CO1.PPI.17220648&amp;isFromPublicArea=True&amp;isModal=False"/>
  </r>
  <r>
    <n v="703"/>
    <s v="JEP-386-2022"/>
    <s v="JEP-CSPO-386-2022"/>
    <s v="Paola Casas"/>
    <d v="2022-01-25T00:00:00"/>
    <s v="Alvaro Javier Arroyo Martínez"/>
    <x v="0"/>
    <s v="1. Prestación de servicios"/>
    <n v="1065614269"/>
    <n v="7"/>
    <s v="Persona Natural"/>
    <s v="N/A"/>
    <s v="Prestación de servicios profesionales para apoyar a la secretaría judicial en la caracterización, resolución de solicitudes y en el impulso de las decisiones judiciales y descongestión de las salas de justicia de la Jurisdicción Especial para la Paz"/>
    <s v="Administrativo Transversal"/>
    <s v="Harvey Danilo Suarez Morales"/>
    <s v="Secretaría Ejecutiva"/>
    <s v="Dirección de Asuntos Jurídicos"/>
    <s v="Secretaría General Judicial"/>
    <s v="Yuly Saenz Berdugo "/>
    <s v="G- Secretaría General Judicial"/>
    <s v="N/A"/>
    <s v="Magistratura_x000a_SEJUD - Descongestión Salas"/>
    <s v="N/A"/>
    <s v="Inversión"/>
    <s v="$40.598.053,00"/>
    <s v="N/A"/>
    <s v="N/A"/>
    <s v="$3.614.070"/>
    <s v="N/A"/>
    <n v="66322"/>
    <n v="67722"/>
    <s v="2018011001091_x0009_"/>
    <x v="10"/>
    <d v="2022-01-31T00:00:00"/>
    <s v="N/A"/>
    <s v="N/A"/>
    <s v="N/A"/>
    <s v="N/A"/>
    <n v="0"/>
    <s v="N/A"/>
    <n v="0"/>
    <s v="N/A"/>
    <n v="0"/>
    <s v="N/A"/>
    <n v="0"/>
    <s v="N/A"/>
    <n v="0"/>
    <s v="N/A"/>
    <n v="0"/>
    <s v="N/A"/>
    <n v="0"/>
    <n v="40598053"/>
    <n v="0"/>
    <n v="0"/>
    <n v="0"/>
    <n v="0"/>
    <n v="0"/>
    <d v="2022-12-31T00:00:00"/>
    <d v="2022-12-31T00:00:00"/>
    <n v="-1202"/>
    <s v="NO"/>
    <s v="N/A"/>
    <s v="Bogotá D.C."/>
    <s v="Cumplimiento"/>
    <s v="47-45-101004894"/>
    <n v="0"/>
    <s v="Seguros del Estado"/>
    <d v="2022-01-28T00:00:00"/>
    <s v="27-01-2022 - 30-06-2023"/>
    <n v="2022"/>
    <s v="PENDIENTE"/>
    <s v="Ninguna"/>
    <s v="Terminado"/>
    <s v="Retiro"/>
    <s v="N/A"/>
    <s v="DERECHO"/>
    <s v="N/A"/>
    <s v="MASCULINO"/>
    <s v="alvaro.arroyo@jep.gov.co"/>
    <s v="https://community.secop.gov.co/Public/Tendering/ContractNoticePhases/View?PPI=CO1.PPI.17216780&amp;isFromPublicArea=True&amp;isModal=False"/>
  </r>
  <r>
    <n v="704"/>
    <s v="JEP-389-2022"/>
    <s v="JEP-CSPO-389-2022"/>
    <s v="Paola Casas"/>
    <d v="2022-01-25T00:00:00"/>
    <s v="Andrea del Pilar Lopez Piñeros"/>
    <x v="0"/>
    <s v="1. Prestación de servicios"/>
    <n v="1122647895"/>
    <n v="6"/>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n v="3614070"/>
    <s v="N/A"/>
    <n v="65922"/>
    <n v="66422"/>
    <s v="2018011001091_x0009_"/>
    <x v="10"/>
    <d v="2022-01-31T00:00:00"/>
    <s v="N/A"/>
    <s v="N/A"/>
    <s v="N/A"/>
    <s v="N/A"/>
    <n v="0"/>
    <s v="N/A"/>
    <n v="0"/>
    <s v="N/A"/>
    <n v="0"/>
    <s v="N/A"/>
    <n v="0"/>
    <s v="N/A"/>
    <n v="0"/>
    <s v="N/A"/>
    <n v="0"/>
    <s v="N/A"/>
    <n v="0"/>
    <n v="40598053"/>
    <n v="0"/>
    <n v="0"/>
    <n v="0"/>
    <n v="0"/>
    <n v="0"/>
    <d v="2022-12-31T00:00:00"/>
    <d v="2022-12-31T00:00:00"/>
    <n v="-1202"/>
    <s v="NO"/>
    <s v="N/A"/>
    <s v="Bogotá D.C."/>
    <s v="Cumplimiento"/>
    <s v="11-45-101110405"/>
    <n v="0"/>
    <s v="Seguros del Estado"/>
    <d v="2022-01-28T00:00:00"/>
    <s v="27-01-2022 -30-06-2023"/>
    <n v="2022"/>
    <s v="PENDIENTE"/>
    <s v="Ninguna"/>
    <s v="Terminado"/>
    <s v="Retiro"/>
    <s v="N/A"/>
    <s v="DERECHO"/>
    <s v="N/A"/>
    <s v="FEMENINO"/>
    <s v="NR"/>
    <s v="https://community.secop.gov.co/Public/Tendering/ContractNoticePhases/View?PPI=CO1.PPI.17228251&amp;isFromPublicArea=True&amp;isModal=False"/>
  </r>
  <r>
    <n v="705"/>
    <s v="JEP-413-2022"/>
    <s v="JEP-CSPO-413-2022"/>
    <s v="Clara Torres"/>
    <d v="2022-01-26T00:00:00"/>
    <s v="Daniel Humberto Gomez Leal"/>
    <x v="0"/>
    <s v="1. Prestación de servicios"/>
    <n v="1026585101"/>
    <n v="1"/>
    <s v="Persona Natural"/>
    <s v="N/A"/>
    <s v="Prestar servicios a la subsecretaria ejecutiva en el apoyo a la ejecución de los servicios contratados en cumplimiento de las obligaciones misionales de la subsecretaria ejecutiva."/>
    <s v="Administrativo Transversal"/>
    <s v="Harvey Danilo Suarez Morales"/>
    <s v="Secretaría Ejecutiva"/>
    <s v="Subsecretaría Ejecutiva "/>
    <s v="Subsecretaría Ejecutiva "/>
    <s v="Angela María Mora Soto"/>
    <s v="B- Subsecretaría Ejecutiva "/>
    <s v="N/A"/>
    <s v="N/A"/>
    <s v="N/A"/>
    <s v="Inversión"/>
    <n v="40718522"/>
    <s v="N/A"/>
    <s v="N/A"/>
    <n v="3614070"/>
    <s v="N/A"/>
    <n v="67922"/>
    <n v="67622"/>
    <n v="2018011001091"/>
    <x v="8"/>
    <d v="2022-02-01T00:00:00"/>
    <s v="N/A"/>
    <s v="N/A"/>
    <s v="N/A"/>
    <s v="N/A"/>
    <n v="0"/>
    <s v="N/A"/>
    <n v="0"/>
    <s v="N/A"/>
    <n v="0"/>
    <s v="N/A"/>
    <n v="0"/>
    <s v="N/A"/>
    <n v="0"/>
    <s v="N/A"/>
    <n v="0"/>
    <s v="N/A"/>
    <n v="0"/>
    <n v="40718522"/>
    <n v="0"/>
    <n v="0"/>
    <n v="0"/>
    <n v="0"/>
    <n v="0"/>
    <d v="2022-12-31T00:00:00"/>
    <d v="2022-12-31T00:00:00"/>
    <n v="-1202"/>
    <s v="NO"/>
    <s v="N/A"/>
    <s v="Bogotá D.C."/>
    <s v="Cumplimiento"/>
    <s v="17-45-101046052"/>
    <n v="0"/>
    <s v="Seguros del Estado"/>
    <d v="2022-01-31T00:00:00"/>
    <s v="28-01-2022 - 30-06-2023"/>
    <n v="2022"/>
    <s v="PENDIENTE"/>
    <s v="Ninguna"/>
    <s v="Terminado"/>
    <s v="Retiro"/>
    <s v="N/A"/>
    <s v="ECONOMÍA"/>
    <s v="N/A"/>
    <s v="MASCULINO"/>
    <s v="daniel.gomez@jep.gov.co"/>
    <s v="https://community.secop.gov.co/Public/Tendering/ContractNoticePhases/View?PPI=CO1.PPI.17221402&amp;isFromPublicArea=True&amp;isModal=False"/>
  </r>
  <r>
    <n v="706"/>
    <s v="JEP-567-2022"/>
    <s v="JEP-CSPO-548-2022"/>
    <s v="Norma Bonilla"/>
    <d v="2022-07-07T00:00:00"/>
    <s v="Claudia Marcela Pinzon Martinez"/>
    <x v="0"/>
    <s v="1. Prestación de servicios"/>
    <n v="53077880"/>
    <n v="9"/>
    <s v="Persona Natural"/>
    <s v="Bogotá D.C. "/>
    <s v="Prestar servicios profesionales para apoyar y acompañar a la Subdirección de Control Interno en la ejecución del plan anual de auditoria en el marco del Sistema del Control Interno Contable, de acuerdo con la normatividad legal vigente. "/>
    <s v="Funciones de la dependencia"/>
    <s v="Harvey Danilo Suarez Morales"/>
    <s v="Secretaría Ejecutiva"/>
    <s v="Secretaría Ejecutiva"/>
    <s v="Subdirección de Control Interno"/>
    <s v="María Omaira Álvarez Iriarte"/>
    <s v="AA- Subdirección de Control Interno"/>
    <s v="N/A"/>
    <s v="N/A"/>
    <s v="N/A"/>
    <s v="Inversión"/>
    <n v="42886979"/>
    <s v="N/A"/>
    <s v="N/A"/>
    <n v="7228143"/>
    <s v="N/A"/>
    <n v="88422"/>
    <n v="308522"/>
    <n v="2018011001175"/>
    <x v="53"/>
    <d v="2022-07-08T00:00:00"/>
    <s v="N/A"/>
    <s v="N/A"/>
    <s v="N/A"/>
    <s v="N/A"/>
    <n v="0"/>
    <s v="N/A"/>
    <n v="0"/>
    <s v="N/A"/>
    <n v="0"/>
    <s v="N/A"/>
    <n v="0"/>
    <s v="N/A"/>
    <n v="0"/>
    <s v="N/A"/>
    <n v="0"/>
    <s v="N/A"/>
    <n v="0"/>
    <n v="42886979"/>
    <n v="0"/>
    <n v="0"/>
    <n v="0"/>
    <n v="0"/>
    <n v="0"/>
    <d v="2022-12-31T00:00:00"/>
    <d v="2022-12-31T00:00:00"/>
    <n v="-1202"/>
    <s v="SI"/>
    <s v="N/A"/>
    <s v="Bogotá D.C."/>
    <s v="Cumplimiento "/>
    <s v="14-47-101018042"/>
    <n v="0"/>
    <s v="Seguros del Estado S.A. "/>
    <d v="2022-07-07T00:00:00"/>
    <s v="07/07/2022 - 30/06/2022"/>
    <n v="2022"/>
    <s v="PENDIENTE"/>
    <s v="Ninguna"/>
    <s v="Terminado"/>
    <s v="Retiro"/>
    <s v="N/A"/>
    <s v="CONTADURÍA PÚBLICA"/>
    <s v="N/A"/>
    <s v="FEMENINO"/>
    <s v="claudia.pinzon@jep.gov.co"/>
    <s v="https://community.secop.gov.co/Public/Tendering/ContractNoticePhases/View?PPI=CO1.PPI.19272461&amp;isFromPublicArea=True&amp;isModal=False"/>
  </r>
  <r>
    <n v="707"/>
    <s v="OC-89449-2022"/>
    <s v="JEP-TVEC-003-2022"/>
    <s v="Ángela Esquivel "/>
    <s v="NR"/>
    <s v="CONTROLES EMPRESARIALES SAS"/>
    <x v="2"/>
    <s v="2. Compraventa "/>
    <n v="800058607"/>
    <n v="2"/>
    <s v="Persona Jurídica"/>
    <s v="N/A"/>
    <s v="Renovar las licencias de SharePoint, MSDN y connector para la solución de portal web 2022."/>
    <s v="Funciones de la dependencia"/>
    <s v="Luis Felipe Rivera García"/>
    <s v="Dirección de Tecnologías de la Información"/>
    <s v="Dirección de Tecnologías de la Información"/>
    <s v="Dirección de Tecnologías de la Información"/>
    <s v="Luis Felipe Rivera Garcia"/>
    <s v="C- Dirección de TI"/>
    <s v="N/A"/>
    <s v="N/A"/>
    <s v="N/A"/>
    <s v="Inversión"/>
    <n v="18925743.710000001"/>
    <s v="N/A"/>
    <s v="N/A"/>
    <s v="N/A"/>
    <s v="N/A"/>
    <n v="69922"/>
    <n v="217422"/>
    <n v="2018011000870"/>
    <x v="95"/>
    <d v="2022-05-06T00:00:00"/>
    <s v="N/A"/>
    <s v="N/A"/>
    <s v="N/A"/>
    <s v="N/A"/>
    <n v="0"/>
    <s v="N/A"/>
    <n v="0"/>
    <s v="N/A"/>
    <n v="0"/>
    <s v="N/A"/>
    <n v="0"/>
    <s v="N/A"/>
    <n v="0"/>
    <s v="N/A"/>
    <n v="0"/>
    <s v="N/A"/>
    <n v="0"/>
    <n v="18925743.710000001"/>
    <n v="0"/>
    <n v="0"/>
    <n v="0"/>
    <n v="0"/>
    <n v="0"/>
    <d v="2022-07-05T00:00:00"/>
    <d v="2022-07-05T00:00:00"/>
    <n v="-1381"/>
    <s v="SI"/>
    <d v="2024-11-09T00:00:00"/>
    <s v="Bogotá D.C."/>
    <s v="N/A"/>
    <s v="N/A"/>
    <s v="N/A"/>
    <s v="N/A"/>
    <s v="N/A"/>
    <s v="N/A"/>
    <s v="N/A"/>
    <s v="N/A"/>
    <s v="El 19/11/2024 se publicó el cierre de la OC 89449 Controles Empresariales"/>
    <s v="Terminado"/>
    <s v="Retiro"/>
    <s v="N/A"/>
    <s v="N/A"/>
    <s v="N/A"/>
    <s v="N/A"/>
    <s v="N/A"/>
    <s v="https://www.colombiacompra.gov.co/tienda-virtual-del-estado-colombiano/ordenes-compra/89449"/>
  </r>
  <r>
    <n v="709"/>
    <s v="JEP-439-2022"/>
    <s v="JEP-IPINF-009-2022"/>
    <s v="Johanna Duarte"/>
    <d v="2022-07-10T00:00:00"/>
    <s v="MEGACAD INGENIERIA Y SISTEMAS S.A.S."/>
    <x v="3"/>
    <s v="2. Compraventa "/>
    <n v="805008189"/>
    <n v="1"/>
    <s v="Persona Jurídica"/>
    <s v="N/A"/>
    <s v="Adquirir la renovación de las Licencias Adobe Premier y Adobe Audition"/>
    <s v="Funciones de la dependencia"/>
    <s v="Luis Felipe Rivera García"/>
    <s v="Dirección de Tecnologías de la Información"/>
    <s v="Dirección de Tecnologías de la Información"/>
    <s v="Dirección de Tecnologías de la Información"/>
    <s v="Carlos Eduardo Ruiz Silva"/>
    <s v="C- Dirección de TI"/>
    <s v="N/A"/>
    <s v="N/A"/>
    <s v="N/A"/>
    <s v="Inversión"/>
    <n v="12750000"/>
    <s v="N/A"/>
    <s v="N/A"/>
    <s v="N/A"/>
    <s v="N/A"/>
    <n v="69822"/>
    <n v="269222"/>
    <n v="2018011000870"/>
    <x v="16"/>
    <d v="2022-06-22T00:00:00"/>
    <s v="N/A"/>
    <s v="N/A"/>
    <s v="N/A"/>
    <s v="N/A"/>
    <n v="0"/>
    <s v="N/A"/>
    <n v="0"/>
    <s v="N/A"/>
    <n v="0"/>
    <s v="N/A"/>
    <n v="0"/>
    <s v="N/A"/>
    <n v="0"/>
    <s v="N/A"/>
    <n v="0"/>
    <s v="N/A"/>
    <n v="0"/>
    <n v="12750000"/>
    <n v="0"/>
    <n v="0"/>
    <n v="0"/>
    <n v="0"/>
    <n v="0"/>
    <d v="2022-08-21T00:00:00"/>
    <d v="2022-08-21T00:00:00"/>
    <n v="-1334"/>
    <s v="SI"/>
    <d v="2024-05-16T00:00:00"/>
    <s v="Bogotá D.C."/>
    <s v="Cumplimiento"/>
    <s v="11-45-101114328"/>
    <n v="0"/>
    <s v="Seguros del Estado"/>
    <d v="2022-06-14T00:00:00"/>
    <s v="17/06/2022 - 17/02/2024"/>
    <n v="2022"/>
    <s v="PENDIENTE"/>
    <s v="&quot;El plazo de ejecución del contrato será de hasta dos (2) meses a partir de la firma del acta de inicio y, previo cumplimiento de los requisitos de perfeccionamiento y ejecución&quot;_x000a_EL 16 de mayo de 2024 el Balance Final y Cierre del contrato JEP-439-2022 Contratista MEGACAD S.A.S._x000a_"/>
    <s v="Terminado"/>
    <s v="Retiro"/>
    <s v="N/A"/>
    <s v="N/A"/>
    <s v="N/A"/>
    <s v="N/A"/>
    <s v="N/A"/>
    <s v="https://community.secop.gov.co/Public/Tendering/ContractNoticePhases/View?PPI=CO1.PPI.18860597&amp;isFromPublicArea=True&amp;isModal=False"/>
  </r>
  <r>
    <n v="710"/>
    <s v="OC-93234-2022"/>
    <s v="JEP-TVEC-004-2022"/>
    <s v="Clara Torres"/>
    <d v="2022-07-18T00:00:00"/>
    <s v="BPM Consulting"/>
    <x v="2"/>
    <s v="1. Prestación de servicios"/>
    <n v="900011395"/>
    <n v="6"/>
    <s v="Persona Jurídica"/>
    <s v="Bogotá D.C. "/>
    <s v="Contratar por medio de acuerdo marco de precios, la prestación del servicio de monitoreo de la jurisdicción especial para la paz realizado a través del canal telefónico"/>
    <s v="Administrativo Transversal"/>
    <s v="Angela María Mora Soto"/>
    <s v="Subsecretaría Ejecutiva"/>
    <s v="Subsecretaría Ejecutiva "/>
    <s v="Subsecretaría Ejecutiva "/>
    <s v="Angela María Mora Soto"/>
    <s v="B- Subsecretaría Ejecutiva "/>
    <s v="N/A"/>
    <s v="N/A"/>
    <s v="N/A"/>
    <s v="Inversión"/>
    <n v="756722862.59000003"/>
    <s v="N/A"/>
    <s v="N/A"/>
    <s v="N/A"/>
    <s v="N/A"/>
    <n v="71622"/>
    <n v="317022"/>
    <s v="PND"/>
    <x v="96"/>
    <d v="2022-07-22T00:00:00"/>
    <s v="N/A"/>
    <s v="N/A"/>
    <s v="N/A"/>
    <s v="N/A"/>
    <n v="-5952810.4800000004"/>
    <d v="2023-02-27T00:00:00"/>
    <n v="109947287.59999999"/>
    <d v="2023-02-24T00:00:00"/>
    <n v="0"/>
    <s v="N/A"/>
    <n v="0"/>
    <s v="N/A"/>
    <n v="0"/>
    <s v="N/A"/>
    <n v="2"/>
    <s v="N/A"/>
    <n v="106"/>
    <n v="860717339.71000004"/>
    <n v="226262288"/>
    <n v="226262288"/>
    <n v="0"/>
    <n v="0"/>
    <n v="0"/>
    <d v="2022-12-15T00:00:00"/>
    <d v="2023-03-31T00:00:00"/>
    <n v="-1112"/>
    <s v="SI"/>
    <d v="2023-09-13T00:00:00"/>
    <s v="Bogotá D.C."/>
    <s v="Cumplimiento"/>
    <n v="59166"/>
    <n v="1"/>
    <s v="Berkley Colombia Seguros"/>
    <d v="2022-07-15T00:00:00"/>
    <s v="12/07/2022 - 15/12/2023"/>
    <n v="2022"/>
    <s v="PENDIENTE"/>
    <s v="En fecha del 16 de diciembre, El detalle de la justificación se encuentra en documento anexo. Se informa que el valor total es de $756.722.862,59 incluido IVA y los_x000a_demás impuestos a que haya lugar. El plazo de ejecución es hasta el 28 de febrero de 2023 o hasta agotar recursos lo primero que_x000a_ocurra. Se debe realizar reducción del registro presupuestal No. 317022 por valor de $ 128.039.424,93, así mismo se deben adicionar_x000a_$ 4.000.000 de la vigencia 2022 amparados con el CDP No. 71622 y $ 226.262.288 respaldados con el cupo de vigencias futuras_x000a_aprobadas. Debido a lo anterior, el valor de la orden de compra es de $756.722.862,59 incluido IVA, discriminados así:_x000a_$530.460.574,59 vigencia 2022 y $226.262.288 vigencia 2023 radicado 2-2022-055247 del 25 de noviembre de 2022.C_x000a_El 24/02/2023 se relaciona la modificacion de la orden de compra Se informa que el valor total es de $ 860.717.339,71 incluido IVA y los_x000a_demás impuestos a que haya lugar. El plazo de ejecución es hasta el 31 de marzo de 2023 o hasta agotar recursos lo primero que_x000a_ocurra.  Debido a lo anterior, el valor de la orden de compra es de $_x000a_860.717.339,71 incluido IVA, discriminados así: $524.507.764,11 para la vigencia 2022 y $ 336.209.575,60 para la vigencia 2023_x000a_El 13/09/2023quedo publicada la liquidación de la orden de compra 93234 de 2022."/>
    <s v="Terminado"/>
    <s v="Adición o reducción"/>
    <s v="N/A"/>
    <s v="N/A"/>
    <s v="N/A"/>
    <s v="N/A"/>
    <s v="N/A"/>
    <s v="https://www.colombiacompra.gov.co/tienda-virtual-del-estado-colombiano/ordenes-compra/93234"/>
  </r>
  <r>
    <n v="711"/>
    <s v="JEP-642-2022"/>
    <s v="JEP-IPI-004-2022"/>
    <s v="Clara Torres"/>
    <d v="2022-07-22T00:00:00"/>
    <s v="Meltec Comunicaciones S.A."/>
    <x v="5"/>
    <s v="1. Prestación de servicios"/>
    <n v="830079015"/>
    <n v="1"/>
    <s v="Persona Jurídica"/>
    <s v="Bogotá D.C. "/>
    <s v="Prestación del servicio de monitoreo mediante dispositivos electrónicos, para comparecientes sometidos a la Jurisdicción Especial para la Paz"/>
    <s v="Administrativo Transversal"/>
    <s v="Harvey Danilo Suarez Morales"/>
    <s v="Secretaría Ejecutiva"/>
    <s v="Subsecretaría Ejecutiva "/>
    <s v="Subsecretaría Ejecutiva "/>
    <s v="Angela María Mora Soto"/>
    <s v="B- Subsecretaría Ejecutiva "/>
    <s v="N/A"/>
    <s v="N/A"/>
    <s v="N/A"/>
    <s v="Inversión"/>
    <n v="268877632.5"/>
    <s v="N/A"/>
    <s v="N/A"/>
    <s v="N/A"/>
    <s v="N/A"/>
    <n v="70822"/>
    <n v="350122"/>
    <n v="2018011001091"/>
    <x v="61"/>
    <d v="2022-08-09T00:00:00"/>
    <s v="N/A"/>
    <s v="N/A"/>
    <s v="N/A"/>
    <s v="N/A"/>
    <n v="0"/>
    <s v="N/A"/>
    <n v="0"/>
    <s v="N/A"/>
    <n v="0"/>
    <s v="N/A"/>
    <n v="0"/>
    <s v="N/A"/>
    <n v="0"/>
    <s v="N/A"/>
    <n v="0"/>
    <d v="2022-12-20T00:00:00"/>
    <n v="83"/>
    <n v="268877632.5"/>
    <n v="61810950"/>
    <n v="61810950"/>
    <n v="0"/>
    <n v="0"/>
    <n v="0"/>
    <d v="2022-12-15T00:00:00"/>
    <d v="2023-03-08T00:00:00"/>
    <n v="-1135"/>
    <s v="SI"/>
    <d v="2023-05-23T00:00:00"/>
    <s v="Bogotá D.C. - Edificio Squadra"/>
    <s v="Cumplimiento"/>
    <s v="33-45-101111213"/>
    <n v="0"/>
    <s v="Seguros del Estado S.A."/>
    <d v="2022-07-29T00:00:00"/>
    <s v="29/07/2022 - 15/12/2025"/>
    <s v="N/A"/>
    <s v="PENDIENTE"/>
    <s v="Se pagará mensualmente, desde el inicio de la operación el costo unitario del servicio de  monitoreo de 20 dispositivos electrónicos._x000a_Mediante otrosí N°1 Prorrogar el plazo de ejecución pactado en la_x000a_Cláusula Cuarta del contrato hasta el 15 de febrero de 2023, reducir el valor de $100.806.972 y  Adicionar el valor del contrato en la suma de $66.810.950._x000a_Aclaración otrosí número 1 prorroga hasta el 15/02/2023_x000a_Se realiza suspensión del 16 al 26 de enero de 2023 _x000a_El 9 de febrero de 2023, se suspende hasta el 2 de marzo de 2023"/>
    <s v="Terminado"/>
    <s v="Suspensión"/>
    <s v="1/01/2023 - 5/1/2023_x000a_16/01/2023 - 26/01/2023_x000a_9/02/2023 - 02/03/2023"/>
    <s v="N/A"/>
    <s v="N/A"/>
    <s v="N/A"/>
    <s v="N/A"/>
    <s v="https://community.secop.gov.co/Public/Tendering/ContractNoticePhases/View?PPI=CO1.PPI.19172829&amp;isFromPublicArea=True&amp;isModal=False"/>
  </r>
  <r>
    <n v="713"/>
    <s v="JEP-442-2022"/>
    <s v="JEP-CSPO-425-2022"/>
    <s v="Johanna Duarte"/>
    <d v="2022-07-21T00:00:00"/>
    <s v="Juana Giraldo Pineda"/>
    <x v="0"/>
    <s v="1. Prestación de servicios"/>
    <n v="1071166770"/>
    <n v="5"/>
    <s v="Persona Natural"/>
    <s v="La Calera"/>
    <s v="Prestar servicios profesionales para apoyar y acompañar al Departamento de Atención al Ciudadano en la proyección, revisión y corrección a PQRSDF, resoluciones, notificaciones y demás relacionadas con base en las normas legales vigentes y los lineamientos jurídicos implementados. "/>
    <s v="Administrativo Transversal"/>
    <s v="Harvey Danilo Suarez Morales"/>
    <s v="Secretaría Ejecutiva"/>
    <s v="Subsecretaría Ejecutiva "/>
    <s v="Departamento de Atención al Ciudadano"/>
    <s v="Constanza Eugenia Cañon Charry_x0009_"/>
    <s v="BB- Departamento de Atención al Ciudadano"/>
    <s v="N/A"/>
    <s v="N/A"/>
    <s v="N/A"/>
    <s v="Inversión"/>
    <n v="28912569"/>
    <s v="N/A"/>
    <s v="N/A"/>
    <n v="7228143"/>
    <s v="N/A"/>
    <n v="73222"/>
    <s v="PND"/>
    <n v="2018011001091"/>
    <x v="23"/>
    <d v="2022-06-29T00:00:00"/>
    <s v="N/A"/>
    <s v="N/A"/>
    <s v="N/A"/>
    <s v="N/A"/>
    <n v="0"/>
    <s v="N/A"/>
    <n v="0"/>
    <s v="N/A"/>
    <n v="0"/>
    <s v="N/A"/>
    <n v="0"/>
    <s v="N/A"/>
    <n v="0"/>
    <s v="N/A"/>
    <n v="0"/>
    <s v="N/A"/>
    <n v="0"/>
    <n v="28912569"/>
    <n v="0"/>
    <n v="0"/>
    <n v="0"/>
    <n v="0"/>
    <n v="0"/>
    <d v="2022-10-20T00:00:00"/>
    <d v="2022-10-20T00:00:00"/>
    <n v="-1274"/>
    <s v="SI"/>
    <s v="N/A"/>
    <s v="Bogotá D.C."/>
    <s v="Cumplimiento"/>
    <s v="390 47 994000071824"/>
    <n v="0"/>
    <s v="Aseguradora Solidaria"/>
    <d v="2022-06-28T00:00:00"/>
    <s v="28/06/2022 - 30/04/2023"/>
    <n v="2022"/>
    <s v="PENDIENTE"/>
    <s v="en fecha 30/06/2022 mediante otrosí 1,  se modifica la Cláusula Sexta “valor del_x000a_contrato”, precisando el valor total del contrato de acuerdo con los valores establecidos_x000a_en la Cláusula Octava de forma de pago,_x000a_"/>
    <s v="Terminado"/>
    <s v="Retiro"/>
    <s v="N/A"/>
    <s v="DERECHO"/>
    <s v="N/A"/>
    <s v="FEMENINO"/>
    <s v="juana.giraldo@jep.gov.co"/>
    <s v="https://community.secop.gov.co/Public/Tendering/ContractNoticePhases/View?PPI=CO1.PPI.19122317&amp;isFromPublicArea=True&amp;isModal=False"/>
  </r>
  <r>
    <n v="714"/>
    <s v="JEP-663-2022"/>
    <s v="JEP-CSPO-640-2022"/>
    <s v="Clara Torres"/>
    <d v="2022-08-10T00:00:00"/>
    <s v="ZURICH COLOMBIA SEGUROS S.A."/>
    <x v="0"/>
    <s v="8. Seguros"/>
    <n v="860002534"/>
    <n v="0"/>
    <s v="Persona Jurídica"/>
    <s v="Bogotá D.C. "/>
    <s v="Adquisición de pólizas para tres (3)  Drones de propiedad de la Jurisdicción Especial para la Paz.   "/>
    <s v="Funciones de la dependencia"/>
    <s v="Gabriel Amado Pardo "/>
    <s v="Subdirección de Recursos Físicos e Infraestructura"/>
    <s v="Departamento de Asuntos Jurídicos"/>
    <s v="Subdirección de Recursos Físicos e Infraestructura"/>
    <s v="Gabriel Amado Pardo"/>
    <s v="DD- Subdirección de Recursos Físicos e Infraestructura"/>
    <s v="Ariadna Lorena Alfonso (Octubre 18 a Noviembre 8)"/>
    <s v="N/A"/>
    <s v="N/A"/>
    <s v="Funcionamiento"/>
    <n v="14552152"/>
    <s v="N/A"/>
    <s v="N/A"/>
    <s v="N/A"/>
    <s v="N/A"/>
    <n v="96122"/>
    <s v="_x0009_383922"/>
    <s v="N/A"/>
    <x v="97"/>
    <d v="2022-09-01T00:00:00"/>
    <s v="N/A"/>
    <s v="N/A"/>
    <s v="N/A"/>
    <s v="N/A"/>
    <n v="4466047"/>
    <d v="2023-03-23T00:00:00"/>
    <n v="0"/>
    <s v="N/A"/>
    <n v="0"/>
    <s v="N/A"/>
    <n v="0"/>
    <s v="N/A"/>
    <n v="0"/>
    <s v="N/A"/>
    <n v="1"/>
    <s v="N/A"/>
    <n v="60"/>
    <n v="19018199"/>
    <n v="0"/>
    <n v="0"/>
    <n v="0"/>
    <n v="0"/>
    <n v="0"/>
    <d v="2023-03-25T00:00:00"/>
    <d v="2023-05-24T00:00:00"/>
    <n v="-1058"/>
    <s v="SI"/>
    <d v="2023-09-28T00:00:00"/>
    <s v="Donde esten los operadores de drones y en Bogotá"/>
    <s v="Vehiculo aéreo no tripulado"/>
    <s v="AVPL-52838746-1"/>
    <n v="0"/>
    <s v="Zurich Colombia Seguros S.A."/>
    <d v="2022-09-01T00:00:00"/>
    <s v="01/09/2022 - 25/03/2023"/>
    <n v="2022"/>
    <s v="PENDIENTE"/>
    <s v="La JEP pagará dentro de los sesenta (60) días calendario siguientes al cumplimiento de los_x000a_requisitos de perfeccionamiento del contrato y elaborada el acta de recibido a entera satisfacción de LA JEP._x000a_Mediante otrosí N° 1 Prorrogar el plazo de ejecución pactado en la Cláusula_x000a_Quinta, del contrato, a partir de las 00:00 horas del 26 de marzo de 2023 hasta las 24:00 horas del 24 de mayo de 2023y adicionar el valor de : Adicionar el valor del contrato en la suma de ($4.466.047)_x000a_El 28/09/2023 , se publica el Acta de Balance Final y Cierre del Contrato JEP-663-2022, suscrito con ZURICH COLOMBIA SEGUROS SA"/>
    <s v="Terminado"/>
    <s v="Adición y Prorróga"/>
    <s v="N/A"/>
    <s v="N/A"/>
    <s v="N/A"/>
    <s v="N/A"/>
    <s v="N/A"/>
    <s v="https://community.secop.gov.co/Public/Tendering/ContractNoticePhases/View?PPI=CO1.PPI.20009921&amp;isFromPublicArea=True&amp;isModal=False"/>
  </r>
  <r>
    <n v="715"/>
    <s v="JEP-440-2022"/>
    <s v="JEP-CSPO-424-2022"/>
    <s v="Norma Bonilla"/>
    <s v="NR"/>
    <s v="ORGANIZACIÓN DE ESTADOS IBEROAMERICANOS PARA LA EDUCACIÓN, LA CIENCIA Y LA CULTURA– OEI."/>
    <x v="0"/>
    <s v="6. Convenio de Cooperación Internacional"/>
    <n v="860403137"/>
    <n v="0"/>
    <s v="Persona Jurídica"/>
    <s v="N/A"/>
    <s v="Aunar esfuerzos técnicos, administrativos, financieros y de cooperación para el fortalecimiento del Sistema Autónomo de Asesoría y Defensa (SAAD), gestionando el equipo que garantice el derecho de defensa y debido proceso a través de labores de asesoría y defensa judicial integral a los comparecientes exintegrantes FARC EP en el marco de las actuaciones de la JEP, teniendo en cuenta el enfoque diferencial, territorial y de género."/>
    <s v="Misional"/>
    <s v="Harvey Danilo Suarez Morales"/>
    <s v="Secretaría Ejecutiva"/>
    <s v="Subsecretaría Ejecutiva "/>
    <s v="Departamento SAAD - Comparecientes"/>
    <s v="Jorge Alirio Mancera Cortés"/>
    <s v="BB- Departamento SAAD Defensa a Comparecientes "/>
    <s v="N/A"/>
    <s v="N/A"/>
    <s v="N/A"/>
    <s v="Inversión"/>
    <n v="6420045000"/>
    <n v="8375380931"/>
    <n v="951883254"/>
    <s v="NA"/>
    <s v="N/A"/>
    <n v="72322"/>
    <n v="275522"/>
    <n v="2018011001091"/>
    <x v="98"/>
    <d v="2022-06-21T00:00:00"/>
    <s v="N/A"/>
    <s v="N/A"/>
    <s v="N/A"/>
    <s v="N/A"/>
    <n v="2790335931"/>
    <d v="2022-12-01T00:00:00"/>
    <n v="116883254"/>
    <d v="2022-12-01T00:00:00"/>
    <n v="0"/>
    <s v="N/A"/>
    <n v="0"/>
    <s v="N/A"/>
    <n v="0"/>
    <s v="N/A"/>
    <n v="1"/>
    <d v="2022-12-01T00:00:00"/>
    <n v="65"/>
    <n v="9327264185"/>
    <n v="0"/>
    <n v="0"/>
    <n v="0"/>
    <n v="0"/>
    <n v="0"/>
    <d v="2022-12-31T00:00:00"/>
    <d v="2023-03-06T00:00:00"/>
    <n v="-1137"/>
    <s v="SI"/>
    <d v="2023-09-11T00:00:00"/>
    <s v="Territorio Nacional"/>
    <s v="N/A"/>
    <s v="N/A"/>
    <s v="N/A"/>
    <s v="N/A"/>
    <s v="N/A"/>
    <s v="N/A"/>
    <n v="2022"/>
    <s v="N/A"/>
    <s v="Mediante otrosí número 1 del 1 de diciembre de 2022 se prorroga el contrato hasta el 06/03/2023 y se adiciona los aportes de la JEP en 2.790.335.931 y los poartes de la OEI $116.883.254_x000a_11/09/2023 fue publicado Acta de Balance y Cierre Final del Convenio 440-2022"/>
    <s v="Terminado"/>
    <s v="Adición y Prorróga"/>
    <s v="N/A"/>
    <s v="N/A"/>
    <s v="N/A"/>
    <s v="N/A"/>
    <s v="N/A"/>
    <s v="https://community.secop.gov.co/Public/Tendering/ContractNoticePhases/View?PPI=CO1.PPI.19118906&amp;isFromPublicArea=True&amp;isModal=False"/>
  </r>
  <r>
    <n v="716"/>
    <s v="JEP-462-2022"/>
    <s v="JEP-CSPO-445-2022"/>
    <s v="Clara Torres"/>
    <d v="2022-07-08T00:00:00"/>
    <s v="Fernando Alexei Pardo Florez"/>
    <x v="0"/>
    <s v="1. Prestación de servicios"/>
    <n v="79729707"/>
    <n v="6"/>
    <s v="Persona Natural"/>
    <s v="N/A"/>
    <s v="Prestar asesoria jurídica a la Secretaria Ejecutiva, para el apoyo en la asistencia técnica a las actuaciones y decisiones judiciales, en relación con las actividades que se desprendan de la jurisprudencia emitida por la JEP dentro de la justicia transicional y restaurativa"/>
    <s v="Administrativo Transversal"/>
    <s v="Harvey Danilo Suarez Morales"/>
    <s v="Secretaría Ejecutiva"/>
    <s v="Secretaría Ejecutiva"/>
    <s v="Secretaría Ejecutiva"/>
    <s v="Lech Julián Guerrero Cárdenas"/>
    <s v="A- Despacho Secretaría Ejecutiva"/>
    <s v="N/A"/>
    <s v="N/A"/>
    <s v="N/A"/>
    <s v="Inversión"/>
    <n v="136346868"/>
    <s v="N/A"/>
    <s v="N/A"/>
    <n v="22724478"/>
    <s v="N/A"/>
    <n v="86422"/>
    <n v="294822"/>
    <n v="2018011001091"/>
    <x v="30"/>
    <d v="2022-07-05T00:00:00"/>
    <s v="N/A"/>
    <s v="N/A"/>
    <s v="N/A"/>
    <s v="N/A"/>
    <n v="0"/>
    <s v="N/A"/>
    <n v="0"/>
    <s v="N/A"/>
    <n v="0"/>
    <s v="N/A"/>
    <n v="0"/>
    <s v="N/A"/>
    <n v="0"/>
    <s v="N/A"/>
    <n v="0"/>
    <s v="N/A"/>
    <n v="0"/>
    <n v="136346868"/>
    <n v="0"/>
    <n v="0"/>
    <n v="0"/>
    <n v="0"/>
    <n v="0"/>
    <d v="2022-12-31T00:00:00"/>
    <d v="2022-12-31T00:00:00"/>
    <n v="-1202"/>
    <s v="SI"/>
    <s v="N/A"/>
    <s v="Bogotá D.C."/>
    <s v="Cumplimiento"/>
    <s v="15-47-101009582"/>
    <n v="0"/>
    <s v="Seguros del Estado"/>
    <d v="2022-07-01T00:00:00"/>
    <s v="01/07/2022 - 30/06/2023"/>
    <n v="2022"/>
    <s v="PENDIENTE"/>
    <s v="Ninguna"/>
    <s v="Terminado"/>
    <s v="Retiro"/>
    <s v="N/A"/>
    <s v="DERECHO"/>
    <s v="N/A"/>
    <s v="MASCULINO"/>
    <s v="fernando.pardo@jep.gov.co"/>
    <s v="https://community.secop.gov.co/Public/Tendering/ContractNoticePhases/View?PPI=CO1.PPI.19194554&amp;isFromPublicArea=True&amp;isModal=False"/>
  </r>
  <r>
    <n v="717"/>
    <s v="JEP-463-2022"/>
    <s v="JEP-CSPO-446-2022"/>
    <s v="Clara Torres"/>
    <s v="NR"/>
    <s v="Ernesto Pineda Guevara"/>
    <x v="0"/>
    <s v="1. Prestación de servicios"/>
    <n v="79389654"/>
    <n v="4"/>
    <s v="Persona Natural"/>
    <s v="Bogotá D.C. "/>
    <s v="Prestar asesoría jurídica al despacho del Secretario Ejecutivo, en aspectos legales referidos a los asuntos administrativos, financieros, contractuales, misionales, de ejecución fiscal, auditorías y, en general, concernientes al cumplimiento de la ley en la gestión adelantada por la Secretaría Ejecutiva como parte de la asistencia tecnica a las actuaciones y decisiones judiciales"/>
    <s v="Administrativo Transversal"/>
    <s v="Harvey Danilo Suarez Morales"/>
    <s v="Secretaría Ejecutiva"/>
    <s v="Secretaría Ejecutiva"/>
    <s v="Secretaría Ejecutiva"/>
    <s v="Nicolás Medina Rey"/>
    <s v="A- Despacho Secretaría Ejecutiva"/>
    <s v="N/A"/>
    <s v="N/A"/>
    <s v="N/A"/>
    <s v="Inversión"/>
    <n v="136346868"/>
    <s v="N/A"/>
    <s v="N/A"/>
    <n v="22724478"/>
    <s v="N/A"/>
    <n v="72222"/>
    <n v="301822"/>
    <n v="2018011001091"/>
    <x v="49"/>
    <d v="2022-07-05T00:00:00"/>
    <s v="N/A"/>
    <s v="N/A"/>
    <s v="N/A"/>
    <s v="N/A"/>
    <n v="0"/>
    <s v="N/A"/>
    <n v="0"/>
    <s v="N/A"/>
    <n v="0"/>
    <s v="N/A"/>
    <n v="0"/>
    <s v="N/A"/>
    <n v="0"/>
    <s v="N/A"/>
    <n v="0"/>
    <s v="N/A"/>
    <n v="0"/>
    <n v="136346868"/>
    <n v="0"/>
    <n v="0"/>
    <n v="0"/>
    <n v="0"/>
    <n v="0"/>
    <d v="2022-12-31T00:00:00"/>
    <d v="2022-12-31T00:00:00"/>
    <n v="-1202"/>
    <s v="SI"/>
    <s v="N/A"/>
    <s v="Bogotá D.C."/>
    <s v="Cumplimiento"/>
    <s v="980 47 994000021816"/>
    <n v="0"/>
    <s v="Aseguradora Solidaria de Colombia"/>
    <d v="2022-07-05T00:00:00"/>
    <s v="05/07/2022 - 01/07/2023"/>
    <n v="2022"/>
    <s v="PENDIENTE"/>
    <s v="El 2/08/2023 se publica el acta de balance y cierre"/>
    <s v="Terminado"/>
    <s v="Retiro"/>
    <s v="N/A"/>
    <s v="DERECHO"/>
    <s v="N/A"/>
    <s v="MASCULINO"/>
    <s v="ernesto.pineda@jep.gov.co"/>
    <s v="https://community.secop.gov.co/Public/Tendering/ContractNoticePhases/View?PPI=CO1.PPI.19194555&amp;isFromPublicArea=True&amp;isModal=False"/>
  </r>
  <r>
    <n v="718"/>
    <s v="JEP-650-2022"/>
    <s v="JEP-CSPO-629-2022"/>
    <s v="Ángela Esquivel "/>
    <d v="2022-07-29T00:00:00"/>
    <s v="Alvaro Francisco Córdoba Caviedes"/>
    <x v="0"/>
    <s v="1. Prestación de servicios"/>
    <n v="79264958"/>
    <n v="0"/>
    <s v="Persona Natural"/>
    <s v="Bogotá D.C. "/>
    <s v="Prestar servicios profesionales especializados para apoyar y acompañar a las salas y secciones de la JEP, en el análisis y estructuración de información para el trámite y preparación de las versiones voluntarias."/>
    <s v="Misional"/>
    <s v="Harvey Danilo Suarez Morales"/>
    <s v="Secretaría Ejecutiva"/>
    <s v="Subsecretaría Ejecutiva "/>
    <s v="Subsecretaría Ejecutiva "/>
    <s v="Ana Cristina Portilla Benavides"/>
    <s v="F- Magistratura"/>
    <s v="N/A"/>
    <s v="Magistratura - Análisis de información versiones voluntarias - Sección NR"/>
    <s v="Gustavo Adolfo Salazar Arbeláez"/>
    <s v="Inversión"/>
    <n v="51228600"/>
    <s v="N/A"/>
    <s v="N/A"/>
    <n v="10245720"/>
    <s v="N/A"/>
    <n v="95922"/>
    <n v="355322"/>
    <n v="2018011001091"/>
    <x v="75"/>
    <d v="2022-08-09T00:00:00"/>
    <s v="N/A"/>
    <s v="N/A"/>
    <s v="N/A"/>
    <s v="N/A"/>
    <n v="0"/>
    <s v="N/A"/>
    <n v="0"/>
    <s v="N/A"/>
    <n v="0"/>
    <s v="N/A"/>
    <n v="0"/>
    <s v="N/A"/>
    <n v="0"/>
    <s v="N/A"/>
    <n v="0"/>
    <s v="N/A"/>
    <n v="0"/>
    <n v="51228600"/>
    <n v="0"/>
    <n v="0"/>
    <n v="0"/>
    <n v="0"/>
    <n v="0"/>
    <d v="2022-12-31T00:00:00"/>
    <d v="2022-12-31T00:00:00"/>
    <n v="-1202"/>
    <s v="SI"/>
    <s v="N/A"/>
    <s v="Bogotá D.C."/>
    <s v="Cumplimiento"/>
    <s v="63-45-101038721"/>
    <n v="0"/>
    <s v="Seguros del Estado S.A."/>
    <d v="2022-08-05T00:00:00"/>
    <s v="04/08/2022 - 30/06/2023"/>
    <n v="2022"/>
    <s v="PENDIENTE"/>
    <s v="Ninguna"/>
    <s v="Terminado"/>
    <s v="Retiro"/>
    <s v="N/A"/>
    <s v="DERECHO"/>
    <s v="N/A"/>
    <s v="MASCULINO"/>
    <s v="alvaro.cordobac@jep.gov.co"/>
    <s v="https://community.secop.gov.co/Public/Tendering/ContractNoticePhases/View?PPI=CO1.PPI.19736947&amp;isFromPublicArea=True&amp;isModal=False"/>
  </r>
  <r>
    <n v="719"/>
    <s v="JEP-649-2022"/>
    <s v="JEP-CSPO-628-2022"/>
    <s v="Laura Paredes"/>
    <d v="2022-07-28T00:00:00"/>
    <s v="Maria del Pilar Escobar Amaya"/>
    <x v="0"/>
    <s v="1. Prestación de servicios"/>
    <n v="1024520745"/>
    <n v="8"/>
    <s v="Persona Natural"/>
    <s v="Bogotá D.C. "/>
    <s v="Prestar servicios profesionales especializados para acompañar al despacho de la Subsecretaría Ejecutiva en la articulación con las áreas misionales, Salas y Secciones de la JEP y otras entidades públicas, y en la implementación de las directrices y órdenes judiciales de la JEP en materia de monitoreo, verificación, aplicación de sanciones y demás obligaciones misionales asignadas a la dependencia"/>
    <s v="Administrativo Transversal"/>
    <s v="Harvey Danilo Suarez Morales"/>
    <s v="Secretaría Ejecutiva"/>
    <s v="Subsecretaría Ejecutiva "/>
    <s v="Subsecretaría Ejecutiva "/>
    <s v="Angela María Mora Soto"/>
    <s v="B- Subsecretaría Ejecutiva "/>
    <s v="N/A"/>
    <s v="N/A"/>
    <s v="N/A"/>
    <s v="Inversión"/>
    <n v="52765455"/>
    <s v="N/A"/>
    <s v="N/A"/>
    <n v="10553091"/>
    <s v="N/A"/>
    <n v="96722"/>
    <n v="358522"/>
    <s v="_x0009_2018011001091"/>
    <x v="99"/>
    <d v="2022-08-05T00:00:00"/>
    <s v="N/A"/>
    <s v="N/A"/>
    <s v="N/A"/>
    <s v="N/A"/>
    <n v="0"/>
    <s v="N/A"/>
    <n v="0"/>
    <s v="N/A"/>
    <n v="0"/>
    <s v="N/A"/>
    <n v="0"/>
    <s v="N/A"/>
    <n v="0"/>
    <s v="N/A"/>
    <n v="0"/>
    <s v="N/A"/>
    <n v="0"/>
    <n v="52765455"/>
    <n v="0"/>
    <n v="0"/>
    <n v="0"/>
    <n v="0"/>
    <n v="0"/>
    <d v="2022-12-31T00:00:00"/>
    <d v="2022-12-31T00:00:00"/>
    <n v="-1202"/>
    <s v="SI"/>
    <s v="N/A"/>
    <s v="Bogotá D.C."/>
    <s v="Cumplimiento"/>
    <s v="21-45-101380394"/>
    <n v="0"/>
    <s v="Seguros del Estado S.A."/>
    <d v="2022-08-05T00:00:00"/>
    <s v="05/08/2022 - 01/07/2023"/>
    <n v="2022"/>
    <s v="PENDIENTE"/>
    <s v="Ninguna"/>
    <s v="Terminado"/>
    <s v="Retiro"/>
    <s v="N/A"/>
    <s v="DERECHO"/>
    <s v="N/A"/>
    <s v="FEMENINO"/>
    <s v="maria.escobar@jep.gov.co"/>
    <s v="https://community.secop.gov.co/Public/Tendering/ContractNoticePhases/View?PPI=CO1.PPI.19793611&amp;isFromPublicArea=True&amp;isModal=False"/>
  </r>
  <r>
    <n v="720"/>
    <s v="JEP-596-2022"/>
    <s v="JEP-CSPO-577-2022"/>
    <s v="Laura Paredes"/>
    <d v="2022-07-07T00:00:00"/>
    <s v="Julian Dario Bonilla Montenegro"/>
    <x v="0"/>
    <s v="1. Prestación de servicios"/>
    <n v="80220607"/>
    <n v="5"/>
    <s v="Persona Natural"/>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
    <s v="Misional"/>
    <s v="Harvey Danilo Suarez Morales"/>
    <s v="Secretaría Ejecutiva"/>
    <s v="Magistratura"/>
    <s v="F -Magistratura"/>
    <s v="Dilia Danyxa Lozano Suarez"/>
    <s v="F- Magistratura"/>
    <s v="N/A"/>
    <s v="Magistratura - Relatoria _x000a_Línea Jurisprudencial"/>
    <s v="N/A"/>
    <s v="Inversión"/>
    <n v="30358200"/>
    <s v="N/A"/>
    <s v="N/A"/>
    <n v="6071640"/>
    <s v="N/A"/>
    <n v="88622"/>
    <s v="PND"/>
    <n v="2018011001091"/>
    <x v="58"/>
    <d v="2022-07-07T00:00:00"/>
    <s v="N/A"/>
    <s v="N/A"/>
    <s v="N/A"/>
    <s v="N/A"/>
    <n v="0"/>
    <s v="N/A"/>
    <n v="0"/>
    <s v="N/A"/>
    <n v="0"/>
    <s v="N/A"/>
    <n v="0"/>
    <s v="N/A"/>
    <n v="0"/>
    <s v="N/A"/>
    <n v="0"/>
    <s v="N/A"/>
    <n v="0"/>
    <n v="30358200"/>
    <n v="0"/>
    <n v="0"/>
    <n v="0"/>
    <n v="0"/>
    <n v="0"/>
    <d v="2022-11-30T00:00:00"/>
    <d v="2022-11-30T00:00:00"/>
    <n v="-1233"/>
    <s v="SI"/>
    <s v="N/A"/>
    <s v="Bogotá D.C."/>
    <s v="Cumplimiento"/>
    <s v="560-47-994000153305"/>
    <n v="0"/>
    <s v="Aseguradora Solidaria de Colombia"/>
    <d v="2022-07-07T00:00:00"/>
    <s v="07/07/2022 - 09/06/2023"/>
    <n v="2022"/>
    <s v="PENDIENTE"/>
    <s v="Ninguna"/>
    <s v="Terminado"/>
    <s v="Retiro"/>
    <s v="N/A"/>
    <s v="PENDIENTE"/>
    <s v="N/A"/>
    <s v="MASCULINO"/>
    <s v="julian.bonillam@jep.gov.co"/>
    <s v="https://community.secop.gov.co/Public/Tendering/ContractNoticePhases/View?PPI=CO1.PPI.19602330&amp;isFromPublicArea=True&amp;isModal=False"/>
  </r>
  <r>
    <n v="721"/>
    <s v="JEP-597-2022"/>
    <s v="JEP-CSPO-578-2022"/>
    <s v="Laura Paredes"/>
    <d v="2022-07-07T00:00:00"/>
    <s v="Marco Antonio Sanabria "/>
    <x v="0"/>
    <s v="1. Prestación de servicios"/>
    <n v="80746119"/>
    <n v="0"/>
    <s v="Persona Natural"/>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
    <s v="Misional"/>
    <s v="Harvey Danilo Suarez Morales"/>
    <s v="Secretaría Ejecutiva"/>
    <s v="Magistratura"/>
    <s v="F -Magistratura"/>
    <s v="Dilia Danyxa Lozano Suarez"/>
    <s v="F- Magistratura"/>
    <s v="N/A"/>
    <s v="Magistratura - Relatoria _x000a_Línea Jurisprudencial"/>
    <s v="N/A"/>
    <s v="Inversión"/>
    <n v="36429840"/>
    <s v="N/A"/>
    <s v="N/A"/>
    <n v="6071640"/>
    <s v="N/A"/>
    <n v="88722"/>
    <n v="336122"/>
    <s v="_x0009_2018011001091"/>
    <x v="51"/>
    <d v="2022-07-28T00:00:00"/>
    <s v="Rafael Augusto Malaver Bernal "/>
    <n v="80851089"/>
    <n v="7"/>
    <d v="2022-09-06T00:00:00"/>
    <n v="0"/>
    <s v="N/A"/>
    <n v="0"/>
    <s v="N/A"/>
    <n v="0"/>
    <s v="N/A"/>
    <n v="0"/>
    <s v="N/A"/>
    <n v="0"/>
    <s v="N/A"/>
    <n v="0"/>
    <s v="N/A"/>
    <n v="0"/>
    <n v="36429840"/>
    <n v="0"/>
    <n v="0"/>
    <n v="0"/>
    <n v="0"/>
    <n v="0"/>
    <d v="2022-12-31T00:00:00"/>
    <d v="2022-12-31T00:00:00"/>
    <n v="-1202"/>
    <s v="SI"/>
    <s v="N/A"/>
    <s v="Bogotá D.C."/>
    <s v="Cumplimiento"/>
    <s v="14-45-101083137_x000a_11-47-101012836"/>
    <s v="0_x000a_0"/>
    <s v="Seguros del Estado S.A._x000a_Seguros del Estado S.A."/>
    <s v="26/07/2022_x000a_06/09/2022"/>
    <s v="25/07/2022 - 10/07/2023_x000a_06/09/2022 - 05/07/2023"/>
    <s v="28/07/2022_x000a_07/09/2022"/>
    <s v="PENDIENTE"/>
    <s v="En fecha del 6 de septiembre de 2022 se aprueba la cesión del contrato"/>
    <s v="Terminado"/>
    <s v="Cesión"/>
    <s v="N/A"/>
    <s v="PENDIENTE"/>
    <s v="N/A"/>
    <s v="MASCULINO"/>
    <s v="N/R"/>
    <s v="https://community.secop.gov.co/Public/Tendering/ContractNoticePhases/View?PPI=CO1.PPI.19346822&amp;isFromPublicArea=True&amp;isModal=False"/>
  </r>
  <r>
    <n v="722"/>
    <s v="JEP-598-2022"/>
    <s v="JEP-CSPO-579-2022"/>
    <s v="Laura Paredes"/>
    <d v="2022-07-07T00:00:00"/>
    <s v="Angelica María Rodriguez Rodriguez"/>
    <x v="0"/>
    <s v="1. Prestación de servicios"/>
    <n v="53098890"/>
    <n v="2"/>
    <s v="Persona Natural"/>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
    <s v="Misional"/>
    <s v="Harvey Danilo Suarez Morales"/>
    <s v="Secretaría Ejecutiva"/>
    <s v="Magistratura"/>
    <s v="F -Magistratura"/>
    <s v="Dilia Danyxa Lozano Suarez"/>
    <s v="F- Magistratura"/>
    <s v="N/A"/>
    <s v="Magistratura - Relatoria _x000a_Línea Jurisprudencial"/>
    <s v="N/A"/>
    <s v="Inversión"/>
    <n v="36429840"/>
    <s v="N/A"/>
    <s v="N/A"/>
    <n v="6071640"/>
    <s v="N/A"/>
    <n v="88822"/>
    <n v="335822"/>
    <n v="2018011001091"/>
    <x v="67"/>
    <d v="2022-07-25T00:00:00"/>
    <s v="Luisa Fernanda Torrado Rojas_x000a_Laura Juliana Castellanos Otero"/>
    <s v="1016016663_x000a_1098720420"/>
    <s v="2_x000a_7"/>
    <s v="6/09/2022_x000a_1/11/2022"/>
    <n v="0"/>
    <s v="N/A"/>
    <n v="0"/>
    <s v="N/A"/>
    <n v="0"/>
    <s v="N/A"/>
    <n v="0"/>
    <s v="N/A"/>
    <n v="0"/>
    <s v="N/A"/>
    <n v="0"/>
    <s v="N/A"/>
    <n v="0"/>
    <n v="36429840"/>
    <n v="0"/>
    <n v="0"/>
    <n v="0"/>
    <n v="0"/>
    <n v="0"/>
    <d v="2022-12-31T00:00:00"/>
    <d v="2022-12-31T00:00:00"/>
    <n v="-1202"/>
    <s v="SI"/>
    <s v="N/A"/>
    <s v="Bogotá D.C."/>
    <s v="Cumplimiento"/>
    <s v="63-47-101001084_x000a_21-45-101383907_x000a_63-45-101040144"/>
    <s v="0_x000a_0_x000a_0"/>
    <s v="Seguros del Estado S.A._x000a_Seguros del Estado S.A._x000a_Seguros del Estado S.A."/>
    <s v="8/07/2022_x000a_06/09/2022_x000a_03/11/2022"/>
    <s v="08/07/2022 - 30/06/2023_x000a_08/09/2022 - 01/07/2023_x000a_03/11/2022 - 30/06/2023"/>
    <s v="25/07/2022_x000a_07/09/2022_x000a_04/11/2022"/>
    <s v="PENDIENTE"/>
    <s v="A partir del seis (06) de septiembre de dos mil veintidós (2022) se realiza cesión del contrato aprobado el 5 de septiembre_x000a_A partir del 1/11/2022 se realiza cesión"/>
    <s v="Terminado"/>
    <s v="Cesión"/>
    <s v="N/A"/>
    <s v="DERECHO"/>
    <s v="N/A"/>
    <s v="FEMENINO"/>
    <s v="laura.castellanos@jep.gov.co"/>
    <s v="https://community.secop.gov.co/Public/Tendering/ContractNoticePhases/View?PPI=CO1.PPI.19327824&amp;isFromPublicArea=True&amp;isModal=False"/>
  </r>
  <r>
    <n v="723"/>
    <s v="JEP-599-2022"/>
    <s v="JEP-CSPO-580-2022"/>
    <s v="Laura Paredes"/>
    <d v="2022-07-07T00:00:00"/>
    <s v="Diana Marcela Hincapie Cetina"/>
    <x v="0"/>
    <s v="1. Prestación de servicios"/>
    <n v="52108752"/>
    <n v="5"/>
    <s v="Persona Natural"/>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
    <s v="Misional"/>
    <s v="Harvey Danilo Suarez Morales"/>
    <s v="Secretaría Ejecutiva"/>
    <s v="Magistratura"/>
    <s v="F -Magistratura"/>
    <s v="Dilia Danyxa Lozano Suarez"/>
    <s v="F- Magistratura"/>
    <s v="N/A"/>
    <s v="Magistratura - Relatoria _x000a_Línea Jurisprudencial"/>
    <s v="N/A"/>
    <s v="Inversión"/>
    <n v="36429840"/>
    <s v="N/A"/>
    <s v="N/A"/>
    <n v="6071640"/>
    <s v="N/A"/>
    <n v="88922"/>
    <n v="315922"/>
    <n v="2018011001091"/>
    <x v="96"/>
    <d v="2022-07-13T00:00:00"/>
    <s v="N/A"/>
    <s v="N/A"/>
    <s v="N/A"/>
    <s v="N/A"/>
    <n v="0"/>
    <s v="N/A"/>
    <n v="0"/>
    <s v="N/A"/>
    <n v="0"/>
    <s v="N/A"/>
    <n v="0"/>
    <s v="N/A"/>
    <n v="0"/>
    <s v="N/A"/>
    <n v="0"/>
    <s v="N/A"/>
    <n v="0"/>
    <n v="36429840"/>
    <n v="0"/>
    <n v="0"/>
    <n v="0"/>
    <n v="0"/>
    <n v="0"/>
    <d v="2022-12-31T00:00:00"/>
    <d v="2022-12-31T00:00:00"/>
    <n v="-1202"/>
    <s v="SI"/>
    <s v="N/A"/>
    <s v="Bogotá D.C."/>
    <s v="Cumplimiento"/>
    <s v="63-47-101001081"/>
    <n v="0"/>
    <s v="Seguros del Estado S.A."/>
    <d v="2022-07-07T00:00:00"/>
    <s v="07/07/2022 - 30/06/2023"/>
    <n v="2022"/>
    <s v="PENDIENTE"/>
    <s v="Ninguna"/>
    <s v="Terminado"/>
    <s v="Retiro"/>
    <s v="N/A"/>
    <s v="PENDIENTE"/>
    <s v="N/A"/>
    <s v="FEMENINO"/>
    <s v="diana.hincapie@jep.gov.co"/>
    <s v="https://community.secop.gov.co/Public/Tendering/ContractNoticePhases/View?PPI=CO1.PPI.19332804&amp;isFromPublicArea=True&amp;isModal=False"/>
  </r>
  <r>
    <n v="724"/>
    <s v="JEP-600-2022"/>
    <s v="JEP-CSPO-581-2022"/>
    <s v="Laura Paredes"/>
    <d v="2022-07-07T00:00:00"/>
    <s v="Nestor Julian Ramirez Sierra"/>
    <x v="0"/>
    <s v="1. Prestación de servicios"/>
    <n v="1010169744"/>
    <n v="5"/>
    <s v="Persona Natural"/>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
    <s v="Misional"/>
    <s v="Harvey Danilo Suarez Morales"/>
    <s v="Secretaría Ejecutiva"/>
    <s v="Magistratura"/>
    <s v="F -Magistratura"/>
    <s v="Dilia Danyxa Lozano Suarez"/>
    <s v="F- Magistratura"/>
    <s v="N/A"/>
    <s v="Magistratura - Relatoria _x000a_Línea Jurisprudencial"/>
    <s v="N/A"/>
    <s v="Inversión"/>
    <n v="36429840"/>
    <s v="N/A"/>
    <s v="N/A"/>
    <n v="6071640"/>
    <s v="N/A"/>
    <n v="89022"/>
    <n v="319322"/>
    <s v="_x0009_2018011001091"/>
    <x v="65"/>
    <d v="2022-07-14T00:00:00"/>
    <s v="N/A"/>
    <s v="N/A"/>
    <s v="N/A"/>
    <s v="N/A"/>
    <n v="0"/>
    <s v="N/A"/>
    <n v="0"/>
    <s v="N/A"/>
    <n v="0"/>
    <s v="N/A"/>
    <n v="0"/>
    <s v="N/A"/>
    <n v="0"/>
    <s v="N/A"/>
    <n v="0"/>
    <s v="N/A"/>
    <n v="0"/>
    <n v="36429840"/>
    <n v="0"/>
    <n v="0"/>
    <n v="0"/>
    <n v="0"/>
    <n v="0"/>
    <d v="2022-12-31T00:00:00"/>
    <d v="2022-12-31T00:00:00"/>
    <n v="-1202"/>
    <s v="SI"/>
    <s v="N/A"/>
    <s v="Bogotá D.C."/>
    <s v="Cumplimiento"/>
    <s v="380-47-994000126419"/>
    <n v="0"/>
    <s v="Aseguradora Solidaria de Colombia"/>
    <d v="2022-07-13T00:00:00"/>
    <s v="13/07/2022 - 31/12/2023"/>
    <n v="2022"/>
    <s v="PENDIENTE"/>
    <s v="Quedo con número de proceso JEP-CSOP-581-2022"/>
    <s v="Terminado"/>
    <s v="Retiro"/>
    <s v="N/A"/>
    <s v="PENDIENTE"/>
    <s v="N/A"/>
    <s v="MASCULINO"/>
    <s v="nestor.ramirez@jep.gov.co"/>
    <s v="https://community.secop.gov.co/Public/Tendering/ContractNoticePhases/View?PPI=CO1.PPI.19331975&amp;isFromPublicArea=True&amp;isModal=False"/>
  </r>
  <r>
    <n v="725"/>
    <s v="JEP-601-2022"/>
    <s v="JEP-CSPO-582-2022"/>
    <s v="Laura Paredes"/>
    <d v="2022-07-07T00:00:00"/>
    <s v="Laura Angelica Vasquez Maldonado"/>
    <x v="0"/>
    <s v="1. Prestación de servicios"/>
    <n v="52997785"/>
    <n v="0"/>
    <s v="Persona Natural"/>
    <s v="Bogotá D.C. "/>
    <s v="Apoyar a la Relatoría General de la JEP en la elaboración e implementación de una estrategia de divulgación del contenido de la jurisprudencia de la JEP.  "/>
    <s v="Misional"/>
    <s v="Harvey Danilo Suarez Morales"/>
    <s v="Secretaría Ejecutiva"/>
    <s v="N/A"/>
    <s v="F -Magistratura"/>
    <s v="Dilia Danyxa Lozano Suarez"/>
    <s v="F- Magistratura"/>
    <s v="N/A"/>
    <s v="Magistratura - Relatoria_x000a_Estrategia de divulgación"/>
    <s v="N/A"/>
    <s v="Inversión"/>
    <n v="43368858"/>
    <s v="N/A"/>
    <s v="N/A"/>
    <n v="7228143"/>
    <s v="N/A"/>
    <n v="90322"/>
    <n v="326422"/>
    <n v="2018011001091"/>
    <x v="40"/>
    <d v="2022-07-19T00:00:00"/>
    <s v="N/A"/>
    <s v="N/A"/>
    <s v="N/A"/>
    <s v="N/A"/>
    <n v="0"/>
    <s v="N/A"/>
    <n v="0"/>
    <s v="N/A"/>
    <n v="0"/>
    <s v="N/A"/>
    <n v="0"/>
    <s v="N/A"/>
    <n v="0"/>
    <s v="N/A"/>
    <n v="0"/>
    <s v="N/A"/>
    <n v="0"/>
    <n v="43368858"/>
    <n v="0"/>
    <n v="0"/>
    <n v="0"/>
    <n v="0"/>
    <n v="0"/>
    <d v="2022-12-31T00:00:00"/>
    <d v="2022-12-31T00:00:00"/>
    <n v="-1202"/>
    <s v="SI"/>
    <s v="N/A"/>
    <s v="Bogotá D.C."/>
    <s v="Cumplimiento"/>
    <s v="63-47-101001093"/>
    <n v="0"/>
    <s v="Seguros del Estado S.A."/>
    <d v="2022-07-11T00:00:00"/>
    <s v="11/07/2022 - 30/06/2023"/>
    <n v="2022"/>
    <s v="PENDIENTE"/>
    <s v="Ninguna"/>
    <s v="Terminado"/>
    <s v="Retiro"/>
    <s v="N/A"/>
    <s v="COMUNICACIÓN SOCIAL Y PERIODISMO"/>
    <s v="N/A"/>
    <s v="FEMENINO"/>
    <s v="laura.vasquez@jep.gov.co"/>
    <s v="https://community.secop.gov.co/Public/Tendering/ContractNoticePhases/View?PPI=CO1.PPI.19343550&amp;isFromPublicArea=True&amp;isModal=False"/>
  </r>
  <r>
    <n v="726"/>
    <s v="JEP-558-2022"/>
    <s v="JEP-CSPO-539-2022"/>
    <s v="Laura Paredes"/>
    <d v="2022-07-07T00:00:00"/>
    <s v="Paula Nataly Vargas Pulido"/>
    <x v="0"/>
    <s v="1. Prestación de servicios"/>
    <n v="1030603018"/>
    <n v="0"/>
    <s v="Persona Natural"/>
    <s v="Bogotá D.C. "/>
    <s v="Prestar servicios profesionales para apoyar a la Subsecretaria Ejecutiva en el seguimiento de las herramientas de monitoreo del sistema de gestión de calidad, la proyección y análisis de indicadores, la elaboración de informes técnicos y el monitoreo de los compromisos de la Subsecretaría Ejecutiva y sus departamentos.  "/>
    <s v="Administrativo Transversal"/>
    <s v="Harvey Danilo Suarez Morales"/>
    <s v="Secretaría Ejecutiva"/>
    <s v="Subsecretaría Ejecutiva "/>
    <s v="Subsecretaría Ejecutiva "/>
    <s v="Angela María Mora Soto"/>
    <s v="B- Subsecretaría Ejecutiva "/>
    <s v="N/A"/>
    <s v="N/A"/>
    <s v="N/A"/>
    <s v="Inversión"/>
    <n v="27756060"/>
    <s v="N/A"/>
    <s v="N/A"/>
    <n v="4626010"/>
    <s v="N/A"/>
    <n v="85322"/>
    <n v="316022"/>
    <n v="2018011001091"/>
    <x v="96"/>
    <d v="2022-07-14T00:00:00"/>
    <s v="N/A"/>
    <s v="N/A"/>
    <s v="N/A"/>
    <s v="N/A"/>
    <n v="0"/>
    <s v="N/A"/>
    <n v="0"/>
    <s v="N/A"/>
    <n v="0"/>
    <s v="N/A"/>
    <n v="0"/>
    <s v="N/A"/>
    <n v="0"/>
    <s v="N/A"/>
    <n v="0"/>
    <s v="N/A"/>
    <n v="0"/>
    <n v="27756060"/>
    <n v="0"/>
    <n v="0"/>
    <n v="0"/>
    <n v="0"/>
    <n v="0"/>
    <d v="2022-12-31T00:00:00"/>
    <d v="2022-12-31T00:00:00"/>
    <n v="-1202"/>
    <s v="SI"/>
    <s v="N/A"/>
    <s v="Bogotá D.C."/>
    <s v="Cumplimiento "/>
    <s v="11-47-101012499"/>
    <n v="0"/>
    <s v="Seguros del Estado S.A. "/>
    <d v="2022-07-13T00:00:00"/>
    <s v="12/07/2022 - 10/07/2023"/>
    <n v="2022"/>
    <s v="PENDIENTE"/>
    <s v="Ninguna"/>
    <s v="Terminado"/>
    <s v="Retiro"/>
    <s v="N/A"/>
    <s v="INGENIERIA INDUSTRIAL"/>
    <s v="N/A"/>
    <s v="FEMENINO"/>
    <s v="paula.vargas@jep.gov.co"/>
    <s v="https://community.secop.gov.co/Public/Tendering/ContractNoticePhases/View?PPI=CO1.PPI.19350195&amp;isFromPublicArea=True&amp;isModal=False"/>
  </r>
  <r>
    <n v="728"/>
    <s v="JEP-767-2022"/>
    <s v="JEP-CSPO-739-2022"/>
    <s v="Ángela Esquivel "/>
    <d v="2022-11-02T00:00:00"/>
    <s v="José Humberto Victorino Cubillos"/>
    <x v="0"/>
    <s v="1. Prestación de servicios"/>
    <n v="79687007"/>
    <n v="7"/>
    <s v="Persona Natural"/>
    <s v="Pereira"/>
    <s v="Prestar servicios profesionales especializados para apoyar y acompañar el despliegue territorial de la Secretaría Ejecutiva en los departamentos de Risaralda, Quindío y Caldas, en el marco de los lineamientos para la aplicación del enfoque territorial, la justicia restaurativa y teniendo en cuenta los enfoques diferenciales."/>
    <s v="Misional"/>
    <s v="Harvey Danilo Suarez Morales"/>
    <s v="Secretaría Ejecutiva"/>
    <s v="Subsecretaría Ejecutiva"/>
    <s v="Departamento Gestión Territorial"/>
    <s v="Gloria Cala Navarro"/>
    <s v="BB- Departamento de Gestión Territorial"/>
    <s v="N/A"/>
    <s v="N/A"/>
    <s v="N/A"/>
    <s v="Inversión"/>
    <n v="20491440"/>
    <s v="N/A"/>
    <s v="N/A"/>
    <n v="10245720"/>
    <s v="N/A"/>
    <n v="90622"/>
    <n v="498822"/>
    <s v="_x0009_2018011001091"/>
    <x v="21"/>
    <d v="2022-11-11T00:00:00"/>
    <s v="N/A"/>
    <s v="N/A"/>
    <s v="N/A"/>
    <s v="N/A"/>
    <n v="0"/>
    <s v="N/A"/>
    <n v="0"/>
    <s v="N/A"/>
    <n v="0"/>
    <s v="N/A"/>
    <n v="0"/>
    <s v="N/A"/>
    <n v="0"/>
    <s v="N/A"/>
    <n v="0"/>
    <s v="N/A"/>
    <n v="0"/>
    <n v="20491440"/>
    <n v="0"/>
    <n v="0"/>
    <n v="0"/>
    <n v="0"/>
    <n v="0"/>
    <d v="2022-12-31T00:00:00"/>
    <d v="2022-12-31T00:00:00"/>
    <n v="-1202"/>
    <s v="SI"/>
    <s v="N/A"/>
    <s v="Risaralda, Quindío y_x000a_Caldas"/>
    <s v="Cumplimiento"/>
    <s v="55-47-101007083 "/>
    <n v="0"/>
    <s v="Seguros del Estado S.A. "/>
    <d v="2022-11-10T00:00:00"/>
    <d v="2022-11-10T00:00:00"/>
    <n v="2022"/>
    <s v="PENDIENTE"/>
    <s v="Ninguna"/>
    <s v="Terminado"/>
    <s v="Retiro"/>
    <s v="N/A"/>
    <s v="ANTROPOLOGÍA"/>
    <s v="N/A"/>
    <s v="MASCULINO"/>
    <s v="jose.victorino@jep.gov.co"/>
    <s v="https://community.secop.gov.co/Public/Tendering/ContractNoticePhases/View?PPI=CO1.PPI.21446898&amp;isFromPublicArea=True&amp;isModal=False"/>
  </r>
  <r>
    <n v="729"/>
    <s v="JEP-625-2022"/>
    <s v="JEP-CSPO-606-2022"/>
    <s v="John Maldonado"/>
    <d v="2022-07-14T00:00:00"/>
    <s v="Comunicación Celular Comcel S.A"/>
    <x v="0"/>
    <s v="1. Prestación de servicios"/>
    <n v="800153993"/>
    <n v="7"/>
    <s v="Persona Jurídica"/>
    <s v="Bogotá D.C. "/>
    <s v="Adquisición de servicios de datacenter, seguridad perimetral, conectividad, comunicaciones unificadas, contact center y televisión"/>
    <s v="Funciones de la dependencia"/>
    <s v="Luis Felipe Rivera García"/>
    <s v="Dirección de Tecnologías de la Información"/>
    <s v="Dirección de Tecnologías de la Información"/>
    <s v="Dirección de Tecnologías de la Información"/>
    <s v="Nestor Julio Corredor Niampira"/>
    <s v="C- Dirección de TI"/>
    <s v="N/A"/>
    <s v="N/A"/>
    <s v="N/A"/>
    <s v="Inversión"/>
    <n v="2895001340"/>
    <s v="N/A"/>
    <s v="N/A"/>
    <s v="N/A"/>
    <s v="N/A"/>
    <n v="91122"/>
    <s v="327322_x0009_"/>
    <n v="2018011000870"/>
    <x v="100"/>
    <d v="2022-07-22T00:00:00"/>
    <s v="N/A"/>
    <s v="N/A"/>
    <s v="N/A"/>
    <s v="N/A"/>
    <n v="0"/>
    <s v="N/A"/>
    <n v="0"/>
    <s v="N/A"/>
    <n v="0"/>
    <s v="N/A"/>
    <n v="0"/>
    <s v="N/A"/>
    <n v="0"/>
    <s v="N/A"/>
    <n v="0"/>
    <s v="N/A"/>
    <n v="5"/>
    <n v="2895001340"/>
    <n v="0"/>
    <n v="0"/>
    <n v="0"/>
    <n v="0"/>
    <n v="0"/>
    <d v="2022-12-22T00:00:00"/>
    <d v="2022-12-27T00:00:00"/>
    <n v="-1206"/>
    <s v="SI"/>
    <s v="PENDIENTE"/>
    <s v="Bogotá D.C."/>
    <s v="Cumplimiento"/>
    <s v="NB-100215629"/>
    <n v="0"/>
    <s v="Compañía Mundial de Seguros S.A. "/>
    <d v="2022-07-19T00:00:00"/>
    <s v="18/07/2022 - 31/12/2023"/>
    <n v="2022"/>
    <s v="PENDIENTE"/>
    <s v="Mediante otrosí número 1 se prorroga el plazo hasta el 27 de diciembre de 2022 y ampliación de la garantia. "/>
    <s v="Terminado"/>
    <s v="Prorróga"/>
    <s v="N/A"/>
    <s v="N/A"/>
    <s v="N/A"/>
    <s v="N/A"/>
    <s v="N/A"/>
    <s v="https://community.secop.gov.co/Public/Tendering/ContractNoticePhases/View?PPI=CO1.PPI.19478224&amp;isFromPublicArea=True&amp;isModal=False"/>
  </r>
  <r>
    <n v="730"/>
    <s v="OC-93875-2022"/>
    <s v="JEP-TVEC-005-2022"/>
    <s v="Ángela Esquivel "/>
    <d v="2022-07-27T00:00:00"/>
    <s v="UT SOFTLINEBEX 2020"/>
    <x v="2"/>
    <s v="3. Suministro"/>
    <n v="901373000"/>
    <n v="9"/>
    <s v="Persona Jurídica"/>
    <s v="Bogotá D.C. "/>
    <s v="Suministro de licenciamiento Microsoft para el uso de aplicaciones misionales, junto con sus componentes de plataforma de datos, para almacenar y administrar en la nube y herramientas de análisis de información, para la creación de tableros y visualizaciones de grandes volúmenes de información"/>
    <s v="Funciones de la dependencia"/>
    <s v="Luis Felipe Rivera García"/>
    <s v="Dirección de Tecnologías de la Información"/>
    <s v="Dirección de Tecnologías de la Información"/>
    <s v="Dirección de Tecnologías de la Información"/>
    <s v="Luis Felipe Rivera García"/>
    <s v="C- Dirección de TI"/>
    <s v="N/A"/>
    <s v="N/A"/>
    <s v="N/A"/>
    <s v="Funcionamiento"/>
    <n v="72434400"/>
    <s v="N/A"/>
    <s v="N/A"/>
    <s v="N/A"/>
    <s v="N/A"/>
    <n v="89122"/>
    <n v="339522"/>
    <s v="N/A"/>
    <x v="63"/>
    <d v="2022-07-26T00:00:00"/>
    <s v="N/A"/>
    <s v="N/A"/>
    <s v="N/A"/>
    <s v="N/A"/>
    <n v="-18118338.629999999"/>
    <d v="2023-08-03T00:00:00"/>
    <n v="0"/>
    <s v="N/A"/>
    <n v="0"/>
    <s v="N/A"/>
    <n v="0"/>
    <s v="N/A"/>
    <n v="0"/>
    <s v="N/A"/>
    <n v="0"/>
    <d v="2022-08-26T00:00:00"/>
    <n v="21"/>
    <n v="54316061.370000005"/>
    <n v="0"/>
    <n v="0"/>
    <n v="0"/>
    <n v="0"/>
    <n v="0"/>
    <d v="2022-08-05T00:00:00"/>
    <d v="2022-08-26T00:00:00"/>
    <n v="-1329"/>
    <s v="SI"/>
    <d v="2023-08-26T00:00:00"/>
    <s v="Bogotá D.C."/>
    <s v="Cumplimiento"/>
    <s v="33-45-101111111"/>
    <s v="PND"/>
    <s v="Seguros del Estado S.A."/>
    <d v="2022-07-27T00:00:00"/>
    <s v="26/07/2022 - 27/07/2025"/>
    <n v="2022"/>
    <s v="EN TRÁMITE"/>
    <s v="En fecha del 4/08/2022 se realiza se realiza prorróga hasta el 12 de Agosto._x000a_En fecha del 8/08/2022 se realiza prorroga hasta el 26 de Agosto_x000a_y se reduce el valor_x000a_Conforme solicitud del supervisor: Resulta necesario dar por terminada de mutuo acuerdo la Orden de Compra 93875, teniendo en_x000a_cuenta que la misma no ha iniciado su ejecución material."/>
    <s v="Terminado"/>
    <s v="Terminación anticipada"/>
    <s v="N/A"/>
    <s v="N/A"/>
    <s v="N/A"/>
    <s v="N/A"/>
    <s v="N/A"/>
    <s v="https://www.colombiacompra.gov.co/tienda-virtual-del-estado-colombiano/ordenes-compra/93875"/>
  </r>
  <r>
    <n v="732"/>
    <s v="JEP-568-2022"/>
    <s v="JEP-CSPO-549-2022"/>
    <s v="Ángela Esquivel "/>
    <d v="2022-07-07T00:00:00"/>
    <s v="Antonio Jose Pinzon Laverde "/>
    <x v="0"/>
    <s v="1. Prestación de servicios"/>
    <n v="1072648941"/>
    <n v="0"/>
    <s v="Persona Natural"/>
    <s v="Bogotá D.C. "/>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F -Magistratura"/>
    <s v="Lily Andrea Rueda Guzmán "/>
    <s v="F- Magistratura"/>
    <s v="N/A"/>
    <s v="Magistratura - Análisis de información versiones voluntarias - SRVR"/>
    <s v="Lily Andrea Rueda Guzmán"/>
    <s v="Inversión"/>
    <n v="48616488"/>
    <s v="N/A"/>
    <s v="N/A"/>
    <n v="8240085"/>
    <s v="N/A"/>
    <n v="91022"/>
    <n v="300722"/>
    <n v="2018011001091"/>
    <x v="49"/>
    <d v="2022-07-11T00:00:00"/>
    <s v="N/A"/>
    <s v="N/A"/>
    <s v="N/A"/>
    <s v="N/A"/>
    <n v="0"/>
    <s v="N/A"/>
    <n v="0"/>
    <s v="N/A"/>
    <n v="0"/>
    <s v="N/A"/>
    <n v="0"/>
    <s v="N/A"/>
    <n v="0"/>
    <s v="N/A"/>
    <n v="0"/>
    <s v="N/A"/>
    <n v="0"/>
    <n v="48616488"/>
    <n v="0"/>
    <n v="0"/>
    <n v="0"/>
    <n v="0"/>
    <n v="0"/>
    <d v="2022-12-31T00:00:00"/>
    <d v="2022-12-31T00:00:00"/>
    <n v="-1202"/>
    <s v="SI"/>
    <s v="N/A"/>
    <s v="Bogotá D.C."/>
    <s v="Cumplimiento "/>
    <s v="14-47-101017986"/>
    <n v="0"/>
    <s v="Seguros del Estado S.A. "/>
    <d v="2022-07-05T00:00:00"/>
    <s v="05/07/2022 - 10/07/2023"/>
    <n v="2022"/>
    <s v="PENDIENTE"/>
    <s v="Ninguna"/>
    <s v="Terminado"/>
    <s v="Retiro"/>
    <s v="N/A"/>
    <s v="PENDIENTE"/>
    <s v="N/A"/>
    <s v="MASCULINO"/>
    <s v="antonio.pinzon@jep.gov.co"/>
    <s v="https://community.secop.gov.co/Public/Tendering/ContractNoticePhases/View?PPI=CO1.PPI.19274800&amp;isFromPublicArea=True&amp;isModal=False"/>
  </r>
  <r>
    <n v="733"/>
    <s v="JEP-569-2022"/>
    <s v="JEP-CSPO-550-2022"/>
    <s v="Ángela Esquivel "/>
    <d v="2022-07-07T00:00:00"/>
    <s v="Yecid Doncel Barrera "/>
    <x v="0"/>
    <s v="1. Prestación de servicios"/>
    <n v="1010189973"/>
    <n v="0"/>
    <s v="Persona Natural"/>
    <s v="Bogotá D.C. "/>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F -Magistratura"/>
    <s v="Lily Andrea Rueda Guzmán "/>
    <s v="F- Magistratura"/>
    <s v="N/A"/>
    <s v="Magistratura - Análisis de información versiones voluntarias - SRVR"/>
    <s v="Lily Andrea Rueda Guzmán"/>
    <s v="Inversión"/>
    <n v="48616488"/>
    <s v="N/A"/>
    <s v="N/A"/>
    <n v="8240085"/>
    <s v="N/A"/>
    <n v="91222"/>
    <n v="302322"/>
    <n v="2018011001091"/>
    <x v="49"/>
    <d v="2022-07-11T00:00:00"/>
    <s v="N/A"/>
    <s v="N/A"/>
    <s v="N/A"/>
    <s v="N/A"/>
    <n v="0"/>
    <s v="N/A"/>
    <n v="0"/>
    <s v="N/A"/>
    <n v="0"/>
    <s v="N/A"/>
    <n v="0"/>
    <s v="N/A"/>
    <n v="0"/>
    <s v="N/A"/>
    <n v="0"/>
    <s v="N/A"/>
    <n v="0"/>
    <n v="48616488"/>
    <n v="0"/>
    <n v="0"/>
    <n v="0"/>
    <n v="0"/>
    <n v="0"/>
    <d v="2022-12-31T00:00:00"/>
    <d v="2022-12-31T00:00:00"/>
    <n v="-1202"/>
    <s v="SI"/>
    <s v="N/A"/>
    <s v="Bogotá D.C."/>
    <s v="Cumplimiento "/>
    <s v="21-45-101376576"/>
    <n v="0"/>
    <s v="Seguros del Estado S.A. "/>
    <d v="2022-07-06T00:00:00"/>
    <s v="06/07/2022 - 01/07/2023"/>
    <n v="2022"/>
    <s v="PENDIENTE"/>
    <s v="Ninguna"/>
    <s v="Terminado"/>
    <s v="Retiro"/>
    <s v="N/A"/>
    <s v="PENDIENTE"/>
    <s v="N/A"/>
    <s v="MASCULINO"/>
    <s v="yesid.doncel@jep.gov.co"/>
    <s v="https://community.secop.gov.co/Public/Tendering/ContractNoticePhases/View?PPI=CO1.PPI.19275363&amp;isFromPublicArea=True&amp;isModal=False"/>
  </r>
  <r>
    <n v="734"/>
    <s v="JEP-570-2022"/>
    <s v="JEP-CSPO-551-2022"/>
    <s v="Ángela Esquivel "/>
    <d v="2022-07-07T00:00:00"/>
    <s v="Jhon Sebastian Vargas Peña "/>
    <x v="0"/>
    <s v="1. Prestación de servicios"/>
    <n v="1032477396"/>
    <n v="6"/>
    <s v="Persona Natural"/>
    <s v="Bogotá D.C. "/>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F -Magistratura"/>
    <s v="Lily Andrea Rueda Guzmán "/>
    <s v="F- Magistratura"/>
    <s v="N/A"/>
    <s v="Magistratura - Análisis de información versiones voluntarias - SRVR"/>
    <s v="Lily Andrea Rueda Guzmán"/>
    <s v="Inversión"/>
    <n v="48616488"/>
    <s v="N/A"/>
    <s v="N/A"/>
    <n v="8240085"/>
    <s v="N/A"/>
    <n v="90922"/>
    <n v="300822"/>
    <n v="2018011001091"/>
    <x v="49"/>
    <d v="2022-07-11T00:00:00"/>
    <s v="N/A"/>
    <s v="N/A"/>
    <s v="N/A"/>
    <s v="N/A"/>
    <n v="0"/>
    <s v="N/A"/>
    <n v="0"/>
    <s v="N/A"/>
    <n v="0"/>
    <s v="N/A"/>
    <n v="0"/>
    <s v="N/A"/>
    <n v="0"/>
    <s v="N/A"/>
    <n v="0"/>
    <s v="N/A"/>
    <n v="0"/>
    <n v="48616488"/>
    <n v="0"/>
    <n v="0"/>
    <n v="0"/>
    <n v="0"/>
    <n v="0"/>
    <d v="2022-12-31T00:00:00"/>
    <d v="2022-12-31T00:00:00"/>
    <n v="-1202"/>
    <s v="SI"/>
    <s v="N/A"/>
    <s v="Bogotá D.C."/>
    <s v="Cumplimiento "/>
    <s v="14-47-101018007"/>
    <n v="0"/>
    <s v="Seguros del Estado S.A. "/>
    <d v="2022-07-06T00:00:00"/>
    <s v="05/07/2022 - 10/07/2023"/>
    <n v="2022"/>
    <s v="PENDIENTE"/>
    <s v="Ninguna"/>
    <s v="Terminado"/>
    <s v="Retiro"/>
    <s v="N/A"/>
    <s v="ADMINISTRACIÓN PÚBLICA"/>
    <s v="DERECHO"/>
    <s v="MASCULINO"/>
    <s v="jhon.vargas@jep.gov.co"/>
    <s v="https://community.secop.gov.co/Public/Tendering/ContractNoticePhases/View?PPI=CO1.PPI.19277015&amp;isFromPublicArea=True&amp;isModal=False"/>
  </r>
  <r>
    <n v="735"/>
    <s v="JEP-606-2022"/>
    <s v="JEP-CSPO-587-2022"/>
    <s v="Ángela Esquivel "/>
    <d v="2022-07-08T00:00:00"/>
    <s v="Santiago Carvajal Casas"/>
    <x v="0"/>
    <s v="1. Prestación de servicios"/>
    <n v="1128454697"/>
    <n v="6"/>
    <s v="Persona Natural"/>
    <s v="Bogotá D.C. "/>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F -Magistratura"/>
    <s v="Lily Andrea Rueda Guzmán "/>
    <s v="F- Magistratura"/>
    <s v="N/A"/>
    <s v="Magistratura - Análisis de información versiones voluntarias - SRVR"/>
    <s v="Lily Andrea Rueda Guzmán"/>
    <s v="Inversión"/>
    <n v="48616488"/>
    <s v="N/A"/>
    <s v="N/A"/>
    <n v="8240085"/>
    <s v="N/A"/>
    <n v="91922"/>
    <n v="306822"/>
    <n v="2018011001091"/>
    <x v="70"/>
    <d v="2022-07-11T00:00:00"/>
    <s v="N/A"/>
    <s v="N/A"/>
    <s v="N/A"/>
    <s v="N/A"/>
    <n v="0"/>
    <s v="N/A"/>
    <n v="0"/>
    <s v="N/A"/>
    <n v="0"/>
    <s v="N/A"/>
    <n v="0"/>
    <s v="N/A"/>
    <n v="0"/>
    <s v="N/A"/>
    <n v="0"/>
    <s v="N/A"/>
    <n v="0"/>
    <n v="48616488"/>
    <n v="0"/>
    <n v="0"/>
    <n v="0"/>
    <n v="0"/>
    <n v="0"/>
    <d v="2022-12-31T00:00:00"/>
    <d v="2022-12-31T00:00:00"/>
    <n v="-1202"/>
    <s v="SI"/>
    <s v="N/A"/>
    <s v="Bogotá D.C."/>
    <s v="Cumplimiento"/>
    <s v="380-47-994000126262"/>
    <n v="0"/>
    <s v="Aseguradora Solidaria de Colombia"/>
    <d v="2022-07-07T00:00:00"/>
    <s v="07/07/2022 - 3/07/2023"/>
    <n v="2022"/>
    <s v="PENDIENTE"/>
    <s v="Ninguna"/>
    <s v="Terminado"/>
    <s v="Retiro"/>
    <s v="N/A"/>
    <s v="PENDIENTE"/>
    <s v="N/A"/>
    <s v="MASCULINO"/>
    <s v="santiago.carvajal@jep.gov.co"/>
    <s v="https://community.secop.gov.co/Public/Tendering/ContractNoticePhases/View?PPI=CO1.PPI.19325569&amp;isFromPublicArea=True&amp;isModal=False"/>
  </r>
  <r>
    <n v="736"/>
    <s v="JEP-571-2022"/>
    <s v="JEP-CSPO-552-2022"/>
    <s v="Ángela Esquivel "/>
    <d v="2022-07-07T00:00:00"/>
    <s v="Jorge Andres Villa Caballero "/>
    <x v="0"/>
    <s v="1. Prestación de servicios"/>
    <n v="80875813"/>
    <n v="7"/>
    <s v="Persona Natural"/>
    <s v="Bogotá D.C. "/>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F -Magistratura"/>
    <s v="Lily Andrea Rueda Guzmán "/>
    <s v="F- Magistratura"/>
    <s v="N/A"/>
    <s v="Magistratura - Análisis de información versiones voluntarias - SRVR"/>
    <s v="Lily Andrea Rueda Guzmán"/>
    <s v="Inversión"/>
    <n v="48616488"/>
    <s v="N/A"/>
    <s v="N/A"/>
    <n v="8240085"/>
    <s v="N/A"/>
    <n v="90822"/>
    <n v="302422"/>
    <n v="2018011001091"/>
    <x v="58"/>
    <d v="2022-07-11T00:00:00"/>
    <s v="N/A"/>
    <s v="N/A"/>
    <s v="N/A"/>
    <s v="N/A"/>
    <n v="0"/>
    <s v="N/A"/>
    <n v="0"/>
    <s v="N/A"/>
    <n v="0"/>
    <s v="N/A"/>
    <n v="0"/>
    <s v="N/A"/>
    <n v="0"/>
    <s v="N/A"/>
    <n v="0"/>
    <s v="N/A"/>
    <n v="0"/>
    <n v="48616488"/>
    <n v="0"/>
    <n v="0"/>
    <n v="0"/>
    <n v="0"/>
    <n v="0"/>
    <d v="2022-12-31T00:00:00"/>
    <d v="2022-12-31T00:00:00"/>
    <n v="-1202"/>
    <s v="SI"/>
    <s v="N/A"/>
    <s v="Bogotá D.C."/>
    <s v="Cumplimiento "/>
    <s v="980-47-994000021836 0"/>
    <n v="0"/>
    <s v="Aseguradora Solidaria de Colombia"/>
    <d v="2022-07-06T00:00:00"/>
    <s v="05/07/2022 - 01/07/2024"/>
    <n v="2022"/>
    <s v="PENDIENTE"/>
    <s v="Ninguna"/>
    <s v="Terminado"/>
    <s v="Retiro"/>
    <s v="N/A"/>
    <s v="DERECHO"/>
    <s v="N/A"/>
    <s v="MASCULINO"/>
    <s v="jorge.villa@jep.gov.co"/>
    <s v="https://community.secop.gov.co/Public/Tendering/ContractNoticePhases/View?PPI=CO1.PPI.19277092&amp;isFromPublicArea=True&amp;isModal=False"/>
  </r>
  <r>
    <n v="737"/>
    <s v="JEP-572-2022"/>
    <s v="JEP-CSPO-553-2022"/>
    <s v="Ángela Esquivel "/>
    <d v="2022-07-07T00:00:00"/>
    <s v="Nestor Hernando Nieto Piraquive "/>
    <x v="0"/>
    <s v="1. Prestación de servicios"/>
    <n v="1070327370"/>
    <n v="0"/>
    <s v="Persona Natural"/>
    <s v="Sibundoy "/>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F -Magistratura"/>
    <s v="Lily Andrea Rueda Guzmán "/>
    <s v="F- Magistratura"/>
    <s v="N/A"/>
    <s v="Magistratura - Análisis de información versiones voluntarias - SRVR"/>
    <s v="Lily Andrea Rueda Guzmán"/>
    <s v="Inversión"/>
    <n v="48616488"/>
    <s v="N/A"/>
    <s v="N/A"/>
    <n v="8240085"/>
    <s v="N/A"/>
    <n v="90722"/>
    <n v="302522"/>
    <n v="2018011001091"/>
    <x v="58"/>
    <d v="2022-07-11T00:00:00"/>
    <s v="N/A"/>
    <s v="N/A"/>
    <s v="N/A"/>
    <s v="N/A"/>
    <n v="0"/>
    <s v="N/A"/>
    <n v="0"/>
    <s v="N/A"/>
    <n v="0"/>
    <s v="N/A"/>
    <n v="0"/>
    <s v="N/A"/>
    <n v="0"/>
    <s v="N/A"/>
    <n v="0"/>
    <s v="N/A"/>
    <n v="0"/>
    <n v="48616488"/>
    <n v="0"/>
    <n v="0"/>
    <n v="0"/>
    <n v="0"/>
    <n v="0"/>
    <d v="2022-12-31T00:00:00"/>
    <d v="2022-12-31T00:00:00"/>
    <n v="-1202"/>
    <s v="SI"/>
    <s v="N/A"/>
    <s v="Bogotá D.C."/>
    <s v="Cumplimiento"/>
    <s v="41-45-101077824"/>
    <n v="0"/>
    <s v="Seguros del Estado S.A."/>
    <d v="2022-07-06T00:00:00"/>
    <s v="06/07/2022 - 30/06/2023"/>
    <n v="2022"/>
    <s v="PENDIENTE"/>
    <s v="Ninguna"/>
    <s v="Terminado"/>
    <s v="Retiro"/>
    <s v="N/A"/>
    <s v="PENDIENTE"/>
    <s v="N/A"/>
    <s v="MASCULINO"/>
    <s v="nestor.nieto@jep.gov.co"/>
    <s v="https://community.secop.gov.co/Public/Tendering/ContractNoticePhases/View?PPI=CO1.PPI.19277816&amp;isFromPublicArea=True&amp;isModal=False"/>
  </r>
  <r>
    <n v="738"/>
    <s v="JEP-694-2022"/>
    <s v="JEP-CSPO-670-2022"/>
    <s v="Ángela Esquivel "/>
    <d v="2022-08-31T00:00:00"/>
    <s v="Diego Fernando Gómez González"/>
    <x v="0"/>
    <s v="1. Prestación de servicios"/>
    <n v="1032392484"/>
    <n v="1"/>
    <s v="Persona Natural"/>
    <s v="Bogotá D.C. "/>
    <s v="Prestar servicios profesionales para la recolección, sistematización, análisis y estructuración de información que alimente la preparación de las versiones voluntarias y la construcción del auto de determinación de hechos y conductas. "/>
    <s v="Misional"/>
    <s v="Angela María Mora Soto"/>
    <s v="Subsecretaría Ejecutiva"/>
    <s v="Subsecretaría Ejecutiva "/>
    <s v="F -Magistratura"/>
    <s v="Lily Andrea Rueda Guzmán "/>
    <s v="F- Magistratura"/>
    <s v="N/A"/>
    <s v="Magistratura - Análisis de información versiones voluntarias - SRVR"/>
    <s v="Lily Andrea Rueda Guzmán"/>
    <s v="Inversión"/>
    <n v="32960340"/>
    <s v="N/A"/>
    <s v="N/A"/>
    <n v="8240085"/>
    <s v="N/A"/>
    <n v="92522"/>
    <n v="408822"/>
    <s v="_x0009_2018011001091"/>
    <x v="77"/>
    <d v="2022-09-14T00:00:00"/>
    <s v=" Oscar Iván Fernández Burgos"/>
    <n v="15648157"/>
    <n v="4"/>
    <d v="2022-10-06T00:00:00"/>
    <n v="0"/>
    <s v="N/A"/>
    <n v="0"/>
    <s v="N/A"/>
    <n v="0"/>
    <s v="N/A"/>
    <n v="0"/>
    <s v="N/A"/>
    <n v="0"/>
    <s v="N/A"/>
    <n v="0"/>
    <s v="N/A"/>
    <n v="0"/>
    <n v="32960340"/>
    <n v="0"/>
    <n v="0"/>
    <n v="0"/>
    <n v="0"/>
    <n v="0"/>
    <d v="2022-12-31T00:00:00"/>
    <d v="2022-12-31T00:00:00"/>
    <n v="-1202"/>
    <s v="SI"/>
    <s v="N/A"/>
    <s v="Bogotá D.C."/>
    <s v="Cumplimiento"/>
    <s v="21-47-101022907_x000a_53-47-101002209"/>
    <s v="0_x000a_0"/>
    <s v="Seguros del Estado S.A._x000a_Seguros del Estado S.A._x000a_"/>
    <s v="12/09/2022_x000a_06/10/2022"/>
    <s v="12/09/2022 - 30/06/2023_x000a_09/09/2022 - 01/07/2023"/>
    <s v="13/09/2022_x000a_07/10/2022"/>
    <s v="PENDIENTE"/>
    <s v="En fecha del 6 de octubre de 2022 se aprueba la cesión"/>
    <s v="Terminado"/>
    <s v="Cesión"/>
    <s v="N/A"/>
    <s v="DERECHO"/>
    <s v="N/A"/>
    <s v="MASCULINO"/>
    <s v="diego.gomez@jep.gov.co"/>
    <s v="https://community.secop.gov.co/Public/Tendering/ContractNoticePhases/View?PPI=CO1.PPI.20316373&amp;isFromPublicArea=True&amp;isModal=False"/>
  </r>
  <r>
    <n v="739"/>
    <s v="JEP-688-2022"/>
    <s v="JEP-CSPO-664-2022"/>
    <s v="Ángela Esquivel "/>
    <d v="2022-08-30T00:00:00"/>
    <s v="Ivonne Marcela Rodríguez González"/>
    <x v="0"/>
    <s v="1. Prestación de servicios"/>
    <n v="63560216"/>
    <n v="5"/>
    <s v="Persona Natural"/>
    <s v="Bucaramanga"/>
    <s v="Prestar servicios profesionales para la recolección, sistematización, análisis y estructuración de información que alimente la preparación de las versiones voluntarias y la construcción del auto de determinación de hechos y conductas. "/>
    <s v="Misional"/>
    <s v="Angela María Mora Soto"/>
    <s v="Subsecretaría Ejecutiva"/>
    <s v="Subsecretaría Ejecutiva "/>
    <s v="F -Magistratura"/>
    <s v="Lily Andrea Rueda Guzmán "/>
    <s v="F- Magistratura"/>
    <s v="N/A"/>
    <s v="Magistratura - Análisis de información versiones voluntarias - SRVR"/>
    <s v="Lily Andrea Rueda Guzmán"/>
    <s v="Inversión"/>
    <n v="32960340"/>
    <s v="N/A"/>
    <s v="N/A"/>
    <n v="8240085"/>
    <s v="N/A"/>
    <n v="92422"/>
    <n v="402322"/>
    <n v="2018011001091"/>
    <x v="101"/>
    <d v="2022-09-12T00:00:00"/>
    <s v="N/A"/>
    <s v="N/A"/>
    <s v="N/A"/>
    <s v="N/A"/>
    <n v="0"/>
    <s v="N/A"/>
    <n v="0"/>
    <s v="N/A"/>
    <n v="0"/>
    <s v="N/A"/>
    <n v="0"/>
    <s v="N/A"/>
    <n v="0"/>
    <s v="N/A"/>
    <n v="0"/>
    <s v="N/A"/>
    <n v="0"/>
    <n v="32960340"/>
    <n v="0"/>
    <n v="0"/>
    <n v="0"/>
    <n v="0"/>
    <n v="0"/>
    <d v="2022-12-31T00:00:00"/>
    <d v="2022-12-31T00:00:00"/>
    <n v="-1202"/>
    <s v="SI"/>
    <s v="N/A"/>
    <s v="Bogotá D.C."/>
    <s v="Cumplimiento"/>
    <s v="25-47-101003179"/>
    <n v="0"/>
    <s v="Seguros del Estado S.A."/>
    <d v="2022-09-07T00:00:00"/>
    <s v="07/09/2022 - 01/072023"/>
    <n v="2022"/>
    <s v="PENDIENTE"/>
    <s v="Ninguna"/>
    <s v="Terminado"/>
    <s v="Retiro"/>
    <s v="N/A"/>
    <s v="COMUNICACIÓN SOCIAL Y PERIODISMO"/>
    <s v="N/A"/>
    <s v="FEMENINO"/>
    <s v="ivonne.rodriguezg@jep.gov.co"/>
    <s v="https://community.secop.gov.co/Public/Tendering/ContractNoticePhases/View?PPI=CO1.PPI.20270622&amp;isFromPublicArea=True&amp;isModal=False"/>
  </r>
  <r>
    <n v="740"/>
    <s v="JEP-743-2022"/>
    <s v="JEP-CSPO-717-2022"/>
    <s v="Laura Paredes"/>
    <d v="2022-10-13T00:00:00"/>
    <s v="Ana Rita Molano Quintero "/>
    <x v="0"/>
    <s v="1. Prestación de servicios"/>
    <n v="52814370"/>
    <n v="3"/>
    <s v="Persona Natural"/>
    <s v="Bogotá D.C. "/>
    <s v="Prestar servicios profesionales de apoyo y acompañamiento en el manejo, ejecución y seguimiento de las operaciones del área de tesorería de la subdirección financiera de la JEP"/>
    <s v="Funciones de la dependencia"/>
    <s v="Harvey Danilo Suarez Morales"/>
    <s v="Secretaría Ejecutiva"/>
    <s v="Dirección Administrativa y Financiera"/>
    <s v="Subdirección Financiera"/>
    <s v="Juan David Olarte Torres"/>
    <s v="DD- Subdirección Financiera"/>
    <s v="N/A"/>
    <s v="N/A"/>
    <s v="N/A"/>
    <s v="Inversión"/>
    <n v="24720252"/>
    <s v="N/A"/>
    <s v="N/A"/>
    <n v="8240084"/>
    <s v="N/A"/>
    <n v="108022"/>
    <s v="PND"/>
    <n v="2018011001175"/>
    <x v="102"/>
    <d v="2022-10-20T00:00:00"/>
    <s v="N/A"/>
    <s v="N/A"/>
    <s v="N/A"/>
    <s v="N/A"/>
    <n v="0"/>
    <s v="N/A"/>
    <n v="0"/>
    <s v="N/A"/>
    <n v="0"/>
    <s v="N/A"/>
    <n v="0"/>
    <s v="N/A"/>
    <n v="0"/>
    <s v="N/A"/>
    <n v="0"/>
    <s v="N/A"/>
    <n v="0"/>
    <n v="24720252"/>
    <n v="0"/>
    <n v="0"/>
    <n v="0"/>
    <n v="0"/>
    <n v="0"/>
    <d v="2022-12-31T00:00:00"/>
    <d v="2022-12-31T00:00:00"/>
    <n v="-1202"/>
    <s v="SI"/>
    <s v="N/A"/>
    <s v="Bogotá D.C."/>
    <s v="Cumplimiento"/>
    <s v="63-47-101001268 "/>
    <n v="0"/>
    <s v="Seguros del Estado S.A."/>
    <d v="2022-10-20T00:00:00"/>
    <s v="20/10/2022 - 30/06/2023"/>
    <n v="2022"/>
    <s v="PENDIENTE"/>
    <s v="Ninguna"/>
    <s v="Terminado"/>
    <s v="Retiro"/>
    <s v="N/A"/>
    <s v="ADMINISTRACIÓN DE EMPRESAS"/>
    <s v="N/A"/>
    <s v="FEMENINO"/>
    <s v="ana.molano@jep.gov.co"/>
    <s v="https://community.secop.gov.co/Public/Tendering/ContractNoticePhases/View?PPI=CO1.PPI.21100793&amp;isFromPublicArea=True&amp;isModal=False"/>
  </r>
  <r>
    <n v="741"/>
    <s v="JEP-719-2022"/>
    <s v="JEP-CSPO-694-2022"/>
    <s v="Laura Paredes"/>
    <d v="2022-09-29T00:00:00"/>
    <s v="María Fernanda Castañeda"/>
    <x v="0"/>
    <s v="1. Prestación de servicios"/>
    <n v="52543650"/>
    <n v="7"/>
    <s v="Persona Natural"/>
    <s v="Bogotá D.C. "/>
    <s v="Prestar servicios profesionales para apoyar a la Subdirección Financiera de la JEP en la recepción, revisión y liquidación de impuestos de solicitudes de pago, registro de transacciones contables en SIIF Nación y elaboración y análisis de los estados financieros."/>
    <s v="Funciones de la dependencia"/>
    <s v="Harvey Danilo Suarez Morales"/>
    <s v="Secretaría Ejecutiva"/>
    <s v="Dirección Administrativa y Financiera"/>
    <s v="Subdirección Financiera"/>
    <s v="Juan David Olarte Torres"/>
    <s v="DD- Subdirección Financiera"/>
    <s v="N/A"/>
    <s v="N/A"/>
    <s v="N/A"/>
    <s v="Inversión"/>
    <n v="24720252"/>
    <s v="N/A"/>
    <s v="N/A"/>
    <n v="8240084"/>
    <s v="N/A"/>
    <n v="108222"/>
    <n v="450422"/>
    <n v="2018011001175"/>
    <x v="103"/>
    <d v="2022-10-13T00:00:00"/>
    <s v="N/A"/>
    <s v="N/A"/>
    <s v="N/A"/>
    <s v="N/A"/>
    <n v="0"/>
    <s v="N/A"/>
    <n v="0"/>
    <s v="N/A"/>
    <n v="0"/>
    <s v="N/A"/>
    <n v="0"/>
    <s v="N/A"/>
    <n v="0"/>
    <s v="N/A"/>
    <n v="0"/>
    <s v="N/A"/>
    <n v="0"/>
    <n v="24720252"/>
    <n v="0"/>
    <n v="0"/>
    <n v="0"/>
    <n v="0"/>
    <n v="0"/>
    <d v="2022-12-31T00:00:00"/>
    <d v="2022-12-31T00:00:00"/>
    <n v="-1202"/>
    <s v="SI"/>
    <s v="N/A"/>
    <s v="Bogotá D.C."/>
    <s v="Cumplimiento"/>
    <s v="65-47-101008962"/>
    <n v="0"/>
    <s v="Seguros del Estado S.A."/>
    <d v="2022-10-07T00:00:00"/>
    <s v="01/10/2022 - 10/07/2023"/>
    <n v="2022"/>
    <s v="PENDIENTE"/>
    <s v="Ninguna"/>
    <s v="Terminado"/>
    <s v="Retiro"/>
    <s v="N/A"/>
    <s v="CONTADURÍA PÚBLICA"/>
    <s v="N/A"/>
    <s v="FEMENINO"/>
    <s v="maria.castaneda@jep.gov.co"/>
    <s v="https://community.secop.gov.co/Public/Tendering/ContractNoticePhases/View?PPI=CO1.PPI.20880914&amp;isFromPublicArea=True&amp;isModal=False"/>
  </r>
  <r>
    <n v="742"/>
    <s v="JEP-651-2022"/>
    <s v="JEP-CSPO-630-2022"/>
    <s v="Ángela Esquivel "/>
    <d v="2022-07-29T00:00:00"/>
    <s v="Nicolas Quinche Bustamante"/>
    <x v="0"/>
    <s v="1. Prestación de servicios"/>
    <n v="1032494087"/>
    <n v="7"/>
    <s v="Persona Natural"/>
    <s v="Bogotá D.C. "/>
    <s v="Prestar servicios profesionales al GRAI para apoyar en las investigaciones mediante insumos que aporten en la implementación de distintas etapas de priorización de nuevos macrocasos en atención a los lineamientos de la magistratura"/>
    <s v="Administrativo Transversal"/>
    <s v="Harvey Danilo Suarez Morales"/>
    <s v="Secretaría Ejecutiva"/>
    <s v="Grupo de Análisis de la Información"/>
    <s v="Grupo de Análisis de la Información"/>
    <s v="Gloria Marcela Abadia Cubillos"/>
    <s v="H- Grupo de Análisis de la Información- GRAI"/>
    <s v="N/A"/>
    <s v="N/A"/>
    <s v="N/A"/>
    <s v="Inversión"/>
    <n v="16624730"/>
    <s v="N/A"/>
    <s v="N/A"/>
    <n v="3324946"/>
    <s v="N/A"/>
    <n v="94822"/>
    <n v="375922"/>
    <s v="_x0009_2018011001091"/>
    <x v="104"/>
    <d v="2022-08-23T00:00:00"/>
    <s v="N/A"/>
    <s v="N/A"/>
    <s v="N/A"/>
    <s v="N/A"/>
    <n v="0"/>
    <s v="N/A"/>
    <n v="0"/>
    <s v="N/A"/>
    <n v="0"/>
    <s v="N/A"/>
    <n v="0"/>
    <s v="N/A"/>
    <n v="0"/>
    <s v="N/A"/>
    <n v="0"/>
    <s v="N/A"/>
    <n v="0"/>
    <n v="16624730"/>
    <n v="0"/>
    <n v="0"/>
    <n v="0"/>
    <n v="0"/>
    <n v="0"/>
    <d v="2022-12-31T00:00:00"/>
    <d v="2022-12-31T00:00:00"/>
    <n v="-1202"/>
    <s v="SI"/>
    <s v="N/A"/>
    <s v="Bogotá D.C."/>
    <s v="Cumplimiento"/>
    <s v="15-47-101009844"/>
    <n v="0"/>
    <s v="Seguros del Estado S.A."/>
    <d v="2022-08-22T00:00:00"/>
    <d v="2022-08-22T00:00:00"/>
    <n v="2022"/>
    <s v="PENDIENTE"/>
    <s v="Ninguna"/>
    <s v="Terminado"/>
    <s v="Retiro"/>
    <s v="N/A"/>
    <s v="ANTROPOLOGÍA"/>
    <s v="N/A"/>
    <s v="MASCULINO"/>
    <s v="nicolas.quinche@jep.gov.co"/>
    <s v="https://community.secop.gov.co/Public/Tendering/ContractNoticePhases/View?PPI=CO1.PPI.19699707&amp;isFromPublicArea=True&amp;isModal=False"/>
  </r>
  <r>
    <n v="743"/>
    <s v="JEP-716-2022"/>
    <s v="JEP-CSPO-692-2022"/>
    <s v="Ángela Esquivel "/>
    <d v="2022-09-27T00:00:00"/>
    <s v="María Paula Zuluaga Guzmán"/>
    <x v="0"/>
    <s v="1. Prestación de servicios"/>
    <n v="1020806744"/>
    <n v="5"/>
    <s v="Persona Natural"/>
    <s v="La Calera"/>
    <s v="Prestar servicios profesionales a la Subdirección de Planeación en la presentación de documentos con la sistematización de información e insumos y propuestas en la fase de construcción del Plan Estratégico Cuatrienal (PEC) 2023-2026, así como acompañamiento en sesiones de trabajo"/>
    <s v="Funciones de la dependencia"/>
    <s v="Harvey Danilo Suarez Morales"/>
    <s v="Secretaría Ejecutiva"/>
    <s v="Secretaría Ejecutiva"/>
    <s v="Secretaría Ejecutiva"/>
    <s v="Adela del Pilar Parra González_x0009_"/>
    <s v="AA- Subdirección de Planeación"/>
    <s v="N/A"/>
    <s v="N/A"/>
    <s v="N/A"/>
    <s v="Inversión"/>
    <n v="19024475"/>
    <s v="N/A"/>
    <s v="N/A"/>
    <n v="6071641"/>
    <n v="6375222"/>
    <n v="97122"/>
    <n v="434622"/>
    <s v="_x0009_2018011001175"/>
    <x v="87"/>
    <d v="2022-10-12T00:00:00"/>
    <s v="Marcos Andrés Barrera Castiblanco"/>
    <n v="1018451750"/>
    <n v="1"/>
    <d v="2023-01-03T00:00:00"/>
    <n v="9350320"/>
    <d v="2022-12-30T00:00:00"/>
    <n v="0"/>
    <s v="N/A"/>
    <n v="0"/>
    <s v="N/A"/>
    <n v="0"/>
    <s v="N/A"/>
    <n v="0"/>
    <s v="N/A"/>
    <n v="1"/>
    <d v="2022-12-30T00:00:00"/>
    <n v="45"/>
    <n v="28374795"/>
    <n v="9350320"/>
    <n v="9350320"/>
    <s v="N/A"/>
    <s v="N/A"/>
    <s v="N/A"/>
    <d v="2022-12-31T00:00:00"/>
    <d v="2023-02-14T00:00:00"/>
    <n v="-1157"/>
    <s v="SI"/>
    <s v="N/A"/>
    <s v="Bogotá D.C."/>
    <s v="Cumplimiento"/>
    <s v="14-47-101019687 "/>
    <n v="0"/>
    <s v="Seguros del Estado S.A."/>
    <d v="2022-09-29T00:00:00"/>
    <s v="29/09/2022 -  05/07/20"/>
    <n v="2022"/>
    <s v="PENDIENTE"/>
    <s v="Mediante otrosí N° se prorroga el contrato hasta el 14/02/2023 y se adicional la suma de $9.350.320, Autorización de vigencia futura mediante oficio No. 2-2022-051335 del 4 de noviembre de 2022. "/>
    <s v="Terminado"/>
    <s v="Cesión, adición y prórroga"/>
    <s v="N/A"/>
    <s v="GOBIERNO Y RELACIONES INTERNACIONALES"/>
    <s v="N/A"/>
    <s v="FEMENINO"/>
    <s v="maria.zuluagag@jep.gov.co"/>
    <s v="https://community.secop.gov.co/Public/Tendering/ContractNoticePhases/View?PPI=CO1.PPI.20787502&amp;isFromPublicArea=True&amp;isModal=False"/>
  </r>
  <r>
    <n v="744"/>
    <s v="JEP-695-2022"/>
    <s v="JEP-CSPO-671-2022"/>
    <s v="Vanessa Jiménez "/>
    <d v="2022-08-31T00:00:00"/>
    <s v="Maria del Pílar Indaburo Peñuela"/>
    <x v="0"/>
    <s v="1. Prestación de servicios"/>
    <n v="53076752"/>
    <n v="1"/>
    <s v="Persona Natural"/>
    <s v="Bogotá D.C. "/>
    <s v="Prestar servicios profesionales para apoyar y acompañar a la Subdirección de Recursos Físicos e Infraestructura en la verificación y trámite de los desplazamientos requeridos para la aplicación del enfoque territorial atendiendo los enfoques diferenciales"/>
    <s v="Funciones de la dependencia"/>
    <s v="Angela María Mora Soto"/>
    <s v="Subsecretaría Ejecutiva"/>
    <s v="Subsecretaría Ejecutiva "/>
    <s v="Subdirección de Recursos Físicos e Infraestructura"/>
    <s v="Gabriel Amado Pardo"/>
    <s v="DD- Subdirección de Recursos Físicos e Infraestructura"/>
    <s v="Ariadna Lorena Alfonso (Octubre 18 a Noviembre 8)"/>
    <s v="N/A"/>
    <s v="N/A"/>
    <s v="Inversión"/>
    <n v="40982880"/>
    <s v="N/A"/>
    <s v="N/A"/>
    <n v="10245720"/>
    <s v="N/A"/>
    <n v="99422"/>
    <n v="397522"/>
    <s v="_x0009_2018011001091"/>
    <x v="105"/>
    <d v="2022-09-05T00:00:00"/>
    <s v="N/A"/>
    <s v="N/A"/>
    <s v="N/A"/>
    <s v="N/A"/>
    <n v="0"/>
    <s v="N/A"/>
    <n v="0"/>
    <s v="N/A"/>
    <n v="0"/>
    <s v="N/A"/>
    <n v="0"/>
    <s v="N/A"/>
    <n v="0"/>
    <s v="N/A"/>
    <n v="0"/>
    <s v="N/A"/>
    <n v="0"/>
    <n v="40982880"/>
    <n v="0"/>
    <n v="0"/>
    <n v="0"/>
    <n v="0"/>
    <n v="0"/>
    <d v="2022-12-31T00:00:00"/>
    <d v="2022-12-31T00:00:00"/>
    <n v="-1202"/>
    <s v="SI"/>
    <s v="N/A"/>
    <s v="Bogotá D.C."/>
    <s v="Cumplimiento"/>
    <s v="63-45-101039225"/>
    <n v="0"/>
    <s v="Seguros del Estado S.A."/>
    <d v="2022-09-05T00:00:00"/>
    <s v="05/09/2022 - 30/06/2023"/>
    <n v="2022"/>
    <s v="PENDIENTE"/>
    <s v="Ninguna"/>
    <s v="Terminado"/>
    <s v="Retiro"/>
    <s v="N/A"/>
    <s v="ADMINISTRACIÓN DE EMPRESAS"/>
    <s v="N/A"/>
    <s v="FEMENINO"/>
    <s v="maria.indaburo@jep.gov.co"/>
    <s v="https://community.secop.gov.co/Public/Tendering/ContractNoticePhases/View?PPI=CO1.PPI.20309308&amp;isFromPublicArea=True&amp;isModal=False"/>
  </r>
  <r>
    <n v="745"/>
    <s v="JEP-669-2022"/>
    <s v="JEP-CSPO-646-2022"/>
    <s v="John Maldonado"/>
    <d v="2022-08-18T00:00:00"/>
    <s v="Yolvy Lena Padilla Sepúlveda"/>
    <x v="0"/>
    <s v="1. Prestación de servicios"/>
    <n v="51965066"/>
    <n v="2"/>
    <s v="Persona Natural"/>
    <s v="Bogotá D.C. "/>
    <s v="Elaborar la política para la promoción de la salud mental con énfasis en autocuidado emocional, y la prevención de trastornos mentales y de comportamiento en el talento humano de la jurisdicción especial para la paz."/>
    <s v="Funciones de la dependencia"/>
    <s v="Angela María Mora Soto"/>
    <s v="Subsecretaría Ejecutiva"/>
    <s v="Departamento de Asuntos Jurídicos"/>
    <s v="Subdirección de Talento Humano"/>
    <s v="Francy Elena Palomino Millán"/>
    <s v="DD- Subdirección de Talento Humano"/>
    <s v="N/A"/>
    <s v="N/A"/>
    <s v="N/A"/>
    <s v="Inversión"/>
    <n v="47705750"/>
    <s v="N/A"/>
    <s v="N/A"/>
    <n v="9541150"/>
    <s v="N/A"/>
    <s v="96222_x0009_"/>
    <n v="392022"/>
    <s v="_x0009_2018011001091"/>
    <x v="106"/>
    <d v="2022-09-01T00:00:00"/>
    <s v="N/A"/>
    <s v="N/A"/>
    <s v="N/A"/>
    <s v="N/A"/>
    <n v="0"/>
    <s v="N/A"/>
    <n v="0"/>
    <s v="N/A"/>
    <n v="0"/>
    <s v="N/A"/>
    <n v="0"/>
    <s v="N/A"/>
    <n v="0"/>
    <s v="N/A"/>
    <n v="0"/>
    <s v="N/A"/>
    <n v="0"/>
    <n v="47705750"/>
    <n v="0"/>
    <n v="0"/>
    <n v="0"/>
    <n v="0"/>
    <n v="0"/>
    <d v="2022-12-31T00:00:00"/>
    <d v="2022-12-31T00:00:00"/>
    <n v="-1202"/>
    <s v="SI"/>
    <s v="N/A"/>
    <s v="Bogotá D.C."/>
    <s v="Cumplimiento"/>
    <s v="3424559-6"/>
    <s v="NR"/>
    <s v="Suramericana"/>
    <d v="2022-08-31T00:00:00"/>
    <s v="30/08/2022 - 01/07/2023"/>
    <n v="2022"/>
    <s v="PENDIENTE"/>
    <s v="Ninguna"/>
    <s v="Terminado"/>
    <s v="Retiro"/>
    <s v="N/A"/>
    <s v="PSICOLOGÍA"/>
    <s v="N/A"/>
    <s v="FEMENINO"/>
    <s v="yolvy.padilla@jep.gov.co"/>
    <s v="https://community.secop.gov.co/Public/Tendering/ContractNoticePhases/View?PPI=CO1.PPI.20069645&amp;isFromPublicArea=True&amp;isModal=False"/>
  </r>
  <r>
    <n v="746"/>
    <s v="JEP-718-2022"/>
    <s v="JEP-CSPO-693-2022"/>
    <s v="Clara Torres"/>
    <d v="2022-09-29T00:00:00"/>
    <s v="Carlos Arturo Orjuela Gongora"/>
    <x v="0"/>
    <s v="1. Prestación de servicios"/>
    <n v="17174115"/>
    <n v="7"/>
    <s v="Persona Natural"/>
    <s v="Bogotá D.C. "/>
    <s v="Prestar servicios profesionales como abogado para desarrollar actividades de asesoría y apoyo jurídico en la gestión del departamento de conceptos y representación jurídica, y en los procesos judiciales en los que tenga representación judicial la Jurisdicción Especial para La Paz."/>
    <s v="Funciones de la dependencia"/>
    <s v="Harvey Danilo Suarez Morales"/>
    <s v="Secretaría Ejecutiva"/>
    <s v="Subsecretaría Ejecutiva"/>
    <s v="Departamento de Conceptos y Representación Jurídica"/>
    <s v="Carlos Iván Castro Sabbagh"/>
    <s v="EE- Departamento de Conceptos y Representación Jurídica"/>
    <s v="N/A"/>
    <s v="N/A"/>
    <s v="N/A"/>
    <s v="Inversión"/>
    <n v="50000000"/>
    <s v="N/A"/>
    <s v="N/A"/>
    <s v="N/A"/>
    <s v="N/A"/>
    <s v="103522_x0009_"/>
    <n v="460422"/>
    <n v="2018011001091"/>
    <x v="107"/>
    <d v="2022-10-11T00:00:00"/>
    <s v="N/A"/>
    <s v="N/A"/>
    <s v="N/A"/>
    <s v="N/A"/>
    <n v="0"/>
    <s v="N/A"/>
    <n v="0"/>
    <s v="N/A"/>
    <n v="0"/>
    <s v="N/A"/>
    <n v="0"/>
    <s v="N/A"/>
    <n v="0"/>
    <s v="N/A"/>
    <n v="0"/>
    <s v="N/A"/>
    <n v="0"/>
    <n v="50000000"/>
    <n v="0"/>
    <n v="0"/>
    <n v="0"/>
    <n v="0"/>
    <n v="0"/>
    <d v="2022-12-31T00:00:00"/>
    <d v="2022-12-31T00:00:00"/>
    <n v="-1202"/>
    <s v="SI"/>
    <s v="N/A"/>
    <s v="Bogotá D.C."/>
    <s v="Cumplimiento"/>
    <s v="CBC-100039680"/>
    <n v="0"/>
    <s v="Seguros del Estado S.A. "/>
    <d v="2022-10-20T00:00:00"/>
    <s v="13/10/2022 - 30/06/2023"/>
    <n v="2022"/>
    <s v="PENDIENTE"/>
    <s v="Ninguna"/>
    <s v="Terminado"/>
    <s v="Retiro"/>
    <s v="N/A"/>
    <s v="DERECHO"/>
    <s v="N/A"/>
    <s v="MASCULINO"/>
    <s v="NR"/>
    <s v="https://community.secop.gov.co/Public/Tendering/ContractNoticePhases/View?PPI=CO1.PPI.20902791&amp;isFromPublicArea=True&amp;isModal=False"/>
  </r>
  <r>
    <n v="747"/>
    <s v="JEP-637-2022"/>
    <s v="JEP-CSPO-617-2022"/>
    <s v="Clara Torres"/>
    <d v="2022-07-21T00:00:00"/>
    <s v="Diana Carolina Fabra Gutierrez"/>
    <x v="0"/>
    <s v="1. Prestación de servicios"/>
    <n v="1067901916"/>
    <n v="2"/>
    <s v="Persona Natural"/>
    <s v="Bogotá D.C. "/>
    <s v="Prestar servicios profesionales en el apoyo y acompañamiento a la Secretaría Ejecutiva en la contestación y seguimiento a peticiones de contenido jurídico, órdenes judiciales y demás asuntos relacionados con la Secretaría Ejecutiva propios de su competencia y en el marco de la JEP"/>
    <s v="Funciones de la dependencia"/>
    <s v="Harvey Danilo Suarez Morales"/>
    <s v="Secretaría Ejecutiva"/>
    <s v="Dirección de Asuntos Jurídicos"/>
    <s v="Departamento de Conceptos y Representación Jurídica"/>
    <s v="Carlos Iván Castro Sabbagh"/>
    <s v="EE- Departamento de Conceptos y Representación Jurídica"/>
    <s v="N/A"/>
    <s v="N/A"/>
    <s v="N/A"/>
    <s v="Inversión"/>
    <n v="38791033"/>
    <s v="N/A"/>
    <s v="N/A"/>
    <n v="7228143"/>
    <s v="N/A"/>
    <n v="96322"/>
    <n v="346222"/>
    <s v="_x0009_2018011001091"/>
    <x v="59"/>
    <d v="2022-07-29T00:00:00"/>
    <s v="N/A"/>
    <s v="N/A"/>
    <s v="N/A"/>
    <s v="N/A"/>
    <n v="0"/>
    <s v="N/A"/>
    <n v="0"/>
    <s v="N/A"/>
    <n v="0"/>
    <s v="N/A"/>
    <n v="0"/>
    <s v="N/A"/>
    <n v="0"/>
    <s v="N/A"/>
    <n v="0"/>
    <s v="N/A"/>
    <n v="-117"/>
    <n v="38791033"/>
    <n v="0"/>
    <n v="0"/>
    <n v="0"/>
    <n v="0"/>
    <n v="0"/>
    <d v="2022-12-31T00:00:00"/>
    <d v="2022-09-05T00:00:00"/>
    <n v="-1319"/>
    <s v="SI"/>
    <d v="2022-09-05T00:00:00"/>
    <s v="Bogotá D.C."/>
    <s v="Cumplimiento"/>
    <s v="21-47-101021802"/>
    <n v="0"/>
    <s v="Seguros del Estado S.A."/>
    <d v="2022-07-29T00:00:00"/>
    <s v="29/07/2022 - 30/06/2023"/>
    <n v="2022"/>
    <s v="PENDIENTE"/>
    <s v="El 5 de septiembre se aprueba terminación anticipada del contrato"/>
    <s v="Terminado"/>
    <s v="Terminación anticipada"/>
    <s v="N/A"/>
    <s v="DERECHO"/>
    <s v="N/A"/>
    <s v="FEMENINO"/>
    <s v="diana.fabra@jep.gov.co"/>
    <s v="https://community.secop.gov.co/Public/Tendering/ContractNoticePhases/View?PPI=CO1.PPI.19566292&amp;isFromPublicArea=True&amp;isModal=False"/>
  </r>
  <r>
    <n v="748"/>
    <s v="JEP-638-2022"/>
    <s v="JEP-CSPO-618-2022"/>
    <s v="Clara Torres"/>
    <d v="2022-07-21T00:00:00"/>
    <s v="Yon Federico Cadin Abaunza"/>
    <x v="0"/>
    <s v="1. Prestación de servicios"/>
    <n v="1020805691"/>
    <n v="9"/>
    <s v="Persona Natural"/>
    <s v="Bogotá D.C. "/>
    <s v="Prestar servicios profesionales en el apoyo y acompañamiento a la Secretaría Ejecutiva en la contestación y seguimiento a peticiones de contenido jurídico, órdenes judiciales y demás asuntos relacionados con la Secretaría Ejecutiva propios de su competencia y en el marco de la JEP"/>
    <s v="Funciones de la dependencia"/>
    <s v="Harvey Danilo Suarez Morales"/>
    <s v="Secretaría Ejecutiva"/>
    <s v="Dirección de Asuntos Jurídicos"/>
    <s v="Departamento de Conceptos y Representación Jurídica"/>
    <s v="Carlos Iván Castro Sabbagh"/>
    <s v="EE- Departamento de Conceptos y Representación Jurídica"/>
    <s v="N/A"/>
    <s v="N/A"/>
    <s v="N/A"/>
    <s v="Inversión"/>
    <n v="38791033"/>
    <s v="N/A"/>
    <s v="N/A"/>
    <n v="7228143"/>
    <s v="N/A"/>
    <n v="96422"/>
    <n v="342822"/>
    <n v="2018011001091"/>
    <x v="64"/>
    <d v="2022-07-29T00:00:00"/>
    <s v="N/A"/>
    <s v="N/A"/>
    <s v="N/A"/>
    <s v="N/A"/>
    <n v="0"/>
    <s v="N/A"/>
    <n v="0"/>
    <s v="N/A"/>
    <n v="0"/>
    <s v="N/A"/>
    <n v="0"/>
    <s v="N/A"/>
    <n v="0"/>
    <s v="N/A"/>
    <n v="0"/>
    <s v="N/A"/>
    <n v="0"/>
    <n v="38791033"/>
    <n v="0"/>
    <n v="0"/>
    <n v="0"/>
    <n v="0"/>
    <n v="0"/>
    <d v="2022-12-31T00:00:00"/>
    <d v="2022-12-31T00:00:00"/>
    <n v="-1202"/>
    <s v="SI"/>
    <s v="N/A"/>
    <s v="Bogotá D.C."/>
    <s v="Cumplimiento"/>
    <s v="380-47-994000126767"/>
    <n v="0"/>
    <s v="Aseguradora Solidaria de Colombia"/>
    <d v="2022-07-29T00:00:00"/>
    <s v="28/07/2022 - 15/07/2023"/>
    <n v="2022"/>
    <s v="PENDIENTE"/>
    <s v="Ninguna"/>
    <s v="Terminado"/>
    <s v="Retiro"/>
    <s v="N/A"/>
    <s v="DERECHO"/>
    <s v="N/A"/>
    <s v="MASCULINO"/>
    <s v="yon.cadin@jep.gov.co"/>
    <s v="https://community.secop.gov.co/Public/Tendering/ContractNoticePhases/View?PPI=CO1.PPI.19566902&amp;isFromPublicArea=True&amp;isModal=False"/>
  </r>
  <r>
    <n v="749"/>
    <s v="JEP-745-2022"/>
    <s v="JEP-CSPO-719-2022"/>
    <s v="Carlos Torres"/>
    <d v="2022-10-13T00:00:00"/>
    <s v="Daniela Villa Hernández"/>
    <x v="0"/>
    <s v="1. Prestación de servicios"/>
    <n v="1032402532"/>
    <n v="1"/>
    <s v="Persona Natural"/>
    <s v="Bogotá D.C. "/>
    <s v="_x0009_Prestación de servicios profesionales para apoyar al departamento de SAAD comparecientes brindando acompañamiento psicosocial en las actuaciones de las personas que comparezcan ante las salas y secciones de la JEP en el marco de la justicia transicional y restaurativa"/>
    <s v="Misional"/>
    <s v="Harvey Danilo Suarez Morales"/>
    <s v="Secretaría Ejecutiva"/>
    <s v="Subsecretaría Ejecutiva"/>
    <s v="Departamento SAAD - Comparecientes"/>
    <s v="Jorge Alirio Mancera Cortés"/>
    <s v="BB- Departamento SAAD Defensa a Comparecientes "/>
    <s v="N/A"/>
    <s v="N/A"/>
    <s v="N/A"/>
    <s v="Inversión"/>
    <n v="18793170"/>
    <s v="N/A"/>
    <s v="N/A"/>
    <n v="7228143"/>
    <s v="N/A"/>
    <n v="95322"/>
    <n v="464422"/>
    <n v="2018011001091"/>
    <x v="93"/>
    <d v="2022-10-19T00:00:00"/>
    <s v="N/A"/>
    <s v="N/A"/>
    <s v="N/A"/>
    <s v="N/A"/>
    <n v="0"/>
    <s v="N/A"/>
    <n v="0"/>
    <s v="N/A"/>
    <n v="0"/>
    <s v="N/A"/>
    <n v="0"/>
    <s v="N/A"/>
    <n v="0"/>
    <s v="N/A"/>
    <n v="0"/>
    <s v="N/A"/>
    <n v="0"/>
    <n v="18793170"/>
    <n v="0"/>
    <n v="0"/>
    <n v="0"/>
    <n v="0"/>
    <n v="0"/>
    <d v="2022-12-31T00:00:00"/>
    <d v="2022-12-31T00:00:00"/>
    <n v="-1202"/>
    <s v="SI"/>
    <s v="N/A"/>
    <s v="Bogotá D.C."/>
    <s v="Cumplimiento"/>
    <s v="39-45-101029030"/>
    <n v="0"/>
    <s v="Seguros del Estado S.A."/>
    <d v="2022-10-20T00:00:00"/>
    <s v="18/10/2022 - 01/07/2023"/>
    <n v="2022"/>
    <s v="PENDIENTE"/>
    <s v="Ninguna"/>
    <s v="Terminado"/>
    <s v="Retiro"/>
    <s v="N/A"/>
    <s v="PSICOLOGÍA"/>
    <s v="N/A"/>
    <s v="FEMENINO"/>
    <s v="daniela.villah@jep.gov.co"/>
    <s v="https://community.secop.gov.co/Public/Tendering/ContractNoticePhases/View?PPI=CO1.PPI.21100755&amp;isFromPublicArea=True&amp;isModal=False"/>
  </r>
  <r>
    <n v="750"/>
    <s v="JEP-633-2022"/>
    <s v="JEP-CSPO-613-2022"/>
    <s v="Carlos Torres"/>
    <d v="2022-07-20T00:00:00"/>
    <s v="Santiago Villaneda Franco"/>
    <x v="0"/>
    <s v="1. Prestación de servicios"/>
    <n v="1019011307"/>
    <n v="3"/>
    <s v="Persona Natural"/>
    <s v="Bogotá D.C. "/>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43368858"/>
    <s v="N/A"/>
    <s v="N/A"/>
    <n v="7228143"/>
    <s v="N/A"/>
    <n v="95422"/>
    <n v="335422"/>
    <n v="2018011001091"/>
    <x v="67"/>
    <d v="2022-07-22T00:00:00"/>
    <s v="N/A"/>
    <s v="N/A"/>
    <s v="N/A"/>
    <s v="N/A"/>
    <n v="0"/>
    <s v="N/A"/>
    <n v="0"/>
    <s v="N/A"/>
    <n v="0"/>
    <s v="N/A"/>
    <n v="0"/>
    <s v="N/A"/>
    <n v="0"/>
    <s v="N/A"/>
    <n v="0"/>
    <s v="N/A"/>
    <n v="0"/>
    <n v="43368858"/>
    <n v="0"/>
    <n v="0"/>
    <n v="0"/>
    <n v="0"/>
    <n v="0"/>
    <d v="2022-12-31T00:00:00"/>
    <d v="2022-12-31T00:00:00"/>
    <n v="-1202"/>
    <s v="SI"/>
    <s v="N/A"/>
    <s v="Bogotá D.C."/>
    <s v="Cumplimiento"/>
    <s v="21-45-101378615"/>
    <n v="0"/>
    <s v="Seguros del Estado S.A."/>
    <d v="2022-07-22T00:00:00"/>
    <s v="22/07/2022 - 01/07/2023"/>
    <n v="2022"/>
    <s v="PENDIENTE"/>
    <s v="Ninguna"/>
    <s v="Terminado"/>
    <s v="Retiro"/>
    <s v="N/A"/>
    <s v="PSICOLOGÍA"/>
    <s v="N/A"/>
    <s v="MASCULINO"/>
    <s v="santiago.villaneda@jep.gov.co"/>
    <s v="https://community.secop.gov.co/Public/Tendering/ContractNoticePhases/View?PPI=CO1.PPI.19552669&amp;isFromPublicArea=True&amp;isModal=False"/>
  </r>
  <r>
    <n v="752"/>
    <s v="JEP-652-2022"/>
    <s v="JEP-CSPO-631-2022"/>
    <s v="Carlos Torres"/>
    <d v="2022-07-29T00:00:00"/>
    <s v="Alberto Méndez Cruz"/>
    <x v="0"/>
    <s v="1. Prestación de servicios"/>
    <n v="19479349"/>
    <n v="0"/>
    <s v="Persona Natural"/>
    <s v="Bogotá D.C. "/>
    <s v="Prestación de servicios profesionales de asesoría jurídica, atención integral y defensa técnica judicial en las actuaciones de las personas que comparezcan ante las salas y secciones de la JEP, teniendo en cuenta los enfoques diferenciales en el marco de la justicia transicional y restaurativa."/>
    <s v="Misional"/>
    <s v="Harvey Danilo Suarez Morales"/>
    <s v="Secretaría Ejecutiva"/>
    <s v="Departamento de Sistema Autónomo de Asesoría y Defensa"/>
    <s v="Departamento SAAD - Comparecientes"/>
    <s v="Jorge Alirio Mancera Cortés"/>
    <s v="BB- Departamento SAAD Defensa a Comparecientes "/>
    <s v="N/A"/>
    <s v="N/A"/>
    <s v="N/A"/>
    <s v="Inversión"/>
    <n v="36140715"/>
    <s v="N/A"/>
    <s v="N/A"/>
    <n v="7228143"/>
    <s v="N/A"/>
    <n v="94722"/>
    <n v="339622"/>
    <n v="2018011001091"/>
    <x v="108"/>
    <d v="2022-08-05T00:00:00"/>
    <s v="N/A"/>
    <s v="N/A"/>
    <s v="N/A"/>
    <s v="N/A"/>
    <n v="0"/>
    <s v="N/A"/>
    <n v="0"/>
    <s v="N/A"/>
    <n v="0"/>
    <s v="N/A"/>
    <n v="0"/>
    <s v="N/A"/>
    <n v="0"/>
    <s v="N/A"/>
    <n v="0"/>
    <s v="N/A"/>
    <n v="0"/>
    <n v="36140715"/>
    <n v="0"/>
    <n v="0"/>
    <n v="0"/>
    <n v="0"/>
    <n v="0"/>
    <d v="2022-12-31T00:00:00"/>
    <d v="2022-12-31T00:00:00"/>
    <n v="-1202"/>
    <s v="SI"/>
    <s v="N/A"/>
    <s v="Bogotá D.C."/>
    <s v="Cumplimiento"/>
    <s v="21-47-101022016"/>
    <n v="0"/>
    <s v="Seguros del Estado S.A."/>
    <d v="2022-08-04T00:00:00"/>
    <s v="03/08/2022 - 30/06/2023"/>
    <n v="2022"/>
    <s v="PENDIENTE"/>
    <s v="Ninguna"/>
    <s v="Terminado"/>
    <s v="Retiro"/>
    <s v="N/A"/>
    <s v="DERECHO"/>
    <s v="N/A"/>
    <s v="MASCULINO"/>
    <s v="alberto.mendez@jep.gov.co"/>
    <s v="https://community.secop.gov.co/Public/Tendering/ContractNoticePhases/View?PPI=CO1.PPI.19695264&amp;isFromPublicArea=True&amp;isModal=False"/>
  </r>
  <r>
    <n v="753"/>
    <s v="JEP-746-2022"/>
    <s v="JEP-CSPO-720-2022"/>
    <s v="Carlos Torres"/>
    <d v="2022-10-13T00:00:00"/>
    <s v="Alexander Ríos Pérez"/>
    <x v="0"/>
    <s v="1. Prestación de servicios"/>
    <n v="79384403"/>
    <n v="1"/>
    <s v="Persona Natural"/>
    <s v="Sabaneta"/>
    <s v="Prestación de servicios profesionales de asesoría jurídica, atención integral y defensa técnica judicial en las actuaciones de las personas que comparezcan ante las salas y secciones de la jep, teniendo en cuenta los enfoques diferenciales en el marco de la justicia transicional y restaurativa"/>
    <s v="Misional"/>
    <s v="Harvey Danilo Suarez Morales"/>
    <s v="Secretaría Ejecutiva"/>
    <s v="Subsecretaría Ejecutiva"/>
    <s v="Departamento SAAD - Comparecientes"/>
    <s v="Jorge Alirio Mancera Cortés"/>
    <s v="BB- Departamento SAAD Defensa a Comparecientes "/>
    <s v="N/A"/>
    <s v="N/A"/>
    <s v="N/A"/>
    <s v="Inversión"/>
    <n v="18793170"/>
    <s v="N/A"/>
    <s v="N/A"/>
    <n v="7228143"/>
    <s v="N/A"/>
    <n v="95522"/>
    <n v="464022"/>
    <n v="2018011001091"/>
    <x v="32"/>
    <d v="2022-11-02T00:00:00"/>
    <s v="N/A"/>
    <s v="N/A"/>
    <s v="N/A"/>
    <s v="N/A"/>
    <n v="0"/>
    <s v="N/A"/>
    <n v="0"/>
    <s v="N/A"/>
    <n v="0"/>
    <s v="N/A"/>
    <n v="0"/>
    <s v="N/A"/>
    <n v="0"/>
    <s v="N/A"/>
    <n v="0"/>
    <s v="N/A"/>
    <n v="0"/>
    <n v="18793170"/>
    <n v="0"/>
    <n v="0"/>
    <n v="0"/>
    <n v="0"/>
    <n v="0"/>
    <d v="2022-12-31T00:00:00"/>
    <d v="2022-12-31T00:00:00"/>
    <n v="-1202"/>
    <s v="SI"/>
    <s v="N/A"/>
    <s v="Bogotá D.C."/>
    <s v="Cumplimiento"/>
    <s v="14-45-101087105"/>
    <n v="0"/>
    <s v="Seguros del Estado S.A."/>
    <d v="2022-10-18T00:00:00"/>
    <s v="18/10/2022 - 30/06/2023"/>
    <n v="2022"/>
    <s v="PENDIENTE"/>
    <s v="Ninguna"/>
    <s v="Terminado"/>
    <s v="Retiro"/>
    <s v="N/A"/>
    <s v="DERECHO"/>
    <s v="N/A"/>
    <s v="MASCULINO"/>
    <s v="alexander.rios@jep.gov.co"/>
    <s v="https://community.secop.gov.co/Public/Tendering/ContractNoticePhases/View?PPI=CO1.PPI.21105217&amp;isFromPublicArea=True&amp;isModal=False"/>
  </r>
  <r>
    <n v="754"/>
    <s v="JEP-632-2022"/>
    <s v="JEP-CSPO-612-2022"/>
    <s v="Carlos Torres"/>
    <d v="2022-07-19T00:00:00"/>
    <s v="Laura Melisa Sanchez Camargo"/>
    <x v="0"/>
    <s v="1. Prestación de servicios"/>
    <n v="1018433691"/>
    <n v="4"/>
    <s v="Persona Natural"/>
    <s v="Bogotá D.C. "/>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37586343"/>
    <s v="N/A"/>
    <s v="N/A"/>
    <n v="7228143"/>
    <s v="N/A"/>
    <n v="95822"/>
    <n v="340622"/>
    <n v="2018011001091"/>
    <x v="109"/>
    <d v="2022-07-27T00:00:00"/>
    <s v="N/A"/>
    <s v="N/A"/>
    <s v="N/A"/>
    <s v="N/A"/>
    <n v="0"/>
    <s v="N/A"/>
    <n v="0"/>
    <s v="N/A"/>
    <n v="0"/>
    <s v="N/A"/>
    <n v="0"/>
    <s v="N/A"/>
    <n v="0"/>
    <s v="N/A"/>
    <n v="0"/>
    <s v="N/A"/>
    <n v="0"/>
    <n v="37586343"/>
    <n v="0"/>
    <n v="0"/>
    <n v="0"/>
    <n v="0"/>
    <n v="0"/>
    <d v="2022-12-31T00:00:00"/>
    <d v="2022-12-31T00:00:00"/>
    <n v="-1202"/>
    <s v="SI"/>
    <s v="N/A"/>
    <s v="Bogotá D.C."/>
    <s v="Cumplimiento"/>
    <s v="36-47-101001508"/>
    <n v="0"/>
    <s v="Seguros del Estado S.A."/>
    <d v="2022-07-26T00:00:00"/>
    <s v="26/07/2022 - 30/06/2023"/>
    <n v="2022"/>
    <s v="PENDIENTE"/>
    <s v="Mediante Otrosí  N1, se reduce el valor del contrato la suma de $5.782.515 y se requiere modificar el literal A en la forma de pago, la cláusula octava contempla una forma de pago a partir del primero (1) de julio que no se dará ya que el contrato inició el 27 de julio de 2022 y de ahí la necesidad de modificar el literal A de la cláusula octava del contrato"/>
    <s v="Terminado"/>
    <s v="Adición o reducción"/>
    <s v="N/A"/>
    <s v="PSICOLOGÍA"/>
    <s v="N/A"/>
    <s v="FEMENINO"/>
    <s v="laura.sanchezc@jep.gov.co"/>
    <s v="https://community.secop.gov.co/Public/Tendering/ContractNoticePhases/View?PPI=CO1.PPI.19550812&amp;isFromPublicArea=True&amp;isModal=False"/>
  </r>
  <r>
    <n v="757"/>
    <s v="JEP-667-2022"/>
    <s v="JEP-CSPO-644-2022"/>
    <s v="Vanessa Jiménez "/>
    <d v="2022-08-17T00:00:00"/>
    <s v="Santiago Castro Estévez "/>
    <x v="0"/>
    <s v="1. Prestación de servicios"/>
    <n v="1020803707"/>
    <n v="9"/>
    <s v="Persona Natural"/>
    <s v="Bogotá D.C. "/>
    <s v="Prestar servicios profesionales para brindar apoyo a la gestión del proceso de representación judicial a víctimas, a cargo del departamento del Sistema Autónomo De Asesoría y Defensa SAAD representación de víctimas."/>
    <s v="Misional"/>
    <s v="Angela María Mora Soto"/>
    <s v="Subsecretaría Ejecutiva"/>
    <s v="Subsecretaría Ejecutiva "/>
    <s v="Departamento SAAD - Víctimas"/>
    <s v="Lina Rocío Murillo"/>
    <s v="BB- Departamento SAAD Representación Víctimas"/>
    <s v="N/A"/>
    <s v="N/A"/>
    <s v="N/A"/>
    <s v="Inversión"/>
    <n v="26021315"/>
    <s v="N/A"/>
    <s v="N/A"/>
    <n v="5204263"/>
    <s v="N/A"/>
    <n v="97722"/>
    <n v="376722"/>
    <s v="_x0009_2018011001091"/>
    <x v="104"/>
    <d v="2022-08-23T00:00:00"/>
    <s v="N/A"/>
    <s v="N/A"/>
    <s v="N/A"/>
    <s v="N/A"/>
    <n v="0"/>
    <s v="N/A"/>
    <n v="0"/>
    <s v="N/A"/>
    <n v="0"/>
    <s v="N/A"/>
    <n v="0"/>
    <s v="N/A"/>
    <n v="0"/>
    <s v="N/A"/>
    <n v="0"/>
    <s v="N/A"/>
    <n v="-60"/>
    <n v="26021315"/>
    <n v="0"/>
    <n v="0"/>
    <n v="0"/>
    <n v="0"/>
    <n v="0"/>
    <d v="2022-12-31T00:00:00"/>
    <d v="2022-11-01T00:00:00"/>
    <n v="-1262"/>
    <s v="SI"/>
    <d v="2022-11-01T00:00:00"/>
    <s v="Bogotá D.C."/>
    <s v="Cumplimiento"/>
    <s v="36-45-101039539"/>
    <n v="0"/>
    <s v="Seguros del Estado S.A."/>
    <d v="2022-08-22T00:00:00"/>
    <s v="22/08/2022 - 01/07/2023"/>
    <n v="2022"/>
    <s v="PENDIENTE"/>
    <s v="Se aprueba terminación anticipada del contato al 1/11/2022"/>
    <s v="Terminado"/>
    <s v="Terminación anticipada"/>
    <s v="N/A"/>
    <s v="DERECHO"/>
    <s v="N/A"/>
    <s v="MASCULINO"/>
    <s v="santiago.castroe@jep.gov.co"/>
    <s v="https://community.secop.gov.co/Public/Tendering/ContractNoticePhases/View?PPI=CO1.PPI.20030989&amp;isFromPublicArea=True&amp;isModal=False"/>
  </r>
  <r>
    <n v="758"/>
    <s v="JEP-805-2022"/>
    <s v="JEP-CSPO-776-2022"/>
    <s v="Vanessa Jiménez "/>
    <d v="2022-11-28T00:00:00"/>
    <s v="Sara Catalina Avila Reyes"/>
    <x v="0"/>
    <s v="1. Prestación de servicios"/>
    <n v="52900433"/>
    <n v="7"/>
    <s v="Persona Natural"/>
    <s v="Bogotá D.C. "/>
    <s v="Prestar servicios profesionales para apoyar y acompañar al departamento de SAAD victimas en la gestión técnica y operativa, a las actuaciones y decisiones judiciales de justicia transicional y restaurativa y a la gestión operativa del sistema vista para el registro de abogados/as, OSC y víctimas"/>
    <s v="Administrativo Transversal"/>
    <s v="Harvey Danilo Suarez Morales"/>
    <s v="Secretaría Ejecutiva"/>
    <s v="Subsecretaría Ejecutiva"/>
    <s v="Departamento SAAD - Víctimas"/>
    <s v="Claudia Liliana Erazo Maldonado"/>
    <s v="BB- Departamento SAAD Representación Víctimas"/>
    <s v="N/A"/>
    <s v="N/A"/>
    <s v="N/A"/>
    <s v="Inversión"/>
    <n v="6418588"/>
    <s v="N/A"/>
    <s v="N/A"/>
    <n v="5204263"/>
    <s v="N/A"/>
    <n v="99122"/>
    <n v="549522"/>
    <n v="2018011001091"/>
    <x v="13"/>
    <d v="2022-12-01T00:00:00"/>
    <s v="N/A"/>
    <s v="N/A"/>
    <s v="N/A"/>
    <s v="N/A"/>
    <n v="0"/>
    <s v="N/A"/>
    <n v="0"/>
    <s v="N/A"/>
    <n v="0"/>
    <s v="N/A"/>
    <n v="0"/>
    <s v="N/A"/>
    <n v="0"/>
    <s v="N/A"/>
    <n v="0"/>
    <s v="N/A"/>
    <n v="0"/>
    <n v="6418588"/>
    <n v="0"/>
    <n v="0"/>
    <n v="0"/>
    <n v="0"/>
    <n v="0"/>
    <d v="2022-12-31T00:00:00"/>
    <d v="2022-12-31T00:00:00"/>
    <n v="-1202"/>
    <s v="SI"/>
    <s v="N/A"/>
    <s v="Bogotá D.C."/>
    <s v="Cumplimiento"/>
    <s v="21-45-101393600"/>
    <n v="0"/>
    <s v="Seguros del Estado S.A."/>
    <d v="2022-11-30T00:00:00"/>
    <s v="30/11/2022 - 1/07/2023"/>
    <n v="2022"/>
    <s v="PENDIENTE"/>
    <s v="Ninguna"/>
    <s v="Terminado"/>
    <s v="Retiro"/>
    <s v="N/A"/>
    <s v="INGENIERIA INDUSTRIAL"/>
    <s v="N/A"/>
    <s v="FEMENINO"/>
    <s v="sara.avilan@jep.gov.co"/>
    <s v="https://community.secop.gov.co/Public/Tendering/ContractNoticePhases/View?PPI=CO1.PPI.21881436&amp;isFromPublicArea=True&amp;isModal=False"/>
  </r>
  <r>
    <n v="759"/>
    <s v="JEP-635-2022"/>
    <s v="JEP-CSPO-615-2022"/>
    <s v="Paola Casas"/>
    <d v="2022-07-21T00:00:00"/>
    <s v="Susana Andrea Gómez Mora"/>
    <x v="0"/>
    <s v="1. Prestación de servicios"/>
    <n v="1085261245"/>
    <n v="7"/>
    <s v="Persona Natural"/>
    <s v="San Andres de Tumaco"/>
    <s v="Prestar servicios profesionales para apoyar y acompañar en los procesos de mejoramiento de la gestión judicial de la Secretaría General Judicial."/>
    <s v="Administrativo Transversal"/>
    <s v="Harvey Danilo Suarez Morales"/>
    <s v="Secretaría Ejecutiva"/>
    <s v="Subsecretaría Ejecutiva "/>
    <s v="Subsecretaría Ejecutiva "/>
    <s v="Yuly Saenz Berdugo "/>
    <s v="G- Secretaría General Judicial"/>
    <s v="N/A"/>
    <s v="Magistratura _x000a_Secretaría General Judicial"/>
    <s v="N/A"/>
    <s v="Inversión"/>
    <n v="21684420"/>
    <s v="N/A"/>
    <s v="N/A"/>
    <n v="3614070"/>
    <s v="N/A"/>
    <n v="92322"/>
    <n v="346322"/>
    <n v="2018011001091"/>
    <x v="64"/>
    <d v="2022-08-05T00:00:00"/>
    <s v="Sandy Tatiana Bernal Almario"/>
    <n v="1018507048"/>
    <n v="7"/>
    <d v="2022-11-01T00:00:00"/>
    <n v="0"/>
    <s v="N/A"/>
    <n v="0"/>
    <s v="N/A"/>
    <n v="0"/>
    <s v="N/A"/>
    <n v="0"/>
    <s v="N/A"/>
    <n v="0"/>
    <s v="N/A"/>
    <n v="0"/>
    <s v="N/A"/>
    <n v="0"/>
    <n v="21684420"/>
    <n v="0"/>
    <n v="0"/>
    <n v="0"/>
    <n v="0"/>
    <n v="0"/>
    <d v="2022-12-31T00:00:00"/>
    <d v="2022-12-31T00:00:00"/>
    <n v="-1202"/>
    <s v="SI"/>
    <s v="N/A"/>
    <s v="Bogotá D.C."/>
    <s v="Cumplimiento"/>
    <s v="436-47-994000055921_x000a_390 - 47 - 994000075098_x000a_"/>
    <s v="0_x000a_0"/>
    <s v="Aseguradora Solidaria de Colombia_x000a_Aseguradora Solidaria de Colombia"/>
    <s v="2/08/2022_x000a_01/11/2022"/>
    <s v="29/07/2022 - 30/06/2023_x000a_01/11/2022 - 10/07/2023"/>
    <s v="3/08/2022_x000a_21/11/2022"/>
    <s v="PENDIENTE"/>
    <s v="Cesión a partir del 1/11/2022"/>
    <s v="Terminado"/>
    <s v="Cesión"/>
    <s v="N/A"/>
    <s v="DERECHO"/>
    <s v="N/A"/>
    <s v="FEMENINO"/>
    <s v="susana.gomez@jep.gov.co"/>
    <s v="https://community.secop.gov.co/Public/Tendering/ContractNoticePhases/View?PPI=CO1.PPI.19580934&amp;isFromPublicArea=True&amp;isModal=False"/>
  </r>
  <r>
    <n v="760"/>
    <s v="JEP-636-2022"/>
    <s v="JEP-CSPO-616-2022"/>
    <s v="Paola Casas"/>
    <d v="2022-07-21T00:00:00"/>
    <s v="Eliana Cuevas Mossos"/>
    <x v="0"/>
    <s v="1. Prestación de servicios"/>
    <n v="52110893"/>
    <n v="1"/>
    <s v="Persona Natural"/>
    <s v="Bogotá D.C. "/>
    <s v="Prestar servicios profesionales para apoyar y acompañar en los procesos de mejoramiento de la gestión judicial de la Secretaría General Judicial."/>
    <s v="Administrativo Transversal"/>
    <s v="Harvey Danilo Suarez Morales"/>
    <s v="Secretaría Ejecutiva"/>
    <s v="Subsecretaría Ejecutiva "/>
    <s v="Subsecretaría Ejecutiva "/>
    <s v="Yuly Saenz Berdugo "/>
    <s v="G- Secretaría General Judicial"/>
    <s v="N/A"/>
    <s v="Magistratura _x000a_Secretaría General Judicial"/>
    <s v="N/A"/>
    <s v="Inversión"/>
    <n v="21684420"/>
    <s v="N/A"/>
    <s v="N/A"/>
    <n v="3614070"/>
    <s v="N/A"/>
    <n v="92222"/>
    <n v="346422"/>
    <n v="2018011001091"/>
    <x v="64"/>
    <d v="2022-08-03T00:00:00"/>
    <s v="N/A"/>
    <s v="N/A"/>
    <s v="N/A"/>
    <s v="N/A"/>
    <n v="0"/>
    <s v="N/A"/>
    <n v="0"/>
    <s v="N/A"/>
    <n v="0"/>
    <s v="N/A"/>
    <n v="0"/>
    <s v="N/A"/>
    <n v="0"/>
    <s v="N/A"/>
    <n v="0"/>
    <s v="N/A"/>
    <n v="0"/>
    <n v="21684420"/>
    <n v="0"/>
    <n v="0"/>
    <n v="0"/>
    <n v="0"/>
    <n v="0"/>
    <d v="2022-12-31T00:00:00"/>
    <d v="2022-12-31T00:00:00"/>
    <n v="-1202"/>
    <s v="SI"/>
    <s v="N/A"/>
    <s v="Bogotá D.C."/>
    <s v="Cumplimiento"/>
    <s v="33-45-101111247"/>
    <n v="0"/>
    <s v="Seguros del Estado S.A."/>
    <d v="2022-07-30T00:00:00"/>
    <s v="29/07/2022 - 07/07/2023"/>
    <n v="2022"/>
    <s v="PENDIENTE"/>
    <s v="Garantia pendiente"/>
    <s v="Terminado"/>
    <s v="Retiro"/>
    <s v="N/A"/>
    <s v="PENDIENTE"/>
    <s v="N/A"/>
    <s v="FEMENINO"/>
    <s v="eliana.cuevas@jep.gov.co"/>
    <s v="https://community.secop.gov.co/Public/Tendering/ContractNoticePhases/View?PPI=CO1.PPI.19583210&amp;isFromPublicArea=True&amp;isModal=False"/>
  </r>
  <r>
    <n v="761"/>
    <s v="JEP-656-2022"/>
    <s v="JEP-CSPO-633-2022"/>
    <s v="Clara Torres"/>
    <d v="2022-08-02T00:00:00"/>
    <s v="Claudia Nancy Quiceno Montoya"/>
    <x v="0"/>
    <s v="1. Prestación de servicios"/>
    <n v="41905848"/>
    <n v="2"/>
    <s v="Persona Natural"/>
    <s v="Bogotá D.C. "/>
    <s v="Prestar servicios profesionales para apoyar y acompañar a la Secretaría Ejecutiva en la asistencia técnica a las actuaciones, mediaciones, encuentros y acercamientos necesarios para los procesos de justicia restaurativa con énfasis en enfoques diferenciales (enfoques de género, étnico-racial, discapacidad, persona mayor, niñez, población sexualmente diversa y enfoque territorial)"/>
    <s v="Administrativo Transversal"/>
    <s v="Harvey Danilo Suarez Morales"/>
    <s v="Secretaría Ejecutiva"/>
    <s v="Secretaría Ejecutiva"/>
    <s v="Secretaría Ejecutiva"/>
    <s v="Ariel Sánchez Meertens"/>
    <s v="A- Despacho Secretaría Ejecutiva"/>
    <s v="N/A"/>
    <s v="N/A"/>
    <s v="N/A"/>
    <s v="Inversión "/>
    <n v="78934124"/>
    <s v="N/A"/>
    <s v="N/A"/>
    <n v="16000165"/>
    <s v="N/A"/>
    <n v="96922"/>
    <n v="355422"/>
    <s v="_x0009_2018011001091"/>
    <x v="75"/>
    <d v="2022-08-04T00:00:00"/>
    <s v="N/A"/>
    <s v="N/A"/>
    <s v="N/A"/>
    <s v="N/A"/>
    <n v="0"/>
    <s v="N/A"/>
    <n v="0"/>
    <s v="N/A"/>
    <n v="0"/>
    <s v="N/A"/>
    <n v="0"/>
    <s v="N/A"/>
    <n v="0"/>
    <s v="N/A"/>
    <n v="0"/>
    <s v="N/A"/>
    <n v="0"/>
    <n v="78934124"/>
    <n v="0"/>
    <n v="0"/>
    <n v="0"/>
    <n v="0"/>
    <n v="0"/>
    <d v="2022-12-31T00:00:00"/>
    <d v="2022-12-31T00:00:00"/>
    <n v="-1202"/>
    <s v="SI"/>
    <s v="N/A"/>
    <s v="Bogotá D.C."/>
    <s v="Cumplimiento"/>
    <s v="21-45-101380166"/>
    <n v="0"/>
    <s v="Seguros del Estado S.A."/>
    <d v="2022-08-04T00:00:00"/>
    <s v="04/08/2022 - 01/07/2023"/>
    <n v="2022"/>
    <s v="PENDIENTE"/>
    <m/>
    <s v="Terminado"/>
    <s v="Retiro"/>
    <s v="N/A"/>
    <s v="ANTROPOLOGÍA"/>
    <s v="N/A"/>
    <s v="FEMENINO"/>
    <s v="claudia.quicenom@jep.gov.co"/>
    <s v="https://community.secop.gov.co/Public/Tendering/ContractNoticePhases/View?PPI=CO1.PPI.19779248&amp;isFromPublicArea=True&amp;isModal=False"/>
  </r>
  <r>
    <n v="762"/>
    <s v="JEP-721-2022"/>
    <s v="JEP-CSPO-696-2022"/>
    <s v="Clara Torres"/>
    <d v="2022-10-03T00:00:00"/>
    <s v="Angie Paola Ariza Porras"/>
    <x v="0"/>
    <s v="1. Prestación de servicios"/>
    <n v="1026575735"/>
    <n v="8"/>
    <s v="Persona Natural"/>
    <s v="Bogotá D.C. "/>
    <s v="Prestar servicios profesionales para apoyar y acompañar a la Secretaría Ejecutiva en la gestión administrativa del equipo de Justicia Restaurativa, así como en los procesos de sistematización con énfasis en el seguimiento, registro, análisis de indicadores, elaboración de informes técnicos, de las actuaciones, mediaciones, encuentros y acercamientos necesarios para los procesos de justicia restaurativa"/>
    <s v="Administrativo Transversal"/>
    <s v="Harvey Danilo Suarez Morales"/>
    <s v="Secretaría Ejecutiva"/>
    <s v="Secretaría Ejecutiva"/>
    <s v="Secretaría Ejecutiva"/>
    <s v="Ariel Sánchez Meertens"/>
    <s v="A- Despacho Secretaría Ejecutiva"/>
    <s v="N/A"/>
    <s v="N/A"/>
    <s v="N/A"/>
    <s v="Inversión"/>
    <n v="26021313"/>
    <s v="N/A"/>
    <s v="N/A"/>
    <s v="$8,673.771"/>
    <s v="N/A"/>
    <n v="97022"/>
    <n v="454222"/>
    <n v="2018011001091"/>
    <x v="110"/>
    <d v="2022-10-07T00:00:00"/>
    <s v="N/A"/>
    <s v="N/A"/>
    <s v="N/A"/>
    <s v="N/A"/>
    <n v="0"/>
    <s v="N/A"/>
    <n v="0"/>
    <s v="N/A"/>
    <n v="0"/>
    <s v="N/A"/>
    <n v="0"/>
    <s v="N/A"/>
    <n v="0"/>
    <s v="N/A"/>
    <n v="0"/>
    <s v="N/A"/>
    <n v="0"/>
    <n v="26021313"/>
    <n v="0"/>
    <n v="0"/>
    <n v="0"/>
    <n v="0"/>
    <n v="0"/>
    <d v="2022-12-31T00:00:00"/>
    <d v="2022-12-31T00:00:00"/>
    <n v="-1202"/>
    <s v="SI"/>
    <s v="N/A"/>
    <s v="Bogotá D.C."/>
    <s v="Cumplimiento"/>
    <s v="33-47-101010132 "/>
    <n v="0"/>
    <s v="Seguros del Estado S.A."/>
    <d v="2022-10-12T00:00:00"/>
    <s v="11/10/2022 - 05/07/2023"/>
    <n v="2022"/>
    <s v="PENDIENTE"/>
    <s v="Ninguna"/>
    <s v="Terminado"/>
    <s v="Retiro"/>
    <s v="N/A"/>
    <s v="SOCIOLOGÍA"/>
    <s v="N/A"/>
    <s v="FEMENINO"/>
    <s v="angie.ariza@jep.gov.co"/>
    <s v="https://community.secop.gov.co/Public/Tendering/ContractNoticePhases/View?PPI=CO1.PPI.20988411&amp;isFromPublicArea=True&amp;isModal=False"/>
  </r>
  <r>
    <n v="763"/>
    <s v="JEP-607-2022"/>
    <s v="JEP-CSPO-588-2022"/>
    <s v="Clara Torres"/>
    <d v="2022-07-08T00:00:00"/>
    <s v="Wiliam Fabian Calderon Aguirre"/>
    <x v="0"/>
    <s v="1. Prestación de servicios"/>
    <n v="93393340"/>
    <n v="3"/>
    <s v="Persona Natural"/>
    <s v="Bogotá D.C. "/>
    <s v="Prestar servicios profesionales para apoyar y acompañar a la subsecretaría ejecutiva en las etapas de los procesos de gestión contractual desde el punto de vista financiero, tanto en el proceso de monitoreo telefónico como del proceso de monitoreo con dispositivos electrónicos. "/>
    <s v="Administrativo Transversal"/>
    <s v="Harvey Danilo Suarez Morales"/>
    <s v="Secretaría Ejecutiva"/>
    <s v="Subsecretaría Ejecutiva "/>
    <s v="Subsecretaría Ejecutiva "/>
    <s v="Angela María Mora Soto"/>
    <s v="B- Subsecretaría Ejecutiva "/>
    <s v="N/A"/>
    <s v="N/A"/>
    <s v="N/A"/>
    <s v="Inversión"/>
    <n v="8240084"/>
    <s v="N/A"/>
    <s v="N/A"/>
    <s v="N/A"/>
    <s v="N/A"/>
    <n v="92822"/>
    <n v="314422"/>
    <n v="2018011001175"/>
    <x v="96"/>
    <d v="2022-07-12T00:00:00"/>
    <s v="N/A"/>
    <s v="N/A"/>
    <s v="N/A"/>
    <s v="N/A"/>
    <n v="0"/>
    <s v="N/A"/>
    <n v="0"/>
    <s v="N/A"/>
    <n v="0"/>
    <s v="N/A"/>
    <n v="0"/>
    <s v="N/A"/>
    <n v="0"/>
    <s v="N/A"/>
    <n v="1"/>
    <s v="N/A"/>
    <n v="10"/>
    <n v="8240084"/>
    <n v="0"/>
    <n v="0"/>
    <n v="0"/>
    <n v="0"/>
    <n v="0"/>
    <d v="2022-07-31T00:00:00"/>
    <d v="2022-08-10T00:00:00"/>
    <n v="-1345"/>
    <s v="SI"/>
    <s v="N/A"/>
    <s v="Bogotá D.C."/>
    <s v="Cumplimiento"/>
    <s v="390-47-994000072158"/>
    <n v="0"/>
    <s v="Aseguradora Solidaria de Colombia"/>
    <d v="2022-07-12T00:00:00"/>
    <s v="11/07/2022 - 11/02/2023"/>
    <n v="2022"/>
    <s v="PENDIENTE"/>
    <s v="Mediante Otrosí 1 se modifica el El plazo de ejecución será hasta el 10_x000a_de agosto de 2022. y se modifica forma de pago"/>
    <s v="Terminado"/>
    <s v="Prorróga"/>
    <s v="N/A"/>
    <s v="ECONOMÍA"/>
    <s v="N/A"/>
    <s v="MASCULINO"/>
    <s v="william.calderon@jep.gov.co"/>
    <s v="https://community.secop.gov.co/Public/Tendering/ContractNoticePhases/View?PPI=CO1.PPI.19357521&amp;isFromPublicArea=True&amp;isModal=False"/>
  </r>
  <r>
    <n v="764"/>
    <s v="JEP-608-2022"/>
    <s v="JEP-CSPO-589-2022"/>
    <s v="Clara Torres"/>
    <d v="2022-07-08T00:00:00"/>
    <s v="Sandra Milena Gomez Tovar"/>
    <x v="0"/>
    <s v="1. Prestación de servicios"/>
    <n v="52817478"/>
    <n v="3"/>
    <s v="Persona Natural"/>
    <s v="Bogotá D.C. "/>
    <s v="Prestar servicios profesionales para apoyar y acompañar a la subsecretaría ejecutiva en las etapas de los procesos de gestión contractual desde el punto de vista jurídico, tanto en el proceso de monitoreo telefónico como del proceso de monitoreo con dispositivos electrónicos. "/>
    <s v="Administrativo Transversal"/>
    <s v="Harvey Danilo Suarez Morales"/>
    <s v="Secretaría Ejecutiva"/>
    <s v="Subsecretaría Ejecutiva "/>
    <s v="Subsecretaría Ejecutiva "/>
    <s v="Angela María Mora Soto"/>
    <s v="B- Subsecretaría Ejecutiva "/>
    <s v="N/A"/>
    <s v="N/A"/>
    <s v="N/A"/>
    <s v="Inversión"/>
    <n v="8240084"/>
    <s v="N/A"/>
    <s v="N/A"/>
    <s v="N/A"/>
    <s v="N/A"/>
    <n v="92722"/>
    <n v="314522"/>
    <n v="2018011001175"/>
    <x v="96"/>
    <d v="2022-07-12T00:00:00"/>
    <s v="N/A"/>
    <s v="N/A"/>
    <s v="N/A"/>
    <s v="N/A"/>
    <n v="0"/>
    <s v="N/A"/>
    <n v="0"/>
    <s v="N/A"/>
    <n v="0"/>
    <s v="N/A"/>
    <n v="0"/>
    <s v="N/A"/>
    <n v="0"/>
    <s v="N/A"/>
    <n v="1"/>
    <s v="N/A"/>
    <n v="10"/>
    <n v="8240084"/>
    <n v="0"/>
    <n v="0"/>
    <n v="0"/>
    <n v="0"/>
    <n v="0"/>
    <d v="2022-07-31T00:00:00"/>
    <d v="2022-08-10T00:00:00"/>
    <n v="-1345"/>
    <s v="SI"/>
    <s v="N/A"/>
    <s v="Bogotá D.C."/>
    <s v="Cumplimiento"/>
    <s v="21-45-101377259"/>
    <n v="0"/>
    <s v="Seguros del Estado S.A."/>
    <d v="2022-07-12T00:00:00"/>
    <s v="12/07/2022 - 01/02/2023"/>
    <n v="2022"/>
    <s v="PENDIENTE"/>
    <s v="Mediante Otrosí N1 se hace una prorroga y modifica el pago del contrato"/>
    <s v="Terminado"/>
    <s v="Prorróga"/>
    <s v="N/A"/>
    <s v="DERECHO"/>
    <s v="N/A"/>
    <s v="FEMENINO"/>
    <s v="sandra.gomez@jep.gov.co"/>
    <s v="https://community.secop.gov.co/Public/Tendering/ContractNoticePhases/View?PPI=CO1.PPI.19357731&amp;isFromPublicArea=True&amp;isModal=False"/>
  </r>
  <r>
    <n v="765"/>
    <s v="JEP-657-2022"/>
    <s v="JEP-CSPO-634-2022"/>
    <s v="Ángela Esquivel "/>
    <d v="2022-08-03T00:00:00"/>
    <s v="Andres Ricardo Vargas Castillo"/>
    <x v="0"/>
    <s v="1. Prestación de servicios"/>
    <n v="80195396"/>
    <n v="9"/>
    <s v="Persona Natural"/>
    <s v="Bogotá D.C. "/>
    <s v="Prestar servicios profesionales para apoyar en la recolección y sistematización de información que alimente la preparación de las versiones voluntarias, y la construcción del auto de determinación de hechos y conductas y la resolución de conclusiones"/>
    <s v="Misional"/>
    <s v="Harvey Danilo Suarez Morales"/>
    <s v="Secretaría Ejecutiva"/>
    <s v="Subsecretaría Ejecutiva "/>
    <s v="Subsecretaría Ejecutiva "/>
    <s v="Ana Cristina Portilla Benavides"/>
    <s v="F- Magistratura"/>
    <s v="N/A"/>
    <s v="Magistratura - Análisis de información versiones voluntarias - Sección NR"/>
    <s v="Gustavo Adolfo Salazar Arbeláez"/>
    <s v="Inversión "/>
    <n v="26021315"/>
    <s v="N/A"/>
    <s v="N/A"/>
    <n v="5204263"/>
    <s v="N/A"/>
    <n v="94622"/>
    <n v="361522"/>
    <s v="_x0009_2018011001091"/>
    <x v="60"/>
    <d v="2022-08-17T00:00:00"/>
    <s v="N/A"/>
    <s v="N/A"/>
    <s v="N/A"/>
    <s v="N/A"/>
    <n v="0"/>
    <s v="N/A"/>
    <n v="0"/>
    <s v="N/A"/>
    <n v="0"/>
    <s v="N/A"/>
    <n v="0"/>
    <s v="N/A"/>
    <n v="0"/>
    <s v="N/A"/>
    <n v="0"/>
    <s v="N/A"/>
    <n v="0"/>
    <n v="26021315"/>
    <n v="0"/>
    <n v="0"/>
    <n v="0"/>
    <n v="0"/>
    <n v="0"/>
    <d v="2022-12-31T00:00:00"/>
    <d v="2022-12-31T00:00:00"/>
    <n v="-1202"/>
    <s v="SI"/>
    <s v="N/A"/>
    <s v="Bogotá D.C."/>
    <s v="Cumplimiento"/>
    <s v="21-45-101380769"/>
    <n v="0"/>
    <s v="Seguros del Estado S.A."/>
    <d v="2022-08-10T00:00:00"/>
    <s v="09/08/2022 - 01/07/2023"/>
    <n v="2022"/>
    <s v="PENDIENTE"/>
    <s v="Ninguna"/>
    <s v="Terminado"/>
    <s v="Retiro"/>
    <s v="N/A"/>
    <s v="CIENCIAS POLÍTICAS"/>
    <s v="N/A"/>
    <s v="MASCULINO"/>
    <s v="andres.vargas@jep.gov.co"/>
    <s v="https://community.secop.gov.co/Public/Tendering/ContractNoticePhases/View?PPI=CO1.PPI.19788847&amp;isFromPublicArea=True&amp;isModal=False"/>
  </r>
  <r>
    <n v="768"/>
    <s v="JEP-797-2022"/>
    <s v="JEP-CSPO-768-2022"/>
    <s v="Vanessa Jiménez "/>
    <d v="2022-11-16T00:00:00"/>
    <s v="Erika Jazmin Garzón Daza"/>
    <x v="0"/>
    <s v="1. Prestación de servicios"/>
    <n v="1072466089"/>
    <n v="8"/>
    <s v="Persona Natural"/>
    <s v="Bogotá D.C. "/>
    <s v="Prestar servicios profesionales especializados para apoyar la articulación de las dependencias de la Secretaría Ejecutiva en la atención de las necesidades que surjan para la instrucción de los macrocasos que se adelantan ante las salas y secciones"/>
    <s v="Administrativo Transversal"/>
    <s v="Harvey Danilo Suarez Morales"/>
    <s v="Secretaría Ejecutiva"/>
    <s v="Subsecretaría Ejecutiva"/>
    <s v="Subsecretaría Ejecutiva"/>
    <s v="Angela María Mora Soto"/>
    <s v="B- Subsecretaría Ejecutiva "/>
    <s v="N/A"/>
    <s v="N/A"/>
    <s v="N/A"/>
    <s v="Inversión"/>
    <n v="20491440"/>
    <s v="N/A"/>
    <s v="N/A"/>
    <n v="10245720"/>
    <s v="N/A"/>
    <n v="93722"/>
    <n v="529822"/>
    <n v="2018011001091"/>
    <x v="79"/>
    <d v="2022-11-25T00:00:00"/>
    <s v="N/A"/>
    <s v="N/A"/>
    <s v="N/A"/>
    <s v="N/A"/>
    <n v="0"/>
    <s v="N/A"/>
    <n v="0"/>
    <s v="N/A"/>
    <n v="0"/>
    <s v="N/A"/>
    <n v="0"/>
    <s v="N/A"/>
    <n v="0"/>
    <s v="N/A"/>
    <n v="0"/>
    <s v="N/A"/>
    <n v="0"/>
    <n v="20491440"/>
    <n v="0"/>
    <n v="0"/>
    <n v="0"/>
    <n v="0"/>
    <n v="0"/>
    <d v="2022-12-31T00:00:00"/>
    <d v="2022-12-31T00:00:00"/>
    <n v="-1202"/>
    <s v="SI"/>
    <s v="N/A"/>
    <s v="Bogotá D.C."/>
    <s v="Cumplimiento"/>
    <s v="21-45-101392626"/>
    <n v="0"/>
    <s v="Seguros del Estado S.A."/>
    <d v="2022-11-23T00:00:00"/>
    <s v="23/11/2022 - 01/07/2023"/>
    <n v="2022"/>
    <s v="PENDIENTE"/>
    <s v="Ninguna"/>
    <s v="Terminado"/>
    <s v="Retiro"/>
    <s v="N/A"/>
    <s v="DERECHO"/>
    <s v="N/A"/>
    <s v="FEMENINO"/>
    <s v="erika.garzon@jep.gov.co"/>
    <s v="https://community.secop.gov.co/Public/Tendering/ContractNoticePhases/View?PPI=CO1.PPI.21692643&amp;isFromPublicArea=True&amp;isModal=False"/>
  </r>
  <r>
    <n v="769"/>
    <s v="JEP-735-2022"/>
    <s v="JEP-CSPO-710-2022"/>
    <s v="Vanessa Jiménez "/>
    <d v="2022-10-06T00:00:00"/>
    <s v="Edgar Ricardo Serrano Navarro"/>
    <x v="0"/>
    <s v="1. Prestación de servicios"/>
    <n v="79556307"/>
    <n v="1"/>
    <s v="Persona Natural"/>
    <s v="Bogotá D.C. "/>
    <s v="Prestar servicios profesionales especializados para apoyar la articulación de las dependencias de la secretaría ejecutiva en la atención de las necesidades que surjan para la instrucción de los macrocasos que se adelantan ante las salas y secciones"/>
    <s v="Administrativo Transversal"/>
    <s v="Harvey Danilo Suarez Morales"/>
    <s v="Secretaría Ejecutiva"/>
    <s v="Subsecretaría Ejecutiva"/>
    <s v="Subsecretaría Ejecutiva"/>
    <s v="Angela María Mora Soto"/>
    <s v="B- Subsecretaría Ejecutiva "/>
    <s v="N/A"/>
    <s v="N/A"/>
    <s v="N/A"/>
    <s v="Inversión"/>
    <n v="30737160"/>
    <s v="N/A"/>
    <s v="N/A"/>
    <n v="10245720"/>
    <s v="N/A"/>
    <n v="93822"/>
    <n v="469022"/>
    <s v="_x0009_2018011001091"/>
    <x v="72"/>
    <d v="2022-10-18T00:00:00"/>
    <s v="N/A"/>
    <s v="N/A"/>
    <s v="N/A"/>
    <s v="N/A"/>
    <n v="0"/>
    <s v="N/A"/>
    <n v="0"/>
    <s v="N/A"/>
    <n v="0"/>
    <s v="N/A"/>
    <n v="0"/>
    <s v="N/A"/>
    <n v="0"/>
    <s v="N/A"/>
    <n v="0"/>
    <s v="N/A"/>
    <n v="0"/>
    <n v="30737160"/>
    <n v="0"/>
    <n v="0"/>
    <n v="0"/>
    <n v="0"/>
    <n v="0"/>
    <d v="2022-11-30T00:00:00"/>
    <d v="2022-11-30T00:00:00"/>
    <n v="-1233"/>
    <s v="SI"/>
    <s v="N/A"/>
    <s v="Bogotá D.C."/>
    <s v="Cumplimiento"/>
    <s v="14-45-101087542"/>
    <n v="0"/>
    <s v="Seguros del Estado S.A. "/>
    <d v="2022-10-15T00:00:00"/>
    <s v="21/10/2022 - 30/06/2023"/>
    <n v="2022"/>
    <s v="PENDIENTE"/>
    <s v="Ninguna"/>
    <s v="Terminado"/>
    <s v="Retiro"/>
    <s v="N/A"/>
    <s v="DERECHO"/>
    <s v="N/A"/>
    <s v="MASCULINO"/>
    <s v="edgar.serrano@jep.gov.co"/>
    <s v="https://community.secop.gov.co/Public/Tendering/ContractNoticePhases/View?PPI=CO1.PPI.20978372&amp;isFromPublicArea=True&amp;isModal=False"/>
  </r>
  <r>
    <n v="770"/>
    <s v="JEP-738-2022"/>
    <s v="JEP-CSPO-713-2022"/>
    <s v="Vanessa Jiménez "/>
    <d v="2022-10-07T00:00:00"/>
    <s v="Julia Victoria Mora Trujillo"/>
    <x v="0"/>
    <s v="1. Prestación de servicios"/>
    <n v="65757961"/>
    <n v="9"/>
    <s v="Persona Natural"/>
    <s v="Bogotá D.C. "/>
    <s v="Prestar servicios profesionales especializados para apoyar la articulación de las dependencias de la Secretaría Ejecutiva en la atención de las necesidades que surjan para la instrucción de los macrocasos que se adelantan ante las Salas y Secciones"/>
    <s v="Administrativo Transversal"/>
    <s v="Harvey Danilo Suarez Morales"/>
    <s v="Secretaría Ejecutiva"/>
    <s v="Subsecretaría Ejecutiva"/>
    <s v="Subsecretaría Ejecutiva"/>
    <s v="Angela María Mora Soto"/>
    <s v="B- Subsecretaría Ejecutiva "/>
    <s v="N/A"/>
    <s v="N/A"/>
    <s v="N/A"/>
    <s v="Inversión"/>
    <n v="30737160"/>
    <s v="N/A"/>
    <s v="N/A"/>
    <n v="10245720"/>
    <s v="N/A"/>
    <n v="93122"/>
    <n v="463522"/>
    <n v="2018011001091"/>
    <x v="111"/>
    <d v="2022-10-14T00:00:00"/>
    <s v="N/A"/>
    <s v="N/A"/>
    <s v="N/A"/>
    <s v="N/A"/>
    <n v="0"/>
    <s v="N/A"/>
    <n v="0"/>
    <s v="N/A"/>
    <n v="0"/>
    <s v="N/A"/>
    <n v="0"/>
    <s v="N/A"/>
    <n v="0"/>
    <s v="N/A"/>
    <n v="0"/>
    <s v="N/A"/>
    <n v="0"/>
    <n v="30737160"/>
    <n v="0"/>
    <n v="0"/>
    <n v="0"/>
    <n v="0"/>
    <n v="0"/>
    <d v="2022-12-31T00:00:00"/>
    <d v="2022-12-31T00:00:00"/>
    <n v="-1202"/>
    <s v="SI"/>
    <s v="N/A"/>
    <s v="Bogotá D.C."/>
    <s v="Cumplimiento"/>
    <s v="21-45-101388976"/>
    <n v="0"/>
    <s v="Seguros del Estado S.A. "/>
    <d v="2022-10-19T00:00:00"/>
    <s v="19/10/2022 - 01/07/2023"/>
    <n v="2022"/>
    <s v="PENDIENTE"/>
    <s v="Ninguna"/>
    <s v="Terminado"/>
    <s v="Retiro"/>
    <s v="N/A"/>
    <s v="DERECHO"/>
    <s v="N/A"/>
    <s v="FEMENINO"/>
    <s v="julia.morat@jep.gov.co"/>
    <s v="https://community.secop.gov.co/Public/Tendering/ContractNoticePhases/View?PPI=CO1.PPI.21009890&amp;isFromPublicArea=True&amp;isModal=False"/>
  </r>
  <r>
    <n v="772"/>
    <s v="JEP-731-2022"/>
    <s v="JEP-CSPO-706-2022"/>
    <s v="Vanessa Jiménez "/>
    <d v="2022-10-04T00:00:00"/>
    <s v="Juan David Salas Riaño"/>
    <x v="0"/>
    <s v="1. Prestación de servicios"/>
    <n v="1020720743"/>
    <n v="7"/>
    <s v="Persona Natural"/>
    <s v="Bogotá D.C. "/>
    <s v="Prestar servicios profesionales especializados para apoyar la articulación de las dependencias de la Secretaría Ejecutiva en la atención de las necesidades que surjan para la instrucción de los macrocasos que se adelantan ante las Salas y Secciones"/>
    <s v="Administrativo Transversal"/>
    <s v="Harvey Danilo Suarez Morales"/>
    <s v="Secretaría Ejecutiva"/>
    <s v="Subsecretaría Ejecutiva"/>
    <s v="Subsecretaría Ejecutiva"/>
    <s v="Angela María Mora Soto"/>
    <s v="B- Subsecretaría Ejecutiva "/>
    <s v="N/A"/>
    <s v="N/A"/>
    <s v="N/A"/>
    <s v="Inversión"/>
    <n v="30737160"/>
    <s v="N/A"/>
    <s v="N/A"/>
    <n v="10245720"/>
    <s v="N/A"/>
    <n v="93322"/>
    <s v="_x0009_456522"/>
    <n v="2018011001091"/>
    <x v="72"/>
    <d v="2022-10-13T00:00:00"/>
    <s v="N/A"/>
    <s v="N/A"/>
    <s v="N/A"/>
    <s v="N/A"/>
    <n v="0"/>
    <s v="N/A"/>
    <n v="0"/>
    <s v="N/A"/>
    <n v="0"/>
    <s v="N/A"/>
    <n v="0"/>
    <s v="N/A"/>
    <n v="0"/>
    <s v="N/A"/>
    <n v="0"/>
    <s v="N/A"/>
    <n v="0"/>
    <n v="30737160"/>
    <n v="0"/>
    <n v="0"/>
    <n v="0"/>
    <n v="0"/>
    <n v="0"/>
    <d v="2022-12-31T00:00:00"/>
    <d v="2022-12-31T00:00:00"/>
    <n v="-1202"/>
    <s v="SI"/>
    <s v="N/A"/>
    <s v="Bogotá D.C."/>
    <s v="Cumplimiento"/>
    <s v="63-47-101001253"/>
    <n v="0"/>
    <s v="Seguros del Estado S.A."/>
    <d v="2022-10-13T00:00:00"/>
    <s v="13/10/2022 - 30/06/2023"/>
    <n v="2022"/>
    <s v="PENDIENTE"/>
    <s v="Ninguna"/>
    <s v="Terminado"/>
    <s v="Retiro"/>
    <s v="N/A"/>
    <s v="GOBIERNO Y RELACIONES INTERNACIONALES"/>
    <s v="N/A"/>
    <s v="MASCULINO"/>
    <s v="juan.salas@jep.gov.co"/>
    <s v="https://community.secop.gov.co/Public/Tendering/ContractNoticePhases/View?PPI=CO1.PPI.20924013&amp;isFromPublicArea=True&amp;isModal=False"/>
  </r>
  <r>
    <n v="773"/>
    <s v="JEP-749-2022"/>
    <s v="JEP-CSPO-721-2022"/>
    <s v="Vanessa Jiménez "/>
    <d v="2022-10-19T00:00:00"/>
    <s v="Andrea Carolina Estupiñán Chiquillo"/>
    <x v="0"/>
    <s v="1. Prestación de servicios"/>
    <n v="52515944"/>
    <n v="8"/>
    <s v="Persona Natural"/>
    <s v="Bogotá D.C. "/>
    <s v="Prestar servicios profesionales especializados para apoyar la articulación de las dependencias de la Secretaría Ejecutiva en la atención de las necesidades que surjan para la instrucción de los macrocasos que se adelantan ante las Salas y Secciones"/>
    <s v="Administrativo Transversal"/>
    <s v="Harvey Danilo Suarez Morales"/>
    <s v="Secretaría Ejecutiva"/>
    <s v="Subsecretaría Ejecutiva"/>
    <s v="Subsecretaría Ejecutiva"/>
    <s v="Angela María Mora Soto"/>
    <s v="B- Subsecretaría Ejecutiva "/>
    <s v="N/A"/>
    <s v="N/A"/>
    <s v="N/A"/>
    <s v="Inversión"/>
    <n v="30737160"/>
    <s v="N/A"/>
    <s v="N/A"/>
    <n v="10245720"/>
    <s v="N/A"/>
    <n v="93922"/>
    <n v="472422"/>
    <n v="2018011001091"/>
    <x v="112"/>
    <d v="2022-11-01T00:00:00"/>
    <s v="N/A"/>
    <s v="N/A"/>
    <s v="N/A"/>
    <s v="N/A"/>
    <n v="0"/>
    <s v="N/A"/>
    <n v="0"/>
    <s v="N/A"/>
    <n v="0"/>
    <s v="N/A"/>
    <n v="0"/>
    <s v="N/A"/>
    <n v="0"/>
    <s v="N/A"/>
    <n v="0"/>
    <s v="N/A"/>
    <n v="0"/>
    <n v="30737160"/>
    <n v="0"/>
    <n v="0"/>
    <n v="0"/>
    <n v="0"/>
    <n v="0"/>
    <d v="2022-12-31T00:00:00"/>
    <d v="2022-12-31T00:00:00"/>
    <n v="-1202"/>
    <s v="SI"/>
    <s v="N/A"/>
    <s v="Bogotá D.C."/>
    <s v="Cumplimiento"/>
    <s v="21-45-101389508"/>
    <n v="0"/>
    <s v="Seguros del Estado S.A."/>
    <d v="2022-10-24T00:00:00"/>
    <s v="24/10/2022 - 01/07/2023"/>
    <n v="2022"/>
    <s v="PENDIENTE"/>
    <s v="Ninguna"/>
    <s v="Terminado"/>
    <s v="Retiro"/>
    <s v="N/A"/>
    <s v="DERECHO"/>
    <s v="N/A"/>
    <s v="FEMENINO"/>
    <s v="andrea.estupinan@jep.gov.co"/>
    <s v="https://community.secop.gov.co/Public/Tendering/ContractNoticePhases/View?PPI=CO1.PPI.21175064&amp;isFromPublicArea=True&amp;isModal=False"/>
  </r>
  <r>
    <n v="779"/>
    <s v="JEP-710-2022"/>
    <s v="JEP-CSPO-686-2022"/>
    <s v="Vanessa Jiménez "/>
    <d v="2022-09-21T00:00:00"/>
    <s v="Elizabeth Gaviota Acevedo Espinosa"/>
    <x v="0"/>
    <s v="1. Prestación de servicios"/>
    <n v="1020743592"/>
    <n v="0"/>
    <s v="Persona Natural"/>
    <s v="Cali"/>
    <s v="Prestar servicios profesionales especializados para apoyar la articulación de las dependencias de la secretaría ejecutiva en la atención de los procesos de adopción de medidas cautelares que se adelantan ante las salas y secciones de la JEP."/>
    <s v="Administrativo Transversal"/>
    <s v="Harvey Danilo Suarez Morales"/>
    <s v="Secretaría Ejecutiva"/>
    <s v="Subsecretaría Ejecutiva "/>
    <s v="Subsecretaría Ejecutiva "/>
    <s v="Angela María Mora Soto"/>
    <s v="B- Subsecretaría Ejecutiva "/>
    <s v="N/A"/>
    <s v="N/A"/>
    <s v="N/A"/>
    <s v="Inversión"/>
    <n v="34493924"/>
    <s v="N/A"/>
    <s v="N/A"/>
    <n v="10245720"/>
    <s v="N/A"/>
    <n v="94522"/>
    <n v="424522"/>
    <n v="2018011001091"/>
    <x v="113"/>
    <d v="2022-09-23T00:00:00"/>
    <s v="N/A"/>
    <s v="N/A"/>
    <s v="N/A"/>
    <s v="N/A"/>
    <n v="0"/>
    <s v="N/A"/>
    <n v="0"/>
    <s v="N/A"/>
    <n v="0"/>
    <s v="N/A"/>
    <n v="0"/>
    <s v="N/A"/>
    <n v="0"/>
    <s v="N/A"/>
    <n v="0"/>
    <s v="N/A"/>
    <n v="0"/>
    <n v="34493924"/>
    <n v="0"/>
    <n v="0"/>
    <n v="0"/>
    <n v="0"/>
    <n v="0"/>
    <d v="2022-12-31T00:00:00"/>
    <d v="2022-12-31T00:00:00"/>
    <n v="-1202"/>
    <s v="SI"/>
    <s v="N/A"/>
    <s v="Bogotá D.C."/>
    <s v="Cumplimiento"/>
    <s v="14-44-101163360"/>
    <n v="1"/>
    <s v="Seguros del Estado S.A."/>
    <d v="2022-09-23T00:00:00"/>
    <s v="22/09/2022 - 30/06/2023"/>
    <n v="2022"/>
    <s v="PENDIENTE"/>
    <s v="El área desistió de la terminación anticipada"/>
    <s v="Terminado"/>
    <s v="Retiro"/>
    <s v="N/A"/>
    <s v="CIENCIAS POLÍTICAS Y RELACIONES INTERNACIONALES"/>
    <s v="N/A"/>
    <s v="FEMENINO"/>
    <s v="elizabeth.acevedo@jep.gov.co"/>
    <s v="https://community.secop.gov.co/Public/Tendering/ContractNoticePhases/View?PPI=CO1.PPI.20678078&amp;isFromPublicArea=True&amp;isModal=False"/>
  </r>
  <r>
    <n v="780"/>
    <s v="JEP-686-2022"/>
    <s v="JEP-CSPO-662-2022"/>
    <s v="John Maldonado"/>
    <d v="2022-08-29T00:00:00"/>
    <s v="Unidad Nacional de Protección"/>
    <x v="0"/>
    <s v="5. Convenio interadministrativo "/>
    <n v="900475780"/>
    <n v="1"/>
    <s v="Persona Jurídica"/>
    <s v="Bogotá D.C. "/>
    <s v="Aunar esfuerzos institucionales, recursos, capacidades y métodos entre la unidad nacional de protección -UNP y la jurisdicción especial para la paz- jep, que permitan implementar con enfoque preventivo, la adecuada protección individual de la vida e integridad de  la secretaria judicial general de la JEP, a quien en razón del cargo o su nivel de riesgo extraordinario y/o extremo, se le asigne un esquema de seguridad"/>
    <s v="Administrativo Transversal"/>
    <s v="Ana Lucia Rosales Callejas"/>
    <s v="Dirección Administrativa y Financiera"/>
    <s v="Dirección Administrativa y Financiera"/>
    <s v="Oficina Asesora de Seguridad y Protección"/>
    <s v="Maria Emma Caro Robles"/>
    <s v="DD- Oficina Asesora de Seguridad y Protección"/>
    <s v="N/A"/>
    <s v="N/A"/>
    <s v="N/A"/>
    <s v="Inversión"/>
    <n v="104329615"/>
    <s v="N/A"/>
    <s v="N/A"/>
    <n v="30958792"/>
    <s v="N/A"/>
    <s v="100922_x0009_"/>
    <s v="_x0009_394222"/>
    <n v="2018011001068"/>
    <x v="34"/>
    <d v="2022-09-01T00:00:00"/>
    <s v="N/A"/>
    <s v="N/A"/>
    <s v="N/A"/>
    <s v="N/A"/>
    <n v="0"/>
    <s v="N/A"/>
    <n v="0"/>
    <s v="N/A"/>
    <n v="0"/>
    <s v="N/A"/>
    <n v="0"/>
    <s v="N/A"/>
    <n v="0"/>
    <s v="N/A"/>
    <n v="0"/>
    <s v="N/A"/>
    <n v="0"/>
    <n v="104329615"/>
    <n v="0"/>
    <n v="0"/>
    <n v="0"/>
    <n v="0"/>
    <n v="0"/>
    <d v="2022-11-26T00:00:00"/>
    <d v="2022-11-26T00:00:00"/>
    <n v="-1237"/>
    <s v="SI"/>
    <d v="2024-06-05T00:00:00"/>
    <s v="Bogotá D.C."/>
    <s v="N/A"/>
    <s v="N/A"/>
    <s v="N"/>
    <s v="N/A"/>
    <s v="N/A"/>
    <s v="N/A"/>
    <n v="2022"/>
    <s v="N/A"/>
    <s v="Sin póliza 11/10/2022_x000a_El 5 de junio de 20234 se publica acta de balance y cierre"/>
    <s v="Terminado"/>
    <s v="Retiro"/>
    <s v="N/A"/>
    <s v="N/A"/>
    <s v="N/A"/>
    <s v="N/A"/>
    <s v="N/A"/>
    <s v="https://community.secop.gov.co/Public/Tendering/ContractNoticePhases/View?PPI=CO1.PPI.20240941&amp;isFromPublicArea=True&amp;isModal=False"/>
  </r>
  <r>
    <n v="781"/>
    <s v="JEP-664-2022"/>
    <s v="JEP-CSPO-641-2022"/>
    <s v="Vanessa Jiménez "/>
    <d v="2022-08-11T00:00:00"/>
    <s v="Giselle Natalia Hernandez Vargas"/>
    <x v="0"/>
    <s v="1. Prestación de servicios"/>
    <n v="1020751373"/>
    <n v="8"/>
    <s v="Persona Natural"/>
    <s v="Bogotá D.C. "/>
    <s v="Prestar servicios profesionales para apoyar a la Subdirección de Fortalecimiento en la implementación del modelo de gestión del conocimiento de la JEP por medio del diseño gráfico y desarrollo de contenidos de los cursos virtuales. "/>
    <s v="Funciones de la dependencia"/>
    <s v="Angela María Mora Soto"/>
    <s v="Subsecretaría Ejecutiva"/>
    <s v="Secretaría Ejecutiva"/>
    <s v="Subdirección de Fortalecimiento Institucional"/>
    <s v="Luz Amanda Granados Urrea_x0009_"/>
    <s v="AA- Subdirección de Fortalecimiento Institucional"/>
    <s v="N/A"/>
    <s v="N/A"/>
    <s v="N/A"/>
    <s v="Inversión"/>
    <n v="37080371"/>
    <s v="N/A"/>
    <s v="N/A"/>
    <n v="8240084"/>
    <s v="N/A"/>
    <n v="97522"/>
    <s v="373422_x0009_"/>
    <n v="2018011001091"/>
    <x v="114"/>
    <d v="2022-08-19T00:00:00"/>
    <s v="N/A"/>
    <s v="N/A"/>
    <s v="N/A"/>
    <s v="N/A"/>
    <n v="0"/>
    <s v="N/A"/>
    <n v="0"/>
    <s v="N/A"/>
    <n v="0"/>
    <s v="N/A"/>
    <n v="0"/>
    <s v="N/A"/>
    <n v="0"/>
    <s v="N/A"/>
    <n v="0"/>
    <s v="N/A"/>
    <n v="0"/>
    <n v="37080371"/>
    <n v="0"/>
    <n v="0"/>
    <n v="0"/>
    <n v="0"/>
    <n v="0"/>
    <d v="2022-12-31T00:00:00"/>
    <d v="2022-12-31T00:00:00"/>
    <n v="-1202"/>
    <s v="SI"/>
    <s v="N/A"/>
    <s v="Bogotá D.C."/>
    <s v="Cumplimiento"/>
    <s v="11-47-101012722"/>
    <n v="0"/>
    <s v="Seguros del Estado S.A."/>
    <d v="2022-08-18T00:00:00"/>
    <s v="19/08/2022 - 30/06/2023"/>
    <n v="2022"/>
    <s v="PENDIENTE"/>
    <s v="Ninguna"/>
    <s v="Terminado"/>
    <s v="Retiro"/>
    <s v="N/A"/>
    <s v="DISEÑO INDUSTRIAL"/>
    <s v="N/A"/>
    <s v="FEMENINO"/>
    <s v="giselle.hernandez@jep.gov.co"/>
    <s v="https://community.secop.gov.co/Public/Tendering/ContractNoticePhases/View?PPI=CO1.PPI.19944737&amp;isFromPublicArea=True&amp;isModal=False"/>
  </r>
  <r>
    <n v="782"/>
    <s v="JEP-683-2022"/>
    <s v="JEP-CSPO-659-2022"/>
    <s v="Vanessa Jiménez "/>
    <d v="2022-08-29T00:00:00"/>
    <s v="Daniel Esteban Sánchez Gonzalez"/>
    <x v="0"/>
    <s v="1. Prestación de servicios"/>
    <n v="1026592541"/>
    <n v="8"/>
    <s v="Persona Natural"/>
    <s v="Bogotá D.C. "/>
    <s v="Prestar servicios de apoyo a la gestión en la subdirección de fortalecimiento para la implementación del modelo de gestión del conocimiento de la JEP por medio de la operación de la plataforma de formación virtual y la virtualización de los cursos"/>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12649245"/>
    <s v="N/A"/>
    <s v="N/A"/>
    <n v="3614070"/>
    <s v="N/A"/>
    <n v="97422"/>
    <s v="_x0009_418422"/>
    <n v="2018011001091"/>
    <x v="115"/>
    <d v="2022-09-21T00:00:00"/>
    <s v="N/A"/>
    <s v="N/A"/>
    <s v="N/A"/>
    <s v="N/A"/>
    <n v="0"/>
    <s v="N/A"/>
    <n v="0"/>
    <s v="N/A"/>
    <n v="0"/>
    <s v="N/A"/>
    <n v="0"/>
    <s v="N/A"/>
    <n v="0"/>
    <s v="N/A"/>
    <n v="0"/>
    <s v="N/A"/>
    <n v="0"/>
    <n v="12649245"/>
    <n v="0"/>
    <n v="0"/>
    <n v="0"/>
    <n v="0"/>
    <n v="0"/>
    <d v="2022-12-31T00:00:00"/>
    <d v="2022-12-31T00:00:00"/>
    <n v="-1202"/>
    <s v="SI"/>
    <s v="N/A"/>
    <s v="Bogotá D.C."/>
    <s v="Cumplimiento"/>
    <s v="15-45-101148695"/>
    <n v="0"/>
    <s v="Seguros del Estado S.A."/>
    <d v="2022-09-20T00:00:00"/>
    <s v="20/09/2022 - 30/06/2023"/>
    <n v="2022"/>
    <s v="SIN PÓLIZA"/>
    <s v="Ninguna"/>
    <s v="Terminado"/>
    <s v="Retiro"/>
    <s v="N/A"/>
    <s v="DISEÑO GRÁFICO_x000a_"/>
    <s v="N/A"/>
    <s v="MASCULINO"/>
    <s v="daniel.sanchez@jep.gov.co"/>
    <s v="https://community.secop.gov.co/Public/Tendering/ContractNoticePhases/View?PPI=CO1.PPI.20237573&amp;isFromPublicArea=True&amp;isModal=False"/>
  </r>
  <r>
    <n v="783"/>
    <s v="JEP-684-2022"/>
    <s v="JEP-CSPO-660-2022"/>
    <s v="Vanessa Jiménez "/>
    <d v="2022-08-29T00:00:00"/>
    <s v="Nicolas Sussmann Herrán"/>
    <x v="0"/>
    <s v="1. Prestación de servicios"/>
    <n v="1020780674"/>
    <n v="3"/>
    <s v="Persona Natural"/>
    <s v="Bogotá D.C. "/>
    <s v="Prestar servicios profesionales para apoyar a la Subdirección de Fortalecimiento Institucional en la estructuración y desarrollo de espacios formativos dirigidos a la magistratura."/>
    <s v="Funciones de la dependencia"/>
    <s v="Angela María Mora Soto"/>
    <s v="Subsecretaría Ejecutiva"/>
    <s v="Secretaría Ejecutiva"/>
    <s v="Subdirección de Fortalecimiento Institucional"/>
    <s v="Luz Amanda Granados Urrea_x0009_"/>
    <s v="AA- Subdirección de Fortalecimiento Institucional"/>
    <s v="N/A"/>
    <s v="N/A"/>
    <s v="N/A"/>
    <s v="Funcionamiento"/>
    <n v="4100000"/>
    <s v="N/A"/>
    <s v="N/A"/>
    <s v="N/A"/>
    <s v="N/A"/>
    <n v="97622"/>
    <n v="399322"/>
    <s v="N/A"/>
    <x v="105"/>
    <d v="2022-09-08T00:00:00"/>
    <s v="N/A"/>
    <s v="N/A"/>
    <s v="N/A"/>
    <s v="N/A"/>
    <n v="0"/>
    <s v="N/A"/>
    <n v="0"/>
    <s v="N/A"/>
    <n v="0"/>
    <s v="N/A"/>
    <n v="0"/>
    <s v="N/A"/>
    <n v="0"/>
    <s v="N/A"/>
    <n v="0"/>
    <s v="N/A"/>
    <n v="0"/>
    <n v="4100000"/>
    <n v="0"/>
    <n v="0"/>
    <n v="0"/>
    <n v="0"/>
    <n v="0"/>
    <d v="2022-09-30T00:00:00"/>
    <d v="2022-09-30T00:00:00"/>
    <n v="-1294"/>
    <s v="SI"/>
    <s v="N/A"/>
    <s v="Bogotá D.C."/>
    <s v="Cumplimiento"/>
    <s v="75-45-101048971"/>
    <n v="1"/>
    <s v="Seguros del Estado S.A."/>
    <d v="2022-09-07T00:00:00"/>
    <s v="05/09/2022 - 30/03/2023"/>
    <n v="2022"/>
    <s v="PENDIENTE"/>
    <s v="Ninguna"/>
    <s v="Terminado"/>
    <s v="Retiro"/>
    <s v="N/A"/>
    <s v="FILOSOFÍA "/>
    <s v="DERECHO"/>
    <s v="MASCULINO"/>
    <s v="NR"/>
    <s v="https://community.secop.gov.co/Public/Tendering/ContractNoticePhases/View?PPI=CO1.PPI.20237185&amp;isFromPublicArea=True&amp;isModal=False"/>
  </r>
  <r>
    <n v="784"/>
    <s v="JEP-810-2022"/>
    <s v="JEP-CSPO-780-2022"/>
    <s v="Paola Casas"/>
    <d v="2022-11-29T00:00:00"/>
    <s v="Adriana Cristina Romero Beltrán"/>
    <x v="0"/>
    <s v="1. Prestación de servicios"/>
    <n v="52713756"/>
    <n v="9"/>
    <s v="Persona Natural"/>
    <s v="Bogotá D.C. "/>
    <s v="Prestar servicios profesionales especializados para brindar apoyo a la Subdirección de Contratación en la asesoría y acompañamiento de los temas  jurídicos y contractuales que le sean asignados"/>
    <s v="Administrativo Transversal"/>
    <s v="Harvey Danilo Suarez Morales"/>
    <s v="Secretaría Ejecutiva"/>
    <s v="Departamento de Asuntos Jurídicos"/>
    <s v="Subdirección de Contratación"/>
    <s v="Fabio Leonardo Muñoz Sarmiento"/>
    <s v="EE- Subdirección de Contratación"/>
    <s v="N/A"/>
    <s v="N/A"/>
    <s v="N/A"/>
    <s v="Inversión"/>
    <n v="99199059"/>
    <s v="N/A"/>
    <s v="N/A"/>
    <n v="10553091"/>
    <n v="11080746"/>
    <n v="122422"/>
    <n v="555122"/>
    <n v="2018011001175"/>
    <x v="116"/>
    <d v="2022-12-01T00:00:00"/>
    <s v="N/A"/>
    <s v="N/A"/>
    <s v="N/A"/>
    <s v="N/A"/>
    <n v="27322380"/>
    <d v="2023-02-27T00:00:00"/>
    <n v="0"/>
    <s v="N/A"/>
    <n v="0"/>
    <s v="N/A"/>
    <n v="0"/>
    <s v="N/A"/>
    <n v="0"/>
    <s v="N/A"/>
    <n v="1"/>
    <s v="N/A"/>
    <n v="0"/>
    <n v="126521439"/>
    <n v="88645968"/>
    <n v="88645968"/>
    <n v="0"/>
    <n v="0"/>
    <n v="0"/>
    <d v="2023-08-31T00:00:00"/>
    <d v="2023-08-31T00:00:00"/>
    <n v="-959"/>
    <s v="SI"/>
    <s v="N/A"/>
    <s v="Bogotá D.C."/>
    <s v="Cumplimiento"/>
    <s v="21-45-101393707"/>
    <n v="0"/>
    <s v="Seguros del Estado S.A."/>
    <d v="2022-12-10T00:00:00"/>
    <s v="01/12/2022 - 01/03/2024"/>
    <d v="2022-12-01T00:00:00"/>
    <s v="PENDIENTE"/>
    <s v="Autorización de_x000a_vigencia futura mediante oficio Nro. 2-2022-051335 del cuatro (4) de noviembre de dos mil_x000a_veintidós (2022) emitido por el Ministerio de Hacienda y Crédito Público._x000a_Mediante el otrosí número 1 Adicionar dos obligaciones específicas Adicionar el valor del contrato: $27.322.380_x000a_"/>
    <s v="Terminado"/>
    <s v="Adición"/>
    <s v="N/A"/>
    <s v="DERECHO"/>
    <s v="N/A"/>
    <s v="FEMENINO"/>
    <s v="adriana.romerob@jep.gov.co"/>
    <s v="https://community.secop.gov.co/Public/Tendering/ContractNoticePhases/View?PPI=CO1.PPI.21953665&amp;isFromPublicArea=True&amp;isModal=False"/>
  </r>
  <r>
    <n v="785"/>
    <s v="JEP-659-2022"/>
    <s v="JEP-CSPO-636-2022"/>
    <s v="Clara Torres"/>
    <d v="2022-08-08T00:00:00"/>
    <s v="Otoniel Camargo Ramírez"/>
    <x v="0"/>
    <s v="1. Prestación de servicios"/>
    <n v="79540943"/>
    <n v="4"/>
    <s v="Persona Natural"/>
    <s v="Tunja"/>
    <s v="Prestar servicios profesionales para apoyar al Departamento de Enfoques Diferenciales en la elaboración y revisión de documentos jurídicos de la dependencia, así como en asesoría , ejecución  y apoyo jurídico en los procedimientos que adelanta la dependencia. "/>
    <s v="Funciones de la dependencia"/>
    <s v="Angela María Mora Soto"/>
    <s v="Subsecretaría Ejecutiva"/>
    <s v="Subsecretaría Ejecutiva "/>
    <s v="Departamento de Enfoques Diferenciales "/>
    <s v="Eliana Fernanda Antonio Rosero"/>
    <s v="AA- Subdirección de Fortalecimiento Institucional"/>
    <s v="N/A"/>
    <s v="N/A"/>
    <s v="N/A"/>
    <s v="Inversión "/>
    <n v="40376399"/>
    <s v="N/A"/>
    <s v="N/A"/>
    <n v="8240084"/>
    <s v="N/A"/>
    <n v="99622"/>
    <s v="364922_x0009_"/>
    <n v="2018011001091"/>
    <x v="94"/>
    <d v="2022-08-17T00:00:00"/>
    <s v="Juan Gabriel Acosta Castro"/>
    <n v="1128054124"/>
    <n v="2"/>
    <d v="2022-09-01T00:00:00"/>
    <n v="0"/>
    <s v="N/A"/>
    <n v="0"/>
    <s v="N/A"/>
    <n v="0"/>
    <s v="N/A"/>
    <n v="0"/>
    <s v="N/A"/>
    <n v="0"/>
    <s v="N/A"/>
    <n v="0"/>
    <s v="N/A"/>
    <n v="0"/>
    <n v="40376399"/>
    <n v="0"/>
    <n v="0"/>
    <n v="0"/>
    <n v="0"/>
    <n v="0"/>
    <d v="2022-12-31T00:00:00"/>
    <d v="2022-12-31T00:00:00"/>
    <n v="-1202"/>
    <s v="SI"/>
    <s v="N/A"/>
    <s v="Bogotá D.C."/>
    <s v="Cumplimiento"/>
    <s v="390-47-994000073198_x000a_21-45-101383328"/>
    <s v="1_x000a_0"/>
    <s v="Aseguradora Soolidaria de Colombia_x000a_Seguros del Estado S.A."/>
    <s v="16/08/2022_x000a_01/09/2022"/>
    <s v="09/08/2022 - 30/06/2023_x000a_01/09/2022 - 01/07/2023"/>
    <s v="17/08/2022_x000a_01/09/2022"/>
    <s v="PENDIENTE"/>
    <s v="En fecha de 1/09/2022 se publica la cesión de contrato 659-2022 entre Otoniel Camargo y Gabriel Acosta"/>
    <s v="Terminado"/>
    <s v="Cesión"/>
    <s v="N/A"/>
    <s v="DERECHO"/>
    <s v="N/A"/>
    <s v="MASCULINO"/>
    <s v="juan.acostac@jep.gov.co"/>
    <s v="https://community.secop.gov.co/Public/Tendering/ContractNoticePhases/View?PPI=CO1.PPI.19870737&amp;isFromPublicArea=True&amp;isModal=False"/>
  </r>
  <r>
    <n v="786"/>
    <s v="JEP-720-2022"/>
    <s v="JEP-CSPO-695-2022"/>
    <s v="Ángela Esquivel "/>
    <d v="2022-09-29T00:00:00"/>
    <s v="Ana Elizabeth Mojica Acevedo"/>
    <x v="0"/>
    <s v="1. Prestación de servicios"/>
    <n v="21018207"/>
    <n v="3"/>
    <s v="Persona Natural"/>
    <s v="Bogotá D.C. "/>
    <s v="Prestar servicios profesionales para apoyar el cumplimiento y seguimiento de las órdenes judiciales emitidas por las Salas y Secciones de la JEP a cargo del Departamento de Enfoques Diferenciales"/>
    <s v="Misional"/>
    <s v="Harvey Danilo Suarez Morales"/>
    <s v="Secretaría Ejecutiva"/>
    <s v="Subsecretaría Ejecutiva"/>
    <s v="Departamento de Enfoques Diferenciales "/>
    <s v="Eliana Fernanda Antonio Rosero"/>
    <s v="BB- Departamento de Enfoques Diferenciales "/>
    <s v="N/A"/>
    <s v="N/A"/>
    <s v="N/A"/>
    <s v="Inversión"/>
    <n v="21684429"/>
    <s v="N/A"/>
    <s v="N/A"/>
    <n v="7228143"/>
    <s v="N/A"/>
    <n v="100122"/>
    <s v="_x0009_451622"/>
    <n v="2018011001091"/>
    <x v="72"/>
    <d v="2022-10-13T00:00:00"/>
    <s v="N/A"/>
    <s v="N/A"/>
    <s v="N/A"/>
    <s v="N/A"/>
    <n v="0"/>
    <s v="N/A"/>
    <n v="0"/>
    <s v="N/A"/>
    <n v="0"/>
    <s v="N/A"/>
    <n v="0"/>
    <s v="N/A"/>
    <n v="0"/>
    <s v="N/A"/>
    <n v="0"/>
    <s v="N/A"/>
    <n v="0"/>
    <n v="21684429"/>
    <n v="0"/>
    <n v="0"/>
    <n v="0"/>
    <n v="0"/>
    <n v="0"/>
    <d v="2022-12-31T00:00:00"/>
    <d v="2022-12-31T00:00:00"/>
    <n v="-1202"/>
    <s v="SI"/>
    <s v="N/A"/>
    <s v="Bogotá D.C."/>
    <s v="Cumplimiento"/>
    <s v="21-45-101388077"/>
    <n v="0"/>
    <s v="Seguros del Estado S.A. "/>
    <d v="2022-10-11T00:00:00"/>
    <s v="10/10/2022 - 01/07/2023"/>
    <n v="2022"/>
    <s v="PENDIENTE"/>
    <s v="Ninguna"/>
    <s v="Terminado"/>
    <s v="Retiro"/>
    <s v="N/A"/>
    <s v="DERECHO"/>
    <s v="N/A"/>
    <s v="FEMENINO"/>
    <s v="ana.mojica@jep.gov.co"/>
    <s v="https://community.secop.gov.co/Public/Tendering/ContractNoticePhases/View?PPI=CO1.PPI.20908223&amp;isFromPublicArea=True&amp;isModal=False"/>
  </r>
  <r>
    <n v="787"/>
    <s v="JEP-801-2022"/>
    <s v="JEP-CSPO-772-2022"/>
    <s v="Ángela Esquivel "/>
    <d v="2022-11-17T00:00:00"/>
    <s v="Mabel Concepción Valencia Mosquera"/>
    <x v="0"/>
    <s v="1. Prestación de servicios"/>
    <n v="34530317"/>
    <n v="7"/>
    <s v="Persona Natural"/>
    <s v="N/A"/>
    <s v="Prestar servicios profesionales para apoyar al Departamento de Enfoques Diferenciales  en el desarrollo de la estrategia para la implementación de la perspectiva de interseccionalidad de los enfoques diferenciales, en el marco de los ejes de interés estratégico de la JEP."/>
    <s v="Misional"/>
    <s v="Harvey Danilo Suarez Morales"/>
    <s v="Secretaría Ejecutiva"/>
    <s v="Secretaría Ejecutiva"/>
    <s v="Departamento de Enfoques Diferenciales"/>
    <s v="Eliana Fernanda Antonio Rosero"/>
    <s v="BB- Departamento de Enfoques Diferenciales "/>
    <s v="N/A"/>
    <s v="N/A"/>
    <s v="N/A"/>
    <s v="Inversión"/>
    <n v="11810781"/>
    <s v="N/A"/>
    <s v="N/A"/>
    <n v="8240084"/>
    <s v="N/A"/>
    <n v="100222"/>
    <n v="549722"/>
    <n v="2018011001091"/>
    <x v="13"/>
    <d v="2022-12-02T00:00:00"/>
    <s v="N/A"/>
    <s v="N/A"/>
    <s v="N/A"/>
    <s v="N/A"/>
    <n v="0"/>
    <s v="N/A"/>
    <n v="0"/>
    <s v="N/A"/>
    <n v="0"/>
    <s v="N/A"/>
    <n v="0"/>
    <s v="N/A"/>
    <n v="0"/>
    <s v="N/A"/>
    <n v="0"/>
    <s v="N/A"/>
    <n v="0"/>
    <n v="11810781"/>
    <n v="0"/>
    <n v="0"/>
    <n v="0"/>
    <n v="0"/>
    <n v="0"/>
    <d v="2022-12-31T00:00:00"/>
    <d v="2022-12-31T00:00:00"/>
    <n v="-1202"/>
    <s v="SI"/>
    <s v="N/A"/>
    <s v="Bogotá D.C."/>
    <s v="Cumplimiento"/>
    <s v="21-45-101393660"/>
    <n v="0"/>
    <s v="Seguros del Estado S.A. "/>
    <d v="2022-12-01T00:00:00"/>
    <s v="01/12/2022 - 01/07/2023"/>
    <n v="2022"/>
    <s v="PENDIENTE"/>
    <s v="Ninguna"/>
    <s v="Terminado"/>
    <s v="Retiro"/>
    <s v="N/A"/>
    <s v="PSICOLOGÍA"/>
    <s v="N/A"/>
    <s v="FEMENINO"/>
    <s v="diego.ojeda@jep.gov.co"/>
    <s v="https://community.secop.gov.co/Public/Tendering/ContractNoticePhases/View?PPI=CO1.PPI.21737569&amp;isFromPublicArea=True&amp;isModal=False"/>
  </r>
  <r>
    <n v="788"/>
    <s v="JEP-665-2022"/>
    <s v="JEP-CSPO-642-2022"/>
    <s v="Jairo Cuellar"/>
    <d v="2022-08-12T00:00:00"/>
    <s v="Leidy Tatiana Hernandez Lopez "/>
    <x v="0"/>
    <s v="1. Prestación de servicios"/>
    <n v="53067261"/>
    <n v="7"/>
    <s v="Persona Natural"/>
    <s v="Bogotá D.C. "/>
    <s v="Prestación de servicios profesionales para apoyar y acompañar las actividades de consolidación de los sistemas de información misionales de la JEP, a través de la validación y estructuración jurídica."/>
    <s v="Misional"/>
    <s v="Angela María Mora Soto"/>
    <s v="Subsecretaría Ejecutiva"/>
    <s v="Subsecretaría Ejecutiva "/>
    <s v="Departamento SAAD - Comparecientes"/>
    <s v="Jose Manuel Alarcón López"/>
    <s v="BB- Departamento SAAD Defensa a Comparecientes "/>
    <s v="N/A"/>
    <s v="N/A"/>
    <s v="N/A"/>
    <s v="Inversión"/>
    <n v="51225000"/>
    <s v="N/A"/>
    <s v="N/A"/>
    <n v="10245000"/>
    <s v="N/A"/>
    <n v="97822"/>
    <n v="370422"/>
    <s v="_x0009_2018011000870"/>
    <x v="66"/>
    <d v="2022-08-18T00:00:00"/>
    <s v="N/A"/>
    <s v="N/A"/>
    <s v="N/A"/>
    <s v="N/A"/>
    <n v="0"/>
    <s v="N/A"/>
    <n v="0"/>
    <s v="N/A"/>
    <n v="0"/>
    <s v="N/A"/>
    <n v="0"/>
    <s v="N/A"/>
    <n v="0"/>
    <s v="N/A"/>
    <n v="0"/>
    <s v="N/A"/>
    <n v="0"/>
    <n v="51225000"/>
    <n v="0"/>
    <n v="0"/>
    <n v="0"/>
    <n v="0"/>
    <n v="0"/>
    <d v="2022-12-31T00:00:00"/>
    <d v="2022-12-31T00:00:00"/>
    <n v="-1202"/>
    <s v="SI"/>
    <s v="N/A"/>
    <s v="Bogotá D.C."/>
    <s v="Cumplimiento"/>
    <s v="25-47-101003134"/>
    <n v="0"/>
    <s v="Seguros del Estado S.A."/>
    <d v="2022-08-18T00:00:00"/>
    <s v="17/08/2022 - 01/07/2023"/>
    <n v="2022"/>
    <s v="PENDIENTE"/>
    <s v="Ninguna"/>
    <s v="Terminado"/>
    <s v="Retiro"/>
    <s v="N/A"/>
    <s v="DERECHO"/>
    <s v="N/A"/>
    <s v="FEMENINO"/>
    <s v="leidy.hernandez@jep.gov.co"/>
    <s v="https://community.secop.gov.co/Public/Tendering/ContractNoticePhases/View?PPI=CO1.PPI.19963454&amp;isFromPublicArea=True&amp;isModal=False"/>
  </r>
  <r>
    <n v="789"/>
    <s v="JEP-670-2022"/>
    <s v="JEP-CSPO-647-2022"/>
    <s v="Jairo Cuellar"/>
    <d v="2022-08-18T00:00:00"/>
    <s v="Rosaura Morales Gómez"/>
    <x v="0"/>
    <s v="1. Prestación de servicios"/>
    <n v="1032452027"/>
    <n v="5"/>
    <s v="Persona Natural"/>
    <s v="Bogotá D.C. "/>
    <s v="Prestación de servicios profesionales para brindar apoyo y asistencia técnica para la consolidación de los sistemas de información misionales de la JEP, a través de procesos de validación y aplicación de herramientas jurídicas y conceptuales. "/>
    <s v="Misional"/>
    <s v="Angela María Mora Soto"/>
    <s v="Subsecretaría Ejecutiva"/>
    <s v="Subsecretaría Ejecutiva "/>
    <s v="Departamento SAAD - Comparecientes"/>
    <s v="Jorge Alirio Mancera Cortés"/>
    <s v="BB- Departamento SAAD Defensa a Comparecientes "/>
    <s v="N/A"/>
    <s v="N/A"/>
    <s v="N/A"/>
    <s v="Inversión"/>
    <n v="25263415"/>
    <s v="N/A"/>
    <s v="N/A"/>
    <n v="5052683"/>
    <s v="N/A"/>
    <n v="97922"/>
    <n v="391822"/>
    <s v="_x0009_2018011000870"/>
    <x v="106"/>
    <d v="2022-08-30T00:00:00"/>
    <s v="N/A"/>
    <s v="N/A"/>
    <s v="N/A"/>
    <s v="N/A"/>
    <n v="0"/>
    <s v="N/A"/>
    <n v="0"/>
    <s v="N/A"/>
    <n v="0"/>
    <s v="N/A"/>
    <n v="0"/>
    <s v="N/A"/>
    <n v="0"/>
    <s v="N/A"/>
    <n v="0"/>
    <s v="N/A"/>
    <n v="0"/>
    <n v="25263415"/>
    <n v="0"/>
    <n v="0"/>
    <n v="0"/>
    <n v="0"/>
    <n v="0"/>
    <d v="2022-12-31T00:00:00"/>
    <d v="2022-12-31T00:00:00"/>
    <n v="-1202"/>
    <s v="SI"/>
    <s v="N/A"/>
    <s v="Bogotá D.C."/>
    <s v="Cumplimiento"/>
    <s v="839-47-101001893"/>
    <n v="0"/>
    <s v="Seguros del Estado S.A."/>
    <d v="2022-08-30T00:00:00"/>
    <s v="30/08/2022 - 30/06/2023"/>
    <n v="2022"/>
    <s v="PENDIENTE"/>
    <s v="Ninguna"/>
    <s v="Terminado"/>
    <s v="Retiro"/>
    <s v="N/A"/>
    <s v="DERECHO"/>
    <s v="N/A"/>
    <s v="FEMENINO"/>
    <s v="rosaura.morales@jep.gov.co"/>
    <s v="https://community.secop.gov.co/Public/Tendering/ContractNoticePhases/View?PPI=CO1.PPI.20087858&amp;isFromPublicArea=True&amp;isModal=False"/>
  </r>
  <r>
    <n v="790"/>
    <s v="JEP-690-2022"/>
    <s v="JEP-CSPO-666-2022"/>
    <s v="Jairo Cuellar"/>
    <d v="2022-08-31T00:00:00"/>
    <s v="Jenny Juliana Vásquez Sarmiento"/>
    <x v="0"/>
    <s v="1. Prestación de servicios"/>
    <n v="63529702"/>
    <n v="3"/>
    <s v="Persona Natural"/>
    <s v="Bucaramanga"/>
    <s v="Prestación de servicios profesionales para brindar apoyo y asistencia técnica para la consolidación de los sistemas de información misionales de la JEP, a través de procesos de validación y aplicación de herramientas jurídicas y conceptuales. "/>
    <s v="Misional"/>
    <s v="Harvey Danilo Suarez Morales"/>
    <s v="Secretaría Ejecutiva"/>
    <s v="Subsecretaría Ejecutiva "/>
    <s v="Departamento SAAD - Comparecientes"/>
    <s v="Jorge Alirio Mancera Cortés"/>
    <s v="BB- Departamento SAAD Defensa a Comparecientes "/>
    <s v="N/A"/>
    <s v="N/A"/>
    <s v="N/A"/>
    <s v="Inversión"/>
    <n v="20210732"/>
    <s v="N/A"/>
    <s v="N/A"/>
    <n v="5052683"/>
    <s v="N/A"/>
    <n v="98022"/>
    <n v="409122"/>
    <s v="_x0009_2018011000870"/>
    <x v="77"/>
    <d v="2022-09-13T00:00:00"/>
    <s v="N/A"/>
    <s v="N/A"/>
    <s v="N/A"/>
    <s v="N/A"/>
    <n v="0"/>
    <s v="N/A"/>
    <n v="0"/>
    <s v="N/A"/>
    <n v="0"/>
    <s v="N/A"/>
    <n v="0"/>
    <s v="N/A"/>
    <n v="0"/>
    <s v="N/A"/>
    <n v="0"/>
    <s v="N/A"/>
    <n v="0"/>
    <n v="20210732"/>
    <n v="0"/>
    <n v="0"/>
    <n v="0"/>
    <n v="0"/>
    <n v="0"/>
    <d v="2022-12-31T00:00:00"/>
    <d v="2022-12-31T00:00:00"/>
    <n v="-1202"/>
    <s v="SI"/>
    <s v="N/A"/>
    <s v="Bogotá D.C."/>
    <s v="Cumplimiento"/>
    <s v="730-47-994000016193"/>
    <n v="0"/>
    <s v="Solidaria de Colombia"/>
    <d v="2022-09-12T00:00:00"/>
    <s v="09/09/2022 - 30/06/2023"/>
    <n v="2022"/>
    <s v="PENDIENTE"/>
    <s v="Ninguna"/>
    <s v="Terminado"/>
    <s v="Retiro"/>
    <s v="N/A"/>
    <s v="DERECHO"/>
    <s v="N/A"/>
    <s v="FEMENINO"/>
    <s v="jenny.vasquez@jep.gov.co"/>
    <s v="https://community.secop.gov.co/Public/Tendering/ContractNoticePhases/View?PPI=CO1.PPI.20389057&amp;isFromPublicArea=True&amp;isModal=False"/>
  </r>
  <r>
    <n v="791"/>
    <s v="JEP-671-2022"/>
    <s v="JEP-CSPO-648-2022"/>
    <s v="Jairo Cuellar"/>
    <d v="2022-08-18T00:00:00"/>
    <s v="Jorge Alejandro Mesa Albarracin"/>
    <x v="0"/>
    <s v="1. Prestación de servicios"/>
    <n v="1098625296"/>
    <n v="3"/>
    <s v="Persona Natural"/>
    <s v="Bogotá D.C. "/>
    <s v="Prestación de servicios profesionales para brindar apoyo y asistencia técnica para la consolidación de los sistemas de información misionales de la JEP, a través de procesos de validación y aplicación de herramientas jurídicas y conceptuales."/>
    <s v="Misional"/>
    <s v="Angela María Mora Soto"/>
    <s v="Subsecretaría Ejecutiva"/>
    <s v="Subsecretaría Ejecutiva "/>
    <s v="Departamento SAAD - Comparecientes"/>
    <s v="Eliana Fernanda Antonio Rosero"/>
    <s v="BB- Departamento SAAD Defensa a Comparecientes "/>
    <s v="N/A"/>
    <s v="N/A"/>
    <s v="N/A"/>
    <s v="Inversión"/>
    <n v="25263415"/>
    <s v="N/A"/>
    <s v="N/A"/>
    <n v="5052683"/>
    <s v="N/A"/>
    <n v="98122"/>
    <n v="385622"/>
    <n v="2018011000870"/>
    <x v="97"/>
    <d v="2022-08-10T00:00:00"/>
    <s v="N/A"/>
    <s v="N/A"/>
    <s v="N/A"/>
    <s v="N/A"/>
    <n v="0"/>
    <s v="N/A"/>
    <n v="0"/>
    <s v="N/A"/>
    <n v="0"/>
    <s v="N/A"/>
    <n v="0"/>
    <s v="N/A"/>
    <n v="0"/>
    <s v="N/A"/>
    <n v="0"/>
    <s v="N/A"/>
    <n v="0"/>
    <n v="25263415"/>
    <n v="0"/>
    <n v="0"/>
    <n v="0"/>
    <n v="0"/>
    <n v="0"/>
    <d v="2022-11-30T00:00:00"/>
    <d v="2022-11-30T00:00:00"/>
    <n v="-1233"/>
    <s v="SI"/>
    <s v="N/A"/>
    <s v="Bogotá D.C."/>
    <s v="Cumplimiento"/>
    <s v="37-47-101003586 "/>
    <n v="0"/>
    <s v="Seguros del Estado S.A."/>
    <d v="2022-08-10T00:00:00"/>
    <s v="10/08/2022 - 31/05/2023"/>
    <n v="2022"/>
    <s v="PENDIENTE"/>
    <s v="Ninguna"/>
    <s v="Terminado"/>
    <s v="Retiro"/>
    <s v="N/A"/>
    <s v="DERECHO"/>
    <s v="N/A"/>
    <s v="FEMENINO"/>
    <s v="jorge.mesa@jep.gov.co"/>
    <s v="https://community.secop.gov.co/Public/Tendering/ContractNoticePhases/View?PPI=CO1.PPI.20106438&amp;isFromPublicArea=True&amp;isModal=False"/>
  </r>
  <r>
    <n v="792"/>
    <s v="JEP-672-2022"/>
    <s v="JEP-CSPO-649-2022"/>
    <s v="Jairo Cuellar"/>
    <d v="2022-08-18T00:00:00"/>
    <s v="Cristian Camilo Clavijo Rodríguez"/>
    <x v="0"/>
    <s v="1. Prestación de servicios"/>
    <n v="1033736942"/>
    <n v="3"/>
    <s v="Persona Natural"/>
    <s v="Bogotá D.C. "/>
    <s v="Prestación de servicios profesionales para brindar apoyo y asistencia técnica para la consolidación de los sistemas de información misionales de la JEP, a través de procesos de validación y aplicación de herramientas jurídicas y conceptuales."/>
    <s v="Misional"/>
    <s v="Angela María Mora Soto"/>
    <s v="Subsecretaría Ejecutiva"/>
    <s v="Subsecretaría Ejecutiva "/>
    <s v="Departamento SAAD - Comparecientes"/>
    <s v="Angela María Mora Soto"/>
    <s v="BB- Departamento SAAD Defensa a Comparecientes "/>
    <s v="N/A"/>
    <s v="N/A"/>
    <s v="N/A"/>
    <s v="Inversión"/>
    <n v="25263415"/>
    <s v="N/A"/>
    <s v="N/A"/>
    <n v="5052683"/>
    <s v="N/A"/>
    <n v="98222"/>
    <s v="_x0009_358522"/>
    <n v="2018011000870"/>
    <x v="34"/>
    <d v="2022-08-05T00:00:00"/>
    <s v="N/A"/>
    <s v="N/A"/>
    <s v="N/A"/>
    <s v="N/A"/>
    <n v="0"/>
    <s v="N/A"/>
    <n v="0"/>
    <s v="N/A"/>
    <n v="0"/>
    <s v="N/A"/>
    <n v="0"/>
    <s v="N/A"/>
    <n v="0"/>
    <s v="N/A"/>
    <n v="0"/>
    <s v="N/A"/>
    <n v="0"/>
    <n v="25263415"/>
    <n v="0"/>
    <n v="0"/>
    <n v="0"/>
    <n v="0"/>
    <n v="0"/>
    <d v="2022-12-31T00:00:00"/>
    <d v="2022-12-31T00:00:00"/>
    <n v="-1202"/>
    <s v="SI"/>
    <s v="N/A"/>
    <s v="Bogotá D.C."/>
    <s v="Cumplimiento"/>
    <s v="21-45-101380394"/>
    <n v="0"/>
    <s v="Seguros del Estado S.A."/>
    <d v="2022-08-05T00:00:00"/>
    <s v="05/08/2022- 01/07/2023"/>
    <n v="2022"/>
    <s v="PENDIENTE"/>
    <s v="Ninguna"/>
    <s v="Terminado"/>
    <s v="Retiro"/>
    <s v="N/A"/>
    <s v="DERECHO"/>
    <s v="N/A"/>
    <s v="FEMENINO"/>
    <s v="cristian.clavijo@jep.gov.co"/>
    <s v="https://community.secop.gov.co/Public/Tendering/ContractNoticePhases/View?PPI=CO1.PPI.20112095&amp;isFromPublicArea=True&amp;isModal=False"/>
  </r>
  <r>
    <n v="793"/>
    <s v="JEP-673-2022"/>
    <s v="JEP-CSPO-650-2022"/>
    <s v="Jairo Cuellar"/>
    <d v="2022-08-18T00:00:00"/>
    <s v="María Camila Rodríguez Álvarez"/>
    <x v="0"/>
    <s v="1. Prestación de servicios"/>
    <n v="1032465411"/>
    <n v="7"/>
    <s v="Persona Natural"/>
    <s v="Ibagué "/>
    <s v="Prestación de servicios profesionales para brindar apoyo y asistencia técnica para la consolidación de los sistemas de información misionales de la JEP, a través de procesos de validación y aplicación de herramientas jurídicas y conceptuales."/>
    <s v="Misional"/>
    <s v="Angela María Mora Soto"/>
    <s v="Subsecretaría Ejecutiva"/>
    <s v="Subsecretaría Ejecutiva "/>
    <s v="Departamento SAAD - Comparecientes"/>
    <s v="Jorge Alirio Mancera Cortés"/>
    <s v="BB- Departamento SAAD Defensa a Comparecientes "/>
    <s v="N/A"/>
    <s v="N/A"/>
    <s v="N/A"/>
    <s v="Inversión"/>
    <n v="25263415"/>
    <s v="N/A"/>
    <s v="N/A"/>
    <n v="5052683"/>
    <s v="N/A"/>
    <n v="93822"/>
    <n v="392622"/>
    <n v="2018011000870"/>
    <x v="34"/>
    <d v="2022-09-01T00:00:00"/>
    <s v="N/A"/>
    <s v="N/A"/>
    <s v="N/A"/>
    <s v="N/A"/>
    <n v="0"/>
    <s v="N/A"/>
    <n v="0"/>
    <s v="N/A"/>
    <n v="0"/>
    <s v="N/A"/>
    <n v="0"/>
    <s v="N/A"/>
    <n v="0"/>
    <s v="N/A"/>
    <n v="0"/>
    <s v="N/A"/>
    <n v="0"/>
    <n v="25263415"/>
    <n v="0"/>
    <n v="0"/>
    <n v="0"/>
    <n v="0"/>
    <n v="0"/>
    <d v="2022-12-31T00:00:00"/>
    <d v="2022-12-31T00:00:00"/>
    <n v="-1202"/>
    <s v="SI"/>
    <s v="N/A"/>
    <s v="Bogotá D.C."/>
    <s v="Cumplimiento"/>
    <s v="39-47-101001898"/>
    <n v="0"/>
    <s v="Seguros del Estado S.A."/>
    <d v="2022-08-31T00:00:00"/>
    <s v="31/08/2022 - 30/06/2023"/>
    <n v="2022"/>
    <s v="PENDIENTE"/>
    <s v="Ninguna"/>
    <s v="Terminado"/>
    <s v="Retiro"/>
    <s v="N/A"/>
    <s v="DERECHO"/>
    <s v="N/A"/>
    <s v="FEMENINO"/>
    <s v="maria.rodriguez@jep.gov.co"/>
    <s v="https://community.secop.gov.co/Public/Tendering/ContractNoticePhases/View?PPI=CO1.PPI.20117446&amp;isFromPublicArea=True&amp;isModal=False"/>
  </r>
  <r>
    <n v="796"/>
    <s v="JEP-674-2022"/>
    <s v="JEP-CSPO-651-2022"/>
    <s v="Jairo Cuellar"/>
    <d v="2022-08-18T00:00:00"/>
    <s v="Hugo Andrés Rojas Sandoval"/>
    <x v="0"/>
    <s v="1. Prestación de servicios"/>
    <n v="88275740"/>
    <n v="2"/>
    <s v="Persona Natural"/>
    <s v="Bogotá D.C. "/>
    <s v="Prestación de servicios para apoyar y acompañar la gestión y validación técnica de información para fortalecer y consolidar los sistemas de información misionales de la JEP. "/>
    <s v="Misional"/>
    <s v="Angela María Mora Soto"/>
    <s v="Subsecretaría Ejecutiva"/>
    <s v="Subsecretaría Ejecutiva "/>
    <s v="Departamento SAAD - Comparecientes"/>
    <s v="Jorge Alirio Mancera Cortés"/>
    <s v="BB- Departamento SAAD Defensa a Comparecientes "/>
    <s v="N/A"/>
    <s v="N/A"/>
    <s v="N/A"/>
    <s v="Inversión"/>
    <n v="17544030"/>
    <s v="N/A"/>
    <s v="N/A"/>
    <n v="3508806"/>
    <s v="N/A"/>
    <n v="99222"/>
    <s v="_x0009_391922"/>
    <n v="2018011000870"/>
    <x v="106"/>
    <d v="2022-08-30T00:00:00"/>
    <s v="N/A"/>
    <s v="N/A"/>
    <s v="N/A"/>
    <s v="N/A"/>
    <n v="0"/>
    <s v="N/A"/>
    <n v="0"/>
    <s v="N/A"/>
    <n v="0"/>
    <s v="N/A"/>
    <n v="0"/>
    <s v="N/A"/>
    <n v="0"/>
    <s v="N/A"/>
    <n v="0"/>
    <s v="N/A"/>
    <n v="0"/>
    <n v="17544030"/>
    <n v="0"/>
    <n v="0"/>
    <n v="0"/>
    <n v="0"/>
    <n v="0"/>
    <d v="2022-12-31T00:00:00"/>
    <d v="2022-12-31T00:00:00"/>
    <n v="-1202"/>
    <s v="SI"/>
    <s v="N/A"/>
    <s v="Bogotá D.C."/>
    <s v="Cumplimiento"/>
    <s v="39-47-101001894"/>
    <n v="0"/>
    <s v="Seguros del Estado S.A."/>
    <d v="2022-08-30T00:00:00"/>
    <s v="30/08/2022 - 30/06/2023"/>
    <n v="2022"/>
    <s v="PENDIENTE"/>
    <s v="Ninguna"/>
    <s v="Terminado"/>
    <s v="Retiro"/>
    <s v="N/A"/>
    <s v="N/A"/>
    <s v="N/A"/>
    <s v="MASCULINO"/>
    <s v="hugo.rojas@jep.gov.co"/>
    <s v="https://community.secop.gov.co/Public/Tendering/ContractNoticePhases/View?PPI=CO1.PPI.20160183&amp;isFromPublicArea=True&amp;isModal=False"/>
  </r>
  <r>
    <n v="797"/>
    <s v="JEP-675-2022"/>
    <s v="JEP-CSPO-652-2027"/>
    <s v="Jairo Cuellar"/>
    <d v="2022-08-18T00:00:00"/>
    <s v="David Alejandro Ricon Pinilla"/>
    <x v="0"/>
    <s v="1. Prestación de servicios"/>
    <n v="1010222342"/>
    <n v="4"/>
    <s v="Persona Natural"/>
    <s v="Bogotá D.C. "/>
    <s v="Prestación de servicios para apoyar y acompañar la gestión y validación técnica de información para fortalecer y consolidar los sistemas de información misionales de la JEP."/>
    <s v="Misional"/>
    <s v="Angela María Mora Soto"/>
    <s v="Subsecretaría Ejecutiva"/>
    <s v="Subsecretaría Ejecutiva "/>
    <s v="Departamento SAAD - Comparecientes"/>
    <s v="Jorge Alirio Mancera Cortés"/>
    <s v="BB- Departamento SAAD Defensa a Comparecientes "/>
    <s v="N/A"/>
    <s v="N/A"/>
    <s v="N/A"/>
    <s v="Inversión"/>
    <n v="17544030"/>
    <s v="N/A"/>
    <s v="N/A"/>
    <n v="3508806"/>
    <s v="N/A"/>
    <n v="98622"/>
    <n v="392822"/>
    <s v="_x0009_2018011000870"/>
    <x v="34"/>
    <d v="2022-09-01T00:00:00"/>
    <s v="N/A"/>
    <s v="N/A"/>
    <s v="N/A"/>
    <s v="N/A"/>
    <n v="0"/>
    <s v="N/A"/>
    <n v="0"/>
    <s v="N/A"/>
    <n v="0"/>
    <s v="N/A"/>
    <n v="0"/>
    <s v="N/A"/>
    <n v="0"/>
    <s v="N/A"/>
    <n v="0"/>
    <s v="N/A"/>
    <n v="0"/>
    <n v="17544030"/>
    <n v="0"/>
    <n v="0"/>
    <n v="0"/>
    <n v="0"/>
    <n v="0"/>
    <d v="2022-12-31T00:00:00"/>
    <d v="2022-12-31T00:00:00"/>
    <n v="-1202"/>
    <s v="SI"/>
    <s v="N/A"/>
    <s v="Bogotá D.C."/>
    <s v="Cumplimiento"/>
    <s v="39-47-101001901"/>
    <n v="0"/>
    <s v="Seguros del Estado S.A."/>
    <d v="2022-08-31T00:00:00"/>
    <s v="31/08/2022 - 30/06/2023"/>
    <n v="2022"/>
    <s v="PENDIENTE"/>
    <s v="Ninguna"/>
    <s v="Terminado"/>
    <s v="Retiro"/>
    <s v="N/A"/>
    <s v="N/A"/>
    <s v="N/A"/>
    <s v="MASCULINO"/>
    <s v="david.rincon@jep.gov.co"/>
    <s v="https://community.secop.gov.co/Public/Tendering/ContractNoticePhases/View?PPI=CO1.PPI.20162520&amp;isFromPublicArea=True&amp;isModal=False"/>
  </r>
  <r>
    <n v="798"/>
    <s v="JEP-676-2022"/>
    <s v="JEP-CSPO-653-2028"/>
    <s v="Jairo Cuellar"/>
    <d v="2022-08-18T00:00:00"/>
    <s v="Juan Sebastian Agredo Sichaca"/>
    <x v="0"/>
    <s v="1. Prestación de servicios"/>
    <n v="1072665853"/>
    <n v="2"/>
    <s v="Persona Natural"/>
    <s v="Bogotá D.C. "/>
    <s v="Prestación de servicios para apoyar y acompañar la gestión y validación técnica de información para fortalecer y consolidar los sistemas de información misionales de la JEP"/>
    <s v="Misional"/>
    <s v="Angela María Mora Soto"/>
    <s v="Subsecretaría Ejecutiva"/>
    <s v="Subsecretaría Ejecutiva "/>
    <s v="Departamento SAAD - Comparecientes"/>
    <s v="Jorge Alirio Mancera Cortés"/>
    <s v="BB- Departamento SAAD Defensa a Comparecientes "/>
    <s v="N/A"/>
    <s v="N/A"/>
    <s v="N/A"/>
    <s v="Inversión"/>
    <n v="14035224"/>
    <s v="N/A"/>
    <s v="N/A"/>
    <n v="3508806"/>
    <s v="N/A"/>
    <n v="98722"/>
    <s v="_x0009_408722"/>
    <n v="2018011000870"/>
    <x v="77"/>
    <d v="2022-09-13T00:00:00"/>
    <s v="N/A"/>
    <s v="N/A"/>
    <s v="N/A"/>
    <s v="N/A"/>
    <n v="0"/>
    <s v="N/A"/>
    <n v="0"/>
    <s v="N/A"/>
    <n v="0"/>
    <s v="N/A"/>
    <n v="0"/>
    <s v="N/A"/>
    <n v="0"/>
    <s v="N/A"/>
    <n v="0"/>
    <s v="N/A"/>
    <n v="0"/>
    <n v="14035224"/>
    <n v="0"/>
    <n v="0"/>
    <n v="0"/>
    <n v="0"/>
    <n v="0"/>
    <d v="2022-12-31T00:00:00"/>
    <d v="2022-12-31T00:00:00"/>
    <n v="-1202"/>
    <s v="SI"/>
    <s v="N/A"/>
    <s v="Bogotá D.C."/>
    <s v="Cumplimiento"/>
    <s v="60-47-101001160"/>
    <n v="0"/>
    <s v="Seguros del Estado S.A."/>
    <d v="2022-09-12T00:00:00"/>
    <s v="09/09/2022 - 20/06/2023"/>
    <n v="2022"/>
    <s v="SIN PÓLIZA"/>
    <s v="Ninguna"/>
    <s v="Terminado"/>
    <s v="Retiro"/>
    <s v="N/A"/>
    <s v="PUBLICIDAD Y MARKETING"/>
    <s v="N/A"/>
    <s v="MASCULINO"/>
    <s v="juan.agredo@jep.gov.co"/>
    <s v="https://community.secop.gov.co/Public/Tendering/ContractNoticePhases/View?PPI=CO1.PPI.20188576&amp;isFromPublicArea=True&amp;isModal=False"/>
  </r>
  <r>
    <n v="799"/>
    <s v="JEP-691-2022"/>
    <s v="JEP-CSPO-667-2022"/>
    <s v="Jairo Cuellar"/>
    <d v="2022-08-31T00:00:00"/>
    <s v="Anny Mayerly Guerrero Peña"/>
    <x v="0"/>
    <s v="1. Prestación de servicios"/>
    <n v="1072466534"/>
    <n v="4"/>
    <s v="Persona Natural"/>
    <s v="Bogotá D.C. "/>
    <s v="Prestación de servicios para apoyar y acompañar la gestión y validación técnica de información para fortalecer y consolidar los sistemas de información misionales de la JEP. "/>
    <s v="Misional"/>
    <s v="Angela María Mora Soto"/>
    <s v="Subsecretaría Ejecutiva"/>
    <s v="Subsecretaría Ejecutiva "/>
    <s v="Departamento SAAD - Comparecientes"/>
    <s v="Jorge Alirio Mancera Cortés"/>
    <s v="BB- Departamento SAAD Defensa a Comparecientes "/>
    <s v="N/A"/>
    <s v="N/A"/>
    <s v="N/A"/>
    <s v="Inversión"/>
    <n v="14035224"/>
    <s v="N/A"/>
    <s v="N/A"/>
    <n v="3508806"/>
    <s v="N/A"/>
    <n v="100322"/>
    <n v="409222"/>
    <n v="2018011000870"/>
    <x v="77"/>
    <d v="2022-09-14T00:00:00"/>
    <s v="N/A"/>
    <s v="N/A"/>
    <s v="N/A"/>
    <s v="N/A"/>
    <n v="0"/>
    <s v="N/A"/>
    <n v="0"/>
    <s v="N/A"/>
    <n v="0"/>
    <s v="N/A"/>
    <n v="0"/>
    <s v="N/A"/>
    <n v="0"/>
    <s v="N/A"/>
    <n v="0"/>
    <s v="N/A"/>
    <n v="0"/>
    <n v="14035224"/>
    <n v="0"/>
    <n v="0"/>
    <n v="0"/>
    <n v="0"/>
    <n v="0"/>
    <d v="2022-12-31T00:00:00"/>
    <d v="2022-12-31T00:00:00"/>
    <n v="-1202"/>
    <s v="SI"/>
    <s v="N/A"/>
    <s v="Bogotá D.C."/>
    <s v="Cumplimiento"/>
    <s v="390-47-994000073865"/>
    <n v="1"/>
    <s v="Asegurdadora Solidaria de  Colombia"/>
    <d v="2022-09-13T00:00:00"/>
    <s v="09/09/2022 - 10/07/2023"/>
    <n v="2022"/>
    <s v="PENDIENTE"/>
    <s v="Ninguna"/>
    <s v="Terminado"/>
    <s v="Retiro"/>
    <s v="N/A"/>
    <s v="TRABAJO SOCIAL"/>
    <s v="N/A"/>
    <s v="FEMENINO"/>
    <s v="anny.guerrero@jep.gov.co"/>
    <s v="https://community.secop.gov.co/Public/Tendering/ContractNoticePhases/View?PPI=CO1.PPI.20389758&amp;isFromPublicArea=True&amp;isModal=False"/>
  </r>
  <r>
    <n v="800"/>
    <s v="JEP-677-2022"/>
    <s v="JEP-CSPO-654-2022"/>
    <s v="Jairo Cuellar"/>
    <d v="2022-08-18T00:00:00"/>
    <s v="Yulieth Angelica Rodríguez Forero"/>
    <x v="0"/>
    <s v="1. Prestación de servicios"/>
    <n v="1013602902"/>
    <n v="0"/>
    <s v="Persona Natural"/>
    <s v="Bogotá D.C. "/>
    <s v="Prestación de servicios para apoyar la gestión documental y el soporte a los procesos administrativos de las actividades de consolidación y fortalecimiento de los sistemas de información misionales de la JEP."/>
    <s v="Misional"/>
    <s v="Angela María Mora Soto"/>
    <s v="Subsecretaría Ejecutiva"/>
    <s v="Subsecretaría Ejecutiva "/>
    <s v="Departamento SAAD - Comparecientes"/>
    <s v="Jorge Alirio Mancera Cortés"/>
    <s v="BB- Departamento SAAD Defensa a Comparecientes "/>
    <s v="N/A"/>
    <s v="N/A"/>
    <s v="N/A"/>
    <s v="Inversión"/>
    <n v="17544030"/>
    <s v="N/A"/>
    <s v="N/A"/>
    <n v="3508806"/>
    <s v="N/A"/>
    <n v="98822"/>
    <n v="385722"/>
    <n v="2018011000870"/>
    <x v="97"/>
    <d v="2022-08-29T00:00:00"/>
    <s v="N/A"/>
    <s v="N/A"/>
    <s v="N/A"/>
    <s v="N/A"/>
    <n v="0"/>
    <s v="N/A"/>
    <n v="0"/>
    <s v="N/A"/>
    <n v="0"/>
    <s v="N/A"/>
    <n v="0"/>
    <s v="N/A"/>
    <n v="0"/>
    <s v="N/A"/>
    <n v="0"/>
    <s v="N/A"/>
    <n v="0"/>
    <n v="17544030"/>
    <n v="0"/>
    <n v="0"/>
    <n v="0"/>
    <n v="0"/>
    <n v="0"/>
    <d v="2022-12-31T00:00:00"/>
    <d v="2022-12-31T00:00:00"/>
    <n v="-1202"/>
    <s v="SI"/>
    <s v="N/A"/>
    <s v="Bogotá D.C."/>
    <s v="Cumplimiento"/>
    <s v="39-47-101001886"/>
    <n v="0"/>
    <s v="Seguros del Estado S.A. "/>
    <d v="2022-08-28T00:00:00"/>
    <s v="25/08/2022 - 30/06/2023"/>
    <n v="2022"/>
    <s v="PENDIENTE"/>
    <s v="En fecha del 9 de septiembre de 2022 se suscribe el otrosí No. 01 donde se aclara el número del contrato"/>
    <s v="Terminado"/>
    <s v="Retiro"/>
    <s v="N/A"/>
    <s v="ADMINISTRACIÓN DE EMPRESAS"/>
    <s v="N/A"/>
    <s v="FEMENINO"/>
    <s v="yulieth.rodriguez@jep.gov.co"/>
    <s v="https://community.secop.gov.co/Public/Tendering/ContractNoticePhases/View?PPI=CO1.PPI.20180523&amp;isFromPublicArea=True&amp;isModal=False"/>
  </r>
  <r>
    <n v="801"/>
    <s v="JEP-692-2022"/>
    <s v="JEP-CSPO-668-2022"/>
    <s v="Jairo Cuellar"/>
    <d v="2022-08-31T00:00:00"/>
    <s v="Camilo Steven Higuita Parra"/>
    <x v="0"/>
    <s v="1. Prestación de servicios"/>
    <n v="1052415116"/>
    <n v="8"/>
    <s v="Persona Natural"/>
    <s v="Bogotá D.C. "/>
    <s v="Prestación de servicios para apoyar y acompañar la gestión y validación técnica de información para fortalecer y consolidar los sistemas de información misionales de la JEP. "/>
    <s v="Misional"/>
    <s v="Angela María Mora Soto"/>
    <s v="Subsecretaría Ejecutiva"/>
    <s v="Subsecretaría Ejecutiva "/>
    <s v="Departamento SAAD - Comparecientes"/>
    <s v="Jorge Alirio Mancera Cortés"/>
    <s v="BB- Departamento SAAD Defensa a Comparecientes "/>
    <s v="N/A"/>
    <s v="N/A"/>
    <s v="N/A"/>
    <s v="Inversión"/>
    <n v="14035224"/>
    <s v="N/A"/>
    <s v="N/A"/>
    <n v="3508806"/>
    <s v="N/A"/>
    <n v="98922"/>
    <n v="409322"/>
    <n v="2018011000870"/>
    <x v="77"/>
    <d v="2022-09-12T00:00:00"/>
    <s v="N/A"/>
    <s v="N/A"/>
    <s v="N/A"/>
    <s v="N/A"/>
    <n v="0"/>
    <s v="N/A"/>
    <n v="0"/>
    <s v="N/A"/>
    <n v="0"/>
    <s v="N/A"/>
    <n v="0"/>
    <s v="N/A"/>
    <n v="0"/>
    <s v="N/A"/>
    <n v="0"/>
    <s v="N/A"/>
    <n v="0"/>
    <n v="14035224"/>
    <n v="0"/>
    <n v="0"/>
    <n v="0"/>
    <n v="0"/>
    <n v="0"/>
    <d v="2022-12-31T00:00:00"/>
    <d v="2022-12-31T00:00:00"/>
    <n v="-1202"/>
    <s v="SI"/>
    <s v="N/A"/>
    <s v="Bogotá D.C."/>
    <s v="Cumplimiento"/>
    <s v="39-47-101001915"/>
    <s v="o"/>
    <s v="Seguros del Estado S.A."/>
    <d v="2022-09-12T00:00:00"/>
    <s v="09/09/2022 - 30/06/2023"/>
    <n v="2022"/>
    <s v="PENDIENTE"/>
    <s v="Ninguna"/>
    <s v="Terminado"/>
    <s v="Retiro"/>
    <s v="N/A"/>
    <s v="TÉCNICO EN SISTEMAS CON ÉNFASIS EN REDES Y TELECOMUNICACIONES"/>
    <s v="N/A"/>
    <s v="MASCULINO"/>
    <s v="camilo.higuitap@jep.gov.co"/>
    <s v="https://community.secop.gov.co/Public/Tendering/ContractNoticePhases/View?PPI=CO1.PPI.20390249&amp;isFromPublicArea=True&amp;isModal=False"/>
  </r>
  <r>
    <n v="802"/>
    <s v="JEP-678-2022"/>
    <s v="JEP-CSPO-655-2022"/>
    <s v="Jairo Cuellar"/>
    <d v="2022-08-18T00:00:00"/>
    <s v="Carlos Anibal Echandia Chavista"/>
    <x v="0"/>
    <s v="1. Prestación de servicios"/>
    <n v="80101181"/>
    <n v="1"/>
    <s v="Persona Natural"/>
    <s v="Mosquera"/>
    <s v="Prestación de servicios para apoyar y acompañar la gestión y validación técnica de información para fortalecer y consolidar los sistemas de información misionales de la JEP."/>
    <s v="Misional"/>
    <s v="Angela María Mora Soto"/>
    <s v="Subsecretaría Ejecutiva"/>
    <s v="Subsecretaría Ejecutiva "/>
    <s v="Departamento SAAD - Comparecientes"/>
    <s v="Jorge Alirio Mancera Cortés"/>
    <s v="BB- Departamento SAAD Defensa a Comparecientes "/>
    <s v="N/A"/>
    <s v="N/A"/>
    <s v="N/A"/>
    <s v="Inversión"/>
    <n v="14035224"/>
    <s v="N/A"/>
    <s v="N/A"/>
    <n v="3508806"/>
    <s v="N/A"/>
    <n v="99022"/>
    <s v="_x0009_409022"/>
    <s v="_x0009_2018011000870"/>
    <x v="77"/>
    <d v="2022-09-12T00:00:00"/>
    <s v="N/A"/>
    <s v="N/A"/>
    <s v="N/A"/>
    <s v="N/A"/>
    <n v="0"/>
    <s v="N/A"/>
    <n v="0"/>
    <s v="N/A"/>
    <n v="0"/>
    <s v="N/A"/>
    <n v="0"/>
    <s v="N/A"/>
    <n v="0"/>
    <s v="N/A"/>
    <n v="0"/>
    <s v="N/A"/>
    <n v="0"/>
    <n v="14035224"/>
    <n v="0"/>
    <n v="0"/>
    <n v="0"/>
    <n v="0"/>
    <n v="0"/>
    <d v="2022-12-31T00:00:00"/>
    <d v="2022-12-31T00:00:00"/>
    <n v="-1202"/>
    <s v="SI"/>
    <s v="N/A"/>
    <s v="Bogotá D.C."/>
    <s v="Cumplimiento"/>
    <s v="21-45-101384622"/>
    <n v="0"/>
    <s v="Seguros del Estado S.A."/>
    <d v="2022-09-12T00:00:00"/>
    <s v="09/09/2022 - 30/06/2023"/>
    <n v="2022"/>
    <s v="EN APROBACIÓN"/>
    <s v="Ninguna"/>
    <s v="Terminado"/>
    <s v="Retiro"/>
    <s v="N/A"/>
    <s v="PENDIENTE"/>
    <s v="N/A"/>
    <s v="MASCULINO"/>
    <s v="carlos.hechandia@jep.gov.co"/>
    <s v="https://community.secop.gov.co/Public/Tendering/ContractNoticePhases/View?PPI=CO1.PPI.20190746&amp;isFromPublicArea=True&amp;isModal=False"/>
  </r>
  <r>
    <n v="803"/>
    <s v="JEP-697-2022"/>
    <s v="JEP-CSPO-673-2022"/>
    <s v="Clara Torres"/>
    <d v="2022-09-02T00:00:00"/>
    <s v="Daniel Camilo Torres Mendieta"/>
    <x v="0"/>
    <s v="1. Prestación de servicios"/>
    <n v="1013642067"/>
    <n v="6"/>
    <s v="Persona Natural"/>
    <s v="Bogotá D.C. "/>
    <s v="Prestar servicios profesionales en el Departamento de Gestión Documental para apoyar las actividades relacionadas con la implementación de los instrumentos archivísticos en la Jurisdicción Especial para la Paz. "/>
    <s v="Funciones de la dependencia"/>
    <s v="Angela María Mora Soto"/>
    <s v="Subsecretaría Ejecutiva"/>
    <s v="Dirección Administrativa y Financiera"/>
    <s v="Departamento de Gestión Documental"/>
    <s v="Didier Cortes Benavides"/>
    <s v="DD- Departamento de Gestión Documental"/>
    <s v="N/A"/>
    <s v="N/A"/>
    <s v="N/A"/>
    <s v="Inversión"/>
    <n v="20817052"/>
    <s v="N/A"/>
    <s v="N/A"/>
    <n v="5204263"/>
    <s v="N/A"/>
    <n v="103422"/>
    <n v="406922"/>
    <s v="_x0009_2018011001175"/>
    <x v="77"/>
    <d v="2022-09-09T00:00:00"/>
    <s v="N/A"/>
    <s v="N/A"/>
    <s v="N/A"/>
    <s v="N/A"/>
    <n v="0"/>
    <s v="N/A"/>
    <n v="0"/>
    <s v="N/A"/>
    <n v="0"/>
    <s v="N/A"/>
    <n v="0"/>
    <s v="N/A"/>
    <n v="0"/>
    <s v="N/A"/>
    <n v="0"/>
    <s v="N/A"/>
    <n v="0"/>
    <n v="20817052"/>
    <n v="0"/>
    <n v="0"/>
    <n v="0"/>
    <n v="0"/>
    <n v="0"/>
    <d v="2022-12-31T00:00:00"/>
    <d v="2022-12-31T00:00:00"/>
    <n v="-1202"/>
    <s v="SI"/>
    <s v="N/A"/>
    <s v="Bogotá D.C."/>
    <s v="Cumplimiento"/>
    <s v="21-47-101022844"/>
    <n v="0"/>
    <s v="Seguros del Estado S.A."/>
    <d v="2023-09-09T00:00:00"/>
    <s v="09/09/2023 - 06/07/2023"/>
    <d v="2022-09-09T00:00:00"/>
    <s v="PENDIENTE"/>
    <s v="Ninguna"/>
    <s v="Terminado"/>
    <s v="Retiro"/>
    <s v="N/A"/>
    <s v="CIENCIAS DE LA INFORMACIÓN - BIBLIOTECOLOGÍA"/>
    <s v="N/A"/>
    <s v="MASCULINO"/>
    <s v="daniel.torres@jep.gov.co"/>
    <s v="https://community.secop.gov.co/Public/Tendering/ContractNoticePhases/View?PPI=CO1.PPI.20393290&amp;isFromPublicArea=True&amp;isModal=False"/>
  </r>
  <r>
    <n v="804"/>
    <s v="JEP-703-2022"/>
    <s v="JEP-CSPO-679-2022"/>
    <s v="Clara Torres"/>
    <d v="2022-09-09T00:00:00"/>
    <s v="Eliana Katerin Imbol Torres"/>
    <x v="0"/>
    <s v="1. Prestación de servicios"/>
    <n v="1016019889"/>
    <n v="3"/>
    <s v="Persona Natural"/>
    <s v="Bogotá D.C. "/>
    <s v="Prestar servicios profesionales en el Departamento de Gestión Documental para apoyar las actividades relacionadas con el modelo de la Ventanilla única de la Jurisdicción Especial Para la Paz"/>
    <s v="Funciones de la dependencia"/>
    <s v="Harvey Danilo Suarez Morales"/>
    <s v="Secretaría Ejecutiva"/>
    <s v="Dirección Administrativa y Financiera"/>
    <s v="Departamento de Gestión Documental"/>
    <s v="Didier Cortes Benavides"/>
    <s v="DD- Departamento de Gestión Documental"/>
    <s v="N/A"/>
    <s v="N/A"/>
    <s v="N/A"/>
    <s v="Inversión"/>
    <n v="18561864"/>
    <s v="N/A"/>
    <s v="N/A"/>
    <n v="5204263"/>
    <s v="N/A"/>
    <n v="107022"/>
    <n v="414422"/>
    <s v="_x0009_2018011001175"/>
    <x v="25"/>
    <d v="2022-09-19T00:00:00"/>
    <s v="N/A"/>
    <s v="N/A"/>
    <s v="N/A"/>
    <s v="N/A"/>
    <n v="0"/>
    <s v="N/A"/>
    <n v="0"/>
    <s v="N/A"/>
    <n v="0"/>
    <s v="N/A"/>
    <n v="0"/>
    <s v="N/A"/>
    <n v="0"/>
    <s v="N/A"/>
    <n v="0"/>
    <s v="N/A"/>
    <n v="0"/>
    <n v="18561864"/>
    <n v="0"/>
    <n v="0"/>
    <n v="0"/>
    <n v="0"/>
    <n v="0"/>
    <d v="2022-12-31T00:00:00"/>
    <d v="2022-12-31T00:00:00"/>
    <n v="-1202"/>
    <s v="SI"/>
    <s v="N/A"/>
    <s v="Bogotá D.C."/>
    <s v="Cumplimiento"/>
    <s v="15-45-101148554"/>
    <n v="0"/>
    <s v="Seguros del Estado S.A."/>
    <d v="2022-09-16T00:00:00"/>
    <s v="14/09/2022 - 30/06/2023"/>
    <n v="2022"/>
    <s v="SIN PÓLIZA"/>
    <s v="Ninguna"/>
    <s v="Terminado"/>
    <s v="Retiro"/>
    <s v="N/A"/>
    <s v="DERECHO"/>
    <s v="N/A"/>
    <s v="FEMENINO"/>
    <s v="eliana.imbol@jep.gov.co"/>
    <s v="https://community.secop.gov.co/Public/Tendering/ContractNoticePhases/View?PPI=CO1.PPI.20510282&amp;isFromPublicArea=True&amp;isModal=False"/>
  </r>
  <r>
    <n v="805"/>
    <s v="JEP-693-2022"/>
    <s v="JEP-CSPO-669-2022"/>
    <s v="Laura Paredes"/>
    <d v="2022-08-31T00:00:00"/>
    <s v="Liliana Marcela Carvajal Prada"/>
    <x v="0"/>
    <s v="1. Prestación de servicios"/>
    <n v="1098666278"/>
    <n v="6"/>
    <s v="Persona Natural"/>
    <s v="Girón"/>
    <s v="Prestación de servicios profesionales para apoyar a la subdirección de talento humano en lo relacionado con el desarrollo de las actividades de la estrategia de salud mental de acuerdo con las necesidades de la jurisdicción."/>
    <s v="Funciones de la dependencia"/>
    <s v="Angela María Mora Soto"/>
    <s v="Subsecretaría Ejecutiva"/>
    <s v="Departamento de Asuntos Jurídicos"/>
    <s v="Subdirección de Talento Humano"/>
    <s v="Francy Elena Palomino Millán"/>
    <s v="DD- Subdirección de Talento Humano"/>
    <s v="N/A"/>
    <s v="N/A"/>
    <s v="N/A"/>
    <s v="Funcionamiento"/>
    <n v="20817052"/>
    <s v="N/A"/>
    <s v="N/A"/>
    <n v="5204263"/>
    <s v="N/A"/>
    <n v="102622"/>
    <n v="405022"/>
    <s v="N/A"/>
    <x v="69"/>
    <d v="2022-09-09T00:00:00"/>
    <s v="N/A"/>
    <s v="N/A"/>
    <s v="N/A"/>
    <s v="N/A"/>
    <n v="0"/>
    <s v="N/A"/>
    <n v="0"/>
    <s v="N/A"/>
    <n v="0"/>
    <s v="N/A"/>
    <n v="0"/>
    <s v="N/A"/>
    <n v="0"/>
    <s v="N/A"/>
    <n v="0"/>
    <s v="N/A"/>
    <n v="0"/>
    <n v="20817052"/>
    <n v="0"/>
    <n v="0"/>
    <n v="0"/>
    <n v="0"/>
    <n v="0"/>
    <d v="2022-12-31T00:00:00"/>
    <d v="2022-12-31T00:00:00"/>
    <n v="-1202"/>
    <s v="SI"/>
    <s v="N/A"/>
    <s v="Bogotá D.C."/>
    <s v="Cumplimiento"/>
    <s v="460-47-994000056305"/>
    <n v="0"/>
    <s v="Aseguradora Solidaria de Colombia"/>
    <d v="2022-09-07T00:00:00"/>
    <s v="07/09/2022 - 30/06/2023"/>
    <n v="2022"/>
    <s v="PENDIENTE"/>
    <s v="Ninguna"/>
    <s v="Terminado"/>
    <s v="Retiro"/>
    <s v="N/A"/>
    <s v="PSICOLOGÍA"/>
    <s v="N/A"/>
    <s v="FEMENINO"/>
    <s v="liliana.carvajal@jep.gov.co"/>
    <s v="https://community.secop.gov.co/Public/Tendering/ContractNoticePhases/View?PPI=CO1.PPI.20320165&amp;isFromPublicArea=True&amp;isModal=False"/>
  </r>
  <r>
    <n v="806"/>
    <s v="JEP-800-2022"/>
    <s v="JEP-CSPO-771-2022"/>
    <s v="Ángela Esquivel "/>
    <d v="2022-11-17T00:00:00"/>
    <s v="Diego Luis Ojeda León"/>
    <x v="0"/>
    <s v="1. Prestación de servicios"/>
    <n v="80721467"/>
    <n v="0"/>
    <s v="Persona Natural"/>
    <s v="Bogotá D.C. "/>
    <s v="Prestar servicios profesionales para apoyar a la Subdirección de Planeación en la planeación estratégica y operativa, de manera que se procure su articulación y se fortalezca la integración con información cuantitativa."/>
    <s v="Funciones de la dependencia"/>
    <s v="Harvey Danilo Suarez Morales"/>
    <s v="Secretaría Ejecutiva"/>
    <s v="Secretaría Ejecutiva"/>
    <s v="Subdirección de Planeación"/>
    <s v="Adela del Pilar Parra González_x0009_"/>
    <s v="AA- Subdirección de Planeación"/>
    <s v="N/A"/>
    <s v="N/A"/>
    <s v="N/A"/>
    <s v="Inversión"/>
    <n v="12085450"/>
    <s v="N/A"/>
    <s v="N/A"/>
    <n v="8240084"/>
    <s v="N/A"/>
    <n v="129722"/>
    <n v="529722"/>
    <n v="2018011001175"/>
    <x v="20"/>
    <d v="2022-11-23T00:00:00"/>
    <s v="N/A"/>
    <s v="N/A"/>
    <s v="N/A"/>
    <s v="N/A"/>
    <n v="0"/>
    <s v="N/A"/>
    <n v="0"/>
    <s v="N/A"/>
    <n v="0"/>
    <s v="N/A"/>
    <n v="0"/>
    <s v="N/A"/>
    <n v="0"/>
    <s v="N/A"/>
    <n v="0"/>
    <s v="N/A"/>
    <n v="0"/>
    <n v="12085450"/>
    <n v="0"/>
    <n v="0"/>
    <n v="0"/>
    <n v="0"/>
    <n v="0"/>
    <d v="2022-12-31T00:00:00"/>
    <d v="2022-12-31T00:00:00"/>
    <n v="-1202"/>
    <s v="SI"/>
    <s v="N/A"/>
    <s v="Risaralda, Quindío y_x000a_Caldas"/>
    <s v="Cumplimiento"/>
    <s v="33-47-101010334"/>
    <n v="0"/>
    <s v="Seguros del Estado S.A."/>
    <d v="2022-11-23T00:00:00"/>
    <s v="22/11/2022 - 30/06/2023"/>
    <n v="2022"/>
    <s v="PENDIENTE"/>
    <s v="Ninguna"/>
    <s v="Terminado"/>
    <s v="Retiro"/>
    <s v="N/A"/>
    <s v="CIENCIAS POLÍTICAS"/>
    <s v="N/A"/>
    <s v="MASCULINO"/>
    <s v="diego.ojeda@jep.gov.co"/>
    <s v="https://community.secop.gov.co/Public/Tendering/ContractNoticePhases/View?PPI=CO1.PPI.21753514&amp;isFromPublicArea=True&amp;isModal=False"/>
  </r>
  <r>
    <n v="808"/>
    <s v="JEP-662-2022"/>
    <s v="JEP-CSPO-639-2022"/>
    <s v="Clara Torres"/>
    <d v="2022-08-10T00:00:00"/>
    <s v="Sandra Milena Gomez Tovar"/>
    <x v="0"/>
    <s v="1. Prestación de servicios"/>
    <n v="52817478"/>
    <n v="3"/>
    <s v="Persona Natural"/>
    <s v="Bogotá D.C. "/>
    <s v="Prestar servicios profesionales para apoyar y acompañar a la Subsecretaría Ejecutiva desde el punto de vista jurídico en el proceso de monitoreo, así como en la revisión y análisis de documentos técnicos para la entrega de informes a las salas y secciones de la JEP"/>
    <s v="Administrativo Transversal"/>
    <s v="Angela María Mora Soto"/>
    <s v="Subsecretaría Ejecutiva"/>
    <s v="Subsecretaría Ejecutiva "/>
    <s v="Subsecretaría Ejecutiva "/>
    <s v="Angela María Mora Soto"/>
    <s v="B- Subsecretaría Ejecutiva "/>
    <s v="N/A"/>
    <s v="N/A"/>
    <s v="N/A"/>
    <s v="Inversión "/>
    <n v="34213208"/>
    <s v="N/A"/>
    <s v="N/A"/>
    <n v="7228143"/>
    <s v="N/A"/>
    <n v="100422"/>
    <s v="_x0009_370522"/>
    <n v="2018011001175"/>
    <x v="117"/>
    <d v="2022-08-19T00:00:00"/>
    <s v="N/A"/>
    <s v="N/A"/>
    <s v="N/A"/>
    <s v="N/A"/>
    <n v="0"/>
    <s v="N/A"/>
    <n v="0"/>
    <s v="N/A"/>
    <n v="0"/>
    <s v="N/A"/>
    <n v="0"/>
    <s v="N/A"/>
    <n v="0"/>
    <s v="N/A"/>
    <n v="0"/>
    <s v="N/A"/>
    <n v="0"/>
    <n v="34213208"/>
    <n v="0"/>
    <n v="0"/>
    <n v="0"/>
    <n v="0"/>
    <n v="0"/>
    <d v="2022-11-30T00:00:00"/>
    <d v="2022-11-30T00:00:00"/>
    <n v="-1233"/>
    <s v="SI"/>
    <s v="N/A"/>
    <s v="Bogotá D.C."/>
    <s v="Cumplimiento"/>
    <s v="21-45-101381186"/>
    <n v="0"/>
    <s v="Seguros del Estado S.A."/>
    <d v="2022-08-12T00:00:00"/>
    <s v="12/08/2022 - 01/07/2023"/>
    <n v="2022"/>
    <s v="PENDIENTE"/>
    <m/>
    <s v="Terminado"/>
    <s v="Retiro"/>
    <s v="N/A"/>
    <s v="DERECHO"/>
    <s v="N/A"/>
    <s v="FEMENINO"/>
    <s v="sandra.gomez@jep.gov.co"/>
    <s v="https://community.secop.gov.co/Public/Tendering/ContractNoticePhases/View?PPI=CO1.PPI.19963787&amp;isFromPublicArea=True&amp;isModal=False"/>
  </r>
  <r>
    <n v="810"/>
    <s v="JEP-699-2022"/>
    <s v="JEP-CSPO-675-2022"/>
    <s v="Jairo Cuellar"/>
    <d v="2022-09-06T00:00:00"/>
    <s v="Nhora Esperanza González Botello"/>
    <x v="0"/>
    <s v="1. Prestación de servicios"/>
    <n v="60450550"/>
    <n v="8"/>
    <s v="Persona Natural"/>
    <s v="Cucúta"/>
    <s v="Prestar servicios profesionales para apoyar la gestión contractual y financiera del departamento SAAD representación víctimas. "/>
    <s v="Funciones de la dependencia"/>
    <s v="Angela María Mora Soto"/>
    <s v="Subsecretaría Ejecutiva"/>
    <s v="Subsecretaría Ejecutiva "/>
    <s v="Departamento SAAD - Víctimas"/>
    <s v="Claudia Liliana Erazo Maldonado"/>
    <s v="BB- Departamento SAAD Representación Víctimas"/>
    <s v="N/A"/>
    <s v="N/A"/>
    <s v="N/A"/>
    <s v="Inversión"/>
    <n v="20817052"/>
    <s v="N/A"/>
    <s v="N/A"/>
    <n v="5204263"/>
    <s v="N/A"/>
    <n v="102922"/>
    <s v="_x0009__x0009_409422"/>
    <n v="2018011001091"/>
    <x v="77"/>
    <d v="2022-09-14T00:00:00"/>
    <s v="N/A"/>
    <s v="N/A"/>
    <s v="N/A"/>
    <s v="N/A"/>
    <n v="0"/>
    <s v="N/A"/>
    <n v="0"/>
    <s v="N/A"/>
    <n v="0"/>
    <s v="N/A"/>
    <n v="0"/>
    <s v="N/A"/>
    <n v="0"/>
    <s v="N/A"/>
    <n v="0"/>
    <s v="N/A"/>
    <n v="0"/>
    <n v="20817052"/>
    <n v="0"/>
    <n v="0"/>
    <n v="0"/>
    <n v="0"/>
    <n v="0"/>
    <d v="2022-12-31T00:00:00"/>
    <d v="2022-12-31T00:00:00"/>
    <n v="-1202"/>
    <s v="SI"/>
    <s v="N/A"/>
    <s v="Bogotá D.C."/>
    <s v="Cumplimiento"/>
    <s v="14-45-101085402"/>
    <n v="0"/>
    <s v="Seguros del Estado S.A."/>
    <d v="2022-09-12T00:00:00"/>
    <s v="09/09/2022 - 30/06/2023"/>
    <n v="2022"/>
    <s v="PENDIENTE"/>
    <s v="Ninguna"/>
    <s v="Terminado"/>
    <s v="Retiro"/>
    <s v="N/A"/>
    <s v="DERECHO"/>
    <s v="N/A"/>
    <s v="FEMENINO"/>
    <s v="nhora.gonzalez@jep.gov.co"/>
    <s v="https://community.secop.gov.co/Public/Tendering/ContractNoticePhases/View?PPI=CO1.PPI.20428695&amp;isFromPublicArea=True&amp;isModal=False"/>
  </r>
  <r>
    <n v="811"/>
    <s v="JEP-733-2022"/>
    <s v="JEP-CSPO-708-2022"/>
    <s v="Ángela Esquivel "/>
    <d v="2022-10-06T00:00:00"/>
    <s v="Astrid Paola González Rodríguez"/>
    <x v="0"/>
    <s v="1. Prestación de servicios"/>
    <n v="52811170"/>
    <n v="3"/>
    <s v="Persona Natural"/>
    <s v="Bogotá D.C. "/>
    <s v="Apoyar y acompañar jurídicamente al Departamento de Gestión Territorial en proyectos, procesos y procedimientos a cargo de la dependencia, en el seguimiento a la respuesta y asistencia   técnica a necesidades de la actividad judicial de la JEP en territorio, en particular en lo relacionado con nuevos macrocasos priorizados"/>
    <s v="Administrativo Transversal"/>
    <s v="Harvey Danilo Suarez Morales"/>
    <s v="Secretaría Ejecutiva"/>
    <s v="Subsecretaría Ejecutiva"/>
    <s v="Departamento Gestión Territorial"/>
    <s v="Gloria Cala Navarro"/>
    <s v="BB- Departamento de Gestión Territorial"/>
    <s v="N/A"/>
    <s v="N/A"/>
    <s v="N/A"/>
    <s v="Inversión"/>
    <n v="20479736"/>
    <s v="N/A"/>
    <s v="N/A"/>
    <n v="7228143"/>
    <s v="N/A"/>
    <n v="102722"/>
    <n v="451722"/>
    <n v="2018011001091"/>
    <x v="72"/>
    <d v="2022-10-13T00:00:00"/>
    <s v="N/A"/>
    <s v="N/A"/>
    <s v="N/A"/>
    <s v="N/A"/>
    <n v="0"/>
    <s v="N/A"/>
    <n v="0"/>
    <s v="N/A"/>
    <n v="0"/>
    <s v="N/A"/>
    <n v="0"/>
    <s v="N/A"/>
    <n v="0"/>
    <s v="N/A"/>
    <n v="0"/>
    <s v="N/A"/>
    <n v="0"/>
    <n v="20479736"/>
    <n v="0"/>
    <n v="0"/>
    <n v="0"/>
    <n v="0"/>
    <n v="0"/>
    <d v="2022-12-31T00:00:00"/>
    <d v="2022-12-31T00:00:00"/>
    <n v="-1202"/>
    <s v="SI"/>
    <s v="N/A"/>
    <s v="Bogotá D.C."/>
    <s v="Cumplimiento"/>
    <s v="14-47-101019909"/>
    <n v="0"/>
    <s v="Seguros del Estado S.A."/>
    <d v="2022-10-11T00:00:00"/>
    <s v="11/10/2022 - 10/07/2023"/>
    <n v="2022"/>
    <s v="PENDIENTE"/>
    <s v="Ninguna"/>
    <s v="Terminado"/>
    <s v="Retiro"/>
    <s v="N/A"/>
    <s v="DERECHO"/>
    <s v="N/A"/>
    <s v="MASCULINO"/>
    <s v="astrid.gonzalezr@jep.gov.co"/>
    <s v="https://community.secop.gov.co/Public/Tendering/ContractNoticePhases/View?PPI=CO1.PPI.20973068&amp;isFromPublicArea=True&amp;isModal=False"/>
  </r>
  <r>
    <n v="812"/>
    <s v="JEP-723-2022"/>
    <s v="JEP-CSPO-698-2022"/>
    <s v="Laura Paredes"/>
    <d v="2022-10-04T00:00:00"/>
    <s v="Luis Gabriel Mesa Franco"/>
    <x v="0"/>
    <s v="1. Prestación de servicios"/>
    <n v="71794130"/>
    <n v="4"/>
    <s v="Persona Natural"/>
    <s v="Bogotá D.C. "/>
    <s v="Prestar servicios profesionales para apoyar al Departamento de Atención a Víctimas a nivel nacional en la articulación técnica de la ruta de acreditación administrativa, atendiendo los enfoques diferenciales."/>
    <s v="Administrativo Transversal"/>
    <s v="Harvey Danilo Suarez Morales"/>
    <s v="Secretaría Ejecutiva"/>
    <s v="Subsecretaría Ejecutiva"/>
    <s v="Departamento de Atención a Víctimas"/>
    <s v="Claudia Viviana Ferro Buitrago"/>
    <s v="BB- Departamento de Atención a Víctimas"/>
    <s v="N/A"/>
    <s v="N/A"/>
    <s v="N/A"/>
    <s v="Inversión"/>
    <n v="24445569"/>
    <s v="N/A"/>
    <s v="N/A"/>
    <n v="8240084"/>
    <s v="N/A"/>
    <n v="103722"/>
    <n v="454122"/>
    <n v="2018011001091"/>
    <x v="118"/>
    <d v="2022-11-01T00:00:00"/>
    <s v="N/A"/>
    <s v="N/A"/>
    <s v="N/A"/>
    <s v="N/A"/>
    <n v="0"/>
    <s v="N/A"/>
    <n v="0"/>
    <s v="N/A"/>
    <n v="0"/>
    <s v="N/A"/>
    <n v="0"/>
    <s v="N/A"/>
    <n v="0"/>
    <s v="N/A"/>
    <n v="0"/>
    <s v="N/A"/>
    <n v="0"/>
    <n v="24445569"/>
    <n v="0"/>
    <n v="0"/>
    <n v="0"/>
    <n v="0"/>
    <n v="0"/>
    <d v="2022-12-31T00:00:00"/>
    <d v="2022-12-31T00:00:00"/>
    <n v="-1202"/>
    <s v="SI"/>
    <s v="N/A"/>
    <s v="Bogotá D.C."/>
    <s v="Cumplimiento"/>
    <s v="21-45-101388102"/>
    <n v="0"/>
    <s v="Seguros del Estado S.A."/>
    <d v="2022-10-01T00:00:00"/>
    <s v="11/10/202 - 30/06/2023"/>
    <n v="2022"/>
    <s v="PENDIENTE"/>
    <s v="Ninguna"/>
    <s v="Terminado"/>
    <s v="Retiro"/>
    <s v="N/A"/>
    <s v="HISTORIA"/>
    <s v="N/A"/>
    <s v="MASCULINO"/>
    <s v="luis.mesa@jep.gov.co"/>
    <s v="https://community.secop.gov.co/Public/Tendering/ContractNoticePhases/View?PPI=CO1.PPI.20910403&amp;isFromPublicArea=True&amp;isModal=False"/>
  </r>
  <r>
    <n v="813"/>
    <s v="JEP-724-2022"/>
    <s v="JEP-CSPO-699-2022"/>
    <s v="Laura Paredes"/>
    <d v="2022-10-04T00:00:00"/>
    <s v="Magda Yamile Gómez Mosquera"/>
    <x v="0"/>
    <s v="1. Prestación de servicios"/>
    <n v="53076869"/>
    <n v="2"/>
    <s v="Persona Natural"/>
    <s v="Bogotá D.C. "/>
    <s v="Prestar servicios técnicos para apoyar al Departamento de Atención a Víctimas en las gestiones operativas, técnicas y documentales encaminadas a la acreditación administrativas atendiendo los enfoques diferenciales."/>
    <s v="Misional"/>
    <s v="Harvey Danilo Suarez Morales"/>
    <s v="Secretaría Ejecutiva"/>
    <s v="Subsecretaría Ejecutiva"/>
    <s v="Departamento de Atención a Víctimas"/>
    <s v="Claudia Viviana Ferro Buitrago"/>
    <s v="BB- Departamento de Atención a Víctimas"/>
    <s v="N/A"/>
    <s v="N/A"/>
    <s v="N/A"/>
    <s v="Inversión"/>
    <n v="8577387"/>
    <s v="N/A"/>
    <s v="N/A"/>
    <n v="2891256"/>
    <s v="N/A"/>
    <n v="103822"/>
    <n v="468222"/>
    <n v="2018011001091"/>
    <x v="38"/>
    <d v="2022-10-18T00:00:00"/>
    <s v="N/A"/>
    <s v="N/A"/>
    <s v="N/A"/>
    <s v="N/A"/>
    <n v="0"/>
    <s v="N/A"/>
    <n v="0"/>
    <s v="N/A"/>
    <n v="0"/>
    <s v="N/A"/>
    <n v="0"/>
    <s v="N/A"/>
    <n v="0"/>
    <s v="N/A"/>
    <n v="0"/>
    <s v="N/A"/>
    <n v="0"/>
    <n v="8577387"/>
    <n v="0"/>
    <n v="0"/>
    <n v="0"/>
    <n v="0"/>
    <n v="0"/>
    <d v="2022-12-31T00:00:00"/>
    <d v="2022-12-31T00:00:00"/>
    <n v="-1202"/>
    <s v="SI"/>
    <s v="N/A"/>
    <s v="Bogotá D.C."/>
    <s v="Cumplimiento"/>
    <s v="21-47-101023775"/>
    <n v="1"/>
    <s v="Seguros del Estado S.A. "/>
    <d v="2022-10-24T00:00:00"/>
    <s v="20/10/2022 - 30/06/2023"/>
    <n v="2022"/>
    <s v="PENDIENTE"/>
    <s v="Ninguna"/>
    <s v="Terminado"/>
    <s v="Retiro"/>
    <s v="N/A"/>
    <s v="TECNOLOGÍA EN ADMINISTRACIÓN HOSPITALIZARIA"/>
    <s v="N/A"/>
    <s v="FEMENINO"/>
    <s v="magda.gomez@jep.gov.co"/>
    <s v="https://community.secop.gov.co/Public/Tendering/ContractNoticePhases/View?PPI=CO1.PPI.20925076&amp;isFromPublicArea=True&amp;isModal=False"/>
  </r>
  <r>
    <n v="814"/>
    <s v="JEP-770-2022"/>
    <s v="JEP-CSPO-742-2022"/>
    <s v="Jairo Cuellar"/>
    <d v="2022-11-04T00:00:00"/>
    <s v="Katherine Sabogal Vargas"/>
    <x v="0"/>
    <s v="1. Prestación de servicios"/>
    <n v="1014244415"/>
    <n v="2"/>
    <s v="Persona Natural"/>
    <s v="Bogotá D.C. "/>
    <s v="Prestar servicios técnicos para apoyar al Departamento de Atención a Víctimas en las gestiones operativas, técnicas y documentales encaminadas a la acreditación administrativas atendiendo los enfoques diferenciales. "/>
    <s v="Funciones de la dependencia"/>
    <s v="Harvey Danilo Suarez Morales"/>
    <s v="Secretaría Ejecutiva"/>
    <s v="Subsecretaría Ejecutiva"/>
    <s v="Departamento de Atención a Víctimas"/>
    <s v="Claudia Viviana Ferro Buitrago"/>
    <s v="BB- Departamento de Atención a Víctimas"/>
    <s v="N/A"/>
    <s v="N/A"/>
    <s v="N/A"/>
    <s v="Inversión"/>
    <n v="5782512"/>
    <s v="N/A"/>
    <s v="N/A"/>
    <n v="2891256"/>
    <s v="N/A"/>
    <n v="103922"/>
    <n v="498722"/>
    <n v="2018011001091"/>
    <x v="79"/>
    <d v="2022-11-24T00:00:00"/>
    <s v="N/A"/>
    <s v="N/A"/>
    <s v="N/A"/>
    <s v="N/A"/>
    <n v="0"/>
    <s v="N/A"/>
    <n v="0"/>
    <s v="N/A"/>
    <n v="0"/>
    <s v="N/A"/>
    <n v="0"/>
    <s v="N/A"/>
    <n v="0"/>
    <s v="N/A"/>
    <n v="0"/>
    <s v="N/A"/>
    <n v="0"/>
    <n v="5782512"/>
    <n v="0"/>
    <n v="0"/>
    <n v="0"/>
    <n v="0"/>
    <n v="0"/>
    <d v="2022-12-31T00:00:00"/>
    <d v="2022-12-31T00:00:00"/>
    <n v="-1202"/>
    <s v="SI"/>
    <s v="N/A"/>
    <s v="Bogotá D.C."/>
    <s v="Cumplimiento"/>
    <s v="21-47-101024275"/>
    <n v="0"/>
    <s v="Seguros del Estado S.A. "/>
    <d v="2022-11-10T00:00:00"/>
    <s v="10/11/2022 - 30/06/2023"/>
    <n v="2022"/>
    <s v="PENDIENTE"/>
    <s v="Ninguna"/>
    <s v="Terminado"/>
    <s v="Retiro"/>
    <s v="N/A"/>
    <s v="INGENIERIA INDUSTRIAL"/>
    <s v="N/A"/>
    <s v="FEMENINO"/>
    <s v="jeniffer.sabogal@jep.gov.co"/>
    <s v="https://community.secop.gov.co/Public/Tendering/ContractNoticePhases/View?PPI=CO1.PPI.21484334&amp;isFromPublicArea=True&amp;isModal=False"/>
  </r>
  <r>
    <n v="815"/>
    <s v="JEP-725-2022"/>
    <s v="JEP-CSPO-700-2022"/>
    <s v="Laura Paredes"/>
    <d v="2022-10-04T00:00:00"/>
    <s v="Iván Alexander Zarta Suárez"/>
    <x v="0"/>
    <s v="1. Prestación de servicios"/>
    <n v="1020784424"/>
    <n v="7"/>
    <s v="Persona Natural"/>
    <s v="Bogotá D.C. "/>
    <s v="Prestar servicios técnicos para apoyar al Departamento de Atención a Víctimas en las gestiones operativas, técnicas y documentales encaminadas a la acreditación administrativas atendiendo los enfoques diferenciales."/>
    <s v="Funciones de la dependencia"/>
    <s v="Harvey Danilo Suarez Morales"/>
    <s v="Secretaría Ejecutiva"/>
    <s v="Subsecretaría Ejecutiva"/>
    <s v="Departamento de Atención a Víctimas"/>
    <s v="Claudia Viviana Ferro Buitrago"/>
    <s v="BB- Departamento de Atención a Víctimas"/>
    <s v="N/A"/>
    <s v="N/A"/>
    <s v="N/A"/>
    <s v="Inversión"/>
    <n v="8577387"/>
    <s v="N/A"/>
    <s v="N/A"/>
    <n v="2891256"/>
    <s v="N/A"/>
    <s v="_x0009_104022"/>
    <n v="463322"/>
    <n v="2018011001091"/>
    <x v="118"/>
    <d v="2022-10-25T00:00:00"/>
    <s v="N/A"/>
    <s v="N/A"/>
    <s v="N/A"/>
    <s v="N/A"/>
    <n v="0"/>
    <s v="N/A"/>
    <n v="0"/>
    <s v="N/A"/>
    <n v="0"/>
    <s v="N/A"/>
    <n v="0"/>
    <s v="N/A"/>
    <n v="0"/>
    <s v="N/A"/>
    <n v="0"/>
    <s v="N/A"/>
    <n v="0"/>
    <n v="8577387"/>
    <n v="0"/>
    <n v="0"/>
    <n v="0"/>
    <n v="0"/>
    <n v="0"/>
    <d v="2022-12-31T00:00:00"/>
    <d v="2022-12-31T00:00:00"/>
    <n v="-1202"/>
    <s v="SI"/>
    <s v="N/A"/>
    <s v="Bogotá D.C."/>
    <s v="Cumplimiento"/>
    <s v="21-47-101023664"/>
    <n v="0"/>
    <s v="Seguros del Estado S.A. "/>
    <d v="2022-10-14T00:00:00"/>
    <s v="14/10/2022 - 30/06/2023"/>
    <n v="2022"/>
    <s v="PENDIENTE"/>
    <s v="Ninguna"/>
    <s v="Terminado"/>
    <s v="Retiro"/>
    <s v="N/A"/>
    <s v="LENGUAS MODERNAS"/>
    <s v="ECNICO EN AUXILIAR ADMINISTRATIVO"/>
    <s v="MASCULINO"/>
    <s v="ivan.zarta@jep.gov.co"/>
    <s v="https://community.secop.gov.co/Public/Tendering/ContractNoticePhases/View?PPI=CO1.PPI.20927450&amp;isFromPublicArea=True&amp;isModal=False"/>
  </r>
  <r>
    <n v="816"/>
    <s v="JEP-768-2022"/>
    <s v="JEP-CSPO-740-2022"/>
    <s v="Jairo Cuellar"/>
    <d v="2022-11-04T00:00:00"/>
    <s v="Wendys Deyanira Pallares Valencia"/>
    <x v="0"/>
    <s v="1. Prestación de servicios"/>
    <n v="1002072228"/>
    <n v="9"/>
    <s v="Persona Natural"/>
    <s v="Bogotá D.C. "/>
    <s v="Prestar servicios profesionales para apoyar al Departamento de Atención a Víctimas en la revisión administrativa de solicitudes de acreditación atendiendo los enfoques diferenciales. "/>
    <s v="Administrativo Transversal"/>
    <s v="Harvey Danilo Suarez Morales"/>
    <s v="Secretaría Ejecutiva"/>
    <s v="Subsecretaría Ejecutiva"/>
    <s v="Departamento de Atención a Víctimas"/>
    <s v="Claudia Viviana Ferro Buitrago"/>
    <s v="BB- Departamento de Atención a Víctimas"/>
    <s v="N/A"/>
    <s v="N/A"/>
    <s v="N/A"/>
    <s v="Inversión"/>
    <n v="7228140"/>
    <s v="N/A"/>
    <s v="N/A"/>
    <n v="3614070"/>
    <s v="N/A"/>
    <n v="104122"/>
    <n v="498622"/>
    <s v="_x0009_2018011001091"/>
    <x v="46"/>
    <d v="2022-11-15T00:00:00"/>
    <s v="N/A"/>
    <s v="N/A"/>
    <s v="N/A"/>
    <s v="N/A"/>
    <n v="0"/>
    <s v="N/A"/>
    <n v="0"/>
    <s v="N/A"/>
    <n v="0"/>
    <s v="N/A"/>
    <n v="0"/>
    <s v="N/A"/>
    <n v="0"/>
    <s v="N/A"/>
    <n v="0"/>
    <s v="N/A"/>
    <n v="0"/>
    <n v="7228140"/>
    <n v="0"/>
    <n v="0"/>
    <n v="0"/>
    <n v="0"/>
    <n v="0"/>
    <d v="2022-12-31T00:00:00"/>
    <d v="2022-12-31T00:00:00"/>
    <n v="-1202"/>
    <s v="SI"/>
    <s v="N/A"/>
    <s v="Bogotá D.C."/>
    <s v="Cumplimiento"/>
    <s v="33-45-101113972"/>
    <n v="2"/>
    <s v="Seguros del Estado S.A. "/>
    <d v="2022-11-11T00:00:00"/>
    <s v="10/11/2022 - 03/07/2023"/>
    <n v="2022"/>
    <s v="PENDIENTE"/>
    <s v="Ninguna"/>
    <s v="Terminado"/>
    <s v="Retiro"/>
    <s v="N/A"/>
    <s v="DERECHO"/>
    <s v="N/A"/>
    <s v="FEMENINO"/>
    <s v="wendys.pallares@jep.gov.co"/>
    <s v="https://community.secop.gov.co/Public/Tendering/ContractNoticePhases/View?PPI=CO1.PPI.21501588&amp;isFromPublicArea=True&amp;isModal=False"/>
  </r>
  <r>
    <n v="817"/>
    <s v="JEP-726-2022"/>
    <s v="JEP-CSPO-701-2022"/>
    <s v="Laura Paredes"/>
    <d v="2022-10-04T00:00:00"/>
    <s v="Santiago Bernal Botero"/>
    <x v="0"/>
    <s v="1. Prestación de servicios"/>
    <n v="1020836138"/>
    <n v="1"/>
    <s v="Persona Natural"/>
    <s v="Bogotá D.C. "/>
    <s v="Prestar servicios profesionales para apoyar al Departamento de Atención a Víctimas en la revisión administrativa de solicitudes de acreditación atendiendo los enfoques diferenciales."/>
    <s v="Administrativo Transversal"/>
    <s v="Harvey Danilo Suarez Morales"/>
    <s v="Secretaría Ejecutiva"/>
    <s v="Subsecretaría Ejecutiva"/>
    <s v="Departamento de Atención a Víctimas"/>
    <s v="Claudia Viviana Ferro Buitrago"/>
    <s v="BB- Departamento de Atención a Víctimas"/>
    <s v="N/A"/>
    <s v="N/A"/>
    <s v="N/A"/>
    <s v="Inversión"/>
    <n v="10721741"/>
    <s v="N/A"/>
    <s v="N/A"/>
    <n v="3614070"/>
    <s v="N/A"/>
    <n v="104222"/>
    <s v="_x0009_468022"/>
    <n v="2018011001091"/>
    <x v="38"/>
    <d v="2022-10-18T00:00:00"/>
    <s v="N/A"/>
    <s v="N/A"/>
    <s v="N/A"/>
    <s v="N/A"/>
    <n v="0"/>
    <s v="N/A"/>
    <n v="0"/>
    <s v="N/A"/>
    <n v="0"/>
    <s v="N/A"/>
    <n v="0"/>
    <s v="N/A"/>
    <n v="0"/>
    <s v="N/A"/>
    <n v="0"/>
    <s v="N/A"/>
    <n v="0"/>
    <n v="10721741"/>
    <n v="0"/>
    <n v="0"/>
    <n v="0"/>
    <n v="0"/>
    <n v="0"/>
    <d v="2022-12-31T00:00:00"/>
    <d v="2022-12-31T00:00:00"/>
    <n v="-1202"/>
    <s v="SI"/>
    <s v="N/A"/>
    <s v="Bogotá D.C."/>
    <s v="Cumplimiento"/>
    <s v="21-47-101023772"/>
    <n v="1"/>
    <s v="Seguros del Estado S.A. "/>
    <d v="2022-10-24T00:00:00"/>
    <s v="20/10/2022 - 30/06/2023"/>
    <n v="2022"/>
    <s v="PENDIENTE"/>
    <s v="Ninguna"/>
    <s v="Terminado"/>
    <s v="Retiro"/>
    <s v="N/A"/>
    <s v="SOCIOLOGÍA"/>
    <s v="N/A"/>
    <s v="MASCULINO"/>
    <s v="santiago.bernal@jep.gov.co"/>
    <s v="https://community.secop.gov.co/Public/Tendering/ContractNoticePhases/View?PPI=CO1.PPI.20930539&amp;isFromPublicArea=True&amp;isModal=False"/>
  </r>
  <r>
    <n v="819"/>
    <s v="JEP-727-2022"/>
    <s v="JEP-CSPO-702-2022"/>
    <s v="Laura Paredes"/>
    <d v="2022-10-04T00:00:00"/>
    <s v="Angelica Patricia Alvarado Nieto"/>
    <x v="0"/>
    <s v="1. Prestación de servicios"/>
    <n v="52216177"/>
    <n v="2"/>
    <s v="Persona Natural"/>
    <s v="Bogotá D.C. "/>
    <s v="Prestar servicios profesionales para apoyar y acompañar al Departamento de Atención a Víctimas en la gestión administrativa, precontractual y seguimiento contractual a fin de facilitar la asistencia material a víctimas atendiendo los enfoques diferenciales"/>
    <s v="Funciones de la dependencia"/>
    <s v="Harvey Danilo Suarez Morales"/>
    <s v="Secretaría Ejecutiva"/>
    <s v="Subsecretaría Ejecutiva"/>
    <s v="Departamento de Atención a Víctimas"/>
    <s v="Claudia Viviana Ferro Buitrago"/>
    <s v="BB- Departamento de Atención a Víctimas"/>
    <s v="N/A"/>
    <s v="N/A"/>
    <s v="N/A"/>
    <s v="Inversión"/>
    <n v="15439301"/>
    <s v="N/A"/>
    <s v="N/A"/>
    <n v="5204263"/>
    <s v="N/A"/>
    <s v="104422_x0009_"/>
    <n v="463422"/>
    <n v="2018011001091"/>
    <x v="93"/>
    <d v="2022-10-20T00:00:00"/>
    <s v="N/A"/>
    <s v="N/A"/>
    <s v="N/A"/>
    <s v="N/A"/>
    <n v="0"/>
    <s v="N/A"/>
    <n v="0"/>
    <s v="N/A"/>
    <n v="0"/>
    <s v="N/A"/>
    <n v="0"/>
    <s v="N/A"/>
    <n v="0"/>
    <s v="N/A"/>
    <n v="0"/>
    <s v="N/A"/>
    <n v="0"/>
    <n v="15439301"/>
    <n v="0"/>
    <n v="0"/>
    <n v="0"/>
    <n v="0"/>
    <n v="0"/>
    <d v="2022-12-31T00:00:00"/>
    <d v="2022-12-31T00:00:00"/>
    <n v="-1202"/>
    <s v="SI"/>
    <s v="N/A"/>
    <s v="Bogotá D.C."/>
    <s v="Cumplimiento"/>
    <s v="21-47-101023667"/>
    <n v="0"/>
    <s v="Seguros del Estado S.A. "/>
    <d v="2022-10-14T00:00:00"/>
    <s v="14/10/2022 - 30/06/2023"/>
    <n v="2022"/>
    <s v="PENDIENTE"/>
    <s v="Ninguna"/>
    <s v="Terminado"/>
    <s v="Retiro"/>
    <s v="N/A"/>
    <s v="PUBLICIDAD"/>
    <s v="N/A"/>
    <s v="FEMENINO"/>
    <s v="angelica.alvarado@jep.gov.co"/>
    <s v="https://community.secop.gov.co/Public/Tendering/ContractNoticePhases/View?PPI=CO1.PPI.20942825&amp;isFromPublicArea=True&amp;isModal=False"/>
  </r>
  <r>
    <n v="820"/>
    <s v="JEP-728-2022"/>
    <s v="JEP-CSPO-703-2022"/>
    <s v="Laura Paredes"/>
    <d v="2022-10-04T00:00:00"/>
    <s v="Libia Jeannette Vásquez Guarnizo"/>
    <x v="0"/>
    <s v="1. Prestación de servicios"/>
    <n v="52307368"/>
    <n v="3"/>
    <s v="Persona Natural"/>
    <s v="Bogotá D.C. "/>
    <s v="Prestar servicios profesionales para apoyar al Departamento de Atención a Víctimas en el rediseño y fortalecimiento de la línea de acompañamiento y orientación psicosocial en instancias judiciales y no judiciales, atendiendo los enfoques diferenciales y psicosocial."/>
    <s v="Misional"/>
    <s v="Harvey Danilo Suarez Morales"/>
    <s v="Secretaría Ejecutiva"/>
    <s v="Subsecretaría Ejecutiva"/>
    <s v="Departamento de Atención a Víctimas"/>
    <s v="Claudia Viviana Ferro Buitrago"/>
    <s v="BB- Departamento de Atención a Víctimas"/>
    <s v="Ana María Ramirez Lopez"/>
    <s v="N/A"/>
    <s v="N/A"/>
    <s v="Inversión"/>
    <n v="24445569"/>
    <s v="N/A"/>
    <s v="N/A"/>
    <n v="8240084"/>
    <s v="N/A"/>
    <n v="104522"/>
    <n v="467322"/>
    <n v="2018011001091"/>
    <x v="102"/>
    <d v="2022-10-20T00:00:00"/>
    <s v="N/A"/>
    <s v="N/A"/>
    <s v="N/A"/>
    <s v="N/A"/>
    <n v="0"/>
    <s v="N/A"/>
    <n v="0"/>
    <s v="N/A"/>
    <n v="0"/>
    <s v="N/A"/>
    <n v="0"/>
    <s v="N/A"/>
    <n v="0"/>
    <s v="N/A"/>
    <n v="0"/>
    <s v="N/A"/>
    <n v="0"/>
    <n v="24445569"/>
    <n v="0"/>
    <n v="0"/>
    <n v="0"/>
    <n v="0"/>
    <n v="0"/>
    <d v="2022-12-31T00:00:00"/>
    <d v="2022-12-31T00:00:00"/>
    <n v="-1202"/>
    <s v="SI"/>
    <s v="N/A"/>
    <s v="Bogotá D.C."/>
    <s v="Cumplimiento"/>
    <s v="33-47-101010172 "/>
    <n v="0"/>
    <s v="Seguros del Estado S.A."/>
    <d v="2022-10-19T00:00:00"/>
    <s v="06/10/2022 - 30/06/2023"/>
    <n v="2022"/>
    <s v="PENDIENTE"/>
    <s v="Sin acta de inicio"/>
    <s v="Terminado"/>
    <s v="Retiro"/>
    <s v="N/A"/>
    <s v="TRABAJO SOCIAL"/>
    <s v="N/A"/>
    <s v="FEMENINO"/>
    <s v="libia.vasquez@jep.gov.co"/>
    <s v="https://community.secop.gov.co/Public/Tendering/ContractNoticePhases/View?PPI=CO1.PPI.20953963&amp;isFromPublicArea=True&amp;isModal=False"/>
  </r>
  <r>
    <n v="822"/>
    <s v="JEP-729-2022"/>
    <s v="JEP-CSPO-704-2022"/>
    <s v="Laura Paredes"/>
    <d v="2022-10-04T00:00:00"/>
    <s v="Maria Fernanda Gómez Garrido"/>
    <x v="0"/>
    <s v="1. Prestación de servicios"/>
    <n v="52088054"/>
    <n v="5"/>
    <s v="Persona Natural"/>
    <s v="Bogotá D.C. "/>
    <s v="Prestar servicios profesionales al Departamento de Atención para apoyar y acompañar las acciones de divulgación y acreditación en fase administrativa en la transversalización de los enfoques diferenciales que permita y garanticen la participación de las víctimas en instancias judiciales y no judiciales"/>
    <s v="Administrativo Transversal"/>
    <s v="Harvey Danilo Suarez Morales"/>
    <s v="Secretaría Ejecutiva"/>
    <s v="Subsecretaría Ejecutiva"/>
    <s v="Departamento de Atención a Víctimas"/>
    <s v="Ana María Ramirez López"/>
    <s v="BB- Departamento de Atención a Víctimas"/>
    <s v="N/A"/>
    <s v="N/A"/>
    <s v="N/A"/>
    <s v="Inversión"/>
    <n v="21443488"/>
    <s v="N/A"/>
    <s v="N/A"/>
    <n v="7228143"/>
    <s v="N/A"/>
    <n v="104722"/>
    <n v="464522"/>
    <s v="_x0009_2018011001091"/>
    <x v="93"/>
    <d v="2022-10-21T00:00:00"/>
    <s v="N/A"/>
    <s v="N/A"/>
    <s v="N/A"/>
    <s v="N/A"/>
    <n v="0"/>
    <s v="N/A"/>
    <n v="0"/>
    <s v="N/A"/>
    <n v="0"/>
    <s v="N/A"/>
    <n v="0"/>
    <s v="N/A"/>
    <n v="0"/>
    <s v="N/A"/>
    <n v="0"/>
    <s v="N/A"/>
    <n v="0"/>
    <n v="21443488"/>
    <n v="0"/>
    <n v="0"/>
    <n v="0"/>
    <n v="0"/>
    <n v="0"/>
    <d v="2022-12-31T00:00:00"/>
    <d v="2022-12-31T00:00:00"/>
    <n v="-1202"/>
    <s v="SI"/>
    <s v="N/A"/>
    <s v="Bogotá D.C."/>
    <s v="Cumplimiento"/>
    <s v="33-47-101010168"/>
    <n v="0"/>
    <s v="Seguros del Estado S.A."/>
    <d v="2022-10-19T00:00:00"/>
    <s v="01/10/2022 - 30/06/2023"/>
    <n v="2022"/>
    <s v="PENDIENTE"/>
    <s v="Ninguna"/>
    <s v="Terminado"/>
    <s v="Retiro"/>
    <s v="N/A"/>
    <s v="PSICOLOGÍA"/>
    <s v="N/A"/>
    <s v="FEMENINO"/>
    <s v="maria.gomezg@jep.gov.co"/>
    <s v="https://community.secop.gov.co/Public/Tendering/ContractNoticePhases/View?PPI=CO1.PPI.20960240&amp;isFromPublicArea=True&amp;isModal=False"/>
  </r>
  <r>
    <n v="823"/>
    <s v="JEP-730-2022"/>
    <s v="JEP-CSPO-705-2022"/>
    <s v="Laura Paredes"/>
    <d v="2022-10-04T00:00:00"/>
    <s v="Jorge Andrés Sánchez Cuaicuan"/>
    <x v="0"/>
    <s v="1. Prestación de servicios"/>
    <n v="98399076"/>
    <n v="9"/>
    <s v="Persona Natural"/>
    <s v="Bogotá D.C. "/>
    <s v="Prestar servicios profesionales para apoyar y acompañar al Departamento de Atención a Víctimas en el fortalecimiento, planificación y construcción de metodologías, materiales y estratégicas de comunicación, para la participación las víctimas y actores estratégicos  en instancias judiciales y no judiciales atendiendo los enfoques diferenciales."/>
    <s v="Misional"/>
    <s v="Harvey Danilo Suarez Morales"/>
    <s v="Secretaría Ejecutiva"/>
    <s v="Subsecretaría Ejecutiva"/>
    <s v="Departamento de Atención a Víctimas"/>
    <s v="Claudia Viviana Ferro Buitrago"/>
    <s v="BB- Departamento de Atención a Víctimas"/>
    <s v="Ana María Ramirez López"/>
    <s v="N/A"/>
    <s v="N/A"/>
    <s v="Inversión"/>
    <n v="21443488"/>
    <s v="N/A"/>
    <s v="N/A"/>
    <n v="7228143"/>
    <s v="N/A"/>
    <n v="103622"/>
    <n v="467422"/>
    <s v="_x0009_2018011001091"/>
    <x v="119"/>
    <d v="2022-10-14T00:00:00"/>
    <s v="N/A"/>
    <s v="N/A"/>
    <s v="N/A"/>
    <s v="N/A"/>
    <n v="0"/>
    <s v="N/A"/>
    <n v="0"/>
    <s v="N/A"/>
    <n v="0"/>
    <s v="N/A"/>
    <n v="0"/>
    <s v="N/A"/>
    <n v="0"/>
    <s v="N/A"/>
    <n v="0"/>
    <s v="N/A"/>
    <n v="0"/>
    <n v="21443488"/>
    <n v="0"/>
    <n v="0"/>
    <n v="0"/>
    <n v="0"/>
    <n v="0"/>
    <d v="2022-12-31T00:00:00"/>
    <d v="2022-12-31T00:00:00"/>
    <n v="-1202"/>
    <s v="SI"/>
    <s v="N/A"/>
    <s v="Bogotá D.C."/>
    <s v="Cumplimiento"/>
    <s v="NV-100075818"/>
    <n v="0"/>
    <s v="Seguros Mundial"/>
    <d v="2022-10-20T00:00:00"/>
    <s v="19/10/2022 - 30/06/2023"/>
    <n v="2022"/>
    <s v="PENDIENTE"/>
    <s v="Mediante otrosí N°1 del 8/09/2023 se modifica la forma de pago"/>
    <s v="Terminado"/>
    <s v="Retiro"/>
    <s v="N/A"/>
    <s v="ADMINISTRACIÓN DE EMPRESAS"/>
    <s v="N/A"/>
    <s v="MASCULINO"/>
    <s v="jorge.sanchez@jep.gov.co"/>
    <s v="https://community.secop.gov.co/Public/Tendering/ContractNoticePhases/View?PPI=CO1.PPI.20962350&amp;isFromPublicArea=True&amp;isModal=False"/>
  </r>
  <r>
    <n v="824"/>
    <s v="JEP-679-2022"/>
    <s v="JEP-CSPO-656-2022"/>
    <s v="Vanessa Jiménez "/>
    <d v="2022-06-23T00:00:00"/>
    <s v="Rosa María del Carmen Navarro Ordoñez"/>
    <x v="0"/>
    <s v="1. Prestación de servicios"/>
    <n v="64564903"/>
    <n v="9"/>
    <s v="Persona Natural"/>
    <s v="Bogotá D.C. "/>
    <s v="Prestar servicios profesionales especializados para el acompañamiento y asesoría a la dirección administrativa y financiera en el desarrollo y seguimiento de aspectos administrativos, jurídicos y contractuales"/>
    <s v="Funciones de la dependencia"/>
    <s v="Angela María Mora Soto"/>
    <s v="Subsecretaría Ejecutiva"/>
    <s v="Dirección Administrativa y Financiera"/>
    <s v="Dirección Administrativa y Financiera"/>
    <s v="Ana Lucia Rosales Callejas"/>
    <s v="D- Dirección Administrativa y Financiera"/>
    <s v="N/A"/>
    <s v="N/A"/>
    <s v="N/A"/>
    <s v="Inversión"/>
    <n v="71414056"/>
    <s v="N/A"/>
    <s v="N/A"/>
    <n v="16480169"/>
    <s v="N/A"/>
    <n v="101122"/>
    <n v="383822"/>
    <n v="2018011001091"/>
    <x v="97"/>
    <d v="2022-08-26T00:00:00"/>
    <s v="N/A"/>
    <s v="N/A"/>
    <s v="N/A"/>
    <s v="N/A"/>
    <n v="0"/>
    <s v="N/A"/>
    <n v="0"/>
    <s v="N/A"/>
    <n v="0"/>
    <s v="N/A"/>
    <n v="0"/>
    <s v="N/A"/>
    <n v="0"/>
    <s v="N/A"/>
    <n v="0"/>
    <s v="N/A"/>
    <n v="0"/>
    <n v="71414056"/>
    <n v="0"/>
    <n v="0"/>
    <n v="0"/>
    <n v="0"/>
    <n v="0"/>
    <d v="2022-12-31T00:00:00"/>
    <d v="2022-12-31T00:00:00"/>
    <n v="-1202"/>
    <s v="SI"/>
    <s v="N/A"/>
    <s v="Bogotá D.C."/>
    <s v="Cumplimiento"/>
    <s v="11-45-101116476"/>
    <n v="0"/>
    <s v="Seguros del Estado S.A. "/>
    <d v="2022-08-25T00:00:00"/>
    <s v="25/08/2022 - 02/072023"/>
    <n v="2022"/>
    <s v="PENDIENTE"/>
    <s v="Ninguna"/>
    <s v="Terminado"/>
    <s v="Retiro"/>
    <s v="N/A"/>
    <s v="DERECHO"/>
    <s v="N/A"/>
    <s v="FEMENINO"/>
    <s v="rosa.navarro@jep.gov.co"/>
    <s v="https://community.secop.gov.co/Public/Tendering/ContractNoticePhases/View?PPI=CO1.PPI.20134039&amp;isFromPublicArea=True&amp;isModal=False"/>
  </r>
  <r>
    <n v="826"/>
    <s v="JEP-705-2022"/>
    <s v="JEP-CSPO-681-2022"/>
    <s v="Ángela Esquivel "/>
    <d v="2022-09-15T00:00:00"/>
    <s v="Eder Leandro González Tovar"/>
    <x v="0"/>
    <s v="1. Prestación de servicios"/>
    <n v="80876000"/>
    <n v="0"/>
    <s v="Persona Natural"/>
    <s v="Bogotá D.C. "/>
    <s v="Prestar servicios profesionales para apoyar al Departamento de Enfoques Diferenciales en el desarrollo de la estrategia para la implementación del enfoque diferencial étnico- racial con énfasis en pueblo Rrom, en el marco de los ejes de interés estratégico de la JEP."/>
    <s v="Misional"/>
    <s v="Harvey Danilo Suarez Morales"/>
    <s v="Secretaría Ejecutiva"/>
    <s v="Subsecretaría Ejecutiva "/>
    <s v="Departamento de Enfoques Diferenciales "/>
    <s v="Eliana Fernanda Antonio Rosero"/>
    <s v="BB- Departamento de Enfoques Diferenciales "/>
    <s v="N/A"/>
    <s v="N/A"/>
    <s v="N/A"/>
    <s v="Inversión"/>
    <n v="32960336"/>
    <s v="N/A"/>
    <s v="N/A"/>
    <n v="8240084"/>
    <s v="N/A"/>
    <n v="103222"/>
    <s v="_x0009_423122"/>
    <s v="_x0009_2018011001091"/>
    <x v="120"/>
    <d v="2022-09-23T00:00:00"/>
    <s v="N/A"/>
    <s v="N/A"/>
    <s v="N/A"/>
    <s v="N/A"/>
    <n v="0"/>
    <s v="N/A"/>
    <n v="0"/>
    <s v="N/A"/>
    <n v="0"/>
    <s v="N/A"/>
    <n v="0"/>
    <s v="N/A"/>
    <n v="0"/>
    <s v="N/A"/>
    <n v="0"/>
    <s v="N/A"/>
    <n v="0"/>
    <n v="32960336"/>
    <n v="0"/>
    <n v="0"/>
    <n v="0"/>
    <n v="0"/>
    <n v="0"/>
    <d v="2022-12-31T00:00:00"/>
    <d v="2022-12-31T00:00:00"/>
    <n v="-1202"/>
    <s v="SI"/>
    <s v="N/A"/>
    <s v="Bogotá D.C."/>
    <s v="Cumplimiento"/>
    <s v="390-47-994000074089"/>
    <n v="0"/>
    <s v="Aseguradora Solidaria de Colombia"/>
    <d v="2022-09-22T00:00:00"/>
    <s v="21/09/2022 - 10/07/2023"/>
    <n v="2022"/>
    <s v="PENDIENTE"/>
    <s v="Ninguna"/>
    <s v="Terminado"/>
    <s v="Retiro"/>
    <s v="N/A"/>
    <s v="DERECHO"/>
    <s v="N/A"/>
    <s v="MASCULINO"/>
    <s v="Gilda Patricia Diaz Diaz"/>
    <s v="https://community.secop.gov.co/Public/Tendering/ContractNoticePhases/View?PPI=CO1.PPI.20598934&amp;isFromPublicArea=True&amp;isModal=False"/>
  </r>
  <r>
    <n v="827"/>
    <s v="JEP-687-2022"/>
    <s v="JEP-CSPO-663-2022"/>
    <s v="Vanessa Jiménez "/>
    <d v="2022-08-30T00:00:00"/>
    <s v="María Emma Wills Obregón"/>
    <x v="0"/>
    <s v="1. Prestación de servicios"/>
    <n v="41762265"/>
    <n v="3"/>
    <s v="Persona Natural"/>
    <s v="Bogotá D.C. "/>
    <s v="Prestar servicios profesionales para apoyar a la subdirección de fortalecimiento institucional en la implementación del modelo de gestión del conocimiento por medio de la planeación, verificación, desarrollo, monitoreo y seguimiento de las acciones relacionadas a la sistematización de experiencias institucionales y de los procesos de formación virtual y pedagógicos."/>
    <s v="Funciones de la dependencia"/>
    <s v="Angela María Mora Soto"/>
    <s v="Subsecretaría Ejecutiva"/>
    <s v="Secretaría Ejecutiva"/>
    <s v="Subdirección de Fortalecimiento Institucional"/>
    <s v="Luz Amanda Granados Urrea_x0009_"/>
    <s v="AA- Subdirección de Fortalecimiento Institucional"/>
    <s v="N/A"/>
    <s v="N/A"/>
    <s v="N/A"/>
    <s v="Inversión"/>
    <n v="32960336"/>
    <s v="N/A"/>
    <s v="N/A"/>
    <n v="8240084"/>
    <s v="N/A"/>
    <n v="8102322"/>
    <n v="397422"/>
    <s v="_x0009_2018011001091"/>
    <x v="121"/>
    <d v="2022-09-06T00:00:00"/>
    <s v="N/A"/>
    <s v="N/A"/>
    <s v="N/A"/>
    <s v="N/A"/>
    <n v="0"/>
    <s v="N/A"/>
    <n v="0"/>
    <s v="N/A"/>
    <n v="0"/>
    <s v="N/A"/>
    <n v="0"/>
    <s v="N/A"/>
    <n v="0"/>
    <s v="N/A"/>
    <n v="0"/>
    <s v="N/A"/>
    <n v="0"/>
    <n v="32960336"/>
    <n v="0"/>
    <n v="0"/>
    <n v="0"/>
    <n v="0"/>
    <n v="0"/>
    <d v="2022-12-31T00:00:00"/>
    <d v="2022-12-31T00:00:00"/>
    <n v="-1202"/>
    <s v="SI"/>
    <s v="N/A"/>
    <s v="Bogotá D.C."/>
    <s v="Cumplimiento"/>
    <s v="21-47-101022732"/>
    <n v="0"/>
    <s v="Seguros del Estado S.A."/>
    <d v="2022-09-05T00:00:00"/>
    <s v="02/09/2022 - 07/07/2023"/>
    <n v="2022"/>
    <s v="PENDIENTE"/>
    <s v="Ninguna"/>
    <s v="Terminado"/>
    <s v="Retiro"/>
    <s v="N/A"/>
    <s v="CIENCIAS POLÍTICAS"/>
    <s v="N/A"/>
    <s v="FEMENINO"/>
    <s v="NR"/>
    <s v="https://community.secop.gov.co/Public/Tendering/ContractNoticePhases/View?PPI=CO1.PPI.20262033&amp;isFromPublicArea=True&amp;isModal=False"/>
  </r>
  <r>
    <n v="828"/>
    <s v="JEP-766-2022"/>
    <s v="JEP-CSPO-738-2022"/>
    <s v="Carlos Torres"/>
    <d v="2022-11-02T00:00:00"/>
    <s v="IMPRENTA NACIONAL DE COLOMBIA"/>
    <x v="0"/>
    <s v="1. Prestación de servicios"/>
    <n v="830001113"/>
    <n v="1"/>
    <s v="Persona Jurídica"/>
    <s v="Bogotá D.C. "/>
    <s v="Prestación de servicios de diseño, edición e impresión de documentos y elementos de comunicación gráfica para la difusión de la misionalidad y para el apoyo a la pedagogía de las actividades realizadas por la JEP entre sus grupos de interés."/>
    <s v="Administrativo Transversal"/>
    <s v="Gabriel Amado Pardo "/>
    <s v="Subdirección de Recursos Físicos e Infraestructura"/>
    <s v="Secretaría Ejecutiva"/>
    <s v="Subdirección de Comunicaciones"/>
    <s v="Hermando Salazar Palacio"/>
    <s v="AA- Subdirección de Comunicaciones"/>
    <s v="N/A"/>
    <s v="N/A"/>
    <s v="N/A"/>
    <s v="Inversión"/>
    <n v="21646100"/>
    <s v="N/A"/>
    <s v="N/A"/>
    <s v="N/A"/>
    <s v="N/A"/>
    <n v="101922"/>
    <n v="513622"/>
    <s v="_x0009_2018011000954"/>
    <x v="21"/>
    <d v="2022-11-15T00:00:00"/>
    <s v="N/A"/>
    <s v="N/A"/>
    <s v="N/A"/>
    <s v="N/A"/>
    <n v="0"/>
    <s v="N/A"/>
    <n v="0"/>
    <s v="N/A"/>
    <n v="0"/>
    <s v="N/A"/>
    <n v="0"/>
    <s v="N/A"/>
    <n v="0"/>
    <s v="N/A"/>
    <n v="0"/>
    <s v="N/A"/>
    <n v="0"/>
    <n v="21646100"/>
    <n v="0"/>
    <n v="0"/>
    <n v="0"/>
    <n v="0"/>
    <n v="0"/>
    <d v="2022-12-31T00:00:00"/>
    <d v="2022-12-31T00:00:00"/>
    <n v="-1202"/>
    <s v="SI"/>
    <d v="2024-12-31T00:00:00"/>
    <s v="Bogotá D.C."/>
    <s v="N/A"/>
    <s v="N/A"/>
    <s v="N/A"/>
    <s v="N/A"/>
    <s v="N/A"/>
    <s v="N/A"/>
    <s v="N/A"/>
    <s v="N/A"/>
    <s v="El 31/12/2024 se pubblicó el acta de balance y cierre"/>
    <s v="Terminado"/>
    <s v="Retiro"/>
    <s v="N/A"/>
    <s v="N/A"/>
    <s v="N/A"/>
    <s v="N/A"/>
    <s v="N/A"/>
    <s v="https://community.secop.gov.co/Public/Tendering/ContractNoticePhases/View?PPI=CO1.PPI.21539119&amp;isFromPublicArea=True&amp;isModal=False"/>
  </r>
  <r>
    <n v="829"/>
    <s v="JEP-685-2022"/>
    <s v="JEP-CSPO-661-2022"/>
    <s v="Vanessa Jiménez "/>
    <d v="2022-08-29T00:00:00"/>
    <s v="María Camila Molina Álvarez"/>
    <x v="0"/>
    <s v="1. Prestación de servicios"/>
    <n v="1018420435"/>
    <n v="9"/>
    <s v="Persona Natural"/>
    <s v="Bogotá D.C. "/>
    <s v="Prestar servicios profesionales para apoyar y acompañar a la Subdirección de Cooperación Internacional en la gestión, seguimiento de proyectos y acciones colaborativas, así como su debida documentación para la conformación el banco de proyectos de la entidad, conforme la gestión documental en la Subdirección."/>
    <s v="Funciones de la dependencia"/>
    <s v="Angela María Mora Soto"/>
    <s v="Subsecretaría Ejecutiva"/>
    <s v="Secretaría Ejecutiva"/>
    <s v="Subdirección de Fortalecimiento Institucional"/>
    <s v="Natalia Alejandra Muñoz Labajos"/>
    <s v="AA- Subdirección de Cooperación"/>
    <s v="N/A"/>
    <s v="N/A"/>
    <s v="N/A"/>
    <s v="Inversión"/>
    <n v="24286560"/>
    <s v="N/A"/>
    <s v="N/A"/>
    <n v="6071640"/>
    <s v="N/A"/>
    <s v="101822_x0009_"/>
    <n v="402422"/>
    <n v="2018011001175"/>
    <x v="101"/>
    <d v="2022-09-08T00:00:00"/>
    <s v="N/A"/>
    <s v="N/A"/>
    <s v="N/A"/>
    <s v="N/A"/>
    <n v="0"/>
    <s v="N/A"/>
    <n v="0"/>
    <s v="N/A"/>
    <n v="0"/>
    <s v="N/A"/>
    <n v="0"/>
    <s v="N/A"/>
    <n v="0"/>
    <s v="N/A"/>
    <n v="0"/>
    <s v="N/A"/>
    <n v="0"/>
    <n v="24286560"/>
    <n v="0"/>
    <n v="0"/>
    <n v="0"/>
    <n v="0"/>
    <n v="0"/>
    <d v="2022-12-31T00:00:00"/>
    <d v="2022-12-31T00:00:00"/>
    <n v="-1202"/>
    <s v="SI"/>
    <s v="N/A"/>
    <s v="Bogotá D.C."/>
    <s v="Cumplimiento"/>
    <s v="21-47-101022793"/>
    <n v="0"/>
    <s v="Seguros del Estado S.A."/>
    <d v="2022-09-07T00:00:00"/>
    <s v="06/09/2022 - 30/07/2023"/>
    <n v="2022"/>
    <s v="PENDIENTE"/>
    <s v="Ninguna"/>
    <s v="Terminado"/>
    <s v="Retiro"/>
    <s v="N/A"/>
    <s v="GOBIERNO Y RELACIONES INTERNACIONALES"/>
    <s v="N/A"/>
    <s v="FEMENINO"/>
    <s v="maria.molina@jep.gov.co"/>
    <s v="https://community.secop.gov.co/Public/Tendering/ContractNoticePhases/View?PPI=CO1.PPI.20242993&amp;isFromPublicArea=True&amp;isModal=False"/>
  </r>
  <r>
    <n v="830"/>
    <s v="JEP-711-2022"/>
    <s v="JEP-CSPO-687-2022"/>
    <s v="Clara Torres"/>
    <d v="2022-09-26T00:00:00"/>
    <s v="Verónica Ramírez Arias"/>
    <x v="0"/>
    <s v="1. Prestación de servicios"/>
    <n v="1032502280"/>
    <n v="8"/>
    <s v="Persona Natural"/>
    <s v="Bogotá D.C. "/>
    <s v="Prestar servicios a la Subsecretaría Ejecutiva en el apoyo a la certificación de trabajos, obras y actividades con contenido reparador – restaurador (TOAR), con énfasis en la revisión y análisis de documentos técnicos y jurídicos y en la proyección de respuestas a requerimientos de otras dependencias de la JEP o de entidades externas."/>
    <s v="Funciones de la dependencia"/>
    <s v="Harvey Danilo Suarez Morales"/>
    <s v="Secretaría Ejecutiva"/>
    <s v="Subsecretaría Ejecutiva"/>
    <s v="Subsecretaría Ejecutiva "/>
    <s v="Angela María Mora Soto"/>
    <s v="B- Subsecretaría Ejecutiva "/>
    <s v="N/A"/>
    <s v="N/A"/>
    <s v="N/A"/>
    <s v="Inversión"/>
    <n v="12287838"/>
    <s v="N/A"/>
    <s v="N/A"/>
    <n v="3614070"/>
    <s v="N/A"/>
    <n v="107222"/>
    <n v="437122"/>
    <s v="_x0009_2018011001091"/>
    <x v="88"/>
    <d v="2022-10-03T00:00:00"/>
    <s v="N/A"/>
    <s v="N/A"/>
    <s v="N/A"/>
    <s v="N/A"/>
    <n v="0"/>
    <s v="N/A"/>
    <n v="0"/>
    <s v="N/A"/>
    <n v="0"/>
    <s v="N/A"/>
    <n v="0"/>
    <s v="N/A"/>
    <n v="0"/>
    <s v="N/A"/>
    <n v="0"/>
    <s v="N/A"/>
    <n v="0"/>
    <n v="12287838"/>
    <n v="0"/>
    <n v="0"/>
    <n v="0"/>
    <n v="0"/>
    <n v="0"/>
    <d v="2022-12-31T00:00:00"/>
    <d v="2022-12-31T00:00:00"/>
    <n v="-1202"/>
    <s v="SI"/>
    <s v="N/A"/>
    <s v="Bogotá D.C."/>
    <s v="Cumplimiento"/>
    <s v="380-47-994000127993"/>
    <n v="0"/>
    <s v="Aseguradora Solidaria de Colombia"/>
    <d v="2022-10-03T00:00:00"/>
    <s v="03/10/2022 - 03/07/2023"/>
    <n v="2022"/>
    <s v="SIN PÓLIZA"/>
    <s v="Ninguna"/>
    <s v="Terminado"/>
    <s v="Retiro"/>
    <s v="N/A"/>
    <s v="PENDIENTE"/>
    <s v="N/A"/>
    <s v="FEMENINO"/>
    <s v="veronica.ramirez@jep.gov.co"/>
    <s v="https://community.secop.gov.co/Public/Tendering/ContractNoticePhases/View?PPI=CO1.PPI.20769167&amp;isFromPublicArea=True&amp;isModal=False"/>
  </r>
  <r>
    <n v="831"/>
    <s v="JEP-936-2022"/>
    <s v="JEP-CSPO-902-2022"/>
    <s v="Vanessa Jiménez "/>
    <d v="2022-12-07T00:00:00"/>
    <s v="SOFTPLAN SISTEMAS COLOMBIA"/>
    <x v="0"/>
    <s v="1. Prestación de servicios"/>
    <n v="901144436"/>
    <n v="4"/>
    <s v="Persona Jurídica"/>
    <s v="Bogotá D.C. "/>
    <s v="Renovación del soporte y mantenimiento y bolsa de horas para nuevos desarrollos, ajustes y servicios bajo demanda del sistema Legali"/>
    <s v="Funciones de la dependencia"/>
    <s v="Luis Felipe Rivera García"/>
    <s v="Dirección de Tecnologías de la Información"/>
    <s v="Dirección de Tecnologías de la Información"/>
    <s v="Dirección de Tecnologías de la Información"/>
    <s v="Natalia Lorena Arbelaez Mendoza"/>
    <s v="C- Dirección de TI"/>
    <s v="N/A"/>
    <s v="N/A"/>
    <s v="N/A"/>
    <s v="Funcionamiento"/>
    <n v="5216479276"/>
    <s v="N/A"/>
    <s v="N/A"/>
    <s v="N/A"/>
    <s v="N/A"/>
    <s v="127522_x0009_"/>
    <n v="584022"/>
    <s v="N/A"/>
    <x v="81"/>
    <d v="2022-12-16T00:00:00"/>
    <s v="N/A"/>
    <s v="N/A"/>
    <s v="N/A"/>
    <s v="N/A"/>
    <n v="0"/>
    <s v="N/A"/>
    <n v="0"/>
    <s v="N/A"/>
    <n v="0"/>
    <s v="N/A"/>
    <n v="0"/>
    <s v="N/A"/>
    <n v="0"/>
    <s v="N/A"/>
    <n v="0"/>
    <s v="N/A"/>
    <n v="0"/>
    <n v="5216479276"/>
    <n v="4983296562"/>
    <n v="4983296562"/>
    <n v="0"/>
    <n v="0"/>
    <n v="0"/>
    <d v="2023-10-15T00:00:00"/>
    <d v="2023-10-15T00:00:00"/>
    <n v="-914"/>
    <s v="SI"/>
    <d v="2024-10-01T00:00:00"/>
    <s v="Bogotá D.C."/>
    <s v="Cumplimiento"/>
    <n v="2043669"/>
    <n v="0"/>
    <s v="Jmalicelli Travelers"/>
    <d v="2022-12-16T00:00:00"/>
    <s v="16/12/2022 - 10/10/2026"/>
    <d v="2022-12-16T00:00:00"/>
    <s v="PENDIENTE"/>
    <s v="El 1/10/2024 se publicó acta de balance final y cierre del contrato JEP-936-2022. "/>
    <s v="Terminado"/>
    <s v="Retiro"/>
    <s v="N/A"/>
    <s v="N/A"/>
    <s v="N/A"/>
    <s v="N/A"/>
    <s v="N/A"/>
    <s v="https://community.secop.gov.co/Public/Tendering/ContractNoticePhases/View?PPI=CO1.PPI.22121533&amp;isFromPublicArea=True&amp;isModal=False"/>
  </r>
  <r>
    <n v="832"/>
    <s v="JEP-979-2022"/>
    <s v="JEP-IPS-010-2022"/>
    <s v="Paola Casas"/>
    <d v="2022-12-16T00:00:00"/>
    <s v="TSG THE IT EXPERTS SAS"/>
    <x v="4"/>
    <s v="1. Prestación de servicios"/>
    <n v="900994724"/>
    <n v="3"/>
    <s v="Persona Jurídica"/>
    <s v="Bogotá D.C. "/>
    <s v="Proveer los servicios presenciales y/o virtuales de BPO de Mesa de ayuda, basados en metodología ITIL y a través de la Solución Cherwel con la que cuenta la Entidad, servicio de especialistas técnicos y bolsa de repuestos"/>
    <s v="Funciones de la dependencia"/>
    <s v="Harvey Danilo Suarez Morales"/>
    <s v="Secretaría Ejecutiva"/>
    <s v="Dirección de Tecnologías de la Información"/>
    <s v="Dirección de Tecnologías de la Información"/>
    <s v="Alicia Mercedes Arenas Valderrama"/>
    <s v="C- Dirección de TI"/>
    <s v="N/A"/>
    <s v="N/A"/>
    <s v="N/A"/>
    <s v="Funcionamiento"/>
    <n v="7606276900"/>
    <s v="N/A"/>
    <s v="N/A"/>
    <s v="N/A"/>
    <s v="N/A"/>
    <n v="127422"/>
    <n v="589422"/>
    <s v="N/A"/>
    <x v="122"/>
    <d v="2022-12-22T00:00:00"/>
    <s v="N/A"/>
    <s v="N/A"/>
    <s v="N/A"/>
    <s v="N/A"/>
    <n v="-36203651.149999999"/>
    <d v="2023-07-13T00:00:00"/>
    <n v="306949147.44999999"/>
    <d v="2023-07-13T00:00:00"/>
    <n v="0"/>
    <s v="N/A"/>
    <n v="0"/>
    <s v="N/A"/>
    <n v="0"/>
    <s v="N/A"/>
    <n v="0"/>
    <s v="N/A"/>
    <n v="0"/>
    <n v="7877022396.3000002"/>
    <n v="7828226046.4499998"/>
    <n v="2324283674.4499998"/>
    <n v="2077854562"/>
    <n v="2140190199"/>
    <n v="1285897611"/>
    <d v="2026-07-31T00:00:00"/>
    <d v="2026-07-31T00:00:00"/>
    <n v="106"/>
    <s v="SI"/>
    <s v="N/A"/>
    <s v="Bogotá D.C. - Edificio Squadra"/>
    <s v="Cumplimiento_x000a_Responsabilidad Civil Extracontractual"/>
    <s v="33-45-101114967_x000a_33-45-101114967"/>
    <s v="2_x000a_3"/>
    <s v="Seguros del Estado S.A."/>
    <s v="20/12/2022_x000a_21/12/2022"/>
    <s v="19/12/2022 - 04/08/2029_x000a_19/12/2022 - 04/08/2026"/>
    <d v="2022-12-21T00:00:00"/>
    <s v="PENDIENTE"/>
    <s v="Oficio No. 2-2022-052674 del 15 de noviembre de 2022_x000a_emitido por el Ministerio de Hacienda y Crédito Público._x000a_Por medio del otrosí N°1 del 13/07/2023 se reduce el valor de $36.203.651,15 y adiciona el valor de $306.949.147,45"/>
    <s v="En ejecución"/>
    <s v="Adición"/>
    <s v="N/A"/>
    <s v="N/A"/>
    <s v="N/A"/>
    <s v="N/A"/>
    <s v="N/A"/>
    <s v="https://community.secop.gov.co/Public/Tendering/ContractNoticePhases/View?PPI=CO1.PPI.21752745&amp;isFromPublicArea=True&amp;isModal=False"/>
  </r>
  <r>
    <n v="833"/>
    <s v="JEP-926-2022"/>
    <s v="JEP-SB-005-2022"/>
    <s v="Carlos Torres"/>
    <d v="2022-12-07T00:00:00"/>
    <s v="SOLUTION COPY LTDA"/>
    <x v="1"/>
    <s v="1. Prestación de servicios"/>
    <n v="830053669"/>
    <n v="5"/>
    <s v="Persona Jurídica"/>
    <s v="Bogotá D.C. "/>
    <s v="Proveer a nivel nacional los servicios integrales de outsourcing de impresión, copiado, escaneo y ploteo requeridos por la entidad"/>
    <s v="Funciones de la dependencia"/>
    <s v="Luis Felipe Rivera García"/>
    <s v="Dirección de Tecnologías de la Información"/>
    <s v="Dirección de Tecnologías de la Información"/>
    <s v="Dirección de Tecnologías de la Información"/>
    <s v="Alicia Mercedes Arenas Valderrama"/>
    <s v="C- Dirección de TI"/>
    <s v="N/A"/>
    <s v="N/A"/>
    <s v="N/A"/>
    <s v="Funcionamiento"/>
    <n v="3194292230"/>
    <s v="N/A"/>
    <s v="N/A"/>
    <s v="N/A"/>
    <s v="N/A"/>
    <s v="85822_x000a_128322_x000a_1023"/>
    <n v="578522"/>
    <s v="N/A"/>
    <x v="123"/>
    <d v="2022-12-16T00:00:00"/>
    <s v="N/A"/>
    <s v="N/A"/>
    <s v="N/A"/>
    <s v="N/A"/>
    <n v="-8487832.5600000005"/>
    <d v="2023-07-06T00:00:00"/>
    <n v="420000000"/>
    <d v="2023-07-06T00:00:00"/>
    <n v="-175561735.78999999"/>
    <d v="2024-09-03T00:00:00"/>
    <n v="513713490"/>
    <d v="2024-09-03T00:00:00"/>
    <n v="0"/>
    <s v="N/A"/>
    <n v="0"/>
    <s v="N/A"/>
    <n v="0"/>
    <n v="3943956151.6500001"/>
    <n v="3889943984.21"/>
    <n v="1084438264.21"/>
    <n v="1378913490"/>
    <n v="891156000"/>
    <n v="535436230"/>
    <d v="2026-07-31T00:00:00"/>
    <d v="2026-07-31T00:00:00"/>
    <n v="106"/>
    <s v="SI"/>
    <s v="N/A"/>
    <s v=" Bogotá D.C., y las ciudades donde la JEP tenga presencia_x000a_territorial"/>
    <s v="Cumplimiento"/>
    <s v="_x0009_36-45-101040427"/>
    <n v="0"/>
    <s v="Seguros del Estado S.A."/>
    <d v="2022-12-12T00:00:00"/>
    <s v="07/12/2022 - 31/07/2029"/>
    <d v="2022-12-13T00:00:00"/>
    <s v="PENDIENTE"/>
    <s v="carta de autorización de vigencia futura mediante oficio No. 2-2022-052674; del 15 de noviembre de 2022 emitido por el Ministerio de Hacienda y Crédito Público._x000a_Mediante otrosí N°1 del 06/07/2023 se hace una reducción 8.487.832,56 y adición de 420.000.000_x000a_Mediante otrosí N°2 del 3/09/2024 se hizo unar educción y una adición del contrato 513713490"/>
    <s v="En ejecución"/>
    <s v="Reducción y adición"/>
    <s v="N/A"/>
    <s v="N/A"/>
    <s v="N/A"/>
    <s v="N/A"/>
    <s v="N/A"/>
    <s v="https://community.secop.gov.co/Public/Tendering/ContractNoticePhases/View?PPI=CO1.PPI.21764430&amp;isFromPublicArea=True&amp;isModal=False"/>
  </r>
  <r>
    <n v="834"/>
    <s v="JEP-983-2022"/>
    <s v="JEP-IPS-009-2022"/>
    <s v="Vanessa Jiménez "/>
    <d v="2022-12-21T00:00:00"/>
    <s v="UT SOLUCIONES TIC"/>
    <x v="4"/>
    <s v="1. Prestación de servicios"/>
    <n v="800153993"/>
    <n v="7"/>
    <s v="Persona Jurídica"/>
    <s v="Bogotá D.C. "/>
    <s v="Proveer los servicios de datacenter principal y alterno, conectividad, seguridad interna y perimetral, continuidad del negocio, telefonía contact center y monitoreo entre otros incluyendo servicios de especialistas técnicos de operación y gestión para la JEP y sus grupos territoriales."/>
    <s v="Funciones de la dependencia"/>
    <s v="Nestor Julio Corredor Niampira"/>
    <s v="Dirección de Tecnologías de la Información"/>
    <s v="Dirección de Tecnologías de la Información"/>
    <s v="Dirección TI"/>
    <s v="Nestor Julio Corredor Niampira"/>
    <s v="C- Dirección de TI"/>
    <s v="N/A"/>
    <s v="N/A"/>
    <s v="N/A"/>
    <s v="Inversión "/>
    <n v="35144671649"/>
    <s v="N/A"/>
    <s v="N/A"/>
    <s v="N/A"/>
    <s v="N/A"/>
    <n v="127322"/>
    <n v="594822"/>
    <n v="2018011001091"/>
    <x v="124"/>
    <d v="2022-12-28T00:00:00"/>
    <s v="N/A"/>
    <s v="N/A"/>
    <s v="N/A"/>
    <s v="N/A"/>
    <n v="2463067172"/>
    <d v="2025-12-01T00:00:00"/>
    <n v="0"/>
    <s v="N/A"/>
    <n v="0"/>
    <s v="N/A"/>
    <n v="0"/>
    <s v="N/A"/>
    <n v="0"/>
    <s v="N/A"/>
    <n v="0"/>
    <s v="N/A"/>
    <n v="0"/>
    <n v="37607738821"/>
    <n v="37401175335.699997"/>
    <n v="9365214791"/>
    <n v="9649974791"/>
    <n v="12406344763"/>
    <n v="5979640990.6999998"/>
    <d v="2026-07-21T00:00:00"/>
    <d v="2026-07-21T00:00:00"/>
    <n v="96"/>
    <s v="SI"/>
    <s v="N/A"/>
    <s v="Bogotá D.C. - Edificio Squadra"/>
    <s v="Cumplimiento_x000a_Responsabilidad Civil Extracontractual"/>
    <s v="2043947_x000a_2043950"/>
    <s v="0_x000a_0"/>
    <s v="Jmalicelli Travelers"/>
    <d v="2022-12-27T00:00:00"/>
    <s v="27/12/2022 - 21/07/2029_x000a_27/12/2022 - 21/07/2026"/>
    <d v="2022-12-27T00:00:00"/>
    <s v="PENDIENTE"/>
    <s v="Mediante otrosí Nº1 del 1/12/2025 se adiciono el valor de $2463067172"/>
    <s v="En ejecución"/>
    <s v="Adición"/>
    <s v="N/A"/>
    <s v="N/A"/>
    <s v="N/A"/>
    <s v="N/A"/>
    <s v="N/A"/>
    <s v="https://www.colombiacompra.gov.co/tienda-virtual-del-estado-colombiano/ordenes-compra/102718"/>
  </r>
  <r>
    <n v="835"/>
    <s v="JEP-709-2022"/>
    <s v="JEP-CSPO-685-2022"/>
    <s v="John Maldonado"/>
    <d v="2022-09-20T00:00:00"/>
    <s v="Compañía Comercial Curacao S.A"/>
    <x v="0"/>
    <s v="1. Prestación de servicios"/>
    <n v="860004871"/>
    <n v="7"/>
    <s v="Persona Jurídica"/>
    <s v="Bogotá D.C. "/>
    <s v="Ampliación, adquisición, instalación e integración de flujos de trabajo y puesta en funcionamiento de equipos audiovisuales para complementar el sistema gestión de medios media de la jurisdicción especial para la paz."/>
    <s v="Administrativo Transversal"/>
    <s v="Luis Felipe Rivera García"/>
    <s v="Dirección de Tecnologías de la Información"/>
    <s v="Dirección de Tecnologías de la Información"/>
    <s v="Dirección de Tecnologías de la Información"/>
    <s v="Hernando Salazar Palacio"/>
    <s v="C- Dirección de TI"/>
    <s v="N/A"/>
    <s v="N/A"/>
    <s v="N/A"/>
    <s v="Inversión"/>
    <n v="842756160"/>
    <s v="N/A"/>
    <s v="N/A"/>
    <s v="N/A"/>
    <s v="N/A"/>
    <n v="102122"/>
    <n v="425222"/>
    <n v="2018011000870"/>
    <x v="7"/>
    <d v="2022-09-27T00:00:00"/>
    <s v="N/A"/>
    <s v="N/A"/>
    <s v="N/A"/>
    <s v="N/A"/>
    <n v="0"/>
    <s v="N/A"/>
    <n v="0"/>
    <s v="N/A"/>
    <n v="0"/>
    <s v="N/A"/>
    <n v="0"/>
    <s v="N/A"/>
    <n v="0"/>
    <s v="N/A"/>
    <n v="0"/>
    <s v="N/A"/>
    <n v="0"/>
    <n v="842756160"/>
    <n v="0"/>
    <n v="0"/>
    <n v="0"/>
    <n v="0"/>
    <n v="0"/>
    <d v="2022-12-31T00:00:00"/>
    <d v="2022-12-31T00:00:00"/>
    <n v="-1202"/>
    <s v="SI"/>
    <d v="2022-10-03T00:00:00"/>
    <s v="Bogotá D.C."/>
    <s v="Cumplimiento"/>
    <s v="21-45-101386278"/>
    <n v="0"/>
    <s v="Seguros del Estado S.A."/>
    <d v="2022-09-26T00:00:00"/>
    <s v="23/09/2022 - 31/12/2025"/>
    <n v="2022"/>
    <s v="PENDIENTE"/>
    <s v="El 3/10/2024 se publicó el acta de balance y cierre"/>
    <s v="Terminado"/>
    <s v="Retiro"/>
    <s v="N/A"/>
    <s v="N/A"/>
    <s v="N/A"/>
    <s v="N/A"/>
    <s v="curacao.secop2@curacao.com.co"/>
    <s v="https://community.secop.gov.co/Public/Tendering/ContractNoticePhases/View?PPI=CO1.PPI.20655840&amp;isFromPublicArea=True&amp;isModal=False"/>
  </r>
  <r>
    <n v="841"/>
    <s v="JEP-700-2022"/>
    <s v="JEP-CSPO-676-2022"/>
    <s v="Clara Torres"/>
    <d v="2022-09-08T00:00:00"/>
    <s v="Andrés Felipe Bohórquez Forero"/>
    <x v="0"/>
    <s v="1. Prestación de servicios"/>
    <n v="1020725712"/>
    <n v="1"/>
    <s v="Persona Natural"/>
    <s v="Bogotá D.C. "/>
    <s v="Prestacion de servicios profesionales para apoyar y acompañar las actividades relacionadas con el componente del sistema de gestión documental de la JEP. "/>
    <s v="Funciones de la dependencia"/>
    <s v="Harvey Danilo Suarez Morales"/>
    <s v="Secretaría Ejecutiva"/>
    <s v="Dirección Administrativa y Financiera"/>
    <s v="Departamento de Gestión Documental"/>
    <s v="Didier Cortes Benavides"/>
    <s v="DD- Departamento de Gestión Documental"/>
    <s v="N/A"/>
    <s v="N/A"/>
    <s v="N/A"/>
    <s v="Inversión"/>
    <n v="27466941"/>
    <s v="N/A"/>
    <s v="N/A"/>
    <n v="7228143"/>
    <s v="N/A"/>
    <n v="104922"/>
    <s v="_x0009_414322"/>
    <s v="_x0009_2018011001175"/>
    <x v="25"/>
    <d v="2022-09-19T00:00:00"/>
    <s v="N/A"/>
    <s v="N/A"/>
    <s v="N/A"/>
    <s v="N/A"/>
    <n v="0"/>
    <s v="N/A"/>
    <n v="0"/>
    <s v="N/A"/>
    <n v="0"/>
    <s v="N/A"/>
    <n v="0"/>
    <s v="N/A"/>
    <n v="0"/>
    <s v="N/A"/>
    <n v="0"/>
    <s v="N/A"/>
    <n v="0"/>
    <n v="27466941"/>
    <n v="0"/>
    <n v="0"/>
    <n v="0"/>
    <n v="0"/>
    <n v="0"/>
    <d v="2022-12-31T00:00:00"/>
    <d v="2022-12-31T00:00:00"/>
    <n v="-1202"/>
    <s v="SI"/>
    <s v="N/A"/>
    <s v="Bogotá D.C."/>
    <s v="Cumplimiento"/>
    <s v="15-47-101009985"/>
    <n v="0"/>
    <s v="Seguros del Estado S.A."/>
    <d v="2022-09-16T00:00:00"/>
    <s v="14/09/2022 - 30/06/2023"/>
    <n v="2022"/>
    <s v="SIN PÓLIZA"/>
    <s v="Ninguna"/>
    <s v="Terminado"/>
    <s v="Retiro"/>
    <s v="N/A"/>
    <s v="CIENCIAS SOCIALES"/>
    <s v="N/A"/>
    <s v="MASCULINO"/>
    <s v="andres.bohorquez@jep.gov.co"/>
    <s v="https://community.secop.gov.co/Public/Tendering/ContractNoticePhases/View?PPI=CO1.PPI.20497166&amp;isFromPublicArea=True&amp;isModal=False"/>
  </r>
  <r>
    <n v="842"/>
    <s v="JEP-734-2022"/>
    <s v="JEP-CSPO-709-2022"/>
    <s v="Paola Casas"/>
    <d v="2022-10-06T00:00:00"/>
    <s v="German Andrés Arciniegas Romero"/>
    <x v="0"/>
    <s v="1. Prestación de servicios"/>
    <n v="1110476062"/>
    <n v="1"/>
    <s v="Persona Natural"/>
    <s v="Ibagué"/>
    <s v="Prestar servicios profesionales para apoyar en los procesos de mejoramiento de la gestión judicial de las Salas de Justicia y Secciones del Tribunal para la Paz"/>
    <s v="Administrativo Transversal"/>
    <s v="Harvey Danilo Suarez Morales"/>
    <s v="Secretaría Ejecutiva"/>
    <s v="Departamento de Asuntos Jurídicos"/>
    <s v="Secretaría General Judicial"/>
    <s v="Sandra Milena Sánchez Rojas"/>
    <s v="G- Secretaría General Judicial"/>
    <s v="N/A"/>
    <s v="Magistratura_x000a_SEJUD - Salas y Secciones SDSJ"/>
    <s v="N/A"/>
    <s v="Inversión"/>
    <n v="7228140"/>
    <s v="N/A"/>
    <s v="N/A"/>
    <s v="N/A"/>
    <s v="N/A"/>
    <n v="117022"/>
    <n v="456422"/>
    <n v="2018011001091"/>
    <x v="32"/>
    <d v="2022-10-27T00:00:00"/>
    <s v="N/A"/>
    <s v="N/A"/>
    <s v="N/A"/>
    <s v="N/A"/>
    <n v="0"/>
    <s v="N/A"/>
    <n v="0"/>
    <s v="N/A"/>
    <n v="0"/>
    <s v="N/A"/>
    <n v="0"/>
    <s v="N/A"/>
    <n v="0"/>
    <s v="N/A"/>
    <n v="0"/>
    <s v="N/A"/>
    <n v="0"/>
    <n v="7228140"/>
    <n v="0"/>
    <n v="0"/>
    <n v="0"/>
    <n v="0"/>
    <n v="0"/>
    <d v="2022-11-30T00:00:00"/>
    <d v="2022-11-30T00:00:00"/>
    <n v="-1233"/>
    <s v="SI"/>
    <s v="N/A"/>
    <s v="Bogotá D.C."/>
    <s v="Cumplimiento"/>
    <s v="21-45-101387956"/>
    <n v="0"/>
    <s v="Seguros del Estado S.A."/>
    <d v="2022-10-10T00:00:00"/>
    <s v="10/10/2022 - 01/06/2023"/>
    <n v="2022"/>
    <s v="PENDIENTE"/>
    <s v="Ninguna"/>
    <s v="Terminado"/>
    <s v="Retiro"/>
    <s v="N/A"/>
    <s v="DERECHO"/>
    <s v="N/A"/>
    <s v="MASCULINO"/>
    <s v="german.arciniegas@jep.gov.co"/>
    <s v="https://community.secop.gov.co/Public/Tendering/ContractNoticePhases/View?PPI=CO1.PPI.21012041&amp;isFromPublicArea=True&amp;isModal=False"/>
  </r>
  <r>
    <n v="843"/>
    <s v="JEP-752-2022"/>
    <s v="JEP-CSPO-724-2022"/>
    <s v="Ángela Esquivel "/>
    <d v="2022-10-25T00:00:00"/>
    <s v="Herney Alberto Sierra Puccini"/>
    <x v="0"/>
    <s v="1. Prestación de servicios"/>
    <n v="92545449"/>
    <n v="7"/>
    <s v="Persona Natural"/>
    <s v="Bogotá D.C. "/>
    <s v="Prestar servicios profesionales para apoyar jurídicamente a la subdirección de talento humano en los asuntos relacionados con el procedimiento de vinculación y desvinculación y actuaciones relacionadas con el desarrollo e implementación de la estrategia de talento humano de la entidad"/>
    <s v="Funciones de la dependencia"/>
    <s v="Harvey Danilo Suarez Morales"/>
    <s v="Secretaría Ejecutiva"/>
    <s v="Dirección Administrativa y Financiera"/>
    <s v="Subdirección de Talento Humano"/>
    <s v="Francy Elena Palomino Millán"/>
    <s v="DD- Subdirección de Talento Humano"/>
    <s v="N/A"/>
    <s v="N/A"/>
    <s v="N/A"/>
    <s v="Funcionamiento"/>
    <n v="18677520"/>
    <s v="N/A"/>
    <s v="N/A"/>
    <n v="8240084"/>
    <s v="N/A"/>
    <n v="127622"/>
    <n v="477422"/>
    <s v="N/A"/>
    <x v="125"/>
    <d v="2022-11-01T00:00:00"/>
    <s v="N/A"/>
    <s v="N/A"/>
    <s v="N/A"/>
    <s v="N/A"/>
    <n v="0"/>
    <s v="N/A"/>
    <n v="0"/>
    <s v="N/A"/>
    <n v="0"/>
    <s v="N/A"/>
    <n v="0"/>
    <s v="N/A"/>
    <n v="0"/>
    <s v="N/A"/>
    <n v="0"/>
    <s v="N/A"/>
    <n v="0"/>
    <n v="18677520"/>
    <n v="0"/>
    <n v="0"/>
    <n v="0"/>
    <n v="0"/>
    <n v="0"/>
    <d v="2022-12-31T00:00:00"/>
    <d v="2022-12-31T00:00:00"/>
    <n v="-1202"/>
    <s v="SI"/>
    <s v="N/A"/>
    <s v="Bogotá D.C."/>
    <s v="Cumplimiento"/>
    <s v="14-47-101020179"/>
    <n v="0"/>
    <s v="Seguros del Estado S.A. "/>
    <d v="2022-10-28T00:00:00"/>
    <s v="28/10/2022 - 03/07/2023"/>
    <n v="2022"/>
    <s v="PENDIENTE"/>
    <s v="Ninguna"/>
    <s v="Terminado"/>
    <s v="Retiro"/>
    <s v="N/A"/>
    <s v="DERECHO"/>
    <s v="N/A"/>
    <s v="MASCULINO"/>
    <s v="herney.sierra@jep.gov.co"/>
    <s v="https://community.secop.gov.co/Public/Tendering/ContractNoticePhases/View?PPI=CO1.PPI.21272629&amp;isFromPublicArea=True&amp;isModal=False"/>
  </r>
  <r>
    <n v="844"/>
    <s v="JEP-981-2022"/>
    <s v="JEP-IPS-011-2022"/>
    <s v="Clara Torres"/>
    <d v="2022-12-20T00:00:00"/>
    <s v="SERVISOFT S.A."/>
    <x v="4"/>
    <s v="1. Prestación de servicios"/>
    <n v="800240660"/>
    <n v="2"/>
    <s v="Persona Jurídica"/>
    <s v="Sabaneta"/>
    <s v="Prestar los servicios de ventanilla única de comunicaciones oficiales, organización de archivo de gestión y digitalización certificada con fines probatorios para la jurisdicción especial para la paz-JEP"/>
    <s v="Funciones de la dependencia"/>
    <s v="Ana Lucia Rosales Callejas"/>
    <s v="Dirección Administrativa y Financiera"/>
    <s v="Dirección Administrativa y Financiera"/>
    <s v="Departamento de Gestión Documental"/>
    <s v="Didier Cortes Benavides"/>
    <s v="DD- Departamento de Gestión Documental"/>
    <s v="N/A"/>
    <s v="N/A"/>
    <s v="N/A"/>
    <s v="Funcionamiento"/>
    <n v="15651632062"/>
    <s v="N/A"/>
    <s v="N/A"/>
    <s v="N/A"/>
    <s v="N/A"/>
    <n v="107422"/>
    <n v="594922"/>
    <s v="N/A"/>
    <x v="126"/>
    <d v="2022-12-29T00:00:00"/>
    <s v="N/A"/>
    <s v="N/A"/>
    <s v="N/A"/>
    <s v="N/A"/>
    <n v="0"/>
    <s v="N/A"/>
    <n v="0"/>
    <s v="N/A"/>
    <n v="0"/>
    <s v="N/A"/>
    <n v="0"/>
    <s v="N/A"/>
    <n v="0"/>
    <s v="N/A"/>
    <n v="0"/>
    <s v="N/A"/>
    <n v="0"/>
    <n v="15651632062"/>
    <n v="15641632062"/>
    <n v="3763059997"/>
    <n v="4185160899"/>
    <n v="4661119545"/>
    <n v="3032291621"/>
    <d v="2026-07-31T00:00:00"/>
    <d v="2026-07-31T00:00:00"/>
    <n v="106"/>
    <s v="SI"/>
    <s v="N/A"/>
    <s v="Bogotá D.C. - Edificio Squadra"/>
    <s v="Cumplimiento_x000a_Responsabilidad Civil Extracontractual"/>
    <s v="11-45-101120961_x000a_11-40-101050951"/>
    <s v="0_x000a_0"/>
    <s v="Seguros del Estado S.A._x000a_Seguros del Estado S.A."/>
    <d v="2022-12-28T00:00:00"/>
    <s v="27/12/2022 - 27/08/2029"/>
    <d v="2022-12-29T00:00:00"/>
    <s v="PENDIENTE"/>
    <s v="El 20/09/2024 se publicó modificación anexo No. 1 - ESPECIFICACIONES TÉCNICAS MÍNIMAS: Modificar el Anexo Técnico del Contrato JEP-981-2022, exclusivamente sobre el servicio a contratar"/>
    <s v="En ejecución"/>
    <s v="Ingreso"/>
    <s v="N/A"/>
    <s v="N/A"/>
    <s v="N/A"/>
    <s v="N/A"/>
    <s v="N/A"/>
    <s v="https://community.secop.gov.co/Public/Tendering/ContractNoticePhases/View?PPI=CO1.PPI.21814036&amp;isFromPublicArea=True&amp;isModal=False"/>
  </r>
  <r>
    <n v="845"/>
    <s v="JEP-754-2022"/>
    <s v="JEP-CSPO-726-2022"/>
    <s v="Laura Paredes"/>
    <d v="2022-10-31T00:00:00"/>
    <s v="Leidy Carolina Pérez Pérez"/>
    <x v="0"/>
    <s v="1. Prestación de servicios"/>
    <n v="1098613988"/>
    <n v="1"/>
    <s v="Persona Natural"/>
    <s v="Bogotá D.C. "/>
    <s v="Prestar servicios profesionales para apoyar a la Subdirección Financiera de la JEP en los estudios del sector y del mercado, evaluaciones financieras y económicas de los procesos de contratación de la JEP, así como en la recepción, revisión y liquidación de solicitudes de pago y su adecuada documentación"/>
    <s v="Funciones de la dependencia"/>
    <s v="Harvey Danilo Suarez Morales"/>
    <s v="Secretaría Ejecutiva"/>
    <s v="Dirección Administrativa y Financiera"/>
    <s v="Subdirección Financiera"/>
    <s v="Juan David Olarte Torres"/>
    <s v="DD- Subdirección Financiera"/>
    <s v="N/A"/>
    <s v="N/A"/>
    <s v="N/A"/>
    <s v="Inversión"/>
    <n v="104280437"/>
    <s v="N/A"/>
    <s v="N/A"/>
    <n v="9107461"/>
    <n v="9562835"/>
    <n v="116922"/>
    <n v="493622"/>
    <n v="2018011001175"/>
    <x v="82"/>
    <d v="2022-11-17T00:00:00"/>
    <s v="N/A"/>
    <s v="N/A"/>
    <s v="N/A"/>
    <s v="N/A"/>
    <n v="22950802"/>
    <d v="2023-09-27T00:00:00"/>
    <n v="0"/>
    <s v="N/A"/>
    <n v="0"/>
    <s v="N/A"/>
    <n v="0"/>
    <s v="N/A"/>
    <n v="0"/>
    <s v="N/A"/>
    <n v="1"/>
    <d v="2023-09-27T00:00:00"/>
    <n v="92"/>
    <n v="127231239"/>
    <n v="1192983629"/>
    <n v="1192983629"/>
    <n v="0"/>
    <n v="0"/>
    <n v="0"/>
    <d v="2023-09-30T00:00:00"/>
    <d v="2023-12-31T00:00:00"/>
    <n v="-837"/>
    <s v="SI"/>
    <s v="N/A"/>
    <s v="Bogotá D.C."/>
    <s v="Cumplimiento"/>
    <s v="63-47-101001296"/>
    <n v="0"/>
    <s v="Seguros del Estado S.A. "/>
    <d v="2022-11-04T00:00:00"/>
    <s v="04/11/2022 - 31/03/2024"/>
    <n v="2022"/>
    <s v="PENDIENTE"/>
    <s v="Mediente otrosí N°1 se modifica el plazo de ejecución al 31/12/2023 y se adiciona el contrato $22.950.802"/>
    <s v="Terminado"/>
    <s v="Adición y prorroga"/>
    <s v="N/A"/>
    <s v="COMERCIO EXTERIOR"/>
    <s v="N/A"/>
    <s v="FEMENINO"/>
    <s v="carolina.perez@jep.gov.co"/>
    <s v="https://community.secop.gov.co/Public/Tendering/ContractNoticePhases/View?PPI=CO1.PPI.21475893&amp;isFromPublicArea=True&amp;isModal=False"/>
  </r>
  <r>
    <n v="846"/>
    <s v="JEP-755-2022"/>
    <s v="JEP-CSPO-727-2022"/>
    <s v="Laura Paredes"/>
    <d v="2022-10-31T00:00:00"/>
    <s v="Fanny Salazar Estupiñán"/>
    <x v="0"/>
    <s v="1. Prestación de servicios"/>
    <n v="1032360661"/>
    <n v="1"/>
    <s v="Persona Natural"/>
    <s v="Bogotá D.C. "/>
    <s v="Prestar servicios profesionales en el apoyo al Departamento de Gestión Documental para la implementación y desarrollo de los componentes del Sistema de Gestión Documental de la JEP. "/>
    <s v="Funciones de la dependencia"/>
    <s v="Harvey Danilo Suarez Morales"/>
    <s v="Secretaría Ejecutiva"/>
    <s v="Dirección Administrativa y Financiera"/>
    <s v="Departamento de Gestión Documental"/>
    <s v="Didier Cortes Benavides"/>
    <s v="DD- Departamento de Gestión Documental"/>
    <s v="N/A"/>
    <s v="N/A"/>
    <s v="N/A"/>
    <s v="Inversión"/>
    <n v="118624689"/>
    <s v="N/A"/>
    <s v="N/A"/>
    <n v="8035995"/>
    <n v="8035995"/>
    <s v="108122_x000a_73822"/>
    <n v="514122"/>
    <n v="2018011001175"/>
    <x v="46"/>
    <d v="2022-11-15T00:00:00"/>
    <s v="Jennifer Lizeth Barreto Pineda"/>
    <n v="1026261093"/>
    <n v="1"/>
    <d v="2023-05-01T00:00:00"/>
    <n v="13706727"/>
    <d v="2023-11-09T00:00:00"/>
    <n v="0"/>
    <s v="N/A"/>
    <n v="0"/>
    <s v="N/A"/>
    <n v="0"/>
    <s v="N/A"/>
    <n v="0"/>
    <s v="N/A"/>
    <n v="1"/>
    <d v="2023-11-09T00:00:00"/>
    <n v="46"/>
    <n v="132331416"/>
    <n v="100409765"/>
    <n v="100409765"/>
    <n v="0"/>
    <n v="0"/>
    <n v="0"/>
    <d v="2023-11-15T00:00:00"/>
    <d v="2023-12-31T00:00:00"/>
    <n v="-837"/>
    <s v="SI"/>
    <s v="N/A"/>
    <s v="Bogotá D.C."/>
    <s v="Cumplimiento"/>
    <s v="15-45-101151049"/>
    <n v="0"/>
    <s v="Seguros del Estado S.A."/>
    <d v="2022-11-17T00:00:00"/>
    <s v="16/11/2022 - 15/05/2024"/>
    <n v="2022"/>
    <s v="PENDIENTE"/>
    <s v="Cesión_x000a_El 9/11/2023 se publica la adición por $ 13706727 y prorroga del contrato JEP-755-2022 hasta el 31 de dic del 2023"/>
    <s v="Terminado"/>
    <s v="Cesión, adición y prórroga"/>
    <s v="N/A"/>
    <s v="INGENIERIA INDUSTRIAL"/>
    <s v="N/A"/>
    <s v="FEMENINO"/>
    <s v="No registra 9/11/2023"/>
    <s v="https://community.secop.gov.co/Public/Tendering/ContractNoticePhases/View?PPI=CO1.PPI.21561923&amp;isFromPublicArea=True&amp;isModal=False"/>
  </r>
  <r>
    <n v="847"/>
    <s v="JEP-756-2022"/>
    <s v="JEP-CSPO-728-2022"/>
    <s v="Laura Paredes"/>
    <d v="2022-10-31T00:00:00"/>
    <s v="Cristhiam Mauricio Losada Moncada"/>
    <x v="0"/>
    <s v="1. Prestación de servicios"/>
    <n v="80852346"/>
    <n v="1"/>
    <s v="Persona Natural"/>
    <s v="Bogotá D.C. "/>
    <s v="Prestación de servicios profesionales para apoyar y acompañar al Departamento de Gestión Documental en la atención de procesos, trámites y procedimientos de competencia de la dependencia como parte de la gestión jurídica y en apoyo a la actividad contractual.  "/>
    <s v="Funciones de la dependencia"/>
    <s v="Harvey Danilo Suarez Morales"/>
    <s v="Secretaría Ejecutiva"/>
    <s v="Dirección Administrativa y Financiera"/>
    <s v="Departamento de Gestión Documental"/>
    <s v="Didier Cortes Benavides"/>
    <s v="DD- Departamento de Gestión Documental"/>
    <s v="N/A"/>
    <s v="N/A"/>
    <s v="N/A"/>
    <s v="Inversión"/>
    <n v="107327078"/>
    <s v="N/A"/>
    <s v="N/A"/>
    <n v="8652088"/>
    <n v="8652088"/>
    <s v="108322_x000a_3323"/>
    <n v="506222"/>
    <n v="2018011001175"/>
    <x v="21"/>
    <d v="2022-11-11T00:00:00"/>
    <s v="N/A"/>
    <s v="N/A"/>
    <s v="N/A"/>
    <s v="N/A"/>
    <n v="-3845380"/>
    <d v="2023-11-03T00:00:00"/>
    <n v="12978146"/>
    <d v="2023-11-03T00:00:00"/>
    <n v="0"/>
    <s v="N/A"/>
    <n v="0"/>
    <s v="N/A"/>
    <n v="0"/>
    <s v="N/A"/>
    <n v="1"/>
    <d v="2023-11-03T00:00:00"/>
    <n v="46"/>
    <n v="116459844"/>
    <n v="90846910"/>
    <n v="90846910"/>
    <n v="0"/>
    <n v="0"/>
    <n v="0"/>
    <d v="2023-11-15T00:00:00"/>
    <d v="2023-12-31T00:00:00"/>
    <n v="-837"/>
    <s v="SI"/>
    <s v="N/A"/>
    <s v="Bogotá D.C."/>
    <s v="Cumplimiento"/>
    <s v="25-47-10-1003336"/>
    <n v="1"/>
    <s v="Seguros del Estado S.A. "/>
    <d v="2022-11-11T00:00:00"/>
    <s v="11/11/2022 - 16/05/2024"/>
    <n v="2022"/>
    <s v="PENDIENTE"/>
    <s v="El 3/11/2023 se publica el Otrosi No. 1 al contrato JEP-756-2022 Cristhiam Losada- Gestión Documental (Adición y prorroga hasta el 31 de diciembre)"/>
    <s v="Terminado"/>
    <s v="Adición y prórroga"/>
    <s v="N/A"/>
    <s v="DERECHO"/>
    <s v="N/A"/>
    <s v="MASCULINO"/>
    <s v="cristhiam.losada@jep.gov.co"/>
    <s v="https://community.secop.gov.co/Public/Tendering/ContractNoticePhases/View?PPI=CO1.PPI.21543553&amp;isFromPublicArea=True&amp;isModal=False"/>
  </r>
  <r>
    <n v="848"/>
    <s v="JEP-762-2022"/>
    <s v="JEP-CSPO-734-2022"/>
    <s v="Paola Casas"/>
    <d v="2022-10-31T00:00:00"/>
    <s v="Angie Natalia Pinzon Mayorga"/>
    <x v="0"/>
    <s v="1. Prestación de servicios"/>
    <n v="1019071664"/>
    <n v="4"/>
    <s v="Persona Natural"/>
    <s v="Bogotá D.C. "/>
    <s v="Prestar servicios profesionales para apoyar a la Subdirección de Talento Humano en las actividades relacionadas con el aplicativo contratado para el procesamiento de la nómina de la jurisdicción especial para la paz, como parte del desarrollo e implementación de la estrategia de talento humano de la entidad."/>
    <s v="Funciones de la dependencia"/>
    <s v="Harvey Danilo Suarez Morales"/>
    <s v="Secretaría Ejecutiva"/>
    <s v="Dirección Administrativa y Financiera"/>
    <s v="Subdirección de Talento Humano"/>
    <s v="Francy Elena Palomino Millán"/>
    <s v="DD- Subdirección de Talento Humano"/>
    <s v="N/A"/>
    <s v="N/A"/>
    <s v="N/A"/>
    <s v="Inversión"/>
    <n v="67785521"/>
    <s v="N/A"/>
    <s v="N/A"/>
    <n v="5204263"/>
    <n v="5464476"/>
    <n v="124522"/>
    <n v="494522"/>
    <s v="_x0009_2018011001175"/>
    <x v="127"/>
    <d v="2022-11-08T00:00:00"/>
    <s v="N/A"/>
    <s v="N/A"/>
    <s v="N/A"/>
    <s v="N/A"/>
    <n v="0"/>
    <s v="N/A"/>
    <n v="0"/>
    <s v="N/A"/>
    <n v="0"/>
    <s v="N/A"/>
    <n v="0"/>
    <s v="N/A"/>
    <n v="0"/>
    <s v="N/A"/>
    <n v="0"/>
    <s v="N/A"/>
    <n v="-191"/>
    <n v="67785521"/>
    <n v="57376995"/>
    <n v="57376995"/>
    <n v="0"/>
    <n v="0"/>
    <n v="0"/>
    <d v="2023-11-15T00:00:00"/>
    <d v="2023-05-08T00:00:00"/>
    <n v="-1074"/>
    <s v="SI"/>
    <d v="2023-05-08T00:00:00"/>
    <s v="Bogotá D.C."/>
    <s v="Cumplimiento"/>
    <s v="390-47-994000075240"/>
    <n v="0"/>
    <s v="Aseguradora Solidaria de Colombia"/>
    <d v="2022-11-08T00:00:00"/>
    <s v="08/11/2022 - 25/05/2024"/>
    <n v="2022"/>
    <s v="PENDIENTE"/>
    <s v="Terminación anticipada, el día 08/05/2023"/>
    <s v="Terminado"/>
    <s v="Terminación anticipada"/>
    <s v="N/A"/>
    <s v="ADMINISTRACIÓN DE EMPRESAS"/>
    <s v="N/A"/>
    <s v="FEMENINO"/>
    <s v="angie.pinzon@jep.gov.co"/>
    <s v="https://community.secop.gov.co/Public/Tendering/ContractNoticePhases/View?PPI=CO1.PPI.21483340&amp;isFromPublicArea=True&amp;isModal=False"/>
  </r>
  <r>
    <n v="849"/>
    <s v="JEP-763-2022"/>
    <s v="JEP-CSPO-735-2022"/>
    <s v="Paola Casas"/>
    <d v="2022-10-31T00:00:00"/>
    <s v="Andrea Katherine Franco Vargas"/>
    <x v="0"/>
    <s v="1. Prestación de servicios"/>
    <n v="1030528261"/>
    <n v="3"/>
    <s v="Persona Natural"/>
    <s v="Soacha"/>
    <s v="Prestar servicios de apoyo para el procesamiento de la nómina de la Jurisdiccion Especial para la Paz y su correspondiente archivo, como parte del desarrollo e implementación de la estretagia de Talento Humano de la entidad. "/>
    <s v="Funciones de la dependencia"/>
    <s v="Harvey Danilo Suarez Morales"/>
    <s v="Secretaría Ejecutiva"/>
    <s v="Dirección Administrativa y Financiera"/>
    <s v="Subdirección de Talento Humano"/>
    <s v="Francy Elena Palomino Millán"/>
    <s v="DD- Subdirección de Talento Humano"/>
    <s v="N/A"/>
    <s v="N/A"/>
    <s v="N/A"/>
    <s v="Inversión"/>
    <n v="37658587"/>
    <s v="N/A"/>
    <s v="N/A"/>
    <n v="2891256"/>
    <n v="3035818"/>
    <n v="124622"/>
    <s v="494422_x0009_"/>
    <s v="_x0009_2018011001175"/>
    <x v="128"/>
    <d v="2022-11-02T00:00:00"/>
    <s v="N/A"/>
    <s v="N/A"/>
    <s v="N/A"/>
    <s v="N/A"/>
    <n v="0"/>
    <s v="N/A"/>
    <n v="0"/>
    <s v="N/A"/>
    <n v="0"/>
    <s v="N/A"/>
    <n v="0"/>
    <s v="N/A"/>
    <n v="0"/>
    <s v="N/A"/>
    <n v="0"/>
    <s v="N/A"/>
    <n v="-162"/>
    <n v="37658587"/>
    <n v="31876075"/>
    <n v="31876075"/>
    <n v="0"/>
    <n v="0"/>
    <n v="0"/>
    <d v="2023-11-15T00:00:00"/>
    <d v="2023-06-06T00:00:00"/>
    <n v="-1045"/>
    <s v="SI"/>
    <d v="2023-06-06T00:00:00"/>
    <s v="Bogotá D.C."/>
    <s v="Cumplimiento"/>
    <s v="390-47-994000075241"/>
    <n v="0"/>
    <s v="Aseguradora Solidaria de Colombia"/>
    <d v="2022-11-08T00:00:00"/>
    <s v="08/11/2022 - 25/05/2024"/>
    <n v="2022"/>
    <s v="PENDIENTE"/>
    <s v="Por mutuo acuerdo se da por terminado anticipadamente el Contrato de Prestación de Servicios No. JEP763-2022 hasta el 6/06/2023"/>
    <s v="Terminado"/>
    <s v="Terminación anticipada"/>
    <s v="N/A"/>
    <s v="TECNOLOGÍA EN LÓGISTICA"/>
    <s v="INGENIERIA INDSUTRAIL"/>
    <s v="FEMENINO"/>
    <s v="andrea.franco@jep.gov.co"/>
    <s v="https://community.secop.gov.co/Public/Tendering/ContractNoticePhases/View?PPI=CO1.PPI.21484029&amp;isFromPublicArea=True&amp;isModal=False"/>
  </r>
  <r>
    <n v="850"/>
    <s v="JEP-759-2022"/>
    <s v="JEP-CSPO-731-2022_x000a_JEP-CSPO-00731-2022"/>
    <s v="Paola Casas"/>
    <d v="2022-10-31T00:00:00"/>
    <s v="Laura Vanesa Paredes Rodriguez"/>
    <x v="0"/>
    <s v="1. Prestación de servicios"/>
    <n v="1065614274"/>
    <n v="4"/>
    <s v="Persona Natural"/>
    <s v="Bogotá D.C. "/>
    <s v="Prestar servicios profesionales a la Subdirección de Contratación para brindar acompañamiento jurídico y contractual en los diferentes trámites, procesos y solicitudes que le sean asignados, así como en la gestión de las plataformas y herramientas dispuestas para la suscripción y reporte de los procesos contractuales de la JEP. "/>
    <s v="Funciones de la dependencia"/>
    <s v="Harvey Danilo Suarez Morales"/>
    <s v="Secretaría Ejecutiva"/>
    <s v="Departamento de Asuntos Jurídicos"/>
    <s v="Subdirección de Contratación"/>
    <s v="Fabio Leonardo Muñoz Sarmiento"/>
    <s v="EE- Subdirección de Contratación"/>
    <s v="N/A"/>
    <s v="N/A"/>
    <s v="N/A"/>
    <s v="Inversión"/>
    <n v="88543950"/>
    <s v="N/A"/>
    <s v="N/A"/>
    <n v="7137900"/>
    <n v="7137900"/>
    <n v="122222"/>
    <n v="493822"/>
    <n v="2018011001175"/>
    <x v="129"/>
    <d v="2022-11-04T00:00:00"/>
    <s v="N/A"/>
    <s v="N/A"/>
    <s v="N/A"/>
    <s v="N/A"/>
    <n v="0"/>
    <s v="N/A"/>
    <n v="0"/>
    <s v="N/A"/>
    <n v="0"/>
    <s v="N/A"/>
    <n v="0"/>
    <s v="N/A"/>
    <n v="0"/>
    <s v="N/A"/>
    <n v="0"/>
    <s v="N/A"/>
    <n v="-218"/>
    <n v="88543950"/>
    <n v="74947950"/>
    <n v="74947950"/>
    <n v="0"/>
    <n v="0"/>
    <n v="0"/>
    <d v="2023-11-15T00:00:00"/>
    <d v="2023-04-11T00:00:00"/>
    <n v="-1101"/>
    <s v="SI"/>
    <d v="2023-04-11T00:00:00"/>
    <s v="Bogotá D.C."/>
    <s v="Cumplimiento"/>
    <s v="17-45-101048772"/>
    <n v="0"/>
    <s v="Seguros del Estado S.A. "/>
    <d v="2022-11-04T00:00:00"/>
    <s v="04/11/2022 - 15/05/2024"/>
    <n v="2022"/>
    <s v="PENDIENTE"/>
    <s v="Autorización de_x000a_vigencia futura mediante oficio Nro. 2-2022-051335 del cuatro (4) de noviembre de dos mil_x000a_veintidós (2022) emitido por el Ministerio de Hacienda y Crédito Público._x000a_El 11/04/2023 se publicó la terminación anticipada del contrato JEP-759-2022 LAURA PAREDES (Sub.Contratación)"/>
    <s v="Terminado"/>
    <s v="Terminación anticipada"/>
    <s v="N/A"/>
    <s v="DERECHO"/>
    <s v="N/A"/>
    <s v="FEMENINO"/>
    <s v="laura.paredes@jep.gov.co"/>
    <s v="https://community.secop.gov.co/Public/Tendering/ContractNoticePhases/View?PPI=CO1.PPI.21474334&amp;isFromPublicArea=True&amp;isModal=False"/>
  </r>
  <r>
    <n v="851"/>
    <s v="JEP-760-2022"/>
    <s v="JEP-CSPO-732-2022"/>
    <s v="Paola Casas"/>
    <d v="2022-10-31T00:00:00"/>
    <s v="Juan Carlos Morales Aragon"/>
    <x v="0"/>
    <s v="1. Prestación de servicios"/>
    <n v="1022379871"/>
    <n v="7"/>
    <s v="Persona Natural"/>
    <s v="Bogotá D.C. "/>
    <s v="Prestar servicios de apoyo y acompañamiento a la subdirección de contratación en la organización, digitalización, archivo y seguimiento de los documentos físicos y electrónicos a cargo de la dependencia en articulación con el departamento de gestión documental garantizando el control y actualización del inventario"/>
    <s v="Funciones de la dependencia"/>
    <s v="Harvey Danilo Suarez Morales"/>
    <s v="Secretaría Ejecutiva"/>
    <s v="Departamento de Asuntos Jurídicos"/>
    <s v="Subdirección de Contratación"/>
    <s v="Fabio Leonardo Muñoz Sarmiento"/>
    <s v="EE- Subdirección de Contratación"/>
    <s v="N/A"/>
    <s v="N/A"/>
    <s v="N/A"/>
    <s v="Inversión"/>
    <n v="33892730"/>
    <s v="N/A"/>
    <s v="N/A"/>
    <n v="2732236"/>
    <n v="2732236"/>
    <n v="123122"/>
    <n v="493922"/>
    <n v="2018011001175"/>
    <x v="129"/>
    <d v="2022-11-08T00:00:00"/>
    <s v="N/A"/>
    <s v="N/A"/>
    <s v="N/A"/>
    <s v="N/A"/>
    <n v="0"/>
    <s v="N/A"/>
    <n v="0"/>
    <s v="N/A"/>
    <n v="0"/>
    <s v="N/A"/>
    <n v="0"/>
    <s v="N/A"/>
    <n v="0"/>
    <s v="N/A"/>
    <n v="0"/>
    <s v="N/A"/>
    <n v="-268"/>
    <n v="33892730"/>
    <n v="28688470"/>
    <n v="28688470"/>
    <n v="0"/>
    <n v="0"/>
    <n v="0"/>
    <d v="2023-11-15T00:00:00"/>
    <d v="2023-02-20T00:00:00"/>
    <n v="-1151"/>
    <s v="SI"/>
    <d v="2023-02-20T00:00:00"/>
    <s v="Bogotá D.C."/>
    <s v="Cumplimiento"/>
    <s v="33-47-101010265"/>
    <n v="0"/>
    <s v="Seguros del Estado S.A. "/>
    <d v="2022-11-04T00:00:00"/>
    <s v="04/11/2022 - 15/05/2024"/>
    <n v="2022"/>
    <s v="PENDIENTE"/>
    <s v="Autorización de_x000a_vigencia futura mediante oficio Nro. 2-2022-051335 del cuatro (4) de noviembre de dos mil_x000a_veintidós (2022) emitido por el Ministerio de Hacienda y Crédito Público._x000a_terminación anticipada del CTO JEP-760-2022 Juan Carlos Morales Sub Contratación a partir del 21 de febrero._x000a_"/>
    <s v="Terminado"/>
    <s v="Terminación anticipada"/>
    <s v="N/A"/>
    <s v="TÉCNICO EN ASISTENCIA EN ORGANIZACIÓN DE ARCHIVOS"/>
    <s v="N/A"/>
    <s v="MASCULINO"/>
    <s v="juan.morales@jep.gov.co"/>
    <s v="https://community.secop.gov.co/Public/Tendering/ContractNoticePhases/View?PPI=CO1.PPI.21477024&amp;isFromPublicArea=True&amp;isModal=False"/>
  </r>
  <r>
    <n v="852"/>
    <s v="JEP-761-2022"/>
    <s v="JEP-CSPO-733-2022"/>
    <s v="Paola Casas"/>
    <d v="2022-10-31T00:00:00"/>
    <s v="Angela María Esquivel Bohorquez"/>
    <x v="0"/>
    <s v="1. Prestación de servicios"/>
    <n v="52517781"/>
    <n v="3"/>
    <s v="Persona Natural"/>
    <s v="Bogotá D.C. "/>
    <s v="Prestar servicios profesionales a la Subdirección de Contratación para brindar acompañamiento a la gestión jurídica y contractual en las diferentes etapas de los trámites, procesos, procedimientos, solicitudes y gestión contractual que le sean asignados"/>
    <s v="Funciones de la dependencia"/>
    <s v="Harvey Danilo Suarez Morales"/>
    <s v="Secretaría Ejecutiva"/>
    <s v="Departamento de Asuntos Jurídicos"/>
    <s v="Subdirección de Contratación"/>
    <s v="Fabio Leonardo Muñoz Sarmiento"/>
    <s v="EE- Subdirección de Contratación"/>
    <s v="N/A"/>
    <s v="N/A"/>
    <s v="N/A"/>
    <s v="Inversión"/>
    <n v="107327078"/>
    <s v="N/A"/>
    <s v="N/A"/>
    <n v="8652088"/>
    <n v="8652088"/>
    <n v="122322"/>
    <n v="494222"/>
    <n v="2018011001175"/>
    <x v="127"/>
    <d v="2022-11-08T00:00:00"/>
    <s v="N/A"/>
    <s v="N/A"/>
    <s v="N/A"/>
    <s v="N/A"/>
    <n v="0"/>
    <s v="N/A"/>
    <n v="0"/>
    <s v="N/A"/>
    <n v="0"/>
    <s v="N/A"/>
    <n v="0"/>
    <s v="N/A"/>
    <n v="0"/>
    <s v="N/A"/>
    <n v="0"/>
    <s v="N/A"/>
    <n v="-268"/>
    <n v="107327078"/>
    <n v="90846910"/>
    <n v="90846910"/>
    <n v="0"/>
    <n v="0"/>
    <n v="0"/>
    <d v="2023-11-15T00:00:00"/>
    <d v="2023-02-20T00:00:00"/>
    <n v="-1151"/>
    <s v="SI"/>
    <d v="2023-02-20T00:00:00"/>
    <s v="Bogotá D.C."/>
    <s v="Cumplimiento"/>
    <s v="17-45-101048773"/>
    <n v="0"/>
    <s v="Seguros del Estado S.A. "/>
    <d v="2022-11-04T00:00:00"/>
    <s v="04/11/2022 - 15/05/2024"/>
    <n v="2022"/>
    <s v="PENDIENTE"/>
    <s v="Autorización de_x000a_vigencia futura mediante oficio Nro. 2-2022-051335 del cuatro (4) de noviembre de dos mil_x000a_veintidós (2022) emitido por el Ministerio de Hacienda y Crédito Público."/>
    <s v="Terminado"/>
    <s v="Terminación anticipada"/>
    <s v="N/A"/>
    <s v="DERECHO"/>
    <s v="N/A"/>
    <s v="FEMENINO"/>
    <s v="angela.esquivel@jep.gov.co"/>
    <s v="https://community.secop.gov.co/Public/Tendering/ContractNoticePhases/View?PPI=CO1.PPI.21480743&amp;isFromPublicArea=True&amp;isModal=False"/>
  </r>
  <r>
    <n v="853"/>
    <s v="JEP-757-2022"/>
    <s v="JEP-CSPO-729-2022"/>
    <s v="Laura Paredes"/>
    <d v="2022-10-31T00:00:00"/>
    <s v="María Fernanda Daza Ovalle"/>
    <x v="0"/>
    <s v="1. Prestación de servicios"/>
    <n v="1065570750"/>
    <n v="8"/>
    <s v="Persona Natural"/>
    <s v="Bogotá D.C. "/>
    <s v="Prestación de servicios profesionales para brindar apoyo y acompañamiento al Departamento de Conceptos y Representación Jurídica y a la Dirección de Asuntos Jurídicos en la contestación y seguimiento a acciones constitucionales y peticiones de contenido jurídico, y demás asuntos propios de su competencia y en el marco de la Jurisdicción Especial para la Paz - JEP.  "/>
    <s v="Funciones de la dependencia"/>
    <s v="Harvey Danilo Suarez Morales"/>
    <s v="Secretaría Ejecutiva"/>
    <s v="Departamento de Asuntos Jurídicos"/>
    <s v="Departamento de Conceptos y Representación Jurídica"/>
    <s v="Carlos Iván Castro Sabbagh"/>
    <s v="EE- Departamento de Conceptos y Representación Jurídica"/>
    <s v="N/A"/>
    <s v="N/A"/>
    <s v="N/A"/>
    <s v="Inversión"/>
    <n v="94146536"/>
    <s v="N/A"/>
    <s v="N/A"/>
    <n v="6074070"/>
    <n v="7589549"/>
    <n v="122822"/>
    <n v="498522"/>
    <s v="_x0009_2018011001175"/>
    <x v="21"/>
    <d v="2022-11-11T00:00:00"/>
    <s v="N/A"/>
    <s v="N/A"/>
    <s v="N/A"/>
    <s v="N/A"/>
    <n v="0"/>
    <s v="N/A"/>
    <n v="0"/>
    <s v="N/A"/>
    <n v="0"/>
    <s v="N/A"/>
    <n v="0"/>
    <s v="N/A"/>
    <n v="0"/>
    <s v="N/A"/>
    <n v="0"/>
    <s v="N/A"/>
    <n v="-287"/>
    <n v="94146536"/>
    <n v="79690250"/>
    <n v="79690250"/>
    <n v="0"/>
    <n v="0"/>
    <n v="0"/>
    <d v="2023-11-15T00:00:00"/>
    <d v="2023-02-01T00:00:00"/>
    <n v="-1170"/>
    <s v="SI"/>
    <d v="2023-02-01T00:00:00"/>
    <s v="Bogotá D.C."/>
    <s v="Cumplimiento"/>
    <s v="Mariana Sterling "/>
    <n v="0"/>
    <s v="Seguros del Estado S.A. "/>
    <d v="2022-11-11T00:00:00"/>
    <s v="10/11/2022 - 20/05/2024"/>
    <n v="2022"/>
    <s v="PENDIENTE"/>
    <s v="el 01 de feb quedó publicada la terminación anticipada del CTO JEP-757-2022 María Fernanda Daza"/>
    <s v="Terminado"/>
    <s v="Terminación anticipada"/>
    <s v="N/A"/>
    <s v="DERECHO"/>
    <s v="N/A"/>
    <s v="FEMENINO"/>
    <s v="maria.daza@jep.gov.co"/>
    <s v="https://community.secop.gov.co/Public/Tendering/ContractNoticePhases/View?PPI=CO1.PPI.21515800&amp;isFromPublicArea=True&amp;isModal=False"/>
  </r>
  <r>
    <n v="854"/>
    <s v="JEP-758-2022"/>
    <s v="JEP-CSPO-730-2022"/>
    <s v="Laura Paredes"/>
    <d v="2022-10-31T00:00:00"/>
    <s v="Yellin Daniela Peña Cárdenas"/>
    <x v="0"/>
    <s v="1. Prestación de servicios"/>
    <n v="1018458439"/>
    <n v="2"/>
    <s v="Persona Natural"/>
    <s v="Bogotá D.C. "/>
    <s v="Prestación de servicios profesionales para brindar apoyo y acompañamiento al Departamento de Conceptos y Representación Jurídica y a la Dirección de Asuntos Jurídicos en la contestación y seguimiento a acciones constitucionales y peticiones de contenido jurídico, y demás asuntos propios de su competencia y en el marco de la Jurisdicción Especial para la Paz - JEP.  "/>
    <s v="Funciones de la dependencia"/>
    <s v="Harvey Danilo Suarez Morales"/>
    <s v="Secretaría Ejecutiva"/>
    <s v="Departamento de Asuntos Jurídicos"/>
    <s v="Departamento de Conceptos y Representación Jurídica"/>
    <s v="Carlos Iván Castro Sabbagh"/>
    <s v="EE- Departamento de Conceptos y Representación Jurídica"/>
    <s v="N/A"/>
    <s v="N/A"/>
    <s v="N/A"/>
    <s v="Inversión"/>
    <n v="94146536"/>
    <s v="N/A"/>
    <s v="N/A"/>
    <n v="7228143"/>
    <n v="7589549"/>
    <n v="122922"/>
    <n v="503522"/>
    <s v="_x0009_2018011001175"/>
    <x v="129"/>
    <d v="2022-11-04T00:00:00"/>
    <s v="N/A"/>
    <s v="N/A"/>
    <s v="N/A"/>
    <s v="N/A"/>
    <n v="0"/>
    <s v="N/A"/>
    <n v="0"/>
    <s v="N/A"/>
    <n v="0"/>
    <s v="N/A"/>
    <n v="0"/>
    <s v="N/A"/>
    <n v="0"/>
    <s v="N/A"/>
    <n v="0"/>
    <s v="N/A"/>
    <n v="-128"/>
    <n v="94146536"/>
    <n v="79690250"/>
    <n v="79690250"/>
    <n v="0"/>
    <n v="0"/>
    <n v="0"/>
    <d v="2023-11-15T00:00:00"/>
    <d v="2023-07-10T00:00:00"/>
    <n v="-1011"/>
    <s v="SI"/>
    <d v="2023-07-10T00:00:00"/>
    <s v="Bogotá D.C."/>
    <s v="Cumplimiento"/>
    <s v="17-45-101048821"/>
    <n v="0"/>
    <s v="Seguros del Estado S.A. "/>
    <d v="2022-11-11T00:00:00"/>
    <s v="10/11/2022 - 20/05/2024"/>
    <n v="2022"/>
    <s v="PENDIENTE"/>
    <s v="Terminación anticipada, el 11/07/2023 publicada la terminación del CTO JEP-758"/>
    <s v="Terminado"/>
    <s v="Terminación anticipada"/>
    <s v="N/A"/>
    <s v="DERECHO"/>
    <s v="N/A"/>
    <s v="FEMENINO"/>
    <s v="daniela.pena@jep.gov.co"/>
    <s v="https://community.secop.gov.co/Public/Tendering/ContractNoticePhases/View?PPI=CO1.PPI.21518256&amp;isFromPublicArea=True&amp;isModal=False"/>
  </r>
  <r>
    <n v="859"/>
    <s v="JEP-780-2022"/>
    <s v="JEP-CSPO-751-2022"/>
    <s v="Vanessa Jiménez "/>
    <d v="2022-11-08T00:00:00"/>
    <s v="Sergio Rafael Ospina Tovar"/>
    <x v="0"/>
    <s v="1. Prestación de servicios"/>
    <n v="1022342694"/>
    <n v="1"/>
    <s v="Persona Natural"/>
    <s v="Bogotá D.C. "/>
    <s v="Prestar servicios para apoyar y acompañar a la Subdirección de Cooperación Internacional en las actividades relacionadas con el seguimiento de contratos, generación de reportes y en la implementación del proceso de Cooperación Internacional a fin de facilitar los procesos de gestión integrada"/>
    <s v="Funciones de la dependencia"/>
    <s v="Harvey Danilo Suarez Morales"/>
    <s v="Secretaría Ejecutiva"/>
    <s v="Secretaría Ejecutiva"/>
    <s v="Subdirección de Cooperación Internacional"/>
    <s v="Natalia Alejandra Muñoz Labajos"/>
    <s v="AA- Subdirección de Cooperación"/>
    <s v="N/A"/>
    <s v="N/A"/>
    <s v="N/A"/>
    <s v="Inversión"/>
    <n v="46109498"/>
    <s v="N/A"/>
    <s v="N/A"/>
    <n v="3614070"/>
    <n v="3794773"/>
    <n v="124922"/>
    <n v="124922"/>
    <n v="2018011001175"/>
    <x v="46"/>
    <d v="2022-11-18T00:00:00"/>
    <s v="N/A"/>
    <s v="N/A"/>
    <s v="N/A"/>
    <s v="N/A"/>
    <n v="0"/>
    <s v="N/A"/>
    <n v="0"/>
    <s v="N/A"/>
    <n v="0"/>
    <s v="N/A"/>
    <n v="0"/>
    <s v="N/A"/>
    <n v="0"/>
    <s v="N/A"/>
    <n v="0"/>
    <s v="N/A"/>
    <n v="0"/>
    <n v="46109498"/>
    <n v="902911109"/>
    <n v="902911109"/>
    <n v="0"/>
    <n v="0"/>
    <n v="0"/>
    <d v="2023-11-15T00:00:00"/>
    <d v="2023-11-15T00:00:00"/>
    <n v="-883"/>
    <s v="SI"/>
    <s v="N/A"/>
    <s v="Bogotá D.C."/>
    <s v="Cumplimiento"/>
    <s v="21-47-101024310"/>
    <n v="0"/>
    <s v="Seguros del Estado S.A. "/>
    <d v="2022-11-11T00:00:00"/>
    <s v="11/11/2022 - 30/06/2024"/>
    <n v="2022"/>
    <s v="PENDIENTE"/>
    <s v="Ninguna"/>
    <s v="Terminado"/>
    <s v="Retiro"/>
    <s v="N/A"/>
    <s v="DERECHO"/>
    <s v="N/A"/>
    <s v="MASCULINO"/>
    <s v="sergio.ospina@jep.gov.co"/>
    <s v="https://community.secop.gov.co/Public/Tendering/ContractNoticePhases/View?PPI=CO1.PPI.21522565&amp;isFromPublicArea=True&amp;isModal=False"/>
  </r>
  <r>
    <n v="883"/>
    <s v="JEP-897-2022"/>
    <s v="JEP-CSPO-865-2022"/>
    <s v="Ángela Esquivel "/>
    <d v="2022-12-05T00:00:00"/>
    <s v="Laura Hernandez Gonzalez"/>
    <x v="0"/>
    <s v="1. Prestación de servicios"/>
    <n v="1018461343"/>
    <n v="5"/>
    <s v="Persona Natural"/>
    <s v="Bogotá D.C. "/>
    <s v="Prestar servicios profesionales a la Subdirección de Planeación para apoyar la planeación presupuestal y financiera, el seguimiento a la ejecución presupuestal de la vigencia 2023 y la gestión de inversión de la entidad, en articulación con la planeación estratégica y operativa."/>
    <s v="Funciones de la dependencia"/>
    <s v="Harvey Danilo Suarez Morales"/>
    <s v="Secretaría Ejecutiva"/>
    <s v="Secretaría Ejecutiva"/>
    <s v="Subdirección de Planeación"/>
    <s v="Adela del Pilar Parra González_x0009_"/>
    <s v="AA- Subdirección de Planeación"/>
    <s v="N/A"/>
    <s v="N/A"/>
    <s v="N/A"/>
    <s v="Inversión"/>
    <n v="113778196"/>
    <s v="N/A"/>
    <s v="N/A"/>
    <n v="8587026"/>
    <n v="10018207"/>
    <n v="107922"/>
    <n v="564222"/>
    <s v="_x0009_2018011001175"/>
    <x v="84"/>
    <d v="2022-12-06T00:00:00"/>
    <s v="N/A"/>
    <s v="N/A"/>
    <s v="N/A"/>
    <s v="N/A"/>
    <n v="0"/>
    <s v="N/A"/>
    <n v="0"/>
    <s v="N/A"/>
    <n v="0"/>
    <s v="N/A"/>
    <n v="0"/>
    <s v="N/A"/>
    <n v="0"/>
    <s v="N/A"/>
    <n v="0"/>
    <s v="N/A"/>
    <n v="-168"/>
    <n v="113778196"/>
    <n v="105191170"/>
    <n v="105191170"/>
    <n v="0"/>
    <n v="0"/>
    <n v="0"/>
    <d v="2023-11-15T00:00:00"/>
    <d v="2023-05-31T00:00:00"/>
    <n v="-1051"/>
    <s v="SI"/>
    <d v="2023-05-31T00:00:00"/>
    <s v="Bogotá D.C."/>
    <s v="Cumplimiento"/>
    <s v="21-45-101394146"/>
    <n v="0"/>
    <s v="Seguros del Estado S.A."/>
    <d v="2022-12-05T00:00:00"/>
    <s v="5/12/2022 - 16/05/2024"/>
    <d v="2022-12-06T00:00:00"/>
    <s v="PENDIENTE"/>
    <s v="El 1/06/2023 se publica el día de hoy la terminación anticipada del CTO JEP-897-2022 Laura Hernandez"/>
    <s v="Terminado"/>
    <s v="Terminación anticipada"/>
    <s v="N/A"/>
    <s v="ECONOMÍA"/>
    <s v="N/A"/>
    <s v="FEMENINO"/>
    <s v="laura.hernandez@jep.gov.co"/>
    <s v="https://community.secop.gov.co/Public/Tendering/ContractNoticePhases/View?PPI=CO1.PPI.22024273&amp;isFromPublicArea=True&amp;isModal=False"/>
  </r>
  <r>
    <n v="884"/>
    <s v="JEP-921-2022"/>
    <s v="JEP-CSPO-889-2022"/>
    <s v="Clara Torres"/>
    <d v="2022-12-06T00:00:00"/>
    <s v="Yulieth Liliana Mesa Albarracin"/>
    <x v="0"/>
    <s v="1. Prestación de servicios"/>
    <n v="63532415"/>
    <n v="5"/>
    <s v="Persona Natural"/>
    <s v="Bogotá D.C. "/>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7222"/>
    <n v="584322"/>
    <n v="2022011000068"/>
    <x v="81"/>
    <d v="2022-12-15T00:00:00"/>
    <s v="N/A"/>
    <s v="N/A"/>
    <s v="N/A"/>
    <s v="N/A"/>
    <n v="-3132197"/>
    <d v="2023-11-14T00:00:00"/>
    <n v="11384338"/>
    <d v="2023-11-14T00:00:00"/>
    <n v="29007246"/>
    <d v="2023-12-21T00:00:00"/>
    <n v="0"/>
    <s v="N/A"/>
    <n v="0"/>
    <s v="N/A"/>
    <n v="2"/>
    <d v="2023-12-21T00:00:00"/>
    <n v="152"/>
    <n v="124177780"/>
    <n v="120081834"/>
    <n v="91074588"/>
    <n v="29007246"/>
    <s v="N/A"/>
    <s v="N/A"/>
    <d v="2023-11-15T00:00:00"/>
    <d v="2024-04-15T00:00:00"/>
    <n v="-731"/>
    <s v="SI"/>
    <s v="N/A"/>
    <s v="Bogotá D.C."/>
    <s v="Cumplimiento"/>
    <s v="_x0009_21-47-101024969"/>
    <n v="0"/>
    <s v="Seguros del Estado S.A."/>
    <d v="2022-12-14T00:00:00"/>
    <s v="13/12/2022 - 13/06/2024"/>
    <d v="2022-12-15T00:00:00"/>
    <s v="PENDIENTE"/>
    <s v="El 14/11/2023 se publica adición y prórroga del contrato JEP-921-2022_x000a_Mediante otrosí N°2 del 21/12/2023 se publica adición y prórroga del contrato JEP-921-2022 "/>
    <s v="Terminado"/>
    <s v="Adición y prórroga"/>
    <s v="N/A"/>
    <s v="DERECHO"/>
    <s v="N/A"/>
    <s v="FEMENINO"/>
    <s v="yulieth.mesa@jep.gov.co"/>
    <s v="https://community.secop.gov.co/Public/Tendering/ContractNoticePhases/View?PPI=CO1.PPI.22060449&amp;isFromPublicArea=True&amp;isModal=False"/>
  </r>
  <r>
    <n v="885"/>
    <s v="JEP-958-2022"/>
    <s v="JEP-CSPO-923-2022"/>
    <s v="Laura Paredes"/>
    <d v="2022-12-12T00:00:00"/>
    <s v="Yesid Arnulfo Mejia Chamorro"/>
    <x v="0"/>
    <s v="1. Prestación de servicios"/>
    <n v="98400064"/>
    <n v="4"/>
    <s v="Persona Natural"/>
    <s v="Pasto"/>
    <s v="Prestar servicios profesionales para apoyar al Departamento  de  Atención  a  Víctimas  en  la  región  de Nariño, Valle del Cauca, Cauca, para adelantar acciones de divulgación,   difusión,   acompañamiento   y   orientación psicosocial,  a  las  víctimas  en  instancias  judiciales  y  no judiciales, atendiendo los enfoques diferenciales"/>
    <s v="Administrativo Transversal"/>
    <s v="Harvey Danilo Suarez Morales"/>
    <s v="Secretaría Ejecutiva"/>
    <s v="Subsecretaría Ejecutiva"/>
    <s v="Departamento de Atención a Víctimas"/>
    <s v="Claudia Viviana Ferro Buitrago"/>
    <s v="BB- Departamento de Atención a Víctimas"/>
    <s v="N/A"/>
    <s v="N/A"/>
    <s v="N/A"/>
    <s v="Inversión"/>
    <n v="52765437"/>
    <s v="N/A"/>
    <s v="N/A"/>
    <n v="7228143"/>
    <n v="7589549"/>
    <n v="107622"/>
    <n v="586222"/>
    <n v="2018011001091"/>
    <x v="15"/>
    <d v="2022-12-16T00:00:00"/>
    <s v="N/A"/>
    <s v="N/A"/>
    <s v="N/A"/>
    <s v="N/A"/>
    <n v="0"/>
    <s v="N/A"/>
    <n v="0"/>
    <s v="N/A"/>
    <n v="0"/>
    <s v="N/A"/>
    <n v="0"/>
    <s v="N/A"/>
    <n v="0"/>
    <s v="N/A"/>
    <n v="0"/>
    <s v="N/A"/>
    <n v="0"/>
    <n v="52765437"/>
    <n v="45537294"/>
    <n v="45537294"/>
    <n v="0"/>
    <n v="0"/>
    <n v="0"/>
    <d v="2023-06-30T00:00:00"/>
    <d v="2023-06-30T00:00:00"/>
    <n v="-1021"/>
    <s v="SI"/>
    <s v="N/A"/>
    <s v="Pasto, Cauca, Valle del Cauca y Nariño"/>
    <s v="Cumplimiento"/>
    <s v="41-45-101079860"/>
    <n v="0"/>
    <s v="Seguros del Estado S.A. "/>
    <d v="2022-12-15T00:00:00"/>
    <s v="15/12/2022 - 31/12/2023"/>
    <d v="2022-12-16T00:00:00"/>
    <s v="PENDIENTE"/>
    <s v="Ninguna"/>
    <s v="Terminado"/>
    <s v="Retiro"/>
    <s v="N/A"/>
    <s v="PSICOLOGÍA"/>
    <s v="N/A"/>
    <s v="MASCULINO"/>
    <s v="yesid.mejia@jep.gov.co"/>
    <s v="https://community.secop.gov.co/Public/Tendering/ContractNoticePhases/View?PPI=CO1.PPI.22115458&amp;isFromPublicArea=True&amp;isModal=False"/>
  </r>
  <r>
    <n v="886"/>
    <s v="JEP-806-2022"/>
    <s v="JEP-CSPO-777-2022"/>
    <s v="Clara Torres"/>
    <d v="2022-11-28T00:00:00"/>
    <s v="Leonardo Yepes Moreno"/>
    <x v="0"/>
    <s v="1. Prestación de servicios"/>
    <n v="1032378847"/>
    <n v="1"/>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2522"/>
    <n v="557422"/>
    <s v="_x0009_2022011000068"/>
    <x v="13"/>
    <d v="2022-12-05T00:00:00"/>
    <s v="N/A"/>
    <s v="N/A"/>
    <s v="N/A"/>
    <s v="N/A"/>
    <n v="-722817"/>
    <d v="2023-11-14T00:00:00"/>
    <n v="11384338"/>
    <d v="2023-11-14T00:00:00"/>
    <n v="29007246"/>
    <d v="2023-12-21T00:00:00"/>
    <n v="0"/>
    <s v="N/A"/>
    <n v="0"/>
    <s v="N/A"/>
    <n v="2"/>
    <d v="2023-12-21T00:00:00"/>
    <n v="152"/>
    <n v="126587160"/>
    <n v="108697496"/>
    <n v="79690250"/>
    <n v="29007246"/>
    <s v="N/A"/>
    <s v="N/A"/>
    <d v="2023-11-15T00:00:00"/>
    <d v="2024-04-15T00:00:00"/>
    <n v="-731"/>
    <s v="SI"/>
    <s v="N/A"/>
    <s v="Bogotá D.C."/>
    <s v="Cumplimiento"/>
    <s v="14-45-101089750"/>
    <n v="0"/>
    <s v="Seguros del Estado S.A."/>
    <d v="2022-12-05T00:00:00"/>
    <s v="02/12/2022 - 25/05/2024"/>
    <d v="2022-12-05T00:00:00"/>
    <s v="PENDIENTE"/>
    <s v="Mediante otrosí N°1 del  14/11/2023 se publica adición y prórroga del contrato JEP-806-2023_x000a_Mediante otrosí N°2 del 21/12/2023 se publica adición y prorroga del contrato JEP-806-2022"/>
    <s v="Terminado"/>
    <s v="Adición y prórroga"/>
    <s v="N/A"/>
    <s v="DERECHO"/>
    <s v="N/A"/>
    <s v="MASCULINO"/>
    <s v="leonardo.yepes@jep.gov.co"/>
    <s v="https://community.secop.gov.co/Public/Tendering/ContractNoticePhases/View?PPI=CO1.PPI.21916868&amp;isFromPublicArea=True&amp;isModal=False"/>
  </r>
  <r>
    <n v="887"/>
    <s v="JEP-922-2022"/>
    <s v="JEP-CSPO-890-2022"/>
    <s v="Clara Torres"/>
    <d v="2022-12-06T00:00:00"/>
    <s v="William Alberto Acosta Menendez"/>
    <x v="0"/>
    <s v="1. Prestación de servicios"/>
    <n v="77183721"/>
    <n v="7"/>
    <s v="Persona Natural"/>
    <s v="Ibagué"/>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7322"/>
    <n v="584122"/>
    <s v="_x0009_2022011000068"/>
    <x v="81"/>
    <d v="2022-12-15T00:00:00"/>
    <s v="N/A"/>
    <s v="N/A"/>
    <s v="N/A"/>
    <s v="N/A"/>
    <n v="-3132197"/>
    <d v="2023-11-14T00:00:00"/>
    <n v="11384338"/>
    <d v="2023-11-14T00:00:00"/>
    <n v="29007246"/>
    <d v="2023-12-22T00:00:00"/>
    <n v="0"/>
    <s v="N/A"/>
    <n v="0"/>
    <s v="N/A"/>
    <n v="2"/>
    <d v="2023-12-22T00:00:00"/>
    <n v="152"/>
    <n v="124177780"/>
    <n v="108697496"/>
    <n v="79690250"/>
    <n v="29007246"/>
    <s v="N/A"/>
    <s v="N/A"/>
    <d v="2023-11-15T00:00:00"/>
    <d v="2024-04-15T00:00:00"/>
    <n v="-731"/>
    <s v="SI"/>
    <s v="N/A"/>
    <s v="Departamento del Tolima"/>
    <s v="Cumplimiento"/>
    <s v="_x0009_39-45-101029338"/>
    <n v="0"/>
    <s v="Seguros del Estado S.A."/>
    <d v="2022-12-14T00:00:00"/>
    <s v="13/12/2022 - 15/05/2024"/>
    <d v="2022-12-15T00:00:00"/>
    <s v="PENDIENTE"/>
    <s v="Mediante otrosí N°1 el 14/11/2023 se publica adición y prórroga del contrato JEP-922-2022_x000a_Mediante otrosí N°2 del 22/12/2023 se adicionó y prorrogo el contrato JEP-922-2022"/>
    <s v="Terminado"/>
    <s v="Adición y prórroga"/>
    <s v="N/A"/>
    <s v="DERECHO"/>
    <s v="N/A"/>
    <s v="MASCULINO"/>
    <s v="william.acosta@jep.gov.co"/>
    <s v="https://community.secop.gov.co/Public/Tendering/ContractNoticePhases/View?PPI=CO1.PPI.22060458&amp;isFromPublicArea=True&amp;isModal=False"/>
  </r>
  <r>
    <n v="888"/>
    <s v="JEP-835-2022"/>
    <s v="JEP-CSPO-805-2022"/>
    <s v="Ángela Esquivel "/>
    <d v="2022-11-30T00:00:00"/>
    <s v="Viviana Agredo Campo"/>
    <x v="0"/>
    <s v="1. Prestación de servicios"/>
    <n v="1061714679"/>
    <n v="8"/>
    <s v="Persona Natural"/>
    <s v="Cauca"/>
    <s v="Prestar servicios profesionales para apoyar y acompañar las salas de justicia y sus respectivas presidencias en los procesos de mejoramiento de la gestión judicial."/>
    <s v="Funciones de la dependencia"/>
    <s v="Harvey Danilo Suarez Morales"/>
    <s v="Secretaría Ejecutiva"/>
    <s v="Dirección de Asuntos Jurídicos"/>
    <s v="Dirección de Asuntos Jurídicos"/>
    <s v="Alexandra Sandoval Mantilla"/>
    <s v="F- Magistratura"/>
    <s v="N/A"/>
    <s v="Magistratura_x000a_Presidencias de la sala - SAI"/>
    <s v="Alexandra Sandoval Mantilla"/>
    <s v="Inversión"/>
    <n v="62581258"/>
    <s v="N/A"/>
    <s v="N/A"/>
    <n v="5204263"/>
    <n v="5464476"/>
    <n v="115822"/>
    <n v="566722"/>
    <s v="2022011000068_x0009_"/>
    <x v="130"/>
    <d v="2022-12-12T00:00:00"/>
    <s v="Adriana Liseth Sinisterra Benitez_x000a_Elsa Carolina Giraldo Orejuela"/>
    <s v="1144051211_x000a_1.144.043.718"/>
    <s v="1_x000a_8"/>
    <s v="8/05/2023_x000a_9/08/2023"/>
    <n v="-1734763"/>
    <d v="2023-11-14T00:00:00"/>
    <n v="8014556"/>
    <d v="2023-11-14T00:00:00"/>
    <n v="20885211"/>
    <d v="2023-12-26T00:00:00"/>
    <n v="0"/>
    <s v="N/A"/>
    <n v="0"/>
    <s v="N/A"/>
    <n v="2"/>
    <d v="2023-12-26T00:00:00"/>
    <n v="152"/>
    <n v="89746262"/>
    <n v="78262206"/>
    <n v="57376995"/>
    <n v="20885211"/>
    <s v="N/A"/>
    <s v="N/A"/>
    <d v="2023-11-15T00:00:00"/>
    <d v="2024-04-15T00:00:00"/>
    <n v="-731"/>
    <s v="SI"/>
    <s v="N/A"/>
    <s v="Bogotá D.C."/>
    <s v="Cumplimiento"/>
    <s v="390-45-994000014322"/>
    <n v="0"/>
    <s v="Asegura Solidaria de Colombia"/>
    <d v="2022-12-07T00:00:00"/>
    <s v="6/12/2022 - 16/06/2024"/>
    <d v="2022-12-12T00:00:00"/>
    <s v="PENDIENTE"/>
    <s v="Se cede el contrato a partir del 8 de mayo de 2023_x000a_El 9/08/2023 Se publica la cesión del contrato JEP-835-2022_x000a_Mediante otrosí N°1 el 14/11/2023 se publica la adición y prórroga del Cto JEP-835-2022"/>
    <s v="Terminado"/>
    <s v="Adición, prórroga y cesión"/>
    <s v="N/A"/>
    <s v="DERECHO"/>
    <s v="N/A"/>
    <s v="FEMENINO"/>
    <s v="elsa.giraldo@jep.gov.co"/>
    <s v="https://community.secop.gov.co/Public/Tendering/ContractNoticePhases/View?PPI=CO1.PPI.21954605&amp;isFromPublicArea=True&amp;isModal=False"/>
  </r>
  <r>
    <n v="889"/>
    <s v="JEP-928-2022"/>
    <s v="JEP-CSPO-894-2022"/>
    <s v="Ángela Esquivel "/>
    <d v="2022-12-07T00:00:00"/>
    <s v="Ana Teresa Vergara Casama"/>
    <x v="0"/>
    <s v="1. Prestación de servicios"/>
    <n v="39313329"/>
    <n v="3"/>
    <s v="Persona Natural"/>
    <s v="Chigorodó"/>
    <s v="Prestar servicios profesionales especializados en enfoque étnico racial para apoyar y acompañar a la Secretaría Ejecutiva de la JEP en la gestión territorial con los pueblos indígenas en la región de Urabá, Bajo Atrato y Darién, a partir de la implementación y seguimiento de los lineamientos del enfoque diferencial, teniendo en cuenta el enfoque territorial."/>
    <s v="Funciones de la dependencia"/>
    <s v="Harvey Danilo Suarez Morales"/>
    <s v="Secretaría Ejecutiva"/>
    <s v="Subsecretaría Ejecutiva"/>
    <s v="Departamento de Enfoques Diferenciales"/>
    <s v="Eliana Fernanda Antonio Rosero"/>
    <s v="BB- Departamento de Enfoques Diferenciales "/>
    <s v="N/A"/>
    <s v="N/A"/>
    <s v="N/A"/>
    <s v="Inversión"/>
    <n v="99086994"/>
    <s v="N/A"/>
    <s v="N/A"/>
    <n v="8240084"/>
    <n v="8652088"/>
    <n v="109722"/>
    <n v="590222"/>
    <s v="_x0009_2018011001091"/>
    <x v="122"/>
    <d v="2022-12-21T00:00:00"/>
    <s v="N/A"/>
    <s v="N/A"/>
    <s v="N/A"/>
    <s v="N/A"/>
    <n v="-5218725"/>
    <d v="2023-11-14T00:00:00"/>
    <n v="12978146"/>
    <d v="2023-11-14T00:00:00"/>
    <n v="33068280"/>
    <d v="2023-12-22T00:00:00"/>
    <n v="0"/>
    <s v="N/A"/>
    <n v="0"/>
    <s v="N/A"/>
    <n v="2"/>
    <d v="2023-12-22T00:00:00"/>
    <n v="152"/>
    <n v="139914695"/>
    <n v="123915190"/>
    <n v="90846910"/>
    <n v="33068280"/>
    <s v="N/A"/>
    <s v="N/A"/>
    <d v="2023-11-15T00:00:00"/>
    <d v="2024-04-15T00:00:00"/>
    <n v="-731"/>
    <s v="SI"/>
    <s v="N/A"/>
    <s v="Urabá, Bajo Atrato y_x000a_Darién."/>
    <s v="Cumplimiento"/>
    <s v="37-47-101003792"/>
    <n v="0"/>
    <s v="Seguros del Estado S.A. "/>
    <d v="2022-12-20T00:00:00"/>
    <s v="20/12/2022 - 16/05/2024"/>
    <d v="2022-12-21T00:00:00"/>
    <s v="PENDIENTE"/>
    <s v="Mediante otrosí N°1 el 14/11/2023 se publica la adición y prórroga del Cto JEP-928-2022 _x000a_Mediante otrosí N°2  del 22/12/2023 se adicionó y prorrogo el contrato JEP-928-2022 "/>
    <s v="Terminado"/>
    <s v="Adición y prórroga"/>
    <s v="N/A"/>
    <s v="LICENCIATURA EN CIENCIAS SOCIALES"/>
    <s v="N/A"/>
    <s v="FEMENINO"/>
    <s v="ana.vergara@jep.gov.co"/>
    <s v="https://community.secop.gov.co/Public/Tendering/ContractNoticePhases/View?PPI=CO1.PPI.22077013&amp;isFromPublicArea=True&amp;isModal=False"/>
  </r>
  <r>
    <n v="890"/>
    <s v="JEP-863-2022"/>
    <s v="JEP-CSPO-833-2022"/>
    <s v="Clara Torres"/>
    <d v="2022-12-01T00:00:00"/>
    <s v="Alejandra Zapata Lopez"/>
    <x v="0"/>
    <s v="1. Prestación de servicios"/>
    <n v="1017246463"/>
    <n v="6"/>
    <s v="Persona Natural"/>
    <s v="Medellín"/>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Lily Andrea Rueda Guzman"/>
    <s v="F- Magistratura"/>
    <s v="N/A"/>
    <s v="Magistratura_x000a_Transcriptores - SRVR"/>
    <s v="Lily Andrea Rueda Guzmán"/>
    <s v="Inversión"/>
    <n v="39113268"/>
    <s v="N/A"/>
    <s v="N/A"/>
    <n v="3252663"/>
    <n v="3415296"/>
    <n v="112722"/>
    <n v="592922"/>
    <n v="2022011000068"/>
    <x v="131"/>
    <d v="2022-12-27T00:00:00"/>
    <s v="Rosita Prieto Romero"/>
    <n v="52264606"/>
    <n v="5"/>
    <d v="2023-04-11T00:00:00"/>
    <n v="-2710553"/>
    <d v="2023-11-14T00:00:00"/>
    <n v="5122947"/>
    <d v="2023-11-14T00:00:00"/>
    <n v="13053249"/>
    <d v="2023-12-22T00:00:00"/>
    <n v="0"/>
    <s v="N/A"/>
    <n v="0"/>
    <s v="N/A"/>
    <n v="2"/>
    <d v="2023-12-22T00:00:00"/>
    <n v="152"/>
    <n v="54578911"/>
    <n v="54036801"/>
    <n v="40983552"/>
    <n v="13053249"/>
    <s v="N/A"/>
    <s v="N/A"/>
    <d v="2023-11-15T00:00:00"/>
    <d v="2024-04-15T00:00:00"/>
    <n v="-731"/>
    <s v="SI"/>
    <s v="N/A"/>
    <s v="Bogotá D.C."/>
    <s v="Cumplimiento"/>
    <s v="65-45-101079090"/>
    <n v="0"/>
    <s v="Seguros del Estado S.A."/>
    <d v="2022-12-27T00:00:00"/>
    <s v="21/12/2022 - 15/05/2024"/>
    <d v="2022-12-27T00:00:00"/>
    <s v="Cesión https://jepcolombia.sharepoint.com/:b:/g/SE/DAJ/SDC/EXR62AmNqkJCj1HDSNbdhZIBrkhiuCJFyJsSC8B-moetKg?e=TbqsZW"/>
    <s v="El 10/04/2023 se publicó la cesión del cto JEP-683-2022 CEDENTE – ALEJANDRA ZAPATA y CESIONARIA – ROSITA PRIETO, a partir del 11 de abril de 2023_x000a_Mediante otrosí N°1 el 14/11/2023 se publica la adición y prórroga del Cto JEP-863-2022_x000a_Mediante otrosí N°2 del 22/12/2023 se adicionó y prorrogo el contrato JEP-863-2022"/>
    <s v="Terminado"/>
    <s v="Cesión, adición y prórroga"/>
    <s v="N/A"/>
    <s v="DERECHO"/>
    <s v="N/A"/>
    <s v="FEMENINO"/>
    <s v="rosita.prieto@jep.gov.co"/>
    <s v="https://community.secop.gov.co/Public/Tendering/ContractNoticePhases/View?PPI=CO1.PPI.21977448&amp;isFromPublicArea=True&amp;isModal=False"/>
  </r>
  <r>
    <n v="891"/>
    <s v="JEP-816-2022"/>
    <s v="JEP-CSPO-786-2022"/>
    <s v="Paola Casas"/>
    <d v="2022-11-29T00:00:00"/>
    <s v="Andrés Camilo Gómez Calcetero"/>
    <x v="0"/>
    <s v="1. Prestación de servicios"/>
    <n v="1030589117"/>
    <n v="1"/>
    <s v="Persona Natural"/>
    <s v="Bogotá D.C. "/>
    <s v="Prestar servicios profesionales para apoyar y acompañar en los procesos de mejoramiento de la gestión judicial de la Secretaría Judicial. "/>
    <s v="Administrativo Transversal"/>
    <s v="Harvey Danilo Suarez Morales"/>
    <s v="Secretaría Ejecutiva"/>
    <s v="Dirección de Asuntos Jurídicos"/>
    <s v="Dirección de Asuntos Jurídicos"/>
    <s v="Yuly Saenz Berdugo "/>
    <s v="G- Secretaría General Judicial"/>
    <s v="N/A"/>
    <s v="Magistratura _x000a_SEJUD - SRVR"/>
    <s v="N/A"/>
    <s v="Inversión"/>
    <n v="43459180"/>
    <s v="N/A"/>
    <s v="N/A"/>
    <n v="3614070"/>
    <n v="3794773"/>
    <n v="112322"/>
    <n v="558622"/>
    <n v="2022011000068"/>
    <x v="132"/>
    <d v="2022-12-05T00:00:00"/>
    <s v="Freddy Alveiro Amaya Paez"/>
    <n v="79634566"/>
    <n v="5"/>
    <d v="2023-07-11T00:00:00"/>
    <n v="-1120372"/>
    <d v="2023-11-15T00:00:00"/>
    <n v="5692166"/>
    <d v="2023-11-15T00:00:00"/>
    <n v="14503611"/>
    <d v="2023-12-28T00:00:00"/>
    <n v="0"/>
    <s v="N/A"/>
    <n v="0"/>
    <s v="N/A"/>
    <n v="2"/>
    <d v="2023-12-28T00:00:00"/>
    <n v="152"/>
    <n v="62534585"/>
    <n v="54348721"/>
    <n v="39845110"/>
    <n v="14503611"/>
    <s v="N/A"/>
    <s v="N/A"/>
    <d v="2023-11-15T00:00:00"/>
    <d v="2024-04-15T00:00:00"/>
    <n v="-731"/>
    <s v="SI"/>
    <s v="N/A"/>
    <s v="Bogotá D.C."/>
    <s v="Cumplimiento"/>
    <s v="14-47-101020878"/>
    <n v="0"/>
    <s v="Seguros del Estado S.A."/>
    <d v="2022-12-02T00:00:00"/>
    <s v="02/12/2022 - 20/05/2024"/>
    <d v="2022-12-05T00:00:00"/>
    <s v="PENDIENTE"/>
    <s v="autorización de vigencia futura mediante oficio No. 2-2022-055247 del veinticinco (25) de noviembre de dos mil veintidós (2022) emitido por el Ministerio de Hacienda y Crédito Público. _x000a_El 11/07/2023 Se publica la cesión del CTO JEP-816-2022 a partir del 11 de julio _x000a_Mediante otrosí N°1 el 15/11/2023 se publica la adición y prórroga del contrato JEP-816-2022 (SEJUD) _x000a_Mediante otrosí N°2 se publica la adición y prórroga del contrato JEP-816-2022"/>
    <s v="Terminado"/>
    <s v="Adición, prórroga y cesión"/>
    <s v="N/A"/>
    <s v="COMUNICACIÓN SOCIAL"/>
    <s v="DERECHO"/>
    <s v="MASCULINO"/>
    <s v="freddy.amaya@jep.gov.co"/>
    <s v="https://community.secop.gov.co/Public/Tendering/ContractNoticePhases/View?PPI=CO1.PPI.21973592&amp;isFromPublicArea=True&amp;isModal=False"/>
  </r>
  <r>
    <n v="892"/>
    <s v="JEP-817-2022"/>
    <s v="JEP-CSPO-787-2022"/>
    <s v="Paola Casas"/>
    <d v="2022-11-29T00:00:00"/>
    <s v="Angela Julieth Cardozo Veira"/>
    <x v="0"/>
    <s v="1. Prestación de servicios"/>
    <n v="1115069399"/>
    <n v="9"/>
    <s v="Persona Natural"/>
    <s v="Yotoco"/>
    <s v="Prestar servicios profesionales para apoyar y acompañar en los procesos de mejoramiento de la gestión judicial de la Secretaría Judicial. "/>
    <s v="Administrativo Transversal"/>
    <s v="Harvey Danilo Suarez Morales"/>
    <s v="Secretaría Ejecutiva"/>
    <s v="Dirección de Asuntos Jurídicos"/>
    <s v="Dirección de Asuntos Jurídicos"/>
    <s v="Yuly Saenz Berdugo "/>
    <s v="G- Secretaría General Judicial"/>
    <s v="N/A"/>
    <s v="Magistratura _x000a_SEJUD - SAR"/>
    <s v="N/A"/>
    <s v="Inversión"/>
    <n v="43459180"/>
    <s v="N/A"/>
    <s v="N/A"/>
    <n v="3614070"/>
    <n v="3794773"/>
    <n v="111122"/>
    <s v="_x0009_558722"/>
    <s v="_x0009_2022011000068"/>
    <x v="132"/>
    <d v="2022-12-05T00:00:00"/>
    <s v="Luisa Fernanda Mojica Bohorquez"/>
    <n v="1098694053"/>
    <n v="5"/>
    <d v="2023-07-11T00:00:00"/>
    <n v="-487912"/>
    <d v="2023-11-15T00:00:00"/>
    <n v="5692166"/>
    <d v="2023-11-15T00:00:00"/>
    <n v="14503611"/>
    <d v="2023-12-28T00:00:00"/>
    <n v="0"/>
    <s v="N/A"/>
    <n v="0"/>
    <s v="N/A"/>
    <n v="2"/>
    <d v="2023-12-28T00:00:00"/>
    <n v="152"/>
    <n v="63167045"/>
    <n v="54348721"/>
    <n v="39845110"/>
    <n v="14503611"/>
    <s v="N/A"/>
    <s v="N/A"/>
    <d v="2023-11-15T00:00:00"/>
    <d v="2024-04-15T00:00:00"/>
    <n v="-731"/>
    <s v="SI"/>
    <s v="N/A"/>
    <s v="Bogotá D.C."/>
    <s v="Cumplimiento"/>
    <s v="33-47-101010381"/>
    <n v="0"/>
    <s v="Seguros del Estado S.A."/>
    <d v="2022-12-02T00:00:00"/>
    <s v="02/12/2022 - 15/05/2024"/>
    <d v="2022-12-05T00:00:00"/>
    <s v="PENDIENTE"/>
    <s v="autorización de vigencia futura mediante_x000a_oficio No. 2-2022-055247 del veinticinco (25) de noviembre de dos mil veintidós (2022) emitido por el Ministerio de Hacienda y Crédito Público._x000a_El 11/07/2023 se publica la cesión del CTO JEP-817-2022 a partir del 11 de julio Luisa Fernanda Mojica Bohorquez _x000a_Mediante otrosí N°1 el 15/11/2023 se publica la adición y prórroga del contrato JEP-817-2022 (SEJUD)_x000a_Mediante otrosí N°2 se publica la adición y prórroga del contrato JEP-817-2022"/>
    <s v="Terminado"/>
    <s v="Adición, prórroga y cesión"/>
    <s v="N/A"/>
    <s v="DERECHO"/>
    <s v="N/A"/>
    <s v="FEMENINO"/>
    <s v="luisa.mojica@jep.gov.co"/>
    <s v="https://community.secop.gov.co/Public/Tendering/ContractNoticePhases/View?PPI=CO1.PPI.21976102&amp;isFromPublicArea=True&amp;isModal=False"/>
  </r>
  <r>
    <n v="893"/>
    <s v="JEP-898-2022"/>
    <s v="JEP-CSPO-866-2022"/>
    <s v="Laura Paredes"/>
    <d v="2022-12-05T00:00:00"/>
    <s v="Suzy Sierra Ruiz"/>
    <x v="0"/>
    <s v="1. Prestación de servicios"/>
    <n v="52184673"/>
    <n v="5"/>
    <s v="Persona Natural"/>
    <s v="Bogotá D.C. "/>
    <s v="Prestar servicios profesionales especializados para acompañar y apoyar a la Subsecretaría Ejecutiva en la orientación estratégica y seguimiento de los sistemas misionales de información de comparecientes, abogados y víctimas, incluyendo la gestión de monitoreo, requeridos para el adecuado desarrollo de la gestión judicial de la JEP."/>
    <s v="Funciones de la dependencia"/>
    <s v="Harvey Danilo Suarez Morales"/>
    <s v="Secretaría Ejecutiva"/>
    <s v="Subsecretaría Ejecutiva"/>
    <s v="Subsecretaría Ejecutiva"/>
    <s v="Gladys Celeide Prada Pardo"/>
    <s v="AA- Oficina Asesora de Monitoreo Integral"/>
    <s v="N/A"/>
    <s v="N/A"/>
    <s v="N/A"/>
    <s v="Inversión"/>
    <n v="273261828"/>
    <s v="N/A"/>
    <s v="N/A"/>
    <n v="22724478"/>
    <n v="23860701"/>
    <n v="110222"/>
    <n v="572222"/>
    <s v="_x0009_2022011000068"/>
    <x v="90"/>
    <d v="2022-12-07T00:00:00"/>
    <s v="N/A"/>
    <s v="N/A"/>
    <s v="N/A"/>
    <s v="N/A"/>
    <n v="0"/>
    <s v="N/A"/>
    <n v="0"/>
    <s v="N/A"/>
    <n v="0"/>
    <s v="N/A"/>
    <n v="0"/>
    <s v="N/A"/>
    <n v="0"/>
    <s v="N/A"/>
    <n v="0"/>
    <s v="N/A"/>
    <n v="-52"/>
    <n v="273261828"/>
    <n v="250537350"/>
    <n v="250537350"/>
    <n v="0"/>
    <n v="0"/>
    <n v="0"/>
    <d v="2023-11-15T00:00:00"/>
    <d v="2023-09-24T00:00:00"/>
    <n v="-935"/>
    <s v="SI"/>
    <d v="2023-09-24T00:00:00"/>
    <s v="Bogotá D.C."/>
    <s v="Cumplimiento"/>
    <s v="21-45-101394399"/>
    <n v="0"/>
    <s v="Seguros del Estado S.A."/>
    <d v="2022-12-07T00:00:00"/>
    <s v="7/12/2022 - 16/05/2024"/>
    <d v="2022-12-07T00:00:00"/>
    <s v="PENDIENTE"/>
    <s v="Mediante otrosí N°1 se solicita  Modificar la “CLÁUSULA OCTAVA-FORMA DE PAGO_x000a_El 25 de septimebre de 2023 Se publica la terminación anticipada del contrato JEP-898-2022, se ejecutó hasta el 24 de septiembre de 2023"/>
    <s v="Terminado"/>
    <s v="Terminación anticipada"/>
    <s v="N/A"/>
    <s v="DERECHO"/>
    <s v="N/A"/>
    <s v="FEMENINO"/>
    <s v="suzy.sierra@jep.gov.co"/>
    <s v="https://community.secop.gov.co/Public/Tendering/ContractNoticePhases/View?PPI=CO1.PPI.22024461&amp;isFromPublicArea=True&amp;isModal=False"/>
  </r>
  <r>
    <n v="894"/>
    <s v="JEP-937-2022"/>
    <s v="JEP-CSPO-903-2022"/>
    <s v="Jairo Cuellar"/>
    <d v="2022-12-07T00:00:00"/>
    <s v="Augusto Guzmán Ramírez"/>
    <x v="0"/>
    <s v="1. Prestación de servicios"/>
    <n v="79121148"/>
    <n v="8"/>
    <s v="Persona Natural"/>
    <s v="Bogotá D.C. "/>
    <s v="Prestación de servicios profesionales para apoyar al Departamento de SAAD Comparecientes en la aplicación de los lineamientos para la defensa técnica y brindar la defensa judicial de los comparecientes miembros de Fuerza Pública que comparezcan ante las Salas y Secciones de la JEP. (Contrato o convenio que no requiere pluralidad de ofertas)."/>
    <s v="Funciones de la dependencia"/>
    <s v="Harvey Danilo Suarez Morales"/>
    <s v="Secretaría Ejecutiva"/>
    <s v="Subsecretaría Ejecutiva"/>
    <s v="Departamento SAAD - Comparecientes"/>
    <s v="Jorge Alirio Mancera Cortés"/>
    <s v="BB- Departamento SAAD Defensa a Comparecientes "/>
    <s v="N/A"/>
    <s v="N/A"/>
    <s v="N/A"/>
    <s v="Inversión"/>
    <n v="99086994"/>
    <s v="N/A"/>
    <s v="N/A"/>
    <n v="8240084"/>
    <n v="8652088"/>
    <n v="119322"/>
    <n v="587422"/>
    <n v="2022011000068"/>
    <x v="15"/>
    <d v="2022-12-16T00:00:00"/>
    <s v="N/A"/>
    <s v="N/A"/>
    <s v="N/A"/>
    <s v="N/A"/>
    <n v="-3845380"/>
    <d v="2023-11-14T00:00:00"/>
    <n v="12978146"/>
    <d v="2023-11-14T00:00:00"/>
    <n v="33068280"/>
    <d v="2023-12-27T00:00:00"/>
    <n v="0"/>
    <s v="N/A"/>
    <n v="0"/>
    <s v="N/A"/>
    <n v="2"/>
    <d v="2023-12-27T00:00:00"/>
    <n v="152"/>
    <n v="141288040"/>
    <n v="123915190"/>
    <n v="90846910"/>
    <n v="33068280"/>
    <s v="N/A"/>
    <s v="N/A"/>
    <d v="2023-11-15T00:00:00"/>
    <d v="2024-04-15T00:00:00"/>
    <n v="-731"/>
    <s v="SI"/>
    <s v="N/A"/>
    <s v="Bogotá D.C."/>
    <s v="Cumplimiento"/>
    <s v="21-45-101394939"/>
    <n v="0"/>
    <s v="Seguros del Estado S.A. "/>
    <d v="2022-12-16T00:00:00"/>
    <s v="15/12/2022 - 15/05/2024"/>
    <d v="2022-12-16T00:00:00"/>
    <s v="PENDIENTE"/>
    <s v="Mediante otrosí N°1 el 14/11/2023 se publica la adición y prórroga del Cto JEP-937-2022 Augusto Guzmán Ramírez_x000a_Mediante Otrosí N°2 el 27/12/2023 se publica la adición y prórroga del contrato JEP-937-2022 Prorroga hasta el 15 de Abril de 2024"/>
    <s v="Terminado"/>
    <s v="Adición y prórroga"/>
    <s v="N/A"/>
    <s v="DERECHO"/>
    <s v="N/A"/>
    <s v="MASCULINO"/>
    <s v="augusto.guzman@jep.gov.co"/>
    <s v="https://community.secop.gov.co/Public/Tendering/ContractNoticePhases/View?PPI=CO1.PPI.22098831&amp;isFromPublicArea=True&amp;isModal=False"/>
  </r>
  <r>
    <n v="895"/>
    <s v="JEP-885-2022"/>
    <s v="JEP-CSPO-853-2022"/>
    <s v="Camila Mendez"/>
    <d v="2022-12-02T00:00:00"/>
    <s v="Daren Marcelo Salazar Alonso"/>
    <x v="0"/>
    <s v="1. Prestación de servicios"/>
    <n v="1032481812"/>
    <n v="4"/>
    <s v="Persona Natural"/>
    <s v="Bogotá D.C. "/>
    <s v="Prestar servicios para apoyar y acompañar al Departamento de Atención al Ciudadano en el desarrollo de las actividades relacionadas con recepción, tipificación, asignación y reportes estadísticos de las PQRSDF y solicitudes de acreditación dentro de los sistemas de la entidad, para la implementación del punto 5 del Acuerdo Final con enfoque sistémico."/>
    <s v="Funciones de la dependencia"/>
    <s v="Harvey Danilo Suarez Morales"/>
    <s v="Secretaría Ejecutiva"/>
    <s v="Subsecretaría Ejecutiva"/>
    <s v="Departamento de Atención al Ciudadano"/>
    <s v="Constanza Eugenia Cañon Charry_x0009_"/>
    <s v="BB- Departamento de Atención al Ciudadano"/>
    <s v="N/A"/>
    <s v="N/A"/>
    <s v="N/A"/>
    <s v="Inversión"/>
    <n v="43459180"/>
    <s v="N/A"/>
    <s v="N/A"/>
    <n v="3614070"/>
    <n v="120469"/>
    <n v="109222"/>
    <n v="576822"/>
    <n v="2022011000068"/>
    <x v="133"/>
    <d v="2022-12-12T00:00:00"/>
    <s v="Karen Julieth Garzón Bolaños_x000a_Karen Tatiana Bernal Cáceres"/>
    <s v="1018474286_x000a_1.012.417.105"/>
    <s v="1_x000a_0"/>
    <s v="8/09/2023_x000a_7/02/2024"/>
    <n v="-1204690"/>
    <d v="2023-11-15T00:00:00"/>
    <n v="5692166"/>
    <d v="2023-11-15T00:00:00"/>
    <n v="14503611"/>
    <d v="2023-12-28T00:00:00"/>
    <n v="0"/>
    <s v="N/A"/>
    <n v="0"/>
    <s v="N/A"/>
    <n v="2"/>
    <d v="2023-12-28T00:00:00"/>
    <n v="137"/>
    <n v="62450267"/>
    <n v="54348721"/>
    <n v="39845110"/>
    <n v="14503611"/>
    <s v="N/A"/>
    <s v="N/A"/>
    <d v="2023-11-30T00:00:00"/>
    <d v="2024-04-15T00:00:00"/>
    <n v="-731"/>
    <s v="SI"/>
    <s v="N/A"/>
    <s v="Bogotá D.C."/>
    <s v="Cumplimiento"/>
    <s v="21-45-101394674"/>
    <n v="0"/>
    <s v="Seguros del Estado S.A."/>
    <d v="2022-12-09T00:00:00"/>
    <d v="2022-12-12T00:00:00"/>
    <d v="2022-12-12T00:00:00"/>
    <s v="https://jepcolombia.sharepoint.com/:b:/g/SE/DAJ/SDC/EY0_9to8M45GrhX6NgEU72kBZsk6a03BfmRmX2E8eubNtQ?e=0nerO1"/>
    <s v="8 de septiembre se publica la cesión del contrato JEP-885-2022  EL CEDENTE, DAREN MARCELO SALAZAR ALONSO, LA CESIONARIA, Karen Julieth Garzón Bolaños_x000a_Mediante otrosí N°1 el 15/11/2023 se publica la adición y prórroga del contrato JEP-885-2022 (Atención al ciudadano)_x000a_Mediante otrosí N°2 se publica la adición y prórroga del contrato JEP-885-2022_x000a_El 7/02/2024 se publicó la Cesión del contrato JEP-885-2022 CEDENTE Karen Julieth Garzón Bolaños CESIONARIA Karen Tatiana Bernal Cáceres"/>
    <s v="Terminado"/>
    <s v="Adición, prórroga y cesión"/>
    <s v="N/A"/>
    <s v="DERECHO"/>
    <s v="N/A"/>
    <s v="FEMENINO"/>
    <s v="karen.garzon@jep.gov.co"/>
    <s v="https://community.secop.gov.co/Public/Tendering/ContractNoticePhases/View?PPI=CO1.PPI.22069183&amp;isFromPublicArea=True&amp;isModal=False"/>
  </r>
  <r>
    <n v="896"/>
    <s v="JEP-858-2022"/>
    <s v="JEP-CSPO-828-2022"/>
    <s v="Vanessa Jiménez "/>
    <d v="2022-12-01T00:00:00"/>
    <s v="Andrea Salamanca Rodriguez"/>
    <x v="0"/>
    <s v="1. Prestación de servicios"/>
    <n v="52436983"/>
    <n v="6"/>
    <s v="Persona Natural"/>
    <s v="Bogotá D.C. "/>
    <s v="Prestar servicios de apoyo al departamento de SAAD victimas en el seguimiento logístico, la elaboración de informes técnicos, y el apoyo a la supervisión de contratos y convenios a cargo del departamento requeridos para la adecuada representación judicial de las víctimas"/>
    <s v="Funciones de la dependencia"/>
    <s v="Harvey Danilo Suarez Morales"/>
    <s v="Secretaría Ejecutiva"/>
    <s v="Subsecretaría Ejecutiva"/>
    <s v="Departamento SAAD - Víctimas"/>
    <s v="Claudia Liliana Erazo Maldonado"/>
    <s v="BB- Departamento SAAD Representación Víctimas"/>
    <s v="Carolina Silva Ortiz_x000a_A partir del 2 de octubre hasta por el término que dure la situación administrativa de_x000a_la titular del cargo"/>
    <s v="N/A"/>
    <s v="N/A"/>
    <s v="Inversión"/>
    <n v="43459180"/>
    <s v="N/A"/>
    <s v="N/A"/>
    <n v="3614070"/>
    <n v="3794773"/>
    <n v="125222"/>
    <n v="562722"/>
    <n v="2018011001091"/>
    <x v="84"/>
    <d v="2022-12-06T00:00:00"/>
    <s v="N/A"/>
    <s v="N/A"/>
    <s v="N/A"/>
    <s v="N/A"/>
    <n v="5692166"/>
    <d v="2023-11-09T00:00:00"/>
    <n v="0"/>
    <s v="N/A"/>
    <n v="0"/>
    <s v="N/A"/>
    <n v="0"/>
    <s v="N/A"/>
    <n v="0"/>
    <s v="N/A"/>
    <n v="1"/>
    <d v="2023-11-09T00:00:00"/>
    <n v="46"/>
    <n v="49151346"/>
    <n v="39845110"/>
    <n v="39845110"/>
    <n v="0"/>
    <n v="0"/>
    <n v="0"/>
    <d v="2023-11-15T00:00:00"/>
    <d v="2023-12-31T00:00:00"/>
    <n v="-837"/>
    <s v="SI"/>
    <s v="N/A"/>
    <s v="Bogotá D.C."/>
    <s v="Cumplimiento"/>
    <s v="380 47 994000128991"/>
    <n v="0"/>
    <s v="Aseguradora Solidaria de Colombia "/>
    <d v="2022-12-05T00:00:00"/>
    <s v="05/12/2022 - 18/05/2024"/>
    <d v="2022-12-06T00:00:00"/>
    <s v="https://jepcolombia.sharepoint.com/:b:/g/SE/DAJ/SDC/EVdwXF5RL2hCok9oAwYxxU8BLBL_TsVnkJsd8DM-7IBxRg?e=tEzb2L"/>
    <s v="Otrosí N°1 Modificar el literal C) de la “Cláusula Octava –_x000a_Forma de pago”, del contrato_x000a_Mediante otrosí N°2 del 9/11/2023 se publica la adición y prórroga al Contrato JEP-858-2022 hasta el 31 de diciembre de 2023"/>
    <s v="Terminado"/>
    <s v="Adición y prórroga"/>
    <s v="N/A"/>
    <s v="TECNICO EN CONTABILIDAD SISTEMATIZADA"/>
    <s v="N/A"/>
    <s v="FEMENINO"/>
    <s v="andrea.salamanca@jep.gov.co"/>
    <s v="https://community.secop.gov.co/Public/Tendering/ContractNoticePhases/View?PPI=CO1.PPI.21962299&amp;isFromPublicArea=True&amp;isModal=False"/>
  </r>
  <r>
    <n v="897"/>
    <s v="JEP-923-2022"/>
    <s v="JEP-CSPO-891-2022"/>
    <s v="Clara Torres"/>
    <d v="2022-12-06T00:00:00"/>
    <s v="Rosa Elena Murillo Maestre"/>
    <x v="0"/>
    <s v="1. Prestación de servicios"/>
    <n v="1065564064"/>
    <n v="9"/>
    <s v="Persona Natural"/>
    <s v="Valledupar"/>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7422"/>
    <n v="584222"/>
    <s v="_x000a__x0009_2022011000068"/>
    <x v="81"/>
    <d v="2022-12-15T00:00:00"/>
    <s v="N/A"/>
    <s v="N/A"/>
    <s v="N/A"/>
    <s v="N/A"/>
    <n v="-3132197"/>
    <d v="2023-11-14T00:00:00"/>
    <n v="11384338"/>
    <d v="2023-11-14T00:00:00"/>
    <n v="29007246"/>
    <d v="2023-12-22T00:00:00"/>
    <n v="0"/>
    <s v="N/A"/>
    <n v="0"/>
    <s v="N/A"/>
    <n v="2"/>
    <d v="2023-12-22T00:00:00"/>
    <n v="152"/>
    <n v="124177780"/>
    <n v="108697496"/>
    <n v="79690250"/>
    <n v="29007246"/>
    <s v="N/A"/>
    <s v="N/A"/>
    <d v="2023-11-15T00:00:00"/>
    <d v="2024-04-15T00:00:00"/>
    <n v="-731"/>
    <s v="SI"/>
    <s v="N/A"/>
    <s v="Cesar_x000a_"/>
    <s v="Cumplimiento"/>
    <s v="21-45-101395083"/>
    <n v="0"/>
    <s v="Seguros del Estado S.A."/>
    <d v="2022-12-14T00:00:00"/>
    <s v="13/12/2022 - 16/05/2024"/>
    <d v="2022-12-15T00:00:00"/>
    <s v="PENDIENTE"/>
    <s v="Mediante otrosí N°1 el 14/11/2023 se publica adición y prórroga del contrato JEP-923-2022 _x000a_Mediante otrosí N°2 del 22/12/2023 se adicionó y prorrogo el contrato JEP-923-2022 "/>
    <s v="Terminado"/>
    <s v="Adición y prórroga"/>
    <s v="N/A"/>
    <s v="DERECHO"/>
    <s v="N/A"/>
    <s v="FEMENINO"/>
    <s v="rosa.murillo@jep.gov.co"/>
    <s v="https://community.secop.gov.co/Public/Tendering/ContractNoticePhases/View?PPI=CO1.PPI.22060477&amp;isFromPublicArea=True&amp;isModal=False"/>
  </r>
  <r>
    <n v="898"/>
    <s v="JEP-886-2022"/>
    <s v="JEP-CSPO-854-2022"/>
    <s v="Camila Mendez"/>
    <d v="2022-12-02T00:00:00"/>
    <s v="Silvia Daniela Higuera Pinto"/>
    <x v="0"/>
    <s v="1. Prestación de servicios"/>
    <n v="1098769671"/>
    <n v="0"/>
    <s v="Persona Natural"/>
    <s v="Bogotá D.C. "/>
    <s v="Prestar servicios profesionales para apoyar y acompañar al Departamento de Atención al Ciudadano en la elaboración de actos administrativos, respuestas a las PQRSDF y revisión de documentos, con base en las normas legales vigentes y los lineamientos jurídicos, para la implementación del punto 5 del Acuerdo Final con enfoque sistemico. "/>
    <s v="Funciones de la dependencia"/>
    <s v="Harvey Danilo Suarez Morales"/>
    <s v="Secretaría Ejecutiva"/>
    <s v="Subsecretaría Ejecutiva"/>
    <s v="Departamento de Atención al Ciudadano"/>
    <s v="Constanza Eugenia Cañon Charry_x0009_"/>
    <s v="BB- Departamento de Atención al Ciudadano"/>
    <s v="N/A"/>
    <s v="N/A"/>
    <s v="N/A"/>
    <s v="Inversión"/>
    <n v="62581258"/>
    <s v="N/A"/>
    <s v="N/A"/>
    <n v="5204263"/>
    <n v="5464476"/>
    <n v="108922"/>
    <n v="573222"/>
    <s v="_x0009_2022011000068"/>
    <x v="134"/>
    <d v="2022-12-09T00:00:00"/>
    <s v="Manuel Alfonso Coca Chinome"/>
    <n v="1052390918"/>
    <n v="8"/>
    <d v="2024-02-07T00:00:00"/>
    <n v="-1214338"/>
    <d v="2023-11-15T00:00:00"/>
    <n v="8196717"/>
    <d v="2023-11-15T00:00:00"/>
    <n v="20885211"/>
    <s v="NR"/>
    <n v="0"/>
    <s v="N/A"/>
    <n v="0"/>
    <s v="N/A"/>
    <n v="2"/>
    <d v="2023-12-28T00:00:00"/>
    <n v="152"/>
    <n v="90448848"/>
    <n v="78262206"/>
    <n v="57376995"/>
    <n v="20885211"/>
    <s v="N/A"/>
    <s v="N/A"/>
    <d v="2023-11-15T00:00:00"/>
    <d v="2024-04-15T00:00:00"/>
    <n v="-731"/>
    <s v="SI"/>
    <s v="N/A"/>
    <s v="Bogotá D.C."/>
    <s v="Cumplimiento"/>
    <s v="21-45-101394611"/>
    <n v="0"/>
    <s v="Seguros del Estado S.A."/>
    <d v="2022-12-09T00:00:00"/>
    <s v="09/12/2022 - 15/05/2024"/>
    <d v="2022-12-09T00:00:00"/>
    <s v="PENDIENTE"/>
    <s v="Mediante otrosí N°1 el 15/11/2023 se publica la adición y prórroga del contrato JEP-886-2022 (Atención al ciudadano)_x000a_Mediante otrosí N°2 se publica la adición y prórroga del contrato JEP-886-2022_x000a_El 7/02/2024 se publica la cesión del contrato JEP-886-2022 Cedente Silvia Daniela Higuera Pinto CESIONARIO Manuel Alfonso Coca Chinome"/>
    <s v="Terminado"/>
    <s v="Adición, prórroga y cesión"/>
    <s v="N/A"/>
    <s v="DERECHO"/>
    <s v="N/A"/>
    <s v="FEMENINO"/>
    <s v="silvia.higuera@jep.gov.co"/>
    <s v="https://community.secop.gov.co/Public/Tendering/ContractNoticePhases/View?PPI=CO1.PPI.22060688&amp;isFromPublicArea=True&amp;isModal=False"/>
  </r>
  <r>
    <n v="899"/>
    <s v="JEP-924-2022"/>
    <s v="JEP-CSPO-892-2022"/>
    <s v="Clara Torres"/>
    <d v="2022-12-06T00:00:00"/>
    <s v="Wilson Dario Rodriguez Barrera"/>
    <x v="0"/>
    <s v="1. Prestación de servicios"/>
    <n v="79558943"/>
    <n v="3"/>
    <s v="Persona Natural"/>
    <s v="Bogotá D.C. "/>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7522"/>
    <n v="585722"/>
    <n v="2022011000068"/>
    <x v="123"/>
    <d v="2022-12-19T00:00:00"/>
    <s v="N/A"/>
    <s v="N/A"/>
    <s v="N/A"/>
    <s v="N/A"/>
    <n v="-4095949"/>
    <d v="2023-11-14T00:00:00"/>
    <n v="11384338"/>
    <s v="NR"/>
    <n v="0"/>
    <s v="N/A"/>
    <n v="0"/>
    <s v="N/A"/>
    <n v="0"/>
    <s v="N/A"/>
    <n v="1"/>
    <d v="2023-11-14T00:00:00"/>
    <n v="46"/>
    <n v="94206782"/>
    <n v="79690250"/>
    <n v="79690250"/>
    <n v="0"/>
    <n v="0"/>
    <n v="0"/>
    <d v="2023-11-15T00:00:00"/>
    <d v="2023-12-31T00:00:00"/>
    <n v="-837"/>
    <s v="SI"/>
    <s v="N/A"/>
    <s v="Huila"/>
    <s v="Cumplimiento"/>
    <s v="_x0009_17-47-101003845"/>
    <n v="0"/>
    <s v="Seguros del Estado S.A."/>
    <d v="2022-12-15T00:00:00"/>
    <s v="15/12/2022 - 15/05/2024"/>
    <d v="2022-12-19T00:00:00"/>
    <s v="PENDIENTE"/>
    <s v="Ninguna"/>
    <s v="Terminado"/>
    <s v="Adición y prórroga"/>
    <s v="N/A"/>
    <s v="DERECHO"/>
    <s v="N/A"/>
    <s v="MASCULINO"/>
    <s v="wilson.rodriguez@jep.gov.co"/>
    <s v="https://community.secop.gov.co/Public/Tendering/ContractNoticePhases/View?PPI=CO1.PPI.22060494&amp;isFromPublicArea=True&amp;isModal=False"/>
  </r>
  <r>
    <n v="900"/>
    <s v="JEP-966-2022"/>
    <s v="JEP-CSPO-931-2022"/>
    <s v="Laura Paredes"/>
    <d v="2022-12-13T00:00:00"/>
    <s v="Robert Fuentes Roa"/>
    <x v="0"/>
    <s v="1. Prestación de servicios"/>
    <n v="80420018"/>
    <n v="5"/>
    <s v="Persona Natural"/>
    <s v="Bogotá D.C. "/>
    <s v="Prestar servicios profesionales a la Subsecretaria Ejecutiva en el apoyo y acompañamiento a la ejecución de los servicios contratados como parte de la asistencia técnica a las actuaciones y decisiones judiciales propias de la justicia transicional y restaurativa en cumplimiento de las obligaciones misionales de la Subsecretaria Ejecutiva."/>
    <s v="Administrativo Transversal"/>
    <s v="Harvey Danilo Suarez Morales"/>
    <s v="Secretaría Ejecutiva"/>
    <s v="Subsecretaría Ejecutiva"/>
    <s v="Subsecretaría Ejecutiva"/>
    <s v="Maria del Pilar Torres Navarrete"/>
    <s v="B- Subsecretaría Ejecutiva "/>
    <s v="N/A"/>
    <s v="N/A"/>
    <s v="N/A"/>
    <s v="Inversión"/>
    <n v="50412668"/>
    <s v="N/A"/>
    <s v="N/A"/>
    <n v="4192323"/>
    <n v="4401938"/>
    <n v="109922"/>
    <s v="_x0009_588622"/>
    <n v="2022011000068"/>
    <x v="135"/>
    <d v="2022-12-18T00:00:00"/>
    <s v="N/A"/>
    <s v="N/A"/>
    <s v="N/A"/>
    <s v="N/A"/>
    <n v="-2235907"/>
    <d v="2023-11-15T00:00:00"/>
    <n v="6602911"/>
    <d v="2023-11-15T00:00:00"/>
    <n v="16824198"/>
    <d v="2023-12-22T00:00:00"/>
    <n v="0"/>
    <s v="N/A"/>
    <n v="0"/>
    <s v="N/A"/>
    <n v="2"/>
    <d v="2023-12-22T00:00:00"/>
    <n v="152"/>
    <n v="71603870"/>
    <n v="63044543"/>
    <n v="46220345"/>
    <n v="16824198"/>
    <s v="N/A"/>
    <s v="N/A"/>
    <d v="2023-11-15T00:00:00"/>
    <d v="2024-04-15T00:00:00"/>
    <n v="-731"/>
    <s v="SI"/>
    <s v="N/A"/>
    <s v="Bogotá D.C."/>
    <s v="Cumplimiento"/>
    <s v="21-45-101395519"/>
    <n v="0"/>
    <s v="Seguros del Estado S.A."/>
    <d v="2022-12-16T00:00:00"/>
    <s v="16/12/2022 - 16/05/2024"/>
    <d v="2022-12-16T00:00:00"/>
    <s v="PENDIENTE"/>
    <s v="Mediante otrosí N°1 el 15/11/2023 se publica la adición y prórroga del Cto  JEP-966-2022_x000a_Mediante otrosí N°2 el 22/12/2023 se publica la adición y prórroga del Cto  JEP-966-2022"/>
    <s v="Terminado"/>
    <s v="Adición y prórroga"/>
    <s v="N/A"/>
    <s v="CONTADURÍA PÚBLICA"/>
    <s v="N/A"/>
    <s v="MASCULINO"/>
    <s v="robert.fuentes@jep.gov.co"/>
    <s v="https://community.secop.gov.co/Public/Tendering/ContractNoticePhases/View?PPI=CO1.PPI.22123174&amp;isFromPublicArea=True&amp;isModal=False"/>
  </r>
  <r>
    <n v="901"/>
    <s v="JEP-891-2022"/>
    <s v="JEP-CSPO-859-2022"/>
    <s v="Carlos Torres"/>
    <d v="2022-11-05T00:00:00"/>
    <s v="Rober Asprilla Gómez "/>
    <x v="0"/>
    <s v="1. Prestación de servicios"/>
    <n v="11809455"/>
    <n v="1"/>
    <s v="Persona Natural"/>
    <s v="Quibdó"/>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7622"/>
    <n v="577422"/>
    <s v="_x0009_2022011000068"/>
    <x v="133"/>
    <d v="2022-12-15T00:00:00"/>
    <s v="N/A"/>
    <s v="N/A"/>
    <s v="N/A"/>
    <s v="N/A"/>
    <n v="-3132197"/>
    <d v="2023-11-14T00:00:00"/>
    <n v="11384338"/>
    <d v="2023-11-14T00:00:00"/>
    <n v="29007246"/>
    <d v="2023-12-27T00:00:00"/>
    <n v="0"/>
    <s v="N/A"/>
    <n v="0"/>
    <s v="N/A"/>
    <n v="2"/>
    <d v="2023-12-27T00:00:00"/>
    <n v="152"/>
    <n v="124177780"/>
    <n v="108697496"/>
    <n v="79690250"/>
    <n v="29007246"/>
    <s v="N/A"/>
    <s v="N/A"/>
    <d v="2023-11-15T00:00:00"/>
    <d v="2024-04-15T00:00:00"/>
    <n v="-731"/>
    <s v="SI"/>
    <d v="2024-01-24T00:00:00"/>
    <s v="Chocó"/>
    <s v="Cumplimiento"/>
    <s v="510 47 994000019409"/>
    <n v="1"/>
    <s v="Aseguradora Solidaria de Colombia"/>
    <d v="2022-12-14T00:00:00"/>
    <s v="09/12/2022 - 15/05/2024"/>
    <d v="2022-12-15T00:00:00"/>
    <s v="PENDIENTE"/>
    <s v="Mediante otrosí N°1 el 14/11/2023 se publica la adición y prórroga del Cto JEP-891-2022 - ROBER ASPRILLA GÓMEZ_x000a_Mediante Otrosí N°2 el 27/12/2023 se publica la adición y prórroga del contrato JEP-891-2022 _x000a_EL 24/01/2024 se publicó la terminación anticipada del contrato JEP-891-2022 hasta el 23 de enero de 2024"/>
    <s v="Terminado"/>
    <s v="Adición y próroga, terminación anticipada"/>
    <s v="N/A"/>
    <s v="DERECHO"/>
    <s v="N/A"/>
    <s v="MASCULINO"/>
    <s v="rober.asprilla@jep.gov.co"/>
    <s v="https://community.secop.gov.co/Public/Tendering/ContractNoticePhases/View?PPI=CO1.PPI.22023430&amp;isFromPublicArea=True&amp;isModal=False"/>
  </r>
  <r>
    <n v="902"/>
    <s v="JEP-818-2022"/>
    <s v="JEP-CSPO-788-2022"/>
    <s v="Paola Casas"/>
    <d v="2022-11-29T00:00:00"/>
    <s v="Carlos Alberto Jaramillo Portilla"/>
    <x v="0"/>
    <s v="1. Prestación de servicios"/>
    <n v="1018460535"/>
    <n v="8"/>
    <s v="Persona Natural"/>
    <s v="Bogotá D.C. "/>
    <s v="Prestar servicios profesionales para apoyar y acompañar en los procesos de mejoramiento de la gestión judicial de la Secretaría Judicial. "/>
    <s v="Administrativo Transversal"/>
    <s v="Harvey Danilo Suarez Morales"/>
    <s v="Secretaría Ejecutiva"/>
    <s v="Dirección de Asuntos Jurídicos"/>
    <s v="Dirección de Asuntos Jurídicos"/>
    <s v="Yuly Saenz Berdugo "/>
    <s v="G- Secretaría General Judicial"/>
    <s v="N/A"/>
    <s v="Magistratura_x000a_SEJUD - INTEG"/>
    <s v="N/A"/>
    <s v="Inversión"/>
    <n v="43459180"/>
    <s v="N/A"/>
    <s v="N/A"/>
    <n v="3614070"/>
    <n v="3794773"/>
    <n v="115322"/>
    <n v="561522"/>
    <n v="2022011000068"/>
    <x v="132"/>
    <d v="2022-12-09T00:00:00"/>
    <s v="N/A"/>
    <s v="N/A"/>
    <s v="N/A"/>
    <s v="N/A"/>
    <n v="-843283"/>
    <d v="2023-11-15T00:00:00"/>
    <n v="5692166"/>
    <d v="2023-11-15T00:00:00"/>
    <n v="14503611"/>
    <d v="2023-12-28T00:00:00"/>
    <n v="0"/>
    <s v="N/A"/>
    <n v="0"/>
    <s v="N/A"/>
    <n v="2"/>
    <d v="2023-12-28T00:00:00"/>
    <n v="152"/>
    <n v="62811674"/>
    <n v="39845110"/>
    <n v="39845110"/>
    <n v="0"/>
    <n v="0"/>
    <n v="0"/>
    <d v="2023-11-15T00:00:00"/>
    <d v="2024-04-15T00:00:00"/>
    <n v="-731"/>
    <s v="SI"/>
    <s v="N/A"/>
    <s v="Bogotá D.C."/>
    <s v="Cumplimiento"/>
    <s v="11-45-101120082"/>
    <n v="0"/>
    <s v="Seguros del Estado S.A."/>
    <d v="2022-12-05T00:00:00"/>
    <s v="05/12/2022 - 20/05/2024"/>
    <d v="2022-12-09T00:00:00"/>
    <s v="PENDIENTE"/>
    <s v="autorización de vigencia futura mediante_x000a_oficio No. 2-2022-055247 del veinticinco (25) de noviembre de dos mil veintidós (2022) emitido_x000a_por el Ministerio de Hacienda y Crédito Público. _x000a_Mediante otrosí N°1 el 15/11/2023 se publica la adición y prórroga del contrato JEP-818-2022 (SEJUD)"/>
    <s v="Terminado"/>
    <s v="Adición y prórroga"/>
    <s v="N/A"/>
    <s v="DERECHO"/>
    <s v="N/A"/>
    <s v="MASCULINO"/>
    <s v="carlos.jaramillo@jep.gov.co"/>
    <s v="https://community.secop.gov.co/Public/Tendering/ContractNoticePhases/View?PPI=CO1.PPI.21976193&amp;isFromPublicArea=True&amp;isModal=False"/>
  </r>
  <r>
    <n v="903"/>
    <s v="JEP-819-2022"/>
    <s v="JEP-CSPO-789-2022"/>
    <s v="Paola Casas"/>
    <d v="2022-11-29T00:00:00"/>
    <s v="Carlos Andrés Barco Enríquez"/>
    <x v="0"/>
    <s v="1. Prestación de servicios"/>
    <n v="1085284826"/>
    <n v="5"/>
    <s v="Persona Natural"/>
    <s v="Cali"/>
    <s v="Prestar servicios profesionales para apoyar y acompañar en los procesos de mejoramiento de la gestión judicial de la Secretaría Judicial"/>
    <s v="Administrativo Transversal"/>
    <s v="Harvey Danilo Suarez Morales"/>
    <s v="Secretaría Ejecutiva"/>
    <s v="Dirección de Asuntos Jurídicos"/>
    <s v="Dirección de Asuntos Jurídicos"/>
    <s v="Yuly Saenz Berdugo "/>
    <s v="G- Secretaría General Judicial"/>
    <s v="N/A"/>
    <s v="Magistratura _x000a_SEJUD -SAI "/>
    <s v="N/A"/>
    <s v="Inversión"/>
    <n v="43459180"/>
    <s v="N/A"/>
    <s v="N/A"/>
    <n v="3614070"/>
    <n v="3794773"/>
    <n v="111022"/>
    <n v="563422"/>
    <n v="2022011000068"/>
    <x v="84"/>
    <d v="2022-12-06T00:00:00"/>
    <s v="Paula Valentina Sánchez Robles"/>
    <n v="1070989400"/>
    <n v="3"/>
    <d v="2023-09-12T00:00:00"/>
    <n v="-481876"/>
    <d v="2023-11-15T00:00:00"/>
    <n v="5312677"/>
    <d v="2023-11-15T00:00:00"/>
    <n v="14503611"/>
    <d v="2023-12-20T00:00:00"/>
    <n v="0"/>
    <s v="N/A"/>
    <n v="0"/>
    <s v="N/A"/>
    <n v="2"/>
    <d v="2023-12-20T00:00:00"/>
    <n v="152"/>
    <n v="62793592"/>
    <n v="54348721"/>
    <n v="39845110"/>
    <n v="14503611"/>
    <s v="N/A"/>
    <s v="N/A"/>
    <d v="2023-11-15T00:00:00"/>
    <d v="2024-04-15T00:00:00"/>
    <n v="-731"/>
    <s v="SI"/>
    <s v="N/A"/>
    <s v="Bogotá D.C."/>
    <s v="Cumplimiento"/>
    <s v="436-47-994000057227"/>
    <n v="0"/>
    <s v="Aseguradora Solidaria de Colombia"/>
    <d v="2022-12-05T00:00:00"/>
    <s v="05/12/2022 - 15/05/2024"/>
    <d v="2022-12-06T00:00:00"/>
    <s v="PENDIENTE"/>
    <s v="autorización de vigencia futura mediante_x000a_oficio No. 2-2022-055247 del veinticinco (25) de noviembre de dos mil veintidós (2022) _x000a_El 12/09/2023 se publica la cesión _x000a_Mediante otrosí N°1 el 15/11/2023 se publica la adición y prórroga del contrato JEP-819-2022 (SEJUD)"/>
    <s v="Terminado"/>
    <s v="Adición, prórroga y cesión"/>
    <s v="N/A"/>
    <s v="DERECHO"/>
    <s v="N/A"/>
    <s v="FEMENINO"/>
    <s v="paula.sanchez@jep.gov.co"/>
    <s v="https://community.secop.gov.co/Public/Tendering/ContractNoticePhases/View?PPI=CO1.PPI.21976960&amp;isFromPublicArea=True&amp;isModal=False"/>
  </r>
  <r>
    <n v="904"/>
    <s v="JEP-864-2022"/>
    <s v="JEP-CSPO-834-2022"/>
    <s v="Clara Torres"/>
    <d v="2022-12-01T00:00:00"/>
    <s v="Andrea Carolina Bello Tocancipa"/>
    <x v="0"/>
    <s v="1. Prestación de servicios"/>
    <n v="1019108919"/>
    <n v="9"/>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Daniela Alexandra Quinche Pachón"/>
    <s v="F- Magistratura"/>
    <s v="N/A"/>
    <s v="Magistratura_x000a_Transcriptores - SRVR"/>
    <s v="Julieta Lemaitre Ripoll "/>
    <s v="Inversión"/>
    <n v="39113268"/>
    <s v="N/A"/>
    <s v="N/A"/>
    <n v="3252663"/>
    <n v="3415296"/>
    <n v="110422"/>
    <n v="585422"/>
    <n v="2022011000068"/>
    <x v="15"/>
    <d v="2022-12-21T00:00:00"/>
    <s v="Sofia Romero Franco"/>
    <n v="1152224592"/>
    <n v="3"/>
    <d v="2023-08-01T00:00:00"/>
    <n v="0"/>
    <s v="N/A"/>
    <n v="0"/>
    <s v="N/A"/>
    <n v="0"/>
    <s v="N/A"/>
    <n v="0"/>
    <s v="N/A"/>
    <n v="0"/>
    <s v="N/A"/>
    <n v="0"/>
    <s v="N/A"/>
    <n v="0"/>
    <n v="39113268"/>
    <n v="35860605"/>
    <n v="35860605"/>
    <n v="0"/>
    <n v="0"/>
    <n v="0"/>
    <d v="2023-11-15T00:00:00"/>
    <d v="2023-11-15T00:00:00"/>
    <n v="-883"/>
    <s v="SI"/>
    <s v="N/A"/>
    <s v="Bogotá D.C."/>
    <s v="Cumplimiento"/>
    <s v="21-45-101395866"/>
    <n v="0"/>
    <s v="Seguros del Estado S.A."/>
    <d v="2022-12-21T00:00:00"/>
    <s v="19/12/2022 - 16/05/2024"/>
    <d v="2022-12-21T00:00:00"/>
    <s v="Cesión https://jepcolombia.sharepoint.com/:b:/g/SE/DAJ/SDC/EU59PiSywxVBsVc8gzt6X4IBYA74uOVs6wu9yV9xWkvRdA?e=nslh5y"/>
    <s v="El 31/01/2023 se pública la cesión del contato a partir del 1/08/2023"/>
    <s v="Terminado"/>
    <s v="Cesión"/>
    <s v="N/A"/>
    <s v="PSICOLOGÍA"/>
    <s v="N/A"/>
    <s v="FEMENINO"/>
    <s v="sofia.romero@jep.gov.co"/>
    <s v="https://community.secop.gov.co/Public/Tendering/ContractNoticePhases/View?PPI=CO1.PPI.21977901&amp;isFromPublicArea=True&amp;isModal=False"/>
  </r>
  <r>
    <n v="905"/>
    <s v="JEP-929-2022"/>
    <s v="JEP-CSPO-895-2022"/>
    <s v="Ángela Esquivel "/>
    <d v="2022-12-07T00:00:00"/>
    <s v="Leiner Stiven Guerrero Sinisterra"/>
    <x v="0"/>
    <s v="1. Prestación de servicios"/>
    <n v="1085545361"/>
    <n v="3"/>
    <s v="Persona Natural"/>
    <s v="Cali"/>
    <s v="Prestar servicios profesionales especializados en enfoque étnico racial para apoyar y acompañar a la Secretaría Ejecutiva de la JEP en la gestión territorial con las comunidades negras, afrocolombianas, raizales y palenqueras del Departamento de Nariño, a partir de la implementación y seguimiento de los lineamientos del enfoque diferencial, teniendo en cuenta el enfoque territorial. "/>
    <s v="Funciones de la dependencia"/>
    <s v="Harvey Danilo Suarez Morales"/>
    <s v="Secretaría Ejecutiva"/>
    <s v="Subsecretaría Ejecutiva"/>
    <s v="Departamento de Enfoques Diferenciales"/>
    <s v="Eliana Fernanda Antonio Rosero"/>
    <s v="BB- Departamento de Enfoques Diferenciales "/>
    <s v="N/A"/>
    <s v="N/A"/>
    <s v="N/A"/>
    <s v="Inversión"/>
    <n v="99086994"/>
    <s v="N/A"/>
    <s v="N/A"/>
    <n v="8240084"/>
    <n v="8652088"/>
    <n v="109622"/>
    <n v="588722"/>
    <n v="2018011001091"/>
    <x v="135"/>
    <d v="2022-12-20T00:00:00"/>
    <s v="N/A"/>
    <s v="N/A"/>
    <s v="N/A"/>
    <s v="N/A"/>
    <n v="-4944056"/>
    <d v="2023-11-14T00:00:00"/>
    <n v="12978146"/>
    <d v="2023-11-14T00:00:00"/>
    <n v="33068280"/>
    <d v="2023-12-22T00:00:00"/>
    <n v="0"/>
    <s v="N/A"/>
    <n v="0"/>
    <s v="N/A"/>
    <n v="2"/>
    <d v="2023-12-22T00:00:00"/>
    <n v="152"/>
    <n v="140189364"/>
    <n v="123915190"/>
    <n v="90846910"/>
    <n v="33068280"/>
    <s v="N/A"/>
    <s v="N/A"/>
    <d v="2023-11-15T00:00:00"/>
    <d v="2024-04-15T00:00:00"/>
    <n v="-731"/>
    <s v="SI"/>
    <s v="N/A"/>
    <s v="Nariño"/>
    <s v="Cumplimiento"/>
    <s v="41-47-101004734"/>
    <n v="0"/>
    <s v="Seguros del Estado S.A. "/>
    <d v="2022-12-19T00:00:00"/>
    <s v="19/12/2022 - 15/05/2024"/>
    <d v="2022-12-20T00:00:00"/>
    <s v="PENDIENTE"/>
    <s v="Mediante otrosí número 1 se Modifica la “Cláusula Octava –Forma de pago”_x000a_El 14/11/2023 Se publica la adición y prórroga del CTO JEP-929-2022 _x000a_Mediante otrosí N°2  del 22/12/2023 se adicionó y prorrogo el contrato JEP-929-2022 "/>
    <s v="Terminado"/>
    <s v="Adición y prórroga"/>
    <s v="N/A"/>
    <s v="DERECHO"/>
    <s v="N/A"/>
    <s v="MASCULINO"/>
    <s v="leiner.guerrero@jep.gov.co"/>
    <s v="https://community.secop.gov.co/Public/Tendering/ContractNoticePhases/View?PPI=CO1.PPI.22099252&amp;isFromPublicArea=True&amp;isModal=False"/>
  </r>
  <r>
    <n v="906"/>
    <s v="JEP-836-2022"/>
    <s v="JEP-CSPO-806-2022"/>
    <s v="Ángela Esquivel "/>
    <d v="2022-11-30T00:00:00"/>
    <s v="Maria Camila Orozco Zuluaga"/>
    <x v="0"/>
    <s v="1. Prestación de servicios"/>
    <n v="1094953056"/>
    <n v="4"/>
    <s v="Persona Natural"/>
    <s v="Valle del Cauca"/>
    <s v="Prestar servicios profesionales para apoyar y acompañar las salas de justicia y sus respectivas presidencias en los procesos de mejoramiento de la gestión judicial."/>
    <s v="Funciones de la dependencia"/>
    <s v="Harvey Danilo Suarez Morales"/>
    <s v="Secretaría Ejecutiva"/>
    <s v="Dirección de Asuntos Jurídicos"/>
    <s v="Dirección de Asuntos Jurídicos"/>
    <s v="Alexandra Sandoval Mantilla"/>
    <s v="F- Magistratura"/>
    <s v="N/A"/>
    <s v="Magistratura_x000a_Presidencias de la sala - SAI"/>
    <s v="Alexandra Sandoval Mantilla"/>
    <s v="Inversión"/>
    <n v="62581258"/>
    <s v="N/A"/>
    <s v="N/A"/>
    <n v="5204263"/>
    <n v="5464476"/>
    <n v="115722"/>
    <n v="572022"/>
    <n v="202211000068"/>
    <x v="90"/>
    <d v="2022-12-12T00:00:00"/>
    <s v="Carlos Leonardo Santana Bareño"/>
    <n v="1032489070"/>
    <n v="2"/>
    <d v="2023-04-28T00:00:00"/>
    <n v="-1734763"/>
    <d v="2023-11-15T00:00:00"/>
    <n v="8014562"/>
    <d v="2023-11-15T00:00:00"/>
    <n v="20885211"/>
    <d v="2023-12-26T00:00:00"/>
    <n v="0"/>
    <s v="N/A"/>
    <n v="0"/>
    <s v="N/A"/>
    <n v="2"/>
    <d v="2023-12-26T00:00:00"/>
    <n v="152"/>
    <n v="89746268"/>
    <n v="78262206"/>
    <n v="57376995"/>
    <n v="20885211"/>
    <s v="N/A"/>
    <s v="N/A"/>
    <d v="2023-11-15T00:00:00"/>
    <d v="2024-04-15T00:00:00"/>
    <n v="-731"/>
    <s v="SI"/>
    <s v="N/A"/>
    <s v="Bogotá D.C."/>
    <s v="Cumplimiento"/>
    <s v="14-47-101020938"/>
    <n v="0"/>
    <s v="Seguros del Estado S.A."/>
    <d v="2022-12-07T00:00:00"/>
    <s v="7/12/2022 - 31/05/2024"/>
    <d v="2022-12-12T00:00:00"/>
    <s v="PENDIENTE"/>
    <s v="El 27/04/2023 Se publica la cesión del CTO JEP-836-2022 Leonardo Santana - Magistratura_x000a_Mediante otrosí N°1 el 15/11/2023 se publica la adición y prórroga del contrato JEP-836-2022_x000a_Mediante Otrosí N°2 el 26/12/2023 se publica la adición y prórroga del contrato JEP-836-2022"/>
    <s v="Terminado"/>
    <s v="Adición, prórroga y cesión"/>
    <s v="N/A"/>
    <s v="DERECHO"/>
    <s v="N/A"/>
    <s v="MASCULINO"/>
    <s v="carlos.santana@jep.gov.co"/>
    <s v="https://community.secop.gov.co/Public/Tendering/ContractNoticePhases/View?PPI=CO1.PPI.21960436&amp;isFromPublicArea=True&amp;isModal=False"/>
  </r>
  <r>
    <n v="907"/>
    <s v="JEP-954-2022"/>
    <s v="JEP-CSPO-920-2022"/>
    <s v="Anegla Esquivel"/>
    <d v="2022-12-09T00:00:00"/>
    <s v="Nadya Kathitz Quintero Certuche"/>
    <x v="0"/>
    <s v="1. Prestación de servicios"/>
    <n v="26502551"/>
    <n v="6"/>
    <s v="Persona Natural"/>
    <s v="Rivera"/>
    <s v="Prestar servicios profesionales para apoyar y acompañar jurídicamente al Departamento de Gestión Territorial en los proyectos, procesos y procedimientos a cargo de la dependencia a partir de la implementación y seguimiento de los lineamientos para la aplicación del enfoque territorial, teniendo en cuenta los enfoques diferenciales."/>
    <s v="Administrativo Transversal"/>
    <s v="Harvey Danilo Suarez Morales"/>
    <s v="Secretaría Ejecutiva"/>
    <s v="Subsecretaría Ejecutiva"/>
    <s v="Departamento de Gestión Territorial"/>
    <s v="Gloria Cala Navarro"/>
    <s v="BB- Departamento de Gestión Territorial"/>
    <s v="N/A"/>
    <s v="N/A"/>
    <s v="N/A"/>
    <s v="Inversión"/>
    <n v="62581258"/>
    <s v="N/A"/>
    <s v="N/A"/>
    <n v="5204263"/>
    <n v="5464476"/>
    <n v="110122"/>
    <n v="577022"/>
    <n v="2018011001091"/>
    <x v="133"/>
    <d v="2022-12-13T00:00:00"/>
    <s v="Jineth Zujey Gomez Calvo"/>
    <n v="1030536490"/>
    <n v="7"/>
    <d v="2023-08-29T00:00:00"/>
    <n v="-1908238"/>
    <d v="2023-11-11T00:00:00"/>
    <n v="8196711"/>
    <d v="2023-11-11T00:00:00"/>
    <n v="20885211"/>
    <d v="2023-12-27T00:00:00"/>
    <n v="0"/>
    <s v="N/A"/>
    <n v="0"/>
    <s v="N/A"/>
    <n v="1"/>
    <d v="2023-12-27T00:00:00"/>
    <n v="152"/>
    <n v="89754942"/>
    <n v="78262206"/>
    <n v="57376995"/>
    <n v="20885211"/>
    <s v="N/A"/>
    <s v="N/A"/>
    <d v="2023-11-15T00:00:00"/>
    <d v="2024-04-15T00:00:00"/>
    <n v="-731"/>
    <s v="SI"/>
    <s v="N/A"/>
    <s v="Bogotá D.C."/>
    <s v="Cumplimiento"/>
    <s v="560 47 994000157673"/>
    <n v="0"/>
    <s v="Aseguradora Solidaria de Colombia"/>
    <d v="2022-12-10T00:00:00"/>
    <s v="9/12/2022 - 10/06/2024"/>
    <d v="2022-12-12T00:00:00"/>
    <s v="PENDIENTE"/>
    <s v="El 29/08/2023 se publica la cesión del CTO 954 22 de la DGT Jineth Zujey Gomez Calvo_x000a_EL 11/11/2023 Se publica la adición y prórroga del CTO JEP-954-2022_x000a_Mediante Otrosí N°2 el 27/12/2023 se publica la adición y prórroga del contrato JEP-954-2022"/>
    <s v="Terminado"/>
    <s v="Cesión, adición y pórroga"/>
    <s v="N/A"/>
    <s v="DERECHO"/>
    <s v="N/A"/>
    <s v="FEMENINO"/>
    <s v="jineth.gomez@jep.gov.co"/>
    <s v="https://community.secop.gov.co/Public/Tendering/ContractNoticePhases/View?PPI=CO1.PPI.22080065&amp;isFromPublicArea=True&amp;isModal=False"/>
  </r>
  <r>
    <n v="908"/>
    <s v="JEP-820-2022"/>
    <s v="JEP-CSPO-790-2022"/>
    <s v="Paola Casas"/>
    <d v="2022-11-29T00:00:00"/>
    <s v="Diana Margarita Barahona Uribe"/>
    <x v="0"/>
    <s v="1. Prestación de servicios"/>
    <n v="1032430303"/>
    <n v="9"/>
    <s v="Persona Natural"/>
    <s v="Bogotá D.C. "/>
    <s v="Prestar servicios profesionales para apoyar y acompañar en los procesos de mejoramiento de la gestión judicial de la Secretaría Judicial. "/>
    <s v="Administrativo Transversal"/>
    <s v="Harvey Danilo Suarez Morales"/>
    <s v="Secretaría Ejecutiva"/>
    <s v="Dirección de Asuntos Jurídicos"/>
    <s v="Dirección de Asuntos Jurídicos"/>
    <s v="Yuly Saenz Berdugo "/>
    <s v="G- Secretaría General Judicial"/>
    <s v="N/A"/>
    <s v="Magistratura SEJUD-Salas y Secciones SR"/>
    <s v="N/A"/>
    <s v="Inversión"/>
    <n v="43459180"/>
    <s v="N/A"/>
    <s v="N/A"/>
    <n v="3614070"/>
    <n v="3794773"/>
    <n v="113722"/>
    <n v="563522"/>
    <s v="_x0009_2022011000068"/>
    <x v="84"/>
    <d v="2022-12-09T00:00:00"/>
    <s v="Hugo Armando Arenas Rodríguez"/>
    <n v="16187653"/>
    <n v="0"/>
    <d v="2023-09-12T00:00:00"/>
    <n v="-843283"/>
    <d v="2023-11-15T00:00:00"/>
    <n v="4680217"/>
    <d v="2023-11-15T00:00:00"/>
    <n v="14503611"/>
    <d v="2023-12-20T00:00:00"/>
    <n v="0"/>
    <s v="N/A"/>
    <n v="0"/>
    <s v="N/A"/>
    <n v="2"/>
    <d v="2023-12-20T00:00:00"/>
    <n v="152"/>
    <n v="61799725"/>
    <n v="54348721"/>
    <n v="39845110"/>
    <n v="14503611"/>
    <s v="N/A"/>
    <s v="N/A"/>
    <d v="2023-11-15T00:00:00"/>
    <d v="2024-04-15T00:00:00"/>
    <n v="-731"/>
    <s v="SI"/>
    <s v="N/A"/>
    <s v="Bogotá D.C."/>
    <s v="Cumplimiento"/>
    <s v="14-47-101020905"/>
    <n v="0"/>
    <s v="Seguros del Estado S.A."/>
    <d v="2022-12-06T00:00:00"/>
    <s v="05/12/2022 - 20/05/2024"/>
    <d v="2022-12-09T00:00:00"/>
    <s v="PENDIENTE"/>
    <s v="autorización de vigencia futura mediante_x000a_oficio No. 2-2022-055247 del veinticinco (25) de noviembre de dos mil veintidós (2022) _x000a_el 12/09/2023 se publicó la cesión del contrato JEP-820-2022 Hugo Armando Arenas Rodríguez_x000a_Mediante otrosí N°1 el 15/11/2023 se publica la adición y prórroga del contrato JEP-820-2022 (SEJUD)"/>
    <s v="Terminado"/>
    <s v="Adición, prórroga y cesión"/>
    <s v="N/A"/>
    <s v="DERECHO"/>
    <s v="N/A"/>
    <s v="MASCULINO"/>
    <s v="hugo.arenas@jep.gov.co"/>
    <s v="https://community.secop.gov.co/Public/Tendering/ContractNoticePhases/View?PPI=CO1.PPI.21976673&amp;isFromPublicArea=True&amp;isModal=False"/>
  </r>
  <r>
    <n v="909"/>
    <s v="JEP-821-2022"/>
    <s v="JEP-CSPO-791-2022"/>
    <s v="Paola Casas"/>
    <d v="2022-11-29T00:00:00"/>
    <s v="Duvan Andres Correa Campiño"/>
    <x v="0"/>
    <s v="1. Prestación de servicios"/>
    <n v="1098744800"/>
    <n v="6"/>
    <s v="Persona Natural"/>
    <s v="Saravena"/>
    <s v="Prestar servicios profesionales para apoyar y acompañar en los procesos de mejoramiento de la gestión judicial de la Secretaría Judicial. "/>
    <s v="Administrativo Transversal"/>
    <s v="Harvey Danilo Suarez Morales"/>
    <s v="Secretaría Ejecutiva"/>
    <s v="Dirección de Asuntos Jurídicos"/>
    <s v="Dirección de Asuntos Jurídicos"/>
    <s v="Yuly Saenz Berdugo "/>
    <s v="G- Secretaría General Judicial"/>
    <s v="N/A"/>
    <s v="Magistratura_x000a_SEJUD - INTEG"/>
    <s v="N/A"/>
    <s v="Inversión"/>
    <n v="43459180"/>
    <s v="N/A"/>
    <s v="N/A"/>
    <n v="3614070"/>
    <n v="3794773"/>
    <n v="111222"/>
    <n v="563622"/>
    <n v="2022011000068"/>
    <x v="84"/>
    <d v="2022-12-09T00:00:00"/>
    <s v="Eliana Cuevas Mossos_x000a_Juan Camilo Pastran Villalba_x000a_Laura Melissa Magnussen González"/>
    <s v="52110893_x000a_1.023.918.617_x000a_1.019.143.625"/>
    <s v="1_x000a_1_x000a_7"/>
    <s v="8/06/2023_x000a_12/09/2023_x000a_4/01/2024"/>
    <n v="-843283"/>
    <d v="2023-11-15T00:00:00"/>
    <n v="5312677"/>
    <d v="2023-11-15T00:00:00"/>
    <n v="14503611"/>
    <d v="2023-12-20T00:00:00"/>
    <n v="0"/>
    <s v="N/A"/>
    <n v="0"/>
    <s v="N/A"/>
    <n v="2"/>
    <d v="2023-12-20T00:00:00"/>
    <n v="152"/>
    <n v="62432185"/>
    <n v="39845110"/>
    <n v="39845110"/>
    <n v="0"/>
    <n v="0"/>
    <n v="0"/>
    <d v="2023-11-15T00:00:00"/>
    <d v="2024-04-15T00:00:00"/>
    <n v="-731"/>
    <s v="SI"/>
    <s v="N/A"/>
    <s v="Bogotá D.C."/>
    <s v="Cumplimiento"/>
    <s v="21-45-101394160"/>
    <n v="0"/>
    <s v="Seguros del Estado S.A."/>
    <d v="2022-12-05T00:00:00"/>
    <s v="05/12/2022 - 16/05/2024"/>
    <d v="2022-12-09T00:00:00"/>
    <s v="PENDIENTE"/>
    <s v=" autorización de vigencia futura mediante_x000a_oficio No. 2-2022-055247 del veinticinco (25) de noviembre de dos mil veintidós (2022) _x000a_El 8-06-2023 se publicó la cesión del contrato JEP-821-2022_x000a_El 12/09/2023 Se público la cesión del contrato JEP-821-2022, Juan Camilo Pastran Villalba 1.023.918.617_x000a_Mediante otrosí N°1 el 15/11/2023 se publica la adición y prórroga del contrato JEP-821-2022 (SEJUD)_x000a_El 04/01/2024 se publica la cesión del contrato Cedente Juan Camilo Pastran Villalba Cesionaria, Laura Melissa Magnussen González"/>
    <s v="Terminado"/>
    <s v="Adición, prórroga y cesión"/>
    <s v="N/A"/>
    <s v="DERECHO"/>
    <s v="N/A"/>
    <s v="MASCULINO"/>
    <s v="juan.pastranav@jep.gov.co"/>
    <s v="https://community.secop.gov.co/Public/Tendering/ContractNoticePhases/View?PPI=CO1.PPI.21977410&amp;isFromPublicArea=True&amp;isModal=False"/>
  </r>
  <r>
    <n v="910"/>
    <s v="JEP-906-2022"/>
    <s v="JEP-CSPO-874-2022"/>
    <s v="Laura Paredes"/>
    <d v="2022-12-06T00:00:00"/>
    <s v="Efren Dario Balaguera Rivera"/>
    <x v="0"/>
    <s v="1. Prestación de servicios"/>
    <n v="80775342"/>
    <n v="0"/>
    <s v="Persona Natural"/>
    <s v="Bogotá D.C. "/>
    <s v="Prestar servicios profesionales para apoyar y acompañar en los procesos de mejoramiento de la gestión judicial de la Secretaría General Judicial "/>
    <s v="Funciones de la dependencia"/>
    <s v="Harvey Danilo Suarez Morales"/>
    <s v="Secretaría Ejecutiva"/>
    <s v="Dirección de Asuntos Jurídicos"/>
    <s v="Dirección de Asuntos Jurídicos"/>
    <s v="Yuly Saenz Berdugo "/>
    <s v="G- Secretaría General Judicial"/>
    <s v="N/A"/>
    <s v="Magistratura_x000a_SEJUD-SeRV"/>
    <s v="N/A"/>
    <s v="Inversión"/>
    <n v="43459180"/>
    <s v="N/A"/>
    <s v="N/A"/>
    <n v="3614070"/>
    <n v="3794773"/>
    <n v="111722"/>
    <n v="575322"/>
    <s v="_x0009_2022011000068"/>
    <x v="133"/>
    <d v="2022-12-14T00:00:00"/>
    <s v="Julian David Jaimes Diaz"/>
    <n v="1193443910"/>
    <n v="0"/>
    <d v="2023-09-12T00:00:00"/>
    <n v="-1445628"/>
    <d v="2023-11-15T00:00:00"/>
    <n v="4427233"/>
    <d v="2023-11-15T00:00:00"/>
    <n v="14503611"/>
    <d v="2023-12-26T00:00:00"/>
    <n v="0"/>
    <s v="N/A"/>
    <n v="0"/>
    <s v="N/A"/>
    <n v="2"/>
    <d v="2023-12-26T00:00:00"/>
    <n v="152"/>
    <n v="60944396"/>
    <n v="54348721"/>
    <n v="39845110"/>
    <n v="14503611"/>
    <s v="N/A"/>
    <s v="N/A"/>
    <d v="2023-11-15T00:00:00"/>
    <d v="2024-04-15T00:00:00"/>
    <n v="-731"/>
    <s v="SI"/>
    <s v="N/A"/>
    <s v="Bogotá D.C."/>
    <s v="Cumplimiento"/>
    <s v="14-46-101081396"/>
    <n v="0"/>
    <s v="Seguros del Estado S.A."/>
    <d v="2022-12-13T00:00:00"/>
    <s v="09/12/2022 - 15/05/2024"/>
    <d v="2022-12-14T00:00:00"/>
    <s v="PENDIENTE"/>
    <s v="El 12/09/2023 ACLARAR la cláusula primera del objeto del contrato registrado en la minuta contractual y ceder el contrato a partir del 12/09/2023_x000a_Mediante otrosí N°1 el 15/11/2023 se publica la adición y prórroga del contrato JEP-906-2022_x000a_Mediante otrosí N°2 el 26/12/2023 se publica la adición y prórroga del contrato JEP-906-2022 hasta e 15 de abril del 2024."/>
    <s v="Terminado"/>
    <s v="Adición, prórroga y cesión"/>
    <s v="N/A"/>
    <s v="DERECHO"/>
    <s v="N/A"/>
    <s v="MASCULINO"/>
    <s v="julian.jaimes@jep.gov.co"/>
    <s v="https://community.secop.gov.co/Public/Tendering/ContractNoticePhases/View?PPI=CO1.PPI.22041463&amp;isFromPublicArea=True&amp;isModal=False"/>
  </r>
  <r>
    <n v="911"/>
    <s v="JEP-908-2022"/>
    <s v="JEP-CSPO-876-2022"/>
    <s v="Laura Paredes"/>
    <d v="2022-12-06T00:00:00"/>
    <s v="Esteban Dario Castillo Velasco"/>
    <x v="0"/>
    <s v="1. Prestación de servicios"/>
    <n v="1085276044"/>
    <n v="9"/>
    <s v="Persona Natural"/>
    <s v="Pasto"/>
    <s v="Prestar servicios profesionales para apoyar y acompañar en los procesos de mejoramiento de la gestión judicial de la Secretaría General Judicial"/>
    <s v="Funciones de la dependencia"/>
    <s v="Harvey Danilo Suarez Morales"/>
    <s v="Secretaría Ejecutiva"/>
    <s v="Dirección de Asuntos Jurídicos"/>
    <s v="Secretaría General Judicial"/>
    <s v="Yuly Saenz Berdugo "/>
    <s v="G- Secretaría General Judicial"/>
    <s v="Esteban Dario Castillo Velasco"/>
    <s v="Magistratura _x000a_SEJUD -SAI "/>
    <s v="N/A"/>
    <s v="Inversión"/>
    <n v="43459180"/>
    <s v="N/A"/>
    <s v="N/A"/>
    <n v="3614070"/>
    <n v="3794773"/>
    <n v="111822"/>
    <n v="575122"/>
    <s v="_x0009_2022011000068"/>
    <x v="133"/>
    <d v="2022-12-14T00:00:00"/>
    <s v="Diego Alejandro Dorado Santacruz"/>
    <n v="1061769273"/>
    <n v="8"/>
    <d v="2023-07-11T00:00:00"/>
    <n v="-1445641"/>
    <d v="2023-11-15T00:00:00"/>
    <n v="5692166"/>
    <d v="2023-11-15T00:00:00"/>
    <n v="14503611"/>
    <d v="2023-12-26T00:00:00"/>
    <n v="0"/>
    <s v="N/A"/>
    <n v="0"/>
    <s v="N/A"/>
    <n v="4"/>
    <d v="2023-12-26T00:00:00"/>
    <n v="152"/>
    <n v="62209316"/>
    <n v="54348721"/>
    <n v="39845110"/>
    <n v="14503611"/>
    <s v="N/A"/>
    <s v="N/A"/>
    <d v="2023-11-15T00:00:00"/>
    <d v="2024-04-15T00:00:00"/>
    <n v="-731"/>
    <s v="SI"/>
    <s v="N/A"/>
    <s v="Bogotá D.C."/>
    <s v="Cumplimiento"/>
    <s v="436 47 994000057275"/>
    <n v="0"/>
    <s v="Aseguradora Solidaria de Colombia"/>
    <d v="2022-12-12T00:00:00"/>
    <s v="09/12/2022 - 15/05/2024"/>
    <d v="2022-12-13T00:00:00"/>
    <s v="PENDIENTE"/>
    <s v="Mediante otrosí N° 1 del 29/12/2022  se Modifica la CLÁUSULA SEGUNDA –OBLIGACIONES DEL CONTRATISTA: ESPECIFICAS”_x000a_Se publica el día 20/01/2023 otrosí No. 2 al CTP JEP-908-2022 aclaratorio del objeto_x000a_El 11/07/2023 se cede el contrato a Diego Alejandro Dorado Santacruz_x000a_Mediante otrosí N°3 el 15/11/2023 se publica la adición y prórroga del contrato JEP-908-2022_x000a_Mediante Otrosí N°4 el 26/12/2023 se publica la adición y prórroga del contrato JEP-908-2022, hasta el 15 de abril del 2024_x000a_"/>
    <s v="Terminado"/>
    <s v="Adición, prórroga y cesión"/>
    <s v="N/A"/>
    <s v="DERECHO"/>
    <s v="N/A"/>
    <s v="MASCULINO"/>
    <s v="diego.dorado@jep.gov.co"/>
    <s v="https://community.secop.gov.co/Public/Tendering/ContractNoticePhases/View?PPI=CO1.PPI.22048156&amp;isFromPublicArea=True&amp;isModal=False"/>
  </r>
  <r>
    <n v="912"/>
    <s v="JEP-905-2022"/>
    <s v="JEP-CSPO-873-2022"/>
    <s v="Laura Paredes"/>
    <d v="2022-12-06T00:00:00"/>
    <s v="Francy Lorena Pinto Carrillo"/>
    <x v="0"/>
    <s v="1. Prestación de servicios"/>
    <n v="1032493957"/>
    <n v="5"/>
    <s v="Persona Natural"/>
    <s v="Bogotá D.C. "/>
    <s v="Prestar servicios profesionales para apoyar y acompañar en los procesos de mejoramiento de la gestión judicial de la Secretaría General Judicial"/>
    <s v="Funciones de la dependencia"/>
    <s v="Harvey Danilo Suarez Morales"/>
    <s v="Secretaría Ejecutiva"/>
    <s v="Dirección de Asuntos Jurídicos"/>
    <s v="Dirección de Asuntos Jurídicos"/>
    <s v="Yuly Saenz Berdugo "/>
    <s v="G- Secretaría General Judicial"/>
    <s v="N/A"/>
    <s v="Magistratura _x000a_SEJUD - SA"/>
    <s v="N/A"/>
    <s v="Inversión"/>
    <n v="43459180"/>
    <s v="N/A"/>
    <s v="N/A"/>
    <n v="3614070"/>
    <n v="3794773"/>
    <n v="107622"/>
    <n v="573622"/>
    <n v="2022011000068"/>
    <x v="134"/>
    <d v="2022-12-12T00:00:00"/>
    <s v="Hernan Felipe Orozco Cuellar"/>
    <n v="1015467398"/>
    <n v="6"/>
    <d v="2024-01-04T00:00:00"/>
    <n v="-1204690"/>
    <d v="2023-11-14T00:00:00"/>
    <n v="5692166"/>
    <d v="2023-11-14T00:00:00"/>
    <n v="14503611"/>
    <d v="2023-12-26T00:00:00"/>
    <n v="0"/>
    <s v="N/A"/>
    <n v="0"/>
    <s v="N/A"/>
    <n v="2"/>
    <d v="2023-12-26T00:00:00"/>
    <n v="152"/>
    <n v="62450267"/>
    <n v="54348721"/>
    <n v="39845110"/>
    <n v="14503611"/>
    <s v="N/A"/>
    <s v="N/A"/>
    <d v="2023-11-15T00:00:00"/>
    <d v="2024-04-15T00:00:00"/>
    <n v="-731"/>
    <s v="SI"/>
    <s v="N/A"/>
    <s v="Bogotá D.C."/>
    <s v="Cumplimiento"/>
    <s v="14-47-101020958 "/>
    <n v="0"/>
    <s v="Seguros del Estado S.A."/>
    <d v="2022-12-09T00:00:00"/>
    <s v="09/12/2022 - 20/05/2024"/>
    <d v="2022-12-12T00:00:00"/>
    <s v="PENDIENTE"/>
    <s v="Mediante otrosí N°1 el 14/11/2023 se publica la adición y prórroga del Cto JEP-905-2022 _x000a_Mediante Otrosí N°2 el 26/12/2023 se publica la adición y prórroga del contrato JEP-905-2022, hasta el 15 de abril de 2024._x000a_El 4/01/2024 se publicó la cesión con efectos desde 04 de enero de 2024. Hernan Felipe Orozco Cuellar"/>
    <s v="Terminado"/>
    <s v="Adición y prórroga"/>
    <s v="N/A"/>
    <s v="DERECHO"/>
    <s v="N/A"/>
    <s v="FEMENINO"/>
    <s v="francy.pinto@jep.gov.co"/>
    <s v="https://community.secop.gov.co/Public/Tendering/ContractNoticePhases/View?PPI=CO1.PPI.22038703&amp;isFromPublicArea=True&amp;isModal=False"/>
  </r>
  <r>
    <n v="913"/>
    <s v="JEP-910-2022"/>
    <s v="JEP-CSPO-878-2022"/>
    <s v="Laura Paredes"/>
    <d v="2022-12-06T00:00:00"/>
    <s v="Karen Alejandra Tovar Herrera"/>
    <x v="0"/>
    <s v="1. Prestación de servicios"/>
    <n v="1085262180"/>
    <n v="1"/>
    <s v="Persona Natural"/>
    <s v="Bogotá D.C. "/>
    <s v="Prestar servicios profesionales para apoyar y acompañar en los procesos de mejoramiento de la gestión judicial de la Secretaría General Judicial"/>
    <s v="Funciones de la dependencia"/>
    <s v="Harvey Danilo Suarez Morales"/>
    <s v="Secretaría Ejecutiva"/>
    <s v="Dirección de Asuntos Jurídicos"/>
    <s v="Dirección de Asuntos Jurídicos"/>
    <s v="Yuly Saenz Berdugo "/>
    <s v="G- Secretaría General Judicial"/>
    <s v="N/A"/>
    <s v="Magistratura _x000a_SEJUD -SAI "/>
    <s v="N/A"/>
    <s v="Inversión"/>
    <n v="43459180"/>
    <s v="N/A"/>
    <s v="N/A"/>
    <n v="3614070"/>
    <n v="3794773"/>
    <n v="112122"/>
    <n v="573422"/>
    <n v="2022011000068"/>
    <x v="134"/>
    <d v="2022-12-12T00:00:00"/>
    <s v="Freddy Alejandro Cañon Rubiano_x000a_David Santiago Ariza Alarcon"/>
    <s v="1032366204_x000a_1.024.553.816"/>
    <s v="4_x000a_4"/>
    <s v="11/07/2023_x000a_12/09/2023"/>
    <n v="-1331195"/>
    <d v="2023-11-15T00:00:00"/>
    <n v="5565661"/>
    <d v="2023-11-15T00:00:00"/>
    <n v="14503611"/>
    <d v="2023-12-28T00:00:00"/>
    <n v="0"/>
    <s v="N/A"/>
    <n v="0"/>
    <s v="N/A"/>
    <n v="2"/>
    <d v="2023-12-28T00:00:00"/>
    <n v="152"/>
    <n v="62197257"/>
    <n v="54348721"/>
    <n v="39845110"/>
    <n v="14503611"/>
    <s v="N/A"/>
    <s v="N/A"/>
    <d v="2023-11-15T00:00:00"/>
    <d v="2024-04-15T00:00:00"/>
    <n v="-731"/>
    <s v="SI"/>
    <s v="N/A"/>
    <s v="Bogotá D.C."/>
    <s v="Cumplimiento"/>
    <s v="14-47-101020964"/>
    <n v="0"/>
    <s v="Seguros del Estado S.A."/>
    <d v="2022-12-09T00:00:00"/>
    <s v="09/12/2022-20/05/2024"/>
    <d v="2022-12-12T00:00:00"/>
    <s v="Cesión 2 https://jepcolombia.sharepoint.com/:b:/g/SE/DAJ/SDC/EVOo1P4BQuNBhP6nuoSyuqQBIT0Ic-AWrGTnUOaFOSGthA?e=FIgL5a_x000a_Adición https://jepcolombia.sharepoint.com/:b:/g/SE/DAJ/SDC/EYqsRUPlkmVGvucEDf-IjsMBZb7cCMINgtRYXuFl8qf_KQ?e=lgsNom"/>
    <s v="El 11/07/2023 Se publica cesión del CTO JEP-910-2022, con efectos a partir del 11 de julio de 2023. _x000a_El 12/09/2023 se publica la cesión del contrato JEP-910-2022 _x000a_Mediante otrosí N°1 el 15/11/2023 se publica la adición y prórroga del contrato JEP-910-2022_x000a_Mediante Otrosí N°2 el 28/12/2023 se publica la adición y prórroga del contrato JEP-910-2022, hasta el 15 de abril de 2024."/>
    <s v="Terminado"/>
    <s v="Adición, prórroga y cesión"/>
    <s v="N/A"/>
    <s v="DERECHO"/>
    <s v="N/A"/>
    <s v="MASCULINO"/>
    <s v="david.ariza@jep.gov.co"/>
    <s v="https://community.secop.gov.co/Public/Tendering/ContractNoticePhases/View?PPI=CO1.PPI.22052014&amp;isFromPublicArea=True&amp;isModal=False"/>
  </r>
  <r>
    <n v="914"/>
    <s v="JEP-912-2022"/>
    <s v="JEP-CSPO-880-2022"/>
    <s v="Laura Paredes"/>
    <d v="2022-12-06T00:00:00"/>
    <s v="Andres Felipe Mendoza Peñaranda"/>
    <x v="0"/>
    <s v="1. Prestación de servicios"/>
    <n v="1075288528"/>
    <n v="7"/>
    <s v="Persona Natural"/>
    <s v="Neiva"/>
    <s v="Prestar servicios profesionales para el apoyo y acompañamiento tecnológico y en el procesamiento de información de la Secretaría Judicial."/>
    <s v="Funciones de la dependencia"/>
    <s v="Harvey Danilo Suarez Morales"/>
    <s v="Secretaría Ejecutiva"/>
    <s v="Dirección de Asuntos Jurídicos"/>
    <s v="Secretaría General Judicial"/>
    <s v="Yuly Saenz Berdugo "/>
    <s v="G- Secretaría General Judicial"/>
    <s v="N/A"/>
    <s v="Magistratura _x000a_SEJUD - SRVR"/>
    <s v="N/A"/>
    <s v="Inversión"/>
    <n v="62581258"/>
    <s v="N/A"/>
    <s v="N/A"/>
    <n v="5204263"/>
    <n v="5464476"/>
    <n v="111322"/>
    <n v="575222"/>
    <n v="2022011000068"/>
    <x v="133"/>
    <d v="2022-12-12T00:00:00"/>
    <s v="Misael Enrique Martinez Ayala_x000a_John Fredy Farfan Mancera"/>
    <s v="79624795_x000a_80.036.577"/>
    <s v="2_x000a_4"/>
    <s v="4/08/2023_x000a_1/12/2023"/>
    <n v="-1734763"/>
    <d v="2023-11-15T00:00:00"/>
    <n v="7285966"/>
    <d v="2023-11-15T00:00:00"/>
    <n v="20885211"/>
    <d v="2023-12-26T00:00:00"/>
    <n v="0"/>
    <s v="N/A"/>
    <n v="0"/>
    <s v="N/A"/>
    <n v="1"/>
    <d v="2023-12-26T00:00:00"/>
    <n v="152"/>
    <n v="89017672"/>
    <n v="78262206"/>
    <n v="57376995"/>
    <n v="20885211"/>
    <s v="N/A"/>
    <s v="N/A"/>
    <d v="2023-11-15T00:00:00"/>
    <d v="2024-04-15T00:00:00"/>
    <n v="-731"/>
    <s v="SI"/>
    <s v="N/A"/>
    <s v="Bogotá D.C."/>
    <s v="Cumplimiento"/>
    <s v="14-47-101020981 "/>
    <n v="0"/>
    <s v="Seguros del Estado S.A."/>
    <d v="2022-12-09T00:00:00"/>
    <s v="09/12/2022-20/05/2024"/>
    <d v="2022-12-12T00:00:00"/>
    <s v="Cesión https://jepcolombia.sharepoint.com/:b:/g/SE/DAJ/SDC/EQeBG9mvziFPhOrA_DVUeykBNthyC4caY9im7Kj-eEDd5g?e=SrgxyL_x000a_Adición_x000a_https://jepcolombia.sharepoint.com/:b:/g/SE/DAJ/SDC/EQrcmgKjWhJDiGcQ4vDhaAEBkY6dGp3u3TcuLH_ChBWLPQ?e=hAy3zw"/>
    <s v="El 04/08/2023 se publicó la cesión del contrato JEP-912-2022 entre ANDRÉS FELIPE MENDOZA PEÑARANDA - EL CEDENTE, y, MISAEL ENRIQUE MARTÍNEZ AYALA - EL CESIONARIO, a partir del 4 de agosto de 2023_x000a_El 1/12/2023 se publica la cesión del contrato JEP-912-2022, a partir del 1 de diciembre de 2023. John Fredy Farfan Mancera_x000a_Mediante otrosí N°1 el 15/11/2023 se publica la adición y prórroga del contrato JEP-912-2022_x000a_Mediante Otrosí N°2 el 26/12/2023 se publica la adición y prórroga del contrato JEP-912-2022"/>
    <s v="Terminado"/>
    <s v="Adición, prórroga y cesión"/>
    <s v="N/A"/>
    <s v="INGENIERÍA DE SISTEMAS"/>
    <s v="ESPECIALIZACIÓN TÉCNOLOGICA EN GESTIÓN Y SEGURIDAD BASE DE DATOS"/>
    <s v="MASCULINO"/>
    <s v="john.farfan@jep.gov.co"/>
    <s v="https://community.secop.gov.co/Public/Tendering/ContractNoticePhases/View?PPI=CO1.PPI.22052649&amp;isFromPublicArea=True&amp;isModal=False"/>
  </r>
  <r>
    <n v="915"/>
    <s v="JEP-877-2022"/>
    <s v="JEP-CSPO-847-2022"/>
    <s v="Clara Torres"/>
    <d v="2022-12-01T00:00:00"/>
    <s v="Angie Catalina Velasco Robelto"/>
    <x v="0"/>
    <s v="1. Prestación de servicios"/>
    <n v="1057489435"/>
    <n v="8"/>
    <s v="Persona Natural"/>
    <s v="Bogotá D.C. "/>
    <s v="Prestación de servicios profesionales para apoyar y acompañar al departamento SAAD Comparecientes en las gestiones administrativas relacionadas con los procesos contractuales que se encuentren a su cargo en las distintas etapas (precontractual, contractual y postcontractual"/>
    <s v="Funciones de la dependencia"/>
    <s v="Harvey Danilo Suarez Morales"/>
    <s v="Secretaría Ejecutiva"/>
    <s v="Subsecretaría Ejecutiva"/>
    <s v="Departamento SAAD - Comparecientes"/>
    <s v="Jorge Alirio Mancera Cortés"/>
    <s v="BB- Departamento SAAD Defensa a Comparecientes "/>
    <s v="N/A"/>
    <s v="N/A"/>
    <s v="N/A"/>
    <s v="Inversión"/>
    <n v="62581258"/>
    <s v="N/A"/>
    <s v="N/A"/>
    <n v="5204263"/>
    <n v="5464476"/>
    <s v="120822_x0009_"/>
    <n v="566822"/>
    <n v="2022011000068"/>
    <x v="130"/>
    <d v="2022-12-07T00:00:00"/>
    <s v="N/A"/>
    <s v="N/A"/>
    <s v="N/A"/>
    <s v="N/A"/>
    <n v="-867388"/>
    <d v="2023-11-14T00:00:00"/>
    <n v="8196717"/>
    <d v="2023-11-14T00:00:00"/>
    <n v="20885211"/>
    <d v="2023-12-21T00:00:00"/>
    <n v="0"/>
    <s v="N/A"/>
    <n v="0"/>
    <s v="N/A"/>
    <n v="2"/>
    <d v="2023-12-21T00:00:00"/>
    <n v="152"/>
    <n v="90795798"/>
    <n v="78262206"/>
    <n v="57376995"/>
    <n v="20885211"/>
    <s v="N/A"/>
    <s v="N/A"/>
    <d v="2023-11-15T00:00:00"/>
    <d v="2024-04-15T00:00:00"/>
    <n v="-731"/>
    <s v="SI"/>
    <s v="N/A"/>
    <s v="Bogotá D.C."/>
    <s v="Cumplimiento"/>
    <s v="_x0009_25-47-101003405"/>
    <n v="1"/>
    <s v="Seguros del Estado S.A."/>
    <d v="2022-12-06T00:00:00"/>
    <s v="06/12/2022 - 15/05/2024"/>
    <d v="2022-12-07T00:00:00"/>
    <s v="Otrosí 1_x000a_https://jepcolombia.sharepoint.com/:i:/g/SE/DAJ/SDC/EcbgvKmk0rFJmgqryvRulUABYCsOzDyXW9kkYFBbJ8IUxw?e=4QgmeS"/>
    <s v="Mediante otrosí N1 el 14/11/2023 se publica adición y prórroga del contrato JEP-877-2022_x000a_Mediante otrosí N°2 del 21/12/2023 se publica adición y prórroga del contrato JEP-877-2022"/>
    <s v="Terminado"/>
    <s v="Adición y prórroga"/>
    <s v="N/A"/>
    <s v="ADMINISTRACIÓN DE EMPRESAS"/>
    <s v="TECNOLOGO EN GESTIÓN EMPRESARIAL"/>
    <s v="FEMENINO"/>
    <s v="angie.velasco@jep.gov.co"/>
    <s v="https://community.secop.gov.co/Public/Tendering/ContractNoticePhases/View?PPI=CO1.PPI.21995935&amp;isFromPublicArea=True&amp;isModal=False"/>
  </r>
  <r>
    <n v="916"/>
    <s v="JEP-938-2022"/>
    <s v="JEP-CSPO-904-2022"/>
    <s v="Jairo Cuellar"/>
    <d v="2022-12-07T00:00:00"/>
    <s v=" Lida Tatiana Diaz Velasquez"/>
    <x v="0"/>
    <s v="1. Prestación de servicios"/>
    <n v="53045169"/>
    <n v="2"/>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s v="Funciones de la dependencia"/>
    <s v="Harvey Danilo Suarez Morales"/>
    <s v="Secretaría Ejecutiva"/>
    <s v="Subsecretaría Ejecutiva"/>
    <s v="Departamento SAAD - Comparecientes"/>
    <s v="Jorge Alirio Mancera Cortés"/>
    <s v="BB- Departamento SAAD Defensa a Comparecientes "/>
    <s v="N/A"/>
    <s v="N/A"/>
    <s v="N/A"/>
    <s v="Inversión"/>
    <n v="73011465"/>
    <s v="N/A"/>
    <s v="N/A"/>
    <n v="6071640"/>
    <n v="6375222"/>
    <n v="120722"/>
    <n v="587522"/>
    <n v="2022011000068"/>
    <x v="15"/>
    <d v="2022-12-20T00:00:00"/>
    <s v="Zulma Pilar Peñalosa Bonilla"/>
    <n v="52602125"/>
    <n v="5"/>
    <d v="2023-09-29T00:00:00"/>
    <n v="-3642984"/>
    <d v="2023-11-15T00:00:00"/>
    <n v="8925294"/>
    <d v="2023-11-15T00:00:00"/>
    <n v="0"/>
    <s v="N/A"/>
    <n v="0"/>
    <s v="N/A"/>
    <n v="0"/>
    <s v="N/A"/>
    <n v="1"/>
    <d v="2023-11-15T00:00:00"/>
    <n v="46"/>
    <n v="78293775"/>
    <n v="66939825"/>
    <n v="66939825"/>
    <n v="0"/>
    <n v="0"/>
    <n v="0"/>
    <d v="2023-11-15T00:00:00"/>
    <d v="2023-12-31T00:00:00"/>
    <n v="-837"/>
    <s v="SI"/>
    <s v="N/A"/>
    <s v="Bogotá D.C."/>
    <s v="Cumplimiento"/>
    <s v="21-45-101394939"/>
    <n v="0"/>
    <s v="Aseguradora Solidaria de Colombia"/>
    <d v="2022-12-15T00:00:00"/>
    <s v="15/12/2022 - 18/05/2024"/>
    <d v="2022-12-20T00:00:00"/>
    <s v="PENDIENTE"/>
    <s v="Mediante otrosí N°1 el 15/11/2023 se publica la adición y prórroga del contrato JEP-938-2022"/>
    <s v="Terminado"/>
    <s v="Adición, prórroga y cesión"/>
    <s v="N/A"/>
    <s v="DERECHO"/>
    <s v="ESPECIALISTA EN DERECHO ADMINISTRATIVO"/>
    <s v="FEMENINO"/>
    <s v="zulma.penalosa@jep.gov.co"/>
    <s v="https://community.secop.gov.co/Public/Tendering/ContractNoticePhases/View?PPI=CO1.PPI.22099248&amp;isFromPublicArea=True&amp;isModal=False"/>
  </r>
  <r>
    <n v="917"/>
    <s v="JEP-939-2022"/>
    <s v="JEP-CSPO-905-2022"/>
    <s v="Jairo Cuellar"/>
    <d v="2022-12-07T00:00:00"/>
    <s v="Andrea Carolina Perdomo Valbuena"/>
    <x v="0"/>
    <s v="1. Prestación de servicios"/>
    <n v="52840342"/>
    <n v="7"/>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s v="Funciones de la dependencia"/>
    <s v="Harvey Danilo Suarez Morales"/>
    <s v="Secretaría Ejecutiva"/>
    <s v="Subsecretaría Ejecutiva"/>
    <s v="Departamento SAAD - Comparecientes"/>
    <s v="Jorge Alirio Mancera Cortés"/>
    <s v="BB- Departamento SAAD Defensa a Comparecientes "/>
    <s v="N/A"/>
    <s v="N/A"/>
    <s v="N/A"/>
    <s v="Inversión"/>
    <n v="73011465"/>
    <s v="N/A"/>
    <s v="N/A"/>
    <n v="6071640"/>
    <n v="6375222"/>
    <n v="122622"/>
    <n v="581222"/>
    <n v="2022011000068"/>
    <x v="81"/>
    <d v="2022-12-13T00:00:00"/>
    <s v="Darwin Fernando Quintero Fontecha"/>
    <n v="80178484"/>
    <n v="5"/>
    <d v="2023-03-01T00:00:00"/>
    <n v="-2226268"/>
    <d v="2023-11-15T00:00:00"/>
    <n v="9562839"/>
    <d v="2023-11-15T00:00:00"/>
    <n v="0"/>
    <s v="N/A"/>
    <n v="0"/>
    <s v="N/A"/>
    <n v="0"/>
    <s v="N/A"/>
    <n v="1"/>
    <d v="2023-11-15T00:00:00"/>
    <n v="46"/>
    <n v="80348036"/>
    <n v="66939825"/>
    <n v="66939825"/>
    <n v="0"/>
    <n v="0"/>
    <n v="0"/>
    <d v="2023-11-15T00:00:00"/>
    <d v="2023-12-31T00:00:00"/>
    <n v="-837"/>
    <s v="SI"/>
    <s v="N/A"/>
    <s v="Bogotá D.C."/>
    <s v="Cumplimiento"/>
    <s v="21-45-101394939"/>
    <n v="0"/>
    <s v="Seguros del Estado S.A. "/>
    <d v="2022-12-13T00:00:00"/>
    <s v="13/12/2022 - 16/05/2024"/>
    <d v="2022-12-13T00:00:00"/>
    <s v="PENDIENTE"/>
    <s v="A partir del primero de marzo se cede el contrato a DARWIN FERNANDO QUINTERO FONTECHA_x000a_Mediante Otrosí N1 del "/>
    <s v="Terminado"/>
    <s v="Adición, prórroga y cesión"/>
    <s v="N/A"/>
    <s v="DERECHO"/>
    <s v="N/A"/>
    <s v="MASCULINO"/>
    <s v="darwin.quintero@jep.gov.co"/>
    <s v="https://community.secop.gov.co/Public/Tendering/ContractNoticePhases/View?PPI=CO1.PPI.22099310&amp;isFromPublicArea=True&amp;isModal=False"/>
  </r>
  <r>
    <n v="918"/>
    <s v="JEP-940-2022"/>
    <s v="JEP-CSPO-906-2022"/>
    <s v="Jairo Cuellar"/>
    <d v="2022-12-07T00:00:00"/>
    <s v="Victor Jhonny Acosta Chica"/>
    <x v="0"/>
    <s v="1. Prestación de servicios"/>
    <n v="1016072655"/>
    <n v="1"/>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s v="Funciones de la dependencia"/>
    <s v="Harvey Danilo Suarez Morales"/>
    <s v="Secretaría Ejecutiva"/>
    <s v="Subsecretaría Ejecutiva"/>
    <s v="Departamento SAAD - Comparecientes"/>
    <s v="Jorge Alirio Mancera Cortés"/>
    <s v="BB- Departamento SAAD Defensa a Comparecientes "/>
    <s v="N/A"/>
    <s v="N/A"/>
    <s v="N/A"/>
    <s v="Inversión"/>
    <n v="73011465"/>
    <s v="N/A"/>
    <s v="N/A"/>
    <n v="6071640"/>
    <n v="6375222"/>
    <n v="121422"/>
    <n v="587622"/>
    <n v="2022011000068"/>
    <x v="15"/>
    <d v="2022-12-16T00:00:00"/>
    <s v="N/A"/>
    <s v="N/A"/>
    <s v="N/A"/>
    <s v="N/A"/>
    <n v="-2833432"/>
    <d v="2023-11-15T00:00:00"/>
    <n v="9562839"/>
    <d v="2023-11-15T00:00:00"/>
    <n v="0"/>
    <s v="N/A"/>
    <n v="0"/>
    <s v="N/A"/>
    <n v="0"/>
    <s v="N/A"/>
    <n v="1"/>
    <d v="2023-11-15T00:00:00"/>
    <n v="46"/>
    <n v="79740872"/>
    <n v="66939825"/>
    <n v="66939825"/>
    <n v="0"/>
    <n v="0"/>
    <n v="0"/>
    <d v="2023-11-15T00:00:00"/>
    <d v="2023-12-31T00:00:00"/>
    <n v="-837"/>
    <s v="SI"/>
    <s v="N/A"/>
    <s v="Bogotá D.C."/>
    <s v="Cumplimiento"/>
    <s v="21-47-101025031"/>
    <n v="0"/>
    <s v="Seguros del Estado S.A. "/>
    <d v="2022-12-16T00:00:00"/>
    <s v="15/12/2022 - 15/05/2024"/>
    <d v="2022-12-16T00:00:00"/>
    <s v="PENDIENTE"/>
    <s v="Mediante otrosí N°1 el 15/11/2023 se publica la adición y prórroga del contrato JEP-940-2022"/>
    <s v="Terminado"/>
    <s v="Adición y prórroga"/>
    <s v="N/A"/>
    <s v="DERECHO"/>
    <s v="N/A"/>
    <s v="MASCULINO"/>
    <s v="gabriel.macia@jep.gov.co"/>
    <s v="https://community.secop.gov.co/Public/Tendering/ContractNoticePhases/View?PPI=CO1.PPI.22098899&amp;isFromPublicArea=True&amp;isModal=False"/>
  </r>
  <r>
    <n v="919"/>
    <s v="JEP-941-2022"/>
    <s v="JEP-CSPO-907-2022"/>
    <s v="Jairo Cuellar"/>
    <d v="2022-12-07T00:00:00"/>
    <s v="Jenny Mallerly Marquez Supelano"/>
    <x v="0"/>
    <s v="1. Prestación de servicios"/>
    <n v="53043585"/>
    <n v="4"/>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s v="Funciones de la dependencia"/>
    <s v="Harvey Danilo Suarez Morales"/>
    <s v="Secretaría Ejecutiva"/>
    <s v="Subsecretaría Ejecutiva"/>
    <s v="Departamento SAAD - Comparecientes"/>
    <s v="Jorge Alirio Mancera Cortés"/>
    <s v="BB- Departamento SAAD Defensa a Comparecientes "/>
    <s v="N/A"/>
    <s v="N/A"/>
    <s v="N/A"/>
    <s v="Inversión"/>
    <n v="73011465"/>
    <s v="N/A"/>
    <s v="N/A"/>
    <n v="6071640"/>
    <n v="6375222"/>
    <n v="121622"/>
    <n v="587722"/>
    <n v="2022011000068"/>
    <x v="15"/>
    <d v="2022-12-16T00:00:00"/>
    <s v="N/A"/>
    <s v="N/A"/>
    <s v="N/A"/>
    <s v="N/A"/>
    <n v="-2833432"/>
    <d v="2023-11-15T00:00:00"/>
    <n v="9562839"/>
    <d v="2023-11-15T00:00:00"/>
    <n v="0"/>
    <s v="N/A"/>
    <n v="0"/>
    <s v="N/A"/>
    <n v="0"/>
    <s v="N/A"/>
    <n v="1"/>
    <d v="2023-11-15T00:00:00"/>
    <n v="46"/>
    <n v="79740872"/>
    <n v="66939825"/>
    <n v="66939825"/>
    <n v="0"/>
    <n v="0"/>
    <n v="0"/>
    <d v="2023-11-15T00:00:00"/>
    <d v="2023-12-31T00:00:00"/>
    <n v="-837"/>
    <s v="SI"/>
    <s v="N/A"/>
    <s v="Bogotá D.C."/>
    <s v="Cumplimiento"/>
    <s v="_x0009_560-47-994000157816"/>
    <n v="0"/>
    <s v="Aseguradora Solidaria de Colombia"/>
    <d v="2022-12-15T00:00:00"/>
    <s v="15/12/2022 - 25/05/2024"/>
    <d v="2022-12-16T00:00:00"/>
    <s v="PENDIENTE"/>
    <s v="Mediante otrosí N°1 el 15/11/2023 se publica la adición y prórroga del contrato JEP-941-2023"/>
    <s v="Terminado"/>
    <s v="Adición y prórroga"/>
    <s v="N/A"/>
    <s v="DERECHO"/>
    <s v="N/A"/>
    <s v="FEMENINO"/>
    <s v="jenny.marquezs@jep.gov.co"/>
    <s v="https://community.secop.gov.co/Public/Tendering/ContractNoticePhases/View?PPI=CO1.PPI.22099701&amp;isFromPublicArea=True&amp;isModal=False"/>
  </r>
  <r>
    <n v="920"/>
    <s v="JEP-942-2022"/>
    <s v="JEP-CSPO-908-2022"/>
    <s v="Jairo Cuellar"/>
    <d v="2022-12-07T00:00:00"/>
    <s v="Jose David Mendez Martinez"/>
    <x v="0"/>
    <s v="1. Prestación de servicios"/>
    <n v="1080183462"/>
    <n v="6"/>
    <s v="Persona Natural"/>
    <s v="Gigante"/>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s v="Funciones de la dependencia"/>
    <s v="Harvey Danilo Suarez Morales"/>
    <s v="Secretaría Ejecutiva"/>
    <s v="Subsecretaría Ejecutiva"/>
    <s v="Departamento SAAD - Comparecientes"/>
    <s v="Jorge Alirio Mancera Cortés"/>
    <s v="BB- Departamento SAAD Defensa a Comparecientes "/>
    <s v="N/A"/>
    <s v="N/A"/>
    <s v="N/A"/>
    <s v="Inversión"/>
    <n v="73011465"/>
    <s v="N/A"/>
    <s v="N/A"/>
    <n v="6071640"/>
    <n v="6375222"/>
    <n v="121822"/>
    <s v="_x0009_587822"/>
    <n v="2022011000068"/>
    <x v="15"/>
    <d v="2022-12-19T00:00:00"/>
    <s v="N/A"/>
    <s v="N/A"/>
    <s v="N/A"/>
    <s v="N/A"/>
    <n v="-3440596"/>
    <d v="2023-11-15T00:00:00"/>
    <n v="9562839"/>
    <d v="2023-11-15T00:00:00"/>
    <n v="0"/>
    <s v="N/A"/>
    <n v="0"/>
    <s v="N/A"/>
    <n v="0"/>
    <s v="N/A"/>
    <n v="1"/>
    <d v="2023-11-15T00:00:00"/>
    <n v="46"/>
    <n v="79133708"/>
    <n v="66939825"/>
    <n v="66939825"/>
    <n v="0"/>
    <n v="0"/>
    <n v="0"/>
    <d v="2023-11-15T00:00:00"/>
    <d v="2023-12-31T00:00:00"/>
    <n v="-837"/>
    <s v="SI"/>
    <s v="N/A"/>
    <s v="Bogotá D.C."/>
    <s v="Cumplimiento"/>
    <s v="560-47-994000157806"/>
    <n v="0"/>
    <s v="Aseguradora Solidaria de Colombia"/>
    <d v="2022-12-15T00:00:00"/>
    <s v="15/12/2022 - 25/05/2024"/>
    <d v="2022-12-19T00:00:00"/>
    <s v="PENDIENTE"/>
    <s v="Mediante otrosí N°1 el 15/11/2023 se publica la adición y prórroga del contrato JEP-942-2023"/>
    <s v="Terminado"/>
    <s v="Adición y prórroga"/>
    <s v="N/A"/>
    <s v="DERECHO"/>
    <s v="N/A"/>
    <s v="MASCULINO"/>
    <s v="jose.mendez@jep.gov.co"/>
    <s v="https://community.secop.gov.co/Public/Tendering/ContractNoticePhases/View?PPI=CO1.PPI.22101101&amp;isFromPublicArea=True&amp;isModal=False"/>
  </r>
  <r>
    <n v="921"/>
    <s v="JEP-943-2022"/>
    <s v="JEP-CSPO-909-2022"/>
    <s v="Jairo Cuellar"/>
    <d v="2022-12-07T00:00:00"/>
    <s v="Lorena Tatiana Jiménez Chavarro"/>
    <x v="0"/>
    <s v="1. Prestación de servicios"/>
    <n v="1013603231"/>
    <n v="1"/>
    <s v="Persona Natural"/>
    <s v="Bogotá D.C. "/>
    <s v="Prestación de servicios profesionales para apoyar y acompañar al departamento SAAD Comparecientes en la asistencia técnica a las actuaciones judiciales inherentes a la justicia transicional y restaurativa de la JEP a través de la identificación de las necesidades de la dependencia, articulando los procedimientos, espacios y actividades propias del Sistema Autónomo de Asesoría y Defensa relacionadas con el acopio, compilación, integración e interoperabilidad entre los sistemas de información de la Secretaría Ejecutiva y los demás sistemas misionales dispuestos por la Jurisdicción."/>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1922"/>
    <n v="587922"/>
    <n v="2022011000068"/>
    <x v="15"/>
    <d v="2022-12-16T00:00:00"/>
    <s v="N/A"/>
    <s v="N/A"/>
    <s v="N/A"/>
    <s v="N/A"/>
    <n v="-3373135"/>
    <d v="2023-08-08T00:00:00"/>
    <n v="11384338"/>
    <d v="2023-11-15T00:00:00"/>
    <n v="29007246"/>
    <d v="2023-12-27T00:00:00"/>
    <n v="0"/>
    <s v="N/A"/>
    <n v="0"/>
    <s v="N/A"/>
    <n v="3"/>
    <d v="2023-12-27T00:00:00"/>
    <n v="152"/>
    <n v="123936842"/>
    <n v="108697496"/>
    <n v="79690250"/>
    <n v="29007246"/>
    <s v="N/A"/>
    <s v="N/A"/>
    <d v="2023-11-15T00:00:00"/>
    <d v="2024-04-15T00:00:00"/>
    <n v="-731"/>
    <s v="NO"/>
    <s v="N/A"/>
    <s v="Bogotá D.C."/>
    <s v="Cumplimiento"/>
    <s v="_x0009_21-47-101025029"/>
    <n v="0"/>
    <s v="Seguros del Estado S.A. "/>
    <d v="2022-12-16T00:00:00"/>
    <s v="15/12/2022 - 15/05/2023"/>
    <d v="2022-12-16T00:00:00"/>
    <s v="PENDIENTE"/>
    <s v="El 8/08/2023 hoy se publicó el otrosí No. 1 al contrato JEP-943-2022, reducción al valor del contrato y modificación en la forma de pago (IVA) en 3.373.135_x000a_Mediante otrosí N°2 el 15/11/2023 se publica la adición y prórroga del contrato JEP-943-2022_x000a_Mediante Otrosí N°3 el 27/12/2023 se publica la adición y prórroga del contrato JEP-943-2022 Prorroga hasta el 15 de Abril de 2024"/>
    <s v="Terminado"/>
    <s v="Reducción, Adición y Prórroga"/>
    <s v="N/A"/>
    <s v="INGENIERIA INDUSTRIAL"/>
    <s v="N/A"/>
    <s v="FEMENINO"/>
    <s v="loren.jimenez@jep.gov.co"/>
    <s v="https://community.secop.gov.co/Public/Tendering/ContractNoticePhases/View?PPI=CO1.PPI.22101105&amp;isFromPublicArea=True&amp;isModal=False"/>
  </r>
  <r>
    <n v="923"/>
    <s v="JEP-916-2022"/>
    <s v="JEP-CSPO-884-2022"/>
    <s v="Clara Torres"/>
    <d v="2022-12-06T00:00:00"/>
    <s v="Andres Erneto Nieto Rico"/>
    <x v="0"/>
    <s v="1. Prestación de servicios"/>
    <n v="1030543727"/>
    <n v="6"/>
    <s v="Persona Natural"/>
    <s v="Bogotá D.C. "/>
    <s v="Prestación de servicios para apoyar las actuaciones y decisiones judiciales propias de la justicia transicional y restaurativa de la JEP en la gestión documental y el soporte a los procesos administrativos para la consolidación de información en los sistemas misionales dispuestos por la Jurisdicción."/>
    <s v="Funciones de la dependencia"/>
    <s v="Harvey Danilo Suarez Morales"/>
    <s v="Secretaría Ejecutiva"/>
    <s v="Subsecretaría Ejecutiva"/>
    <s v="Departamento SAAD - Comparecientes"/>
    <s v="Jorge Alirio Mancera Cortés"/>
    <s v="BB- Departamento SAAD Defensa a Comparecientes "/>
    <s v="N/A"/>
    <s v="N/A"/>
    <s v="N/A"/>
    <s v="Inversión"/>
    <n v="43459180"/>
    <s v="N/A"/>
    <s v="N/A"/>
    <n v="3614070"/>
    <n v="3794773"/>
    <n v="120922"/>
    <n v="586022"/>
    <s v="_x0009_2022011000068"/>
    <x v="15"/>
    <d v="2022-12-16T00:00:00"/>
    <s v="N/A"/>
    <s v="N/A"/>
    <s v="N/A"/>
    <s v="N/A"/>
    <n v="-1686566"/>
    <d v="2023-11-14T00:00:00"/>
    <n v="5692166"/>
    <d v="2023-11-14T00:00:00"/>
    <n v="0"/>
    <s v="N/A"/>
    <n v="0"/>
    <s v="N/A"/>
    <n v="0"/>
    <s v="N/A"/>
    <n v="1"/>
    <d v="2023-11-14T00:00:00"/>
    <n v="46"/>
    <n v="47464780"/>
    <n v="39845110"/>
    <n v="39845110"/>
    <n v="0"/>
    <n v="0"/>
    <n v="0"/>
    <d v="2023-11-15T00:00:00"/>
    <d v="2023-12-31T00:00:00"/>
    <n v="-837"/>
    <s v="SI"/>
    <s v="N/A"/>
    <s v="Bogotá D.C."/>
    <s v="Cumplimiento"/>
    <s v="11-47-101013501"/>
    <n v="0"/>
    <s v="Seguros del Estado S.A."/>
    <d v="2022-12-15T00:00:00"/>
    <s v="15/12/2022 - 20/05/2024"/>
    <d v="2022-12-16T00:00:00"/>
    <s v="PENDIENTE"/>
    <s v="El 14/11/2023 se publica adición y prórroga del contrato JEP-916-2022"/>
    <s v="Terminado"/>
    <s v="Adición y prórroga"/>
    <s v="N/A"/>
    <s v="DERECHO"/>
    <s v="N/A"/>
    <s v="MASCULINO"/>
    <s v="andres.nieto@jep.gov.co"/>
    <s v="https://community.secop.gov.co/Public/Tendering/ContractNoticePhases/View?PPI=CO1.PPI.22084822&amp;isFromPublicArea=True&amp;isModal=False"/>
  </r>
  <r>
    <n v="924"/>
    <s v="JEP-917-2022"/>
    <s v="JEP-CSPO-885-2022"/>
    <s v="Clara Torres"/>
    <d v="2022-12-06T00:00:00"/>
    <s v="Sandra Carolina Soler Albarracin"/>
    <x v="0"/>
    <s v="1. Prestación de servicios"/>
    <n v="1000333186"/>
    <n v="1"/>
    <s v="Persona Natural"/>
    <s v="Bogotá D.C. "/>
    <s v="Prestación de servicios para apoyar y acompañar las actuaciones y decisiones judiciales propias de la justicia transicional y restaurativa de la jep, en la gestión y validación técnica de información para la consolidación en los sistemas misionales dispuestos por la jurisdicción"/>
    <s v="Funciones de la dependencia"/>
    <s v="Harvey Danilo Suarez Morales"/>
    <s v="Secretaría Ejecutiva"/>
    <s v="Subsecretaría Ejecutiva"/>
    <s v="Departamento SAAD - Comparecientes"/>
    <s v="Jorge Alirio Mancera Cortés"/>
    <s v="BB- Departamento SAAD Defensa a Comparecientes "/>
    <s v="N/A"/>
    <s v="N/A"/>
    <s v="N/A"/>
    <s v="Inversión"/>
    <n v="43459180"/>
    <s v="N/A"/>
    <s v="N/A"/>
    <n v="3614070"/>
    <n v="3794773"/>
    <n v="121022"/>
    <n v="585822"/>
    <s v="_x0009_2022011000068"/>
    <x v="15"/>
    <d v="2022-12-16T00:00:00"/>
    <s v="Zulma Rocío Campos Montaña"/>
    <n v="52815159"/>
    <n v="1"/>
    <d v="2023-06-01T00:00:00"/>
    <n v="-1686566"/>
    <d v="2023-11-14T00:00:00"/>
    <n v="5692166"/>
    <d v="2023-11-14T00:00:00"/>
    <n v="0"/>
    <s v="N/A"/>
    <n v="0"/>
    <s v="N/A"/>
    <n v="0"/>
    <s v="N/A"/>
    <n v="1"/>
    <d v="2023-11-14T00:00:00"/>
    <n v="46"/>
    <n v="47464780"/>
    <n v="39845110"/>
    <n v="39845110"/>
    <n v="0"/>
    <n v="0"/>
    <n v="0"/>
    <d v="2023-11-15T00:00:00"/>
    <d v="2023-12-31T00:00:00"/>
    <n v="-837"/>
    <s v="SI"/>
    <s v="N/A"/>
    <s v="Bogotá D.C."/>
    <s v="Cumplimiento"/>
    <s v="21-47-101025012_x000a_21-47-101025012"/>
    <s v="0_x000a_1"/>
    <s v="Seguros del Estado S.A._x000a_Seguros del Estado S.A."/>
    <s v="15/12/2022_x000a_21/12/2022"/>
    <s v="15/12/2022 - 18/05/2024_x000a_15/12/2022 - 18/05/2024"/>
    <s v="15/12/2022_x000a_22/12/2022"/>
    <s v="Cesión_x000a_https://jepcolombia.sharepoint.com/:b:/g/SE/DAJ/SDC/EcFO3V-2PuFDsGS8C8IbSeUB-SOO_pgFj6WxoT7sUXAfAQ?e=QwhDQ0_x000a_Cesión 2_x000a_https://jepcolombia.sharepoint.com/:b:/g/SE/DAJ/SDC/ESjAlyMJYkZApz7QzblheJIBc38PdRBdz9cjMVp8KFr1tg?e=h5zf9a_x000a_Otrosí _x000a_https://jepcolombia.sharepoint.com/:b:/g/SE/DAJ/SDC/EdV72Ss1F19PjjdAq9-DAJIBaBToNCrbn9TwE5AryJTgRA?e=1xMdBn"/>
    <s v="Otrosí N°1 DEL 21/02/2023 se Aclara que el objeto del contrato es el siguiente: “PRESTACIÓN DE SERVICIOS PARA APOYAR Y ACOMPAÑAR LAS ACTUACIONES_x000a_Y DECISIONES JUDICIALES PROPIAS DE LA JUSTICIA TRANSICIONAL Y_x000a_RESTAURATIVA DE LA JEP, EN LA GESTIÓN Y VALIDACIÓN TÉCNICA DE_x000a_INFORMACIÓN PARA LA CONSOLIDACIÓN EN LOS SISTEMAS MISIONALES_x000a_DISPUESTOS POR LA JURISDICCIÓN”_x000a_Mediante otrosí N°1 el 14/11/2023 se publica la adición y prórroga del Cto JEP-917-2022"/>
    <s v="Terminado"/>
    <s v="Adición, prórroga y cesión"/>
    <s v="N/A"/>
    <s v="INGENIERIA INDUSTRIAL"/>
    <s v="N/A"/>
    <s v="FEMENINO"/>
    <s v="zulma.campos@jep.gov.co"/>
    <s v="https://community.secop.gov.co/Public/Tendering/ContractNoticePhases/View?PPI=CO1.PPI.22084836&amp;isFromPublicArea=True&amp;isModal=False"/>
  </r>
  <r>
    <n v="925"/>
    <s v="JEP-865-2022"/>
    <s v="JEP-CSPO-835-2022"/>
    <s v="Clara Torres"/>
    <d v="2022-12-01T00:00:00"/>
    <s v="Andrés Felipe Ramírez Dueñas"/>
    <x v="0"/>
    <s v="1. Prestación de servicios"/>
    <n v="1136881308"/>
    <n v="7"/>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Maria Alejandra Cruz Zuluaga"/>
    <s v="F- Magistratura"/>
    <s v="N/A"/>
    <s v="Magistratura_x000a_Transcriptores - SRVR"/>
    <s v="Óscar Javier Parra Vera"/>
    <s v="Inversión"/>
    <n v="39113268"/>
    <s v="N/A"/>
    <s v="N/A"/>
    <n v="3252663"/>
    <n v="3415296"/>
    <n v="123522"/>
    <n v="585522"/>
    <n v="2022011000068"/>
    <x v="15"/>
    <d v="2022-12-21T00:00:00"/>
    <s v="N/A"/>
    <s v="N/A"/>
    <s v="N/A"/>
    <s v="N/A"/>
    <n v="-2060021"/>
    <d v="2023-11-14T00:00:00"/>
    <n v="5122947"/>
    <d v="2023-11-14T00:00:00"/>
    <n v="13053249"/>
    <d v="2023-12-22T00:00:00"/>
    <n v="0"/>
    <s v="N/A"/>
    <n v="0"/>
    <s v="N/A"/>
    <n v="2"/>
    <d v="2023-12-22T00:00:00"/>
    <n v="152"/>
    <n v="55229443"/>
    <n v="54036801"/>
    <n v="40983552"/>
    <n v="13053249"/>
    <s v="N/A"/>
    <s v="N/A"/>
    <d v="2023-11-15T00:00:00"/>
    <d v="2024-04-15T00:00:00"/>
    <n v="-731"/>
    <s v="SI"/>
    <s v="N/A"/>
    <s v="Bogotá D.C."/>
    <s v="Cumplimiento"/>
    <s v="36-45-101040513"/>
    <n v="0"/>
    <s v="Seguros del Estado S.A."/>
    <d v="2022-12-20T00:00:00"/>
    <s v="20/12/2022 - 15/05/2024"/>
    <d v="2022-12-21T00:00:00"/>
    <s v="PENDIENTE"/>
    <s v="Mediante otrosí N°1 el 14/11/2023 se publica la adición y prórroga del Cto JEP-865-2022_x000a_Mediante otrosí N°2 del 22/12/2023 se adicionó y prorrogo el contrato JEP-865-2022"/>
    <s v="Terminado"/>
    <s v="Adición y prórroga"/>
    <s v="N/A"/>
    <s v="CIENCIAS POLÍTICAS"/>
    <s v="N/A"/>
    <s v="FEMENINO"/>
    <s v="andres.ramirezd@jep.gov.co"/>
    <s v="https://community.secop.gov.co/Public/Tendering/ContractNoticePhases/View?PPI=CO1.PPI.21977934&amp;isFromPublicArea=True&amp;isModal=False"/>
  </r>
  <r>
    <n v="926"/>
    <s v="JEP-918-2022"/>
    <s v="JEP-CSPO-886-2022"/>
    <s v="Clara Torres"/>
    <d v="2022-12-06T00:00:00"/>
    <s v="Hector Horacio Perez Prieto"/>
    <x v="0"/>
    <s v="1. Prestación de servicios"/>
    <n v="79348924"/>
    <n v="2"/>
    <s v="Persona Natural"/>
    <s v="Bogotá D.C. "/>
    <s v="Prestación de servicios para acompañar la gestión administrativa del Departamento SAAD Comparecientes en asuntos relacionados con el apoyo a la supervisión de los contratos del Departamento."/>
    <s v="Funciones de la dependencia"/>
    <s v="Harvey Danilo Suarez Morales"/>
    <s v="Secretaría Ejecutiva"/>
    <s v="Subsecretaría Ejecutiva"/>
    <s v="Departamento SAAD - Comparecientes"/>
    <s v="Jorge Alirio Mancera Cortés"/>
    <s v="BB- Departamento SAAD Defensa a Comparecientes "/>
    <s v="N/A"/>
    <s v="N/A"/>
    <s v="N/A"/>
    <s v="Inversión"/>
    <n v="43459180"/>
    <s v="N/A"/>
    <s v="N/A"/>
    <n v="3614070"/>
    <n v="3794773"/>
    <n v="117722"/>
    <s v="_x0009_589622"/>
    <n v="2022011000068"/>
    <x v="122"/>
    <d v="2022-12-20T00:00:00"/>
    <s v="N/A"/>
    <s v="N/A"/>
    <s v="N/A"/>
    <s v="N/A"/>
    <n v="-2168442"/>
    <d v="2023-11-14T00:00:00"/>
    <n v="5692166"/>
    <d v="2023-11-14T00:00:00"/>
    <n v="14503611"/>
    <d v="2023-12-21T00:00:00"/>
    <n v="0"/>
    <s v="N/A"/>
    <n v="0"/>
    <s v="N/A"/>
    <n v="2"/>
    <d v="2023-12-21T00:00:00"/>
    <n v="152"/>
    <n v="61486515"/>
    <n v="54348721"/>
    <n v="39845110"/>
    <n v="14503611"/>
    <s v="N/A"/>
    <s v="N/A"/>
    <d v="2023-11-15T00:00:00"/>
    <d v="2024-04-15T00:00:00"/>
    <n v="-731"/>
    <s v="SI"/>
    <s v="N/A"/>
    <s v="Bogotá D.C."/>
    <s v="Cumplimiento"/>
    <s v="14-45-101090460"/>
    <n v="0"/>
    <s v="Seguros del Estado S.A."/>
    <d v="2022-12-20T00:00:00"/>
    <s v="19/12/2022 - 15/05/2024"/>
    <s v="20/12/202"/>
    <s v="PENDIENTE"/>
    <s v="Mediante otrosí N°1 El 14/11/2023 se publica adición y prórroga del contrato JEP-918-2022_x000a_Mediante otrosí N°2 del 21/12/2023 se publica adición y prórroga del contrato JEP-918-2022 "/>
    <s v="Terminado"/>
    <s v="Adición y prórroga"/>
    <s v="N/A"/>
    <s v="ADMINISTRACIÓN DE SISTEMAS"/>
    <s v="TECNOLOGO EN ADMINISTRACIÓN DE SISTEMAS"/>
    <s v="MASCULINO"/>
    <s v="hector.perez@jep.gov.co"/>
    <s v="https://community.secop.gov.co/Public/Tendering/ContractNoticePhases/View?PPI=CO1.PPI.22085069&amp;isFromPublicArea=True&amp;isModal=False"/>
  </r>
  <r>
    <n v="928"/>
    <s v="JEP-909-2022"/>
    <s v="JEP-CSPO-877-2022"/>
    <s v="Laura Paredes"/>
    <d v="2022-12-06T00:00:00"/>
    <s v="Karen Paola Jimenez Gutierrez"/>
    <x v="0"/>
    <s v="1. Prestación de servicios"/>
    <n v="1057604196"/>
    <n v="6"/>
    <s v="Persona Natural"/>
    <s v="Sogamoso"/>
    <s v="Prestar servicios profesionales para apoyar y acompañar en los procesos de mejoramiento de la gestión judicial de la Secretaría General Judicial"/>
    <s v="Funciones de la dependencia"/>
    <s v="Harvey Danilo Suarez Morales"/>
    <s v="Secretaría Ejecutiva"/>
    <s v="Dirección de Asuntos Jurídicos"/>
    <s v="Dirección de Asuntos Jurídicos"/>
    <s v="Yuly Saenz Berdugo "/>
    <s v="G- Secretaría General Judicial"/>
    <s v="N/A"/>
    <s v="Magistratura _x000a_SEJUD -SAI "/>
    <s v="N/A"/>
    <s v="Inversión"/>
    <n v="43459180"/>
    <s v="N/A"/>
    <s v="N/A"/>
    <n v="3614070"/>
    <n v="3794773"/>
    <n v="113022"/>
    <n v="573522"/>
    <n v="2022011000068"/>
    <x v="134"/>
    <d v="2022-12-12T00:00:00"/>
    <s v="Astrid Magdalena Arregoces Quintero"/>
    <n v="1143153254"/>
    <n v="0"/>
    <d v="2023-06-08T00:00:00"/>
    <n v="-1204690"/>
    <d v="2023-11-15T00:00:00"/>
    <n v="5692166"/>
    <d v="2023-11-15T00:00:00"/>
    <n v="14503611"/>
    <d v="2023-12-26T00:00:00"/>
    <n v="0"/>
    <s v="N/A"/>
    <n v="0"/>
    <s v="N/A"/>
    <n v="2"/>
    <d v="2023-12-26T00:00:00"/>
    <n v="152"/>
    <n v="62450267"/>
    <n v="54348721"/>
    <n v="39845110"/>
    <n v="14503611"/>
    <s v="N/A"/>
    <s v="N/A"/>
    <d v="2023-11-15T00:00:00"/>
    <d v="2024-04-15T00:00:00"/>
    <n v="-731"/>
    <s v="SI"/>
    <s v="N/A"/>
    <s v="Bogotá D.C."/>
    <s v="Cumplimiento"/>
    <s v="11-45-101120249"/>
    <n v="0"/>
    <s v="Seguros del Estado S.A."/>
    <d v="2022-12-09T00:00:00"/>
    <s v="09/12/2022 - 15/05/2024"/>
    <d v="2022-12-12T00:00:00"/>
    <s v="https://jepcolombia.sharepoint.com/:b:/g/SE/DAJ/SDC/EYFTBTyVAFJBrUNZwXK5hwoBKpGvgR-q9YT8EMws1kpVLw?e=6RMJcW"/>
    <s v=" A partir del 08 de junio de 2023 se cede el contrato_x000a_Mediante otrosí N°1 el 15/11/2023 se publica la adición y prórroga del contrato JEP-909-2022_x000a_Mediante otrosí N°2 el 26/12/2023 se publica la adición y prórroga del contrato JEP-909-2022, hasta el 15 de abril de 2024"/>
    <s v="Terminado"/>
    <s v="Adición, prórroga y cesión"/>
    <s v="N/A"/>
    <s v="DERECHO"/>
    <s v="N/A"/>
    <s v="FEMENINO"/>
    <s v="astrid.arregoces@jep.gov.co"/>
    <s v="https://community.secop.gov.co/Public/Tendering/ContractNoticePhases/View?PPI=CO1.PPI.22049712&amp;isFromPublicArea=True&amp;isModal=False"/>
  </r>
  <r>
    <n v="929"/>
    <s v="JEP-930-2022"/>
    <s v="JEP-CSPO-896-2022"/>
    <s v="Ángela Esquivel "/>
    <d v="2022-12-07T00:00:00"/>
    <s v="Amelia Del Pilar Prado Hurtado"/>
    <x v="0"/>
    <s v="1. Prestación de servicios"/>
    <n v="43977155"/>
    <n v="2"/>
    <s v="Persona Natural"/>
    <s v="Bogotá D.C. "/>
    <s v="Prestar servicios profesionales especializados en enfoque étnico racial para apoyar y acompañar a la Secretaría Ejecutiva de la JEP en la gestión territorial con las comunidades negras, afrocolombianas, raizales y palenqueras en la región de Urabá, Bajo Atrato y Darién, a partir de la implementación y seguimiento de los lineamientos del enfoque diferencial, teniendo en cuenta el enfoque territorial. "/>
    <s v="Funciones de la dependencia"/>
    <s v="Harvey Danilo Suarez Morales"/>
    <s v="Secretaría Ejecutiva"/>
    <s v="Subsecretaría Ejecutiva"/>
    <s v="Departamento de Enfoques Diferenciales"/>
    <s v="Eliana Fernanda Antonio Rosero"/>
    <s v="BB- Departamento de Enfoques Diferenciales "/>
    <s v="N/A"/>
    <s v="N/A"/>
    <s v="N/A"/>
    <s v="Inversión"/>
    <n v="99086994"/>
    <s v="N/A"/>
    <s v="N/A"/>
    <n v="8240084"/>
    <n v="8652088"/>
    <n v="109022"/>
    <n v="592822"/>
    <n v="2018011001091"/>
    <x v="136"/>
    <d v="2022-12-22T00:00:00"/>
    <s v="Cleiton Murillo Henriquez"/>
    <n v="1045508484"/>
    <n v="8"/>
    <d v="2023-04-14T00:00:00"/>
    <n v="-5493394"/>
    <d v="2023-11-14T00:00:00"/>
    <n v="12689716"/>
    <d v="2023-11-14T00:00:00"/>
    <n v="33068280"/>
    <d v="2023-12-22T00:00:00"/>
    <n v="0"/>
    <s v="N/A"/>
    <n v="0"/>
    <s v="N/A"/>
    <n v="2"/>
    <d v="2023-12-22T00:00:00"/>
    <n v="152"/>
    <n v="139351596"/>
    <n v="123915190"/>
    <n v="90846910"/>
    <n v="33068280"/>
    <s v="N/A"/>
    <s v="N/A"/>
    <d v="2023-11-15T00:00:00"/>
    <d v="2024-04-15T00:00:00"/>
    <n v="-731"/>
    <s v="SI"/>
    <s v="N/A"/>
    <s v="Urabá, Bajo Atrato y_x000a_Darién."/>
    <s v="Cumplimiento"/>
    <s v="37-47-101003795"/>
    <n v="0"/>
    <s v="Seguros del Estado S.A. "/>
    <d v="2022-12-22T00:00:00"/>
    <s v="22/12/2022 - 16/05/2024"/>
    <d v="2022-12-22T00:00:00"/>
    <s v="PENDIENTE"/>
    <s v="Mediante otrosí N° se modifica la forma de pago_x000a_El 14/04/2023 se publica la cesión del CTO JEP-930-2022 del DED_x000a_El 14/11/2023 Se publica la adición. Y prórroga del CTO JEP-930-2022_x000a_Mediante otrosí N°2  del 22/12/2023 se adicionó y prorrogo el contrato JEP-930-2022 "/>
    <s v="Terminado"/>
    <s v="Cesión, adición y prórroga"/>
    <s v="N/A"/>
    <s v="DERECHO"/>
    <s v="N/A"/>
    <s v="MASCULINO"/>
    <s v="cleiton.murillo@jep.gov.co"/>
    <s v="https://community.secop.gov.co/Public/Tendering/ContractNoticePhases/View?PPI=CO1.PPI.22076985&amp;isFromPublicArea=True&amp;isModal=False"/>
  </r>
  <r>
    <n v="930"/>
    <s v="JEP-866-2022"/>
    <s v="JEP-CSPO-836-2022"/>
    <s v="Clara Torres"/>
    <d v="2022-12-01T00:00:00"/>
    <s v="Camila Lorena Paez Monsalve"/>
    <x v="0"/>
    <s v="1. Prestación de servicios"/>
    <n v="1031158043"/>
    <n v="1"/>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Camila Andrea Santamaría Chavarro"/>
    <s v="F- Magistratura"/>
    <s v="N/A"/>
    <s v="Magistratura_x000a_Transcriptores - SRVR"/>
    <s v="Belkis Florentina Izquierdo Torres"/>
    <s v="Inversión"/>
    <n v="39113268"/>
    <s v="N/A"/>
    <s v="N/A"/>
    <n v="3252663"/>
    <n v="3415296"/>
    <n v="113622"/>
    <n v="576122"/>
    <n v="2022011000068"/>
    <x v="133"/>
    <d v="2022-12-22T00:00:00"/>
    <s v="N/A"/>
    <s v="N/A"/>
    <s v="N/A"/>
    <s v="N/A"/>
    <n v="-2168443"/>
    <d v="2023-11-14T00:00:00"/>
    <n v="5122947"/>
    <d v="2023-11-14T00:00:00"/>
    <n v="13053249"/>
    <d v="2023-12-22T00:00:00"/>
    <n v="0"/>
    <s v="N/A"/>
    <n v="0"/>
    <s v="N/A"/>
    <n v="2"/>
    <d v="2023-12-22T00:00:00"/>
    <n v="152"/>
    <n v="55121021"/>
    <n v="48913854"/>
    <n v="35860605"/>
    <n v="13053249"/>
    <s v="N/A"/>
    <s v="N/A"/>
    <d v="2023-11-15T00:00:00"/>
    <d v="2024-04-15T00:00:00"/>
    <n v="-731"/>
    <s v="SI"/>
    <s v="N/A"/>
    <s v="Bogotá D.C."/>
    <s v="Cumplimiento"/>
    <s v="11-45-101120373"/>
    <n v="0"/>
    <s v="Seguros del Estado S.A."/>
    <d v="2022-12-12T00:00:00"/>
    <s v="13/12/2022 - 15/05/2024"/>
    <d v="2022-12-15T00:00:00"/>
    <s v="PENDIENTE"/>
    <s v="Mediante otrosí N°1 el 14/11/2023 se publica la adición y prórroga del Cto JEP-866-2022_x000a_Mediante otrosí N°2 el 22/122023 se publica la adición y prórroga del Cto JEP-866-2022"/>
    <s v="Terminado"/>
    <s v="Adición y prórroga"/>
    <s v="N/A"/>
    <s v="CIENCIAS POLÍTICAS"/>
    <s v="N/A"/>
    <s v="FEMENINO"/>
    <s v="camila.paez@jep.gov.co"/>
    <s v="https://community.secop.gov.co/Public/Tendering/ContractNoticePhases/View?PPI=CO1.PPI.21977939&amp;isFromPublicArea=True&amp;isModal=False"/>
  </r>
  <r>
    <n v="932"/>
    <s v="JEP-867-2022"/>
    <s v="JEP-CSPO-837-2022"/>
    <s v="Clara Torres"/>
    <d v="2022-12-01T00:00:00"/>
    <s v="Daniela Andrea Monroy Jaimes"/>
    <x v="0"/>
    <s v="1. Prestación de servicios"/>
    <n v="1032480616"/>
    <n v="2"/>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Ana Cristina Portilla Benavides"/>
    <s v="F- Magistratura"/>
    <s v="N/A"/>
    <s v="Magistratura_x000a_Transcriptores - Sección NR"/>
    <s v="Gustavo Adolfo Salazar Arbeláez"/>
    <s v="Inversión"/>
    <n v="39113268"/>
    <s v="N/A"/>
    <s v="N/A"/>
    <n v="3252663"/>
    <n v="3415296"/>
    <n v="113222"/>
    <n v="564822"/>
    <n v="2022011000068"/>
    <x v="84"/>
    <d v="2022-12-07T00:00:00"/>
    <s v="Alison Camila González Ibañez"/>
    <n v="1032503448"/>
    <n v="2"/>
    <d v="2023-05-25T00:00:00"/>
    <n v="-542113"/>
    <d v="2023-11-14T00:00:00"/>
    <n v="5122947"/>
    <d v="2023-11-14T00:00:00"/>
    <n v="13053249"/>
    <d v="2023-12-22T00:00:00"/>
    <n v="0"/>
    <s v="N/A"/>
    <n v="0"/>
    <s v="N/A"/>
    <n v="2"/>
    <d v="2023-12-22T00:00:00"/>
    <n v="152"/>
    <n v="56747351"/>
    <n v="54036801"/>
    <n v="40983552"/>
    <n v="13053249"/>
    <s v="N/A"/>
    <s v="N/A"/>
    <d v="2023-11-15T00:00:00"/>
    <d v="2024-04-15T00:00:00"/>
    <n v="-731"/>
    <s v="SI"/>
    <s v="N/A"/>
    <s v="Bogotá D.C."/>
    <s v="Cumplimiento"/>
    <s v="21-45-101394361"/>
    <n v="0"/>
    <s v="Seguros del Estado S.A."/>
    <d v="2022-12-07T00:00:00"/>
    <s v="07/12/2022 - 16/05/2024"/>
    <d v="2022-12-07T00:00:00"/>
    <s v="https://jepcolombia.sharepoint.com/:b:/g/SE/DAJ/SDC/EaK_gO5b6y9Hojvs7lXkoAsB7yGtCahXZVpC7nEIBjSlmQ?e=wH4aiA"/>
    <s v="Se cede a partir del 25/05/2023_x000a_El 14/11/2023 Se publica la adición y prórroga del contrato JEP-867-2022_x000a_Mediante otrosí N°2 del 22/12/2023 se adicionó y prorrogo el contrato JEP-867-2022"/>
    <s v="Terminado"/>
    <s v="Adición y prórroga"/>
    <s v="N/A"/>
    <s v="HISTORIA"/>
    <s v="N/A"/>
    <s v="FEMENINO"/>
    <s v="alison.gonzalez@jep.gov.co"/>
    <s v="https://community.secop.gov.co/Public/Tendering/ContractNoticePhases/View?PPI=CO1.PPI.21977943&amp;isFromPublicArea=True&amp;isModal=False"/>
  </r>
  <r>
    <n v="933"/>
    <s v="JEP-880-2022"/>
    <s v="JEP-CSPO-848-2022"/>
    <s v="Vanessa Jiménez "/>
    <d v="2022-12-02T00:00:00"/>
    <s v="Jorge Enrique Ochoa Gómez"/>
    <x v="0"/>
    <s v="1. Prestación de servicios"/>
    <n v="79704591"/>
    <n v="0"/>
    <s v="Persona Natural"/>
    <s v="Bogotá D.C. "/>
    <s v="Prestar servicios profesionales para el apoyo y acompañamiento a la subdirección de recursos físicos e infraestructura en el recibo, trámite y organización de las autorizaciones de desplazamiento de la JEP requeridas para la implementación del punto 5 del acuerdo final con enfoque sistémico."/>
    <s v="Funciones de la dependencia"/>
    <s v="Harvey Danilo Suarez Morales"/>
    <s v="Secretaría Ejecutiva"/>
    <s v="Departamento de Asuntos Jurídicios"/>
    <s v="Subdirección de Recursos Físicos e Infraestructura"/>
    <s v="GAbriel Amado Pardo"/>
    <s v="DD- Subdirección de Recursos Físicos e Infraestructura"/>
    <s v="N/A"/>
    <s v="N/A"/>
    <s v="N/A"/>
    <s v="Inversión"/>
    <n v="86918393"/>
    <s v="N/A"/>
    <s v="N/A"/>
    <n v="7228143"/>
    <n v="7589549"/>
    <n v="125022"/>
    <n v="575722"/>
    <n v="2022011000068"/>
    <x v="133"/>
    <d v="2022-12-09T00:00:00"/>
    <s v="N/A"/>
    <s v="N/A"/>
    <s v="N/A"/>
    <s v="N/A"/>
    <n v="0"/>
    <s v="N/A"/>
    <n v="0"/>
    <s v="N/A"/>
    <n v="0"/>
    <s v="N/A"/>
    <n v="0"/>
    <s v="N/A"/>
    <n v="0"/>
    <s v="N/A"/>
    <n v="0"/>
    <s v="N/A"/>
    <n v="-161"/>
    <n v="86918393"/>
    <n v="79690250"/>
    <n v="79690250"/>
    <n v="0"/>
    <n v="0"/>
    <n v="0"/>
    <d v="2023-11-15T00:00:00"/>
    <d v="2023-06-07T00:00:00"/>
    <n v="-1044"/>
    <s v="SI"/>
    <d v="2023-06-07T00:00:00"/>
    <s v="Bogotá D.C."/>
    <s v="Cumplimiento"/>
    <s v="63-47-101001553"/>
    <n v="0"/>
    <s v="Seguros del Estado S.A."/>
    <d v="2022-12-09T00:00:00"/>
    <s v="09/12/2022 - 31/05/2024"/>
    <d v="2022-12-09T00:00:00"/>
    <s v="PENDIENTE"/>
    <s v="El 7/06/2023 se publico ACTA DE TERMINACIÓN ANTICIPADA DE MUTUO ACUERDO, BALANCE FINAL Y CIERRE DEL CONTRATO JEP-880-2022"/>
    <s v="Terminado"/>
    <s v="Terminación anticipada"/>
    <s v="N/A"/>
    <s v="CONTADURÍA PÚBLICA"/>
    <s v="N/A"/>
    <s v="MASCULINO"/>
    <s v="jorge.ochoa@jep.gov.co"/>
    <s v="https://community.secop.gov.co/Public/Tendering/ContractNoticePhases/View?PPI=CO1.PPI.21995718&amp;isFromPublicArea=True&amp;isModal=False"/>
  </r>
  <r>
    <n v="934"/>
    <s v="JEP-845-2022"/>
    <s v="JEP-CSPO-815-2022"/>
    <s v="Vanessa Jiménez "/>
    <d v="2022-11-30T00:00:00"/>
    <s v="Monica Marcela Niño Díaz"/>
    <x v="0"/>
    <s v="1. Prestación de servicios"/>
    <n v="1049606772"/>
    <n v="9"/>
    <s v="Persona Natural"/>
    <s v="Bogotá D.C. "/>
    <s v="Prestar servicios profesionales especializados y acompañamiento jurídico a la Secretaría Ejecutiva de la JEP, en la expedición de conceptos y demás documentos que le sean solicitados, así como la orientación y apoyo jurídico en los asuntos que se constituyan en temas priporitarios y de alto impacto para la JEP."/>
    <s v="Administrativo Transversal"/>
    <s v="Harvey Danilo Suarez Morales"/>
    <s v="Secretaría Ejecutiva"/>
    <s v="Secretaría Ejecutiva"/>
    <s v="Dirección de Asuntos Jurídicos"/>
    <s v="Jairo Ernesto Arias"/>
    <s v="E- Dirección de Asuntos Jurídicos"/>
    <s v="N/A"/>
    <s v="N/A"/>
    <s v="N/A"/>
    <s v="Inversión"/>
    <n v="198174014"/>
    <s v="N/A"/>
    <s v="N/A"/>
    <n v="16480169"/>
    <n v="17304177"/>
    <n v="116222"/>
    <n v="564322"/>
    <n v="2022011000068"/>
    <x v="116"/>
    <d v="2022-12-01T00:00:00"/>
    <s v="Pedro Orlando Mora López"/>
    <n v="11347053"/>
    <s v="N/A"/>
    <d v="2023-09-13T00:00:00"/>
    <n v="24802642"/>
    <d v="2023-11-15T00:00:00"/>
    <n v="66136563"/>
    <d v="2023-12-28T00:00:00"/>
    <n v="0"/>
    <s v="N/A"/>
    <n v="0"/>
    <s v="N/A"/>
    <n v="0"/>
    <s v="N/A"/>
    <n v="2"/>
    <d v="2023-12-28T00:00:00"/>
    <n v="82"/>
    <n v="289113219"/>
    <n v="247830408"/>
    <n v="181693845"/>
    <n v="66136563"/>
    <n v="0"/>
    <n v="0"/>
    <d v="2023-11-15T00:00:00"/>
    <d v="2024-02-05T00:00:00"/>
    <n v="-801"/>
    <s v="SI"/>
    <s v="N/A"/>
    <s v="Bogotá D.C."/>
    <s v="Cumplimiento"/>
    <s v="21-45-101393667"/>
    <n v="0"/>
    <s v="Seguros del Estado S.A."/>
    <d v="2022-12-01T00:00:00"/>
    <s v="01/12/2022 - 16/05/2024"/>
    <d v="2022-12-01T00:00:00"/>
    <s v="PENDIENTE"/>
    <s v="El 13/09/2023 se publica la cesión y otrosí modificando el valor y formado de pago por no ser responsable de IVA_x000a_Mediante otrosí N°1 el 15/11/2023 se publica la adición y prórroga del contrato 845-2022 _x000a_Mediante Otrosí N°2 el 28/12/2023 se publica la adición y prórroga del contrato JEP-845-2022_x000a_El 5/02/2024 se publica la terminación anticipada hasta el 5/02/2024"/>
    <s v="Terminado"/>
    <s v="Adición, prórroga, cesión y terminación anticipada. "/>
    <s v="N/A"/>
    <s v="DERECHO"/>
    <s v="N/A"/>
    <s v="MASCULINO"/>
    <s v="pedro.mora@jep.gov.co"/>
    <s v="https://community.secop.gov.co/Public/Tendering/OpportunityDetail/Index?noticeUID=CO1.NTC.3594153&amp;isFromPublicArea=True&amp;isModal=False"/>
  </r>
  <r>
    <n v="935"/>
    <s v="JEP-884-2022"/>
    <s v="JEP-CSPO-852-2022"/>
    <s v="Ángela Esquivel "/>
    <d v="2022-12-02T00:00:00"/>
    <s v="Sergio Alejandro Chaves Acevedo"/>
    <x v="0"/>
    <s v="1. Prestación de servicios"/>
    <n v="1019024279"/>
    <n v="1"/>
    <s v="Persona Natural"/>
    <s v="Bogotá D.C. "/>
    <s v="Prestar servicios profesionales para apoyar al departamento de enfoques diferenciales en el reporte, seguimiento y monitoreo de las herramientas y procesos administrativos y financieros del departamento"/>
    <s v="Funciones de la dependencia"/>
    <s v="Harvey Danilo Suarez Morales"/>
    <s v="Secretaría Ejecutiva"/>
    <s v="Subsecretaría Ejecutiva"/>
    <s v="Departamento de Enfoques Diferenciales"/>
    <s v="Eliana Fernanda Antonio Rosero"/>
    <s v="BB- Departamento de Enfoques Diferenciales "/>
    <s v="N/A"/>
    <s v="N/A"/>
    <s v="N/A"/>
    <s v="Inversión"/>
    <n v="62581258"/>
    <s v="N/A"/>
    <s v="N/A"/>
    <n v="5204263"/>
    <n v="7589550"/>
    <s v="114522_x000a_13023"/>
    <n v="580522"/>
    <n v="2018011001091"/>
    <x v="81"/>
    <d v="2022-12-14T00:00:00"/>
    <s v="N/A"/>
    <s v="N/A"/>
    <s v="N/A"/>
    <s v="N/A"/>
    <n v="-2081713"/>
    <d v="2023-03-06T00:00:00"/>
    <n v="18063117"/>
    <d v="2023-03-06T00:00:00"/>
    <n v="15"/>
    <d v="2023-03-16T00:00:00"/>
    <n v="11384325"/>
    <d v="2023-11-14T00:00:00"/>
    <n v="1657554"/>
    <d v="2023-12-22T00:00:00"/>
    <n v="4"/>
    <d v="2023-12-22T00:00:00"/>
    <n v="52"/>
    <n v="91604556"/>
    <n v="59034549"/>
    <n v="57376995"/>
    <n v="1657554"/>
    <n v="0"/>
    <n v="0"/>
    <d v="2023-11-15T00:00:00"/>
    <d v="2024-01-06T00:00:00"/>
    <n v="-831"/>
    <s v="SI"/>
    <s v="N/A"/>
    <s v="Bogotá D.C."/>
    <s v="Cumplimiento"/>
    <s v="11-47-101013478"/>
    <n v="0"/>
    <s v="Seguros del Estado S.A."/>
    <d v="2022-12-13T00:00:00"/>
    <s v="13/12/2022 - 20/05/2024"/>
    <d v="2022-12-14T00:00:00"/>
    <s v="PENDIENTE"/>
    <s v="Mediante otrosí númeor 1 del 6 de marzo de 2022 se Modifica_x000a_la “CLÁUSULA SEGUNDA – OBLIGACIONES DEL CONTRATISTA - ESPECIFICAS”, Adicionar el valor del contrato en la suma_x000a_de $18.063.117_x000a_Mediante otrosí N°2 se Adicionar el valor del contrato en la suma de_x000a_QUINCE PESOS M/CTE ($15) $78.562.677_x000a_Mediante otrosí N3 del 14/11/2023 Se publica la adición y prórroga del CTO JEP-884-2022_x000a_Mediante otrosí N°4  del 22/12/2023 se adicionó y prorrogo el contrato JEP-884-2022"/>
    <s v="Terminado"/>
    <s v="Adición y prorroga"/>
    <s v="N/A"/>
    <s v="ECONOMÍA"/>
    <s v="N/A"/>
    <s v="MASCULINO"/>
    <s v="alejandro.chaves@jep.gov.co"/>
    <s v="https://community.secop.gov.co/Public/Tendering/ContractNoticePhases/View?PPI=CO1.PPI.22065531&amp;isFromPublicArea=True&amp;isModal=False"/>
  </r>
  <r>
    <n v="936"/>
    <s v="JEP-960-2022"/>
    <s v="JEP-CSPO-925-2022"/>
    <s v="Laura Paredes"/>
    <d v="2022-12-12T00:00:00"/>
    <s v="Natalia Quiroga Hernandez"/>
    <x v="0"/>
    <s v="1. Prestación de servicios"/>
    <n v="1032434366"/>
    <n v="0"/>
    <s v="Persona Natural"/>
    <s v="Bogotá D.C. "/>
    <s v="Prestar servicios profesionales para apoyar y acompañar al Departamento de Atención a Víctimas en la asesoría y orientación a víctimas en la elaboración, seguimiento y apoyo respuesta a órdenes judiciales, peticiones, orientación y asesoría, atendiendo los enfoques diferenciales"/>
    <s v="Administrativo Transversal"/>
    <s v="Harvey Danilo Suarez Morales"/>
    <s v="Secretaría Ejecutiva"/>
    <s v="Subsecretaría Ejecutiva"/>
    <s v="Departamento de Atención a Víctimas"/>
    <s v="Claudia Viviana Ferro Buitrago"/>
    <s v="BB- Departamento de Atención a Víctimas"/>
    <s v="N/A"/>
    <s v="N/A"/>
    <s v="N/A"/>
    <s v="Inversión"/>
    <n v="52765437"/>
    <s v="N/A"/>
    <s v="N/A"/>
    <n v="7228143"/>
    <n v="7589549"/>
    <n v="107622"/>
    <n v="586422"/>
    <n v="2018011001091"/>
    <x v="15"/>
    <d v="2022-12-16T00:00:00"/>
    <s v="N/A"/>
    <s v="N/A"/>
    <s v="N/A"/>
    <s v="N/A"/>
    <n v="0"/>
    <s v="N/A"/>
    <n v="0"/>
    <s v="N/A"/>
    <n v="0"/>
    <s v="N/A"/>
    <n v="0"/>
    <s v="N/A"/>
    <n v="0"/>
    <s v="N/A"/>
    <n v="0"/>
    <s v="N/A"/>
    <n v="0"/>
    <n v="52765437"/>
    <n v="45537294"/>
    <n v="45537294"/>
    <n v="0"/>
    <n v="0"/>
    <n v="0"/>
    <d v="2023-06-30T00:00:00"/>
    <d v="2023-06-30T00:00:00"/>
    <n v="-1021"/>
    <s v="SI"/>
    <s v="N/A"/>
    <s v="Bogotá D.C."/>
    <s v="Cumplimiento"/>
    <s v="_x0009_25-47-101003429"/>
    <n v="0"/>
    <s v="Seguros del Estado S.A. "/>
    <d v="2022-12-15T00:00:00"/>
    <s v="15/12/2022 - 01/02/2024"/>
    <d v="2022-12-16T00:00:00"/>
    <s v="PENDIENTE"/>
    <s v="Ninguna"/>
    <s v="Terminado"/>
    <s v="Retiro"/>
    <s v="N/A"/>
    <s v="DERECHO"/>
    <s v="N/A"/>
    <s v="FEMENINO"/>
    <s v="natalia.quiroga@jep.gov.co"/>
    <s v="https://community.secop.gov.co/Public/Tendering/ContractNoticePhases/View?PPI=CO1.PPI.22105500&amp;isFromPublicArea=True&amp;isModal=False"/>
  </r>
  <r>
    <n v="937"/>
    <s v="JEP-844-2022"/>
    <s v="JEP-CSPO-814-2022"/>
    <s v="Carlos Torres"/>
    <d v="2022-11-30T00:00:00"/>
    <s v="Nadia Gabriela Triviño Lopez"/>
    <x v="0"/>
    <s v="1. Prestación de servicios"/>
    <n v="1014222734"/>
    <n v="2"/>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7822"/>
    <n v="552422"/>
    <s v="_x0009_2022011000068"/>
    <x v="13"/>
    <d v="2022-12-01T00:00:00"/>
    <s v="N/A"/>
    <s v="N/A"/>
    <s v="N/A"/>
    <s v="N/A"/>
    <n v="0"/>
    <s v="N/A"/>
    <n v="0"/>
    <s v="N/A"/>
    <n v="0"/>
    <s v="N/A"/>
    <n v="0"/>
    <s v="N/A"/>
    <n v="0"/>
    <s v="N/A"/>
    <n v="0"/>
    <s v="N/A"/>
    <n v="-218"/>
    <n v="86918393"/>
    <n v="79690250"/>
    <n v="79690250"/>
    <n v="0"/>
    <n v="0"/>
    <n v="0"/>
    <d v="2023-11-15T00:00:00"/>
    <d v="2023-04-11T00:00:00"/>
    <n v="-1101"/>
    <s v="SI"/>
    <d v="2023-04-11T00:00:00"/>
    <s v="Bogotá D.C."/>
    <s v="Cumplimiento"/>
    <s v="430-47-994000058369"/>
    <n v="0"/>
    <s v="Asegura Solidaria de Colombia"/>
    <d v="2022-12-01T00:00:00"/>
    <s v="30/11/2022 - 16/05/2024"/>
    <d v="2022-12-13T00:00:00"/>
    <s v="PENDIENTE"/>
    <s v="El 11/04/2023 se publicó la terminación anticipada del contrato JEP-844-2022 suscrito con NADIA GABRIELA TRIVIÑO LOPEZ - SAAD Comparecientes. A partir del 11 de abril de 2023"/>
    <s v="Terminado"/>
    <s v="Terminación anticipada"/>
    <s v="N/A"/>
    <s v="DERECHO"/>
    <s v="N/A"/>
    <s v="FEMENINO"/>
    <s v="nadia.trivino@jep.gov.co"/>
    <s v="https://community.secop.gov.co/Public/Tendering/ContractNoticePhases/View?PPI=CO1.PPI.21938510&amp;isFromPublicArea=True&amp;isModal=False"/>
  </r>
  <r>
    <n v="938"/>
    <s v="JEP-892-2022"/>
    <s v="JEP-CSPO-860-2022"/>
    <s v="Carlos Torres"/>
    <d v="2022-11-05T00:00:00"/>
    <s v="Myriam Cecilia Castrillón"/>
    <x v="0"/>
    <s v="1. Prestación de servicios"/>
    <n v="60316685"/>
    <n v="0"/>
    <s v="Persona Natural"/>
    <s v="Cucúta"/>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7922"/>
    <n v="581822"/>
    <s v="_x0009_2022011000068"/>
    <x v="81"/>
    <d v="2022-12-14T00:00:00"/>
    <s v="N/A"/>
    <s v="N/A"/>
    <s v="N/A"/>
    <s v="N/A"/>
    <n v="-2891259"/>
    <d v="2023-11-14T00:00:00"/>
    <n v="11384338"/>
    <d v="2023-11-14T00:00:00"/>
    <n v="29007246"/>
    <d v="2023-12-23T00:00:00"/>
    <n v="0"/>
    <s v="N/A"/>
    <n v="0"/>
    <s v="N/A"/>
    <n v="2"/>
    <d v="2023-12-23T00:00:00"/>
    <n v="152"/>
    <n v="124418718"/>
    <n v="108697496"/>
    <n v="79690250"/>
    <n v="29007246"/>
    <s v="N/A"/>
    <s v="N/A"/>
    <d v="2023-11-15T00:00:00"/>
    <d v="2024-04-15T00:00:00"/>
    <n v="-731"/>
    <s v="SI"/>
    <s v="N/A"/>
    <s v="Norte de Santander"/>
    <s v="Cumplimiento"/>
    <s v="CCT-100004436"/>
    <n v="2"/>
    <s v="Seguros Mundial"/>
    <d v="2022-12-13T00:00:00"/>
    <s v="13/12/2022 - 22/05/2024"/>
    <d v="2022-12-14T00:00:00"/>
    <s v="PENDIENTE"/>
    <s v="Mediante otrosí N°1 el 14/11/2023 se publica la adición y prórroga del Cto JEP-892-2022 - MYRIAM CECILIA CASTRILLON_x000a_Mediante otrosí N°2 el 23/12/2023 se publica la adición y prórroga del contrato JEP-892-2022 - Fecha de terminación del contrato 15/04/2024"/>
    <s v="Terminado"/>
    <s v="Adición y prórroga"/>
    <s v="N/A"/>
    <s v="DERECHO"/>
    <s v="N/A"/>
    <s v="FEMENINO"/>
    <s v="myriam.castrillon@jep.gov.co"/>
    <s v="https://community.secop.gov.co/Public/Tendering/ContractNoticePhases/View?PPI=CO1.PPI.22025637&amp;isFromPublicArea=True&amp;isModal=False"/>
  </r>
  <r>
    <n v="939"/>
    <s v="JEP-945-2022"/>
    <s v="JEP-CSPO-911-2022"/>
    <s v="Jairo Cuellar"/>
    <d v="2022-12-07T00:00:00"/>
    <s v="Milton Ricardo Medina Sánchez"/>
    <x v="0"/>
    <s v="1. Prestación de servicios"/>
    <n v="79524626"/>
    <n v="7"/>
    <s v="Persona Natural"/>
    <s v="Bogotá D.C. "/>
    <s v="Prestación de servicios profesionales para apoyar y acompañar al departamento SAAD Comparecientes en las gestiones administrativas a su cargo."/>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1122"/>
    <n v="588522"/>
    <n v="2022011000068"/>
    <x v="135"/>
    <d v="2022-12-20T00:00:00"/>
    <s v="N/A"/>
    <s v="N/A"/>
    <s v="N/A"/>
    <s v="N/A"/>
    <n v="-4336887"/>
    <d v="2023-11-14T00:00:00"/>
    <n v="11384338"/>
    <d v="2023-11-14T00:00:00"/>
    <n v="29007246"/>
    <d v="2023-12-27T00:00:00"/>
    <n v="0"/>
    <s v="N/A"/>
    <n v="0"/>
    <s v="N/A"/>
    <n v="2"/>
    <d v="2023-12-27T00:00:00"/>
    <n v="152"/>
    <n v="122973090"/>
    <n v="108697496"/>
    <n v="79690250"/>
    <n v="29007246"/>
    <s v="N/A"/>
    <s v="N/A"/>
    <d v="2023-11-15T00:00:00"/>
    <d v="2024-04-15T00:00:00"/>
    <n v="-731"/>
    <s v="SI"/>
    <s v="N/A"/>
    <s v="Bogotá D.C."/>
    <s v="Cumplimiento"/>
    <s v="14-45-101090347"/>
    <n v="0"/>
    <s v="Seguros del Estado S.A. "/>
    <d v="2022-12-16T00:00:00"/>
    <s v="16/12/2022 - 16/05/2024"/>
    <d v="2022-12-20T00:00:00"/>
    <s v="PENDIENTE"/>
    <s v="Mediante otrosí N°1 el 14/11/2023 se publica la adición y prórroga del Cto JEP-945-2022 Milton Ricardo Medina Sánchez_x000a_Mediante Otrosí N°2 el 27/12/2023 se publica la adición y prórroga del contrato JEP-945-2022 Prorroga hasta el 15 de Abril de 2024"/>
    <s v="Terminado"/>
    <s v="Adición y prórroga"/>
    <s v="N/A"/>
    <s v="DERECHO"/>
    <s v="N/A"/>
    <s v="MASCULINO"/>
    <s v="milton.medina@jep.gov.co"/>
    <s v="https://community.secop.gov.co/Public/Tendering/ContractNoticePhases/View?PPI=CO1.PPI.22101302&amp;isFromPublicArea=True&amp;isModal=False"/>
  </r>
  <r>
    <n v="940"/>
    <s v="JEP-915-2022"/>
    <s v="JEP-CSPO-883-2022"/>
    <s v="Vanessa Jiménez "/>
    <d v="2022-12-06T00:00:00"/>
    <s v="Clara Marcela Mejia Munera"/>
    <x v="0"/>
    <s v="1. Prestación de servicios"/>
    <n v="43809932"/>
    <n v="1"/>
    <s v="Persona Natural"/>
    <s v="Bogotá D.C. "/>
    <s v="Prestar servicios profesionales de apoyo y acompañamiento a la subdirección de comunicaciones en la gestión, implementación y ejecución del sistema de medios, y la producción audiovisual de acuerdo a la política y estrategia de comunicaciones"/>
    <s v="Funciones de la dependencia"/>
    <s v="Harvey Danilo Suarez Morales"/>
    <s v="Secretaría Ejecutiva"/>
    <s v="Secretaría Ejecutiva"/>
    <s v="Subdirección de Comunicaciones"/>
    <s v="Hernando Salazar Palacio"/>
    <s v="AA- Subdirección de Comunicaciones"/>
    <s v="N/A"/>
    <s v="N/A"/>
    <s v="N/A"/>
    <s v="Inversión"/>
    <n v="159929916"/>
    <s v="N/A"/>
    <s v="N/A"/>
    <n v="13299786"/>
    <n v="13964775"/>
    <n v="123322"/>
    <n v="584522"/>
    <n v="2022011000068"/>
    <x v="81"/>
    <d v="2022-12-15T00:00:00"/>
    <s v="N/A"/>
    <s v="N/A"/>
    <s v="N/A"/>
    <s v="N/A"/>
    <n v="0"/>
    <s v="N/A"/>
    <n v="0"/>
    <s v="N/A"/>
    <n v="0"/>
    <s v="N/A"/>
    <n v="0"/>
    <s v="N/A"/>
    <n v="0"/>
    <s v="N/A"/>
    <n v="0"/>
    <s v="N/A"/>
    <n v="0"/>
    <n v="159929916"/>
    <n v="146630130"/>
    <n v="146630130"/>
    <n v="0"/>
    <n v="0"/>
    <n v="0"/>
    <d v="2023-12-15T00:00:00"/>
    <d v="2023-12-15T00:00:00"/>
    <n v="-853"/>
    <s v="SI"/>
    <s v="N/A"/>
    <s v="Bogotá D.C."/>
    <s v="Cumplimiento"/>
    <s v="11-47-101013490"/>
    <n v="0"/>
    <s v="Seguros del Estado S.A."/>
    <d v="2022-12-14T00:00:00"/>
    <s v="13/12/2022 - 20/05/2024"/>
    <d v="2022-12-15T00:00:00"/>
    <s v="PENDIENTE"/>
    <s v="Ninguna"/>
    <s v="Terminado"/>
    <s v="Retiro"/>
    <s v="N/A"/>
    <s v="COMUNICACIÓN SOCIAL"/>
    <s v="N/A"/>
    <s v="FEMENINO"/>
    <s v="clara.mejia@jep.gov.co"/>
    <s v="https://community.secop.gov.co/Public/Tendering/ContractNoticePhases/View?PPI=CO1.PPI.22104009&amp;isFromPublicArea=True&amp;isModal=False"/>
  </r>
  <r>
    <n v="941"/>
    <s v="JEP-893-2022"/>
    <s v="JEP-CSPO-861-2022"/>
    <s v="Carlos Torres"/>
    <d v="2022-11-05T00:00:00"/>
    <s v="Norma Suleiza Mavesoy Polanco"/>
    <x v="0"/>
    <s v="1. Prestación de servicios"/>
    <n v="40077339"/>
    <n v="8"/>
    <s v="Persona Natural"/>
    <s v="Florencia"/>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8022"/>
    <n v="581722"/>
    <s v="_x0009_2022011000068"/>
    <x v="81"/>
    <d v="2022-12-14T00:00:00"/>
    <s v="N/A"/>
    <s v="N/A"/>
    <s v="N/A"/>
    <s v="N/A"/>
    <n v="-2891259"/>
    <d v="2023-11-14T00:00:00"/>
    <n v="11384338"/>
    <d v="2023-11-14T00:00:00"/>
    <n v="29007246"/>
    <d v="2023-12-26T00:00:00"/>
    <n v="0"/>
    <s v="N/A"/>
    <n v="0"/>
    <s v="N/A"/>
    <n v="2"/>
    <d v="2023-12-26T00:00:00"/>
    <n v="152"/>
    <n v="124418718"/>
    <n v="108697496"/>
    <n v="79690250"/>
    <n v="29007246"/>
    <s v="N/A"/>
    <s v="N/A"/>
    <d v="2023-11-15T00:00:00"/>
    <d v="2024-04-15T00:00:00"/>
    <n v="-731"/>
    <s v="SI"/>
    <s v="N/A"/>
    <s v="Caquetá"/>
    <s v="Cumplimiento"/>
    <s v="61-45-101020768"/>
    <n v="1"/>
    <s v="Seguros del Estado S.A."/>
    <d v="2022-12-13T00:00:00"/>
    <s v="13/12/2022 - 15/05/2024"/>
    <d v="2022-12-13T00:00:00"/>
    <s v="PENDIENTE"/>
    <s v="Mediante otrosí N°1 el 14/11/2023 se publica la adición y prórroga del Cto JEP-893-2022 - NORMA SULEIZA MAVESOY POLANCO_x000a_Mediante otrosí N°2 el 26/12/2023 se publica la adición y prórroga del contrato JEP-893-2022 (Fecha de terminación del contrato     15/04/2024)"/>
    <s v="Terminado"/>
    <s v="Adición y prórroga"/>
    <s v="N/A"/>
    <s v="DERECHO"/>
    <s v="N/A"/>
    <s v="FEMENINO"/>
    <s v="norma.mavesoy@jep.gov.co"/>
    <s v="https://community.secop.gov.co/Public/Tendering/ContractNoticePhases/View?PPI=CO1.PPI.22028693&amp;isFromPublicArea=True&amp;isModal=False"/>
  </r>
  <r>
    <n v="942"/>
    <s v="JEP-962-2022"/>
    <s v="JEP-CSPO-927-2022"/>
    <s v="Angela Maria Esquivel"/>
    <d v="2022-12-12T00:00:00"/>
    <s v="Manuel Alejandro Niño Fontecha "/>
    <x v="0"/>
    <s v="1. Prestación de servicios"/>
    <n v="1018435769"/>
    <n v="9"/>
    <s v="Persona Natural"/>
    <s v="Bogotá D.C. "/>
    <s v="Prestar servicios profesionales para apoyar y acompañar al Departamento de Atención a Víctimas en la gestión administrativa, precontractual y seguimiento contractual a fin de facilitar la asistencia material a víctimas atendiendo al enfoque territorial. "/>
    <s v="Administrativo Transversal"/>
    <s v="Harvey Danilo Suarez Morales"/>
    <s v="Secretaría Ejecutiva"/>
    <s v="Subsecretaría Ejecutiva"/>
    <s v="Departamento de Atención a Víctimas"/>
    <s v="Claudia Viviana Ferro Buitrago"/>
    <s v="BB- Departamento de Atención a Víctimas"/>
    <s v="N/A"/>
    <s v="N/A"/>
    <s v="N/A"/>
    <s v="Inversión"/>
    <n v="37991119"/>
    <s v="N/A"/>
    <s v="N/A"/>
    <n v="5204263"/>
    <n v="5464476"/>
    <n v="110522"/>
    <n v="587222"/>
    <n v="2018011001091"/>
    <x v="15"/>
    <d v="2022-12-19T00:00:00"/>
    <s v="N/A"/>
    <s v="N/A"/>
    <s v="N/A"/>
    <s v="N/A"/>
    <n v="0"/>
    <s v="N/A"/>
    <n v="0"/>
    <s v="N/A"/>
    <n v="0"/>
    <s v="N/A"/>
    <n v="0"/>
    <s v="N/A"/>
    <n v="0"/>
    <s v="N/A"/>
    <n v="0"/>
    <s v="N/A"/>
    <n v="0"/>
    <n v="37991119"/>
    <n v="32786856"/>
    <n v="32786856"/>
    <n v="0"/>
    <n v="0"/>
    <n v="0"/>
    <d v="2023-06-30T00:00:00"/>
    <d v="2023-06-30T00:00:00"/>
    <n v="-1021"/>
    <s v="SI"/>
    <s v="N/A"/>
    <s v="Bogotá D.C."/>
    <s v="Cumplimiento"/>
    <s v="25-47-101003434 "/>
    <n v="0"/>
    <s v="Seguros del Estado S.A. "/>
    <d v="2022-12-16T00:00:00"/>
    <s v="15/12/2022 - 01/02/2024"/>
    <d v="2022-12-19T00:00:00"/>
    <s v="PENDIENTE"/>
    <s v="Ninguna"/>
    <s v="Terminado"/>
    <s v="Retiro"/>
    <s v="N/A"/>
    <s v="PSICOLOGÍA"/>
    <s v="N/A"/>
    <s v="MASCULINO"/>
    <s v="manuel.nino@jep.gov.co"/>
    <s v="https://community.secop.gov.co/Public/Tendering/ContractNoticePhases/View?PPI=CO1.PPI.22139457&amp;isFromPublicArea=True&amp;isModal=False"/>
  </r>
  <r>
    <n v="943"/>
    <s v="JEP-837-2022"/>
    <s v="JEP-CSPO-807-2022"/>
    <s v="Ángela Esquivel "/>
    <d v="2022-11-30T00:00:00"/>
    <s v="Consuelo Torres Torres"/>
    <x v="0"/>
    <s v="1. Prestación de servicios"/>
    <n v="52262459"/>
    <n v="1"/>
    <s v="Persona Natural"/>
    <s v="Bogotá D.C. "/>
    <s v="Prestar servicios profesionales para apoyar y acompañar las salas de justicia y sus respectivas presidencias en los procesos de mejoramiento de la gestión judicial."/>
    <s v="Funciones de la dependencia"/>
    <s v="Harvey Danilo Suarez Morales"/>
    <s v="Secretaría Ejecutiva"/>
    <s v="Dirección de Asuntos Jurídicos"/>
    <s v="Dirección de Asuntos Jurídicos"/>
    <s v="Alexandra Sandoval Mantilla"/>
    <s v="F- Magistratura"/>
    <s v="N/A"/>
    <s v="Magistratura_x000a_Presidencias de la sala - SAI"/>
    <s v="Alexandra Sandoval Mantilla"/>
    <s v="Inversión"/>
    <n v="62581258"/>
    <s v="N/A"/>
    <s v="N/A"/>
    <n v="5204263"/>
    <n v="5464476"/>
    <n v="114922"/>
    <n v="565022"/>
    <n v="2022011000068"/>
    <x v="130"/>
    <d v="2022-12-09T00:00:00"/>
    <s v="Diego Alejandro Duarte Escobar_x000a_Daniel Felipe Espitia Moreno"/>
    <s v="1032486189_x000a_1.020.798.506"/>
    <s v="6_x000a_3"/>
    <s v="1/06/2023_x000a_9/08/2023"/>
    <n v="-1214338"/>
    <d v="2023-11-14T00:00:00"/>
    <n v="8014556"/>
    <d v="2023-11-14T00:00:00"/>
    <n v="20885211"/>
    <d v="2023-12-26T00:00:00"/>
    <n v="0"/>
    <s v="N/A"/>
    <n v="0"/>
    <s v="N/A"/>
    <n v="2"/>
    <d v="2023-12-26T00:00:00"/>
    <n v="140"/>
    <n v="90266687"/>
    <n v="78262206"/>
    <n v="57376995"/>
    <n v="20885211"/>
    <n v="0"/>
    <n v="0"/>
    <d v="2023-11-15T00:00:00"/>
    <d v="2024-04-03T00:00:00"/>
    <n v="-743"/>
    <s v="SI"/>
    <s v="N/A"/>
    <s v=" lugares previamente designado por el_x000a_supervisor"/>
    <s v="Cumplimiento"/>
    <s v="14-47-101020925"/>
    <n v="0"/>
    <s v="Seguros del Estado S.A."/>
    <d v="2022-12-07T00:00:00"/>
    <s v="7/12/2022 - 31/05/2024"/>
    <d v="2022-12-07T00:00:00"/>
    <s v="PENDIENTE"/>
    <s v="Se cede a partir del 1/06/2023_x000a_el 9/08/2023 se publica la cesión del CTO JEP-837-2022 Daniel Felipe Espitia Moreno_x000a_Mediante otrosí N°1 el 14/11/2023 se publica la adición y prórroga del Cto JEP-837-2022_x000a_Mediante Otrosí N°2 el 26/12/2023 se publica la adición y prórroga del contrato JEP-837-2022_x000a_De mutuo acuerdo se realiza terminación anticipada hasta el 3/04/2024"/>
    <s v="Terminado"/>
    <s v="Adición y prórroga, Cesión, terminación anticipada"/>
    <s v="N/A"/>
    <s v="DERECHO"/>
    <s v="N/A"/>
    <s v="MASCULINO"/>
    <s v="daniel.espitia@jep.gov.co"/>
    <s v="https://community.secop.gov.co/Public/Tendering/ContractNoticePhases/View?PPI=CO1.PPI.21975572&amp;isFromPublicArea=True&amp;isModal=False"/>
  </r>
  <r>
    <n v="944"/>
    <s v="JEP-894-2022"/>
    <s v="JEP-CSPO-862-2022"/>
    <s v="Carlos Torres"/>
    <d v="2022-11-05T00:00:00"/>
    <s v="María Helena García Ruiz "/>
    <x v="0"/>
    <s v="1. Prestación de servicios"/>
    <n v="1053333878"/>
    <n v="2"/>
    <s v="Persona Natural"/>
    <s v="Chinquirá"/>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8122"/>
    <n v="577322"/>
    <n v="2022011000068"/>
    <x v="133"/>
    <d v="2022-12-12T00:00:00"/>
    <s v="N/A"/>
    <s v="N/A"/>
    <s v="N/A"/>
    <s v="N/A"/>
    <n v="-2409383"/>
    <d v="2023-11-15T00:00:00"/>
    <n v="11384338"/>
    <d v="2023-11-15T00:00:00"/>
    <n v="29007246"/>
    <d v="2023-12-23T00:00:00"/>
    <n v="0"/>
    <s v="N/A"/>
    <n v="0"/>
    <s v="N/A"/>
    <n v="2"/>
    <d v="2023-12-23T00:00:00"/>
    <n v="152"/>
    <n v="124900594"/>
    <n v="108697496"/>
    <n v="79690250"/>
    <n v="29007246"/>
    <s v="N/A"/>
    <s v="N/A"/>
    <d v="2023-11-15T00:00:00"/>
    <d v="2024-04-15T00:00:00"/>
    <n v="-731"/>
    <s v="SI"/>
    <s v="N/A"/>
    <s v="Meta"/>
    <s v="Cumplimiento"/>
    <s v="39-45-101029315 "/>
    <n v="0"/>
    <s v="Seguros del Estado S.A."/>
    <d v="2022-12-10T00:00:00"/>
    <s v="09/12/2022 - 15/05/2024"/>
    <d v="2022-12-12T00:00:00"/>
    <s v="PENDIENTE"/>
    <s v="Mediante otrosí N°1 el 15/11/2023 se publica la adición y prórroga del contrato JEP-894-2022 - MARIA HELENA GARCIA RUIZ_x000a_Mediante otrosí N°2 el 23/12/2023 se publica la adición y prórroga del contrato JEP-894-2022 - Fecha de terminación del contrato 15/04/2024"/>
    <s v="Terminado"/>
    <s v="Adición y prórroga"/>
    <s v="N/A"/>
    <s v="DERECHO"/>
    <s v="N/A"/>
    <s v="FEMENINO"/>
    <s v="maria.garcia@jep.gov.co"/>
    <s v="https://community.secop.gov.co/Public/Tendering/ContractNoticePhases/View?PPI=CO1.PPI.22036937&amp;isFromPublicArea=True&amp;isModal=False"/>
  </r>
  <r>
    <n v="945"/>
    <s v="JEP-822-2022"/>
    <s v="JEP-CSPO-792-2022"/>
    <s v="Paola Casas"/>
    <d v="2022-11-29T00:00:00"/>
    <s v="Bryan Stivenz Saenz Becerra"/>
    <x v="0"/>
    <s v="1. Prestación de servicios"/>
    <n v="1117542658"/>
    <n v="7"/>
    <s v="Persona Natural"/>
    <s v="Florencia "/>
    <s v="Prestar servicios profesionales para apoyar en los procesos de mejoramiento de la gestión judicial de las Salas de Justicia y Secciones del Tribunal para la Paz. "/>
    <s v="Misional"/>
    <s v="Harvey Danilo Suarez Morales"/>
    <s v="Secretaría Ejecutiva"/>
    <s v="Dirección de Asuntos Jurídicos"/>
    <s v="Departamento de Conceptos y Representación Jurídica"/>
    <s v="Alba Luz Piedras Ortíz"/>
    <s v="F- Magistratura"/>
    <s v="N/A"/>
    <s v="Magistratura Salas y Secciones SAI"/>
    <s v="N/A"/>
    <s v="Inversión"/>
    <n v="43459180"/>
    <s v="N/A"/>
    <s v="N/A"/>
    <n v="3614070"/>
    <n v="3794773"/>
    <n v="115922"/>
    <n v="563822"/>
    <n v="2022011000068"/>
    <x v="84"/>
    <d v="2022-12-09T00:00:00"/>
    <s v="Yurany Alexandra Cuellar Pinzón"/>
    <n v="1117541610"/>
    <n v="1"/>
    <d v="2023-09-12T00:00:00"/>
    <n v="-843283"/>
    <d v="2023-12-15T00:00:00"/>
    <n v="5439169"/>
    <d v="2023-12-15T00:00:00"/>
    <n v="14503611"/>
    <d v="2023-12-27T00:00:00"/>
    <n v="0"/>
    <s v="N/A"/>
    <n v="0"/>
    <s v="N/A"/>
    <n v="2"/>
    <d v="2023-12-15T00:00:00"/>
    <n v="152"/>
    <n v="62558677"/>
    <n v="54348721"/>
    <n v="39845110"/>
    <n v="14503611"/>
    <s v="N/A"/>
    <s v="N/A"/>
    <d v="2023-11-15T00:00:00"/>
    <d v="2024-04-15T00:00:00"/>
    <n v="-731"/>
    <s v="SI"/>
    <s v="N/A"/>
    <s v="Bogotá D.C."/>
    <s v="Cumplimiento"/>
    <s v="21-45-101394154"/>
    <n v="0"/>
    <s v="Seguros del Estado S.A."/>
    <d v="2022-12-05T00:00:00"/>
    <s v="05/12/2022 - 16/05/2024"/>
    <d v="2022-12-09T00:00:00"/>
    <s v="PENDIENTE"/>
    <s v="El 12/09/2023 Se público la cesión del contrato JEP-822-2022 Yurany Alexandra Cuellar Pinzón_x000a_Mediante otrosí N°1 el 15/11/2023 se publica la adición y prórroga del contrato JEP-822-2022 (Salas y secciones)_x000a_Mediante otrosí N°2 se publica la adición y prórroga del contrato JEP-822-2022"/>
    <s v="Terminado"/>
    <s v="Adición, prórroga y cesión"/>
    <s v="N/A"/>
    <s v="DERECHO"/>
    <s v="N/A"/>
    <s v="FEMENINO"/>
    <s v="yurany.cuellar@jep.gov.co"/>
    <s v="https://community.secop.gov.co/Public/Tendering/ContractNoticePhases/View?PPI=CO1.PPI.21977376&amp;isFromPublicArea=True&amp;isModal=False"/>
  </r>
  <r>
    <n v="946"/>
    <s v="JEP-838-2022"/>
    <s v="JEP-CSPO-808-2022"/>
    <s v="Ángela Esquivel "/>
    <d v="2022-11-30T00:00:00"/>
    <s v="David Ernesto Quintero Otálvaro_x000a_"/>
    <x v="0"/>
    <s v="1. Prestación de servicios"/>
    <n v="1105684188"/>
    <n v="2"/>
    <s v="Persona Natural"/>
    <s v="Bogotá D.C. "/>
    <s v="Prestar servicios profesionales para apoyar y acompañar las salas de justicia y sus respectivas presidencias en los procesos de mejoramiento de la gestión judicial."/>
    <s v="Funciones de la dependencia"/>
    <s v="Harvey Danilo Suarez Morales"/>
    <s v="Secretaría Ejecutiva"/>
    <s v="Dirección de Asuntos Jurídicos"/>
    <s v="Dirección de Asuntos Jurídicos"/>
    <s v="Lily Andrea Rueda Guzmán"/>
    <s v="F- Magistratura"/>
    <s v="N/A"/>
    <s v="Magistratura_x000a_Presidencias de la sala -SRVR"/>
    <s v="Lily Andrea Rueda Guzmán"/>
    <s v="Inversión"/>
    <n v="62581258"/>
    <s v="N/A"/>
    <s v="N/A"/>
    <n v="5204263"/>
    <n v="5464476"/>
    <n v="114622"/>
    <n v="565022"/>
    <n v="2022011000068"/>
    <x v="84"/>
    <d v="2022-12-06T00:00:00"/>
    <s v="David Felipe Guarín Hernández_x000a_Natalia Andrea Gonzalez Barreto"/>
    <s v="11367270_x000a_1.032.495.035"/>
    <s v="8_x000a_9"/>
    <s v="9/08/2023_x000a_26/10/2023"/>
    <n v="-693913"/>
    <d v="2023-11-15T00:00:00"/>
    <n v="7650264"/>
    <d v="2023-11-15T00:00:00"/>
    <n v="20885211"/>
    <d v="2023-12-26T00:00:00"/>
    <n v="0"/>
    <s v="N/A"/>
    <n v="0"/>
    <s v="N/A"/>
    <n v="2"/>
    <d v="2023-12-26T00:00:00"/>
    <n v="152"/>
    <n v="90422820"/>
    <n v="78262206"/>
    <n v="57376995"/>
    <n v="20885211"/>
    <s v="N/A"/>
    <s v="N/A"/>
    <d v="2023-11-15T00:00:00"/>
    <d v="2024-04-15T00:00:00"/>
    <n v="-731"/>
    <s v="SI"/>
    <s v="N/A"/>
    <s v=" lugares previamente designado por el_x000a_supervisor"/>
    <s v="Cumplimiento"/>
    <s v="14-47-101020842 "/>
    <n v="0"/>
    <s v="Seguros del Estado S.A."/>
    <d v="2022-12-01T00:00:00"/>
    <s v="01/12/2022 - 31/05/2024"/>
    <d v="2022-12-06T00:00:00"/>
    <s v="PENDIENTE"/>
    <s v="el 8/08/2023 se publica la cesión del CTO JEP-838-2023 a partir del día de mañana 9 de agosto _x000a_El 26/10/2023 fue publicada la cesión del contrato JEP-838-2022 Natalia González a patir del 26/10/2023_x000a_Mediante otrosí N°1 el 15/11/2023 se publica la adición y prórroga del contrato JEP-838-2022_x000a_Mediante Otrosí N°2 el 26/12/2023 se publica la adición y prórroga del contrato JEP-838-2022"/>
    <s v="Terminado"/>
    <s v="Adición, prórroga y cesión"/>
    <s v="N/A"/>
    <s v="DERECHO"/>
    <s v="N/A"/>
    <s v="MASCULINO"/>
    <s v="felipe.guarin@jep.gov.co"/>
    <s v="https://community.secop.gov.co/Public/Tendering/ContractNoticePhases/View?PPI=CO1.PPI.21952967&amp;isFromPublicArea=True&amp;isModal=False"/>
  </r>
  <r>
    <n v="947"/>
    <s v="JEP-946-2022"/>
    <s v="JEP-CSPO-912-2022"/>
    <s v="Jairo Cuellar"/>
    <d v="2022-12-07T00:00:00"/>
    <s v="Manuel José Jiménez Vergara"/>
    <x v="0"/>
    <s v="1. Prestación de servicios"/>
    <n v="1103096296"/>
    <n v="1"/>
    <s v="Persona Natural"/>
    <s v="Bogotá D.C. "/>
    <s v="Prestación de servicios profesionales para apoyar y acompañar al departamento SAAD Comparecientes en las gestiones administrativas a su cargo."/>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1222"/>
    <n v="588022"/>
    <n v="2022011000068"/>
    <x v="15"/>
    <d v="2022-12-16T00:00:00"/>
    <s v="N/A"/>
    <s v="N/A"/>
    <s v="N/A"/>
    <s v="N/A"/>
    <n v="-3373135"/>
    <d v="2023-11-14T00:00:00"/>
    <n v="11384338"/>
    <d v="2023-11-14T00:00:00"/>
    <n v="29007246"/>
    <d v="2023-12-27T00:00:00"/>
    <n v="0"/>
    <s v="N/A"/>
    <n v="0"/>
    <s v="N/A"/>
    <n v="2"/>
    <d v="2023-12-27T00:00:00"/>
    <n v="152"/>
    <n v="123936842"/>
    <n v="108697496"/>
    <n v="79690250"/>
    <n v="29007246"/>
    <s v="N/A"/>
    <s v="N/A"/>
    <d v="2023-11-15T00:00:00"/>
    <d v="2024-04-15T00:00:00"/>
    <n v="-731"/>
    <s v="SI"/>
    <s v="N/A"/>
    <s v="Bogotá D.C."/>
    <s v="Cumplimiento"/>
    <s v="63-47-101001369"/>
    <n v="0"/>
    <s v="Seguros del Estado S.A. "/>
    <d v="2022-12-15T00:00:00"/>
    <s v="15/12/2022 - 31/05/2024"/>
    <d v="2022-12-16T00:00:00"/>
    <s v="PENDIENTE"/>
    <s v="Mediante otrosí N°1 el 14/11/2023 se publica la adición y prórroga del Cto JEP-946-2022 Manuel José Jimenez Vergara_x000a_Mediante Otrosí N°2 el 27/12/2023 se publica la adición y prórroga del contrato  JEP-946-2022 "/>
    <s v="Terminado"/>
    <s v="Adición y prórroga"/>
    <s v="N/A"/>
    <s v="ADMINISTRACIÓN DE NEGOCIOS "/>
    <s v="N/A"/>
    <s v="MASCULINO"/>
    <s v="manuel.jimenez@jep.gov.co"/>
    <s v="https://community.secop.gov.co/Public/Tendering/ContractNoticePhases/View?PPI=CO1.PPI.22101502&amp;isFromPublicArea=True&amp;isModal=False"/>
  </r>
  <r>
    <n v="948"/>
    <s v="JEP-895-2022"/>
    <s v="JEP-CSPO-863-2022"/>
    <s v="Carlos Torres"/>
    <d v="2022-11-05T00:00:00"/>
    <s v="Luz Marina Achury Rocha "/>
    <x v="0"/>
    <s v="1. Prestación de servicios"/>
    <n v="36378800"/>
    <n v="1"/>
    <s v="Persona Natural"/>
    <s v="Bogotá D.C. "/>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8322"/>
    <n v="577222"/>
    <n v="2022011000068"/>
    <x v="133"/>
    <d v="2022-12-12T00:00:00"/>
    <s v="N/A"/>
    <s v="N/A"/>
    <s v="N/A"/>
    <s v="N/A"/>
    <n v="-2409383"/>
    <d v="2023-11-14T00:00:00"/>
    <n v="11384338"/>
    <d v="2023-11-14T00:00:00"/>
    <n v="29007246"/>
    <d v="2023-12-23T00:00:00"/>
    <n v="0"/>
    <s v="N/A"/>
    <n v="0"/>
    <s v="N/A"/>
    <n v="2"/>
    <d v="2023-12-23T00:00:00"/>
    <n v="152"/>
    <n v="124900594"/>
    <n v="108697496"/>
    <n v="79690250"/>
    <n v="29007246"/>
    <s v="N/A"/>
    <s v="N/A"/>
    <d v="2023-11-15T00:00:00"/>
    <d v="2024-04-15T00:00:00"/>
    <n v="-731"/>
    <s v="SI"/>
    <s v="N/A"/>
    <s v="Bogotá D.C."/>
    <s v="Cumplimiento"/>
    <s v="21-45-101394675"/>
    <n v="0"/>
    <s v="Seguros del Estado S.A."/>
    <d v="2022-12-09T00:00:00"/>
    <s v="09/12/2022 - 15/05/2024"/>
    <d v="2022-12-12T00:00:00"/>
    <s v="PENDIENTE"/>
    <s v="Mediante otrosí N°1 el 14/11/2023 se publica la adición y prórroga del Cto JEP-895-2022 - LUZ MARINA ACHURY ROCHA_x000a_Mediante otrosí N°2 el 23/12/2023 se publica la adición y prórroga del contrato JEP-895-2022 - Fecha de terminación del contrato 15/04/2024"/>
    <s v="Terminado"/>
    <s v="Adición y prórroga"/>
    <s v="N/A"/>
    <s v="DERECHO"/>
    <s v="N/A"/>
    <s v="FEMENINO"/>
    <s v="luz.achury@jep.gov.co"/>
    <s v="https://community.secop.gov.co/Public/Tendering/ContractNoticePhases/View?PPI=CO1.PPI.22038099&amp;isFromPublicArea=True&amp;isModal=False"/>
  </r>
  <r>
    <n v="949"/>
    <s v="JEP-811-2022"/>
    <s v="JEP-CSPO-781-2022"/>
    <s v="Laura Paredes"/>
    <d v="2022-11-29T00:00:00"/>
    <s v="Christian Kamilo López Patiño"/>
    <x v="0"/>
    <s v="1. Prestación de servicios"/>
    <n v="1020713527"/>
    <n v="3"/>
    <s v="Persona Natural"/>
    <s v="Bogotá D.C. "/>
    <s v="Prestar Servicios Profesionales Especializados, para acompañar y apoyar en la elaboración, revisión y control de documentos que se adelanten al interior de la subsecretaría ejecutiva de la JEP, así como en el seguimiento jurídico misional de los procesos contractuales sujetos a aprobación de la Secretaría Ejecutiva, como parte de la asistencia técnica a las actuaciones y decisiones judiciales propias de la justicia transicional y restaurativa"/>
    <s v="Funciones de la dependencia"/>
    <s v="Harvey Danilo Suarez Morales"/>
    <s v="Secretaría Ejecutiva"/>
    <s v="Subsecretaría Ejecutiva"/>
    <s v="Subsecretaría Ejecutiva"/>
    <s v="Maria del Pilar Torres Navarrete"/>
    <s v="B- Subsecretaría Ejecutiva "/>
    <s v="N/A"/>
    <s v="N/A"/>
    <s v="N/A"/>
    <s v="Inversión"/>
    <n v="126900911"/>
    <s v="N/A"/>
    <s v="N/A"/>
    <n v="10553091"/>
    <n v="11080745"/>
    <n v="109522"/>
    <n v="552522"/>
    <n v="2022011000068"/>
    <x v="13"/>
    <d v="2022-12-01T00:00:00"/>
    <s v="Diana Rocío Oviedo Calderon"/>
    <n v="52070437"/>
    <n v="3"/>
    <d v="2023-06-01T00:00:00"/>
    <n v="16621120"/>
    <d v="2023-11-15T00:00:00"/>
    <n v="42350604"/>
    <d v="2023-12-21T00:00:00"/>
    <n v="0"/>
    <s v="N/A"/>
    <n v="0"/>
    <s v="N/A"/>
    <n v="0"/>
    <s v="N/A"/>
    <n v="2"/>
    <d v="2023-12-21T00:00:00"/>
    <n v="152"/>
    <n v="185872635"/>
    <n v="175319544"/>
    <n v="132968940"/>
    <n v="42350604"/>
    <s v="N/A"/>
    <s v="N/A"/>
    <d v="2023-11-15T00:00:00"/>
    <d v="2024-04-15T00:00:00"/>
    <n v="-731"/>
    <s v="SI"/>
    <s v="N/A"/>
    <s v="Bogotá D.C."/>
    <s v="Cumplimiento"/>
    <s v="21-45-101393663"/>
    <n v="0"/>
    <s v="Seguros del Estado S.A."/>
    <d v="2022-12-01T00:00:00"/>
    <s v="1/12/2022 - 16/05/2024"/>
    <n v="2022"/>
    <s v="PENDIENTE"/>
    <s v="Se cede a partir del 31/05/2023_x000a_Mediante otrosí N°1 el 15/11/2023 se publica la adición y prórroga del Cto JEP-811-2022 _x000a_Mediante otrosí N°2 del 21/12/2023 se publica adición y prórroga del contrato JEP-811-2022_x000a_Mediante otrosí N°3 del 19/02/2024 se modifica el valor del contrato de $126900911 por $185.872.635"/>
    <s v="Terminado"/>
    <s v="Adición, prórroga y cesión"/>
    <s v="N/A"/>
    <s v="DERECHO"/>
    <s v="N/A"/>
    <s v="FEMENINO"/>
    <s v="diana.oviedo@jep.gov.co"/>
    <s v="https://community.secop.gov.co/Public/Tendering/ContractNoticePhases/View?PPI=CO1.PPI.21928164&amp;isFromPublicArea=True&amp;isModal=False"/>
  </r>
  <r>
    <n v="950"/>
    <s v="JEP-911-2022"/>
    <s v="JEP-CSPO-879-2022"/>
    <s v="Laura Paredes"/>
    <d v="2022-12-06T00:00:00"/>
    <s v="Kelly Tatiana Riaño Olivella"/>
    <x v="0"/>
    <s v="1. Prestación de servicios"/>
    <n v="1082981734"/>
    <n v="5"/>
    <s v="Persona Natural"/>
    <s v="Bogotá D.C. "/>
    <s v="Prestar servicios profesionales para apoyar y acompañar en los procesos de mejoramiento de la gestión judicial de la Secretaría General Judicial"/>
    <s v="Funciones de la dependencia"/>
    <s v="Harvey Danilo Suarez Morales"/>
    <s v="Secretaría Ejecutiva"/>
    <s v="Dirección de Asuntos Jurídicos"/>
    <s v="Dirección de Asuntos Jurídicos"/>
    <s v="Yuly Saenz Berdugo "/>
    <s v="G- Secretaría General Judicial"/>
    <s v="N/A"/>
    <s v="Magistratura SEJUD-Salas y Secciones SR"/>
    <s v="N/A"/>
    <s v="Inversión"/>
    <n v="43459180"/>
    <s v="N/A"/>
    <s v="N/A"/>
    <n v="3614070"/>
    <n v="3794773"/>
    <n v="111522"/>
    <n v="573322"/>
    <n v="2022011000068"/>
    <x v="134"/>
    <d v="2022-12-12T00:00:00"/>
    <s v="Daniel Perez Pereira"/>
    <n v="1152467470"/>
    <n v="6"/>
    <d v="2023-07-11T00:00:00"/>
    <n v="-1331195"/>
    <d v="2023-11-15T00:00:00"/>
    <n v="5692166"/>
    <d v="2023-11-15T00:00:00"/>
    <n v="14503611"/>
    <d v="2023-12-26T00:00:00"/>
    <n v="0"/>
    <s v="N/A"/>
    <n v="0"/>
    <s v="N/A"/>
    <n v="2"/>
    <d v="2023-12-26T00:00:00"/>
    <n v="152"/>
    <n v="62323762"/>
    <n v="54348721"/>
    <n v="39845110"/>
    <n v="14503611"/>
    <s v="N/A"/>
    <s v="N/A"/>
    <d v="2023-11-15T00:00:00"/>
    <d v="2024-04-15T00:00:00"/>
    <n v="-731"/>
    <s v="SI"/>
    <s v="N/A"/>
    <s v="Bogotá D.C."/>
    <s v="Cumplimiento"/>
    <s v="21-45-101394616"/>
    <n v="0"/>
    <s v="Seguros del Estado S.A."/>
    <d v="2022-12-09T00:00:00"/>
    <s v="09/12/2022-16/05/2024"/>
    <d v="2022-12-12T00:00:00"/>
    <s v="https://jepcolombia.sharepoint.com/:b:/g/SE/DAJ/SDC/EeYJ5caUHEJPgUth-Ei-ksUB6am4AiLS9Qnpy32g6slWmA?e=Pdnobv_x000a_Adición https://jepcolombia.sharepoint.com/:b:/g/SE/DAJ/SDC/EdoxgcWq7_xOhf_-WgqJl5wBkjcwMvkZ-D3EWUkC9KorKQ?e=i8XWgu"/>
    <s v="El 11/07/2023 Se publica la cesión del CTO JEP-911-2022, con efectos a partir del 11 de julio de 2023.  Daniel Perez Pereira_x000a_Mediante otrosí N°1 el 15/11/2023 se publica la adición y prórroga del contrato JEP-911-2022_x000a_Mediante otrosí N°2 el 26/12/2023 se publica la adición y prórroga del contrato JEP-911-2022, hasta el 15 de abril del 2024"/>
    <s v="Terminado"/>
    <s v="Adición, prórroga y cesión"/>
    <s v="N/A"/>
    <s v="DERECHO"/>
    <s v="TECNICO LABORAL EN CRIMINALISTICA"/>
    <s v="MASCULINO"/>
    <s v="daniel.perez@jep.gov.co"/>
    <s v="https://community.secop.gov.co/Public/Tendering/ContractNoticePhases/View?PPI=CO1.PPI.22050795&amp;isFromPublicArea=True&amp;isModal=False"/>
  </r>
  <r>
    <n v="953"/>
    <s v="JEP-868-2022"/>
    <s v="JEP-CSPO-838-2022"/>
    <s v="Clara Torres"/>
    <d v="2022-12-01T00:00:00"/>
    <s v="Daniela Estefanía Aponte Rodríguez"/>
    <x v="0"/>
    <s v="1. Prestación de servicios"/>
    <n v="1020807619"/>
    <n v="7"/>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Nadiezhda Natazha Henriquez Chacin"/>
    <s v="F- Magistratura"/>
    <s v="N/A"/>
    <s v="Magistratura_x000a_Transcriptores - SRVR"/>
    <s v="Nadiezhda Natazha Henríquez Chacín"/>
    <s v="Inversión"/>
    <n v="39113268"/>
    <s v="N/A"/>
    <s v="N/A"/>
    <n v="3252663"/>
    <n v="3415296"/>
    <n v="113822"/>
    <s v="576022_x0009_"/>
    <s v="2022011000068_x0009_"/>
    <x v="133"/>
    <d v="2022-12-13T00:00:00"/>
    <s v="N/A"/>
    <s v="N/A"/>
    <s v="N/A"/>
    <s v="N/A"/>
    <n v="0"/>
    <s v="N/A"/>
    <n v="0"/>
    <s v="N/A"/>
    <n v="0"/>
    <s v="N/A"/>
    <n v="0"/>
    <s v="N/A"/>
    <n v="0"/>
    <s v="N/A"/>
    <n v="0"/>
    <s v="N/A"/>
    <n v="0"/>
    <n v="39113268"/>
    <n v="35860605"/>
    <n v="35860605"/>
    <n v="0"/>
    <n v="0"/>
    <n v="0"/>
    <d v="2023-11-15T00:00:00"/>
    <d v="2023-11-15T00:00:00"/>
    <n v="-883"/>
    <s v="SI"/>
    <d v="2024-01-17T00:00:00"/>
    <s v="Bogotá D.C."/>
    <s v="Cumplimiento"/>
    <s v="33-45-101114806"/>
    <n v="0"/>
    <s v="Seguros del Estado S.A."/>
    <d v="2022-12-13T00:00:00"/>
    <s v="12/12/2022 - 15/05/2024"/>
    <d v="2022-12-13T00:00:00"/>
    <s v="PENDIENTE"/>
    <s v="El 17/01/2024 Se publica el balance y cierre del contrato JEP-868-2022"/>
    <s v="Terminado"/>
    <s v="Retiro"/>
    <s v="N/A"/>
    <s v="CIENCIAS POLÍTICAS"/>
    <s v="N/A"/>
    <s v="FEMENINO"/>
    <s v="daniela.aponte@jep.gov.co"/>
    <s v="https://community.secop.gov.co/Public/Tendering/ContractNoticePhases/View?PPI=CO1.PPI.21978524&amp;isFromPublicArea=True&amp;isModal=False"/>
  </r>
  <r>
    <n v="954"/>
    <s v="JEP-978-2022"/>
    <s v="JEP-CSPO-942-2022"/>
    <s v="Vanessa Jiménez "/>
    <d v="2022-12-16T00:00:00"/>
    <s v="Gabriel Jaime Macia Soto"/>
    <x v="0"/>
    <s v="1. Prestación de servicios"/>
    <n v="71733713"/>
    <n v="7"/>
    <s v="Persona Natural"/>
    <s v="Bogotá D.C. "/>
    <s v="Prestar servicios profesionales para apoyar a la subdirección de comunicaciones en la ejecución de estrategias de posicionamiento y divulgación de la JEP, así como en el manejo de bases de datos, para la gestión de comunicaciones de la jurisdicción"/>
    <s v="Funciones de la dependencia"/>
    <s v="Harvey Danilo Suarez Morales"/>
    <s v="Secretaría Ejecutiva"/>
    <s v="Secretaría Ejecutiva"/>
    <s v="Subdirección de Comunicaciones"/>
    <s v="Hernando Salazar Palacio"/>
    <s v="AA- Subdirección de Comunicaciones"/>
    <s v="N/A"/>
    <s v="N/A"/>
    <s v="N/A"/>
    <s v="Inversión"/>
    <n v="50412668"/>
    <s v="N/A"/>
    <s v="N/A"/>
    <n v="4192323"/>
    <n v="4401938"/>
    <n v="123422"/>
    <n v="593822"/>
    <n v="2022011000068"/>
    <x v="137"/>
    <d v="2022-12-27T00:00:00"/>
    <s v="N/A"/>
    <s v="N/A"/>
    <s v="N/A"/>
    <s v="N/A"/>
    <n v="0"/>
    <s v="N/A"/>
    <n v="0"/>
    <s v="N/A"/>
    <n v="0"/>
    <s v="N/A"/>
    <n v="0"/>
    <s v="N/A"/>
    <n v="0"/>
    <s v="N/A"/>
    <n v="0"/>
    <s v="N/A"/>
    <n v="-128"/>
    <n v="50412668"/>
    <n v="46220345"/>
    <n v="46220345"/>
    <n v="0"/>
    <n v="0"/>
    <n v="0"/>
    <d v="2023-11-15T00:00:00"/>
    <d v="2023-07-10T00:00:00"/>
    <n v="-1011"/>
    <s v="SI"/>
    <d v="2023-07-10T00:00:00"/>
    <s v="Bogotá D.C."/>
    <s v="Cumplimiento"/>
    <s v="11-47-101013544"/>
    <n v="0"/>
    <s v="Seguros del Estado S.A."/>
    <d v="2022-12-23T00:00:00"/>
    <s v="23/12/2022 - 20/05/2024"/>
    <d v="2022-12-16T00:00:00"/>
    <s v="PENDIENTE"/>
    <s v="Por mutuo acuerdo 11 de julio de 2023 se publicó la terminación anticipada del contrato JEP-978-2023"/>
    <s v="Terminado"/>
    <s v="Terminación anticipada"/>
    <s v="N/A"/>
    <s v="COMUNICACIÓN SOCIAL"/>
    <s v="N/A"/>
    <s v="MASCULINO"/>
    <s v="gabriel.macia@jep.gov.co"/>
    <s v="https://community.secop.gov.co/Public/Tendering/ContractNoticePhases/View?PPI=CO1.PPI.22171079&amp;isFromPublicArea=True&amp;isModal=False"/>
  </r>
  <r>
    <n v="955"/>
    <s v="JEP-919-2022"/>
    <s v="JEP-CSPO-887-2022"/>
    <s v="Clara Torres"/>
    <d v="2022-12-06T00:00:00"/>
    <s v="Martha Liliana Forero Orozco"/>
    <x v="0"/>
    <s v="1. Prestación de servicios"/>
    <n v="20994932"/>
    <n v="7"/>
    <s v="Persona Natural"/>
    <s v="Bogotá D.C. "/>
    <s v="Prestación de servicios para apoyar la gestión administrativa del departamento SAAD Comparecientes relacionada con la operación logística del Departamento."/>
    <s v="Funciones de la dependencia"/>
    <s v="Harvey Danilo Suarez Morales"/>
    <s v="Secretaría Ejecutiva"/>
    <s v="Subsecretaría Ejecutiva"/>
    <s v="Departamento SAAD - Comparecientes"/>
    <s v="Jorge Alirio Mancera Cortés"/>
    <s v="BB- Departamento SAAD Defensa a Comparecientes "/>
    <s v="N/A"/>
    <s v="N/A"/>
    <s v="N/A"/>
    <s v="Inversión"/>
    <n v="43459180"/>
    <s v="N/A"/>
    <s v="N/A"/>
    <n v="3614070"/>
    <n v="3794773"/>
    <n v="118722"/>
    <s v="_x0009_589522"/>
    <n v="2022011000068"/>
    <x v="122"/>
    <d v="2022-12-21T00:00:00"/>
    <s v="N/A"/>
    <s v="N/A"/>
    <s v="N/A"/>
    <s v="N/A"/>
    <n v="-2288911"/>
    <d v="2023-11-14T00:00:00"/>
    <n v="5692166"/>
    <d v="2023-11-14T00:00:00"/>
    <n v="14503611"/>
    <d v="2023-12-21T00:00:00"/>
    <n v="0"/>
    <s v="N/A"/>
    <n v="0"/>
    <s v="N/A"/>
    <n v="2"/>
    <d v="2023-12-21T00:00:00"/>
    <n v="152"/>
    <n v="61366046"/>
    <n v="54348721"/>
    <n v="39845110"/>
    <n v="14503611"/>
    <s v="N/A"/>
    <s v="N/A"/>
    <d v="2023-11-15T00:00:00"/>
    <d v="2024-04-15T00:00:00"/>
    <n v="-731"/>
    <s v="SI"/>
    <s v="N/A"/>
    <s v="Bogotá D.C."/>
    <s v="Cumplimiento"/>
    <s v="_x0009_14-47-101021184"/>
    <n v="0"/>
    <s v="Seguros del Estado S.A."/>
    <d v="2022-12-20T00:00:00"/>
    <s v="19/12/2022 - 16/05/2024"/>
    <d v="2022-12-21T00:00:00"/>
    <s v="PENDIENTE"/>
    <s v="El 4/11/2023 mediant otrosí N1 Se publica la adición y prorroga de los contrato JEP-919-2022 Comparecientes_x000a_Mediante otrosí N°2 del 21/12/2023 se publica adición y prórroga del contrato JEP-919-2022 "/>
    <s v="Terminado"/>
    <s v="Adición y prórroga"/>
    <s v="N/A"/>
    <s v="ADMINISTRACIÓN DE EMPRESAS"/>
    <s v="N/A"/>
    <s v="FEMENINO"/>
    <s v="martha.foreroo@jep.gov.co"/>
    <s v="https://community.secop.gov.co/Public/Tendering/ContractNoticePhases/View?PPI=CO1.PPI.22085073&amp;isFromPublicArea=True&amp;isModal=False"/>
  </r>
  <r>
    <n v="956"/>
    <s v="JEP-825-2022"/>
    <s v="JEP-CSPO-795-2022"/>
    <s v="Vanessa Jiménez "/>
    <d v="2022-11-29T00:00:00"/>
    <s v="Karen Lucia Álvarez  Ricardo"/>
    <x v="0"/>
    <s v="1. Prestación de servicios"/>
    <n v="64721902"/>
    <n v="5"/>
    <s v="Persona Natural"/>
    <s v="Bogotá D.C. "/>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8822"/>
    <n v="555022"/>
    <n v="2022011000068"/>
    <x v="116"/>
    <d v="2022-12-02T00:00:00"/>
    <s v="N/A"/>
    <s v="N/A"/>
    <s v="N/A"/>
    <s v="N/A"/>
    <n v="-3"/>
    <d v="2023-11-15T00:00:00"/>
    <n v="11384338"/>
    <d v="2023-11-15T00:00:00"/>
    <n v="29007246"/>
    <d v="2023-12-28T00:00:00"/>
    <n v="0"/>
    <s v="N/A"/>
    <n v="0"/>
    <s v="N/A"/>
    <n v="2"/>
    <d v="2023-12-28T00:00:00"/>
    <n v="152"/>
    <n v="127309974"/>
    <n v="108697496"/>
    <n v="79690250"/>
    <n v="29007246"/>
    <s v="N/A"/>
    <s v="N/A"/>
    <d v="2023-11-15T00:00:00"/>
    <d v="2024-04-15T00:00:00"/>
    <n v="-731"/>
    <s v="SI"/>
    <s v="N/A"/>
    <s v="Bogotá D.C."/>
    <s v="Cumplimiento"/>
    <s v="85-45-101074744"/>
    <n v="0"/>
    <s v="Seguros del Estado S.A."/>
    <d v="2022-12-02T00:00:00"/>
    <s v="01/12/2022 - 05/05/2024"/>
    <d v="2022-12-02T00:00:00"/>
    <s v="PENDIENTE"/>
    <s v="Mediante otrosí N°1 el 15/11/2023 se publica la adición y prórroga del contrato JEP-825-2022_x000a_Mediante Otrosí N°2 el 28/12/2023 se publica la adición y prórroga del contrato JEP-825-2022"/>
    <s v="Terminado"/>
    <s v="Adición y prórroga"/>
    <s v="N/A"/>
    <s v="DERECHO"/>
    <s v="N/A"/>
    <s v="FEMENINO"/>
    <s v="karen.alvarez@jep.gov.co"/>
    <s v="https://community.secop.gov.co/Public/Tendering/ContractNoticePhases/View?PPI=CO1.PPI.21944965&amp;isFromPublicArea=True&amp;isModal=False"/>
  </r>
  <r>
    <n v="957"/>
    <s v="JEP-824-2022"/>
    <s v="JEP-CSPO-794-2022"/>
    <s v="Paola Casas"/>
    <d v="2022-11-29T00:00:00"/>
    <s v="Paula Andrea Guerra Ramirez"/>
    <x v="0"/>
    <s v="1. Prestación de servicios"/>
    <n v="1136886091"/>
    <n v="7"/>
    <s v="Persona Natural"/>
    <s v="Bogotá D.C. "/>
    <s v="Prestar servicios profesionales para apoyar en los procesos de mejoramiento de la gestión judicial de las Salas de Justicia y Secciones del Tribunal para la Paz."/>
    <s v="Funciones de la dependencia"/>
    <s v="Harvey Danilo Suarez Morales"/>
    <s v="Secretaría Ejecutiva"/>
    <s v="Dirección de Asuntos Jurídicos"/>
    <s v="Departamento de Conceptos y Representación Jurídica"/>
    <s v="Alba Luz Piedras Ortíz"/>
    <s v="F- Magistratura"/>
    <s v="N/A"/>
    <s v="Magistratura Salas y Secciones SAI"/>
    <s v="N/A"/>
    <s v="Inversión"/>
    <n v="43459180"/>
    <s v="N/A"/>
    <s v="N/A"/>
    <n v="3614070"/>
    <n v="3794773"/>
    <n v="115622"/>
    <n v="564022"/>
    <n v="2022011000068"/>
    <x v="84"/>
    <d v="2022-12-09T00:00:00"/>
    <s v="N/A"/>
    <s v="N/A"/>
    <s v="N/A"/>
    <s v="N/A"/>
    <n v="-843283"/>
    <d v="2023-11-15T00:00:00"/>
    <n v="5692166"/>
    <d v="2023-11-15T00:00:00"/>
    <n v="14503611"/>
    <d v="2023-12-28T00:00:00"/>
    <n v="0"/>
    <s v="N/A"/>
    <n v="0"/>
    <s v="N/A"/>
    <n v="2"/>
    <d v="2023-11-15T00:00:00"/>
    <n v="152"/>
    <n v="62811674"/>
    <n v="54348721"/>
    <n v="39845110"/>
    <n v="14503611"/>
    <s v="N/A"/>
    <s v="N/A"/>
    <d v="2023-11-15T00:00:00"/>
    <d v="2024-04-15T00:00:00"/>
    <n v="-731"/>
    <s v="SI"/>
    <s v="N/A"/>
    <s v="Bogotá D.C."/>
    <s v="Cumplimiento"/>
    <s v="21-45-101394163"/>
    <n v="0"/>
    <s v="Seguros del Estado S.A."/>
    <d v="2022-12-05T00:00:00"/>
    <s v="05/12/2022 - 16/05/2024"/>
    <d v="2022-12-07T00:00:00"/>
    <s v="PENDIENTE"/>
    <s v="Mediante otrosí N°1 el 15/11/2023 se publica la adición y prórroga del contrato JEP-824-2022(Salas y secciones)_x000a_Mediante otrosí N°2 se publica la adición y prórroga del contrato JEP-824-2022"/>
    <s v="Terminado"/>
    <s v="Adición y prórroga"/>
    <s v="N/A"/>
    <s v="DERECHO"/>
    <s v="N/A"/>
    <s v="FEMENINO"/>
    <s v="paula.guerra@jep.gov.co"/>
    <s v="https://community.secop.gov.co/Public/Tendering/ContractNoticePhases/View?PPI=CO1.PPI.21977806&amp;isFromPublicArea=True&amp;isModal=False"/>
  </r>
  <r>
    <n v="958"/>
    <s v="JEP-812-2022"/>
    <s v="JEP-CSPO-782-2022"/>
    <s v="Laura Paredes"/>
    <d v="2022-11-29T00:00:00"/>
    <s v="Andrea Pelaez Ovalle"/>
    <x v="0"/>
    <s v="1. Prestación de servicios"/>
    <n v="52865608"/>
    <n v="9"/>
    <s v="Persona Natural"/>
    <s v="Bogotá D.C. "/>
    <s v="Prestar Servicios Profesionales Especializados, para acompañar y apoyar en la elaboración, revisión y control de documentos técnicos que se adelanten al interior de la Subsecretaría Ejecutiva de la JEP, como parte de la asistencia técnica a las actuaciones y decisiones judiciales propias de la justicia transicional y restaurativa, así como en la elaboración de respuestas técnicas a solicitudes de información y en los procesos de seguimiento, evaluación y rendición de cuentas interna y externa. "/>
    <s v="Administrativo Transversal"/>
    <s v="Harvey Danilo Suarez Morales"/>
    <s v="Secretaría Ejecutiva"/>
    <s v="Subsecretaría Ejecutiva"/>
    <s v="Subsecretaría Ejecutiva"/>
    <s v="Maria del Pilar Torres Navarrete"/>
    <s v="B- Subsecretaría Ejecutiva "/>
    <s v="N/A"/>
    <s v="N/A"/>
    <s v="N/A"/>
    <s v="Inversión"/>
    <n v="126900911"/>
    <s v="N/A"/>
    <s v="N/A"/>
    <n v="10553091"/>
    <n v="369358"/>
    <n v="108622"/>
    <n v="557522"/>
    <n v="2022011000068"/>
    <x v="132"/>
    <d v="2022-12-02T00:00:00"/>
    <s v="N/A"/>
    <s v="N/A"/>
    <s v="N/A"/>
    <s v="N/A"/>
    <n v="-21"/>
    <d v="2023-11-15T00:00:00"/>
    <n v="16621120"/>
    <d v="2023-11-15T00:00:00"/>
    <n v="42350604"/>
    <d v="2023-12-21T00:00:00"/>
    <n v="0"/>
    <s v="N/A"/>
    <n v="0"/>
    <s v="N/A"/>
    <n v="2"/>
    <d v="2023-12-21T00:00:00"/>
    <n v="145"/>
    <n v="185872614"/>
    <n v="175319544"/>
    <n v="132968940"/>
    <n v="42350604"/>
    <n v="0"/>
    <n v="0"/>
    <d v="2023-11-15T00:00:00"/>
    <d v="2024-04-08T00:00:00"/>
    <n v="-738"/>
    <s v="SI"/>
    <s v="N/A"/>
    <s v="Bogotá D.C."/>
    <s v="Cumplimiento"/>
    <s v="21-45-101393865"/>
    <n v="0"/>
    <s v="Seguros del Estado S.A."/>
    <d v="2022-12-02T00:00:00"/>
    <s v="02/12/2022 - 16/05/2023"/>
    <d v="2022-12-02T00:00:00"/>
    <s v="PENDIENTE"/>
    <s v="Mediante otrosí N°1 el 15/11/2023 se publica la adición y prórroga del JEP-812-2022_x000a_Mediante otrosí N°2 el 21/12/2023 se publica adición y prórroga del contrato JEP-812-2022_x000a_Por mutuo acuerdo se da terminación anticipada el 08/04/2024"/>
    <s v="Terminado"/>
    <s v="Adición y Prórroga, Terminación Anticipada"/>
    <s v="N/A"/>
    <s v="RELACIONES INTERNACIONALES"/>
    <s v="N/A"/>
    <s v="FEMENINO"/>
    <s v="andrea.pelaez@jep.gov.co"/>
    <s v="https://community.secop.gov.co/Public/Tendering/ContractNoticePhases/View?PPI=CO1.PPI.21936473&amp;isFromPublicArea=True&amp;isModal=False"/>
  </r>
  <r>
    <n v="959"/>
    <s v="JEP-869-2022"/>
    <s v="JEP-CSPO-839-2022"/>
    <s v="Clara Torres"/>
    <d v="2022-12-01T00:00:00"/>
    <s v="Jose Luis Rozo Ramirez"/>
    <x v="0"/>
    <s v="1. Prestación de servicios"/>
    <n v="1053346162"/>
    <n v="4"/>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Maria Alejandra Cruz Zuluaga"/>
    <s v="F- Magistratura"/>
    <s v="N/A"/>
    <s v="Magistratura_x000a_Transcriptores - SRVR"/>
    <s v="Óscar Javier Parra Vera"/>
    <s v="Inversión"/>
    <n v="39113268"/>
    <s v="N/A"/>
    <s v="N/A"/>
    <n v="3252663"/>
    <n v="3415296"/>
    <n v="113522"/>
    <n v="575922"/>
    <n v="2022011000068"/>
    <x v="133"/>
    <d v="2022-12-13T00:00:00"/>
    <s v=" Lina Paola Manrique Caro"/>
    <n v="1057466252"/>
    <n v="8"/>
    <d v="2024-01-23T00:00:00"/>
    <n v="-1192645"/>
    <d v="2023-11-14T00:00:00"/>
    <n v="5122947"/>
    <d v="2023-11-14T00:00:00"/>
    <n v="13053249"/>
    <d v="2023-12-22T00:00:00"/>
    <n v="0"/>
    <s v="N/A"/>
    <n v="0"/>
    <s v="N/A"/>
    <n v="2"/>
    <d v="2023-12-22T00:00:00"/>
    <n v="152"/>
    <n v="56096819"/>
    <n v="54036801"/>
    <n v="40983552"/>
    <n v="13053249"/>
    <s v="N/A"/>
    <s v="N/A"/>
    <d v="2023-11-15T00:00:00"/>
    <d v="2024-04-15T00:00:00"/>
    <n v="-731"/>
    <s v="SI"/>
    <s v="N/A"/>
    <s v="Bogotá D.C."/>
    <s v="Cumplimiento"/>
    <s v="380 47 994000129093"/>
    <n v="0"/>
    <s v="Aseguradora Solidaria de Colombia"/>
    <d v="2022-12-13T00:00:00"/>
    <s v="09/12/2022 - 18/05/2024"/>
    <d v="2022-12-13T00:00:00"/>
    <s v="PENDIENTE"/>
    <s v="Mediante otrosí N°1 el 14/11/2023 se publica la adición y prórroga del Cto JEP-869-2022_x000a_Mediante otrosí N°2 del 22/12/2023 se adicionó y prorrogo el contrato JEP-869-2022_x000a_El 23/01/2024 se publico la cesión del contrato JEP-869-2022, a partir del 23 de enero de 2024  a Lina Paola Manrique Caro"/>
    <s v="Terminado"/>
    <s v="Cesión, adición y prórroga"/>
    <s v="N/A"/>
    <s v="DERECHO"/>
    <s v="N/A"/>
    <s v="MASCULINO"/>
    <s v="jose.rozo@jep.gov.co"/>
    <s v="https://community.secop.gov.co/Public/Tendering/ContractNoticePhases/View?PPI=CO1.PPI.21981453&amp;isFromPublicArea=True&amp;isModal=False"/>
  </r>
  <r>
    <n v="960"/>
    <s v="JEP-887-2022"/>
    <s v="JEP-CSPO-855-2022"/>
    <s v="Camila Mendez"/>
    <d v="2022-12-02T00:00:00"/>
    <s v="Jose Fernando Bermeo Noguera"/>
    <x v="0"/>
    <s v="1. Prestación de servicios"/>
    <n v="98399475"/>
    <n v="4"/>
    <s v="Persona Natural"/>
    <s v="Bogotá D.C. "/>
    <s v="Prestar servicios profesionales para apoyar y acompañar al Departamento de Atención al Ciudadano en el monitoreo, análisis y almacenamiento de los datos, y uso de herramientas tecnológicas para mejorar el seguimiento y control de las PQRSDF e informes estadísticos para la implementación del punto 5 del Acuerdo Final con enfoque sistemico. "/>
    <s v="Funciones de la dependencia"/>
    <s v="Harvey Danilo Suarez Morales"/>
    <s v="Secretaría Ejecutiva"/>
    <s v="Subsecretaría Ejecutiva"/>
    <s v="Departamento de Atención al Ciudadano"/>
    <s v="Constanza Eugenia Cañon Charry_x0009_"/>
    <s v="BB- Departamento de Atención al Ciudadano"/>
    <s v="N/A"/>
    <s v="N/A"/>
    <s v="N/A"/>
    <s v="Inversión"/>
    <n v="62581258"/>
    <s v="N/A"/>
    <s v="N/A"/>
    <n v="5204263"/>
    <n v="5464476"/>
    <n v="109122"/>
    <n v="588222"/>
    <n v="2022011000068"/>
    <x v="15"/>
    <d v="2022-12-16T00:00:00"/>
    <s v="Nelson David Barriga Castellanos"/>
    <n v="80120742"/>
    <n v="2"/>
    <d v="2023-02-22T00:00:00"/>
    <n v="-2428663"/>
    <d v="2023-11-15T00:00:00"/>
    <n v="7468115"/>
    <d v="2023-11-15T00:00:00"/>
    <n v="20885211"/>
    <d v="2023-12-27T00:00:00"/>
    <n v="0"/>
    <s v="N/A"/>
    <n v="0"/>
    <s v="N/A"/>
    <n v="2"/>
    <d v="2023-11-15T00:00:00"/>
    <n v="152"/>
    <n v="88505921"/>
    <n v="78262206"/>
    <n v="57376995"/>
    <n v="20885211"/>
    <s v="N/A"/>
    <s v="N/A"/>
    <d v="2023-11-15T00:00:00"/>
    <d v="2024-04-15T00:00:00"/>
    <n v="-731"/>
    <s v="SI"/>
    <s v="N/A"/>
    <s v="Bogotá D.C."/>
    <s v="Cumplimiento"/>
    <s v="18-45-101154830"/>
    <n v="0"/>
    <s v="Seguros del Estado S.A."/>
    <d v="2022-12-16T00:00:00"/>
    <s v="16/12/2022 - 20/05/2024"/>
    <d v="2022-12-16T00:00:00"/>
    <s v="PENDIENTE"/>
    <s v="partir del 22 de febrero de 2023 se cede el contrato a NELSON DAVID BARRIGA CASTELLANOS_x000a_Mediante otrosí N°1 el 15/11/2023 se publica la adición y prórroga del contrato JEP-887-2022 (Atención al ciudadano)_x000a_Mediante otrosí N°2 se publica la adición y prórroga del contrato JEP-887-2022"/>
    <s v="Terminado"/>
    <s v="Adición, prórroga y cesión"/>
    <s v="N/A"/>
    <s v="INGENIERÍA DE SISTEMAS"/>
    <s v="N/A"/>
    <s v="MASCULINO"/>
    <s v="nelson.barriga@jep.gov.co"/>
    <s v="https://community.secop.gov.co/Public/Tendering/ContractNoticePhases/View?PPI=CO1.PPI.22148944&amp;isFromPublicArea=True&amp;isModal=False"/>
  </r>
  <r>
    <n v="961"/>
    <s v="JEP-947-2022"/>
    <s v="JEP-CSPO-913-2022"/>
    <s v="Jairo Cuellar"/>
    <d v="2022-12-07T00:00:00"/>
    <s v="Jorge Hernando Torres Zafra"/>
    <x v="0"/>
    <s v="1. Prestación de servicios"/>
    <n v="19492073"/>
    <n v="7"/>
    <s v="Persona Natural"/>
    <s v="Bogotá D.C. "/>
    <s v="Prestación de servicios profesionales para apoyar y acompañar al departamento SAAD Comparecientes en las gestiones administrativas a su cargo."/>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1322"/>
    <n v="588122"/>
    <n v="2022011000068"/>
    <x v="15"/>
    <d v="2022-12-16T00:00:00"/>
    <s v="N/A"/>
    <s v="N/A"/>
    <s v="N/A"/>
    <s v="N/A"/>
    <n v="-3373135"/>
    <d v="2023-11-15T00:00:00"/>
    <n v="11384338"/>
    <d v="2023-11-15T00:00:00"/>
    <n v="29007246"/>
    <d v="2023-12-27T00:00:00"/>
    <n v="0"/>
    <s v="N/A"/>
    <n v="0"/>
    <s v="N/A"/>
    <n v="2"/>
    <d v="2023-12-27T00:00:00"/>
    <n v="152"/>
    <n v="123936842"/>
    <n v="108697496"/>
    <n v="79690250"/>
    <n v="29007246"/>
    <s v="N/A"/>
    <s v="N/A"/>
    <d v="2023-11-15T00:00:00"/>
    <d v="2024-04-15T00:00:00"/>
    <n v="-731"/>
    <s v="SI"/>
    <s v="N/A"/>
    <s v="Bogotá D.C."/>
    <s v="Cumplimiento"/>
    <s v="63-47-101001370"/>
    <n v="0"/>
    <s v="Seguros del Estado S.A. "/>
    <d v="2022-12-15T00:00:00"/>
    <s v="15/12/2022 - 31/05/2024"/>
    <d v="2022-12-16T00:00:00"/>
    <s v="PENDIENTE"/>
    <s v="Mediante otrosí N°1 el 15/11/2023 se publica la adición y prórroga del Cto JEP-947-2022_x000a_Mediante Otrosí N°2 el 27/12/2023 se publica la adición y prórroga del contrato  JEP-947-2022 "/>
    <s v="Terminado"/>
    <s v="Adición y prórroga"/>
    <s v="N/A"/>
    <s v="DERECHO"/>
    <s v="N/A"/>
    <s v="MASCULINO"/>
    <s v="jorge.torres@jep.gov.co"/>
    <s v="https://community.secop.gov.co/Public/Tendering/ContractNoticePhases/View?PPI=CO1.PPI.22101108&amp;isFromPublicArea=True&amp;isModal=False"/>
  </r>
  <r>
    <n v="962"/>
    <s v="JEP-963-2022"/>
    <s v="JEP-CSPO-928-2022"/>
    <s v="Angela Maria Esquivel"/>
    <d v="2022-12-12T00:00:00"/>
    <s v="Jorge Fernando Vargas Rodriguez"/>
    <x v="0"/>
    <s v="1. Prestación de servicios"/>
    <n v="79244908"/>
    <n v="7"/>
    <s v="Persona Natural"/>
    <s v="Bogotá D.C. "/>
    <s v="Prestar servicios profesionales para apoyar y acompañar al Departamento de Atención a Víctimas en la gestión administrativa, precontractual y seguimiento contractual a fin de facilitar la asistencia material a víctimas atendiendo al enfoque territorial. "/>
    <s v="Administrativo Transversal"/>
    <s v="Harvey Danilo Suarez Morales"/>
    <s v="Secretaría Ejecutiva"/>
    <s v="Subsecretaría Ejecutiva"/>
    <s v="Departamento de Atención a Víctimas"/>
    <s v="Claudia Viviana Ferro Buitrago"/>
    <s v="BB- Departamento de Atención a Víctimas"/>
    <s v="N/A"/>
    <s v="N/A"/>
    <s v="N/A"/>
    <s v="Inversión"/>
    <n v="37991119"/>
    <s v="N/A"/>
    <s v="N/A"/>
    <n v="5204263"/>
    <n v="5464476"/>
    <n v="110822"/>
    <n v="587322"/>
    <n v="2018011001091"/>
    <x v="15"/>
    <d v="2022-12-16T00:00:00"/>
    <s v="N/A"/>
    <s v="N/A"/>
    <s v="N/A"/>
    <s v="N/A"/>
    <n v="0"/>
    <s v="N/A"/>
    <n v="0"/>
    <s v="N/A"/>
    <n v="0"/>
    <s v="N/A"/>
    <n v="0"/>
    <s v="N/A"/>
    <n v="0"/>
    <s v="N/A"/>
    <n v="0"/>
    <s v="N/A"/>
    <n v="0"/>
    <n v="37991119"/>
    <n v="32786856"/>
    <n v="32786856"/>
    <n v="0"/>
    <n v="0"/>
    <n v="0"/>
    <d v="2023-06-30T00:00:00"/>
    <d v="2023-06-30T00:00:00"/>
    <n v="-1021"/>
    <s v="SI"/>
    <s v="N/A"/>
    <s v="Bogotá D.C."/>
    <s v="Cumplimiento"/>
    <s v="36-45-101040490"/>
    <n v="0"/>
    <s v="Seguros del Estado S.A. "/>
    <d v="2022-12-16T00:00:00"/>
    <s v="15/12/2022 - 05/01/2024"/>
    <d v="2022-12-16T00:00:00"/>
    <s v="PENDIENTE"/>
    <s v="Ninguna"/>
    <s v="Terminado"/>
    <s v="Retiro"/>
    <s v="N/A"/>
    <s v="ECONOMÍA"/>
    <s v="N/A"/>
    <s v="MASCULINO"/>
    <s v="jorge.vargas@jep.gov.co"/>
    <s v="https://community.secop.gov.co/Public/Tendering/ContractNoticePhases/View?PPI=CO1.PPI.22128552&amp;isFromPublicArea=True&amp;isModal=False"/>
  </r>
  <r>
    <n v="963"/>
    <s v="JEP-914-2022"/>
    <s v="JEP-CSPO-882-2022"/>
    <s v="Vanessa Jiménez "/>
    <d v="2022-12-06T00:00:00"/>
    <s v="Jorge Daniel Gualteros Sánchez "/>
    <x v="0"/>
    <s v="1. Prestación de servicios"/>
    <n v="79945180"/>
    <n v="0"/>
    <s v="Persona Natural"/>
    <s v="Bogotá D.C. "/>
    <s v="Prestar servicios para acompañar a la subdirección de comunicaciones en el seguimiento técnico de los proyectos de producción audiovisual del sistema de medios de la JEP, siguiendo los lineamientos del supervisor conforme con la política y estrategia de comunicaciones de la entidad"/>
    <s v="Funciones de la dependencia"/>
    <s v="Harvey Danilo Suarez Morales"/>
    <s v="Secretaría Ejecutiva"/>
    <s v="Secretaría Ejecutiva"/>
    <s v="Subdirección de Comunicaciones"/>
    <s v="Hernando Salazar Palacio"/>
    <s v="AA- Subdirección de Comunicaciones"/>
    <s v="N/A"/>
    <s v="N/A"/>
    <s v="N/A"/>
    <s v="Inversión"/>
    <n v="62581258"/>
    <s v="N/A"/>
    <s v="N/A"/>
    <n v="5204263"/>
    <n v="5464476"/>
    <n v="114422"/>
    <n v="580722"/>
    <s v="_x0009_2022011000068"/>
    <x v="81"/>
    <d v="2022-12-14T00:00:00"/>
    <s v="N/A"/>
    <s v="N/A"/>
    <s v="N/A"/>
    <s v="N/A"/>
    <n v="0"/>
    <s v="N/A"/>
    <n v="0"/>
    <s v="N/A"/>
    <n v="0"/>
    <s v="N/A"/>
    <n v="0"/>
    <s v="N/A"/>
    <n v="0"/>
    <s v="N/A"/>
    <n v="0"/>
    <s v="N/A"/>
    <n v="-127"/>
    <n v="62581258"/>
    <n v="57376995"/>
    <n v="57376995"/>
    <n v="0"/>
    <n v="0"/>
    <n v="0"/>
    <d v="2023-11-15T00:00:00"/>
    <d v="2023-07-11T00:00:00"/>
    <n v="-1010"/>
    <s v="SI"/>
    <d v="2023-07-12T00:00:00"/>
    <s v="Bogotá D.C."/>
    <s v="Cumplimiento"/>
    <s v=" 11 11-47-101013481"/>
    <n v="0"/>
    <s v="Seguros del Estado S.A."/>
    <d v="2022-12-13T00:00:00"/>
    <s v="13/12/2022 - 20/05/2024"/>
    <d v="2022-12-14T00:00:00"/>
    <s v="PENDIENTE"/>
    <s v="EL 12/07/2023 SE PUBLICO ACTA DE TERMINACIÓN ANTICIPADA DE MUTUO ACUERDO, BALANCE FINAL Y CIERRE DEL CONTRATO JEP-914-2023"/>
    <s v="Terminado"/>
    <s v="Terminación anticipada"/>
    <s v="N/A"/>
    <s v="TECNOLOGÍA EN REALIZACION DE TELEVISION"/>
    <s v="N/A"/>
    <s v="MASCULINO"/>
    <s v="jorge.gualteros@jep.gov.co"/>
    <s v="https://community.secop.gov.co/Public/Tendering/ContractNoticePhases/View?PPI=CO1.PPI.22045088&amp;isFromPublicArea=True&amp;isModal=False"/>
  </r>
  <r>
    <n v="964"/>
    <s v="JEP-851-2022"/>
    <s v="JEP-CSPO-821-2022"/>
    <s v="Carlos Torres"/>
    <d v="2022-11-30T00:00:00"/>
    <s v="Lady Mariana Sterling  Gaitán"/>
    <x v="0"/>
    <s v="1. Prestación de servicios"/>
    <n v="52954553"/>
    <n v="4"/>
    <s v="Persona Natural"/>
    <s v="Bogotá D.C. "/>
    <s v="Prestar servicios profesionales para apoyar y acompañar en los procesos de mejoramiento de la gestión judicial de la Secretaría General Judicial"/>
    <s v="Funciones de la dependencia"/>
    <s v="Harvey Danilo Suarez Morales"/>
    <s v="Secretaría Ejecutiva"/>
    <s v="Dirección de Asuntos Jurídicos"/>
    <s v="Departamento de Conceptos y Representación Jurídica"/>
    <s v="Yuly Saenz Berdugo "/>
    <s v="G- Secretaría General Judicial"/>
    <s v="N/A"/>
    <s v="Magistratura_x000a_SEJUD - SDSJ"/>
    <s v="N/A"/>
    <s v="Inversión"/>
    <n v="43459180"/>
    <s v="N/A"/>
    <s v="N/A"/>
    <n v="3614070"/>
    <n v="3794773"/>
    <n v="561022"/>
    <n v="5922"/>
    <n v="2022011000068"/>
    <x v="132"/>
    <d v="2022-12-06T00:00:00"/>
    <s v="Paula Alejandra Orozco Rincon"/>
    <n v="1032496580"/>
    <n v="6"/>
    <d v="2023-07-11T00:00:00"/>
    <n v="-481876"/>
    <d v="2023-11-15T00:00:00"/>
    <n v="5692166"/>
    <d v="2023-11-15T00:00:00"/>
    <n v="14503611"/>
    <d v="2023-12-22T00:00:00"/>
    <n v="0"/>
    <s v="N/A"/>
    <n v="0"/>
    <s v="N/A"/>
    <n v="2"/>
    <d v="2023-12-22T00:00:00"/>
    <n v="152"/>
    <n v="63173081"/>
    <n v="54348721"/>
    <n v="39845110"/>
    <n v="14503611"/>
    <s v="N/A"/>
    <s v="N/A"/>
    <d v="2023-11-15T00:00:00"/>
    <d v="2024-04-15T00:00:00"/>
    <n v="-731"/>
    <s v="SI"/>
    <s v="N/A"/>
    <s v="Bogotá D.C."/>
    <s v="Cumplimiento"/>
    <s v="25-45-101043734_x000d_"/>
    <n v="0"/>
    <s v="Seguros del Estado S.A."/>
    <d v="2022-12-05T00:00:00"/>
    <s v="02/12/2022 - 20/05/2024"/>
    <d v="2022-12-06T00:00:00"/>
    <s v="PENDIENTE"/>
    <s v="El 11/07/2023 se publicó la cesión del cto JEP-851-2022 (LADY MARIANA STERLING GAITÁN - LA CEDENTE, y, PAULA ALEJANDRA OROZCO RINCÓN - LA CESIONARIA) a partir del 11 de julio de 2023 - SEJUD _x000a_Mediante otrosí N°1 el 15/11/2023 se publica la adición y prórroga del contrato JEP-851-2022 - PAULA ALEJANDRA OROZCO RINCON_x000a_Mediante otrosí N°2 del 22/12/2023 se adicionó y prorrogo el contrato JEP-851-2022 (Fecha de terminación del contrato     15/04/2024)"/>
    <s v="Terminado"/>
    <s v="Adición, prórroga y cesión"/>
    <s v="N/A"/>
    <s v="DERECHO"/>
    <s v="N/A"/>
    <s v="FEMENINO"/>
    <s v="paula.orozco@jep.gov.co_x000a_"/>
    <s v="https://community.secop.gov.co/Public/Tendering/OpportunityDetail/Index?noticeUID=CO1.NTC.3596935&amp;isFromPublicArea=True&amp;isModal=False"/>
  </r>
  <r>
    <n v="965"/>
    <s v="JEP-920-2022"/>
    <s v="JEP-CSPO-888-2022"/>
    <s v="Clara Torres"/>
    <d v="2022-12-06T00:00:00"/>
    <s v="Laura Valentina Gualteros Jimenez"/>
    <x v="0"/>
    <s v="1. Prestación de servicios"/>
    <n v="1018491592"/>
    <n v="0"/>
    <s v="Persona Natural"/>
    <s v="Mosquera"/>
    <s v="Prestación de servicios para apoyar la gestión administrativa relacionada con el desarrollo del sistema autónomo."/>
    <s v="Funciones de la dependencia"/>
    <s v="Harvey Danilo Suarez Morales"/>
    <s v="Secretaría Ejecutiva"/>
    <s v="Subsecretaría Ejecutiva"/>
    <s v="Departamento SAAD - Comparecientes"/>
    <s v="Jorge Alirio Mancera Cortés"/>
    <s v="BB- Departamento SAAD Defensa a Comparecientes "/>
    <s v="N/A"/>
    <s v="N/A"/>
    <s v="N/A"/>
    <s v="Inversión"/>
    <n v="43459180"/>
    <s v="N/A"/>
    <s v="N/A"/>
    <n v="3614070"/>
    <n v="3794773"/>
    <n v="119022"/>
    <n v="589922"/>
    <n v="2022011000068"/>
    <x v="136"/>
    <d v="2022-12-20T00:00:00"/>
    <s v="N/A"/>
    <s v="N/A"/>
    <s v="N/A"/>
    <s v="N/A"/>
    <n v="-2168442"/>
    <d v="2023-11-14T00:00:00"/>
    <n v="5692166"/>
    <d v="2023-11-14T00:00:00"/>
    <n v="14503611"/>
    <d v="2023-12-21T00:00:00"/>
    <n v="0"/>
    <s v="N/A"/>
    <n v="0"/>
    <s v="N/A"/>
    <n v="2"/>
    <d v="2023-12-21T00:00:00"/>
    <n v="152"/>
    <n v="61486515"/>
    <n v="54348721"/>
    <n v="39845110"/>
    <n v="14503611"/>
    <s v="N/A"/>
    <s v="N/A"/>
    <d v="2023-11-15T00:00:00"/>
    <d v="2024-04-15T00:00:00"/>
    <n v="-731"/>
    <s v="SI"/>
    <s v="N/A"/>
    <s v="Bogotá D.C."/>
    <s v="Cumplimiento"/>
    <s v="390-47-994000076196"/>
    <n v="0"/>
    <s v="Aseguradora Solidaria de Colombia"/>
    <d v="2022-12-20T00:00:00"/>
    <s v="20/12/2022 - 25/05/2024"/>
    <d v="2022-12-20T00:00:00"/>
    <s v="PENDIENTE"/>
    <s v="Mediante otrosí N°1 el 14/11/2023 se publica la adición y prórroga del cto JEP-920-2023_x000a_Mediante otrosí N°2 del 21/12/2023 se publica adición y prórroga del contrato JEP-920-2022 "/>
    <s v="Terminado"/>
    <s v="Adición y prórroga"/>
    <s v="N/A"/>
    <s v="DERECHO"/>
    <s v="N/A"/>
    <s v="FEMENINO"/>
    <s v="laura.gualteros@jep.gov.co"/>
    <s v="https://community.secop.gov.co/Public/Tendering/ContractNoticePhases/View?PPI=CO1.PPI.22085076&amp;isFromPublicArea=True&amp;isModal=False"/>
  </r>
  <r>
    <n v="966"/>
    <s v="JEP-839-2022"/>
    <s v="JEP-CSPO-809-2022"/>
    <s v="Ángela Esquivel "/>
    <d v="2022-11-30T00:00:00"/>
    <s v="Gilberto Andrés Aguilera Romero"/>
    <x v="0"/>
    <s v="1. Prestación de servicios"/>
    <n v="1110466712"/>
    <n v="6"/>
    <s v="Persona Natural"/>
    <s v="Bogotá D.C. "/>
    <s v="Prestar servicios profesionales para apoyar y acompañar las salas de justicia y sus respectivas presidencias en los procesos de mejoramiento de la gestión judicial."/>
    <s v="Funciones de la dependencia"/>
    <s v="Harvey Danilo Suarez Morales"/>
    <s v="Secretaría Ejecutiva"/>
    <s v="Dirección de Asuntos Jurídicos"/>
    <s v="Dirección de Asuntos Jurídicos"/>
    <s v="Lily Andrea Rueda Guzmán"/>
    <s v="F- Magistratura"/>
    <s v="N/A"/>
    <s v="Magistratura_x000a_Presidencias de la sala -SRVR"/>
    <s v="Lily Andrea Rueda Guzmán"/>
    <s v="Inversión"/>
    <n v="62581258"/>
    <s v="N/A"/>
    <s v="N/A"/>
    <n v="5204263"/>
    <n v="5464476"/>
    <n v="115222"/>
    <n v="566622"/>
    <n v="2022011000068"/>
    <x v="130"/>
    <d v="2022-12-07T00:00:00"/>
    <s v="Juan Camilo Coy Ulloa_x000a_Juan David Bedoya Ospina"/>
    <s v="1010230875_x000a_ 1098310626"/>
    <s v="1_x000a_8"/>
    <s v="8/06/2023_x000a_6/12/2023"/>
    <n v="-867388"/>
    <d v="2023-11-14T00:00:00"/>
    <n v="8014562"/>
    <d v="2023-11-14T00:00:00"/>
    <n v="20885211"/>
    <d v="2023-12-26T00:00:00"/>
    <n v="0"/>
    <s v="N/A"/>
    <n v="0"/>
    <s v="N/A"/>
    <n v="2"/>
    <d v="2023-12-26T00:00:00"/>
    <n v="152"/>
    <n v="90613643"/>
    <n v="78262206"/>
    <n v="57376995"/>
    <n v="20885211"/>
    <s v="N/A"/>
    <s v="N/A"/>
    <d v="2023-11-15T00:00:00"/>
    <d v="2024-04-15T00:00:00"/>
    <n v="-731"/>
    <s v="SI"/>
    <s v="N/A"/>
    <s v="Bogotá D.C."/>
    <s v="Cumplimiento"/>
    <s v="14-47-101020844"/>
    <n v="0"/>
    <s v="Seguros del Estado S.A."/>
    <d v="2022-12-01T00:00:00"/>
    <s v="01/12/2022 - 31/05/2024"/>
    <d v="2022-12-07T00:00:00"/>
    <s v="PENDIENTE"/>
    <s v="Se cede el contrato a partir del 8/06/2023_x000a_Mediante otrosí N°1 el 14/11/2023 se publica la adición y prórroga del Cto JEP-839-2022 _x000a_El 6/12/2023 se publica la cesión del contrato a Juan David Bedoya Ospina_x000a_Mediante Otrosí N°2 el 26/12/2023 se publica la adición y prórroga del contrato JEP-839-2022"/>
    <s v="Terminado"/>
    <s v="Adición, prórroga y cesión"/>
    <s v="N/A"/>
    <s v="DERECHO"/>
    <s v="N/A"/>
    <s v="MASCULINO"/>
    <s v="juan.coy@jep.gov.co"/>
    <s v="https://community.secop.gov.co/Public/Tendering/ContractNoticePhases/View?PPI=CO1.PPI.21954108&amp;isFromPublicArea=True&amp;isModal=False_x000a_"/>
  </r>
  <r>
    <n v="967"/>
    <s v="JEP-814-2022"/>
    <s v="JEP-CSPO-784-2022"/>
    <s v="Vanessa Jiménez "/>
    <d v="2022-11-29T00:00:00"/>
    <s v="Karen Lorena Córdoba Aranguren"/>
    <x v="0"/>
    <s v="1. Prestación de servicios"/>
    <n v="1018469184"/>
    <n v="7"/>
    <s v="Persona Natural"/>
    <s v="Bogotá D.C. "/>
    <s v="Prestar servicios profesionales para apoyar al GRAI en el seguimiento, radicación y tramites requeridos por la jefatura, así como el apoyo administrativo a los equipos técnicos de la dependencia y de los nuevos macrocasos, para el desarrollo de las actividades y toma de decisiones de jefatura y magistratura, en procura de las garantías de justicia, verdad, reparación y no repetición"/>
    <s v="Administrativo Transversal"/>
    <s v="Harvey Danilo Suarez Morales"/>
    <s v="Secretaría Ejecutiva"/>
    <s v="Grupo de Análisis de la Información"/>
    <s v="Grupo de Análisis de la Información"/>
    <s v="Gloria Marcela Abadia Cubillos"/>
    <s v="H- Grupo de Análisis de la Información- GRAI"/>
    <s v="N/A"/>
    <s v="N/A"/>
    <s v="N/A"/>
    <s v="Inversión"/>
    <n v="55627760"/>
    <s v="N/A"/>
    <s v="N/A"/>
    <n v="4626010"/>
    <n v="4857310"/>
    <n v="114322"/>
    <n v="561622"/>
    <s v="_x0009_2022011000068"/>
    <x v="132"/>
    <d v="2022-12-05T00:00:00"/>
    <s v="Paola Stephania Apolinar Caraballo"/>
    <n v="1073245952"/>
    <n v="5"/>
    <d v="2023-01-11T00:00:00"/>
    <n v="-462610"/>
    <d v="2023-11-15T00:00:00"/>
    <n v="7285970"/>
    <d v="2023-11-15T00:00:00"/>
    <n v="18564636"/>
    <d v="2023-12-28T00:00:00"/>
    <n v="0"/>
    <s v="N/A"/>
    <n v="0"/>
    <s v="N/A"/>
    <n v="2"/>
    <d v="2023-12-28T00:00:00"/>
    <n v="152"/>
    <n v="81015756"/>
    <n v="69566386"/>
    <n v="51001750"/>
    <n v="18564636"/>
    <s v="N/A"/>
    <s v="N/A"/>
    <d v="2023-11-15T00:00:00"/>
    <d v="2024-04-15T00:00:00"/>
    <n v="-731"/>
    <s v="SI"/>
    <s v="N/A"/>
    <s v="Bogotá D.C."/>
    <s v="Cumplimiento"/>
    <s v="15-45-101151814"/>
    <n v="1"/>
    <s v="Seguros del Estado S.A."/>
    <d v="2022-12-05T00:00:00"/>
    <s v="05/12/2022 - 31/05/2024"/>
    <d v="2022-12-05T00:00:00"/>
    <s v="PENDIENTE"/>
    <s v="Autorización de vigencia futura mediante oficio No. 2-2022-055247_x000a_Se realiza cesión el 11/01/2023_x000a_Mediante otrosí N°1 el 15/11/2023 se publica la adición y prórroga del contrato 814-2022 _x000a_Mediante Otrosí N°2 el 28/12/2023 se publica la adición y prórroga del contrato JEP-814-2022"/>
    <s v="Terminado"/>
    <s v="Adición, prórroga y cesión"/>
    <s v="N/A"/>
    <s v="FINANZAS Y NEGOCIOS INTERNACIONALES"/>
    <s v="N/A"/>
    <s v="FEMENINO"/>
    <s v="paola.apolinar@jep.gov.co"/>
    <s v="https://community.secop.gov.co/Public/Tendering/ContractNoticePhases/View?PPI=CO1.PPI.21936243&amp;isFromPublicArea=True&amp;isModal=False"/>
  </r>
  <r>
    <n v="968"/>
    <s v="JEP-888-2022"/>
    <s v="JEP-CSPO-856-2022"/>
    <s v="Camila Mendez"/>
    <d v="2022-12-02T00:00:00"/>
    <s v="Jenny Patricia Reyes González"/>
    <x v="0"/>
    <s v="1. Prestación de servicios"/>
    <n v="52264565"/>
    <n v="1"/>
    <s v="Persona Natural"/>
    <s v="Bogotá D.C. "/>
    <s v="Prestar servicios profesionales para apoyar y acompañar al Departamento de Atención al Ciudadano en los procesos administrativos, financieros y la elaboración de informes necesarios para  la implementación del punto 5 del Acuerdo Final con enfoque sistemico.  "/>
    <s v="Funciones de la dependencia"/>
    <s v="Harvey Danilo Suarez Morales"/>
    <s v="Secretaría Ejecutiva"/>
    <s v="Subsecretaría Ejecutiva"/>
    <s v="Departamento de Atención al Ciudadano"/>
    <s v="Constanza Eugenia Cañon Charry_x0009_"/>
    <s v="BB- Departamento de Atención al Ciudadano"/>
    <s v="N/A"/>
    <s v="N/A"/>
    <s v="N/A"/>
    <s v="Inversión"/>
    <n v="86918418"/>
    <s v="N/A"/>
    <s v="N/A"/>
    <n v="7228143"/>
    <n v="7589550"/>
    <n v="123022"/>
    <n v="572422"/>
    <n v="2022011000068"/>
    <x v="90"/>
    <d v="2022-12-07T00:00:00"/>
    <s v="Yamiht Fernando Ortiz Vargas"/>
    <n v="1023880641"/>
    <n v="0"/>
    <d v="2023-02-22T00:00:00"/>
    <n v="-1204693"/>
    <d v="2023-11-15T00:00:00"/>
    <n v="10372373"/>
    <d v="2023-11-15T00:00:00"/>
    <n v="-25"/>
    <d v="2023-12-28T00:00:00"/>
    <n v="29007246"/>
    <d v="2023-12-28T00:00:00"/>
    <n v="0"/>
    <s v="N/A"/>
    <n v="2"/>
    <d v="2023-11-15T00:00:00"/>
    <n v="152"/>
    <n v="125093319"/>
    <n v="79690250"/>
    <n v="79690275"/>
    <n v="-25"/>
    <s v="N/A"/>
    <s v="N/A"/>
    <d v="2023-11-15T00:00:00"/>
    <d v="2024-04-15T00:00:00"/>
    <n v="-731"/>
    <s v="SI"/>
    <s v="N/A"/>
    <s v="Bogotá D.C."/>
    <s v="Cumplimiento"/>
    <s v="21-47-101024820"/>
    <n v="0"/>
    <s v="Seguros del Estado S.A."/>
    <d v="2022-12-07T00:00:00"/>
    <s v="06/12/2022 - 20/05/2023"/>
    <d v="2022-12-07T00:00:00"/>
    <s v="PENDIENTE"/>
    <s v="Mediante otrosí número 1 se modifican los literales Los literales B) y C) de la CLÁUSULA OCTAVA.-_x000a_FORMA DE PAGO, El valor será no de $86.918.418 sino  hasta por la suma $86.918.393_x000a_a partir del 22 de febrero de 2023 LA CEDENTE, JENNY PATRICIA REYES GONZÁLEZ, transfiere a EL CESIONARIO YAMIHT FERNANDO ORTIZ VARGAS_x000a_Mediante otrosí N°1 el 15/11/2023 se publica la adición y prórroga del contrato JEP-888-2022 (Atención al ciudadano)_x000a_Mediante otrosí N°2 se publica la adición y prórroga del contrato JEP-888-2022"/>
    <s v="Terminado"/>
    <s v="Adición, prórroga y cesión"/>
    <s v="N/A"/>
    <s v="INGENIERIA INDUSTRIAL"/>
    <s v="N/A"/>
    <s v="FEMENINO"/>
    <s v="yamiht.ortiz@jep.gov.co"/>
    <s v="https://community.secop.gov.co/Public/Tendering/ContractNoticePhases/View?PPI=CO1.PPI.22011387&amp;isFromPublicArea=True&amp;isModal=False"/>
  </r>
  <r>
    <n v="969"/>
    <s v="JEP-900-2022"/>
    <s v="JEP-CSPO-868-2022"/>
    <s v="Vanessa Jiménez "/>
    <d v="2022-12-05T00:00:00"/>
    <s v="Jeison Orlando Pava Reyes"/>
    <x v="0"/>
    <s v="1. Prestación de servicios"/>
    <n v="72053352"/>
    <n v="7"/>
    <s v="Persona Natural"/>
    <s v="Bogotá D.C. "/>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s v="_x0009_584622"/>
    <n v="118222"/>
    <n v="2022011000068"/>
    <x v="81"/>
    <d v="2022-12-16T00:00:00"/>
    <s v="N/A"/>
    <s v="N/A"/>
    <s v="N/A"/>
    <s v="N/A"/>
    <n v="-3373135"/>
    <d v="2023-11-15T00:00:00"/>
    <n v="11384338"/>
    <d v="2023-11-15T00:00:00"/>
    <n v="0"/>
    <s v="N/A"/>
    <n v="0"/>
    <s v="N/A"/>
    <n v="0"/>
    <s v="N/A"/>
    <n v="1"/>
    <d v="2023-11-15T00:00:00"/>
    <n v="36"/>
    <n v="94929596"/>
    <n v="79690250"/>
    <n v="79690250"/>
    <n v="0"/>
    <n v="0"/>
    <n v="0"/>
    <d v="2023-11-15T00:00:00"/>
    <d v="2023-12-21T00:00:00"/>
    <n v="-847"/>
    <s v="SI"/>
    <d v="2023-12-21T00:00:00"/>
    <s v="Bogotá D.C."/>
    <s v="Cumplimiento"/>
    <s v="14-47-101021035"/>
    <n v="0"/>
    <s v="Seguros del Estado S.A."/>
    <d v="2022-12-13T00:00:00"/>
    <s v="13/12/2022 - 20/05/2024"/>
    <d v="2022-12-16T00:00:00"/>
    <s v="PENDIENTE"/>
    <s v="Mediante otrosí N°1 el 15/11/2023 se publica la adición y prórroga del contrato JEP-900-2022_x000a_El 30/12/2023 se publica la terminación anticipada JEP-900-2022"/>
    <s v="Terminado"/>
    <s v="Adición, Prórroga y terminación anticipada"/>
    <s v="N/A"/>
    <s v="DERECHO"/>
    <s v="N/A"/>
    <s v="MASCULINO"/>
    <s v="jeison.pava@jep.gov.co"/>
    <s v="https://community.secop.gov.co/Public/Tendering/ContractNoticePhases/View?PPI=CO1.PPI.22038253&amp;isFromPublicArea=True&amp;isModal=False"/>
  </r>
  <r>
    <n v="970"/>
    <s v="JEP-959-2022"/>
    <s v="JEP-CSPO-924-2022"/>
    <s v="Laura Paredes"/>
    <d v="2022-12-12T00:00:00"/>
    <s v="Javier Eduardo Pereira Ceron"/>
    <x v="0"/>
    <s v="1. Prestación de servicios"/>
    <n v="76326106"/>
    <n v="9"/>
    <s v="Persona Natural"/>
    <s v="N/A"/>
    <s v="Prestar servicios profesionales para apoyar al Departamento de Atención a Víctimas en la región de Cauca, Valle del Cauca y Nariño, para adelantar acciones de divulgación, difusión, asesoría y orientación a las víctimas en instancias judiciales y no judiciales, atendiendo los enfoques diferenciales y psicosocial"/>
    <s v="Administrativo Transversal"/>
    <s v="Harvey Danilo Suarez Morales"/>
    <s v="Secretaría Ejecutiva"/>
    <s v="Subsecretaría Ejecutiva"/>
    <s v="Departamento de Atención a Víctimas"/>
    <s v="Claudia Viviana Ferro Buitrago"/>
    <s v="BB- Departamento de Atención a Víctimas"/>
    <s v="N/A"/>
    <s v="N/A"/>
    <s v="N/A"/>
    <s v="Inversión"/>
    <n v="52765437"/>
    <s v="N/A"/>
    <s v="N/A"/>
    <n v="7228143"/>
    <n v="7589549"/>
    <n v="107622"/>
    <n v="588322"/>
    <n v="2018011001091"/>
    <x v="15"/>
    <d v="2022-12-16T00:00:00"/>
    <s v="N/A"/>
    <s v="N/A"/>
    <s v="N/A"/>
    <s v="N/A"/>
    <n v="0"/>
    <s v="N/A"/>
    <n v="0"/>
    <s v="N/A"/>
    <n v="0"/>
    <s v="N/A"/>
    <n v="0"/>
    <s v="N/A"/>
    <n v="0"/>
    <s v="N/A"/>
    <n v="0"/>
    <s v="N/A"/>
    <n v="0"/>
    <n v="52765437"/>
    <n v="45537294"/>
    <n v="45537294"/>
    <n v="0"/>
    <n v="0"/>
    <n v="0"/>
    <d v="2023-06-30T00:00:00"/>
    <d v="2023-06-30T00:00:00"/>
    <n v="-1021"/>
    <s v="SI"/>
    <s v="N/A"/>
    <s v="Pasto, Cauca, Valle del Cauca y Nariño"/>
    <s v="Cumplimiento"/>
    <s v="40-45-101018540"/>
    <n v="0"/>
    <s v="Seguros del Estado S.A. "/>
    <d v="2022-12-16T00:00:00"/>
    <s v="15/12/2022 - 31/12/2023"/>
    <d v="2022-12-16T00:00:00"/>
    <s v="PENDIENTE"/>
    <s v="Ninguna"/>
    <s v="Terminado"/>
    <s v="Retiro"/>
    <s v="N/A"/>
    <s v="DERECHO"/>
    <s v="N/A"/>
    <s v="MASCULINO"/>
    <s v="javier.pereira@jep.gov.co"/>
    <s v="https://community.secop.gov.co/Public/Tendering/ContractNoticePhases/View?PPI=CO1.PPI.22115165&amp;isFromPublicArea=True&amp;isModal=False"/>
  </r>
  <r>
    <n v="971"/>
    <s v="JEP-852-2022"/>
    <s v="JEP-CSPO-822-2022"/>
    <s v="Carlos Torres"/>
    <d v="2022-11-30T00:00:00"/>
    <s v="Laura Camila Carrillo Mariño"/>
    <x v="0"/>
    <s v="1. Prestación de servicios"/>
    <n v="1019136646"/>
    <n v="2"/>
    <s v="Persona Natural"/>
    <s v="Bogotá D.C. "/>
    <s v="Prestar servicios profesionales para apoyar y acompañar en los procesos de mejoramiento de la gestión judicial de la Secretaría General Judicial"/>
    <s v="Funciones de la dependencia"/>
    <s v="Harvey Danilo Suarez Morales"/>
    <s v="Secretaría Ejecutiva"/>
    <s v="Dirección de Asuntos Jurídicos"/>
    <s v="Dirección de Asuntos Jurídicos"/>
    <s v="Yuly Saenz Berdugo "/>
    <s v="G- Secretaría General Judicial"/>
    <s v="N/A"/>
    <s v="Magistratura_x000a_SEJUD - SDSJ"/>
    <s v="N/A"/>
    <s v="Inversión"/>
    <n v="43459180"/>
    <s v="N/A"/>
    <s v="N/A"/>
    <n v="3614070"/>
    <n v="3794773"/>
    <n v="557322"/>
    <n v="4722"/>
    <n v="2022011000068"/>
    <x v="132"/>
    <d v="2022-12-09T00:00:00"/>
    <s v="Jose Miguel Guerra Rosado_x000a_Jamer Andrés Martínez Viloria _x000a_Yelixa Del Mar Velásquez Rico"/>
    <s v="1065829789_x000a_1.065.621.617_x000a_1.033.818.467"/>
    <s v="9_x000a_6_x000a_9"/>
    <s v="16/02/2023_x000a_12/09/2023_x000a_04/01/2024"/>
    <n v="-843283"/>
    <d v="2023-11-15T00:00:00"/>
    <n v="5439169"/>
    <d v="2023-11-15T00:00:00"/>
    <n v="14503611"/>
    <d v="2023-12-22T00:00:00"/>
    <n v="0"/>
    <s v="N/A"/>
    <n v="0"/>
    <s v="N/A"/>
    <n v="2"/>
    <d v="2023-12-22T00:00:00"/>
    <n v="152"/>
    <n v="62558677"/>
    <n v="54348721"/>
    <n v="39845110"/>
    <n v="14503611"/>
    <s v="N/A"/>
    <s v="N/A"/>
    <d v="2023-11-15T00:00:00"/>
    <d v="2024-04-15T00:00:00"/>
    <n v="-731"/>
    <s v="SI"/>
    <s v="N/A"/>
    <s v="Bogotá D.C."/>
    <s v="Cumplimiento"/>
    <s v="14-47-101020876"/>
    <n v="0"/>
    <s v="Seguros del Estado S.A."/>
    <d v="2022-12-02T00:00:00"/>
    <s v="02/12/2022 - 20/05/2024"/>
    <d v="2022-12-09T00:00:00"/>
    <s v="Cesión https://jepcolombia.sharepoint.com/:b:/g/SE/DAJ/SDC/EX2c37VVxaFNt18Cds8O7gABPabhG_N0YX3WgeLzw_h8xQ?e=12fJTp_x000a_Adición_x000a_https://jepcolombia.sharepoint.com/:b:/g/SE/DAJ/SDC/EesTZovrwM5Gp9hRCHQJyeMB0-Hl-tHSaCpWFq5IAk9sOw?e=56kGNq_x000a_Cesión 3_x000a_https://jepcolombia.sharepoint.com/:b:/g/SE/DAJ/SDC/EXRgZrQanxpBhGdgZVsqHp4Bw-WPdwZjRe_8dFHsWzstnQ?e=6YHdHC_x000a_Adición_x000a_https://jepcolombia.sharepoint.com/:b:/g/SE/DAJ/SDC/EXYZbMoSKH1Cq0mJuH169CABqiMQhyPWwm-5Ae7gkO0vpg?e=JZePyH"/>
    <s v="Se cede el contrato a partir del 16 de febrero de 2023 a JOSE MIGUEL GUERRA ROSADO_x000a_A partir del 12/09/2023 se cede el contrato a Jamer Andrés Martínez Viloria_x000a_Mediante otrosí N°1 el 15/11/2023 se publica la adición y prórroga del contrato JEP-852-2022 - JAMER ANDRES MARTINEZ VILORIA_x000a_Mediante otrosí N°2 del 22/12/2023 se adicionó y prorrogo el contrato JEP-852-2022 (Fecha de terminación del contrato     15/04/2024)_x000a_El 04/01/2024 se publica la cesión del contrato a Yelixa Del Mar Velásquez Rico"/>
    <s v="Terminado"/>
    <s v="Adición, prórroga y cesión"/>
    <s v="N/A"/>
    <s v="DERECHO"/>
    <s v="N/A"/>
    <s v="MASCULINO"/>
    <s v="jamer.martinez@jep.gov.co"/>
    <s v="https://community.secop.gov.co/Public/Tendering/OpportunityDetail/Index?noticeUID=CO1.NTC.3598119&amp;isFromPublicArea=True&amp;isModal=False"/>
  </r>
  <r>
    <n v="972"/>
    <s v="JEP-901-2022"/>
    <s v="JEP-CSPO-869-2022"/>
    <s v="Vanessa Jiménez "/>
    <d v="2022-12-05T00:00:00"/>
    <s v="Irene Elizabeth Nariño Hernández"/>
    <x v="0"/>
    <s v="1. Prestación de servicios"/>
    <n v="63528622"/>
    <n v="8"/>
    <s v="Persona Natural"/>
    <s v="Barrancabermeja"/>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8422"/>
    <n v="584722"/>
    <n v="2022011000068"/>
    <x v="81"/>
    <d v="2022-12-15T00:00:00"/>
    <s v="N/A"/>
    <s v="N/A"/>
    <s v="N/A"/>
    <s v="N/A"/>
    <n v="-3132197"/>
    <d v="2023-11-15T00:00:00"/>
    <n v="11384338"/>
    <d v="2023-11-15T00:00:00"/>
    <n v="29007246"/>
    <d v="2023-12-28T00:00:00"/>
    <n v="0"/>
    <s v="N/A"/>
    <n v="0"/>
    <s v="N/A"/>
    <n v="2"/>
    <d v="2023-12-28T00:00:00"/>
    <n v="152"/>
    <n v="124177780"/>
    <n v="108697496"/>
    <n v="79690250"/>
    <n v="29007246"/>
    <s v="N/A"/>
    <s v="N/A"/>
    <d v="2023-11-15T00:00:00"/>
    <d v="2024-04-15T00:00:00"/>
    <n v="-731"/>
    <s v="SI"/>
    <s v="N/A"/>
    <s v="región de Magdalena Medio"/>
    <s v="Cumplimiento"/>
    <s v="400 47 994000088441"/>
    <n v="0"/>
    <s v="Seguros del Estado S.A."/>
    <d v="2022-12-14T00:00:00"/>
    <s v="13/12/2022 - 15/052024"/>
    <d v="2022-12-15T00:00:00"/>
    <s v="PENDIENTE"/>
    <s v="Mediante otrosí N°1 el 15/11/2023 se publica la adición y prórroga del contrato JEP-901-2022_x000a_Mediante Otrosí N°2 el 28/12/2023 se publica la adición y prórroga del contrato JEP-901-2022"/>
    <s v="Terminado"/>
    <s v="Adición y prórroga"/>
    <s v="N/A"/>
    <s v="DERECHO"/>
    <s v="N/A"/>
    <s v="FEMENINO"/>
    <s v="irene.narino@jep.gov.co"/>
    <s v="https://community.secop.gov.co/Public/Tendering/ContractNoticePhases/View?PPI=CO1.PPI.22039148&amp;isFromPublicArea=True&amp;isModal=False"/>
  </r>
  <r>
    <n v="973"/>
    <s v="JEP-948-2022"/>
    <s v="JEP-CSPO-914-2022"/>
    <s v="Jairo Cuellar"/>
    <d v="2022-12-07T00:00:00"/>
    <s v="Cesar Augusto Intriago Romero"/>
    <x v="0"/>
    <s v="1. Prestación de servicios"/>
    <n v="2970912"/>
    <n v="0"/>
    <s v="Persona Natural"/>
    <s v="Cota"/>
    <s v="Prestación de servicios profesionales en las labores de asesoría jurídica, atención integral y defensa judicial a las personas que comparezcan ante las salas y secciones de la JEP, así como apoyar y acompañar a la Secretaría Ejecutiva en los procesos penales de su competencia."/>
    <s v="Funciones de la dependencia"/>
    <s v="Harvey Danilo Suarez Morales"/>
    <s v="Secretaría Ejecutiva"/>
    <s v="Subsecretaría Ejecutiva"/>
    <s v="Departamento SAAD - Comparecientes"/>
    <s v="Jorge Alirio Mancera Cortés"/>
    <s v="BB- Departamento SAAD Defensa a Comparecientes "/>
    <s v="N/A"/>
    <s v="N/A"/>
    <s v="N/A"/>
    <s v="Inversión"/>
    <n v="99086994"/>
    <s v="N/A"/>
    <s v="N/A"/>
    <n v="8240084"/>
    <n v="8652088"/>
    <n v="122722"/>
    <n v="588922"/>
    <n v="2022011000068"/>
    <x v="15"/>
    <d v="2022-12-19T00:00:00"/>
    <s v="N/A"/>
    <s v="N/A"/>
    <s v="N/A"/>
    <s v="N/A"/>
    <n v="-4669387"/>
    <d v="2023-11-14T00:00:00"/>
    <n v="12978146"/>
    <d v="2023-11-14T00:00:00"/>
    <n v="33068280"/>
    <d v="2023-12-28T00:00:00"/>
    <n v="0"/>
    <s v="N/A"/>
    <n v="0"/>
    <s v="N/A"/>
    <n v="2"/>
    <d v="2023-12-28T00:00:00"/>
    <n v="152"/>
    <n v="140464033"/>
    <n v="123915190"/>
    <n v="90846910"/>
    <n v="33068280"/>
    <s v="N/A"/>
    <s v="N/A"/>
    <d v="2023-11-15T00:00:00"/>
    <d v="2024-04-15T00:00:00"/>
    <n v="-731"/>
    <s v="SI"/>
    <s v="N/A"/>
    <s v="Bogotá D.C."/>
    <s v="Cumplimiento"/>
    <s v="21-47-101025050"/>
    <n v="0"/>
    <s v="Seguros del Estado S.A. "/>
    <d v="2022-12-16T00:00:00"/>
    <s v="15/12/2022 - 31/05/2024"/>
    <d v="2022-12-18T00:00:00"/>
    <s v="PENDIENTE"/>
    <s v="Mediante otrosí N°1 el 14/11/2023 se publica la adición y prórroga del Cto JEP-948-2022 Cesar Augusto Intriago Romero_x000a_Mediante Otrosí No. 2 JEP-948-2022 Adición y Prorroga hasta el 15 de Abril de 2024 CESAR AUGUSTO INTRIAGO ROMERO"/>
    <s v="Terminado"/>
    <s v="Adición y prórroga"/>
    <s v="N/A"/>
    <s v="DERECHO"/>
    <s v="N/A"/>
    <s v="MASCULINO"/>
    <s v="cesar.intriago@jep.gov.co"/>
    <s v="https://community.secop.gov.co/Public/Tendering/ContractNoticePhases/View?PPI=CO1.PPI.22101507&amp;isFromPublicArea=True&amp;isModal=False"/>
  </r>
  <r>
    <n v="974"/>
    <s v="JEP-902-2022"/>
    <s v="JEP-CSPO-870-2022"/>
    <s v="Vanessa Jiménez "/>
    <d v="2022-12-05T00:00:00"/>
    <s v="Ignacio Mosquera Astorquiza"/>
    <x v="0"/>
    <s v="1. Prestación de servicios"/>
    <n v="19340108"/>
    <n v="4"/>
    <s v="Persona Natural"/>
    <s v="Bogotá D.C. "/>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8522"/>
    <n v="580622"/>
    <n v="2022011000068"/>
    <x v="81"/>
    <d v="2022-12-15T00:00:00"/>
    <s v="Sandra Liliana Arrieta Ramírez"/>
    <n v="55175515"/>
    <n v="2"/>
    <d v="2023-04-11T00:00:00"/>
    <n v="-3132197"/>
    <d v="2023-11-15T00:00:00"/>
    <n v="11131325"/>
    <d v="2023-11-15T00:00:00"/>
    <n v="29007246"/>
    <d v="2023-12-28T00:00:00"/>
    <n v="0"/>
    <s v="N/A"/>
    <n v="0"/>
    <s v="N/A"/>
    <n v="2"/>
    <d v="2023-12-28T00:00:00"/>
    <n v="152"/>
    <n v="123924767"/>
    <n v="108697496"/>
    <n v="79690250"/>
    <n v="29007246"/>
    <s v="N/A"/>
    <s v="N/A"/>
    <d v="2023-11-15T00:00:00"/>
    <d v="2024-04-15T00:00:00"/>
    <n v="-731"/>
    <s v="SI"/>
    <s v="N/A"/>
    <s v="Bogotá D.C."/>
    <s v="Cumplimiento"/>
    <s v="17-47-101003840"/>
    <n v="1"/>
    <s v="Seguros del Estado S.A."/>
    <d v="2022-12-13T00:00:00"/>
    <s v="12/12/2022 - 15/05/2024"/>
    <d v="2022-12-15T00:00:00"/>
    <s v="PENDIENTE"/>
    <s v="El 11/04/2023 se publicó la cesión del Contrato JEP-902-2022_x000a_Mediante otrosí N°1 el 15/11/2023 se publica la adición y prórroga del contrato 902-2022 _x000a_Mediante Otrosí No. 2 JEP-902-2022 Adición y Prorroga hasta el 15 de Abril de 2024"/>
    <s v="Terminado"/>
    <s v="Adición, prórroga y cesión"/>
    <s v="N/A"/>
    <s v="DERECHO"/>
    <s v="N/A"/>
    <s v="FEMENINO"/>
    <s v="sandra.arrieta@jep.gov.co"/>
    <s v="https://community.secop.gov.co/Public/Tendering/ContractNoticePhases/View?PPI=CO1.PPI.22028461&amp;isFromPublicArea=True&amp;isModal=False"/>
  </r>
  <r>
    <n v="975"/>
    <s v="JEP-889-2022"/>
    <s v="JEP-CSPO-857-2022"/>
    <s v="Camila Mendez"/>
    <d v="2022-12-02T00:00:00"/>
    <s v="Maria Alejandra Cerpa Gòmez"/>
    <x v="0"/>
    <s v="1. Prestación de servicios"/>
    <n v="1023929021"/>
    <n v="8"/>
    <s v="Persona Natural"/>
    <s v="Bogotá D.C. "/>
    <s v="Prestar servicios profesionales para apoyar y acompañar al Departamento de Atención al Ciudadano en la elaboración de actos administrativos, respuestas a las PQRSDF y revisión de documentos, con base en las normas legales vigentes y los lineamientos jurídicos, para la implementación del punto 5 del Acuerdo Final con enfoque sistemico. (Contrato o convenio que no requiere pluralidad de ofertas)."/>
    <s v="Funciones de la dependencia"/>
    <s v="Harvey Danilo Suarez Morales"/>
    <s v="Secretaría Ejecutiva"/>
    <s v="Subsecretaría Ejecutiva"/>
    <s v="Departamento de Atención al Ciudadano"/>
    <s v="Constanza Eugenia Cañon Charry_x0009_"/>
    <s v="BB- Departamento de Atención al Ciudadano"/>
    <s v="N/A"/>
    <s v="N/A"/>
    <s v="N/A"/>
    <s v="Inversión"/>
    <n v="62581258"/>
    <s v="N/A"/>
    <s v="N/A"/>
    <n v="5204263"/>
    <n v="5464476"/>
    <n v="108522"/>
    <n v="572522"/>
    <n v="2022011000068"/>
    <x v="90"/>
    <d v="2022-12-09T00:00:00"/>
    <s v="Laura Alejandra Solano Gallardo"/>
    <n v="1032419827"/>
    <n v="1"/>
    <d v="2024-02-09T00:00:00"/>
    <n v="-1214338"/>
    <d v="2023-11-15T00:00:00"/>
    <n v="8196717"/>
    <d v="2023-11-15T00:00:00"/>
    <n v="20885211"/>
    <d v="2023-12-28T00:00:00"/>
    <n v="0"/>
    <s v="N/A"/>
    <n v="0"/>
    <s v="N/A"/>
    <n v="2"/>
    <d v="2023-11-15T00:00:00"/>
    <n v="152"/>
    <n v="90448848"/>
    <n v="78262206"/>
    <n v="57376995"/>
    <n v="20885211"/>
    <s v="N/A"/>
    <s v="N/A"/>
    <d v="2023-11-15T00:00:00"/>
    <d v="2024-04-15T00:00:00"/>
    <n v="-731"/>
    <s v="SI"/>
    <s v="N/A"/>
    <s v="Bogotá D.C."/>
    <s v="Cumplimiento"/>
    <s v="21-47-101024821 "/>
    <n v="0"/>
    <s v="Seguros del Estado S.A."/>
    <d v="2022-12-07T00:00:00"/>
    <s v="07/12/2022 - 20/05/2024"/>
    <d v="2022-12-09T00:00:00"/>
    <s v="PENDIENTE"/>
    <s v="Mediante otrosí N°1 el 15/11/2023 se publica la adición y prórroga del contrato JEP-889-2022 (Atención al ciudadano)_x000a_Mediante otrosí N°2 se publica la adición y prórroga del contrato JEP-889-2022_x000a_El 9/02/2024 se publicó la cesión del contrato 889-2022: CEDENTE María Alejandra Cerpa Gómez CESIONARIA Laura Alejandra Solano Gallardo_x000a_Mediante otrosí N°3 se publica la aclaración de la cesión a partir del 9/02/2024+"/>
    <s v="Terminado"/>
    <s v="Adición, prórroga y cesión"/>
    <s v="N/A"/>
    <s v="DERECHO"/>
    <s v="N/A"/>
    <s v="FEMENINO"/>
    <s v="maria.cerpa@jep.gov.co"/>
    <s v="https://community.secop.gov.co/Public/Tendering/ContractNoticePhases/View?PPI=CO1.PPI.22021863&amp;isFromPublicArea=True&amp;isModal=False"/>
  </r>
  <r>
    <n v="976"/>
    <s v="JEP-931-2022"/>
    <s v="JEP-CSPO-897-2022"/>
    <s v="Ángela Esquivel "/>
    <d v="2022-12-07T00:00:00"/>
    <s v="Ana Yensi Ibargüen"/>
    <x v="0"/>
    <s v="1. Prestación de servicios"/>
    <n v="66979029"/>
    <n v="5"/>
    <s v="Persona Natural"/>
    <s v="Palmira"/>
    <s v="Prestar servicios profesionales especializados en enfoque étnico racial para apoyar y acompañar a la Secretaría Ejecutiva de la JEP en la gestión territorial con las comunidades negras, afrocolombianas, raizales y palenqueras en los departamentos del Cauca y Valle del Cauca, a partir de la implementación y seguimiento de los lineamientos del enfoque diferencial, teniendo en cuenta el enfoque territorial. "/>
    <s v="Funciones de la dependencia"/>
    <s v="Harvey Danilo Suarez Morales"/>
    <s v="Secretaría Ejecutiva"/>
    <s v="Subsecretaría Ejecutiva"/>
    <s v="Departamento de Enfoques Diferenciales"/>
    <s v="Eliana Fernanda Antonio Rosero"/>
    <s v="BB- Departamento de Enfoques Diferenciales "/>
    <s v="N/A"/>
    <s v="N/A"/>
    <s v="N/A"/>
    <s v="Inversión"/>
    <n v="99086994"/>
    <s v="N/A"/>
    <s v="N/A"/>
    <n v="8240084"/>
    <n v="8652088"/>
    <n v="108822"/>
    <n v="590322"/>
    <n v="2018011001091"/>
    <x v="122"/>
    <d v="2022-12-21T00:00:00"/>
    <s v="N/A"/>
    <s v="N/A"/>
    <s v="N/A"/>
    <s v="N/A"/>
    <n v="-5218725"/>
    <d v="2023-11-14T00:00:00"/>
    <n v="12978146"/>
    <d v="2023-11-14T00:00:00"/>
    <n v="33068280"/>
    <d v="2023-12-22T00:00:00"/>
    <n v="0"/>
    <s v="N/A"/>
    <n v="0"/>
    <s v="N/A"/>
    <n v="2"/>
    <d v="2023-12-22T00:00:00"/>
    <n v="152"/>
    <n v="139914695"/>
    <n v="123915190"/>
    <n v="90846910"/>
    <n v="33068280"/>
    <s v="N/A"/>
    <s v="N/A"/>
    <d v="2023-11-15T00:00:00"/>
    <d v="2024-04-15T00:00:00"/>
    <n v="-731"/>
    <s v="SI"/>
    <s v="N/A"/>
    <s v="Cauca y Valle del Cauca"/>
    <s v="Cumplimiento"/>
    <s v="37-47-101003791"/>
    <n v="0"/>
    <s v="Seguros del Estado S.A. "/>
    <d v="2022-12-20T00:00:00"/>
    <s v="20/12/2022 - 16/05/2024"/>
    <d v="2022-12-21T00:00:00"/>
    <s v="PENDIENTE"/>
    <s v="Mediante Otrosí N°1 se Modifica la “Cláusula Octava –Forma de pago”_x000a_El 14/11/2023 Se publica la adición y prórroga del CTO JEP-931-2022_x000a_Mediante otrosí N°2  del 22/12/2023 se adicionó y prorrogo el contrato JEP-931-2022 "/>
    <s v="Terminado"/>
    <s v="Reducción, Adición y Prórroga"/>
    <s v="N/A"/>
    <s v="TRABAJO SOCIAL"/>
    <s v="N/A"/>
    <s v="FEMENINO"/>
    <s v="ana.ibarguen@jep.gov.co"/>
    <s v="https://community.secop.gov.co/Public/Tendering/ContractNoticePhases/View?PPI=CO1.PPI.22079024&amp;isFromPublicArea=True&amp;isModal=False"/>
  </r>
  <r>
    <n v="977"/>
    <s v="JEP-883-2022"/>
    <s v="JEP-CSPO-851-2022"/>
    <s v="Vanessa Jiménez "/>
    <d v="2022-12-02T00:00:00"/>
    <s v="Álvaro Andres Vargas Fuentes"/>
    <x v="0"/>
    <s v="1. Prestación de servicios"/>
    <n v="74084661"/>
    <n v="8"/>
    <s v="Persona Natural"/>
    <s v="Bogotá D.C. "/>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ecretaría Ejecutiva"/>
    <s v="Departamento SAAD - Comparecientes"/>
    <s v="Jorge Alirio Mancera Cortés"/>
    <s v="BB- Departamento SAAD Defensa a Comparecientes "/>
    <s v="N/A"/>
    <s v="N/A"/>
    <s v="N/A"/>
    <s v="Inversión"/>
    <n v="86918393"/>
    <s v="N/A"/>
    <s v="N/A"/>
    <n v="7228143"/>
    <n v="7589549"/>
    <n v="118922"/>
    <n v="564722"/>
    <n v="2022011000068"/>
    <x v="84"/>
    <d v="2022-12-06T00:00:00"/>
    <s v="N/A"/>
    <s v="N/A"/>
    <s v="N/A"/>
    <s v="N/A"/>
    <n v="-963755"/>
    <d v="2023-11-15T00:00:00"/>
    <n v="11384338"/>
    <d v="2023-11-15T00:00:00"/>
    <n v="29007246"/>
    <d v="2023-12-28T00:00:00"/>
    <n v="0"/>
    <s v="N/A"/>
    <n v="0"/>
    <s v="N/A"/>
    <n v="2"/>
    <d v="2023-12-28T00:00:00"/>
    <n v="152"/>
    <n v="126346222"/>
    <n v="108697496"/>
    <n v="79690250"/>
    <n v="29007246"/>
    <s v="N/A"/>
    <s v="N/A"/>
    <d v="2023-11-15T00:00:00"/>
    <d v="2024-04-15T00:00:00"/>
    <n v="-731"/>
    <s v="SI"/>
    <s v="N/A"/>
    <s v="Bogotá D.C."/>
    <s v="Cumplimiento"/>
    <s v="25-47-101003399"/>
    <n v="0"/>
    <s v="Seguros del Estado S.A."/>
    <d v="2022-12-06T00:00:00"/>
    <s v="05/12/2022 - 15/05/2024"/>
    <d v="2022-12-06T00:00:00"/>
    <s v="PENDIENTE"/>
    <s v="Mediante otrosí N°1 el 15/11/2023 se publica la adición y prórroga del contrato JEP-883-2022_x000a_Mediante Otrosí N°2 el 28/12/2023 se publica la adición y prórroga del contrato JEP-883-2022"/>
    <s v="Terminado"/>
    <s v="Adición y prórroga"/>
    <s v="N/A"/>
    <s v="DERECHO"/>
    <s v="N/A"/>
    <s v="MASCULINO"/>
    <s v="alvaro.vargas@jep.gov.co"/>
    <s v="https://community.secop.gov.co/Public/Tendering/ContractNoticePhases/View?PPI=CO1.PPI.21997846&amp;isFromPublicArea=True&amp;isModal=False"/>
  </r>
  <r>
    <n v="978"/>
    <s v="JEP-853-2022"/>
    <s v="JEP-CSPO-823-2022"/>
    <s v="Carlos Torres"/>
    <d v="2022-11-30T00:00:00"/>
    <s v="Laura Marcela Yosa Moreno"/>
    <x v="0"/>
    <s v="1. Prestación de servicios"/>
    <n v="1010211085"/>
    <n v="9"/>
    <s v="Persona Natural"/>
    <s v="Bogotá D.C. "/>
    <s v="Prestar servicios profesionales para apoyar y acompañar en los procesos de mejoramiento de la gestión judicial de la Secretaría General Judicial"/>
    <s v="Funciones de la dependencia"/>
    <s v="Harvey Danilo Suarez Morales"/>
    <s v="Secretaría Ejecutiva"/>
    <s v="Dirección de Asuntos Jurídicos"/>
    <s v="Dirección de Asuntos Jurídicos"/>
    <s v="Yuly Saenz Berdugo "/>
    <s v="G- Secretaría General Judicial"/>
    <s v="N/A"/>
    <s v="Magistratura_x000a_SEJUD - SDSJ"/>
    <s v="N/A"/>
    <s v="Inversión"/>
    <n v="43459180"/>
    <s v="N/A"/>
    <s v="N/A"/>
    <n v="3614070"/>
    <n v="3794773"/>
    <n v="120622"/>
    <n v="560222"/>
    <n v="2022011000068"/>
    <x v="132"/>
    <d v="2022-12-06T00:00:00"/>
    <s v="Manuel Alejandro Bedoya Torres "/>
    <n v="1010222184"/>
    <n v="7"/>
    <d v="2023-09-12T00:00:00"/>
    <n v="-481876"/>
    <d v="2023-11-15T00:00:00"/>
    <n v="5565661"/>
    <d v="2023-11-15T00:00:00"/>
    <n v="14503611"/>
    <d v="2023-12-22T00:00:00"/>
    <n v="0"/>
    <s v="N/A"/>
    <n v="0"/>
    <s v="N/A"/>
    <n v="2"/>
    <d v="2023-12-22T00:00:00"/>
    <n v="152"/>
    <n v="63046576"/>
    <n v="54348721"/>
    <n v="39845110"/>
    <n v="14503611"/>
    <s v="N/A"/>
    <s v="N/A"/>
    <d v="2023-11-15T00:00:00"/>
    <d v="2024-04-15T00:00:00"/>
    <n v="-731"/>
    <s v="SI"/>
    <s v="N/A"/>
    <s v="Bogotá D.C."/>
    <s v="Cumplimiento"/>
    <s v="33-47-101010400 "/>
    <n v="0"/>
    <s v="Seguros del Estado S.A."/>
    <d v="2022-12-05T00:00:00"/>
    <s v="02/12/2022 - 15/05/2024"/>
    <d v="2022-12-06T00:00:00"/>
    <s v="https://jepcolombia.sharepoint.com/:b:/g/SE/DAJ/SDC/EVDMGmgteF1FiGlrNq_f4x4BnwTiTMMLpNJfdd4wXrciaA?e=8Blvia"/>
    <s v="El 12/09/2023 ha sido cedido de LAURA MARCELA YOSA MORENO - LA CEDENTE, a, Manuel Alejandro Bedoya Torres - EL CESIONARIO _x000a_Mediante otrosí N°1 el 15/11/2023 se publica la adición y prórroga del contrato JEP-853-2022 - MANUEL ALEJANDRO BEDOYA TORRES_x000a_Mediante otrosí N°2 del 22/12/2023 se adicionó y prorrogo el contrato JEP-853-2022 (Fecha de terminación del contrato     15/04/2024)"/>
    <s v="Terminado"/>
    <s v="Adición, prórroga y cesión"/>
    <s v="N/A"/>
    <s v="DERECHO"/>
    <s v="N/A"/>
    <s v="MASCULINO"/>
    <s v="manuel.bedoya@jep.gov.co"/>
    <s v="https://community.secop.gov.co/Public/Tendering/OpportunityDetail/Index?noticeUID=CO1.NTC.3598755&amp;isFromPublicArea=True&amp;isModal=False"/>
  </r>
  <r>
    <n v="979"/>
    <s v="JEP-903-2022"/>
    <s v="JEP-CSPO-871-2022"/>
    <s v="Vanessa Jiménez "/>
    <d v="2022-12-05T00:00:00"/>
    <s v="Emirson Rodriguez Paredes"/>
    <x v="0"/>
    <s v="1. Prestación de servicios"/>
    <n v="1144030038"/>
    <n v="1"/>
    <s v="Persona Natural"/>
    <s v="Buenaventura"/>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07622"/>
    <n v="580922"/>
    <n v="2022011000068"/>
    <x v="81"/>
    <d v="2022-12-19T00:00:00"/>
    <s v="N/A"/>
    <s v="N/A"/>
    <s v="N/A"/>
    <s v="N/A"/>
    <n v="-4095949"/>
    <d v="2023-11-15T00:00:00"/>
    <n v="11384338"/>
    <d v="2023-11-15T00:00:00"/>
    <n v="29007246"/>
    <d v="2023-12-28T00:00:00"/>
    <n v="0"/>
    <s v="N/A"/>
    <n v="0"/>
    <s v="N/A"/>
    <n v="2"/>
    <d v="2023-12-28T00:00:00"/>
    <n v="152"/>
    <n v="123214028"/>
    <n v="108697496"/>
    <n v="79690250"/>
    <n v="29007246"/>
    <s v="N/A"/>
    <s v="N/A"/>
    <d v="2023-11-15T00:00:00"/>
    <d v="2024-04-15T00:00:00"/>
    <n v="-731"/>
    <s v="SI"/>
    <s v="N/A"/>
    <s v=" Departamento del Valle del Cauca"/>
    <s v="Cumplimiento"/>
    <s v="21-45-101394938"/>
    <n v="0"/>
    <s v="Seguros del Estado S.A."/>
    <d v="2022-12-13T00:00:00"/>
    <s v="13/12/2022 - 16/05/2024"/>
    <d v="2022-12-19T00:00:00"/>
    <s v="PENDIENTE"/>
    <s v="Mediante otrosí N°1 el 15/11/2023 se publica la adición y prórroga del contrato 903-2022  _x000a_Mediante Otrosí No. 2 JEP-903-2022 Adición y Prorroga hasta el 15 de Abril de 2024"/>
    <s v="Terminado"/>
    <s v="Adición y prórroga"/>
    <s v="N/A"/>
    <s v="DERECHO"/>
    <s v="N/A"/>
    <s v="MASCULINO"/>
    <s v="emirson.rodriguez@jep.gov.co"/>
    <s v="https://community.secop.gov.co/Public/Tendering/ContractNoticePhases/View?PPI=CO1.PPI.22042788&amp;isFromPublicArea=True&amp;isModal=False"/>
  </r>
  <r>
    <n v="980"/>
    <s v="JEP-904-2022"/>
    <s v="JEP-CSPO-872-2022"/>
    <s v="Vanessa Jiménez "/>
    <d v="2022-12-05T00:00:00"/>
    <s v="Henry Alberto Romero Correa"/>
    <x v="0"/>
    <s v="1. Prestación de servicios"/>
    <n v="80007484"/>
    <n v="4"/>
    <s v="Persona Natural"/>
    <s v="Bogotá D.C. "/>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Dirección de Asuntos Jurídicos"/>
    <s v="Departamento SAAD - Comparecientes"/>
    <s v="Jorge Alirio Mancera Cortés"/>
    <s v="BB- Departamento SAAD Defensa a Comparecientes "/>
    <s v="N/A"/>
    <s v="N/A"/>
    <s v="N/A"/>
    <s v="Inversión"/>
    <n v="86918393"/>
    <s v="N/A"/>
    <s v="N/A"/>
    <n v="7228143"/>
    <n v="7589549"/>
    <n v="107622"/>
    <n v="581022"/>
    <s v="_x0009_2022011000068"/>
    <x v="81"/>
    <d v="2022-12-14T00:00:00"/>
    <s v="N/A"/>
    <s v="N/A"/>
    <s v="N/A"/>
    <s v="N/A"/>
    <n v="-2891259"/>
    <d v="2023-11-15T00:00:00"/>
    <n v="11384338"/>
    <d v="2023-11-15T00:00:00"/>
    <n v="29007246"/>
    <d v="2023-12-28T00:00:00"/>
    <n v="0"/>
    <s v="N/A"/>
    <n v="0"/>
    <s v="N/A"/>
    <n v="2"/>
    <d v="2023-12-28T00:00:00"/>
    <n v="152"/>
    <n v="124418718"/>
    <n v="79690250"/>
    <n v="79690250"/>
    <n v="0"/>
    <n v="0"/>
    <n v="0"/>
    <d v="2023-11-15T00:00:00"/>
    <d v="2024-04-15T00:00:00"/>
    <n v="-731"/>
    <s v="SI"/>
    <s v="N/A"/>
    <s v="Antioquia_x000a_"/>
    <s v="Cumplimiento"/>
    <s v="21-45-101394954"/>
    <n v="0"/>
    <s v="Seguros del Estado S.A."/>
    <d v="2022-12-13T00:00:00"/>
    <s v="13/12/2022 - 15/05/2024"/>
    <d v="2022-12-14T00:00:00"/>
    <s v="PENDIENTE"/>
    <s v="Mediante otrosí N°1 el 15/11/2023 se publica la adición y prórroga del contrato 904-2022_x000a_Mediante Otrosí No. 2 JEP-904-2022 Adición y Prorroga hasta el 15 de Abril de 2024"/>
    <s v="Terminado"/>
    <s v="Adición y prórroga"/>
    <s v="N/A"/>
    <s v="DERECHO"/>
    <s v="N/A"/>
    <s v="MASCULINO"/>
    <s v="henry.romero@jep.gov.co"/>
    <s v="https://community.secop.gov.co/Public/Tendering/ContractNoticePhases/View?PPI=CO1.PPI.22037655&amp;isFromPublicArea=True&amp;isModal=False"/>
  </r>
  <r>
    <n v="981"/>
    <s v="JEP-896-2022"/>
    <s v="JEP-CSPO-864-2022"/>
    <s v="Carlos Torres"/>
    <d v="2022-11-05T00:00:00"/>
    <s v="Gustavo Hernández Guzman"/>
    <x v="0"/>
    <s v="1. Prestación de servicios"/>
    <n v="19431655"/>
    <n v="2"/>
    <s v="Persona Natural"/>
    <s v="Ibagué"/>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9222"/>
    <n v="585922"/>
    <n v="2022011000068"/>
    <x v="90"/>
    <d v="2022-12-16T00:00:00"/>
    <s v="N/A"/>
    <s v="N/A"/>
    <s v="N/A"/>
    <s v="N/A"/>
    <n v="-3373135"/>
    <d v="2023-11-15T00:00:00"/>
    <n v="11384338"/>
    <d v="2023-11-15T00:00:00"/>
    <n v="29007246"/>
    <d v="2023-12-23T00:00:00"/>
    <n v="0"/>
    <s v="N/A"/>
    <n v="0"/>
    <s v="N/A"/>
    <n v="2"/>
    <d v="2023-12-23T00:00:00"/>
    <n v="152"/>
    <n v="123936842"/>
    <n v="108697496"/>
    <n v="79690250"/>
    <n v="29007246"/>
    <s v="N/A"/>
    <s v="N/A"/>
    <d v="2023-11-15T00:00:00"/>
    <d v="2024-04-15T00:00:00"/>
    <n v="-731"/>
    <s v="SI"/>
    <s v="N/A"/>
    <s v="Departamento del Tolima"/>
    <s v="Cumplimiento"/>
    <s v="24-45-101043826"/>
    <n v="0"/>
    <s v="Seguros del Estado S.A."/>
    <d v="2022-12-16T00:00:00"/>
    <s v="15/12/2022 - 15/05/2024"/>
    <d v="2022-12-16T00:00:00"/>
    <s v="PENDIENTE"/>
    <s v="Mediante otrosí N°1 el 15/11/2023 se publica la adición y prórroga del contrato JEP-896-2022 - GUSTAVO HERNANDEZ GUZMAN_x000a_Mediante otrosí N°2 el 23/12/2023 se publica la adición y prórroga del contrato JEP-896-2022 - Fecha de terminación del contrato 15/04/2024"/>
    <s v="Terminado"/>
    <s v="Adición y prórroga"/>
    <s v="N/A"/>
    <s v="DERECHO"/>
    <s v="N/A"/>
    <s v="MASCULINO"/>
    <s v="gustavo.hernandez@jep.gov.co"/>
    <s v="https://community.secop.gov.co/Public/Tendering/ContractNoticePhases/View?PPI=CO1.PPI.22039538&amp;isFromPublicArea=True&amp;isModal=False"/>
  </r>
  <r>
    <n v="982"/>
    <s v="JEP-854-2022"/>
    <s v="JEP-CSPO-824-2022"/>
    <s v="Carlos Torres"/>
    <d v="2022-11-30T00:00:00"/>
    <s v="Liliana Homez Alfonso"/>
    <x v="0"/>
    <s v="1. Prestación de servicios"/>
    <n v="51937276"/>
    <n v="3"/>
    <s v="Persona Natural"/>
    <s v="Bogotá D.C. "/>
    <s v="Prestar servicios profesionales para apoyar y acompañar en los procesos de mejoramiento de la gestión judicial de la Secretaría General Judicial"/>
    <s v="Funciones de la dependencia"/>
    <s v="Harvey Danilo Suarez Morales"/>
    <s v="Secretaría Ejecutiva"/>
    <s v="Dirección de Asuntos Jurídicos"/>
    <s v="Dirección de Asuntos Jurídicos"/>
    <s v="Yuly Saenz Berdugo "/>
    <s v="G- Secretaría General Judicial"/>
    <s v="N/A"/>
    <s v="Magistratura_x000a_SEJUD - SDSJ"/>
    <s v="N/A"/>
    <s v="Inversión"/>
    <n v="43459180"/>
    <s v="N/A"/>
    <s v="N/A"/>
    <n v="3614070"/>
    <n v="3794773"/>
    <n v="115422"/>
    <n v="561122"/>
    <n v="2022011000068"/>
    <x v="132"/>
    <d v="2022-12-06T00:00:00"/>
    <s v="Yeid Naydu Gomez Mendez_x000a_Luis Miguel Gutierrez Cordoba"/>
    <s v="53065422_x000a_1.065.829.406"/>
    <s v="7_x000a_3"/>
    <s v="4/08/2023_x000a_8/112023"/>
    <n v="-481876"/>
    <d v="2023-11-15T00:00:00"/>
    <n v="4933201"/>
    <d v="2023-11-15T00:00:00"/>
    <n v="14503611"/>
    <d v="2023-12-22T00:00:00"/>
    <n v="0"/>
    <s v="N/A"/>
    <n v="0"/>
    <s v="N/A"/>
    <n v="2"/>
    <d v="2023-12-22T00:00:00"/>
    <n v="152"/>
    <n v="62414116"/>
    <n v="54348721"/>
    <n v="39845110"/>
    <n v="14503611"/>
    <s v="N/A"/>
    <s v="N/A"/>
    <d v="2023-11-15T00:00:00"/>
    <d v="2024-04-15T00:00:00"/>
    <n v="-731"/>
    <s v="SI"/>
    <s v="N/A"/>
    <s v="Bogotá D.C."/>
    <s v="Cumplimiento"/>
    <s v="21-45-101394097"/>
    <n v="0"/>
    <s v="Seguros del Estado S.A."/>
    <d v="2022-12-05T00:00:00"/>
    <s v="02/12/2022 - 16/05/2024"/>
    <d v="2022-12-06T00:00:00"/>
    <s v="PENDIENTE"/>
    <s v="El 04/08/2023 publicó la cesión del contrato JEP-854-2022 entre LILIANA HOMEZ ALFONSO - LA CEDENTE, y, YEID NAYDU GOMEZ MENDEZ - LA CESIONARIA, a partir del 4 de agosto de 2023_x000a_El 8/11/2023 se publicó la cesión del contrato JEP- 854-2022 entre YEID NAYDU GOMEZ MÉNDEZ, - LA CEDENTE, y, LUIS MIGUEL GUTIERREZ CORDOBA - EL CESIONARIO a partir de hoy 8 de noviembre _x000a_EL 15/11/2023 Se publica la adición y prórroga del CTO JEP-828-2022, se reduce $481.876 y se adiciona $4.933.201._x000a_Mediante otrosí N°2 del 22/12/2023 se adicionó y prorrogo el contrato  JEP-854-2022 (Fecha de terminación del contrato     15/04/2024)"/>
    <s v="Terminado"/>
    <s v="Cesión, adición y prorroga"/>
    <s v="N/A"/>
    <s v="DERECHO"/>
    <s v="N/A"/>
    <s v="MASCULINO"/>
    <s v="luis.gutierrez@jep.gov.co"/>
    <s v="https://community.secop.gov.co/Public/Tendering/OpportunityDetail/Index?noticeUID=CO1.NTC.3603062&amp;isFromPublicArea=True&amp;isModal=False"/>
  </r>
  <r>
    <n v="983"/>
    <s v="JEP-823-2022"/>
    <s v="JEP-CSPO-793-2022"/>
    <s v="Paola Casas"/>
    <d v="2022-11-29T00:00:00"/>
    <s v="Leidy Johanna Amado Merchan"/>
    <x v="0"/>
    <s v="1. Prestación de servicios"/>
    <n v="1057606258"/>
    <n v="9"/>
    <s v="Persona Natural"/>
    <s v="Valledupar"/>
    <s v="Prestar servicios profesionales para apoyar en los procesos de mejoramiento de la gestión judicial de las Salas de Justicia y Secciones del Tribunal para la Paz. "/>
    <s v="Funciones de la dependencia"/>
    <s v="Harvey Danilo Suarez Morales"/>
    <s v="Secretaría Ejecutiva"/>
    <s v="Dirección de Asuntos Jurídicos"/>
    <s v="Departamento de Conceptos y Representación Jurídica"/>
    <s v="Alba Luz Piedras Ortíz"/>
    <s v="F- Magistratura"/>
    <s v="N/A"/>
    <s v="Magistratura Salas y Secciones SAI"/>
    <s v="N/A"/>
    <s v="Inversión"/>
    <n v="43459180"/>
    <s v="N/A"/>
    <s v="N/A"/>
    <n v="3614070"/>
    <n v="3794773"/>
    <n v="115122"/>
    <n v="563922"/>
    <n v="2022011000068"/>
    <x v="84"/>
    <d v="2022-12-09T00:00:00"/>
    <s v="Dayana Lorena Olarte Santamaria"/>
    <n v="1014269464"/>
    <n v="1"/>
    <d v="2023-09-12T00:00:00"/>
    <n v="-843283"/>
    <d v="2023-11-15T00:00:00"/>
    <n v="4933201"/>
    <d v="2023-11-15T00:00:00"/>
    <n v="14503611"/>
    <d v="2023-12-28T00:00:00"/>
    <n v="0"/>
    <s v="N/A"/>
    <n v="0"/>
    <s v="N/A"/>
    <n v="2"/>
    <d v="2023-12-28T00:00:00"/>
    <n v="152"/>
    <n v="62052709"/>
    <n v="54348721"/>
    <n v="39845110"/>
    <n v="14503611"/>
    <s v="N/A"/>
    <s v="N/A"/>
    <d v="2023-11-15T00:00:00"/>
    <d v="2024-04-15T00:00:00"/>
    <n v="-731"/>
    <s v="SI"/>
    <s v="N/A"/>
    <s v="Bogotá D.C."/>
    <s v="Cumplimiento"/>
    <s v="21-45-101394170"/>
    <n v="0"/>
    <s v="Seguros del Estado S.A."/>
    <d v="2022-12-05T00:00:00"/>
    <s v="05/12/2022 - 16/05/2024"/>
    <d v="2022-12-09T00:00:00"/>
    <s v="PENDIENTE"/>
    <s v="El 12/09/2023 Se público la cesión del contrato JEP-823-2022, Dayana Lorena Olarte Santamaria_x000a_Mediante otrosí N°1 el 15/11/2023 se publica la adición y prórroga del contrato 823-2022 _x000a_Mediante Otrosí N°2 el 28/12/2023 se publica la adición y prórroga del contrato JEP-823-2022"/>
    <s v="Terminado"/>
    <s v="Adición, prórroga y cesión"/>
    <s v="N/A"/>
    <s v="DERECHO"/>
    <s v="N/A"/>
    <s v="FEMENINO"/>
    <s v="dayana.olarte@jep.gov.co"/>
    <s v="https://community.secop.gov.co/Public/Tendering/ContractNoticePhases/View?PPI=CO1.PPI.21977166&amp;isFromPublicArea=True&amp;isModal=False"/>
  </r>
  <r>
    <n v="984"/>
    <s v="JEP-840-2022"/>
    <s v="JEP-CSPO-810-2022"/>
    <s v="Ángela Esquivel "/>
    <d v="2022-11-30T00:00:00"/>
    <s v="Leonardo Rua Ceballos"/>
    <x v="0"/>
    <s v="1. Prestación de servicios"/>
    <n v="15507321"/>
    <n v="1"/>
    <s v="Persona Natural"/>
    <s v="Antioquia"/>
    <s v="Prestar servicios profesionales para apoyar y acompañar las salas de justicia y sus respectivas presidencias en los procesos de mejoramiento de la gestión judicial."/>
    <s v="Funciones de la dependencia"/>
    <s v="Harvey Danilo Suarez Morales"/>
    <s v="Secretaría Ejecutiva"/>
    <s v="Dirección de Asuntos Jurídicos"/>
    <s v="Dirección de Asuntos Jurídicos"/>
    <s v="Lily Andrea Rueda Guzmán"/>
    <s v="F- Magistratura"/>
    <s v="N/A"/>
    <s v="Magistratura_x000a_Presidencias de la sala -SRVR"/>
    <s v="Lily Andrea Rueda Guzmán"/>
    <s v="Inversión"/>
    <n v="62581258"/>
    <s v="N/A"/>
    <s v="N/A"/>
    <n v="5204263"/>
    <n v="5464476"/>
    <n v="116022"/>
    <n v="561322"/>
    <n v="2022011000068"/>
    <x v="132"/>
    <d v="2022-12-07T00:00:00"/>
    <s v="N/A"/>
    <s v="N/A"/>
    <s v="N/A"/>
    <s v="N/A"/>
    <n v="0"/>
    <s v="N/A"/>
    <n v="0"/>
    <s v="N/A"/>
    <n v="0"/>
    <s v="N/A"/>
    <n v="0"/>
    <s v="N/A"/>
    <n v="0"/>
    <s v="N/A"/>
    <n v="0"/>
    <s v="N/A"/>
    <n v="46"/>
    <n v="62581258"/>
    <n v="57376995"/>
    <n v="57376995"/>
    <n v="0"/>
    <n v="0"/>
    <n v="0"/>
    <d v="2023-11-15T00:00:00"/>
    <d v="2023-12-31T00:00:00"/>
    <n v="-837"/>
    <s v="SI"/>
    <s v="N/A"/>
    <s v="Bogotá D.C."/>
    <s v="Cumplimiento"/>
    <s v="17-45-101049006"/>
    <n v="0"/>
    <s v="Seguros del Estado S.A."/>
    <d v="2022-12-01T00:00:00"/>
    <s v="01/12/2022 - 15/05/2024"/>
    <d v="2022-12-07T00:00:00"/>
    <s v="PENDIENTE"/>
    <s v="Ninguna"/>
    <s v="Terminado"/>
    <s v="Retiro"/>
    <s v="N/A"/>
    <s v="DERECHO"/>
    <s v="N/A"/>
    <s v="MASCULINO"/>
    <s v="leonardo.rua@jep.gov.co"/>
    <s v="https://community.secop.gov.co/Public/Tendering/ContractNoticePhases/View?PPI=CO1.PPI.21938417&amp;isFromPublicArea=True&amp;isModal=False_x000a_"/>
  </r>
  <r>
    <n v="985"/>
    <s v="JEP-855-2022"/>
    <s v="JEP-CSPO-825-2022"/>
    <s v="Carlos Torres"/>
    <d v="2022-11-30T00:00:00"/>
    <s v="Lina Maryory Duque Ballen"/>
    <x v="0"/>
    <s v="1. Prestación de servicios"/>
    <n v="1072494923"/>
    <n v="5"/>
    <s v="Persona Natural"/>
    <s v="Silvania"/>
    <s v="Prestar servicios profesionales para apoyar y acompañar en los procesos de mejoramiento de la gestión judicial de la Secretaría General Judicial"/>
    <s v="Funciones de la dependencia"/>
    <s v="Harvey Danilo Suarez Morales"/>
    <s v="Secretaría Ejecutiva"/>
    <s v="Dirección de Asuntos Jurídicos"/>
    <s v="Dirección de Asuntos Jurídicos"/>
    <s v="Yuly Saenz Berdugo "/>
    <s v="G- Secretaría General Judicial"/>
    <s v="N/A"/>
    <s v="Magistratura_x000a_SEJUD - SDSJ"/>
    <s v="N/A"/>
    <s v="Inversión"/>
    <n v="43459180"/>
    <s v="N/A"/>
    <s v="N/A"/>
    <n v="3614070"/>
    <n v="3794773"/>
    <n v="116322"/>
    <n v="561722"/>
    <n v="2022011000068"/>
    <x v="132"/>
    <d v="2022-12-12T00:00:00"/>
    <s v="Sebastián Alzate Galeano_x000a_Alexandra María Cortes Aristizábal"/>
    <s v="1088345700_x000a_1.023.034.352"/>
    <s v="1_x000a_9"/>
    <s v="11/07/2023_x000a_04/01/2024"/>
    <n v="-1204703"/>
    <d v="2023-11-15T00:00:00"/>
    <n v="5692166"/>
    <d v="2023-11-15T00:00:00"/>
    <n v="14503611"/>
    <d v="2023-12-26T00:00:00"/>
    <n v="0"/>
    <s v="N/A"/>
    <n v="0"/>
    <s v="N/A"/>
    <n v="2"/>
    <d v="2023-12-26T00:00:00"/>
    <n v="152"/>
    <n v="62450254"/>
    <n v="54348721"/>
    <n v="39845110"/>
    <n v="14503611"/>
    <s v="N/A"/>
    <s v="N/A"/>
    <d v="2023-11-15T00:00:00"/>
    <d v="2024-04-15T00:00:00"/>
    <n v="-731"/>
    <s v="SI"/>
    <s v="N/A"/>
    <s v="Bogotá D.C."/>
    <s v="Cumplimiento"/>
    <s v="14-47-101020918"/>
    <n v="0"/>
    <s v="Seguros del Estado S.A."/>
    <d v="2022-12-07T00:00:00"/>
    <s v="02/12/2022 - 16/05/2024"/>
    <d v="2022-12-12T00:00:00"/>
    <s v="PENDIENTE"/>
    <s v="El 11/07/2023 se publicó la cesión del cto JEP-855-2022 (LINA MARYORY DUQUE BALLEN - LA CEDENTE, y, SEBASTIÁN ALZATE GALEANO - EL CESIONARIO) a partir del 11 de julio de 2023 – SEJUD_x000a_Mediante otrosí N°1 el 15/11/2023 se publica la adición y prórroga del contrato JEP-855-2022 - MANUEL ALEJANDRO BEDOYA TORRES_x000a_Mediante otrosí N°2 el 26/12/2023 se publica la adición y prórroga del contrato JEP-855-2022 (Fecha de terminación del contrato     15/04/2024)_x000a_El 4/01/2024 se publico la cesión del contrato a Alexandra María Cortes Aristizábal"/>
    <s v="Terminado"/>
    <s v="Adición, prórroga y cesión"/>
    <s v="N/A"/>
    <s v="DERECHO"/>
    <s v="N/A"/>
    <s v="MASCULINO"/>
    <s v="sebastian.alzate@jep.gov.co"/>
    <s v="https://community.secop.gov.co/Public/Tendering/ContractNoticePhases/View?PPI=CO1.PPI.21990772&amp;isFromPublicArea=True&amp;isModal=False"/>
  </r>
  <r>
    <n v="986"/>
    <s v="JEP-964-2022"/>
    <s v="JEP-CSPO-929-2022"/>
    <s v="Angela Maria Esquivel"/>
    <d v="2022-12-12T00:00:00"/>
    <s v="Gina Brigitte Rusinque"/>
    <x v="0"/>
    <s v="1. Prestación de servicios"/>
    <n v="1016028641"/>
    <n v="2"/>
    <s v="Persona Natural"/>
    <s v="Bogotá D.C. "/>
    <s v="Prestar servicios profesionales para apoyar y acompañar al Departamento de Atención a Víctimas en la gestión administrativa, precontractual y seguimiento contractual a fin de facilitar la asistencia material a víctimas atendiendo al enfoque territorial. "/>
    <s v="Administrativo Transversal"/>
    <s v="Harvey Danilo Suarez Morales"/>
    <s v="Secretaría Ejecutiva"/>
    <s v="Subsecretaría Ejecutiva"/>
    <s v="Departamento de Atención a Víctimas"/>
    <s v="Claudia Viviana Ferro Buitrago"/>
    <s v="BB- Departamento de Atención a Víctimas"/>
    <s v="N/A"/>
    <s v="N/A"/>
    <s v="N/A"/>
    <s v="Inversión"/>
    <n v="37991119"/>
    <s v="N/A"/>
    <s v="N/A"/>
    <n v="5204263"/>
    <n v="5464476"/>
    <n v="110622"/>
    <n v="581922"/>
    <n v="2018011001091"/>
    <x v="81"/>
    <d v="2022-12-13T00:00:00"/>
    <s v="N/A"/>
    <s v="N/A"/>
    <s v="N/A"/>
    <s v="N/A"/>
    <n v="0"/>
    <s v="N/A"/>
    <n v="0"/>
    <s v="N/A"/>
    <n v="0"/>
    <s v="N/A"/>
    <n v="0"/>
    <s v="N/A"/>
    <n v="0"/>
    <s v="N/A"/>
    <n v="0"/>
    <s v="N/A"/>
    <n v="0"/>
    <n v="37991119"/>
    <n v="32786856"/>
    <n v="32786856"/>
    <n v="0"/>
    <n v="0"/>
    <n v="0"/>
    <d v="2023-06-30T00:00:00"/>
    <d v="2023-06-30T00:00:00"/>
    <n v="-1021"/>
    <s v="SI"/>
    <s v="N/A"/>
    <s v="Bogotá D.C."/>
    <s v="Cumplimiento"/>
    <s v="36-45-101040444"/>
    <n v="0"/>
    <s v="Seguros del Estado S.A. "/>
    <d v="2022-12-13T00:00:00"/>
    <s v="13/12/2022 - 05/01/2024"/>
    <d v="2022-12-13T00:00:00"/>
    <s v="PENDIENTE"/>
    <s v="Ninguna"/>
    <s v="Terminado"/>
    <s v="Retiro"/>
    <s v="N/A"/>
    <s v="ADMINISTRACIÓN DE EMPRESAS"/>
    <s v="N/A"/>
    <s v="FEMENINO"/>
    <s v="gina.rusinque@jep.gov.co"/>
    <s v="https://community.secop.gov.co/Public/Tendering/ContractNoticePhases/View?PPI=CO1.PPI.22111516&amp;isFromPublicArea=True&amp;isModal=False"/>
  </r>
  <r>
    <n v="987"/>
    <s v="JEP-857-2022"/>
    <s v="JEP-CSPO-827-2022"/>
    <s v="Vanessa Jiménez "/>
    <d v="2022-12-01T00:00:00"/>
    <s v="Giannina Melissa Martínez Herrera"/>
    <x v="0"/>
    <s v="1. Prestación de servicios"/>
    <n v="55314185"/>
    <n v="2"/>
    <s v="Persona Natural"/>
    <s v="Bogotá D.C. "/>
    <s v="Prestar servicios profesionales para apoyar y acompañar la subdirección de recursos físicos e infraestructura en las actividades que se deben adelantar para tramitar los desplazamientos requeridos para la implementación del punto 5 del acuerdo final con enfoque sistémico."/>
    <s v="Funciones de la dependencia"/>
    <s v="Harvey Danilo Suarez Morales"/>
    <s v="Secretaría Ejecutiva"/>
    <s v="Dirección de Asuntos Jurídicos"/>
    <s v="Subdirección de Recursos Físicos e Infraestructura"/>
    <s v="Martha Cristina Useche Rodríguez"/>
    <s v="DD- Subdirección de Recursos Físicos e Infraestructura"/>
    <s v="N/A"/>
    <s v="N/A"/>
    <s v="N/A"/>
    <s v="Inversión"/>
    <n v="86918393"/>
    <s v="N/A"/>
    <s v="N/A"/>
    <n v="7228143"/>
    <n v="7589549"/>
    <n v="125422"/>
    <n v="564622"/>
    <n v="2022011000068"/>
    <x v="84"/>
    <d v="2022-12-06T00:00:00"/>
    <s v="Catherine Sofia Silvera Corpas "/>
    <n v="33311223"/>
    <n v="0"/>
    <d v="2023-05-05T00:00:00"/>
    <n v="-963755"/>
    <d v="2023-11-14T00:00:00"/>
    <n v="10878341"/>
    <d v="2023-11-14T00:00:00"/>
    <n v="0"/>
    <s v="N/A"/>
    <n v="0"/>
    <s v="N/A"/>
    <n v="0"/>
    <s v="N/A"/>
    <n v="1"/>
    <d v="2023-11-14T00:00:00"/>
    <n v="46"/>
    <n v="96832979"/>
    <n v="79690250"/>
    <n v="79690250"/>
    <n v="0"/>
    <n v="0"/>
    <n v="0"/>
    <d v="2023-11-15T00:00:00"/>
    <d v="2023-12-31T00:00:00"/>
    <n v="-837"/>
    <s v="SI"/>
    <s v="N/A"/>
    <s v="Bogotá D.C."/>
    <s v="Cumplimiento"/>
    <s v="63-47-101001342"/>
    <n v="0"/>
    <s v="Seguros del Estado S.A."/>
    <d v="2022-12-06T00:00:00"/>
    <s v="06/12/2022 - 31/05/2024"/>
    <d v="2022-12-06T00:00:00"/>
    <s v="PENDIENTE"/>
    <s v="El 5 de mayo se publicó la cesión del contrato de prestación de servicios JEP-857-2022 entre GIANNINA MELISSA MARTÍNEZ HERRERA - LA CEDENTE y Catherine Sofia Silvera Corpas - LA CESIONARIA (a partir del 5 de mayo de 2023)_x000a_Mediante otrosí N°1 el 14/11/2023 se publica la adición y prórroga del Cto JEP-857-2022"/>
    <s v="Terminado"/>
    <s v="Adición, prórroga y cesión"/>
    <s v="N/A"/>
    <s v="INGENIERIA INDUSTRIAL"/>
    <s v="N/A"/>
    <s v="FEMENINO"/>
    <s v="catherine.silvera@jep.gov.co"/>
    <s v="https://community.secop.gov.co/Public/Tendering/ContractNoticePhases/View?PPI=CO1.PPI.21960627&amp;isFromPublicArea=True&amp;isModal=False"/>
  </r>
  <r>
    <n v="988"/>
    <s v="JEP-925-2022"/>
    <s v="JEP-CSPO-893-2022"/>
    <s v="Clara Torres"/>
    <d v="2022-12-06T00:00:00"/>
    <s v="Oscar David Getial Vargas"/>
    <x v="0"/>
    <s v="1. Prestación de servicios"/>
    <n v="87060217"/>
    <n v="4"/>
    <s v="Persona Natural"/>
    <s v="Pasto"/>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9422"/>
    <n v="585622"/>
    <n v="2022011000068"/>
    <x v="15"/>
    <d v="2022-12-16T00:00:00"/>
    <s v="N/A"/>
    <s v="N/A"/>
    <s v="N/A"/>
    <s v="N/A"/>
    <n v="-3373135"/>
    <d v="2023-11-14T00:00:00"/>
    <n v="11384338"/>
    <d v="2023-11-14T00:00:00"/>
    <n v="29007246"/>
    <d v="2023-12-22T00:00:00"/>
    <n v="0"/>
    <s v="N/A"/>
    <n v="0"/>
    <s v="N/A"/>
    <n v="2"/>
    <d v="2023-12-22T00:00:00"/>
    <n v="152"/>
    <n v="123936842"/>
    <n v="108697496"/>
    <n v="79690250"/>
    <n v="29007246"/>
    <s v="N/A"/>
    <s v="N/A"/>
    <d v="2023-11-15T00:00:00"/>
    <d v="2024-04-15T00:00:00"/>
    <n v="-731"/>
    <s v="SI"/>
    <s v="N/A"/>
    <s v="Nariño"/>
    <s v="Cumplimiento"/>
    <s v="41-47-101004729"/>
    <n v="0"/>
    <s v="Seguros del Estado S.A."/>
    <d v="2022-12-15T00:00:00"/>
    <s v="15/12/2022 - 15/05/2024"/>
    <d v="2022-12-16T00:00:00"/>
    <s v="PENDIENTE"/>
    <s v="Mediante otrosí N°1 el 14/11/2023 se publica la adición y prórroga del cto_x000a_Mediante otrosí N°2 del 22/12/2023 se adicionó y prorrogo el contrato JEP-925-2022"/>
    <s v="Terminado"/>
    <s v="Adición y prórroga"/>
    <s v="N/A"/>
    <s v="DERECHO"/>
    <s v="N/A"/>
    <s v="MASCULINO"/>
    <s v="oscar.getial@jep.gov.co"/>
    <s v="https://community.secop.gov.co/Public/Tendering/ContractNoticePhases/View?PPI=CO1.PPI.22061114&amp;isFromPublicArea=True&amp;isModal=False"/>
  </r>
  <r>
    <n v="989"/>
    <s v="JEP-949-2022"/>
    <s v="JEP-CSPO-915-2022"/>
    <s v="Jairo Cuellar"/>
    <d v="2022-12-07T00:00:00"/>
    <s v="Laura Daniela Garzón Chavarro"/>
    <x v="0"/>
    <s v="1. Prestación de servicios"/>
    <n v="1010214314"/>
    <n v="4"/>
    <s v="Persona Natural"/>
    <s v="Bogotá D.C. "/>
    <s v="Prestación de servicios profesionales para brindar acompañamiento a comparecientes en la preparación de su sometimiento exitoso a través de la defensa judicial que garantiza el Departamento SAAD Comparecientes.(Contrato o convenio que no requiere pluralidad de oferta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s v="127122_x000a_19823"/>
    <n v="592422"/>
    <n v="2022011000068"/>
    <x v="122"/>
    <d v="2022-12-21T00:00:00"/>
    <s v="N/A"/>
    <s v="N/A"/>
    <s v="N/A"/>
    <s v="N/A"/>
    <n v="-4577825"/>
    <d v="2023-11-14T00:00:00"/>
    <n v="11384338"/>
    <d v="2023-11-14T00:00:00"/>
    <n v="29007246"/>
    <d v="2023-12-27T00:00:00"/>
    <n v="0"/>
    <s v="N/A"/>
    <n v="0"/>
    <s v="N/A"/>
    <n v="2"/>
    <d v="2023-12-27T00:00:00"/>
    <n v="152"/>
    <n v="122732152"/>
    <n v="108697496"/>
    <n v="79690250"/>
    <n v="29007246"/>
    <s v="N/A"/>
    <s v="N/A"/>
    <d v="2023-11-15T00:00:00"/>
    <d v="2024-04-15T00:00:00"/>
    <n v="-731"/>
    <s v="SI"/>
    <s v="N/A"/>
    <s v="Bogotá D.C."/>
    <s v="Cumplimiento"/>
    <s v="_x0009_21-45-101395716"/>
    <n v="0"/>
    <s v="Seguros del Estado S.A. "/>
    <d v="2022-12-20T00:00:00"/>
    <s v="19/12/2022 - 15/05/2024"/>
    <d v="2022-12-21T00:00:00"/>
    <s v="PENDIENTE"/>
    <s v="Mediante otrosí N°1 el 14/11/2023 se publica la adición y prórroga del Cto JEP-949-2022 Laura Daniela Garzón Chavarro_x000a_Mediante Otrosí N°2 el 27/12/2023 se publica la adición y prórroga del contrato  JEP-949-2022 "/>
    <s v="Terminado"/>
    <s v="Adición y prórroga"/>
    <s v="N/A"/>
    <s v="DERECHO"/>
    <s v="N/A"/>
    <s v="FEMENINO"/>
    <s v="laura.garzonc@jep.gov.co"/>
    <s v="https://community.secop.gov.co/Public/Tendering/ContractNoticePhases/View?PPI=CO1.PPI.22149116&amp;isFromPublicArea=True&amp;isModal=False"/>
  </r>
  <r>
    <n v="990"/>
    <s v="JEP-870-2022"/>
    <s v="JEP-CSPO-840-2022"/>
    <s v="Clara Torres"/>
    <d v="2022-12-01T00:00:00"/>
    <s v="Juliana Isabel Pineda Acevedo"/>
    <x v="0"/>
    <s v="1. Prestación de servicios"/>
    <n v="1098683765"/>
    <n v="3"/>
    <s v="Persona Natural"/>
    <s v="Bucaramanga"/>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Catalina Díaz Gómez "/>
    <s v="F- Magistratura"/>
    <s v="N/A"/>
    <s v="Magistratura_x000a_Transcriptores - SRVR"/>
    <s v="Catalina Diaz Gomez"/>
    <s v="Inversión"/>
    <n v="39113268"/>
    <s v="N/A"/>
    <s v="N/A"/>
    <n v="3252663"/>
    <n v="3415296"/>
    <n v="123622"/>
    <n v="575822"/>
    <n v="2022011000068"/>
    <x v="133"/>
    <d v="2022-12-13T00:00:00"/>
    <s v="N/A"/>
    <s v="N/A"/>
    <s v="N/A"/>
    <s v="N/A"/>
    <n v="-1192645"/>
    <d v="2023-11-14T00:00:00"/>
    <n v="5122947"/>
    <d v="2023-11-14T00:00:00"/>
    <n v="13053249"/>
    <d v="2023-12-22T00:00:00"/>
    <n v="0"/>
    <s v="N/A"/>
    <n v="0"/>
    <s v="N/A"/>
    <n v="2"/>
    <d v="2023-12-22T00:00:00"/>
    <n v="152"/>
    <n v="56096819"/>
    <n v="48913854"/>
    <n v="35860605"/>
    <n v="13053249"/>
    <s v="N/A"/>
    <s v="N/A"/>
    <d v="2023-11-15T00:00:00"/>
    <d v="2024-04-15T00:00:00"/>
    <n v="-731"/>
    <s v="SI"/>
    <s v="N/A"/>
    <s v="Bogotá D.C."/>
    <s v="Cumplimiento"/>
    <s v="21-45-101394840"/>
    <n v="0"/>
    <s v="Seguros del Estado S.A."/>
    <d v="2022-12-12T00:00:00"/>
    <s v="12/12/2022 - 16/05/2024"/>
    <d v="2022-12-13T00:00:00"/>
    <s v="PENDIENTE"/>
    <s v="Mediante otrosí N°1 el 14/11/2023 se publica la adición y prórroga del Cto JEP-870-2022_x000a_Mediante otrosí N°2 del 22/12/2023 se adicionó y prorrogo el contrato JEP-870-2022"/>
    <s v="Terminado"/>
    <s v="Adición y prórroga"/>
    <s v="N/A"/>
    <s v="DERECHO"/>
    <s v="N/A"/>
    <s v="FEMENINO"/>
    <s v="juliana.pineda@jep.gov.co"/>
    <s v="https://community.secop.gov.co/Public/Tendering/ContractNoticePhases/View?PPI=CO1.PPI.21981254&amp;isFromPublicArea=True&amp;isModal=False"/>
  </r>
  <r>
    <n v="991"/>
    <s v="JEP-831-2022"/>
    <s v="JEP-CSPO-801-2022"/>
    <s v="Jairo Cuellar"/>
    <d v="2022-11-30T00:00:00"/>
    <s v="German Mauricio Marquez Ruiz"/>
    <x v="0"/>
    <s v="1. Prestación de servicios"/>
    <n v="1067862968"/>
    <n v="7"/>
    <s v="Persona Natural"/>
    <s v="Montería"/>
    <s v="Prestar servicios profesionales para apoyar en los procesos de mejoramiento de la gestión judicial de las Salas de Justicia y Secciones del Tribunal para la Paz. "/>
    <s v="Funciones de la dependencia"/>
    <s v="Harvey Danilo Suarez Morales"/>
    <s v="Secretaría Ejecutiva"/>
    <s v="Dirección de Asuntos Jurídicos"/>
    <s v="F -Magistratura"/>
    <s v="Marlith Gineth Nieto Torres"/>
    <s v="F- Magistratura"/>
    <s v="N/A"/>
    <s v="Magistratura_x000a_Salas y Secciones SRVR"/>
    <s v="N/A"/>
    <s v="Inversión"/>
    <n v="43459180"/>
    <s v="N/A"/>
    <s v="N/A"/>
    <n v="3614070"/>
    <n v="3794773"/>
    <n v="115022"/>
    <n v="572922"/>
    <s v="_x0009_2022011000068"/>
    <x v="90"/>
    <d v="2022-12-12T00:00:00"/>
    <s v="Karen Dayana Rosero Álvarez "/>
    <n v="1233189507"/>
    <n v="0"/>
    <d v="2023-08-09T00:00:00"/>
    <n v="-1204690"/>
    <d v="2023-11-14T00:00:00"/>
    <n v="5692166"/>
    <d v="2023-11-14T00:00:00"/>
    <n v="14503611"/>
    <d v="2023-12-26T00:00:00"/>
    <n v="0"/>
    <s v="N/A"/>
    <n v="0"/>
    <s v="N/A"/>
    <n v="2"/>
    <d v="2023-12-26T00:00:00"/>
    <n v="152"/>
    <n v="62450267"/>
    <n v="54348721"/>
    <n v="39845110"/>
    <n v="14503611"/>
    <s v="N/A"/>
    <s v="N/A"/>
    <d v="2023-11-15T00:00:00"/>
    <d v="2024-04-15T00:00:00"/>
    <n v="-731"/>
    <s v="SI"/>
    <s v="N/A"/>
    <s v="Bogotá D.C."/>
    <s v="Cumplimiento"/>
    <s v="33-47-101010409_x000a_340 47 994000047761"/>
    <s v="0_x000a_0"/>
    <s v="Seguros del Estado S.A._x000a_Aseguradora Solidaria de Colombia"/>
    <s v="7/12/2022_x000a_09/08/2023"/>
    <s v="02/12/2022 - 15/05/2024_x000a_09/08/2023 - 15/05/2024"/>
    <s v="12/12/2022_x000a_9/08/2023"/>
    <s v="PENDIENTE"/>
    <s v="El 9/08/2023 Se publicó la cesión del contrato JEP-831-2022 CEDENTE, GERMÁN MAURICIO MÁRQUEZ RUIZ Y CESIONARIA, Karen Dayana Rosero Álvarez SEJUD_x000a_Mediante otrosí N°1 el 14/11/2023 se publica la adición y prórroga del Cto JEP-831-2022_x000a_Mediante Otrosí N°2 el 26/12/2023 se publica la adición y prórroga del contrato JEP-831-2022"/>
    <s v="Terminado"/>
    <s v="Adición y prórroga, Cesión"/>
    <s v="N/A"/>
    <s v="DERECHO"/>
    <s v="N/A"/>
    <s v="FEMENINO"/>
    <s v="karen.rosero@jep.gov.co"/>
    <s v="https://community.secop.gov.co/Public/Tendering/ContractNoticePhases/View?PPI=CO1.PPI.21997473&amp;isFromPublicArea=True&amp;isModal=False"/>
  </r>
  <r>
    <n v="992"/>
    <s v="JEP-841-2022"/>
    <s v="JEP-CSPO-811-2022"/>
    <s v="Ángela Esquivel "/>
    <d v="2022-11-30T00:00:00"/>
    <s v="Andrea Estefania Viveros Riascos"/>
    <x v="0"/>
    <s v="1. Prestación de servicios"/>
    <n v="1014232599"/>
    <n v="7"/>
    <s v="Persona Natural"/>
    <s v="Bogotá D.C. "/>
    <s v="Prestar servicios profesionales para apoyar y acompañar las salas de justicia y sus respectivas presidencias en los procesos de mejoramiento de la gestión judicial."/>
    <s v="Funciones de la dependencia"/>
    <s v="Harvey Danilo Suarez Morales"/>
    <s v="Secretaría Ejecutiva"/>
    <s v="Dirección de Asuntos Jurídicos"/>
    <s v="Dirección de Asuntos Jurídicos"/>
    <s v="Monica Marcela Vega Vega"/>
    <s v="F- Magistratura"/>
    <s v="N/A"/>
    <s v="Magistratura_x000a_Presidencias de la sala - SDSJ"/>
    <s v="Claudia Rocio Saldaña Montoya"/>
    <s v="Inversión"/>
    <n v="62581258"/>
    <s v="N/A"/>
    <s v="N/A"/>
    <n v="5204263"/>
    <n v="5464476"/>
    <s v="125822_x0009_"/>
    <n v="566422"/>
    <n v="2022011000068"/>
    <x v="130"/>
    <d v="2022-12-13T00:00:00"/>
    <s v="N/A"/>
    <s v="N/A"/>
    <s v="N/A"/>
    <s v="N/A"/>
    <n v="-1908238"/>
    <d v="2023-11-14T00:00:00"/>
    <n v="8196717"/>
    <d v="2023-11-14T00:00:00"/>
    <n v="20885211"/>
    <d v="2023-12-26T00:00:00"/>
    <n v="0"/>
    <s v="N/A"/>
    <n v="0"/>
    <s v="N/A"/>
    <n v="2"/>
    <d v="2023-12-26T00:00:00"/>
    <n v="152"/>
    <n v="89754948"/>
    <n v="78262206"/>
    <n v="57376995"/>
    <n v="20885211"/>
    <s v="N/A"/>
    <s v="N/A"/>
    <d v="2023-11-15T00:00:00"/>
    <d v="2024-04-15T00:00:00"/>
    <n v="-731"/>
    <s v="SI"/>
    <s v="N/A"/>
    <s v="Bogotá D.C."/>
    <s v="Cumplimiento"/>
    <s v="390 45 994000014323"/>
    <n v="0"/>
    <s v="Asegura Solidaria de Colombia"/>
    <d v="2022-12-07T00:00:00"/>
    <s v="06/12/2022 - 16/06/2024"/>
    <d v="2022-12-13T00:00:00"/>
    <s v="PENDIENTE"/>
    <s v="Mediante otrosí N°1 el 14/11/2023 se publica la adición y prórroga del Cto JEP-841-2022_x000a_Mediante Otrosí N°2 el 26/12/2023 se publica la adición y prórroga del contrato JEP-841-2022"/>
    <s v="Terminado"/>
    <s v="Adición y prórroga"/>
    <s v="N/A"/>
    <s v="DERECHO"/>
    <s v="N/A"/>
    <s v="FEMENINO"/>
    <s v="andrea.viveros@jep.gov.co"/>
    <s v="https://community.secop.gov.co/Public/Tendering/ContractNoticePhases/View?PPI=CO1.PPI.21976496&amp;isFromPublicArea=True&amp;isModal=False"/>
  </r>
  <r>
    <n v="993"/>
    <s v="JEP-832-2022"/>
    <s v="JEP-CSPO-802-2022"/>
    <s v="Jairo Cuellar"/>
    <d v="2022-11-30T00:00:00"/>
    <s v="Yinet Alexandra Zea Galindo"/>
    <x v="0"/>
    <s v="1. Prestación de servicios"/>
    <n v="1010201933"/>
    <n v="7"/>
    <s v="Persona Natural"/>
    <s v="Bogotá D.C. "/>
    <s v="Prestar servicios profesionales para apoyar en los procesos de mejoramiento de la gestión judicial de las Salas de Justicia y Secciones del Tribunal para la Paz. "/>
    <s v="Funciones de la dependencia"/>
    <s v="Harvey Danilo Suarez Morales"/>
    <s v="Secretaría Ejecutiva"/>
    <s v="Dirección de Asuntos Jurídicos"/>
    <s v="F -Magistratura"/>
    <s v="Marlith Gineth Nieto Torres"/>
    <s v="F- Magistratura"/>
    <s v="N/A"/>
    <s v="Magistratura_x000a_SEJUD - Salas y Secciones SRVR"/>
    <s v="N/A"/>
    <s v="Inversión"/>
    <n v="43459180"/>
    <s v="N/A"/>
    <s v="N/A"/>
    <n v="3614070"/>
    <n v="3794773"/>
    <s v="124322_x0009_"/>
    <n v="574922"/>
    <s v="2022011000068_x0009_"/>
    <x v="133"/>
    <d v="2022-12-09T00:00:00"/>
    <s v="N/A"/>
    <s v="N/A"/>
    <s v="N/A"/>
    <s v="N/A"/>
    <n v="0"/>
    <s v="N/A"/>
    <n v="0"/>
    <s v="N/A"/>
    <n v="0"/>
    <s v="N/A"/>
    <n v="0"/>
    <s v="N/A"/>
    <n v="0"/>
    <s v="N/A"/>
    <n v="0"/>
    <s v="N/A"/>
    <n v="-254"/>
    <n v="43459180"/>
    <n v="39845110"/>
    <n v="39845110"/>
    <n v="0"/>
    <n v="0"/>
    <n v="0"/>
    <d v="2023-11-15T00:00:00"/>
    <d v="2023-03-06T00:00:00"/>
    <n v="-1137"/>
    <s v="SI"/>
    <d v="2023-03-07T00:00:00"/>
    <s v="Bogotá D.C."/>
    <s v="Cumplimiento"/>
    <s v="560 47 994000157652"/>
    <n v="0"/>
    <s v="Aseguradora Solidaria de Colombia"/>
    <d v="2022-12-09T00:00:00"/>
    <s v="09/12/2022 - 25/05/2024"/>
    <d v="2022-12-09T00:00:00"/>
    <s v="PENDIENTE"/>
    <s v="El 7 de marzo de 2023 se realiza la terminación anticipada del contrato hasta el a partir del siete (7) de marzo de dos mil veintitrés (2023)"/>
    <s v="Terminado"/>
    <s v="Terminación anticipada"/>
    <s v="N/A"/>
    <s v="DERECHO"/>
    <s v="N/A"/>
    <s v="FEMENINO"/>
    <s v="yinet.zea@jep.gov.co"/>
    <s v="https://community.secop.gov.co/Public/Tendering/ContractNoticePhases/View?PPI=CO1.PPI.21998684&amp;isFromPublicArea=True&amp;isModal=False"/>
  </r>
  <r>
    <n v="994"/>
    <s v="JEP-950-2022"/>
    <s v="JEP-CSPO-916-2022"/>
    <s v="Jairo Cuellar"/>
    <d v="2022-12-07T00:00:00"/>
    <s v="Eyver Samuel Escobar Mosquera"/>
    <x v="0"/>
    <s v="1. Prestación de servicios"/>
    <n v="76321926"/>
    <n v="9"/>
    <s v="Persona Natural"/>
    <s v="N/A"/>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9522"/>
    <n v="591022"/>
    <n v="2022011000068"/>
    <x v="136"/>
    <d v="2022-12-22T00:00:00"/>
    <s v="N/A"/>
    <s v="N/A"/>
    <s v="N/A"/>
    <s v="N/A"/>
    <n v="-4818763"/>
    <d v="2023-11-15T00:00:00"/>
    <n v="11384338"/>
    <d v="2023-11-15T00:00:00"/>
    <n v="29007246"/>
    <d v="2023-12-27T00:00:00"/>
    <n v="0"/>
    <s v="N/A"/>
    <n v="0"/>
    <s v="N/A"/>
    <n v="2"/>
    <d v="2023-12-27T00:00:00"/>
    <n v="152"/>
    <n v="122491214"/>
    <n v="108697496"/>
    <n v="79690250"/>
    <n v="29007246"/>
    <s v="N/A"/>
    <s v="N/A"/>
    <d v="2023-11-15T00:00:00"/>
    <d v="2024-04-15T00:00:00"/>
    <n v="-731"/>
    <s v="SI"/>
    <s v="N/A"/>
    <s v="Cauca"/>
    <s v="Cumplimiento"/>
    <s v="_x0009_40-47-101004838"/>
    <n v="0"/>
    <s v="Seguros del Estado S.A. "/>
    <d v="2022-12-12T00:00:00"/>
    <s v="20/12/2022 - 15/05/2024"/>
    <d v="2022-12-22T00:00:00"/>
    <s v="PENDIENTE"/>
    <s v="Mediante otrosí N°1 el 15/11/2023 se publica la adición y prórroga del Cto JEP-950-2022_x000a_Mediante Otrosí N°2 el 27/12/2023 se publica la adición y prórroga del contrato  JEP-950-2022 "/>
    <s v="Terminado"/>
    <s v="Adición y prórroga"/>
    <s v="N/A"/>
    <s v="DERECHO"/>
    <s v="N/A"/>
    <s v="MASCULINO"/>
    <s v="eyver.escobar@jep.gov.co"/>
    <s v="https://community.secop.gov.co/Public/Tendering/ContractNoticePhases/View?PPI=CO1.PPI.22153303&amp;isFromPublicArea=True&amp;isModal=False"/>
  </r>
  <r>
    <n v="995"/>
    <s v="JEP-833-2022"/>
    <s v="JEP-CSPO-803-2022"/>
    <s v="Jairo Cuellar"/>
    <d v="2022-11-30T00:00:00"/>
    <s v="Sandra Patricia Puerto Cantor"/>
    <x v="0"/>
    <s v="1. Prestación de servicios"/>
    <n v="33379206"/>
    <n v="8"/>
    <s v="Persona Natural"/>
    <s v="Bogotá D.C. "/>
    <s v="Prestar servicios profesionales para apoyar en los procesos de mejoramiento de la gestión judicial de las Salas de Justicia y Secciones del Tribunal para la Paz. "/>
    <s v="Funciones de la dependencia"/>
    <s v="Harvey Danilo Suarez Morales"/>
    <s v="Secretaría Ejecutiva"/>
    <s v="Dirección de Asuntos Jurídicos"/>
    <s v="F -Magistratura"/>
    <s v="Marlith Gineth Nieto Torres"/>
    <s v="F- Magistratura"/>
    <s v="N/A"/>
    <s v="Magistratura_x000a_Salas y Secciones SRVR"/>
    <s v="N/A"/>
    <s v="Inversión"/>
    <n v="43459180"/>
    <s v="N/A"/>
    <s v="N/A"/>
    <n v="3614070"/>
    <n v="3794773"/>
    <n v="116422"/>
    <n v="573022"/>
    <n v="2022011000068"/>
    <x v="134"/>
    <d v="2022-12-09T00:00:00"/>
    <s v="Jhonatan Camilo Tabares Lopez_x000a_Yelixa Del Mar Velasquez Rico_x000a_Michel Atalia Quiñones Padilla"/>
    <s v="1053825690_x000a_1033818467_x000a_1234645709"/>
    <s v="7_x000a_9_x000a_1"/>
    <s v="12/09/2023_x000a_20/10/2023_x000a_04/01/2024"/>
    <n v="-969775"/>
    <d v="2023-11-14T00:00:00"/>
    <n v="5439156"/>
    <d v="2023-11-14T00:00:00"/>
    <n v="14503611"/>
    <d v="2023-12-26T00:00:00"/>
    <n v="0"/>
    <s v="N/A"/>
    <n v="0"/>
    <s v="N/A"/>
    <n v="2"/>
    <d v="2023-12-26T00:00:00"/>
    <n v="152"/>
    <n v="62432172"/>
    <n v="54348721"/>
    <n v="39845110"/>
    <n v="14503611"/>
    <s v="N/A"/>
    <s v="N/A"/>
    <d v="2023-11-15T00:00:00"/>
    <d v="2024-04-15T00:00:00"/>
    <n v="-731"/>
    <s v="SI"/>
    <s v="N/A"/>
    <s v="Bogotá D.C."/>
    <s v="Cumplimiento"/>
    <s v="33-47-101010414_x000a_42-45-101057680"/>
    <s v="0_x000a_0"/>
    <s v="Seguros del Estado S.A. _x000a_Seguros del Estado S.A."/>
    <s v="9/12/2022_x000a_12/09/2023"/>
    <s v="8/12/2022 - 15/05/2024_x000a_12/09/20223 - 15/05/2024"/>
    <s v="9/12/2022_x000a_13/09/2023"/>
    <s v="PENDIENTE"/>
    <s v="El 12/09/2023 se publica la cesión del CTO JEP-833-2022 Jhonatan Camilo Tabares Lopez_x000a_El 20/10/2023 se publica la cesión (2) del contrato jep-833-2022, la cesionaria, yelixa del mar velasquez rico a partir del 20 de octubre de 2023_x000a_Mediante otrosí N°1 el 14/11/2023 se publica la adición y prórroga del Cto JEP-833-2022_x000a_Mediante Otrosí N°2 el 26/12/2023 se publica la adición y prórroga del contrato JEP-833-2022_x000a_El 40/01/2024 se publicó la cesión del contrato Cedente Yelixa Del Mar Velasquez Rico  Cesionario Michel Atalia Quiñones Padilla"/>
    <s v="Terminado"/>
    <s v="Adición , prórroga y cesión"/>
    <s v="N/A"/>
    <s v="DERECHO"/>
    <s v="N/A"/>
    <s v="MASCULINO"/>
    <s v="yelixa.velasquez@jep.gov.co"/>
    <s v="https://community.secop.gov.co/Public/Tendering/ContractNoticePhases/View?PPI=CO1.PPI.21999444&amp;isFromPublicArea=True&amp;isModal=False"/>
  </r>
  <r>
    <n v="996"/>
    <s v="JEP-871-2022"/>
    <s v="JEP-CSPO-841-2022"/>
    <s v="Clara Torres"/>
    <d v="2022-12-01T00:00:00"/>
    <s v="Laura Melisa Ayala Ruiz"/>
    <x v="0"/>
    <s v="1. Prestación de servicios"/>
    <n v="1014274189"/>
    <n v="0"/>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Maria Alejandra Cruz Zuluaga"/>
    <s v="F- Magistratura"/>
    <s v="N/A"/>
    <s v="Magistratura_x000a_Transcriptores - SRVR"/>
    <s v="Óscar Javier Parra Vera"/>
    <s v="Inversión"/>
    <n v="39113268"/>
    <s v="N/A"/>
    <s v="N/A"/>
    <n v="3252663"/>
    <n v="3415296"/>
    <n v="123722"/>
    <n v="581522"/>
    <n v="2022011000068"/>
    <x v="81"/>
    <d v="2022-12-14T00:00:00"/>
    <s v="Gustavo Eduardo Avila Avellaneda"/>
    <n v="1010235137"/>
    <n v="7"/>
    <d v="2023-06-08T00:00:00"/>
    <n v="-1301067"/>
    <d v="2023-11-14T00:00:00"/>
    <n v="4439883"/>
    <d v="2023-11-14T00:00:00"/>
    <n v="13053249"/>
    <d v="2023-12-22T00:00:00"/>
    <n v="0"/>
    <s v="N/A"/>
    <n v="0"/>
    <s v="N/A"/>
    <n v="2"/>
    <d v="2023-12-22T00:00:00"/>
    <n v="152"/>
    <n v="55305333"/>
    <n v="48913854"/>
    <n v="35860605"/>
    <n v="13053249"/>
    <s v="N/A"/>
    <s v="N/A"/>
    <d v="2023-11-15T00:00:00"/>
    <d v="2024-04-15T00:00:00"/>
    <n v="-731"/>
    <s v="SI"/>
    <s v="N/A"/>
    <s v="Bogotá D.C."/>
    <s v="Cumplimiento"/>
    <s v="33-47-101010430"/>
    <n v="0"/>
    <s v="Seguros del Estado S.A."/>
    <d v="2022-12-13T00:00:00"/>
    <s v="13/12/2022 - 15/06/2024"/>
    <d v="2022-12-14T00:00:00"/>
    <s v="https://jepcolombia.sharepoint.com/:b:/g/SE/DAJ/SDC/ESnuou0QScxFtS2504hIzdkBShTmoQZjRM0HH_ucg9mbcQ?e=xVLmdy"/>
    <s v="El 8/06/2023 quedo publicada la cesión del contrato JEP-871-2022, a partir del 8 de junio de 2023  Gustavo Eduardo Avila Avellaneda_x000a_Mediante otrosí N°1 el 14/11/2023 se publica la adición y prórroga del Cto JEP-871-2022_x000a_Mediante otrosí N°2 del 22/12/2023 se adicionó y prorrogo el contrato JEP-871-2022"/>
    <s v="Terminado"/>
    <s v="Cesión, adición y prorroga"/>
    <s v="N/A"/>
    <s v="FILOSOFÍA "/>
    <s v="N/A"/>
    <s v="MASCULINO"/>
    <s v="gustavo.avila@jep.gov.co"/>
    <s v="https://community.secop.gov.co/Public/Tendering/ContractNoticePhases/View?PPI=CO1.PPI.21981282&amp;isFromPublicArea=True&amp;isModal=False"/>
  </r>
  <r>
    <n v="997"/>
    <s v="JEP-951-2022"/>
    <s v="JEP-CSPO-917-2022"/>
    <s v="Jairo Cuellar"/>
    <d v="2022-12-07T00:00:00"/>
    <s v="Angela Janiot Caro Pulgarin"/>
    <x v="0"/>
    <s v="1. Prestación de servicios"/>
    <n v="1010181139"/>
    <n v="8"/>
    <s v="Persona Natural"/>
    <s v="Bogotá D.C. "/>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9622"/>
    <n v="581122"/>
    <n v="2022011000068"/>
    <x v="81"/>
    <d v="2022-12-15T00:00:00"/>
    <s v="N/A"/>
    <s v="N/A"/>
    <s v="N/A"/>
    <s v="N/A"/>
    <n v="-3132197"/>
    <d v="2023-11-15T00:00:00"/>
    <n v="11384338"/>
    <d v="2023-11-15T00:00:00"/>
    <n v="29007246"/>
    <d v="2023-12-28T00:00:00"/>
    <n v="0"/>
    <s v="N/A"/>
    <n v="0"/>
    <s v="N/A"/>
    <n v="2"/>
    <d v="2023-12-28T00:00:00"/>
    <n v="152"/>
    <n v="124177780"/>
    <n v="108697496"/>
    <n v="79690250"/>
    <n v="29007246"/>
    <s v="N/A"/>
    <s v="N/A"/>
    <d v="2023-11-15T00:00:00"/>
    <d v="2024-04-15T00:00:00"/>
    <n v="-731"/>
    <s v="SI"/>
    <s v="N/A"/>
    <s v="Bogotá D.C."/>
    <s v="Cumplimiento"/>
    <s v="430-47-994000058602"/>
    <n v="0"/>
    <s v="Aseguradora Solidaria de Colombia"/>
    <d v="2022-12-15T00:00:00"/>
    <s v="13/12/2022 - 15/05/2024"/>
    <d v="2022-12-15T00:00:00"/>
    <s v="PENDIENTE"/>
    <s v="Mediante otrosí N°1 el 15/11/2023 se publica la adición y prórroga del contrato JEP-951-2022_x000a_Mediante Otrosí No. 2 JEP-951-2022 Adición y Prorroga hasta el 15 de Abril de 2024 ANGELA JANIOT CARO PULGARÍN"/>
    <s v="Terminado"/>
    <s v="Adición y prórroga"/>
    <s v="N/A"/>
    <s v="DERECHO"/>
    <s v="N/A"/>
    <s v="FEMENINO"/>
    <s v="angela.caro@jep.gov.co"/>
    <s v="https://community.secop.gov.co/Public/Tendering/ContractNoticePhases/View?PPI=CO1.PPI.22102590&amp;isFromPublicArea=True&amp;isModal=False"/>
  </r>
  <r>
    <n v="998"/>
    <s v="JEP-967-2022"/>
    <s v="JEP-CSPO-932-2022"/>
    <s v="Laura Paredes"/>
    <d v="2022-12-13T00:00:00"/>
    <s v="Edwin Armando Embus Canencio"/>
    <x v="0"/>
    <s v="1. Prestación de servicios"/>
    <n v="12275202"/>
    <n v="5"/>
    <s v="Persona Natural"/>
    <s v="N/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9722"/>
    <n v="592522"/>
    <s v="_x0009_2022011000068"/>
    <x v="122"/>
    <d v="2022-12-21T00:00:00"/>
    <s v="N/A"/>
    <s v="N/A"/>
    <s v="N/A"/>
    <s v="N/A"/>
    <n v="-4577825"/>
    <d v="2023-11-15T00:00:00"/>
    <n v="11384338"/>
    <d v="2023-11-15T00:00:00"/>
    <n v="29007246"/>
    <d v="2023-12-22T00:00:00"/>
    <n v="0"/>
    <s v="N/A"/>
    <n v="0"/>
    <s v="N/A"/>
    <n v="2"/>
    <d v="2023-12-22T00:00:00"/>
    <n v="152"/>
    <n v="122732152"/>
    <n v="108697496"/>
    <n v="79690250"/>
    <n v="29007246"/>
    <s v="N/A"/>
    <s v="N/A"/>
    <d v="2023-11-15T00:00:00"/>
    <d v="2024-04-15T00:00:00"/>
    <n v="-731"/>
    <s v="SI"/>
    <s v="N/A"/>
    <s v="Cauca"/>
    <s v="Cumplimiento"/>
    <s v="40-47-101004832"/>
    <n v="0"/>
    <s v="Seguros del Estado S.A."/>
    <d v="2022-12-20T00:00:00"/>
    <s v="19/12/2022 - 15/05/2024"/>
    <d v="2022-12-21T00:00:00"/>
    <s v="PENDIENTE"/>
    <s v="Mediante otrosí N°1 el 15/11/2023 se publica la adición y prórroga del contrato JEP-967-2022_x000a_Mediante otrosí N°2  del 22/12/2023 se adicionó y prorrogo el contrato JEP-967-2022"/>
    <s v="Terminado"/>
    <s v="Adición y Prorróga"/>
    <s v="N/A"/>
    <s v="DERECHO"/>
    <s v="N/A"/>
    <s v="MASCULINO"/>
    <s v="edwin.embus@jep.gov.co"/>
    <s v="https://community.secop.gov.co/Public/Tendering/ContractNoticePhases/View?PPI=CO1.PPI.22157374&amp;isFromPublicArea=True&amp;isModal=False"/>
  </r>
  <r>
    <n v="999"/>
    <s v="JEP-847-2022"/>
    <s v="JEP-CSPO-817-2022"/>
    <s v="Laura Paredes"/>
    <d v="2022-11-30T00:00:00"/>
    <s v="Edison Javier Méndez Tovar"/>
    <x v="0"/>
    <s v="1. Prestación de servicios"/>
    <n v="5821266"/>
    <n v="3"/>
    <s v="Persona Natural"/>
    <s v="Tolima"/>
    <s v="Prestar servicios profesionales especializados para acompañar y apoyar a la Subsecretaría Ejecutiva en el proceso de documentación y certificación de trabajos, obras y actividades (TOAR) con contenido reparador, seguimiento al régimen de condicionalidad y sanciones propias, con énfasis en el apoyo financiero y soporte administrativo del proceso"/>
    <s v="Funciones de la dependencia"/>
    <s v="Harvey Danilo Suarez Morales"/>
    <s v="Secretaría Ejecutiva"/>
    <s v="Subsecretaría Ejecutiva"/>
    <s v="Subsecretaría Ejecutiva"/>
    <s v="Gladys Celeide Prada Pardo"/>
    <s v="AA- Oficina Asesora de Monitoreo Integral"/>
    <s v="N/A"/>
    <s v="N/A"/>
    <s v="N/A"/>
    <s v="Inversión"/>
    <n v="86917448"/>
    <s v="N/A"/>
    <s v="N/A"/>
    <n v="7228143"/>
    <n v="7589459"/>
    <n v="108722"/>
    <n v="564122"/>
    <n v="2022011000068"/>
    <x v="84"/>
    <d v="2022-12-06T00:00:00"/>
    <s v="N/A"/>
    <s v="N/A"/>
    <s v="N/A"/>
    <s v="N/A"/>
    <n v="-963755"/>
    <d v="2023-11-15T00:00:00"/>
    <n v="11384203"/>
    <d v="2023-11-15T00:00:00"/>
    <n v="29006907"/>
    <d v="2023-12-28T00:00:00"/>
    <n v="0"/>
    <s v="N/A"/>
    <n v="0"/>
    <s v="N/A"/>
    <n v="2"/>
    <d v="2023-12-28T00:00:00"/>
    <n v="152"/>
    <n v="126344803"/>
    <n v="108696212"/>
    <n v="79689305"/>
    <n v="29006907"/>
    <s v="N/A"/>
    <s v="N/A"/>
    <d v="2023-11-15T00:00:00"/>
    <d v="2024-04-15T00:00:00"/>
    <n v="-731"/>
    <s v="SI"/>
    <s v="N/A"/>
    <s v="Bogotá D.C."/>
    <s v="Cumplimiento"/>
    <s v="3504994–0"/>
    <n v="14586684"/>
    <s v="SURAMERICANA"/>
    <d v="2022-12-05T00:00:00"/>
    <s v="01/12/2022 - 15/05/2024"/>
    <d v="2022-12-06T00:00:00"/>
    <s v="PENDIENTE"/>
    <s v="Mediante otrosí N°1 el 15/11/2023 se publica la adición y prórroga del contrato JEP-847-2022_x000a_Mediante otrosí N°2 se publica la adición y prórroga del contrato JEP-847-2022"/>
    <s v="Terminado"/>
    <s v="Adición y prórroga"/>
    <s v="N/A"/>
    <s v="CONTADURÍA PÚBLICA"/>
    <s v="N/A"/>
    <s v="MASCULINO"/>
    <s v="edison.tovar@jep.gov.co"/>
    <s v="https://community.secop.gov.co/Public/Tendering/OpportunityDetail/Index?noticeUID=CO1.NTC.3600100&amp;isFromPublicArea=True&amp;isModal=False"/>
  </r>
  <r>
    <n v="1000"/>
    <s v="JEP-856-2022"/>
    <s v="JEP-CSPO-826-2022"/>
    <s v="Carlos Torres"/>
    <d v="2022-11-30T00:00:00"/>
    <s v="María Cristina Fonseca Lopez"/>
    <x v="0"/>
    <s v="1. Prestación de servicios"/>
    <n v="40046364"/>
    <n v="5"/>
    <s v="Persona Natural"/>
    <s v="Bogotá D.C. "/>
    <s v="Prestar servicios profesionales para apoyar y acompañar en los procesos de mejoramiento de la gestión judicial de la Secretaría General Judicial"/>
    <s v="Funciones de la dependencia"/>
    <s v="Harvey Danilo Suarez Morales"/>
    <s v="Secretaría Ejecutiva"/>
    <s v="Dirección de Asuntos Jurídicos"/>
    <s v="Dirección de Asuntos Jurídicos"/>
    <s v="Yuly Saenz Berdugo "/>
    <s v="G- Secretaría General Judicial"/>
    <s v="N/A"/>
    <s v="Magistratura SEJUD-Salas y Secciones SR"/>
    <s v="N/A"/>
    <s v="Inversión"/>
    <n v="43459180"/>
    <s v="N/A"/>
    <s v="N/A"/>
    <n v="3614070"/>
    <n v="3794773"/>
    <n v="116322"/>
    <n v="561722"/>
    <n v="2022011000068"/>
    <x v="90"/>
    <d v="2022-12-12T00:00:00"/>
    <s v="Raul Leonardo Villarraga Lozano_x000a_Pablo Cesar Amarillo Fernandez "/>
    <s v="93203623_x000a_1.052.391.086"/>
    <s v="9_x000a_1"/>
    <s v="4/08/2023_x000a_12/09/2023"/>
    <n v="-1204690"/>
    <d v="2023-11-15T00:00:00"/>
    <n v="5059693"/>
    <d v="2023-11-15T00:00:00"/>
    <n v="14503611"/>
    <d v="2023-12-22T00:00:00"/>
    <n v="0"/>
    <s v="N/A"/>
    <n v="0"/>
    <s v="N/A"/>
    <n v="2"/>
    <d v="2023-12-22T00:00:00"/>
    <n v="152"/>
    <n v="61817794"/>
    <n v="54348721"/>
    <n v="39845110"/>
    <n v="14503611"/>
    <s v="N/A"/>
    <s v="N/A"/>
    <d v="2023-11-15T00:00:00"/>
    <d v="2024-04-15T00:00:00"/>
    <n v="-731"/>
    <s v="SI"/>
    <s v="N/A"/>
    <s v="Bogotá D.C."/>
    <s v="Cumplimiento"/>
    <s v="17-45-101049061"/>
    <n v="0"/>
    <s v="Seguros del Estado S.A."/>
    <d v="2022-12-07T00:00:00"/>
    <s v="07/12/2022 - 17/06/2024"/>
    <d v="2022-12-12T00:00:00"/>
    <s v="PENDIENTE"/>
    <s v="El 4/08/2023 se publicó la cesión del contrato JEP-856-2022 entre MARÍA CRISTINA FONSECA LÓPEZ, - LA CEDENTE, y, RAÚL LEONARDO VILLARRAGA LOZANO - EL CESIONARIO , a partir del 4 de agosto de 2023_x000a_El 12/09/2023 se publica la cesión del contrato a de RAÚL LEONARDO VILLARRAGA LOZANO - EL CEDENTE, a, Pablo Cesar Amarillo Fernandez - EL CESIONARIO a partir del 12 de septiembre de 2023. _x000a_Mediante otrosí N°1 el 15/11/2023 se publica la adición y prórroga del contrato JEP-856-2022 - PABLO CESAR AMARILLO FERNÁNDEZ _x000a_Mediante otrosí N°2 del 22/12/2023 se adicionó y prorrogo el contrato  JEP-856-2022 (Fecha de terminación del contrato     15/04/2024)"/>
    <s v="Terminado"/>
    <s v="Adición, prórroga y cesión"/>
    <s v="N/A"/>
    <s v="DERECHO"/>
    <s v="N/A"/>
    <s v="MASCULINO"/>
    <s v="pablo.amarillo@jep.gov.co"/>
    <s v="https://community.secop.gov.co/Public/Tendering/ContractNoticePhases/View?PPI=CO1.PPI.21998659&amp;isFromPublicArea=True&amp;isModal=False"/>
  </r>
  <r>
    <n v="1001"/>
    <s v="JEP-968-2022"/>
    <s v="JEP-CSPO-933-2022"/>
    <s v="Laura Paredes"/>
    <d v="2022-12-13T00:00:00"/>
    <s v="Diana Consuelo Tovar Romero"/>
    <x v="0"/>
    <s v="1. Prestación de servicios"/>
    <n v="52491837"/>
    <n v="2"/>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9822"/>
    <n v="591322"/>
    <n v="2022011000068"/>
    <x v="136"/>
    <d v="2022-12-22T00:00:00"/>
    <s v="N/A"/>
    <s v="N/A"/>
    <s v="N/A"/>
    <s v="N/A"/>
    <n v="-4818763"/>
    <d v="2023-11-15T00:00:00"/>
    <n v="11384338"/>
    <d v="2023-11-15T00:00:00"/>
    <n v="29007246"/>
    <d v="2023-12-22T00:00:00"/>
    <n v="0"/>
    <s v="N/A"/>
    <n v="0"/>
    <s v="N/A"/>
    <n v="2"/>
    <d v="2023-12-22T00:00:00"/>
    <n v="152"/>
    <n v="122491214"/>
    <n v="108697496"/>
    <n v="79690250"/>
    <n v="29007246"/>
    <s v="N/A"/>
    <s v="N/A"/>
    <d v="2023-11-15T00:00:00"/>
    <d v="2024-04-15T00:00:00"/>
    <n v="-731"/>
    <s v="SI"/>
    <s v="N/A"/>
    <s v="Bogotá D.C."/>
    <s v="Cumplimiento"/>
    <s v="14-45-101090582"/>
    <n v="0"/>
    <s v="Seguros del Estado S.A."/>
    <d v="2022-12-22T00:00:00"/>
    <s v="16/12/2022 - 30/05/2024"/>
    <d v="2022-12-22T00:00:00"/>
    <s v="PENDIENTE"/>
    <s v="Mediante otrosí N°1 el 15/11/2023 se publica la adición y prórroga del contrato JEP-968-2022_x000a_Mediante otrosí N°2  del 22/12/2023 se adicionó y prorrogo el contrato JEP-968-2022"/>
    <s v="Terminado"/>
    <s v="Adición y prórroga"/>
    <s v="N/A"/>
    <s v="DERECHO"/>
    <s v="N/A"/>
    <s v="FEMENINO"/>
    <s v="diana.tovar@jep.gov.co"/>
    <s v="https://community.secop.gov.co/Public/Tendering/ContractNoticePhases/View?PPI=CO1.PPI.22164020&amp;isFromPublicArea=True&amp;isModal=False"/>
  </r>
  <r>
    <n v="1002"/>
    <s v="JEP-961-2022"/>
    <s v="JEP-CSPO-926-2022"/>
    <s v="Laura Paredes"/>
    <d v="2022-12-12T00:00:00"/>
    <s v="Cesar Orlando Cañon Oliva"/>
    <x v="0"/>
    <s v="1. Prestación de servicios"/>
    <n v="1016039177"/>
    <n v="3"/>
    <s v="Persona Natural"/>
    <s v="Bogotá D.C. "/>
    <s v="Prestar servicios profesionales para apoyar y acompañar al Departamento de Atención a Víctimas en la asesoría y orientación a víctimas en la elaboración, seguimiento y apoyo respuesta a órdenes judiciales, peticiones, orientación y asesoría, atendiendo los enfoques diferenciales"/>
    <s v="Administrativo Transversal"/>
    <s v="Harvey Danilo Suarez Morales"/>
    <s v="Secretaría Ejecutiva"/>
    <s v="Subsecretaría Ejecutiva"/>
    <s v="Departamento de Atención a Víctimas"/>
    <s v="Claudia Viviana Ferro Buitrago"/>
    <s v="BB- Departamento de Atención a Víctimas"/>
    <s v="N/A"/>
    <s v="N/A"/>
    <s v="N/A"/>
    <s v="Inversión"/>
    <n v="52765437"/>
    <s v="N/A"/>
    <s v="N/A"/>
    <n v="7228143"/>
    <n v="7589549"/>
    <n v="107622"/>
    <n v="586322"/>
    <n v="2018011001091"/>
    <x v="15"/>
    <d v="2022-12-20T00:00:00"/>
    <s v="N/A"/>
    <s v="N/A"/>
    <s v="N/A"/>
    <s v="N/A"/>
    <n v="0"/>
    <s v="N/A"/>
    <n v="0"/>
    <s v="N/A"/>
    <n v="0"/>
    <s v="N/A"/>
    <n v="0"/>
    <s v="N/A"/>
    <n v="0"/>
    <s v="N/A"/>
    <n v="0"/>
    <s v="N/A"/>
    <n v="0"/>
    <n v="52765437"/>
    <n v="45537294"/>
    <n v="45537294"/>
    <n v="0"/>
    <n v="0"/>
    <n v="0"/>
    <d v="2023-06-30T00:00:00"/>
    <d v="2023-06-30T00:00:00"/>
    <n v="-1021"/>
    <s v="SI"/>
    <s v="N/A"/>
    <s v="Bogotá D.C."/>
    <s v="Cumplimiento"/>
    <s v="14-45-101090319"/>
    <n v="0"/>
    <s v="Seguros del Estado S.A. "/>
    <d v="2022-12-17T00:00:00"/>
    <s v="15/12/2022 - 30/12/2023"/>
    <d v="2022-12-20T00:00:00"/>
    <s v="PENDIENTE"/>
    <s v="Ninguna"/>
    <s v="Terminado"/>
    <s v="Retiro"/>
    <s v="N/A"/>
    <s v="DERECHO"/>
    <s v="N/A"/>
    <s v="MASCULINO"/>
    <s v="cesar.canon@jep.gov.co"/>
    <s v="https://community.secop.gov.co/Public/Tendering/ContractNoticePhases/View?PPI=CO1.PPI.22107853&amp;isFromPublicArea=True&amp;isModal=False"/>
  </r>
  <r>
    <n v="1003"/>
    <s v="JEP-969-2022"/>
    <s v="JEP-CSPO-934-2022"/>
    <s v="Laura Paredes"/>
    <d v="2022-12-13T00:00:00"/>
    <s v="David Leonardo Gamboa Díaz"/>
    <x v="0"/>
    <s v="1. Prestación de servicios"/>
    <n v="1093742555"/>
    <n v="9"/>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9922"/>
    <n v="591422"/>
    <n v="2022011000068"/>
    <x v="136"/>
    <d v="2022-12-22T00:00:00"/>
    <s v="N/A"/>
    <s v="N/A"/>
    <s v="N/A"/>
    <s v="N/A"/>
    <n v="-4818763"/>
    <d v="2023-11-15T00:00:00"/>
    <n v="11384338"/>
    <d v="2023-11-15T00:00:00"/>
    <n v="29007246"/>
    <d v="2023-12-22T00:00:00"/>
    <n v="0"/>
    <s v="N/A"/>
    <n v="0"/>
    <s v="N/A"/>
    <n v="2"/>
    <d v="2023-12-22T00:00:00"/>
    <n v="152"/>
    <n v="122491214"/>
    <n v="108697496"/>
    <n v="79690250"/>
    <n v="29007246"/>
    <s v="N/A"/>
    <s v="N/A"/>
    <d v="2023-11-15T00:00:00"/>
    <d v="2024-04-15T00:00:00"/>
    <n v="-731"/>
    <s v="SI"/>
    <s v="N/A"/>
    <s v="Bogotá D.C."/>
    <s v="Cumplimiento"/>
    <s v="21-47-101025117"/>
    <n v="0"/>
    <s v="Seguros del Estado S.A."/>
    <d v="2022-12-21T00:00:00"/>
    <s v="20/12/2022 - 15/05/2024"/>
    <d v="2022-12-21T00:00:00"/>
    <s v="PENDIENTE"/>
    <s v="Mediante otrosí N°1 el 15/11/2023 se publica la adición y prórroga del contrato JEP-969-2022_x000a_Mediante otrosí N°2  del 22/12/2023 se adicionó y prorrogo el contrato JEP-969-2022"/>
    <s v="Terminado"/>
    <s v="Adición y prórroga"/>
    <s v="N/A"/>
    <s v="DERECHO"/>
    <s v="N/A"/>
    <s v="MASCULINO"/>
    <s v="david.gamboa@jep.gov.co"/>
    <s v="https://community.secop.gov.co/Public/Tendering/ContractNoticePhases/View?PPI=CO1.PPI.22163471&amp;isFromPublicArea=True&amp;isModal=False"/>
  </r>
  <r>
    <n v="1004"/>
    <s v="JEP-970-2022"/>
    <s v="JEP-CSPO-935-2022"/>
    <s v="Laura Paredes"/>
    <d v="2022-12-13T00:00:00"/>
    <s v="Darwin Esneyder Arias García"/>
    <x v="0"/>
    <s v="1. Prestación de servicios"/>
    <n v="1065567271"/>
    <n v="0"/>
    <s v="Persona Natural"/>
    <s v="valledupar"/>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0022"/>
    <n v="593522"/>
    <n v="2022011000068"/>
    <x v="131"/>
    <d v="2022-12-22T00:00:00"/>
    <s v="N/A"/>
    <s v="N/A"/>
    <s v="N/A"/>
    <s v="N/A"/>
    <n v="-4818763"/>
    <d v="2023-11-15T00:00:00"/>
    <n v="11384338"/>
    <d v="2023-11-15T00:00:00"/>
    <n v="29007246"/>
    <d v="2023-12-22T00:00:00"/>
    <n v="0"/>
    <s v="N/A"/>
    <n v="0"/>
    <s v="N/A"/>
    <n v="2"/>
    <d v="2023-12-22T00:00:00"/>
    <n v="152"/>
    <n v="122491214"/>
    <n v="108697496"/>
    <n v="79690250"/>
    <n v="29007246"/>
    <s v="N/A"/>
    <s v="N/A"/>
    <d v="2023-11-15T00:00:00"/>
    <d v="2024-04-15T00:00:00"/>
    <n v="-731"/>
    <s v="SI"/>
    <s v="N/A"/>
    <s v="La Guajira"/>
    <s v="Cumplimiento"/>
    <s v="47-45-101005903"/>
    <n v="0"/>
    <s v="Seguros del Estado S.A."/>
    <d v="2022-12-22T00:00:00"/>
    <s v="21/12/2022 - 15/05/2024"/>
    <d v="2022-12-22T00:00:00"/>
    <s v="PENDIENTE"/>
    <s v="Mediante otrosí N°1 el 15/11/2023 se publica la adición y prórroga del contrato JEP-970-2022_x000a_Mediante otrosí N°2  del 22/12/2023 se adicionó y prorrogo el contrato JEP-970-2022"/>
    <s v="Terminado"/>
    <s v="Adición y prórroga"/>
    <s v="N/A"/>
    <s v="DERECHO"/>
    <s v="N/A"/>
    <s v="MASCULINO"/>
    <s v="darwin.arias@jep.gov.co"/>
    <s v="https://community.secop.gov.co/Public/Tendering/ContractNoticePhases/View?PPI=CO1.PPI.22170502&amp;isFromPublicArea=True&amp;isModal=False"/>
  </r>
  <r>
    <n v="1005"/>
    <s v="JEP-971-2022"/>
    <s v="JEP-CSPO-936-2022"/>
    <s v="Laura Paredes"/>
    <d v="2022-12-13T00:00:00"/>
    <s v="Sandra Angelica Rocio Cuevas Meléndez"/>
    <x v="0"/>
    <s v="1. Prestación de servicios"/>
    <n v="40023472"/>
    <n v="8"/>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589722"/>
    <n v="120122"/>
    <n v="2022011000068"/>
    <x v="122"/>
    <d v="2022-12-22T00:00:00"/>
    <s v="N/A"/>
    <s v="N/A"/>
    <s v="N/A"/>
    <s v="N/A"/>
    <n v="-4818763"/>
    <d v="2023-11-15T00:00:00"/>
    <n v="11384338"/>
    <d v="2023-11-15T00:00:00"/>
    <n v="29007246"/>
    <d v="2023-12-22T00:00:00"/>
    <n v="0"/>
    <s v="N/A"/>
    <n v="0"/>
    <s v="N/A"/>
    <n v="2"/>
    <d v="2023-12-22T00:00:00"/>
    <n v="152"/>
    <n v="122491214"/>
    <n v="108697496"/>
    <n v="79690250"/>
    <n v="29007246"/>
    <s v="N/A"/>
    <s v="N/A"/>
    <d v="2023-11-15T00:00:00"/>
    <d v="2024-04-15T00:00:00"/>
    <n v="-731"/>
    <s v="SI"/>
    <s v="N/A"/>
    <s v="Bogotá D.C."/>
    <s v="Cumplimiento"/>
    <s v="_x0009_21-47-101025093"/>
    <n v="0"/>
    <s v="Seguros del Estado S.A."/>
    <d v="2022-12-20T00:00:00"/>
    <s v="19/12/2022 - 15/05/2024"/>
    <d v="2022-12-22T00:00:00"/>
    <s v="PENDIENTE"/>
    <s v="Mediante otrosí N°1 el 15/11/2023 se publica la adición y prórroga del contrato JEP-971-2022_x000a_Mediante otrosí N°2  del 22/12/2023 se adicionó y prorrogo el contrato JEP-971-2022"/>
    <s v="Terminado"/>
    <s v="Adición y prórroga"/>
    <s v="N/A"/>
    <s v="DERECHO"/>
    <s v="N/A"/>
    <s v="FEMENINO"/>
    <s v="sandra.cuevas@jep.gov.co"/>
    <s v="https://community.secop.gov.co/Public/Tendering/ContractNoticePhases/View?PPI=CO1.PPI.22156303&amp;isFromPublicArea=True&amp;isModal=False"/>
  </r>
  <r>
    <n v="1006"/>
    <s v="JEP-815-2022"/>
    <s v="JEP-CSPO-785-2022"/>
    <s v="Vanessa Jiménez "/>
    <d v="2022-11-29T00:00:00"/>
    <s v="Juan Sebastián Martínez Castelblanco"/>
    <x v="0"/>
    <s v="1. Prestación de servicios"/>
    <n v="1020812016"/>
    <n v="6"/>
    <s v="Persona Natural"/>
    <s v="Bogotá D.C. "/>
    <s v="Prestar servicios profesionales para apoyar al GRAI en el seguimiento, radicación y tramites requeridos por la jefatura, así como el apoyo administrativo a los equipos técnicos de la dependencia y de los nuevos macrocasos, para el desarrollo de las actividades y toma de decisiones de jefatura y magistratura, en procura de las garantías de justicia, verdad, reparación y no repetición."/>
    <s v="Administrativo Transversal"/>
    <s v="Harvey Danilo Suarez Morales"/>
    <s v="Secretaría Ejecutiva"/>
    <s v="Grupo de Análisis de la Información"/>
    <s v="Grupo de Análisis de la Información"/>
    <s v="Gloria Marcela Abadia Cubillos"/>
    <s v="H- Grupo de Análisis de la Información- GRAI"/>
    <s v="N/A"/>
    <s v="N/A"/>
    <s v="N/A"/>
    <s v="Inversión"/>
    <n v="55627760"/>
    <s v="N/A"/>
    <s v="N/A"/>
    <n v="4626010"/>
    <n v="4857310"/>
    <n v="117122"/>
    <n v="562622"/>
    <n v="2022011000068"/>
    <x v="84"/>
    <d v="2022-12-06T00:00:00"/>
    <s v="N/A"/>
    <s v="N/A"/>
    <s v="N/A"/>
    <s v="N/A"/>
    <n v="-616810"/>
    <d v="2023-11-15T00:00:00"/>
    <n v="7285970"/>
    <d v="2023-11-15T00:00:00"/>
    <n v="18564636"/>
    <d v="2023-12-28T00:00:00"/>
    <n v="0"/>
    <s v="N/A"/>
    <n v="0"/>
    <s v="N/A"/>
    <n v="2"/>
    <d v="2023-12-28T00:00:00"/>
    <n v="120"/>
    <n v="80861556"/>
    <n v="69566386"/>
    <n v="51001750"/>
    <n v="18564636"/>
    <n v="0"/>
    <n v="0"/>
    <d v="2023-11-15T00:00:00"/>
    <d v="2024-03-14T00:00:00"/>
    <n v="-763"/>
    <s v="SI"/>
    <s v="N/A"/>
    <s v="Bogotá D.C."/>
    <s v="Cumplimiento"/>
    <s v="15-47-101010387"/>
    <n v="0"/>
    <s v="Seguros del Estado S.A."/>
    <d v="2022-12-05T00:00:00"/>
    <s v="05/12/2022 - 31/05/2024"/>
    <d v="2022-12-06T00:00:00"/>
    <s v="PENDIENTE"/>
    <s v="Autorización de vigencia futura mediante oficio No. 2-2022-055247_x000a_Mediante otrosí N°1 el 15/11/2023 se publica la adición y prórroga del contrato 815-2022 _x000a_Mediante Otrosí N°2 el 28/12/2023 se publica la adición y prórroga del contrato JEP-815-2022_x000a_Por mutuo acuerdo se termina el contrato de manera anticipada y se ejecuta hasta el 14 de marzo de 2024."/>
    <s v="Terminado"/>
    <s v="Adición y Prórroga, Terminación Anticipada"/>
    <s v="N/A"/>
    <s v="DERECHO"/>
    <s v="N/A"/>
    <s v="MASCULINO"/>
    <s v="juan.martinezc@jep.gov.co"/>
    <s v="https://community.secop.gov.co/Public/Tendering/ContractNoticePhases/View?PPI=CO1.PPI.21937679&amp;isFromPublicArea=True&amp;isModal=False"/>
  </r>
  <r>
    <n v="1007"/>
    <s v="JEP-842-2022"/>
    <s v="JEP-CSPO-812-2022"/>
    <s v="Ángela Esquivel "/>
    <d v="2022-11-30T00:00:00"/>
    <s v="Diana Carolina Bernal Cortes"/>
    <x v="0"/>
    <s v="1. Prestación de servicios"/>
    <n v="1023862550"/>
    <n v="2"/>
    <s v="Persona Natural"/>
    <s v="Bogotá D.C. "/>
    <s v="Prestar servicios profesionales para apoyar y acompañar las salas de justicia y sus respectivas presidencias en los procesos de mejoramiento de la gestión judicial."/>
    <s v="Funciones de la dependencia"/>
    <s v="Harvey Danilo Suarez Morales"/>
    <s v="Secretaría Ejecutiva"/>
    <s v="Dirección de Asuntos Jurídicos"/>
    <s v="Dirección de Asuntos Jurídicos"/>
    <s v="Monica Marcela Vega Vega"/>
    <s v="F- Magistratura"/>
    <s v="N/A"/>
    <s v="Magistratura_x000a_Presidencias de la sala - SDSJ"/>
    <s v="Claudia Rocio Saldaña Montoya"/>
    <s v="Inversión"/>
    <n v="62581258"/>
    <s v="N/A"/>
    <s v="N/A"/>
    <n v="5204263"/>
    <n v="5464476"/>
    <n v="114722"/>
    <n v="572122"/>
    <n v="2022011000068"/>
    <x v="90"/>
    <d v="2022-12-13T00:00:00"/>
    <s v="Alisson Dayana Orjuela Achagua"/>
    <n v="1110577745"/>
    <n v="5"/>
    <d v="2023-03-07T00:00:00"/>
    <n v="-1908238"/>
    <d v="2023-11-14T00:00:00"/>
    <n v="8196717"/>
    <d v="2023-11-14T00:00:00"/>
    <n v="20885211"/>
    <d v="2023-12-26T00:00:00"/>
    <n v="0"/>
    <s v="N/A"/>
    <n v="0"/>
    <s v="N/A"/>
    <n v="2"/>
    <d v="2023-12-26T00:00:00"/>
    <n v="152"/>
    <n v="89754948"/>
    <n v="78262206"/>
    <n v="57376995"/>
    <n v="20885211"/>
    <s v="N/A"/>
    <s v="N/A"/>
    <d v="2023-11-15T00:00:00"/>
    <d v="2024-04-15T00:00:00"/>
    <n v="-731"/>
    <s v="SI"/>
    <s v="N/A"/>
    <s v="Bogotá D.C."/>
    <s v="Cumplimiento"/>
    <s v="21-45-101394467"/>
    <n v="0"/>
    <s v="Seguros del Estado S.A."/>
    <d v="2022-12-07T00:00:00"/>
    <s v="07/12/2022 - 16/05/2024"/>
    <d v="2022-12-12T00:00:00"/>
    <s v="PENDIENTE"/>
    <s v="A partir del 7/03/2023 se cede el contrato_x000a_Mediante otrosí N°1 el 14/11/2023 se publica la adición y prórroga del Cto JEP-842-2022_x000a_Mediante Otrosí N°2 el 26/12/2023 se publica la adición y prórroga del contrato JEP-842-2022"/>
    <s v="Terminado"/>
    <s v="Adición, prórroga y cesión"/>
    <s v="N/A"/>
    <s v="DERECHO"/>
    <s v="N/A"/>
    <s v="FEMENINO"/>
    <s v="alisson.orjuela@jep.gov.co"/>
    <s v="https://community.secop.gov.co/Public/Tendering/OpportunityDetail/Index?noticeUID=CO1.NTC.3600860&amp;isFromPublicArea=True&amp;isModal=False_x000a_"/>
  </r>
  <r>
    <n v="1008"/>
    <s v="JEP-972-2022"/>
    <s v="JEP-CSPO-937-2022"/>
    <s v="Laura Paredes"/>
    <d v="2022-12-13T00:00:00"/>
    <s v="Claudia Marcela Rivera Quiroga"/>
    <x v="0"/>
    <s v="1. Prestación de servicios"/>
    <n v="1144049439"/>
    <n v="2"/>
    <s v="Persona Natural"/>
    <s v="Cali"/>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0222"/>
    <n v="588422"/>
    <n v="2022011000068"/>
    <x v="15"/>
    <d v="2022-12-20T00:00:00"/>
    <s v="N/A"/>
    <s v="N/A"/>
    <s v="N/A"/>
    <s v="N/A"/>
    <n v="-4336887"/>
    <d v="2023-11-15T00:00:00"/>
    <n v="11384338"/>
    <d v="2023-11-15T00:00:00"/>
    <n v="29007246"/>
    <d v="2023-12-22T00:00:00"/>
    <n v="0"/>
    <s v="N/A"/>
    <n v="0"/>
    <s v="N/A"/>
    <n v="2"/>
    <d v="2023-12-22T00:00:00"/>
    <n v="152"/>
    <n v="122973090"/>
    <n v="50691666"/>
    <n v="21684420"/>
    <n v="29007246"/>
    <s v="N/A"/>
    <s v="N/A"/>
    <d v="2023-11-15T00:00:00"/>
    <d v="2024-04-15T00:00:00"/>
    <n v="-731"/>
    <s v="SI"/>
    <s v="N/A"/>
    <s v=" Departamento del Valle del Cauca"/>
    <s v="Cumplimiento"/>
    <s v="430 47 994000058630"/>
    <n v="0"/>
    <s v="Aseguradora Solidaria de Colombia"/>
    <d v="2022-12-16T00:00:00"/>
    <s v="15/12/2022 - 15/05/2024"/>
    <d v="2022-12-20T00:00:00"/>
    <s v="PENDIENTE"/>
    <s v="Mediante otrosí N°1 el 15/11/2023 se publica la adición y prórroga del contrato JEP-972-2022_x000a_Mediante otrosí N°2  del 22/12/2023 se adicionó y prorrogo el contrato JEP-972-2022"/>
    <s v="Terminado"/>
    <s v="Adición y prórroga"/>
    <s v="N/A"/>
    <s v="DERECHO"/>
    <s v="N/A"/>
    <s v="FEMENINO"/>
    <s v="claudia.rivera@jep.gov.co"/>
    <s v="https://community.secop.gov.co/Public/Tendering/ContractNoticePhases/View?PPI=CO1.PPI.22139466&amp;isFromPublicArea=True&amp;isModal=False"/>
  </r>
  <r>
    <n v="1009"/>
    <s v="JEP-973-2022"/>
    <s v="JEP-CSPO-938-2022"/>
    <s v="Laura Paredes"/>
    <d v="2022-12-13T00:00:00"/>
    <s v="Cesar Arnulfo Pinilla Orejarena"/>
    <x v="0"/>
    <s v="1. Prestación de servicios"/>
    <n v="91516651"/>
    <n v="1"/>
    <s v="Persona Natural"/>
    <s v="Bucaramang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0322"/>
    <n v="591622"/>
    <n v="2022011000068"/>
    <x v="131"/>
    <d v="2022-12-22T00:00:00"/>
    <s v="N/A"/>
    <s v="N/A"/>
    <s v="N/A"/>
    <s v="N/A"/>
    <n v="-4818763"/>
    <d v="2023-11-15T00:00:00"/>
    <n v="11384338"/>
    <d v="2023-11-15T00:00:00"/>
    <n v="29007246"/>
    <d v="2023-12-22T00:00:00"/>
    <n v="0"/>
    <s v="N/A"/>
    <n v="0"/>
    <s v="N/A"/>
    <n v="2"/>
    <d v="2023-12-22T00:00:00"/>
    <n v="152"/>
    <n v="122491214"/>
    <n v="108697496"/>
    <n v="79690250"/>
    <n v="29007246"/>
    <s v="N/A"/>
    <s v="N/A"/>
    <d v="2023-11-15T00:00:00"/>
    <d v="2024-04-15T00:00:00"/>
    <n v="-731"/>
    <s v="SI"/>
    <s v="N/A"/>
    <s v="Departamento de Santander"/>
    <s v="Cumplimiento"/>
    <s v="400 47 994000088592"/>
    <n v="0"/>
    <s v="Aseguradora Solidaria de Colombia"/>
    <d v="2022-12-22T00:00:00"/>
    <s v="22/12/2022 - 15/05/2024"/>
    <d v="2022-12-22T00:00:00"/>
    <s v="PENDIENTE"/>
    <s v="Mediante otrosí N°1 el 15/11/2023 se publica la adición y prórroga del contrato JEP-973-2022 _x000a_Mediante otrosí N°2  del 22/12/2023 se adicionó y prorrogo el contrato JEP-973-2022"/>
    <s v="Terminado"/>
    <s v="Adición y prórroga"/>
    <s v="N/A"/>
    <s v="DERECHO"/>
    <s v="N/A"/>
    <s v="MASCULINO"/>
    <s v="cesar.pinilla@jep.gov.co"/>
    <s v="https://community.secop.gov.co/Public/Tendering/ContractNoticePhases/View?PPI=CO1.PPI.22157207&amp;isFromPublicArea=True&amp;isModal=False"/>
  </r>
  <r>
    <n v="1010"/>
    <s v="JEP-849-2022"/>
    <s v="JEP-CSPO-819-2022"/>
    <s v="Laura Paredes"/>
    <d v="2022-11-30T00:00:00"/>
    <s v="David Leonardo Moreno Salcedo "/>
    <x v="0"/>
    <s v="1. Prestación de servicios"/>
    <n v="1026301233"/>
    <n v="7"/>
    <s v="Persona Natural"/>
    <s v="Bogotá D.C. "/>
    <s v="Prestar servicios profesionales para apoyar en los procesos de mejoramiento de la gestión judicial de las Salas de Justicia y Secciones del Tribunal para la Paz."/>
    <s v="Funciones de la dependencia"/>
    <s v="Harvey Danilo Suarez Morales"/>
    <s v="Secretaría Ejecutiva"/>
    <s v="Dirección de Asuntos Jurídicos"/>
    <s v="Departamento de Conceptos y Representación Jurídica"/>
    <s v="Sandra Milena Sánchez Rojas"/>
    <s v="F- Magistratura"/>
    <s v="N/A"/>
    <s v="Magistratura_x000a_Salas y Secciones SDSJ"/>
    <s v="N/A"/>
    <s v="Inversión"/>
    <n v="43459180"/>
    <s v="N/A"/>
    <s v="N/A"/>
    <n v="3614070"/>
    <n v="3794773"/>
    <s v="561222_x0009_"/>
    <n v="561222"/>
    <n v="2022011000068"/>
    <x v="132"/>
    <d v="2022-12-05T00:00:00"/>
    <s v="Daniel Esteban Burgos Patiño"/>
    <n v="1085263966"/>
    <n v="8"/>
    <d v="2023-08-08T00:00:00"/>
    <n v="-361407"/>
    <d v="2023-11-15T00:00:00"/>
    <n v="4933201"/>
    <d v="2023-11-15T00:00:00"/>
    <n v="14503611"/>
    <d v="2024-12-22T00:00:00"/>
    <n v="0"/>
    <s v="N/A"/>
    <n v="0"/>
    <s v="N/A"/>
    <n v="2"/>
    <d v="2024-12-22T00:00:00"/>
    <n v="152"/>
    <n v="62534585"/>
    <n v="54348721"/>
    <n v="39845110"/>
    <n v="14503611"/>
    <s v="N/A"/>
    <s v="N/A"/>
    <d v="2023-11-15T00:00:00"/>
    <d v="2024-04-15T00:00:00"/>
    <n v="-731"/>
    <s v="SI"/>
    <s v="N/A"/>
    <s v="Bogotá D.C."/>
    <s v="Cumplimiento"/>
    <s v="21-47-101024730"/>
    <n v="0"/>
    <s v="Seguros del Estado S.A."/>
    <d v="2022-12-02T00:00:00"/>
    <s v="02/12/2022 - 15/05/2024"/>
    <d v="2022-12-05T00:00:00"/>
    <s v="PENDIENTE"/>
    <s v="el 04 de agosto de 2023 quedó publicada la Cesión_x000a_Mediante otrosí N°1 el 15/11/2023 se publica la adición y prórroga del contrato JEP-849-2022_x000a_Mediante otrosí N°2  del 22/12/2023 se adicionó y prorrogo el contrato JEP-849-2022"/>
    <s v="Terminado"/>
    <s v="Adición, prórroga y cesión"/>
    <s v="N/A"/>
    <s v="DERECHO"/>
    <s v="N/A"/>
    <s v="MASCULINO"/>
    <s v="daniel.burgos@jep.gov.co"/>
    <s v="https://community.secop.gov.co/Public/Tendering/ContractNoticePhases/View?PPI=CO1.PPI.21950197&amp;isFromPublicArea=True&amp;isModal=False"/>
  </r>
  <r>
    <n v="1011"/>
    <s v="JEP-826-2022"/>
    <s v="JEP-CSPO-796-2022"/>
    <s v="Jairo Cuellar"/>
    <d v="2022-11-30T00:00:00"/>
    <s v="Micheal Giovanni Caballero Rodríguez"/>
    <x v="0"/>
    <s v="1. Prestación de servicios"/>
    <n v="1012342713"/>
    <n v="5"/>
    <s v="Persona Natural"/>
    <s v="Soacha"/>
    <s v="Prestar servicios profesionales para apoyar y acompañar en los procesos de mejoramiento de la gestión judicial de la Secretaría Judicial"/>
    <s v="Funciones de la dependencia"/>
    <s v="Harvey Danilo Suarez Morales"/>
    <s v="Secretaría Ejecutiva"/>
    <s v="Dirección de Asuntos Jurídicos"/>
    <s v="Secretaría General Judicial"/>
    <s v="Yuly Saenz Berdugo "/>
    <s v="G- Secretaría General Judicial"/>
    <s v="N/A"/>
    <s v="Magistratura _x000a_SEJUD -SAI "/>
    <s v="N/A"/>
    <s v="Inversión"/>
    <n v="43459180"/>
    <s v="N/A"/>
    <s v="N/A"/>
    <n v="3614070"/>
    <n v="3794773"/>
    <n v="113122"/>
    <n v="559922"/>
    <n v="2022011000068"/>
    <x v="132"/>
    <d v="2022-12-05T00:00:00"/>
    <s v="Eliana Yaneth Moscote Arias"/>
    <s v=". 1.123.414.532"/>
    <n v="1"/>
    <d v="2023-08-04T00:00:00"/>
    <n v="-361407"/>
    <d v="2023-11-15T00:00:00"/>
    <n v="5312677"/>
    <d v="2023-11-15T00:00:00"/>
    <n v="14503611"/>
    <d v="2023-12-26T00:00:00"/>
    <n v="0"/>
    <s v="N/A"/>
    <n v="0"/>
    <s v="N/A"/>
    <n v="3"/>
    <d v="2023-12-26T00:00:00"/>
    <n v="152"/>
    <n v="62914061"/>
    <n v="54348721"/>
    <n v="39845110"/>
    <n v="14503611"/>
    <s v="N/A"/>
    <s v="N/A"/>
    <d v="2023-11-15T00:00:00"/>
    <d v="2024-04-15T00:00:00"/>
    <n v="-731"/>
    <s v="SI"/>
    <s v="N/A"/>
    <s v="Bogotá D.C."/>
    <s v="Cumplimiento"/>
    <s v="14-47-101020874 "/>
    <n v="0"/>
    <s v="Seguros del Estado S.A."/>
    <d v="2022-12-02T00:00:00"/>
    <s v="02/12/2022 - 20/05/2024"/>
    <d v="2022-12-05T00:00:00"/>
    <s v="PENDIENTE"/>
    <s v="Mediante otrosí N°1 se Modifica la Cláusula Segunda “OBLIGACIONES DEL CONTRATISTA”_x000a_El 04/08/2023 se publicó la cesión del contrato JEP-826-2022 CEDENTE, MICHAEL GIOVANNI CABALLERO RODRÍGUEZ, LA CESIONARIA, Eliana Yaneth Moscote Arias_x000a_Mediante otrosí N°2 el 15/11/2023 se publica la adición y prórroga del contrato JEP-826-2022_x000a_Mediante Otrosí N°3 el 26/12/2023 se publica la adición y prórroga del contrato JEP-826-2022"/>
    <s v="Terminado"/>
    <s v="Adición, prórroga y cesión"/>
    <s v="N/A"/>
    <s v="DERECHO"/>
    <s v="N/A"/>
    <s v="FEMENINO"/>
    <s v="eliana.moscote@jep.gov.co"/>
    <s v="https://community.secop.gov.co/Public/Tendering/ContractNoticePhases/View?PPI=CO1.PPI.21960190&amp;isFromPublicArea=True&amp;isModal=False"/>
  </r>
  <r>
    <n v="1012"/>
    <s v="JEP-827-2022"/>
    <s v="JEP-CSPO-797-2022"/>
    <s v="Jairo Cuellar"/>
    <d v="2022-11-30T00:00:00"/>
    <s v="Nelson Yara Jara"/>
    <x v="0"/>
    <s v="1. Prestación de servicios"/>
    <n v="1014275310"/>
    <n v="0"/>
    <s v="Persona Natural"/>
    <s v="Bogotá D.C. "/>
    <s v="Prestar servicios profesionales para apoyar y acompañar en los procesos de mejoramiento de la gestión judicial de la Secretaría Judicial"/>
    <s v="Funciones de la dependencia"/>
    <s v="Harvey Danilo Suarez Morales"/>
    <s v="Secretaría Ejecutiva"/>
    <s v="Dirección de Asuntos Jurídicos"/>
    <s v="Secretaría General Judicial"/>
    <s v="Yuly Saenz Berdugo "/>
    <s v="G- Secretaría General Judicial"/>
    <s v="N/A"/>
    <s v="Magistratura SEJUD-Salas y Secciones SR"/>
    <s v="N/A"/>
    <s v="Inversión"/>
    <n v="43459180"/>
    <s v="N/A"/>
    <s v="N/A"/>
    <n v="3614070"/>
    <n v="3794773"/>
    <n v="112822"/>
    <n v="560022"/>
    <n v="2022011000068"/>
    <x v="132"/>
    <d v="2022-12-05T00:00:00"/>
    <s v="Laura Daniela Pardo Velandia_x000a_Oscar Alfredo Pardo León"/>
    <s v="1233492379_x000a_1.136.884.731"/>
    <s v="2_x000a_3"/>
    <s v="7/03/2023_x000a_12/09/2023"/>
    <n v="5439169"/>
    <d v="2023-11-15T00:00:00"/>
    <n v="-361407"/>
    <d v="2023-11-15T00:00:00"/>
    <n v="-13"/>
    <d v="2023-12-26T00:00:00"/>
    <n v="14503611"/>
    <d v="2023-12-26T00:00:00"/>
    <n v="0"/>
    <s v="N/A"/>
    <n v="2"/>
    <d v="2023-11-15T00:00:00"/>
    <n v="152"/>
    <n v="63040540"/>
    <n v="54348721"/>
    <n v="39845110"/>
    <n v="14503611"/>
    <s v="N/A"/>
    <s v="N/A"/>
    <d v="2023-11-15T00:00:00"/>
    <d v="2024-04-15T00:00:00"/>
    <n v="-731"/>
    <s v="SI"/>
    <s v="N/A"/>
    <s v="Bogotá D.C."/>
    <s v="Cumplimiento"/>
    <s v="14-47-101020875"/>
    <n v="0"/>
    <s v="Seguros del Estado S.A."/>
    <d v="2022-12-02T00:00:00"/>
    <s v="02/12/2022 - 20/05/2024"/>
    <d v="2022-12-05T00:00:00"/>
    <s v="PENDIENTE"/>
    <s v="Se cede a partir del 7/03/2023_x000a_El 12/09/2023 se publica la cesión del contrato a partir del mismo día_x000a_Mediante otrosí N°1 el 15/11/2023 se publica la adición y prórroga del contrato JEP-827-2022_x000a_Mediante Otrosí N°2 el 26/12/2023 se publica la adición y prórroga del contrato JEP-827-2022"/>
    <s v="Terminado"/>
    <s v="Adición, prórroga y cesión"/>
    <s v="N/A"/>
    <s v="DERECHO"/>
    <s v="N/A"/>
    <s v="MASCULINO"/>
    <s v="oscar.pardo@jep.gov.co"/>
    <s v="https://community.secop.gov.co/Public/Tendering/ContractNoticePhases/View?PPI=CO1.PPI.21960883&amp;isFromPublicArea=True&amp;isModal=False"/>
  </r>
  <r>
    <n v="1013"/>
    <s v="JEP-913-2022"/>
    <s v="JEP-CSPO-881-2022"/>
    <s v="Vanessa Jiménez "/>
    <d v="2022-12-06T00:00:00"/>
    <s v="Olga Lucia Cardona Castrillon"/>
    <x v="0"/>
    <s v="1. Prestación de servicios"/>
    <n v="24758450"/>
    <n v="2"/>
    <s v="Persona Natural"/>
    <s v="Bogotá D.C. "/>
    <s v="Prestar servicios profesionales para apoyar jurídicamente a la subdirección de comunicaciones en el análisis de la información y revisión de documentos expedidos por la dependencia, así como el acompañamiento a los trámites de competencia de la misma, requeridos para la ejecución y gestión de comunicaciones de la JEP"/>
    <s v="Funciones de la dependencia"/>
    <s v="Harvey Danilo Suarez Morales"/>
    <s v="Secretaría Ejecutiva"/>
    <s v="Secretaría Ejecutiva"/>
    <s v="Subdirección de Comunicaciones"/>
    <s v="Hernando Salazar Palacio"/>
    <s v="AA- Subdirección de Comunicaciones"/>
    <s v="N/A"/>
    <s v="N/A"/>
    <s v="N/A"/>
    <s v="Inversión"/>
    <n v="86918393"/>
    <s v="N/A"/>
    <s v="N/A"/>
    <n v="7228143"/>
    <n v="7589549"/>
    <n v="114122"/>
    <n v="580822"/>
    <n v="2022011000068"/>
    <x v="81"/>
    <d v="2022-12-13T00:00:00"/>
    <s v="N/A"/>
    <s v="N/A"/>
    <s v="N/A"/>
    <s v="N/A"/>
    <n v="0"/>
    <s v="N/A"/>
    <n v="0"/>
    <s v="N/A"/>
    <n v="0"/>
    <s v="N/A"/>
    <n v="0"/>
    <s v="N/A"/>
    <n v="0"/>
    <s v="N/A"/>
    <n v="0"/>
    <s v="N/A"/>
    <n v="-161"/>
    <n v="86918393"/>
    <n v="79690250"/>
    <n v="79690250"/>
    <n v="0"/>
    <n v="0"/>
    <n v="0"/>
    <d v="2023-11-15T00:00:00"/>
    <d v="2023-06-07T00:00:00"/>
    <n v="-1044"/>
    <s v="SI"/>
    <d v="2023-06-07T00:00:00"/>
    <s v="Bogotá D.C."/>
    <s v="Cumplimiento"/>
    <s v="11-47-101013477"/>
    <n v="0"/>
    <s v="Seguros del Estado S.A."/>
    <d v="2022-12-13T00:00:00"/>
    <s v="13/12/2022 - 20/05/2024"/>
    <d v="2022-12-13T00:00:00"/>
    <s v="PENDIENTE"/>
    <s v="El 7/06/2023 se publico se publico TERMINACIÓN ANTICIPADA DE MUTUO ACUERDO, BALANCE FINAL Y CIERRE DEL CONTRATO JEP-913-2022 "/>
    <s v="Terminado"/>
    <s v="Terminación anticipada"/>
    <s v="N/A"/>
    <s v="DERECHO"/>
    <s v="N/A"/>
    <s v="FEMENINO"/>
    <s v="olga.cardona@jep.gov.co"/>
    <s v="https://community.secop.gov.co/Public/Tendering/ContractNoticePhases/View?PPI=CO1.PPI.22047405&amp;isFromPublicArea=True&amp;isModal=False"/>
  </r>
  <r>
    <n v="1014"/>
    <s v="JEP-890-2022"/>
    <s v="JEP-CSPO-858-2022"/>
    <s v="Vanessa Jiménez "/>
    <d v="2022-12-02T00:00:00"/>
    <s v="Luisa Fernanda Cardenas Morales"/>
    <x v="0"/>
    <s v="1. Prestación de servicios"/>
    <n v="1016031932"/>
    <n v="1"/>
    <s v="Persona Natural"/>
    <s v="Bogotá D.C. "/>
    <s v="Prestar servicios profesionales al departamento de SAAD representación víctimas para apoyar y acompañar la planeación, articulación, fortalecimiento y seguimiento a las actividades de representación a cargo del departamento, así como en su despliegue territorial."/>
    <s v="Funciones de la dependencia"/>
    <s v="Harvey Danilo Suarez Morales"/>
    <s v="Secretaría Ejecutiva"/>
    <s v="Subsecretaría Ejecutiva"/>
    <s v="Departamento SAAD - Víctimas"/>
    <s v="Claudia Liliana Erazo Maldonado"/>
    <s v="BB- Departamento SAAD Representación Víctimas"/>
    <s v="Carolina Silva Ortiz_x000a_A partir del 2 de octubre hasta por el término que dure la situación administrativa de_x000a_la titular del cargo"/>
    <s v="N/A"/>
    <s v="N/A"/>
    <s v="Inversión"/>
    <n v="62581258"/>
    <s v="N/A"/>
    <s v="N/A"/>
    <n v="5204263"/>
    <n v="5464476"/>
    <n v="124122"/>
    <n v="577122"/>
    <n v="2018011001091"/>
    <x v="133"/>
    <d v="2022-12-12T00:00:00"/>
    <s v="N/A"/>
    <s v="N/A"/>
    <s v="N/A"/>
    <s v="N/A"/>
    <n v="-1734763"/>
    <d v="2023-11-15T00:00:00"/>
    <n v="8196717"/>
    <d v="2023-11-15T00:00:00"/>
    <n v="20885211"/>
    <d v="2023-12-28T00:00:00"/>
    <n v="0"/>
    <s v="N/A"/>
    <n v="0"/>
    <s v="N/A"/>
    <n v="2"/>
    <d v="2023-12-28T00:00:00"/>
    <n v="152"/>
    <n v="89928423"/>
    <n v="78262206"/>
    <n v="57376995"/>
    <n v="20885211"/>
    <s v="N/A"/>
    <s v="N/A"/>
    <d v="2023-11-15T00:00:00"/>
    <d v="2024-04-15T00:00:00"/>
    <n v="-731"/>
    <s v="SI"/>
    <s v="N/A"/>
    <s v="Bogotá D.C."/>
    <s v="Cumplimiento"/>
    <s v="33-47-101010422 "/>
    <n v="0"/>
    <s v="Seguros del Estado S.A."/>
    <d v="2022-12-09T00:00:00"/>
    <s v="09/12/2022 - 20/05/2024"/>
    <d v="2022-12-12T00:00:00"/>
    <s v="PENDIENTE"/>
    <s v="Mediante otrosí N°1 el 15/11/2023 se publica la adición y prórroga del contrato 890-2022_x000a_Mediante Otrosí N°2 el 28/12/2023 se publica la adición y prórroga del contrato JEP-890-2022"/>
    <s v="Terminado"/>
    <s v="Adición, prórroga y cesión"/>
    <s v="N/A"/>
    <s v="ECONOMÍA"/>
    <s v="N/A"/>
    <s v="FEMENINO"/>
    <s v="luisa.cardenas@jep.gov.co"/>
    <s v="https://community.secop.gov.co/Public/Tendering/ContractNoticePhases/View?PPI=CO1.PPI.22021389&amp;isFromPublicArea=True&amp;isModal=False"/>
  </r>
  <r>
    <n v="1015"/>
    <s v="JEP-872-2022"/>
    <s v="JEP-CSPO-842-2022"/>
    <s v="Clara Torres"/>
    <d v="2022-12-01T00:00:00"/>
    <s v="Liliana Patricia Garnica González"/>
    <x v="0"/>
    <s v="1. Prestación de servicios"/>
    <n v="1020731967"/>
    <n v="7"/>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Camila Andrea Santamaría Chavarro"/>
    <s v="F- Magistratura"/>
    <s v="N/A"/>
    <s v="Magistratura_x000a_Transcriptores - SRVR"/>
    <s v="Belkis Florentina Izquierdo Torres"/>
    <s v="Inversión"/>
    <n v="39113268"/>
    <s v="N/A"/>
    <s v="N/A"/>
    <n v="3252663"/>
    <n v="3415296"/>
    <n v="113322"/>
    <n v="586122"/>
    <s v="_x0009_2022011000068"/>
    <x v="15"/>
    <d v="2022-12-26T00:00:00"/>
    <s v="N/A"/>
    <s v="N/A"/>
    <s v="N/A"/>
    <s v="N/A"/>
    <n v="-2602131"/>
    <d v="2023-11-15T00:00:00"/>
    <n v="5122947"/>
    <d v="2023-11-15T00:00:00"/>
    <n v="13053249"/>
    <s v="N/A"/>
    <n v="0"/>
    <s v="N/A"/>
    <n v="0"/>
    <s v="N/A"/>
    <n v="2"/>
    <d v="2023-12-28T00:00:00"/>
    <n v="152"/>
    <n v="54687333"/>
    <n v="48913854"/>
    <n v="35860605"/>
    <n v="13053249"/>
    <s v="N/A"/>
    <s v="N/A"/>
    <d v="2023-11-15T00:00:00"/>
    <d v="2024-04-15T00:00:00"/>
    <n v="-731"/>
    <s v="SI"/>
    <s v="N/A"/>
    <s v="Bogotá D.C."/>
    <s v="Cumplimiento"/>
    <s v="11-45-101120549"/>
    <n v="0"/>
    <s v="Seguros del Estado S.A."/>
    <d v="2022-12-15T00:00:00"/>
    <s v="15/12/2022 - 15/05/2024"/>
    <d v="2022-12-21T00:00:00"/>
    <s v="PENDIENTE"/>
    <s v="Mediante otrosí N°1 el 15/11/2023 se publica la adición y prórroga del contrato JEP-872-2022_x000a_Mediante otrosí N°2 se publica la adición y prórroga del contrato JEP-872-2022"/>
    <s v="Terminado"/>
    <s v="Adición y prórroga"/>
    <s v="N/A"/>
    <s v="CIENCIAS POLÍTICAS"/>
    <s v="N/A"/>
    <s v="FEMENINO"/>
    <s v="liliana.garnica@jep.gov.co"/>
    <s v="https://community.secop.gov.co/Public/Tendering/ContractNoticePhases/View?PPI=CO1.PPI.21981837&amp;isFromPublicArea=True&amp;isModal=False"/>
  </r>
  <r>
    <n v="1016"/>
    <s v="JEP-850-2022"/>
    <s v="JEP-CSPO-820-2022"/>
    <s v="Laura Paredes"/>
    <d v="2022-11-30T00:00:00"/>
    <s v="Gabriela Torres Daza"/>
    <x v="0"/>
    <s v="1. Prestación de servicios"/>
    <n v="1018456069"/>
    <n v="1"/>
    <s v="Persona Natural"/>
    <s v="Bogotá D.C. "/>
    <s v="Prestar servicios profesionales para apoyar en los procesos de mejoramiento de la gestión judicial de las Salas de Justicia y Secciones del Tribunal para la Paz."/>
    <s v="Funciones de la dependencia"/>
    <s v="Harvey Danilo Suarez Morales"/>
    <s v="Secretaría Ejecutiva"/>
    <s v="Dirección de Asuntos Jurídicos"/>
    <s v="Departamento de Conceptos y Representación Jurídica"/>
    <s v="Sandra Milena Sánchez Rojas"/>
    <s v="F- Magistratura"/>
    <s v="N/A"/>
    <s v="Magistratura_x000a_Salas y Secciones SDSJ"/>
    <s v="N/A"/>
    <s v="Inversión"/>
    <n v="43459180"/>
    <s v="N/A"/>
    <s v="N/A"/>
    <n v="3614070"/>
    <n v="3794773"/>
    <n v="561822"/>
    <n v="6422"/>
    <n v="2022011000068"/>
    <x v="132"/>
    <d v="2022-12-05T00:00:00"/>
    <s v="Eduar Arbey Tovar Peña"/>
    <n v="79611053"/>
    <n v="1"/>
    <d v="2023-09-12T00:00:00"/>
    <n v="-1204690"/>
    <d v="2023-11-15T00:00:00"/>
    <n v="5565661"/>
    <d v="2023-11-15T00:00:00"/>
    <n v="14503611"/>
    <d v="2023-12-27T00:00:00"/>
    <n v="0"/>
    <s v="N/A"/>
    <n v="0"/>
    <s v="N/A"/>
    <n v="3"/>
    <d v="2023-12-27T00:00:00"/>
    <n v="152"/>
    <n v="62323762"/>
    <n v="54348721"/>
    <n v="39845110"/>
    <n v="14503611"/>
    <s v="N/A"/>
    <s v="N/A"/>
    <d v="2023-11-15T00:00:00"/>
    <d v="2024-04-15T00:00:00"/>
    <n v="-731"/>
    <s v="SI"/>
    <s v="N/A"/>
    <s v="Bogotá D.C."/>
    <s v="Cumplimiento"/>
    <s v="15-47-101010380"/>
    <n v="0"/>
    <s v="Seguros del Estado S.A."/>
    <d v="2022-12-05T00:00:00"/>
    <s v="01/12/2022 - 15/05/2024"/>
    <d v="2022-12-12T00:00:00"/>
    <s v="PENDIENTE"/>
    <s v="Mediante otrosí N°1 Modificar la CLÁUSULA SÉPTIMA –_x000a_DISPONIBILIDAD PRESUPUESTAL_x000a_12/09/2023 se publica la cesión del contrato JEP-850-2022 a partir del 12 de septiembre de 2023.  Eduar Arbey Tovar Peña_x000a_Mediante otrosí N°2 el 15/11/2023 se publica la adición y prórroga del contrato JEP-850-2022_x000a_Mediante Otrosí N°3 el 27/12/2023 se publica la adición y prórroga del contrato JEP-850-2022 Prorroga hasta el 15 de Abril de 2024"/>
    <s v="Terminado"/>
    <s v="Adición, prórroga y cesión"/>
    <s v="N/A"/>
    <s v="DERECHO"/>
    <s v="N/A"/>
    <s v="MASCULINO"/>
    <s v="eduar.tovar@jep.gov.co"/>
    <s v="https://community.secop.gov.co/Public/Tendering/ContractNoticePhases/View?PPI=CO1.PPI.21962514&amp;isFromPublicArea=True&amp;isModal=False"/>
  </r>
  <r>
    <n v="1018"/>
    <s v="JEP-952-2022"/>
    <s v="JEP-CSPO-918-2022"/>
    <s v="Jairo Cuellar"/>
    <d v="2022-12-07T00:00:00"/>
    <s v="Maria Lucia Vargas Pardo"/>
    <x v="0"/>
    <s v="1. Prestación de servicios"/>
    <n v="35465251"/>
    <n v="5"/>
    <s v="Persona Natural"/>
    <s v="Bogotá D.C. "/>
    <s v="Prestación de servicios profesionales para apoyar y acompañar al departamento SAAD Comparecientes en las gestiones administrativas a su cargo."/>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1522"/>
    <n v="591122"/>
    <n v="2022011000068"/>
    <x v="136"/>
    <d v="2022-12-22T00:00:00"/>
    <s v="N/A"/>
    <s v="N/A"/>
    <s v="N/A"/>
    <s v="N/A"/>
    <n v="-4818763"/>
    <d v="2023-12-15T00:00:00"/>
    <n v="11384338"/>
    <d v="2023-12-15T00:00:00"/>
    <n v="29007246"/>
    <d v="2023-12-27T00:00:00"/>
    <n v="0"/>
    <s v="N/A"/>
    <n v="0"/>
    <s v="N/A"/>
    <n v="2"/>
    <d v="2023-12-27T00:00:00"/>
    <n v="152"/>
    <n v="122491214"/>
    <n v="108697496"/>
    <n v="79690250"/>
    <n v="29007246"/>
    <s v="N/A"/>
    <s v="N/A"/>
    <d v="2023-11-15T00:00:00"/>
    <d v="2024-04-15T00:00:00"/>
    <n v="-731"/>
    <s v="SI"/>
    <s v="N/A"/>
    <s v="Bogotá D.C."/>
    <s v="Cumplimiento"/>
    <s v="_x0009_360 47 994000024669"/>
    <n v="0"/>
    <s v="Aseguradora Solidaria de Colombia"/>
    <d v="2022-12-21T00:00:00"/>
    <s v="20/12/2022 - 20/05/2024"/>
    <d v="2022-12-22T00:00:00"/>
    <s v="PENDIENTE"/>
    <s v="Mediante otrosí N°1 el 15/11/2023 se publica la adición y prórroga del Cto JEP-952-2022_x000a_Mediante Otrosí N°2 el 27/12/2023 se publica la adición y prórroga del contrato  JEP-952-2022 "/>
    <s v="Terminado"/>
    <s v="Adición y prórroga"/>
    <s v="N/A"/>
    <s v="DERECHO"/>
    <s v="N/A"/>
    <s v="FEMENINO"/>
    <s v="maria.vargasp@jep.gov.co"/>
    <s v="https://community.secop.gov.co/Public/Tendering/ContractNoticePhases/View?PPI=CO1.PPI.22156136&amp;isFromPublicArea=True&amp;isModal=False"/>
  </r>
  <r>
    <n v="1019"/>
    <s v="JEP-974-2022"/>
    <s v="JEP-CSPO-939-2022"/>
    <s v="Laura Paredes"/>
    <d v="2022-12-13T00:00:00"/>
    <s v="Oscar Felipe Bernal Beltrán"/>
    <x v="0"/>
    <s v="1. Prestación de servicios"/>
    <n v="80098893"/>
    <n v="2"/>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0422"/>
    <n v="592722"/>
    <n v="2022011000068"/>
    <x v="136"/>
    <d v="2022-12-22T00:00:00"/>
    <s v="N/A"/>
    <s v="N/A"/>
    <s v="N/A"/>
    <s v="N/A"/>
    <n v="-4818763"/>
    <d v="2023-11-15T00:00:00"/>
    <n v="11384338"/>
    <d v="2023-11-15T00:00:00"/>
    <n v="29007246"/>
    <d v="2023-12-22T00:00:00"/>
    <n v="0"/>
    <s v="N/A"/>
    <n v="0"/>
    <s v="N/A"/>
    <n v="2"/>
    <d v="2023-12-22T00:00:00"/>
    <n v="152"/>
    <n v="122491214"/>
    <n v="108697496"/>
    <n v="79690250"/>
    <n v="29007246"/>
    <s v="N/A"/>
    <s v="N/A"/>
    <d v="2023-11-15T00:00:00"/>
    <d v="2024-04-15T00:00:00"/>
    <n v="-731"/>
    <s v="SI"/>
    <s v="N/A"/>
    <s v="Departamento de Santander"/>
    <s v="Cumplimiento"/>
    <s v="_x0009_25-45-101043872"/>
    <n v="0"/>
    <s v="Aseguradora Solidaria de Colombia"/>
    <d v="2022-12-21T00:00:00"/>
    <s v="20/12/2022 - 15/05/2024"/>
    <d v="2022-12-22T00:00:00"/>
    <s v="PENDIENTE"/>
    <s v="Mediante otrosí N°2 el 15/11/2023 se publica la adición y prórroga del contrato JEP-974-2022_x000a_Mediante otrosí N°2  del 22/12/2023 se adicionó y prorrogo el contrato JEP-974-2022"/>
    <s v="Terminado"/>
    <s v="Adición y Prorróga"/>
    <s v="N/A"/>
    <s v="DERECHO"/>
    <s v="N/A"/>
    <s v="MASCULINO"/>
    <s v="oscar.bernal@jep.gov.co"/>
    <s v="https://community.secop.gov.co/Public/Tendering/ContractNoticePhases/View?PPI=CO1.PPI.22162876&amp;isFromPublicArea=True&amp;isModal=False"/>
  </r>
  <r>
    <n v="1020"/>
    <s v="JEP-828-2022"/>
    <s v="JEP-CSPO-798-2022"/>
    <s v="Jairo Cuellar"/>
    <d v="2022-11-30T00:00:00"/>
    <s v="Rosa Nayibe Guerrero Santacruz"/>
    <x v="0"/>
    <s v="1. Prestación de servicios"/>
    <n v="59829388"/>
    <n v="6"/>
    <s v="Persona Natural"/>
    <s v="Pasto"/>
    <s v="Prestar servicios profesionales para apoyar y acompañar en los procesos de mejoramiento de la gestión judicial de la Secretaría Judicial"/>
    <s v="Funciones de la dependencia"/>
    <s v="Harvey Danilo Suarez Morales"/>
    <s v="Secretaría Ejecutiva"/>
    <s v="Dirección de Asuntos Jurídicos"/>
    <s v="Secretaría General Judicial"/>
    <s v="Yuly Saenz Berdugo "/>
    <s v="G- Secretaría General Judicial"/>
    <s v="N/A"/>
    <s v="Magistratura _x000a_SEJUD - SRVR"/>
    <s v="N/A"/>
    <s v="Inversión"/>
    <n v="43459180"/>
    <s v="N/A"/>
    <s v="N/A"/>
    <n v="3614070"/>
    <n v="3794773"/>
    <n v="112922"/>
    <n v="561422"/>
    <n v="2022011000068"/>
    <x v="132"/>
    <d v="2022-12-05T00:00:00"/>
    <s v="David Alejandro Bernal Escallón"/>
    <n v="1076648807"/>
    <n v="6"/>
    <d v="2023-07-11T00:00:00"/>
    <n v="-487912"/>
    <d v="2023-11-15T00:00:00"/>
    <n v="5692166"/>
    <d v="2023-11-15T00:00:00"/>
    <n v="14503611"/>
    <d v="2023-12-22T00:00:00"/>
    <n v="0"/>
    <s v="N/A"/>
    <n v="0"/>
    <s v="N/A"/>
    <n v="2"/>
    <d v="2023-12-22T00:00:00"/>
    <n v="152"/>
    <n v="63167045"/>
    <n v="54348721"/>
    <n v="39845110"/>
    <n v="14503611"/>
    <s v="N/A"/>
    <s v="N/A"/>
    <d v="2023-11-15T00:00:00"/>
    <d v="2024-04-15T00:00:00"/>
    <n v="-731"/>
    <s v="SI"/>
    <s v="N/A"/>
    <s v="Bogotá D.C."/>
    <s v="Cumplimiento"/>
    <s v="21-45-101394050"/>
    <n v="0"/>
    <s v="Seguros del Estado S.A."/>
    <d v="2022-12-05T00:00:00"/>
    <s v="2/12/2022 - 16/06/2014"/>
    <d v="2022-12-05T00:00:00"/>
    <s v="PENDIENTE"/>
    <s v="el 11/07/2023 Se publica la cesión del Contrato JEP-828-2022 a partir del 11 de julio de 2023. David Alejandro Bernal Escallón_x000a_Mediante otrosí N°1 el 15/11/2023 se publica la adición y prórroga del contrato JEP-828-2022 _x000a_Mediante otrosí N°2  del 22/12/2023 se adicionó y prorrogo el contrato CTO JEP-828-2022"/>
    <s v="Terminado"/>
    <s v="Adición, prórroga y cesión"/>
    <s v="N/A"/>
    <s v="DERECHO"/>
    <s v="N/A"/>
    <s v="MASCULINO"/>
    <s v="david.bernale@jep.gov.co"/>
    <s v="https://community.secop.gov.co/Public/Tendering/ContractNoticePhases/View?PPI=CO1.PPI.21971924&amp;isFromPublicArea=True&amp;isModal=False"/>
  </r>
  <r>
    <n v="1021"/>
    <s v="JEP-932-2022"/>
    <s v="JEP-CSPO-898-2022"/>
    <s v="Ángela Esquivel "/>
    <d v="2022-12-07T00:00:00"/>
    <s v="Yilmar Eduardo Barona Mestizo"/>
    <x v="0"/>
    <s v="1. Prestación de servicios"/>
    <n v="76141120"/>
    <n v="7"/>
    <s v="Persona Natural"/>
    <s v="Corinto"/>
    <s v="Prestar servicios profesionales especializados en enfoque étnico racial para apoyar y acompañar a la Secretaría Ejecutiva de la JEP en la gestión territorial con los pueblos indígenas en los departamentos del Cauca y Valle del Cauca, a partir de la implementación y seguimiento de los lineamientos del enfoque diferencial, teniendo en cuenta el enfoque territorial.  "/>
    <s v="Funciones de la dependencia"/>
    <s v="Harvey Danilo Suarez Morales"/>
    <s v="Secretaría Ejecutiva"/>
    <s v="Subsecretaría Ejecutiva"/>
    <s v="Departamento de Enfoques Diferenciales"/>
    <s v="Eliana Fernanda Antonio Rosero"/>
    <s v="BB- Departamento de Enfoques Diferenciales "/>
    <s v="N/A"/>
    <s v="N/A"/>
    <s v="N/A"/>
    <s v="Inversión"/>
    <n v="99086994"/>
    <s v="N/A"/>
    <s v="N/A"/>
    <n v="8240084"/>
    <n v="8652088"/>
    <n v="113922"/>
    <n v="590422"/>
    <n v="2018011001091"/>
    <x v="122"/>
    <d v="2022-12-22T00:00:00"/>
    <s v="N/A"/>
    <s v="N/A"/>
    <s v="N/A"/>
    <s v="N/A"/>
    <n v="-5493394"/>
    <d v="2023-11-14T00:00:00"/>
    <n v="12978146"/>
    <d v="2023-11-14T00:00:00"/>
    <n v="33068280"/>
    <d v="2023-12-22T00:00:00"/>
    <n v="0"/>
    <s v="N/A"/>
    <n v="0"/>
    <s v="N/A"/>
    <n v="2"/>
    <d v="2023-12-22T00:00:00"/>
    <n v="152"/>
    <n v="139640026"/>
    <n v="123915190"/>
    <n v="90846910"/>
    <n v="33068280"/>
    <s v="N/A"/>
    <s v="N/A"/>
    <d v="2023-11-15T00:00:00"/>
    <d v="2024-04-15T00:00:00"/>
    <n v="-731"/>
    <s v="SI"/>
    <s v="N/A"/>
    <s v="Cauca y Valle del Cauca"/>
    <s v="Cumplimiento"/>
    <s v="40-47-101004833"/>
    <n v="0"/>
    <s v="Seguros del Estado S.A. "/>
    <d v="2022-12-20T00:00:00"/>
    <s v="20/12/2022 - 20/05/2024"/>
    <d v="2022-12-22T00:00:00"/>
    <s v="PENDIENTE"/>
    <s v="Mediante otrosí N°1 el 14/11/2023 se publica la adición y prórroga del Cto JEP-932-2022_x000a_Mediante otrosí N°2  del 22/12/2023 se adicionó y prorrogo el contrato JEP-932-2022 "/>
    <s v="Terminado"/>
    <s v="Adición y próroga"/>
    <s v="N/A"/>
    <s v="DERECHO"/>
    <s v="N/A"/>
    <s v="MASCULINO"/>
    <s v="yilmar.barona@jep.gov.co"/>
    <s v="https://community.secop.gov.co/Public/Tendering/ContractNoticePhases/View?PPI=CO1.PPI.22099016&amp;isFromPublicArea=True&amp;isModal=False"/>
  </r>
  <r>
    <n v="1022"/>
    <s v="JEP-829-2022"/>
    <s v="JEP-CSPO-799-2022"/>
    <s v="Jairo Cuellar"/>
    <d v="2022-11-30T00:00:00"/>
    <s v="Stefany Llanos Velásquez"/>
    <x v="0"/>
    <s v="1. Prestación de servicios"/>
    <n v="1048215010"/>
    <n v="3"/>
    <s v="Persona Natural"/>
    <s v="Bogotá D.C. "/>
    <s v="Prestar servicios profesionales para apoyar y acompañar en los procesos de mejoramiento de la gestión judicial de la Secretaría Judicial"/>
    <s v="Funciones de la dependencia"/>
    <s v="Harvey Danilo Suarez Morales"/>
    <s v="Secretaría Ejecutiva"/>
    <s v="Dirección de Asuntos Jurídicos"/>
    <s v="Secretaría General Judicial"/>
    <s v="Yuly Saenz Berdugo "/>
    <s v="G- Secretaría General Judicial"/>
    <s v="N/A"/>
    <s v="Magistratura _x000a_SEJUD -SAI "/>
    <s v="N/A"/>
    <s v="Inversión"/>
    <n v="43459180"/>
    <s v="N/A"/>
    <s v="N/A"/>
    <n v="3614070"/>
    <n v="3794773"/>
    <n v="111922"/>
    <n v="564922"/>
    <n v="2022011000068"/>
    <x v="84"/>
    <d v="2022-12-07T00:00:00"/>
    <s v="Leidy Andrea Ramírez Segura"/>
    <n v="1018409744"/>
    <n v="5"/>
    <d v="2023-09-12T00:00:00"/>
    <n v="-602345"/>
    <d v="2023-11-15T00:00:00"/>
    <n v="5565661"/>
    <d v="2023-11-15T00:00:00"/>
    <n v="14503611"/>
    <d v="2023-12-28T00:00:00"/>
    <n v="0"/>
    <s v="N/A"/>
    <n v="0"/>
    <s v="N/A"/>
    <n v="2"/>
    <d v="2023-12-28T00:00:00"/>
    <n v="152"/>
    <n v="62926107"/>
    <n v="54348721"/>
    <n v="39845110"/>
    <n v="14503611"/>
    <s v="N/A"/>
    <s v="N/A"/>
    <d v="2023-11-15T00:00:00"/>
    <d v="2024-04-15T00:00:00"/>
    <n v="-731"/>
    <s v="SI"/>
    <s v="N/A"/>
    <s v="Bogotá D.C."/>
    <s v="Cumplimiento"/>
    <s v="560 47 994000157600"/>
    <n v="0"/>
    <s v="Aseguradora Solidaria de Colombia"/>
    <d v="2022-12-06T00:00:00"/>
    <s v="05/12/2022 - 25/05/2024"/>
    <d v="2022-12-07T00:00:00"/>
    <s v="PENDIENTE"/>
    <s v="El 12/09/2023 se publica la cesión del JEP-829-2022 LA CEDENTE  STEFANY LLANOS VELÁSQUEZ  CESIONARIA LEIDY ANDREA RAMÍREZ SEGURA_x000a_Mediante otrosí N°1 el 15/11/2023 se publica la adición y prórroga del contrato 829-2022 _x000a_Mediante Otrosí N°2 el 28/12/2023 se publica la adición y prórroga del contrato JEP-829-2022"/>
    <s v="Terminado"/>
    <s v="Adición, prórroga y cesión"/>
    <s v="N/A"/>
    <s v="DERECHO"/>
    <s v="N/A"/>
    <s v="FEMENINO"/>
    <s v="leidy.ramirez@jep.gov.co"/>
    <s v="https://community.secop.gov.co/Public/Tendering/ContractNoticePhases/View?PPI=CO1.PPI.21980335&amp;isFromPublicArea=True&amp;isModal=False"/>
  </r>
  <r>
    <n v="1023"/>
    <s v="JEP-873-2022"/>
    <s v="JEP-CSPO-843-2022"/>
    <s v="Clara Torres"/>
    <d v="2022-12-01T00:00:00"/>
    <s v="Lina Maria Mayo Caicedo"/>
    <x v="0"/>
    <s v="1. Prestación de servicios"/>
    <n v="1033757165"/>
    <n v="7"/>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Catalina Díaz Gómez "/>
    <s v="F- Magistratura"/>
    <s v="N/A"/>
    <s v="Magistratura_x000a_Transcriptores - SRVR"/>
    <s v="Catalina Diaz Gomez"/>
    <s v="Inversión"/>
    <n v="39113268"/>
    <s v="N/A"/>
    <s v="N/A"/>
    <n v="108422"/>
    <n v="3415296"/>
    <n v="123822"/>
    <n v="581622"/>
    <n v="2022011000068"/>
    <x v="81"/>
    <d v="2022-12-16T00:00:00"/>
    <s v="N/A"/>
    <s v="N/A"/>
    <s v="N/A"/>
    <s v="N/A"/>
    <n v="-1517911"/>
    <d v="2023-11-14T00:00:00"/>
    <n v="5122947"/>
    <d v="2023-11-14T00:00:00"/>
    <n v="13053249"/>
    <d v="2023-12-22T00:00:00"/>
    <n v="0"/>
    <s v="N/A"/>
    <n v="0"/>
    <s v="N/A"/>
    <n v="2"/>
    <d v="2023-12-22T00:00:00"/>
    <n v="152"/>
    <n v="55771553"/>
    <n v="48913854"/>
    <n v="35860605"/>
    <n v="13053249"/>
    <s v="N/A"/>
    <s v="N/A"/>
    <d v="2023-11-15T00:00:00"/>
    <d v="2024-04-15T00:00:00"/>
    <n v="-731"/>
    <s v="SI"/>
    <s v="N/A"/>
    <s v="Bogotá D.C."/>
    <s v="Cumplimiento"/>
    <s v="390-47-994000076069"/>
    <n v="0"/>
    <s v="Aseguradora Solidaria de Colombia"/>
    <d v="2022-12-14T00:00:00"/>
    <s v="13/12/2022 - 30/05/2024"/>
    <d v="2022-12-16T00:00:00"/>
    <s v="PENDIENTE"/>
    <s v="Mediante otrosí N°1 el 14/11/2023 se publica la adición y prórroga del Cto JEP-873-2022_x000a_Mediante otrosí N°2 del 22/12/2023 se adicionó y prorrogo el contrato JEP-873-2022"/>
    <s v="Terminado"/>
    <s v="Adición y prórroga"/>
    <s v="N/A"/>
    <s v="DERECHO"/>
    <s v="N/A"/>
    <s v="FEMENINO"/>
    <s v="lina.mayoc@jep.gov.co"/>
    <s v="https://community.secop.gov.co/Public/Tendering/ContractNoticePhases/View?PPI=CO1.PPI.21981854&amp;isFromPublicArea=True&amp;isModal=False"/>
  </r>
  <r>
    <n v="1025"/>
    <s v="JEP-830-2022"/>
    <s v="JEP-CSPO-800-2022"/>
    <s v="Jairo Cuellar"/>
    <d v="2022-11-30T00:00:00"/>
    <s v="Viviana Maciel Reina Toloza"/>
    <x v="0"/>
    <s v="1. Prestación de servicios"/>
    <n v="53100789"/>
    <n v="4"/>
    <s v="Persona Natural"/>
    <s v="Bogotá D.C. "/>
    <s v="Prestar servicios profesionales para apoyar y acompañar en los procesos de mejoramiento de la gestión judicial de la Secretaría Judicial"/>
    <s v="Funciones de la dependencia"/>
    <s v="Harvey Danilo Suarez Morales"/>
    <s v="Secretaría Ejecutiva"/>
    <s v="Dirección de Asuntos Jurídicos"/>
    <s v="Secretaría General Judicial"/>
    <s v="Yuly Saenz Berdugo "/>
    <s v="G- Secretaría General Judicial"/>
    <s v="N/A"/>
    <s v="Magistratura_x000a_SEJUD - SDSJ"/>
    <s v="N/A"/>
    <s v="Inversión"/>
    <n v="43459180"/>
    <s v="N/A"/>
    <s v="N/A"/>
    <n v="3614070"/>
    <n v="3794773"/>
    <n v="112022"/>
    <n v="563722"/>
    <n v="2022011000068"/>
    <x v="84"/>
    <d v="2022-12-07T00:00:00"/>
    <s v="Jaime Andres Mera Montufar"/>
    <n v="1010221491"/>
    <n v="9"/>
    <d v="2023-09-12T00:00:00"/>
    <n v="-602345"/>
    <d v="2023-11-15T00:00:00"/>
    <n v="5565661"/>
    <d v="2023-11-15T00:00:00"/>
    <n v="14503611"/>
    <d v="2023-12-22T00:00:00"/>
    <n v="0"/>
    <s v="N/A"/>
    <n v="0"/>
    <s v="N/A"/>
    <n v="2"/>
    <d v="2023-12-22T00:00:00"/>
    <n v="152"/>
    <n v="62926107"/>
    <n v="54348721"/>
    <n v="39845110"/>
    <n v="14503611"/>
    <s v="N/A"/>
    <s v="N/A"/>
    <d v="2023-11-15T00:00:00"/>
    <d v="2024-04-15T00:00:00"/>
    <n v="-731"/>
    <s v="SI"/>
    <s v="N/A"/>
    <s v="Bogotá D.C."/>
    <s v="Cumplimiento"/>
    <s v="380 47 994000129003"/>
    <n v="0"/>
    <s v="Aseguradora Solidaria de Colombia"/>
    <d v="2022-12-06T00:00:00"/>
    <s v="05/12/2022 - 25/05/2024"/>
    <d v="2022-12-07T00:00:00"/>
    <s v="PENDIENTE"/>
    <s v="El 12/09/2023 se publica la cesión del CTO JEP-830-2022 LA CEDENTE VIVIANA MACIEL REINA TOLOZA  CESIONARIO: Jaime Andres Mera Montufar_x000a_Mediante otrosí N°1 el 15/11/2023 se publica la adición y prórroga del contrato JEP-830-2022_x000a_Mediante otrosí N°2 del 22/12/2023 se adicionó y prorrogo el contrato JEP-830-2022 "/>
    <s v="Terminado"/>
    <s v="Adición, prórroga y cesión"/>
    <s v="N/A"/>
    <s v="DERECHO"/>
    <s v="N/A"/>
    <s v="MASCULINO"/>
    <s v="jaime.mera@jep.gov.co"/>
    <s v="https://community.secop.gov.co/Public/Tendering/ContractNoticePhases/View?PPI=CO1.PPI.21980470&amp;isFromPublicArea=True&amp;isModal=False"/>
  </r>
  <r>
    <n v="1026"/>
    <s v="JEP-975-2022"/>
    <s v="JEP-CSPO-940-2022"/>
    <s v="Laura Paredes"/>
    <d v="2022-12-13T00:00:00"/>
    <s v="Diego Andrés Bernal Cortés"/>
    <x v="0"/>
    <s v="1. Prestación de servicios"/>
    <n v="1032382084"/>
    <n v="4"/>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0522"/>
    <n v="593422"/>
    <n v="2022011000068"/>
    <x v="131"/>
    <d v="2022-12-23T00:00:00"/>
    <s v="N/A"/>
    <s v="N/A"/>
    <s v="N/A"/>
    <s v="N/A"/>
    <n v="-5059701"/>
    <d v="2023-11-15T00:00:00"/>
    <n v="11384338"/>
    <d v="2023-11-15T00:00:00"/>
    <n v="29007246"/>
    <d v="2023-12-23T00:00:00"/>
    <n v="0"/>
    <s v="N/A"/>
    <n v="0"/>
    <s v="N/A"/>
    <n v="2"/>
    <d v="2023-12-23T00:00:00"/>
    <n v="152"/>
    <n v="122250276"/>
    <n v="108697496"/>
    <n v="79690250"/>
    <n v="29007246"/>
    <s v="N/A"/>
    <s v="N/A"/>
    <d v="2023-11-15T00:00:00"/>
    <d v="2024-04-15T00:00:00"/>
    <n v="-731"/>
    <s v="SI"/>
    <s v="N/A"/>
    <s v="Bogotá D.C."/>
    <s v="Cumplimiento"/>
    <s v="25-47-101003446"/>
    <n v="0"/>
    <s v="Seguros del Estado S.A."/>
    <d v="2022-12-22T00:00:00"/>
    <s v="21/12/2022  20/05/2024"/>
    <d v="2022-12-23T00:00:00"/>
    <s v="PENDIENTE"/>
    <s v="Mediante otrosí N°1 el 15/11/2023 se publica la adición y prórroga del contrato JEP-975-2022_x000a_Mediante otrosí N°2 el 23/12/2023 se publica la adición y prórroga del contrato JEP-975-2022"/>
    <s v="Terminado"/>
    <s v="Adición y prórroga"/>
    <s v="N/A"/>
    <s v="DERECHO"/>
    <s v="N/A"/>
    <s v="MASCULINO"/>
    <s v="diego.bernal@jep.gov.co"/>
    <s v="https://community.secop.gov.co/Public/Tendering/ContractNoticePhases/View?PPI=CO1.PPI.22164052&amp;isFromPublicArea=True&amp;isModal=False"/>
  </r>
  <r>
    <n v="1027"/>
    <s v="JEP-953-2022"/>
    <s v="JEP-CSPO-919-2022"/>
    <s v="Jairo Cuellar"/>
    <d v="2022-12-07T00:00:00"/>
    <s v="Yuli Ximena Ariza Serrano"/>
    <x v="0"/>
    <s v="1. Prestación de servicios"/>
    <n v="1095793582"/>
    <n v="3"/>
    <s v="Persona Natural"/>
    <s v="Velez"/>
    <s v="Prestación de servicios profesionales para apoyar y acompañar al departamento SAAD Comparecientes en las gestiones administrativas a su cargo."/>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6522"/>
    <n v="591222"/>
    <n v="2022011000068"/>
    <x v="136"/>
    <d v="2022-12-22T00:00:00"/>
    <s v="N/A"/>
    <s v="N/A"/>
    <s v="N/A"/>
    <s v="N/A"/>
    <n v="-4818763"/>
    <d v="2023-11-15T00:00:00"/>
    <n v="11384338"/>
    <d v="2023-11-15T00:00:00"/>
    <n v="29007246"/>
    <d v="2023-12-27T00:00:00"/>
    <n v="0"/>
    <s v="N/A"/>
    <n v="0"/>
    <s v="N/A"/>
    <n v="2"/>
    <d v="2023-12-27T00:00:00"/>
    <n v="152"/>
    <n v="122491214"/>
    <n v="108697496"/>
    <n v="79690250"/>
    <n v="29007246"/>
    <s v="N/A"/>
    <s v="N/A"/>
    <d v="2023-11-15T00:00:00"/>
    <d v="2024-04-15T00:00:00"/>
    <n v="-731"/>
    <s v="SI"/>
    <s v="N/A"/>
    <s v="Bogotá D.C."/>
    <s v="Cumplimiento"/>
    <s v="21-45-101395914"/>
    <n v="0"/>
    <s v="Seguros del Estado S.A. "/>
    <d v="2022-12-21T00:00:00"/>
    <s v="20/12/2022 - 15/05/2024"/>
    <d v="2022-12-21T00:00:00"/>
    <s v="PENDIENTE"/>
    <s v="Mediante otrosí N°1 el 15/11/2023 se publica la adición y prórroga del contrato JEP-953-2022_x000a_Mediante Otrosí N°2 el 27/12/2023 se publica la adición y prórroga del contrato  JEP-953-2022 "/>
    <s v="Terminado"/>
    <s v="Adición y prórroga"/>
    <s v="N/A"/>
    <s v="DERECHO"/>
    <s v="N/A"/>
    <s v="FEMENINO"/>
    <s v="yuli.ariza@jep.gov.co"/>
    <s v="https://community.secop.gov.co/Public/Tendering/ContractNoticePhases/View?PPI=CO1.PPI.22156744&amp;isFromPublicArea=True&amp;isModal=False"/>
  </r>
  <r>
    <n v="1028"/>
    <s v="JEP-875-2022"/>
    <s v="JEP-CSPO-845-2022"/>
    <s v="Clara Torres"/>
    <d v="2022-12-01T00:00:00"/>
    <s v="Mariana Sussmann"/>
    <x v="0"/>
    <s v="1. Prestación de servicios"/>
    <n v="1019134537"/>
    <n v="9"/>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Daniela Alexandra Quinche Pachón"/>
    <s v="F- Magistratura"/>
    <s v="N/A"/>
    <s v="Magistratura_x000a_Transcriptores - SRVR"/>
    <s v="Julieta Lemaitre Ripoll"/>
    <s v="Inversión"/>
    <n v="39113268"/>
    <s v="N/A"/>
    <s v="N/A"/>
    <n v="3252663"/>
    <n v="3415296"/>
    <n v="124022"/>
    <n v="584422"/>
    <n v="2022011000068"/>
    <x v="81"/>
    <d v="2022-12-20T00:00:00"/>
    <s v="Juan Sebastián Gómez Hernández"/>
    <n v="1020795864"/>
    <n v="1"/>
    <d v="2023-08-01T00:00:00"/>
    <n v="-1951599"/>
    <d v="2023-11-14T00:00:00"/>
    <n v="5122941"/>
    <d v="2023-11-14T00:00:00"/>
    <n v="13053249"/>
    <d v="2023-12-22T00:00:00"/>
    <n v="0"/>
    <s v="N/A"/>
    <n v="0"/>
    <s v="N/A"/>
    <n v="2"/>
    <d v="2023-12-22T00:00:00"/>
    <n v="152"/>
    <n v="55337859"/>
    <n v="48913854"/>
    <n v="35860605"/>
    <n v="13053249"/>
    <s v="N/A"/>
    <s v="N/A"/>
    <d v="2023-11-15T00:00:00"/>
    <d v="2024-04-15T00:00:00"/>
    <n v="-731"/>
    <s v="SI"/>
    <s v="N/A"/>
    <s v="Bogotá D.C."/>
    <s v="Cumplimiento"/>
    <s v="21-45-101395705"/>
    <n v="0"/>
    <s v="Seguros del Estado S.A."/>
    <d v="2022-12-20T00:00:00"/>
    <s v="15/12/2022 - 15/05/2024"/>
    <d v="2022-12-20T00:00:00"/>
    <s v="PENDIENTE"/>
    <s v="Mediante otrosí N°1 el 14/11/2023 se publica la adición y prórroga del Cto JEP-875-2022_x000a_Mediante otrosí N°2 del 22/12/2023 se adicionó y prorrogo el contrato JEP-875-2022"/>
    <s v="Terminado"/>
    <s v="Adición, prórroga y cesión"/>
    <s v="N/A"/>
    <s v="PSICOLOGÍA"/>
    <s v="N/A"/>
    <s v="MASCULINO"/>
    <s v="juan.gomezh@jep.gov.co"/>
    <s v="https://community.secop.gov.co/Public/Tendering/ContractNoticePhases/View?PPI=CO1.PPI.21982356&amp;isFromPublicArea=True&amp;isModal=False"/>
  </r>
  <r>
    <n v="1029"/>
    <s v="JEP-843-2022"/>
    <s v="JEP-CSPO-813-2022"/>
    <s v="Ángela Esquivel "/>
    <d v="2022-11-30T00:00:00"/>
    <s v="María Teresa González Vergara"/>
    <x v="0"/>
    <s v="1. Prestación de servicios"/>
    <n v="1143370925"/>
    <n v="4"/>
    <s v="Persona Natural"/>
    <s v="Bogotá D.C. "/>
    <s v="Prestar servicios profesionales para apoyar y acompañar las salas de justicia y sus respectivas presidencias en los procesos de mejoramiento de la gestión judicial."/>
    <s v="Funciones de la dependencia"/>
    <s v="Harvey Danilo Suarez Morales"/>
    <s v="Secretaría Ejecutiva"/>
    <s v="Dirección de Asuntos Jurídicos"/>
    <s v="Dirección de Asuntos Jurídicos"/>
    <s v="Monica Marcela Vega Vega"/>
    <s v="F- Magistratura"/>
    <s v="N/A"/>
    <s v="Magistratura_x000a_Presidencias de la sala - SDSJ"/>
    <s v="Claudia Rocio Saldaña Montoya"/>
    <s v="Inversión"/>
    <n v="62581258"/>
    <s v="N/A"/>
    <s v="N/A"/>
    <n v="5204263"/>
    <n v="5464476"/>
    <s v="114822_x0009_"/>
    <n v="566322"/>
    <n v="2022011000068"/>
    <x v="130"/>
    <d v="2022-12-13T00:00:00"/>
    <s v="Juan Diego Ángel Delgado"/>
    <n v="1037625473"/>
    <n v="9"/>
    <d v="2023-05-01T00:00:00"/>
    <n v="-1908238"/>
    <d v="2023-11-14T00:00:00"/>
    <n v="7650264"/>
    <d v="2023-11-14T00:00:00"/>
    <n v="20885211"/>
    <d v="2023-12-26T00:00:00"/>
    <n v="0"/>
    <s v="N/A"/>
    <n v="0"/>
    <s v="N/A"/>
    <n v="2"/>
    <d v="2023-12-26T00:00:00"/>
    <n v="152"/>
    <n v="89208495"/>
    <n v="78262206"/>
    <n v="57376995"/>
    <n v="20885211"/>
    <s v="N/A"/>
    <s v="N/A"/>
    <d v="2023-11-15T00:00:00"/>
    <d v="2024-04-15T00:00:00"/>
    <n v="-731"/>
    <s v="SI"/>
    <s v="N/A"/>
    <s v="Bogotá D.C."/>
    <s v="Cumplimiento"/>
    <s v="390 45 994000014325"/>
    <n v="0"/>
    <s v="Asegura Solidaria de Colombia"/>
    <d v="2022-12-07T00:00:00"/>
    <s v="06/12/2022 - 16/06/2024"/>
    <d v="2022-12-13T00:00:00"/>
    <s v="PENDIENTE"/>
    <s v="En fecha del 28/04//2023 se aprueba la Cesión del contrato a partir del 1/05/2023_x000a_Mediante otrosí N°1 el 14/11/2023 se publica la adición y prórroga del Cto JEP-843-2022"/>
    <s v="Terminado"/>
    <s v="Adición, prórroga y cesión"/>
    <s v="N/A"/>
    <s v="DERECHO"/>
    <s v="N/A"/>
    <s v="MASCULINO"/>
    <s v="juan.angel@jep.gov.co"/>
    <s v="https://community.secop.gov.co/Public/Tendering/OpportunityDetail/Index?noticeUID=CO1.NTC.3601162&amp;isFromPublicArea=True&amp;isModal=False"/>
  </r>
  <r>
    <n v="1030"/>
    <s v="JEP-813-2022"/>
    <s v="JEP-CSPO-783-2022"/>
    <s v="Laura Paredes"/>
    <d v="2022-11-29T00:00:00"/>
    <s v="Andrés Eduardo Sierra Izquierdo "/>
    <x v="0"/>
    <s v="1. Prestación de servicios"/>
    <n v="1026267738"/>
    <n v="9"/>
    <s v="Persona Natural"/>
    <s v="Bogotá D.C. "/>
    <s v="Prestar servicios profesionales a la Subsecretaría Ejecutiva para apoyar en la elaboración, consolidación, clasificación, sistematización y análisis de la información, relacionada con el seguimiento presupuestal del proyecto de inversión a cargo de la Subsecretaría Ejecutiva y todas las actividades que de allí se deriven, así como en los ejercicios de planeación de las actividades misionales de la dependencia."/>
    <s v="Administrativo Transversal"/>
    <s v="Harvey Danilo Suarez Morales"/>
    <s v="Secretaría Ejecutiva"/>
    <s v="Subsecretaría Ejecutiva"/>
    <s v="Subsecretaría Ejecutiva"/>
    <s v="Maria del Pilar Torres Navarrete"/>
    <s v="B- Subsecretaría Ejecutiva "/>
    <s v="N/A"/>
    <s v="N/A"/>
    <s v="N/A"/>
    <s v="Inversión"/>
    <n v="55627760"/>
    <s v="N/A"/>
    <s v="N/A"/>
    <n v="4626010"/>
    <n v="4857310"/>
    <n v="109422"/>
    <n v="557222"/>
    <n v="2022011000068"/>
    <x v="116"/>
    <d v="2022-12-02T00:00:00"/>
    <s v="N/A"/>
    <s v="N/A"/>
    <s v="N/A"/>
    <s v="N/A"/>
    <n v="-10"/>
    <d v="2023-11-15T00:00:00"/>
    <n v="7285970"/>
    <d v="2023-11-15T00:00:00"/>
    <n v="18564636"/>
    <d v="2023-12-21T00:00:00"/>
    <n v="0"/>
    <s v="N/A"/>
    <n v="0"/>
    <s v="N/A"/>
    <n v="2"/>
    <d v="2023-12-21T00:00:00"/>
    <n v="152"/>
    <n v="81478356"/>
    <n v="76852356"/>
    <n v="58287720"/>
    <n v="18564636"/>
    <s v="N/A"/>
    <s v="N/A"/>
    <d v="2023-11-15T00:00:00"/>
    <d v="2024-04-15T00:00:00"/>
    <n v="-731"/>
    <s v="SI"/>
    <s v="N/A"/>
    <s v="Bogotá D.C."/>
    <s v="Cumplimiento"/>
    <s v="21-45-101393850"/>
    <n v="0"/>
    <s v="Seguros del Estado S.A."/>
    <d v="2022-12-02T00:00:00"/>
    <s v="02/12/2022 - 16/05/2024"/>
    <d v="2022-12-02T00:00:00"/>
    <s v="PENDIENTE"/>
    <s v="Mediante otrosí N°1 el 15/11/2023 se publica la adición y prórroga del Cto JEP-813-2022 _x000a_Mediante otrosí N°2 el 21/12/2023 se publica adición y prórroga del contrato JEP-813-2022 "/>
    <s v="Terminado"/>
    <s v="Adición y prórroga"/>
    <s v="N/A"/>
    <s v="ECONOMÍA"/>
    <s v="N/A"/>
    <s v="MASCULINO"/>
    <s v="andres.sierra@jep.gov.co"/>
    <s v="https://community.secop.gov.co/Public/Tendering/ContractNoticePhases/View?PPI=CO1.PPI.21941228&amp;isFromPublicArea=True&amp;isModal=False"/>
  </r>
  <r>
    <n v="1031"/>
    <s v="JEP-955-2022"/>
    <s v="JEP-CSPO-921-2022"/>
    <s v="Laura Paredes"/>
    <d v="2022-12-09T00:00:00"/>
    <s v="Alvaro Benitez Rondon"/>
    <x v="0"/>
    <s v="1. Prestación de servicios"/>
    <n v="19264412"/>
    <n v="3"/>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6822"/>
    <n v="589822"/>
    <n v="2022011000068"/>
    <x v="122"/>
    <d v="2022-12-20T00:00:00"/>
    <s v="N/A"/>
    <s v="N/A"/>
    <s v="N/A"/>
    <s v="N/A"/>
    <n v="-4577825"/>
    <d v="2023-11-15T00:00:00"/>
    <n v="11384338"/>
    <d v="2023-11-15T00:00:00"/>
    <n v="29007246"/>
    <d v="2023-12-22T00:00:00"/>
    <n v="0"/>
    <s v="N/A"/>
    <n v="0"/>
    <s v="N/A"/>
    <n v="1"/>
    <d v="2023-12-22T00:00:00"/>
    <n v="152"/>
    <n v="122732152"/>
    <n v="108697496"/>
    <n v="79690250"/>
    <n v="29007246"/>
    <s v="N/A"/>
    <s v="N/A"/>
    <d v="2023-11-15T00:00:00"/>
    <d v="2024-04-15T00:00:00"/>
    <n v="-731"/>
    <s v="SI"/>
    <s v="N/A"/>
    <s v="Bogotá D.C."/>
    <s v="Cumplimiento"/>
    <s v="_x0009_21-47-101025096"/>
    <n v="0"/>
    <s v="Seguros del Estado S.A. "/>
    <d v="2022-12-20T00:00:00"/>
    <s v="19/12/2022 - 15/05/2024"/>
    <d v="2022-12-21T00:00:00"/>
    <s v="PENDIENTE"/>
    <s v="Mediante otrosí N°1 el 15/11/2023 se publica la adición y prórroga del contrato JEP-955-2022_x000a_Mediante otrosí N°2 el 22/12/2023 se adicionó y prorrogo el contrato JEP-955-2022"/>
    <s v="Terminado"/>
    <s v="Adición y prórroga"/>
    <s v="N/A"/>
    <s v="DERECHO"/>
    <s v="N/A"/>
    <s v="MASCULINO"/>
    <s v="alvaro.benitez@jep.gov.co"/>
    <s v="https://community.secop.gov.co/Public/Tendering/ContractNoticePhases/View?PPI=CO1.PPI.22086124&amp;isFromPublicArea=True&amp;isModal=False"/>
  </r>
  <r>
    <n v="1032"/>
    <s v="JEP-848-2022"/>
    <s v="JEP-CSPO-818-2022"/>
    <s v="Laura Paredes"/>
    <d v="2022-11-30T00:00:00"/>
    <s v="German Andrés Arciniegas Romero "/>
    <x v="0"/>
    <s v="1. Prestación de servicios"/>
    <n v="1110476062"/>
    <n v="1"/>
    <s v="Persona Natural"/>
    <s v="Tolima"/>
    <s v="Prestar servicios profesionales para apoyar en los procesos de mejoramiento de la gestión judicial de las Salas de Justicia y Secciones del Tribunal para la Paz."/>
    <s v="Funciones de la dependencia"/>
    <s v="Harvey Danilo Suarez Morales"/>
    <s v="Secretaría Ejecutiva"/>
    <s v="Dirección de Asuntos Jurídicos"/>
    <s v="Departamento de Conceptos y Representación Jurídica"/>
    <s v="Sandra Milena Sánchez Rojas"/>
    <s v="F- Magistratura"/>
    <s v="N/A"/>
    <s v="Magistratura_x000a_Salas y Secciones SDSJ"/>
    <s v="N/A"/>
    <s v="Inversión"/>
    <n v="43459180"/>
    <s v="N/A"/>
    <s v="N/A"/>
    <n v="3614070"/>
    <n v="3794773"/>
    <n v="116222"/>
    <n v="564322"/>
    <s v="2022011000068_x0009_"/>
    <x v="84"/>
    <d v="2022-12-12T00:00:00"/>
    <s v="Jennifer Yulieth Burgos Perilla"/>
    <n v="1052358984"/>
    <n v="1"/>
    <d v="2023-06-01T00:00:00"/>
    <n v="-1204690"/>
    <d v="2023-11-15T00:00:00"/>
    <n v="5439169"/>
    <d v="2023-11-15T00:00:00"/>
    <n v="14503611"/>
    <d v="2024-12-23T00:00:00"/>
    <n v="0"/>
    <s v="N/A"/>
    <n v="0"/>
    <s v="N/A"/>
    <n v="2"/>
    <d v="2024-12-23T00:00:00"/>
    <n v="152"/>
    <n v="62197270"/>
    <n v="54348721"/>
    <n v="39845110"/>
    <n v="14503611"/>
    <s v="N/A"/>
    <s v="N/A"/>
    <d v="2023-11-15T00:00:00"/>
    <d v="2024-04-15T00:00:00"/>
    <n v="-731"/>
    <s v="SI"/>
    <s v="N/A"/>
    <s v="Bogotá D.C."/>
    <s v="Cumplimiento"/>
    <s v="15-47-101010382"/>
    <n v="0"/>
    <s v="Seguros del Estado S.A."/>
    <d v="2022-12-05T00:00:00"/>
    <s v="1/12/2022 - 15-05-2023"/>
    <d v="2022-12-12T00:00:00"/>
    <s v="PENDIENTE"/>
    <s v="Se cede el contrato a partir del 1/06/2023_x000a_Mediante otrosí N°1 el 15/11/2023 se publica la adición y prórroga del contrato JEP-848-2022_x000a_Mediante otrosí N°2  del 23/12/2023 se adicionó y prorrogo el contrato CTO JEP-828-2022"/>
    <s v="Terminado"/>
    <s v="Adición, prórroga y cesión"/>
    <s v="N/A"/>
    <s v="DERECHO"/>
    <s v="N/A"/>
    <s v="FEMENINO"/>
    <s v="jennifer.burgos@jep.gov.co"/>
    <s v="https://community.secop.gov.co/Public/Tendering/OpportunityDetail/Index?noticeUID=CO1.NTC.3596485&amp;isFromPublicArea=True&amp;isModal=False"/>
  </r>
  <r>
    <n v="1033"/>
    <s v="JEP-976-2022"/>
    <s v="JEP-CSPO-941-2022"/>
    <s v="Laura Paredes"/>
    <d v="2022-12-13T00:00:00"/>
    <s v="Diego Alexander Arias Castrillón"/>
    <x v="0"/>
    <s v="1. Prestación de servicios"/>
    <n v="79750564"/>
    <n v="7"/>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6622"/>
    <n v="591522"/>
    <n v="2022011000068"/>
    <x v="131"/>
    <d v="2022-12-23T00:00:00"/>
    <s v="N/A"/>
    <s v="N/A"/>
    <s v="N/A"/>
    <s v="N/A"/>
    <n v="-5059701"/>
    <d v="2023-11-15T00:00:00"/>
    <n v="11384338"/>
    <d v="2023-11-15T00:00:00"/>
    <n v="29007246"/>
    <d v="2023-12-22T00:00:00"/>
    <n v="0"/>
    <s v="N/A"/>
    <n v="0"/>
    <s v="N/A"/>
    <n v="2"/>
    <d v="2023-12-22T00:00:00"/>
    <n v="152"/>
    <n v="122250276"/>
    <n v="108697496"/>
    <n v="79690250"/>
    <n v="29007246"/>
    <s v="N/A"/>
    <s v="N/A"/>
    <d v="2023-11-15T00:00:00"/>
    <d v="2024-04-15T00:00:00"/>
    <n v="-731"/>
    <s v="SI"/>
    <s v="N/A"/>
    <s v="Casanare"/>
    <s v="Cumplimiento"/>
    <s v="15-47-101010518 "/>
    <n v="0"/>
    <s v="Seguros del Estado S.A."/>
    <d v="2022-12-22T00:00:00"/>
    <s v="21/12/2022 - 15/05/2024"/>
    <d v="2022-12-23T00:00:00"/>
    <s v="PENDIENTE"/>
    <s v="Mediante otrosí N°1 el 15/11/2023 se publica la adición y prórroga del contrato JEP-976-2022_x000a_Mediante otrosí N°2  del 22/12/2023 se adicionó y prorrogo el contrato JEP-976-2022"/>
    <s v="Terminado"/>
    <s v="Adición y prórroga"/>
    <s v="N/A"/>
    <s v="DERECHO"/>
    <s v="N/A"/>
    <s v="MASCULINO"/>
    <s v="alexander.arias@jep.gov.co"/>
    <s v="https://community.secop.gov.co/Public/Tendering/ContractNoticePhases/View?PPI=CO1.PPI.22170128&amp;isFromPublicArea=True&amp;isModal=False"/>
  </r>
  <r>
    <n v="1034"/>
    <s v="JEP-876-2022"/>
    <s v="JEP-CSPO-846-2022"/>
    <s v="Clara Torres"/>
    <d v="2022-12-01T00:00:00"/>
    <s v="Neila Yarleys Escalante Vivas"/>
    <x v="0"/>
    <s v="1. Prestación de servicios"/>
    <n v="980692"/>
    <n v="9"/>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Maria Alejandra Cruz Zuluaga"/>
    <s v="F- Magistratura"/>
    <s v="N/A"/>
    <s v="Magistratura_x000a_Transcriptores - SRVR"/>
    <s v="Óscar Javier Parra Vera"/>
    <s v="Inversión"/>
    <n v="39113268"/>
    <s v="N/A"/>
    <s v="N/A"/>
    <n v="3252663"/>
    <n v="3415296"/>
    <n v="115522"/>
    <n v="581422"/>
    <s v="_x0009_2022011000068"/>
    <x v="81"/>
    <d v="2022-12-19T00:00:00"/>
    <s v="N/A"/>
    <s v="N/A"/>
    <s v="N/A"/>
    <s v="N/A"/>
    <n v="-1843177"/>
    <d v="2023-11-14T00:00:00"/>
    <n v="5122947"/>
    <d v="2023-11-14T00:00:00"/>
    <n v="13053249"/>
    <d v="2023-12-22T00:00:00"/>
    <n v="0"/>
    <s v="N/A"/>
    <n v="0"/>
    <s v="N/A"/>
    <n v="2"/>
    <d v="2023-12-22T00:00:00"/>
    <n v="152"/>
    <n v="55446287"/>
    <n v="48913854"/>
    <n v="35860605"/>
    <n v="13053249"/>
    <s v="N/A"/>
    <s v="N/A"/>
    <d v="2023-11-15T00:00:00"/>
    <d v="2024-04-15T00:00:00"/>
    <n v="-731"/>
    <s v="SI"/>
    <s v="N/A"/>
    <s v="Bogotá D.C."/>
    <s v="Cumplimiento"/>
    <s v="11-45-101120553"/>
    <n v="0"/>
    <s v="Seguros del Estado S.A."/>
    <d v="2022-12-15T00:00:00"/>
    <s v="13/12/2022 - 15/05/2024"/>
    <d v="2022-12-19T00:00:00"/>
    <s v="PENDIENTE"/>
    <s v="Mediante otrosí N°1 el 14/11/2023 se publica la adición y prórroga del Cto JEP-876-2022_x000a_Mediante otrosí N°2 del 22/12/2023 se adicionó y prorrogo el contrato JEP-876-2022"/>
    <s v="Terminado"/>
    <s v="Adición y prórroga"/>
    <s v="N/A"/>
    <s v="DERECHO"/>
    <s v="N/A"/>
    <s v="FEMENINO"/>
    <s v="neila.escalante@jep.gov.co"/>
    <s v="https://community.secop.gov.co/Public/Tendering/ContractNoticePhases/View?PPI=CO1.PPI.21982389&amp;isFromPublicArea=True&amp;isModal=False"/>
  </r>
  <r>
    <n v="1035"/>
    <s v="JEP-933-2022"/>
    <s v="JEP-CSPO-899-2022"/>
    <s v="Ángela Esquivel "/>
    <d v="2022-12-07T00:00:00"/>
    <s v="Ginny Katherine Alba Medina"/>
    <x v="0"/>
    <s v="1. Prestación de servicios"/>
    <n v="1030562260"/>
    <n v="1"/>
    <s v="Persona Natural"/>
    <s v="Bogotá D.C. "/>
    <s v="Prestar servicios profesionales especializados en enfoque étnico racial para apoyar y acompañar a la Secretaría Ejecutiva de la JEP en la gestión territorial con los pueblos étnicos en la región de la Amazonía y Orinoquía, a partir de la implementación y seguimiento de los lineamientos del enfoque diferencial, teniendo en cuenta el enfoque territorial. "/>
    <s v="Funciones de la dependencia"/>
    <s v="Harvey Danilo Suarez Morales"/>
    <s v="Secretaría Ejecutiva"/>
    <s v="Subsecretaría Ejecutiva"/>
    <s v="Departamento de Enfoques Diferenciales"/>
    <s v="Eliana Fernanda Antonio Rosero"/>
    <s v="BB- Departamento de Enfoques Diferenciales "/>
    <s v="N/A"/>
    <s v="N/A"/>
    <s v="N/A"/>
    <s v="Inversión"/>
    <n v="99086994"/>
    <s v="N/A"/>
    <s v="N/A"/>
    <n v="8240084"/>
    <n v="8652088"/>
    <n v="109822"/>
    <n v="588822"/>
    <n v="2018011001091"/>
    <x v="135"/>
    <d v="2022-12-22T00:00:00"/>
    <s v="N/A"/>
    <s v="N/A"/>
    <s v="N/A"/>
    <s v="N/A"/>
    <n v="-5493394"/>
    <d v="2023-11-14T00:00:00"/>
    <n v="12978146"/>
    <d v="2023-11-14T00:00:00"/>
    <n v="33068280"/>
    <d v="2023-12-22T00:00:00"/>
    <n v="0"/>
    <s v="N/A"/>
    <n v="0"/>
    <s v="N/A"/>
    <n v="2"/>
    <d v="2023-12-22T00:00:00"/>
    <n v="152"/>
    <n v="139640026"/>
    <n v="123915190"/>
    <n v="90846910"/>
    <n v="33068280"/>
    <s v="N/A"/>
    <s v="N/A"/>
    <d v="2023-11-15T00:00:00"/>
    <d v="2024-04-15T00:00:00"/>
    <n v="-731"/>
    <s v="SI"/>
    <s v="N/A"/>
    <s v="Amazonía y Orinoquía"/>
    <s v="Cumplimiento"/>
    <s v="33-45-101114945"/>
    <n v="0"/>
    <s v="Seguros del Estado S.A. "/>
    <d v="2022-12-19T00:00:00"/>
    <s v="19/12/2022 - 15/05/2024"/>
    <d v="2022-12-22T00:00:00"/>
    <s v="PENDIENTE"/>
    <s v="Mediante Otrosí N°1 se modifica la forma de pago_x000a_Se publica la adición y prórroga del CTO JEP-933-2022_x000a_Mediante otrosí N°2  del 22/12/2023 se adicionó y prorrogo el contrato JEP-933-2022 "/>
    <s v="Terminado"/>
    <s v="Adición y prórroga"/>
    <s v="N/A"/>
    <s v="DERECHO"/>
    <s v="N/A"/>
    <s v="FEMENINO"/>
    <s v="ginny.alba@jep.gov.co"/>
    <s v="https://community.secop.gov.co/Public/Tendering/ContractNoticePhases/View?PPI=CO1.PPI.22085592&amp;isFromPublicArea=True&amp;isModal=False"/>
  </r>
  <r>
    <n v="1036"/>
    <s v="JEP-934-2022"/>
    <s v="JEP-CSPO-900-2022"/>
    <s v="Ángela Esquivel "/>
    <d v="2022-12-07T00:00:00"/>
    <s v="Jennifer Andrea Montaño Granados"/>
    <x v="0"/>
    <s v="1. Prestación de servicios"/>
    <n v="1010179435"/>
    <n v="7"/>
    <s v="Persona Natural"/>
    <s v="Bogotá D.C. "/>
    <s v="Prestar servicios profesionales para apoyar al Departamento de Enfoques Diferenciales en la ejecución de los lineamientos del enfoque diferencial étnico con pueblos indígenas, ajuste e implementación de indicadores que incluya a pueblos indígenas y el acompañamiento a los diálogos de coordinación interjurisdiccional con pueblos indígenas.  "/>
    <s v="Funciones de la dependencia"/>
    <s v="Harvey Danilo Suarez Morales"/>
    <s v="Secretaría Ejecutiva"/>
    <s v="Subsecretaría Ejecutiva"/>
    <s v="Departamento de Enfoques Diferenciales"/>
    <s v="Eliana Fernanda Antonio Rosero"/>
    <s v="BB- Departamento de Enfoques Diferenciales "/>
    <s v="N/A"/>
    <s v="N/A"/>
    <s v="N/A"/>
    <s v="Inversión"/>
    <n v="99086994"/>
    <s v="N/A"/>
    <s v="N/A"/>
    <n v="8240084"/>
    <n v="8652088"/>
    <n v="112222"/>
    <s v="_x0009_590522"/>
    <n v="2018011001091"/>
    <x v="122"/>
    <d v="2022-12-22T00:00:00"/>
    <s v="N/A"/>
    <s v="N/A"/>
    <s v="N/A"/>
    <s v="N/A"/>
    <n v="-5493394"/>
    <d v="2023-11-14T00:00:00"/>
    <n v="12978146"/>
    <d v="2023-11-14T00:00:00"/>
    <n v="33068280"/>
    <d v="2023-12-22T00:00:00"/>
    <n v="0"/>
    <s v="N/A"/>
    <n v="0"/>
    <s v="N/A"/>
    <n v="2"/>
    <d v="2023-12-22T00:00:00"/>
    <n v="152"/>
    <n v="139640026"/>
    <n v="123915190"/>
    <n v="90846910"/>
    <n v="33068280"/>
    <s v="N/A"/>
    <s v="N/A"/>
    <d v="2023-11-15T00:00:00"/>
    <d v="2024-04-15T00:00:00"/>
    <n v="-731"/>
    <s v="SI"/>
    <s v="N/A"/>
    <s v="Bogotá D.C."/>
    <s v="Cumplimiento"/>
    <s v="11-47-101013526"/>
    <n v="0"/>
    <s v="Seguros del Estado S.A. "/>
    <d v="2022-12-20T00:00:00"/>
    <s v="15/12/2022 - 20/05/2024"/>
    <d v="2022-12-22T00:00:00"/>
    <s v="PENDIENTE"/>
    <s v="Mediante otrosí N°1 el 14/11/2023 se publica la adición y prórroga del Cto JEP-934-2022 _x000a_Mediante otrosí N°2  del 22/12/2023 se adicionó y prorrogo el contrato JEP-934-2022 _x000a_Suspender la ejecución del Contrato de Prestación de Servicios Profesionales No. JEP – 934 – 2022, desde 1 de febrero hasta el 31 de marzo de 2024_x000a_El 1/02/2024 se publica Conforme solicitud del supervisor (a)- Suspender la ejecución del Contrato de Prestación de Servicios Profesionales No. JEP - 934 - 2022, desde 1 de febrero hasta el 31 de marzo de 2024 inclusive"/>
    <s v="Terminado"/>
    <s v="Adición y prórroga, suspensión"/>
    <s v="1/02/2024 - 31/03/2024"/>
    <s v="DERECHO"/>
    <s v="N/A"/>
    <s v="FEMENINO"/>
    <s v="jennifer.montanog@jep.gov.co"/>
    <s v="https://community.secop.gov.co/Public/Tendering/ContractNoticePhases/View?PPI=CO1.PPI.22096600&amp;isFromPublicArea=True&amp;isModal=False"/>
  </r>
  <r>
    <n v="1037"/>
    <s v="JEP-809-2022"/>
    <s v="JEP-CSPO-779-2022"/>
    <s v="Jairo Cuellar"/>
    <d v="2022-11-29T00:00:00"/>
    <s v="German David Alarcon De Lavalle"/>
    <x v="0"/>
    <s v="1. Prestación de servicios"/>
    <n v="1010201777"/>
    <n v="4"/>
    <s v="Persona Natural"/>
    <s v="Bogotá D.C. "/>
    <s v="Prestar servicios profesionales para apoyar y acompañar al departamento SAAD Comparecientes en el seguimiento, soporte y articulación de las actividades desarrolladas por el equipo jurídico encargado de brindar asesoría jurídica y defensa técnica judicial a los comparecientes. "/>
    <s v="Administrativo Transversal"/>
    <s v="Harvey Danilo Suarez Morales"/>
    <s v="Secretaría Ejecutiva"/>
    <s v="Subsecretaría Ejecutiva"/>
    <s v="Departamento SAAD - Comparecientes"/>
    <s v="Jorge Alirio Mancera Cortés"/>
    <s v="BB- Departamento SAAD Defensa a Comparecientes "/>
    <s v="N/A"/>
    <s v="N/A"/>
    <s v="N/A"/>
    <s v="Inversión"/>
    <n v="123204780"/>
    <s v="N/A"/>
    <s v="N/A"/>
    <n v="10245720"/>
    <n v="10758006"/>
    <n v="116722"/>
    <s v="_x0009_555322"/>
    <n v="2022011000068"/>
    <x v="116"/>
    <d v="2022-12-01T00:00:00"/>
    <s v="N/A"/>
    <s v="N/A"/>
    <s v="N/A"/>
    <s v="N/A"/>
    <n v="0"/>
    <s v="N/A"/>
    <n v="0"/>
    <s v="N/A"/>
    <n v="0"/>
    <s v="N/A"/>
    <n v="0"/>
    <s v="N/A"/>
    <n v="0"/>
    <s v="N/A"/>
    <n v="0"/>
    <s v="N/A"/>
    <n v="-211"/>
    <n v="123204780"/>
    <n v="112959060"/>
    <n v="112959060"/>
    <n v="0"/>
    <n v="0"/>
    <n v="0"/>
    <d v="2023-11-15T00:00:00"/>
    <d v="2023-04-18T00:00:00"/>
    <n v="-1094"/>
    <s v="SI"/>
    <d v="2023-04-18T00:00:00"/>
    <s v="Bogotá D.C. - Edificio Squadra"/>
    <s v="Cumplimiento"/>
    <s v="21-45-101393773"/>
    <n v="0"/>
    <s v="Seguros del Estado S.A."/>
    <d v="2022-12-01T00:00:00"/>
    <s v="01/12/2022 - 30/05/2022"/>
    <d v="2022-12-01T00:00:00"/>
    <s v="PENDIENTE"/>
    <s v="En fehca del 19/04/2023 Se publicó la terminación anticipada del Contrato JEP-809-2022 "/>
    <s v="Terminado"/>
    <s v="Terminación anticipada"/>
    <s v="N/A"/>
    <s v="DERECHO"/>
    <s v="N/A"/>
    <s v="MASCULINO"/>
    <s v="german.alarcon@jep.gov.co"/>
    <s v="https://community.secop.gov.co/Public/Tendering/ContractNoticePhases/View?PPI=CO1.PPI.21934918&amp;isFromPublicArea=True&amp;isModal=False"/>
  </r>
  <r>
    <n v="1038"/>
    <s v="JEP-935-2022"/>
    <s v="JEP-CSPO-901-2022"/>
    <s v="Ángela Esquivel "/>
    <d v="2022-12-07T00:00:00"/>
    <s v="Yury Viviana Acosta Rosero"/>
    <x v="0"/>
    <s v="1. Prestación de servicios"/>
    <n v="27253707"/>
    <n v="2"/>
    <s v="Persona Natural"/>
    <s v="Pasto"/>
    <s v="Prestar servicios profesionales especializados en enfoque étnico racial para apoyar y acompañar a la Secretaría Ejecutiva de la JEP en la gestión territorial con los pueblos indígenas del Departamento de Nariño, a partir de la implementación y seguimiento de los lineamientos del enfoque diferencial, teniendo en cuenta el enfoque territorial.  "/>
    <s v="Funciones de la dependencia"/>
    <s v="Harvey Danilo Suarez Morales"/>
    <s v="Secretaría Ejecutiva"/>
    <s v="Subsecretaría Ejecutiva"/>
    <s v="Departamento de Enfoques Diferenciales"/>
    <s v="Eliana Fernanda Antonio Rosero"/>
    <s v="BB- Departamento de Enfoques Diferenciales "/>
    <s v="N/A"/>
    <s v="N/A"/>
    <s v="N/A"/>
    <s v="Inversión"/>
    <n v="99086994"/>
    <s v="N/A"/>
    <s v="N/A"/>
    <n v="8240084"/>
    <n v="8652088"/>
    <n v="109322"/>
    <n v="590622"/>
    <n v="2018011001091"/>
    <x v="122"/>
    <d v="2022-12-27T00:00:00"/>
    <s v="N/A"/>
    <s v="N/A"/>
    <s v="N/A"/>
    <s v="N/A"/>
    <n v="-6866739"/>
    <d v="2023-11-15T00:00:00"/>
    <n v="12978146"/>
    <d v="2023-11-15T00:00:00"/>
    <n v="33068280"/>
    <d v="2023-12-22T00:00:00"/>
    <n v="0"/>
    <s v="N/A"/>
    <n v="0"/>
    <s v="N/A"/>
    <n v="2"/>
    <d v="2023-12-22T00:00:00"/>
    <n v="104"/>
    <n v="138266681"/>
    <n v="123915190"/>
    <n v="90846910"/>
    <n v="33068280"/>
    <n v="0"/>
    <n v="0"/>
    <d v="2023-11-15T00:00:00"/>
    <d v="2024-02-27T00:00:00"/>
    <n v="-779"/>
    <s v="SI"/>
    <s v="N/A"/>
    <s v="Nariño"/>
    <s v="Cumplimiento"/>
    <s v="41-45-101079953"/>
    <n v="0"/>
    <s v="Seguros del Estado S.A. "/>
    <d v="2022-12-22T00:00:00"/>
    <s v="1/12/2022 - 15/05/2024"/>
    <d v="2022-12-27T00:00:00"/>
    <s v="PENDIENTE"/>
    <s v="Mediante otrosí N°1 Modificar la “Cláusula Octava –Forma de pago”, del contrato de prestación de servicios profesionales JEP-935-2022_x000a_Mediante otrosí N°2 el 15/11/2023 se publica la adición y prórroga del Cto JEP-935-2022_x000a_Mediante otrosí N°3  del 22/12/2023 se adicionó y prorrogo el contrato JEP-935-2022 _x000a_El 27/02/2024 se publica la terminación anticipada del CTO JEP-935-2022"/>
    <s v="Terminado"/>
    <s v="Adición, Prórroga, terminación anticipada"/>
    <s v="N/A"/>
    <s v="SOCIOLOGÍA"/>
    <s v="N/A"/>
    <s v="FEMENINO"/>
    <s v="yury.acosta@jep.gov.co"/>
    <s v="https://community.secop.gov.co/Public/Tendering/ContractNoticePhases/View?PPI=CO1.PPI.22099004&amp;isFromPublicArea=True&amp;isModal=False"/>
  </r>
  <r>
    <n v="1039"/>
    <s v="JEP-834-2022"/>
    <s v="JEP-CSPO-804-2022"/>
    <s v="Jairo Cuellar"/>
    <d v="2022-11-30T00:00:00"/>
    <s v="Duvan Arley Guacaneme"/>
    <x v="0"/>
    <s v="1. Prestación de servicios"/>
    <n v="1073384951"/>
    <n v="3"/>
    <s v="Persona Natural"/>
    <s v="Bogotá D.C. "/>
    <s v="Prestar servicios profesionales para apoyar y acompañar en los procesos de mejoramiento de la gestión judicial de la Secretaría Judicial"/>
    <s v="Funciones de la dependencia"/>
    <s v="Harvey Danilo Suarez Morales"/>
    <s v="Secretaría Ejecutiva"/>
    <s v="Dirección de Asuntos Jurídicos"/>
    <s v="Dirección de Asuntos Jurídicos"/>
    <s v="Yuly Saenz Berdugo "/>
    <s v="G- Secretaría General Judicial"/>
    <s v="N/A"/>
    <s v="Magistratura _x000a_SEJUD -SAI "/>
    <s v="N/A"/>
    <s v="Inversión"/>
    <n v="43459180"/>
    <s v="N/A"/>
    <s v="N/A"/>
    <n v="3614070"/>
    <n v="3794773"/>
    <n v="112522"/>
    <n v="572322"/>
    <n v="2022011000068"/>
    <x v="90"/>
    <d v="2022-12-12T00:00:00"/>
    <s v="Claudia Fernanda Cardenas Caicedo_x000a_Daniel Eduardo Prens Molina "/>
    <s v="1130672743_x000a_1.065.833.253"/>
    <s v="1_x000a_9"/>
    <s v="12/09/2023_x000a_11/10/2023"/>
    <n v="-1331195"/>
    <d v="2023-11-15T00:00:00"/>
    <n v="5565661"/>
    <d v="2023-11-15T00:00:00"/>
    <n v="14503611"/>
    <d v="2023-12-21T00:00:00"/>
    <n v="0"/>
    <s v="N/A"/>
    <n v="0"/>
    <s v="N/A"/>
    <n v="2"/>
    <d v="2023-12-21T00:00:00"/>
    <n v="152"/>
    <n v="62197257"/>
    <n v="54348721"/>
    <n v="39845110"/>
    <n v="14503611"/>
    <s v="N/A"/>
    <s v="N/A"/>
    <d v="2023-11-15T00:00:00"/>
    <d v="2024-04-15T00:00:00"/>
    <n v="-731"/>
    <s v="SI"/>
    <s v="N/A"/>
    <s v="Bogotá D.C."/>
    <s v="Cumplimiento"/>
    <s v="21-45-101394508"/>
    <n v="0"/>
    <s v="Seguros del Estado S.A."/>
    <d v="2022-12-07T00:00:00"/>
    <s v="07/12/2022-16/05/2024"/>
    <d v="2022-12-12T00:00:00"/>
    <s v="PENDIENTE"/>
    <s v="El 12/09/2023 se publica la cesión del JEP- 834-2022  EL CEDENTE:  DUVÁN ARLEY GUACANEME MURCIA  CESIONARIA:  CLAUDIA FERNANDA CARDENAS CAICEDO_x000a_El 11/10/2023 se publica la cesión (2) del contrato JEP-834-2022 Cedente Claudia Fernanda Cárdenas Caicedo, CESIONARIO Daniel Eduardo Prens Molina _x000a_Mediante otrosí N°1 el 15/11/2023 se publica la adición y prórroga del JEP-834-2022_x000a_Mediante otrosí N°2 del 21/12/2023 se publica adición y prórroga del contrato JEP-834-2022 "/>
    <s v="Terminado"/>
    <s v="Adición, prórroga y cesión"/>
    <s v="N/A"/>
    <s v="DERECHO"/>
    <s v="N/A"/>
    <s v="MASCULINO"/>
    <s v="daniel.prens@jep.gov.co"/>
    <s v="https://community.secop.gov.co/Public/Tendering/ContractNoticePhases/View?PPI=CO1.PPI.21982174&amp;isFromPublicArea=True&amp;isModal=False"/>
  </r>
  <r>
    <n v="1041"/>
    <s v="JEP-704-2022"/>
    <s v="JEP-CSPO-680-2022"/>
    <s v="Jairo Cuellar"/>
    <d v="2022-09-14T00:00:00"/>
    <s v="Andry Falon Diaz García"/>
    <x v="0"/>
    <s v="1. Prestación de servicios"/>
    <n v="63539301"/>
    <n v="6"/>
    <s v="Persona Natural"/>
    <s v="Bogotá D.C. "/>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s v="Administrativo Transversal"/>
    <s v="Harvey Danilo Suarez Morales"/>
    <s v="Secretaría Ejecutiva"/>
    <s v="Dirección de Asuntos Jurídicos"/>
    <s v="Departamento SAAD - Comparecientes"/>
    <s v="Jorge Alirio Mancera Cortés"/>
    <s v="BB- Departamento SAAD Defensa a Comparecientes "/>
    <s v="N/A"/>
    <s v="N/A"/>
    <s v="N/A"/>
    <s v="Inversión"/>
    <n v="21655516"/>
    <s v="N/A"/>
    <s v="N/A"/>
    <n v="6071640"/>
    <s v="N/A"/>
    <n v="433422"/>
    <n v="107122"/>
    <s v="_x0009_2018011001091"/>
    <x v="138"/>
    <d v="2022-09-30T00:00:00"/>
    <s v="N/A"/>
    <s v="N/A"/>
    <s v="N/A"/>
    <s v="N/A"/>
    <n v="0"/>
    <s v="N/A"/>
    <n v="0"/>
    <s v="N/A"/>
    <n v="0"/>
    <s v="N/A"/>
    <n v="0"/>
    <s v="N/A"/>
    <n v="0"/>
    <s v="N/A"/>
    <n v="0"/>
    <s v="N/A"/>
    <n v="0"/>
    <n v="21655516"/>
    <n v="0"/>
    <n v="0"/>
    <n v="0"/>
    <n v="0"/>
    <n v="0"/>
    <d v="2022-12-31T00:00:00"/>
    <d v="2022-12-31T00:00:00"/>
    <n v="-1202"/>
    <s v="SI"/>
    <s v="N/A"/>
    <s v="Bogotá D.C."/>
    <s v="Cumplimiento"/>
    <s v="25-47-101003228"/>
    <n v="0"/>
    <s v="Seguros del Estado S.A."/>
    <d v="2022-09-29T00:00:00"/>
    <s v="29/09/2022 - 01/07/2023"/>
    <n v="2022"/>
    <s v="PENDIENTE"/>
    <s v="Ninguna"/>
    <s v="Terminado"/>
    <s v="Retiro"/>
    <s v="N/A"/>
    <s v="DERECHO"/>
    <s v="N/A"/>
    <s v="FEMENINO"/>
    <s v="andry.diaz@jep.gov.co"/>
    <s v="https://community.secop.gov.co/Public/Tendering/ContractNoticePhases/View?PPI=CO1.PPI.20559705&amp;isFromPublicArea=True&amp;isModal=False"/>
  </r>
  <r>
    <n v="1042"/>
    <s v="JEP-980-2022"/>
    <s v="JEP-IPI-007-2022"/>
    <s v="Carlos Torres"/>
    <d v="2022-12-19T00:00:00"/>
    <s v="EVALUA SALUD IPS S.A.S"/>
    <x v="5"/>
    <s v="1. Prestación de servicios"/>
    <n v="900380150"/>
    <n v="0"/>
    <s v="Persona Jurídica"/>
    <s v="Bogotá D.C. "/>
    <s v="Prestar el servicio de evaluaciones médicas pre-ocupacionales o de pre-ingreso, periódicas (programadas o por cambio de ocupación), post-ocupacionales o de egreso, post-incapacidad o por reintegro, y las pruebas complementarias para las servidoras y servidores de la Jurisdicción Especial para la Paz -JEP."/>
    <s v="Funciones de la dependencia"/>
    <s v="Ana Lucia Rosales Callejas"/>
    <s v="Dirección Administrativa y Financiera"/>
    <s v="Dirección Administrativa y Financiera"/>
    <s v="Subdirección de Talento Humano"/>
    <s v="Francy Elena Palomino Millán"/>
    <s v="DD- Subdirección de Talento Humano"/>
    <s v="N/A"/>
    <s v="N/A"/>
    <s v="N/A"/>
    <s v="Funcionamiento"/>
    <n v="64000000"/>
    <s v="N/A"/>
    <s v="N/A"/>
    <s v="N/A"/>
    <s v="N/A"/>
    <s v="129322_x000a_1223"/>
    <n v="593022"/>
    <s v="N/A"/>
    <x v="131"/>
    <d v="2022-12-26T00:00:00"/>
    <s v="N/A"/>
    <s v="N/A"/>
    <s v="N/A"/>
    <s v="N/A"/>
    <n v="32000000"/>
    <d v="2023-07-07T00:00:00"/>
    <n v="-9900000"/>
    <s v="NR"/>
    <n v="0"/>
    <s v="N/A"/>
    <n v="0"/>
    <s v="N/A"/>
    <n v="0"/>
    <s v="N/A"/>
    <n v="1"/>
    <d v="2023-09-29T00:00:00"/>
    <n v="31"/>
    <n v="86100000"/>
    <n v="54000000"/>
    <n v="54000000"/>
    <n v="0"/>
    <n v="0"/>
    <n v="0"/>
    <d v="2023-09-30T00:00:00"/>
    <d v="2023-10-31T00:00:00"/>
    <n v="-898"/>
    <s v="SI"/>
    <d v="2024-07-31T00:00:00"/>
    <s v=" Bogotá D.C., y las ciudades donde la JEP tenga presencia_x000a_territorial"/>
    <s v="Cumplimiento"/>
    <s v="21-47-101025180"/>
    <n v="0"/>
    <s v="Seguros del Estado S.A."/>
    <d v="2022-12-23T00:00:00"/>
    <s v="20/12/2022 - 30/09/2026"/>
    <d v="2022-12-23T00:00:00"/>
    <s v="PENDIENTE"/>
    <s v="Mediante otrosí N°1 del 07/07/2023 se solicitó Adicionar al valor del contrato la suma de ($32.000.000) para la vigencia 2023._x000a_Mediante otrosí N°2 del 29/09/2023 se modifica el plazo de ejecución hasta el 31/10/2023 _x000a_El 31/07/2024 se publicó el acta de balance y cierre, aparece una liberación de saldo"/>
    <s v="Terminado"/>
    <s v="Adición y prorroga"/>
    <s v="N/A"/>
    <s v="N/A"/>
    <s v="N/A"/>
    <s v="N/A"/>
    <s v="N/A"/>
    <s v="https://community.secop.gov.co/Public/Tendering/ContractNoticePhases/View?PPI=CO1.PPI.21993465&amp;isFromPublicArea=True&amp;isModal=False"/>
  </r>
  <r>
    <n v="1043"/>
    <s v="JEP-736-2022"/>
    <s v="JEP-CSPO-711-2022"/>
    <s v="Ángela Esquivel "/>
    <d v="2022-10-07T00:00:00"/>
    <s v="Katy Sofía Díaz Nieto"/>
    <x v="0"/>
    <s v="1. Prestación de servicios"/>
    <n v="1032468932"/>
    <n v="6"/>
    <s v="Persona Natural"/>
    <s v="Agustin Codazzi"/>
    <s v="Prestar servicios profesionales para apoyar y acompañar las salas de justicia y sus respectivas presidencias en los procesos de mejoramiento de la gestión judicial."/>
    <s v="Administrativo Transversal"/>
    <s v="Harvey Danilo Suarez Morales"/>
    <s v="Secretaría Ejecutiva"/>
    <s v="Dirección de Asuntos Jurídicos"/>
    <s v="Secretaría General Judicial"/>
    <s v="Diana Maria Vega Laguna"/>
    <s v="F- Magistratura"/>
    <s v="N/A"/>
    <s v="Magistratura_x000a_Presidencias de la sala"/>
    <s v="Diana María Vega Laguna"/>
    <s v="Inversión"/>
    <n v="14745401"/>
    <s v="N/A"/>
    <s v="N/A"/>
    <n v="5204263"/>
    <s v="N/A"/>
    <n v="125922"/>
    <n v="454322"/>
    <n v="2018011001091"/>
    <x v="38"/>
    <d v="2022-10-20T00:00:00"/>
    <s v="N/A"/>
    <s v="N/A"/>
    <s v="N/A"/>
    <s v="N/A"/>
    <n v="0"/>
    <s v="N/A"/>
    <n v="0"/>
    <s v="N/A"/>
    <n v="0"/>
    <s v="N/A"/>
    <n v="0"/>
    <s v="N/A"/>
    <n v="0"/>
    <s v="N/A"/>
    <n v="0"/>
    <s v="N/A"/>
    <n v="0"/>
    <n v="14745401"/>
    <n v="0"/>
    <n v="0"/>
    <n v="0"/>
    <n v="0"/>
    <n v="0"/>
    <d v="2022-12-31T00:00:00"/>
    <d v="2022-12-31T00:00:00"/>
    <n v="-1202"/>
    <s v="SI"/>
    <s v="N/A"/>
    <s v="Bogotá D.C."/>
    <s v="Cumplimiento"/>
    <s v="33-47-101010122"/>
    <n v="0"/>
    <s v="Seguros del Estado S.A."/>
    <d v="2022-10-11T00:00:00"/>
    <s v="11/10/2022 - 11/07/2023"/>
    <n v="2022"/>
    <s v="PENDIENTE"/>
    <s v="Ninguna"/>
    <s v="Terminado"/>
    <s v="Retiro"/>
    <s v="N/A"/>
    <s v="DERECHO"/>
    <s v="TECNICO PARA MEDIOS IMPRESOS"/>
    <s v="FEMENINO"/>
    <s v="katy.diaz@jep.gov.co"/>
    <s v="https://community.secop.gov.co/Public/Tendering/ContractNoticePhases/View?PPI=CO1.PPI.20982303&amp;isFromPublicArea=True&amp;isModal=False"/>
  </r>
  <r>
    <n v="1044"/>
    <s v="JEP-787-2022"/>
    <s v="JEP-CSPO-758-2022"/>
    <s v="Ángela Esquivel "/>
    <d v="2022-11-11T00:00:00"/>
    <s v="Sandra Rocio Silva González"/>
    <x v="0"/>
    <s v="1. Prestación de servicios"/>
    <n v="52586913"/>
    <n v="3"/>
    <s v="Persona Natural"/>
    <s v="Bogotá D.C. "/>
    <s v="Prestar servicios profesionales para apoyar y acompañar las salas de justicia y sus respectivas presidencias en los procesos de mejoramiento de la gestión judicial."/>
    <s v="Administrativo Transversal"/>
    <s v="Harvey Danilo Suarez Morales"/>
    <s v="Secretaría Ejecutiva"/>
    <s v="Dirección de Asuntos Jurídicos"/>
    <s v="Secretaría General Judicial"/>
    <s v="Diana Maria Vega Laguna"/>
    <s v="F- Magistratura"/>
    <s v="N/A"/>
    <s v="Magistratura_x000a_Presidencias de la sala"/>
    <s v="Pedro Julio Mahecha Ávila"/>
    <s v="Inversión"/>
    <n v="8673763"/>
    <s v="N/A"/>
    <s v="N/A"/>
    <n v="5204263"/>
    <s v="N/A"/>
    <n v="126022"/>
    <n v="506022"/>
    <s v="_x0009_2018011001091"/>
    <x v="78"/>
    <d v="2022-11-22T00:00:00"/>
    <s v="N/A"/>
    <s v="N/A"/>
    <s v="N/A"/>
    <s v="N/A"/>
    <n v="0"/>
    <s v="N/A"/>
    <n v="0"/>
    <s v="N/A"/>
    <n v="0"/>
    <s v="N/A"/>
    <n v="0"/>
    <s v="N/A"/>
    <n v="0"/>
    <s v="N/A"/>
    <n v="0"/>
    <s v="N/A"/>
    <n v="0"/>
    <n v="8673763"/>
    <n v="0"/>
    <n v="0"/>
    <n v="0"/>
    <n v="0"/>
    <n v="0"/>
    <d v="2022-12-31T00:00:00"/>
    <d v="2022-12-31T00:00:00"/>
    <n v="-1202"/>
    <s v="SI"/>
    <s v="N/A"/>
    <s v="Bogotá D.C."/>
    <s v="Cumplimiento"/>
    <s v="380-47-994000128636"/>
    <n v="0"/>
    <s v="Seguros del Estado S.A. "/>
    <d v="2022-11-15T00:00:00"/>
    <s v="11/11/2022 - 03/07/2023"/>
    <n v="2022"/>
    <s v="PENDIENTE"/>
    <s v="Ninguna"/>
    <s v="Terminado"/>
    <s v="Retiro"/>
    <s v="N/A"/>
    <s v="DERECHO"/>
    <s v="N/A"/>
    <s v="FEMENINO"/>
    <s v="sandra.silva@jep.gov.co"/>
    <s v="https://community.secop.gov.co/Public/Tendering/ContractNoticePhases/View?PPI=CO1.PPI.21594923&amp;isFromPublicArea=True&amp;isModal=False"/>
  </r>
  <r>
    <n v="1045"/>
    <s v="JEP-732-2022"/>
    <s v="JEP-CSPO-707-2022"/>
    <s v="Vanessa Jiménez "/>
    <d v="2022-10-05T00:00:00"/>
    <s v="Maria Fernanda Pizarro Londoño"/>
    <x v="0"/>
    <s v="1. Prestación de servicios"/>
    <n v="1115192566"/>
    <n v="8"/>
    <s v="Persona Natural"/>
    <s v="Bogotá D.C. "/>
    <s v="Apoyar a la Subdirección de Fortalecimiento institucional en la implementación del modelo de gestión del conocimiento mediante las acciones requeridas para la sistematización de los aprendizajes institucionales, la formación virtual y los procesos pedagógicos con grupos de interés de la entidad"/>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15612789"/>
    <s v="N/A"/>
    <s v="N/A"/>
    <n v="5204263"/>
    <s v="N/A"/>
    <n v="123222"/>
    <s v="_x0009_454422"/>
    <s v="_x0009_2018011001091"/>
    <x v="103"/>
    <d v="2022-10-12T00:00:00"/>
    <s v="N/A"/>
    <s v="N/A"/>
    <s v="N/A"/>
    <s v="N/A"/>
    <n v="0"/>
    <s v="N/A"/>
    <n v="0"/>
    <s v="N/A"/>
    <n v="0"/>
    <s v="N/A"/>
    <n v="0"/>
    <s v="N/A"/>
    <n v="0"/>
    <s v="N/A"/>
    <n v="0"/>
    <s v="N/A"/>
    <n v="0"/>
    <n v="15612789"/>
    <n v="0"/>
    <n v="0"/>
    <n v="0"/>
    <n v="0"/>
    <n v="0"/>
    <d v="2022-12-31T00:00:00"/>
    <d v="2022-12-31T00:00:00"/>
    <n v="-1202"/>
    <s v="SI"/>
    <s v="N/A"/>
    <s v="Bogotá D.C."/>
    <s v="Cumplimiento"/>
    <s v="21-47-101023585"/>
    <n v="0"/>
    <s v="Seguros del Estado S.A."/>
    <d v="2022-10-11T00:00:00"/>
    <s v="11/10/2022 - 05/07/2023"/>
    <n v="2022"/>
    <s v="PENDIENTE"/>
    <s v="Ninguna"/>
    <s v="Terminado"/>
    <s v="Retiro"/>
    <s v="N/A"/>
    <s v="DERECHO"/>
    <s v="N/A"/>
    <s v="FEMENINO"/>
    <s v="maria.pizarrol@jep.gov.co"/>
    <s v="https://community.secop.gov.co/Public/Tendering/ContractNoticePhases/View?PPI=CO1.PPI.20952062&amp;isFromPublicArea=True&amp;isModal=False"/>
  </r>
  <r>
    <n v="1046"/>
    <s v="JEP-737-2022"/>
    <s v="JEP-CSPO-712-2022"/>
    <s v="Vanessa Jiménez "/>
    <d v="2022-10-07T00:00:00"/>
    <s v="Teófilo Vásquez Delgado"/>
    <x v="0"/>
    <s v="1. Prestación de servicios"/>
    <n v="79389335"/>
    <n v="1"/>
    <s v="Persona Natural"/>
    <s v="Bogotá D.C. "/>
    <s v="Prestar servicios profesionales para brindar apoyo al GRAI en la elaboración de documentos y análisis de información cualitativa o cuantitativa, en desarrollo de las distintas etapas del plan de investigación de la nueva ronda de macro casos y acorde a los lineamientos de la magistratura"/>
    <s v="Misional"/>
    <s v="Harvey Danilo Suarez Morales"/>
    <s v="Secretaría Ejecutiva"/>
    <s v="Grupo de Análisis de la Información"/>
    <s v="Grupo de Análisis de la Información"/>
    <s v="Gloria Marcela Abadia Cubillos"/>
    <s v="H- Grupo de Análisis de la Información- GRAI"/>
    <s v="N/A"/>
    <s v="N/A"/>
    <s v="N/A"/>
    <s v="Inversión"/>
    <n v="21684429"/>
    <s v="N/A"/>
    <s v="N/A"/>
    <n v="7228143"/>
    <s v="N/A"/>
    <n v="124422"/>
    <n v="463622"/>
    <n v="2018011001091"/>
    <x v="38"/>
    <d v="2022-10-20T00:00:00"/>
    <s v="N/A"/>
    <s v="N/A"/>
    <s v="N/A"/>
    <s v="N/A"/>
    <n v="0"/>
    <s v="N/A"/>
    <n v="0"/>
    <s v="N/A"/>
    <n v="0"/>
    <s v="N/A"/>
    <n v="0"/>
    <s v="N/A"/>
    <n v="0"/>
    <s v="N/A"/>
    <n v="0"/>
    <s v="N/A"/>
    <n v="0"/>
    <n v="21684429"/>
    <n v="0"/>
    <n v="0"/>
    <n v="0"/>
    <n v="0"/>
    <n v="0"/>
    <d v="2022-12-31T00:00:00"/>
    <d v="2022-12-31T00:00:00"/>
    <n v="-1202"/>
    <s v="SI"/>
    <s v="N/A"/>
    <s v="Bogotá D.C."/>
    <s v="Cumplimiento"/>
    <s v="14-45-101087049"/>
    <n v="0"/>
    <s v="Seguros del Estado S.A. "/>
    <d v="2022-10-18T00:00:00"/>
    <s v="14/10/2022 - 30/06/2023"/>
    <n v="2022"/>
    <s v="PENDIENTE"/>
    <s v="El 24 de noviembre otro si No 1 cto JEP-737-2023 Exoneración del IVA del contratista"/>
    <s v="Terminado"/>
    <s v="Retiro"/>
    <s v="N/A"/>
    <s v="SOCIOLOGÍA"/>
    <s v="N/A"/>
    <s v="MASCULINO"/>
    <s v="teofilo.vasquez@jep.gov.co"/>
    <s v="https://community.secop.gov.co/Public/Tendering/ContractNoticePhases/View?PPI=CO1.PPI.20991237&amp;isFromPublicArea=True&amp;isModal=False"/>
  </r>
  <r>
    <n v="1047"/>
    <s v="JEP-740-2022"/>
    <s v="JEP-CSPO-715-2022"/>
    <s v="Jairo Cuellar"/>
    <d v="2022-10-10T00:00:00"/>
    <s v="Omar Alirio Castelblanco Cristancho"/>
    <x v="0"/>
    <s v="1. Prestación de servicios"/>
    <n v="7174615"/>
    <n v="1"/>
    <s v="Persona Natural"/>
    <s v="Bogotá D.C. "/>
    <s v="Prestación de servicios profesionales Especializados para acompañar a la Subsecretaría Ejecutiva de la JEP a través de la jefatura del departamento SAAD Comparecientes en el apoyo de la administración del Registro de Comparecientes y todos sus módulos alojados en el sistema VISTA provisto por la Secretaría Ejecutiva de la JEP, asimismo, apoyar el seguimiento a la ejecución de los convenios que suscriba la JEP con organizaciones de cooperación internacional u otras entidades del Estado en temas relacionados con este objeto contractual."/>
    <s v="Misional"/>
    <s v="Harvey Danilo Suarez Morales"/>
    <s v="Secretaría Ejecutiva"/>
    <s v="Subsecretaría Ejecutiva"/>
    <s v="Departamento SAAD - Comparecientes"/>
    <s v="Jorge Alirio Mancera Cortés"/>
    <s v="BB- Departamento SAAD Defensa a Comparecientes "/>
    <s v="N/A"/>
    <s v="N/A"/>
    <s v="N/A"/>
    <s v="Inversión"/>
    <n v="45000000"/>
    <s v="N/A"/>
    <s v="N/A"/>
    <n v="15000000"/>
    <s v="N/A"/>
    <n v="125122"/>
    <n v="469122"/>
    <n v="2018011001091"/>
    <x v="111"/>
    <d v="2022-10-26T00:00:00"/>
    <s v="N/A"/>
    <s v="N/A"/>
    <s v="N/A"/>
    <s v="N/A"/>
    <n v="0"/>
    <s v="N/A"/>
    <n v="0"/>
    <s v="N/A"/>
    <n v="0"/>
    <s v="N/A"/>
    <n v="0"/>
    <s v="N/A"/>
    <n v="0"/>
    <s v="N/A"/>
    <n v="0"/>
    <d v="2022-11-15T00:00:00"/>
    <n v="0"/>
    <n v="45000000"/>
    <n v="0"/>
    <n v="0"/>
    <n v="0"/>
    <n v="0"/>
    <n v="0"/>
    <d v="2022-12-31T00:00:00"/>
    <d v="2022-12-31T00:00:00"/>
    <n v="-1202"/>
    <s v="SI"/>
    <s v="N/A"/>
    <s v="Bogotá D.C."/>
    <s v="Cumplimiento"/>
    <n v="143939"/>
    <n v="0"/>
    <s v="Segurexpo de Colombia S.A."/>
    <d v="2022-10-21T00:00:00"/>
    <s v="21/10/2022 - 30/06/2023"/>
    <n v="2022"/>
    <s v="PENDIENTE"/>
    <s v="Ninguna"/>
    <s v="Terminado"/>
    <s v="Retiro"/>
    <s v="N/A"/>
    <s v="DERECHO"/>
    <s v="N/A"/>
    <s v="MASCULINO"/>
    <s v="omar.castelblanco@jep.gov.co"/>
    <s v="https://community.secop.gov.co/Public/Tendering/ContractNoticePhases/View?PPI=CO1.PPI.21064403&amp;isFromPublicArea=True&amp;isModal=False"/>
  </r>
  <r>
    <n v="1048"/>
    <s v="JEP-739-2022"/>
    <s v="JEP-CSPO-714-2022"/>
    <s v="Jairo Cuellar"/>
    <d v="2022-10-10T00:00:00"/>
    <s v="Juan Francisco Calderón Huertas"/>
    <x v="0"/>
    <s v="1. Prestación de servicios"/>
    <n v="86052799"/>
    <n v="1"/>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
    <s v="Misional"/>
    <s v="Harvey Danilo Suarez Morales"/>
    <s v="Secretaría Ejecutiva"/>
    <s v="Subsecretaría Ejecutiva"/>
    <s v="Departamento SAAD - Comparecientes"/>
    <s v="Jorge Alirio Mancera Cortés"/>
    <s v="BB- Departamento SAAD Defensa a Comparecientes "/>
    <s v="N/A"/>
    <s v="N/A"/>
    <s v="N/A"/>
    <s v="Inversión"/>
    <n v="18214920"/>
    <s v="N/A"/>
    <s v="N/A"/>
    <n v="6071640"/>
    <s v="N/A"/>
    <n v="126922"/>
    <n v="458322"/>
    <n v="2018011001091"/>
    <x v="32"/>
    <d v="2022-10-21T00:00:00"/>
    <s v="N/A"/>
    <s v="N/A"/>
    <s v="N/A"/>
    <s v="N/A"/>
    <n v="0"/>
    <s v="N/A"/>
    <n v="0"/>
    <s v="N/A"/>
    <n v="0"/>
    <s v="N/A"/>
    <n v="0"/>
    <s v="N/A"/>
    <n v="0"/>
    <s v="N/A"/>
    <n v="0"/>
    <s v="N/A"/>
    <n v="0"/>
    <n v="18214920"/>
    <n v="0"/>
    <n v="0"/>
    <n v="0"/>
    <n v="0"/>
    <n v="0"/>
    <d v="2022-12-31T00:00:00"/>
    <d v="2022-12-31T00:00:00"/>
    <n v="-1202"/>
    <s v="SI"/>
    <s v="N/A"/>
    <s v="Bogotá D.C."/>
    <s v="Cumplimiento"/>
    <s v="17-47-101003778"/>
    <n v="0"/>
    <s v="Seguros del Estado S.A."/>
    <s v="13/10/202"/>
    <s v="13/10/2022 - 05/07/2023"/>
    <n v="2022"/>
    <s v="PENDIENTE"/>
    <s v="Ninguna"/>
    <s v="Terminado"/>
    <s v="Retiro"/>
    <s v="N/A"/>
    <s v="DERECHO"/>
    <s v="N/A"/>
    <s v="MASCULINO"/>
    <s v="juan.calderon@jep.gov.co"/>
    <s v="https://community.secop.gov.co/Public/Tendering/ContractNoticePhases/View?PPI=CO1.PPI.21039477&amp;isFromPublicArea=True&amp;isModal=False"/>
  </r>
  <r>
    <n v="1049"/>
    <s v="JEP-751-2022"/>
    <s v="JEP-CSPO-723-2022"/>
    <s v="Jairo Cuellar"/>
    <d v="2022-10-24T00:00:00"/>
    <s v="Angie Catalina Velasco Robelto"/>
    <x v="0"/>
    <s v="1. Prestación de servicios"/>
    <n v="1057489435"/>
    <n v="8"/>
    <s v="Persona Natural"/>
    <s v="Bogotá D.C. "/>
    <s v="Prestación de servicios profesionales para apoyar y acompañar al departamento SAAD Comparecientes en las gestiones administrativas relacionadas con los procesos contractuales que se encuentren a su cargo en las distintas etapas"/>
    <s v="Administrativo Transversal"/>
    <s v="Harvey Danilo Suarez Morales"/>
    <s v="Secretaría Ejecutiva"/>
    <s v="Subsecretaría Ejecutiva"/>
    <s v="Departamento SAAD - Comparecientes"/>
    <s v="Jorge Alirio Mancera Cortés"/>
    <s v="BB- Departamento SAAD Defensa a Comparecientes "/>
    <s v="N/A"/>
    <s v="N/A"/>
    <s v="N/A"/>
    <s v="Inversión"/>
    <n v="6418588"/>
    <s v="N/A"/>
    <s v="N/A"/>
    <n v="5204263"/>
    <s v="N/A"/>
    <n v="124722"/>
    <s v="_x0009_482322"/>
    <n v="2018011001091"/>
    <x v="125"/>
    <d v="2022-10-28T00:00:00"/>
    <s v="N/A"/>
    <s v="N/A"/>
    <s v="N/A"/>
    <s v="N/A"/>
    <n v="0"/>
    <s v="N/A"/>
    <n v="0"/>
    <s v="N/A"/>
    <n v="0"/>
    <s v="N/A"/>
    <n v="0"/>
    <s v="N/A"/>
    <n v="0"/>
    <s v="N/A"/>
    <n v="0"/>
    <s v="N/A"/>
    <n v="0"/>
    <n v="6418588"/>
    <n v="0"/>
    <n v="0"/>
    <n v="0"/>
    <n v="0"/>
    <n v="0"/>
    <d v="2022-11-30T00:00:00"/>
    <d v="2022-11-30T00:00:00"/>
    <n v="-1233"/>
    <s v="SI"/>
    <s v="N/A"/>
    <s v="Bogotá D.C."/>
    <s v="Cumplimiento"/>
    <s v="390-47- 994000074994"/>
    <n v="0"/>
    <s v="Aseguradora Solidaria de Colombia"/>
    <d v="2022-10-28T00:00:00"/>
    <s v="28/10/2022 - 10/06/2023"/>
    <n v="2022"/>
    <s v="PENDIENTE"/>
    <s v="Ninguna"/>
    <s v="Terminado"/>
    <s v="Retiro"/>
    <s v="N/A"/>
    <s v="ADMINISTRACIÓN DE EMPRESAS"/>
    <s v="TECNOLOGO EN GESTIÓN EMPRESARIAL"/>
    <s v="FEMENINO"/>
    <s v="angie.velasco@jep.gov.co"/>
    <s v="https://community.secop.gov.co/Public/Tendering/ContractNoticePhases/View?PPI=CO1.PPI.21282899&amp;isFromPublicArea=True&amp;isModal=False"/>
  </r>
  <r>
    <n v="1050"/>
    <s v="JEP-715-2022"/>
    <s v="JEP-CSPO-691-2022"/>
    <s v="Paola Casas"/>
    <d v="2022-09-27T00:00:00"/>
    <s v="Adriana Cristina Romero Beltrán"/>
    <x v="0"/>
    <s v="1. Prestación de servicios"/>
    <n v="52713756"/>
    <n v="9"/>
    <s v="Persona Natural"/>
    <s v="Bogotá D.C. "/>
    <s v="Prestar servicios profesionales especializados para brindar apoyo a la Subdirección de Contratación en la asesoría y acompañamiento de los temas  jurídicos y contractuales que le sean asignados. "/>
    <s v="Funciones de la dependencia"/>
    <s v="Harvey Danilo Suarez Morales"/>
    <s v="Secretaría Ejecutiva"/>
    <s v="Dirección de Asuntos Jurídicos"/>
    <s v="Subdirección de Contratación"/>
    <s v="Fabio Leonardo Muñoz Sarmiento"/>
    <s v="EE- Subdirección de Contratación"/>
    <s v="N/A"/>
    <s v="N/A"/>
    <s v="N/A"/>
    <s v="Inversión"/>
    <n v="22161489"/>
    <s v="N/A"/>
    <s v="N/A"/>
    <n v="10553091"/>
    <s v="N/A"/>
    <n v="122122"/>
    <n v="437022"/>
    <n v="2018011001175"/>
    <x v="85"/>
    <d v="2022-10-03T00:00:00"/>
    <s v="N/A"/>
    <s v="N/A"/>
    <s v="N/A"/>
    <s v="N/A"/>
    <n v="0"/>
    <s v="N/A"/>
    <n v="0"/>
    <s v="N/A"/>
    <n v="0"/>
    <s v="N/A"/>
    <n v="0"/>
    <s v="N/A"/>
    <n v="0"/>
    <s v="N/A"/>
    <n v="0"/>
    <s v="N/A"/>
    <n v="0"/>
    <n v="22161489"/>
    <n v="0"/>
    <n v="0"/>
    <n v="0"/>
    <n v="0"/>
    <n v="0"/>
    <d v="2022-11-30T00:00:00"/>
    <d v="2022-11-30T00:00:00"/>
    <n v="-1233"/>
    <s v="SI"/>
    <s v="N/A"/>
    <s v="Bogotá D.C."/>
    <s v="Cumplimiento"/>
    <s v="15-45-101149150"/>
    <n v="0"/>
    <s v="Seguros del Estado S.A."/>
    <d v="2022-09-30T00:00:00"/>
    <s v="29/09/2022 -  31/05/2023"/>
    <n v="2022"/>
    <s v="PENDIENTE"/>
    <s v="Ninguna"/>
    <s v="Terminado"/>
    <s v="Retiro"/>
    <s v="N/A"/>
    <s v="DERECHO"/>
    <s v="N/A"/>
    <s v="FEMENINO"/>
    <s v="adriana.romerob@jep.gov.co"/>
    <s v="https://community.secop.gov.co/Public/Tendering/ContractNoticePhases/View?PPI=CO1.PPI.20798353&amp;isFromPublicArea=True&amp;isModal=False"/>
  </r>
  <r>
    <n v="1051"/>
    <s v="JEP-769-2022"/>
    <s v="JEP-CSPO-741-2022"/>
    <s v="Jairo Cuellar"/>
    <d v="2022-11-04T00:00:00"/>
    <s v="Erika Andrea Mosquera Oviedo"/>
    <x v="0"/>
    <s v="1. Prestación de servicios"/>
    <n v="52851504"/>
    <n v="0"/>
    <s v="Persona Natural"/>
    <s v="Bogotá D.C. "/>
    <s v="Prestar servicios profesionales para apoyar al Departamento de Atención a Víctimas en la región de Bogotá, Cundinamarca y Boyacá, para adelantar acciones de difusión, asesoría y orientación a las víctimas en instancias judiciales y no judiciales, atendiendo los enfoques diferenciales y psicosocial"/>
    <s v="Misional"/>
    <s v="Harvey Danilo Suarez Morales"/>
    <s v="Secretaría Ejecutiva"/>
    <s v="Subsecretaría Ejecutiva"/>
    <s v="Departamento de Atención a Víctimas"/>
    <s v="Claudia Viviana Ferro Buitrago"/>
    <s v="BB- Departamento de Atención a Víctimas"/>
    <s v="N/A"/>
    <s v="N/A"/>
    <s v="N/A"/>
    <s v="Inversión"/>
    <n v="14456286"/>
    <s v="N/A"/>
    <s v="N/A"/>
    <n v="7228143"/>
    <s v="N/A"/>
    <n v="125622"/>
    <n v="506122"/>
    <n v="2018011001091"/>
    <x v="21"/>
    <d v="2022-11-11T00:00:00"/>
    <s v="N/A"/>
    <s v="N/A"/>
    <s v="N/A"/>
    <s v="N/A"/>
    <n v="0"/>
    <s v="N/A"/>
    <n v="0"/>
    <s v="N/A"/>
    <n v="0"/>
    <s v="N/A"/>
    <n v="0"/>
    <s v="N/A"/>
    <n v="0"/>
    <s v="N/A"/>
    <n v="0"/>
    <s v="N/A"/>
    <n v="0"/>
    <n v="14456286"/>
    <n v="0"/>
    <n v="0"/>
    <n v="0"/>
    <n v="0"/>
    <n v="0"/>
    <d v="2022-12-31T00:00:00"/>
    <d v="2022-12-31T00:00:00"/>
    <n v="-1202"/>
    <s v="SI"/>
    <s v="N/A"/>
    <s v="Bogotá D.C."/>
    <s v="Cumplimiento"/>
    <s v="11-47-101013255"/>
    <n v="0"/>
    <s v="Seguros del Estado S.A. "/>
    <d v="2022-11-15T00:00:00"/>
    <s v="11/11/2022 - 10/07/2023"/>
    <n v="2022"/>
    <s v="PENDIENTE"/>
    <s v="Ninguna"/>
    <s v="Terminado"/>
    <s v="Retiro"/>
    <s v="N/A"/>
    <s v="CIENCIAS POLÍTICAS"/>
    <s v="N/A"/>
    <s v="FEMENINO"/>
    <s v="erika.mosquera@jep.gov.co"/>
    <s v="https://community.secop.gov.co/Public/Tendering/ContractNoticePhases/View?PPI=CO1.PPI.21502398&amp;isFromPublicArea=True&amp;isModal=False"/>
  </r>
  <r>
    <n v="1052"/>
    <s v="JEP-753-2022"/>
    <s v="JEP-CSPO-725-2022"/>
    <s v="Laura Paredes"/>
    <d v="2022-10-25T00:00:00"/>
    <s v="Raúl Andrés González Rojas"/>
    <x v="0"/>
    <s v="1. Prestación de servicios"/>
    <n v="1019059573"/>
    <n v="3"/>
    <s v="Persona Natural"/>
    <s v="Bogotá D.C. "/>
    <s v="Prestar servicios profesionales para apoyar y acompañar al Departamento de Atención a Víctimas en las gestiones administrativas requeridas para su adecuado funcionamiento y el cumplimiento sus funciones misionales"/>
    <s v="Funciones de la dependencia"/>
    <s v="Harvey Danilo Suarez Morales"/>
    <s v="Secretaría Ejecutiva"/>
    <s v="Subsecretaría Ejecutiva"/>
    <s v="Departamento de Atención a Víctimas"/>
    <s v="Claudia Viviana Ferro Buitrago"/>
    <s v="BB- Departamento de Atención a Víctimas"/>
    <s v="N/A"/>
    <s v="N/A"/>
    <s v="N/A"/>
    <s v="Inversión"/>
    <n v="10842210"/>
    <s v="N/A"/>
    <s v="N/A"/>
    <n v="3614070"/>
    <s v="N/A"/>
    <n v="125722"/>
    <n v="477522"/>
    <n v="2018011001091"/>
    <x v="129"/>
    <d v="2022-11-05T00:00:00"/>
    <s v="N/A"/>
    <s v="N/A"/>
    <s v="N/A"/>
    <s v="N/A"/>
    <n v="0"/>
    <s v="N/A"/>
    <n v="0"/>
    <s v="N/A"/>
    <n v="0"/>
    <s v="N/A"/>
    <n v="0"/>
    <s v="N/A"/>
    <n v="0"/>
    <s v="N/A"/>
    <n v="0"/>
    <s v="N/A"/>
    <n v="0"/>
    <n v="10842210"/>
    <n v="0"/>
    <n v="0"/>
    <n v="0"/>
    <n v="0"/>
    <n v="0"/>
    <d v="2022-12-31T00:00:00"/>
    <d v="2022-12-31T00:00:00"/>
    <n v="-1202"/>
    <s v="SI"/>
    <s v="N/A"/>
    <s v="Bogotá D.C."/>
    <s v="Cumplimiento"/>
    <s v="15-45-101150370"/>
    <n v="0"/>
    <s v="Seguros del Estado S.A. "/>
    <d v="2022-10-28T00:00:00"/>
    <s v="27/10/2022 - 30/06/2023"/>
    <n v="2022"/>
    <s v="PENDIENTE"/>
    <s v="Otrosí N°1, Modificaicón clausual octava forma de pago"/>
    <s v="Terminado"/>
    <s v="Retiro"/>
    <s v="N/A"/>
    <s v="DERECHO"/>
    <s v="N/A"/>
    <s v="MASCULINO"/>
    <s v="raul.gonzalez@jep.gov.co"/>
    <s v="https://community.secop.gov.co/Public/Tendering/ContractNoticePhases/View?PPI=CO1.PPI.21287554&amp;isFromPublicArea=True&amp;isModal=False"/>
  </r>
  <r>
    <n v="1053"/>
    <s v="OC-100991-2022"/>
    <s v="JEP-TVEC-007-2022"/>
    <s v="Anegla Esquivel"/>
    <d v="2022-12-02T00:00:00"/>
    <s v="PANAMERICANA LIBRERÍA Y PAPELERÍA S.A."/>
    <x v="2"/>
    <s v="2. Compraventa "/>
    <n v="830037946"/>
    <n v="3"/>
    <s v="Persona Jurídica"/>
    <s v="Bogotá D.C. "/>
    <s v="Adquisición equipos audiovisuales y accesorios para la Subdirección de Comunicaciones de la jurisdicción especial para la paz, para el normal desarrollo de sus actividades misionales."/>
    <s v="Funciones de la dependencia"/>
    <s v="Luis Felipe Rivera García"/>
    <s v="Dirección de Tecnologías de la Información"/>
    <s v="Dirección de Tecnologías de la Información"/>
    <s v="Dirección de Tecnologías de la Información"/>
    <s v="Luis Felipe Rivera García"/>
    <s v="C- Dirección de TI"/>
    <s v="N/A"/>
    <s v="N/A"/>
    <s v="N/A"/>
    <s v="Inversión"/>
    <n v="34802026"/>
    <s v="N/A"/>
    <s v="N/A"/>
    <s v="N/A"/>
    <s v="N/A"/>
    <n v="128622"/>
    <m/>
    <n v="2018011000954"/>
    <x v="116"/>
    <d v="2022-12-01T00:00:00"/>
    <s v="N/A"/>
    <s v="N/A"/>
    <s v="N/A"/>
    <s v="N/A"/>
    <n v="0"/>
    <s v="N/A"/>
    <n v="0"/>
    <s v="N/A"/>
    <n v="0"/>
    <s v="N/A"/>
    <n v="0"/>
    <s v="N/A"/>
    <n v="0"/>
    <s v="N/A"/>
    <n v="0"/>
    <s v="N/A"/>
    <n v="0"/>
    <n v="34802026"/>
    <n v="0"/>
    <n v="0"/>
    <n v="0"/>
    <n v="0"/>
    <n v="0"/>
    <d v="2022-12-15T00:00:00"/>
    <d v="2022-12-15T00:00:00"/>
    <n v="-1218"/>
    <s v="SI"/>
    <s v="N/A"/>
    <s v="Bogotá D.C."/>
    <s v="N/A"/>
    <s v="N/A"/>
    <s v="N/A"/>
    <s v="N/A"/>
    <s v="N/A"/>
    <s v="N/A"/>
    <s v="N/A"/>
    <s v="N/A"/>
    <s v="Ninguna"/>
    <s v="Terminado"/>
    <s v="Retiro"/>
    <s v="N/A"/>
    <s v="N/A"/>
    <s v="N/A"/>
    <s v="FEMENINO"/>
    <s v="gobiernovirtual@panamericana.com.co"/>
    <s v="https://www.colombiacompra.gov.co/tienda-virtual-del-estado-colombiano/ordenes-compra/100991"/>
  </r>
  <r>
    <n v="1055"/>
    <s v="JEP-744-2022"/>
    <s v="JEP-CSPO-718-2022"/>
    <s v="Clara Torres"/>
    <d v="2022-10-13T00:00:00"/>
    <s v="Jesus Eduardo Martinez Lopez"/>
    <x v="0"/>
    <s v="1. Prestación de servicios"/>
    <n v="79649846"/>
    <n v="8"/>
    <s v="Persona Natural"/>
    <s v="Bogotá D.C. "/>
    <s v="Prestar servicios profesionales para apoyar y acompañar a la Secretaría Ejecutiva en la asistencia técnica a las actuaciones, encuentros y acercamientos necesarios para los procesos de justicia restaurativa con énfasis en mediación y diálogo social, dinámicas del conflicto armado y procesos restaurativos. "/>
    <s v="Administrativo Transversal"/>
    <s v="Harvey Danilo Suarez Morales"/>
    <s v="Secretaría Ejecutiva"/>
    <s v="Secretaría Ejecutiva"/>
    <s v="Secretaría Ejecutiva"/>
    <s v="Ariel Sánchez Meertens"/>
    <s v="A- Despacho Secretaría Ejecutiva"/>
    <s v="N/A"/>
    <s v="N/A"/>
    <s v="N/A"/>
    <s v="Inversión"/>
    <n v="43200428"/>
    <s v="N/A"/>
    <s v="N/A"/>
    <s v="16’000.165"/>
    <s v="N/A"/>
    <n v="126522"/>
    <n v="464222"/>
    <s v="_x0009_2018011001091"/>
    <x v="102"/>
    <d v="2022-10-21T00:00:00"/>
    <s v="N/A"/>
    <s v="N/A"/>
    <s v="N/A"/>
    <s v="N/A"/>
    <n v="0"/>
    <s v="N/A"/>
    <n v="0"/>
    <s v="N/A"/>
    <n v="0"/>
    <s v="N/A"/>
    <n v="0"/>
    <s v="N/A"/>
    <n v="0"/>
    <s v="N/A"/>
    <n v="0"/>
    <s v="N/A"/>
    <n v="0"/>
    <n v="43200428"/>
    <n v="0"/>
    <n v="0"/>
    <n v="0"/>
    <n v="0"/>
    <n v="0"/>
    <d v="2022-12-31T00:00:00"/>
    <d v="2022-12-31T00:00:00"/>
    <n v="-1202"/>
    <s v="SI"/>
    <s v="N/A"/>
    <s v="Bogotá D.C."/>
    <s v="Cumplimiento"/>
    <s v="21-47-101023714"/>
    <n v="0"/>
    <s v="Seguros del Estado S.A."/>
    <d v="2022-10-19T00:00:00"/>
    <s v="18/10/2022 - 30/06/2023"/>
    <n v="2022"/>
    <s v="PENDIENTE"/>
    <s v="Ninguna"/>
    <s v="Terminado"/>
    <s v="Retiro"/>
    <s v="N/A"/>
    <s v="PSICOLOGÍA"/>
    <s v="N/A"/>
    <s v="MASCULINO"/>
    <s v="jesus.martinez@jep.gov.co"/>
    <s v="https://community.secop.gov.co/Public/Tendering/ContractNoticePhases/View?PPI=CO1.PPI.21101154&amp;isFromPublicArea=True&amp;isModal=False"/>
  </r>
  <r>
    <n v="1056"/>
    <s v="JEP-750-2022"/>
    <s v="JEP-CSPO-722-2022"/>
    <s v="Vanessa Jiménez "/>
    <d v="2022-10-20T00:00:00"/>
    <s v="Jaime Andrés Ortega Mazorra"/>
    <x v="0"/>
    <s v="1. Prestación de servicios"/>
    <n v="10547235"/>
    <n v="9"/>
    <s v="Persona Natural"/>
    <s v="Chía"/>
    <s v="Prestar servicios profesionales para acompañar a la Subdirección de control interno en el análisis de la regulación legal vigente aplicable a la JEP en el marco del sistema de control interno en articulación con el modelo de gestión. "/>
    <s v="Funciones de la dependencia"/>
    <s v="Harvey Danilo Suarez Morales"/>
    <s v="Secretaría Ejecutiva"/>
    <s v="Departamento de Asuntos Jurídicos"/>
    <s v="Subdirección de Contratación"/>
    <s v="María Omaira Álvarez Iriarte"/>
    <s v="AA- Subdirección de Control Interno"/>
    <s v="N/A"/>
    <s v="N/A"/>
    <s v="N/A"/>
    <s v="Funcionamiento"/>
    <n v="34059018"/>
    <s v="N/A"/>
    <s v="N/A"/>
    <n v="16480169"/>
    <s v="N/A"/>
    <n v="125522"/>
    <s v="PND"/>
    <s v="N/A"/>
    <x v="139"/>
    <d v="2022-10-28T00:00:00"/>
    <s v="N/A"/>
    <s v="N/A"/>
    <s v="N/A"/>
    <s v="N/A"/>
    <n v="0"/>
    <s v="N/A"/>
    <n v="0"/>
    <s v="N/A"/>
    <n v="0"/>
    <s v="N/A"/>
    <n v="0"/>
    <s v="N/A"/>
    <n v="0"/>
    <s v="N/A"/>
    <n v="0"/>
    <s v="N/A"/>
    <n v="0"/>
    <n v="34059018"/>
    <n v="0"/>
    <n v="0"/>
    <n v="0"/>
    <n v="0"/>
    <n v="0"/>
    <d v="2022-12-20T00:00:00"/>
    <d v="2022-12-20T00:00:00"/>
    <n v="-1213"/>
    <s v="SI"/>
    <s v="N/A"/>
    <s v="Bogotá D.C."/>
    <s v="Cumplimiento"/>
    <s v="47-47-101001719"/>
    <n v="0"/>
    <s v="Seguros del Estado S.A."/>
    <d v="2023-11-01T00:00:00"/>
    <s v="31/10/2022 - 30/06/2023"/>
    <d v="2022-11-11T00:00:00"/>
    <s v="PENDIENTE"/>
    <s v="Mediante Otrosí número 1 se aclaran que el pago b) es por $16.480.170 y no por $16.480.169 como_x000a_quedó expresado en el contrato.”el primer pago"/>
    <s v="Terminado"/>
    <s v="Retiro"/>
    <s v="N/A"/>
    <s v="CONTADURÍA PÚBLICA"/>
    <s v="N/A"/>
    <s v="MASCULINO"/>
    <s v="jaime.ortega@jep.gov.co"/>
    <s v="https://community.secop.gov.co/Public/Tendering/ContractNoticePhases/View?PPI=CO1.PPI.21210415&amp;isFromPublicArea=True&amp;isModal=False"/>
  </r>
  <r>
    <n v="1058"/>
    <s v="JEP-765-2022"/>
    <s v="JEP-CSPO-737-2022"/>
    <s v="Jairo Cuellar"/>
    <d v="2022-11-02T00:00:00"/>
    <s v="Julián David Vásquez Daraviña"/>
    <x v="0"/>
    <s v="1. Prestación de servicios"/>
    <n v="94540175"/>
    <n v="9"/>
    <s v="Persona Natural"/>
    <s v="Cali"/>
    <s v="Prestar servicios profesionales a la Subdirección de Talento Humano en la implementación de los enfoques diferenciales en los diferentes planes, programas y políticas a partir de la estrategia de talento humano. "/>
    <s v="Administrativo Transversal"/>
    <s v="Harvey Danilo Suarez Morales"/>
    <s v="Secretaría Ejecutiva"/>
    <s v="Dirección Administrativa y Financiera"/>
    <s v="Subdirección de Talento Humano"/>
    <s v="Francy Elena Palomino Millán"/>
    <s v="DD- Subdirección de Talento Humano"/>
    <s v="N/A"/>
    <s v="N/A"/>
    <s v="N/A"/>
    <s v="Funcionamiento"/>
    <n v="13974407"/>
    <s v="N/A"/>
    <s v="N/A"/>
    <n v="7228143"/>
    <s v="N/A"/>
    <n v="493722"/>
    <n v="128122"/>
    <s v="N/A"/>
    <x v="82"/>
    <d v="2022-11-17T00:00:00"/>
    <s v="N/A"/>
    <s v="N/A"/>
    <s v="N/A"/>
    <s v="N/A"/>
    <n v="0"/>
    <s v="N/A"/>
    <n v="0"/>
    <s v="N/A"/>
    <n v="0"/>
    <s v="N/A"/>
    <n v="0"/>
    <s v="N/A"/>
    <n v="0"/>
    <s v="N/A"/>
    <n v="0"/>
    <s v="N/A"/>
    <n v="0"/>
    <n v="13974407"/>
    <n v="0"/>
    <n v="0"/>
    <n v="0"/>
    <n v="0"/>
    <n v="0"/>
    <d v="2022-12-31T00:00:00"/>
    <d v="2022-12-31T00:00:00"/>
    <n v="-1202"/>
    <s v="SI"/>
    <s v="N/A"/>
    <s v="Bogotá D.C."/>
    <s v="Cumplimiento"/>
    <s v="21-47-101024189"/>
    <n v="0"/>
    <s v="Seguros del Estado S.A. "/>
    <d v="2022-11-04T00:00:00"/>
    <s v="4/11/2022 - 30/06/2023"/>
    <n v="2022"/>
    <s v="PENDIENTE"/>
    <s v="Ninguna"/>
    <s v="Terminado"/>
    <s v="Retiro"/>
    <s v="N/A"/>
    <s v="ECONOMÍA"/>
    <s v="N/A"/>
    <s v="MASCULINO"/>
    <s v="julian.vasquez@jep.gov.co"/>
    <s v="https://community.secop.gov.co/Public/Tendering/ContractNoticePhases/View?PPI=CO1.PPI.21454367&amp;isFromPublicArea=True&amp;isModal=False"/>
  </r>
  <r>
    <n v="1059"/>
    <s v="JEP-927-2022"/>
    <s v="JEP-IPINF-013-2022"/>
    <s v="Jairo Cuellar"/>
    <d v="2022-12-07T00:00:00"/>
    <s v="EMERMEDICA S.A. SERVICIOS DE AMBULANCIA PREPAGADOS"/>
    <x v="3"/>
    <s v="1. Prestación de servicios"/>
    <n v="800126785"/>
    <n v="7"/>
    <s v="Persona Jurídica"/>
    <s v="Bogotá D.C. "/>
    <s v="Contratar los servicios de área protegida (asistencia médica, unidad móvil, etc.,) para atender los casos de urgencias y/o emergencias médicas que ocurran a los servidores, servidoras, contratistas y/o visitantes en la sede central en Bogotá D.C. y en los grupos territoriales de la Jurisdicción Especial para la Paz -JEP. "/>
    <s v="Funciones de la dependencia"/>
    <s v="Gabriel Amado Pardo "/>
    <s v="Subdirección de Recursos Físicos e Infraestructura"/>
    <s v="Dirección Administrativa y Financiera"/>
    <s v="Subdirección de Talento Humano"/>
    <s v="Francy Elena Palomino Millán"/>
    <s v="DD- Subdirección de Talento Humano"/>
    <s v="N/A"/>
    <s v="N/A"/>
    <s v="N/A"/>
    <s v="Funcionamiento"/>
    <n v="29852570"/>
    <s v="N/A"/>
    <s v="N/A"/>
    <s v="N/A"/>
    <s v="N/A"/>
    <n v="129122"/>
    <n v="578622"/>
    <s v="N/A"/>
    <x v="123"/>
    <d v="2022-12-15T00:00:00"/>
    <s v="N/A"/>
    <s v="N/A"/>
    <s v="N/A"/>
    <s v="N/A"/>
    <n v="-9335020"/>
    <d v="2023-10-31T00:00:00"/>
    <n v="7000000"/>
    <d v="2023-10-31T00:00:00"/>
    <n v="0"/>
    <s v="N/A"/>
    <n v="0"/>
    <s v="N/A"/>
    <n v="0"/>
    <s v="N/A"/>
    <n v="5"/>
    <d v="2023-10-31T00:00:00"/>
    <n v="203"/>
    <n v="27517550"/>
    <n v="90037550"/>
    <n v="90037550"/>
    <n v="0"/>
    <n v="0"/>
    <n v="0"/>
    <d v="2023-05-31T00:00:00"/>
    <d v="2023-12-20T00:00:00"/>
    <n v="-848"/>
    <s v="SI"/>
    <d v="2024-10-22T00:00:00"/>
    <s v="Bogotá D.C. - Bosa_x000a_Medellín y Bucaramanga"/>
    <s v="Cumplimiento_x000a_Responsabilidad Civil Extracontractual"/>
    <s v="15-45-101152098"/>
    <n v="0"/>
    <s v="Seguros del Estado S.A. "/>
    <d v="2022-12-12T00:00:00"/>
    <s v="12/12/2022 - 12/06/2024"/>
    <d v="2022-12-15T00:00:00"/>
    <s v="PENDIENTE"/>
    <s v="Otrsí N°1 Aclaración de los valores asignados a cada vigencia. 2022: $9.815.020 y 2023: $20.037.550._x000a_Mediante otrosí N°2 Prorrogar el plazo de ejecución pactado en la Cláusula Quinta del contrato hasta el 31 de agosto de 2023_x000a_Mediate otrosí número 3 publicado el 31/08/2023 se prorroga el plazo del contrato hasta el 31/10/2023 y modificación a la cláusula séptima “Disponibilidad Presupuestal”._x000a_Median 0trosí número 4 publicado el 31/10/2023 se prorroga el plazo del contrato hasta el 20/11/2023_x000a_Mediate otrosí número 5 publicado el 31/10/2023 se prorroga el plazo hasta el 20/12/2023 reducción del valor del contrato para la vigencia 2022 en la suma de $9.335.020 y adicionó en un valor del contrato para la vigencia 2023 en la suma de $7.000.0000_x000a_El 22/10/2024 se piblicó el acta de balance y cierre"/>
    <s v="Terminado"/>
    <s v="Adición y Prorróga"/>
    <s v="N/A"/>
    <s v="N/A"/>
    <s v="N/A"/>
    <s v="N/A"/>
    <s v="N/A"/>
    <s v="https://community.secop.gov.co/Public/Tendering/ContractNoticePhases/View?PPI=CO1.PPI.21833343&amp;isFromPublicArea=True&amp;isModal=False"/>
  </r>
  <r>
    <n v="1061"/>
    <s v="JEP-778-2022"/>
    <s v="JEP-CSPO-750-2022"/>
    <s v="Vanessa Jiménez "/>
    <d v="2022-11-08T00:00:00"/>
    <s v="Nelly Quintana Jérez"/>
    <x v="0"/>
    <s v="1. Prestación de servicios"/>
    <n v="53045693"/>
    <n v="0"/>
    <s v="Persona Natural"/>
    <s v="Chía"/>
    <s v="Prestar servicios profesionales para apoyar a la subdirección de fortalecimiento institucional en el análisis y actualización de la documentación de los procesos y procedimientos y dimensionamiento de necesidades, relacionadas con los nuevos macrocasos de la JEP."/>
    <s v="Administrativo Transversal"/>
    <s v="Harvey Danilo Suarez Morales"/>
    <s v="Secretaría Ejecutiva"/>
    <s v="Secretaría Ejecutiva"/>
    <s v="Subdirección de Fortalecimiento Institucional"/>
    <s v="Luz Amanda Granados Urrea_x0009_"/>
    <s v="AA- Subdirección de Fortalecimiento Institucional"/>
    <s v="N/A"/>
    <s v="N/A"/>
    <s v="N/A"/>
    <s v="Inversión"/>
    <n v="15656147"/>
    <s v="N/A"/>
    <s v="N/A"/>
    <n v="8240084"/>
    <s v="N/A"/>
    <n v="128722"/>
    <n v="505922"/>
    <n v="2018011001175"/>
    <x v="140"/>
    <d v="2022-11-16T00:00:00"/>
    <s v="N/A"/>
    <s v="N/A"/>
    <s v="N/A"/>
    <s v="N/A"/>
    <n v="0"/>
    <s v="N/A"/>
    <n v="0"/>
    <s v="N/A"/>
    <n v="0"/>
    <s v="N/A"/>
    <n v="0"/>
    <s v="N/A"/>
    <n v="0"/>
    <s v="N/A"/>
    <n v="0"/>
    <s v="N/A"/>
    <n v="0"/>
    <n v="15656147"/>
    <n v="0"/>
    <n v="0"/>
    <n v="0"/>
    <n v="0"/>
    <n v="0"/>
    <d v="2022-12-31T00:00:00"/>
    <d v="2022-12-31T00:00:00"/>
    <n v="-1202"/>
    <s v="SI"/>
    <s v="N/A"/>
    <s v="Bogotá D.C."/>
    <s v="Cumplimiento"/>
    <s v="390-47-994000075370"/>
    <n v="0"/>
    <s v="Aseguradora Solidaria de Colombia"/>
    <d v="2022-11-11T00:00:00"/>
    <s v="11/11/2022 - 10/07/2023"/>
    <n v="2022"/>
    <s v="PENDIENTE"/>
    <s v="Ninguna"/>
    <s v="Terminado"/>
    <s v="Retiro"/>
    <s v="N/A"/>
    <s v="INGENIERIA INDUSTRIAL"/>
    <s v="N/A"/>
    <s v="FEMENINO"/>
    <s v="nelly.quintana@jep.gov.co"/>
    <s v="https://community.secop.gov.co/Public/Tendering/ContractNoticePhases/View?PPI=CO1.PPI.21512351&amp;isFromPublicArea=True&amp;isModal=False"/>
  </r>
  <r>
    <n v="1062"/>
    <s v="JEP-804-2022"/>
    <s v="JEP-CSPO-775-2022"/>
    <s v="Clara Torres"/>
    <d v="2022-11-25T00:00:00"/>
    <s v="Unidad Nacional de Protección -UNP-"/>
    <x v="0"/>
    <s v="5. Convenio interadministrativo "/>
    <n v="900475780"/>
    <n v="1"/>
    <s v="Persona Jurídica"/>
    <s v="Bogotá D.C. "/>
    <s v="Aunar esfuerzos institucionales, recursos, capacidades y métodos entre la Unidad Nacional de Protección -UNP- y la Jurisdicción Especial Para la Paz -JEP-, que permitan implementar con enfoque preventivo, la adecuada protección individual de la vida e integridad de los servidores públicos de la JEP objeto de medidas de protección, a quienes en razón del cargo o su nivel de riesgo extraordinario y/o extremo, se les asigne un esquema de seguridad"/>
    <s v="Misional"/>
    <s v="Ana Lucia Rosales Callejas"/>
    <s v="Dirección Administrativa y Financiera"/>
    <s v="Dirección Administrativa y Financiera"/>
    <s v="Oficina de Seguridad y Protección"/>
    <s v="Maria Emma Caro Robles"/>
    <s v="DD- Oficina Asesora de Seguridad y Protección"/>
    <s v="N/A"/>
    <s v="N/A"/>
    <s v="N/A"/>
    <s v="Inversión y Funcionamiento "/>
    <n v="13218110337"/>
    <n v="13176916276"/>
    <n v="40705769"/>
    <s v="N/A"/>
    <s v="N/A"/>
    <n v="128222"/>
    <n v="543922"/>
    <s v="_x0009_2018011001068"/>
    <x v="13"/>
    <d v="2022-11-27T00:00:00"/>
    <s v="N/A"/>
    <s v="N/A"/>
    <s v="N/A"/>
    <s v="N/A"/>
    <n v="-62611407"/>
    <d v="2023-06-30T00:00:00"/>
    <n v="3784697795"/>
    <d v="2023-06-30T00:00:00"/>
    <n v="0"/>
    <s v="N/A"/>
    <n v="0"/>
    <s v="N/A"/>
    <n v="0"/>
    <s v="N/A"/>
    <n v="1"/>
    <d v="2023-06-30T00:00:00"/>
    <n v="61"/>
    <n v="16940196725"/>
    <n v="1343290369"/>
    <n v="1343290369"/>
    <n v="0"/>
    <n v="0"/>
    <n v="0"/>
    <d v="2023-09-30T00:00:00"/>
    <d v="2023-11-30T00:00:00"/>
    <n v="-868"/>
    <s v="SI"/>
    <d v="2025-06-19T00:00:00"/>
    <s v=" Bogotá D.C., y las ciudades donde la JEP tenga presencia_x000a_territorial"/>
    <s v="N/A"/>
    <s v="N/A"/>
    <s v="N/A"/>
    <s v="N/A"/>
    <s v="N/A"/>
    <s v="N/A"/>
    <n v="2022"/>
    <s v="N/A"/>
    <s v="$40.705.769 corresponden a recursos de la vigencia 2022 por funcionamientO Y ($1.343.290.369) corresponden a recursos de la vigencia 2022 por inversión _x000a_Las partes consideran que en atención a la naturaleza del convenio interadministrativo no se exigirán garantías._x000a_Mediante otro sí N°1 : Reducir el valor de los aportes de LA JEP al convenio para la vigencia 2022 en la suma de $62.611.407 y prorrogar 30/11/2023_x000a_El aporte de la JEP ascendería ($13.114.304.869) de los cuales: Para la vigencia 2022 ascienden a la suma de ($1.321.384.731) y para la vigencia 2023 a la suma de($11.792.920.138); El 19/06/2025 se publicó el acta de balance y cierre."/>
    <s v="Terminado"/>
    <s v="Reducción; Prórroga; Acta de balance y cierre"/>
    <s v="N/A"/>
    <s v="N/A"/>
    <s v="N/A"/>
    <s v="N/A"/>
    <s v="N/A"/>
    <s v="https://community.secop.gov.co/Public/Tendering/ContractNoticePhases/View?PPI=CO1.PPI.21850718&amp;isFromPublicArea=True&amp;isModal=False"/>
  </r>
  <r>
    <n v="1063"/>
    <s v="JEP-899-2022"/>
    <s v="JEP-CSPO-867-2022"/>
    <s v="Ángela Esquivel "/>
    <d v="2022-12-05T00:00:00"/>
    <s v="Catalina María Cruz Betancur"/>
    <x v="0"/>
    <s v="1. Prestación de servicios"/>
    <n v="43614348"/>
    <n v="1"/>
    <s v="Persona Natural"/>
    <s v="Envigado"/>
    <s v="Prestar servicios profesionales especializados para apoyar y acompañar el despliegue territorial de la Secretaría Ejecutiva en las subregiones Oriente, Occidente, Suroeste y Valle de Aburrá del departamento de Antioquia, en el marco de los lineamientos para la aplicación del enfoque territorial, la justicia restaurativa y teniendo en cuenta los enfoques diferenciales"/>
    <s v="Funciones de la dependencia"/>
    <s v="Harvey Danilo Suarez Morales"/>
    <s v="Secretaría Ejecutiva"/>
    <s v="Subsecretaría Ejecutiva"/>
    <s v="Departamento de Gestión Territorial"/>
    <s v="Gloria Cala Navarro"/>
    <s v="BB- Departamento de Gestión Territorial"/>
    <s v="N/A"/>
    <s v="N/A"/>
    <s v="N/A"/>
    <s v="Inversión"/>
    <n v="10245720"/>
    <s v="N/A"/>
    <s v="N/A"/>
    <s v="N/A"/>
    <s v="N/A"/>
    <n v="130622"/>
    <n v="576922"/>
    <n v="2018011001091"/>
    <x v="133"/>
    <d v="2022-12-15T00:00:00"/>
    <s v="N/A"/>
    <s v="N/A"/>
    <s v="N/A"/>
    <s v="N/A"/>
    <n v="0"/>
    <s v="N/A"/>
    <n v="0"/>
    <s v="N/A"/>
    <n v="0"/>
    <s v="N/A"/>
    <n v="0"/>
    <s v="N/A"/>
    <n v="0"/>
    <s v="N/A"/>
    <n v="0"/>
    <s v="N/A"/>
    <n v="0"/>
    <n v="10245720"/>
    <n v="0"/>
    <n v="0"/>
    <n v="0"/>
    <n v="0"/>
    <n v="0"/>
    <d v="2022-12-31T00:00:00"/>
    <d v="2022-12-31T00:00:00"/>
    <n v="-1202"/>
    <s v="SI"/>
    <s v="N/A"/>
    <s v="subregiones Oriente, Occidente,_x000a_Suroeste y Valle de Aburrá del departamento de Antioquia."/>
    <s v="Cumplimiento"/>
    <s v="3510650-7"/>
    <s v="NR"/>
    <s v="SURAMERICANA"/>
    <d v="2022-12-13T00:00:00"/>
    <s v="09/12/2022 - 30/06/2023"/>
    <d v="2022-12-14T00:00:00"/>
    <s v="PENDIENTE"/>
    <s v="Ninguna"/>
    <s v="Terminado"/>
    <s v="Retiro"/>
    <s v="N/A"/>
    <s v="ANTROPOLOGÍA"/>
    <s v="N/A"/>
    <s v="FEMENINO"/>
    <s v="NR"/>
    <s v="https://community.secop.gov.co/Public/Tendering/ContractNoticePhases/View?PPI=CO1.PPI.22027178&amp;isFromPublicArea=True&amp;isModal=False"/>
  </r>
  <r>
    <n v="1064"/>
    <s v="JEP-764-2022"/>
    <s v="JEP-CSPO-736-2022"/>
    <s v="Carlos Torres"/>
    <d v="2022-10-31T00:00:00"/>
    <s v="José Luis Cubillos Pimentel"/>
    <x v="0"/>
    <s v="1. Prestación de servicios"/>
    <n v="1018464073"/>
    <n v="5"/>
    <s v="Persona Natural"/>
    <s v="Bogotá D.C. "/>
    <s v="Prestar servicios profesionales para apoyar jurídicamente en los asuntos relacionados con el procesamiento de la nómina, contratación y situaciones administrativas de la jurisdicción especial para la paz, como parte del desarrollo e implementación de la estrategia de talento humano de la entidad."/>
    <s v="Funciones de la dependencia"/>
    <s v="Harvey Danilo Suarez Morales"/>
    <s v="Secretaría Ejecutiva"/>
    <s v="Dirección Administrativa y Financiera"/>
    <s v="Subdirección de Talento Humano"/>
    <s v="Francy Elena Palomino Millán"/>
    <s v="DD- Subdirección de Talento Humano"/>
    <s v="N/A"/>
    <s v="N/A"/>
    <s v="N/A"/>
    <s v="Funcionamiento"/>
    <n v="14035230"/>
    <s v="N/A"/>
    <s v="N/A"/>
    <n v="7017615"/>
    <s v="N/A"/>
    <n v="488922"/>
    <n v="129222"/>
    <s v="N/A"/>
    <x v="129"/>
    <d v="2022-11-08T00:00:00"/>
    <s v="N/A"/>
    <s v="N/A"/>
    <s v="N/A"/>
    <s v="N/A"/>
    <n v="0"/>
    <s v="N/A"/>
    <n v="0"/>
    <s v="N/A"/>
    <n v="0"/>
    <s v="N/A"/>
    <n v="0"/>
    <s v="N/A"/>
    <n v="0"/>
    <s v="N/A"/>
    <n v="0"/>
    <s v="N/A"/>
    <n v="0"/>
    <n v="14035230"/>
    <n v="0"/>
    <n v="0"/>
    <n v="0"/>
    <n v="0"/>
    <n v="0"/>
    <d v="2022-12-31T00:00:00"/>
    <d v="2022-12-31T00:00:00"/>
    <n v="-1202"/>
    <s v="SI"/>
    <s v="N/A"/>
    <s v="Bogotá D.C."/>
    <s v="Cumplimiento"/>
    <s v="63-47-101001290"/>
    <n v="0"/>
    <s v="Seguros del Estado S.A. "/>
    <d v="2022-11-02T00:00:00"/>
    <s v="02/11/2022 - 30/06/2023"/>
    <n v="2022"/>
    <s v="PENDIENTE"/>
    <s v="Ninguna"/>
    <s v="Terminado"/>
    <s v="Retiro"/>
    <s v="N/A"/>
    <s v="DERECHO"/>
    <s v="N/A"/>
    <s v="MASCULINO"/>
    <s v="jose.cubillos@jep.gov.co"/>
    <s v="https://community.secop.gov.co/Public/Tendering/ContractNoticePhases/View?PPI=CO1.PPI.21391328&amp;isFromPublicArea=True&amp;isModal=False"/>
  </r>
  <r>
    <n v="1067"/>
    <s v="JEP-881-2022"/>
    <s v="JEP-CSPO-849-2022"/>
    <s v="Jairo Cuellar"/>
    <d v="2022-12-02T00:00:00"/>
    <s v="Adriana Areiza Guzmán"/>
    <x v="0"/>
    <s v="1. Prestación de servicios"/>
    <n v="1015462981"/>
    <n v="8"/>
    <s v="Persona Natural"/>
    <s v="Bogotá D.C. "/>
    <s v="Prestar servicios profesionales para acompañar al Departamento de SAAD Víctimas a fin de facilitar la actualización y desarrollo de actividades de capacitación de los abogados registrados en el SAAD conforme a las necesidades de la dependencia"/>
    <s v="Funciones de la dependencia"/>
    <s v="Harvey Danilo Suarez Morales"/>
    <s v="Secretaría Ejecutiva"/>
    <s v="Subsecretaría Ejecutiva"/>
    <s v="Departamento SAAD - Víctimas"/>
    <s v="Claudia Liliana Erazo Maldonado"/>
    <s v="BB- Departamento SAAD Representación Víctimas"/>
    <s v="N/A"/>
    <s v="N/A"/>
    <s v="N/A"/>
    <s v="Inversión"/>
    <n v="6649892"/>
    <s v="N/A"/>
    <s v="N/A"/>
    <n v="6649892"/>
    <s v="N/A"/>
    <n v="130422"/>
    <n v="574822"/>
    <n v="2018011001091"/>
    <x v="133"/>
    <d v="2022-12-12T00:00:00"/>
    <s v="N/A"/>
    <s v="N/A"/>
    <s v="N/A"/>
    <s v="N/A"/>
    <n v="0"/>
    <s v="N/A"/>
    <n v="0"/>
    <s v="N/A"/>
    <n v="0"/>
    <s v="N/A"/>
    <n v="0"/>
    <s v="N/A"/>
    <n v="0"/>
    <s v="N/A"/>
    <n v="0"/>
    <s v="N/A"/>
    <n v="0"/>
    <n v="6649892"/>
    <n v="0"/>
    <n v="0"/>
    <n v="0"/>
    <n v="0"/>
    <n v="0"/>
    <d v="2022-12-31T00:00:00"/>
    <d v="2022-12-31T00:00:00"/>
    <n v="-1202"/>
    <s v="SI"/>
    <s v="N/A"/>
    <s v="Bogotá D.C."/>
    <s v="Cumplimiento"/>
    <s v="390 47 994000076006"/>
    <n v="0"/>
    <s v="Aseguradora Solidaria de Colombia"/>
    <d v="2022-12-09T00:00:00"/>
    <s v="9/12/2022 - 10/07/2023"/>
    <d v="2022-12-12T00:00:00"/>
    <s v="PENDIENTE"/>
    <s v="Ninguna"/>
    <s v="Terminado"/>
    <s v="Retiro"/>
    <s v="N/A"/>
    <s v="DERECHO"/>
    <s v="N/A"/>
    <s v="FEMENINO"/>
    <s v="adriana.areiza@jep.gov.co"/>
    <s v="https://community.secop.gov.co/Public/Tendering/ContractNoticePhases/View?PPI=CO1.PPI.22028840&amp;isFromPublicArea=True&amp;isModal=False"/>
  </r>
  <r>
    <n v="1068"/>
    <s v="JEP-985-2022"/>
    <s v="JEP-SB-009-2022"/>
    <s v="Angela Maria Esquivel"/>
    <d v="2022-12-21T00:00:00"/>
    <s v="SOFTEC S&amp;T SAS"/>
    <x v="1"/>
    <s v="25. Licenciamiento"/>
    <n v="900718278"/>
    <n v="8"/>
    <s v="Persona Jurídica"/>
    <s v="Bogotá D.C. "/>
    <s v="Adquisición de licencias concurrentes y el soporte y mantenimiento para la solución tecnológica de gestión IVANTI NEURONS ITSM - CHERWEL"/>
    <s v="Funciones de la dependencia"/>
    <s v="Luis Felipe Rivera García"/>
    <s v="Dirección de Tecnologías de la Información"/>
    <s v="Dirección de Tecnologías de la Información"/>
    <s v="Dirección de Tecnologías de la Información"/>
    <s v="Alicia Mercedes Arenas Valderrama"/>
    <s v="C- Dirección de TI"/>
    <s v="N/A"/>
    <s v="N/A"/>
    <s v="N/A"/>
    <s v="Inversión "/>
    <n v="326060000"/>
    <s v="N/A"/>
    <s v="N/A"/>
    <s v="N/A"/>
    <s v="N/A"/>
    <n v="130722"/>
    <n v="593622"/>
    <s v="_x0009_2018011000870"/>
    <x v="141"/>
    <d v="2022-12-27T00:00:00"/>
    <s v="N/A"/>
    <s v="N/A"/>
    <s v="N/A"/>
    <s v="N/A"/>
    <n v="0"/>
    <s v="N/A"/>
    <n v="0"/>
    <s v="N/A"/>
    <n v="0"/>
    <s v="N/A"/>
    <n v="0"/>
    <s v="N/A"/>
    <n v="0"/>
    <s v="N/A"/>
    <n v="0"/>
    <s v="N/A"/>
    <n v="0"/>
    <n v="326060000"/>
    <n v="0"/>
    <n v="0"/>
    <n v="0"/>
    <n v="0"/>
    <n v="0"/>
    <d v="2023-12-26T00:00:00"/>
    <d v="2023-12-26T00:00:00"/>
    <n v="-842"/>
    <s v="SI"/>
    <d v="2024-07-18T00:00:00"/>
    <s v="Bogotá D.C. - Edificio Squadra"/>
    <s v="Cumplimiento"/>
    <s v="37-45-101043556"/>
    <n v="0"/>
    <s v="Seguros del Estado S.A."/>
    <d v="2022-12-23T00:00:00"/>
    <s v="23/12/2022 - 28/12/2026"/>
    <d v="2022-12-26T00:00:00"/>
    <s v="PENDIENTE"/>
    <s v="En secop termina el 29 de diciembre de 2023, pero en el acta el 26/12/2023_x000a_El 18/07/2024 se pública el acta de balance y cierre"/>
    <s v="Terminado"/>
    <s v="Retiro"/>
    <s v="N/A"/>
    <s v="N/A"/>
    <s v="N/A"/>
    <s v="N/A"/>
    <s v="N/A"/>
    <s v="https://community.secop.gov.co/Public/Tendering/ContractNoticePhases/View?PPI=CO1.PPI.22055088&amp;isFromPublicArea=True&amp;isModal=False"/>
  </r>
  <r>
    <n v="1073"/>
    <s v="JEP-799-2022"/>
    <s v="JEP-CSPO-770-2022"/>
    <s v="Ángela Esquivel "/>
    <d v="2022-11-17T00:00:00"/>
    <s v="Mario Felipe Ospina Buitrago"/>
    <x v="0"/>
    <s v="1. Prestación de servicios"/>
    <n v="1014224572"/>
    <n v="5"/>
    <s v="Persona Natural"/>
    <s v="Bogotá D.C. "/>
    <s v="Prestar servicios profesionales para apoyar y acompañar  la codificación, análisis y sistematización de información, así como la elaboración de documentos con relación al Caso 06: &quot;Victimización de Miembros de la Unión Patriótica por parte de Agentes Estatales&quot;- de la SRVR"/>
    <s v="Misional"/>
    <s v="Harvey Danilo Suarez Morales"/>
    <s v="Secretaría Ejecutiva"/>
    <s v="Subsecretaría Ejecutiva"/>
    <s v="Subsecretaría Ejecutiva"/>
    <s v="Ana Cristina Portilla Benavides"/>
    <s v="F- Magistratura"/>
    <s v="N/A"/>
    <s v="Sistematización - documentación caso 6"/>
    <s v="N/A"/>
    <s v="Inversión"/>
    <n v="5969639"/>
    <s v="N/A"/>
    <s v="N/A"/>
    <s v="N/A"/>
    <s v="N/A"/>
    <n v="129422"/>
    <n v="538322"/>
    <n v="2018011001091"/>
    <x v="80"/>
    <d v="2022-11-23T00:00:00"/>
    <s v="N/A"/>
    <s v="N/A"/>
    <s v="N/A"/>
    <s v="N/A"/>
    <n v="0"/>
    <s v="N/A"/>
    <n v="0"/>
    <s v="N/A"/>
    <n v="0"/>
    <s v="N/A"/>
    <n v="0"/>
    <s v="N/A"/>
    <n v="0"/>
    <s v="N/A"/>
    <n v="0"/>
    <s v="N/A"/>
    <n v="0"/>
    <n v="5969639"/>
    <n v="0"/>
    <n v="0"/>
    <n v="0"/>
    <n v="0"/>
    <n v="0"/>
    <d v="2022-12-31T00:00:00"/>
    <d v="2022-12-31T00:00:00"/>
    <n v="-1202"/>
    <s v="SI"/>
    <s v="N/A"/>
    <s v="Bogotá D.C."/>
    <s v="Cumplimiento"/>
    <s v="390-47-994000075658"/>
    <n v="0"/>
    <s v="Aseguradora Solidaria de Colombia"/>
    <d v="2022-11-25T00:00:00"/>
    <s v="24/11/2022 - 01/07/2023"/>
    <n v="2022"/>
    <s v="PENDIENTE"/>
    <s v="Ninguna"/>
    <s v="Terminado"/>
    <s v="Retiro"/>
    <s v="N/A"/>
    <s v="CIENCIAS POLÍTICAS"/>
    <s v="N/A"/>
    <s v="MASCULINO"/>
    <s v="mario.ospina@jep.gov.co"/>
    <s v="https://community.secop.gov.co/Public/Tendering/ContractNoticePhases/View?PPI=CO1.PPI.21724604&amp;isFromPublicArea=True&amp;isModal=False"/>
  </r>
  <r>
    <n v="1077"/>
    <s v="JEP-882-2022"/>
    <s v="JEP-CSPO-850-2022"/>
    <s v="Jairo Cuellar"/>
    <d v="2022-12-02T00:00:00"/>
    <s v="Karen Milena Díaz Barriga"/>
    <x v="0"/>
    <s v="1. Prestación de servicios"/>
    <n v="1019039354"/>
    <n v="1"/>
    <s v="Persona Natural"/>
    <s v="Bogotá D.C. "/>
    <s v="Prestar servicios profesionales para brindar apoyo a la gestión del proceso de representación judicial a víctimas, a cargo del Departamento del Sistema Autónomo de Asesoría y Defensa SAAD Representación de Víctimas"/>
    <s v="Funciones de la dependencia"/>
    <s v="Harvey Danilo Suarez Morales"/>
    <s v="Secretaría Ejecutiva"/>
    <s v="Subsecretaría Ejecutiva"/>
    <s v="Departamento SAAD - Víctimas"/>
    <s v="Claudia Liliana Erazo Maldonado"/>
    <s v="BB- Departamento SAAD Representación Víctimas"/>
    <s v="N/A"/>
    <s v="N/A"/>
    <s v="N/A"/>
    <s v="Inversión"/>
    <n v="5204263"/>
    <s v="N/A"/>
    <s v="N/A"/>
    <s v="N/A"/>
    <s v="N/A"/>
    <n v="130322"/>
    <n v="573122"/>
    <n v="2018011001091"/>
    <x v="134"/>
    <d v="2022-12-09T00:00:00"/>
    <s v="N/A"/>
    <s v="N/A"/>
    <s v="N/A"/>
    <s v="N/A"/>
    <n v="0"/>
    <s v="N/A"/>
    <n v="0"/>
    <s v="N/A"/>
    <n v="0"/>
    <s v="N/A"/>
    <n v="0"/>
    <s v="N/A"/>
    <n v="0"/>
    <s v="N/A"/>
    <n v="0"/>
    <s v="N/A"/>
    <n v="0"/>
    <n v="5204263"/>
    <n v="0"/>
    <n v="0"/>
    <n v="0"/>
    <n v="0"/>
    <n v="0"/>
    <d v="2022-12-31T00:00:00"/>
    <d v="2022-12-31T00:00:00"/>
    <n v="-1202"/>
    <s v="SI"/>
    <s v="N/A"/>
    <s v="Bogotá D.C."/>
    <s v="Cumplimiento"/>
    <s v="21-45-101394575"/>
    <n v="0"/>
    <s v="Seguros del Estado S.A."/>
    <d v="2022-12-09T00:00:00"/>
    <s v="08/12/2022 - 10/07/2023"/>
    <d v="2022-12-09T00:00:00"/>
    <s v="PENDIENTE"/>
    <s v="Mediante otrosí N°1 se aprueba Modificar la Cláusula Octava FORMA DE PAGO aclarando que el pago se realizará por los servicios efectivamente prestados en el mes de_x000a_diciembre de 2022."/>
    <s v="Terminado"/>
    <s v="Retiro"/>
    <s v="N/A"/>
    <s v="DERECHO"/>
    <s v="N/A"/>
    <s v="FEMENINO"/>
    <s v="karen.diaz@jep.gov.co"/>
    <s v="https://community.secop.gov.co/Public/Tendering/ContractNoticePhases/View?PPI=CO1.PPI.22025326&amp;isFromPublicArea=True&amp;isModal=False"/>
  </r>
  <r>
    <n v="1078"/>
    <s v="JEP-862-2022"/>
    <s v="JEP-CSPO-832-2022"/>
    <s v="Ángela Esquivel "/>
    <d v="2022-12-01T00:00:00"/>
    <s v="Marly Vanesa Castañeda Alza"/>
    <x v="0"/>
    <s v="1. Prestación de servicios"/>
    <n v="1005333569"/>
    <n v="7"/>
    <s v="Persona Natural"/>
    <s v="Bogotá D.C. "/>
    <s v="Prestar de servicios para apoyar y acompañar los procesos administrativos y técnicos que se deriven de la sustanciación de los macro casos priorizados por la sala de reconocimiento de verdad y responsabilidad."/>
    <s v="Funciones de la dependencia"/>
    <s v="Harvey Danilo Suarez Morales"/>
    <s v="Secretaría Ejecutiva"/>
    <s v="Subsecretaría Ejecuiva"/>
    <s v="Subsecretaría Ejecuiva"/>
    <s v="Paola Andrea Acosta Alvarado"/>
    <s v="F- Magistratura"/>
    <s v="N/A"/>
    <s v="Magistratura_x000a_SEJUD - Salas y Secciones SRVR"/>
    <s v="Alejandro Ramelli Ortega"/>
    <s v="Inversión"/>
    <n v="3614070"/>
    <s v="N/A"/>
    <s v="N/A"/>
    <s v="N/A"/>
    <s v="N/A"/>
    <n v="130122"/>
    <n v="564422"/>
    <n v="2018011001091"/>
    <x v="84"/>
    <d v="2022-12-07T00:00:00"/>
    <s v="N/A"/>
    <s v="N/A"/>
    <s v="N/A"/>
    <s v="N/A"/>
    <n v="0"/>
    <s v="N/A"/>
    <n v="0"/>
    <s v="N/A"/>
    <n v="0"/>
    <s v="N/A"/>
    <n v="0"/>
    <s v="N/A"/>
    <n v="0"/>
    <s v="N/A"/>
    <n v="0"/>
    <s v="N/A"/>
    <n v="0"/>
    <n v="3614070"/>
    <n v="0"/>
    <n v="0"/>
    <n v="0"/>
    <n v="0"/>
    <n v="0"/>
    <d v="2022-12-31T00:00:00"/>
    <d v="2022-12-31T00:00:00"/>
    <n v="-1202"/>
    <s v="SI"/>
    <s v="N/A"/>
    <s v="Bogotá D.C."/>
    <s v="Cumplimiento"/>
    <s v="11-45-101120111"/>
    <n v="0"/>
    <s v="Seguros del Estado S.A."/>
    <d v="2022-12-06T00:00:00"/>
    <s v="06/12/2022 - 30/06/2023"/>
    <d v="2022-12-07T00:00:00"/>
    <s v="PENDIENTE"/>
    <s v="Ninguna"/>
    <s v="Terminado"/>
    <s v="Retiro"/>
    <s v="N/A"/>
    <s v="DERECHO"/>
    <s v="N/A"/>
    <s v="FEMENINO"/>
    <s v="marly.castaneda@jep.gov.co"/>
    <s v="https://community.secop.gov.co/Public/Tendering/ContractNoticePhases/View?PPI=CO1.PPI.21968598&amp;isFromPublicArea=True&amp;isModal=False"/>
  </r>
  <r>
    <n v="1079"/>
    <s v="JEP-957-2022"/>
    <s v="JEP-CSPO-922-2022"/>
    <s v="Norma Bonilla"/>
    <d v="2022-12-12T00:00:00"/>
    <s v="Programa de las Naciones Unidas para el Desarrollo - PNUD"/>
    <x v="0"/>
    <s v="6. Convenio de Cooperación Internacional"/>
    <n v="800091076"/>
    <n v="0"/>
    <s v="Persona Jurídica"/>
    <s v="Bogotá D.C. "/>
    <s v="Aunar esfuerzos y recursos para continuar facilitando la implementación de medidas de prevención y protección complementarias con el fin de garantizar, la vida, libertad, seguridad e integridad de las personas, grupos y comunidades, que, por su participación en cualquiera de los procesos de interés de la jurisdicción especial para la paz, se encuentren en situación de riesgo; teniendo en cuenta los enfoques diferenciales, de género y territoriales"/>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978168000"/>
    <n v="810000000"/>
    <n v="168168000"/>
    <s v="N/A"/>
    <s v="N/A"/>
    <n v="130922"/>
    <n v="583922"/>
    <s v="_x0009_2018011001068"/>
    <x v="81"/>
    <d v="2022-12-13T00:00:00"/>
    <s v="N/A"/>
    <s v="N/A"/>
    <s v="N/A"/>
    <s v="N/A"/>
    <n v="0"/>
    <s v="N/A"/>
    <n v="0"/>
    <s v="N/A"/>
    <n v="0"/>
    <s v="N/A"/>
    <n v="0"/>
    <s v="N/A"/>
    <n v="0"/>
    <s v="N/A"/>
    <n v="0"/>
    <s v="N/A"/>
    <n v="0"/>
    <n v="978168000"/>
    <n v="0"/>
    <n v="0"/>
    <n v="0"/>
    <n v="0"/>
    <n v="0"/>
    <d v="2023-06-30T00:00:00"/>
    <d v="2023-06-30T00:00:00"/>
    <n v="-1021"/>
    <s v="SI"/>
    <s v="NO REQUIERE BALANCE FINAL Y CIERRE"/>
    <s v="Bogotá D.C."/>
    <s v="Cumplimiento"/>
    <s v="N/A"/>
    <s v="N/A"/>
    <s v="N/A"/>
    <s v="N/A"/>
    <s v="N/A"/>
    <s v="N/A"/>
    <s v="N/A"/>
    <s v="Ninguna"/>
    <s v="Terminado"/>
    <s v="Retiro"/>
    <s v="N/A"/>
    <s v="N/A"/>
    <s v="N/A"/>
    <s v="N/A"/>
    <s v="N/A"/>
    <s v="https://community.secop.gov.co/Public/Tendering/ContractNoticePhases/View?PPI=CO1.PPI.22122529&amp;isFromPublicArea=True&amp;isModal=False"/>
  </r>
  <r>
    <n v="1080"/>
    <s v="JEP-846-2022"/>
    <s v="JEP-CSPO-816-2022"/>
    <s v="Clara Torres"/>
    <d v="2022-11-30T00:00:00"/>
    <s v="Unidad Nacional de Protección -UNP-"/>
    <x v="0"/>
    <s v="5. Convenio interadministrativo "/>
    <n v="900475780"/>
    <n v="1"/>
    <s v="Persona Jurídica"/>
    <s v="Bogotá D.C. "/>
    <s v="Aunar esfuerzos institucionales, recursos, capacidades y métodos, entre la unidad nacional de protección - UNP y la Jurisdicción Especial para la Paz – JEP, para continuar con el apoyo en la implementación de las medidas de protección a Víctimas, Testigos y demás Intervinientes en los procesos que adelanta la JEP, teniendo en cuenta el enfoque diferencial, territorial y de género.  "/>
    <s v="Administrativo Transversal"/>
    <s v="Ana Lucia Rosales Callejas"/>
    <s v="Dirección Administrativa y Financiera"/>
    <s v="Unidad de Investigación y Acusación"/>
    <s v="Unidad de Investigación y Acusación"/>
    <s v="Oscar Alfonso Tellez Valenzuela "/>
    <s v="I- Unidad de Investigación y Acusación- UIA"/>
    <s v="N/A"/>
    <s v="N/A"/>
    <s v="N/A"/>
    <s v="Funcionamiento"/>
    <n v="31742325910"/>
    <n v="31693237931"/>
    <n v="49087979"/>
    <s v="N/A"/>
    <s v="N/A"/>
    <n v="127922"/>
    <n v="3922"/>
    <s v="N/A"/>
    <x v="13"/>
    <d v="2022-12-01T00:00:00"/>
    <s v="N/A"/>
    <s v="N/A"/>
    <s v="N/A"/>
    <s v="N/A"/>
    <n v="0"/>
    <s v="N/A"/>
    <n v="0"/>
    <s v="N/A"/>
    <n v="0"/>
    <s v="N/A"/>
    <n v="0"/>
    <s v="N/A"/>
    <n v="0"/>
    <s v="N/A"/>
    <n v="0"/>
    <s v="N/A"/>
    <n v="0"/>
    <n v="31742325910"/>
    <n v="2319368805"/>
    <n v="2319368805"/>
    <n v="0"/>
    <n v="0"/>
    <n v="0"/>
    <d v="2023-11-30T00:00:00"/>
    <d v="2023-11-30T00:00:00"/>
    <n v="-868"/>
    <s v="SI"/>
    <d v="2025-01-20T00:00:00"/>
    <s v=" Bogotá D.C., y las ciudades donde la JEP tenga presencia_x000a_territorial"/>
    <s v="N/A"/>
    <s v="N/A"/>
    <s v="N/A"/>
    <s v="N/A"/>
    <s v="N/A"/>
    <s v="N/A"/>
    <s v="N/A"/>
    <s v="N/A"/>
    <s v="Las partes consideran que en atención a la naturaleza del convenio interadministrativo no se exigirán garantías; El 15/11/2023 Se publica modificacion al contrato JEP-846-2022 UNP-UIA, obligaciones y forma de pago; El 20/01/2025 se publicó el acta de balance y cierre"/>
    <s v="Terminado"/>
    <s v="Otra"/>
    <s v="N/A"/>
    <s v="N/A"/>
    <s v="N/A"/>
    <s v="N/A"/>
    <s v="N/A"/>
    <s v="https://community.secop.gov.co/Public/Tendering/ContractNoticePhases/View?PPI=CO1.PPI.21945153&amp;isFromPublicArea=True&amp;isModal=False"/>
  </r>
  <r>
    <n v="1081"/>
    <s v="JEP-977-2022"/>
    <s v="JEP-IPINF-015-2022"/>
    <s v="Clara Torres"/>
    <d v="2022-12-15T00:00:00"/>
    <s v="Zurich de Colombia "/>
    <x v="3"/>
    <s v="8. Seguros"/>
    <n v="860002534"/>
    <n v="0"/>
    <s v="Persona Jurídica"/>
    <s v="Bogotá D.C. "/>
    <s v="Adquisición de pólizas para Aeronaves No Tripuladas - Drones de propiedad de la Jurisdicción Especial para la Paz."/>
    <s v="Funciones de la dependencia"/>
    <s v="Harvey Danilo Suarez Morales"/>
    <s v="Secretaría Ejecutiva"/>
    <s v="Dirección Administrativa y Financiera"/>
    <s v="Subdirección de Recursos Físicos e Infraestructura"/>
    <s v="Gabriel Amado Pardo"/>
    <s v="DD- Subdirección de Recursos Físicos e Infraestructura"/>
    <s v="N/A"/>
    <s v="N/A"/>
    <s v="N/A"/>
    <s v="Funcionamiento"/>
    <n v="3130612"/>
    <s v="N/A"/>
    <s v="N/A"/>
    <s v="N/A"/>
    <s v="N/A"/>
    <n v="130822"/>
    <n v="587122"/>
    <s v="N/A"/>
    <x v="15"/>
    <d v="2022-12-16T00:00:00"/>
    <s v="N/A"/>
    <s v="N/A"/>
    <s v="N/A"/>
    <s v="N/A"/>
    <n v="1565294"/>
    <d v="2023-03-23T00:00:00"/>
    <n v="0"/>
    <s v="N/A"/>
    <n v="0"/>
    <s v="N/A"/>
    <n v="0"/>
    <s v="N/A"/>
    <n v="0"/>
    <s v="N/A"/>
    <n v="1"/>
    <s v="N/A"/>
    <n v="60"/>
    <n v="4695906"/>
    <n v="0"/>
    <n v="0"/>
    <n v="0"/>
    <n v="0"/>
    <n v="0"/>
    <d v="2023-03-25T00:00:00"/>
    <d v="2023-05-24T00:00:00"/>
    <n v="-1058"/>
    <s v="SI"/>
    <d v="2023-09-28T00:00:00"/>
    <s v="Territorio Nacional"/>
    <s v="Cumplimiento"/>
    <s v="AVPL-70291002-1"/>
    <n v="0"/>
    <s v="Zurich Colombia Seguros S.A."/>
    <d v="2022-12-16T00:00:00"/>
    <s v="16/12/2022 - 25/03/2023"/>
    <s v="N/A"/>
    <s v="PENDIENTE"/>
    <s v="Mediante otrosí N°1 del 23/03/2023 se prorroga y adiciona el contrato, Prorrogar el plazo de ejecución pactado en la Cláusula Quinta, del contrato, a partir de las 00:00 horas del 26 de marzo de 2023 hasta las 24:00 horas del 24 de mayo de 2023 y Adicionar el valor del contrato en la suma de  ($1.565.294)_x000a_EL 28/09/2023 se publica el Acta de Balance Final y Cierre del Contrato JEP-977-2022, suscrito con ZURICH COLOMBIA SEGUROS SA "/>
    <s v="Terminado"/>
    <s v="Adición y prorroga"/>
    <s v="N/A"/>
    <s v="N/A"/>
    <s v="N/A"/>
    <s v="N/A"/>
    <s v="N/A"/>
    <s v="https://community.secop.gov.co/Public/Tendering/ContractNoticePhases/View?PPI=CO1.PPI.21967890&amp;isFromPublicArea=True&amp;isModal=False"/>
  </r>
  <r>
    <n v="1083"/>
    <s v="OC-102718-2022"/>
    <s v="JEP-TVEC-010-2022"/>
    <s v="Laura Paredes"/>
    <d v="2022-12-21T00:00:00"/>
    <s v="ESRI COLOMBIA SAS"/>
    <x v="2"/>
    <s v="25. Licenciamiento"/>
    <n v="901140004"/>
    <n v="1"/>
    <s v="Persona Jurídica"/>
    <s v="Bogotá D.C. "/>
    <s v="Adquisición de Licencias Arcgis Online"/>
    <s v="Funciones de la dependencia"/>
    <s v="Harvey Danilo Suarez Morales"/>
    <s v="Secretaría Ejecutiva"/>
    <s v="Dirección de Tecnologías de la Información"/>
    <s v="Dirección de Tecnologías de la Información"/>
    <s v="Luis Felipe Rivera García "/>
    <s v="C- Dirección de TI"/>
    <s v="N/A"/>
    <s v="N/A"/>
    <s v="N/A"/>
    <s v="Inversión"/>
    <n v="11949071"/>
    <s v="N/A"/>
    <s v="N/A"/>
    <s v="N/A"/>
    <s v="N/A"/>
    <s v="PND"/>
    <n v="592622"/>
    <n v="2018011001091"/>
    <x v="136"/>
    <d v="2022-12-20T00:00:00"/>
    <s v="N/A"/>
    <s v="N/A"/>
    <s v="N/A"/>
    <s v="N/A"/>
    <n v="0"/>
    <s v="N/A"/>
    <n v="0"/>
    <s v="N/A"/>
    <n v="0"/>
    <s v="N/A"/>
    <n v="0"/>
    <s v="N/A"/>
    <n v="0"/>
    <s v="N/A"/>
    <n v="0"/>
    <s v="N/A"/>
    <n v="0"/>
    <n v="11949071"/>
    <n v="0"/>
    <n v="0"/>
    <n v="0"/>
    <n v="0"/>
    <n v="0"/>
    <d v="2022-12-20T00:00:00"/>
    <d v="2022-12-20T00:00:00"/>
    <n v="-1213"/>
    <s v="SI"/>
    <d v="2025-09-08T00:00:00"/>
    <s v="Bogotá D.C. - Edificio Squadra"/>
    <s v="Cumplimiento"/>
    <s v="NB-100239775"/>
    <n v="0"/>
    <s v="Seguros Mundial"/>
    <d v="2022-12-27T00:00:00"/>
    <s v="20/12/2022 - 20/12/2026"/>
    <d v="2022-12-27T00:00:00"/>
    <s v="PENDIENTE"/>
    <s v="EL 8/09/2025 se publicó el acta de balance y cierre"/>
    <s v="Terminado"/>
    <s v="Balance y cierre"/>
    <s v="N/A"/>
    <s v="N/A"/>
    <s v="N/A"/>
    <s v="N/A"/>
    <s v="N/A"/>
    <s v="https://www.colombiacompra.gov.co/tienda-virtual-del-estado-colombiano/ordenes-compra/?number_order=102718&amp;state=&amp;entity=&amp;tool=&amp;date_to&amp;date_from"/>
  </r>
  <r>
    <s v="285 "/>
    <s v="JEP-546-2022"/>
    <s v="JEP-CSPO-527-2022"/>
    <s v="Johanna Duarte"/>
    <s v="NR"/>
    <s v="Daren Marcelo Salazar Alonso"/>
    <x v="0"/>
    <s v="1. Prestación de servicios"/>
    <n v="1032481812"/>
    <n v="4"/>
    <s v="Persona Natural"/>
    <s v="Bogotá D.C. "/>
    <s v="Prestar servicios para apoyar y acompañar al Departamento de Atención al Ciudadano en el desarrollo de las actividades relacionadas con recepción, tipificación, asignación y reportes estadísticos de las PQRSDF dentro de los sistemas de la entidad, para la implementación del punto 5 del Acuerdo Final con enfoque sistémico. _x000a_ "/>
    <s v="Administrativo Transversal"/>
    <s v="Harvey Danilo Suarez Morales"/>
    <s v="Secretaría Ejecutiva"/>
    <s v="Subsecretaría Ejecutiva "/>
    <s v="Departamento de Atención al Ciudadano"/>
    <s v="Constanza Eugenia Cañon Charry_x0009_"/>
    <s v="BB- Departamento de Atención al Ciudadano"/>
    <s v="N/A"/>
    <s v="N/A"/>
    <s v="N/A"/>
    <s v="Inversión"/>
    <n v="18070350"/>
    <s v="N/A"/>
    <s v="N/A"/>
    <n v="3614070"/>
    <s v="N/A"/>
    <n v="82122"/>
    <n v="302722"/>
    <n v="2018011001091"/>
    <x v="58"/>
    <d v="2022-07-07T00:00:00"/>
    <s v="N/A"/>
    <s v="N/A"/>
    <s v="N/A"/>
    <s v="N/A"/>
    <n v="0"/>
    <s v="N/A"/>
    <n v="0"/>
    <s v="N/A"/>
    <n v="0"/>
    <s v="N/A"/>
    <n v="0"/>
    <s v="N/A"/>
    <n v="0"/>
    <s v="N/A"/>
    <n v="0"/>
    <s v="N/A"/>
    <n v="0"/>
    <n v="18070350"/>
    <n v="0"/>
    <n v="0"/>
    <n v="0"/>
    <n v="0"/>
    <n v="0"/>
    <d v="2022-11-30T00:00:00"/>
    <d v="2022-11-30T00:00:00"/>
    <n v="-1233"/>
    <s v="SI"/>
    <s v="N/A"/>
    <s v="Bogotá D.C."/>
    <s v="Cumplimiento"/>
    <s v="21-47-101021275"/>
    <n v="0"/>
    <s v="Seguros del Estado S.A."/>
    <d v="2022-07-06T00:00:00"/>
    <s v="06/07/2022 - 31/05/2023"/>
    <n v="2022"/>
    <s v="PENDIENTE"/>
    <s v="Ninguna"/>
    <s v="Terminado"/>
    <s v="Retiro"/>
    <s v="N/A"/>
    <s v="DERECHO"/>
    <s v="N/A"/>
    <s v="MASCULINO"/>
    <s v="daren.salazar@jep.gov.co"/>
    <s v="https://community.secop.gov.co/Public/Tendering/ContractNoticePhases/View?PPI=CO1.PPI.19287062&amp;isFromPublicArea=True&amp;isModal=False"/>
  </r>
  <r>
    <s v="287 "/>
    <s v="JEP-547-2022"/>
    <s v="JEP-CSPO-528-2022"/>
    <s v="Johanna Duarte"/>
    <s v="NR"/>
    <s v="José Fernando Bermeo Noguera"/>
    <x v="0"/>
    <s v="1. Prestación de servicios"/>
    <n v="98399475"/>
    <n v="4"/>
    <s v="Persona Natural"/>
    <s v="Bogotá D.C. "/>
    <s v="Prestar servicios profesionales para apoyar y acompañar al Departamento de Atención al Ciudadano en el análisis de los datos y uso de herramientas tecnológicas para mejorar el seguimiento y control de las PQRSDF, para la implementación del punto 5 del Acuerdo Final con enfoque sistémico."/>
    <s v="Administrativo Transversal"/>
    <s v="Harvey Danilo Suarez Morales"/>
    <s v="Secretaría Ejecutiva"/>
    <s v="Subsecretaría Ejecutiva "/>
    <s v="Departamento de Atención al Ciudadano"/>
    <s v="Constanza Eugenia Cañon Charry_x0009_"/>
    <s v="BB- Departamento de Atención al Ciudadano"/>
    <s v="N/A"/>
    <s v="N/A"/>
    <s v="N/A"/>
    <s v="Inversión"/>
    <n v="26021315"/>
    <s v="N/A"/>
    <s v="N/A"/>
    <n v="5204263"/>
    <s v="N/A"/>
    <n v="82322"/>
    <n v="307422"/>
    <n v="2018011001091"/>
    <x v="70"/>
    <d v="2022-07-11T00:00:00"/>
    <s v="N/A"/>
    <s v="N/A"/>
    <s v="N/A"/>
    <s v="N/A"/>
    <n v="0"/>
    <s v="N/A"/>
    <n v="0"/>
    <s v="N/A"/>
    <n v="0"/>
    <s v="N/A"/>
    <n v="0"/>
    <s v="N/A"/>
    <n v="0"/>
    <s v="N/A"/>
    <n v="0"/>
    <s v="N/A"/>
    <n v="0"/>
    <n v="26021315"/>
    <n v="0"/>
    <n v="0"/>
    <n v="0"/>
    <n v="0"/>
    <n v="0"/>
    <d v="2022-11-30T00:00:00"/>
    <d v="2022-11-30T00:00:00"/>
    <n v="-1233"/>
    <s v="SI"/>
    <s v="N/A"/>
    <s v="Bogotá D.C."/>
    <s v="Cumplimiento"/>
    <s v="18-45-101149586"/>
    <n v="0"/>
    <s v="Seguros del Estado S.A."/>
    <d v="2022-07-08T00:00:00"/>
    <s v="08/07/2022 - 05/06/2023"/>
    <n v="2022"/>
    <s v="PENDIENTE"/>
    <s v="Ninguna"/>
    <s v="Terminado"/>
    <s v="Retiro"/>
    <s v="N/A"/>
    <s v="INGENIERÍA DE SISTEMAS"/>
    <s v="N/A"/>
    <s v="MASCULINO"/>
    <s v="jose.bermeo@jep.gov.co"/>
    <s v="https://community.secop.gov.co/Public/Tendering/ContractNoticePhases/View?PPI=CO1.PPI.19287196&amp;isFromPublicArea=True&amp;isModal=False"/>
  </r>
  <r>
    <s v="288 "/>
    <s v="JEP-545-2022"/>
    <s v="JEP-CSPO-526-2022"/>
    <s v="Johanna Duarte"/>
    <s v="NR"/>
    <s v="Jenny Patricia Reyes Gonzalez"/>
    <x v="0"/>
    <s v="1. Prestación de servicios"/>
    <n v="52264565"/>
    <n v="1"/>
    <s v="Persona Natural"/>
    <s v="Bogotá D.C. "/>
    <s v="Prestar servicios profesionales para apoyar y acompañar al Departamento de Atención al Ciudadano en los procesos administrativos y financieros para el cumplimiento de las obligaciones misionales de la JEP y la implementación del punto 5 del Acuerdo Final con enfoque sistémico. "/>
    <s v="Administrativo Transversal"/>
    <s v="Harvey Danilo Suarez Morales"/>
    <s v="Secretaría Ejecutiva"/>
    <s v="Subsecretaría Ejecutiva "/>
    <s v="Departamento de Atención al Ciudadano"/>
    <s v="Constanza Eugenia Cañon Charry_x0009_"/>
    <s v="BB- Departamento de Atención al Ciudadano"/>
    <s v="N/A"/>
    <s v="N/A"/>
    <s v="N/A"/>
    <s v="Inversión"/>
    <n v="36140715"/>
    <s v="N/A"/>
    <s v="N/A"/>
    <n v="7228143"/>
    <s v="N/A"/>
    <n v="82422"/>
    <n v="305122"/>
    <n v="2018011001091"/>
    <x v="58"/>
    <d v="2022-07-07T00:00:00"/>
    <s v="N/A"/>
    <s v="N/A"/>
    <s v="N/A"/>
    <s v="N/A"/>
    <n v="0"/>
    <s v="N/A"/>
    <n v="0"/>
    <s v="N/A"/>
    <n v="0"/>
    <s v="N/A"/>
    <n v="0"/>
    <s v="N/A"/>
    <n v="0"/>
    <s v="N/A"/>
    <n v="0"/>
    <s v="N/A"/>
    <n v="0"/>
    <n v="36140715"/>
    <n v="0"/>
    <n v="0"/>
    <n v="0"/>
    <n v="0"/>
    <n v="0"/>
    <d v="2022-11-30T00:00:00"/>
    <d v="2022-11-30T00:00:00"/>
    <n v="-1233"/>
    <s v="SI"/>
    <s v="N/A"/>
    <s v="Bogotá D.C."/>
    <s v="Cumplimiento"/>
    <s v="21-47-101021290"/>
    <n v="0"/>
    <s v="Seguros del Estado S.A."/>
    <d v="2022-07-06T00:00:00"/>
    <s v="06/07/2022 - 31/05/2023"/>
    <n v="2022"/>
    <s v="PENDIENTE"/>
    <s v="Ninguna"/>
    <s v="Terminado"/>
    <s v="Retiro"/>
    <s v="N/A"/>
    <s v="INGENIERIA INDUSTRIAL"/>
    <s v="N/A"/>
    <s v="FEMENINO"/>
    <s v="jenny.reyesg@jep.gov.co"/>
    <s v="https://community.secop.gov.co/Public/Tendering/ContractNoticePhases/View?PPI=CO1.PPI.19287193&amp;isFromPublicArea=True&amp;isModal=False"/>
  </r>
  <r>
    <s v="289 "/>
    <s v="JEP-544-2022"/>
    <s v="JEP-CSPO-525-2022"/>
    <s v="Johanna Duarte"/>
    <s v="NR"/>
    <s v="María Alejandra Cerpa Gómez"/>
    <x v="0"/>
    <s v="1. Prestación de servicios"/>
    <n v="1023929021"/>
    <n v="8"/>
    <s v="Persona Natural"/>
    <s v="Bogotá D.C. "/>
    <s v="Prestar servicios profesionales para apoyar y acompañar al Departamento de Atención al Ciudadano en la elaboración de actos administrativos y respuestas a las PQRSDF, con base en las normas legales vigentes y los lineamientos jurídicos implementados y la implementación del punto 5 del Acuerdo Final con enfoque sistémico. "/>
    <s v="Administrativo Transversal"/>
    <s v="Harvey Danilo Suarez Morales"/>
    <s v="Secretaría Ejecutiva"/>
    <s v="Subsecretaría Ejecutiva "/>
    <s v="Departamento de Atención al Ciudadano"/>
    <s v="Constanza Eugenia Cañon Charry_x0009_"/>
    <s v="BB- Departamento de Atención al Ciudadano"/>
    <s v="N/A"/>
    <s v="N/A"/>
    <s v="N/A"/>
    <s v="Inversión"/>
    <n v="26021315"/>
    <s v="N/A"/>
    <s v="N/A"/>
    <n v="5204263"/>
    <s v="N/A"/>
    <n v="82522"/>
    <n v="307322"/>
    <n v="2018011001091"/>
    <x v="70"/>
    <d v="2022-07-08T00:00:00"/>
    <s v="N/A"/>
    <s v="N/A"/>
    <s v="N/A"/>
    <s v="N/A"/>
    <n v="0"/>
    <s v="N/A"/>
    <n v="0"/>
    <s v="N/A"/>
    <n v="0"/>
    <s v="N/A"/>
    <n v="0"/>
    <s v="N/A"/>
    <n v="0"/>
    <s v="N/A"/>
    <n v="0"/>
    <s v="N/A"/>
    <n v="0"/>
    <n v="26021315"/>
    <n v="0"/>
    <n v="0"/>
    <n v="0"/>
    <n v="0"/>
    <n v="0"/>
    <d v="2022-11-30T00:00:00"/>
    <d v="2022-11-30T00:00:00"/>
    <n v="-1233"/>
    <s v="SI"/>
    <s v="N/A"/>
    <s v="Bogotá D.C."/>
    <s v="Cumplimiento"/>
    <s v="21-45-101376849"/>
    <n v="0"/>
    <s v="Seguros del Estado S.A."/>
    <d v="2022-07-08T00:00:00"/>
    <s v="07/07/2022 - 31/05/2023"/>
    <n v="2022"/>
    <s v="PENDIENTE"/>
    <s v="Ninguna"/>
    <s v="Terminado"/>
    <s v="Retiro"/>
    <s v="N/A"/>
    <s v="DERECHO"/>
    <s v="N/A"/>
    <s v="FEMENINO"/>
    <s v="maria.cerpa@jep.gov.co"/>
    <s v="https://community.secop.gov.co/Public/Tendering/ContractNoticePhases/View?PPI=CO1.PPI.19287329&amp;isFromPublicArea=True&amp;isModal=False"/>
  </r>
  <r>
    <s v="299 "/>
    <s v="JEP-590-2022"/>
    <s v="JEP-CSPO-571-2022"/>
    <s v="Johanna Duarte"/>
    <d v="2022-07-07T00:00:00"/>
    <s v="Yulieth Liliana Mesa Albarracín"/>
    <x v="0"/>
    <s v="1. Prestación de servicios"/>
    <n v="63532415"/>
    <n v="5"/>
    <s v="Persona Natural"/>
    <s v="Bogotá D.C. "/>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7422"/>
    <n v="320622"/>
    <n v="2018011001091"/>
    <x v="65"/>
    <d v="2022-07-14T00:00:00"/>
    <s v="N/A"/>
    <s v="N/A"/>
    <s v="N/A"/>
    <s v="N/A"/>
    <n v="0"/>
    <s v="N/A"/>
    <n v="0"/>
    <s v="N/A"/>
    <n v="0"/>
    <s v="N/A"/>
    <n v="0"/>
    <s v="N/A"/>
    <n v="0"/>
    <s v="N/A"/>
    <n v="0"/>
    <s v="N/A"/>
    <n v="0"/>
    <n v="36140715"/>
    <n v="0"/>
    <n v="0"/>
    <n v="0"/>
    <n v="0"/>
    <n v="0"/>
    <d v="2022-11-30T00:00:00"/>
    <d v="2022-11-30T00:00:00"/>
    <n v="-1233"/>
    <s v="SI"/>
    <s v="N/A"/>
    <s v="Bogotá D.C."/>
    <s v="Cumplimiento"/>
    <s v="21-47-101021465"/>
    <n v="0"/>
    <s v="Seguros del Estado S.A."/>
    <d v="2022-07-13T00:00:00"/>
    <s v="13/07/2022 - 13/07/2023"/>
    <n v="2022"/>
    <s v="PENDIENTE"/>
    <s v="Ninguna"/>
    <s v="Terminado"/>
    <s v="Retiro"/>
    <s v="N/A"/>
    <s v="DERECHO"/>
    <s v="N/A"/>
    <s v="FEMENINO"/>
    <s v="yulieth.mesa@jep.gov.co"/>
    <s v="https://community.secop.gov.co/Public/Tendering/ContractNoticePhases/View?PPI=CO1.PPI.19320235&amp;isFromPublicArea=True&amp;isModal=False"/>
  </r>
  <r>
    <s v="312 "/>
    <s v="JEP-470-2022"/>
    <s v="JEP-CSPO-452-2022"/>
    <s v="Johanna Duarte"/>
    <d v="2022-07-13T00:00:00"/>
    <s v="Rober Asprilla Gómez "/>
    <x v="0"/>
    <s v="1. Prestación de servicios"/>
    <n v="11809455"/>
    <n v="1"/>
    <s v="Persona Natural"/>
    <s v="Quibdó"/>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4222"/>
    <n v="297522"/>
    <n v="2018011001091"/>
    <x v="30"/>
    <d v="2022-07-06T00:00:00"/>
    <s v="N/A"/>
    <s v="N/A"/>
    <s v="N/A"/>
    <s v="N/A"/>
    <n v="0"/>
    <s v="N/A"/>
    <n v="0"/>
    <s v="N/A"/>
    <n v="0"/>
    <s v="N/A"/>
    <n v="0"/>
    <s v="N/A"/>
    <n v="0"/>
    <s v="N/A"/>
    <n v="0"/>
    <s v="N/A"/>
    <n v="0"/>
    <n v="36140715"/>
    <n v="0"/>
    <n v="0"/>
    <n v="0"/>
    <n v="0"/>
    <n v="0"/>
    <d v="2022-11-30T00:00:00"/>
    <d v="2022-11-30T00:00:00"/>
    <n v="-1233"/>
    <s v="SI"/>
    <s v="N/A"/>
    <s v="Chocó"/>
    <s v="Cumplimiento"/>
    <s v="510-47-994000018229"/>
    <n v="0"/>
    <s v="Solidaria de Colombia"/>
    <d v="2022-07-05T00:00:00"/>
    <s v="01/07/2022 - 31/05/2022"/>
    <n v="2022"/>
    <s v="PENDIENTE"/>
    <s v="Ninguna"/>
    <s v="Terminado"/>
    <s v="Retiro"/>
    <s v="N/A"/>
    <s v="DERECHO"/>
    <s v="N/A"/>
    <s v="MASCULINO"/>
    <s v="rober.asprilla@jep.gov.co"/>
    <s v="https://community.secop.gov.co/Public/Tendering/ContractNoticePhases/View?PPI=CO1.PPI.19222866&amp;isFromPublicArea=True&amp;isModal=False"/>
  </r>
  <r>
    <s v="371 "/>
    <s v="JEP-514-2022"/>
    <s v="JEP-CSPO-496-2022"/>
    <s v="Johanna Duarte"/>
    <s v="NR"/>
    <s v="Jeison Orlando Pava Reyes"/>
    <x v="0"/>
    <s v="1. Prestación de servicios"/>
    <n v="72053352"/>
    <n v="7"/>
    <s v="Persona Natural"/>
    <s v="Bogotá D.C. "/>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7122"/>
    <n v="299422"/>
    <n v="2018011001091"/>
    <x v="49"/>
    <d v="2022-07-07T00:00:00"/>
    <s v="N/A"/>
    <s v="N/A"/>
    <s v="N/A"/>
    <s v="N/A"/>
    <n v="0"/>
    <s v="N/A"/>
    <n v="0"/>
    <s v="N/A"/>
    <n v="0"/>
    <s v="N/A"/>
    <n v="0"/>
    <s v="N/A"/>
    <n v="0"/>
    <s v="N/A"/>
    <n v="0"/>
    <s v="N/A"/>
    <n v="0"/>
    <n v="36140715"/>
    <n v="0"/>
    <n v="0"/>
    <n v="0"/>
    <n v="0"/>
    <n v="0"/>
    <d v="2022-11-30T00:00:00"/>
    <d v="2022-11-30T00:00:00"/>
    <n v="-1233"/>
    <s v="SI"/>
    <s v="N/A"/>
    <s v="Bogotá D.C."/>
    <s v="Cumplimiento "/>
    <s v="14-47-101017989"/>
    <n v="0"/>
    <s v="Seguros del Estado S.A."/>
    <d v="2022-07-05T00:00:00"/>
    <s v="05/07/2022 - 31/05/2023"/>
    <n v="2022"/>
    <s v="PENDIENTE"/>
    <s v="Ninguna"/>
    <s v="Terminado"/>
    <s v="Retiro"/>
    <s v="N/A"/>
    <s v="DERECHO"/>
    <s v="N/A"/>
    <s v="MASCULINO"/>
    <s v="jeison.pava@jep.gov.co"/>
    <s v="https://community.secop.gov.co/Public/Tendering/ContractNoticePhases/View?PPI=CO1.PPI.19266975&amp;isFromPublicArea=True&amp;isModal=False"/>
  </r>
  <r>
    <s v="372 "/>
    <s v="JEP-591-2022"/>
    <s v="JEP-CSPO-572-2022"/>
    <s v="Johanna Duarte"/>
    <d v="2022-07-07T00:00:00"/>
    <s v="Irene Elizabeth Nariño Hernández"/>
    <x v="0"/>
    <s v="1. Prestación de servicios"/>
    <n v="63528622"/>
    <n v="8"/>
    <s v="Persona Natural"/>
    <s v="Barrancabermeja"/>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7222"/>
    <n v="313622"/>
    <s v="_x0009_2018011001091"/>
    <x v="71"/>
    <d v="2022-07-13T00:00:00"/>
    <s v="N/A"/>
    <s v="N/A"/>
    <s v="N/A"/>
    <s v="N/A"/>
    <n v="0"/>
    <s v="N/A"/>
    <n v="0"/>
    <s v="N/A"/>
    <n v="0"/>
    <s v="N/A"/>
    <n v="0"/>
    <s v="N/A"/>
    <n v="0"/>
    <s v="N/A"/>
    <n v="0"/>
    <s v="N/A"/>
    <n v="0"/>
    <n v="36140715"/>
    <n v="0"/>
    <n v="0"/>
    <n v="0"/>
    <n v="0"/>
    <n v="0"/>
    <d v="2022-11-30T00:00:00"/>
    <d v="2022-11-30T00:00:00"/>
    <n v="-1233"/>
    <s v="SI"/>
    <s v="N/A"/>
    <s v="región de Magdalena Medio"/>
    <s v="Cumplimiento"/>
    <s v="400-47-994000085525"/>
    <n v="0"/>
    <s v="Aseguradora Solidaria de Colombia"/>
    <d v="2022-07-12T00:00:00"/>
    <s v="11/07/2022 - 31/05/2023"/>
    <n v="2022"/>
    <s v="PENDIENTE"/>
    <s v="Ninguna"/>
    <s v="Terminado"/>
    <s v="Retiro"/>
    <s v="N/A"/>
    <s v="DERECHO"/>
    <s v="N/A"/>
    <s v="FEMENINO"/>
    <s v="irene.narino@jep.gov.co"/>
    <s v="https://community.secop.gov.co/Public/Tendering/ContractNoticePhases/View?PPI=CO1.PPI.19320895&amp;isFromPublicArea=True&amp;isModal=False"/>
  </r>
  <r>
    <s v="374 "/>
    <s v="JEP-593-2022"/>
    <s v="JEP-CSPO-574-2022"/>
    <s v="Johanna Duarte"/>
    <d v="2022-07-07T00:00:00"/>
    <s v="Ignacio Mosquera Astorquiza_x000a_"/>
    <x v="0"/>
    <s v="1. Prestación de servicios"/>
    <n v="19340108"/>
    <n v="4"/>
    <s v="Persona Natural"/>
    <s v="Bogotá D.C. "/>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3522"/>
    <n v="307522"/>
    <s v="_x0009_2018011001091"/>
    <x v="70"/>
    <d v="2022-07-08T00:00:00"/>
    <s v="N/A"/>
    <s v="N/A"/>
    <s v="N/A"/>
    <s v="N/A"/>
    <n v="0"/>
    <s v="N/A"/>
    <n v="0"/>
    <s v="N/A"/>
    <n v="0"/>
    <s v="N/A"/>
    <n v="0"/>
    <s v="N/A"/>
    <n v="0"/>
    <s v="N/A"/>
    <n v="0"/>
    <s v="N/A"/>
    <n v="0"/>
    <n v="36140715"/>
    <n v="0"/>
    <n v="0"/>
    <n v="0"/>
    <n v="0"/>
    <n v="0"/>
    <d v="2022-11-30T00:00:00"/>
    <d v="2022-11-30T00:00:00"/>
    <n v="-1233"/>
    <s v="SI"/>
    <s v="N/A"/>
    <s v="Bogotá D.C."/>
    <s v="Cumplimiento"/>
    <s v="17-47-101003621"/>
    <n v="1"/>
    <s v="Seguros del Estado S.A."/>
    <d v="2022-07-08T00:00:00"/>
    <s v="08/07/2022 - 05/06/2023"/>
    <n v="2022"/>
    <s v="PENDIENTE"/>
    <s v="Ninguna"/>
    <s v="Terminado"/>
    <s v="Retiro"/>
    <s v="N/A"/>
    <s v="DERECHO"/>
    <s v="N/A"/>
    <s v="MASCULINO"/>
    <s v="ignacio.mosquera@jep.gov.co"/>
    <s v="https://community.secop.gov.co/Public/Tendering/ContractNoticePhases/View?PPI=CO1.PPI.19331562&amp;isFromPublicArea=True&amp;isModal=False"/>
  </r>
  <r>
    <s v="376 "/>
    <s v="JEP-513-2022"/>
    <s v="JEP-CSPO-495-2022"/>
    <s v="Johanna Duarte"/>
    <s v="NR"/>
    <s v="Emirson Rodriguez Paredes "/>
    <x v="0"/>
    <s v="1. Prestación de servicios"/>
    <n v="1144030038"/>
    <n v="1"/>
    <s v="Persona Natural"/>
    <s v="Buenaventura"/>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3822"/>
    <n v="313522"/>
    <n v="2018011001091"/>
    <x v="71"/>
    <d v="2022-07-12T00:00:00"/>
    <s v="N/A"/>
    <s v="N/A"/>
    <s v="N/A"/>
    <s v="N/A"/>
    <n v="0"/>
    <s v="N/A"/>
    <n v="0"/>
    <s v="N/A"/>
    <n v="0"/>
    <s v="N/A"/>
    <n v="0"/>
    <s v="N/A"/>
    <n v="0"/>
    <s v="N/A"/>
    <n v="0"/>
    <s v="N/A"/>
    <n v="0"/>
    <n v="36140715"/>
    <n v="0"/>
    <n v="0"/>
    <n v="0"/>
    <n v="0"/>
    <n v="0"/>
    <d v="2022-11-30T00:00:00"/>
    <d v="2022-11-30T00:00:00"/>
    <n v="-1233"/>
    <s v="SI"/>
    <s v="N/A"/>
    <s v=" Departamento del Valle del Cauca"/>
    <s v="Cumplimiento "/>
    <s v="21-45-101377257"/>
    <n v="0"/>
    <s v="Aseguradora Solidaria de Colombia"/>
    <d v="2022-07-12T00:00:00"/>
    <s v="11/07/2022 - 1/06/2023"/>
    <n v="2022"/>
    <s v="PENDIENTE"/>
    <s v="Ninguna"/>
    <s v="Terminado"/>
    <s v="Retiro"/>
    <s v="N/A"/>
    <s v="DERECHO"/>
    <s v="N/A"/>
    <s v="MASCULINO"/>
    <s v="emirson.rodriguez@jep.gov.co"/>
    <s v="https://community.secop.gov.co/Public/Tendering/ContractNoticePhases/View?PPI=CO1.PPI.19265992&amp;isFromPublicArea=True&amp;isModal=False"/>
  </r>
  <r>
    <s v="378 "/>
    <s v="JEP-594-2022"/>
    <s v="JEP-CSPO-575-2022"/>
    <s v="Johanna Duarte"/>
    <d v="2022-07-07T00:00:00"/>
    <s v="Gustavo Hernández Guzman"/>
    <x v="0"/>
    <s v="1. Prestación de servicios"/>
    <n v="19431655"/>
    <n v="2"/>
    <s v="Persona Natural"/>
    <s v="Ibagué"/>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4122"/>
    <n v="320722"/>
    <s v="_x0009_2018011001091"/>
    <x v="65"/>
    <d v="2022-07-15T00:00:00"/>
    <s v="N/A"/>
    <s v="N/A"/>
    <s v="N/A"/>
    <s v="N/A"/>
    <n v="0"/>
    <s v="N/A"/>
    <n v="0"/>
    <s v="N/A"/>
    <n v="0"/>
    <s v="N/A"/>
    <n v="0"/>
    <s v="N/A"/>
    <n v="0"/>
    <s v="N/A"/>
    <n v="0"/>
    <s v="N/A"/>
    <n v="0"/>
    <n v="36140715"/>
    <n v="0"/>
    <n v="0"/>
    <n v="0"/>
    <n v="0"/>
    <n v="0"/>
    <d v="2022-11-30T00:00:00"/>
    <d v="2022-11-30T00:00:00"/>
    <n v="-1233"/>
    <s v="SI"/>
    <s v="N/A"/>
    <s v="Departamento del Tolima"/>
    <s v="Cumplimiento"/>
    <s v="25-45-101042453"/>
    <n v="0"/>
    <s v="Seguros del Estado S.A."/>
    <d v="2022-07-14T00:00:00"/>
    <s v="13/07/2022 - 31/05/2023"/>
    <n v="2022"/>
    <s v="PENDIENTE"/>
    <s v="El día 22 de julio se suspende el contrato por incapacidad"/>
    <s v="Terminado"/>
    <s v="Suspensión"/>
    <s v="22/07/2022 - 07/08/2022"/>
    <s v="DERECHO"/>
    <s v="N/A"/>
    <s v="MASCULINO"/>
    <s v="gustavo.hernandez@jep.gov.co"/>
    <s v="https://community.secop.gov.co/Public/Tendering/ContractNoticePhases/View?PPI=CO1.PPI.19331073&amp;isFromPublicArea=True&amp;isModal=False"/>
  </r>
  <r>
    <s v="386 "/>
    <s v="JEP-468-2022"/>
    <s v="JEP-CSPO-450-2022"/>
    <s v="Johanna Duarte"/>
    <d v="2022-07-13T00:00:00"/>
    <s v="Eyver Samuel Escobar Mosquera "/>
    <x v="0"/>
    <s v="1. Prestación de servicios"/>
    <n v="76321926"/>
    <n v="9"/>
    <s v="Persona Natural"/>
    <s v="N/A"/>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4522"/>
    <n v="297322"/>
    <n v="2018011001091"/>
    <x v="30"/>
    <d v="2022-07-05T00:00:00"/>
    <s v="N/A"/>
    <s v="N/A"/>
    <s v="N/A"/>
    <s v="N/A"/>
    <n v="0"/>
    <s v="N/A"/>
    <n v="0"/>
    <s v="N/A"/>
    <n v="0"/>
    <s v="N/A"/>
    <n v="0"/>
    <s v="N/A"/>
    <n v="0"/>
    <s v="N/A"/>
    <n v="0"/>
    <s v="N/A"/>
    <n v="0"/>
    <n v="36140715"/>
    <n v="0"/>
    <n v="0"/>
    <n v="0"/>
    <n v="0"/>
    <n v="0"/>
    <d v="2022-11-30T00:00:00"/>
    <d v="2022-11-30T00:00:00"/>
    <n v="-1233"/>
    <s v="SI"/>
    <s v="N/A"/>
    <s v="Cauca"/>
    <s v="Cumplimiento"/>
    <s v="435-47994000049866"/>
    <n v="0"/>
    <s v="Solidaria de Colombia"/>
    <d v="2022-07-07T00:00:00"/>
    <s v="01/07/2022 - 31/05/2023"/>
    <n v="2022"/>
    <s v="PENDIENTE"/>
    <s v="Ninguna"/>
    <s v="Terminado"/>
    <s v="Retiro"/>
    <s v="N/A"/>
    <s v="DERECHO"/>
    <s v="N/A"/>
    <s v="MASCULINO"/>
    <s v="eyver.escobar@jep.gov.co"/>
    <s v="https://community.secop.gov.co/Public/Tendering/ContractNoticePhases/View?PPI=CO1.PPI.19222746&amp;isFromPublicArea=True&amp;isModal=False"/>
  </r>
  <r>
    <s v="390 "/>
    <s v="JEP-469-2022"/>
    <s v="JEP-CSPO-451-2022"/>
    <s v="Johanna Duarte"/>
    <d v="2022-07-08T00:00:00"/>
    <s v="Diana Consuelo Tovar Romero"/>
    <x v="0"/>
    <s v="1. Prestación de servicios"/>
    <n v="52491837"/>
    <n v="2"/>
    <s v="Persona Natural"/>
    <s v="Bogotá D.C. "/>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5022"/>
    <n v="297422"/>
    <n v="2018011001091"/>
    <x v="30"/>
    <d v="2022-07-05T00:00:00"/>
    <s v="N/A"/>
    <s v="N/A"/>
    <s v="N/A"/>
    <s v="N/A"/>
    <n v="0"/>
    <s v="N/A"/>
    <n v="0"/>
    <s v="N/A"/>
    <n v="0"/>
    <s v="N/A"/>
    <n v="0"/>
    <s v="N/A"/>
    <n v="0"/>
    <s v="N/A"/>
    <n v="0"/>
    <s v="N/A"/>
    <n v="0"/>
    <n v="36140715"/>
    <n v="0"/>
    <n v="0"/>
    <n v="0"/>
    <n v="0"/>
    <n v="0"/>
    <d v="2022-11-30T00:00:00"/>
    <d v="2022-11-30T00:00:00"/>
    <n v="-1233"/>
    <s v="SI"/>
    <s v="N/A"/>
    <s v="Bogotá D.C."/>
    <s v="Cumplimiento"/>
    <s v="14-47-101017970"/>
    <n v="0"/>
    <s v="Seguros del Estado S.A. "/>
    <d v="2022-07-05T00:00:00"/>
    <s v="01/07/2022 - 01/06/2023"/>
    <n v="2022"/>
    <s v="PENDIENTE"/>
    <s v="Ninguna"/>
    <s v="Terminado"/>
    <s v="Retiro"/>
    <s v="N/A"/>
    <s v="DERECHO"/>
    <s v="N/A"/>
    <s v="FEMENINO"/>
    <s v="diana.tovar@jep.gov.co"/>
    <s v="https://community.secop.gov.co/Public/Tendering/ContractNoticePhases/View?PPI=CO1.PPI.19222851&amp;isFromPublicArea=True&amp;isModal=False"/>
  </r>
  <r>
    <s v="392 "/>
    <s v="JEP-592-2022"/>
    <s v="JEP-CSPO-573-2022"/>
    <s v="Johanna Duarte"/>
    <d v="2022-07-07T00:00:00"/>
    <s v="Darwin Esneyder Arias García"/>
    <x v="0"/>
    <s v="1. Prestación de servicios"/>
    <n v="1065567271"/>
    <n v="0"/>
    <s v="Persona Natural"/>
    <s v="Valledupar"/>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5422"/>
    <n v="19422"/>
    <s v="_x0009_2018011001091"/>
    <x v="65"/>
    <d v="2022-07-14T00:00:00"/>
    <s v="N/A"/>
    <s v="N/A"/>
    <s v="N/A"/>
    <s v="N/A"/>
    <n v="0"/>
    <s v="N/A"/>
    <n v="0"/>
    <s v="N/A"/>
    <n v="0"/>
    <s v="N/A"/>
    <n v="0"/>
    <s v="N/A"/>
    <n v="0"/>
    <s v="N/A"/>
    <n v="0"/>
    <s v="N/A"/>
    <n v="0"/>
    <n v="36140715"/>
    <n v="0"/>
    <n v="0"/>
    <n v="0"/>
    <n v="0"/>
    <n v="0"/>
    <d v="2022-11-30T00:00:00"/>
    <d v="2022-11-30T00:00:00"/>
    <n v="-1233"/>
    <s v="SI"/>
    <s v="N/A"/>
    <s v="departamento de la Guajira"/>
    <s v="Cumplimiento"/>
    <s v="36-47-1010001492"/>
    <n v="0"/>
    <s v="Seguros del Estado S.A."/>
    <d v="2022-07-13T00:00:00"/>
    <s v="13/07/2022 - 31/05/2023"/>
    <n v="2022"/>
    <s v="PENDIENTE"/>
    <s v="Ninguna"/>
    <s v="Terminado"/>
    <s v="Retiro"/>
    <s v="N/A"/>
    <s v="DERECHO"/>
    <s v="N/A"/>
    <s v="MASCULINO"/>
    <s v="darwin.arias@jep.gov.co"/>
    <s v="https://community.secop.gov.co/Public/Tendering/ContractNoticePhases/View?PPI=CO1.PPI.19322287&amp;isFromPublicArea=True&amp;isModal=False"/>
  </r>
  <r>
    <s v="396 "/>
    <s v="JEP-595-2022"/>
    <s v="JEP-CSPO-576-2022"/>
    <s v="Johanna Duarte"/>
    <d v="2022-07-07T00:00:00"/>
    <s v="Cesar Arnulfo Pinilla Orejarena"/>
    <x v="0"/>
    <s v="1. Prestación de servicios"/>
    <n v="91516651"/>
    <n v="1"/>
    <s v="Persona Natural"/>
    <s v="Bucaramanga "/>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5922"/>
    <n v="315722"/>
    <s v="_x0009_2018011001091"/>
    <x v="96"/>
    <d v="2022-07-19T00:00:00"/>
    <s v="N/A"/>
    <s v="N/A"/>
    <s v="N/A"/>
    <s v="N/A"/>
    <n v="0"/>
    <s v="N/A"/>
    <n v="0"/>
    <s v="N/A"/>
    <n v="0"/>
    <s v="N/A"/>
    <n v="0"/>
    <s v="N/A"/>
    <n v="0"/>
    <s v="N/A"/>
    <n v="0"/>
    <s v="N/A"/>
    <n v="0"/>
    <n v="36140715"/>
    <n v="0"/>
    <n v="0"/>
    <n v="0"/>
    <n v="0"/>
    <n v="0"/>
    <d v="2022-11-30T00:00:00"/>
    <d v="2022-11-30T00:00:00"/>
    <n v="-1233"/>
    <s v="SI"/>
    <s v="N/A"/>
    <s v="Departamento de Santander"/>
    <s v="Cumplimiento"/>
    <s v="400-47-994000085540"/>
    <n v="0"/>
    <s v="Aseguradora Solidaria de Colombia"/>
    <s v="13/072022"/>
    <s v="12/07/2022 - 31/05/2023"/>
    <n v="2022"/>
    <s v="PENDIENTE"/>
    <s v="Ninguna"/>
    <s v="Terminado"/>
    <s v="Retiro"/>
    <s v="N/A"/>
    <s v="DERECHO"/>
    <s v="N/A"/>
    <s v="MASCULINO"/>
    <s v="cesar.pinilla@jep.gov.co"/>
    <s v="https://community.secop.gov.co/Public/Tendering/ContractNoticePhases/View?PPI=CO1.PPI.19331458&amp;isFromPublicArea=True&amp;isModal=False"/>
  </r>
  <r>
    <s v="N/A"/>
    <s v="JEP-645-2022"/>
    <s v="JEP-CSPO-624-2022"/>
    <s v="Clara Torres"/>
    <d v="2022-07-27T00:00:00"/>
    <s v="UNIVERSIDAD ICESI"/>
    <x v="0"/>
    <s v="7. Convenios con otras organizaciones"/>
    <n v="890316745"/>
    <n v="5"/>
    <s v="Persona Jurídica"/>
    <s v="Cali"/>
    <s v="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
    <s v="Funciones de la dependencia"/>
    <s v="Ana Lucia Rosales Callejas"/>
    <s v="Dirección Administrativa y Financiera"/>
    <s v="Secretaría Ejecutiva"/>
    <s v="Subdirección de Fortalecimiento Institucional"/>
    <s v="Maria Luisa Moreno Rodriguez"/>
    <s v="AA- Subdirección de Fortalecimiento Institucional"/>
    <s v="N/A"/>
    <s v="N/A"/>
    <s v="N/A"/>
    <s v="N/A"/>
    <n v="0"/>
    <s v="N/A"/>
    <s v="N/A"/>
    <n v="0"/>
    <s v="N/A"/>
    <s v="N/A"/>
    <s v="N/A"/>
    <s v="N/A"/>
    <x v="106"/>
    <d v="2022-09-01T00:00:00"/>
    <s v="N/A"/>
    <s v="N/A"/>
    <s v="N/A"/>
    <s v="N/A"/>
    <n v="0"/>
    <s v="N/A"/>
    <n v="0"/>
    <s v="N/A"/>
    <n v="0"/>
    <s v="N/A"/>
    <n v="0"/>
    <s v="N/A"/>
    <n v="0"/>
    <s v="N/A"/>
    <n v="0"/>
    <s v="N/A"/>
    <n v="0"/>
    <n v="0"/>
    <n v="0"/>
    <n v="0"/>
    <n v="0"/>
    <n v="0"/>
    <n v="0"/>
    <d v="2027-09-01T00:00:00"/>
    <d v="2027-09-01T00:00:00"/>
    <n v="503"/>
    <s v="SI"/>
    <s v="N/A"/>
    <s v="Bogotá D.C."/>
    <s v="N/A"/>
    <s v="N/A"/>
    <s v="N/A"/>
    <s v="N/A"/>
    <s v="N/A"/>
    <s v="N/A"/>
    <n v="2022"/>
    <s v="N/A"/>
    <s v="Ninguna"/>
    <s v="En ejecución"/>
    <s v="Ingreso"/>
    <s v="N/A"/>
    <s v="N/A"/>
    <s v="N/A"/>
    <s v="N/A"/>
    <s v="N/A"/>
    <s v="https://community.secop.gov.co/Public/Tendering/ContractNoticePhases/View?PPI=CO1.PPI.19654772&amp;isFromPublicArea=True&amp;isModal=False"/>
  </r>
  <r>
    <s v="N/A"/>
    <s v="JEP-658-2022"/>
    <s v="JEP-CSPO-635-2022"/>
    <s v="Norma Bonilla"/>
    <d v="2022-08-03T00:00:00"/>
    <s v="Policía Nacional de Colombia"/>
    <x v="0"/>
    <s v="5. Convenio interadministrativo "/>
    <n v="800141397"/>
    <n v="5"/>
    <s v="Persona Jurídica"/>
    <s v="Bogotá D.C. "/>
    <s v="Aunar esfuerzos entre LA JURISDICCION ESPECIAL PARA LA PAZ y LA POLICÍA NACIONAL DE COLOMBIA, a través de la Dirección de Investigación Criminal e INTERPOL para disponer los medios institucionales dentro de la capacidad de cada entidad, que fortalezcan los programas de investigación judicial en el marco de los procesos judiciales que la Jurisdicción adelanta, y que faciliten el desarrollo de la capacidad investigativa de la JEP"/>
    <s v="Administrativo Transversal"/>
    <s v="Ana Lucia Rosales Callejas"/>
    <s v="Dirección Administrativa y Financiera"/>
    <s v="Dirección de la Unidad de Investigación y Acusación"/>
    <s v="Unidad de Investigación y Acusación"/>
    <s v="Juan Carlos Acevedo Vanegas"/>
    <s v="I- Unidad de Investigación y Acusación- UIA"/>
    <s v="N/A"/>
    <s v="N/A"/>
    <s v="N/A"/>
    <s v="N/A"/>
    <n v="0"/>
    <s v="N/A"/>
    <s v="N/A"/>
    <s v="N/A"/>
    <s v="N/A"/>
    <s v="N/A"/>
    <s v="N/A"/>
    <s v="N/A"/>
    <x v="75"/>
    <d v="2022-08-19T00:00:00"/>
    <s v="N/A"/>
    <s v="N/A"/>
    <s v="N/A"/>
    <s v="N/A"/>
    <n v="0"/>
    <s v="N/A"/>
    <n v="0"/>
    <s v="N/A"/>
    <n v="0"/>
    <s v="N/A"/>
    <n v="0"/>
    <s v="N/A"/>
    <n v="0"/>
    <s v="N/A"/>
    <n v="0"/>
    <s v="N/A"/>
    <n v="0"/>
    <n v="0"/>
    <n v="0"/>
    <n v="0"/>
    <n v="0"/>
    <n v="0"/>
    <n v="0"/>
    <d v="2026-08-02T00:00:00"/>
    <d v="2026-08-02T00:00:00"/>
    <n v="108"/>
    <s v="SI"/>
    <s v="N/A"/>
    <s v="Territorio Nacional"/>
    <s v="N/A"/>
    <s v="N/A"/>
    <s v="N/A"/>
    <s v="N/A"/>
    <s v="N/A"/>
    <s v="N/A"/>
    <n v="2022"/>
    <s v="N/A"/>
    <s v="Ninguna"/>
    <s v="En ejecución"/>
    <s v="Ingreso"/>
    <s v="N/A"/>
    <s v="N/A"/>
    <s v="N/A"/>
    <s v="N/A"/>
    <s v="N/A"/>
    <s v="https://community.secop.gov.co/Public/Tendering/ContractNoticePhases/View?PPI=CO1.PPI.19780792&amp;isFromPublicArea=True&amp;isModal=False"/>
  </r>
  <r>
    <s v="N/A"/>
    <s v="JEP-660-2022"/>
    <s v="JEP-CSPO-637-2022"/>
    <s v="Clara Torres"/>
    <d v="2022-08-08T00:00:00"/>
    <s v="UNIVERSIDAD EL BOSQUE "/>
    <x v="0"/>
    <s v="7. Convenios con otras organizaciones"/>
    <n v="860066789"/>
    <n v="6"/>
    <s v="Persona Jurídica"/>
    <s v="Bogotá D.C. "/>
    <s v="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
    <s v="Funciones de la dependencia"/>
    <s v="Ana Lucia Rosales Callejas"/>
    <s v="Dirección Administrativa y Financiera"/>
    <s v="Departamento de Asuntos Jurídicos"/>
    <s v="Subdirección de Fortalecimiento Institucional"/>
    <s v="Luz Amanda Granados Urrea_x0009_"/>
    <s v="AA- Subdirección de Fortalecimiento Institucional"/>
    <s v="N/A"/>
    <s v="N/A"/>
    <s v="N/A"/>
    <s v="N/A"/>
    <n v="0"/>
    <s v="N/A"/>
    <s v="N/A"/>
    <s v="N/A"/>
    <s v="N/A"/>
    <s v="N/A"/>
    <s v="N/A"/>
    <s v="N/A"/>
    <x v="142"/>
    <d v="2022-09-13T00:00:00"/>
    <s v="N/A"/>
    <s v="N/A"/>
    <s v="N/A"/>
    <s v="N/A"/>
    <n v="0"/>
    <s v="N/A"/>
    <n v="0"/>
    <s v="N/A"/>
    <n v="0"/>
    <s v="N/A"/>
    <n v="0"/>
    <s v="N/A"/>
    <n v="0"/>
    <s v="N/A"/>
    <n v="0"/>
    <s v="N/A"/>
    <n v="0"/>
    <n v="0"/>
    <n v="0"/>
    <n v="0"/>
    <n v="0"/>
    <n v="0"/>
    <n v="0"/>
    <d v="2027-08-25T00:00:00"/>
    <d v="2027-08-25T00:00:00"/>
    <n v="496"/>
    <s v="SI"/>
    <s v="N/A"/>
    <s v="Bogotá D.C."/>
    <s v="N/A"/>
    <s v="N/A"/>
    <s v="N/A"/>
    <s v="N/A"/>
    <s v="N/A"/>
    <s v="N/A"/>
    <n v="2022"/>
    <s v="N/A"/>
    <s v="Ninguna"/>
    <s v="En ejecución"/>
    <s v="Ingreso"/>
    <s v="N/A"/>
    <s v="N/A"/>
    <s v="N/A"/>
    <s v="N/A"/>
    <s v="N/A"/>
    <s v="https://community.secop.gov.co/Public/Tendering/ContractNoticePhases/View?PPI=CO1.PPI.20010554&amp;isFromPublicArea=True&amp;isModal=False"/>
  </r>
  <r>
    <s v="N/A"/>
    <s v="JEP-682-2022"/>
    <s v="JEP-CSPO-658-2022"/>
    <s v="Clara Torres"/>
    <d v="2022-08-25T00:00:00"/>
    <s v="ARCHIVO GENERAL DE LA NACIÓN"/>
    <x v="0"/>
    <s v="5. Convenio interadministrativo "/>
    <n v="800128835"/>
    <n v="6"/>
    <s v="Persona Jurídica"/>
    <s v="Bogotá D.C. "/>
    <s v="Aunar esfuerzos humanos, técnicos y administrativos entre LA COMISIÓN, LA JEP y EL AGN para la dirección, preservación, custodia, máxima divulgación y difusión del Fondo Documental de La COMISIÓN"/>
    <s v="Funciones de la dependencia"/>
    <s v="Harvey Danilo Suarez Morales"/>
    <s v="Secretaría Ejecutiva"/>
    <s v="Dirección de Tecnologías de la Información"/>
    <s v="Departamento de Gestión Documental"/>
    <s v="Didier Cortes Benavides"/>
    <s v="DD- Departamento de Gestión Documental"/>
    <s v="N/A"/>
    <s v="N/A"/>
    <s v="N/A"/>
    <s v="N/A"/>
    <n v="0"/>
    <s v="N/A"/>
    <s v="N/A"/>
    <s v="N/A"/>
    <s v="N/A"/>
    <s v="N/A"/>
    <s v="N/A"/>
    <s v="N/A"/>
    <x v="54"/>
    <d v="2022-08-26T00:00:00"/>
    <s v="N/A"/>
    <s v="N/A"/>
    <s v="N/A"/>
    <s v="N/A"/>
    <n v="0"/>
    <s v="N/A"/>
    <n v="0"/>
    <s v="N/A"/>
    <n v="0"/>
    <s v="N/A"/>
    <n v="0"/>
    <s v="N/A"/>
    <n v="0"/>
    <s v="N/A"/>
    <n v="0"/>
    <s v="N/A"/>
    <n v="0"/>
    <n v="0"/>
    <n v="0"/>
    <n v="0"/>
    <n v="0"/>
    <n v="0"/>
    <n v="0"/>
    <d v="2022-12-26T00:00:00"/>
    <d v="2022-12-26T00:00:00"/>
    <n v="-1207"/>
    <s v="SI"/>
    <s v="PENDIENTE"/>
    <s v="Bogotá D.C."/>
    <s v="N/A"/>
    <s v="N/A"/>
    <s v="N/A"/>
    <s v="N/A"/>
    <s v="N/A"/>
    <s v="N/A"/>
    <n v="2022"/>
    <s v="N/A"/>
    <s v="Convenio tripartita publicado en SECOP I"/>
    <s v="Terminado"/>
    <s v="Retiro"/>
    <s v="N/A"/>
    <s v="N/A"/>
    <s v="N/A"/>
    <s v="N/A"/>
    <s v="N/A"/>
    <s v="Se publica en SECOP I por ser un convenio tripartita _x000a_https://www.contratos.gov.co/consultas/detalleProceso.do?numConstancia=22-22-43640"/>
  </r>
  <r>
    <s v="N/A"/>
    <s v="JEP-802-2022"/>
    <s v="JEP-CSPO-773-2022"/>
    <s v="Norma Bonilla"/>
    <d v="2022-11-21T00:00:00"/>
    <s v="Municipio de Bucaramanga"/>
    <x v="0"/>
    <s v="5. Convenio interadministrativo "/>
    <s v="890 201 222"/>
    <n v="0"/>
    <s v="Persona Jurídica"/>
    <s v="Bucaramanga"/>
    <s v="Aunar, articular y coordinar esfuerzos entre el municipio de Bucaramanga y la jurisdicción especial para la paz -JEP- con el fin de priorizar las estrategias, programas, proyectos y acciones específicas, encaminadas a fortalecer el proceso de implementación del punto quinto (5) del acuerdo de paz (acuerdo sobre las víctimas del conflicto) en el municipio de Bucaramanga"/>
    <s v="Administrativo Transversal"/>
    <s v="Harvey Danilo Suarez Morales"/>
    <s v="Secretaría Ejecutiva"/>
    <s v="Subsecretaría Ejecutiva"/>
    <s v="Subsecretaría Ejecutiva"/>
    <s v="Maria del Pilar Torres Navarrete"/>
    <s v="B- Subsecretaría Ejecutiva "/>
    <s v="N/A"/>
    <s v="N/A"/>
    <s v="N/A"/>
    <s v="Inversión"/>
    <n v="0"/>
    <s v="N/A"/>
    <s v="N/A"/>
    <s v="N/A"/>
    <s v="N/A"/>
    <s v="N/A"/>
    <s v="N/A"/>
    <s v="N/A"/>
    <x v="143"/>
    <d v="2022-11-27T00:00:00"/>
    <s v="N/A"/>
    <s v="N/A"/>
    <s v="N/A"/>
    <s v="N/A"/>
    <n v="0"/>
    <s v="N/A"/>
    <n v="0"/>
    <s v="N/A"/>
    <n v="0"/>
    <s v="N/A"/>
    <n v="0"/>
    <s v="N/A"/>
    <n v="0"/>
    <s v="N/A"/>
    <n v="0"/>
    <s v="N/A"/>
    <n v="0"/>
    <n v="0"/>
    <n v="0"/>
    <n v="0"/>
    <n v="0"/>
    <n v="0"/>
    <n v="0"/>
    <d v="2023-12-31T00:00:00"/>
    <d v="2023-12-31T00:00:00"/>
    <n v="-837"/>
    <s v="SI"/>
    <s v="PENDIENTE"/>
    <s v="Bucaramanga"/>
    <s v="N/A"/>
    <s v="N/A"/>
    <s v="N/A"/>
    <s v="N/A"/>
    <s v="N/A"/>
    <s v="N/A"/>
    <s v="N/A"/>
    <s v="N/A"/>
    <s v="El convenio fue cargado en SECOP I, por la Alcaldía de Bucaramanga_x000a_En el documento se registra que la fecha en físico del convenio es del 21/11/2022"/>
    <s v="Terminado"/>
    <s v="Retiro"/>
    <s v="N/A"/>
    <s v="N/A"/>
    <s v="N/A"/>
    <s v="N/A"/>
    <s v="N/A"/>
    <s v="https://community.secop.gov.co/Public/Tendering/ContractNoticePhases/View?PPI=CO1.PPI.19451060&amp;isFromPublicArea=True&amp;isModal=False"/>
  </r>
  <r>
    <s v="N/A"/>
    <s v="JEP-861-2022"/>
    <s v="JEP-CSPO-831-2022"/>
    <s v="Norma Bonilla"/>
    <d v="2022-12-01T00:00:00"/>
    <s v="DISTRITO ESPECIAL DE SANTIAGO DE CALI"/>
    <x v="0"/>
    <s v="5. Convenio interadministrativo "/>
    <n v="890399011"/>
    <s v="PND"/>
    <s v="Persona Jurídica"/>
    <s v="Cali"/>
    <s v="Aunar esfuerzos entre la gobernación del Valle del Cauca, el Distrito Especial de Santiago de Cali y la Jurisdicción Especial para la Paz para el fortalecimiento y la  priorización de estrategias, programas, proyectos y acciones específicas encaminadas a fortalecer el proceso de implementación del punto 5 del acuerdo de paz."/>
    <s v="Funciones de la dependencia"/>
    <s v="Harvey Danilo Suarez Morales"/>
    <s v="Secretaría Ejecutiva"/>
    <s v="Subsecretaría Ejecuiva"/>
    <s v="Subsecretaría Ejecuiva"/>
    <s v="Maria del Pilar Torres Navarrete"/>
    <s v="B- Subsecretaría Ejecutiva "/>
    <s v="N/A"/>
    <s v="N/A"/>
    <s v="N/A"/>
    <s v="N/A"/>
    <n v="0"/>
    <s v="N/A"/>
    <s v="N/A"/>
    <s v="N/A"/>
    <s v="N/A"/>
    <s v="N/A"/>
    <s v="N/A"/>
    <s v="N/A"/>
    <x v="20"/>
    <d v="2022-12-02T00:00:00"/>
    <s v="N/A"/>
    <s v="N/A"/>
    <s v="N/A"/>
    <s v="N/A"/>
    <n v="0"/>
    <s v="N/A"/>
    <n v="0"/>
    <s v="N/A"/>
    <n v="0"/>
    <s v="N/A"/>
    <n v="0"/>
    <s v="N/A"/>
    <n v="0"/>
    <s v="N/A"/>
    <n v="0"/>
    <s v="N/A"/>
    <n v="0"/>
    <n v="0"/>
    <n v="0"/>
    <n v="0"/>
    <n v="0"/>
    <n v="0"/>
    <n v="0"/>
    <d v="2023-12-29T00:00:00"/>
    <d v="2023-12-29T00:00:00"/>
    <n v="-839"/>
    <s v="SI"/>
    <s v="PENDIENTE"/>
    <s v=" Departamento del Valle del Cauca"/>
    <s v="N/A"/>
    <s v="N/A"/>
    <s v="N/A"/>
    <s v="N/A"/>
    <s v="N/A"/>
    <s v="N/A"/>
    <s v="N/A"/>
    <s v="N/A"/>
    <s v="Ninguna"/>
    <s v="Terminado"/>
    <s v="Retiro"/>
    <s v="N/A"/>
    <s v="N/A"/>
    <s v="N/A"/>
    <s v="N/A"/>
    <s v="N/A"/>
    <s v="https://www.contratos.gov.co/consultas/detalleProceso.do?numConstancia=22-22-51381&amp;g-recaptcha-response=03AEkXODC7U-0_g9SXgx2ngqh1C2HphajF2DCi6pz0civBz4u53AMawe0PoVqWowrRIiIRPVA3OjfnHabL8KCkQMOnBkcB-gf-tbvZs5BsHWdFOczOLrXigFomNwBNI-lVYBmsDRAODPkZxYGFbaccV_hFy9AXgR0IDSbaT1h8BYvaIYyoV2QW-xH6lludsv7Uboi9_QnSgR_tXvgrBDrIee_9Oc_eli3CdQu7gZR1z3FIIs6JakLTWiupA73SfvdudYhvrOTVgrQiP-iLl80pyuoO14Ps12yyC9r26crE61WCfB5xyrCSwoXWTJFcFxkShFJk-_yyRkH_-nseB3Pkgo9mwKw5xAWKIpvF2_a0nZBCf7_U_zESeyM3E1qh4NT654foLIuSORrajR-VSxcg7vSavtdhZstBT0uuSDKTdLkbv7qB0D6v3dobbJeETL4TsHrxOEwbWZ5Z0ymRXKlK2oNEFsZrn6KMSGwsSiomYYYbR84m0zhhmMfu4ieDV6uuEt6F_t6DnCmSBZwwWtIOD0MjoXJ1F1uFLA"/>
  </r>
  <r>
    <s v="N/A"/>
    <s v="JEP-984-2022"/>
    <s v="JEP-CSPO-944-2022"/>
    <s v="Norma Bonilla"/>
    <d v="2022-12-21T00:00:00"/>
    <s v="ACDI/VOCA"/>
    <x v="0"/>
    <s v="6. Convenio de Cooperación Internacional"/>
    <n v="830107665"/>
    <n v="1"/>
    <s v="Persona Jurídica"/>
    <s v="Bogotá D.C. "/>
    <s v="Fortalecer a la Jurisdicción Especial para la Paz JEP en el desarrollo del Caso 05 garantizando la implementación del enfoque étnico territorial bajo los principios, parámetros y criterios contenidos en los protocolos de relacionamiento de esta Jurisdicción con los pueblos étnicos víctimas del conflicto armado interno en la región del norte del Cauca y Sur del Valle del Cauca, contribuyendo a la satisfacción de los derechos de las víctimas a la justicia a través de la investigación, juzgamiento y sanción de los máximos responsables de los hechos de los que fueron víctimas"/>
    <s v="Misional"/>
    <s v="Harvey Danilo Suarez Morales"/>
    <s v="Secretaría Ejecutiva"/>
    <s v="Secretaría Ejecutiva"/>
    <s v="Secretaría Ejecutiva"/>
    <s v="Mdgo. Raul Sanchez"/>
    <s v="F- Magistratura"/>
    <s v="N/A"/>
    <s v="N/A"/>
    <s v="Raúl Eduardo Sánchez Sánchez"/>
    <s v="N/A"/>
    <n v="0"/>
    <s v="N/A"/>
    <s v="N/A"/>
    <s v="N/A"/>
    <s v="N/A"/>
    <s v="N/A"/>
    <s v="N/A"/>
    <s v="N/A"/>
    <x v="126"/>
    <d v="2022-12-28T00:00:00"/>
    <s v="N/A"/>
    <s v="N/A"/>
    <s v="N/A"/>
    <s v="N/A"/>
    <n v="0"/>
    <s v="N/A"/>
    <n v="0"/>
    <s v="N/A"/>
    <n v="0"/>
    <s v="N/A"/>
    <n v="0"/>
    <s v="N/A"/>
    <n v="0"/>
    <s v="N/A"/>
    <n v="0"/>
    <s v="N/A"/>
    <n v="44"/>
    <n v="0"/>
    <n v="0"/>
    <n v="0"/>
    <n v="0"/>
    <n v="0"/>
    <n v="0"/>
    <d v="2023-10-28T00:00:00"/>
    <d v="2023-12-11T00:00:00"/>
    <n v="-857"/>
    <s v="SI"/>
    <s v="PENDIENTE"/>
    <s v="Bogotá D.C."/>
    <s v="N/A"/>
    <s v="N/A"/>
    <s v="N/A"/>
    <s v="N/A"/>
    <s v="N/A"/>
    <s v="N/A"/>
    <s v="N/A"/>
    <s v="N/A"/>
    <s v="El valor es en especie, sólo se registra el proceso_x000a_El 25 de octubre se publicó la modificación Nro.1 que prórroga el Convenio JEP-984-2022 ACDI/VOCA hasta el 11 de diciembre de 2023_x000a_El contrato aparece en secop en revisión del proveedor pero la abogada Paola Casas envió los documentos por correo"/>
    <s v="Terminado"/>
    <s v="Prorróga"/>
    <s v="N/A"/>
    <s v="N/A"/>
    <s v="N/A"/>
    <s v="N/A"/>
    <s v="N/A"/>
    <s v="https://community.secop.gov.co/Public/Tendering/ContractNoticePhases/View?PPI=CO1.PPI.22299128&amp;isFromPublicArea=True&amp;isModal=False"/>
  </r>
  <r>
    <s v="N/A"/>
    <s v="JEP-986-2022"/>
    <s v="JEP-CSPO-945-2022"/>
    <s v="Angela Maria Esquivel"/>
    <d v="2022-12-21T00:00:00"/>
    <s v="Chemonics"/>
    <x v="0"/>
    <s v="6. Convenio de Cooperación Internacional"/>
    <n v="900718278"/>
    <n v="8"/>
    <s v="Persona Jurídica"/>
    <s v="Bogotá D.C. "/>
    <s v="Fortalecimiento de la Jurisdicción Especial JEP para la Paz a través del suministro de equipos tecnológicos para mejorar y fortalecer la participación de las víctimas en los procesos judiciales que se adelantan ante la Jurisdicción Especial para la Paz, que permita garantizar la presencia institucional de ella en los territorios"/>
    <s v="Funciones de la dependencia"/>
    <s v="Harvey Danilo Suarez Morales"/>
    <s v="Secretaría Ejecutiva"/>
    <s v="Subdirección de Comunicaciones"/>
    <s v="Subdirección de Comunicaciones"/>
    <s v="Hernando Salazar Palacio"/>
    <s v="AA- Subdirección de Comunicaciones"/>
    <s v="N/A"/>
    <s v="N/A"/>
    <s v="N/A"/>
    <s v="N/A"/>
    <n v="0"/>
    <s v="N/A"/>
    <s v="N/A"/>
    <s v="N/A"/>
    <s v="N/A"/>
    <s v="N/A"/>
    <s v="N/A"/>
    <s v="N/A"/>
    <x v="15"/>
    <d v="2022-12-15T00:00:00"/>
    <s v="N/A"/>
    <s v="N/A"/>
    <s v="N/A"/>
    <s v="N/A"/>
    <n v="0"/>
    <s v="N/A"/>
    <n v="0"/>
    <s v="N/A"/>
    <n v="0"/>
    <s v="N/A"/>
    <n v="0"/>
    <s v="N/A"/>
    <n v="0"/>
    <s v="N/A"/>
    <n v="0"/>
    <s v="N/A"/>
    <n v="0"/>
    <n v="0"/>
    <n v="0"/>
    <n v="0"/>
    <n v="0"/>
    <n v="0"/>
    <n v="0"/>
    <d v="2024-01-15T00:00:00"/>
    <d v="2024-01-15T00:00:00"/>
    <n v="-822"/>
    <s v="SI"/>
    <d v="2024-01-15T00:00:00"/>
    <s v="Bogotá D.C. - Edificio Squadra"/>
    <s v="N/A"/>
    <s v="N/A"/>
    <s v="N/A"/>
    <s v="N/A"/>
    <s v="N/A"/>
    <s v="N/A"/>
    <s v="N/A"/>
    <s v="N/A"/>
    <s v="El valor es en especie"/>
    <s v="Terminado"/>
    <s v="Retiro"/>
    <s v="N/A"/>
    <s v="N/A"/>
    <s v="N/A"/>
    <s v="N/A"/>
    <s v="N/A"/>
    <s v="https://community.secop.gov.co/Public/Tendering/ContractNoticePhases/View?PPI=CO1.PPI.22225221&amp;isFromPublicArea=True&amp;isModal=False _x000a__x000a_https://community.secop.gov.co/Public/Tendering/ContractNoticePhases/View?PPI=CO1.PPI.22225221&amp;isFromPublicArea=True&amp;isModal=False"/>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76">
  <r>
    <s v="JEP-141"/>
    <n v="1"/>
    <s v="JEP-141-2022"/>
    <s v="JEP-CSPO-141-2022"/>
    <s v="Paola Casas"/>
    <s v="NR"/>
    <s v="Jhon Henry Munevar"/>
    <x v="0"/>
    <s v="1. Prestación de servicios"/>
    <n v="80258280"/>
    <n v="5"/>
    <s v="Persona Natural"/>
    <s v="N/A"/>
    <s v="Prestar los servicios profesionales para apoyar y acompañar a la Dirección de Tecnologías de la Información, en el seguimiento, administración y soporte a los usuarios del sistema ViSTA, apoyo y seguimiento en la implementación del módulo del Régimen de condicionalidad en dicha herramienta, así como del sistema del Informe para los diferentes macro casos."/>
    <s v="Funciones de la dependencia"/>
    <s v="Harvey Danilo Suarez Morales"/>
    <s v="Secretaría Ejecutiva"/>
    <s v="Dirección de Tecnologías de la Información"/>
    <s v="Dirección de Tecnologías de la Información"/>
    <s v="Natalia Lorena Arbelaez Mendoza"/>
    <s v="C- Dirección de TI"/>
    <s v="N/A"/>
    <s v="N/A"/>
    <s v="N/A"/>
    <s v="Inversión"/>
    <n v="95859635"/>
    <s v="N/A"/>
    <s v="N/A"/>
    <n v="8240084"/>
    <s v="N/A"/>
    <n v="43422"/>
    <n v="53022"/>
    <n v="2018011000870"/>
    <x v="0"/>
    <d v="2022-02-02T00:00:00"/>
    <s v="N/A"/>
    <s v="N/A"/>
    <s v="N/A"/>
    <s v="N/A"/>
    <n v="0"/>
    <s v="N/A"/>
    <n v="0"/>
    <s v="N/A"/>
    <n v="0"/>
    <s v="N/A"/>
    <n v="0"/>
    <s v="N/A"/>
    <n v="0"/>
    <s v="N/A"/>
    <n v="0"/>
    <s v="N/A"/>
    <n v="0"/>
    <n v="95859635"/>
    <n v="0"/>
    <n v="0"/>
    <n v="0"/>
    <n v="0"/>
    <n v="0"/>
    <d v="2022-12-31T00:00:00"/>
    <d v="2022-12-31T00:00:00"/>
    <n v="-1202"/>
    <s v="NO"/>
    <s v="N/A"/>
    <s v="Bogotá D.C."/>
    <s v="Cumplimiento"/>
    <s v="11-47-101011029"/>
    <n v="0"/>
    <s v="Seguros del Estado"/>
    <d v="2022-01-25T00:00:00"/>
    <s v="21-1-2022 - 05-07-2023"/>
    <n v="2022"/>
    <s v="PENDIENTE"/>
    <s v="N/A"/>
    <s v="Terminado"/>
    <s v="Retiro"/>
    <s v="N/A"/>
    <s v="INGENIERÍA DE SISTEMAS"/>
    <s v="N/A"/>
    <s v="MASCULINO"/>
    <s v="PND"/>
    <s v="https://community.secop.gov.co/Public/Tendering/OpportunityDetail/Index?noticeUID=CO1.NTC.2639860&amp;isFromPublicArea=True&amp;isModal=False"/>
    <m/>
    <m/>
    <s v="GOBIERNO_Y_GESTIÓN_DE_LAS_TECNOLOGÍAS"/>
    <s v="PROCESOS_DE_GESTIÓN"/>
    <s v="Secretaría Ejecutiva"/>
    <s v="Dirección de TI"/>
  </r>
  <r>
    <s v="JEP-281"/>
    <n v="2"/>
    <s v="JEP-281-2022"/>
    <s v="JEP-CSPO-281-2022"/>
    <s v="Paola Casas"/>
    <d v="2022-01-19T00:00:00"/>
    <s v="Judy Marcela Cortes Fonseca"/>
    <x v="0"/>
    <s v="1. Prestación de servicios"/>
    <n v="52814557"/>
    <n v="3"/>
    <s v="Persona Natural"/>
    <s v="N/A"/>
    <s v="Prestar los servicios profesionales para apoyar a la Dirección de Tecnologías de la Información, en la revisión y actualización documental de los procesos contractuales del área, incluyendo el apoyo en el seguimiento de  indicadores y estadísticas en la supervisión de los contratos de la DTI. Igualmente, brindar apoyo en la organización de información de las herramientas del Sistema de Seguridad Informática y de otros sistemas de información, a cargo del área."/>
    <s v="Funciones de la dependencia"/>
    <s v="Harvey Danilo Suarez Morales"/>
    <s v="Secretaría Ejecutiva"/>
    <s v="Dirección de Tecnologías de la Información"/>
    <s v="Dirección de Tecnologías de la Información"/>
    <s v="Guillermo Velazques Yaya"/>
    <s v="C- Dirección de TI"/>
    <s v="N/A"/>
    <s v="N/A"/>
    <s v="N/A"/>
    <s v="Inversión"/>
    <n v="59328593"/>
    <s v="N/A"/>
    <s v="N/A"/>
    <n v="5204263"/>
    <s v="N/A"/>
    <n v="55622"/>
    <n v="60622"/>
    <n v="2018011000870"/>
    <x v="1"/>
    <d v="2022-01-28T00:00:00"/>
    <s v="N/A"/>
    <s v="N/A"/>
    <s v="N/A"/>
    <s v="N/A"/>
    <n v="0"/>
    <s v="N/A"/>
    <n v="0"/>
    <s v="N/A"/>
    <n v="0"/>
    <s v="N/A"/>
    <n v="0"/>
    <s v="N/A"/>
    <n v="0"/>
    <s v="N/A"/>
    <n v="0"/>
    <s v="N/A"/>
    <n v="0"/>
    <n v="59328593"/>
    <n v="0"/>
    <n v="0"/>
    <n v="0"/>
    <n v="0"/>
    <n v="0"/>
    <d v="2022-12-31T00:00:00"/>
    <d v="2022-12-31T00:00:00"/>
    <n v="-1202"/>
    <s v="NO"/>
    <s v="N/A"/>
    <s v="Bogotá D.C."/>
    <s v="Cumplimiento "/>
    <s v="390-47-994000069673"/>
    <n v="0"/>
    <s v="Aseguradora Solidaria "/>
    <d v="2022-01-26T00:00:00"/>
    <s v="26-01-2022 - 10-07-2023"/>
    <n v="2022"/>
    <s v="PENDIENTE"/>
    <s v="Ninguna"/>
    <s v="Terminado"/>
    <s v="Retiro"/>
    <s v="N/A"/>
    <s v="ECONOMÍA"/>
    <s v="N/A"/>
    <s v="FEMENINO"/>
    <s v="PND"/>
    <s v="https://community.secop.gov.co/Public/Tendering/OpportunityDetail/Index?noticeUID=CO1.NTC.2690509&amp;isFromPublicArea=True&amp;isModal=False"/>
    <m/>
    <m/>
    <s v="GOBIERNO_Y_GESTIÓN_DE_LAS_TECNOLOGÍAS"/>
    <s v="PROCESOS_DE_GESTIÓN"/>
    <s v="Secretaría Ejecutiva"/>
    <s v="Dirección de TI"/>
  </r>
  <r>
    <s v="JEP-031"/>
    <n v="3"/>
    <s v="JEP-031-2022"/>
    <s v="JEP-CSPO-031-2022"/>
    <s v="Paola Casas"/>
    <s v="NR"/>
    <s v="Juan Pablo Bolaños Tamayo"/>
    <x v="0"/>
    <s v="1. Prestación de servicios"/>
    <n v="79953277"/>
    <n v="1"/>
    <s v="Persona Natural"/>
    <s v="N/A"/>
    <s v="Prestar servicios profesionales para apoyar y acompañar a la Dirección de Tecnologías de la Información, en el soporte al sistema de gestión judicial legali en cuanto a integraciones con otras herramientas, apoyo a la implementación del módulo del régimen de condicionalidad en el sistema vista y apoyo a las iniciativas emprendidas con herramientas de analítica."/>
    <s v="Funciones de la dependencia"/>
    <s v="Harvey Danilo Suarez Morales"/>
    <s v="Secretaría Ejecutiva"/>
    <s v="Dirección de Tecnologías de la Información"/>
    <s v="Dirección de Tecnologías de la Información"/>
    <s v="Natalia Lorena Arbelaez Mendoza"/>
    <s v="C- Dirección de TI"/>
    <s v="N/A"/>
    <s v="N/A"/>
    <s v="N/A"/>
    <s v="Inversión"/>
    <n v="97507649"/>
    <s v="N/A"/>
    <s v="N/A"/>
    <n v="8240084"/>
    <s v="N/A"/>
    <n v="34122"/>
    <n v="36222"/>
    <n v="2018011000870"/>
    <x v="2"/>
    <d v="2022-01-21T00:00:00"/>
    <s v="N/A"/>
    <s v="N/A"/>
    <s v="N/A"/>
    <s v="N/A"/>
    <n v="0"/>
    <s v="N/A"/>
    <n v="0"/>
    <s v="N/A"/>
    <n v="0"/>
    <s v="N/A"/>
    <n v="0"/>
    <s v="N/A"/>
    <n v="0"/>
    <s v="N/A"/>
    <n v="0"/>
    <s v="N/A"/>
    <n v="0"/>
    <n v="97507649"/>
    <n v="0"/>
    <n v="0"/>
    <n v="0"/>
    <n v="0"/>
    <n v="0"/>
    <d v="2022-12-31T00:00:00"/>
    <d v="2022-12-31T00:00:00"/>
    <n v="-1202"/>
    <s v="NO"/>
    <s v="N/A"/>
    <s v="Bogotá D.C."/>
    <s v="Cumplimiento"/>
    <s v="390 47 994000067969"/>
    <n v="0"/>
    <s v="Aseguradora Solidaria"/>
    <d v="2022-01-18T00:00:00"/>
    <s v="18/01/2022 - 10/07/2023"/>
    <n v="2022"/>
    <s v="PENDIENTE"/>
    <s v="N/A"/>
    <s v="Terminado"/>
    <s v="Retiro"/>
    <s v="N/A"/>
    <s v="INGENIERÍA DE SISTEMAS"/>
    <s v="N/A"/>
    <s v="MASCULINO"/>
    <s v="juan.bolanos@jep.gov.co"/>
    <s v="https://community.secop.gov.co/Public/Tendering/OpportunityDetail/Index?noticeUID=CO1.NTC.2523662&amp;isFromPublicArea=True&amp;isModal=False"/>
    <m/>
    <m/>
    <s v="GOBIERNO_Y_GESTIÓN_DE_LAS_TECNOLOGÍAS"/>
    <s v="PROCESOS_DE_GESTIÓN"/>
    <s v="Secretaría Ejecutiva"/>
    <s v="Dirección de TI"/>
  </r>
  <r>
    <s v="JEP-282"/>
    <n v="4"/>
    <s v="JEP-282-2022"/>
    <s v="JEP-CSPO-282-2022"/>
    <s v="Paola Casas"/>
    <d v="2022-01-19T00:00:00"/>
    <s v="Carlos Alberto Alvira Oliveros"/>
    <x v="0"/>
    <s v="1. Prestación de servicios"/>
    <s v="79516233_x000a_"/>
    <n v="2"/>
    <s v="Persona Natural"/>
    <s v="N/A"/>
    <s v="Prestar servicios profesionales para apoyar y acompañar a la Dirección de Tecnologías de la Información, en la estabilización del  Sistema Protecti, identificación de las nuevas necesidades de los usuarios del Sistema de Gestión Documental CONTi, y el  seguimiento a las acciones derivadas del contrato de soporte y mantenimiento tanto de este sistema como del  portal WEB , asi como el  seguimiento de las integraciones realizadas entre estas herramientos y otros sistemas y  la identificación de las nuevas necesidades de conexión a través del bus de integración para dichos sistemas"/>
    <s v="Funciones de la dependencia"/>
    <s v="Harvey Danilo Suarez Morales"/>
    <s v="Secretaría Ejecutiva"/>
    <s v="Dirección de Tecnologías de la Información"/>
    <s v="Dirección de Tecnologías de la Información"/>
    <s v="Diana Lucia Pinilla Marin"/>
    <s v="C- Dirección de TI"/>
    <s v="N/A"/>
    <s v="N/A"/>
    <s v="N/A"/>
    <s v="Inversión"/>
    <n v="93936952"/>
    <s v="N/A"/>
    <s v="N/A"/>
    <s v="$8.240.084"/>
    <s v="N/A"/>
    <n v="56122"/>
    <n v="60522"/>
    <n v="2018011000870"/>
    <x v="1"/>
    <d v="2022-01-27T00:00:00"/>
    <s v="N/A"/>
    <s v="N/A"/>
    <s v="N/A"/>
    <s v="N/A"/>
    <n v="0"/>
    <s v="N/A"/>
    <n v="0"/>
    <s v="N/A"/>
    <n v="0"/>
    <s v="N/A"/>
    <n v="0"/>
    <s v="N/A"/>
    <n v="0"/>
    <s v="N/A"/>
    <n v="0"/>
    <s v="N/A"/>
    <n v="0"/>
    <n v="93936952"/>
    <n v="0"/>
    <n v="0"/>
    <n v="0"/>
    <n v="0"/>
    <n v="0"/>
    <d v="2022-12-31T00:00:00"/>
    <d v="2022-12-31T00:00:00"/>
    <n v="-1202"/>
    <s v="NO"/>
    <s v="N/A"/>
    <s v="Bogotá D.C."/>
    <s v="Cumplimiento "/>
    <s v="21-47-101016860"/>
    <n v="0"/>
    <s v="Seguros del Estado"/>
    <d v="2022-01-25T00:00:00"/>
    <s v="25-01-2022 - 30-06-2023"/>
    <n v="2022"/>
    <s v="PENDIENTE"/>
    <s v="Ninguna"/>
    <s v="Terminado"/>
    <s v="Retiro"/>
    <s v="N/A"/>
    <s v="INGENIERÍA DE SISTEMAS"/>
    <s v="N/A"/>
    <s v="MASCULINO"/>
    <s v="PND"/>
    <s v="https://community.secop.gov.co/Public/Tendering/OpportunityDetail/Index?noticeUID=CO1.NTC.2694139&amp;isFromPublicArea=True&amp;isModal=False"/>
    <m/>
    <m/>
    <s v="GOBIERNO_Y_GESTIÓN_DE_LAS_TECNOLOGÍAS"/>
    <s v="PROCESOS_DE_GESTIÓN"/>
    <s v="Secretaría Ejecutiva"/>
    <s v="Dirección de TI"/>
  </r>
  <r>
    <s v="JEP-140"/>
    <n v="5"/>
    <s v="JEP-140-2022"/>
    <s v="JEP-CSPO-140-2022"/>
    <s v="Paola Casas"/>
    <s v="NR"/>
    <s v="Javier Fajardo Rueda"/>
    <x v="0"/>
    <s v="1. Prestación de servicios"/>
    <s v="79333001_x000a_"/>
    <n v="4"/>
    <s v="Persona Natural"/>
    <s v="N/A"/>
    <s v="Prestar servicios profesionales para apoyar y acompañar a la Dirección de Tecnologías de la Información, en el soporte, mantenimiento y ajustes del sistema de contratación (SICO); en el soporte y acompañamiento, a los usuarios de las herramientas de analítica de datos, en la integración de LEGALi con Migración Colombia y a la solución Yachay."/>
    <s v="Funciones de la dependencia"/>
    <s v="Harvey Danilo Suarez Morales"/>
    <s v="Secretaría Ejecutiva"/>
    <s v="Dirección de Tecnologías de la Información"/>
    <s v="Dirección de Tecnologías de la Información"/>
    <s v="Natalia Lorena Arbelaez Mendoza"/>
    <s v="C- Dirección de TI"/>
    <s v="N/A"/>
    <s v="N/A"/>
    <s v="N/A"/>
    <s v="Inversión"/>
    <n v="95859635"/>
    <s v="N/A"/>
    <s v="N/A"/>
    <s v="$8.240.084"/>
    <s v="N/A"/>
    <n v="43522"/>
    <n v="52822"/>
    <n v="2018011000870"/>
    <x v="0"/>
    <d v="2022-01-27T00:00:00"/>
    <s v="N/A"/>
    <s v="N/A"/>
    <s v="N/A"/>
    <s v="N/A"/>
    <n v="0"/>
    <s v="N/A"/>
    <n v="0"/>
    <s v="N/A"/>
    <n v="0"/>
    <s v="N/A"/>
    <n v="0"/>
    <s v="N/A"/>
    <n v="0"/>
    <s v="N/A"/>
    <n v="0"/>
    <s v="N/A"/>
    <n v="0"/>
    <n v="95859635"/>
    <n v="0"/>
    <n v="0"/>
    <n v="0"/>
    <n v="0"/>
    <n v="0"/>
    <d v="2022-12-31T00:00:00"/>
    <d v="2022-12-31T00:00:00"/>
    <n v="-1202"/>
    <s v="NO"/>
    <s v="N/A"/>
    <s v="Bogotá D.C."/>
    <s v="Cumplimiento"/>
    <s v="_x0009_2145101358847"/>
    <n v="0"/>
    <s v="Seguros del Estado"/>
    <d v="2022-01-26T00:00:00"/>
    <s v="26-01-2022 - 01-07-2023"/>
    <n v="2022"/>
    <s v="PENDIENTE"/>
    <s v="N/A"/>
    <s v="Terminado"/>
    <s v="Retiro"/>
    <s v="N/A"/>
    <s v="INGENIERÍA DE SISTEMAS"/>
    <s v="N/A"/>
    <s v="MASCULINO"/>
    <s v="PND"/>
    <s v="https://community.secop.gov.co/Public/Tendering/OpportunityDetail/Index?noticeUID=CO1.NTC.2639845&amp;isFromPublicArea=True&amp;isModal=False"/>
    <m/>
    <m/>
    <s v="GOBIERNO_Y_GESTIÓN_DE_LAS_TECNOLOGÍAS"/>
    <s v="PROCESOS_DE_GESTIÓN"/>
    <s v="Secretaría Ejecutiva"/>
    <s v="Dirección de TI"/>
  </r>
  <r>
    <s v="JEP-283"/>
    <n v="6"/>
    <s v="JEP-283-2022"/>
    <s v="JEP-CSPO-283-2022"/>
    <s v="Paola Casas"/>
    <d v="2022-01-19T00:00:00"/>
    <s v="Yolanda Ninco Bermudez"/>
    <x v="0"/>
    <s v="1. Prestación de servicios"/>
    <n v="39736758"/>
    <n v="5"/>
    <s v="Persona Natural"/>
    <s v="N/A"/>
    <s v="Prestar servicios profesionales para apoyar y acompañar a la Dirección de Tecnologías de la Infomación (DTI)  en el seguimiento al sistema de gestión judicial (LEGALi) , así como brindar soporte a los usuarios  de esta solución. Así mismo, acompanar y apoyar el seguimiento al cumplimiento de Órdenes judiciales a cargo de la DTI ."/>
    <s v="Funciones de la dependencia"/>
    <s v="Harvey Danilo Suarez Morales"/>
    <s v="Secretaría Ejecutiva"/>
    <s v="Dirección de Tecnologías de la Información"/>
    <s v="Dirección de Tecnologías de la Información"/>
    <s v="Natalia Lorena Arbelaez Mendoza"/>
    <s v="C- Dirección de TI"/>
    <s v="N/A"/>
    <s v="N/A"/>
    <s v="N/A"/>
    <s v="Inversión"/>
    <n v="93936952"/>
    <s v="N/A"/>
    <s v="N/A"/>
    <n v="8240084"/>
    <s v="N/A"/>
    <n v="59022"/>
    <n v="60422"/>
    <n v="2018011000870"/>
    <x v="1"/>
    <d v="2022-01-27T00:00:00"/>
    <s v="Juan Pablo Avellaneda Hortúa"/>
    <s v="6,771,833"/>
    <n v="8"/>
    <d v="2022-09-20T00:00:00"/>
    <n v="0"/>
    <s v="N/A"/>
    <n v="0"/>
    <s v="N/A"/>
    <n v="0"/>
    <s v="N/A"/>
    <n v="0"/>
    <s v="N/A"/>
    <n v="0"/>
    <s v="N/A"/>
    <n v="0"/>
    <s v="N/A"/>
    <n v="0"/>
    <n v="93936952"/>
    <n v="0"/>
    <n v="0"/>
    <n v="0"/>
    <n v="0"/>
    <n v="0"/>
    <d v="2022-12-31T00:00:00"/>
    <d v="2022-12-31T00:00:00"/>
    <n v="-1202"/>
    <s v="NO"/>
    <s v="N/A"/>
    <s v="Bogotá D.C."/>
    <s v="Cumplimiento "/>
    <s v="21-47-101016833_x000a_21-45-101385806"/>
    <s v="0_x000a_0"/>
    <s v="Seguros del Estado S.A._x000a_Seguros del Estado S.A."/>
    <s v="25/01/2022_x000a_21/09/2022"/>
    <s v="25-01-2022 - 01-07-2023_x000a_20/09/2022 - 01/07/2023"/>
    <s v="26/01/2022_x000a_22/09/2022"/>
    <s v="PENDIENTE"/>
    <s v="En fecha del 13 de septiembre de 2022 se realiza cesión con fecha de inicio del 20 de septiembre"/>
    <s v="Terminado"/>
    <s v="Cesión"/>
    <s v="N/A"/>
    <s v="INGENIERÍA DE SISTEMAS"/>
    <s v="N/A"/>
    <s v="FEMENINO"/>
    <s v="yolanda.ninco@jep.gov.co"/>
    <s v="https://community.secop.gov.co/Public/Tendering/OpportunityDetail/Index?noticeUID=CO1.NTC.2694754&amp;isFromPublicArea=True&amp;isModal=False"/>
    <m/>
    <m/>
    <s v="GOBIERNO_Y_GESTIÓN_DE_LAS_TECNOLOGÍAS"/>
    <s v="PROCESOS_DE_GESTIÓN"/>
    <s v="Secretaría Ejecutiva"/>
    <s v="Dirección de TI"/>
  </r>
  <r>
    <s v="JEP-032"/>
    <n v="7"/>
    <s v="JEP-032-2022"/>
    <s v="JEP-CSPO-032-2022"/>
    <s v="Paola Casas"/>
    <s v="NR"/>
    <s v="Luz Marlenny Cano Romero"/>
    <x v="0"/>
    <s v="1. Prestación de servicios"/>
    <n v="52330149"/>
    <n v="3"/>
    <s v="Persona Natural"/>
    <s v="N/A"/>
    <s v="Prestar servicios profesionales para apoyar y acompañar a la dirección de tecnologías de la información (DTI) en el seguimiento al sistema de gestión judicial (legali), así como brindar soporte a los usuarios de esta solución. así mismo, acompañar y apoyar el seguimiento al sistema vista."/>
    <s v="Funciones de la dependencia"/>
    <s v="Harvey Danilo Suarez Morales"/>
    <s v="Secretaría Ejecutiva"/>
    <s v="Dirección de Tecnologías de la Información"/>
    <s v="Dirección de Tecnologías de la Información"/>
    <s v="Natalia Lorena Arbelaez Mendoza"/>
    <s v="C- Dirección de TI"/>
    <s v="N/A"/>
    <s v="N/A"/>
    <s v="N/A"/>
    <s v="Inversión"/>
    <n v="97507649"/>
    <s v="N/A"/>
    <s v="N/A"/>
    <s v="$8.240.084"/>
    <s v="N/A"/>
    <n v="34222"/>
    <n v="36322"/>
    <n v="2018011000870"/>
    <x v="2"/>
    <d v="2022-01-21T00:00:00"/>
    <s v="Greecy Andrea Rivera Barbosa_x000a_Jhon Carlos Saavedra Ramos_x000a_"/>
    <s v="67005378_x000a_79900921"/>
    <s v="5_x000a_8"/>
    <s v="10/02/2022_x000a_21/09/2022"/>
    <n v="0"/>
    <s v="N/A"/>
    <n v="0"/>
    <s v="N/A"/>
    <n v="0"/>
    <s v="N/A"/>
    <n v="0"/>
    <s v="N/A"/>
    <n v="0"/>
    <s v="N/A"/>
    <n v="0"/>
    <s v="N/A"/>
    <n v="0"/>
    <n v="97507649"/>
    <n v="0"/>
    <n v="0"/>
    <n v="0"/>
    <n v="0"/>
    <n v="0"/>
    <d v="2022-12-31T00:00:00"/>
    <d v="2022-12-31T00:00:00"/>
    <n v="-1202"/>
    <s v="NO"/>
    <s v="N/A"/>
    <s v="Bogotá D.C."/>
    <s v="Cumplimiento"/>
    <s v="380 47 994000122613_x000a_380 47 994000125092_x000a_21-45-101385870"/>
    <s v="0_x000a_0_x000a_0"/>
    <s v="Aseguradora Solidaria de Colombia_x000a_Aseguradora Solidaria de Colombia_x000a_Seguros del Estado S.A."/>
    <s v="18/01/2022_x000a_11/02/2022_x000a_21/09/2022"/>
    <s v="18/01/2022 - 03/07/2023_x000a_10/02/2022 - 03/07/2023_x000a_21/09/2022 - 01/072023"/>
    <s v="23/01/2022_x000a_11/02/2022_x000a_22/09/2022"/>
    <s v="PENDIENTE"/>
    <s v="en fecha 10/02/2022 se suscribe cesión del contrato_x000a_En fecha del 21 de septiembre de 2022 se realiza la cesión del Contrato"/>
    <s v="Terminado"/>
    <s v="Cesión"/>
    <s v="N/A"/>
    <s v="INGENIERÍA DE SISTEMAS"/>
    <s v="N/A"/>
    <s v="FEMENINO"/>
    <s v="greecy.rivera@jep.gov.co"/>
    <s v="https://community.secop.gov.co/Public/Tendering/OpportunityDetail/Index?noticeUID=CO1.NTC.2524200&amp;isFromPublicArea=True&amp;isModal=False"/>
    <m/>
    <m/>
    <s v="GOBIERNO_Y_GESTIÓN_DE_LAS_TECNOLOGÍAS"/>
    <s v="PROCESOS_DE_GESTIÓN"/>
    <s v="Secretaría Ejecutiva"/>
    <s v="Dirección de TI"/>
  </r>
  <r>
    <s v="JEP-145"/>
    <n v="8"/>
    <s v="JEP-145-2022"/>
    <s v="JEP-CSPO-145-2022"/>
    <s v="Paola Casas"/>
    <s v="NR"/>
    <s v="Nestor Eduardo Rodriguez Valbuena"/>
    <x v="0"/>
    <s v="1. Prestación de servicios"/>
    <n v="79432056"/>
    <n v="3"/>
    <s v="Persona Natural"/>
    <s v="N/A"/>
    <s v="Prestar servicios profesionales para apoyar y acompañar a la Dirección de Tecnologías de la Información, en el soporte de ViSTA y  apoyar y acompañar el seguimiento a la implementaciòn del módulo del régimen de condicionalidad en este sistema. Así mismo, brindar apoyo y soporte del sistema SICO, Votaciones y apoyo y seguimiento en los proyectos de analítica de datos."/>
    <s v="Funciones de la dependencia"/>
    <s v="Harvey Danilo Suarez Morales"/>
    <s v="Secretaría Ejecutiva"/>
    <s v="Dirección de Tecnologías de la Información"/>
    <s v="Dirección de Tecnologías de la Información"/>
    <s v="Natalia Lorena Arbelaez Mendoza"/>
    <s v="C- Dirección de TI"/>
    <s v="N/A"/>
    <s v="N/A"/>
    <s v="N/A"/>
    <s v="Inversión"/>
    <n v="95859635"/>
    <s v="N/A"/>
    <s v="N/A"/>
    <n v="8240084"/>
    <s v="N/A"/>
    <n v="43322"/>
    <n v="52922"/>
    <n v="2018011000870"/>
    <x v="0"/>
    <d v="2022-01-25T00:00:00"/>
    <s v="N/A"/>
    <s v="N/A"/>
    <s v="N/A"/>
    <s v="N/A"/>
    <n v="0"/>
    <s v="N/A"/>
    <n v="0"/>
    <s v="N/A"/>
    <n v="0"/>
    <s v="N/A"/>
    <n v="0"/>
    <s v="N/A"/>
    <n v="0"/>
    <s v="N/A"/>
    <n v="0"/>
    <s v="N/A"/>
    <n v="0"/>
    <n v="95859635"/>
    <n v="0"/>
    <n v="0"/>
    <n v="0"/>
    <n v="0"/>
    <n v="0"/>
    <d v="2022-12-31T00:00:00"/>
    <d v="2022-12-31T00:00:00"/>
    <n v="-1202"/>
    <s v="NO"/>
    <s v="N/A"/>
    <s v="Bogotá D.C."/>
    <s v="Cumplimiento"/>
    <s v="21-47-101016627"/>
    <n v="0"/>
    <s v="Seguros del Estado"/>
    <d v="2022-01-24T00:00:00"/>
    <s v="24-01-2022 - 02-07-2023"/>
    <n v="2022"/>
    <s v="PENDIENTE"/>
    <s v="N/A"/>
    <s v="Terminado"/>
    <s v="Retiro"/>
    <s v="N/A"/>
    <s v="INGENIERÍA DE SISTEMAS"/>
    <s v="N/A"/>
    <s v="MASCULINO"/>
    <s v="PND"/>
    <s v="https://community.secop.gov.co/Public/Tendering/OpportunityDetail/Index?noticeUID=CO1.NTC.2640137&amp;isFromPublicArea=True&amp;isModal=False"/>
    <m/>
    <m/>
    <s v="GOBIERNO_Y_GESTIÓN_DE_LAS_TECNOLOGÍAS"/>
    <s v="PROCESOS_DE_GESTIÓN"/>
    <s v="Secretaría Ejecutiva"/>
    <s v="Dirección de TI"/>
  </r>
  <r>
    <s v="JEP-033"/>
    <n v="9"/>
    <s v="JEP-033-2022"/>
    <s v="JEP-CSPO-033-2022"/>
    <s v="Paola Casas"/>
    <s v="NR"/>
    <s v="Luis Leonardo Ulloa Serna "/>
    <x v="0"/>
    <s v="1. Prestación de servicios"/>
    <n v="79714136"/>
    <n v="5"/>
    <s v="Persona Natural"/>
    <s v="N/A"/>
    <s v="Prestar servicios profesionales para apoyar y acompañar a la Dirección de Tecnologías de la Información, en el seguimiento a las actividades derivadas del contrato de soporte y mantenimiento del sistema de gestión documental conti, en las actividades relacionadas con los lineamientos de seguridad de la información, para los sistemas conti y protecti y en la estructuración del laboratorio forense para la uia. así mismo, apoyar la atención de requerimientos de definición técnica moodle."/>
    <s v="Funciones de la dependencia"/>
    <s v="Harvey Danilo Suarez Morales"/>
    <s v="Secretaría Ejecutiva"/>
    <s v="Dirección de Tecnologías de la Información"/>
    <s v="Dirección de Tecnologías de la Información"/>
    <s v="Diana Lucia Pinilla Marin"/>
    <s v="C- Dirección de TI"/>
    <s v="N/A"/>
    <s v="N/A"/>
    <s v="N/A"/>
    <s v="Inversión"/>
    <n v="97507649"/>
    <s v="N/A"/>
    <s v="N/A"/>
    <n v="8240084"/>
    <s v="N/A"/>
    <n v="34822"/>
    <n v="32522"/>
    <n v="2018011000870"/>
    <x v="3"/>
    <d v="2022-01-20T00:00:00"/>
    <s v="N/A"/>
    <s v="N/A"/>
    <s v="N/A"/>
    <s v="N/A"/>
    <n v="0"/>
    <s v="N/A"/>
    <n v="0"/>
    <s v="N/A"/>
    <n v="0"/>
    <s v="N/A"/>
    <n v="0"/>
    <s v="N/A"/>
    <n v="0"/>
    <s v="N/A"/>
    <n v="0"/>
    <s v="N/A"/>
    <n v="0"/>
    <n v="97507649"/>
    <n v="0"/>
    <n v="0"/>
    <n v="0"/>
    <n v="0"/>
    <n v="0"/>
    <d v="2022-12-31T00:00:00"/>
    <d v="2022-12-31T00:00:00"/>
    <n v="-1202"/>
    <s v="NO"/>
    <s v="N/A"/>
    <s v="Bogotá D.C."/>
    <s v="Cumplimiento"/>
    <s v="380 47 994000121812"/>
    <n v="0"/>
    <s v="Aseguradora Solidaria"/>
    <d v="2022-01-14T00:00:00"/>
    <s v="14-01-2022 - 05-07-2023"/>
    <n v="2022"/>
    <s v="PENDIENTE"/>
    <s v="N/A"/>
    <s v="Terminado"/>
    <s v="Retiro"/>
    <s v="N/A"/>
    <s v="ADMINISTRACIÓN EN INFORMÁTICA"/>
    <s v="N/A"/>
    <s v="MASCULINO"/>
    <s v="luis.ulloa@jep.gov.co"/>
    <s v="https://community.secop.gov.co/Public/Tendering/OpportunityDetail/Index?noticeUID=CO1.NTC.2524695&amp;isFromPublicArea=True&amp;isModal=False"/>
    <m/>
    <m/>
    <s v="GOBIERNO_Y_GESTIÓN_DE_LAS_TECNOLOGÍAS"/>
    <s v="PROCESOS_DE_GESTIÓN"/>
    <s v="Secretaría Ejecutiva"/>
    <s v="Dirección de TI"/>
  </r>
  <r>
    <s v="JEP-034"/>
    <n v="10"/>
    <s v="JEP-034-2022"/>
    <s v="JEP-CSPO-034-2022"/>
    <s v="Paola Casas"/>
    <s v="NR"/>
    <s v="Luz Edith Gonzalez Palencia"/>
    <x v="0"/>
    <s v="1. Prestación de servicios"/>
    <n v="40756342"/>
    <n v="4"/>
    <s v="Persona Natural"/>
    <s v="N/A"/>
    <s v="Prestar servicios profesionales en ingeniería de software para apoyar y acompañar a la dirección de tecnologías de la información en la supervisión de soporte y mantenimiento de los sistemas plani y protecti, así como en el seguimiento al desarrollo de las nuevas funcionalidades requeridas como parte de su evolución de los sistemas Conti, Plani y Protecti"/>
    <s v="Funciones de la dependencia"/>
    <s v="Harvey Danilo Suarez Morales"/>
    <s v="Secretaría Ejecutiva"/>
    <s v="Dirección de Tecnologías de la Información"/>
    <s v="Dirección de Tecnologías de la Información"/>
    <s v="Diana Lucia Pinilla Marin"/>
    <s v="C- Dirección de TI"/>
    <s v="N/A"/>
    <s v="N/A"/>
    <s v="N/A"/>
    <s v="Inversión"/>
    <n v="97507649"/>
    <s v="N/A"/>
    <s v="N/A"/>
    <s v="$8.240.084"/>
    <s v="N/A"/>
    <n v="34022"/>
    <n v="32622"/>
    <s v="2018011000870_x0009_"/>
    <x v="3"/>
    <d v="2022-01-19T00:00:00"/>
    <s v="N/A"/>
    <s v="N/A"/>
    <s v="N/A"/>
    <s v="N/A"/>
    <n v="0"/>
    <s v="N/A"/>
    <n v="0"/>
    <s v="N/A"/>
    <n v="0"/>
    <s v="N/A"/>
    <n v="0"/>
    <s v="N/A"/>
    <n v="0"/>
    <s v="N/A"/>
    <n v="0"/>
    <s v="N/A"/>
    <n v="0"/>
    <n v="97507649"/>
    <n v="0"/>
    <n v="0"/>
    <n v="0"/>
    <n v="0"/>
    <n v="0"/>
    <d v="2022-12-31T00:00:00"/>
    <d v="2022-12-31T00:00:00"/>
    <n v="-1202"/>
    <s v="NO"/>
    <s v="N/A"/>
    <s v="Bogotá D.C."/>
    <s v="Cumplimiento"/>
    <s v="380-47-994000122058"/>
    <n v="0"/>
    <s v="Aseguradora Solidaria"/>
    <d v="2022-01-17T00:00:00"/>
    <s v="17-01-2022 - 03-07-2023"/>
    <n v="2022"/>
    <s v="PENDIENTE"/>
    <s v="N/A"/>
    <s v="Terminado"/>
    <s v="Retiro"/>
    <s v="N/A"/>
    <s v="INGENIERÍA DE SISTEMAS"/>
    <s v="N/A"/>
    <s v="FEMENINO"/>
    <s v="luz.gonzalez@jep.gov.co"/>
    <s v="https://community.secop.gov.co/Public/Tendering/OpportunityDetail/Index?noticeUID=CO1.NTC.2524950&amp;isFromPublicArea=True&amp;isModal=False"/>
    <m/>
    <m/>
    <s v="GOBIERNO_Y_GESTIÓN_DE_LAS_TECNOLOGÍAS"/>
    <s v="PROCESOS_DE_GESTIÓN"/>
    <s v="Secretaría Ejecutiva"/>
    <s v="Dirección de TI"/>
  </r>
  <r>
    <s v="JEP-035"/>
    <n v="11"/>
    <s v="JEP-035-2022"/>
    <s v="JEP-CSPO-035-2022"/>
    <s v="Paola Casas"/>
    <s v="NR"/>
    <s v="Francia Maria Del Pilar Jimenez Franco"/>
    <x v="0"/>
    <s v="1. Prestación de servicios"/>
    <n v="42079385"/>
    <n v="3"/>
    <s v="Persona Natural"/>
    <s v="N/A"/>
    <s v="Prestar servicios profesionales para apoyar y acompañar a la Dirección de Tecnología de la Información (DTI), en la identificación de las necesidades de los usuarios finales del sistema de gestión documental conti especialmente en el flujo de órdenes judiciales y flujo de pqrsdf y verificar su correcta implementación y funcionamiento en el sistema, así como en los demás flujos implementados y por implementar, apoyar la estructuración de los estudios de mercados de las diferentes contrataciones."/>
    <s v="Funciones de la dependencia"/>
    <s v="Harvey Danilo Suarez Morales"/>
    <s v="Secretaría Ejecutiva"/>
    <s v="Dirección de Tecnologías de la Información"/>
    <s v="Dirección de Tecnologías de la Información"/>
    <s v="Diana Lucia Pinilla Marin"/>
    <s v="C- Dirección de TI"/>
    <s v="N/A"/>
    <s v="N/A"/>
    <s v="N/A"/>
    <s v="Inversión"/>
    <n v="97507649"/>
    <s v="N/A"/>
    <s v="N/A"/>
    <n v="8240084"/>
    <s v="N/A"/>
    <n v="33922"/>
    <n v="32722"/>
    <s v="2018011000870_x0009_"/>
    <x v="3"/>
    <d v="2022-01-20T00:00:00"/>
    <s v="N/A"/>
    <s v="N/A"/>
    <s v="N/A"/>
    <s v="N/A"/>
    <n v="0"/>
    <s v="N/A"/>
    <n v="0"/>
    <s v="N/A"/>
    <n v="0"/>
    <s v="N/A"/>
    <n v="0"/>
    <s v="N/A"/>
    <n v="0"/>
    <s v="N/A"/>
    <n v="0"/>
    <s v="N/A"/>
    <n v="0"/>
    <n v="97507649"/>
    <n v="0"/>
    <n v="0"/>
    <n v="0"/>
    <n v="0"/>
    <n v="0"/>
    <d v="2022-12-31T00:00:00"/>
    <d v="2022-12-31T00:00:00"/>
    <n v="-1202"/>
    <s v="NO"/>
    <s v="N/A"/>
    <s v="Bogotá D.C."/>
    <s v="Cumplimiento"/>
    <s v="15-45-101137888"/>
    <n v="0"/>
    <s v="Seguros del Estado "/>
    <d v="2022-01-17T00:00:00"/>
    <s v="17-01-2022 - 07-07-2023"/>
    <n v="2022"/>
    <s v="PENDIENTE"/>
    <s v="N/A"/>
    <s v="Terminado"/>
    <s v="Retiro"/>
    <s v="N/A"/>
    <s v="ECONOMÍA"/>
    <s v="N/A"/>
    <s v="FEMENINO"/>
    <s v="francia.jimenez@jep.gov.co"/>
    <s v="https://community.secop.gov.co/Public/Tendering/OpportunityDetail/Index?noticeUID=CO1.NTC.2528044&amp;isFromPublicArea=True&amp;isModal=False"/>
    <m/>
    <m/>
    <s v="GOBIERNO_Y_GESTIÓN_DE_LAS_TECNOLOGÍAS"/>
    <s v="PROCESOS_DE_GESTIÓN"/>
    <s v="Secretaría Ejecutiva"/>
    <s v="Dirección de TI"/>
  </r>
  <r>
    <s v="JEP-036"/>
    <n v="12"/>
    <s v="JEP-036-2022"/>
    <s v="JEP-CSPO-036-2022"/>
    <s v="Paola Casas"/>
    <s v="NR"/>
    <s v="Hector Fernando Romero Carvajal"/>
    <x v="0"/>
    <s v="1. Prestación de servicios"/>
    <s v="79424137_x000a_"/>
    <n v="8"/>
    <s v="Persona Natural"/>
    <s v="N/A"/>
    <s v="Prestar servicios profesionales para apoyar y acompañar a la dirección de tecnologías de la información (DTI), en la evolución del modelo de interoperabilidad entre la JEP y las distintas entidades externas para el intercambio de información de los sistemas de la entidad, así como PMO de apoyo y control, para la gestión de los proyectos tecnológicos de la JEP, y la revisión y verificación de la implementación de los nuevos servicios en el bus de interoperabilidad"/>
    <s v="Funciones de la dependencia"/>
    <s v="Harvey Danilo Suarez Morales"/>
    <s v="Secretaría Ejecutiva"/>
    <s v="Dirección de Tecnologías de la Información"/>
    <s v="Dirección de Tecnologías de la Información"/>
    <s v="Diana Lucia Pinilla Marin"/>
    <s v="C- Dirección de TI"/>
    <s v="N/A"/>
    <s v="N/A"/>
    <s v="N/A"/>
    <s v="Inversión"/>
    <n v="147078806"/>
    <s v="N/A"/>
    <s v="N/A"/>
    <s v="$12.429.196"/>
    <s v="N/A"/>
    <n v="35822"/>
    <n v="36422"/>
    <s v="2018011000870_x0009_"/>
    <x v="2"/>
    <d v="2022-01-20T00:00:00"/>
    <s v="N/A"/>
    <s v="N/A"/>
    <s v="N/A"/>
    <s v="N/A"/>
    <n v="0"/>
    <s v="N/A"/>
    <n v="0"/>
    <s v="N/A"/>
    <n v="0"/>
    <s v="N/A"/>
    <n v="0"/>
    <s v="N/A"/>
    <n v="0"/>
    <s v="N/A"/>
    <n v="0"/>
    <s v="N/A"/>
    <n v="0"/>
    <n v="147078806"/>
    <n v="0"/>
    <n v="0"/>
    <n v="0"/>
    <n v="0"/>
    <n v="0"/>
    <d v="2022-12-31T00:00:00"/>
    <d v="2022-12-31T00:00:00"/>
    <n v="-1202"/>
    <s v="NO"/>
    <s v="N/A"/>
    <s v="Bogotá D.C."/>
    <s v="Cumplimiento"/>
    <s v="390-47-994000067873"/>
    <n v="0"/>
    <s v="Aseguradora Solidaria"/>
    <d v="2022-01-18T00:00:00"/>
    <s v="18-01-2022 - 10-07-2023"/>
    <n v="2022"/>
    <s v="PENDIENTE"/>
    <s v="N/A"/>
    <s v="Terminado"/>
    <s v="Retiro"/>
    <s v="N/A"/>
    <s v="INGENIERÍA DE SISTEMAS"/>
    <s v="N/A"/>
    <s v="MASCULINO"/>
    <s v="hector.romero@jep.gov.co"/>
    <s v="https://community.secop.gov.co/Public/Tendering/OpportunityDetail/Index?noticeUID=CO1.NTC.2528329&amp;isFromPublicArea=True&amp;isModal=False"/>
    <m/>
    <m/>
    <s v="GOBIERNO_Y_GESTIÓN_DE_LAS_TECNOLOGÍAS"/>
    <s v="PROCESOS_DE_GESTIÓN"/>
    <s v="Secretaría Ejecutiva"/>
    <s v="Dirección de TI"/>
  </r>
  <r>
    <s v="JEP-515"/>
    <n v="13"/>
    <s v="JEP-515-2022"/>
    <s v="JEP-CSPO-497-2022"/>
    <s v="John Maldonado"/>
    <d v="2022-07-10T00:00:00"/>
    <s v="Maria del Pilar Torres"/>
    <x v="0"/>
    <s v="1. Prestación de servicios"/>
    <n v="52107153"/>
    <n v="9"/>
    <s v="Persona Natural"/>
    <s v="N/A"/>
    <s v="Prestar servicios profesionales especializados para apoyar y acompañar las actividades y proyectos estratégicos que adelante la secretaria ejecutiva, a través de la dirección nacional de tecnologías de la información, con el propósito de hacer seguimiento a su gestión y desempeño en especial respecto de la ejecución del plan de tecnologías de la información, en particular sobre la evolución de las soluciones que integran la arquitectura tecnológica de la jurisdicción especial para la paz (JEP), el desarrollo de mejoras, el seguimiento a los procesos de soporte y mantenimiento de dichas soluciones, la promoción del proceso de apropiación y uso de las soluciones y sistemas, y la aplicación de las políticas de gestión de la información adoptados por la JEP"/>
    <s v="Funciones de la dependencia"/>
    <s v="Harvey Danilo Suarez Morales"/>
    <s v="Secretaría Ejecutiva"/>
    <s v="Dirección de Tecnologías de la Información"/>
    <s v="Dirección de Tecnologías de la Información"/>
    <s v="Yiris Tovar Medina"/>
    <s v="C- Dirección de TI"/>
    <s v="N/A"/>
    <s v="N/A"/>
    <s v="N/A"/>
    <s v="Inversión"/>
    <n v="136346868"/>
    <s v="N/A"/>
    <s v="N/A"/>
    <n v="22724478"/>
    <s v="N/A"/>
    <n v="72022"/>
    <n v="293122"/>
    <n v="2018011000870"/>
    <x v="4"/>
    <d v="2022-07-01T00:00:00"/>
    <s v="N/A"/>
    <s v="N/A"/>
    <s v="N/A"/>
    <s v="N/A"/>
    <n v="0"/>
    <s v="N/A"/>
    <n v="0"/>
    <s v="N/A"/>
    <n v="0"/>
    <s v="N/A"/>
    <n v="0"/>
    <s v="N/A"/>
    <n v="0"/>
    <s v="N/A"/>
    <n v="0"/>
    <s v="N/A"/>
    <n v="0"/>
    <n v="136346868"/>
    <n v="0"/>
    <n v="0"/>
    <n v="0"/>
    <n v="0"/>
    <n v="0"/>
    <d v="2022-12-31T00:00:00"/>
    <d v="2022-12-31T00:00:00"/>
    <n v="-1202"/>
    <s v="SI"/>
    <s v="N/A"/>
    <s v="Bogotá D.C."/>
    <s v="Cumplimiento"/>
    <s v="21-45-101375933"/>
    <n v="0"/>
    <s v="Seguros del Estado S.A."/>
    <d v="2022-06-30T00:00:00"/>
    <s v="30/06/2022 - 01/07/2023"/>
    <n v="2022"/>
    <s v="PENDIENTE"/>
    <s v="Ninguna"/>
    <s v="Terminado"/>
    <s v="Retiro"/>
    <s v="N/A"/>
    <s v="DERECHO"/>
    <s v="N/A"/>
    <s v="FEMENINO"/>
    <s v="maria.torres@jep.gov.co"/>
    <s v="https://community.secop.gov.co/Public/Tendering/ContractNoticePhases/View?PPI=CO1.PPI.19233389&amp;isFromPublicArea=True&amp;isModal=False"/>
    <m/>
    <m/>
    <s v="GOBIERNO_Y_GESTIÓN_DE_LAS_TECNOLOGÍAS"/>
    <s v="PROCESOS_DE_GESTIÓN"/>
    <s v="Secretaría Ejecutiva"/>
    <s v="Dirección de TI"/>
  </r>
  <r>
    <s v="JEP-139"/>
    <n v="14"/>
    <s v="JEP-139-2022"/>
    <s v="JEP-CSPO-139-2022"/>
    <s v="Paola Casas"/>
    <s v="NR"/>
    <s v="Derly Jimenez Urrego"/>
    <x v="0"/>
    <s v="1. Prestación de servicios"/>
    <n v="52809139"/>
    <n v="8"/>
    <s v="Persona Natural"/>
    <s v="N/A"/>
    <s v="Prestar los servicios profesionales para apoyar y acompañar a la Dirección de Tecnologías de la Información, en los aspectos técnicos y administrativos de las actividades de supervisión,  operación y procesos contractuales  asociados con el servicio de Mesa de Ayuda y la herramienta ITSM. Así mismo apoyar el seguimiento a cumplimiento de los lineamientos de Gobierno Digital."/>
    <s v="Funciones de la dependencia"/>
    <s v="Harvey Danilo Suarez Morales"/>
    <s v="Secretaría Ejecutiva"/>
    <s v="Dirección de Tecnologías de la Información"/>
    <s v="Dirección de Tecnologías de la Información"/>
    <s v="Alicia Mercedes Arenas Valderrama"/>
    <s v="C- Dirección de TI"/>
    <s v="N/A"/>
    <s v="N/A"/>
    <s v="N/A"/>
    <s v="Inversión"/>
    <n v="60542918"/>
    <s v="N/A"/>
    <s v="N/A"/>
    <n v="5204263"/>
    <s v="N/A"/>
    <n v="43222"/>
    <n v="52722"/>
    <n v="2018011000870"/>
    <x v="5"/>
    <d v="2022-01-27T00:00:00"/>
    <s v="N/A"/>
    <s v="N/A"/>
    <s v="N/A"/>
    <s v="N/A"/>
    <n v="0"/>
    <s v="N/A"/>
    <n v="0"/>
    <s v="N/A"/>
    <n v="0"/>
    <s v="N/A"/>
    <n v="0"/>
    <s v="N/A"/>
    <n v="0"/>
    <s v="N/A"/>
    <n v="0"/>
    <s v="N/A"/>
    <n v="0"/>
    <n v="60542918"/>
    <n v="0"/>
    <n v="0"/>
    <n v="0"/>
    <n v="0"/>
    <n v="0"/>
    <d v="2022-12-31T00:00:00"/>
    <d v="2022-12-31T00:00:00"/>
    <n v="-1202"/>
    <s v="NO"/>
    <s v="N/A"/>
    <s v="Bogotá D.C."/>
    <s v="Cumplimiento"/>
    <s v="390 47 994000069132"/>
    <n v="0"/>
    <s v="Aseguradora Solidaria "/>
    <d v="2022-01-24T00:00:00"/>
    <s v="24-01-2022 - 10-07-2023"/>
    <n v="2022"/>
    <s v="PENDIENTE"/>
    <s v="N/A"/>
    <s v="Terminado"/>
    <s v="Retiro"/>
    <s v="N/A"/>
    <s v="TECNOLOGÍA EN CIENCIAS DE LA EDUCACIÓN"/>
    <s v="N/A"/>
    <s v="FEMENINO"/>
    <s v="PND"/>
    <s v="https://community.secop.gov.co/Public/Tendering/OpportunityDetail/Index?noticeUID=CO1.NTC.2639674&amp;isFromPublicArea=True&amp;isModal=False"/>
    <m/>
    <m/>
    <s v="GOBIERNO_Y_GESTIÓN_DE_LAS_TECNOLOGÍAS"/>
    <s v="PROCESOS_DE_GESTIÓN"/>
    <s v="Secretaría Ejecutiva"/>
    <s v="Dirección de TI"/>
  </r>
  <r>
    <s v="JEP-284"/>
    <n v="15"/>
    <s v="JEP-284-2022"/>
    <s v="JEP-CSPO-284-2022"/>
    <s v="Paola Casas"/>
    <d v="2022-01-19T00:00:00"/>
    <s v="Carlos Orlando Camargo Muñoz"/>
    <x v="0"/>
    <s v="1. Prestación de servicios"/>
    <n v="80064018"/>
    <n v="8"/>
    <s v="Persona Natural"/>
    <s v="N/A"/>
    <s v="Prestar los servicios profesionales para apoyar y acompañar a la Dirección de Tecnologías de la Información, en los aspectos técnicos y administrativos de las actividades de supervisión, operación y procesos contractuales asociados con el  servicio de impresión y la mejora y seguimiento a la gestión de los procesos ITIL. Así mismo apoyar el seguimiento al desarrollo del Plan Estrategico de Teconologías de la información (PETI)."/>
    <s v="Funciones de la dependencia"/>
    <s v="Harvey Danilo Suarez Morales"/>
    <s v="Secretaría Ejecutiva"/>
    <s v="Dirección de Tecnologías de la Información"/>
    <s v="Dirección de Tecnologías de la Información"/>
    <s v="Alicia Mercedes Arenas Valderrama"/>
    <s v="C- Dirección de TI"/>
    <s v="N/A"/>
    <s v="N/A"/>
    <s v="N/A"/>
    <s v="Inversión"/>
    <n v="59328593"/>
    <s v="N/A"/>
    <s v="N/A"/>
    <s v="$5.204.263"/>
    <s v="N/A"/>
    <n v="56222"/>
    <s v="_x0009_60322"/>
    <n v="2018011000870"/>
    <x v="1"/>
    <d v="2022-02-03T00:00:00"/>
    <s v="N/A"/>
    <s v="N/A"/>
    <s v="N/A"/>
    <s v="N/A"/>
    <n v="0"/>
    <s v="N/A"/>
    <n v="0"/>
    <s v="N/A"/>
    <n v="0"/>
    <s v="N/A"/>
    <n v="0"/>
    <s v="N/A"/>
    <n v="0"/>
    <s v="N/A"/>
    <n v="0"/>
    <s v="N/A"/>
    <n v="0"/>
    <n v="59328593"/>
    <n v="0"/>
    <n v="0"/>
    <n v="0"/>
    <n v="0"/>
    <n v="0"/>
    <d v="2022-12-31T00:00:00"/>
    <d v="2022-12-31T00:00:00"/>
    <n v="-1202"/>
    <s v="NO"/>
    <s v="N/A"/>
    <s v="Bogotá D.C."/>
    <s v="Cumplimiento "/>
    <s v="_x0009_390 47 994000069446"/>
    <n v="0"/>
    <s v="Aseguradora Solidaria "/>
    <d v="2022-01-26T00:00:00"/>
    <s v="25-01-2022 - 10-07-2023"/>
    <n v="2022"/>
    <s v="PENDIENTE"/>
    <s v="Ninguna"/>
    <s v="Terminado"/>
    <s v="Retiro"/>
    <s v="N/A"/>
    <s v="INGENIERÍA DE SISTEMAS"/>
    <s v="N/A"/>
    <s v="MASCULINO"/>
    <s v="PND"/>
    <s v="https://community.secop.gov.co/Public/Tendering/OpportunityDetail/Index?noticeUID=CO1.NTC.2695090&amp;isFromPublicArea=True&amp;isModal=False"/>
    <m/>
    <m/>
    <s v="GOBIERNO_Y_GESTIÓN_DE_LAS_TECNOLOGÍAS"/>
    <s v="PROCESOS_DE_GESTIÓN"/>
    <s v="Secretaría Ejecutiva"/>
    <s v="Dirección de TI"/>
  </r>
  <r>
    <s v="JEP-037"/>
    <n v="16"/>
    <s v="JEP-037-2022"/>
    <s v="JEP-CSPO-037-2022"/>
    <s v="Paola Casas"/>
    <s v="NR"/>
    <s v="Lady Johanna Ruiz Gonzalez"/>
    <x v="0"/>
    <s v="1. Prestación de servicios"/>
    <n v="35253338"/>
    <n v="7"/>
    <s v="Persona Natural"/>
    <s v="N/A"/>
    <s v="Prestar servicios profesionales para apoyar y acompañar a la Dirección de Tecnologías de la Información (DTI), en la implementación del régimen de condicionalidad en este sistema; apoyo en el proceso de uso y apropiación del sistema de gestión judicial legali en la entidad, y apoyo y seguimiento en los proyectos de analítica de datos y en el cumplimiento de órdenes judiciales a cargo de la DTI"/>
    <s v="Funciones de la dependencia"/>
    <s v="Harvey Danilo Suarez Morales"/>
    <s v="Secretaría Ejecutiva"/>
    <s v="Dirección de Tecnologías de la Información"/>
    <s v="Dirección de Tecnologías de la Información"/>
    <s v="Natalia Lorena Arbelaez Mendoza"/>
    <s v="C- Dirección de TI"/>
    <s v="N/A"/>
    <s v="N/A"/>
    <s v="N/A"/>
    <s v="Inversión"/>
    <n v="97507649"/>
    <s v="N/A"/>
    <s v="N/A"/>
    <n v="8240084"/>
    <s v="N/A"/>
    <n v="48122"/>
    <n v="44222"/>
    <n v="2018011000870"/>
    <x v="6"/>
    <d v="2022-01-24T00:00:00"/>
    <s v="N/A"/>
    <s v="N/A"/>
    <s v="N/A"/>
    <s v="N/A"/>
    <n v="0"/>
    <s v="N/A"/>
    <n v="0"/>
    <s v="N/A"/>
    <n v="0"/>
    <s v="N/A"/>
    <n v="0"/>
    <s v="N/A"/>
    <n v="0"/>
    <s v="N/A"/>
    <n v="0"/>
    <s v="N/A"/>
    <n v="0"/>
    <n v="97507649"/>
    <n v="0"/>
    <n v="0"/>
    <n v="0"/>
    <n v="0"/>
    <n v="0"/>
    <d v="2022-12-31T00:00:00"/>
    <d v="2022-12-31T00:00:00"/>
    <n v="-1202"/>
    <s v="NO"/>
    <s v="N/A"/>
    <s v="Bogotá D.C."/>
    <s v="Cumplimiento"/>
    <s v="3264525–9"/>
    <n v="0"/>
    <s v="Suramericana"/>
    <d v="2022-01-28T00:00:00"/>
    <s v="28/01/2022 - 30/06/2022"/>
    <n v="2022"/>
    <s v="PENDIENTE"/>
    <s v="N/A"/>
    <s v="Terminado"/>
    <s v="Retiro"/>
    <s v="N/A"/>
    <s v="INGENIERÍA DE SISTEMAS"/>
    <s v="N/A"/>
    <s v="FEMENINO"/>
    <s v="lady.ruiz@jep.gov.co"/>
    <s v="https://community.secop.gov.co/Public/Tendering/OpportunityDetail/Index?noticeUID=CO1.NTC.2557804&amp;isFromPublicArea=True&amp;isModal=False"/>
    <m/>
    <m/>
    <s v="GOBIERNO_Y_GESTIÓN_DE_LAS_TECNOLOGÍAS"/>
    <s v="PROCESOS_DE_GESTIÓN"/>
    <s v="Secretaría Ejecutiva"/>
    <s v="Dirección de TI"/>
  </r>
  <r>
    <s v="JEP-038"/>
    <n v="17"/>
    <s v="JEP-038-2022"/>
    <s v="JEP-CSPO-038-2022"/>
    <s v="Paola Casas"/>
    <s v="NR"/>
    <s v="Juan Carlos Leal Blanco"/>
    <x v="0"/>
    <s v="1. Prestación de servicios"/>
    <s v="80166567_x000a_"/>
    <n v="8"/>
    <s v="Persona Natural"/>
    <s v="N/A"/>
    <s v="Prestar servicios profesionales para apoyar y acompañar a la dirección de tecnologías de la información, en el seguimiento y desarrollo de actividades relativas a los servicios de redes LAN, WLAN y WAN, comunicaciones unificadas y seguridad interna, perimetral y en la nube de la JEP"/>
    <s v="Funciones de la dependencia"/>
    <s v="Harvey Danilo Suarez Morales"/>
    <s v="Secretaría Ejecutiva"/>
    <s v="Dirección de Tecnologías de la Información"/>
    <s v="Dirección de Tecnologías de la Información"/>
    <s v="Nestor Julio Corredor Niampira"/>
    <s v="C- Dirección de TI"/>
    <s v="N/A"/>
    <s v="N/A"/>
    <s v="N/A"/>
    <s v="Inversión"/>
    <n v="97507649"/>
    <s v="N/A"/>
    <s v="N/A"/>
    <s v="$8.240.084"/>
    <s v="N/A"/>
    <n v="34322"/>
    <n v="36522"/>
    <n v="2018011000870"/>
    <x v="2"/>
    <d v="2022-01-20T00:00:00"/>
    <s v="Jaime Valderrama Duarte"/>
    <n v="79743493"/>
    <n v="3"/>
    <d v="2022-03-02T00:00:00"/>
    <n v="0"/>
    <s v="N/A"/>
    <n v="0"/>
    <s v="N/A"/>
    <n v="0"/>
    <s v="N/A"/>
    <n v="0"/>
    <s v="N/A"/>
    <n v="0"/>
    <s v="N/A"/>
    <n v="0"/>
    <s v="N/A"/>
    <n v="0"/>
    <n v="97507649"/>
    <n v="0"/>
    <n v="0"/>
    <n v="0"/>
    <n v="0"/>
    <n v="0"/>
    <d v="2022-12-31T00:00:00"/>
    <d v="2022-12-31T00:00:00"/>
    <n v="-1202"/>
    <s v="NO"/>
    <s v="N/A"/>
    <s v="Bogotá D.C."/>
    <s v="Cumplimiento"/>
    <s v="390-47-994000067900_x000a_310 47 994000005941"/>
    <s v="0_x000a_0"/>
    <s v="Aseguradora Solidaria de Colombia_x000a_Aseguradora Solidaria de Colombia"/>
    <s v="18/01/2022_x000a_08/03/2022"/>
    <s v="18/01/2022 - 10/07/2023_x000a_02/03/2022 - 31/12/2022"/>
    <s v="20/01/2022_x000a_29/03/2022"/>
    <s v="PENDIENTE"/>
    <s v="En fecha 2/03/2022, se suscribió Cesión del contrato."/>
    <s v="Terminado"/>
    <s v="Cesión"/>
    <s v="N/A"/>
    <s v="INGENIERÍA DE SISTEMAS"/>
    <s v="N/A"/>
    <s v="MASCULINO"/>
    <s v="jaime.valderrama@jep.gov.co"/>
    <s v="https://community.secop.gov.co/Public/Tendering/OpportunityDetail/Index?noticeUID=CO1.NTC.2528471&amp;isFromPublicArea=True&amp;isModal=False"/>
    <m/>
    <m/>
    <s v="GOBIERNO_Y_GESTIÓN_DE_LAS_TECNOLOGÍAS"/>
    <s v="PROCESOS_DE_GESTIÓN"/>
    <s v="Secretaría Ejecutiva"/>
    <s v="Dirección de TI"/>
  </r>
  <r>
    <s v="JEP-285"/>
    <n v="18"/>
    <s v="JEP-285-2022"/>
    <s v="JEP-CSPO-285-2022"/>
    <s v="Paola Casas"/>
    <d v="2022-01-19T00:00:00"/>
    <s v="Orlando Perez Gomez"/>
    <x v="0"/>
    <s v="1. Prestación de servicios"/>
    <n v="80150682"/>
    <n v="7"/>
    <s v="Persona Natural"/>
    <s v="N/A"/>
    <s v="Prestar servicios profesionales para apoyar y dar soporte en la administración de sistemas operativos y bases de datos en los sistemas de información de la Jurisdicción Especial para la Paz que se encuentran a cargo de la Dirección de Tecnologías de la Información."/>
    <s v="Funciones de la dependencia"/>
    <s v="Harvey Danilo Suarez Morales"/>
    <s v="Secretaría Ejecutiva"/>
    <s v="Dirección de Tecnologías de la Información"/>
    <s v="Dirección de Tecnologías de la Información"/>
    <s v="Nestor Julio Corredor Niampira"/>
    <s v="C- Dirección de TI"/>
    <s v="N/A"/>
    <s v="N/A"/>
    <s v="N/A"/>
    <s v="Inversión"/>
    <n v="93936952"/>
    <s v="N/A"/>
    <s v="N/A"/>
    <n v="8240084"/>
    <s v="N/A"/>
    <n v="56022"/>
    <n v="60222"/>
    <n v="2018011001091"/>
    <x v="1"/>
    <d v="2022-01-28T00:00:00"/>
    <s v="N/A"/>
    <s v="N/A"/>
    <s v="N/A"/>
    <s v="N/A"/>
    <n v="0"/>
    <s v="N/A"/>
    <n v="0"/>
    <s v="N/A"/>
    <n v="0"/>
    <s v="N/A"/>
    <n v="0"/>
    <s v="N/A"/>
    <n v="0"/>
    <s v="N/A"/>
    <n v="0"/>
    <s v="N/A"/>
    <n v="0"/>
    <n v="93936952"/>
    <n v="0"/>
    <n v="0"/>
    <n v="0"/>
    <n v="0"/>
    <n v="0"/>
    <d v="2022-12-31T00:00:00"/>
    <d v="2022-12-31T00:00:00"/>
    <n v="-1202"/>
    <s v="NO"/>
    <s v="N/A"/>
    <s v="Bogotá D.C."/>
    <s v="Cumplimiento "/>
    <s v="380 47 994000124182"/>
    <n v="0"/>
    <s v="Aseguradora Solidaria "/>
    <d v="2022-01-26T00:00:00"/>
    <s v="26-01-2022 - 30-06-2023"/>
    <n v="2022"/>
    <s v="PENDIENTE"/>
    <s v="Ninguna"/>
    <s v="Terminado"/>
    <s v="Retiro"/>
    <s v="N/A"/>
    <s v="INGENIERÍA DE SISTEMAS"/>
    <s v="N/A"/>
    <s v="MASCULINO"/>
    <s v="PND"/>
    <s v="https://community.secop.gov.co/Public/Tendering/OpportunityDetail/Index?noticeUID=CO1.NTC.2696011&amp;isFromPublicArea=True&amp;isModal=False"/>
    <m/>
    <m/>
    <s v="GOBIERNO_Y_GESTIÓN_DE_LAS_TECNOLOGÍAS"/>
    <s v="PROCESOS_DE_GESTIÓN"/>
    <s v="Secretaría Ejecutiva"/>
    <s v="Dirección de TI"/>
  </r>
  <r>
    <s v="JEP-668"/>
    <n v="19"/>
    <s v="JEP-668-2022"/>
    <s v="JEP-CSPO-645-2022"/>
    <s v="Ángela Esquivel "/>
    <d v="2022-08-12T00:00:00"/>
    <s v="Javier Alberto Saldaña Diaz"/>
    <x v="0"/>
    <s v="1. Prestación de servicios"/>
    <n v="1018447581"/>
    <n v="3"/>
    <s v="Persona Natural"/>
    <s v="Bogotá D.C. "/>
    <s v="Prestar los servicios profesionales para apoyar a la Dirección de Tecnologías de la Información en la implementación de los lineamientos de Accesibilidad Web del MINTIC y otras mejoras sobre el Portal Web de la JEP"/>
    <s v="Funciones de la dependencia"/>
    <s v="Angela María Mora Soto"/>
    <s v="Subsecretaría Ejecutiva"/>
    <s v="Dirección de Tecnologías de la Información"/>
    <s v="Dirección de Tecnologías de la Información"/>
    <s v="Diana Lucia Pinilla Marin"/>
    <s v="C- Dirección de TI"/>
    <s v="N/A"/>
    <s v="N/A"/>
    <s v="N/A"/>
    <s v="Inversión"/>
    <n v="20817052"/>
    <s v="N/A"/>
    <s v="N/A"/>
    <n v="5204263"/>
    <s v="N/A"/>
    <s v="92622_x0009_"/>
    <s v="_x0009_427222"/>
    <s v="_x0009_2018011000870"/>
    <x v="7"/>
    <d v="2022-09-29T00:00:00"/>
    <s v="N/A"/>
    <s v="N/A"/>
    <s v="N/A"/>
    <s v="N/A"/>
    <n v="0"/>
    <s v="N/A"/>
    <n v="0"/>
    <s v="N/A"/>
    <n v="0"/>
    <s v="N/A"/>
    <n v="0"/>
    <s v="N/A"/>
    <n v="0"/>
    <s v="N/A"/>
    <n v="0"/>
    <s v="N/A"/>
    <n v="0"/>
    <n v="20817052"/>
    <n v="0"/>
    <n v="0"/>
    <n v="0"/>
    <n v="0"/>
    <n v="0"/>
    <d v="2022-12-31T00:00:00"/>
    <d v="2022-12-31T00:00:00"/>
    <n v="-1202"/>
    <s v="SI"/>
    <s v="N/A"/>
    <s v="Bogotá D.C."/>
    <s v="Cumplimiento"/>
    <s v="33-45-101112892"/>
    <n v="0"/>
    <s v="Seguros del Estado S.A."/>
    <d v="2022-09-12T00:00:00"/>
    <s v="09/09/2022 - 30/06/2023"/>
    <n v="2022"/>
    <s v="SIN PÓLIZA"/>
    <s v="Ninguna"/>
    <s v="Terminado"/>
    <s v="Retiro"/>
    <s v="N/A"/>
    <s v="INGENIERÍA DE SISTEMAS"/>
    <s v="N/A"/>
    <s v="MASCULINO"/>
    <s v="javier.saldana@jep.gov.co"/>
    <s v="https://community.secop.gov.co/Public/Tendering/ContractNoticePhases/View?PPI=CO1.PPI.19968614&amp;isFromPublicArea=True&amp;isModal=False"/>
    <m/>
    <m/>
    <s v="GOBIERNO_Y_GESTIÓN_DE_LAS_TECNOLOGÍAS"/>
    <s v="PROCESOS_DE_GESTIÓN"/>
    <s v="Secretaría Ejecutiva"/>
    <s v="Dirección de TI"/>
  </r>
  <r>
    <s v="JEP-420"/>
    <n v="20"/>
    <s v="JEP-420-2022"/>
    <s v="JEP-CSPO-420-2022"/>
    <s v="Ángela Esquivel "/>
    <s v="NR"/>
    <s v="ITS SOLUCIONES ESTRATEGICAS S.A.S"/>
    <x v="0"/>
    <s v="25. Licenciamiento"/>
    <n v="830085746"/>
    <n v="1"/>
    <s v="Persona Jurídica"/>
    <s v="ND"/>
    <s v="Renovar servicios de actualización, soporte y mantenimiento y adquirir bolsa de horas para nuevos desarrollos del sistema PLANI"/>
    <s v="Funciones de la dependencia"/>
    <s v="Luis Felipe Rivera García"/>
    <s v="Dirección de Tecnologías de la Información"/>
    <s v="Dirección de Tecnologías de la Información"/>
    <s v="Dirección de Tecnologías de la Información"/>
    <s v="Diana Lucia Pinilla Marin"/>
    <s v="C- Dirección de TI"/>
    <s v="N/A"/>
    <s v="N/A"/>
    <s v="N/A"/>
    <s v="Inversión"/>
    <n v="107617000"/>
    <s v="N/A"/>
    <s v="N/A"/>
    <s v="$167.000.00"/>
    <s v="N/A"/>
    <n v="55722"/>
    <n v="73622"/>
    <s v="2018011000870_x0009_"/>
    <x v="8"/>
    <d v="2022-02-02T00:00:00"/>
    <s v="N/A"/>
    <s v="N/A"/>
    <s v="N/A"/>
    <s v="N/A"/>
    <n v="53774000"/>
    <d v="2022-07-27T00:00:00"/>
    <n v="0"/>
    <s v="N/A"/>
    <n v="0"/>
    <s v="N/A"/>
    <n v="0"/>
    <s v="N/A"/>
    <n v="0"/>
    <s v="N/A"/>
    <n v="0"/>
    <s v="N/A"/>
    <n v="0"/>
    <n v="161391000"/>
    <n v="0"/>
    <n v="0"/>
    <n v="0"/>
    <n v="0"/>
    <n v="0"/>
    <d v="2022-12-31T00:00:00"/>
    <d v="2022-12-31T00:00:00"/>
    <n v="-1202"/>
    <s v="SI"/>
    <d v="2023-09-25T00:00:00"/>
    <s v="Bogotá D.C."/>
    <s v="Cumplimiento "/>
    <s v="21-45-101359251"/>
    <n v="0"/>
    <s v="Seguros del Estado"/>
    <d v="2022-01-28T00:00:00"/>
    <s v="27/01/2022 - 31/12/2025"/>
    <n v="2022"/>
    <s v="PENDIENTE"/>
    <s v="Mediante otrosí Nº1 del  27/07/2022 se adicionó el contrato en 53.774.000; El 29/09/2023 se publica balance y cierre "/>
    <s v="Terminado"/>
    <s v="Adición o reducción"/>
    <s v="N/A"/>
    <s v="N/A"/>
    <s v="N/A"/>
    <s v="N/A"/>
    <s v="N/A"/>
    <s v="https://community.secop.gov.co/Public/Tendering/ContractNoticePhases/View?PPI=CO1.PPI.17270895&amp;isFromPublicArea=True&amp;isModal=False"/>
    <m/>
    <m/>
    <s v="GOBIERNO_Y_GESTIÓN_DE_LAS_TECNOLOGÍAS"/>
    <s v="PROCESOS_DE_GESTIÓN"/>
    <s v="Secretaría Ejecutiva"/>
    <s v="Dirección de TI"/>
  </r>
  <r>
    <s v="JEP-421"/>
    <n v="22"/>
    <s v="JEP-421-2022"/>
    <s v="JEP-CSPO-421-2022"/>
    <s v="Ángela Esquivel "/>
    <s v="NR"/>
    <s v="CONTROLES EMPRESARIALES S.A.S"/>
    <x v="0"/>
    <s v="1. Prestación de servicios"/>
    <n v="800058607"/>
    <n v="2"/>
    <s v="Persona Jurídica"/>
    <s v="ND"/>
    <s v="Proveer soporte, mantenimiento, ajustes y nuevas funcionalidades orientadas al monitoreo y seguimiento del régimen de condicionalidad y TOARS en el sistema ViSTA."/>
    <s v="Funciones de la dependencia"/>
    <s v="Luis Felipe Rivera García"/>
    <s v="Dirección de Tecnologías de la Información"/>
    <s v="Dirección de Tecnologías de la Información"/>
    <s v="Dirección de Tecnologías de la Información"/>
    <s v="Natalia Lorena Arbelaez Mendoza"/>
    <s v="C- Dirección de TI"/>
    <s v="N/A"/>
    <s v="N/A"/>
    <s v="N/A"/>
    <s v="Inversión"/>
    <n v="995848644"/>
    <s v="N/A"/>
    <s v="N/A"/>
    <s v="N/A"/>
    <s v="N/A"/>
    <n v="59622"/>
    <n v="74022"/>
    <n v="2018011000870"/>
    <x v="8"/>
    <d v="2022-02-07T00:00:00"/>
    <s v="N/A"/>
    <s v="N/A"/>
    <s v="N/A"/>
    <s v="N/A"/>
    <n v="0"/>
    <s v="N/A"/>
    <n v="0"/>
    <s v="N/A"/>
    <n v="0"/>
    <s v="N/A"/>
    <n v="0"/>
    <s v="N/A"/>
    <n v="0"/>
    <s v="N/A"/>
    <n v="0"/>
    <s v="N/A"/>
    <n v="0"/>
    <n v="995848644"/>
    <n v="0"/>
    <n v="0"/>
    <n v="0"/>
    <n v="0"/>
    <n v="0"/>
    <d v="2022-12-31T00:00:00"/>
    <d v="2022-12-31T00:00:00"/>
    <n v="-1202"/>
    <s v="SI"/>
    <d v="2023-04-24T00:00:00"/>
    <s v="Bogotá D.C."/>
    <s v="Cumplimiento"/>
    <s v="NB-100196799"/>
    <n v="0"/>
    <s v="Seguros Mundial"/>
    <d v="2022-02-02T00:00:00"/>
    <s v="28/01/2022 - 31/12/2025"/>
    <n v="2022"/>
    <s v="PENDIENTE"/>
    <s v="El 24/05/2023 se publica el día de hoy el balance y cierre del CTO 421 2022 COEM"/>
    <s v="Terminado"/>
    <s v="Retiro"/>
    <s v="N/A"/>
    <s v="N/A"/>
    <s v="N/A"/>
    <s v="N/A"/>
    <s v="N/A"/>
    <s v="https://community.secop.gov.co/Public/Tendering/ContractNoticePhases/View?PPI=CO1.PPI.17302984&amp;isFromPublicArea=True&amp;isModal=False"/>
    <m/>
    <m/>
    <s v="GOBIERNO_Y_GESTIÓN_DE_LAS_TECNOLOGÍAS"/>
    <s v="PROCESOS_DE_GESTIÓN"/>
    <s v="Secretaría Ejecutiva"/>
    <s v="Dirección de TI"/>
  </r>
  <r>
    <s v="JEP-747"/>
    <n v="23"/>
    <s v="JEP-747-2022"/>
    <s v="JEP-SB-007-2022"/>
    <s v="Paola Casas"/>
    <d v="2022-10-14T00:00:00"/>
    <s v="OLIMPIA IT S.A.S"/>
    <x v="1"/>
    <s v="25. Licenciamiento"/>
    <n v="900032774"/>
    <n v="4"/>
    <s v="Persona Jurídica"/>
    <s v="Bogotá D.C. "/>
    <s v="Renovar el licenciamiento de gestión de identidades y accesos (Ibm Security Identity Governance And Intelligence Enterprise Edition, Ibm Security Identity Access Manager Virtual Enterprise Edition)"/>
    <s v="Funciones de la dependencia"/>
    <s v="Luis Felipe Rivera García"/>
    <s v="Dirección de Tecnologías de la Información"/>
    <s v="Dirección de Tecnologías de la Información"/>
    <s v="Dirección de Tecnologías de la Información"/>
    <s v="Yury Andrea García Mora"/>
    <s v="C- Dirección de TI"/>
    <s v="N/A"/>
    <s v="N/A"/>
    <s v="N/A"/>
    <s v="Inversión"/>
    <n v="249120000"/>
    <s v="N/A"/>
    <s v="N/A"/>
    <s v="N/A"/>
    <s v="N/A"/>
    <n v="99322"/>
    <n v="471022"/>
    <n v="2018011001091"/>
    <x v="9"/>
    <d v="2022-11-02T00:00:00"/>
    <s v="N/A"/>
    <s v="N/A"/>
    <s v="N/A"/>
    <s v="N/A"/>
    <n v="0"/>
    <s v="N/A"/>
    <n v="0"/>
    <s v="N/A"/>
    <n v="0"/>
    <s v="N/A"/>
    <n v="0"/>
    <s v="N/A"/>
    <n v="0"/>
    <s v="N/A"/>
    <n v="0"/>
    <s v="N/A"/>
    <n v="0"/>
    <n v="249120000"/>
    <n v="0"/>
    <n v="0"/>
    <n v="0"/>
    <n v="0"/>
    <n v="0"/>
    <d v="2022-11-16T00:00:00"/>
    <d v="2022-11-16T00:00:00"/>
    <n v="-1247"/>
    <s v="SI"/>
    <d v="2024-11-20T00:00:00"/>
    <s v="Bogotá D.C."/>
    <s v="Cumplimiento"/>
    <s v="15-45-101150117"/>
    <n v="3"/>
    <s v="Seguros del Estado S.A."/>
    <d v="2022-10-31T00:00:00"/>
    <s v="21/10/2022 - 09/11/2023"/>
    <n v="2022"/>
    <s v="PENDIENTE"/>
    <s v="El 20/11/2024 se publicó acta de balance y cierre"/>
    <s v="Terminado"/>
    <s v="Retiro"/>
    <s v="N/A"/>
    <s v="N/A"/>
    <s v="N/A"/>
    <s v="N/A"/>
    <s v="N/A"/>
    <s v="https://community.secop.gov.co/Public/Tendering/ContractNoticePhases/View?PPI=CO1.PPI.20629554&amp;isFromPublicArea=True&amp;isModal=False"/>
    <m/>
    <m/>
    <s v="GOBIERNO_Y_GESTIÓN_DE_LAS_TECNOLOGÍAS"/>
    <s v="PROCESOS_DE_GESTIÓN"/>
    <s v="Secretaría Ejecutiva"/>
    <s v="Dirección de TI"/>
  </r>
  <r>
    <s v="JEP-276"/>
    <n v="24"/>
    <s v="JEP-276-2022"/>
    <s v="JEP-CSPO-276-2022"/>
    <s v="Vanessa Jiménez "/>
    <d v="2022-01-20T00:00:00"/>
    <s v="SAS Institute Colombia S.A.S."/>
    <x v="0"/>
    <s v="2. Compraventa "/>
    <n v="830048654"/>
    <n v="5"/>
    <s v="Persona Jurídica"/>
    <s v="Bogotá D.C. "/>
    <s v="Adquisición del licenciamiento de Visual Investigator En Sas incluido el soporte, mantenimiento y acompañamiento especializado y renovación del soporte mantenimiento y apoyo técnico funcional por 2 años."/>
    <s v="Funciones de la dependencia"/>
    <s v="Luis Felipe Rivera García"/>
    <s v="Dirección de Tecnologías de la Información"/>
    <s v="Dirección de Tecnologías de la Información"/>
    <s v="Dirección de Tecnologías de la Información"/>
    <s v="Diana Lucia Pinilla Marin"/>
    <s v="C- Dirección de TI"/>
    <s v="N/A"/>
    <s v="N/A"/>
    <s v="N/A"/>
    <s v="Inversión"/>
    <n v="1972000000"/>
    <s v="N/A"/>
    <s v="N/A"/>
    <n v="0"/>
    <s v="N/A"/>
    <n v="55122"/>
    <n v="65722"/>
    <n v="2018011000870"/>
    <x v="10"/>
    <d v="2022-04-20T00:00:00"/>
    <s v="N/A"/>
    <s v="N/A"/>
    <s v="N/A"/>
    <s v="N/A"/>
    <n v="0"/>
    <s v="N/A"/>
    <n v="0"/>
    <s v="N/A"/>
    <n v="0"/>
    <s v="N/A"/>
    <n v="0"/>
    <s v="N/A"/>
    <n v="0"/>
    <s v="N/A"/>
    <n v="0"/>
    <s v="N/A"/>
    <n v="0"/>
    <n v="1972000000"/>
    <n v="0"/>
    <n v="0"/>
    <n v="0"/>
    <n v="0"/>
    <n v="0"/>
    <d v="2022-05-20T00:00:00"/>
    <d v="2022-05-20T00:00:00"/>
    <n v="-1427"/>
    <s v="SI"/>
    <d v="2025-06-24T00:00:00"/>
    <s v="Bogotá D.C."/>
    <s v="Cumplimiento _x000a_Prestaciones Sociales_x000a_Calidad del Servicio"/>
    <s v="NB-100204908"/>
    <n v="0"/>
    <s v="Seguros Mundial "/>
    <d v="2022-04-20T00:00:00"/>
    <s v="20/04/2022 - 20/11/2022_x000a_20/04/2022 - 20/05/2025_x000a_20/05/2022 - 20/05/2024"/>
    <n v="2022"/>
    <s v="PENDIENTE"/>
    <s v="El 24/06/2025 se publicó el Acta de balance final y cierre JEP-276-2022"/>
    <s v="Terminado"/>
    <s v="Retiro"/>
    <s v="N/A"/>
    <s v="N/A"/>
    <s v="N/A"/>
    <s v="N/A"/>
    <s v="Terminado"/>
    <s v="https://community.secop.gov.co/Public/Tendering/OpportunityDetail/Index?noticeUID=CO1.NTC.2736611&amp;isFromPublicArea=True&amp;isModal=False"/>
    <m/>
    <m/>
    <s v="GOBIERNO_Y_GESTIÓN_DE_LAS_TECNOLOGÍAS"/>
    <s v="PROCESOS_DE_GESTIÓN"/>
    <s v="Secretaría Ejecutiva"/>
    <s v="Dirección de TI"/>
  </r>
  <r>
    <s v="JEP-362"/>
    <n v="25"/>
    <s v="JEP-362-2022"/>
    <s v="JEP-CSPO-362-2022"/>
    <s v="Vanessa Jiménez "/>
    <d v="2022-01-25T00:00:00"/>
    <s v="HEINSOHN HUMAN GLOBAL SOLUTIONS S.A.S."/>
    <x v="0"/>
    <s v="1. Prestación de servicios"/>
    <n v="900173404"/>
    <n v="9"/>
    <s v="Persona Jurídica"/>
    <s v="ND"/>
    <s v="Prestar el servicio técnico y funcional para el soporte extendido de los módulos del sistema de información y gestión del empleo público (SIGEP) instalados en la Jurisdicción Especial para la Paz."/>
    <s v="Funciones de la dependencia"/>
    <s v="Luis Felipe Rivera García"/>
    <s v="Dirección de Tecnologías de la Información"/>
    <s v="Dirección de Tecnologías de la Información"/>
    <s v="Dirección de Tecnologías de la Información"/>
    <s v="Francy Elena Palomino Millán"/>
    <s v="C- Dirección de TI"/>
    <s v="N/A"/>
    <s v="N/A"/>
    <s v="N/A"/>
    <s v="Inversión"/>
    <n v="200524800"/>
    <s v="N/A"/>
    <s v="N/A"/>
    <s v="$16.710.400"/>
    <s v="N/A"/>
    <n v="65522"/>
    <n v="62822"/>
    <s v="2018011001175_x0009_"/>
    <x v="11"/>
    <d v="2022-01-29T00:00:00"/>
    <s v="N/A"/>
    <s v="N/A"/>
    <s v="N/A"/>
    <s v="N/A"/>
    <n v="0"/>
    <s v="N/A"/>
    <n v="0"/>
    <s v="N/A"/>
    <n v="0"/>
    <s v="N/A"/>
    <n v="0"/>
    <s v="N/A"/>
    <n v="0"/>
    <s v="N/A"/>
    <n v="0"/>
    <s v="N/A"/>
    <n v="0"/>
    <n v="200524800"/>
    <n v="0"/>
    <n v="0"/>
    <n v="0"/>
    <n v="0"/>
    <n v="0"/>
    <d v="2022-12-31T00:00:00"/>
    <d v="2022-12-31T00:00:00"/>
    <n v="-1202"/>
    <s v="SI"/>
    <d v="2023-10-11T00:00:00"/>
    <s v="Bogotá D.C. - Edificio Squadra"/>
    <s v="Cumplimiento "/>
    <s v="33-45-101105921"/>
    <n v="0"/>
    <s v="Seguros del Estado "/>
    <d v="2022-01-27T00:00:00"/>
    <s v="26/01/2022 - 31/12/2025"/>
    <n v="2022"/>
    <s v="PENDIENTE"/>
    <s v="El 12/10/2023 se publica el Acta de Balance Final y Cierre del contrato JEP-362-2022 HEINSOHN HGS"/>
    <s v="Terminado"/>
    <s v="Retiro"/>
    <s v="N/A"/>
    <s v="N/A"/>
    <s v="N/A"/>
    <s v="N/A"/>
    <s v="N/A"/>
    <s v="https://community.secop.gov.co/Public/Tendering/ContractNoticePhases/View?PPI=CO1.PPI.17137179&amp;isFromPublicArea=True&amp;isModal=False"/>
    <m/>
    <m/>
    <s v="GOBIERNO_Y_GESTIÓN_DE_LAS_TECNOLOGÍAS"/>
    <s v="PROCESOS_DE_GESTIÓN"/>
    <s v="Secretaría Ejecutiva"/>
    <s v="Dirección de TI"/>
  </r>
  <r>
    <s v="JEP-351"/>
    <n v="26"/>
    <s v="JEP-351-2022"/>
    <s v="JEP-CSPO-351-2022"/>
    <s v="John Maldonado"/>
    <d v="2022-01-24T00:00:00"/>
    <s v="SOFPLAN SISTEMAS COLOMBIA"/>
    <x v="0"/>
    <s v="1. Prestación de servicios"/>
    <n v="901144436"/>
    <n v="4"/>
    <s v="Persona Jurídica"/>
    <s v="Bogotá D.C. "/>
    <s v="Renovación del soporte y mantenimiento y bolsa de horas para nuevos desarrollos, ajustes y servicios bajo demanda del sistema LEGALi"/>
    <s v="Funciones de la dependencia"/>
    <s v="Luis Felipe Rivera García"/>
    <s v="Dirección de Tecnologías de la Información"/>
    <s v="Dirección de Tecnologías de la Información"/>
    <s v="Dirección de Tecnologías de la Información"/>
    <s v="Natalia Lorena Arbelaez Mendoza"/>
    <s v="C- Dirección de TI"/>
    <s v="N/A"/>
    <s v="N/A"/>
    <s v="N/A"/>
    <s v="Funcionamiento"/>
    <n v="3770757135"/>
    <s v="N/A"/>
    <s v="N/A"/>
    <s v="N/A"/>
    <s v="N/A"/>
    <n v="60822"/>
    <n v="58422"/>
    <s v="N/A"/>
    <x v="11"/>
    <d v="2022-01-27T00:00:00"/>
    <s v="N/A"/>
    <s v="N/A"/>
    <s v="N/A"/>
    <s v="N/A"/>
    <n v="344599728"/>
    <d v="2022-10-26T00:00:00"/>
    <n v="0"/>
    <s v="N/A"/>
    <n v="0"/>
    <s v="N/A"/>
    <n v="0"/>
    <s v="N/A"/>
    <n v="0"/>
    <s v="N/A"/>
    <n v="0"/>
    <s v="N/A"/>
    <n v="50"/>
    <n v="4115356863"/>
    <n v="0"/>
    <n v="0"/>
    <n v="0"/>
    <n v="0"/>
    <n v="0"/>
    <d v="2022-10-26T00:00:00"/>
    <d v="2022-12-15T00:00:00"/>
    <n v="-1218"/>
    <s v="SI"/>
    <d v="2023-08-09T00:00:00"/>
    <s v="Bogotá D.C."/>
    <s v="Cumplimiento "/>
    <n v="2035487"/>
    <n v="0"/>
    <s v="Jmalucelli Travelers Segiros S.a"/>
    <d v="2022-01-26T00:00:00"/>
    <s v="26/01-2022 - 27-04-2023"/>
    <n v="2022"/>
    <s v="PENDIENTE"/>
    <s v="Mediante otrosí N°1 del 26/10/2022 se realizó adición  por un valor de $344.599.728 y prorroga hasta el 15/12/2022_x000a_EL 9/08/2023 se publicó el balance y cierre del CTO JEP -351-2022"/>
    <s v="Terminado"/>
    <s v="Adición y Prorróga"/>
    <s v="N/A"/>
    <s v="N/A"/>
    <s v="N/A"/>
    <s v="N/A"/>
    <s v="N/A"/>
    <s v="https://community.secop.gov.co/Public/Tendering/ContractNoticePhases/View?PPI=CO1.PPI.17085621&amp;isFromPublicArea=True&amp;isModal=False"/>
    <m/>
    <m/>
    <s v="GOBIERNO_Y_GESTIÓN_DE_LAS_TECNOLOGÍAS"/>
    <s v="PROCESOS_DE_GESTIÓN"/>
    <s v="Secretaría Ejecutiva"/>
    <s v="Dirección de TI"/>
  </r>
  <r>
    <s v="JEP-114"/>
    <n v="27"/>
    <s v="JEP-114-2022"/>
    <s v="JEP-CSPO-114-2022"/>
    <s v="John Maldonado"/>
    <s v="NR"/>
    <s v="Servisoft SA"/>
    <x v="0"/>
    <s v="1. Prestación de servicios"/>
    <n v="800240660"/>
    <n v="2"/>
    <s v="Persona Jurídica"/>
    <s v="SABANETA"/>
    <s v="Renovación servicios de actualización, soporte y mantenimiento licencias y bolsa de horas para nuevos desarrollos del sistema CONTI"/>
    <s v="Funciones de la dependencia"/>
    <s v="Luis Felipe Rivera García"/>
    <s v="Dirección de Tecnologías de la Información"/>
    <s v="Dirección de Tecnologías de la Información"/>
    <s v="Dirección de Tecnologías de la Información"/>
    <s v="Diana Lucia Pinilla Marin"/>
    <s v="C- Dirección de TI"/>
    <s v="N/A"/>
    <s v="N/A"/>
    <s v="N/A"/>
    <s v="Inversión"/>
    <n v="345444812"/>
    <s v="N/A"/>
    <s v="N/A"/>
    <n v="0"/>
    <s v="N/A"/>
    <n v="55822"/>
    <n v="44322"/>
    <s v="2018011000870_x0009_"/>
    <x v="6"/>
    <d v="2022-01-25T00:00:00"/>
    <s v="N/A"/>
    <s v="N/A"/>
    <s v="N/A"/>
    <s v="N/A"/>
    <n v="77112000"/>
    <d v="2022-08-30T00:00:00"/>
    <n v="0"/>
    <s v="N/A"/>
    <n v="0"/>
    <s v="N/A"/>
    <n v="0"/>
    <s v="N/A"/>
    <n v="0"/>
    <s v="N/A"/>
    <n v="0"/>
    <s v="N/A"/>
    <n v="0"/>
    <n v="422556812"/>
    <n v="0"/>
    <n v="0"/>
    <n v="0"/>
    <n v="0"/>
    <n v="0"/>
    <d v="2022-12-31T00:00:00"/>
    <d v="2022-12-31T00:00:00"/>
    <n v="-1202"/>
    <s v="SI"/>
    <d v="2023-08-15T00:00:00"/>
    <s v="Bogotá D.C."/>
    <s v="Cumplimiento"/>
    <s v="11-45-101110212"/>
    <n v="0"/>
    <s v="Seguros del Estado"/>
    <d v="2022-01-24T00:00:00"/>
    <s v="20/01/2022 - 31/12/2025"/>
    <n v="2022"/>
    <s v="PENDIENTE"/>
    <s v="El documento de validación de garantía en word, es incorrecto._x000a_El 26/08/2022 se publico el otrosí al contrato modificando las obligaciones y realizando una adición por un valor de $77.112.000 y forma de pago._x000a_El 15 de agosto de 2023 se publica el acta de cierre y balance"/>
    <s v="Terminado"/>
    <s v="Adición o reducción"/>
    <s v="N/A"/>
    <s v="N/A"/>
    <s v="N/A"/>
    <s v="N/A"/>
    <s v="N/A"/>
    <s v="https://community.secop.gov.co/Public/Tendering/OpportunityDetail/Index?noticeUID=CO1.NTC.2592318&amp;isFromPublicArea=True&amp;isModal=False"/>
    <m/>
    <m/>
    <s v="GOBIERNO_Y_GESTIÓN_DE_LAS_TECNOLOGÍAS"/>
    <s v="PROCESOS_DE_GESTIÓN"/>
    <s v="Secretaría Ejecutiva"/>
    <s v="Dirección de TI"/>
  </r>
  <r>
    <s v="JEP-434"/>
    <n v="29"/>
    <s v="OC-88689-2022"/>
    <s v="JEP-TVEC-002-2022"/>
    <s v="Carlos Torres"/>
    <s v="NR"/>
    <s v="PANAMERICANA LIBRERÍA Y_x000a_PAPELERÍA S.A."/>
    <x v="2"/>
    <s v="2. Compraventa "/>
    <n v="830037946"/>
    <n v="3"/>
    <s v="Persona Jurídica"/>
    <s v="N/A"/>
    <s v="Adquisición del sistema de Audio que facilite la realización de reuniones mixtas (Presencial y Virtual) en las salas de juntas de la JEP."/>
    <s v="Funciones de la dependencia"/>
    <s v="Luis Felipe Rivera García"/>
    <s v="Dirección de Tecnologías de la Información"/>
    <s v="Dirección de Tecnologías de la Información"/>
    <s v="Dirección de Tecnologías de la Información"/>
    <s v="Luis Felipe Rivera Garcia"/>
    <s v="C- Dirección de TI"/>
    <s v="N/A"/>
    <s v="N/A"/>
    <s v="N/A"/>
    <s v="Inversión"/>
    <n v="33700800"/>
    <s v="N/A"/>
    <s v="N/A"/>
    <s v="N/A"/>
    <s v="N/A"/>
    <n v="70122"/>
    <s v="N/D"/>
    <n v="2018011000870"/>
    <x v="12"/>
    <d v="2022-04-22T00:00:00"/>
    <s v="N/A"/>
    <s v="N/A"/>
    <s v="N/A"/>
    <s v="N/A"/>
    <n v="0"/>
    <s v="N/A"/>
    <n v="0"/>
    <s v="N/A"/>
    <n v="0"/>
    <s v="N/A"/>
    <n v="0"/>
    <s v="N/A"/>
    <n v="0"/>
    <s v="N/A"/>
    <n v="0"/>
    <s v="N/A"/>
    <n v="0"/>
    <n v="33700800"/>
    <n v="0"/>
    <n v="0"/>
    <n v="0"/>
    <n v="0"/>
    <n v="0"/>
    <d v="2022-06-06T00:00:00"/>
    <d v="2022-06-06T00:00:00"/>
    <n v="-1410"/>
    <s v="SI"/>
    <d v="2024-09-04T00:00:00"/>
    <s v="Bogotá D.C."/>
    <s v="N/A"/>
    <s v="N/A"/>
    <s v="N/A"/>
    <s v="N/A"/>
    <s v="N/A"/>
    <s v="N/A"/>
    <n v="2022"/>
    <s v="N/A"/>
    <s v="N/A"/>
    <s v="Terminado"/>
    <s v="Retiro"/>
    <s v="N/A"/>
    <s v="N/A"/>
    <s v="N/A"/>
    <s v="N/A"/>
    <s v="N/A"/>
    <s v="https://colombiacompra.gov.co/tienda-virtual-del-estado-colombiano/ordenes-compra/88689"/>
    <m/>
    <m/>
    <s v="GOBIERNO_Y_GESTIÓN_DE_LAS_TECNOLOGÍAS"/>
    <s v="PROCESOS_DE_GESTIÓN"/>
    <s v="Secretaría Ejecutiva"/>
    <s v="Dirección de TI"/>
  </r>
  <r>
    <s v="N/A"/>
    <n v="30"/>
    <s v="OC-100840-2022"/>
    <s v="JEP-TVEC-006-2022"/>
    <s v="Anegla Esquivel"/>
    <d v="2022-12-02T00:00:00"/>
    <s v="Unión Temporal DELL EMC"/>
    <x v="2"/>
    <s v="2. Compraventa "/>
    <n v="901399373"/>
    <n v="3"/>
    <s v="Persona Jurídica"/>
    <s v="Bogotá D.C. "/>
    <s v="Suministro de licenciamiento Microsoft, para cubrir las necesidades de la JEP."/>
    <s v="Funciones de la dependencia"/>
    <s v="Luis Felipe Rivera García"/>
    <s v="Dirección de Tecnologías de la Información"/>
    <s v="Dirección de Tecnologías de la Información"/>
    <s v="Dirección de Tecnologías de la Información"/>
    <s v="Luis Felipe Rivera García"/>
    <s v="C- Dirección de TI"/>
    <s v="N/A"/>
    <s v="N/A"/>
    <s v="N/A"/>
    <s v="Funcionamiento"/>
    <n v="7026586126"/>
    <s v="N/A"/>
    <s v="N/A"/>
    <s v="N/A"/>
    <s v="N/A"/>
    <n v="126622"/>
    <n v="551822"/>
    <s v="N/A"/>
    <x v="13"/>
    <d v="2022-11-30T00:00:00"/>
    <s v="N/A"/>
    <s v="N/A"/>
    <s v="N/A"/>
    <s v="N/A"/>
    <n v="0"/>
    <s v="N/A"/>
    <n v="0"/>
    <s v="N/A"/>
    <n v="0"/>
    <s v="N/A"/>
    <n v="0"/>
    <s v="N/A"/>
    <n v="0"/>
    <s v="N/A"/>
    <n v="0"/>
    <s v="N/A"/>
    <n v="0"/>
    <n v="7026586126"/>
    <n v="0"/>
    <n v="0"/>
    <n v="0"/>
    <n v="0"/>
    <n v="0"/>
    <d v="2022-12-31T00:00:00"/>
    <d v="2022-12-31T00:00:00"/>
    <n v="-1202"/>
    <s v="SI"/>
    <d v="2024-11-08T00:00:00"/>
    <s v="Bogotá D.C."/>
    <s v="Cumplimiento"/>
    <s v="18-45-101154259"/>
    <n v="0"/>
    <s v="Seguros del Estado S.A."/>
    <d v="2022-11-30T00:00:00"/>
    <s v="30/11/2022 - 31/12/2025"/>
    <d v="2022-11-30T00:00:00"/>
    <s v="PENDIENTE"/>
    <s v="El 8/11/2024 se publica la líquidacion de la OC 100840 2022"/>
    <s v="Terminado"/>
    <s v="Retiro"/>
    <s v="N/A"/>
    <s v="N/A"/>
    <s v="N/A"/>
    <s v="N/A"/>
    <s v="angela.chaparro@dell.com"/>
    <s v="https://www.colombiacompra.gov.co/tienda-virtual-del-estado-colombiano/ordenes-compra/100840"/>
    <m/>
    <m/>
    <s v="GOBIERNO_Y_GESTIÓN_DE_LAS_TECNOLOGÍAS"/>
    <s v="PROCESOS_DE_GESTIÓN"/>
    <s v="Secretaría Ejecutiva"/>
    <s v="Dirección de TI"/>
  </r>
  <r>
    <s v="JEP-430"/>
    <n v="34"/>
    <s v="JEP-430-2022"/>
    <s v="JEP-IPINF-005-2022"/>
    <s v="Jairo Cuellar"/>
    <s v="NR"/>
    <s v="XSYSTEM LTDA"/>
    <x v="3"/>
    <s v="2. Compraventa "/>
    <n v="830044977"/>
    <n v="0"/>
    <s v="Persona Jurídica"/>
    <s v="N/A"/>
    <s v="Adquirir la renovación de los licencias Creative Cloud.(Invitación Pública inferior a 45 SMMLV)"/>
    <s v="Funciones de la dependencia"/>
    <s v="Luis Felipe Rivera García"/>
    <s v="Dirección de Tecnologías de la Información"/>
    <s v="Dirección de Tecnologías de la Información"/>
    <s v="Dirección de Tecnologías de la Información"/>
    <s v="CARLOS EDUARDO RUIZ SILVA"/>
    <s v="C- Dirección de TI"/>
    <s v="N/A"/>
    <s v="N/A"/>
    <s v="N/A"/>
    <s v="Inversión"/>
    <n v="18300000"/>
    <s v="N/A"/>
    <s v="N/A"/>
    <n v="1"/>
    <s v="N/A"/>
    <n v="69222"/>
    <n v="173522"/>
    <n v="2018011000870"/>
    <x v="14"/>
    <d v="2022-04-20T00:00:00"/>
    <s v="N/A"/>
    <s v="N/A"/>
    <s v="N/A"/>
    <s v="N/A"/>
    <n v="0"/>
    <s v="N/A"/>
    <n v="0"/>
    <s v="N/A"/>
    <n v="0"/>
    <s v="N/A"/>
    <n v="0"/>
    <s v="N/A"/>
    <n v="0"/>
    <s v="N/A"/>
    <n v="0"/>
    <s v="N/A"/>
    <n v="0"/>
    <n v="18300000"/>
    <n v="0"/>
    <n v="0"/>
    <n v="0"/>
    <n v="0"/>
    <n v="0"/>
    <d v="2022-07-19T00:00:00"/>
    <d v="2022-07-19T00:00:00"/>
    <n v="-1367"/>
    <s v="SI"/>
    <d v="2024-05-07T00:00:00"/>
    <s v="Bogotá D.C."/>
    <s v="Cumplimiento"/>
    <s v="_x0009_33-45-101108202"/>
    <n v="0"/>
    <s v="Seguros del Estado"/>
    <d v="2022-04-08T00:00:00"/>
    <s v="07/04/2022 - 10/01/2023"/>
    <n v="2022"/>
    <s v="PENDIENTE"/>
    <s v="El 7 de mayo de 2024 el Balance Final y Cierre JEP-430-2022 Contratista XSYSTEM LTDA. "/>
    <s v="Terminado"/>
    <s v="Retiro"/>
    <s v="N/A"/>
    <s v="N/A"/>
    <s v="N/A"/>
    <s v="N/A"/>
    <s v="Terminado"/>
    <s v="https://community.secop.gov.co/Public/Tendering/ContractNoticePhases/View?PPI=CO1.PPI.18012945&amp;isFromPublicArea=True&amp;isModal=False"/>
    <m/>
    <m/>
    <s v="GOBIERNO_Y_GESTIÓN_DE_LAS_TECNOLOGÍAS"/>
    <s v="PROCESOS_DE_GESTIÓN"/>
    <s v="Secretaría Ejecutiva"/>
    <s v="Dirección de TI"/>
  </r>
  <r>
    <s v="JEP-956"/>
    <n v="35"/>
    <s v="JEP-956-2022"/>
    <s v="JEP-IPINF-014-2022"/>
    <s v="Angela Maria Esquivel"/>
    <d v="2022-12-09T00:00:00"/>
    <s v="GOLD SYS LTDA "/>
    <x v="3"/>
    <s v="25. Licenciamiento"/>
    <n v="830038304"/>
    <n v="1"/>
    <s v="Persona Jurídica"/>
    <s v="Bogotá D.C. "/>
    <s v="Adquirir la renovación de la licencia de Autocad civil 3D"/>
    <s v="Funciones de la dependencia"/>
    <s v="Luis Felipe Rivera García"/>
    <s v="Dirección de Tecnologías de la Información"/>
    <s v="Dirección de Tecnologías de la Información"/>
    <s v="Dirección de Tecnologías de la Información"/>
    <s v="Diana Lucia Pinilla Marin"/>
    <s v="C- Dirección de TI"/>
    <s v="N/A"/>
    <s v="N/A"/>
    <s v="N/A"/>
    <s v="Inversión"/>
    <n v="7797950"/>
    <s v="N/A"/>
    <s v="N/A"/>
    <s v="N/A"/>
    <s v="N/A"/>
    <n v="128422"/>
    <s v="_x0009_586622"/>
    <n v="2018011000870"/>
    <x v="15"/>
    <d v="2022-12-20T00:00:00"/>
    <s v="N/A"/>
    <s v="N/A"/>
    <s v="N/A"/>
    <s v="N/A"/>
    <n v="0"/>
    <s v="N/A"/>
    <n v="0"/>
    <s v="N/A"/>
    <n v="0"/>
    <s v="N/A"/>
    <n v="0"/>
    <s v="N/A"/>
    <n v="0"/>
    <s v="N/A"/>
    <n v="0"/>
    <s v="N/A"/>
    <n v="0"/>
    <n v="7797950"/>
    <n v="0"/>
    <n v="0"/>
    <n v="0"/>
    <n v="0"/>
    <n v="0"/>
    <d v="2022-12-31T00:00:00"/>
    <d v="2022-12-31T00:00:00"/>
    <n v="-1202"/>
    <s v="SI"/>
    <d v="2025-04-23T00:00:00"/>
    <s v="Bogotá D.C. - Edificio Squadra"/>
    <s v="Cumplimiento"/>
    <s v="11-45-101120618"/>
    <n v="0"/>
    <s v="Seguros del Estado S.A. "/>
    <d v="2022-12-16T00:00:00"/>
    <s v="15/12/2022 - 01/07/2023"/>
    <d v="2022-12-19T00:00:00"/>
    <s v="PENDIENTE"/>
    <s v="El 23/04/2025 se publicó el balance y cierre del contrato JEP-956-2022 suscrito con la sociedad comercial GOLD SYS LTDA"/>
    <s v="Terminado"/>
    <s v="Retiro"/>
    <s v="N/A"/>
    <s v="N/A"/>
    <s v="N/A"/>
    <s v="N/A"/>
    <s v="N/A"/>
    <s v="https://community.secop.gov.co/Public/Tendering/ContractNoticePhases/View?PPI=CO1.PPI.21826892&amp;isFromPublicArea=True&amp;isModal=False"/>
    <m/>
    <m/>
    <s v="GOBIERNO_Y_GESTIÓN_DE_LAS_TECNOLOGÍAS"/>
    <s v="PROCESOS_DE_GESTIÓN"/>
    <s v="Secretaría Ejecutiva"/>
    <s v="Dirección de TI"/>
  </r>
  <r>
    <s v="JEP-436"/>
    <n v="37"/>
    <s v="JEP-436-2022"/>
    <s v="JEP-IPS-006-2022"/>
    <s v="Laura Paredes"/>
    <s v="NR"/>
    <s v="DB SYSTEM SAS"/>
    <x v="4"/>
    <s v="1. Prestación de servicios"/>
    <n v="830039811"/>
    <n v="7"/>
    <s v="Persona Jurídica"/>
    <s v="N/A"/>
    <s v="Prestar los servicios de administración y monitoreo de la solución de interoperabilidad de los sistemas de información de la JEP así como la implementación de nuevos desarrollos o parametrizaciones que esta solución requiera."/>
    <s v="Funciones de la dependencia"/>
    <s v="Luis Felipe Rivera García"/>
    <s v="Dirección de Tecnologías de la Información"/>
    <s v="Dirección de Tecnologías de la Información"/>
    <s v="Dirección de Tecnologías de la Información"/>
    <s v="CARLOS EDUARDO RUIZ SILVA"/>
    <s v="C- Dirección de TI"/>
    <s v="N/A"/>
    <s v="N/A"/>
    <s v="N/A"/>
    <s v="Inversión"/>
    <n v="781318300"/>
    <s v="N/A"/>
    <s v="N/A"/>
    <s v="N/A"/>
    <s v="N/A"/>
    <n v="69522"/>
    <n v="269722"/>
    <n v="2018011000870"/>
    <x v="16"/>
    <d v="2022-06-29T00:00:00"/>
    <s v="N/A"/>
    <s v="N/A"/>
    <s v="N/A"/>
    <s v="N/A"/>
    <n v="0"/>
    <s v="N/A"/>
    <n v="0"/>
    <s v="N/A"/>
    <n v="0"/>
    <s v="N/A"/>
    <n v="0"/>
    <s v="N/A"/>
    <n v="0"/>
    <s v="N/A"/>
    <n v="0"/>
    <s v="N/A"/>
    <n v="0"/>
    <n v="781318300"/>
    <n v="0"/>
    <n v="0"/>
    <n v="0"/>
    <n v="0"/>
    <n v="0"/>
    <d v="2022-12-31T00:00:00"/>
    <d v="2022-12-31T00:00:00"/>
    <n v="-1202"/>
    <s v="SI"/>
    <d v="2023-10-10T00:00:00"/>
    <s v="Bogotá D.C. - Edificio Squadra"/>
    <s v="Cumplimiento_x000a_Responsabilidad Civil Extracontractual"/>
    <s v="1145101114091_x000a_1140101047512"/>
    <s v="1_x000a_0"/>
    <s v="Seguros del Estado"/>
    <s v="16/06/2022_x000a_07/06/2022"/>
    <s v="03/06/2022 - 05/05/2026_x000a_03/06/2022 - 05/05/2023"/>
    <n v="2022"/>
    <s v="PENDIENTE"/>
    <s v="El 10/10/2023 se publica el acta de balance final y cierre del contrato JEP-436-2022 DB SYSTEM- 10 de octubre de 2023"/>
    <s v="Terminado"/>
    <s v="Retiro"/>
    <s v="N/A"/>
    <s v="N/A"/>
    <s v="N/A"/>
    <s v="N/A"/>
    <s v="N/A"/>
    <s v="https://community.secop.gov.co/Public/Tendering/ContractNoticePhases/View?PPI=CO1.PPI.18429935&amp;isFromPublicArea=True&amp;isModal=False"/>
    <m/>
    <m/>
    <s v="GOBIERNO_Y_GESTIÓN_DE_LAS_TECNOLOGÍAS"/>
    <s v="PROCESOS_DE_GESTIÓN"/>
    <s v="Secretaría Ejecutiva"/>
    <s v="Dirección de TI"/>
  </r>
  <r>
    <s v="JEP-010"/>
    <n v="38"/>
    <s v="JEP-010-2022"/>
    <s v="JEP-CSPO-010-2022"/>
    <s v="Vanessa Jiménez "/>
    <s v="NR"/>
    <s v="Lina Alejandra Morales Sarmiento"/>
    <x v="0"/>
    <s v="1. Prestación de servicios"/>
    <s v="43839021_x000d_"/>
    <n v="3"/>
    <s v="Persona Natural"/>
    <s v="N/A"/>
    <s v="Prestar servicios profesionales para apoyar y acompañar a la Subdirección de Control Interno en la ejecución del Plan Anual de Auditoría, el liderazgo del ciclo de Auditoría Interna de Gestión y el Fortalecimiento del Sistema de Control Interno, de acuerdo con la normatividad legal vigente."/>
    <s v="Funciones de la dependencia"/>
    <s v="Harvey Danilo Suarez Morales"/>
    <s v="Secretaría Ejecutiva"/>
    <s v="Secretaría Ejecutiva"/>
    <s v="Subdirección de Control Interno"/>
    <s v="María Omaira Álvarez Iriarte"/>
    <s v="AA- Subdirección de Control Interno"/>
    <s v="N/A"/>
    <s v="N/A"/>
    <s v="N/A"/>
    <s v="Inversión"/>
    <n v="125933533"/>
    <s v="N/A"/>
    <s v="N/A"/>
    <s v="$10.553.091,00"/>
    <s v="N/A"/>
    <n v="24422"/>
    <n v="24622"/>
    <n v="2018011001175"/>
    <x v="17"/>
    <d v="2022-01-06T00:00:00"/>
    <s v="N/A"/>
    <s v="N/A"/>
    <s v="N/A"/>
    <s v="N/A"/>
    <n v="0"/>
    <s v="N/A"/>
    <n v="0"/>
    <s v="N/A"/>
    <n v="0"/>
    <s v="N/A"/>
    <n v="0"/>
    <s v="N/A"/>
    <n v="0"/>
    <s v="N/A"/>
    <n v="0"/>
    <s v="N/A"/>
    <n v="-61"/>
    <n v="125933533"/>
    <n v="0"/>
    <n v="0"/>
    <n v="0"/>
    <n v="0"/>
    <n v="0"/>
    <d v="2022-12-31T00:00:00"/>
    <d v="2022-10-31T00:00:00"/>
    <n v="-1263"/>
    <s v="SI"/>
    <d v="2022-10-31T00:00:00"/>
    <s v="Bogotá D.C."/>
    <s v="Cumplimiento"/>
    <s v="14-47-101013697"/>
    <n v="0"/>
    <s v="Seguros del Estado "/>
    <d v="2022-01-05T00:00:00"/>
    <s v="05-01-2022 - 10-07-2023"/>
    <n v="2022"/>
    <s v="PENDIENTE"/>
    <s v="En fecha de 31/10/2022 se aprueba la terminación anticipada del contrato"/>
    <s v="Terminado"/>
    <s v="Terminación anticipada"/>
    <s v="N/A"/>
    <s v="INGENIERÍA DE SISTEMAS"/>
    <s v="N/A"/>
    <s v="FEMENINO"/>
    <s v="lina.morales@jep.gov.co"/>
    <s v="https://community.secop.gov.co/Public/Tendering/ContractNoticePhases/View?PPI=CO1.PPI.16538296&amp;isFromPublicArea=True&amp;isModal=False"/>
    <m/>
    <m/>
    <s v="EVALUACIÓN_Y_CONTROL"/>
    <s v="PROCESOS_DE_PREVENCIÓN,_CONTROL_Y_EVALUACIÓN"/>
    <s v="Secretaría Ejecutiva"/>
    <s v="Subdirección de Control Interno"/>
  </r>
  <r>
    <s v="JEP-201"/>
    <n v="39"/>
    <s v="JEP-201-2022"/>
    <s v="JEP-CSPO-201-2022"/>
    <s v="Vanessa Jiménez "/>
    <d v="2022-01-14T00:00:00"/>
    <s v="Caludia Marcela Pinzon Martinez"/>
    <x v="0"/>
    <s v="1. Prestación de servicios"/>
    <n v="53077880"/>
    <n v="9"/>
    <s v="Persona Natural"/>
    <s v="N/A"/>
    <s v="Prestar servicios profesionales para apoyar y acompañar a la Subdirección de Control Interno en la ejecución del plan anual de auditoria en el marco del Sistema del Control Interno Contable, de acuerdo con la normatividad legal vigente."/>
    <s v="Funciones de la dependencia"/>
    <s v="Harvey Danilo Suarez Morales"/>
    <s v="Secretaría Ejecutiva"/>
    <s v="Secretaría Ejecutiva"/>
    <s v="Subdirección de Control Interno"/>
    <s v="María Omaira Álvarez Iriarte"/>
    <s v="AA- Subdirección de Control Interno"/>
    <s v="N/A"/>
    <s v="N/A"/>
    <s v="N/A"/>
    <s v="Inversión"/>
    <n v="41200413"/>
    <s v="N/A"/>
    <s v="N/A"/>
    <n v="7228143"/>
    <s v="N/A"/>
    <n v="37422"/>
    <n v="39922"/>
    <n v="2018011001175"/>
    <x v="18"/>
    <d v="2022-01-20T00:00:00"/>
    <s v="N/A"/>
    <s v="N/A"/>
    <s v="N/A"/>
    <s v="N/A"/>
    <n v="0"/>
    <s v="N/A"/>
    <n v="0"/>
    <s v="N/A"/>
    <n v="0"/>
    <s v="N/A"/>
    <n v="0"/>
    <s v="N/A"/>
    <n v="0"/>
    <s v="N/A"/>
    <n v="0"/>
    <s v="N/A"/>
    <n v="0"/>
    <n v="41200413"/>
    <n v="0"/>
    <n v="0"/>
    <n v="0"/>
    <n v="0"/>
    <n v="0"/>
    <d v="2022-06-30T00:00:00"/>
    <d v="2022-06-30T00:00:00"/>
    <n v="-1386"/>
    <s v="NO"/>
    <s v="N/A"/>
    <s v="Bogotá D.C."/>
    <s v="Cumplimiento"/>
    <s v="14-47-101014120"/>
    <n v="0"/>
    <s v="Seguros del Estado"/>
    <d v="2022-01-19T00:00:00"/>
    <s v="19-01-2022 - 05-01-2023"/>
    <n v="2022"/>
    <s v="https://jepcolombia-my.sharepoint.com/personal/carlos_torres_jep_gov_co/Documents/Documentos/Contractual/Contractual%20-%20Onedrive/Validaci%C3%B3n%20p%C3%B3lizas%20CPS/.VERIFICACI%C3%93N%20DE%20P%C3%93LIZAS%20CONTRATOS%202022/Verificaci%C3%B3n%20p%C3%B3liza%20contrato%20JEP%20201%202022.PNG"/>
    <s v="N/A"/>
    <s v="Terminado"/>
    <s v="Retiro"/>
    <s v="N/A"/>
    <s v="CONTADURÍA PÚBLICA"/>
    <s v="N/A"/>
    <s v="FEMENINO"/>
    <s v="Terminado"/>
    <s v="https://community.secop.gov.co/Public/Tendering/OpportunityDetail/Index?noticeUID=CO1.NTC.2584387&amp;isFromPublicArea=True&amp;isModal=False"/>
    <m/>
    <m/>
    <s v="EVALUACIÓN_Y_CONTROL"/>
    <s v="PROCESOS_DE_PREVENCIÓN,_CONTROL_Y_EVALUACIÓN"/>
    <s v="Secretaría Ejecutiva"/>
    <s v="Subdirección de Control Interno"/>
  </r>
  <r>
    <s v="JEP-784"/>
    <n v="40"/>
    <s v="JEP-784-2022"/>
    <s v="JEP-CSPO-755-2022"/>
    <s v="Vanessa Jiménez "/>
    <d v="2022-11-09T00:00:00"/>
    <s v="Dayanni Preciado García"/>
    <x v="0"/>
    <s v="1. Prestación de servicios"/>
    <n v="39582876"/>
    <n v="3"/>
    <s v="Persona Natural"/>
    <s v="Bogotá D.C. "/>
    <s v="Prestar servicios profesionales para apoyar y acompañar a la subdirección de control interno en la ejecución del plan anual de auditoría en el marco de los roles enfoque hacia la prevención, administración de riesgos, evaluación y seguimiento y relación con entes externos de control, atendiendo los lineamientos de la subdirección de control interno."/>
    <s v="Funciones de la dependencia"/>
    <s v="Harvey Danilo Suarez Morales"/>
    <s v="Secretaría Ejecutiva"/>
    <s v="Secretaría Ejecutiva"/>
    <s v="Subdirección de Control Interno"/>
    <s v="María Omaira Álvarez Iriarte"/>
    <s v="AA- Subdirección de Control Interno"/>
    <s v="N/A"/>
    <s v="N/A"/>
    <s v="N/A"/>
    <s v="Inversión"/>
    <n v="86614834"/>
    <s v="N/A"/>
    <s v="N/A"/>
    <n v="6649892"/>
    <n v="6982386"/>
    <n v="107522"/>
    <n v="516122"/>
    <n v="2018011001175"/>
    <x v="19"/>
    <d v="2022-11-18T00:00:00"/>
    <s v="N/A"/>
    <s v="N/A"/>
    <s v="N/A"/>
    <s v="N/A"/>
    <n v="-3768273"/>
    <d v="2023-11-10T00:00:00"/>
    <n v="10473582"/>
    <d v="2023-11-10T00:00:00"/>
    <n v="0"/>
    <s v="N/A"/>
    <n v="0"/>
    <s v="N/A"/>
    <n v="0"/>
    <s v="N/A"/>
    <n v="1"/>
    <d v="2023-11-10T00:00:00"/>
    <n v="46"/>
    <n v="93320143"/>
    <n v="73315050"/>
    <n v="73315050"/>
    <n v="0"/>
    <n v="0"/>
    <n v="0"/>
    <d v="2023-11-15T00:00:00"/>
    <d v="2023-12-31T00:00:00"/>
    <n v="-837"/>
    <s v="SI"/>
    <s v="N/A"/>
    <s v="Bogotá D.C."/>
    <s v="Cumplimiento"/>
    <s v="14-47-101020583"/>
    <n v="0"/>
    <s v="Seguros del Estado S.A. "/>
    <d v="2022-11-17T00:00:00"/>
    <s v="17/11/2022 - 20/05/2024"/>
    <n v="2022"/>
    <s v="PENDIENTE"/>
    <s v="Mediante otrosí número 1 del 10/11/2023 se publicó la adición y prórroga hasta el 31 de diciembre"/>
    <s v="Terminado"/>
    <s v="Adición y Prorróga"/>
    <s v="N/A"/>
    <s v="INGENIERIA INDUSTRIAL"/>
    <s v="N/A"/>
    <s v="FEMENINO"/>
    <s v="dayanni.preciado@jep.gov.co"/>
    <s v="https://community.secop.gov.co/Public/Tendering/ContractNoticePhases/View?PPI=CO1.PPI.21547792&amp;isFromPublicArea=True&amp;isModal=False"/>
    <m/>
    <m/>
    <s v="EVALUACIÓN_Y_CONTROL"/>
    <s v="PROCESOS_DE_PREVENCIÓN,_CONTROL_Y_EVALUACIÓN"/>
    <s v="Secretaría Ejecutiva"/>
    <s v="Subdirección de Control Interno"/>
  </r>
  <r>
    <s v="JEP-803"/>
    <n v="41"/>
    <s v="JEP-803-2022"/>
    <s v="JEP-CSPO-774-2022"/>
    <s v="Vanessa Jiménez "/>
    <d v="2022-11-24T00:00:00"/>
    <s v="Yenifer Alejandra Ramírez Soto"/>
    <x v="0"/>
    <s v="1. Prestación de servicios"/>
    <n v="1031150439"/>
    <n v="6"/>
    <s v="Persona Natural"/>
    <s v="Bogotá D.C. "/>
    <s v="Prestar servicios profesionales para apoyar y acompañar a la subdirección de control interno en la ejecución del plan anual de auditoría en el marco de los roles enfoque hacia la prevención, administración de riesgos, evaluación y seguimiento y relación con entes externos de control, atendiendo los lineamientos de la subdirección de control interno."/>
    <s v="Funciones de la dependencia"/>
    <s v="Harvey Danilo Suarez Morales"/>
    <s v="Secretaría Ejecutiva"/>
    <s v="Secretaría Ejecutiva"/>
    <s v="Subdirección de Control Interno"/>
    <s v="María Omaira Álvarez Iriarte"/>
    <s v="AA- Subdirección de Control Interno"/>
    <s v="N/A"/>
    <s v="N/A"/>
    <s v="N/A"/>
    <s v="Inversión"/>
    <n v="86614834"/>
    <s v="N/A"/>
    <s v="N/A"/>
    <n v="6649892"/>
    <n v="6982386"/>
    <n v="107622"/>
    <n v="552122"/>
    <n v="2018011001175"/>
    <x v="20"/>
    <d v="2022-12-01T00:00:00"/>
    <s v="N/A"/>
    <s v="N/A"/>
    <s v="N/A"/>
    <s v="N/A"/>
    <n v="-6649894"/>
    <d v="2023-11-14T00:00:00"/>
    <n v="10473582"/>
    <d v="2023-11-14T00:00:00"/>
    <n v="0"/>
    <s v="N/A"/>
    <n v="0"/>
    <s v="N/A"/>
    <n v="0"/>
    <s v="N/A"/>
    <n v="1"/>
    <d v="2023-11-14T00:00:00"/>
    <n v="46"/>
    <n v="90438522"/>
    <n v="73315050"/>
    <n v="73315050"/>
    <n v="0"/>
    <n v="0"/>
    <n v="0"/>
    <d v="2023-11-15T00:00:00"/>
    <d v="2023-12-31T00:00:00"/>
    <n v="-837"/>
    <s v="SI"/>
    <s v="N/A"/>
    <s v="Bogotá D.C."/>
    <s v="Cumplimiento"/>
    <s v="36-47-101001707 "/>
    <n v="0"/>
    <s v="Seguros del Estado S.A. "/>
    <d v="2022-12-02T00:00:00"/>
    <s v="01/12/2022 - 17/05/2022"/>
    <n v="2022"/>
    <s v="PENDIENTE"/>
    <s v="Mediante otrosí N°1 el 14/11/2023 se publica la adición y prórroga del Cto JEP-803-2022 "/>
    <s v="Terminado"/>
    <s v="Adición y Prorróga"/>
    <s v="N/A"/>
    <s v="DERECHO"/>
    <s v="N/A"/>
    <s v="FEMENINO"/>
    <s v="yenifer.ramirez@jep.gov.co"/>
    <s v="https://community.secop.gov.co/Public/Tendering/ContractNoticePhases/View?PPI=CO1.PPI.21912284&amp;isFromPublicArea=True&amp;isModal=False"/>
    <m/>
    <m/>
    <s v="EVALUACIÓN_Y_CONTROL"/>
    <s v="PROCESOS_DE_PREVENCIÓN,_CONTROL_Y_EVALUACIÓN"/>
    <s v="Secretaría Ejecutiva"/>
    <s v="Subdirección de Control Interno"/>
  </r>
  <r>
    <s v="JEP-785"/>
    <n v="42"/>
    <s v="JEP-785-2022"/>
    <s v="JEP-CSPO-756-2022"/>
    <s v="Vanessa Jiménez "/>
    <d v="2022-11-09T00:00:00"/>
    <s v="Yury Liney Molina Zea"/>
    <x v="0"/>
    <s v="1. Prestación de servicios"/>
    <n v="63552880"/>
    <n v="2"/>
    <s v="Persona Natural"/>
    <s v="Madrid"/>
    <s v="Prestar servicios profesionales para apoyar y acompañar a la subdirección de control interno en la ejecución del plan anual de auditoría en el marco de los roles enfoque hacia la prevención, administración de riesgos, evaluación y seguimiento y relación con entes externos de control, atendiendo los lineamientos de la subdirección de control interno"/>
    <s v="Funciones de la dependencia"/>
    <s v="Harvey Danilo Suarez Morales"/>
    <s v="Secretaría Ejecutiva"/>
    <s v="Secretaría Ejecutiva"/>
    <s v="Subdirección de Control Interno"/>
    <s v="María Omaira Álvarez Iriarte"/>
    <s v="AA- Subdirección de Control Interno"/>
    <s v="N/A"/>
    <s v="N/A"/>
    <s v="N/A"/>
    <s v="Inversión"/>
    <n v="86614834"/>
    <s v="N/A"/>
    <s v="N/A"/>
    <n v="6649892"/>
    <n v="6982386"/>
    <n v="107822"/>
    <n v="516222"/>
    <n v="2018011001175"/>
    <x v="19"/>
    <d v="2022-11-21T00:00:00"/>
    <s v="Juan Manuel Campos Betancurt"/>
    <n v="1020755112"/>
    <n v="0"/>
    <d v="2023-02-09T00:00:00"/>
    <n v="-3768273"/>
    <d v="2023-11-10T00:00:00"/>
    <n v="10473582"/>
    <d v="2023-11-10T00:00:00"/>
    <n v="0"/>
    <s v="N/A"/>
    <n v="0"/>
    <s v="N/A"/>
    <n v="0"/>
    <s v="N/A"/>
    <n v="1"/>
    <d v="2023-11-10T00:00:00"/>
    <n v="46"/>
    <n v="93320143"/>
    <n v="73315050"/>
    <n v="73315050"/>
    <n v="0"/>
    <n v="0"/>
    <n v="0"/>
    <d v="2023-11-15T00:00:00"/>
    <d v="2023-12-31T00:00:00"/>
    <n v="-837"/>
    <s v="SI"/>
    <s v="N/A"/>
    <s v="Bogotá D.C."/>
    <s v="Cumplimiento"/>
    <s v="JEP-CSPO-896-2022"/>
    <n v="0"/>
    <s v="Seguros del Estado S.A. "/>
    <d v="2022-11-18T00:00:00"/>
    <s v="18/11/2022 - 15/05/2024"/>
    <n v="2022"/>
    <s v="PENDIENTE"/>
    <s v="Se cede el contrato a partir del 9 de febrero de 2023_x000a_EL 10/11/2023 se publicó la reducción, adición y prórroga hasta el 31 de diciembre"/>
    <s v="Terminado"/>
    <s v="Cesión, adición y prórroga"/>
    <s v="N/A"/>
    <s v="CONTADURÍA PÚBLICA"/>
    <s v="N/A"/>
    <s v="MASCULINO"/>
    <s v="juan.campos@jep.gov.co"/>
    <s v="https://community.secop.gov.co/Public/Tendering/ContractNoticePhases/View?PPI=CO1.PPI.21550904&amp;isFromPublicArea=True&amp;isModal=False"/>
    <m/>
    <m/>
    <s v="EVALUACIÓN_Y_CONTROL"/>
    <s v="PROCESOS_DE_PREVENCIÓN,_CONTROL_Y_EVALUACIÓN"/>
    <s v="Secretaría Ejecutiva"/>
    <s v="Subdirección de Control Interno"/>
  </r>
  <r>
    <s v="JEP-782"/>
    <n v="43"/>
    <s v="JEP-782-2022"/>
    <s v="JEP-CSPO-753-2022"/>
    <s v="Vanessa Jiménez "/>
    <d v="2022-11-09T00:00:00"/>
    <s v="Egna Katterine Nuñez Hernández"/>
    <x v="0"/>
    <s v="1. Prestación de servicios"/>
    <n v="1032413270"/>
    <n v="2"/>
    <s v="Persona Natural"/>
    <s v="Soacha"/>
    <s v="Prestar servicios profesionales para apoyar y acompañar a la Subdirección de Control Interno en la ejecución del Plan Anual de Auditoría en el marco de los roles Enfoque hacia la Prevención, Administración de Riesgos, Evaluación y Seguimiento y Relación con Entes Externos de Control, atendiendo los lineamientos de la Subdirección de Control Interno"/>
    <s v="Funciones de la dependencia"/>
    <s v="Harvey Danilo Suarez Morales"/>
    <s v="Secretaría Ejecutiva"/>
    <s v="Secretaría Ejecutiva"/>
    <s v="Subdirección de Control Interno"/>
    <s v="María Omaira Álvarez Iriarte"/>
    <s v="AA- Subdirección de Control Interno"/>
    <s v="N/A"/>
    <s v="N/A"/>
    <s v="N/A"/>
    <s v="Inversión"/>
    <n v="86614834"/>
    <s v="N/A"/>
    <s v="N/A"/>
    <n v="6649892"/>
    <n v="6982386"/>
    <s v="107722_x000a_3623"/>
    <n v="516022"/>
    <n v="2018011001175"/>
    <x v="21"/>
    <d v="2022-11-16T00:00:00"/>
    <s v="N/A"/>
    <s v="N/A"/>
    <s v="N/A"/>
    <s v="N/A"/>
    <n v="-3768273"/>
    <d v="2023-11-10T00:00:00"/>
    <n v="10473582"/>
    <d v="2023-11-10T00:00:00"/>
    <n v="0"/>
    <s v="N/A"/>
    <n v="0"/>
    <s v="N/A"/>
    <n v="0"/>
    <s v="N/A"/>
    <n v="1"/>
    <d v="2023-11-10T00:00:00"/>
    <n v="46"/>
    <n v="93320143"/>
    <n v="73315050"/>
    <n v="73315050"/>
    <n v="0"/>
    <n v="0"/>
    <n v="0"/>
    <d v="2023-11-15T00:00:00"/>
    <d v="2023-12-31T00:00:00"/>
    <n v="-837"/>
    <s v="SI"/>
    <s v="N/A"/>
    <s v="Bogotá D.C."/>
    <s v="Cumplimiento"/>
    <s v="14-45-101088842"/>
    <n v="0"/>
    <s v="Seguros del Estado S.A. "/>
    <d v="2022-11-17T00:00:00"/>
    <s v="17/11/2022 - 20/05/2024"/>
    <n v="2022"/>
    <s v="PENDIENTE"/>
    <s v="Mediane otrosí N°1 publicado e 10/11/2023 se publicó la reducción, adición y prórroga hasta el 31 de diciembre"/>
    <s v="Terminado"/>
    <s v="Adición y Prorróga"/>
    <s v="N/A"/>
    <s v="ADMINISTRACIÓN DE EMPRESAS"/>
    <s v="TECNOLOGÍA EN GESTIÓN EMPRESARIAL"/>
    <s v="FEMENINO"/>
    <s v="egna.nunez@jep.gov.co"/>
    <s v="https://community.secop.gov.co/Public/Tendering/ContractNoticePhases/View?PPI=CO1.PPI.21544314&amp;isFromPublicArea=True&amp;isModal=False"/>
    <m/>
    <m/>
    <s v="EVALUACIÓN_Y_CONTROL"/>
    <s v="PROCESOS_DE_PREVENCIÓN,_CONTROL_Y_EVALUACIÓN"/>
    <s v="Secretaría Ejecutiva"/>
    <s v="Subdirección de Control Interno"/>
  </r>
  <r>
    <s v="JEP-007"/>
    <n v="44"/>
    <s v="JEP-007-2022"/>
    <s v="JEP-CSPO-007-2022"/>
    <s v="Norma Bonilla"/>
    <s v="NR"/>
    <s v="Santiago Briñez Darabos"/>
    <x v="0"/>
    <s v="1. Prestación de servicios"/>
    <n v="80882590"/>
    <n v="9"/>
    <s v="Persona Natural"/>
    <s v="N/A"/>
    <s v="Prestar servicios profesionales para apoyar y acompañar a la Subdirección Financiera de la Jurisdicción Especial para la Paz en la recepción, revisión y liquidación de impuestos de solicitudes de pago, registro de transacciones contables en el SIIF Nación,  recepción, revisión y liquidación de solicitudes de pago y elaboración y análisis de los Estados Financieros."/>
    <s v="Funciones de la dependencia"/>
    <s v="Harvey Danilo Suarez Morales"/>
    <s v="Secretaría Ejecutiva"/>
    <s v="Dirección Administrativa y Financiera"/>
    <s v="Subdirección Financiera"/>
    <s v="Juan David Olarte Torres"/>
    <s v="DD- Subdirección Financiera"/>
    <s v="N/A"/>
    <s v="N/A"/>
    <s v="N/A"/>
    <s v="Funcionamiento"/>
    <n v="108985949"/>
    <s v="N/A"/>
    <s v="N/A"/>
    <n v="9107461"/>
    <s v="N/A"/>
    <n v="23522"/>
    <n v="24222"/>
    <s v="N/A"/>
    <x v="17"/>
    <d v="2022-01-05T00:00:00"/>
    <s v="N/A"/>
    <s v="N/A"/>
    <s v="N/A"/>
    <s v="N/A"/>
    <n v="0"/>
    <s v="N/A"/>
    <n v="0"/>
    <s v="N/A"/>
    <n v="0"/>
    <s v="N/A"/>
    <n v="0"/>
    <s v="N/A"/>
    <n v="0"/>
    <s v="N/A"/>
    <n v="0"/>
    <s v="N/A"/>
    <n v="0"/>
    <n v="108985949"/>
    <n v="0"/>
    <n v="0"/>
    <n v="0"/>
    <n v="0"/>
    <n v="0"/>
    <d v="2022-12-31T00:00:00"/>
    <d v="2022-12-31T00:00:00"/>
    <n v="-1202"/>
    <s v="NO"/>
    <s v="N/A"/>
    <s v="Bogotá D.C."/>
    <s v="Cumplimiento"/>
    <s v="63-47-101000741"/>
    <n v="0"/>
    <s v="Seguros del Estado "/>
    <d v="2022-01-05T00:00:00"/>
    <s v="05-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07%2D2022%20%2Epdf&amp;parent=%2Fpersonal%2Fcarlos%5Ftorres%5Fjep%5Fgov%5Fco%2FDocuments%2FDocumentos%2FContractual%2FContractual%20%2D%20Onedrive%2FValidaci%C3%B3n%20p%C3%B3lizas%20CPS%2F%2EVERIFICACI%C3%93N%20DE%20P%C3%93LIZAS%20CONTRATOS%202022"/>
    <s v="N/A"/>
    <s v="Terminado"/>
    <s v="Retiro"/>
    <s v="N/A"/>
    <s v="ADMINISTRACIÓN DE EMPRESAS"/>
    <s v="N/A"/>
    <s v="MASCULINO"/>
    <s v="santiago.brinez@jep.gov.co"/>
    <s v="https://community.secop.gov.co/Public/Tendering/OpportunityDetail/Index?noticeUID=CO1.NTC.2489703&amp;isFromPublicArea=True&amp;isModal=False"/>
    <m/>
    <m/>
    <s v="GESTIÓN_FINANCIERA"/>
    <s v="PROCESOS_DE_GESTIÓN"/>
    <s v="Secretaría Ejecutiva"/>
    <s v="Dirección Administrativa y Financiera"/>
  </r>
  <r>
    <s v="JEP-006"/>
    <n v="45"/>
    <s v="JEP-006-2022"/>
    <s v="JEP-CSPO-006-2022"/>
    <s v="Norma Bonilla"/>
    <s v="NR"/>
    <s v="Diego Fabian Mosquera Hernandez"/>
    <x v="0"/>
    <s v="1. Prestación de servicios"/>
    <n v="80865591"/>
    <n v="4"/>
    <s v="Persona Natural"/>
    <s v="N/A"/>
    <s v="Prestar servicios profesionales de apoyo y acompañamiento en el manejo, ejecución y seguimiento de las operaciones que se encuentran a cargo del área de tesorería de la Subdirección Financiera de la JEP"/>
    <s v="Funciones de la dependencia"/>
    <s v="Harvey Danilo Suarez Morales"/>
    <s v="Secretaría Ejecutiva"/>
    <s v="Dirección Administrativa y Financiera"/>
    <s v="Subdirección Financiera"/>
    <s v="Juan David Olarte Torres"/>
    <s v="DD- Subdirección Financiera"/>
    <s v="N/A"/>
    <s v="N/A"/>
    <s v="N/A"/>
    <s v="Funcionamiento"/>
    <n v="108985949"/>
    <s v="N/A"/>
    <s v="N/A"/>
    <n v="9107461"/>
    <s v="N/A"/>
    <n v="23622"/>
    <n v="23922"/>
    <s v="N/A"/>
    <x v="22"/>
    <d v="2022-01-04T00:00:00"/>
    <s v="N/A"/>
    <s v="N/A"/>
    <s v="N/A"/>
    <s v="N/A"/>
    <n v="0"/>
    <s v="N/A"/>
    <n v="0"/>
    <s v="N/A"/>
    <n v="0"/>
    <s v="N/A"/>
    <n v="0"/>
    <s v="N/A"/>
    <n v="0"/>
    <s v="N/A"/>
    <n v="0"/>
    <s v="N/A"/>
    <n v="0"/>
    <n v="108985949"/>
    <n v="0"/>
    <n v="0"/>
    <n v="0"/>
    <n v="0"/>
    <n v="0"/>
    <d v="2022-12-31T00:00:00"/>
    <d v="2022-12-31T00:00:00"/>
    <n v="-1202"/>
    <s v="NO"/>
    <s v="N/A"/>
    <s v="Bogotá D.C."/>
    <s v="Cumplimiento"/>
    <s v="63-47-101000736"/>
    <n v="0"/>
    <s v="Seguros del Estado "/>
    <d v="2022-01-04T00:00:00"/>
    <s v="04-01-2022 - 30-06-2023"/>
    <n v="2022"/>
    <s v="https://jepcolombia-my.sharepoint.com/personal/carlos_torres_jep_gov_co/_layouts/15/onedrive.aspx?q=006&amp;searchScope=folder&amp;id=%2Fpersonal%2Fcarlos%5Ftorres%5Fjep%5Fgov%5Fco%2FDocuments%2FDocumentos%2FContractual%2FContractual%20%2D%20Onedrive%2FValidaci%C3%B3n%20p%C3%B3lizas%20CPS%2F%2EVERIFICACI%C3%93N%20DE%20P%C3%93LIZAS%20CONTRATOS%202022%2FVerificaci%C3%B3n%20p%C3%B3liza%20contrato%20JEP%2D006%2D2022%20%2Epdf&amp;parent=%2Fpersonal%2Fcarlos%5Ftorres%5Fjep%5Fgov%5Fco%2FDocuments%2FDocumentos%2FContractual%2FContractual%20%2D%20Onedrive%2FValidaci%C3%B3n%20p%C3%B3lizas%20CPS%2F%2EVERIFICACI%C3%93N%20DE%20P%C3%93LIZAS%20CONTRATOS%202022&amp;parentview=7"/>
    <s v="N/A"/>
    <s v="Terminado"/>
    <s v="Retiro"/>
    <s v="N/A"/>
    <s v="ADMINISTRACIÓN PÚBLICA"/>
    <s v="N/A"/>
    <s v="MASCULINO"/>
    <s v="diego.mosquera@jep.gov.co"/>
    <s v="https://community.secop.gov.co/Public/Tendering/OpportunityDetail/Index?noticeUID=CO1.NTC.2488571&amp;isFromPublicArea=True&amp;isModal=False"/>
    <m/>
    <m/>
    <s v="GESTIÓN_FINANCIERA"/>
    <s v="PROCESOS_DE_GESTIÓN"/>
    <s v="Secretaría Ejecutiva"/>
    <s v="Dirección Administrativa y Financiera"/>
  </r>
  <r>
    <s v="JEP-008"/>
    <n v="46"/>
    <s v="JEP-008-2022"/>
    <s v="JEP-CSPO-008-2022"/>
    <s v="Norma Bonilla"/>
    <s v="NR"/>
    <s v="Guiselle Rojas Roncancio"/>
    <x v="0"/>
    <s v="1. Prestación de servicios"/>
    <n v="1013617487"/>
    <n v="0"/>
    <s v="Persona Natural"/>
    <s v="N/A"/>
    <s v="Prestar servicios profesionales para  la recepción, revisión y liquidación de viáticos, gastos de viaje y gastos de desplazamiento, registro de transacciones en el SIIF  Nación y apoyo en las actividades bancarias del área de tesorería, en el marco de la implementación de la justicia transicional restaurativa."/>
    <s v="Funciones de la dependencia"/>
    <s v="Harvey Danilo Suarez Morales"/>
    <s v="Secretaría Ejecutiva"/>
    <s v="Dirección Administrativa y Financiera"/>
    <s v="Subdirección Financiera"/>
    <s v="Juan David Olarte Torres"/>
    <s v="DD- Subdirección Financiera"/>
    <s v="N/A"/>
    <s v="N/A"/>
    <s v="N/A"/>
    <s v="Inversión"/>
    <n v="86496775"/>
    <s v="N/A"/>
    <s v="N/A"/>
    <s v="$7.228.143,00"/>
    <s v="N/A"/>
    <n v="23722"/>
    <n v="24122"/>
    <n v="2018011001091"/>
    <x v="17"/>
    <d v="2022-01-05T00:00:00"/>
    <s v="N/A"/>
    <s v="N/A"/>
    <s v="N/A"/>
    <s v="N/A"/>
    <n v="0"/>
    <s v="N/A"/>
    <n v="0"/>
    <s v="N/A"/>
    <n v="0"/>
    <s v="N/A"/>
    <n v="0"/>
    <s v="N/A"/>
    <n v="0"/>
    <s v="N/A"/>
    <n v="0"/>
    <s v="N/A"/>
    <n v="0"/>
    <n v="86496775"/>
    <n v="0"/>
    <n v="0"/>
    <n v="0"/>
    <n v="0"/>
    <n v="0"/>
    <d v="2022-12-31T00:00:00"/>
    <d v="2022-12-31T00:00:00"/>
    <n v="-1202"/>
    <s v="NO"/>
    <s v="N/A"/>
    <s v="Bogotá D.C."/>
    <s v="Cumplimiento"/>
    <s v="63-47-101000738"/>
    <n v="0"/>
    <s v="Seguros del Estado "/>
    <d v="2022-01-04T00:00:00"/>
    <s v="04-01-2022 - 30-06-2023"/>
    <n v="2022"/>
    <s v="https://jepcolombia-my.sharepoint.com/personal/carlos_torres_jep_gov_co/_layouts/15/onedrive.aspx?q=008&amp;searchScope=folder&amp;id=%2Fpersonal%2Fcarlos%5Ftorres%5Fjep%5Fgov%5Fco%2FDocuments%2FDocumentos%2FContractual%2FContractual%20%2D%20Onedrive%2FValidaci%C3%B3n%20p%C3%B3lizas%20CPS%2F%2EVERIFICACI%C3%93N%20DE%20P%C3%93LIZAS%20CONTRATOS%202022%2FVerificaci%C3%B3n%20p%C3%B3liza%20contrato%20JEP%2D008%2D2022%20%2Epdf&amp;parent=%2Fpersonal%2Fcarlos%5Ftorres%5Fjep%5Fgov%5Fco%2FDocuments%2FDocumentos%2FContractual%2FContractual%20%2D%20Onedrive%2FValidaci%C3%B3n%20p%C3%B3lizas%20CPS%2F%2EVERIFICACI%C3%93N%20DE%20P%C3%93LIZAS%20CONTRATOS%202022&amp;parentview=7"/>
    <s v="mediante otrosí No. 1 del 10/02/2022,se modifico el valor del contrato, reduciendo su valor en $5,0, quedando como nuevo valor total del contrato $86.496.775"/>
    <s v="Terminado"/>
    <s v="Adición y Prorróga"/>
    <s v="N/A"/>
    <s v="ECONOMÍA"/>
    <s v="N/A"/>
    <s v="FEMENINO"/>
    <s v="guiselle.rojas@jep.gov.co"/>
    <s v="https://community.secop.gov.co/Public/Tendering/ContractNoticePhases/View?PPI=CO1.PPI.16527514&amp;isFromPublicArea=True&amp;isModal=False"/>
    <m/>
    <m/>
    <s v="GESTIÓN_FINANCIERA"/>
    <s v="PROCESOS_DE_GESTIÓN"/>
    <s v="Secretaría Ejecutiva"/>
    <s v="Dirección Administrativa y Financiera"/>
  </r>
  <r>
    <s v="JEP-443"/>
    <n v="48"/>
    <s v="JEP-443-2022"/>
    <s v="JEP-CSPO-426-2022"/>
    <s v="Norma Bonilla"/>
    <d v="2022-07-08T00:00:00"/>
    <s v="Nadia Marcela Rivera Monsalve"/>
    <x v="0"/>
    <s v="1. Prestación de servicios"/>
    <n v="52841222"/>
    <n v="6"/>
    <s v="Persona Natural"/>
    <s v="N/A"/>
    <s v="Prestar servicios profesionales para la recepción, revisión y liquidación de viáticos, gastos de viaje y gastos de desplazamiento, y registro de transacciones en el SIIF Nación para la implementación del punto 5 del Acuerdo final. "/>
    <s v="Funciones de la dependencia"/>
    <s v="Harvey Danilo Suarez Morales"/>
    <s v="Secretaría Ejecutiva"/>
    <s v="Dirección Administrativa y Financiera"/>
    <s v="Subdirección Financiera"/>
    <s v="Juan David Olarte Torres"/>
    <s v="DD- Subdirección Financiera"/>
    <s v="N/A"/>
    <s v="N/A"/>
    <s v="N/A"/>
    <s v="Inversión"/>
    <n v="43368858"/>
    <s v="N/A"/>
    <s v="N/A"/>
    <n v="7228143"/>
    <s v="N/A"/>
    <n v="71922"/>
    <s v="PND"/>
    <n v="2018011001091"/>
    <x v="23"/>
    <d v="2022-07-01T00:00:00"/>
    <s v="N/A"/>
    <s v="N/A"/>
    <s v="N/A"/>
    <s v="N/A"/>
    <n v="0"/>
    <s v="N/A"/>
    <n v="0"/>
    <s v="N/A"/>
    <n v="0"/>
    <s v="N/A"/>
    <n v="0"/>
    <s v="N/A"/>
    <n v="0"/>
    <s v="N/A"/>
    <n v="0"/>
    <s v="N/A"/>
    <n v="0"/>
    <n v="43368858"/>
    <n v="0"/>
    <n v="0"/>
    <n v="0"/>
    <n v="0"/>
    <n v="0"/>
    <d v="2022-12-31T00:00:00"/>
    <d v="2022-12-31T00:00:00"/>
    <n v="-1202"/>
    <s v="SI"/>
    <s v="N/A"/>
    <s v="Bogotá D.C."/>
    <s v="Cumplimiento"/>
    <s v="63-47-101001066"/>
    <n v="0"/>
    <s v="Seguros del Estado"/>
    <d v="2022-06-28T00:00:00"/>
    <s v="28/06/2022 - 28/06/2023"/>
    <n v="2022"/>
    <s v="PENDIENTE"/>
    <s v="Ninguna"/>
    <s v="Terminado"/>
    <s v="Retiro"/>
    <s v="N/A"/>
    <s v="ADMINISTRACIÓN DE EMPRESAS"/>
    <s v="N/A"/>
    <s v="FEMENINO"/>
    <s v="marcela.rivera@jep.gov.co"/>
    <s v="https://community.secop.gov.co/Public/Tendering/ContractNoticePhases/View?PPI=CO1.PPI.19144994&amp;isFromPublicArea=True&amp;isModal=False"/>
    <m/>
    <m/>
    <s v="GESTIÓN_FINANCIERA"/>
    <s v="PROCESOS_DE_GESTIÓN"/>
    <s v="Secretaría Ejecutiva"/>
    <s v="Dirección Administrativa y Financiera"/>
  </r>
  <r>
    <s v="JEP-039"/>
    <n v="49"/>
    <s v="JEP-039-2022"/>
    <s v="JEP-CSPO-039-2022"/>
    <s v="Paola Casas"/>
    <s v="NR"/>
    <s v="Omar Enrique Cervantes de los Rios"/>
    <x v="0"/>
    <s v="1. Prestación de servicios"/>
    <n v="72294035"/>
    <n v="0"/>
    <s v="Persona Natural"/>
    <s v="N/A"/>
    <s v="Prestar servicios profesionales para el acompañamiento a la Dirección Administrativa y Financiera en el seguimiento de las gestiones logísticas requeridas en el desarrollo de diligencias y actuaciones judiciales, dentro de la justicia transicional y restaurativa."/>
    <s v="Funciones de la dependencia"/>
    <s v="Harvey Danilo Suarez Morales"/>
    <s v="Secretaría Ejecutiva"/>
    <s v="Dirección Administrativa y Financiera"/>
    <s v="Dirección Administrativa y Financiera"/>
    <s v="Ana Lucia Rosales Callejas"/>
    <s v="D- Dirección Administrativa y Financiera"/>
    <s v="N/A"/>
    <s v="N/A"/>
    <s v="N/A"/>
    <s v="Inversión"/>
    <n v="84328333"/>
    <s v="N/A"/>
    <s v="N/A"/>
    <n v="7228143"/>
    <s v="N/A"/>
    <n v="26722"/>
    <n v="32422"/>
    <n v="2018011001091"/>
    <x v="3"/>
    <d v="2022-01-18T00:00:00"/>
    <s v="N/A"/>
    <s v="N/A"/>
    <s v="N/A"/>
    <s v="N/A"/>
    <n v="0"/>
    <s v="N/A"/>
    <n v="0"/>
    <s v="N/A"/>
    <n v="0"/>
    <s v="N/A"/>
    <n v="0"/>
    <s v="N/A"/>
    <n v="0"/>
    <s v="N/A"/>
    <n v="0"/>
    <s v="N/A"/>
    <n v="0"/>
    <n v="84328333"/>
    <n v="0"/>
    <n v="0"/>
    <n v="0"/>
    <n v="0"/>
    <n v="0"/>
    <d v="2022-12-31T00:00:00"/>
    <d v="2022-12-31T00:00:00"/>
    <n v="-1202"/>
    <s v="NO"/>
    <s v="N/A"/>
    <s v="Bogotá D.C."/>
    <s v="Cumplimiento"/>
    <s v="63-47-101000759"/>
    <n v="0"/>
    <s v="Seguros del Estado "/>
    <d v="2022-01-17T00:00:00"/>
    <s v="14-01-2022 - 30-06-2023"/>
    <n v="2022"/>
    <s v="PENDIENTE"/>
    <s v="N/A"/>
    <s v="Terminado"/>
    <s v="Retiro"/>
    <s v="N/A"/>
    <s v="FINANZAS Y NEGOCIOS INTERNACIONALES"/>
    <s v="N/A"/>
    <s v="MASCULINO"/>
    <s v="omar.cervantes@jep.gov.co"/>
    <s v="https://community.secop.gov.co/Public/Tendering/OpportunityDetail/Index?noticeUID=CO1.NTC.2529107&amp;isFromPublicArea=True&amp;isModal=False"/>
    <m/>
    <m/>
    <s v="GESTIÓN_DE_SEGURIDAD_BIENES_Y_SERVICIOS"/>
    <s v="PROCESOS_DE_GESTIÓN"/>
    <s v="Secretaría Ejecutiva"/>
    <s v="Dirección Administrativa y Financiera"/>
  </r>
  <r>
    <s v="JEP-134"/>
    <n v="50"/>
    <s v="JEP-134-2022"/>
    <s v="JEP-CSPO-134-2022"/>
    <s v="Paola Casas"/>
    <s v="NR"/>
    <s v="Yuly Aracely Rodriguez Rivera"/>
    <x v="0"/>
    <s v="1. Prestación de servicios"/>
    <n v="33367474"/>
    <n v="3"/>
    <s v="Persona Natural"/>
    <s v="N/A"/>
    <s v="Prestar servicios profesionales para el acompañamiento a la dirección administrativa y financiera en la planeación, ejecución y seguimiento de las actividades operativas y logísticas requeridas en las diligencias y actuaciones judiciales, dentro de la justicia transcional y restaurativa."/>
    <s v="Funciones de la dependencia"/>
    <s v="Harvey Danilo Suarez Morales"/>
    <s v="Secretaría Ejecutiva"/>
    <s v="Dirección Administrativa y Financiera"/>
    <s v="Dirección Administrativa y Financiera"/>
    <s v="Ana Lucia Rosales Callejas"/>
    <s v="D- Dirección Administrativa y Financiera"/>
    <s v="N/A"/>
    <s v="N/A"/>
    <s v="N/A"/>
    <s v="Inversión"/>
    <n v="48910444"/>
    <s v="N/A"/>
    <s v="N/A"/>
    <n v="4192324"/>
    <s v="N/A"/>
    <n v="35522"/>
    <n v="37422"/>
    <s v="2018011001091_x0009_"/>
    <x v="24"/>
    <d v="2022-01-21T00:00:00"/>
    <s v="N/A"/>
    <s v="N/A"/>
    <s v="N/A"/>
    <s v="N/A"/>
    <n v="0"/>
    <s v="N/A"/>
    <n v="0"/>
    <s v="N/A"/>
    <n v="0"/>
    <s v="N/A"/>
    <n v="0"/>
    <s v="N/A"/>
    <n v="0"/>
    <s v="N/A"/>
    <n v="0"/>
    <s v="N/A"/>
    <n v="0"/>
    <n v="48910444"/>
    <n v="0"/>
    <n v="0"/>
    <n v="0"/>
    <n v="0"/>
    <n v="0"/>
    <d v="2022-12-31T00:00:00"/>
    <d v="2022-12-31T00:00:00"/>
    <n v="-1202"/>
    <s v="NO"/>
    <s v="N/A"/>
    <s v="Bogotá D.C."/>
    <s v="Cumplimiento"/>
    <s v="15-45-101137989"/>
    <n v="0"/>
    <s v="Seguros del Estado"/>
    <d v="2022-01-19T00:00:00"/>
    <s v="18-01-2022 - 30-06-2023"/>
    <n v="2022"/>
    <s v="PENDIENTE"/>
    <s v="N/A"/>
    <s v="Terminado"/>
    <s v="Retiro"/>
    <s v="N/A"/>
    <s v="ECONOMÍA"/>
    <s v="N/A"/>
    <s v="FEMENINO"/>
    <s v="PND"/>
    <s v="https://community.secop.gov.co/Public/Tendering/OpportunityDetail/Index?noticeUID=CO1.NTC.2558550&amp;isFromPublicArea=True&amp;isModal=False"/>
    <m/>
    <m/>
    <s v="GESTIÓN_DE_SEGURIDAD_BIENES_Y_SERVICIOS"/>
    <s v="PROCESOS_DE_GESTIÓN"/>
    <s v="Secretaría Ejecutiva"/>
    <s v="Dirección Administrativa y Financiera"/>
  </r>
  <r>
    <s v="JEP-355"/>
    <n v="51"/>
    <s v="JEP-355-2022"/>
    <s v="JEP-CSPO-355-2022"/>
    <s v="Ángela Esquivel "/>
    <d v="2022-01-24T00:00:00"/>
    <s v="Diana Margarita Vivas Munar"/>
    <x v="0"/>
    <s v="1. Prestación de servicios"/>
    <n v="52224219"/>
    <n v="7"/>
    <s v="Persona Natural"/>
    <s v="N/A"/>
    <s v="Prestar servicios profesionales para apoyar a la Subdirección de Planeación, Fortalecimiento Institucional y Talento Humano en la planeación financiera de alternativas para optimizar el talento humano de las salas de justicia, en particular de la Sala de Reconocimiento de Verdad, Responsabilidad y Reconocimiento de hechos y conductas, con visión integral y organizacional."/>
    <s v="Funciones de la dependencia"/>
    <s v="Harvey Danilo Suarez Morales"/>
    <s v="Secretaría Ejecutiva"/>
    <s v="Secretaría Ejecutiva"/>
    <s v="Subdirección de Planeación"/>
    <s v="Adela del Pilar Parra González_x0009_"/>
    <s v="AA- Subdirección de Planeación"/>
    <s v="N/A"/>
    <s v="N/A"/>
    <s v="N/A"/>
    <s v="Inversión"/>
    <n v="114239980"/>
    <s v="N/A"/>
    <s v="N/A"/>
    <n v="19040000"/>
    <s v="N/A"/>
    <n v="37222"/>
    <n v="69622"/>
    <n v="2018011001091"/>
    <x v="8"/>
    <d v="2022-02-01T00:00:00"/>
    <s v="N/A"/>
    <s v="N/A"/>
    <s v="N/A"/>
    <s v="N/A"/>
    <n v="0"/>
    <s v="N/A"/>
    <n v="0"/>
    <s v="N/A"/>
    <n v="0"/>
    <s v="N/A"/>
    <n v="0"/>
    <s v="N/A"/>
    <n v="0"/>
    <s v="N/A"/>
    <n v="0"/>
    <s v="N/A"/>
    <n v="0"/>
    <n v="114239980"/>
    <n v="0"/>
    <n v="0"/>
    <n v="0"/>
    <n v="0"/>
    <n v="0"/>
    <d v="2022-07-24T00:00:00"/>
    <d v="2022-07-24T00:00:00"/>
    <n v="-1362"/>
    <s v="NO"/>
    <s v="N/A"/>
    <s v="Bogotá D.C."/>
    <s v="Cumplimiento"/>
    <s v="21-47-101017224"/>
    <n v="0"/>
    <s v="Seguros del Estado"/>
    <d v="2022-01-28T00:00:00"/>
    <s v="28-01-2022 - 01-02-2023"/>
    <n v="2022"/>
    <s v="PENDIENTE"/>
    <s v="Ninguna"/>
    <s v="Terminado"/>
    <s v="Retiro"/>
    <s v="N/A"/>
    <s v="DERECHO"/>
    <s v="N/A"/>
    <s v="FEMENINO"/>
    <s v="Terminado"/>
    <s v="https://community.secop.gov.co/Public/Tendering/ContractNoticePhases/View?PPI=CO1.PPI.17125933&amp;isFromPublicArea=True&amp;isModal=False"/>
    <m/>
    <m/>
    <s v="DIRECCIONAMIENTO_ESTRATÉGICO_Y_PLANEACIÓN"/>
    <s v="PROCESOS_DE_GESTIÓN"/>
    <s v="Secretaría Ejecutiva"/>
    <s v="Subdirección de Planeación"/>
  </r>
  <r>
    <s v="JEP-260"/>
    <n v="52"/>
    <s v="JEP-260-2022"/>
    <s v="JEP-CSPO-260-2022"/>
    <s v="Ángela Esquivel "/>
    <d v="2022-01-20T00:00:00"/>
    <s v="Maria Paula Zuluaga Guzman"/>
    <x v="0"/>
    <s v="1. Prestación de servicios"/>
    <n v="1020806744"/>
    <n v="5"/>
    <s v="Persona Natural"/>
    <s v="N/A"/>
    <s v="Prestar servicios profesionales para apoyar a la Subdirección de Planeación, en articulación con las de Fortalecimiento Institucional y Talento Humano, en la elaboración y presentación de documentos con la sistematización de información e insumos de efectos o impactos, relacionados con necesidades de las salas de justicia y alternativas, de acuerdo con el mapa de procesos."/>
    <s v="Funciones de la dependencia"/>
    <s v="Harvey Danilo Suarez Morales"/>
    <s v="Secretaría Ejecutiva"/>
    <s v="Secretaría Ejecutiva"/>
    <s v="Subdirección de Planeación"/>
    <s v="Adela del Pilar Parra González_x0009_"/>
    <s v="AA- Subdirección de Planeación"/>
    <s v="N/A"/>
    <s v="N/A"/>
    <s v="N/A"/>
    <s v="Inversión"/>
    <n v="32989249"/>
    <s v="N/A"/>
    <s v="N/A"/>
    <s v="$6.071.641"/>
    <s v="N/A"/>
    <n v="37122"/>
    <n v="51822"/>
    <s v="2018011001091_x0009_"/>
    <x v="0"/>
    <d v="2022-01-26T00:00:00"/>
    <s v="N/A"/>
    <s v="N/A"/>
    <s v="N/A"/>
    <s v="N/A"/>
    <n v="3440596"/>
    <n v="44742"/>
    <n v="0"/>
    <s v="N/A"/>
    <n v="0"/>
    <s v="N/A"/>
    <n v="0"/>
    <s v="N/A"/>
    <n v="0"/>
    <s v="N/A"/>
    <n v="1"/>
    <d v="2022-06-30T00:00:00"/>
    <n v="24"/>
    <n v="36429845"/>
    <n v="0"/>
    <n v="0"/>
    <n v="0"/>
    <n v="0"/>
    <n v="0"/>
    <d v="2022-06-30T00:00:00"/>
    <d v="2022-07-24T00:00:00"/>
    <n v="-1362"/>
    <s v="NO"/>
    <s v="N/A"/>
    <s v="Bogotá D.C."/>
    <s v="Cumplimiento"/>
    <s v="14-47-101014312"/>
    <n v="0"/>
    <s v="Seguros del Estado "/>
    <d v="2022-01-24T00:00:00"/>
    <s v="24-01-2022 - 15-01-2023"/>
    <n v="2022"/>
    <s v="..\Carlos Giovanni Torres Peñaranda - Contractual - Onedrive\Validación pólizas CPS\.VERIFICACIÓN DE PÓLIZAS CONTRATOS 2022\verificacion poliza contrato JEP-260-2022.pdf"/>
    <s v="en fecha 30/06/2022 mediante otrosí 1. se prorroga el plazo hasta el 24/07/2022 y se adiciona $3.440.596"/>
    <s v="Terminado"/>
    <s v="Adición y Prorróga"/>
    <s v="N/A"/>
    <s v="GOBIERNO Y RELACIONES INTERNACIONALES"/>
    <s v="N/A"/>
    <s v="FEMENINO"/>
    <s v="Terminado"/>
    <s v="https://community.secop.gov.co/Public/Tendering/OpportunityDetail/Index?noticeUID=CO1.NTC.2636361&amp;isFromPublicArea=True&amp;isModal=False"/>
    <m/>
    <m/>
    <s v="DIRECCIONAMIENTO_ESTRATÉGICO_Y_PLANEACIÓN"/>
    <s v="PROCESOS_DE_GESTIÓN"/>
    <s v="Secretaría Ejecutiva"/>
    <s v="Subdirección de Planeación"/>
  </r>
  <r>
    <s v="JEP-701"/>
    <n v="53"/>
    <s v="JEP-701-2022"/>
    <s v="JEP-CSPO-677-2022"/>
    <s v="Ángela Esquivel "/>
    <d v="2022-09-08T00:00:00"/>
    <s v="Diana Margarita Vivas Munar"/>
    <x v="0"/>
    <s v="1. Prestación de servicios"/>
    <n v="52224219"/>
    <n v="7"/>
    <s v="Persona Natural"/>
    <s v="Bogotá D.C. "/>
    <s v="Prestar servicios profesionales a la Subdirección de Planeación en la fase de construcción del Plan Estratégico Cuatrienal (PEC) 2023-2026 para las definiciones estratégicas con los actores involucrados y la elaboración del documento en sus diferentes etapas."/>
    <s v="Funciones de la dependencia"/>
    <s v="Harvey Danilo Suarez Morales"/>
    <s v="Secretaría Ejecutiva"/>
    <s v="Secretaría Ejecutiva"/>
    <s v="Subdirección de Planeación"/>
    <s v="Adela del Pilar Parra González_x0009_"/>
    <s v="AA- Subdirección de Planeación"/>
    <s v="N/A"/>
    <s v="N/A"/>
    <s v="N/A"/>
    <s v="Inversión"/>
    <n v="71717318"/>
    <s v="N/A"/>
    <s v="N/A"/>
    <n v="19040000"/>
    <n v="19992000"/>
    <n v="97222"/>
    <n v="413422"/>
    <s v="_x0009_2018011001175"/>
    <x v="25"/>
    <d v="2022-09-19T00:00:00"/>
    <s v="N/A"/>
    <s v="N/A"/>
    <s v="N/A"/>
    <s v="N/A"/>
    <n v="35319200"/>
    <d v="2022-12-30T00:00:00"/>
    <n v="0"/>
    <s v="N/A"/>
    <n v="0"/>
    <s v="N/A"/>
    <n v="0"/>
    <s v="N/A"/>
    <n v="0"/>
    <s v="N/A"/>
    <n v="1"/>
    <d v="2022-12-30T00:00:00"/>
    <n v="54"/>
    <n v="107036518"/>
    <n v="35319200"/>
    <n v="35319200"/>
    <s v="N/A"/>
    <s v="N/A"/>
    <s v="N/A"/>
    <d v="2022-12-31T00:00:00"/>
    <d v="2023-02-23T00:00:00"/>
    <n v="-1148"/>
    <s v="SI"/>
    <s v="N/A"/>
    <s v="Bogotá D.C."/>
    <s v="Cumplimiento"/>
    <s v="21-47-101022990"/>
    <n v="0"/>
    <s v="Seguros del Estado S.A."/>
    <d v="2022-09-15T00:00:00"/>
    <s v="15/09/2022 - 30/06/2023"/>
    <n v="2022"/>
    <s v="EN APROBACIÓN"/>
    <s v="Mediate otrosí N°1 se prorroga el plazo hasta el 23/02/2023 y se adicional el valor de $35.319.200"/>
    <s v="Terminado"/>
    <s v="Adición y Prorróga"/>
    <s v="N/A"/>
    <s v="DERECHO"/>
    <s v="N/A"/>
    <s v="FEMENINO"/>
    <s v="diana.vivasm@jep.gov.co"/>
    <s v="https://community.secop.gov.co/Public/Tendering/ContractNoticePhases/View?PPI=CO1.PPI.20466479&amp;isFromPublicArea=True&amp;isModal=False"/>
    <m/>
    <m/>
    <s v="DIRECCIONAMIENTO_ESTRATÉGICO_Y_PLANEACIÓN"/>
    <s v="PROCESOS_DE_GESTIÓN"/>
    <s v="Secretaría Ejecutiva"/>
    <s v="Subdirección de Planeación"/>
  </r>
  <r>
    <s v="JEP-259"/>
    <n v="54"/>
    <s v="JEP-259-2022"/>
    <s v="JEP-CSPO-259-2022"/>
    <s v="Ángela Esquivel "/>
    <d v="2022-01-19T00:00:00"/>
    <s v="Libia Isabel Barrera Pineda"/>
    <x v="0"/>
    <s v="1. Prestación de servicios"/>
    <n v="53910522"/>
    <n v="0"/>
    <s v="Persona Natural"/>
    <s v="N/A"/>
    <s v="Prestación de servicios profesionales para apoyar a la Subdirección de Planeación en el proceso de direccionamiento estratégico y su seguimiento en el año 2022, con énfasis en planeación institucional, programación presupuestal, tablero de control y plan estadístico institucional"/>
    <s v="Funciones de la dependencia"/>
    <s v="Harvey Danilo Suarez Morales"/>
    <s v="Secretaría Ejecutiva"/>
    <s v="Secretaría Ejecutiva"/>
    <s v="Subdirección de Planeación"/>
    <s v="Adela del Pilar Parra González_x0009_"/>
    <s v="AA- Subdirección de Planeación"/>
    <s v="N/A"/>
    <s v="N/A"/>
    <s v="N/A"/>
    <s v="Inversión"/>
    <n v="130570645"/>
    <s v="N/A"/>
    <s v="N/A"/>
    <n v="11353970"/>
    <s v="N/A"/>
    <n v="51122"/>
    <n v="48222"/>
    <n v="2018011001175"/>
    <x v="26"/>
    <d v="2022-01-25T00:00:00"/>
    <s v="N/A"/>
    <s v="N/A"/>
    <s v="N/A"/>
    <s v="N/A"/>
    <n v="0"/>
    <s v="N/A"/>
    <n v="0"/>
    <s v="N/A"/>
    <n v="0"/>
    <s v="N/A"/>
    <n v="0"/>
    <s v="N/A"/>
    <n v="0"/>
    <s v="N/A"/>
    <n v="0"/>
    <s v="N/A"/>
    <n v="0"/>
    <n v="130570645"/>
    <n v="0"/>
    <n v="0"/>
    <n v="0"/>
    <n v="0"/>
    <n v="0"/>
    <d v="2022-12-31T00:00:00"/>
    <d v="2022-12-31T00:00:00"/>
    <n v="-1202"/>
    <s v="NO"/>
    <s v="N/A"/>
    <s v="Bogotá D.C."/>
    <s v="Cumplimiento"/>
    <s v="14-47-101014206"/>
    <n v="0"/>
    <s v="Seguros del Estado "/>
    <d v="2022-01-21T00:00:00"/>
    <s v="20-01-2022 - 10-07-2023"/>
    <n v="2022"/>
    <s v="..\Carlos Giovanni Torres Peñaranda - Contractual - Onedrive\Validación pólizas CPS\.VERIFICACIÓN DE PÓLIZAS CONTRATOS 2022\verificacion poliza contrato JEP-259-2022.pdf"/>
    <s v="N/A"/>
    <s v="Terminado"/>
    <s v="Retiro"/>
    <s v="N/A"/>
    <s v="ECONOMÍA"/>
    <s v="N/A"/>
    <s v="FEMENINO"/>
    <s v="PND"/>
    <s v="https://community.secop.gov.co/Public/Tendering/OpportunityDetail/Index?noticeUID=CO1.NTC.2633492&amp;isFromPublicArea=True&amp;isModal=False"/>
    <m/>
    <m/>
    <s v="DIRECCIONAMIENTO_ESTRATÉGICO_Y_PLANEACIÓN"/>
    <s v="PROCESOS_DE_GESTIÓN"/>
    <s v="Secretaría Ejecutiva"/>
    <s v="Subdirección de Planeación"/>
  </r>
  <r>
    <s v="JEP-021"/>
    <n v="55"/>
    <s v="JEP-021-2022"/>
    <s v="JEP-CSPO-021-2022"/>
    <s v="Ángela Esquivel "/>
    <s v="NR"/>
    <s v="Gynan Daniela Shaker Nieto"/>
    <x v="0"/>
    <s v="1. Prestación de servicios"/>
    <n v="1030640659"/>
    <n v="9"/>
    <s v="Persona Natural"/>
    <s v="N/A"/>
    <s v="Prestar servicios técnicos para apoyar a la Subdirección de Planeación en el seguimiento y procesamiento de la información estadística, elaboración de informes, documentos estadísticos y la programación de actividades que hacen parte del proceso de direccionamiento estratégico."/>
    <s v="Funciones de la dependencia"/>
    <s v="Harvey Danilo Suarez Morales"/>
    <s v="Secretaría Ejecutiva"/>
    <s v="Subsecretaría Ejecutiva "/>
    <s v="Subdirección de Planeación"/>
    <s v="Adela del Pilar Parra González_x0009_"/>
    <s v="AA- Subdirección de Planeación"/>
    <s v="N/A"/>
    <s v="N/A"/>
    <s v="N/A"/>
    <s v="Inversión"/>
    <n v="42284619"/>
    <s v="N/A"/>
    <s v="N/A"/>
    <n v="3614070"/>
    <s v="N/A"/>
    <n v="34922"/>
    <n v="31222"/>
    <n v="2018011001175"/>
    <x v="27"/>
    <d v="2022-01-14T00:00:00"/>
    <s v="N/A"/>
    <s v="N/A"/>
    <s v="N/A"/>
    <s v="N/A"/>
    <n v="0"/>
    <s v="N/A"/>
    <n v="0"/>
    <s v="N/A"/>
    <n v="0"/>
    <s v="N/A"/>
    <n v="0"/>
    <s v="N/A"/>
    <n v="0"/>
    <s v="N/A"/>
    <n v="0"/>
    <s v="N/A"/>
    <n v="0"/>
    <n v="42284619"/>
    <n v="0"/>
    <n v="0"/>
    <n v="0"/>
    <n v="0"/>
    <n v="0"/>
    <d v="2022-12-31T00:00:00"/>
    <d v="2022-12-31T00:00:00"/>
    <n v="-1202"/>
    <s v="NO"/>
    <s v="N/A"/>
    <s v="Bogotá D.C."/>
    <s v="Cumplimiento"/>
    <s v="21-45-101357257"/>
    <n v="0"/>
    <s v="Seguros del Estado "/>
    <d v="2022-01-11T00:00:00"/>
    <s v="11-01-2022 - 01-07-2023"/>
    <n v="2022"/>
    <s v="C:\Users\andres.prietom\JEP Colombia\Carlos Giovanni Torres Peñaranda - Contractual - Onedrive\Validación pólizas CPS\.VERIFICACIÓN DE PÓLIZAS CONTRATOS 2022\verificacion poliza contrato JEP-021-2022.pdf"/>
    <s v="N/A"/>
    <s v="Terminado"/>
    <s v="Retiro"/>
    <s v="N/A"/>
    <s v="ADMINISTRACIÓN DE EMPRESAS"/>
    <s v="N/A"/>
    <s v="FEMENINO"/>
    <s v="gynan.shaker@jep.gov.co"/>
    <s v="https://community.secop.gov.co/Public/Tendering/OpportunityDetail/Index?noticeUID=CO1.NTC.2519599&amp;isFromPublicArea=True&amp;isModal=False"/>
    <m/>
    <m/>
    <s v="DIRECCIONAMIENTO_ESTRATÉGICO_Y_PLANEACIÓN"/>
    <s v="PROCESOS_DE_GESTIÓN"/>
    <s v="Secretaría Ejecutiva"/>
    <s v="Subdirección de Planeación"/>
  </r>
  <r>
    <s v="JEP-072"/>
    <n v="56"/>
    <s v="JEP-072-2022"/>
    <s v="JEP-CSPO-072-2022"/>
    <s v="Ángela Esquivel "/>
    <s v="NR"/>
    <s v="Adriana Sofia Borda Plata"/>
    <x v="0"/>
    <s v="1. Prestación de servicios"/>
    <n v="39681453"/>
    <n v="6"/>
    <s v="Persona Natural"/>
    <s v="N/A"/>
    <s v="Prestación de servicios profesionales para apoyar a la Subdirección de Planeación en la actualización, desarrollo e implementación del Modelo de gestión de la entidad, así como en la construcción y seguimiento de instrumentos de planeación y gestión asociados."/>
    <s v="Funciones de la dependencia"/>
    <s v="Harvey Danilo Suarez Morales"/>
    <s v="Secretaría Ejecutiva"/>
    <s v="Secretaría Ejecutiva"/>
    <s v="Subdirección de Planeación"/>
    <s v="Adela del Pilar Parra González_x0009_"/>
    <s v="AA- Subdirección de Planeación"/>
    <s v="N/A"/>
    <s v="N/A"/>
    <s v="N/A"/>
    <s v="Inversión"/>
    <n v="96683642"/>
    <s v="N/A"/>
    <s v="N/A"/>
    <s v="$8.240.084"/>
    <s v="N/A"/>
    <n v="37022"/>
    <n v="29622"/>
    <s v="2018011001175_x0009_"/>
    <x v="28"/>
    <d v="2022-01-13T00:00:00"/>
    <s v="N/A"/>
    <s v="N/A"/>
    <s v="N/A"/>
    <s v="N/A"/>
    <n v="0"/>
    <s v="N/A"/>
    <n v="0"/>
    <s v="N/A"/>
    <n v="0"/>
    <s v="N/A"/>
    <n v="0"/>
    <s v="N/A"/>
    <n v="0"/>
    <s v="N/A"/>
    <n v="0"/>
    <s v="N/A"/>
    <n v="0"/>
    <n v="96683642"/>
    <n v="0"/>
    <n v="0"/>
    <n v="0"/>
    <n v="0"/>
    <n v="0"/>
    <d v="2022-12-31T00:00:00"/>
    <d v="2022-12-31T00:00:00"/>
    <n v="-1202"/>
    <s v="NO"/>
    <s v="N/A"/>
    <s v="Bogotá D.C."/>
    <s v="Cumplimiento"/>
    <s v="380-47-994000120762"/>
    <n v="0"/>
    <s v="Aseguradora Solidaria"/>
    <d v="2022-01-11T00:00:00"/>
    <s v="11-01-2022 - 01-07-2023"/>
    <n v="2022"/>
    <s v="C:\Users\andres.prietom\JEP Colombia\Carlos Giovanni Torres Peñaranda - Contractual - Onedrive\Validación pólizas CPS\.VERIFICACIÓN DE PÓLIZAS CONTRATOS 2022\verificacion poliza contrato JEP-072-2022.pdf"/>
    <s v="En fecha 16/05/2022 mediante otrosí 1, se modifica el pago de aportes a pensión._x000a_En fecha del 26 de septiembr se suspende el contrato hasta el 26 de octubre"/>
    <s v="Terminado"/>
    <s v="Suspensión"/>
    <s v="26/09/2022 - 26/10/2022"/>
    <s v="DERECHO"/>
    <s v="N/A"/>
    <s v="FEMENINO"/>
    <s v="PND"/>
    <s v="https://community.secop.gov.co/Public/Tendering/OpportunityDetail/Index?noticeUID=CO1.NTC.2511909&amp;isFromPublicArea=True&amp;isModal=False"/>
    <m/>
    <m/>
    <s v="DIRECCIONAMIENTO_ESTRATÉGICO_Y_PLANEACIÓN"/>
    <s v="PROCESOS_DE_GESTIÓN"/>
    <s v="Secretaría Ejecutiva"/>
    <s v="Subdirección de Planeación"/>
  </r>
  <r>
    <s v="JEP-009"/>
    <n v="57"/>
    <s v="JEP-009-2022"/>
    <s v="JEP-CSPO-009-2022"/>
    <s v="Ángela Esquivel "/>
    <s v="NR"/>
    <s v="Adriana Del Pilar Acosta Roa "/>
    <x v="0"/>
    <s v="1. Prestación de servicios"/>
    <n v="52839123"/>
    <n v="9"/>
    <s v="Persona Natural"/>
    <s v="N/A"/>
    <s v="Prestar servicios profesionales para apoyar a la Subdirección de Planeación en la gestión de inversión, planeación operativa y en la implementación del banco de proyectos que se articule con el Modelo de gestión de la JEP."/>
    <s v="Funciones de la dependencia"/>
    <s v="Harvey Danilo Suarez Morales"/>
    <s v="Secretaría Ejecutiva"/>
    <s v="Secretaría Ejecutiva"/>
    <s v="Subdirección de Planeación"/>
    <s v="Adela del Pilar Parra González_x0009_"/>
    <s v="AA- Subdirección de Planeación"/>
    <s v="N/A"/>
    <s v="N/A"/>
    <s v="N/A"/>
    <s v="Inversión"/>
    <n v="113539676"/>
    <s v="N/A"/>
    <s v="N/A"/>
    <n v="9541150"/>
    <n v="10018207"/>
    <n v="23922"/>
    <n v="24722"/>
    <n v="2018011001175"/>
    <x v="29"/>
    <d v="2022-01-06T00:00:00"/>
    <s v="N/A"/>
    <s v="N/A"/>
    <s v="N/A"/>
    <s v="N/A"/>
    <n v="50091035"/>
    <d v="2022-12-30T00:00:00"/>
    <n v="-318038"/>
    <s v="N/A"/>
    <n v="0"/>
    <s v="N/A"/>
    <n v="0"/>
    <s v="N/A"/>
    <n v="0"/>
    <s v="N/A"/>
    <n v="0"/>
    <s v="N/A"/>
    <n v="151"/>
    <n v="163312673"/>
    <n v="50091035"/>
    <n v="50091035"/>
    <n v="0"/>
    <n v="0"/>
    <n v="0"/>
    <d v="2022-12-31T00:00:00"/>
    <d v="2023-05-31T00:00:00"/>
    <n v="-1051"/>
    <s v="SI"/>
    <s v="N/A"/>
    <s v="Bogotá D.C."/>
    <s v="Cumplimiento"/>
    <s v="33-47-101007926"/>
    <n v="0"/>
    <s v="Seguros del Estado "/>
    <d v="2022-01-06T00:00:00"/>
    <s v="06-01-2022 - 10-07-2023"/>
    <n v="2022"/>
    <s v="C:\Users\andres.prietom\JEP Colombia\Carlos Giovanni Torres Peñaranda - Contractual - Onedrive\Validación pólizas CPS\.VERIFICACIÓN DE PÓLIZAS CONTRATOS 2022\verificacion poliza contrato JEP- 009-2022.pdf"/>
    <s v="Mediante otrosí N°1 se prorroga el plazo hasta el 31/05/2023 y se adiciona $50.091.035 y se reduce $318.038_x000a_Mediante otrosí N°2 se modifica la “CLÁUSULA SEXTA - VALOR DEL CONTRATO”, del contrato de prestación de servicios_x000a_profesionales JEP-009-2022, $163.312.673"/>
    <s v="Terminado"/>
    <s v="Adición y Prorróga"/>
    <s v="N/A"/>
    <s v="ECONOMÍA"/>
    <s v="N/A"/>
    <s v="FEMENINO"/>
    <s v="adriana.acosta@jep.gov.co"/>
    <s v="https://community.secop.gov.co/Public/Tendering/OpportunityDetail/Index?noticeUID=CO1.NTC.2493611&amp;isFromPublicArea=True&amp;isModal=False"/>
    <m/>
    <m/>
    <s v="DIRECCIONAMIENTO_ESTRATÉGICO_Y_PLANEACIÓN"/>
    <s v="PROCESOS_DE_GESTIÓN"/>
    <s v="Secretaría Ejecutiva"/>
    <s v="Subdirección de Planeación"/>
  </r>
  <r>
    <s v="JEP-231"/>
    <n v="58"/>
    <s v="JEP-231-2022"/>
    <s v="JEP-CSPO-231-2022"/>
    <s v="Ángela Esquivel "/>
    <d v="2022-01-17T00:00:00"/>
    <s v="Isaias Hernan Contreras Nieto"/>
    <x v="0"/>
    <s v="1. Prestación de servicios"/>
    <n v="11050296"/>
    <n v="7"/>
    <s v="Persona Natural"/>
    <s v="N/A"/>
    <s v="Prestar servicios profesionales para apoyar a la Subdirección de Planeación, en la implementación del plan de trabajo para el año 2022 sobre medidas reparadoras y restaurativas y otras necesidades presupuestales y la programación y seguimiento presupuestal. "/>
    <s v="Funciones de la dependencia"/>
    <s v="Harvey Danilo Suarez Morales"/>
    <s v="Secretaría Ejecutiva"/>
    <s v="Secretaría Ejecutiva"/>
    <s v="Subdirección de Planeación"/>
    <s v="Adela del Pilar Parra González_x0009_"/>
    <s v="AA- Subdirección de Planeación"/>
    <s v="N/A"/>
    <s v="N/A"/>
    <s v="N/A"/>
    <s v="Inversión"/>
    <n v="94760959"/>
    <s v="N/A"/>
    <s v="N/A"/>
    <n v="8240084"/>
    <s v="N/A"/>
    <n v="51222"/>
    <n v="48122"/>
    <n v="2018011001175"/>
    <x v="26"/>
    <d v="2022-01-25T00:00:00"/>
    <s v="N/A"/>
    <s v="N/A"/>
    <s v="N/A"/>
    <s v="N/A"/>
    <n v="0"/>
    <s v="N/A"/>
    <n v="0"/>
    <s v="N/A"/>
    <n v="0"/>
    <s v="N/A"/>
    <n v="0"/>
    <s v="N/A"/>
    <n v="0"/>
    <s v="N/A"/>
    <n v="0"/>
    <s v="N/A"/>
    <n v="0"/>
    <n v="94760959"/>
    <n v="0"/>
    <n v="0"/>
    <n v="0"/>
    <n v="0"/>
    <n v="0"/>
    <d v="2022-12-31T00:00:00"/>
    <d v="2022-12-31T00:00:00"/>
    <n v="-1202"/>
    <s v="NO"/>
    <s v="N/A"/>
    <s v="Bogotá D.C."/>
    <s v="Cumplimiento"/>
    <s v="21-45-101358333"/>
    <n v="0"/>
    <s v="Seguros del Estado"/>
    <d v="2022-01-21T00:00:00"/>
    <s v="21-01-2022 - 01-07-2023"/>
    <n v="2022"/>
    <s v="C:\Users\andres.prietom\JEP Colombia\Carlos Giovanni Torres Peñaranda - Contractual - Onedrive\Validación pólizas CPS\.VERIFICACIÓN DE PÓLIZAS CONTRATOS 2022\verificacion poliza contrato JEP-231-2022.pdf"/>
    <s v="N/A"/>
    <s v="Terminado"/>
    <s v="Retiro"/>
    <s v="N/A"/>
    <s v="ECONOMÍA"/>
    <s v="N/A"/>
    <s v="MASCULINO"/>
    <s v="PND"/>
    <s v="https://community.secop.gov.co/Public/Tendering/OpportunityDetail/Index?noticeUID=CO1.NTC.2598341&amp;isFromPublicArea=True&amp;isModal=False"/>
    <m/>
    <m/>
    <s v="DIRECCIONAMIENTO_ESTRATÉGICO_Y_PLANEACIÓN"/>
    <s v="PROCESOS_DE_GESTIÓN"/>
    <s v="Secretaría Ejecutiva"/>
    <s v="Subdirección de Planeación"/>
  </r>
  <r>
    <s v="JEP-553"/>
    <n v="59"/>
    <s v="JEP-553-2022"/>
    <s v="JEP-CSPO-534-2022"/>
    <s v="Ángela Esquivel "/>
    <d v="2022-07-07T00:00:00"/>
    <s v="Laura Hernandez Gonzalez"/>
    <x v="0"/>
    <s v="1. Prestación de servicios"/>
    <n v="1018461343"/>
    <n v="5"/>
    <s v="Persona Natural"/>
    <s v="Bogotá D.C. "/>
    <s v="Prestar servicios profesionales para apoyar a la Subdirección de Planeación en la planeación presupuestal y financiera y gestión de inversión en articulación con la_x000a_planeación estratégica y operativa"/>
    <s v="Funciones de la dependencia"/>
    <s v="Harvey Danilo Suarez Morales"/>
    <s v="Secretaría Ejecutiva"/>
    <s v="Secretaría Ejecutiva"/>
    <s v="Subdirección de Planeación"/>
    <s v="Adela del Pilar Parra González_x0009_"/>
    <s v="AA- Subdirección de Planeación"/>
    <s v="N/A"/>
    <s v="N/A"/>
    <s v="N/A"/>
    <s v="Inversión"/>
    <n v="41200420"/>
    <s v="N/A"/>
    <s v="N/A"/>
    <n v="8240084"/>
    <s v="N/A"/>
    <n v="72422"/>
    <n v="295822"/>
    <n v="2018011001175"/>
    <x v="30"/>
    <d v="2022-07-02T00:00:00"/>
    <s v="N/A"/>
    <s v="N/A"/>
    <s v="N/A"/>
    <s v="N/A"/>
    <n v="0"/>
    <s v="N/A"/>
    <n v="0"/>
    <s v="N/A"/>
    <n v="0"/>
    <s v="N/A"/>
    <n v="0"/>
    <s v="N/A"/>
    <n v="0"/>
    <s v="N/A"/>
    <n v="0"/>
    <s v="N/A"/>
    <n v="0"/>
    <n v="41200420"/>
    <n v="0"/>
    <n v="0"/>
    <n v="0"/>
    <n v="0"/>
    <n v="0"/>
    <d v="2022-11-30T00:00:00"/>
    <d v="2022-11-30T00:00:00"/>
    <n v="-1233"/>
    <s v="SI"/>
    <s v="N/A"/>
    <s v="Bogotá D.C."/>
    <s v="Cumplimiento "/>
    <s v="21-45-101376140"/>
    <n v="0"/>
    <s v="Seguros del Estado S.A. "/>
    <d v="2022-07-01T00:00:00"/>
    <s v="01/07/2022 - 01/06/2023"/>
    <n v="2022"/>
    <s v="PENDIENTE"/>
    <s v="Ninguna"/>
    <s v="Terminado"/>
    <s v="Retiro"/>
    <s v="N/A"/>
    <s v="ECONOMÍA"/>
    <s v="N/A"/>
    <s v="FEMENINO"/>
    <s v="laura.hernandez@jep.gov.co"/>
    <s v="https://community.secop.gov.co/Public/Tendering/ContractNoticePhases/View?PPI=CO1.PPI.19258999&amp;isFromPublicArea=True&amp;isModal=False"/>
    <m/>
    <m/>
    <s v="DIRECCIONAMIENTO_ESTRATÉGICO_Y_PLANEACIÓN"/>
    <s v="PROCESOS_DE_GESTIÓN"/>
    <s v="Secretaría Ejecutiva"/>
    <s v="Subdirección de Planeación"/>
  </r>
  <r>
    <s v="JEP-133"/>
    <n v="60"/>
    <s v="JEP-133-2022"/>
    <s v="JEP-CSPO-133-2022"/>
    <s v="Vanessa Jiménez "/>
    <s v="NR"/>
    <s v="Lorena Soler Niño "/>
    <x v="0"/>
    <s v="1. Prestación de servicios"/>
    <n v="53160544"/>
    <n v="3"/>
    <s v="Persona Natural"/>
    <s v="N/A"/>
    <s v="Prestar servicios profesionales para apoyar y acompañar a la Subdirección de Cooperación Internacional  en el seguimiento de proyectos, acuerdos y acciones colaborativas que contribuyan a las decisiones judiciales de la justicia transicional restaurativa."/>
    <s v="Administrativo Transversal"/>
    <s v="Harvey Danilo Suarez Morales"/>
    <s v="Secretaría Ejecutiva"/>
    <s v="Secretaría Ejecutiva"/>
    <s v="Subdirección de Cooperación Internacional"/>
    <s v="Magda Liliana Marquez Ramirez"/>
    <s v="AA- Subdirección de Cooperación"/>
    <s v="N/A"/>
    <s v="N/A"/>
    <s v="N/A"/>
    <s v="Inversión"/>
    <n v="70633412"/>
    <s v="N/A"/>
    <s v="N/A"/>
    <n v="6071640"/>
    <s v="N/A"/>
    <n v="47922"/>
    <n v="39822"/>
    <n v="2018011001091"/>
    <x v="18"/>
    <d v="2022-01-20T00:00:00"/>
    <s v="N/A"/>
    <s v="N/A"/>
    <s v="N/A"/>
    <s v="N/A"/>
    <n v="0"/>
    <s v="N/A"/>
    <n v="0"/>
    <s v="N/A"/>
    <n v="0"/>
    <s v="N/A"/>
    <n v="0"/>
    <s v="N/A"/>
    <n v="0"/>
    <s v="N/A"/>
    <n v="0"/>
    <s v="N/A"/>
    <n v="0"/>
    <n v="70633412"/>
    <n v="0"/>
    <n v="0"/>
    <n v="0"/>
    <n v="0"/>
    <n v="0"/>
    <d v="2022-12-31T00:00:00"/>
    <d v="2022-12-31T00:00:00"/>
    <n v="-1202"/>
    <s v="NO"/>
    <s v="N/A"/>
    <s v="Bogotá D.C."/>
    <s v="Cumplimiento"/>
    <s v="62-45-101020602"/>
    <n v="0"/>
    <s v="Seguros del Estado"/>
    <d v="2022-01-19T00:00:00"/>
    <s v="19-01-2022 - 30-06-2023"/>
    <n v="2022"/>
    <s v="PENDIENTE"/>
    <s v="N/A"/>
    <s v="Terminado"/>
    <s v="Retiro"/>
    <s v="N/A"/>
    <s v="RELACIONES INTERNACIONALES"/>
    <s v="N/A"/>
    <s v="FEMENINO"/>
    <s v="PND"/>
    <s v="https://community.secop.gov.co/Public/Tendering/OpportunityDetail/Index?noticeUID=CO1.NTC.2542309&amp;isFromPublicArea=True&amp;isModal=False"/>
    <m/>
    <m/>
    <s v="GESTIÓN_DE_COOPERACIÓN_INTERNACIONAL"/>
    <s v="PROCESOS_DE_RELACIONAMIENTO"/>
    <s v="Secretaría Ejecutiva"/>
    <s v="Subdirección de Cooperación"/>
  </r>
  <r>
    <s v="JEP-297"/>
    <n v="61"/>
    <s v="JEP-297-2022"/>
    <s v="JEP-CSPO-297-2022"/>
    <s v="Vanessa Jiménez "/>
    <d v="2022-01-21T00:00:00"/>
    <s v="Leidy Tatiana Suarez Garzon "/>
    <x v="0"/>
    <s v="1. Prestación de servicios"/>
    <n v="26422539"/>
    <n v="3"/>
    <s v="Persona Natural"/>
    <s v="N/A"/>
    <s v="Prestar servicios profesionales para apoyar y acompañar a la subdirección de cooperación internacional en la gestión y seguimiento de proyectos, acuerdos y acciones colaborativas que contribuyan a la planeación integrada."/>
    <s v="Administrativo Transversal"/>
    <s v="Harvey Danilo Suarez Morales"/>
    <s v="Secretaría Ejecutiva"/>
    <s v="Secretaría Ejecutiva"/>
    <s v="Subdirección de Cooperación Internacional"/>
    <s v="Magda Liliana Marquez Ramirez"/>
    <s v="AA- Subdirección de Cooperación"/>
    <s v="N/A"/>
    <s v="N/A"/>
    <s v="N/A"/>
    <s v="Inversión"/>
    <n v="69419084"/>
    <s v="N/A"/>
    <s v="N/A"/>
    <n v="6071640"/>
    <s v="N/A"/>
    <n v="58822"/>
    <n v="61922"/>
    <n v="2018011001175"/>
    <x v="1"/>
    <d v="2022-01-29T00:00:00"/>
    <s v="N/A"/>
    <s v="N/A"/>
    <s v="N/A"/>
    <s v="N/A"/>
    <n v="0"/>
    <s v="N/A"/>
    <n v="0"/>
    <s v="N/A"/>
    <n v="0"/>
    <s v="N/A"/>
    <n v="0"/>
    <s v="N/A"/>
    <n v="0"/>
    <s v="N/A"/>
    <n v="0"/>
    <s v="N/A"/>
    <n v="0"/>
    <n v="69419084"/>
    <n v="0"/>
    <n v="0"/>
    <n v="0"/>
    <n v="0"/>
    <n v="0"/>
    <d v="2022-12-31T00:00:00"/>
    <d v="2022-12-31T00:00:00"/>
    <n v="-1202"/>
    <s v="NO"/>
    <s v="N/A"/>
    <s v="Bogotá D.C."/>
    <s v="Cumplimiento "/>
    <s v="21-47-101017152"/>
    <n v="0"/>
    <s v="Seguros del Estado "/>
    <d v="2022-01-28T00:00:00"/>
    <s v="25-01-2022 - 30-06-2023"/>
    <n v="2022"/>
    <s v="https://jepcolombia-my.sharepoint.com/personal/carlos_torres_jep_gov_co/Documents/Documentos/Contractual/Contractual%20-%20Onedrive/Validaci%C3%B3n%20p%C3%B3lizas%20CPS/.VERIFICACI%C3%93N%20DE%20P%C3%93LIZAS%20CONTRATOS%202022/Verificaci%C3%B3n%20de%20la%20p%C3%B3liza%20JEP%20297%202022.PNG"/>
    <s v="Ninguna"/>
    <s v="Terminado"/>
    <s v="Retiro"/>
    <s v="N/A"/>
    <s v="ADMINISTRACIÓN BANCARIA Y FINANCIERA"/>
    <s v="N/A"/>
    <s v="FEMENINO"/>
    <s v="PND"/>
    <s v="https://community.secop.gov.co/Public/Tendering/ContractNoticePhases/View?PPI=CO1.PPI.17038555&amp;isFromPublicArea=True&amp;isModal=False"/>
    <m/>
    <m/>
    <s v="GESTIÓN_DE_COOPERACIÓN_INTERNACIONAL"/>
    <s v="PROCESOS_DE_RELACIONAMIENTO"/>
    <s v="Secretaría Ejecutiva"/>
    <s v="Subdirección de Cooperación"/>
  </r>
  <r>
    <s v="JEP-249"/>
    <n v="63"/>
    <s v="JEP-249-2022"/>
    <s v="JEP-CSPO-249-2022"/>
    <s v="John Maldonado"/>
    <d v="2022-01-19T00:00:00"/>
    <s v="Policía Nacional de Colombia"/>
    <x v="0"/>
    <s v="5. Convenio interadministrativo "/>
    <n v="800141397"/>
    <n v="5"/>
    <s v="Persona Jurídica"/>
    <s v="Bogotá D.C. "/>
    <s v="La Jurisdicción Especial para la Paz y la Policía Nacional, a través de la dirección de protección y servicios especiales colaborarán mutuamente acorde con las recomendaciones que esta última imparta, con la finalidad de fortalecer la seguridad en las instalaciones de la Jurisdicción Especial para la Paz"/>
    <s v="Funciones de la dependencia"/>
    <s v="Ana Lucia Rosales Callejas"/>
    <s v="Dirección Administrativa y Financiera"/>
    <s v="Dirección Administrativa y Financiera"/>
    <s v="Oficina Asesora de Seguridad y Protección"/>
    <s v="Maria Emma Caro Robles y Gabriel Amado Pardo"/>
    <s v="DD- Oficina Asesora de Seguridad y Protección"/>
    <s v="Ariadna Lorena Alfonso (Octubre 18 a Noviembre 8)"/>
    <s v="N/A"/>
    <s v="N/A"/>
    <s v="Inversión"/>
    <n v="531480000"/>
    <s v="N/A"/>
    <s v="N/A"/>
    <n v="0"/>
    <s v="N/A"/>
    <n v="44922"/>
    <n v="62722"/>
    <n v="2018011001091"/>
    <x v="11"/>
    <d v="2022-01-27T00:00:00"/>
    <s v="N/A"/>
    <s v="N/A"/>
    <s v="N/A"/>
    <s v="N/A"/>
    <n v="0"/>
    <s v="N/A"/>
    <n v="0"/>
    <s v="N/A"/>
    <n v="0"/>
    <s v="N/A"/>
    <n v="0"/>
    <s v="N/A"/>
    <n v="0"/>
    <s v="N/A"/>
    <n v="0"/>
    <s v="N/A"/>
    <n v="0"/>
    <n v="531480000"/>
    <n v="0"/>
    <n v="0"/>
    <n v="0"/>
    <n v="0"/>
    <n v="0"/>
    <d v="2022-12-31T00:00:00"/>
    <d v="2022-12-31T00:00:00"/>
    <n v="-1202"/>
    <s v="SI"/>
    <d v="2024-05-06T00:00:00"/>
    <s v="Bogotá D.C. - Edificio Squadra"/>
    <s v="N/A"/>
    <s v="N/A"/>
    <s v="N/A"/>
    <s v="N/A"/>
    <s v="N/A"/>
    <s v="N/A"/>
    <n v="2022"/>
    <s v="N/A"/>
    <s v="El 6 de mayo de 2024 se publico el balance y cierre"/>
    <s v="Terminado"/>
    <s v="Retiro"/>
    <s v="N/A"/>
    <s v="N/A"/>
    <s v="N/A"/>
    <s v="N/A"/>
    <s v="N/A"/>
    <s v="https://community.secop.gov.co/Public/Tendering/OpportunityDetail/Index?noticeUID=CO1.NTC.2711649&amp;isFromPublicArea=True&amp;isModal=False"/>
    <m/>
    <m/>
    <s v="GESTIÓN_DE_SEGURIDAD_BIENES_Y_SERVICIOS"/>
    <s v="PROCESOS_DE_GESTIÓN"/>
    <s v="Secretaría Ejecutiva"/>
    <s v="Dirección Administrativa y Financiera"/>
  </r>
  <r>
    <s v="JEP-225"/>
    <n v="64"/>
    <s v="JEP-225-2022"/>
    <s v="JEP-CSPO-225-2022"/>
    <s v="Ángela Esquivel "/>
    <d v="2022-01-18T00:00:00"/>
    <s v="Leonardo Rivera Perez"/>
    <x v="0"/>
    <s v="1. Prestación de servicios"/>
    <n v="19617609"/>
    <n v="3"/>
    <s v="Persona Natural"/>
    <s v="N/A"/>
    <s v="Prestar servicios profesionales a la Oficina Asesora de Seguridad y protección, para apoyar y acompañar la elaboración y seguimiento de los estudios de viabilidad de desplazamiento a territorio y seguridad física"/>
    <s v="Administrativo Transversal"/>
    <s v="Harvey Danilo Suarez Morales"/>
    <s v="Secretaría Ejecutiva"/>
    <s v="Dirección Administrativa y Financiera"/>
    <s v="Oficina Asesora de Seguridad y Protección"/>
    <s v="Maria Emma Caro Robles"/>
    <s v="DD- Oficina Asesora de Seguridad y Protección"/>
    <s v="Ariadna Lorena Alfonso (Octubre 18 a Noviembre 8)"/>
    <s v="N/A"/>
    <s v="N/A"/>
    <s v="Inversión"/>
    <n v="60542918"/>
    <s v="N/A"/>
    <s v="N/A"/>
    <n v="5204263"/>
    <s v="N/A"/>
    <n v="44122"/>
    <n v="47722"/>
    <n v="2018011001091"/>
    <x v="26"/>
    <d v="2022-01-25T00:00:00"/>
    <s v="N/A"/>
    <s v="N/A"/>
    <s v="N/A"/>
    <s v="N/A"/>
    <n v="0"/>
    <s v="N/A"/>
    <n v="0"/>
    <s v="N/A"/>
    <n v="0"/>
    <s v="N/A"/>
    <n v="0"/>
    <s v="N/A"/>
    <n v="0"/>
    <s v="N/A"/>
    <n v="0"/>
    <s v="N/A"/>
    <n v="0"/>
    <n v="60542918"/>
    <n v="0"/>
    <n v="0"/>
    <n v="0"/>
    <n v="0"/>
    <n v="0"/>
    <d v="2022-12-31T00:00:00"/>
    <d v="2022-12-31T00:00:00"/>
    <n v="-1202"/>
    <s v="NO"/>
    <s v="N/A"/>
    <s v="Bogotá D.C."/>
    <s v="Cumplimiento"/>
    <s v="21-47-101016638"/>
    <n v="0"/>
    <s v="Seguros del Estado"/>
    <d v="2022-01-24T00:00:00"/>
    <s v="24-01-2022 - 02-07-2023"/>
    <n v="2022"/>
    <s v="C:\Users\andres.prietom\JEP Colombia\Carlos Giovanni Torres Peñaranda - Contractual - Onedrive\Validación pólizas CPS\.VERIFICACIÓN DE PÓLIZAS CONTRATOS 2022\verificacion poliza contrato JEP-225-2022.pdf"/>
    <s v="N/A"/>
    <s v="Terminado"/>
    <s v="Retiro"/>
    <s v="N/A"/>
    <s v="INGENIERÍA EN TELECOMUNICACIONES"/>
    <s v="N/A"/>
    <s v="MASCULINO"/>
    <s v="PND"/>
    <s v="https://community.secop.gov.co/Public/Tendering/OpportunityDetail/Index?noticeUID=CO1.NTC.2594689&amp;isFromPublicArea=True&amp;isModal=False"/>
    <m/>
    <m/>
    <s v="GESTIÓN_DE_SEGURIDAD_BIENES_Y_SERVICIOS"/>
    <s v="PROCESOS_DE_GESTIÓN"/>
    <s v="Secretaría Ejecutiva"/>
    <s v="Dirección Administrativa y Financiera"/>
  </r>
  <r>
    <s v="JEP-748"/>
    <n v="65"/>
    <s v="JEP-748-2022"/>
    <s v="JEP-IPINF-011-2022"/>
    <s v="Laura Paredes"/>
    <d v="2022-10-18T00:00:00"/>
    <s v="GRUPO LOS LAGOS SAS"/>
    <x v="3"/>
    <s v="3. Suministro"/>
    <n v="860053274"/>
    <n v="9"/>
    <s v="Persona Jurídica"/>
    <s v="Bogotá D.C. "/>
    <s v="Adquisición de suministros para la maquina carnetizadora de la jurisdicción especial para la paz JEP."/>
    <s v="Administrativo Transversal"/>
    <s v="Ariadna Lorena Alfonso Sánchez"/>
    <s v="Subdirección de Recursos Físicos e Infraestructura"/>
    <s v="Dirección Administrativa y Financiera"/>
    <s v="Oficina Asesora de Seguridad y Protección"/>
    <s v="Maria Emma Caro Robles"/>
    <s v="DD- Oficina Asesora de Seguridad y Protección"/>
    <s v="N/A"/>
    <s v="N/A"/>
    <s v="N/A"/>
    <s v="Funcionamiento"/>
    <n v="15899999"/>
    <s v="N/A"/>
    <s v="N/A"/>
    <s v="N/A"/>
    <s v="N/A"/>
    <n v="103122"/>
    <n v="472322"/>
    <s v="N/A"/>
    <x v="31"/>
    <d v="2022-10-26T00:00:00"/>
    <s v="N/A"/>
    <s v="N/A"/>
    <s v="N/A"/>
    <s v="N/A"/>
    <n v="0"/>
    <s v="N/A"/>
    <n v="0"/>
    <s v="N/A"/>
    <n v="0"/>
    <s v="N/A"/>
    <n v="0"/>
    <s v="N/A"/>
    <n v="0"/>
    <s v="N/A"/>
    <n v="0"/>
    <s v="N/A"/>
    <n v="0"/>
    <n v="15899999"/>
    <n v="0"/>
    <n v="0"/>
    <n v="0"/>
    <n v="0"/>
    <n v="0"/>
    <d v="2022-12-16T00:00:00"/>
    <d v="2022-12-16T00:00:00"/>
    <n v="-1217"/>
    <s v="SI"/>
    <d v="2023-05-11T00:00:00"/>
    <s v="Bogotá D.C."/>
    <s v="Cumplimiento"/>
    <s v="33-47-101010178"/>
    <n v="0"/>
    <s v="Seguros del Estado S.A."/>
    <d v="2022-10-20T00:00:00"/>
    <s v="20/10/2022 - 16/11/2023"/>
    <n v="2022"/>
    <s v="PENDIENTE"/>
    <s v="Ninguna"/>
    <s v="Terminado"/>
    <s v="Retiro"/>
    <s v="N/A"/>
    <s v="N/A"/>
    <s v="N/A"/>
    <s v="N/A"/>
    <s v="N/A"/>
    <s v="https://community.secop.gov.co/Public/Tendering/ContractNoticePhases/View?PPI=CO1.PPI.20556486&amp;isFromPublicArea=True&amp;isModal=False"/>
    <m/>
    <m/>
    <s v="GESTIÓN_DE_SEGURIDAD_BIENES_Y_SERVICIOS"/>
    <s v="PROCESOS_DE_GESTIÓN"/>
    <s v="Secretaría Ejecutiva"/>
    <s v="Dirección Administrativa y Financiera"/>
  </r>
  <r>
    <s v="JEP-741"/>
    <n v="66"/>
    <s v="JEP-741-2022"/>
    <s v="JEP-IPINF-012-2022"/>
    <s v="Ángela Esquivel "/>
    <d v="2022-10-10T00:00:00"/>
    <s v="PROXEL COLOMBIA SAS "/>
    <x v="3"/>
    <s v="1. Prestación de servicios"/>
    <n v="900034347"/>
    <n v="1"/>
    <s v="Persona Jurídica"/>
    <s v="Bogotá D.C. "/>
    <s v="Mantenimiento del sistema de detección de incendios del edificio de la JEP"/>
    <s v="Administrativo Transversal"/>
    <s v="Gabriel Amado Pardo "/>
    <s v="Subdirección de Recursos Físicos e Infraestructura"/>
    <s v="Dirección Administrativa y Financiera"/>
    <s v="Oficina Asesora de Seguridad y Protección"/>
    <s v="Maria Emma Caro Robles"/>
    <s v="DD- Oficina Asesora de Seguridad y Protección"/>
    <s v="N/A"/>
    <s v="N/A"/>
    <s v="N/A"/>
    <s v="Funcionamiento"/>
    <n v="27499900"/>
    <s v="N/A"/>
    <s v="N/A"/>
    <s v="N/A"/>
    <s v="N/A"/>
    <n v="96622"/>
    <n v="458222"/>
    <s v="N/A"/>
    <x v="32"/>
    <d v="2022-10-26T00:00:00"/>
    <s v="N/A"/>
    <s v="N/A"/>
    <s v="N/A"/>
    <s v="N/A"/>
    <n v="0"/>
    <s v="N/A"/>
    <n v="0"/>
    <s v="N/A"/>
    <n v="0"/>
    <s v="N/A"/>
    <n v="0"/>
    <s v="N/A"/>
    <n v="0"/>
    <s v="N/A"/>
    <n v="0"/>
    <s v="N/A"/>
    <n v="15"/>
    <n v="27499900"/>
    <n v="0"/>
    <n v="0"/>
    <n v="0"/>
    <n v="0"/>
    <n v="0"/>
    <d v="2022-11-15T00:00:00"/>
    <d v="2022-11-30T00:00:00"/>
    <n v="-1233"/>
    <s v="SI"/>
    <d v="2023-05-25T00:00:00"/>
    <s v="Bogotá D.C."/>
    <s v="Cumplimiento_x000a_Responsabilidad Civil Extracontractual"/>
    <s v="2042246_x000a_2042250"/>
    <s v="0_x000a_0"/>
    <s v="Jmalicelli Travelers"/>
    <s v="13/10/2022_x000a_13/10/2022"/>
    <s v="11/10/2022 - 15/11/2025_x000a_11/10/2022 - 15/11/2022"/>
    <n v="2022"/>
    <s v="PENDIENTE"/>
    <s v="JUAN GAVIRIA RESTREPO &amp; CÍA SAS"/>
    <s v="Terminado"/>
    <s v="Prorróga"/>
    <s v="N/A"/>
    <s v="N/A"/>
    <s v="N/A"/>
    <s v="N/A"/>
    <s v="proyectos@proxelcolombia.com"/>
    <s v="https://community.secop.gov.co/Public/Tendering/ContractNoticePhases/View?PPI=CO1.PPI.20722504&amp;isFromPublicArea=True&amp;isModal=False"/>
    <m/>
    <m/>
    <s v="GESTIÓN_DE_SEGURIDAD_BIENES_Y_SERVICIOS"/>
    <s v="PROCESOS_DE_GESTIÓN"/>
    <s v="Secretaría Ejecutiva"/>
    <s v="Dirección Administrativa y Financiera"/>
  </r>
  <r>
    <s v="JEP-426"/>
    <n v="68"/>
    <s v="JEP-426-2022"/>
    <s v="JEP-IPS-001-2022 "/>
    <s v="Clara Torres"/>
    <s v="NR"/>
    <s v="VIGIAS DE COLOMBIA SRL LTDA."/>
    <x v="4"/>
    <s v="1. Prestación de servicios"/>
    <n v="860050247"/>
    <n v="6"/>
    <s v="Persona Jurídica"/>
    <s v="N/A"/>
    <s v="Prestar el servicio de Vigilancia y Seguridad para las Instalaciones de la sede de la Jurisdicción Especial para la Paz(JEP).(Invitación Pública igual o superior a 450SMMLV)"/>
    <s v="Funciones de la dependencia"/>
    <s v="Ana Lucia Rosales Callejas"/>
    <s v="Dirección Administrativa y Financiera"/>
    <s v="Dirección Administrativa y Financiera"/>
    <s v="Subdirección de Recursos Físicos e Infraestructura"/>
    <s v="Gabriel Amado Pardo "/>
    <s v="DD- Subdirección de Recursos Físicos e Infraestructura"/>
    <s v="Ariadna Lorena Alfonso (Octubre 18 a Noviembre 8)"/>
    <s v="N/A"/>
    <s v="N/A"/>
    <s v="Funcionamiento"/>
    <n v="1083135037"/>
    <s v="N/A"/>
    <s v="N/A"/>
    <n v="0"/>
    <s v="N/A"/>
    <n v="30922"/>
    <n v="153822"/>
    <s v="N/A"/>
    <x v="33"/>
    <d v="2022-03-25T00:00:00"/>
    <s v="N/A"/>
    <s v="N/A"/>
    <s v="N/A"/>
    <s v="N/A"/>
    <n v="533776678"/>
    <d v="2022-11-04T00:00:00"/>
    <n v="-232850"/>
    <d v="2023-03-01T00:00:00"/>
    <n v="0"/>
    <s v="N/A"/>
    <n v="0"/>
    <s v="N/A"/>
    <n v="0"/>
    <s v="N/A"/>
    <n v="2"/>
    <s v="N/A"/>
    <n v="108"/>
    <n v="1616678865"/>
    <n v="335910664"/>
    <n v="335910664"/>
    <n v="0"/>
    <n v="0"/>
    <n v="0"/>
    <d v="2022-11-15T00:00:00"/>
    <d v="2023-03-03T00:00:00"/>
    <n v="-1140"/>
    <s v="SI"/>
    <d v="2023-09-15T00:00:00"/>
    <s v="Bogotá D.C."/>
    <s v="CUMPLIMIENTO_x000a_RESP. CIVIL EXTRACONT._x000a_RESP. CIVIL EXTRACONT."/>
    <s v="CBO-100013061_x000a_11-02-101003380_x000a__x0009_CBO-100002904"/>
    <s v="0_x000a_6_x000a_0"/>
    <s v="Seguros Mundial_x000a_Seguros del Estado_x000a_Seguros Mundial"/>
    <s v="24/03/2022_x000a_11/01/2022_x000a_24/03/2022"/>
    <s v="27/03/2022 - 16/11/2025_x000a_14/01/2022 - 14/01/2023_x000a_27/03/2022 - 16/11/2022"/>
    <n v="2022"/>
    <s v="PENDIENTE"/>
    <s v="Prorrogar el plazo de ejecución pactado en la Cláusula Cuarta, del contrato, a partir del 16 de noviembre de 2022 hasta el 8 de marzo de 2023._x000a_Adicionar el valor del contrato en la suma de $541,567,518_x000a_Mediante otrosí N°2seaclara que el valor a adicionar para la vigencia 2022 es únicamente de $197.866.014 Y Para la vigencia 2023 $335.910.664_x000a_Mediante otrosí número 2 se Reducir del valor_x000a_del contrato la suma 232.850 y Modificar el plazo_x000a_de ejecución del contrato pactado en la Cláusula Cuarta, a partir del 16 de noviembre de 2022 hasta el 3 de marzo de 2023_x000a_eL 15/09/2023 SE PUBLICA EL ACTA Y BALANCE DE CIERRE"/>
    <s v="Terminado"/>
    <s v="Adición y Prorróga"/>
    <s v="N/A"/>
    <s v="N/A"/>
    <s v="N/A"/>
    <s v="N/A"/>
    <s v="N/A"/>
    <s v="https://community.secop.gov.co/Public/Tendering/ContractNoticePhases/View?PPI=CO1.PPI.17581015&amp;isFromPublicArea=True&amp;isModal=False"/>
    <m/>
    <m/>
    <s v="GESTIÓN_DE_SEGURIDAD_BIENES_Y_SERVICIOS"/>
    <s v="PROCESOS_DE_GESTIÓN"/>
    <s v="Secretaría Ejecutiva"/>
    <s v="Dirección Administrativa y Financiera"/>
  </r>
  <r>
    <s v="JEP-666"/>
    <n v="70"/>
    <s v="JEP-666-2022"/>
    <s v="JEP-CSPO-643-2022"/>
    <s v="John Maldonado"/>
    <d v="2022-08-16T00:00:00"/>
    <s v="Universidad de los Andes"/>
    <x v="0"/>
    <s v="1. Prestación de servicios"/>
    <n v="860007386"/>
    <n v="1"/>
    <s v="Persona Jurídica"/>
    <s v="Bogotá D.C. "/>
    <s v="Contratar servicios académicos para la realización de los procesos de formación que faciliten la implementación del modelo de gestión del conocimiento de la JEP, en cuanto a prácticas de autocuidado, manejo del estrés, construcción de acuerdos y liderazgo, en conjunto con la implementación de mecanismos tendientes a fortalecerlas"/>
    <s v="Funciones de la dependencia"/>
    <s v="Angela María Mora Soto"/>
    <s v="Subsecretaría Ejecutiva"/>
    <s v="Subsecretaría Ejecutiva "/>
    <s v="Subdirección de Fortalecimiento Institucional"/>
    <s v="Luz Amanda Granados Urrea_x0009_"/>
    <s v="AA- Subdirección de Fortalecimiento Institucional"/>
    <s v="N/A"/>
    <s v="N/A"/>
    <s v="N/A"/>
    <s v="Inversión"/>
    <n v="121300000"/>
    <s v="N/A"/>
    <s v="N/A"/>
    <s v="N/A"/>
    <s v="N/A"/>
    <n v="99822"/>
    <s v="_x0009_392722"/>
    <n v="2018011001175"/>
    <x v="34"/>
    <d v="2022-09-07T00:00:00"/>
    <s v="N/A"/>
    <s v="N/A"/>
    <s v="N/A"/>
    <s v="N/A"/>
    <n v="0"/>
    <s v="N/A"/>
    <n v="0"/>
    <s v="N/A"/>
    <n v="0"/>
    <s v="N/A"/>
    <n v="0"/>
    <s v="N/A"/>
    <n v="0"/>
    <s v="N/A"/>
    <n v="0"/>
    <s v="N/A"/>
    <n v="0"/>
    <n v="121300000"/>
    <n v="0"/>
    <n v="0"/>
    <n v="0"/>
    <n v="0"/>
    <n v="0"/>
    <d v="2022-12-15T00:00:00"/>
    <d v="2022-12-15T00:00:00"/>
    <n v="-1218"/>
    <s v="SI"/>
    <s v="PENDIENTE"/>
    <s v="Bogotá D.C."/>
    <s v="Cumplimiento"/>
    <s v="21-45-101383915"/>
    <n v="0"/>
    <s v="Seguros de Estado S.A."/>
    <d v="2022-09-06T00:00:00"/>
    <s v="31/08/2022 - 15/12/2025"/>
    <n v="2022"/>
    <s v="PENDIENTE"/>
    <s v="Ninguna"/>
    <s v="Terminado"/>
    <s v="Retiro"/>
    <s v="N/A"/>
    <s v="TRABAJO SOCIAL"/>
    <s v="N/A"/>
    <s v="FEMENINO"/>
    <s v="N/A"/>
    <s v="https://community.secop.gov.co/Public/Tendering/ContractNoticePhases/View?PPI=CO1.PPI.19995565&amp;isFromPublicArea=True&amp;isModal=False"/>
    <m/>
    <m/>
    <s v="GESTIÓN_DEL_CONOCIMIENTO"/>
    <s v="PROCESOS_DE_RELACIONAMIENTO"/>
    <s v="Secretaría Ejecutiva"/>
    <s v="Subdirección de Fortalecimiento Institucional"/>
  </r>
  <r>
    <s v="JEP-350"/>
    <n v="72"/>
    <s v="JEP-350-2022"/>
    <s v="JEP-CSPO-350-2022"/>
    <s v="John Maldonado"/>
    <d v="2022-01-24T00:00:00"/>
    <s v="UNION TEMPORAL PROGRAMA NACIONAL DE EDUCACION PARA LA PAZ EDUCAPAZ"/>
    <x v="0"/>
    <s v="5. Convenio interadministrativo "/>
    <n v="901147032"/>
    <n v="6"/>
    <s v="Persona Jurídica"/>
    <s v="ND"/>
    <s v="Aunar esfuerzos financieros, técnicos y pedagógicos para el diseño, implementación y evaluación de una estrategia pedagógica en el ámbito escolar con el fin de fomentar la compresión de la justicia transicional con enfoque restaurativo."/>
    <s v="Funciones de la dependencia"/>
    <s v="Ana Lucia Rosales Callejas"/>
    <s v="Dirección Administrativa y Financiera"/>
    <s v="Secretaría Ejecutiva"/>
    <s v="Subdirección de Fortalecimiento Institucional"/>
    <s v="Luz Amanda Granados Urrea_x0009_"/>
    <s v="AA- Subdirección de Fortalecimiento Institucional"/>
    <s v="N/A"/>
    <s v="N/A"/>
    <s v="N/A"/>
    <s v="Inversión"/>
    <n v="385000000"/>
    <s v="N/A"/>
    <s v="N/A"/>
    <n v="0"/>
    <s v="N/A"/>
    <n v="59922"/>
    <n v="60922"/>
    <s v="2018011001175_x0009_"/>
    <x v="11"/>
    <d v="2022-01-27T00:00:00"/>
    <s v="N/A"/>
    <s v="N/A"/>
    <s v="N/A"/>
    <s v="N/A"/>
    <n v="0"/>
    <s v="N/A"/>
    <n v="0"/>
    <s v="N/A"/>
    <n v="0"/>
    <s v="N/A"/>
    <n v="0"/>
    <s v="N/A"/>
    <n v="0"/>
    <s v="N/A"/>
    <n v="0"/>
    <s v="N/A"/>
    <n v="0"/>
    <n v="385000000"/>
    <n v="0"/>
    <n v="0"/>
    <n v="0"/>
    <n v="0"/>
    <n v="0"/>
    <d v="2022-12-31T00:00:00"/>
    <d v="2022-12-31T00:00:00"/>
    <n v="-1202"/>
    <s v="SI"/>
    <d v="2024-05-24T00:00:00"/>
    <s v="Territorio Nacional"/>
    <s v="N/A"/>
    <s v="N/A"/>
    <s v="N/A"/>
    <s v="N/A"/>
    <s v="N/A"/>
    <s v="N/A"/>
    <n v="2022"/>
    <s v="N/A"/>
    <s v="se publica hoy 20 de mayo, el Acta de Balance y Cierre del Convenio JEP-350-2022 suscrito entre la JEP y EDUCAPAZ."/>
    <s v="Terminado"/>
    <s v="Retiro"/>
    <s v="N/A"/>
    <s v="N/A"/>
    <s v="N/A"/>
    <s v="N/A"/>
    <s v="N/A"/>
    <s v="https://community.secop.gov.co/Public/Tendering/ContractNoticePhases/View?PPI=CO1.PPI.17086087&amp;isFromPublicArea=True&amp;isModal=False"/>
    <m/>
    <m/>
    <s v="GESTIÓN_DEL_CONOCIMIENTO"/>
    <s v="PROCESOS_DE_RELACIONAMIENTO"/>
    <s v="Secretaría Ejecutiva"/>
    <s v="Subdirección de Fortalecimiento Institucional"/>
  </r>
  <r>
    <s v="JEP-171"/>
    <n v="73"/>
    <s v="JEP-171-2022"/>
    <s v="JEP-CSPO-171-2022"/>
    <s v="Vanessa Jiménez "/>
    <d v="2022-01-13T00:00:00"/>
    <s v="Daniela Muñoz Morales"/>
    <x v="0"/>
    <s v="1. Prestación de servicios"/>
    <n v="1015431377"/>
    <n v="6"/>
    <s v="Persona Natural"/>
    <s v="N/A"/>
    <s v="Prestar servicios profesionales para acompañar a la Subdirección de Fortalecimiento Institucional en la implementación del modelo de gestión del conocimiento mediante el apoyo en el diseño apropiación y evaluación de herramientas pedagógicas para el desarrollo del programa pedagógico de la JEP."/>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90640910"/>
    <s v="N/A"/>
    <s v="N/A"/>
    <n v="8240084"/>
    <s v="N/A"/>
    <n v="49222"/>
    <n v="41422"/>
    <n v="2018011001091"/>
    <x v="6"/>
    <d v="2022-01-21T00:00:00"/>
    <s v="N/A"/>
    <s v="N/A"/>
    <s v="N/A"/>
    <s v="N/A"/>
    <n v="0"/>
    <s v="N/A"/>
    <n v="0"/>
    <s v="N/A"/>
    <n v="0"/>
    <s v="N/A"/>
    <n v="0"/>
    <s v="N/A"/>
    <n v="0"/>
    <s v="N/A"/>
    <n v="0"/>
    <s v="N/A"/>
    <n v="0"/>
    <n v="90640910"/>
    <n v="0"/>
    <n v="0"/>
    <n v="0"/>
    <n v="0"/>
    <n v="0"/>
    <d v="2022-12-15T00:00:00"/>
    <d v="2022-12-15T00:00:00"/>
    <n v="-1218"/>
    <s v="NO"/>
    <s v="N/A"/>
    <s v="Bogotá D.C."/>
    <s v="Cumplimiento"/>
    <s v="21-47-101016446"/>
    <n v="0"/>
    <s v="Seguros del Estado"/>
    <d v="2022-01-20T00:00:00"/>
    <s v="20-01-2022 - 25-06-2023"/>
    <n v="2022"/>
    <s v="https://jepcolombia-my.sharepoint.com/personal/carlos_torres_jep_gov_co/_layouts/15/onedrive.aspx?q=171&amp;searchScope=folder&amp;id=%2Fpersonal%2Fcarlos%5Ftorres%5Fjep%5Fgov%5Fco%2FDocuments%2FDocumentos%2FContractual%2FContractual%20%2D%20Onedrive%2FValidaci%C3%B3n%20p%C3%B3lizas%20CPS%2F%2EVERIFICACI%C3%93N%20DE%20P%C3%93LIZAS%20CONTRATOS%202022%2FVerificaci%C3%B3n%20p%C3%B3liza%20JEP%20171%202022%2EPNG&amp;parent=%2Fpersonal%2Fcarlos%5Ftorres%5Fjep%5Fgov%5Fco%2FDocuments%2FDocumentos%2FContractual%2FContractual%20%2D%20Onedrive%2FValidaci%C3%B3n%20p%C3%B3lizas%20CPS%2F%2EVERIFICACI%C3%93N%20DE%20P%C3%93LIZAS%20CONTRATOS%202022&amp;parentview=7"/>
    <s v="N/A"/>
    <s v="Terminado"/>
    <s v="Retiro"/>
    <s v="N/A"/>
    <s v="PSICOLOGÍA"/>
    <s v="N/A"/>
    <s v="FEMENINO"/>
    <s v="PND"/>
    <s v="https://community.secop.gov.co/Public/Tendering/OpportunityDetail/Index?noticeUID=CO1.NTC.2556905&amp;isFromPublicArea=True&amp;isModal=False"/>
    <m/>
    <m/>
    <s v="GESTIÓN_DEL_CONOCIMIENTO"/>
    <s v="PROCESOS_DE_RELACIONAMIENTO"/>
    <s v="Secretaría Ejecutiva"/>
    <s v="Subdirección de Fortalecimiento Institucional"/>
  </r>
  <r>
    <s v="JEP-212"/>
    <n v="74"/>
    <s v="JEP-212-2022"/>
    <s v="JEP-CSPO-212-2022"/>
    <s v="Vanessa Jiménez "/>
    <d v="2022-01-14T00:00:00"/>
    <s v="Diana Liseth Vivas Pulido "/>
    <x v="0"/>
    <s v="1. Prestación de servicios"/>
    <n v="53051656"/>
    <n v="2"/>
    <s v="Persona Natural"/>
    <s v="N/A"/>
    <s v="Prestar servicios profesionales para apoyar y acompañar a la Subdirección de Fortalecimiento Institucional en la administración del Sistema de Gestión de calidad de la JEP."/>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90640910"/>
    <s v="N/A"/>
    <s v="N/A"/>
    <s v="$8.240.084"/>
    <s v="N/A"/>
    <n v="49422"/>
    <n v="50422"/>
    <n v="2018011001175"/>
    <x v="0"/>
    <d v="2022-01-27T00:00:00"/>
    <s v="Monica Viviana Marin Aguilar"/>
    <n v="67001394"/>
    <n v="5"/>
    <d v="2022-03-14T00:00:00"/>
    <n v="0"/>
    <s v="N/A"/>
    <n v="0"/>
    <s v="N/A"/>
    <n v="0"/>
    <s v="N/A"/>
    <n v="0"/>
    <s v="N/A"/>
    <n v="0"/>
    <s v="N/A"/>
    <n v="0"/>
    <s v="N/A"/>
    <n v="0"/>
    <n v="90640910"/>
    <n v="0"/>
    <n v="0"/>
    <n v="0"/>
    <n v="0"/>
    <n v="0"/>
    <d v="2022-12-15T00:00:00"/>
    <d v="2022-12-15T00:00:00"/>
    <n v="-1218"/>
    <s v="NO"/>
    <s v="N/A"/>
    <s v="Bogotá D.C."/>
    <s v="Cumplimiento "/>
    <s v="_x0009_NB-100194835_x000a_15-45-101140623_x000a_15-45-101146391"/>
    <s v="0_x000a_0_x000a_0"/>
    <s v="Seguros Mundial_x000a_Seguros del Estado S.A._x000a_Seguros del Estado S.A."/>
    <s v="25/01/2022_x000a_15/03/2022_x000a_01/08/2022"/>
    <s v="23-01-2022 - 15-06-2023_x000a_15/03/2022 - 15/06/2023_x000a_01/08/2022 - 15/06/2023"/>
    <s v="27/01/2022_x000a_13/03/2022_x000a_02/08/2022"/>
    <s v="C:\Users\andres.prietom\JEP Colombia\Carlos Giovanni Torres Peñaranda - Contractual - Onedrive\Validación pólizas CPS\.VERIFICACIÓN DE PÓLIZAS CONTRATOS 2022\Verificación póliza del contrato JEP 212 2022.PNG"/>
    <s v="en fecha 14/03/2022, se suscribe cesión del contrato, y se cede el contrato en las siguientes fechas_x000a_14/03/2022_x000a_01/08/2022"/>
    <s v="Terminado"/>
    <s v="Cesión"/>
    <s v="N/A"/>
    <s v="INGENIERIA INDUSTRIAL"/>
    <s v="N/A"/>
    <s v="FEMENINO"/>
    <s v="PND"/>
    <s v="https://community.secop.gov.co/Public/Tendering/OpportunityDetail/Index?noticeUID=CO1.NTC.2585904&amp;isFromPublicArea=True&amp;isModal=False"/>
    <m/>
    <m/>
    <s v="GESTIÓN_DE_CALIDAD"/>
    <s v="PROCESOS_DE_GESTIÓN"/>
    <s v="Secretaría Ejecutiva"/>
    <s v="Subdirección de Fortalecimiento Institucional"/>
  </r>
  <r>
    <s v="JEP-150"/>
    <n v="75"/>
    <s v="JEP-150-2022"/>
    <s v="JEP-CSPO-150-2022"/>
    <s v="Vanessa Jiménez "/>
    <d v="2022-01-13T00:00:00"/>
    <s v="Andres Fernando Suarez"/>
    <x v="0"/>
    <s v="1. Prestación de servicios"/>
    <n v="7702707"/>
    <n v="7"/>
    <s v="Persona Natural"/>
    <s v="N/A"/>
    <s v="Prestar servicios profesionales para apoyar a la Subdirección de Fortalecimiento Institucional en la implementación del modelo de gestión del conocimiento mediante el acompañamiento y generación de contenidos para las acciones pedagógicas de la JEP, con énfasis en los procesos de formación virtual y capacitación interna."/>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111240000"/>
    <s v="N/A"/>
    <s v="N/A"/>
    <s v="$12.360.000"/>
    <s v="N/A"/>
    <n v="49622"/>
    <n v="42522"/>
    <s v="2018011001091_x0009_"/>
    <x v="6"/>
    <d v="2022-01-21T00:00:00"/>
    <s v="N/A"/>
    <s v="N/A"/>
    <s v="N/A"/>
    <s v="N/A"/>
    <n v="16892000"/>
    <n v="44839"/>
    <n v="0"/>
    <s v="N/A"/>
    <n v="0"/>
    <s v="N/A"/>
    <n v="0"/>
    <s v="N/A"/>
    <n v="0"/>
    <s v="N/A"/>
    <n v="0"/>
    <s v="N/A"/>
    <n v="50"/>
    <n v="128132000"/>
    <n v="0"/>
    <n v="0"/>
    <n v="0"/>
    <n v="0"/>
    <n v="0"/>
    <d v="2022-10-11T00:00:00"/>
    <d v="2022-11-30T00:00:00"/>
    <n v="-1233"/>
    <s v="NO"/>
    <s v="N/A"/>
    <s v="Bogotá D.C."/>
    <s v="Cumplimiento "/>
    <s v="33-47-101008125"/>
    <n v="0"/>
    <s v="Seguros del Estado"/>
    <d v="2022-01-20T00:00:00"/>
    <s v="20-01-2022 - 21-04-2023"/>
    <n v="2022"/>
    <s v="https://jepcolombia-my.sharepoint.com/personal/carlos_torres_jep_gov_co/_layouts/15/onedrive.aspx?q=150&amp;searchScope=folder&amp;id=%2Fpersonal%2Fcarlos%5Ftorres%5Fjep%5Fgov%5Fco%2FDocuments%2FDocumentos%2FContractual%2FContractual%20%2D%20Onedrive%2FValidaci%C3%B3n%20p%C3%B3lizas%20CPS%2F%2EVERIFICACI%C3%93N%20DE%20P%C3%93LIZAS%20CONTRATOS%202022%2FVerificaci%C3%B3n%20p%C3%B3liza%20JEP%20150%202022%2EPNG&amp;parent=%2Fpersonal%2Fcarlos%5Ftorres%5Fjep%5Fgov%5Fco%2FDocuments%2FDocumentos%2FContractual%2FContractual%20%2D%20Onedrive%2FValidaci%C3%B3n%20p%C3%B3lizas%20CPS%2F%2EVERIFICACI%C3%93N%20DE%20P%C3%93LIZAS%20CONTRATOS%202022&amp;parentview=7"/>
    <s v="Mediante Otrosí N° 1 del 29 de septiembre de 2022 se aprueba la Prorroga, adición y modificación de la forma del pago del contrato."/>
    <s v="Terminado"/>
    <s v="Adición y Prorróga"/>
    <s v="N/A"/>
    <s v="SOCIOLOGÍA"/>
    <s v="N/A"/>
    <s v="MASCULINO"/>
    <s v="PND"/>
    <s v="https://community.secop.gov.co/Public/Tendering/OpportunityDetail/Index?noticeUID=CO1.NTC.2558125&amp;isFromPublicArea=True&amp;isModal=False"/>
    <m/>
    <m/>
    <s v="GESTIÓN_DEL_CONOCIMIENTO"/>
    <s v="PROCESOS_DE_RELACIONAMIENTO"/>
    <s v="Secretaría Ejecutiva"/>
    <s v="Subdirección de Fortalecimiento Institucional"/>
  </r>
  <r>
    <s v="JEP-189"/>
    <n v="76"/>
    <s v="JEP-189-2022"/>
    <s v="JEP-CSPO-189-2022"/>
    <s v="Ángela Esquivel "/>
    <d v="2022-01-14T00:00:00"/>
    <s v="Nelly Quintana Jerez"/>
    <x v="0"/>
    <s v="1. Prestación de servicios"/>
    <n v="53045693"/>
    <n v="0"/>
    <s v="Persona Natural"/>
    <s v="N/A"/>
    <s v="Prestar servicios profesionales para apoyar a la Subdirección de Fortalecimiento Institucional, en articulación con las subdirecciones de Talento Humano y de Planeación, en la identificación de las necesidades con visión prospectiva de las salas de justicia y de posibles alternativas para atenderlas "/>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50539166"/>
    <s v="N/A"/>
    <s v="N/A"/>
    <n v="8240084"/>
    <s v="N/A"/>
    <n v="52822"/>
    <n v="47622"/>
    <n v="2018011001175"/>
    <x v="26"/>
    <d v="2022-01-24T00:00:00"/>
    <s v="N/A"/>
    <s v="N/A"/>
    <s v="N/A"/>
    <s v="N/A"/>
    <n v="0"/>
    <s v="N/A"/>
    <n v="0"/>
    <s v="N/A"/>
    <n v="0"/>
    <s v="N/A"/>
    <n v="0"/>
    <s v="N/A"/>
    <n v="0"/>
    <s v="N/A"/>
    <n v="0"/>
    <s v="N/A"/>
    <n v="0"/>
    <n v="50539166"/>
    <n v="0"/>
    <n v="0"/>
    <n v="0"/>
    <n v="0"/>
    <n v="0"/>
    <d v="2022-07-15T00:00:00"/>
    <d v="2022-07-15T00:00:00"/>
    <n v="-1371"/>
    <s v="NO"/>
    <s v="N/A"/>
    <s v="Bogotá D.C."/>
    <s v="Cumplimiento"/>
    <s v="390-47-994000068660"/>
    <n v="0"/>
    <s v="Aseguradora Solidaria"/>
    <d v="2022-07-22T00:00:00"/>
    <s v="21-01-2022 - 25-01-2023"/>
    <n v="2022"/>
    <s v="C:\Users\andres.prietom\JEP Colombia\Carlos Giovanni Torres Peñaranda - Contractual - Onedrive\Validación pólizas CPS\.VERIFICACIÓN DE PÓLIZAS CONTRATOS 2022\verificacion poliza contrato JEP-189-2022.pdf"/>
    <s v="N/A"/>
    <s v="Terminado"/>
    <s v="Retiro"/>
    <s v="N/A"/>
    <s v="INGENIERIA INDUSTRIAL"/>
    <s v="N/A"/>
    <s v="FEMENINO"/>
    <s v="Terminado"/>
    <s v="https://community.secop.gov.co/Public/Tendering/OpportunityDetail/Index?noticeUID=CO1.NTC.2581323&amp;isFromPublicArea=True&amp;isModal=False"/>
    <m/>
    <m/>
    <s v="GESTIÓN_DEL_CONOCIMIENTO"/>
    <s v="PROCESOS_DE_RELACIONAMIENTO"/>
    <s v="Secretaría Ejecutiva"/>
    <s v="Subdirección de Fortalecimiento Institucional"/>
  </r>
  <r>
    <s v="JEP-151"/>
    <n v="77"/>
    <s v="JEP-151-2022"/>
    <s v="JEP-CSPO-151-2022"/>
    <s v="Vanessa Jiménez "/>
    <d v="2022-01-13T00:00:00"/>
    <s v="Maria Andrea Rocha Solano "/>
    <x v="0"/>
    <s v="1. Prestación de servicios"/>
    <n v="1020725841"/>
    <n v="3"/>
    <s v="Persona Natural"/>
    <s v="N/A"/>
    <s v="Prestar servicios profesionales para apoyar a la Subdirección de Fortalecimiento Institucional en la implementación del modelo de gestión del conocimiento mediante la planeación, seguimiento y evaluación de la implementación del programa pedagógico de la JEP con colegios y universidades."/>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91739586"/>
    <s v="N/A"/>
    <s v="N/A"/>
    <n v="8240084"/>
    <s v="N/A"/>
    <n v="49522"/>
    <n v="36922"/>
    <n v="2018011001091"/>
    <x v="24"/>
    <d v="2022-01-19T00:00:00"/>
    <s v="N/A"/>
    <s v="N/A"/>
    <s v="N/A"/>
    <s v="N/A"/>
    <n v="0"/>
    <s v="N/A"/>
    <n v="0"/>
    <s v="N/A"/>
    <n v="0"/>
    <s v="N/A"/>
    <n v="0"/>
    <s v="N/A"/>
    <n v="0"/>
    <s v="N/A"/>
    <n v="0"/>
    <s v="N/A"/>
    <n v="0"/>
    <n v="91739586"/>
    <n v="0"/>
    <n v="0"/>
    <n v="0"/>
    <n v="0"/>
    <n v="0"/>
    <d v="2022-12-15T00:00:00"/>
    <d v="2022-12-15T00:00:00"/>
    <n v="-1218"/>
    <s v="NO"/>
    <s v="N/A"/>
    <s v="Bogotá D.C."/>
    <s v="Cumplimiento"/>
    <s v="33-47-101008094"/>
    <n v="0"/>
    <s v="Seguros del Estado"/>
    <d v="2022-01-18T00:00:00"/>
    <s v="18-01-2022 - 30-06-2023"/>
    <n v="2022"/>
    <s v="https://jepcolombia-my.sharepoint.com/personal/carlos_torres_jep_gov_co/Documents/Documentos/Contractual/Contractual%20-%20Onedrive/Validaci%C3%B3n%20p%C3%B3lizas%20CPS/.VERIFICACI%C3%93N%20DE%20P%C3%93LIZAS%20CONTRATOS%202022/verificaci%C3%B3n%20p%C3%B3liza%20contrato%20JEP%20151%202022.PNG"/>
    <s v="N/A"/>
    <s v="Terminado"/>
    <s v="Retiro"/>
    <s v="N/A"/>
    <s v="CIENCIAS POLÍTICAS"/>
    <s v="N/A"/>
    <s v="FEMENINO"/>
    <s v="PND"/>
    <s v="https://community.secop.gov.co/Public/Tendering/OpportunityDetail/Index?noticeUID=CO1.NTC.2548849&amp;isFromPublicArea=True&amp;isModal=False"/>
    <m/>
    <m/>
    <s v="GESTIÓN_DEL_CONOCIMIENTO"/>
    <s v="PROCESOS_DE_RELACIONAMIENTO"/>
    <s v="Secretaría Ejecutiva"/>
    <s v="Subdirección de Fortalecimiento Institucional"/>
  </r>
  <r>
    <s v="JEP-172"/>
    <n v="79"/>
    <s v="JEP-172-2022"/>
    <s v="JEP-CSPO-172-2022"/>
    <s v="Vanessa Jiménez "/>
    <d v="2022-01-13T00:00:00"/>
    <s v="Marcia Rojas Moreno "/>
    <x v="0"/>
    <s v="1. Prestación de servicios"/>
    <n v="1010224989"/>
    <n v="8"/>
    <s v="Persona Natural"/>
    <s v="N/A"/>
    <s v="Prestar servicios profesionales para apoyar a la Subdirección de Fortalecimiento Institucional en la implementación del modelo de gestión del conocimiento mediante la planeación, diseño, construcción y seguimiento de los procesos de formación virtual y el monitoreo de las acciones pedagógicas con universidades."/>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90091572"/>
    <s v="N/A"/>
    <s v="N/A"/>
    <s v="$8.240.084"/>
    <s v="N/A"/>
    <n v="49122"/>
    <n v="49622"/>
    <s v="2018011001091_x0009_"/>
    <x v="35"/>
    <d v="2022-01-24T00:00:00"/>
    <s v="N/A"/>
    <s v="N/A"/>
    <s v="N/A"/>
    <s v="N/A"/>
    <n v="2746704"/>
    <d v="2022-12-14T00:00:00"/>
    <n v="0"/>
    <s v="N/A"/>
    <n v="0"/>
    <s v="N/A"/>
    <n v="0"/>
    <s v="N/A"/>
    <n v="0"/>
    <s v="N/A"/>
    <n v="1"/>
    <d v="2022-12-14T00:00:00"/>
    <n v="16"/>
    <n v="92838276"/>
    <n v="0"/>
    <n v="0"/>
    <n v="0"/>
    <n v="0"/>
    <n v="0"/>
    <d v="2022-12-15T00:00:00"/>
    <d v="2022-12-31T00:00:00"/>
    <n v="-1202"/>
    <s v="NO"/>
    <s v="N/A"/>
    <s v="Bogotá D.C."/>
    <s v="Cumplimiento"/>
    <s v="21-47-101016596_x000a_21-47-101016596"/>
    <s v="0_x000a_1"/>
    <s v="Seguros del Estado _x000a_Seguros del Estado "/>
    <s v="22/01/2022_x000a_16/12/2022"/>
    <s v="22-01-2022 - 20-06-2023_x000a_22/01/2022 - 01/07/2023"/>
    <d v="2022-12-19T00:00:00"/>
    <s v="https://jepcolombia-my.sharepoint.com/personal/carlos_torres_jep_gov_co/_layouts/15/onedrive.aspx?q=172&amp;searchScope=folder&amp;id=%2Fpersonal%2Fcarlos%5Ftorres%5Fjep%5Fgov%5Fco%2FDocuments%2FDocumentos%2FContractual%2FContractual%20%2D%20Onedrive%2FValidaci%C3%B3n%20p%C3%B3lizas%20CPS%2F%2EVERIFICACI%C3%93N%20DE%20P%C3%93LIZAS%20CONTRATOS%202022%2FVerificaci%C3%B3n%20p%C3%B3liza%20del%20contrato%20JEP%20172%202022%2EPNG&amp;parent=%2Fpersonal%2Fcarlos%5Ftorres%5Fjep%5Fgov%5Fco%2FDocuments%2FDocumentos%2FContractual%2FContractual%20%2D%20Onedrive%2FValidaci%C3%B3n%20p%C3%B3lizas%20CPS%2F%2EVERIFICACI%C3%93N%20DE%20P%C3%93LIZAS%20CONTRATOS%202022&amp;parentview=7"/>
    <s v="Mediante otrosí N°1 se Prorroga el plazo de ejecución del contrato, hasta el 31 de diciembre de 2022. y Adicionar el valor del contrato en la suma de hasta $2.746.704"/>
    <s v="Terminado"/>
    <s v="Adición y Prorróga"/>
    <s v="N/A"/>
    <s v="DERECHO"/>
    <s v="N/A"/>
    <s v="FEMENINO"/>
    <s v="PND"/>
    <s v="https://community.secop.gov.co/Public/Tendering/OpportunityDetail/Index?noticeUID=CO1.NTC.2578090&amp;isFromPublicArea=True&amp;isModal=False"/>
    <m/>
    <m/>
    <s v="GESTIÓN_DEL_CONOCIMIENTO"/>
    <s v="PROCESOS_DE_RELACIONAMIENTO"/>
    <s v="Secretaría Ejecutiva"/>
    <s v="Subdirección de Fortalecimiento Institucional"/>
  </r>
  <r>
    <s v="JEP-702"/>
    <n v="80"/>
    <s v="JEP-702-2022"/>
    <s v="JEP-CSPO-678-2022"/>
    <s v="John Maldonado"/>
    <d v="2022-09-09T00:00:00"/>
    <s v="Universidad Nacional de Colombia"/>
    <x v="0"/>
    <s v="5. Convenio interadministrativo "/>
    <n v="899999063"/>
    <n v="3"/>
    <s v="Persona Jurídica"/>
    <s v="Bogotá D.C. "/>
    <s v="Aunar esfuerzos técnicos, académicos y financieros para la realización de procesos de formación tendientes al fortalecimiento de las competencias de los servidores de la JEP y para el desarrollo de actividades internas que fortalezcan los procesos de aprendizaje institucional y de gestión de conocimiento."/>
    <s v="Funciones de la dependencia"/>
    <s v="Ana Lucia Rosales Callejas"/>
    <s v="Dirección Administrativa y Financiera"/>
    <s v="Secretaría Ejecutiva"/>
    <s v="Subdirección de Fortalecimiento Institucional"/>
    <s v="Luz Amanda Granados Urrea_x0009_"/>
    <s v="AA- Subdirección de Fortalecimiento Institucional"/>
    <s v="N/A"/>
    <s v="N/A"/>
    <s v="N/A"/>
    <s v="Inversión"/>
    <n v="268705570"/>
    <s v="N/A"/>
    <s v="N/A"/>
    <n v="3508806"/>
    <s v="N/A"/>
    <n v="99922"/>
    <n v="411822"/>
    <s v="_x0009_2018011001091"/>
    <x v="36"/>
    <d v="2022-09-14T00:00:00"/>
    <s v="N/A"/>
    <s v="N/A"/>
    <s v="N/A"/>
    <s v="N/A"/>
    <n v="0"/>
    <s v="N/A"/>
    <n v="0"/>
    <s v="N/A"/>
    <n v="0"/>
    <s v="N/A"/>
    <n v="0"/>
    <s v="N/A"/>
    <n v="0"/>
    <s v="N/A"/>
    <n v="0"/>
    <s v="N/A"/>
    <n v="0"/>
    <n v="268705570"/>
    <n v="0"/>
    <n v="0"/>
    <n v="0"/>
    <n v="0"/>
    <n v="0"/>
    <d v="2023-02-28T00:00:00"/>
    <d v="2023-02-28T00:00:00"/>
    <n v="-1143"/>
    <s v="SI"/>
    <d v="2024-07-23T00:00:00"/>
    <s v="Bogotá D.C."/>
    <s v="N/A"/>
    <s v="N/A"/>
    <s v="N/A"/>
    <s v="N/A"/>
    <s v="N/A"/>
    <s v="N/A"/>
    <n v="2022"/>
    <s v="N/A"/>
    <s v="El 23/07/2024 se publicó el acta de balance y cierre"/>
    <s v="Terminado"/>
    <s v="Retiro"/>
    <s v="N/A"/>
    <s v="N/A"/>
    <s v="N/A"/>
    <s v="N/A"/>
    <s v="N/A"/>
    <s v="https://community.secop.gov.co/Public/Tendering/ContractNoticePhases/View?PPI=CO1.PPI.20468662&amp;isFromPublicArea=True&amp;isModal=False"/>
    <m/>
    <m/>
    <s v="GESTIÓN_DEL_CONOCIMIENTO"/>
    <s v="PROCESOS_DE_RELACIONAMIENTO"/>
    <s v="Secretaría Ejecutiva"/>
    <s v="Subdirección de Fortalecimiento Institucional"/>
  </r>
  <r>
    <s v="JEP-271"/>
    <n v="81"/>
    <s v="JEP-271-2022"/>
    <s v="JEP-CSPO-271-2022"/>
    <s v="Vanessa Jiménez "/>
    <d v="2022-01-20T00:00:00"/>
    <s v="Julieth del Carmen Barrera Caparroso"/>
    <x v="0"/>
    <s v="1. Prestación de servicios"/>
    <n v="1143344862"/>
    <n v="9"/>
    <s v="Persona Natural"/>
    <s v="N/A"/>
    <s v="Prestar servicios profesionales para apoyar y acompañar a la Subdirección de Fortalecimiento Institucional en la planeación, seguimiento a la ejecución de los convenios y contratos a cargo de la dependencia"/>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90091572"/>
    <s v="N/A"/>
    <s v="N/A"/>
    <n v="8240084"/>
    <s v="N/A"/>
    <n v="49022"/>
    <n v="52522"/>
    <n v="2018011001091"/>
    <x v="5"/>
    <d v="2022-01-26T00:00:00"/>
    <s v="N/A"/>
    <s v="N/A"/>
    <s v="N/A"/>
    <s v="N/A"/>
    <n v="0"/>
    <s v="N/A"/>
    <n v="0"/>
    <s v="N/A"/>
    <n v="0"/>
    <s v="N/A"/>
    <n v="0"/>
    <s v="N/A"/>
    <n v="0"/>
    <s v="N/A"/>
    <n v="0"/>
    <s v="N/A"/>
    <n v="0"/>
    <n v="90091572"/>
    <n v="0"/>
    <n v="0"/>
    <n v="0"/>
    <n v="0"/>
    <n v="0"/>
    <d v="2022-12-15T00:00:00"/>
    <d v="2022-12-15T00:00:00"/>
    <n v="-1218"/>
    <s v="NO"/>
    <s v="N/A"/>
    <s v="Bogotá D.C."/>
    <s v="Cumplimiento "/>
    <s v="75-45-101046576"/>
    <n v="0"/>
    <s v="Seguros del Estado "/>
    <d v="2022-01-24T00:00:00"/>
    <s v="24-01-2022 - 15-06-2023"/>
    <n v="2022"/>
    <s v="https://jepcolombia-my.sharepoint.com/personal/carlos_torres_jep_gov_co/Documents/Documentos/Contractual/Contractual%20-%20Onedrive/Validaci%C3%B3n%20p%C3%B3lizas%20CPS/.VERIFICACI%C3%93N%20DE%20P%C3%93LIZAS%20CONTRATOS%202022/verficiaci%C3%B3n%20p%C3%B3liza%20del%20contrato%20JEP%20271%202022.PNG"/>
    <s v="Ninguna"/>
    <s v="Terminado"/>
    <s v="Retiro"/>
    <s v="N/A"/>
    <s v="DERECHO"/>
    <s v="N/A"/>
    <s v="FEMENINO"/>
    <s v="PND"/>
    <s v="https://community.secop.gov.co/Public/Tendering/OpportunityDetail/Index?noticeUID=CO1.NTC.2647108&amp;isFromPublicArea=True&amp;isModal=False"/>
    <m/>
    <m/>
    <s v="GESTIÓN_DEL_CONOCIMIENTO"/>
    <s v="PROCESOS_DE_RELACIONAMIENTO"/>
    <s v="Secretaría Ejecutiva"/>
    <s v="Subdirección de Fortalecimiento Institucional"/>
  </r>
  <r>
    <s v="JEP-266"/>
    <n v="82"/>
    <s v="JEP-266-2022"/>
    <s v="JEP-CSPO-266-2022"/>
    <s v="Vanessa Jiménez "/>
    <d v="2022-01-19T00:00:00"/>
    <s v="Felipe Andres Lozano Ortega"/>
    <x v="0"/>
    <s v="1. Prestación de servicios"/>
    <n v="80073716"/>
    <n v="9"/>
    <s v="Persona Natural"/>
    <s v="N/A"/>
    <s v="Prestar servicios profesionales para apoyar a la Subdirección de Fortalecimiento Institucional en la implementación del modelo de gestión del conocimiento de la JEP, a través de acciones comunicativas y de divulgación que permitan fortalecer la cultura organizacional entre las áreas de la entidad y la apropiación de conocimiento"/>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90640910"/>
    <s v="N/A"/>
    <s v="N/A"/>
    <s v="$8.240.084"/>
    <s v="N/A"/>
    <n v="49322"/>
    <s v="_x0009_57922"/>
    <s v="2018011001091_x0009_"/>
    <x v="1"/>
    <d v="2022-01-27T00:00:00"/>
    <s v="N/A"/>
    <s v="N/A"/>
    <s v="N/A"/>
    <s v="N/A"/>
    <n v="0"/>
    <s v="N/A"/>
    <n v="0"/>
    <s v="N/A"/>
    <n v="0"/>
    <s v="N/A"/>
    <n v="0"/>
    <s v="N/A"/>
    <n v="0"/>
    <s v="N/A"/>
    <n v="0"/>
    <s v="N/A"/>
    <n v="0"/>
    <n v="90640910"/>
    <n v="0"/>
    <n v="0"/>
    <n v="0"/>
    <n v="0"/>
    <n v="0"/>
    <d v="2022-12-15T00:00:00"/>
    <d v="2022-12-15T00:00:00"/>
    <n v="-1218"/>
    <s v="NO"/>
    <s v="N/A"/>
    <s v="Bogotá D.C."/>
    <s v="Cumplimiento "/>
    <s v="21-47-101016861"/>
    <n v="0"/>
    <s v="Seguros del Estado "/>
    <d v="2022-01-25T00:00:00"/>
    <s v="25-01-2022 - 16-06-2023"/>
    <n v="2022"/>
    <s v="PENDIENTE"/>
    <s v="N/A"/>
    <s v="Terminado"/>
    <s v="Retiro"/>
    <s v="N/A"/>
    <s v="COMUNICACIÓN SOCIAL"/>
    <s v="N/A"/>
    <s v="MASCULINO"/>
    <s v="PND"/>
    <s v="https://community.secop.gov.co/Public/Tendering/OpportunityDetail/Index?noticeUID=CO1.NTC.2644203&amp;isFromPublicArea=True&amp;isModal=False"/>
    <m/>
    <m/>
    <s v="GESTIÓN_DEL_CONOCIMIENTO"/>
    <s v="PROCESOS_DE_RELACIONAMIENTO"/>
    <s v="Secretaría Ejecutiva"/>
    <s v="Subdirección de Fortalecimiento Institucional"/>
  </r>
  <r>
    <s v="JEP-237"/>
    <n v="83"/>
    <s v="JEP-237-2022"/>
    <s v="JEP-CSPO-237-2022"/>
    <s v="Vanessa Jiménez "/>
    <d v="2022-01-17T00:00:00"/>
    <s v="Juliana Franco Calvo"/>
    <x v="0"/>
    <s v="1. Prestación de servicios"/>
    <n v="1136882149"/>
    <n v="7"/>
    <s v="Persona Natural"/>
    <s v="N/A"/>
    <s v="_x0009_Prestar servicios profesionales para apoyar a la Subdirección de Fortalecimiento Institucional en la implementación del modelo de gestión del conocimiento por medio de la planeación, verificación, desarrollo, monitoreo y seguimiento de las acciones relacionadas a la sistematización de experiencias institucionales y de los procesos de formación virtual y pedagogicos"/>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90091572"/>
    <s v="N/A"/>
    <s v="N/A"/>
    <n v="8240084"/>
    <s v="N/A"/>
    <n v="51322"/>
    <n v="69222"/>
    <n v="2018011001091"/>
    <x v="8"/>
    <d v="2022-01-31T00:00:00"/>
    <s v="N/A"/>
    <s v="N/A"/>
    <s v="N/A"/>
    <s v="N/A"/>
    <n v="0"/>
    <s v="N/A"/>
    <n v="0"/>
    <s v="N/A"/>
    <n v="0"/>
    <s v="N/A"/>
    <n v="0"/>
    <s v="N/A"/>
    <n v="0"/>
    <s v="N/A"/>
    <n v="0"/>
    <s v="N/A"/>
    <n v="-167"/>
    <n v="90091572"/>
    <n v="0"/>
    <n v="0"/>
    <n v="0"/>
    <n v="0"/>
    <n v="0"/>
    <d v="2022-12-15T00:00:00"/>
    <d v="2022-07-01T00:00:00"/>
    <n v="-1385"/>
    <s v="SI"/>
    <d v="2022-07-01T00:00:00"/>
    <s v="Bogotá D.C."/>
    <s v="Cumplimiento "/>
    <s v="380- 47- 994000124652"/>
    <n v="0"/>
    <s v="Aseguradora Solidaria"/>
    <d v="2022-01-28T00:00:00"/>
    <s v="28-01-2022 - 30-06-2023"/>
    <n v="2022"/>
    <s v="C:\Users\andres.prietom\JEP Colombia\Carlos Giovanni Torres Peñaranda - Contractual - Onedrive\Validación pólizas CPS\.VERIFICACIÓN DE PÓLIZAS CONTRATOS 2022\Verificación póliza JEP 237 2022.PNG"/>
    <s v="en fecha 30/06/2022 se suscribe terminación del contrato a partir del  01/07/2022"/>
    <s v="Terminado"/>
    <s v="Terminación anticipada"/>
    <s v="N/A"/>
    <s v="DERECHO"/>
    <s v="N/A"/>
    <s v="FEMENINO"/>
    <s v="Terminado"/>
    <s v="https://community.secop.gov.co/Public/Tendering/OpportunityDetail/Index?noticeUID=CO1.NTC.2610228&amp;isFromPublicArea=True&amp;isModal=False"/>
    <m/>
    <m/>
    <s v="GESTIÓN_DEL_CONOCIMIENTO"/>
    <s v="PROCESOS_DE_RELACIONAMIENTO"/>
    <s v="Secretaría Ejecutiva"/>
    <s v="Subdirección de Fortalecimiento Institucional"/>
  </r>
  <r>
    <s v="JEP-149"/>
    <n v="84"/>
    <s v="JEP-149-2022"/>
    <s v="JEP-CSPO-149-2022"/>
    <s v="Vanessa Jiménez "/>
    <d v="2022-01-13T00:00:00"/>
    <s v="Fredy Leonardo Estupiñan Rincon "/>
    <x v="0"/>
    <s v="1. Prestación de servicios"/>
    <n v="1049604163"/>
    <n v="4"/>
    <s v="Persona Natural"/>
    <s v="N/A"/>
    <s v="Prestar servicios profesionales para apoyar y acompañar a la subdirección de fortalecimiento institucional en la planeación, verificación, seguimiento y apropiación de las actividades del modelo de gestión del conocimiento."/>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91739586"/>
    <s v="N/A"/>
    <s v="N/A"/>
    <n v="8240084"/>
    <s v="N/A"/>
    <n v="49722"/>
    <n v="35822"/>
    <n v="2018011001091"/>
    <x v="2"/>
    <d v="2022-01-20T00:00:00"/>
    <s v="N/A"/>
    <s v="N/A"/>
    <s v="N/A"/>
    <s v="N/A"/>
    <n v="2197366"/>
    <d v="2022-12-14T00:00:00"/>
    <n v="0"/>
    <s v="N/A"/>
    <n v="0"/>
    <s v="N/A"/>
    <n v="0"/>
    <s v="N/A"/>
    <n v="0"/>
    <s v="N/A"/>
    <n v="1"/>
    <d v="2022-12-14T00:00:00"/>
    <n v="16"/>
    <n v="93936952"/>
    <n v="0"/>
    <n v="0"/>
    <n v="0"/>
    <n v="0"/>
    <n v="0"/>
    <d v="2022-12-15T00:00:00"/>
    <d v="2022-12-31T00:00:00"/>
    <n v="-1202"/>
    <s v="NO"/>
    <s v="N/A"/>
    <s v="Bogotá D.C."/>
    <s v="Cumplimiento"/>
    <s v="15-45-101137988"/>
    <n v="2"/>
    <s v="Seguros del Estado"/>
    <d v="2022-01-19T00:00:00"/>
    <s v="17-01-2022 - 18-06-2023"/>
    <n v="2022"/>
    <s v="https://jepcolombia-my.sharepoint.com/personal/carlos_torres_jep_gov_co/Documents/Documentos/Contractual/Contractual%20-%20Onedrive/Validaci%C3%B3n%20p%C3%B3lizas%20CPS/.VERIFICACI%C3%93N%20DE%20P%C3%93LIZAS%20CONTRATOS%202022/Verificaci%C3%B3n%20p%C3%B3liza%20JEP%20149%202022.PNG"/>
    <s v="Mediante otrosí N°1 se Prorrogar el plazo de ejecución del contrato, hasta el 31 de diciembre de 2022 y Adicionar el valor del contrato en la suma 2197366"/>
    <s v="Terminado"/>
    <s v="Adición y Prorróga"/>
    <s v="N/A"/>
    <s v="INGENIERIA INDUSTRIAL"/>
    <s v="N/A"/>
    <s v="MASCULINO"/>
    <s v="PND"/>
    <s v="https://community.secop.gov.co/Public/Tendering/OpportunityDetail/Index?noticeUID=CO1.NTC.2547095&amp;isFromPublicArea=True&amp;isModal=False"/>
    <m/>
    <m/>
    <s v="GESTIÓN_DEL_CONOCIMIENTO"/>
    <s v="PROCESOS_DE_RELACIONAMIENTO"/>
    <s v="Secretaría Ejecutiva"/>
    <s v="Subdirección de Fortalecimiento Institucional"/>
  </r>
  <r>
    <s v="JEP-041"/>
    <n v="85"/>
    <s v="JEP-041-2022"/>
    <s v="JEP-CSPO-041-2022"/>
    <s v="Vanessa Jiménez "/>
    <s v="NR"/>
    <s v="Laura Johanna Ochoa Gomez"/>
    <x v="0"/>
    <s v="1. Prestación de servicios"/>
    <n v="53012588"/>
    <n v="3"/>
    <s v="Persona Natural"/>
    <s v="N/A"/>
    <s v="Prestar servicios profesionales de apoyo a la Subdirección de Recursos Físicos e Infraestructura en las actividades requeridas para tramitar los desplazamientos de la magistratura para la implementación de la justicia transicional y restaurativa."/>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Inversión"/>
    <n v="85533023"/>
    <s v="N/A"/>
    <s v="N/A"/>
    <n v="7228143"/>
    <s v="N/A"/>
    <n v="32522"/>
    <n v="28622"/>
    <n v="2018011001091"/>
    <x v="28"/>
    <d v="2022-01-17T00:00:00"/>
    <s v="N/A"/>
    <s v="N/A"/>
    <s v="N/A"/>
    <s v="N/A"/>
    <n v="0"/>
    <s v="N/A"/>
    <n v="0"/>
    <s v="N/A"/>
    <n v="0"/>
    <s v="N/A"/>
    <n v="0"/>
    <s v="N/A"/>
    <n v="0"/>
    <s v="N/A"/>
    <n v="0"/>
    <s v="N/A"/>
    <n v="0"/>
    <n v="85533023"/>
    <n v="0"/>
    <n v="0"/>
    <n v="0"/>
    <n v="0"/>
    <n v="0"/>
    <d v="2022-12-31T00:00:00"/>
    <d v="2022-12-31T00:00:00"/>
    <n v="-1202"/>
    <s v="NO"/>
    <s v="N/A"/>
    <s v="Bogotá D.C."/>
    <s v="Cumplimiento"/>
    <s v="14-47-101013844"/>
    <n v="0"/>
    <s v="Seguros del Estado "/>
    <d v="2022-01-12T00:00:00"/>
    <s v="12-01-2022 - 03-07-2023"/>
    <n v="2022"/>
    <s v="https://jepcolombia-my.sharepoint.com/personal/carlos_torres_jep_gov_co/_layouts/15/onedrive.aspx?q=041&amp;searchScope=folder&amp;id=%2Fpersonal%2Fcarlos%5Ftorres%5Fjep%5Fgov%5Fco%2FDocuments%2FDocumentos%2FContractual%2FContractual%20%2D%20Onedrive%2FValidaci%C3%B3n%20p%C3%B3lizas%20CPS%2F%2EVERIFICACI%C3%93N%20DE%20P%C3%93LIZAS%20CONTRATOS%202022%2FVerificaci%C3%B3n%20p%C3%B3liza%20contrato%20JEP%20041%202022%2EPNG&amp;parent=%2Fpersonal%2Fcarlos%5Ftorres%5Fjep%5Fgov%5Fco%2FDocuments%2FDocumentos%2FContractual%2FContractual%20%2D%20Onedrive%2FValidaci%C3%B3n%20p%C3%B3lizas%20CPS%2F%2EVERIFICACI%C3%93N%20DE%20P%C3%93LIZAS%20CONTRATOS%202022&amp;parentview=7"/>
    <s v="N/A"/>
    <s v="Terminado"/>
    <s v="Retiro"/>
    <s v="N/A"/>
    <s v="CONTADURÍA PÚBLICA"/>
    <s v="N/A"/>
    <s v="FEMENINO"/>
    <s v="laura.ochoa@jep.gov.co"/>
    <s v="https://community.secop.gov.co/Public/Tendering/OpportunityDetail/Index?noticeUID=CO1.NTC.2502603&amp;isFromPublicArea=True&amp;isModal=False"/>
    <m/>
    <m/>
    <s v="GESTIÓN_DE_SEGURIDAD_BIENES_Y_SERVICIOS"/>
    <s v="PROCESOS_DE_GESTIÓN"/>
    <s v="Secretaría Ejecutiva"/>
    <s v="Dirección Administrativa y Financiera"/>
  </r>
  <r>
    <s v="JEP-102"/>
    <n v="86"/>
    <s v="JEP-102-2022"/>
    <s v="JEP-CSPO-102-2022"/>
    <s v="Vanessa Jiménez "/>
    <s v="NR"/>
    <s v="Judy Paola Gil Silva"/>
    <x v="0"/>
    <s v="1. Prestación de servicios"/>
    <s v="1010 170767"/>
    <n v="6"/>
    <s v="Persona Natural"/>
    <s v="N/A"/>
    <s v="Prestar servicios profesionales para apoyar a la subdirección de recursos físicos e infraestructura en el seguimiento y organización de la operación del almacén, así como en la actualización y migración de información al módulo de inventarios, para el seguimiento y control de los bienes e insumos para los grupos territoriales y la sede principal de la JEP"/>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Inversión"/>
    <n v="84569271"/>
    <s v="N/A"/>
    <s v="N/A"/>
    <s v="$ 7.228.143"/>
    <s v="N/A"/>
    <n v="43922"/>
    <n v="41522"/>
    <s v="2018011001091_x0009_"/>
    <x v="6"/>
    <d v="2022-01-24T00:00:00"/>
    <s v="N/A"/>
    <s v="N/A"/>
    <s v="N/A"/>
    <s v="N/A"/>
    <n v="0"/>
    <s v="N/A"/>
    <n v="0"/>
    <s v="N/A"/>
    <n v="0"/>
    <s v="N/A"/>
    <n v="0"/>
    <s v="N/A"/>
    <n v="0"/>
    <s v="N/A"/>
    <n v="0"/>
    <s v="N/A"/>
    <n v="0"/>
    <n v="84569271"/>
    <n v="0"/>
    <n v="0"/>
    <n v="0"/>
    <n v="0"/>
    <n v="0"/>
    <d v="2022-12-31T00:00:00"/>
    <d v="2022-12-31T00:00:00"/>
    <n v="-1202"/>
    <s v="NO"/>
    <s v="N/A"/>
    <s v="Bogotá D.C."/>
    <s v="Cumplimiento"/>
    <s v="63-47-101000781"/>
    <n v="0"/>
    <s v="Seguros del Estado"/>
    <d v="2022-01-20T00:00:00"/>
    <s v="20-01-2022 - 30-06-2023"/>
    <n v="2022"/>
    <s v="C:\Users\andres.prietom\JEP Colombia\Carlos Giovanni Torres Peñaranda - Contractual - Onedrive\Validación pólizas CPS\.VERIFICACIÓN DE PÓLIZAS CONTRATOS 2022\Verificación póliza contrato JEP 102 2022.PNG"/>
    <s v="N/A"/>
    <s v="Terminado"/>
    <s v="Retiro"/>
    <s v="N/A"/>
    <s v="ADMINISTRACIÓN DE EMPRESAS"/>
    <s v="N/A"/>
    <s v="FEMENINO"/>
    <s v="PND"/>
    <s v="https://community.secop.gov.co/Public/Tendering/OpportunityDetail/Index?noticeUID=CO1.NTC.2524811&amp;isFromPublicArea=True&amp;isModal=False"/>
    <m/>
    <m/>
    <s v="GESTIÓN_DE_SEGURIDAD_BIENES_Y_SERVICIOS"/>
    <s v="PROCESOS_DE_GESTIÓN"/>
    <s v="Secretaría Ejecutiva"/>
    <s v="Dirección Administrativa y Financiera"/>
  </r>
  <r>
    <s v="JEP-105"/>
    <n v="87"/>
    <s v="JEP-105-2022"/>
    <s v="JEP-CSPO-105-2022"/>
    <s v="Vanessa Jiménez "/>
    <s v="NR"/>
    <s v="Elkin Javier Mondragon Vargas"/>
    <x v="0"/>
    <s v="1. Prestación de servicios"/>
    <n v="80122895"/>
    <n v="1"/>
    <s v="Persona Natural"/>
    <s v="N/A"/>
    <s v="Prestación de servicios para apoyar a la subdirección de recursos físicos e infraestructura en las actividades administrativas, logísticas del grupo de almacén e inventarios necesarias para el desarrollo de las operaciones de actualización de inventarios individuales y asignación de bienes en los grupos territoriales y la sede principal de la JEP."/>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Inversión"/>
    <n v="42284619"/>
    <s v="N/A"/>
    <s v="N/A"/>
    <n v="3614070"/>
    <s v="N/A"/>
    <n v="43722"/>
    <n v="33822"/>
    <n v="2018011001091"/>
    <x v="37"/>
    <d v="2022-01-18T00:00:00"/>
    <s v="N/A"/>
    <s v="N/A"/>
    <s v="N/A"/>
    <s v="N/A"/>
    <n v="0"/>
    <s v="N/A"/>
    <n v="0"/>
    <s v="N/A"/>
    <n v="0"/>
    <s v="N/A"/>
    <n v="0"/>
    <s v="N/A"/>
    <n v="0"/>
    <s v="N/A"/>
    <n v="0"/>
    <s v="N/A"/>
    <n v="0"/>
    <n v="42284619"/>
    <n v="0"/>
    <n v="0"/>
    <n v="0"/>
    <n v="0"/>
    <n v="0"/>
    <d v="2022-12-31T00:00:00"/>
    <d v="2022-12-31T00:00:00"/>
    <n v="-1202"/>
    <s v="NO"/>
    <s v="N/A"/>
    <s v="Bogotá D.C."/>
    <s v="Cumplimiento"/>
    <s v="63-47-101000762"/>
    <n v="0"/>
    <s v="Seguros del Estado"/>
    <d v="2022-01-17T00:00:00"/>
    <s v="15-01-2022 - 30-06-2023"/>
    <n v="2022"/>
    <s v="https://jepcolombia-my.sharepoint.com/personal/carlos_torres_jep_gov_co/_layouts/15/onedrive.aspx?q=105&amp;searchScope=folder&amp;id=%2Fpersonal%2Fcarlos%5Ftorres%5Fjep%5Fgov%5Fco%2FDocuments%2FDocumentos%2FContractual%2FContractual%20%2D%20Onedrive%2FValidaci%C3%B3n%20p%C3%B3lizas%20CPS%2F%2EVERIFICACI%C3%93N%20DE%20P%C3%93LIZAS%20CONTRATOS%202022%2FVerificaci%C3%B3n%20p%C3%B3liza%20contrato%20JEP%20105%202022%2EPNG&amp;parent=%2Fpersonal%2Fcarlos%5Ftorres%5Fjep%5Fgov%5Fco%2FDocuments%2FDocumentos%2FContractual%2FContractual%20%2D%20Onedrive%2FValidaci%C3%B3n%20p%C3%B3lizas%20CPS%2F%2EVERIFICACI%C3%93N%20DE%20P%C3%93LIZAS%20CONTRATOS%202022&amp;parentview=7"/>
    <s v="N/A"/>
    <s v="Terminado"/>
    <s v="Retiro"/>
    <s v="N/A"/>
    <s v="ALMACENISTA"/>
    <s v="N/A"/>
    <s v="MASCULINO"/>
    <s v="PND"/>
    <s v="https://community.secop.gov.co/Public/Tendering/OpportunityDetail/Index?noticeUID=CO1.NTC.2529599&amp;isFromPublicArea=True&amp;isModal=False"/>
    <m/>
    <m/>
    <s v="GESTIÓN_DE_SEGURIDAD_BIENES_Y_SERVICIOS"/>
    <s v="PROCESOS_DE_GESTIÓN"/>
    <s v="Secretaría Ejecutiva"/>
    <s v="Dirección Administrativa y Financiera"/>
  </r>
  <r>
    <s v="JEP-717"/>
    <n v="88"/>
    <s v="JEP-717-2022"/>
    <s v="JEP-SB-006-2022"/>
    <s v="Paola Casas"/>
    <d v="2022-09-28T00:00:00"/>
    <s v="SOLUCIONES INTEGRALES DE OFICINA S.A.S"/>
    <x v="1"/>
    <s v="3. Suministro"/>
    <n v="830080652"/>
    <n v="5"/>
    <s v="Persona Jurídica"/>
    <s v="Bogotá D.C. "/>
    <s v="Suministro e instalación de bienes para el funcionamiento de las oficinas de la Jurisdicción Especial para la Paz.  "/>
    <s v="Funciones de la dependencia"/>
    <s v="Yuris Rosa Tovar Medina"/>
    <s v="Dirección Administrativa y Financiera"/>
    <s v="Dirección Administrativa y Financiera"/>
    <s v="Subdirección de Recursos Físicos e Infraestructura"/>
    <s v="Gabriel Amado Pardo"/>
    <s v="DD- Subdirección de Recursos Físicos e Infraestructura"/>
    <s v="Ariadna Lorena Alfonso (Octubre 18 a Noviembre 8)"/>
    <s v="N/A"/>
    <s v="N/A"/>
    <s v="Inversión"/>
    <n v="55070661"/>
    <s v="N/A"/>
    <s v="N/A"/>
    <s v="N/A"/>
    <s v="N/A"/>
    <n v="96522"/>
    <n v="441322"/>
    <n v="2018011000833"/>
    <x v="38"/>
    <d v="2022-10-24T00:00:00"/>
    <s v="N/A"/>
    <s v="N/A"/>
    <s v="N/A"/>
    <s v="N/A"/>
    <n v="0"/>
    <s v="N/A"/>
    <n v="0"/>
    <s v="N/A"/>
    <n v="0"/>
    <s v="N/A"/>
    <n v="0"/>
    <s v="N/A"/>
    <n v="0"/>
    <s v="N/A"/>
    <n v="0"/>
    <s v="N/A"/>
    <n v="14"/>
    <n v="55070661"/>
    <n v="0"/>
    <n v="0"/>
    <n v="0"/>
    <n v="0"/>
    <n v="0"/>
    <d v="2022-11-25T00:00:00"/>
    <d v="2022-12-09T00:00:00"/>
    <n v="-1224"/>
    <s v="SI"/>
    <d v="2023-06-28T00:00:00"/>
    <s v="MEDELLINANTIOQUIA_x000a_FLORENCIA -CAQUETA_x000a_VILLAVICENCIO- META_x000a_CUCUTA - NORTE_x000a_SANTANDER_x000a_SEDE CENTRAL_x000a_BOGOTA_x000a__x000a_"/>
    <s v="Cumplimiento"/>
    <s v="18-40-101061892"/>
    <n v="2"/>
    <s v="Seguros del Estado S.A."/>
    <d v="2022-10-07T00:00:00"/>
    <s v="03/10/2022 - 19/11/2022"/>
    <n v="2022"/>
    <s v="PENDIENTE"/>
    <s v="Prorrogar el plazo de ejecución pactado en la cláusula quinta del contrato, hasta el nueve (9) de diciembre de dos mil veintidós (2022)._x000a_28-06-2023,se publicó él acta de balance y cierre del contrato JEP-717-2022 SOLUCIONES INTEGRALES DE OFICINA SAS"/>
    <s v="Terminado"/>
    <s v="Prorróga"/>
    <s v="N/A"/>
    <s v="N/A"/>
    <s v="N/A"/>
    <s v="N/A"/>
    <s v="N/A"/>
    <s v="https://community.secop.gov.co/Public/Tendering/ContractNoticePhases/View?PPI=CO1.PPI.20339071&amp;isFromPublicArea=True&amp;isModal=False"/>
    <m/>
    <m/>
    <s v="GESTIÓN_DE_SEGURIDAD_BIENES_Y_SERVICIOS"/>
    <s v="PROCESOS_DE_GESTIÓN"/>
    <s v="Secretaría Ejecutiva"/>
    <s v="Dirección Administrativa y Financiera"/>
  </r>
  <r>
    <s v="JEP-153"/>
    <n v="89"/>
    <s v="JEP-153-2022"/>
    <s v="JEP-CSPO-153-2022"/>
    <s v="Vanessa Jiménez "/>
    <d v="2022-01-13T00:00:00"/>
    <s v="Reyes Eduardo Sanchez Salamanca"/>
    <x v="0"/>
    <s v="1. Prestación de servicios"/>
    <n v="80418166"/>
    <n v="0"/>
    <s v="Persona Natural"/>
    <s v="N/A"/>
    <s v="Prestar servicios profesionales para apoyar y acompañar a la subdirección de recursos físicos e infraestructura en los proyectos relacionados con el seguimiento, mejoramiento y dotación en las instalaciones físicas de los grupos territoriales, así como de la sede principal de la JEP en Bogotá."/>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Inversión"/>
    <n v="110995372"/>
    <s v="N/A"/>
    <s v="N/A"/>
    <n v="9541150"/>
    <s v="N/A"/>
    <n v="52622"/>
    <s v="_x0009_48822"/>
    <n v="2018011001091"/>
    <x v="35"/>
    <d v="2022-01-24T00:00:00"/>
    <s v="N/A"/>
    <s v="N/A"/>
    <s v="N/A"/>
    <s v="N/A"/>
    <n v="0"/>
    <s v="N/A"/>
    <n v="0"/>
    <s v="N/A"/>
    <n v="0"/>
    <s v="N/A"/>
    <n v="0"/>
    <s v="N/A"/>
    <n v="0"/>
    <s v="N/A"/>
    <n v="0"/>
    <s v="N/A"/>
    <n v="0"/>
    <n v="110995372"/>
    <n v="0"/>
    <n v="0"/>
    <n v="0"/>
    <n v="0"/>
    <n v="0"/>
    <d v="2022-12-31T00:00:00"/>
    <d v="2022-12-31T00:00:00"/>
    <n v="-1202"/>
    <s v="NO"/>
    <s v="N/A"/>
    <s v="Bogotá D.C."/>
    <s v="Cumplimiento"/>
    <s v="63-47-101000797"/>
    <n v="0"/>
    <s v="Seguros del Estado"/>
    <d v="2022-01-22T00:00:00"/>
    <s v="22-01-2022 - 30-06-2023"/>
    <n v="2022"/>
    <s v="C:\Users\andres.prietom\JEP Colombia\Carlos Giovanni Torres Peñaranda - Contractual - Onedrive\Validación pólizas CPS\.VERIFICACIÓN DE PÓLIZAS CONTRATOS 2022\Verificación póliza JEP 153 2022.PNG"/>
    <s v="N/A"/>
    <s v="Terminado"/>
    <s v="Retiro"/>
    <s v="N/A"/>
    <s v="ARQUITECTURA"/>
    <s v="N/A"/>
    <s v="MASCULINO"/>
    <s v="PND"/>
    <s v="https://community.secop.gov.co/Public/Tendering/OpportunityDetail/Index?noticeUID=CO1.NTC.2595058&amp;isFromPublicArea=True&amp;isModal=False"/>
    <m/>
    <m/>
    <s v="GESTIÓN_DE_SEGURIDAD_BIENES_Y_SERVICIOS"/>
    <s v="PROCESOS_DE_GESTIÓN"/>
    <s v="Secretaría Ejecutiva"/>
    <s v="Dirección Administrativa y Financiera"/>
  </r>
  <r>
    <s v="JEP-040"/>
    <n v="90"/>
    <s v="JEP-040-2022"/>
    <s v="JEP-CSPO-040-2022"/>
    <s v="Vanessa Jiménez "/>
    <s v="NR"/>
    <s v="Johanna Andrea Rodriguez Esquivia"/>
    <x v="0"/>
    <s v="1. Prestación de servicios"/>
    <n v="1016023392"/>
    <n v="0"/>
    <s v="Persona Natural"/>
    <s v="N/A"/>
    <s v="Prestar servicios profesionales de soporte para acompañar a la subdirección de recursos físicos e infraestructura en las actividades que se deben adelantar con relación al manejo y alistamiento del auditorio y las salas de audiencia de la jurisdicción especial para la paz."/>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Inversión"/>
    <n v="60632196"/>
    <s v="N/A"/>
    <s v="N/A"/>
    <s v="$5.052.683"/>
    <s v="N/A"/>
    <n v="32222"/>
    <n v="25822"/>
    <n v="2018011001091"/>
    <x v="39"/>
    <d v="2022-01-13T00:00:00"/>
    <s v="N/A"/>
    <s v="N/A"/>
    <s v="N/A"/>
    <s v="N/A"/>
    <n v="0"/>
    <s v="N/A"/>
    <n v="0"/>
    <s v="N/A"/>
    <n v="0"/>
    <s v="N/A"/>
    <n v="0"/>
    <s v="N/A"/>
    <n v="0"/>
    <s v="N/A"/>
    <n v="0"/>
    <s v="N/A"/>
    <n v="0"/>
    <n v="60632196"/>
    <n v="0"/>
    <n v="0"/>
    <n v="0"/>
    <n v="0"/>
    <n v="0"/>
    <d v="2022-12-31T00:00:00"/>
    <d v="2022-12-31T00:00:00"/>
    <n v="-1202"/>
    <s v="NO"/>
    <s v="N/A"/>
    <s v="Bogotá D.C."/>
    <s v="Cumplimiento"/>
    <s v="36-45-101037589_x000d_"/>
    <n v="0"/>
    <s v="Seguros del Estado "/>
    <d v="2022-01-12T00:00:00"/>
    <s v="07-01-2022 - 05-07-2023"/>
    <n v="2022"/>
    <s v="https://jepcolombia-my.sharepoint.com/personal/carlos_torres_jep_gov_co/_layouts/15/onedrive.aspx?q=040&amp;searchScope=folder&amp;id=%2Fpersonal%2Fcarlos%5Ftorres%5Fjep%5Fgov%5Fco%2FDocuments%2FDocumentos%2FContractual%2FContractual%20%2D%20Onedrive%2FValidaci%C3%B3n%20p%C3%B3lizas%20CPS%2F%2EVERIFICACI%C3%93N%20DE%20P%C3%93LIZAS%20CONTRATOS%202022%2FVerificaci%C3%B3n%20p%C3%B3liza%20contrato%20JEP%20040%202022%2EPNG&amp;parent=%2Fpersonal%2Fcarlos%5Ftorres%5Fjep%5Fgov%5Fco%2FDocuments%2FDocumentos%2FContractual%2FContractual%20%2D%20Onedrive%2FValidaci%C3%B3n%20p%C3%B3lizas%20CPS%2F%2EVERIFICACI%C3%93N%20DE%20P%C3%93LIZAS%20CONTRATOS%202022&amp;parentview=7"/>
    <s v="N/A"/>
    <s v="Terminado"/>
    <s v="Retiro"/>
    <s v="N/A"/>
    <s v="INGENIERÍA ELECTRÓNICA "/>
    <s v="INGENIERÍA CIVIL"/>
    <s v="FEMENINO"/>
    <s v="johanna.rodriguez@jep.gov.co"/>
    <s v="https://community.secop.gov.co/Public/Tendering/OpportunityDetail/Index?noticeUID=CO1.NTC.2501862&amp;isFromPublicArea=True&amp;isModal=False"/>
    <m/>
    <m/>
    <s v="GESTIÓN_DE_SEGURIDAD_BIENES_Y_SERVICIOS"/>
    <s v="PROCESOS_DE_GESTIÓN"/>
    <s v="Secretaría Ejecutiva"/>
    <s v="Dirección Administrativa y Financiera"/>
  </r>
  <r>
    <s v="JEP-101"/>
    <n v="91"/>
    <s v="JEP-101-2022"/>
    <s v="JEP-CSPO-101-2022"/>
    <s v="Vanessa Jiménez "/>
    <s v="NR"/>
    <s v="Yazmin Liliana Moreno Cruz "/>
    <x v="0"/>
    <s v="1. Prestación de servicios"/>
    <n v="52100858"/>
    <n v="0"/>
    <s v="Persona Natural"/>
    <s v="N/A"/>
    <s v="Prestar servicios de apoyo a la subdirección de recursos físicos e infraestructura en las actividades requeridas para tramitar los desplazamientos de la UIA para la implementación de la justicia transicional y restaurativa."/>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Inversión"/>
    <n v="42284619"/>
    <s v="N/A"/>
    <s v="N/A"/>
    <n v="3614070"/>
    <s v="N/A"/>
    <n v="44022"/>
    <n v="31322"/>
    <n v="2018011001091"/>
    <x v="27"/>
    <d v="2022-01-17T00:00:00"/>
    <s v="N/A"/>
    <s v="N/A"/>
    <s v="N/A"/>
    <s v="N/A"/>
    <n v="0"/>
    <s v="N/A"/>
    <n v="0"/>
    <s v="N/A"/>
    <n v="0"/>
    <s v="N/A"/>
    <n v="0"/>
    <s v="N/A"/>
    <n v="0"/>
    <s v="N/A"/>
    <n v="0"/>
    <s v="N/A"/>
    <n v="0"/>
    <n v="42284619"/>
    <n v="0"/>
    <n v="0"/>
    <n v="0"/>
    <n v="0"/>
    <n v="0"/>
    <d v="2022-12-31T00:00:00"/>
    <d v="2022-12-31T00:00:00"/>
    <n v="-1202"/>
    <s v="NO"/>
    <s v="N/A"/>
    <s v="Bogotá D.C."/>
    <s v="Cumplimiento"/>
    <s v="63-47-101000758"/>
    <n v="0"/>
    <s v="Seguros del Estado"/>
    <d v="2022-01-13T00:00:00"/>
    <s v="13-01-2022 - 30-06-2023"/>
    <n v="2022"/>
    <s v="https://jepcolombia-my.sharepoint.com/personal/carlos_torres_jep_gov_co/_layouts/15/onedrive.aspx?q=101&amp;searchScope=folder&amp;id=%2Fpersonal%2Fcarlos%5Ftorres%5Fjep%5Fgov%5Fco%2FDocuments%2FDocumentos%2FContractual%2FContractual%20%2D%20Onedrive%2FValidaci%C3%B3n%20p%C3%B3lizas%20CPS%2F%2EVERIFICACI%C3%93N%20DE%20P%C3%93LIZAS%20CONTRATOS%202022%2FVerificaci%C3%B3n%20de%20p%C3%B3liza%20contrato%20JEP%20101%202022%2EPNG&amp;parent=%2Fpersonal%2Fcarlos%5Ftorres%5Fjep%5Fgov%5Fco%2FDocuments%2FDocumentos%2FContractual%2FContractual%20%2D%20Onedrive%2FValidaci%C3%B3n%20p%C3%B3lizas%20CPS%2F%2EVERIFICACI%C3%93N%20DE%20P%C3%93LIZAS%20CONTRATOS%202022&amp;parentview=7"/>
    <s v="N/A"/>
    <s v="Terminado"/>
    <s v="Retiro"/>
    <s v="N/A"/>
    <s v="AUXILIAR BANCARIO"/>
    <s v="N/A"/>
    <s v="FEMENINO"/>
    <s v="PND"/>
    <s v="https://community.secop.gov.co/Public/Tendering/OpportunityDetail/Index?noticeUID=CO1.NTC.2520976&amp;isFromPublicArea=True&amp;isModal=False"/>
    <m/>
    <m/>
    <s v="GESTIÓN_DE_SEGURIDAD_BIENES_Y_SERVICIOS"/>
    <s v="PROCESOS_DE_GESTIÓN"/>
    <s v="Secretaría Ejecutiva"/>
    <s v="Dirección Administrativa y Financiera"/>
  </r>
  <r>
    <s v="JEP-615"/>
    <n v="92"/>
    <s v="JEP-615-2022"/>
    <s v="JEP-CSPO-596-2022"/>
    <s v="Norma Bonilla"/>
    <d v="2022-07-13T00:00:00"/>
    <s v="Jorge Enrique Ochoa Gomez"/>
    <x v="0"/>
    <s v="1. Prestación de servicios"/>
    <n v="79704591"/>
    <n v="0"/>
    <s v="Persona Natural"/>
    <s v="Bogotá D.C. "/>
    <s v="Prestar servicios profesionales para el apoyo y acompañamiento a la Subdirección de Recursos Físicos e Infraestructura en el recibo, trámite y organización  de las autorizaciones de desplazamiento de la JEP requeridas para la implementación del enfoque territorial y diferencial de la JEP"/>
    <s v="Funciones de la dependencia"/>
    <s v="Harvey Danilo Suarez Morales"/>
    <s v="Secretaría Ejecutiva"/>
    <s v="Dirección de Asuntos Jurídicos"/>
    <s v="Subdirección de Recursos Físicos e Infraestructura"/>
    <s v="Gabriel Amado Pardo"/>
    <s v="DD- Subdirección de Recursos Físicos e Infraestructura"/>
    <s v="Ariadna Lorena Alfonso (Octubre 18 a Noviembre 8)"/>
    <s v="N/A"/>
    <s v="N/A"/>
    <s v="Inversión"/>
    <n v="36140715"/>
    <s v="N/A"/>
    <s v="N/A"/>
    <n v="7228143"/>
    <s v="N/A"/>
    <n v="92022"/>
    <n v="326222"/>
    <n v="2018011001091"/>
    <x v="40"/>
    <d v="2022-07-18T00:00:00"/>
    <s v="N/A"/>
    <s v="N/A"/>
    <s v="N/A"/>
    <s v="N/A"/>
    <n v="0"/>
    <s v="N/A"/>
    <n v="0"/>
    <s v="N/A"/>
    <n v="0"/>
    <s v="N/A"/>
    <n v="0"/>
    <s v="N/A"/>
    <n v="0"/>
    <s v="N/A"/>
    <n v="0"/>
    <s v="N/A"/>
    <n v="0"/>
    <n v="36140715"/>
    <n v="0"/>
    <n v="0"/>
    <n v="0"/>
    <n v="0"/>
    <n v="0"/>
    <d v="2022-11-30T00:00:00"/>
    <d v="2022-11-30T00:00:00"/>
    <n v="-1233"/>
    <s v="SI"/>
    <s v="N/A"/>
    <s v="Bogotá D.C."/>
    <s v="Cumplimiento"/>
    <s v="14-47-101018228 "/>
    <n v="0"/>
    <s v="Seguros del Estado S.A."/>
    <d v="2022-07-17T00:00:00"/>
    <s v="15/07/2022 - 01/06/2023"/>
    <n v="2022"/>
    <s v="PENDIENTE"/>
    <s v="Ninguna"/>
    <s v="Terminado"/>
    <s v="Retiro"/>
    <s v="N/A"/>
    <s v="CONTADURÍA PÚBLICA"/>
    <s v="N/A"/>
    <s v="MASCULINO"/>
    <s v="jorge.ochoa@jep.gov.co"/>
    <s v="https://community.secop.gov.co/Public/Tendering/ContractNoticePhases/View?PPI=CO1.PPI.19425787&amp;isFromPublicArea=True&amp;isModal=False"/>
    <m/>
    <m/>
    <s v="GESTIÓN_DE_SEGURIDAD_BIENES_Y_SERVICIOS"/>
    <s v="PROCESOS_DE_GESTIÓN"/>
    <s v="Secretaría Ejecutiva"/>
    <s v="Dirección Administrativa y Financiera"/>
  </r>
  <r>
    <s v="JEP-103"/>
    <n v="93"/>
    <s v="JEP-103-2022"/>
    <s v="JEP-CSPO-103-2022"/>
    <s v="Vanessa Jiménez "/>
    <s v="NR"/>
    <s v="Maria del Pilar Indaburo Peñuela"/>
    <x v="0"/>
    <s v="1. Prestación de servicios"/>
    <n v="53076752"/>
    <n v="1"/>
    <s v="Persona Natural"/>
    <s v="N/A"/>
    <s v="Prestar servicios profesionales para apoyar y acompañar a la subdirección de recursos físicos e infraestructura en la verificación y tramite de desplazamientos requeridos para la implementación de la justicia transicional y restaurativa."/>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Inversión"/>
    <n v="106557293"/>
    <s v="N/A"/>
    <s v="N/A"/>
    <n v="9107461"/>
    <s v="N/A"/>
    <n v="43622"/>
    <n v="33722"/>
    <n v="2018011001091"/>
    <x v="37"/>
    <d v="2022-01-18T00:00:00"/>
    <s v="N/A"/>
    <s v="N/A"/>
    <s v="N/A"/>
    <s v="N/A"/>
    <n v="0"/>
    <s v="N/A"/>
    <n v="0"/>
    <s v="N/A"/>
    <n v="0"/>
    <s v="N/A"/>
    <n v="0"/>
    <s v="N/A"/>
    <n v="0"/>
    <s v="N/A"/>
    <n v="0"/>
    <s v="N/A"/>
    <n v="-122"/>
    <n v="106557293"/>
    <n v="0"/>
    <n v="0"/>
    <n v="0"/>
    <n v="0"/>
    <n v="0"/>
    <d v="2022-12-31T00:00:00"/>
    <d v="2022-08-31T00:00:00"/>
    <n v="-1324"/>
    <s v="SI"/>
    <d v="2022-08-31T00:00:00"/>
    <s v="Bogotá D.C."/>
    <s v="Cumplimiento"/>
    <s v="63-47-101000760"/>
    <n v="0"/>
    <s v="Seguros del Estado"/>
    <d v="2022-01-17T00:00:00"/>
    <s v="15-01-2022 - 30-06-2023"/>
    <n v="2022"/>
    <s v="https://jepcolombia-my.sharepoint.com/personal/carlos_torres_jep_gov_co/_layouts/15/onedrive.aspx?q=103&amp;searchScope=folder&amp;id=%2Fpersonal%2Fcarlos%5Ftorres%5Fjep%5Fgov%5Fco%2FDocuments%2FDocumentos%2FContractual%2FContractual%20%2D%20Onedrive%2FValidaci%C3%B3n%20p%C3%B3lizas%20CPS%2F%2EVERIFICACI%C3%93N%20DE%20P%C3%93LIZAS%20CONTRATOS%202022%2FVerifcaci%C3%B3n%20p%C3%B3liza%20contrato%20JEP%20103%202022%2EPNG&amp;parent=%2Fpersonal%2Fcarlos%5Ftorres%5Fjep%5Fgov%5Fco%2FDocuments%2FDocumentos%2FContractual%2FContractual%20%2D%20Onedrive%2FValidaci%C3%B3n%20p%C3%B3lizas%20CPS%2F%2EVERIFICACI%C3%93N%20DE%20P%C3%93LIZAS%20CONTRATOS%202022&amp;parentview=7"/>
    <s v="En fecha del 31/08/2022 se publica terminación del contrato JEP 103 2022"/>
    <s v="Terminado"/>
    <s v="Terminación anticipada"/>
    <s v="N/A"/>
    <s v="ADMINISTRACIÓN DE EMPRESAS"/>
    <s v="N/A"/>
    <s v="FEMENINO"/>
    <s v="PND"/>
    <s v="https://community.secop.gov.co/Public/Tendering/OpportunityDetail/Index?noticeUID=CO1.NTC.2527475&amp;isFromPublicArea=True&amp;isModal=False"/>
    <m/>
    <m/>
    <s v="GESTIÓN_DE_SEGURIDAD_BIENES_Y_SERVICIOS"/>
    <s v="PROCESOS_DE_GESTIÓN"/>
    <s v="Secretaría Ejecutiva"/>
    <s v="Dirección Administrativa y Financiera"/>
  </r>
  <r>
    <s v="JEP-614"/>
    <n v="94"/>
    <s v="JEP-614-2022"/>
    <s v="JEP-CSPO-595-2022"/>
    <s v="Norma Bonilla"/>
    <d v="2022-07-13T00:00:00"/>
    <s v="Giannina Melissa Martinez Herrera"/>
    <x v="0"/>
    <s v="1. Prestación de servicios"/>
    <n v="55314185"/>
    <n v="2"/>
    <s v="Persona Natural"/>
    <s v="Bogotá D.C. "/>
    <s v="Prestar servicios profesionales para apoyar y acompañar la Subdirección de Recursos Físicos e Infraestructura en las actividades que se deben adelantar para tramitar los desplazamientos requeridos para la implementación del enfoque territorial y diferencial de la JEP"/>
    <s v="Funciones de la dependencia"/>
    <s v="Harvey Danilo Suarez Morales"/>
    <s v="Secretaría Ejecutiva"/>
    <s v="Dirección de Asuntos Jurídicos"/>
    <s v="Subdirección de Recursos Físicos e Infraestructura"/>
    <s v="Gabriel Amado Pardo"/>
    <s v="DD- Subdirección de Recursos Físicos e Infraestructura"/>
    <s v="Ariadna Lorena Alfonso (Octubre 18 a Noviembre 8)"/>
    <s v="N/A"/>
    <s v="N/A"/>
    <s v="Inversión"/>
    <n v="36140715"/>
    <s v="N/A"/>
    <s v="N/A"/>
    <n v="7228143"/>
    <s v="N/A"/>
    <n v="92122"/>
    <n v="326122"/>
    <n v="2018011001091"/>
    <x v="40"/>
    <d v="2022-07-19T00:00:00"/>
    <s v="N/A"/>
    <s v="N/A"/>
    <s v="N/A"/>
    <s v="N/A"/>
    <n v="0"/>
    <s v="N/A"/>
    <n v="0"/>
    <s v="N/A"/>
    <n v="0"/>
    <s v="N/A"/>
    <n v="0"/>
    <s v="N/A"/>
    <n v="0"/>
    <s v="N/A"/>
    <n v="0"/>
    <s v="N/A"/>
    <n v="0"/>
    <n v="36140715"/>
    <n v="0"/>
    <n v="0"/>
    <n v="0"/>
    <n v="0"/>
    <n v="0"/>
    <d v="2022-11-30T00:00:00"/>
    <d v="2022-11-30T00:00:00"/>
    <n v="-1233"/>
    <s v="SI"/>
    <s v="N/A"/>
    <s v="Bogotá D.C."/>
    <s v="Cumplimiento"/>
    <s v="63-45-101038395"/>
    <n v="1"/>
    <s v="Seguros del Estado S.A."/>
    <d v="2022-07-18T00:00:00"/>
    <s v="05/07/2022 - 31/05/2023"/>
    <n v="2022"/>
    <s v="PENDIENTE"/>
    <s v="Ninguna"/>
    <s v="Terminado"/>
    <s v="Retiro"/>
    <s v="N/A"/>
    <s v="INGENIERIA INDUSTRIAL"/>
    <s v="N/A"/>
    <s v="FEMENINO"/>
    <s v="giannina.martinez@jep.gov.co"/>
    <s v="https://community.secop.gov.co/Public/Tendering/ContractNoticePhases/View?PPI=CO1.PPI.19425342&amp;isFromPublicArea=True&amp;isModal=False"/>
    <m/>
    <m/>
    <s v="GESTIÓN_DE_SEGURIDAD_BIENES_Y_SERVICIOS"/>
    <s v="PROCESOS_DE_GESTIÓN"/>
    <s v="Secretaría Ejecutiva"/>
    <s v="Dirección Administrativa y Financiera"/>
  </r>
  <r>
    <s v="JEP-288"/>
    <n v="95"/>
    <s v="JEP-288-2022"/>
    <s v="JEP-CSPO-288-2022"/>
    <s v="Vanessa Jiménez "/>
    <d v="2022-01-19T00:00:00"/>
    <s v="Wendy Dayanna Sanchez Quintero"/>
    <x v="0"/>
    <s v="1. Prestación de servicios"/>
    <n v="1005248995"/>
    <n v="8"/>
    <s v="Persona Natural"/>
    <s v="N/A"/>
    <s v="Prestación de servicios de apoyo a la gestión del grupo de almacén e Inventarios de la Sudirección de recursos_x000a_Físicos e Infraestructura"/>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Funcionamiento"/>
    <n v="41561805"/>
    <s v="N/A"/>
    <s v="N/A"/>
    <s v="$3.614.070"/>
    <s v="N/A"/>
    <n v="32722"/>
    <n v="61622"/>
    <s v="N/A"/>
    <x v="1"/>
    <d v="2022-01-28T00:00:00"/>
    <s v="Joao Nasser Campos Pinzón "/>
    <n v="79914639"/>
    <n v="6"/>
    <d v="2022-09-07T00:00:00"/>
    <n v="0"/>
    <s v="N/A"/>
    <n v="0"/>
    <s v="N/A"/>
    <n v="0"/>
    <s v="N/A"/>
    <n v="0"/>
    <s v="N/A"/>
    <n v="0"/>
    <s v="N/A"/>
    <n v="0"/>
    <s v="N/A"/>
    <n v="0"/>
    <n v="41561805"/>
    <n v="0"/>
    <n v="0"/>
    <n v="0"/>
    <n v="0"/>
    <n v="0"/>
    <d v="2022-12-31T00:00:00"/>
    <d v="2022-12-31T00:00:00"/>
    <n v="-1202"/>
    <s v="NO"/>
    <s v="N/A"/>
    <s v="Bogotá D.C."/>
    <s v="Cumplimiento "/>
    <s v="63-47-101000820_x000a_63-45-101039255"/>
    <s v="0_x000a_0"/>
    <s v="Seguros del Estado S.A._x000a_Seguros del Estado S.A."/>
    <s v="26/01/2022_x000a_07/09/2022"/>
    <s v="25-01-2022 - 30-06-2023_x000a_07/09/2022 - 30/06/2023"/>
    <s v="26/01/2022_x000a_08/09/2022"/>
    <s v="PENDIENTE"/>
    <s v="En fecha del 6 de septiembre de 2022 se publica cesión del contrato"/>
    <s v="Terminado"/>
    <s v="Cesión"/>
    <s v="N/A"/>
    <s v="TECNOLOGÍA EN GESTIÓN EMPRESARIAL"/>
    <s v="N/A"/>
    <s v="FEMENINO"/>
    <s v="PND"/>
    <s v="https://community.secop.gov.co/Public/Tendering/ContractNoticePhases/View?PPI=CO1.PPI.16978933&amp;isFromPublicArea=True&amp;isModal=False"/>
    <m/>
    <m/>
    <s v="GESTIÓN_DE_SEGURIDAD_BIENES_Y_SERVICIOS"/>
    <s v="PROCESOS_DE_GESTIÓN"/>
    <s v="Secretaría Ejecutiva"/>
    <s v="Dirección Administrativa y Financiera"/>
  </r>
  <r>
    <s v="JEP-152"/>
    <n v="96"/>
    <s v="JEP-152-2022"/>
    <s v="JEP-CSPO-152-2022"/>
    <s v="Vanessa Jiménez "/>
    <d v="2022-01-13T00:00:00"/>
    <s v="Yamile Rodríguez"/>
    <x v="0"/>
    <s v="1. Prestación de servicios"/>
    <n v="39654064"/>
    <n v="1"/>
    <s v="Persona Natural"/>
    <s v="N/A"/>
    <s v="Prestar servicios profesionales para apoyar y acompañar a la subdirección de recursos físicos e infraestructura  en las actividades de sensibilización, socialización y de concientización  requerida para el cumplimiento del plan de gestión ambiental (piga) como parte del proceso de fortalecimiento institucional de la JEP."/>
    <s v="Funciones de la dependencia"/>
    <s v="Harvey Danilo Suarez Morales"/>
    <s v="Secretaría Ejecutiva"/>
    <s v="Dirección Administrativa y Financiera"/>
    <s v="Subdirección de Recursos Físicos e Infraestructura"/>
    <s v="Gabriel Amado Pardo "/>
    <s v="DD- Subdirección de Recursos Físicos e Infraestructura"/>
    <s v="Ariadna Lorena Alfonso (Octubre 18 a Noviembre 8)"/>
    <s v="N/A"/>
    <s v="N/A"/>
    <s v="Inversión"/>
    <n v="73290000"/>
    <s v="N/A"/>
    <s v="N/A"/>
    <s v="$6.300.000"/>
    <s v="N/A"/>
    <n v="52722"/>
    <n v="48722"/>
    <n v="2018011001091"/>
    <x v="35"/>
    <d v="2022-01-24T00:00:00"/>
    <s v="N/A"/>
    <s v="N/A"/>
    <s v="N/A"/>
    <s v="N/A"/>
    <n v="0"/>
    <s v="N/A"/>
    <n v="0"/>
    <s v="N/A"/>
    <n v="0"/>
    <s v="N/A"/>
    <n v="0"/>
    <s v="N/A"/>
    <n v="0"/>
    <s v="N/A"/>
    <n v="0"/>
    <s v="N/A"/>
    <n v="0"/>
    <n v="73290000"/>
    <n v="0"/>
    <n v="0"/>
    <n v="0"/>
    <n v="0"/>
    <n v="0"/>
    <d v="2022-12-31T00:00:00"/>
    <d v="2022-12-31T00:00:00"/>
    <n v="-1202"/>
    <s v="NO"/>
    <s v="N/A"/>
    <s v="Bogotá D.C."/>
    <s v="Cumplimiento"/>
    <s v="63-47-101000796"/>
    <n v="0"/>
    <s v="Seguros del Estado "/>
    <d v="2022-01-22T00:00:00"/>
    <s v="22-01-2022 - 30-06-2023"/>
    <n v="2022"/>
    <s v="https://jepcolombia-my.sharepoint.com/personal/carlos_torres_jep_gov_co/_layouts/15/onedrive.aspx?q=152&amp;searchScope=folder&amp;id=%2Fpersonal%2Fcarlos%5Ftorres%5Fjep%5Fgov%5Fco%2FDocuments%2FDocumentos%2FContractual%2FContractual%20%2D%20Onedrive%2FValidaci%C3%B3n%20p%C3%B3lizas%20CPS%2F%2EVERIFICACI%C3%93N%20DE%20P%C3%93LIZAS%20CONTRATOS%202022%2FVerificaci%C3%B3n%20p%C3%B3liza%20del%20contrato%20JEP%20152%202022%2EPNG&amp;parent=%2Fpersonal%2Fcarlos%5Ftorres%5Fjep%5Fgov%5Fco%2FDocuments%2FDocumentos%2FContractual%2FContractual%20%2D%20Onedrive%2FValidaci%C3%B3n%20p%C3%B3lizas%20CPS%2F%2EVERIFICACI%C3%93N%20DE%20P%C3%93LIZAS%20CONTRATOS%202022&amp;parentview=7"/>
    <s v="N/A"/>
    <s v="Terminado"/>
    <s v="Retiro"/>
    <s v="N/A"/>
    <s v="LICENCIADO PARA LA EDUCACIÓN BÁSICA_x000a_EN CIENCIAS NATURALES Y EDUCACIÓN AMBIENTAL"/>
    <s v="N/A"/>
    <s v="FEMENINO"/>
    <s v="PND"/>
    <s v="https://community.secop.gov.co/Public/Tendering/OpportunityDetail/Index?noticeUID=CO1.NTC.2594130&amp;isFromPublicArea=True&amp;isModal=False"/>
    <m/>
    <m/>
    <s v="GESTIÓN_DE_SEGURIDAD_BIENES_Y_SERVICIOS"/>
    <s v="PROCESOS_DE_GESTIÓN"/>
    <s v="Secretaría Ejecutiva"/>
    <s v="Dirección Administrativa y Financiera"/>
  </r>
  <r>
    <s v="JEP-238"/>
    <n v="97"/>
    <s v="JEP-238-2022"/>
    <s v="JEP-CSPO-238-2022"/>
    <s v="Vanessa Jiménez "/>
    <d v="2022-01-17T00:00:00"/>
    <s v="Oscar Orlando Torres Luque"/>
    <x v="0"/>
    <s v="1. Prestación de servicios"/>
    <n v="79782376"/>
    <n v="6"/>
    <s v="Persona Natural"/>
    <s v="N/A"/>
    <s v="Prestar servicios profesionales para apoyar y acompañar a la Subdirección de Recursos Físicos e Infraestructura en las actividades que se deben adelantar con relación al cumplimiento del Plan Institucional de Gestión Ambiental (PIGA), sus modificaciones y la coordinación con la Secretaria Distrital de Ambiente, como parte del proceso de fortalecimiento institucional de la JEP."/>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Inversión"/>
    <n v="47248036"/>
    <s v="N/A"/>
    <s v="N/A"/>
    <s v="$ 4.108.526"/>
    <s v="N/A"/>
    <n v="54222"/>
    <n v="55422"/>
    <s v="2018011001091_x0009_"/>
    <x v="1"/>
    <d v="2022-01-27T00:00:00"/>
    <s v="N/A"/>
    <s v="N/A"/>
    <s v="N/A"/>
    <s v="N/A"/>
    <n v="0"/>
    <s v="N/A"/>
    <n v="0"/>
    <s v="N/A"/>
    <n v="0"/>
    <s v="N/A"/>
    <n v="0"/>
    <s v="N/A"/>
    <n v="0"/>
    <s v="N/A"/>
    <n v="0"/>
    <s v="N/A"/>
    <n v="0"/>
    <n v="47248036"/>
    <n v="0"/>
    <n v="0"/>
    <n v="0"/>
    <n v="0"/>
    <n v="0"/>
    <d v="2022-12-31T00:00:00"/>
    <d v="2022-12-31T00:00:00"/>
    <n v="-1202"/>
    <s v="NO"/>
    <s v="N/A"/>
    <s v="Bogotá D.C."/>
    <s v="Cumplimiento"/>
    <s v="21-45-101358674"/>
    <n v="0"/>
    <s v="Seguros del Estado "/>
    <d v="2022-01-25T00:00:00"/>
    <s v="25/01/2022 - 05/07/2023"/>
    <n v="2022"/>
    <s v="C:\Users\andres.prietom\JEP Colombia\Carlos Giovanni Torres Peñaranda - Contractual - Onedrive\Validación pólizas CPS\.VERIFICACIÓN DE PÓLIZAS CONTRATOS 2022\Verificación póliza del contrato JEP 238 2022.PNG"/>
    <s v="N/A"/>
    <s v="Terminado"/>
    <s v="Retiro"/>
    <s v="N/A"/>
    <s v="INGENIERÍA AMBIENTAL"/>
    <s v="N/A"/>
    <s v="MASCULINO"/>
    <s v="PND"/>
    <s v="https://community.secop.gov.co/Public/Tendering/OpportunityDetail/Index?noticeUID=CO1.NTC.2611035&amp;isFromPublicArea=True&amp;isModal=False"/>
    <m/>
    <m/>
    <s v="GESTIÓN_DE_SEGURIDAD_BIENES_Y_SERVICIOS"/>
    <s v="PROCESOS_DE_GESTIÓN"/>
    <s v="Secretaría Ejecutiva"/>
    <s v="Dirección Administrativa y Financiera"/>
  </r>
  <r>
    <s v="JEP-255"/>
    <n v="98"/>
    <s v="JEP-255-2022"/>
    <s v="JEP-CSPO-255-2022"/>
    <s v="Vanessa Jiménez "/>
    <d v="2022-01-19T00:00:00"/>
    <s v="Ana Maria Mancipe Montenegro "/>
    <x v="0"/>
    <s v="1. Prestación de servicios"/>
    <n v="1019081258"/>
    <n v="1"/>
    <s v="Persona Natural"/>
    <s v="N/A"/>
    <s v="Prestar servicios profesionales para apoyar jurídicamente a la Subdirección de Recursos Físicos e Infraestructura en el análisis de la información y revisión de documentos expedidos por la dependencia, así como en el acompañamiento a los tramites de competencia de la misma relacionados con los grupos territoriales para la implementación del enfoque territorial y diferencial de la JEP"/>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Inversión"/>
    <n v="67790162"/>
    <s v="N/A"/>
    <s v="N/A"/>
    <n v="5894797"/>
    <s v="N/A"/>
    <n v="58922"/>
    <n v="50322"/>
    <n v="2018011001091"/>
    <x v="0"/>
    <d v="2022-01-24T00:00:00"/>
    <s v="N/A"/>
    <s v="N/A"/>
    <s v="N/A"/>
    <s v="N/A"/>
    <n v="0"/>
    <s v="N/A"/>
    <n v="0"/>
    <s v="N/A"/>
    <n v="0"/>
    <s v="N/A"/>
    <n v="0"/>
    <s v="N/A"/>
    <n v="0"/>
    <s v="N/A"/>
    <n v="0"/>
    <s v="N/A"/>
    <n v="0"/>
    <n v="67790162"/>
    <n v="0"/>
    <n v="0"/>
    <n v="0"/>
    <n v="0"/>
    <n v="0"/>
    <d v="2022-12-31T00:00:00"/>
    <d v="2022-12-31T00:00:00"/>
    <n v="-1202"/>
    <s v="NO"/>
    <s v="N/A"/>
    <s v="Bogotá D.C."/>
    <s v="Cumplimiento"/>
    <s v="63-47-101000798"/>
    <n v="0"/>
    <s v="Seguros del Estado "/>
    <d v="2022-01-23T00:00:00"/>
    <s v="23-01-2022 - 30-06-2023"/>
    <n v="2022"/>
    <s v="https://jepcolombia-my.sharepoint.com/personal/carlos_torres_jep_gov_co/Documents/Documentos/Contractual/Contractual%20-%20Onedrive/Validaci%C3%B3n%20p%C3%B3lizas%20CPS/.VERIFICACI%C3%93N%20DE%20P%C3%93LIZAS%20CONTRATOS%202022/Verificaci%C3%B3n%20p%C3%B3liza%20contrato%20JEP%20255%202022.PNG"/>
    <s v="N/A"/>
    <s v="Terminado"/>
    <s v="Retiro"/>
    <s v="N/A"/>
    <s v="DERECHO"/>
    <s v="N/A"/>
    <s v="FEMENINO"/>
    <s v="PND"/>
    <s v="https://community.secop.gov.co/Public/Tendering/OpportunityDetail/Index?noticeUID=CO1.NTC.2627936&amp;isFromPublicArea=True&amp;isModal=False"/>
    <m/>
    <m/>
    <s v="GESTIÓN_DE_SEGURIDAD_BIENES_Y_SERVICIOS"/>
    <s v="PROCESOS_DE_GESTIÓN"/>
    <s v="Secretaría Ejecutiva"/>
    <s v="Dirección Administrativa y Financiera"/>
  </r>
  <r>
    <s v="JEP-807"/>
    <n v="100"/>
    <s v="JEP-807-2022"/>
    <s v="JEP-CSPO-778-2022_x000a_P-CSPO-778-2022"/>
    <s v="Clara Torres"/>
    <d v="2022-11-28T00:00:00"/>
    <s v="JUAN GAVIRIA RESTREPO &amp; CÍA SAS"/>
    <x v="0"/>
    <s v="9. Arrendamiento"/>
    <n v="860516847"/>
    <n v="7"/>
    <s v="Persona Jurídica"/>
    <s v="Bogotá D.C. "/>
    <s v="Arrendamiento del Edificio Torre Squadra ubicado en la avenida carrera 7ª no. 63-44 de la ciudad de Bogotá para el uso exclusivo y funcionamiento de la Jurisdicción Especial para la Paz."/>
    <s v="Funciones de la dependencia"/>
    <s v="Ana Lucia Rosales Callejas"/>
    <s v="Dirección Administrativa y Financiera"/>
    <s v="Dirección Administrativa y Financiera"/>
    <s v="Subdirección de Recursos Físicos e Infraestructura"/>
    <s v="Yiris Tovar Medina"/>
    <s v="DD- Subdirección de Recursos Físicos e Infraestructura"/>
    <s v="N/A"/>
    <s v="N/A"/>
    <s v="N/A"/>
    <s v="Funcionamiento"/>
    <n v="70201346600"/>
    <s v="N/A"/>
    <s v="N/A"/>
    <s v="N/A"/>
    <s v="N/A"/>
    <n v="101522"/>
    <n v="552222"/>
    <s v="N/A"/>
    <x v="13"/>
    <d v="2022-12-01T00:00:00"/>
    <s v="N/A"/>
    <s v="N/A"/>
    <s v="N/A"/>
    <s v="N/A"/>
    <n v="77585200"/>
    <d v="2023-12-07T00:00:00"/>
    <n v="1784459600"/>
    <d v="2024-01-15T00:00:00"/>
    <n v="134365000"/>
    <d v="2024-12-13T00:00:00"/>
    <n v="3249646400"/>
    <d v="2025-01-17T00:00:00"/>
    <n v="0"/>
    <s v="N/A"/>
    <n v="2"/>
    <s v="N/A"/>
    <n v="0"/>
    <n v="75447402800"/>
    <n v="70585715200"/>
    <n v="18421503100"/>
    <n v="20893018300"/>
    <n v="19543524000"/>
    <n v="11727669800"/>
    <d v="2026-07-31T00:00:00"/>
    <d v="2026-07-31T00:00:00"/>
    <n v="106"/>
    <s v="SI"/>
    <s v="N/A"/>
    <s v="Bogotá D.C."/>
    <s v="N/A"/>
    <s v="N/A"/>
    <s v="N/A"/>
    <s v="N/A"/>
    <s v="N/A"/>
    <s v="N/A"/>
    <n v="2022"/>
    <s v="N/A"/>
    <s v="No aplica póliza en desarrollo del programa de seguros de la JEP, se contempla la expedición de una Póliza de Responsabilidad Civil Extracontractual que es objeto de renovación anual a partir de su vencimiento y que ampara los perjuicios patrimoniales y extrapatrimoniales que cause la Entidad a Terceros._x000a_Mediante otrosí N°1  del 7/12/2023 se publicó en SECOP II, Otro si 1 al contrato JEP-807-2022 Adición IPC al Contrato de arriendo JEP_x000a_Mediante otrosí Nº2 del 15/01/2024 del Contrato JEP-807-2022, adición arrendamiento edificio JEP_x000a_Mediante otrosí Nº3 del 13/12/2024 se adicionó el valor de $134.365.000 por el IPC al Contrato de arriendo JEP_x000a_Mediante otrosí Nª4 del 17/01/2025 se adicionó el valor de 3.249.646.400"/>
    <s v="En ejecución"/>
    <s v="Adición o reducción"/>
    <s v="N/A"/>
    <s v="N/A"/>
    <s v="N/A"/>
    <s v="N/A"/>
    <s v="N/A"/>
    <s v="https://community.secop.gov.co/Public/Tendering/ContractNoticePhases/View?PPI=CO1.PPI.21948247&amp;isFromPublicArea=True&amp;isModal=False"/>
    <m/>
    <m/>
    <s v="GESTIÓN_DE_SEGURIDAD_BIENES_Y_SERVICIOS"/>
    <s v="PROCESOS_DE_GESTIÓN"/>
    <s v="Secretaría Ejecutiva"/>
    <s v="Dirección Administrativa y Financiera"/>
  </r>
  <r>
    <s v="JEP-425"/>
    <n v="101"/>
    <s v="OC-85533-2022"/>
    <s v="JEP-TVEC-001-2022"/>
    <s v="Vanessa Jiménez "/>
    <s v="NR"/>
    <s v="SERVICIOS DE ASEO, CAFETERÍA Y MANTENIMIENTO INSTITUCIONAL OUTSOURCING SEASING LIMITADA"/>
    <x v="2"/>
    <s v="1. Prestación de servicios"/>
    <n v="900229503"/>
    <n v="2"/>
    <s v="Persona Jurídica"/>
    <s v="N/A"/>
    <s v="Prestar el servicio integral de aseo y cafetería incluido suministro de insumos, elementos, materiales y equipos requeridos para las instalaciones de la Jurisdicción Especial para la Paz."/>
    <s v="Funciones de la dependencia"/>
    <s v="Ana Lucia Rosales Callejas"/>
    <s v="Dirección Administrativa y Financiera"/>
    <s v="Dirección Administrativa y Financiera"/>
    <s v="Subdirección de Recursos Físicos e Infraestructura"/>
    <s v="Gabriel Amado Pardo "/>
    <s v="DD- Subdirección de Recursos Físicos e Infraestructura"/>
    <s v="Ariadna Lorena Alfonso (Octubre 18 a Noviembre 8)"/>
    <s v="N/A"/>
    <s v="N/A"/>
    <s v="Funcionamiento"/>
    <n v="725408442.50999999"/>
    <s v="N/A"/>
    <s v="N/A"/>
    <n v="0"/>
    <s v="N/A"/>
    <n v="67722"/>
    <n v="94822"/>
    <s v="N/A"/>
    <x v="41"/>
    <d v="2022-02-19T00:00:00"/>
    <s v="N/A"/>
    <s v="N/A"/>
    <s v="N/A"/>
    <s v="N/A"/>
    <n v="193966508"/>
    <d v="2022-11-16T00:00:00"/>
    <n v="95000000"/>
    <d v="2023-03-10T00:00:00"/>
    <n v="0"/>
    <s v="N/A"/>
    <n v="0"/>
    <s v="N/A"/>
    <n v="0"/>
    <s v="N/A"/>
    <n v="2"/>
    <d v="2022-11-16T00:00:00"/>
    <n v="136"/>
    <n v="1014374950.51"/>
    <n v="0"/>
    <n v="0"/>
    <n v="0"/>
    <n v="0"/>
    <n v="0"/>
    <d v="2022-11-30T00:00:00"/>
    <d v="2023-04-15T00:00:00"/>
    <n v="-1097"/>
    <s v="SI"/>
    <d v="2024-09-12T00:00:00"/>
    <s v="Bogotá D.C."/>
    <s v="CUMPLIMIENTO_x000a_RESP. CIVIL EXTRACONT."/>
    <s v="21-44-101377070_x000a_ 21-40-101182936"/>
    <n v="0"/>
    <s v="Seguros del Estado"/>
    <d v="2022-02-25T00:00:00"/>
    <s v="19/02/2022 - 30/11/2022"/>
    <n v="2022"/>
    <s v="N/A"/>
    <s v="El 16/11/2024 se relacionó la adicion y prorroga hasta el 30/11/2022, por un valo de $193966508; El 10/03/2024 se adciona y prooga el contrato hasta el 15/03/2024 y el valor de 95,000,000; El 12/09/2024 quedo publicada el acta de balance y cierre."/>
    <s v="Terminado"/>
    <s v="Adición y Prorróga"/>
    <s v="N/A"/>
    <s v="N/A"/>
    <s v="N/A"/>
    <s v="N/A"/>
    <s v="N/A"/>
    <s v="https://colombiacompra.gov.co/tienda-virtual-del-estado-colombiano/ordenes-compra/85533"/>
    <m/>
    <m/>
    <s v="GESTIÓN_DE_SEGURIDAD_BIENES_Y_SERVICIOS"/>
    <s v="PROCESOS_DE_GESTIÓN"/>
    <s v="Secretaría Ejecutiva"/>
    <s v="Dirección Administrativa y Financiera"/>
  </r>
  <r>
    <s v="JEP-100"/>
    <n v="102"/>
    <s v="JEP-100-2022"/>
    <s v="JEP-CSPO-100-2022"/>
    <s v="Vanessa Jiménez "/>
    <s v="NR"/>
    <s v="Jose Alejandro Montaño Rodriguez"/>
    <x v="0"/>
    <s v="1. Prestación de servicios"/>
    <n v="19460742"/>
    <n v="9"/>
    <s v="Persona Natural"/>
    <s v="N/A"/>
    <s v="Prestar servicios de apoyo a la subdirección de recursos físicos e infraestructura en la gestión de los documentos que se generen en el grupo de almacén e inventarios."/>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Funcionamiento"/>
    <n v="23679371"/>
    <s v="N/A"/>
    <s v="N/A"/>
    <s v="$2.023.879"/>
    <s v="N/A"/>
    <n v="31122"/>
    <n v="58122"/>
    <s v="N/A"/>
    <x v="1"/>
    <d v="2022-01-27T00:00:00"/>
    <s v="N/A"/>
    <s v="N/A"/>
    <s v="N/A"/>
    <s v="N/A"/>
    <n v="0"/>
    <s v="N/A"/>
    <n v="0"/>
    <s v="N/A"/>
    <n v="0"/>
    <s v="N/A"/>
    <n v="0"/>
    <s v="N/A"/>
    <n v="0"/>
    <s v="N/A"/>
    <n v="0"/>
    <s v="N/A"/>
    <n v="0"/>
    <n v="23679371"/>
    <n v="0"/>
    <n v="0"/>
    <n v="0"/>
    <n v="0"/>
    <n v="0"/>
    <d v="2022-12-31T00:00:00"/>
    <d v="2022-12-31T00:00:00"/>
    <n v="-1202"/>
    <s v="NO"/>
    <s v="N/A"/>
    <s v="Bogotá D.C."/>
    <s v="Cumplimiento"/>
    <s v="63-47-101000823"/>
    <n v="0"/>
    <s v="Seguros del Estado"/>
    <d v="2022-01-26T00:00:00"/>
    <s v="25/01/2022 - 30/06/2023"/>
    <n v="2022"/>
    <s v="C:\Users\andres.prietom\JEP Colombia\Carlos Giovanni Torres Peñaranda - Contractual - Onedrive\Validación pólizas CPS\.VERIFICACIÓN DE PÓLIZAS CONTRATOS 2022\Verificación póliza JEP 100 2022.PNG"/>
    <s v="N/A"/>
    <s v="Terminado"/>
    <s v="Retiro"/>
    <s v="N/A"/>
    <s v="N/A"/>
    <s v="N/A"/>
    <s v="MASCULINO"/>
    <s v="PND"/>
    <s v="https://community.secop.gov.co/Public/Tendering/OpportunityDetail/Index?noticeUID=CO1.NTC.2520648&amp;isFromPublicArea=True&amp;isModal=False"/>
    <m/>
    <m/>
    <s v="GESTIÓN_DE_SEGURIDAD_BIENES_Y_SERVICIOS"/>
    <s v="PROCESOS_DE_GESTIÓN"/>
    <s v="Secretaría Ejecutiva"/>
    <s v="Dirección Administrativa y Financiera"/>
  </r>
  <r>
    <s v="JEP-433"/>
    <n v="103"/>
    <s v="JEP-433-2022"/>
    <s v="JEP-IPINF-002-2022"/>
    <s v="Johanna Duarte"/>
    <s v="NR"/>
    <s v="GPS ELECTRONICS LTDA"/>
    <x v="3"/>
    <s v="1. Prestación de servicios"/>
    <n v="900092491"/>
    <n v="1"/>
    <s v="Persona Jurídica"/>
    <s v="N/A"/>
    <s v="Prestar el servicio de mantenimiento preventivo, correctivo y soporte para los sistemas ininterrumpidos de potencia (ups) que operan en las instalaciones de la Jurisdicción Especial para la Paz – JEP."/>
    <s v="Funciones de la dependencia"/>
    <s v="Luis Felipe Rivera García"/>
    <s v="Dirección de Tecnologías de la Información"/>
    <s v="Dirección Administrativa y Financiera"/>
    <s v="Subdirección de Recursos Físicos e Infraestructura"/>
    <s v="Gabriel Amado Pardo_x000a_Nestor Julio Corredor Niampira"/>
    <s v="DD- Subdirección de Recursos Físicos e Infraestructura"/>
    <s v="N/A"/>
    <s v="N/A"/>
    <s v="N/A"/>
    <s v="Funcionamiento"/>
    <n v="14924255"/>
    <s v="N/A"/>
    <s v="N/A"/>
    <n v="0"/>
    <s v="N/A"/>
    <n v="69122"/>
    <n v="218422"/>
    <s v="N/A"/>
    <x v="42"/>
    <d v="2022-05-19T00:00:00"/>
    <s v="N/A"/>
    <s v="N/A"/>
    <s v="N/A"/>
    <s v="N/A"/>
    <n v="0"/>
    <s v="N/A"/>
    <n v="0"/>
    <s v="N/A"/>
    <n v="0"/>
    <s v="N/A"/>
    <n v="0"/>
    <s v="N/A"/>
    <n v="0"/>
    <s v="N/A"/>
    <n v="0"/>
    <s v="N/A"/>
    <n v="0"/>
    <n v="14924255"/>
    <n v="0"/>
    <n v="0"/>
    <n v="0"/>
    <n v="0"/>
    <n v="0"/>
    <d v="2022-12-31T00:00:00"/>
    <d v="2022-12-31T00:00:00"/>
    <n v="-1202"/>
    <s v="SI"/>
    <d v="2023-04-24T00:00:00"/>
    <s v="Bogotá D.C."/>
    <s v="Cumplimiento"/>
    <s v="21-45-101369205"/>
    <n v="1"/>
    <s v="Seguros del Estado"/>
    <d v="2022-05-06T00:00:00"/>
    <s v="02/05/2022 - 31/12/2023"/>
    <n v="2022"/>
    <s v="PENDIENTE"/>
    <s v=" En fecha 17/05/2022 se suscribe otrisí 1 por medio del cual se modifica la forma de pago._x000a_Em fecha del 24/05/2023 se publicó el balance y cierre del Contrato JEP-433-2022 suscrito con GPS ELECTRONICS LTDA"/>
    <s v="Terminado"/>
    <s v="Retiro"/>
    <s v="N/A"/>
    <s v="N/A"/>
    <s v="N/A"/>
    <s v="N/A"/>
    <s v="N/A"/>
    <s v="https://community.secop.gov.co/Public/Tendering/ContractNoticePhases/View?PPI=CO1.PPI.18282691&amp;isFromPublicArea=True&amp;isModal=False"/>
    <m/>
    <m/>
    <s v="GESTIÓN_DE_SEGURIDAD_BIENES_Y_SERVICIOS"/>
    <s v="PROCESOS_DE_GESTIÓN"/>
    <s v="Secretaría Ejecutiva"/>
    <s v="Dirección Administrativa y Financiera"/>
  </r>
  <r>
    <s v="JEP-427"/>
    <n v="104"/>
    <s v="JEP-427-2022"/>
    <s v="JEP-IPS-002-2022"/>
    <s v="Clara Torres"/>
    <s v="NR"/>
    <s v="LA PREVISORA S.A COMPAÑIA DE SEGUROS"/>
    <x v="4"/>
    <s v="8. Seguros"/>
    <n v="860002400"/>
    <n v="2"/>
    <s v="Persona Jurídica"/>
    <s v="N/A"/>
    <s v="Adquirir las pólizas que conforman el programa de seguros de la Jurisdicción Especial para la Paz JEP. (seguro de vida grupo ley 16 de 1988 - UIA, Magistratura; todo riesgo, DRONES) "/>
    <s v="Funciones de la dependencia"/>
    <s v="Ana Lucia Rosales Callejas"/>
    <s v="Dirección Administrativa y Financiera"/>
    <s v="Dirección Administrativa y Financiera"/>
    <s v="Subdirección de Recursos Físicos e Infraestructura"/>
    <s v="Gabriel Amado Pardo "/>
    <s v="DD- Subdirección de Recursos Físicos e Infraestructura"/>
    <s v="Ariadna Lorena Alfonso (Octubre 18 a Noviembre 8)"/>
    <s v="N/A"/>
    <s v="N/A"/>
    <s v="Funcionamiento"/>
    <n v="1112188444"/>
    <s v="N/A"/>
    <s v="N/A"/>
    <n v="0"/>
    <s v="N/A"/>
    <n v="68522"/>
    <n v="153922"/>
    <s v="N/A"/>
    <x v="33"/>
    <d v="2022-03-31T00:00:00"/>
    <s v="N/A"/>
    <s v="N/A"/>
    <s v="N/A"/>
    <s v="N/A"/>
    <n v="3260854"/>
    <d v="2022-09-23T00:00:00"/>
    <n v="1246065"/>
    <d v="2022-12-15T00:00:00"/>
    <n v="0"/>
    <s v="N/A"/>
    <n v="0"/>
    <s v="N/A"/>
    <n v="0"/>
    <s v="N/A"/>
    <n v="0"/>
    <s v="N/A"/>
    <n v="0"/>
    <n v="1116695363"/>
    <n v="0"/>
    <n v="0"/>
    <n v="0"/>
    <n v="0"/>
    <n v="0"/>
    <d v="2023-03-26T00:00:00"/>
    <d v="2023-03-26T00:00:00"/>
    <n v="-1117"/>
    <s v="SI"/>
    <d v="2025-08-13T00:00:00"/>
    <s v="Territorio Nacional"/>
    <s v="N/A"/>
    <s v="N/A"/>
    <s v="N/A"/>
    <s v="N/A"/>
    <s v="N/A"/>
    <s v="N/A"/>
    <n v="2022"/>
    <s v="N/A"/>
    <s v="Inclusión No. 1: Se aprobó el 23 de septiembre de 2022, por un valor de $3.260.854 amparar el incremento del valor por la compra de unos equipos eléctricos y electrónicos; Inclusión No. 2: Se aprobó el 15 de diciembre de 2022, por un valor de $1.246.065 con el fin de amparar el incremento del valor por la compra de unos equipos eléctricos y electrónicos - equipo médico y científico, muebles y enseres, incluidas mejoras locativas; El 13/08/2025 se publicó el acta de balance y cierre del contrato"/>
    <s v="Terminado"/>
    <s v="Retiro"/>
    <s v="N/A"/>
    <s v="N/A"/>
    <s v="N/A"/>
    <s v="N/A"/>
    <s v="N/A"/>
    <s v="https://community.secop.gov.co/Public/Tendering/ContractNoticePhases/View?PPI=CO1.PPI.17622933&amp;isFromPublicArea=True&amp;isModal=False"/>
    <m/>
    <m/>
    <s v="GESTIÓN_DE_SEGURIDAD_BIENES_Y_SERVICIOS"/>
    <s v="PROCESOS_DE_GESTIÓN"/>
    <s v="Secretaría Ejecutiva"/>
    <s v="Dirección Administrativa y Financiera"/>
  </r>
  <r>
    <s v="JEP-428"/>
    <n v="104"/>
    <s v="JEP-428-2022"/>
    <s v="JEP-IPS-002-2022"/>
    <s v="Clara Torres"/>
    <s v="NR"/>
    <s v="COMPAÑÍA MUNDIAL DE SEGUROS S.A."/>
    <x v="4"/>
    <s v="8. Seguros"/>
    <n v="860037013"/>
    <n v="6"/>
    <s v="Persona Jurídica"/>
    <s v="N/A"/>
    <s v="Adquirir las pólizas que conforman el programa de seguros de la Jurisdicción Especial para la Paz JEP. (seguro de vida grupo ley 16 de 1988 - UIA, Magistratura; todo riesgo, DRONES) "/>
    <s v="Funciones de la dependencia"/>
    <s v="Ana Lucia Rosales Callejas"/>
    <s v="Dirección Administrativa y Financiera"/>
    <s v="Dirección Administrativa y Financiera"/>
    <s v="Subdirección de Recursos Físicos e Infraestructura"/>
    <s v="Gabriel Amado Pardo "/>
    <s v="DD- Subdirección de Recursos Físicos e Infraestructura"/>
    <s v="Ariadna Lorena Alfonso (Octubre 18 a Noviembre 8)"/>
    <s v="N/A"/>
    <s v="N/A"/>
    <s v="Inversión"/>
    <n v="149380000"/>
    <s v="N/A"/>
    <s v="N/A"/>
    <n v="0"/>
    <s v="N/A"/>
    <n v="68522"/>
    <n v="154022"/>
    <n v="2018011001091"/>
    <x v="33"/>
    <d v="2022-03-26T00:00:00"/>
    <s v="N/A"/>
    <s v="N/A"/>
    <s v="N/A"/>
    <s v="N/A"/>
    <n v="0"/>
    <s v="N/A"/>
    <n v="0"/>
    <s v="N/A"/>
    <n v="0"/>
    <s v="N/A"/>
    <n v="0"/>
    <s v="N/A"/>
    <n v="0"/>
    <s v="N/A"/>
    <n v="0"/>
    <s v="N/A"/>
    <n v="0"/>
    <n v="149380000"/>
    <n v="0"/>
    <n v="0"/>
    <n v="0"/>
    <n v="0"/>
    <n v="0"/>
    <d v="2023-03-26T00:00:00"/>
    <d v="2023-03-26T00:00:00"/>
    <n v="-1117"/>
    <s v="SI"/>
    <d v="2023-08-12T00:00:00"/>
    <s v="Territorio Nacional"/>
    <s v="N/A"/>
    <s v="N/A"/>
    <s v="N/A"/>
    <s v="N/A"/>
    <s v="N/A"/>
    <s v="N/A"/>
    <n v="2022"/>
    <s v="N/A"/>
    <s v="el día 12 de agosto de 2023 se publico  ACTA DE BALANCE FINAL Y CIERRE DEL CONTRATO JEP-428-2022"/>
    <s v="Terminado"/>
    <s v="Retiro"/>
    <s v="N/A"/>
    <s v="N/A"/>
    <s v="N/A"/>
    <s v="N/A"/>
    <s v="N/A"/>
    <s v="https://community.secop.gov.co/Public/Tendering/ContractNoticePhases/View?PPI=CO1.PPI.17622933&amp;isFromPublicArea=True&amp;isModal=False"/>
    <m/>
    <m/>
    <s v="GESTIÓN_DE_SEGURIDAD_BIENES_Y_SERVICIOS"/>
    <s v="PROCESOS_DE_GESTIÓN"/>
    <s v="Secretaría Ejecutiva"/>
    <s v="Dirección Administrativa y Financiera"/>
  </r>
  <r>
    <s v="JEP-424"/>
    <n v="105"/>
    <s v="JEP-424-2022"/>
    <s v="JEP-IPINF-001-2022"/>
    <s v="Clara Torres"/>
    <s v="NR"/>
    <s v="ZURICH COLOMBIA SEGUROS S.A."/>
    <x v="3"/>
    <s v="8. Seguros"/>
    <n v="860002534"/>
    <n v="0"/>
    <s v="Persona Jurídica"/>
    <s v="N/A"/>
    <s v="Adquisición de póliza para dos (2) drones de propiedad de la Jurisdicción Especial para la Paz.(Invitación Pública inferior a 45 SMMLV)"/>
    <s v="Funciones de la dependencia"/>
    <s v="Gabriel Amado Pardo "/>
    <s v="Subdirección de Recursos Físicos e Infraestructura"/>
    <s v="Dirección Administrativa y Financiera"/>
    <s v="Subdirección de Recursos Físicos e Infraestructura"/>
    <s v="Gabriel Amado Pardo "/>
    <s v="DD- Subdirección de Recursos Físicos e Infraestructura"/>
    <s v="Ariadna Lorena Alfonso (Octubre 18 a Noviembre 8)"/>
    <s v="N/A"/>
    <s v="N/A"/>
    <s v="Funcionamiento"/>
    <n v="9797656"/>
    <s v="N/A"/>
    <s v="N/A"/>
    <n v="0"/>
    <s v="N/A"/>
    <n v="61822"/>
    <n v="89322"/>
    <s v="N/A"/>
    <x v="43"/>
    <d v="2022-02-17T00:00:00"/>
    <s v="N/A"/>
    <s v="N/A"/>
    <s v="N/A"/>
    <s v="N/A"/>
    <n v="0"/>
    <s v="N/A"/>
    <n v="0"/>
    <s v="N/A"/>
    <n v="0"/>
    <s v="N/A"/>
    <n v="0"/>
    <s v="N/A"/>
    <n v="0"/>
    <s v="N/A"/>
    <n v="0"/>
    <s v="N/A"/>
    <n v="0"/>
    <n v="9797656"/>
    <n v="0"/>
    <n v="0"/>
    <n v="0"/>
    <n v="0"/>
    <n v="0"/>
    <d v="2022-08-31T00:00:00"/>
    <d v="2022-08-31T00:00:00"/>
    <n v="-1324"/>
    <s v="SI"/>
    <d v="2023-01-19T00:00:00"/>
    <s v="Territorio Nacional"/>
    <s v="N/A"/>
    <s v="N/A"/>
    <s v="N/A"/>
    <s v="N/A"/>
    <s v="N/A"/>
    <s v="N/A"/>
    <n v="2022"/>
    <s v="N/A"/>
    <s v="único pago"/>
    <s v="Terminado"/>
    <s v="Retiro"/>
    <s v="N/A"/>
    <s v="N/A"/>
    <s v="N/A"/>
    <s v="N/A"/>
    <s v="Terminado"/>
    <s v="https://community.secop.gov.co/Public/Tendering/ContractNoticePhases/View?PPI=CO1.PPI.17444304&amp;isFromPublicArea=True&amp;isModal=False"/>
    <m/>
    <m/>
    <s v="GESTIÓN_DE_SEGURIDAD_BIENES_Y_SERVICIOS"/>
    <s v="PROCESOS_DE_GESTIÓN"/>
    <s v="Secretaría Ejecutiva"/>
    <s v="Dirección Administrativa y Financiera"/>
  </r>
  <r>
    <s v="JEP-441"/>
    <n v="106"/>
    <s v="JEP-441-2022"/>
    <s v="JEP-IPI-002-2022"/>
    <s v="Vanessa Jiménez "/>
    <d v="2022-07-10T00:00:00"/>
    <s v="BRAND CENTER SAS."/>
    <x v="5"/>
    <s v="3. Suministro"/>
    <n v="830109420"/>
    <n v="1"/>
    <s v="Persona Jurídica"/>
    <s v="N/A"/>
    <s v="Suministro a monto agotable de insumos y elementos de ferretería para la Jurisdicción Especial para la Paz."/>
    <s v="Funciones de la dependencia"/>
    <s v="Ana Lucia Rosales Callejas"/>
    <s v="Dirección Administrativa y Financiera"/>
    <s v="Dirección Administrativa y Financiera"/>
    <s v="Subdirección de Recursos Físicos e Infraestructura"/>
    <s v="Gabriel Amado Pardo"/>
    <s v="DD- Subdirección de Recursos Físicos e Infraestructura"/>
    <s v="Ariadna Lorena Alfonso (Octubre 18 a Noviembre 8)"/>
    <s v="N/A"/>
    <s v="N/A"/>
    <s v="Funcionamiento"/>
    <n v="80000000"/>
    <s v="N/A"/>
    <s v="N/A"/>
    <s v="N/A"/>
    <s v="N/A"/>
    <n v="68022"/>
    <n v="275422"/>
    <s v="N/A"/>
    <x v="44"/>
    <d v="2022-06-29T00:00:00"/>
    <s v="N/A"/>
    <s v="N/A"/>
    <s v="N/A"/>
    <s v="N/A"/>
    <n v="0"/>
    <s v="N/A"/>
    <n v="0"/>
    <s v="N/A"/>
    <n v="0"/>
    <s v="N/A"/>
    <n v="0"/>
    <s v="N/A"/>
    <n v="0"/>
    <s v="N/A"/>
    <n v="0"/>
    <s v="N/A"/>
    <n v="0"/>
    <n v="80000000"/>
    <n v="0"/>
    <n v="0"/>
    <n v="0"/>
    <n v="0"/>
    <n v="0"/>
    <d v="2022-11-15T00:00:00"/>
    <d v="2022-11-15T00:00:00"/>
    <n v="-1248"/>
    <s v="SI"/>
    <d v="2023-05-16T00:00:00"/>
    <s v="Bogotá D.C. - Edificio Squadra"/>
    <s v="Cumplimiento"/>
    <n v="1505002963101"/>
    <n v="0"/>
    <s v="SEGUROS COMERCIALES BOLIVAR"/>
    <d v="2022-06-17T00:00:00"/>
    <s v="21/06/2022 - 16/11/2025"/>
    <n v="2022"/>
    <s v="PENDIENTE"/>
    <s v="Ninguna"/>
    <s v="Terminado"/>
    <s v="Retiro"/>
    <s v="N/A"/>
    <s v="N/A"/>
    <s v="N/A"/>
    <s v="N/A"/>
    <s v="N/A"/>
    <s v="https://community.secop.gov.co/Public/Tendering/ContractNoticePhases/View?PPI=CO1.PPI.18879996&amp;isFromPublicArea=True&amp;isModal=False"/>
    <m/>
    <m/>
    <s v="GESTIÓN_DE_SEGURIDAD_BIENES_Y_SERVICIOS"/>
    <s v="PROCESOS_DE_GESTIÓN"/>
    <s v="Secretaría Ejecutiva"/>
    <s v="Dirección Administrativa y Financiera"/>
  </r>
  <r>
    <s v="JEP-438"/>
    <n v="107"/>
    <s v="JEP-438-2022"/>
    <s v="JEP-IPINF-008-2022"/>
    <s v="Vanessa Jiménez "/>
    <s v="NR"/>
    <s v="PROVEINSUMOS SAS "/>
    <x v="3"/>
    <s v="2. Compraventa "/>
    <n v="900632517"/>
    <n v="2"/>
    <s v="Persona Jurídica"/>
    <s v="N/A"/>
    <s v="Adquisición de útiles de escritorio, oficina y papelería, requeridos para las áreas y puestos de trabajo de la Jurisdicción Especial para la Paz."/>
    <s v="Funciones de la dependencia"/>
    <s v="Gabriel Amado Pardo "/>
    <s v="Subdirección de Recursos Físicos e Infraestructura"/>
    <s v="Dirección Administrativa y Financiera"/>
    <s v="Subdirección de Recursos Físicos e Infraestructura"/>
    <s v="Gabriel Amado Pardo"/>
    <s v="DD- Subdirección de Recursos Físicos e Infraestructura"/>
    <s v="Ariadna Lorena Alfonso (Octubre 18 a Noviembre 8)"/>
    <s v="N/A"/>
    <s v="N/A"/>
    <s v="Funcionamiento"/>
    <n v="44930000"/>
    <s v="N/A"/>
    <s v="N/A"/>
    <s v="N/A"/>
    <s v="N/A"/>
    <n v="70522"/>
    <n v="266822"/>
    <s v="N/A"/>
    <x v="45"/>
    <d v="2022-07-05T00:00:00"/>
    <s v="N/A"/>
    <s v="N/A"/>
    <s v="N/A"/>
    <s v="N/A"/>
    <n v="0"/>
    <s v="N/A"/>
    <n v="0"/>
    <s v="N/A"/>
    <n v="0"/>
    <s v="N/A"/>
    <n v="0"/>
    <s v="N/A"/>
    <n v="0"/>
    <s v="N/A"/>
    <n v="1"/>
    <d v="2022-08-02T00:00:00"/>
    <n v="28"/>
    <n v="44930000"/>
    <n v="0"/>
    <n v="0"/>
    <n v="0"/>
    <n v="0"/>
    <n v="0"/>
    <d v="2022-08-03T00:00:00"/>
    <d v="2022-08-31T00:00:00"/>
    <n v="-1324"/>
    <s v="SI"/>
    <d v="2023-04-18T00:00:00"/>
    <s v="Bogotá D.C. - Edificio Squadra"/>
    <s v="Cumplimiento"/>
    <s v="11-45-101114301"/>
    <n v="0"/>
    <s v="Seguros del Estado"/>
    <d v="2022-06-14T00:00:00"/>
    <s v="13/06/2022 - 10/08/2023"/>
    <n v="2022"/>
    <s v="PENDIENTE"/>
    <s v="Que la supervisión del contrato mediante solicitud de modificación del 02 de agosto de 2022_x000a_requiere prorrogar el plazo de ejecución del contrato hasta el 31 de agosto de 2022_x000a_Balance el 28/11/2022"/>
    <s v="Terminado"/>
    <s v="Prorróga"/>
    <s v="N/A"/>
    <s v="N/A"/>
    <s v="N/A"/>
    <s v="N/A"/>
    <s v="Terminado"/>
    <s v="https://community.secop.gov.co/Public/Tendering/ContractNoticePhases/View?PPI=CO1.PPI.18755717&amp;isFromPublicArea=True&amp;isModal=False"/>
    <m/>
    <m/>
    <s v="GESTIÓN_DE_SEGURIDAD_BIENES_Y_SERVICIOS"/>
    <s v="PROCESOS_DE_GESTIÓN"/>
    <s v="Secretaría Ejecutiva"/>
    <s v="Dirección Administrativa y Financiera"/>
  </r>
  <r>
    <s v="JEP-779"/>
    <n v="108"/>
    <s v="JEP-779-2022"/>
    <s v="JEP-IPS-007-2022"/>
    <s v="Vanessa Jiménez "/>
    <d v="2022-11-08T00:00:00"/>
    <s v="NOVATOURS LTDA"/>
    <x v="4"/>
    <s v="2. Compraventa "/>
    <n v="800003442"/>
    <n v="8"/>
    <s v="Persona Jurídica"/>
    <s v="Bogotá D.C. "/>
    <s v="Adquisición de tiquetes aéreos nacionales e internacionales para el desplazamiento de los servidores públicos y contratistas de la JEP"/>
    <s v="Funciones de la dependencia"/>
    <s v="Ana Lucia Rosales Callejas"/>
    <s v="Dirección Administrativa y Financiera"/>
    <s v="Dirección Administrativa y Financiera"/>
    <s v="Subdirección de Recursos Físicos e Infraestructura"/>
    <s v="Gabriel Amado Pardo"/>
    <s v="DD- Subdirección de Recursos Físicos e Infraestructura"/>
    <s v="N/A"/>
    <s v="N/A"/>
    <s v="N/A"/>
    <s v="Funcionamiento"/>
    <n v="1346721794"/>
    <s v="N/A"/>
    <s v="N/A"/>
    <s v="N/A"/>
    <s v="N/A"/>
    <n v="100022"/>
    <n v="498422"/>
    <s v="N/A"/>
    <x v="46"/>
    <d v="2022-11-15T00:00:00"/>
    <s v="N/A"/>
    <s v="N/A"/>
    <s v="N/A"/>
    <s v="N/A"/>
    <n v="100000000"/>
    <d v="2022-12-05T00:00:00"/>
    <n v="570000000"/>
    <d v="2023-06-21T00:00:00"/>
    <n v="0"/>
    <s v="N/A"/>
    <n v="0"/>
    <s v="N/A"/>
    <n v="0"/>
    <s v="N/A"/>
    <n v="2"/>
    <s v="N/A"/>
    <n v="-78"/>
    <n v="2016721794"/>
    <n v="1173013773"/>
    <n v="1173013773"/>
    <n v="0"/>
    <n v="0"/>
    <n v="0"/>
    <d v="2023-11-30T00:00:00"/>
    <d v="2023-09-13T00:00:00"/>
    <n v="-946"/>
    <s v="SI"/>
    <d v="2023-09-13T00:00:00"/>
    <s v="Bogotá D.C."/>
    <s v="Cumplimiento_x000a_Responsabilidad Civil Extracontractual"/>
    <s v="18-45-101153619_x000a_18-40-101062539"/>
    <s v="0_x000a_0"/>
    <s v="Seguros del Estado S.A. _x000a_Seguros del Estado S.A. "/>
    <s v="10/11/2022_x000a_10/11/2022"/>
    <s v="09/11/2022 - 30/11/2026_x000a_09/11/2022 - 30/11/2023"/>
    <n v="2022"/>
    <s v="PENDIENTE"/>
    <s v="Mediante Otrosí N°1 se adicionan ($100.000.000), incluidos impuestos y demás gastos y costos_x000a_necesarios para la ejecución del contrato_x000a_Mediante Otrosí N°2 se adiciono el valor de $570000000 el 21 de junio de 2023_x000a_El 13/09/2023 se publicó la terminacion anticipada del contrato JEP-779-2022 Novatours "/>
    <s v="Terminado"/>
    <s v="Adición y Terminación Anticipada"/>
    <s v="N/A"/>
    <s v="N/A"/>
    <s v="N/A"/>
    <s v="N/A"/>
    <s v="N/A"/>
    <s v="https://community.secop.gov.co/Public/Tendering/ContractNoticePhases/View?PPI=CO1.PPI.21015682&amp;isFromPublicArea=True&amp;isModal=False"/>
    <m/>
    <m/>
    <s v="GESTIÓN_DE_SEGURIDAD_BIENES_Y_SERVICIOS"/>
    <s v="PROCESOS_DE_GESTIÓN"/>
    <s v="Secretaría Ejecutiva"/>
    <s v="Dirección Administrativa y Financiera"/>
  </r>
  <r>
    <s v="JEP-434"/>
    <n v="109"/>
    <s v="JEP-434-2022"/>
    <s v="JEP-IPINF-006-2022"/>
    <s v="Jairo Cuellar"/>
    <s v="NR"/>
    <s v="James Riveros Tellez"/>
    <x v="3"/>
    <s v="1. Prestación de servicios"/>
    <n v="19323429"/>
    <n v="0"/>
    <s v="Persona Natural /INVITACIÓN"/>
    <s v="N/A"/>
    <s v="Prestar el servicio de mantenimiento preventivo, correctivo y de soporte para los equipos de aire acondicionado instalados en los pisos 2 y 3 de las instalaciones de la jurisdicción especial para la paz – JEP."/>
    <s v="Funciones de la dependencia"/>
    <s v="Gabriel Amado Pardo "/>
    <s v="Subdirección de Recursos Físicos e Infraestructura"/>
    <s v="Dirección Administrativa y Financiera"/>
    <s v="Subdirección de Recursos Físicos e Infraestructura"/>
    <s v="Martha Cristina Useche Rodríguez"/>
    <s v="DD- Subdirección de Recursos Físicos e Infraestructura"/>
    <s v="N/A"/>
    <s v="N/A"/>
    <s v="N/A"/>
    <s v="Funcionamiento"/>
    <n v="6467619"/>
    <s v="N/A"/>
    <s v="N/A"/>
    <s v="ND"/>
    <s v="N/A"/>
    <n v="70322"/>
    <n v="254920"/>
    <s v="N/A"/>
    <x v="47"/>
    <d v="2022-06-06T00:00:00"/>
    <s v="N/A"/>
    <s v="N/A"/>
    <s v="N/A"/>
    <s v="N/A"/>
    <n v="0"/>
    <s v="N/A"/>
    <n v="0"/>
    <s v="N/A"/>
    <n v="0"/>
    <s v="N/A"/>
    <n v="0"/>
    <s v="N/A"/>
    <n v="0"/>
    <s v="N/A"/>
    <n v="0"/>
    <s v="N/A"/>
    <n v="0"/>
    <n v="6467619"/>
    <n v="0"/>
    <n v="0"/>
    <n v="0"/>
    <n v="0"/>
    <n v="0"/>
    <d v="2022-12-31T00:00:00"/>
    <d v="2022-12-31T00:00:00"/>
    <n v="-1202"/>
    <s v="SI"/>
    <d v="2023-03-16T00:00:00"/>
    <s v="Bogotá D.C. - Edificio Squadra"/>
    <s v="Cumplimiento_x000a_Responsabilidad Civil Extracontractual"/>
    <s v="NB100209554"/>
    <n v="0"/>
    <s v="Seguros Mundial"/>
    <d v="2022-05-31T00:00:00"/>
    <s v="31/05/2022 - 31/12/2022_x000a_31/05/2022 - 31/12/2023"/>
    <n v="2022"/>
    <s v="PENDIENTE"/>
    <s v=" 16-03-2023 quedó publicada él acta de balance y cierre del contrato JEP-434-2022 JAMES RIVEROS (Aires acondicionados Sub. De recursos físicos e Infraestructura)"/>
    <s v="Terminado"/>
    <s v="Retiro"/>
    <s v="N/A"/>
    <s v="N/A"/>
    <s v="N/A"/>
    <s v="N/A"/>
    <s v="NR"/>
    <s v="https://community.secop.gov.co/Public/Tendering/ContractNoticePhases/View?PPI=CO1.PPI.18677433&amp;isFromPublicArea=True&amp;isModal=False"/>
    <m/>
    <m/>
    <s v="GESTIÓN_DE_SEGURIDAD_BIENES_Y_SERVICIOS"/>
    <s v="PROCESOS_DE_GESTIÓN"/>
    <s v="Secretaría Ejecutiva"/>
    <s v="Dirección Administrativa y Financiera"/>
  </r>
  <r>
    <s v="JEP-104"/>
    <n v="110"/>
    <s v="JEP-104-2022"/>
    <s v="JEP-CSPO-104-2022"/>
    <s v="Vanessa Jiménez "/>
    <s v="NR"/>
    <s v="Luis Pablo Varon Ramirez"/>
    <x v="0"/>
    <s v="1. Prestación de servicios"/>
    <n v="93239252"/>
    <n v="5"/>
    <s v="Persona Natural"/>
    <s v="N/A"/>
    <s v="Prestación de servicios a la subdirección de recursos físicos e infraestructura para realizar mantenimiento preventivo y locativo que requiera la JEP."/>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Funcionamiento"/>
    <n v="42284619"/>
    <s v="N/A"/>
    <s v="N/A"/>
    <s v="$3.614.070"/>
    <s v="N/A"/>
    <n v="43822"/>
    <n v="47522"/>
    <s v="N/A"/>
    <x v="26"/>
    <d v="2022-01-25T00:00:00"/>
    <s v="N/A"/>
    <s v="N/A"/>
    <s v="N/A"/>
    <s v="N/A"/>
    <n v="0"/>
    <s v="N/A"/>
    <n v="0"/>
    <s v="N/A"/>
    <n v="0"/>
    <s v="N/A"/>
    <n v="0"/>
    <s v="N/A"/>
    <n v="0"/>
    <s v="N/A"/>
    <n v="0"/>
    <s v="N/A"/>
    <n v="0"/>
    <n v="42284619"/>
    <n v="0"/>
    <n v="0"/>
    <n v="0"/>
    <n v="0"/>
    <n v="0"/>
    <d v="2022-12-31T00:00:00"/>
    <d v="2022-12-31T00:00:00"/>
    <n v="-1202"/>
    <s v="NO"/>
    <s v="N/A"/>
    <s v="Bogotá D.C."/>
    <s v="Cumplimiento"/>
    <s v="63-47-101000799"/>
    <n v="0"/>
    <s v="Seguros del Estado"/>
    <d v="2022-01-24T00:00:00"/>
    <s v="21-01-2022 - 30-06-2023"/>
    <n v="2022"/>
    <s v="C:\Users\andres.prietom\JEP Colombia\Carlos Giovanni Torres Peñaranda - Contractual - Onedrive\Validación pólizas CPS\.VERIFICACIÓN DE PÓLIZAS CONTRATOS 2022\Verificación póliza JEP 104 2022.PNG"/>
    <s v="N/A"/>
    <s v="Terminado"/>
    <s v="Retiro"/>
    <s v="N/A"/>
    <s v="TÉCNICO EN ELECTRICIDAD"/>
    <s v="TÉCNICO EN ELECTRÓNICA Y MICROPROCESADORES"/>
    <s v="MASCULINO"/>
    <s v="PND"/>
    <s v="https://community.secop.gov.co/Public/Tendering/OpportunityDetail/Index?noticeUID=CO1.NTC.2528917&amp;isFromPublicArea=True&amp;isModal=False"/>
    <m/>
    <m/>
    <s v="GESTIÓN_DE_SEGURIDAD_BIENES_Y_SERVICIOS"/>
    <s v="PROCESOS_DE_GESTIÓN"/>
    <s v="Secretaría Ejecutiva"/>
    <s v="Dirección Administrativa y Financiera"/>
  </r>
  <r>
    <s v="JEP-045"/>
    <n v="111"/>
    <s v="JEP-045-2022"/>
    <s v="JEP-CSPO-045-2022"/>
    <s v="Vanessa Jiménez "/>
    <s v="NR"/>
    <s v="John Alexander Calixto Novoa "/>
    <x v="0"/>
    <s v="1. Prestación de servicios"/>
    <n v="80010211"/>
    <n v="1"/>
    <s v="Persona Natural"/>
    <s v="N/A"/>
    <s v="Prestación de servicios de apoyo a la Subdirección de Recursos Físicos e Infraestructura en la actualización de inventarios individuales y en la asignación de bienes e insumos en la sede principal de la JEP."/>
    <s v="Funciones de la dependencia"/>
    <s v="Harvey Danilo Suarez Morales"/>
    <s v="Secretaría Ejecutiva"/>
    <s v="Dirección Administrativa y Financiera"/>
    <s v="Subdirección de Recursos Físicos e Infraestructura"/>
    <s v="Gabriel Amado Pardo"/>
    <s v="DD- Subdirección de Recursos Físicos e Infraestructura"/>
    <s v="Ariadna Lorena Alfonso (Octubre 18 a Noviembre 8)"/>
    <s v="N/A"/>
    <s v="N/A"/>
    <s v="Inversión"/>
    <n v="43368840"/>
    <s v="N/A"/>
    <s v="N/A"/>
    <n v="3614070"/>
    <s v="N/A"/>
    <n v="32322"/>
    <n v="25922"/>
    <n v="2018011001091"/>
    <x v="48"/>
    <d v="2022-01-17T00:00:00"/>
    <s v="N/A"/>
    <s v="N/A"/>
    <s v="N/A"/>
    <s v="N/A"/>
    <n v="0"/>
    <s v="N/A"/>
    <n v="0"/>
    <s v="N/A"/>
    <n v="0"/>
    <s v="N/A"/>
    <n v="0"/>
    <s v="N/A"/>
    <n v="0"/>
    <s v="N/A"/>
    <n v="0"/>
    <s v="N/A"/>
    <n v="0"/>
    <n v="43368840"/>
    <n v="0"/>
    <n v="0"/>
    <n v="0"/>
    <n v="0"/>
    <n v="0"/>
    <d v="2022-12-31T00:00:00"/>
    <d v="2022-12-31T00:00:00"/>
    <n v="-1202"/>
    <s v="NO"/>
    <s v="N/A"/>
    <s v="Bogotá D.C."/>
    <s v="Cumplimiento"/>
    <s v="63-47-101000749"/>
    <n v="0"/>
    <s v="Seguros del Estado "/>
    <d v="2022-01-11T00:00:00"/>
    <s v="11-01-2022 - 30-06-2023"/>
    <n v="2022"/>
    <s v="https://jepcolombia-my.sharepoint.com/personal/carlos_torres_jep_gov_co/_layouts/15/onedrive.aspx?q=045&amp;searchScope=folder&amp;id=%2Fpersonal%2Fcarlos%5Ftorres%5Fjep%5Fgov%5Fco%2FDocuments%2FDocumentos%2FContractual%2FContractual%20%2D%20Onedrive%2FValidaci%C3%B3n%20p%C3%B3lizas%20CPS%2F%2EVERIFICACI%C3%93N%20DE%20P%C3%93LIZAS%20CONTRATOS%202022%2FVerificaci%C3%B3n%20p%C3%B3liza%20JEP%20045%202022%2EPNG&amp;parent=%2Fpersonal%2Fcarlos%5Ftorres%5Fjep%5Fgov%5Fco%2FDocuments%2FDocumentos%2FContractual%2FContractual%20%2D%20Onedrive%2FValidaci%C3%B3n%20p%C3%B3lizas%20CPS%2F%2EVERIFICACI%C3%93N%20DE%20P%C3%93LIZAS%20CONTRATOS%202022&amp;parentview=7"/>
    <s v="N/A"/>
    <s v="Terminado"/>
    <s v="Retiro"/>
    <s v="N/A"/>
    <s v="TÉCNICO EN MANTENIMIENTO DE COMPUTADORES_x000a_"/>
    <s v="N/A"/>
    <s v="MASCULINO"/>
    <s v="john.calixto@jep.gov.co"/>
    <s v="https://community.secop.gov.co/Public/Tendering/OpportunityDetail/Index?noticeUID=CO1.NTC.2502467&amp;isFromPublicArea=True&amp;isModal=False"/>
    <m/>
    <m/>
    <s v="GESTIÓN_DE_SEGURIDAD_BIENES_Y_SERVICIOS"/>
    <s v="PROCESOS_DE_GESTIÓN"/>
    <s v="Secretaría Ejecutiva"/>
    <s v="Dirección Administrativa y Financiera"/>
  </r>
  <r>
    <s v="JEP-417"/>
    <n v="112"/>
    <s v="JEP-417-2022"/>
    <s v="JEP-CSPO-417-2022"/>
    <s v="Clara Torres"/>
    <s v="NR"/>
    <s v="SOFTWARE COLOMBIA SERVICIOS INFORMATICOS SAS"/>
    <x v="0"/>
    <s v="1. Prestación de servicios"/>
    <n v="900364710"/>
    <n v="8"/>
    <s v="Persona Jurídica"/>
    <s v="N/A"/>
    <s v="Prestación de servicios a través de una plataforma tecnológica para la realización de subastas electrónicas, dentro de los procesos de contratación que se adelanten para el desarrollo de la misionalidad de la entidad y la correcta actividad judicial."/>
    <s v="Funciones de la dependencia"/>
    <s v="Luis Felipe Rivera García"/>
    <s v="Dirección de Tecnologías de la Información"/>
    <s v="Dirección de Asuntos Jurídicos"/>
    <s v="Subdirección de Contratación"/>
    <s v="Fabio Leonardo Muñoz Sarmiento"/>
    <s v="EE- Subdirección de Contratación"/>
    <s v="N/A"/>
    <s v="N/A"/>
    <s v="N/A"/>
    <s v="Inversión"/>
    <n v="10472700"/>
    <s v="N/A"/>
    <s v="N/A"/>
    <n v="1496100"/>
    <s v="N/A"/>
    <n v="67822"/>
    <n v="71322"/>
    <n v="2018011001175"/>
    <x v="8"/>
    <d v="2022-02-04T00:00:00"/>
    <s v="N/A"/>
    <s v="N/A"/>
    <s v="N/A"/>
    <s v="N/A"/>
    <n v="0"/>
    <s v="N/A"/>
    <n v="0"/>
    <s v="N/A"/>
    <n v="0"/>
    <s v="N/A"/>
    <n v="0"/>
    <s v="N/A"/>
    <n v="0"/>
    <s v="N/A"/>
    <n v="0"/>
    <s v="N/A"/>
    <n v="0"/>
    <n v="10472700"/>
    <n v="0"/>
    <n v="0"/>
    <n v="0"/>
    <n v="0"/>
    <n v="0"/>
    <d v="2022-12-31T00:00:00"/>
    <d v="2022-12-31T00:00:00"/>
    <n v="-1202"/>
    <s v="SI"/>
    <d v="2023-04-24T00:00:00"/>
    <s v="Bogotá D.C."/>
    <s v="Cumplimiento"/>
    <s v="55169-1"/>
    <n v="0"/>
    <s v="Berkley Colombia Seguros"/>
    <d v="2022-02-03T00:00:00"/>
    <s v="28-01-2022 - 31-12-2025"/>
    <n v="2022"/>
    <s v="PENDIENTE"/>
    <s v="El 24/04/2023 se publicó el balance y cierre del Contrato JEP-417-2022 suscrito con SOFTWARE COLOMBIA - Subastas Electrónicas"/>
    <s v="Terminado"/>
    <s v="Retiro"/>
    <s v="N/A"/>
    <s v="N/A"/>
    <s v="N/A"/>
    <s v="N/A"/>
    <s v="N/A"/>
    <s v="https://community.secop.gov.co/Public/Tendering/ContractNoticePhases/View?PPI=CO1.PPI.17253519&amp;isFromPublicArea=True&amp;isModal=False"/>
    <m/>
    <m/>
    <s v="GESTIÓN_CONTRACTUAL"/>
    <s v="PROCESOS_DE_GESTIÓN"/>
    <s v="Secretaría Ejecutiva"/>
    <s v="Dirección de Asuntos Jurídicos"/>
  </r>
  <r>
    <s v="JEP-005"/>
    <n v="114"/>
    <s v="JEP-005-2022"/>
    <s v="JEP-CSPO-005-2022"/>
    <s v="Carlos Torres"/>
    <s v="NR"/>
    <s v="Andres Felipe Prieto Méndez"/>
    <x v="0"/>
    <s v="1. Prestación de servicios"/>
    <n v="80904608"/>
    <n v="9"/>
    <s v="Persona Natural"/>
    <s v="N/A"/>
    <s v="Prestar servicios profesionales para acompañar a la subdirección de contratación de la JEP, en la elaboración de informes, reportes y demás requerimientos relacionados con la gestión contractual de la Entidad"/>
    <s v="Funciones de la dependencia"/>
    <s v="Harvey Danilo Suarez Morales"/>
    <s v="Secretaría Ejecutiva"/>
    <s v="Dirección de Asuntos Jurídicos"/>
    <s v="Subdirección de Contratación"/>
    <s v="Fabio Leonardo Muñoz Sarmiento"/>
    <s v="EE- Subdirección de Contratación"/>
    <s v="N/A"/>
    <s v="N/A"/>
    <s v="N/A"/>
    <s v="Inversión"/>
    <n v="54000000"/>
    <s v="N/A"/>
    <s v="N/A"/>
    <n v="4500000"/>
    <s v="N/A"/>
    <n v="30722"/>
    <n v="38322"/>
    <n v="2018011001175"/>
    <x v="24"/>
    <d v="2022-01-19T00:00:00"/>
    <s v="Ana Maria Angel Gordillo"/>
    <n v="1014189865"/>
    <n v="8"/>
    <d v="2022-06-30T00:00:00"/>
    <n v="0"/>
    <s v="N/A"/>
    <n v="0"/>
    <s v="N/A"/>
    <n v="0"/>
    <s v="N/A"/>
    <n v="0"/>
    <s v="N/A"/>
    <n v="0"/>
    <s v="N/A"/>
    <n v="0"/>
    <s v="N/A"/>
    <n v="0"/>
    <n v="54000000"/>
    <n v="0"/>
    <n v="0"/>
    <n v="0"/>
    <n v="0"/>
    <n v="0"/>
    <d v="2022-12-31T00:00:00"/>
    <d v="2022-12-31T00:00:00"/>
    <n v="-1202"/>
    <s v="NO"/>
    <s v="N/A"/>
    <s v="Bogotá D.C."/>
    <s v="Cumplimiento"/>
    <s v="21-45-101357935_x000a_14-47-101017928"/>
    <s v="0_x000a_0"/>
    <s v="Seguros del Estado S.A. _x000a_Seguros del Estado S.A."/>
    <s v="18/01/2022_x000a_30/06/2022"/>
    <s v="18/01/2022 - 01/07/2023_x000a_01/07/2022 - 01/07/2023"/>
    <s v="19/01/2022_x000a_1/07/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005%2D2022%2Epdf&amp;parent=%2Fpersonal%2Fcarlos%5Ftorres%5Fjep%5Fgov%5Fco%2FDocuments%2FDocumentos%2FContractual%2FContractual%20%2D%20Onedrive%2FValidaci%C3%B3n%20p%C3%B3lizas%20CPS%2F%2EVERIFICACI%C3%93N%20DE%20P%C3%93LIZAS%20CONTRATOS%202022"/>
    <s v="En fecha 30/06/2022 se suscribe cesión del contrato"/>
    <s v="Terminado"/>
    <s v="Cesión"/>
    <s v="N/A"/>
    <s v="ADMINISTRACIÓN DE NEGOCIOS"/>
    <s v="N/A"/>
    <s v="MASCULINO"/>
    <s v="ana.angel@jep.gov.co"/>
    <s v="https://community.secop.gov.co/Public/Tendering/OpportunityDetail/Index?noticeUID=CO1.NTC.2493196&amp;isFromPublicArea=True&amp;isModal=False"/>
    <m/>
    <m/>
    <s v="GESTIÓN_CONTRACTUAL"/>
    <s v="PROCESOS_DE_GESTIÓN"/>
    <s v="Secretaría Ejecutiva"/>
    <s v="Dirección de Asuntos Jurídicos"/>
  </r>
  <r>
    <s v="JEP-003"/>
    <n v="115"/>
    <s v="JEP-003-2022"/>
    <s v="JEP-CSPO-003-2022"/>
    <s v="Carlos Torres"/>
    <s v="NR"/>
    <s v="Linda Selene Ramos Fuentes"/>
    <x v="0"/>
    <s v="1. Prestación de servicios"/>
    <n v="1122647365"/>
    <n v="4"/>
    <s v="Persona Natural"/>
    <s v="N/A"/>
    <s v="Prestar servicios profesionales a la Dirección de Asuntos Jurídicos en el desarrollo de las actividades de seguimiento y reportes relacionados con la gestión estratégica de planeación de la dependencia para el fortalecimiento institucional de la Jurisdicción Especial para la Paz"/>
    <s v="Funciones de la dependencia"/>
    <s v="Harvey Danilo Suarez Morales"/>
    <s v="Secretaría Ejecutiva"/>
    <s v="Dirección de Asuntos Jurídicos"/>
    <s v="Subdirección de Contratación"/>
    <s v="Fabio Leonardo Muñoz Sarmiento"/>
    <s v="EE- Subdirección de Contratación"/>
    <s v="N/A"/>
    <s v="N/A"/>
    <s v="N/A"/>
    <s v="Inversión"/>
    <n v="67200000"/>
    <s v="N/A"/>
    <s v="N/A"/>
    <s v="$5.600.000"/>
    <s v="N/A"/>
    <n v="30522"/>
    <n v="24522"/>
    <n v="2018011001175"/>
    <x v="17"/>
    <d v="2022-01-05T00:00:00"/>
    <s v="N/A"/>
    <s v="N/A"/>
    <s v="N/A"/>
    <s v="N/A"/>
    <n v="0"/>
    <s v="N/A"/>
    <n v="0"/>
    <s v="N/A"/>
    <n v="0"/>
    <s v="N/A"/>
    <n v="0"/>
    <s v="N/A"/>
    <n v="0"/>
    <s v="N/A"/>
    <n v="0"/>
    <s v="N/A"/>
    <n v="0"/>
    <n v="67200000"/>
    <n v="0"/>
    <n v="0"/>
    <n v="0"/>
    <n v="0"/>
    <n v="0"/>
    <d v="2022-12-31T00:00:00"/>
    <d v="2022-12-31T00:00:00"/>
    <n v="-1202"/>
    <s v="NO"/>
    <s v="N/A"/>
    <s v="Bogotá D.C."/>
    <s v="Cumplimiento"/>
    <s v="21-45-101356855"/>
    <n v="0"/>
    <s v="Seguros del Estado "/>
    <d v="2022-01-05T00:00:00"/>
    <s v="05-01-2022 - 01-07-2023"/>
    <n v="2022"/>
    <s v="https://jepcolombia-my.sharepoint.com/personal/carlos_torres_jep_gov_co/_layouts/15/onedrive.aspx?ct=1642598655799&amp;or=OWA%2DNT&amp;cid=87b3df0b%2Da8fd%2Da84e%2Db3f6%2Dda4d6bfbbaa3&amp;id=%2Fpersonal%2Fcarlos%5Ftorres%5Fjep%5Fgov%5Fco%2FDocuments%2FDocumentos%2FContractual%2FContractual%20%2D%20Onedrive%2FValidaci%C3%B3n%20p%C3%B3lizas%20CPS%2F%2EVERIFICACI%C3%93N%20DE%20P%C3%93LIZAS%20CONTRATOS%202022%2FVerificacio%CC%81n%20po%CC%81liza%20contrato%20JEP%2D003%2D2022%2Epdf&amp;parent=%2Fpersonal%2Fcarlos%5Ftorres%5Fjep%5Fgov%5Fco%2FDocuments%2FDocumentos%2FContractual%2FContractual%20%2D%20Onedrive%2FValidaci%C3%B3n%20p%C3%B3lizas%20CPS%2F%2EVERIFICACI%C3%93N%20DE%20P%C3%93LIZAS%20CONTRATOS%202022"/>
    <s v="N/A"/>
    <s v="Terminado"/>
    <s v="Retiro"/>
    <s v="N/A"/>
    <s v="ADMINISTRACIÓN PÚBLICA"/>
    <s v="N/A"/>
    <s v="FEMENINO"/>
    <s v="Linda.Ramos@jep.gov.co"/>
    <s v="https://community.secop.gov.co/Public/Tendering/OpportunityDetail/Index?noticeUID=CO1.NTC.2493002&amp;isFromPublicArea=True&amp;isModal=False"/>
    <m/>
    <m/>
    <s v="GESTIÓN_CONTRACTUAL"/>
    <s v="PROCESOS_DE_GESTIÓN"/>
    <s v="Secretaría Ejecutiva"/>
    <s v="Dirección de Asuntos Jurídicos"/>
  </r>
  <r>
    <s v="JEP-001"/>
    <n v="116"/>
    <s v="JEP-001-2022"/>
    <s v="JEP-CSPO-001-2022"/>
    <s v="Carlos Torres"/>
    <s v="NR"/>
    <s v="Paola Andrea Casas Rodriguez "/>
    <x v="0"/>
    <s v="1. Prestación de servicios"/>
    <n v="1018444989"/>
    <n v="0"/>
    <s v="Persona Natural"/>
    <s v="N/A"/>
    <s v="Prestar servicios profesionales para apoyar la gestión jurídica de la subdirección de contratación en los diferentes procesos y trámites que le sean asignados."/>
    <s v="Funciones de la dependencia"/>
    <s v="Harvey Danilo Suarez Morales"/>
    <s v="Secretaría Ejecutiva"/>
    <s v="Dirección de Asuntos Jurídicos"/>
    <s v="Subdirección de Contratación"/>
    <s v="Fabio Leonardo Muñoz Sarmiento"/>
    <s v="EE- Subdirección de Contratación"/>
    <s v="N/A"/>
    <s v="N/A"/>
    <s v="N/A"/>
    <s v="Inversión"/>
    <n v="102000000"/>
    <s v="N/A"/>
    <s v="N/A"/>
    <n v="8500000"/>
    <s v="N/A"/>
    <n v="30422"/>
    <n v="24422"/>
    <n v="2018011001175"/>
    <x v="17"/>
    <d v="2022-01-05T00:00:00"/>
    <s v="N/A"/>
    <s v="N/A"/>
    <s v="N/A"/>
    <s v="N/A"/>
    <n v="-850009"/>
    <s v="N/A"/>
    <n v="0"/>
    <s v="N/A"/>
    <n v="0"/>
    <s v="N/A"/>
    <n v="0"/>
    <s v="N/A"/>
    <n v="0"/>
    <s v="N/A"/>
    <n v="0"/>
    <s v="N/A"/>
    <n v="0"/>
    <n v="101149991"/>
    <n v="0"/>
    <n v="0"/>
    <n v="0"/>
    <n v="0"/>
    <n v="0"/>
    <d v="2022-12-31T00:00:00"/>
    <d v="2022-12-31T00:00:00"/>
    <n v="-1202"/>
    <s v="NO"/>
    <s v="N/A"/>
    <s v="Bogotá D.C."/>
    <s v="Cumplimiento"/>
    <s v="21-45-101356841"/>
    <n v="0"/>
    <s v="Seguros del Estado "/>
    <d v="2022-01-05T00:00:00"/>
    <s v="05-01-2022 - 01-07-2023"/>
    <n v="2022"/>
    <s v="https://jepcolombia-my.sharepoint.com/:b:/r/personal/carlos_torres_jep_gov_co/Documents/Documentos/Contractual/Contractual%20-%20Onedrive/Validaci%C3%B3n%20p%C3%B3lizas%20CPS/.VERIFICACI%C3%93N%20DE%20P%C3%93LIZAS%20CONTRATOS%202022/Verificacio%CC%81n%20po%CC%81liza%20contrato%20JEP-001-2022.pdf?csf=1&amp;web=1&amp;e=TEXK4L"/>
    <s v="El contrato se registra en secop y en la minuta con un valor de 102,000 pero de acuerdo al tiempo de ejecución se hace una liberación de saldos por -850009"/>
    <s v="Terminado"/>
    <s v="Retiro"/>
    <s v="N/A"/>
    <s v="DERECHO"/>
    <s v="N/A"/>
    <s v="FEMENINO"/>
    <s v="paola.casas@jep.gov.co"/>
    <s v="https://community.secop.gov.co/Public/Tendering/OpportunityDetail/Index?noticeUID=CO1.NTC.2492706&amp;isFromPublicArea=True&amp;isModal=False"/>
    <m/>
    <m/>
    <s v="GESTIÓN_CONTRACTUAL"/>
    <s v="PROCESOS_DE_GESTIÓN"/>
    <s v="Secretaría Ejecutiva"/>
    <s v="Dirección de Asuntos Jurídicos"/>
  </r>
  <r>
    <s v="JEP-002"/>
    <n v="117"/>
    <s v="JEP-002-2022"/>
    <s v="JEP-CSPO-002-2022"/>
    <s v="Carlos Torres"/>
    <s v="NR"/>
    <s v="Johanna Elizabeth Duarte Garcia"/>
    <x v="0"/>
    <s v="1. Prestación de servicios"/>
    <n v="52513699"/>
    <n v="9"/>
    <s v="Persona Natural"/>
    <s v="N/A"/>
    <s v="Prestar servicios profesionales para apoyar y acompañar la gestión jurídica de la subdirección de contratación en los diferentes procesos, trámites y gestiones que le sean asignados"/>
    <s v="Funciones de la dependencia"/>
    <s v="Harvey Danilo Suarez Morales"/>
    <s v="Secretaría Ejecutiva"/>
    <s v="Dirección de Asuntos Jurídicos"/>
    <s v="Subdirección de Contratación"/>
    <s v="Fabio Leonardo Muñoz Sarmiento"/>
    <s v="EE- Subdirección de Contratación"/>
    <s v="N/A"/>
    <s v="N/A"/>
    <s v="N/A"/>
    <s v="Inversión"/>
    <n v="108000000"/>
    <s v="N/A"/>
    <s v="N/A"/>
    <s v="$9.000.000,00"/>
    <s v="N/A"/>
    <n v="30622"/>
    <n v="25022"/>
    <n v="2018011001175"/>
    <x v="29"/>
    <d v="2022-01-07T00:00:00"/>
    <s v="Camila Méndez Quimbayo"/>
    <n v="52997066"/>
    <n v="3"/>
    <d v="2022-10-07T00:00:00"/>
    <n v="0"/>
    <s v="N/A"/>
    <n v="0"/>
    <s v="N/A"/>
    <n v="0"/>
    <s v="N/A"/>
    <n v="0"/>
    <s v="N/A"/>
    <n v="0"/>
    <s v="N/A"/>
    <n v="0"/>
    <s v="N/A"/>
    <n v="0"/>
    <n v="108000000"/>
    <n v="0"/>
    <n v="0"/>
    <n v="0"/>
    <n v="0"/>
    <n v="0"/>
    <d v="2022-12-31T00:00:00"/>
    <d v="2022-12-31T00:00:00"/>
    <n v="-1202"/>
    <s v="NO"/>
    <s v="N/A"/>
    <s v="Bogotá D.C."/>
    <s v="Cumplimiento"/>
    <s v="21-45-101356918_x000a__x0009_14-45-101086850"/>
    <s v="0_x000a_0"/>
    <s v="Seguros del Estado S.A. _x000a_Seguros del Estado S.A."/>
    <s v="6/01/2022_x000a_11/10/2022"/>
    <s v="06-01-2022 - 01-07-2023_x000a_11/10/2022 - 30/06/2023"/>
    <s v="06/01/022_x000a_11/10/2022"/>
    <s v="https://jepcolombia-my.sharepoint.com/personal/carlos_torres_jep_gov_co/_layouts/15/onedrive.aspx?q=002&amp;searchScope=folder&amp;id=%2Fpersonal%2Fcarlos%5Ftorres%5Fjep%5Fgov%5Fco%2FDocuments%2FDocumentos%2FContractual%2FContractual%20%2D%20Onedrive%2FValidaci%C3%B3n%20p%C3%B3lizas%20CPS%2F%2EVERIFICACI%C3%93N%20DE%20P%C3%93LIZAS%20CONTRATOS%202022%2FVerificacio%CC%81n%20po%CC%81liza%20contrato%20JEP%2D002%2D2022%2Epdf&amp;parent=%2Fpersonal%2Fcarlos%5Ftorres%5Fjep%5Fgov%5Fco%2FDocuments%2FDocumentos%2FContractual%2FContractual%20%2D%20Onedrive%2FValidaci%C3%B3n%20p%C3%B3lizas%20CPS%2F%2EVERIFICACI%C3%93N%20DE%20P%C3%93LIZAS%20CONTRATOS%202022&amp;parentview=7"/>
    <s v="En fehca del 7/10/2022 se aprobó la cesi+on del contrato"/>
    <s v="Terminado"/>
    <s v="Cesión"/>
    <s v="N/A"/>
    <s v="DERECHO"/>
    <s v="N/A"/>
    <s v="FEMENINO"/>
    <s v="johanna.duarte@jep.gov.co"/>
    <s v="https://community.secop.gov.co/Public/Tendering/OpportunityDetail/Index?noticeUID=CO1.NTC.2492540&amp;isFromPublicArea=True&amp;isModal=False"/>
    <m/>
    <m/>
    <s v="GESTIÓN_CONTRACTUAL"/>
    <s v="PROCESOS_DE_GESTIÓN"/>
    <s v="Secretaría Ejecutiva"/>
    <s v="Dirección de Asuntos Jurídicos"/>
  </r>
  <r>
    <s v="JEP-446"/>
    <n v="118"/>
    <s v="JEP-446-2022"/>
    <s v="JEP-CSPO-429-2022"/>
    <s v="Clara Torres"/>
    <d v="2022-07-08T00:00:00"/>
    <s v="Gisela Katherine Velasquez Franco"/>
    <x v="0"/>
    <s v="1. Prestación de servicios"/>
    <n v="52938647"/>
    <n v="0"/>
    <s v="Persona Natural"/>
    <s v="N/A"/>
    <s v="Prestar servicios de apoyo y acompañamiento a la subdirección de contratación en la organización, digitalización, archivo y seguimiento de los documentos físicos y electrónicos a cargo de la dependencia en articulación con el departamento de gestión documental garantizando el control y actualización del inventario. "/>
    <s v="Funciones de la dependencia"/>
    <s v="Harvey Danilo Suarez Morales"/>
    <s v="Secretaría Ejecutiva"/>
    <s v="Dirección de Asuntos Jurídicos"/>
    <s v="Subdirección de Contratación"/>
    <s v="Fabio Leonardo Muñoz Sarmiento"/>
    <s v="EE- Subdirección de Contratación"/>
    <s v="N/A"/>
    <s v="N/A"/>
    <s v="N/A"/>
    <s v="Inversión"/>
    <n v="15612780"/>
    <s v="N/A"/>
    <s v="N/A"/>
    <n v="2602130"/>
    <s v="N/A"/>
    <n v="84622"/>
    <n v="292522"/>
    <n v="2018011001175"/>
    <x v="4"/>
    <d v="2022-07-01T00:00:00"/>
    <s v="N/A"/>
    <s v="N/A"/>
    <s v="N/A"/>
    <s v="N/A"/>
    <n v="0"/>
    <s v="N/A"/>
    <n v="0"/>
    <s v="N/A"/>
    <n v="0"/>
    <s v="N/A"/>
    <n v="0"/>
    <s v="N/A"/>
    <n v="0"/>
    <s v="N/A"/>
    <n v="0"/>
    <s v="N/A"/>
    <n v="0"/>
    <n v="15612780"/>
    <n v="0"/>
    <n v="0"/>
    <n v="0"/>
    <n v="0"/>
    <n v="0"/>
    <d v="2022-12-31T00:00:00"/>
    <d v="2022-12-31T00:00:00"/>
    <n v="-1202"/>
    <s v="SI"/>
    <s v="N/A"/>
    <s v="Bogotá D.C."/>
    <s v="Cumplimiento"/>
    <s v="33-45-101110464"/>
    <n v="0"/>
    <s v="Seguros de Estado S.A."/>
    <d v="2022-06-30T00:00:00"/>
    <s v="01/07/2022 - 30/06/2023"/>
    <n v="2022"/>
    <s v="PENDIENTE"/>
    <s v="Ninguna"/>
    <s v="Terminado"/>
    <s v="Retiro"/>
    <s v="N/A"/>
    <s v="TECNICO EN ADMINISTRACIÓN DOCUMENTAL"/>
    <s v="N/A"/>
    <s v="FEMENINO"/>
    <s v="gisela.velasquez@jep.gov.co"/>
    <s v="https://community.secop.gov.co/Public/Tendering/ContractNoticePhases/View?PPI=CO1.PPI.19194536&amp;isFromPublicArea=True&amp;isModal=False"/>
    <m/>
    <m/>
    <s v="GESTIÓN_CONTRACTUAL"/>
    <s v="PROCESOS_DE_GESTIÓN"/>
    <s v="Secretaría Ejecutiva"/>
    <s v="Dirección de Asuntos Jurídicos"/>
  </r>
  <r>
    <s v="JEP-467"/>
    <n v="121"/>
    <s v="JEP-467-2022"/>
    <s v="JEP-CSPO-449-2022"/>
    <s v="Paola Casas"/>
    <d v="2022-07-13T00:00:00"/>
    <s v="Jesus Hernando Amado Abril"/>
    <x v="0"/>
    <s v="1. Prestación de servicios"/>
    <n v="79267280"/>
    <n v="1"/>
    <s v="Persona Natural"/>
    <s v="N/A"/>
    <s v="Prestar servicios profesionales especializados para brindar apoyo a la Subdirección de Contratación en la asesoría y acompañamiento de los temas  jurídicos y contractuales que le sean asignados"/>
    <s v="Funciones de la dependencia"/>
    <s v="Harvey Danilo Suarez Morales"/>
    <s v="Secretaría Ejecutiva"/>
    <s v="Dirección de Asuntos Jurídicos"/>
    <s v="Subdirección de Contratación"/>
    <s v="Fabio Leonardo Muñoz Sarmiento"/>
    <s v="EE- Subdirección de Contratación"/>
    <s v="N/A"/>
    <s v="N/A"/>
    <s v="N/A"/>
    <s v="Inversión"/>
    <n v="52765455"/>
    <s v="N/A"/>
    <s v="N/A"/>
    <n v="10553091"/>
    <s v="N/A"/>
    <n v="86522"/>
    <n v="294622"/>
    <n v="2018011001175"/>
    <x v="30"/>
    <d v="2022-07-01T00:00:00"/>
    <s v="N/A"/>
    <s v="N/A"/>
    <s v="N/A"/>
    <s v="N/A"/>
    <n v="0"/>
    <s v="N/A"/>
    <n v="0"/>
    <s v="N/A"/>
    <n v="0"/>
    <s v="N/A"/>
    <n v="0"/>
    <s v="N/A"/>
    <n v="0"/>
    <s v="N/A"/>
    <n v="0"/>
    <s v="N/A"/>
    <n v="-91"/>
    <n v="52765455"/>
    <n v="0"/>
    <n v="0"/>
    <n v="0"/>
    <n v="0"/>
    <n v="0"/>
    <d v="2022-11-30T00:00:00"/>
    <d v="2022-08-31T00:00:00"/>
    <n v="-1324"/>
    <s v="SI"/>
    <d v="2022-08-31T00:00:00"/>
    <s v="Bogotá D.C."/>
    <s v="Cumplimiento"/>
    <s v="21-45-101376166"/>
    <n v="0"/>
    <s v="Seguros del Estado S.A. "/>
    <d v="2022-07-01T00:00:00"/>
    <s v="01/07/2022 - 01/06/2023"/>
    <n v="2022"/>
    <s v="PENDIENTE"/>
    <s v="En fecha del 31/08/2022 Se publica la terminación anticipada del contrato JEP-467-2022 JESUS AMADO"/>
    <s v="Terminado"/>
    <s v="Terminación anticipada"/>
    <s v="N/A"/>
    <s v="DERECHO"/>
    <s v="N/A"/>
    <s v="MASCULINO"/>
    <s v="jesus.amado@jep.gov.co"/>
    <s v="https://community.secop.gov.co/Public/Tendering/ContractNoticePhases/View?PPI=CO1.PPI.19235937&amp;isFromPublicArea=True&amp;isModal=False"/>
    <m/>
    <m/>
    <s v="GESTIÓN_CONTRACTUAL"/>
    <s v="PROCESOS_DE_GESTIÓN"/>
    <s v="Secretaría Ejecutiva"/>
    <s v="Dirección de Asuntos Jurídicos"/>
  </r>
  <r>
    <s v="JEP-011"/>
    <n v="122"/>
    <s v="JEP-011-2022"/>
    <s v="JEP-CSPO-011-2022"/>
    <s v="Clara Torres"/>
    <s v="NR"/>
    <s v="Mateo Marchan Duque"/>
    <x v="0"/>
    <s v="1. Prestación de servicios"/>
    <n v="1018493636"/>
    <n v="5"/>
    <s v="Persona Natural"/>
    <s v="N/A"/>
    <s v="Prestación de servicios profesionales para el apoyo en la implementación de las directrices de las salas y secciones de la JEP en materia de monitoreo, verificación y aplicación de sanciones, y apropiación de los fallos."/>
    <s v="Administrativo Transversal"/>
    <s v="Harvey Danilo Suarez Morales"/>
    <s v="Secretaría Ejecutiva"/>
    <s v="Subsecretaría Ejecutiva "/>
    <s v="Subsecretaría Ejecutiva "/>
    <s v="Angela María Mora Soto"/>
    <s v="B- Subsecretaría Ejecutiva "/>
    <s v="N/A"/>
    <s v="N/A"/>
    <s v="N/A"/>
    <s v="Inversión"/>
    <n v="65391557"/>
    <s v="N/A"/>
    <s v="N/A"/>
    <n v="5464476"/>
    <s v="N/A"/>
    <n v="27622"/>
    <n v="25522"/>
    <n v="2018011001091"/>
    <x v="39"/>
    <d v="2022-01-07T00:00:00"/>
    <s v="N/A"/>
    <s v="N/A"/>
    <s v="N/A"/>
    <s v="N/A"/>
    <n v="0"/>
    <s v="N/A"/>
    <n v="0"/>
    <s v="N/A"/>
    <n v="0"/>
    <s v="N/A"/>
    <n v="0"/>
    <s v="N/A"/>
    <n v="0"/>
    <s v="N/A"/>
    <n v="0"/>
    <s v="N/A"/>
    <n v="0"/>
    <n v="65391557"/>
    <n v="0"/>
    <n v="0"/>
    <n v="0"/>
    <n v="0"/>
    <n v="0"/>
    <d v="2022-12-31T00:00:00"/>
    <d v="2022-12-31T00:00:00"/>
    <n v="-1202"/>
    <s v="NO"/>
    <s v="N/A"/>
    <s v="Bogotá D.C."/>
    <s v="Cumplimiento"/>
    <s v="21-45-101356996"/>
    <n v="0"/>
    <s v="Seguros del Estado "/>
    <d v="2022-01-07T00:00:00"/>
    <s v="07-01-22 - 01-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11%2D2022%2Epdf&amp;parent=%2Fpersonal%2Fcarlos%5Ftorres%5Fjep%5Fgov%5Fco%2FDocuments%2FDocumentos%2FContractual%2FContractual%20%2D%20Onedrive%2FValidaci%C3%B3n%20p%C3%B3lizas%20CPS%2F%2EVERIFICACI%C3%93N%20DE%20P%C3%93LIZAS%20CONTRATOS%202022"/>
    <s v="N/A"/>
    <s v="Terminado"/>
    <s v="Retiro"/>
    <s v="N/A"/>
    <s v="DERECHO"/>
    <s v="N/A"/>
    <s v="MASCULINO"/>
    <s v="mateo.merchan@jep.gov.co"/>
    <s v="https://community.secop.gov.co/Public/Tendering/OpportunityDetail/Index?noticeUID=CO1.NTC.2500261&amp;isFromPublicArea=True&amp;isModal=False"/>
    <m/>
    <m/>
    <s v="PARTICIPACIÓN_EFECTIVA_REPRESENTACIÓN_Y_DEFENSA_TÉCNICA"/>
    <s v="PROCESOS_MISIONALES"/>
    <s v="Secretaría Ejecutiva"/>
    <s v="Subsecretaría Ejecutiva"/>
  </r>
  <r>
    <s v="JEP-250"/>
    <n v="123"/>
    <s v="JEP-250-2022"/>
    <s v="JEP-CSPO-250-2022"/>
    <s v="Vanessa Jiménez "/>
    <d v="2022-01-19T00:00:00"/>
    <s v="Juan Pablo Monge Castañeda"/>
    <x v="0"/>
    <s v="1. Prestación de servicios"/>
    <n v="80074464"/>
    <n v="2"/>
    <s v="Persona Natural"/>
    <s v="N/A"/>
    <s v="Prestación de servicios profesionales especializados para el seguimiento de los planes y actividades propias de la subsecretaria, así como al proyecto de inversión a cargo de la subsecretaria y la articulación con los departamentos que la componen."/>
    <s v="Administrativo Transversal"/>
    <s v="Harvey Danilo Suarez Morales"/>
    <s v="Secretaría Ejecutiva"/>
    <s v="Subsecretaría Ejecutiva "/>
    <s v="Subsecretaría Ejecutiva "/>
    <s v="Angela María Mora Soto"/>
    <s v="B- Subsecretaría Ejecutiva "/>
    <s v="N/A"/>
    <s v="N/A"/>
    <s v="N/A"/>
    <s v="Inversión"/>
    <n v="144822212"/>
    <s v="N/A"/>
    <s v="N/A"/>
    <s v="$12.666.666"/>
    <s v="N/A"/>
    <n v="35422"/>
    <n v="44622"/>
    <n v="2018011001091"/>
    <x v="6"/>
    <d v="2022-01-21T00:00:00"/>
    <s v="N/A"/>
    <s v="N/A"/>
    <s v="N/A"/>
    <s v="N/A"/>
    <n v="0"/>
    <s v="N/A"/>
    <n v="0"/>
    <s v="N/A"/>
    <n v="0"/>
    <s v="N/A"/>
    <n v="0"/>
    <s v="N/A"/>
    <n v="0"/>
    <s v="N/A"/>
    <n v="0"/>
    <s v="N/A"/>
    <n v="0"/>
    <n v="144822212"/>
    <n v="0"/>
    <n v="0"/>
    <n v="0"/>
    <n v="0"/>
    <n v="0"/>
    <d v="2022-12-31T00:00:00"/>
    <d v="2022-12-31T00:00:00"/>
    <n v="-1202"/>
    <s v="NO"/>
    <s v="N/A"/>
    <s v="Bogotá D.C."/>
    <s v="Cumplimiento"/>
    <s v="21-47-101016496"/>
    <n v="0"/>
    <s v="Seguros del Estado "/>
    <d v="2022-01-20T00:00:00"/>
    <s v="20-01-2022 - 02-07-2023"/>
    <n v="2022"/>
    <s v="https://jepcolombia-my.sharepoint.com/personal/carlos_torres_jep_gov_co/_layouts/15/onedrive.aspx?q=250&amp;searchScope=folder&amp;id=%2Fpersonal%2Fcarlos%5Ftorres%5Fjep%5Fgov%5Fco%2FDocuments%2FDocumentos%2FContractual%2FContractual%20%2D%20Onedrive%2FValidaci%C3%B3n%20p%C3%B3lizas%20CPS%2F%2EVERIFICACI%C3%93N%20DE%20P%C3%93LIZAS%20CONTRATOS%202022%2FVerificaci%C3%B3n%20p%C3%B3liza%20contrato%20JEP%20250%202022%2E%2EPNG&amp;parent=%2Fpersonal%2Fcarlos%5Ftorres%5Fjep%5Fgov%5Fco%2FDocuments%2FDocumentos%2FContractual%2FContractual%20%2D%20Onedrive%2FValidaci%C3%B3n%20p%C3%B3lizas%20CPS%2F%2EVERIFICACI%C3%93N%20DE%20P%C3%93LIZAS%20CONTRATOS%202022&amp;parentview=7"/>
    <s v="N/A"/>
    <s v="Terminado"/>
    <s v="Retiro"/>
    <s v="N/A"/>
    <s v="GOBIERNO Y RELACIONES INTERNACIONALES"/>
    <s v="N/A"/>
    <s v="MASCULINO"/>
    <s v="PND"/>
    <s v="https://community.secop.gov.co/Public/Tendering/OpportunityDetail/Index?noticeUID=CO1.NTC.2619571&amp;isFromPublicArea=True&amp;isModal=False"/>
    <m/>
    <m/>
    <s v="PARTICIPACIÓN_EFECTIVA_REPRESENTACIÓN_Y_DEFENSA_TÉCNICA"/>
    <s v="PROCESOS_MISIONALES"/>
    <s v="Secretaría Ejecutiva"/>
    <s v="Subsecretaría Ejecutiva"/>
  </r>
  <r>
    <s v="JEP-313"/>
    <n v="125"/>
    <s v="JEP-313-2022"/>
    <s v="JEP-CSPO-313-2022"/>
    <s v="Jairo Cuellar"/>
    <d v="2022-01-21T00:00:00"/>
    <s v="Julieth Milena Perea Meneses"/>
    <x v="0"/>
    <s v="1. Prestación de servicios"/>
    <n v="1144149195"/>
    <n v="2"/>
    <s v="Persona Natural"/>
    <s v="N/A"/>
    <s v="Prestación de servicios profesionales para apoyar y acompañar a la Subsecretaría Ejecutiva en la identificación, formulación y sistematización de los criterios y elementos técnicos, operativos y jurídicos esenciales para la adaptación  del modelo de monitoreo a comparecientes."/>
    <s v="Misional"/>
    <s v="Harvey Danilo Suarez Morales"/>
    <s v="Secretaría Ejecutiva"/>
    <s v="Subsecretaría Ejecutiva "/>
    <s v="Departamento SAAD - Comparecientes"/>
    <s v="Jorge Alirio Mancera Cortés"/>
    <s v="BB- Departamento SAAD Defensa a Comparecientes "/>
    <s v="N/A"/>
    <s v="N/A"/>
    <s v="N/A"/>
    <s v="Inversión"/>
    <n v="106605000"/>
    <s v="N/A"/>
    <s v="N/A"/>
    <n v="9270000"/>
    <s v="N/A"/>
    <n v="47122"/>
    <n v="64122"/>
    <n v="18011001091"/>
    <x v="1"/>
    <d v="2022-01-28T00:00:00"/>
    <s v="Leonardo Narvaez Ballesteros"/>
    <n v="17348522"/>
    <n v="1"/>
    <d v="2022-03-03T00:00:00"/>
    <n v="0"/>
    <s v="N/A"/>
    <n v="0"/>
    <s v="N/A"/>
    <n v="0"/>
    <s v="N/A"/>
    <n v="0"/>
    <s v="N/A"/>
    <n v="0"/>
    <s v="N/A"/>
    <n v="0"/>
    <s v="N/A"/>
    <n v="-85"/>
    <n v="106605000"/>
    <n v="0"/>
    <n v="0"/>
    <n v="0"/>
    <n v="0"/>
    <n v="0"/>
    <d v="2022-12-31T00:00:00"/>
    <d v="2022-10-07T00:00:00"/>
    <n v="-1287"/>
    <s v="SI"/>
    <d v="2022-10-07T00:00:00"/>
    <s v="Bogotá D.C."/>
    <s v="Cumplimiento "/>
    <s v="25-47-101002453_x000a_21-47-101018386_x000a_"/>
    <s v="0_x000a_0"/>
    <s v="Seguros del Estado S.A._x000a_Seguros del Estado S.A."/>
    <s v="26/01/2022_x000a_03/03/2022"/>
    <s v="25-01-2022 - 05-07-2023_x000a_03/03/2022 - 05/07/2023"/>
    <s v="28/01/2022_x000a_03/03/2022"/>
    <s v="PENDIENTE"/>
    <s v="en fecha 03/03/2022 se suscribió Seción del contrato._x000a_En fecha del 7/10/2022 se aprueba la terminación anticipada del contrato"/>
    <s v="Terminado"/>
    <s v="Terminación anticipada"/>
    <s v="N/A"/>
    <s v="ECONOMÍA"/>
    <s v="N/A"/>
    <s v="MASCULINO"/>
    <s v="Terminado"/>
    <s v="https://community.secop.gov.co/Public/Tendering/ContractNoticePhases/View?PPI=CO1.PPI.17039048&amp;isFromPublicArea=True&amp;isModal=False"/>
    <m/>
    <m/>
    <s v="PARTICIPACIÓN_EFECTIVA_REPRESENTACIÓN_Y_DEFENSA_TÉCNICA"/>
    <s v="PROCESOS_MISIONALES"/>
    <s v="Secretaría Ejecutiva"/>
    <s v="Subsecretaría Ejecutiva"/>
  </r>
  <r>
    <s v="JEP-087"/>
    <n v="126"/>
    <s v="JEP-087-2022"/>
    <s v="JEP-CSPO-087-2022"/>
    <s v="Mateo Ávila"/>
    <s v="NR"/>
    <s v="Andrea Carolina Triviño Sandoval"/>
    <x v="0"/>
    <s v="1. Prestación de servicios"/>
    <n v="1015399064"/>
    <n v="1"/>
    <s v="Persona Natural"/>
    <s v="N/A"/>
    <s v="Prestar servicios profesionales especializados para apoyar y acompañar a la Secretaría Ejecutiva en la articulación y seguimiento de las actividades relacionadas con el despliegue territorial de la secretaría ejecutiva, teniendo en cuenta los enfoques diferencial, territorial y de género."/>
    <s v="Administrativo Transversal"/>
    <s v="Harvey Danilo Suarez Morales"/>
    <s v="Secretaría Ejecutiva"/>
    <s v="Subsecretaría Ejecutiva "/>
    <s v="Subsecretaría Ejecutiva "/>
    <s v="Angela María Mora Soto"/>
    <s v="B- Subsecretaría Ejecutiva "/>
    <s v="N/A"/>
    <s v="N/A"/>
    <s v="N/A"/>
    <s v="Inversión"/>
    <n v="126637092"/>
    <s v="N/A"/>
    <s v="N/A"/>
    <n v="10553091"/>
    <s v="N/A"/>
    <n v="32422"/>
    <n v="29222"/>
    <n v="2018011001091"/>
    <x v="28"/>
    <d v="2022-01-13T00:00:00"/>
    <s v="N/A"/>
    <s v="N/A"/>
    <s v="N/A"/>
    <s v="N/A"/>
    <n v="0"/>
    <s v="N/A"/>
    <n v="0"/>
    <s v="N/A"/>
    <n v="0"/>
    <s v="N/A"/>
    <n v="0"/>
    <s v="N/A"/>
    <n v="0"/>
    <s v="N/A"/>
    <n v="0"/>
    <s v="N/A"/>
    <n v="0"/>
    <n v="126637092"/>
    <n v="0"/>
    <n v="0"/>
    <n v="0"/>
    <n v="0"/>
    <n v="0"/>
    <d v="2022-12-31T00:00:00"/>
    <d v="2022-12-31T00:00:00"/>
    <n v="-1202"/>
    <s v="NO"/>
    <s v="N/A"/>
    <s v="Bogotá D.C."/>
    <s v="Cumplimiento"/>
    <s v="63-47-101000753"/>
    <n v="0"/>
    <s v="Seguros del Estado"/>
    <d v="2022-01-12T00:00:00"/>
    <s v="12-01-2022 - 30-06-2023"/>
    <n v="2022"/>
    <s v="PENDIENTE"/>
    <s v="N/A"/>
    <s v="Terminado"/>
    <s v="Retiro"/>
    <s v="N/A"/>
    <s v="GOBIERNO Y RELACIONES INTERNACIONALES"/>
    <s v="N/A"/>
    <s v="FEMENINO"/>
    <s v="PND"/>
    <s v="https://community.secop.gov.co/Public/Tendering/OpportunityDetail/Index?noticeUID=CO1.NTC.2515835&amp;isFromPublicArea=True&amp;isModal=False"/>
    <m/>
    <m/>
    <s v="PARTICIPACIÓN_EFECTIVA_REPRESENTACIÓN_Y_DEFENSA_TÉCNICA"/>
    <s v="PROCESOS_MISIONALES"/>
    <s v="Secretaría Ejecutiva"/>
    <s v="Subsecretaría Ejecutiva"/>
  </r>
  <r>
    <s v="JEP-602"/>
    <n v="127"/>
    <s v="JEP-602-2022"/>
    <s v="JEP-CSPO-583-2022"/>
    <s v="Laura Paredes"/>
    <d v="2022-07-10T00:00:00"/>
    <s v="María del Pilar Robles Molano"/>
    <x v="0"/>
    <s v="1. Prestación de servicios"/>
    <n v="52177528"/>
    <n v="6"/>
    <s v="Persona Natural"/>
    <s v="Bogotá D.C. "/>
    <s v="Prestación de servicios  para acompañar y apoyar a la Subsecretaría Ejecutiva en los procesos administrativos que se deriven en el cumplimiento de tareas y compromisos al interior del despacho de la Subsecretaría Ejecutiva."/>
    <s v="Funciones de la dependencia"/>
    <s v="Harvey Danilo Suarez Morales"/>
    <s v="Secretaría Ejecutiva"/>
    <s v="Subsecretaría Ejecutiva "/>
    <s v="Subsecretaría Ejecutiva "/>
    <s v="N/A"/>
    <s v="B- Subsecretaría Ejecutiva "/>
    <s v="N/A"/>
    <s v="N/A"/>
    <s v="N/A"/>
    <s v="Inversión"/>
    <n v="21684420"/>
    <s v="N/A"/>
    <s v="N/A"/>
    <n v="3614070"/>
    <s v="N/A"/>
    <n v="90122"/>
    <n v="300622"/>
    <n v="2018011001091"/>
    <x v="49"/>
    <d v="2022-07-05T00:00:00"/>
    <s v="N/A"/>
    <s v="N/A"/>
    <s v="N/A"/>
    <s v="N/A"/>
    <n v="0"/>
    <s v="N/A"/>
    <n v="0"/>
    <s v="N/A"/>
    <n v="0"/>
    <s v="N/A"/>
    <n v="0"/>
    <s v="N/A"/>
    <n v="0"/>
    <s v="N/A"/>
    <n v="0"/>
    <s v="N/A"/>
    <n v="0"/>
    <n v="21684420"/>
    <n v="0"/>
    <n v="0"/>
    <n v="0"/>
    <n v="0"/>
    <n v="0"/>
    <d v="2022-12-31T00:00:00"/>
    <d v="2022-12-31T00:00:00"/>
    <n v="-1202"/>
    <s v="SI"/>
    <s v="N/A"/>
    <s v="Bogotá D.C."/>
    <s v="Cumplimiento"/>
    <s v="21-45-101376410"/>
    <n v="0"/>
    <s v="Seguros del Estado S.A."/>
    <d v="2022-07-05T00:00:00"/>
    <s v="05/07/2022 - 01/07/2023"/>
    <n v="2022"/>
    <s v="PENDIENTE"/>
    <s v="En fecha del 1 de agosto de 2022 la supervisora del contrato solicitó la modificación del numeral_x000a_2 de la Cláusula Segunda, - OBLIGACIONES DE LA CONTRATISTA. Especificas número 2_x000a_"/>
    <s v="Terminado"/>
    <s v="Retiro"/>
    <s v="N/A"/>
    <s v="ECONOMÍA"/>
    <s v="N/A"/>
    <s v="FEMENINO"/>
    <s v="maria.robles@jep.gov.co"/>
    <s v="https://community.secop.gov.co/Public/Tendering/ContractNoticePhases/View?PPI=CO1.PPI.19298721&amp;isFromPublicArea=True&amp;isModal=False"/>
    <m/>
    <m/>
    <s v="PARTICIPACIÓN_EFECTIVA_REPRESENTACIÓN_Y_DEFENSA_TÉCNICA"/>
    <s v="PROCESOS_MISIONALES"/>
    <s v="Secretaría Ejecutiva"/>
    <s v="Subsecretaría Ejecutiva"/>
  </r>
  <r>
    <s v="JEP-311"/>
    <n v="128"/>
    <s v="JEP-311-2022"/>
    <s v="JEP-CSPO-311-2022"/>
    <s v="Clara Torres"/>
    <d v="2022-01-21T00:00:00"/>
    <s v="Ramon Jose Mendoza Espinosa"/>
    <x v="0"/>
    <s v="1. Prestación de servicios"/>
    <n v="73213909"/>
    <n v="1"/>
    <s v="Persona Natural"/>
    <s v="N/A"/>
    <s v="Prestar servicios profesionales especializados para acompañar al despacho de la Subsecretaría Ejecutiva en la articulación y seguimiento de la formulación y ejecución de los servicios requeridos para el cumplimiento de las obligaciones misionales asigandas a la dependencia. "/>
    <s v="Administrativo Transversal"/>
    <s v="Harvey Danilo Suarez Morales"/>
    <s v="Secretaría Ejecutiva"/>
    <s v="Subsecretaría Ejecutiva "/>
    <s v="Subsecretaría Ejecutiva "/>
    <s v="Angela María Mora Soto"/>
    <s v="B- Subsecretaría Ejecutiva "/>
    <s v="N/A"/>
    <s v="N/A"/>
    <s v="N/A"/>
    <s v="Inversión"/>
    <n v="152645996"/>
    <s v="N/A"/>
    <s v="N/A"/>
    <n v="13390000"/>
    <s v="N/A"/>
    <n v="63322"/>
    <n v="58322"/>
    <n v="2018011001091"/>
    <x v="1"/>
    <d v="2022-01-28T00:00:00"/>
    <s v="N/A"/>
    <s v="N/A"/>
    <s v="N/A"/>
    <s v="N/A"/>
    <n v="0"/>
    <s v="N/A"/>
    <n v="0"/>
    <s v="N/A"/>
    <n v="0"/>
    <s v="N/A"/>
    <n v="0"/>
    <s v="N/A"/>
    <n v="0"/>
    <s v="N/A"/>
    <n v="0"/>
    <s v="N/A"/>
    <n v="0"/>
    <n v="152645996"/>
    <n v="0"/>
    <n v="0"/>
    <n v="0"/>
    <n v="0"/>
    <n v="0"/>
    <d v="2022-12-31T00:00:00"/>
    <d v="2022-12-31T00:00:00"/>
    <n v="-1202"/>
    <s v="NO"/>
    <s v="N/A"/>
    <s v="Bogotá D.C."/>
    <s v="Cumplimiento "/>
    <s v="3257763-6"/>
    <n v="0"/>
    <s v="Suramericana"/>
    <d v="2022-01-26T00:00:00"/>
    <s v="26-01-2022 - 07-07-2023"/>
    <n v="2022"/>
    <s v="PENDIENTE"/>
    <s v="Ninguna"/>
    <s v="Terminado"/>
    <s v="Retiro"/>
    <s v="N/A"/>
    <s v="DERECHO"/>
    <s v="N/A"/>
    <s v="MASCULINO"/>
    <s v="PND"/>
    <s v="https://community.secop.gov.co/Public/Tendering/ContractNoticePhases/View?PPI=CO1.PPI.17080688&amp;isFromPublicArea=True&amp;isModal=False"/>
    <m/>
    <m/>
    <s v="PARTICIPACIÓN_EFECTIVA_REPRESENTACIÓN_Y_DEFENSA_TÉCNICA"/>
    <s v="PROCESOS_MISIONALES"/>
    <s v="Secretaría Ejecutiva"/>
    <s v="Subsecretaría Ejecutiva"/>
  </r>
  <r>
    <s v="JEP-043"/>
    <n v="129"/>
    <s v="JEP-043-2022"/>
    <s v="JEP-CSPO-043-2022"/>
    <s v="Mateo Ávila"/>
    <s v="NR"/>
    <s v="Tania Esperanza Guzman Pardo"/>
    <x v="0"/>
    <s v="1. Prestación de servicios"/>
    <n v="52009798"/>
    <n v="9"/>
    <s v="Persona Natural"/>
    <s v="N/A"/>
    <s v="Prestar servicios profesionales especializados para acompañar y apoyar a la Subsecretaría Ejecutiva en la orientación estratégica y seguimiento del proceso de certificación de trabajos, obras y actividades (TOAR), con contenido reparador, seguimiento al régimen de condicionalidad y sanciones propias."/>
    <s v="Administrativo Transversal"/>
    <s v="Harvey Danilo Suarez Morales"/>
    <s v="Secretaría Ejecutiva"/>
    <s v="Subsecretaría Ejecutiva "/>
    <s v="Subsecretaría Ejecutiva "/>
    <s v="Angela María Mora Soto"/>
    <s v="B- Subsecretaría Ejecutiva "/>
    <s v="N/A"/>
    <s v="N/A"/>
    <s v="N/A"/>
    <s v="Inversión"/>
    <n v="222480000"/>
    <s v="N/A"/>
    <s v="N/A"/>
    <n v="18540000"/>
    <s v="N/A"/>
    <n v="27822"/>
    <n v="29322"/>
    <n v="2018011001091"/>
    <x v="28"/>
    <d v="2022-01-17T00:00:00"/>
    <s v="N/A"/>
    <s v="N/A"/>
    <s v="N/A"/>
    <s v="N/A"/>
    <n v="0"/>
    <s v="N/A"/>
    <n v="0"/>
    <s v="N/A"/>
    <n v="0"/>
    <s v="N/A"/>
    <n v="0"/>
    <s v="N/A"/>
    <n v="0"/>
    <s v="N/A"/>
    <n v="0"/>
    <s v="N/A"/>
    <n v="-78"/>
    <n v="222480000"/>
    <n v="0"/>
    <n v="0"/>
    <n v="0"/>
    <n v="0"/>
    <n v="0"/>
    <d v="2022-12-31T00:00:00"/>
    <d v="2022-10-14T00:00:00"/>
    <n v="-1280"/>
    <s v="SI"/>
    <d v="2022-10-14T00:00:00"/>
    <s v="Bogotá D.C."/>
    <s v="Cumplimiento"/>
    <s v="21-47-101016177"/>
    <n v="0"/>
    <s v="Seguros del Estado "/>
    <d v="2022-01-13T00:00:00"/>
    <s v="12-01-2022 - 30-07-2023"/>
    <n v="2022"/>
    <s v="PENDIENTE"/>
    <s v="Terminación de común acuerdo a partir del 14 de octubre"/>
    <s v="Terminado"/>
    <s v="Terminación anticipada"/>
    <s v="N/A"/>
    <s v="DERECHO"/>
    <s v="N/A"/>
    <s v="FEMENINO"/>
    <s v="Terminado"/>
    <s v="https://community.secop.gov.co/Public/Tendering/OpportunityDetail/Index?noticeUID=CO1.NTC.2500945&amp;isFromPublicArea=True&amp;isModal=False"/>
    <m/>
    <m/>
    <s v="PARTICIPACIÓN_EFECTIVA_REPRESENTACIÓN_Y_DEFENSA_TÉCNICA"/>
    <s v="PROCESOS_MISIONALES"/>
    <s v="Secretaría Ejecutiva"/>
    <s v="Subsecretaría Ejecutiva"/>
  </r>
  <r>
    <s v="JEP-272"/>
    <n v="130"/>
    <s v="JEP-272-2022"/>
    <s v="JEP-CSPO-272-2022"/>
    <s v="Clara Torres"/>
    <d v="2022-01-20T00:00:00"/>
    <s v="Alejando Barreiro Jaramillo "/>
    <x v="0"/>
    <s v="1. Prestación de servicios"/>
    <n v="1018499109"/>
    <n v="2"/>
    <s v="Persona Natural"/>
    <s v="N/A"/>
    <s v="Prestar servicios a la Subsecretaría Ejecutiva en el apoyo a la certificación de trabajos, obras y actividades con contenido reparador – restaurador (TOAR), con énfasis en la revisión y análisis de documentos técnicos y jurídicos y en la proyección de respuestas a requerimientos de otras dependencias de la JEP o de entidades externas. "/>
    <s v="Administrativo Transversal"/>
    <s v="Harvey Danilo Suarez Morales"/>
    <s v="Secretaría Ejecutiva"/>
    <s v="Subsecretaría Ejecutiva "/>
    <s v="Subsecretaría Ejecutiva "/>
    <s v="Angela María Mora Soto"/>
    <s v="B- Subsecretaría Ejecutiva "/>
    <s v="N/A"/>
    <s v="N/A"/>
    <s v="N/A"/>
    <s v="Inversión"/>
    <n v="41561805"/>
    <s v="N/A"/>
    <s v="N/A"/>
    <s v="$3.614.070"/>
    <s v="N/A"/>
    <n v="54122"/>
    <n v="58222"/>
    <s v="2018011001091_x0009_"/>
    <x v="1"/>
    <d v="2022-01-27T00:00:00"/>
    <s v="N/A"/>
    <s v="N/A"/>
    <s v="N/A"/>
    <s v="N/A"/>
    <n v="0"/>
    <s v="N/A"/>
    <n v="0"/>
    <s v="N/A"/>
    <n v="0"/>
    <s v="N/A"/>
    <n v="0"/>
    <s v="N/A"/>
    <n v="0"/>
    <s v="N/A"/>
    <n v="0"/>
    <s v="N/A"/>
    <n v="-176"/>
    <n v="41561805"/>
    <n v="0"/>
    <n v="0"/>
    <n v="0"/>
    <n v="0"/>
    <n v="0"/>
    <d v="2022-12-31T00:00:00"/>
    <d v="2022-07-08T00:00:00"/>
    <n v="-1378"/>
    <s v="SI"/>
    <d v="2022-07-08T00:00:00"/>
    <s v="Bogotá D.C."/>
    <s v="Cumplimiento "/>
    <n v="390479940000694"/>
    <n v="0"/>
    <s v="Aseguradora Solidaria "/>
    <d v="2022-01-26T00:00:00"/>
    <s v="25-01-2022 - 10-07-2023"/>
    <n v="2022"/>
    <s v="PENDIENTE"/>
    <s v="El día 5 de agosto de 2022, quedo publicada el acta de terminación anticipada del contrato No. JEP-272-2022, a partir del 8 de agosto."/>
    <s v="Terminado"/>
    <s v="Terminación anticipada"/>
    <s v="N/A"/>
    <s v="DERECHO"/>
    <s v="N/A"/>
    <s v="MASCULINO"/>
    <s v="Terminado"/>
    <s v="https://community.secop.gov.co/Public/Tendering/OpportunityDetail/Index?noticeUID=CO1.NTC.2675365&amp;isFromPublicArea=True&amp;isModal=False"/>
    <m/>
    <m/>
    <s v="PARTICIPACIÓN_EFECTIVA_REPRESENTACIÓN_Y_DEFENSA_TÉCNICA"/>
    <s v="PROCESOS_MISIONALES"/>
    <s v="Secretaría Ejecutiva"/>
    <s v="Subsecretaría Ejecutiva"/>
  </r>
  <r>
    <s v="JEP-405"/>
    <n v="131"/>
    <s v="JEP-405-2022"/>
    <s v="JEP-CSPO-405-2022"/>
    <s v="Laura Paredes"/>
    <d v="2022-01-25T00:00:00"/>
    <s v="Paula Andrea Ruiz Alvarez"/>
    <x v="0"/>
    <s v="1. Prestación de servicios"/>
    <n v="700098388"/>
    <n v="2"/>
    <s v="Persona Natural"/>
    <s v="N/A"/>
    <s v="Prestar servicios profesionales a la subsecretaría ejecutiva en el apoyo a la certificación de trabajos, obras y actividades (toar), con contenido reparador, seguimiento al régimen de condicionalidad y sanciones propias con énfasis en el acompañamiento psicosocial y metodológico a sujetos procesales y poblaciones objetivo de la JEP."/>
    <s v="Administrativo Transversal"/>
    <s v="Harvey Danilo Suarez Morales"/>
    <s v="Secretaría Ejecutiva"/>
    <s v="Subsecretaría Ejecutiva "/>
    <s v="Subsecretaría Ejecutiva "/>
    <s v="Angela María Mora Soto"/>
    <s v="B- Subsecretaría Ejecutiva "/>
    <s v="N/A"/>
    <s v="N/A"/>
    <s v="N/A"/>
    <s v="Inversión"/>
    <n v="39532546"/>
    <s v="N/A"/>
    <s v="N/A"/>
    <n v="3508806"/>
    <s v="N/A"/>
    <n v="54022"/>
    <n v="71122"/>
    <n v="2018011001091"/>
    <x v="8"/>
    <d v="2022-01-31T00:00:00"/>
    <s v="N/A"/>
    <s v="N/A"/>
    <s v="N/A"/>
    <s v="N/A"/>
    <n v="0"/>
    <s v="N/A"/>
    <n v="0"/>
    <s v="N/A"/>
    <n v="0"/>
    <s v="N/A"/>
    <n v="0"/>
    <s v="N/A"/>
    <n v="0"/>
    <s v="N/A"/>
    <n v="0"/>
    <s v="N/A"/>
    <n v="0"/>
    <n v="39532546"/>
    <n v="0"/>
    <n v="0"/>
    <n v="0"/>
    <n v="0"/>
    <n v="0"/>
    <d v="2022-12-31T00:00:00"/>
    <d v="2022-12-31T00:00:00"/>
    <n v="-1202"/>
    <s v="NO"/>
    <s v="N/A"/>
    <s v="Bogotá D.C."/>
    <s v="Cumplimiento"/>
    <s v="21-45-101359151"/>
    <n v="0"/>
    <s v="Seguros del Estado"/>
    <d v="2022-01-28T00:00:00"/>
    <s v="28-01-2022 - 30-06-2023"/>
    <n v="2022"/>
    <s v="PENDIENTE"/>
    <s v="Ninguna"/>
    <s v="Terminado"/>
    <s v="Retiro"/>
    <s v="N/A"/>
    <s v="PSICOLOGÍA"/>
    <s v="N/A"/>
    <s v="FEMENINO"/>
    <s v="paula.ruiz@jep.gov.co"/>
    <s v="https://community.secop.gov.co/Public/Tendering/ContractNoticePhases/View?PPI=CO1.PPI.17244506&amp;isFromPublicArea=True&amp;isModal=False"/>
    <m/>
    <m/>
    <s v="PARTICIPACIÓN_EFECTIVA_REPRESENTACIÓN_Y_DEFENSA_TÉCNICA"/>
    <s v="PROCESOS_MISIONALES"/>
    <s v="Secretaría Ejecutiva"/>
    <s v="Subsecretaría Ejecutiva"/>
  </r>
  <r>
    <s v="JEP-340"/>
    <n v="132"/>
    <s v="JEP-340-2022"/>
    <s v="JEP-CSPO-340-2022"/>
    <s v="Laura Paredes"/>
    <d v="2022-01-20T00:00:00"/>
    <s v="Claudia Esperanza Pardo Torres"/>
    <x v="0"/>
    <s v="1. Prestación de servicios"/>
    <n v="53073545"/>
    <n v="8"/>
    <s v="Persona Natural"/>
    <s v="N/A"/>
    <s v="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
    <s v="Administrativo Transversal"/>
    <s v="Harvey Danilo Suarez Morales"/>
    <s v="Secretaría Ejecutiva"/>
    <s v="Subsecretaría Ejecutiva "/>
    <s v="Subsecretaría Ejecutiva "/>
    <s v="Angela María Mora Soto"/>
    <s v="B- Subsecretaría Ejecutiva "/>
    <s v="N/A"/>
    <s v="N/A"/>
    <s v="N/A"/>
    <s v="Inversión"/>
    <n v="121360536"/>
    <s v="N/A"/>
    <s v="N/A"/>
    <s v="$10.553.091"/>
    <s v="N/A"/>
    <n v="53922"/>
    <n v="69422"/>
    <s v="2018011001091_x0009_"/>
    <x v="8"/>
    <d v="2022-01-31T00:00:00"/>
    <s v="N/A"/>
    <s v="N/A"/>
    <s v="N/A"/>
    <s v="N/A"/>
    <n v="0"/>
    <s v="N/A"/>
    <n v="0"/>
    <s v="N/A"/>
    <n v="0"/>
    <s v="N/A"/>
    <n v="0"/>
    <s v="N/A"/>
    <n v="0"/>
    <s v="N/A"/>
    <n v="0"/>
    <s v="N/A"/>
    <n v="0"/>
    <n v="121360536"/>
    <n v="0"/>
    <n v="0"/>
    <n v="0"/>
    <n v="0"/>
    <n v="0"/>
    <d v="2022-12-31T00:00:00"/>
    <d v="2022-12-31T00:00:00"/>
    <n v="-1202"/>
    <s v="NO"/>
    <s v="N/A"/>
    <s v="Bogotá D.C."/>
    <s v="Cumplimiento "/>
    <s v="21-47-101017109"/>
    <n v="0"/>
    <s v="Seguros del Estado "/>
    <d v="2022-01-28T00:00:00"/>
    <s v="28-01-2022 - 30-06-2023"/>
    <n v="2022"/>
    <s v="PENDIENTE"/>
    <s v="Ninguna"/>
    <s v="Terminado"/>
    <s v="Retiro"/>
    <s v="N/A"/>
    <s v="INGENIERÍA CATASTRAL Y GEODESTA"/>
    <s v="N/A"/>
    <s v="FEMENINO"/>
    <s v="NR"/>
    <s v="https://community.secop.gov.co/Public/Tendering/ContractNoticePhases/View?PPI=CO1.PPI.17077436&amp;isFromPublicArea=True&amp;isModal=False"/>
    <m/>
    <m/>
    <s v="PARTICIPACIÓN_EFECTIVA_REPRESENTACIÓN_Y_DEFENSA_TÉCNICA"/>
    <s v="PROCESOS_MISIONALES"/>
    <s v="Secretaría Ejecutiva"/>
    <s v="Subsecretaría Ejecutiva"/>
  </r>
  <r>
    <s v="JEP-356"/>
    <n v="133"/>
    <s v="JEP-356-2022"/>
    <s v="JEP-CSPO-356-2022"/>
    <s v="Laura Paredes"/>
    <d v="2022-01-20T00:00:00"/>
    <s v="Judy Marcela Martinez Reyes"/>
    <x v="0"/>
    <s v="1. Prestación de servicios"/>
    <s v="1098647926_x000d_"/>
    <n v="1"/>
    <s v="Persona Natural"/>
    <s v="N/A"/>
    <s v="Prestar servicios profesionales a la subsecretaría ejecutiva en el apoyo a la certificación de trabajos, obras y actividades (TOAR), con contenido reparador, seguimiento al régimen de condicionalidad y sanciones propias, con énfasis en los procesos y procedimientos jurídicos relacionados con la garantía de los derechos de las víctimas y del debido proceso a los comparecientes y con la implementación de políticas públicas de atención a las víctimas e implementación del acuerdo de paz."/>
    <s v="Administrativo Transversal"/>
    <s v="Harvey Danilo Suarez Morales"/>
    <s v="Secretaría Ejecutiva"/>
    <s v="Subsecretaría Ejecutiva "/>
    <s v="Subsecretaría Ejecutiva "/>
    <s v="Angela María Mora Soto"/>
    <s v="B- Subsecretaría Ejecutiva "/>
    <s v="N/A"/>
    <s v="N/A"/>
    <s v="N/A"/>
    <s v="Inversión"/>
    <n v="121360536"/>
    <s v="N/A"/>
    <s v="N/A"/>
    <s v="$10.553.091"/>
    <s v="N/A"/>
    <n v="53822"/>
    <n v="71822"/>
    <s v="2018011001091_x0009_"/>
    <x v="8"/>
    <d v="2022-01-31T00:00:00"/>
    <s v="N/A"/>
    <s v="N/A"/>
    <s v="N/A"/>
    <s v="N/A"/>
    <n v="0"/>
    <s v="N/A"/>
    <n v="0"/>
    <s v="N/A"/>
    <n v="0"/>
    <s v="N/A"/>
    <n v="0"/>
    <s v="N/A"/>
    <n v="0"/>
    <s v="N/A"/>
    <n v="0"/>
    <s v="N/A"/>
    <n v="0"/>
    <n v="121360536"/>
    <n v="0"/>
    <n v="0"/>
    <n v="0"/>
    <n v="0"/>
    <n v="0"/>
    <d v="2022-12-31T00:00:00"/>
    <d v="2022-12-31T00:00:00"/>
    <n v="-1202"/>
    <s v="NO"/>
    <s v="N/A"/>
    <s v="Bogotá D.C."/>
    <s v="Cumplimiento"/>
    <s v="_x0009_14-47-101014824"/>
    <n v="0"/>
    <s v="Seguros del Estado"/>
    <d v="2022-01-28T00:00:00"/>
    <s v="28-01-2022 - 30-06-2023"/>
    <n v="2022"/>
    <s v="PENDIENTE"/>
    <s v="Ninguna"/>
    <s v="Terminado"/>
    <s v="Retiro"/>
    <s v="N/A"/>
    <s v="DERECHO"/>
    <s v="N/A"/>
    <s v="FEMENINO"/>
    <s v="judy.martinez@jep.gov.co"/>
    <s v="https://community.secop.gov.co/Public/Tendering/ContractNoticePhases/View?PPI=CO1.PPI.17111683&amp;isFromPublicArea=True&amp;isModal=False"/>
    <m/>
    <m/>
    <s v="PARTICIPACIÓN_EFECTIVA_REPRESENTACIÓN_Y_DEFENSA_TÉCNICA"/>
    <s v="PROCESOS_MISIONALES"/>
    <s v="Secretaría Ejecutiva"/>
    <s v="Subsecretaría Ejecutiva"/>
  </r>
  <r>
    <s v="JEP-398"/>
    <n v="134"/>
    <s v="JEP-398-2022"/>
    <s v="JEP-CSPO-398-2022"/>
    <s v="Laura Paredes"/>
    <d v="2022-01-25T00:00:00"/>
    <s v="Carmen Andrea Becerra Becerra_x0009_"/>
    <x v="0"/>
    <s v="1. Prestación de servicios"/>
    <n v="52275706"/>
    <n v="0"/>
    <s v="Persona Natural"/>
    <s v="N/A"/>
    <s v="Prestar servicios profesionales para apoyar y acompañar a la subsecretaría ejecutiva en la certificación de trabajos, obras y actividades (toar), con contenido reparador, seguimiento al régimen de condicionalidad y sanciones propias con énfasis en el análisis o la implementación de políticas públicas en materia de reparación a víctimas, reincorporación y justicia transicional."/>
    <s v="Administrativo Transversal"/>
    <s v="Harvey Danilo Suarez Morales"/>
    <s v="Secretaría Ejecutiva"/>
    <s v="Subsecretaría Ejecutiva "/>
    <s v="Subsecretaría Ejecutiva "/>
    <s v="Angela María Mora Soto"/>
    <s v="B- Subsecretaría Ejecutiva "/>
    <s v="N/A"/>
    <s v="N/A"/>
    <s v="N/A"/>
    <s v="Inversión"/>
    <n v="118898153"/>
    <s v="N/A"/>
    <s v="N/A"/>
    <s v="$10.553.091"/>
    <s v="N/A"/>
    <n v="63222"/>
    <n v="72022"/>
    <n v="2018011001091"/>
    <x v="8"/>
    <d v="2022-02-01T00:00:00"/>
    <s v="N/A"/>
    <s v="N/A"/>
    <s v="N/A"/>
    <s v="N/A"/>
    <n v="0"/>
    <s v="N/A"/>
    <n v="0"/>
    <s v="N/A"/>
    <n v="0"/>
    <s v="N/A"/>
    <n v="0"/>
    <s v="N/A"/>
    <n v="0"/>
    <s v="N/A"/>
    <n v="0"/>
    <s v="N/A"/>
    <n v="-61"/>
    <n v="118898153"/>
    <n v="0"/>
    <n v="0"/>
    <n v="0"/>
    <n v="0"/>
    <n v="0"/>
    <d v="2022-12-31T00:00:00"/>
    <d v="2022-10-31T00:00:00"/>
    <n v="-1263"/>
    <s v="SI"/>
    <d v="2022-10-31T00:00:00"/>
    <s v="Bogotá D.C."/>
    <s v="Cumplimiento "/>
    <s v="3262871-3"/>
    <n v="0"/>
    <s v="Suramericana"/>
    <d v="2022-01-28T00:00:00"/>
    <s v="02/01/2022 - 01/07/2023"/>
    <n v="2022"/>
    <s v="PENDIENTE"/>
    <s v="EN fecha del 31 de octubre se realiza terminación anticipad adel contrato"/>
    <s v="Terminado"/>
    <s v="Terminación anticipada"/>
    <s v="N/A"/>
    <s v="DERECHO"/>
    <s v="N/A"/>
    <s v="FEMENINO"/>
    <s v="carmen.becerra@jep.gov.co"/>
    <s v="https://community.secop.gov.co/Public/Tendering/ContractNoticePhases/View?PPI=CO1.PPI.17183929&amp;isFromPublicArea=True&amp;isModal=False"/>
    <m/>
    <m/>
    <s v="PARTICIPACIÓN_EFECTIVA_REPRESENTACIÓN_Y_DEFENSA_TÉCNICA"/>
    <s v="PROCESOS_MISIONALES"/>
    <s v="Secretaría Ejecutiva"/>
    <s v="Subsecretaría Ejecutiva"/>
  </r>
  <r>
    <s v="JEP-605"/>
    <n v="135"/>
    <s v="JEP-605-2022"/>
    <s v="JEP-CSPO-586-2022"/>
    <s v="Laura Paredes"/>
    <d v="2022-07-13T00:00:00"/>
    <s v="Edison Javier Méndez Tovar"/>
    <x v="0"/>
    <s v="1. Prestación de servicios"/>
    <n v="5821266"/>
    <n v="3"/>
    <s v="Persona Natural"/>
    <s v="Ibagué "/>
    <s v="Prestar servicios profesionales a la Subsecretaria Ejecutiva en el apoyo a la certificación de trabajos, obras y actividades (TOAR), con contenido reparador, seguimiento al régimen de condicionalidad y sanciones propias; con énfasis en el diseño, ejecución o acompañamiento a proyectos restaurativos de nivel nacional o territorial"/>
    <s v="Administrativo Transversal"/>
    <s v="Harvey Danilo Suarez Morales"/>
    <s v="Secretaría Ejecutiva"/>
    <s v="Subsecretaría Ejecutiva "/>
    <s v="Subsecretaría Ejecutiva "/>
    <s v="Angela María Mora Soto"/>
    <s v="B- Subsecretaría Ejecutiva "/>
    <s v="N/A"/>
    <s v="N/A"/>
    <s v="N/A"/>
    <s v="Inversión"/>
    <n v="36140715"/>
    <s v="N/A"/>
    <s v="N/A"/>
    <n v="7228143"/>
    <s v="N/A"/>
    <n v="93522"/>
    <n v="328022"/>
    <n v="2018011001091"/>
    <x v="50"/>
    <d v="2022-07-21T00:00:00"/>
    <s v="N/A"/>
    <s v="N/A"/>
    <s v="N/A"/>
    <s v="N/A"/>
    <n v="0"/>
    <s v="N/A"/>
    <n v="0"/>
    <s v="N/A"/>
    <n v="0"/>
    <s v="N/A"/>
    <n v="0"/>
    <s v="N/A"/>
    <n v="0"/>
    <s v="N/A"/>
    <n v="0"/>
    <s v="N/A"/>
    <n v="0"/>
    <n v="36140715"/>
    <n v="0"/>
    <n v="0"/>
    <n v="0"/>
    <n v="0"/>
    <n v="0"/>
    <d v="2022-11-30T00:00:00"/>
    <d v="2022-11-30T00:00:00"/>
    <n v="-1233"/>
    <s v="SI"/>
    <s v="N/A"/>
    <s v="Bogotá D.C."/>
    <s v="Cumplimiento"/>
    <s v="3387386–1"/>
    <s v="N/D"/>
    <s v="Suramericana"/>
    <d v="2022-07-19T00:00:00"/>
    <s v="19/07/2022 - 30/05/2023"/>
    <n v="2022"/>
    <s v="PENDIENTE"/>
    <s v="Ninguna"/>
    <s v="Terminado"/>
    <s v="Retiro"/>
    <s v="N/A"/>
    <s v="CONTADURÍA PÚBLICA"/>
    <s v="N/A"/>
    <s v="MASCULINO"/>
    <s v="edison.tovar@jep.gov.co"/>
    <s v="https://community.secop.gov.co/Public/Tendering/ContractNoticePhases/View?PPI=CO1.PPI.19436088&amp;isFromPublicArea=True&amp;isModal=False"/>
    <m/>
    <m/>
    <s v="PARTICIPACIÓN_EFECTIVA_REPRESENTACIÓN_Y_DEFENSA_TÉCNICA"/>
    <s v="PROCESOS_MISIONALES"/>
    <s v="Secretaría Ejecutiva"/>
    <s v="Subsecretaría Ejecutiva"/>
  </r>
  <r>
    <s v="JEP-399"/>
    <n v="136"/>
    <s v="JEP-399-2022"/>
    <s v="JEP-CSPO-399-2022"/>
    <s v="Laura Paredes"/>
    <d v="2022-01-25T00:00:00"/>
    <s v="Leonard Javier Delgado Rangel"/>
    <x v="0"/>
    <s v="1. Prestación de servicios"/>
    <n v="79873281"/>
    <n v="6"/>
    <s v="Persona Natural"/>
    <s v="N/A"/>
    <s v="Prestar servicios profesionales a la Subsecretaría Ejecutiva en el apoyo a la certificación de trabajos, obras y actividades (toar), con contenido reparador, seguimiento al régimen de condicionalidad y sanciones propias con énfasis en la definición e implementación del sistema de gestión de información y conocimiento del proceso de seguimiento en los temas antes mencionados."/>
    <s v="Administrativo Transversal"/>
    <s v="Harvey Danilo Suarez Morales"/>
    <s v="Secretaría Ejecutiva"/>
    <s v="Subsecretaría Ejecutiva "/>
    <s v="Subsecretaría Ejecutiva "/>
    <s v="Angela María Mora Soto"/>
    <s v="B- Subsecretaría Ejecutiva "/>
    <s v="N/A"/>
    <s v="N/A"/>
    <s v="N/A"/>
    <s v="Inversión"/>
    <n v="115435112"/>
    <s v="N/A"/>
    <s v="N/A"/>
    <n v="10245720"/>
    <s v="N/A"/>
    <n v="63822"/>
    <n v="72122"/>
    <n v="2018011001091"/>
    <x v="8"/>
    <d v="2022-01-31T00:00:00"/>
    <s v="N/A"/>
    <s v="N/A"/>
    <s v="N/A"/>
    <s v="N/A"/>
    <n v="0"/>
    <s v="N/A"/>
    <n v="0"/>
    <s v="N/A"/>
    <n v="0"/>
    <s v="N/A"/>
    <n v="0"/>
    <s v="N/A"/>
    <n v="0"/>
    <s v="N/A"/>
    <n v="0"/>
    <s v="N/A"/>
    <n v="0"/>
    <n v="115435112"/>
    <n v="0"/>
    <n v="0"/>
    <n v="0"/>
    <n v="0"/>
    <n v="0"/>
    <d v="2022-12-31T00:00:00"/>
    <d v="2022-12-31T00:00:00"/>
    <n v="-1202"/>
    <s v="NO"/>
    <s v="N/A"/>
    <s v="Bogotá D.C."/>
    <s v="Cumplimiento"/>
    <s v="14-47-101014936"/>
    <n v="0"/>
    <s v="Seguros del Estado"/>
    <d v="2022-01-28T00:00:00"/>
    <s v="28-01-2022 - 30-06-2023"/>
    <n v="2022"/>
    <s v="PENDIENTE"/>
    <s v="en fecha 25/02/2022, con otrosí No. 1, se corrige número de cédula"/>
    <s v="Terminado"/>
    <s v="Retiro"/>
    <s v="N/A"/>
    <s v="INGENIERÍA DE SISTEMAS"/>
    <s v="N/A"/>
    <s v="MASCULINO"/>
    <s v="leonardo.delgado@jep.gov.co"/>
    <s v="https://community.secop.gov.co/Public/Tendering/ContractNoticePhases/View?PPI=CO1.PPI.17228099&amp;isFromPublicArea=True&amp;isModal=False"/>
    <m/>
    <m/>
    <s v="PARTICIPACIÓN_EFECTIVA_REPRESENTACIÓN_Y_DEFENSA_TÉCNICA"/>
    <s v="PROCESOS_MISIONALES"/>
    <s v="Secretaría Ejecutiva"/>
    <s v="Subsecretaría Ejecutiva"/>
  </r>
  <r>
    <s v="JEP-332"/>
    <n v="137"/>
    <s v="JEP-332-2022"/>
    <s v="JEP-CSPO-332-2022"/>
    <s v="Laura Paredes"/>
    <d v="2022-01-19T00:00:00"/>
    <s v="Josefina Garces Velasco"/>
    <x v="0"/>
    <s v="1. Prestación de servicios"/>
    <n v="51910412"/>
    <n v="1"/>
    <s v="Persona Natural"/>
    <s v="N/A"/>
    <s v="Prestar servicios profesionales especializados para acompañar y apoyar a la subsecretaría ejecutiva en la certificación de trabajos, obras y actividades (TOAR), con contenido reparador, seguimiento al régimen de condicionalidad y sanciones propias con énfasis en metodologías de relacionamiento psicosocial con víctimas y comparecientes y de articulación con instituciones del SIP y entidades públicas, nacionales y territoriales. "/>
    <s v="Administrativo Transversal"/>
    <s v="Harvey Danilo Suarez Morales"/>
    <s v="Secretaría Ejecutiva"/>
    <s v="Subsecretaría Ejecutiva "/>
    <s v="Subsecretaría Ejecutiva "/>
    <s v="Angela María Mora Soto"/>
    <s v="B- Subsecretaría Ejecutiva "/>
    <s v="N/A"/>
    <s v="N/A"/>
    <s v="N/A"/>
    <s v="Inversión"/>
    <n v="184001885"/>
    <s v="N/A"/>
    <s v="N/A"/>
    <s v="$16.000.165"/>
    <s v="N/A"/>
    <n v="53722"/>
    <n v="69522"/>
    <s v="2018011001091_x0009_"/>
    <x v="8"/>
    <d v="2022-01-31T00:00:00"/>
    <s v="N/A"/>
    <s v="N/A"/>
    <s v="N/A"/>
    <s v="N/A"/>
    <n v="0"/>
    <s v="N/A"/>
    <n v="0"/>
    <s v="N/A"/>
    <n v="0"/>
    <s v="N/A"/>
    <n v="0"/>
    <s v="N/A"/>
    <n v="0"/>
    <s v="N/A"/>
    <n v="0"/>
    <s v="N/A"/>
    <n v="0"/>
    <n v="184001885"/>
    <n v="0"/>
    <n v="0"/>
    <n v="0"/>
    <n v="0"/>
    <n v="0"/>
    <d v="2022-12-31T00:00:00"/>
    <d v="2022-12-31T00:00:00"/>
    <n v="-1202"/>
    <s v="NO"/>
    <s v="N/A"/>
    <s v="Bogotá D.C."/>
    <s v="Cumplimiento"/>
    <s v="_x0009_21-47-101017107"/>
    <n v="0"/>
    <s v="Seguros del Estado"/>
    <d v="2022-01-28T00:00:00"/>
    <s v="28-01-2022 - 10-07-2023"/>
    <n v="2022"/>
    <s v="PENDIENTE"/>
    <s v="Ninguna"/>
    <s v="Terminado"/>
    <s v="Retiro"/>
    <s v="N/A"/>
    <s v="PSICOLOGÍA"/>
    <s v="N/A"/>
    <s v="FEMENINO"/>
    <s v="josefina.garces@jep.gov.co"/>
    <s v="https://community.secop.gov.co/Public/Tendering/ContractNoticePhases/View?PPI=CO1.PPI.17046800&amp;isFromPublicArea=True&amp;isModal=False"/>
    <m/>
    <m/>
    <s v="PARTICIPACIÓN_EFECTIVA_REPRESENTACIÓN_Y_DEFENSA_TÉCNICA"/>
    <s v="PROCESOS_MISIONALES"/>
    <s v="Secretaría Ejecutiva"/>
    <s v="Subsecretaría Ejecutiva"/>
  </r>
  <r>
    <s v="JEP-338"/>
    <n v="138"/>
    <s v="JEP-338-2022"/>
    <s v="JEP-CSPO-338-2022"/>
    <s v="Laura Paredes"/>
    <d v="2022-01-19T00:00:00"/>
    <s v="Jhon Alexander Riaño Martinez"/>
    <x v="0"/>
    <s v="1. Prestación de servicios"/>
    <n v="1057581440"/>
    <n v="8"/>
    <s v="Persona Natural"/>
    <s v="N/A"/>
    <s v="Prestar servicios profesionales especializados para acompañar y apoyar a la subsecretaría ejecutiva en la certificación de trabajos, obras y actividades (TOAR), con contenido reparador, seguimiento al régimen de condicionalidad y sanciones propias con énfasis en metodologías de relacionamiento psicosocial con víctimas y comparecientes y de articulación con instituciones del SIP y entidades públicas, nacionales y territoriales. "/>
    <s v="Administrativo Transversal"/>
    <s v="Harvey Danilo Suarez Morales"/>
    <s v="Secretaría Ejecutiva"/>
    <s v="Subsecretaría Ejecutiva "/>
    <s v="Subsecretaría Ejecutiva "/>
    <s v="Angela María Mora Soto"/>
    <s v="B- Subsecretaría Ejecutiva "/>
    <s v="N/A"/>
    <s v="N/A"/>
    <s v="N/A"/>
    <s v="Inversión"/>
    <n v="121360536"/>
    <s v="N/A"/>
    <s v="N/A"/>
    <s v="$10.553.091"/>
    <s v="N/A"/>
    <n v="53622"/>
    <n v="71622"/>
    <s v="2018011001091_x0009_"/>
    <x v="10"/>
    <d v="2022-01-31T00:00:00"/>
    <s v="N/A"/>
    <s v="N/A"/>
    <s v="N/A"/>
    <s v="N/A"/>
    <n v="0"/>
    <s v="N/A"/>
    <n v="0"/>
    <s v="N/A"/>
    <n v="0"/>
    <s v="N/A"/>
    <n v="0"/>
    <s v="N/A"/>
    <n v="0"/>
    <s v="N/A"/>
    <n v="0"/>
    <s v="N/A"/>
    <n v="-71"/>
    <n v="121360536"/>
    <n v="0"/>
    <n v="0"/>
    <n v="0"/>
    <n v="0"/>
    <n v="0"/>
    <d v="2022-12-31T00:00:00"/>
    <d v="2022-10-21T00:00:00"/>
    <n v="-1273"/>
    <s v="SI"/>
    <d v="2022-10-21T00:00:00"/>
    <s v="Bogotá D.C."/>
    <s v="Cumplimiento "/>
    <s v="21-45-101359066"/>
    <n v="0"/>
    <s v="Seguros del Estado "/>
    <d v="2022-01-27T00:00:00"/>
    <s v="27-01-2022 - 30-06-2023"/>
    <n v="2022"/>
    <s v="PENDIENTE"/>
    <s v="En fecha del 21 de octubre de 2022 se aprueb la terminación anticipada del contrato"/>
    <s v="Terminado"/>
    <s v="Terminación anticipada"/>
    <s v="N/A"/>
    <s v="ECONOMÍA"/>
    <s v="N/A"/>
    <s v="MASCULINO"/>
    <s v="jhon.riano@jep.gov.co"/>
    <s v="https://community.secop.gov.co/Public/Tendering/ContractNoticePhases/View?PPI=CO1.PPI.17058091&amp;isFromPublicArea=True&amp;isModal=False"/>
    <m/>
    <m/>
    <s v="PARTICIPACIÓN_EFECTIVA_REPRESENTACIÓN_Y_DEFENSA_TÉCNICA"/>
    <s v="PROCESOS_MISIONALES"/>
    <s v="Secretaría Ejecutiva"/>
    <s v="Subsecretaría Ejecutiva"/>
  </r>
  <r>
    <s v="JEP-343"/>
    <n v="139"/>
    <s v="JEP-343-2022"/>
    <s v="JEP-CSPO-343-2022"/>
    <s v="Laura Paredes"/>
    <d v="2022-01-20T00:00:00"/>
    <s v="Lenin Jhonathan Davila Pardo"/>
    <x v="0"/>
    <s v="1. Prestación de servicios"/>
    <n v="79958221"/>
    <n v="0"/>
    <s v="Persona Natural"/>
    <s v="N/A"/>
    <s v="Prestar servicios profesionales a la subsecretaria ejecutiva en el apoyo a la certificación de trabajos, obras y actividades (TOAR), con contenido reparador, seguimiento al régimen de condicionalidad y sanciones propias, con énfasis en el levantamiento y análisis de información cualitativa y etnográfica, para la elaboración de documentos, en el marco del procedimiento de certificación de toar, de seguimiento del régimen de condicionalidad y de apoyo a la generación de escenarios para el cumplimiento de sanciones propias. "/>
    <s v="Administrativo Transversal"/>
    <s v="Harvey Danilo Suarez Morales"/>
    <s v="Secretaría Ejecutiva"/>
    <s v="Subsecretaría Ejecutiva "/>
    <s v="Subsecretaría Ejecutiva "/>
    <s v="Angela María Mora Soto"/>
    <s v="B- Subsecretaría Ejecutiva "/>
    <s v="N/A"/>
    <s v="N/A"/>
    <s v="N/A"/>
    <s v="Inversión"/>
    <n v="62641338"/>
    <s v="N/A"/>
    <s v="N/A"/>
    <n v="5447073"/>
    <s v="N/A"/>
    <n v="53522"/>
    <n v="71422"/>
    <n v="2018011001091"/>
    <x v="8"/>
    <d v="2022-02-01T00:00:00"/>
    <s v="N/A"/>
    <s v="N/A"/>
    <s v="N/A"/>
    <s v="N/A"/>
    <n v="0"/>
    <s v="N/A"/>
    <n v="0"/>
    <s v="N/A"/>
    <n v="0"/>
    <s v="N/A"/>
    <n v="0"/>
    <s v="N/A"/>
    <n v="0"/>
    <s v="N/A"/>
    <n v="0"/>
    <s v="N/A"/>
    <n v="0"/>
    <n v="62641338"/>
    <n v="0"/>
    <n v="0"/>
    <n v="0"/>
    <n v="0"/>
    <n v="0"/>
    <d v="2022-12-31T00:00:00"/>
    <d v="2022-12-31T00:00:00"/>
    <n v="-1202"/>
    <s v="NO"/>
    <s v="N/A"/>
    <s v="Bogotá D.C."/>
    <s v="Cumplimiento "/>
    <s v="3262836-5"/>
    <n v="0"/>
    <s v="Suramericana"/>
    <d v="2022-01-28T00:00:00"/>
    <s v="28-01-2022 - 01-07-2023"/>
    <n v="2022"/>
    <s v="PENDIENTE"/>
    <s v="Ninguna"/>
    <s v="Terminado"/>
    <s v="Retiro"/>
    <s v="N/A"/>
    <s v="ANTROPOLOGÍA"/>
    <s v="N/A"/>
    <s v="MASCULINO"/>
    <s v="lenin.davila@jep.gov.co"/>
    <s v="https://community.secop.gov.co/Public/Tendering/ContractNoticePhases/View?PPI=CO1.PPI.17169877&amp;isFromPublicArea=True&amp;isModal=False"/>
    <m/>
    <m/>
    <s v="PARTICIPACIÓN_EFECTIVA_REPRESENTACIÓN_Y_DEFENSA_TÉCNICA"/>
    <s v="PROCESOS_MISIONALES"/>
    <s v="Secretaría Ejecutiva"/>
    <s v="Subsecretaría Ejecutiva"/>
  </r>
  <r>
    <s v="JEP-339"/>
    <n v="140"/>
    <s v="JEP-339-2022"/>
    <s v="JEP-CSPO-339-2022"/>
    <s v="Laura Paredes"/>
    <d v="2022-01-19T00:00:00"/>
    <s v="Camilo Julio Castillo Beltran"/>
    <x v="0"/>
    <s v="1. Prestación de servicios"/>
    <n v="354485"/>
    <n v="8"/>
    <s v="Persona Natural"/>
    <s v="N/A"/>
    <s v="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
    <s v="Administrativo Transversal"/>
    <s v="Harvey Danilo Suarez Morales"/>
    <s v="Secretaría Ejecutiva"/>
    <s v="Subsecretaría Ejecutiva "/>
    <s v="Subsecretaría Ejecutiva "/>
    <s v="Angela María Mora Soto"/>
    <s v="B- Subsecretaría Ejecutiva "/>
    <s v="N/A"/>
    <s v="N/A"/>
    <s v="N/A"/>
    <s v="Inversión"/>
    <n v="184001885"/>
    <s v="N/A"/>
    <s v="N/A"/>
    <n v="16000165"/>
    <s v="N/A"/>
    <n v="53422"/>
    <n v="65922"/>
    <s v="_x0009__x000a_2018011001091"/>
    <x v="10"/>
    <d v="2022-01-31T00:00:00"/>
    <s v="N/A"/>
    <s v="N/A"/>
    <s v="N/A"/>
    <s v="N/A"/>
    <n v="0"/>
    <s v="N/A"/>
    <n v="0"/>
    <s v="N/A"/>
    <n v="0"/>
    <s v="N/A"/>
    <n v="0"/>
    <s v="N/A"/>
    <n v="0"/>
    <s v="N/A"/>
    <n v="0"/>
    <s v="N/A"/>
    <n v="0"/>
    <n v="184001885"/>
    <n v="0"/>
    <n v="0"/>
    <n v="0"/>
    <n v="0"/>
    <n v="0"/>
    <d v="2022-12-31T00:00:00"/>
    <d v="2022-12-31T00:00:00"/>
    <n v="-1202"/>
    <s v="NO"/>
    <s v="N/A"/>
    <s v="Bogotá D.C."/>
    <s v="Cumplimiento "/>
    <s v="21-47-101017040"/>
    <n v="0"/>
    <s v="Seguros del Estado "/>
    <d v="2022-01-27T00:00:00"/>
    <s v="27-01-2022 - 30-06-2023"/>
    <n v="2022"/>
    <s v="PENDIENTE"/>
    <s v="Ninguna"/>
    <s v="Terminado"/>
    <s v="Retiro"/>
    <s v="N/A"/>
    <s v="DERECHO"/>
    <s v="N/A"/>
    <s v="MASCULINO"/>
    <s v="NR"/>
    <s v="https://community.secop.gov.co/Public/Tendering/ContractNoticePhases/View?PPI=CO1.PPI.17058430&amp;isFromPublicArea=True&amp;isModal=False"/>
    <m/>
    <m/>
    <s v="PARTICIPACIÓN_EFECTIVA_REPRESENTACIÓN_Y_DEFENSA_TÉCNICA"/>
    <s v="PROCESOS_MISIONALES"/>
    <s v="Secretaría Ejecutiva"/>
    <s v="Subsecretaría Ejecutiva"/>
  </r>
  <r>
    <s v="JEP-403"/>
    <n v="141"/>
    <s v="JEP-403-2022"/>
    <s v="JEP-CSPO-403-2022"/>
    <s v="Laura Paredes"/>
    <d v="2022-01-25T00:00:00"/>
    <s v="Nidia esmeralda Duque Yara"/>
    <x v="0"/>
    <s v="1. Prestación de servicios"/>
    <n v="52315249"/>
    <n v="9"/>
    <s v="Persona Natural"/>
    <s v="N/A"/>
    <s v="Prestar servicios profesionales para apoyar a la subsecretaria ejecutiva en la certificación de trabajos, obras y actividades (toar), con contenido reparador, seguimiento al régimen de condicionalidad y sanciones propias, con énfasis en el seguimiento del régimen de reparación estricta y del cumplimiento efectivo de las sanciones propias por parte de los comparecientes ante la JEP."/>
    <s v="Administrativo Transversal"/>
    <s v="Harvey Danilo Suarez Morales"/>
    <s v="Secretaría Ejecutiva"/>
    <s v="Subsecretaría Ejecutiva "/>
    <s v="Subsecretaría Ejecutiva "/>
    <s v="Angela María Mora Soto"/>
    <s v="B- Subsecretaría Ejecutiva "/>
    <s v="N/A"/>
    <s v="N/A"/>
    <s v="N/A"/>
    <s v="Inversión"/>
    <n v="118898153"/>
    <s v="N/A"/>
    <s v="N/A"/>
    <n v="10553091"/>
    <s v="N/A"/>
    <n v="63622"/>
    <n v="72322"/>
    <n v="2018011001091"/>
    <x v="8"/>
    <d v="2022-01-31T00:00:00"/>
    <s v="N/A"/>
    <s v="N/A"/>
    <s v="N/A"/>
    <s v="N/A"/>
    <n v="0"/>
    <s v="N/A"/>
    <n v="0"/>
    <s v="N/A"/>
    <n v="0"/>
    <s v="N/A"/>
    <n v="0"/>
    <s v="N/A"/>
    <n v="0"/>
    <s v="N/A"/>
    <n v="0"/>
    <s v="N/A"/>
    <n v="0"/>
    <n v="118898153"/>
    <n v="0"/>
    <n v="0"/>
    <n v="0"/>
    <n v="0"/>
    <n v="0"/>
    <d v="2022-12-31T00:00:00"/>
    <d v="2022-12-31T00:00:00"/>
    <n v="-1202"/>
    <s v="NO"/>
    <s v="N/A"/>
    <s v="Bogotá D.C."/>
    <s v="Cumplimiento"/>
    <s v="21-47-101017284"/>
    <n v="0"/>
    <s v="Seguros del Estado"/>
    <d v="2022-01-31T00:00:00"/>
    <s v="28-01-2022 - 10-07-2023"/>
    <n v="2022"/>
    <s v="PENDIENTE"/>
    <s v="Ninguna"/>
    <s v="Terminado"/>
    <s v="Retiro"/>
    <s v="N/A"/>
    <s v="DERECHO"/>
    <s v="N/A"/>
    <s v="FEMENINO"/>
    <s v="nidia.duque@jep.gov.co"/>
    <s v="https://community.secop.gov.co/Public/Tendering/ContractNoticePhases/View?PPI=CO1.PPI.17203218&amp;isFromPublicArea=True&amp;isModal=False"/>
    <m/>
    <m/>
    <s v="PARTICIPACIÓN_EFECTIVA_REPRESENTACIÓN_Y_DEFENSA_TÉCNICA"/>
    <s v="PROCESOS_MISIONALES"/>
    <s v="Secretaría Ejecutiva"/>
    <s v="Subsecretaría Ejecutiva"/>
  </r>
  <r>
    <s v="JEP-402"/>
    <n v="142"/>
    <s v="JEP-402-2022"/>
    <s v="JEP-CSPO-402-2022"/>
    <s v="Laura Paredes"/>
    <d v="2022-01-25T00:00:00"/>
    <s v="Cesar Nicolas Peña Aragon"/>
    <x v="0"/>
    <s v="1. Prestación de servicios"/>
    <n v="1019024361"/>
    <n v="8"/>
    <s v="Persona Natural"/>
    <s v="N/A"/>
    <s v="Prestar servicios profesionales para apoyar a la subsecretaria ejecutiva en la certificación de trabajos, obras y actividades (toar), con contenido reparador, seguimiento al régimen de condicionalidad y sanciones propias, con énfasis en gestión y análisis de información cualitativa y cuantitativa, estadística y big data"/>
    <s v="Administrativo Transversal"/>
    <s v="Harvey Danilo Suarez Morales"/>
    <s v="Secretaría Ejecutiva"/>
    <s v="Subsecretaría Ejecutiva "/>
    <s v="Subsecretaría Ejecutiva "/>
    <s v="Angela María Mora Soto"/>
    <s v="B- Subsecretaría Ejecutiva "/>
    <s v="N/A"/>
    <s v="N/A"/>
    <s v="N/A"/>
    <s v="Inversión"/>
    <n v="81437077"/>
    <s v="N/A"/>
    <s v="N/A"/>
    <s v="$7.228.143"/>
    <s v="N/A"/>
    <n v="63422"/>
    <n v="72222"/>
    <s v="2018011001091_x0009_"/>
    <x v="8"/>
    <d v="2022-01-31T00:00:00"/>
    <s v="N/A"/>
    <s v="N/A"/>
    <s v="N/A"/>
    <s v="N/A"/>
    <n v="0"/>
    <s v="N/A"/>
    <n v="0"/>
    <s v="N/A"/>
    <n v="0"/>
    <s v="N/A"/>
    <n v="0"/>
    <s v="N/A"/>
    <n v="0"/>
    <s v="N/A"/>
    <n v="0"/>
    <s v="N/A"/>
    <n v="0"/>
    <n v="81437077"/>
    <n v="0"/>
    <n v="0"/>
    <n v="0"/>
    <n v="0"/>
    <n v="0"/>
    <d v="2022-12-31T00:00:00"/>
    <d v="2022-12-31T00:00:00"/>
    <n v="-1202"/>
    <s v="NO"/>
    <s v="N/A"/>
    <s v="Bogotá D.C."/>
    <s v="Cumplimiento"/>
    <s v="15-45-101138437"/>
    <n v="0"/>
    <s v="Seguros del Estado"/>
    <d v="2022-01-28T00:00:00"/>
    <s v="28-01-2022 - 30-06-2023"/>
    <n v="2022"/>
    <s v="PENDIENTE"/>
    <s v="Ninguna"/>
    <s v="Terminado"/>
    <s v="Retiro"/>
    <s v="N/A"/>
    <s v="CIENCIAS POLÍTICAS"/>
    <s v="N/A"/>
    <s v="MASCULINO"/>
    <s v="cesar.pena@jep.gov.co"/>
    <s v="https://community.secop.gov.co/Public/Tendering/ContractNoticePhases/View?PPI=CO1.PPI.17225063&amp;isFromPublicArea=True&amp;isModal=False"/>
    <m/>
    <m/>
    <s v="PARTICIPACIÓN_EFECTIVA_REPRESENTACIÓN_Y_DEFENSA_TÉCNICA"/>
    <s v="PROCESOS_MISIONALES"/>
    <s v="Secretaría Ejecutiva"/>
    <s v="Subsecretaría Ejecutiva"/>
  </r>
  <r>
    <s v="JEP-400"/>
    <n v="143"/>
    <s v="JEP-400-2022"/>
    <s v="JEP-CSPO-400-2022"/>
    <s v="Laura Paredes"/>
    <d v="2022-01-25T00:00:00"/>
    <s v="Mariana Rios Ortegon_x0009_"/>
    <x v="0"/>
    <s v="1. Prestación de servicios"/>
    <s v="52816649_x000d_"/>
    <n v="1"/>
    <s v="Persona Natural"/>
    <s v="N/A"/>
    <s v="Prestar servicios profesionales para apoyar a la subsecretaria ejecutiva en la certificación de trabajos, obras y actividades (toar), con contenido reparador, seguimiento al régimen de condicionalidad y sanciones propias, con énfasis en análisis de información cualitativa y cuantitativa, estadística y big data."/>
    <s v="Administrativo Transversal"/>
    <s v="Harvey Danilo Suarez Morales"/>
    <s v="Secretaría Ejecutiva"/>
    <s v="Subsecretaría Ejecutiva "/>
    <s v="Subsecretaría Ejecutiva "/>
    <s v="Angela María Mora Soto"/>
    <s v="B- Subsecretaría Ejecutiva "/>
    <s v="N/A"/>
    <s v="N/A"/>
    <s v="N/A"/>
    <s v="Inversión"/>
    <s v="$82.400.829"/>
    <s v="N/A"/>
    <s v="N/A"/>
    <s v="$7.228.143"/>
    <s v="N/A"/>
    <n v="63522"/>
    <n v="71222"/>
    <s v="2018011001091_x0009_"/>
    <x v="8"/>
    <d v="2022-02-01T00:00:00"/>
    <s v="N/A"/>
    <s v="N/A"/>
    <s v="N/A"/>
    <s v="N/A"/>
    <n v="0"/>
    <s v="N/A"/>
    <n v="0"/>
    <s v="N/A"/>
    <n v="0"/>
    <s v="N/A"/>
    <n v="0"/>
    <s v="N/A"/>
    <n v="0"/>
    <s v="N/A"/>
    <n v="0"/>
    <s v="N/A"/>
    <n v="0"/>
    <n v="82400829"/>
    <n v="0"/>
    <n v="0"/>
    <n v="0"/>
    <n v="0"/>
    <n v="0"/>
    <d v="2022-12-31T00:00:00"/>
    <d v="2022-12-31T00:00:00"/>
    <n v="-1202"/>
    <s v="NO"/>
    <s v="N/A"/>
    <s v="Bogotá D.C."/>
    <s v="Cumplimiento"/>
    <s v="14-45-101075222"/>
    <n v="0"/>
    <s v="Seguros del Estado"/>
    <d v="2022-02-01T00:00:00"/>
    <s v="28-01-2022 - 30-06-2023"/>
    <n v="2022"/>
    <s v="PENDIENTE"/>
    <s v="Ninguna"/>
    <s v="Terminado"/>
    <s v="Retiro"/>
    <s v="N/A"/>
    <s v="ESTADISTICA"/>
    <s v="N/A"/>
    <s v="FEMENINO"/>
    <s v="mariana.rioso@jep.gov.co"/>
    <s v="https://community.secop.gov.co/Public/Tendering/ContractNoticePhases/View?PPI=CO1.PPI.17242927&amp;isFromPublicArea=True&amp;isModal=False"/>
    <m/>
    <m/>
    <s v="PARTICIPACIÓN_EFECTIVA_REPRESENTACIÓN_Y_DEFENSA_TÉCNICA"/>
    <s v="PROCESOS_MISIONALES"/>
    <s v="Secretaría Ejecutiva"/>
    <s v="Subsecretaría Ejecutiva"/>
  </r>
  <r>
    <s v="JEP-173"/>
    <n v="144"/>
    <s v="JEP-173-2022"/>
    <s v="JEP-CSPO-173-2022"/>
    <s v="Mateo Ávila"/>
    <d v="2022-01-13T00:00:00"/>
    <s v="Bruce David Ochoa Ochoa"/>
    <x v="0"/>
    <s v="1. Prestación de servicios"/>
    <n v="80213071"/>
    <n v="9"/>
    <s v="Persona Natural"/>
    <s v="N/A"/>
    <s v="Prestar servicios profesionales para apoyar y acompañar a la Subsecretaría Ejecutiva en la certificación de trabajos, obras y actividades (TOAR), con contenido reparador, seguimiento al régimen de condicionalidad y sanciones propias con énfasis en la consolidación y análisis de indicadores, en la elaboración de informes técnicos y en la aplicación de sistemas de calidad para apoyar las actividades de certificación de TOAR."/>
    <s v="Funciones de la dependencia"/>
    <s v="Harvey Danilo Suarez Morales"/>
    <s v="Secretaría Ejecutiva"/>
    <s v="Subsecretaría Ejecutiva "/>
    <s v="Subsecretaría Ejecutiva "/>
    <s v="Angela María Mora Soto"/>
    <s v="B- Subsecretaría Ejecutiva "/>
    <s v="N/A"/>
    <s v="N/A"/>
    <s v="N/A"/>
    <s v="Inversión"/>
    <n v="126637092"/>
    <s v="N/A"/>
    <s v="N/A"/>
    <n v="10553091"/>
    <s v="N/A"/>
    <n v="35622"/>
    <n v="37822"/>
    <n v="2018011001091"/>
    <x v="24"/>
    <d v="2022-01-19T00:00:00"/>
    <s v="N/A"/>
    <s v="N/A"/>
    <s v="N/A"/>
    <s v="N/A"/>
    <n v="0"/>
    <s v="N/A"/>
    <n v="0"/>
    <s v="N/A"/>
    <n v="0"/>
    <s v="N/A"/>
    <n v="0"/>
    <s v="N/A"/>
    <n v="0"/>
    <s v="N/A"/>
    <n v="0"/>
    <s v="N/A"/>
    <n v="-71"/>
    <n v="126637092"/>
    <n v="0"/>
    <n v="0"/>
    <n v="0"/>
    <n v="0"/>
    <n v="0"/>
    <d v="2022-12-31T00:00:00"/>
    <d v="2022-10-21T00:00:00"/>
    <n v="-1273"/>
    <s v="SI"/>
    <d v="2022-10-21T00:00:00"/>
    <s v="Bogotá D.C."/>
    <s v="Cumplimiento"/>
    <s v="380 47 994000122736"/>
    <n v="0"/>
    <s v="Aseguradora Solidaria"/>
    <d v="2022-01-19T00:00:00"/>
    <s v="19-01-2022 - 03-07-2023"/>
    <n v="2022"/>
    <s v="PENDIENTE"/>
    <s v="En fecha 26/04/2022 se suscribe otrosí No. 1- cambió de régimen tributario y forma de pago_x000a_En fecha del 21/10/2022 se aprueba terminación anticipada del contrato"/>
    <s v="Terminado"/>
    <s v="Terminación anticipada"/>
    <s v="N/A"/>
    <s v="CIENCIAS POLÍTICAS"/>
    <s v="N/A"/>
    <s v="MASCULINO"/>
    <s v="PND"/>
    <s v="https://community.secop.gov.co/Public/Tendering/OpportunityDetail/Index?noticeUID=CO1.NTC.2564183&amp;isFromPublicArea=True&amp;isModal=False"/>
    <m/>
    <m/>
    <s v="PARTICIPACIÓN_EFECTIVA_REPRESENTACIÓN_Y_DEFENSA_TÉCNICA"/>
    <s v="PROCESOS_MISIONALES"/>
    <s v="Secretaría Ejecutiva"/>
    <s v="Subsecretaría Ejecutiva"/>
  </r>
  <r>
    <s v="JEP-270"/>
    <n v="145"/>
    <s v="JEP-270-2022"/>
    <s v="JEP-CSPO-270-2022"/>
    <s v="Clara Torres"/>
    <d v="2022-01-20T00:00:00"/>
    <s v="Manuel Eduardo Osorio Lozano"/>
    <x v="0"/>
    <s v="1. Prestación de servicios"/>
    <s v="79341487_x000d_"/>
    <n v="3"/>
    <s v="Persona Natural"/>
    <s v="Bogotá D.C. "/>
    <s v="Prestar servicios profesionales para apoyar a la subsecretaria ejecutiva en la identificación, apoyo a la gestión e impulso de trabajos, obras y actividades (toar), con contenido reparador, seguimiento al régimen de condicionalidad y sanciones propias a través de la implementación de acciones de articulación interinstitucional con la alcaldía del municipio de medellín (antioquia) para la promoción de escenarios de realización de toar y sanciones propias."/>
    <s v="Administrativo Transversal"/>
    <s v="Harvey Danilo Suarez Morales"/>
    <s v="Secretaría Ejecutiva"/>
    <s v="Subsecretaría Ejecutiva "/>
    <s v="Subsecretaría Ejecutiva "/>
    <s v="Angela María Mora Soto"/>
    <s v="B- Subsecretaría Ejecutiva "/>
    <s v="N/A"/>
    <s v="N/A"/>
    <s v="N/A"/>
    <s v="Inversión"/>
    <n v="211433250"/>
    <s v="N/A"/>
    <s v="N/A"/>
    <s v="$18.385.500"/>
    <s v="N/A"/>
    <n v="53322"/>
    <n v="54922"/>
    <s v="2018011001091_x0009_"/>
    <x v="5"/>
    <d v="2022-01-27T00:00:00"/>
    <s v="N/A"/>
    <s v="N/A"/>
    <s v="N/A"/>
    <s v="N/A"/>
    <n v="0"/>
    <s v="N/A"/>
    <n v="0"/>
    <s v="N/A"/>
    <n v="0"/>
    <s v="N/A"/>
    <n v="0"/>
    <s v="N/A"/>
    <n v="0"/>
    <s v="N/A"/>
    <n v="0"/>
    <s v="N/A"/>
    <n v="0"/>
    <n v="211433250"/>
    <n v="0"/>
    <n v="0"/>
    <n v="0"/>
    <n v="0"/>
    <n v="0"/>
    <d v="2022-12-31T00:00:00"/>
    <d v="2022-12-31T00:00:00"/>
    <n v="-1202"/>
    <s v="NO"/>
    <s v="N/A"/>
    <s v="Medellín"/>
    <s v="Cumplimiento "/>
    <s v="380-47-994000123864"/>
    <n v="0"/>
    <s v="Aseguradora Solidaria "/>
    <d v="2022-01-25T00:00:00"/>
    <s v="25-01-2022 - 03-07-2023"/>
    <n v="2022"/>
    <s v="PENDIENTE"/>
    <s v="Ninguna"/>
    <s v="Terminado"/>
    <s v="Retiro"/>
    <s v="N/A"/>
    <s v="DERECHO"/>
    <s v="N/A"/>
    <s v="MASCULINO"/>
    <s v="PND"/>
    <s v="https://community.secop.gov.co/Public/Tendering/OpportunityDetail/Index?noticeUID=CO1.NTC.2668687&amp;isFromPublicArea=True&amp;isModal=False"/>
    <m/>
    <m/>
    <s v="PARTICIPACIÓN_EFECTIVA_REPRESENTACIÓN_Y_DEFENSA_TÉCNICA"/>
    <s v="PROCESOS_MISIONALES"/>
    <s v="Secretaría Ejecutiva"/>
    <s v="Subsecretaría Ejecutiva"/>
  </r>
  <r>
    <s v="JEP-616"/>
    <n v="146"/>
    <s v="JEP-616-2022"/>
    <s v="JEP-CSPO-597-2022"/>
    <s v="Laura Paredes"/>
    <d v="2022-07-13T00:00:00"/>
    <s v="Luis Gabriel Soto Hernández"/>
    <x v="0"/>
    <s v="1. Prestación de servicios"/>
    <n v="1015427462"/>
    <n v="9"/>
    <s v="Persona Natural"/>
    <s v="Bogotá D.C. "/>
    <s v="Prestar servicios profesionales para apoyar a la Subsecretaria Ejecutiva en la certificación de trabajos, obras y actividades (TOAR), con contenido reparador, seguimiento al régimen de condicionalidad y sanciones propias, con énfasis en análisis de información cualitativa y cuantitativa, estadística y big data"/>
    <s v="Administrativo Transversal"/>
    <s v="Harvey Danilo Suarez Morales"/>
    <s v="Secretaría Ejecutiva"/>
    <s v="Subsecretaría Ejecutiva "/>
    <s v="Subsecretaría Ejecutiva "/>
    <s v="Angela María Mora Soto"/>
    <s v="B- Subsecretaría Ejecutiva "/>
    <s v="N/A"/>
    <s v="N/A"/>
    <s v="N/A"/>
    <s v="Inversión"/>
    <n v="31225578"/>
    <s v="N/A"/>
    <s v="N/A"/>
    <n v="5204263"/>
    <s v="N/A"/>
    <n v="93422"/>
    <n v="336222"/>
    <n v="2018011001091"/>
    <x v="51"/>
    <d v="2022-07-26T00:00:00"/>
    <s v="N/A"/>
    <s v="N/A"/>
    <s v="N/A"/>
    <s v="N/A"/>
    <n v="0"/>
    <s v="N/A"/>
    <n v="0"/>
    <s v="N/A"/>
    <n v="0"/>
    <s v="N/A"/>
    <n v="0"/>
    <s v="N/A"/>
    <n v="0"/>
    <s v="N/A"/>
    <n v="0"/>
    <s v="N/A"/>
    <n v="0"/>
    <n v="31225578"/>
    <n v="0"/>
    <n v="0"/>
    <n v="0"/>
    <n v="0"/>
    <n v="0"/>
    <d v="2022-12-31T00:00:00"/>
    <d v="2022-12-31T00:00:00"/>
    <n v="-1202"/>
    <s v="SI"/>
    <s v="N/A"/>
    <s v="Bogotá D.C."/>
    <s v="Cumplimiento"/>
    <s v="3392424-1"/>
    <s v="N/D"/>
    <s v="Suramericana"/>
    <d v="2022-07-26T00:00:00"/>
    <s v="26/07/2022 - 30/06/2023"/>
    <n v="2022"/>
    <s v="PENDIENTE"/>
    <s v="Ninguna"/>
    <s v="Terminado"/>
    <s v="Retiro"/>
    <s v="N/A"/>
    <s v="SOCIOLOGÍA"/>
    <s v="N/A"/>
    <s v="MASCULINO"/>
    <s v="luis.soto@jep.gov.co"/>
    <s v="https://community.secop.gov.co/Public/Tendering/ContractNoticePhases/View?PPI=CO1.PPI.19551806&amp;isFromPublicArea=True&amp;isModal=False"/>
    <m/>
    <m/>
    <s v="PARTICIPACIÓN_EFECTIVA_REPRESENTACIÓN_Y_DEFENSA_TÉCNICA"/>
    <s v="PROCESOS_MISIONALES"/>
    <s v="Secretaría Ejecutiva"/>
    <s v="Subsecretaría Ejecutiva"/>
  </r>
  <r>
    <s v="JEP-603"/>
    <n v="147"/>
    <s v="JEP-603-2022"/>
    <s v="JEP-CSPO-584-2022"/>
    <s v="Laura Paredes"/>
    <d v="2022-07-12T00:00:00"/>
    <s v="Suzy Sierra Ruiz"/>
    <x v="0"/>
    <s v="1. Prestación de servicios"/>
    <n v="52184673"/>
    <n v="5"/>
    <s v="Persona Natural"/>
    <s v="Bogotá D.C. "/>
    <s v="_x000a_Prestar servicios profesionales especializados para acompañar y apoyar a la Secretaría Ejecutiva en la orientación estratégica y seguimiento de los sistemas misionales de información de comparecientes, abogados y victimas, incluyendo la gestión de monitoreo."/>
    <s v="Administrativo Transversal"/>
    <s v="Harvey Danilo Suarez Morales"/>
    <s v="Secretaría Ejecutiva"/>
    <s v="Subsecretaría Ejecutiva "/>
    <s v="Subsecretaría Ejecutiva "/>
    <s v="Angela María Mora Soto"/>
    <s v="B- Subsecretaría Ejecutiva "/>
    <s v="N/A"/>
    <s v="N/A"/>
    <s v="N/A"/>
    <s v="Inversión"/>
    <n v="113622390"/>
    <s v="N/A"/>
    <s v="N/A"/>
    <n v="22724478"/>
    <s v="N/A"/>
    <n v="90022"/>
    <n v="311422"/>
    <n v="2018011001091"/>
    <x v="52"/>
    <d v="2022-07-11T00:00:00"/>
    <s v="N/A"/>
    <s v="N/A"/>
    <s v="N/A"/>
    <s v="N/A"/>
    <n v="0"/>
    <s v="N/A"/>
    <n v="0"/>
    <s v="N/A"/>
    <n v="0"/>
    <s v="N/A"/>
    <n v="0"/>
    <s v="N/A"/>
    <n v="0"/>
    <s v="N/A"/>
    <n v="0"/>
    <s v="N/A"/>
    <n v="0"/>
    <n v="113622390"/>
    <n v="0"/>
    <n v="0"/>
    <n v="0"/>
    <n v="0"/>
    <n v="0"/>
    <d v="2022-11-30T00:00:00"/>
    <d v="2022-11-30T00:00:00"/>
    <n v="-1233"/>
    <s v="SI"/>
    <s v="N/A"/>
    <s v="Bogotá D.C."/>
    <s v="Cumplimiento"/>
    <s v="21-45-101377088"/>
    <n v="0"/>
    <s v="Seguros del Estado S.A. "/>
    <d v="2022-07-11T00:00:00"/>
    <s v="10/07/2022 - 01/06/2023"/>
    <n v="2022"/>
    <s v="PENDIENTE"/>
    <s v="Ninguna"/>
    <s v="Terminado"/>
    <s v="Retiro"/>
    <s v="N/A"/>
    <s v="DERECHO"/>
    <s v="N/A"/>
    <s v="FEMENINO"/>
    <s v="suzy.sierra@jep.gov.co"/>
    <s v="https://community.secop.gov.co/Public/Tendering/ContractNoticePhases/View?PPI=CO1.PPI.19352587&amp;isFromPublicArea=True&amp;isModal=False"/>
    <m/>
    <m/>
    <s v="PARTICIPACIÓN_EFECTIVA_REPRESENTACIÓN_Y_DEFENSA_TÉCNICA"/>
    <s v="PROCESOS_MISIONALES"/>
    <s v="Secretaría Ejecutiva"/>
    <s v="Subsecretaría Ejecutiva"/>
  </r>
  <r>
    <s v="JEP-554"/>
    <n v="148"/>
    <s v="JEP-554-2022"/>
    <s v="JEP-CSPO-535-2022"/>
    <s v="Laura Paredes"/>
    <d v="2022-07-22T00:00:00"/>
    <s v="Robert Fuentes Roa"/>
    <x v="0"/>
    <s v="1. Prestación de servicios"/>
    <n v="80420018"/>
    <n v="5"/>
    <s v="Persona Natural"/>
    <s v="Bogotá D.C. "/>
    <s v="Prestar servicios profesionales a la Subsecretaria Ejecutiva en el apoyo y acompañamiento a la ejecución de los servicios contratados en cumplimiento de las obligaciones misionales de la Subsecretaria Ejecutiva"/>
    <s v="Administrativo Transversal"/>
    <s v="Harvey Danilo Suarez Morales"/>
    <s v="Secretaría Ejecutiva"/>
    <s v="Subsecretaría Ejecutiva "/>
    <s v="Subsecretaría Ejecutiva "/>
    <s v="Angela María Mora Soto"/>
    <s v="B- Subsecretaría Ejecutiva "/>
    <s v="N/A"/>
    <s v="N/A"/>
    <s v="N/A"/>
    <s v="Inversión"/>
    <n v="20961615"/>
    <s v="N/A"/>
    <s v="N/A"/>
    <n v="4192323"/>
    <s v="N/A"/>
    <n v="85222"/>
    <n v="308922"/>
    <n v="2018011001091"/>
    <x v="53"/>
    <d v="2022-07-11T00:00:00"/>
    <s v="N/A"/>
    <s v="N/A"/>
    <s v="N/A"/>
    <s v="N/A"/>
    <n v="0"/>
    <s v="N/A"/>
    <n v="0"/>
    <s v="N/A"/>
    <n v="0"/>
    <s v="N/A"/>
    <n v="0"/>
    <s v="N/A"/>
    <n v="0"/>
    <s v="N/A"/>
    <n v="0"/>
    <s v="N/A"/>
    <n v="0"/>
    <n v="20961615"/>
    <n v="0"/>
    <n v="0"/>
    <n v="0"/>
    <n v="0"/>
    <n v="0"/>
    <d v="2022-11-30T00:00:00"/>
    <d v="2022-11-30T00:00:00"/>
    <n v="-1233"/>
    <s v="SI"/>
    <s v="N/A"/>
    <s v="Bogotá D.C."/>
    <s v="Cumplimiento "/>
    <s v="21-47-101021368"/>
    <n v="0"/>
    <s v="Seguros del Estado S.A. "/>
    <d v="2022-07-08T00:00:00"/>
    <s v="08/07/2022 - 31/05/2023"/>
    <n v="2022"/>
    <s v="PENDIENTE"/>
    <s v="Ninguna"/>
    <s v="Terminado"/>
    <s v="Retiro"/>
    <s v="N/A"/>
    <s v="CONTADURÍA PÚBLICA"/>
    <s v="N/A"/>
    <s v="MASCULINO"/>
    <s v="robert.fuentes@jep.gov.co"/>
    <s v="https://community.secop.gov.co/Public/Tendering/ContractNoticePhases/View?PPI=CO1.PPI.19318291&amp;isFromPublicArea=True&amp;isModal=False"/>
    <m/>
    <m/>
    <s v="PARTICIPACIÓN_EFECTIVA_REPRESENTACIÓN_Y_DEFENSA_TÉCNICA"/>
    <s v="PROCESOS_MISIONALES"/>
    <s v="Secretaría Ejecutiva"/>
    <s v="Subsecretaría Ejecutiva"/>
  </r>
  <r>
    <s v="JEP-042"/>
    <n v="149"/>
    <s v="JEP-042-2022"/>
    <s v="JEP-CSPO-042-2022"/>
    <s v="Mateo Ávila"/>
    <s v="NR"/>
    <s v="Yeinson Javier Ospina Villamil"/>
    <x v="0"/>
    <s v="1. Prestación de servicios"/>
    <n v="79976774"/>
    <n v="8"/>
    <s v="Persona Natural"/>
    <s v="N/A"/>
    <s v="Prestar servicios profesionales para apoyar a la Subsecretaria Ejecutiva en los ejercicios de planeación, articulación, fortalecimiento y seguimiento a las actividades misionales y estratégicas de la misma y sus departamentos"/>
    <s v="Administrativo Transversal"/>
    <s v="Harvey Danilo Suarez Morales"/>
    <s v="Secretaría Ejecutiva"/>
    <s v="Subsecretaría Ejecutiva "/>
    <s v="Subsecretaría Ejecutiva "/>
    <s v="Angela María Mora Soto"/>
    <s v="B- Subsecretaría Ejecutiva "/>
    <s v="N/A"/>
    <s v="N/A"/>
    <s v="N/A"/>
    <s v="Inversión"/>
    <n v="86737716"/>
    <s v="N/A"/>
    <s v="N/A"/>
    <s v="$7.228.143"/>
    <s v="N/A"/>
    <n v="27922"/>
    <n v="26422"/>
    <s v="2018011001091_x0009_"/>
    <x v="39"/>
    <d v="2022-01-11T00:00:00"/>
    <s v="N/A"/>
    <s v="N/A"/>
    <s v="N/A"/>
    <s v="N/A"/>
    <n v="0"/>
    <s v="N/A"/>
    <n v="0"/>
    <s v="N/A"/>
    <n v="0"/>
    <s v="N/A"/>
    <n v="0"/>
    <s v="N/A"/>
    <n v="0"/>
    <s v="N/A"/>
    <n v="0"/>
    <s v="N/A"/>
    <n v="-348"/>
    <n v="86737716"/>
    <n v="0"/>
    <n v="0"/>
    <n v="0"/>
    <n v="0"/>
    <n v="0"/>
    <d v="2022-12-31T00:00:00"/>
    <d v="2022-01-17T00:00:00"/>
    <n v="-1550"/>
    <s v="SI"/>
    <d v="2022-01-17T00:00:00"/>
    <s v="Bogotá D.C."/>
    <s v="Cumplimiento"/>
    <s v="21-45-101357014_x000d_"/>
    <n v="0"/>
    <s v="Seguros del Estado "/>
    <d v="2022-01-07T00:00:00"/>
    <s v="07-01-2022 - 01-07-2023"/>
    <n v="2022"/>
    <s v="PENDIENTE"/>
    <s v="Terminación anticipada, el día 17 de enero de 2022"/>
    <s v="Terminado"/>
    <s v="Terminación anticipada"/>
    <s v="N/A"/>
    <s v="ADMINISTRACIÓN DE EMPRESAS"/>
    <s v="N/A"/>
    <s v="MASCULINO"/>
    <s v="Terminado"/>
    <s v="https://community.secop.gov.co/Public/Tendering/OpportunityDetail/Index?noticeUID=CO1.NTC.2500951&amp;isFromPublicArea=True&amp;isModal=False"/>
    <m/>
    <m/>
    <s v="PARTICIPACIÓN_EFECTIVA_REPRESENTACIÓN_Y_DEFENSA_TÉCNICA"/>
    <s v="PROCESOS_MISIONALES"/>
    <s v="Secretaría Ejecutiva"/>
    <s v="Subsecretaría Ejecutiva"/>
  </r>
  <r>
    <s v="JEP-555"/>
    <n v="150"/>
    <s v="JEP-555-2022"/>
    <s v="JEP-CSPO-536-2022"/>
    <s v="Laura Paredes"/>
    <d v="2022-07-07T00:00:00"/>
    <s v="Christian Kamilo Lopez Patiño"/>
    <x v="0"/>
    <s v="1. Prestación de servicios"/>
    <n v="1020713527"/>
    <n v="3"/>
    <s v="Persona Natural"/>
    <s v="Bogotá D.C. "/>
    <s v="Prestar servicios profesionales especializados, para acompañar y apoyar en la elaboración, revisión y control de documentos que se adelanten al interior de la subsecretaría ejecutiva de la JEP, así como en el seguimiento jurídico misional de los procesos contractuales sujetos a aprobación de la Subsecretaría Ejecutiva. "/>
    <s v="Administrativo Transversal"/>
    <s v="Harvey Danilo Suarez Morales"/>
    <s v="Secretaría Ejecutiva"/>
    <s v="Subsecretaría Ejecutiva "/>
    <s v="Subsecretaría Ejecutiva "/>
    <s v="Angela María Mora Soto"/>
    <s v="B- Subsecretaría Ejecutiva "/>
    <s v="N/A"/>
    <s v="N/A"/>
    <s v="N/A"/>
    <s v="Inversión"/>
    <n v="52765455"/>
    <s v="N/A"/>
    <s v="N/A"/>
    <n v="10553091"/>
    <s v="N/A"/>
    <n v="86922"/>
    <n v="301722"/>
    <n v="2018011001091"/>
    <x v="49"/>
    <d v="2022-07-06T00:00:00"/>
    <s v="N/A"/>
    <s v="N/A"/>
    <s v="N/A"/>
    <s v="N/A"/>
    <n v="0"/>
    <s v="N/A"/>
    <n v="0"/>
    <s v="N/A"/>
    <n v="0"/>
    <s v="N/A"/>
    <n v="0"/>
    <s v="N/A"/>
    <n v="0"/>
    <s v="N/A"/>
    <n v="0"/>
    <s v="N/A"/>
    <n v="0"/>
    <n v="52765455"/>
    <n v="0"/>
    <n v="0"/>
    <n v="0"/>
    <n v="0"/>
    <n v="0"/>
    <d v="2022-11-30T00:00:00"/>
    <d v="2022-11-30T00:00:00"/>
    <n v="-1233"/>
    <s v="SI"/>
    <s v="N/A"/>
    <s v="Bogotá D.C."/>
    <s v="Cumplimiento "/>
    <s v="21-45-101376519"/>
    <n v="0"/>
    <s v="Seguros del Estado S.A. "/>
    <d v="2022-07-06T00:00:00"/>
    <s v="05/07/2022 - 01/06/2023"/>
    <n v="2022"/>
    <s v="PENDIENTE"/>
    <s v="Ninguna"/>
    <s v="Terminado"/>
    <s v="Retiro"/>
    <s v="N/A"/>
    <s v="DERECHO"/>
    <s v="N/A"/>
    <s v="MASCULINO"/>
    <s v="christian.lopez@jep.gov.co"/>
    <s v="https://community.secop.gov.co/Public/Tendering/ContractNoticePhases/View?PPI=CO1.PPI.19296949&amp;isFromPublicArea=True&amp;isModal=False"/>
    <m/>
    <m/>
    <s v="PARTICIPACIÓN_EFECTIVA_REPRESENTACIÓN_Y_DEFENSA_TÉCNICA"/>
    <s v="PROCESOS_MISIONALES"/>
    <s v="Secretaría Ejecutiva"/>
    <s v="Subsecretaría Ejecutiva"/>
  </r>
  <r>
    <s v="JEP-023"/>
    <n v="151"/>
    <s v="JEP-023-2022"/>
    <s v="JEP-CSPO-023-2022"/>
    <s v="Clara Torres"/>
    <s v="NR"/>
    <s v="Jose Nicolas Chavez Patiño "/>
    <x v="0"/>
    <s v="1. Prestación de servicios"/>
    <n v="1098744743"/>
    <n v="4"/>
    <s v="Persona Natural"/>
    <s v="N/A"/>
    <s v="Prestar servicios profesionales a la Subsecretaria Ejecutiva en el apoyo y acompañamiento a la ejecución de los servicios contratados en cumplimiento de las obligaciones misionales de la Subsecretaria Ejecutiva."/>
    <s v="Administrativo Transversal"/>
    <s v="Harvey Danilo Suarez Morales"/>
    <s v="Secretaría Ejecutiva"/>
    <s v="Subsecretaría Ejecutiva "/>
    <s v="Subsecretaría Ejecutiva "/>
    <s v="Angela María Mora Soto"/>
    <s v="B- Subsecretaría Ejecutiva "/>
    <s v="N/A"/>
    <s v="N/A"/>
    <s v="N/A"/>
    <s v="Inversión"/>
    <n v="50168129"/>
    <s v="N/A"/>
    <s v="N/A"/>
    <n v="4192323"/>
    <s v="N/A"/>
    <n v="28022"/>
    <n v="25722"/>
    <n v="2018011001091"/>
    <x v="39"/>
    <d v="2022-01-13T00:00:00"/>
    <s v="N/A"/>
    <s v="N/A"/>
    <s v="N/A"/>
    <s v="N/A"/>
    <n v="0"/>
    <s v="N/A"/>
    <n v="0"/>
    <s v="N/A"/>
    <n v="0"/>
    <s v="N/A"/>
    <n v="0"/>
    <s v="N/A"/>
    <n v="0"/>
    <s v="N/A"/>
    <n v="0"/>
    <s v="N/A"/>
    <n v="0"/>
    <n v="50168129"/>
    <n v="0"/>
    <n v="0"/>
    <n v="0"/>
    <n v="0"/>
    <n v="0"/>
    <d v="2022-12-31T00:00:00"/>
    <d v="2022-12-31T00:00:00"/>
    <n v="-1202"/>
    <s v="NO"/>
    <s v="N/A"/>
    <s v="Bogotá D.C."/>
    <s v="Cumplimiento"/>
    <s v="730 47 994000014752"/>
    <n v="0"/>
    <s v="Aseguradora Solidaria"/>
    <d v="2022-01-12T00:00:00"/>
    <s v="07-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23%2D2022%2Epdf&amp;parent=%2Fpersonal%2Fcarlos%5Ftorres%5Fjep%5Fgov%5Fco%2FDocuments%2FDocumentos%2FContractual%2FContractual%20%2D%20Onedrive%2FValidaci%C3%B3n%20p%C3%B3lizas%20CPS%2F%2EVERIFICACI%C3%93N%20DE%20P%C3%93LIZAS%20CONTRATOS%202022"/>
    <s v="N/A"/>
    <s v="Terminado"/>
    <s v="Retiro"/>
    <s v="N/A"/>
    <s v="ADMINISTRACIÓN DE EMPRESAS"/>
    <s v="N/A"/>
    <s v="MASCULINO"/>
    <s v="jose.chavez@jep.gov.co"/>
    <s v="https://community.secop.gov.co/Public/Tendering/OpportunityDetail/Index?noticeUID=CO1.NTC.2499801&amp;isFromPublicArea=True&amp;isModal=False"/>
    <m/>
    <m/>
    <s v="PARTICIPACIÓN_EFECTIVA_REPRESENTACIÓN_Y_DEFENSA_TÉCNICA"/>
    <s v="PROCESOS_MISIONALES"/>
    <s v="Secretaría Ejecutiva"/>
    <s v="Subsecretaría Ejecutiva"/>
  </r>
  <r>
    <s v="JEP-556"/>
    <n v="152"/>
    <s v="JEP-556-2022"/>
    <s v="JEP-CSPO-537-2022"/>
    <s v="Laura Paredes"/>
    <d v="2022-07-22T00:00:00"/>
    <s v="Andrea Pelaez Ovalle"/>
    <x v="0"/>
    <s v="1. Prestación de servicios"/>
    <n v="52865608"/>
    <n v="9"/>
    <s v="Persona Natural"/>
    <s v="Bogotá D.C. "/>
    <s v="Prestar servicios profesionales para apoyar y acompañar la construcción y ajuste de documentos técnicos en atención a la misión de la Subsecretaría Ejecutiva, así como en la elaboración de respuestas técnicas a solicitudes de información interna y externa y en los procesos de seguimiento, evaluación y rendición de cuentas internos y externos."/>
    <s v="Administrativo Transversal"/>
    <s v="Harvey Danilo Suarez Morales"/>
    <s v="Secretaría Ejecutiva"/>
    <s v="Subsecretaría Ejecutiva "/>
    <s v="Subsecretaría Ejecutiva "/>
    <s v="Angela María Mora Soto"/>
    <s v="B- Subsecretaría Ejecutiva "/>
    <s v="N/A"/>
    <s v="N/A"/>
    <s v="N/A"/>
    <s v="Inversión"/>
    <n v="52765455"/>
    <s v="N/A"/>
    <s v="N/A"/>
    <n v="10553091"/>
    <s v="N/A"/>
    <n v="87522"/>
    <s v="_x0009_309022"/>
    <n v="2018011001091"/>
    <x v="53"/>
    <d v="2022-07-08T00:00:00"/>
    <s v="N/A"/>
    <s v="N/A"/>
    <s v="N/A"/>
    <s v="N/A"/>
    <n v="0"/>
    <s v="N/A"/>
    <n v="0"/>
    <s v="N/A"/>
    <n v="0"/>
    <s v="N/A"/>
    <n v="0"/>
    <s v="N/A"/>
    <n v="0"/>
    <s v="N/A"/>
    <n v="0"/>
    <s v="N/A"/>
    <n v="0"/>
    <n v="52765455"/>
    <n v="0"/>
    <n v="0"/>
    <n v="0"/>
    <n v="0"/>
    <n v="0"/>
    <d v="2022-11-30T00:00:00"/>
    <d v="2022-11-30T00:00:00"/>
    <n v="-1233"/>
    <s v="SI"/>
    <s v="N/A"/>
    <s v="Bogotá D.C."/>
    <s v="Cumplimiento "/>
    <s v="21-45-101376877"/>
    <n v="0"/>
    <s v="Seguros del Estado S.A. "/>
    <d v="2022-07-08T00:00:00"/>
    <s v="08/07/2022 - 1/06/2023"/>
    <n v="2022"/>
    <s v="PENDIENTE"/>
    <s v="Ninguna"/>
    <s v="Terminado"/>
    <s v="Retiro"/>
    <s v="N/A"/>
    <s v="RELACIONES INTERNACIONALES"/>
    <s v="N/A"/>
    <s v="FEMENINO"/>
    <s v="andrea.pelaez@jep.gov.co"/>
    <s v="https://community.secop.gov.co/Public/Tendering/ContractNoticePhases/View?PPI=CO1.PPI.19320469&amp;isFromPublicArea=True&amp;isModal=False"/>
    <m/>
    <m/>
    <s v="PARTICIPACIÓN_EFECTIVA_REPRESENTACIÓN_Y_DEFENSA_TÉCNICA"/>
    <s v="PROCESOS_MISIONALES"/>
    <s v="Secretaría Ejecutiva"/>
    <s v="Subsecretaría Ejecutiva"/>
  </r>
  <r>
    <s v="JEP-342"/>
    <n v="153"/>
    <s v="JEP-342-2022"/>
    <s v="JEP-CSPO-342-2022"/>
    <s v="Laura Paredes"/>
    <d v="2022-01-20T00:00:00"/>
    <s v="Ernesto Pineda Guevara"/>
    <x v="0"/>
    <s v="1. Prestación de servicios"/>
    <n v="79389654"/>
    <n v="4"/>
    <s v="Persona Natural"/>
    <s v="N/A"/>
    <s v="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
    <s v="Administrativo Transversal"/>
    <s v="Harvey Danilo Suarez Morales"/>
    <s v="Secretaría Ejecutiva"/>
    <s v="Subsecretaría Ejecutiva "/>
    <s v="Subsecretaría Ejecutiva "/>
    <s v="Angela María Mora Soto"/>
    <s v="B- Subsecretaría Ejecutiva "/>
    <s v="N/A"/>
    <s v="N/A"/>
    <s v="N/A"/>
    <s v="Inversión"/>
    <n v="121360536"/>
    <s v="N/A"/>
    <s v="N/A"/>
    <s v="$10.553.091"/>
    <s v="N/A"/>
    <n v="53222"/>
    <n v="67222"/>
    <n v="2018011001091"/>
    <x v="10"/>
    <d v="2022-02-01T00:00:00"/>
    <s v="N/A"/>
    <s v="N/A"/>
    <s v="N/A"/>
    <s v="N/A"/>
    <n v="0"/>
    <s v="N/A"/>
    <n v="0"/>
    <s v="N/A"/>
    <n v="0"/>
    <s v="N/A"/>
    <n v="0"/>
    <s v="N/A"/>
    <n v="0"/>
    <s v="N/A"/>
    <n v="0"/>
    <s v="N/A"/>
    <n v="-184"/>
    <n v="121360536"/>
    <n v="0"/>
    <n v="0"/>
    <n v="0"/>
    <n v="0"/>
    <n v="0"/>
    <d v="2022-12-31T00:00:00"/>
    <d v="2022-06-30T00:00:00"/>
    <n v="-1386"/>
    <s v="SI"/>
    <d v="2022-06-30T00:00:00"/>
    <s v="Bogotá D.C."/>
    <s v="Cumplimiento "/>
    <s v="17-47-101003372"/>
    <n v="0"/>
    <s v="Seguros del Estado "/>
    <d v="2022-01-31T00:00:00"/>
    <s v="27-01-2022 - 15-07-2023"/>
    <n v="2022"/>
    <s v="PENDIENTE"/>
    <s v="En fecha 30/06/2022 se suscribe terminación anticipada del contrato."/>
    <s v="Terminado"/>
    <s v="Terminación anticipada"/>
    <s v="N/A"/>
    <s v="DERECHO"/>
    <s v="N/A"/>
    <s v="MASCULINO"/>
    <s v="ernesto.pineda@jep.gov.co"/>
    <s v="https://community.secop.gov.co/Public/Tendering/ContractNoticePhases/View?PPI=CO1.PPI.17079699&amp;isFromPublicArea=True&amp;isModal=False"/>
    <m/>
    <m/>
    <s v="PARTICIPACIÓN_EFECTIVA_REPRESENTACIÓN_Y_DEFENSA_TÉCNICA"/>
    <s v="PROCESOS_MISIONALES"/>
    <s v="Secretaría Ejecutiva"/>
    <s v="Subsecretaría Ejecutiva"/>
  </r>
  <r>
    <s v="JEP-012"/>
    <n v="154"/>
    <s v="JEP-012-2022"/>
    <s v="JEP-CSPO-012-2022"/>
    <s v="Clara Torres"/>
    <s v="NR"/>
    <s v="Erika Liliana Perdomo Rojas"/>
    <x v="0"/>
    <s v="1. Prestación de servicios"/>
    <n v="52178385"/>
    <n v="4"/>
    <s v="Persona Natural"/>
    <s v="N/A"/>
    <s v="Prestar servicios profesionales a la Subsecretaria Ejecutiva en el apoyo y acompañamiento a la ejecución de los servicios contratados en cumplimiento de las obligaciones misionales de la subsecretaria ejecutiva."/>
    <s v="Administrativo Transversal"/>
    <s v="Harvey Danilo Suarez Morales"/>
    <s v="Secretaría Ejecutiva"/>
    <s v="Subsecretaría Ejecutiva "/>
    <s v="Subsecretaría Ejecutiva "/>
    <s v="Angela María Mora Soto"/>
    <s v="B- Subsecretaría Ejecutiva "/>
    <s v="N/A"/>
    <s v="N/A"/>
    <s v="N/A"/>
    <s v="Inversión"/>
    <n v="50168129"/>
    <s v="N/A"/>
    <s v="N/A"/>
    <s v="$4.192.323,00"/>
    <s v="N/A"/>
    <n v="28122"/>
    <n v="26122"/>
    <n v="2018011001091"/>
    <x v="48"/>
    <d v="2022-01-12T00:00:00"/>
    <s v="N/A"/>
    <s v="N/A"/>
    <s v="N/A"/>
    <s v="N/A"/>
    <n v="0"/>
    <s v="N/A"/>
    <n v="0"/>
    <s v="N/A"/>
    <n v="0"/>
    <s v="N/A"/>
    <n v="0"/>
    <s v="N/A"/>
    <n v="0"/>
    <s v="N/A"/>
    <n v="0"/>
    <s v="N/A"/>
    <n v="0"/>
    <n v="50168129"/>
    <n v="0"/>
    <n v="0"/>
    <n v="0"/>
    <n v="0"/>
    <n v="0"/>
    <d v="2022-12-31T00:00:00"/>
    <d v="2022-12-31T00:00:00"/>
    <n v="-1202"/>
    <s v="NO"/>
    <s v="N/A"/>
    <s v="Bogotá D.C."/>
    <s v="Cumplimiento"/>
    <s v="21-45-101357185"/>
    <n v="0"/>
    <s v="Seguros del Estado "/>
    <d v="2022-01-11T00:00:00"/>
    <s v="11-01-2022 - 30-06-2023"/>
    <n v="2022"/>
    <s v="https://jepcolombia-my.sharepoint.com/personal/carlos_torres_jep_gov_co/_layouts/15/onedrive.aspx?q=012&amp;searchScope=folder&amp;id=%2Fpersonal%2Fcarlos%5Ftorres%5Fjep%5Fgov%5Fco%2FDocuments%2FDocumentos%2FContractual%2FContractual%20%2D%20Onedrive%2FValidaci%C3%B3n%20p%C3%B3lizas%20CPS%2F%2EVERIFICACI%C3%93N%20DE%20P%C3%93LIZAS%20CONTRATOS%202022%2FVerificaci%C3%B3n%20p%C3%B3liza%20contrato%20JEP%2D012%2D2022%2Epdf&amp;parent=%2Fpersonal%2Fcarlos%5Ftorres%5Fjep%5Fgov%5Fco%2FDocuments%2FDocumentos%2FContractual%2FContractual%20%2D%20Onedrive%2FValidaci%C3%B3n%20p%C3%B3lizas%20CPS%2F%2EVERIFICACI%C3%93N%20DE%20P%C3%93LIZAS%20CONTRATOS%202022&amp;parentview=7"/>
    <s v="N/A"/>
    <s v="Terminado"/>
    <s v="Retiro"/>
    <s v="N/A"/>
    <s v="CONTADURÍA PÚBLICA"/>
    <s v="N/A"/>
    <s v="FEMENINO"/>
    <s v="erika.perdomo@jep.gov.co"/>
    <s v="https://community.secop.gov.co/Public/Tendering/ContractNoticePhases/View?PPI=CO1.PPI.16564870&amp;isFromPublicArea=True&amp;isModal=False"/>
    <m/>
    <m/>
    <s v="PARTICIPACIÓN_EFECTIVA_REPRESENTACIÓN_Y_DEFENSA_TÉCNICA"/>
    <s v="PROCESOS_MISIONALES"/>
    <s v="Secretaría Ejecutiva"/>
    <s v="Subsecretaría Ejecutiva"/>
  </r>
  <r>
    <s v="JEP-088"/>
    <n v="155"/>
    <s v="JEP-088-2022"/>
    <s v="JEP-CSPO-088-2022"/>
    <s v="Mateo Ávila"/>
    <s v="NR"/>
    <s v="Juan Pablo Ospina Becerra"/>
    <x v="0"/>
    <s v="1. Prestación de servicios"/>
    <n v="1032487369"/>
    <n v="1"/>
    <s v="Persona Natural"/>
    <s v="N/A"/>
    <s v="Prestar servicios profesionales para apoyar a la Subsecretaria Ejecutiva en el seguimiento, registro, análisis de indicadores, elaboración de informes técnicos, y sistemas de calidad y apoyo a la supervisión de los proyectos a cargo del despacho."/>
    <s v="Administrativo Transversal"/>
    <s v="Harvey Danilo Suarez Morales"/>
    <s v="Secretaría Ejecutiva"/>
    <s v="Subsecretaría Ejecutiva "/>
    <s v="Subsecretaría Ejecutiva "/>
    <s v="Angela María Mora Soto"/>
    <s v="B- Subsecretaría Ejecutiva "/>
    <s v="N/A"/>
    <s v="N/A"/>
    <s v="N/A"/>
    <s v="Inversión"/>
    <n v="25153938"/>
    <s v="N/A"/>
    <s v="N/A"/>
    <s v="$4.192.323"/>
    <s v="N/A"/>
    <n v="24822"/>
    <n v="45322"/>
    <n v="2018011001091"/>
    <x v="6"/>
    <d v="2022-01-24T00:00:00"/>
    <s v="Paula Nataly Vargas Pulido"/>
    <n v="1030603018"/>
    <n v="0"/>
    <d v="2022-02-22T00:00:00"/>
    <n v="0"/>
    <s v="N/A"/>
    <n v="0"/>
    <s v="N/A"/>
    <n v="0"/>
    <s v="N/A"/>
    <n v="0"/>
    <s v="N/A"/>
    <n v="0"/>
    <s v="N/A"/>
    <n v="0"/>
    <s v="N/A"/>
    <n v="0"/>
    <n v="25153938"/>
    <n v="0"/>
    <n v="0"/>
    <n v="0"/>
    <n v="0"/>
    <n v="0"/>
    <d v="2022-06-30T00:00:00"/>
    <d v="2022-06-30T00:00:00"/>
    <n v="-1386"/>
    <s v="NO"/>
    <s v="N/A"/>
    <s v="Bogotá D.C."/>
    <s v="Cumplimiento"/>
    <s v="21-45-101358335_x000a_11-47-101011615"/>
    <s v="0_x000a_0"/>
    <s v="Seguros del Estado S.A. _x000a_Seguros del Estado S.A."/>
    <s v="21/01/2022_x000a_23/02/2022"/>
    <s v="21-01-2022 - 01-01-2023_x000a_22/02/2022 - 20/01/2023"/>
    <s v="21/01/2022_x000a_28/02/2022"/>
    <s v="PENDIENTE"/>
    <s v="En fecha 22/02/2022 se suscribe cesión del contrato"/>
    <s v="Terminado"/>
    <s v="Cesión"/>
    <s v="N/A"/>
    <s v="ADMINISTRACIÓN DE EMPRESAS"/>
    <s v="N/A"/>
    <s v="FEMENINO"/>
    <s v="PND"/>
    <s v="https://community.secop.gov.co/Public/Tendering/OpportunityDetail/Index?noticeUID=CO1.NTC.2515940&amp;isFromPublicArea=True&amp;isModal=False"/>
    <m/>
    <m/>
    <s v="PARTICIPACIÓN_EFECTIVA_REPRESENTACIÓN_Y_DEFENSA_TÉCNICA"/>
    <s v="PROCESOS_MISIONALES"/>
    <s v="Secretaría Ejecutiva"/>
    <s v="Subsecretaría Ejecutiva"/>
  </r>
  <r>
    <s v="JEP-383"/>
    <n v="157"/>
    <s v="JEP-383-2022"/>
    <s v="JEP-CSPO-383-2022"/>
    <s v="Laura Paredes"/>
    <d v="2022-01-24T00:00:00"/>
    <s v="Miguel Eliecer Hernandez Cruz"/>
    <x v="0"/>
    <s v="1. Prestación de servicios"/>
    <n v="79222643"/>
    <n v="6"/>
    <s v="Persona Natural"/>
    <s v="N/A"/>
    <s v="Prestación de servicios para acompañar y apoyar a la subsecretaría ejecutiva en la gestión administrativa y operativa relacionadas con las funciones del despacho del subsecretario y en el seguimiento presupuestal y financiero de la ejecución del contrato de operación logística, que sean requeridos para la mejora continua de la prestación de los servicios de la JEP"/>
    <s v="Administrativo Transversal"/>
    <s v="Harvey Danilo Suarez Morales"/>
    <s v="Secretaría Ejecutiva"/>
    <s v="Subsecretaría Ejecutiva "/>
    <s v="Subsecretaría Ejecutiva "/>
    <s v="Angela María Mora Soto"/>
    <s v="B- Subsecretaría Ejecutiva "/>
    <s v="N/A"/>
    <s v="N/A"/>
    <s v="N/A"/>
    <s v="Inversión"/>
    <n v="19034102"/>
    <s v="N/A"/>
    <s v="N/A"/>
    <n v="3614070"/>
    <s v="N/A"/>
    <n v="61622"/>
    <n v="65822"/>
    <n v="2018011001091"/>
    <x v="11"/>
    <d v="2022-01-31T00:00:00"/>
    <s v="William Hernando Gonzalez Vargas "/>
    <n v="1018435364"/>
    <n v="1"/>
    <d v="2022-03-16T00:00:00"/>
    <n v="0"/>
    <s v="N/A"/>
    <n v="0"/>
    <s v="N/A"/>
    <n v="0"/>
    <s v="N/A"/>
    <n v="0"/>
    <s v="N/A"/>
    <n v="0"/>
    <s v="N/A"/>
    <n v="0"/>
    <s v="N/A"/>
    <n v="0"/>
    <n v="19034102"/>
    <n v="0"/>
    <n v="0"/>
    <n v="0"/>
    <n v="0"/>
    <n v="0"/>
    <d v="2022-06-30T00:00:00"/>
    <d v="2022-06-30T00:00:00"/>
    <n v="-1386"/>
    <s v="NO"/>
    <s v="N/A"/>
    <s v="Bogotá D.C."/>
    <s v="Cumplimiento"/>
    <s v="33-47-101008405_x000a_21-45-101364736_x000a_"/>
    <s v="0_x000a_0"/>
    <s v="Seguros del Estado S.A._x000a_Seguros del Estado S.A."/>
    <s v="27/01/2022_x000a_17/03/2022"/>
    <s v="26/01/2022 - 31-12-2022_x000a_16/03/2022 - 01/01/2023"/>
    <s v="29/01/2022_x000a_25/03/2022"/>
    <s v="PENDIENTE"/>
    <s v="En fecha 16/03/2022 se suscribe cesión del contrato"/>
    <s v="Terminado"/>
    <s v="Cesión"/>
    <s v="N/A"/>
    <s v="ADMINISTRACIÓN DE EMPRESAS"/>
    <s v="N/A"/>
    <s v="MASCULINO"/>
    <s v="Terminado"/>
    <s v="https://community.secop.gov.co/Public/Tendering/ContractNoticePhases/View?PPI=CO1.PPI.17150710&amp;isFromPublicArea=True&amp;isModal=False"/>
    <m/>
    <m/>
    <s v="PARTICIPACIÓN_EFECTIVA_REPRESENTACIÓN_Y_DEFENSA_TÉCNICA"/>
    <s v="PROCESOS_MISIONALES"/>
    <s v="Secretaría Ejecutiva"/>
    <s v="Subsecretaría Ejecutiva"/>
  </r>
  <r>
    <s v="JEP-604"/>
    <n v="158"/>
    <s v="JEP-604-2022"/>
    <s v="JEP-CSPO-585-2022"/>
    <s v="Laura Paredes"/>
    <d v="2022-07-12T00:00:00"/>
    <s v="William Hernando González "/>
    <x v="0"/>
    <s v="1. Prestación de servicios"/>
    <n v="1018435364"/>
    <n v="1"/>
    <s v="Persona Natural"/>
    <s v="Bogotá D.C. "/>
    <s v="Prestación de servicios  para acompañar y apoyar a la Subsecretaría Ejecutiva en la gestión administrativa y operativa relacionadas con las funciones del despacho del Subsecretario y en el seguimiento presupuestal y financiero de la ejecución del contrato de operación logística, que sean requeridos para la mejora continua de la prestación de los servicios de la JEP."/>
    <s v="Administrativo Transversal"/>
    <s v="Harvey Danilo Suarez Morales"/>
    <s v="Secretaría Ejecutiva"/>
    <s v="Subsecretaría Ejecutiva "/>
    <s v="Subsecretaría Ejecutiva "/>
    <s v="Angela María Mora Soto"/>
    <s v="B- Subsecretaría Ejecutiva "/>
    <s v="N/A"/>
    <s v="N/A"/>
    <s v="N/A"/>
    <s v="Inversión"/>
    <n v="21684420"/>
    <s v="N/A"/>
    <s v="N/A"/>
    <n v="3614070"/>
    <s v="N/A"/>
    <n v="90222"/>
    <n v="326522"/>
    <n v="2018011001091"/>
    <x v="40"/>
    <d v="2022-07-19T00:00:00"/>
    <s v="N/A"/>
    <s v="N/A"/>
    <s v="N/A"/>
    <s v="N/A"/>
    <n v="0"/>
    <s v="N/A"/>
    <n v="0"/>
    <s v="N/A"/>
    <n v="0"/>
    <s v="N/A"/>
    <n v="0"/>
    <s v="N/A"/>
    <n v="0"/>
    <s v="N/A"/>
    <n v="0"/>
    <s v="N/A"/>
    <n v="0"/>
    <n v="21684420"/>
    <n v="0"/>
    <n v="0"/>
    <n v="0"/>
    <n v="0"/>
    <n v="0"/>
    <d v="2022-12-31T00:00:00"/>
    <d v="2022-12-31T00:00:00"/>
    <n v="-1202"/>
    <s v="SI"/>
    <s v="N/A"/>
    <s v="Bogotá D.C."/>
    <s v="Cumplimiento"/>
    <s v="21-45-101377968"/>
    <n v="0"/>
    <s v="Seguros del Estado S.A."/>
    <d v="2022-07-18T00:00:00"/>
    <s v="15/07/2022 - 01/07/2023"/>
    <n v="2022"/>
    <s v="PENDIENTE"/>
    <s v="Ninguna"/>
    <s v="Terminado"/>
    <s v="Retiro"/>
    <s v="N/A"/>
    <s v="INGENIERIA INDUSTRIAL"/>
    <s v="N/A"/>
    <s v="MASCULINO"/>
    <s v="william.gonzalez@jep.gov.co"/>
    <s v="https://community.secop.gov.co/Public/Tendering/ContractNoticePhases/View?PPI=CO1.PPI.19353014&amp;isFromPublicArea=True&amp;isModal=False"/>
    <m/>
    <m/>
    <s v="PARTICIPACIÓN_EFECTIVA_REPRESENTACIÓN_Y_DEFENSA_TÉCNICA"/>
    <s v="PROCESOS_MISIONALES"/>
    <s v="Secretaría Ejecutiva"/>
    <s v="Subsecretaría Ejecutiva"/>
  </r>
  <r>
    <s v="JEP-360"/>
    <n v="159"/>
    <s v="JEP-360-2022"/>
    <s v="JEP-CSPO-360-2022"/>
    <s v="Clara Torres"/>
    <d v="2022-01-24T00:00:00"/>
    <s v="Jose Luis Noguera Perez"/>
    <x v="0"/>
    <s v="1. Prestación de servicios"/>
    <s v="79653211_x000d_"/>
    <n v="7"/>
    <s v="Persona Natural"/>
    <s v="N/A"/>
    <s v="Prestar servicios profesionales para apoyar a la subsecretaría ejecutiva en el seguimiento de PQRSDF, así como en la respuesta y revisión de documentos e informes requeridos por el despacho para la aprobación de la secretaría ejecutiva y en el relacionamiento con las demás dependencias para el cumplimiento de las obligaciones misionales de la JEP"/>
    <s v="Administrativo Transversal"/>
    <s v="Harvey Danilo Suarez Morales"/>
    <s v="Secretaría Ejecutiva"/>
    <s v="Subsecretaría Ejecutiva "/>
    <s v="Subsecretaría Ejecutiva "/>
    <s v="Angela María Mora Soto"/>
    <s v="B- Subsecretaría Ejecutiva "/>
    <s v="N/A"/>
    <s v="N/A"/>
    <s v="N/A"/>
    <s v="Inversión"/>
    <n v="82400829"/>
    <s v="N/A"/>
    <s v="N/A"/>
    <s v="$7.228.143"/>
    <s v="N/A"/>
    <n v="63722"/>
    <n v="63422"/>
    <s v="2018011001091_x0009_"/>
    <x v="11"/>
    <d v="2022-02-01T00:00:00"/>
    <s v="N/A"/>
    <s v="N/A"/>
    <s v="N/A"/>
    <s v="N/A"/>
    <n v="0"/>
    <s v="N/A"/>
    <n v="0"/>
    <s v="N/A"/>
    <n v="0"/>
    <s v="N/A"/>
    <n v="0"/>
    <s v="N/A"/>
    <n v="0"/>
    <s v="N/A"/>
    <n v="0"/>
    <s v="N/A"/>
    <n v="0"/>
    <n v="82400829"/>
    <n v="0"/>
    <n v="0"/>
    <n v="0"/>
    <n v="0"/>
    <n v="0"/>
    <d v="2022-12-31T00:00:00"/>
    <d v="2022-12-31T00:00:00"/>
    <n v="-1202"/>
    <s v="NO"/>
    <s v="N/A"/>
    <s v="Bogotá D.C."/>
    <s v="Cumplimiento"/>
    <s v="18-47-101003793"/>
    <n v="0"/>
    <s v="Seguros del Estado"/>
    <d v="2022-01-28T00:00:00"/>
    <s v="27-01-2022 - 05-07-2023"/>
    <n v="2022"/>
    <s v="PENDIENTE"/>
    <s v="Ninguna"/>
    <s v="Terminado"/>
    <s v="Retiro"/>
    <s v="N/A"/>
    <s v="DERECHO"/>
    <s v="N/A"/>
    <s v="MASCULINO"/>
    <s v="jose.noguera@jep.gov.co"/>
    <s v="https://community.secop.gov.co/Public/Tendering/ContractNoticePhases/View?PPI=CO1.PPI.17147234&amp;isFromPublicArea=True&amp;isModal=False"/>
    <m/>
    <m/>
    <s v="PARTICIPACIÓN_EFECTIVA_REPRESENTACIÓN_Y_DEFENSA_TÉCNICA"/>
    <s v="PROCESOS_MISIONALES"/>
    <s v="Secretaría Ejecutiva"/>
    <s v="Subsecretaría Ejecutiva"/>
  </r>
  <r>
    <s v="JEP-557"/>
    <n v="160"/>
    <s v="JEP-557-2022"/>
    <s v="JEP-CSPO-538-2022"/>
    <s v="Laura Paredes"/>
    <d v="2022-07-07T00:00:00"/>
    <s v="Andres Eduardo Sierra Izquierdo"/>
    <x v="0"/>
    <s v="1. Prestación de servicios"/>
    <n v="1026267738"/>
    <n v="9"/>
    <s v="Persona Natural"/>
    <s v="Bogotá D.C. "/>
    <s v="Prestar servicios profesionales a la Subsecretaría Ejecutiva para apoyar en la elaboración, consolidación, clasificación, sistematización y análisis de la información, relacionada con el seguimiento presupuestal del proyecto de inversión a cargo de la Subsecretaría Ejecutiva y todas las aquellas actividades que de allí se deriven, asi como en los  ejercicios de planeación de las activiadades misionales de la dependencia."/>
    <s v="Administrativo Transversal"/>
    <s v="Harvey Danilo Suarez Morales"/>
    <s v="Secretaría Ejecutiva"/>
    <s v="Subsecretaría Ejecutiva "/>
    <s v="Subsecretaría Ejecutiva "/>
    <s v="Angela María Mora Soto"/>
    <s v="B- Subsecretaría Ejecutiva "/>
    <s v="N/A"/>
    <s v="N/A"/>
    <s v="N/A"/>
    <s v="Inversión"/>
    <n v="23130050"/>
    <s v="N/A"/>
    <s v="N/A"/>
    <n v="4626010"/>
    <s v="N/A"/>
    <n v="85422"/>
    <n v="311322"/>
    <n v="2018011001091"/>
    <x v="52"/>
    <d v="2022-07-12T00:00:00"/>
    <s v="N/A"/>
    <s v="N/A"/>
    <s v="N/A"/>
    <s v="N/A"/>
    <n v="0"/>
    <s v="N/A"/>
    <n v="0"/>
    <s v="N/A"/>
    <n v="0"/>
    <s v="N/A"/>
    <n v="0"/>
    <s v="N/A"/>
    <n v="0"/>
    <s v="N/A"/>
    <n v="0"/>
    <s v="N/A"/>
    <n v="0"/>
    <n v="23130050"/>
    <n v="0"/>
    <n v="0"/>
    <n v="0"/>
    <n v="0"/>
    <n v="0"/>
    <d v="2022-11-30T00:00:00"/>
    <d v="2022-11-30T00:00:00"/>
    <n v="-1233"/>
    <s v="SI"/>
    <s v="N/A"/>
    <s v="Bogotá D.C."/>
    <s v="Cumplimiento "/>
    <s v="63-47-101001085"/>
    <n v="0"/>
    <s v="Seguros del Estado S.A. "/>
    <d v="2022-07-08T00:00:00"/>
    <s v="08/07/2022 - 31/05/2023"/>
    <n v="2022"/>
    <s v="PENDIENTE"/>
    <s v="Ninguna"/>
    <s v="Terminado"/>
    <s v="Retiro"/>
    <s v="N/A"/>
    <s v="ECONOMÍA"/>
    <s v="N/A"/>
    <s v="MASCULINO"/>
    <s v="andres.sierra@jep.gov.co"/>
    <s v="https://community.secop.gov.co/Public/Tendering/ContractNoticePhases/View?PPI=CO1.PPI.19352983&amp;isFromPublicArea=True&amp;isModal=False"/>
    <m/>
    <m/>
    <s v="PARTICIPACIÓN_EFECTIVA_REPRESENTACIÓN_Y_DEFENSA_TÉCNICA"/>
    <s v="PROCESOS_MISIONALES"/>
    <s v="Secretaría Ejecutiva"/>
    <s v="Subsecretaría Ejecutiva"/>
  </r>
  <r>
    <s v="JEP-357"/>
    <n v="162"/>
    <s v="JEP-357-2022"/>
    <s v="JEP-CSPO-357-2022"/>
    <s v="Clara Torres"/>
    <d v="2022-01-24T00:00:00"/>
    <s v="Rodrigo Pinzon Marin"/>
    <x v="0"/>
    <s v="1. Prestación de servicios"/>
    <n v="79747867"/>
    <n v="2"/>
    <s v="Persona Natural"/>
    <s v="N/A"/>
    <s v="Prestación de servicios profesionales para acompañar a la Subsecretaría Ejecutiva en las actividades de índole económico y financiero que requiera el desarrollo del proceso de selección cuyo objeto es la prestación del servicio integral de monitoreo a través de diferentes mecanismos, para comparecientes sometidos a la Jurisdicción Especial para la Paz."/>
    <s v="Administrativo Transversal"/>
    <s v="Harvey Danilo Suarez Morales"/>
    <s v="Secretaría Ejecutiva"/>
    <s v="Subsecretaría Ejecutiva "/>
    <s v="Subsecretaría Ejecutiva "/>
    <s v="Angela María Mora Soto"/>
    <s v="B- Subsecretaría Ejecutiva "/>
    <s v="N/A"/>
    <s v="N/A"/>
    <s v="N/A"/>
    <s v="Inversión"/>
    <n v="24720252"/>
    <s v="N/A"/>
    <s v="N/A"/>
    <n v="8240084"/>
    <s v="N/A"/>
    <n v="63122"/>
    <n v="71922"/>
    <n v="2018011001091"/>
    <x v="11"/>
    <d v="2022-02-14T00:00:00"/>
    <s v="Wiliam Fabian Calderon Aguirre"/>
    <n v="93393340"/>
    <n v="3"/>
    <d v="2022-03-17T00:00:00"/>
    <n v="-14"/>
    <n v="44670"/>
    <n v="12085450"/>
    <d v="2022-05-13T00:00:00"/>
    <n v="0"/>
    <s v="N/A"/>
    <n v="0"/>
    <s v="N/A"/>
    <n v="0"/>
    <s v="N/A"/>
    <n v="1"/>
    <d v="2022-05-13T00:00:00"/>
    <n v="60"/>
    <n v="36805688"/>
    <n v="0"/>
    <n v="0"/>
    <n v="0"/>
    <n v="0"/>
    <n v="0"/>
    <d v="2022-04-30T00:00:00"/>
    <d v="2022-06-29T00:00:00"/>
    <n v="-1387"/>
    <s v="NO"/>
    <s v="N/A"/>
    <s v="Bogotá D.C."/>
    <s v="Cumplimiento"/>
    <s v="96-47-101001440_x000a_63-47-101000935_x000a_63-47-101000935_x000a_63-47-101000935_x000a_"/>
    <s v="0_x000a_0_x000a_1_x000a_2"/>
    <s v="Seguros del Estado S.A._x000a_Seguros del Estado S.A._x000a_Seguros del Estado S.A._x000a_Seguros del Estado S.A."/>
    <s v="26/01/2022_x000a_17/03/2022_x000a_28/04/2022_x000a_13/05/2022"/>
    <s v="26-01-2022 - 31-10-2022_x000a_17/03/2022 - 31/10/2022_x000a_17/03/2022 - 31/11/2022_x000a_17/03/2022 - 20/01/2023_x000a_"/>
    <s v="27/01/2022_x000a_26/04/2022_x000a_29/04/2022_x000a_16/05/2022_x000a_"/>
    <s v="PENDIENTE"/>
    <s v="En fecha 17/03/2022, se suscribe cesión del contrato, en fecha 18/04/2022 se suscribe prorroga hasta el 15/05/2022 y se modifica el valor y forma de pago. En fecha 10/05/2022 se prorroga el plazo hasta el 29/06/2022 y se adicionan $12.085.450"/>
    <s v="Terminado"/>
    <s v="Cesión, adición y prórroga"/>
    <s v="N/A"/>
    <s v="ECONOMÍA"/>
    <s v="N/A"/>
    <s v="MASCULINO"/>
    <s v="Terminado"/>
    <s v="https://community.secop.gov.co/Public/Tendering/ContractNoticePhases/View?PPI=CO1.PPI.17131660&amp;isFromPublicArea=True&amp;isModal=False"/>
    <m/>
    <m/>
    <s v="PARTICIPACIÓN_EFECTIVA_REPRESENTACIÓN_Y_DEFENSA_TÉCNICA"/>
    <s v="PROCESOS_MISIONALES"/>
    <s v="Secretaría Ejecutiva"/>
    <s v="Subsecretaría Ejecutiva"/>
  </r>
  <r>
    <s v="JEP-359"/>
    <n v="163"/>
    <s v="JEP-359-2022"/>
    <s v="JEP-CSPO-359-2022"/>
    <s v="Clara Torres"/>
    <d v="2022-01-24T00:00:00"/>
    <s v="Maria Catalina Florez Salazar"/>
    <x v="0"/>
    <s v="1. Prestación de servicios"/>
    <n v="52706089"/>
    <n v="5"/>
    <s v="Persona Natural"/>
    <s v="N/A"/>
    <s v="Prestar servicios profesionales especializados para apoyar y acompañar a la subsecretaría ejecutiva de la JEP, en las definiciones de índole jurídico contractuales que corresponda adoptar, en las etapas del proceso de gestión contractual, para la implementación del monitoreo al que refieren los numerales 11 y 12 del artículo 111 de la ley 1957"/>
    <s v="Administrativo Transversal"/>
    <s v="Harvey Danilo Suarez Morales"/>
    <s v="Secretaría Ejecutiva"/>
    <s v="Subsecretaría Ejecutiva "/>
    <s v="Subsecretaría Ejecutiva "/>
    <s v="Angela María Mora Soto"/>
    <s v="B- Subsecretaría Ejecutiva "/>
    <s v="N/A"/>
    <s v="N/A"/>
    <s v="N/A"/>
    <s v="Inversión"/>
    <n v="24720252"/>
    <s v="N/A"/>
    <s v="N/A"/>
    <n v="8240084"/>
    <s v="N/A"/>
    <n v="61422"/>
    <n v="63322"/>
    <n v="18011001091"/>
    <x v="11"/>
    <d v="2022-02-14T00:00:00"/>
    <s v="Sandra Milena Gomez Tovar"/>
    <n v="52817478"/>
    <n v="3"/>
    <d v="2022-03-11T00:00:00"/>
    <n v="-14"/>
    <n v="44650"/>
    <n v="12085450"/>
    <d v="2022-05-13T00:00:00"/>
    <n v="0"/>
    <s v="N/A"/>
    <n v="0"/>
    <s v="N/A"/>
    <n v="0"/>
    <s v="N/A"/>
    <n v="1"/>
    <d v="2022-05-13T00:00:00"/>
    <n v="60"/>
    <n v="36805688"/>
    <n v="0"/>
    <n v="0"/>
    <n v="0"/>
    <n v="0"/>
    <n v="0"/>
    <d v="2022-04-30T00:00:00"/>
    <d v="2022-06-29T00:00:00"/>
    <n v="-1387"/>
    <s v="NO"/>
    <s v="N/A"/>
    <s v="Bogotá D.C."/>
    <s v="Cumplimiento"/>
    <s v="15-45-101138266_x000a_21-45-101364192_x000a_21-45-101364192_x000a_21-45-101364192_x000a_"/>
    <s v="0_x000a_0_x000a_1_x000a_3"/>
    <s v="Seguros del Estado S.A._x000a_Seguros del Estado S.A._x000a_Seguros del Estado S.A._x000a_Seguros del Estado S.A."/>
    <s v="26/01/2022_x000a_14/03/2022_x000a_31/03/2022_x000a_03/05/2022"/>
    <s v="26-01-2022 - 31-10-2022_x000a_11/03/2022 - 10/10/2022_x000a_11/03/2022 - 16/11/2022_x000a_11/03/2022 - 30/12/2022_x000a_"/>
    <s v="21/01/2022_x000a_15/03/2022_x000a_01/04/2022_x000a_16/05/2022_x000a_"/>
    <s v="PENDIENTE"/>
    <s v="En fecha 11/03/2022, se suscribe cesión del contrato._x000a_En fecha 30/03/2022 se suscribe otrosí No. 1 por el cual se prorroga el plazo y se modifica el valor y forma de pago. En fecha 13/05/2022 se suscribe otrosí 2 por medio del cual se prorroga el plazo al 29/06/2022 y se adicionan $12.085.450"/>
    <s v="Terminado"/>
    <s v="Cesión, adición y prórroga"/>
    <s v="N/A"/>
    <s v="DERECHO"/>
    <s v="N/A"/>
    <s v="FEMENINO"/>
    <s v="Terminado"/>
    <s v="https://community.secop.gov.co/Public/Tendering/ContractNoticePhases/View?PPI=CO1.PPI.17141593&amp;isFromPublicArea=True&amp;isModal=False"/>
    <m/>
    <m/>
    <s v="PARTICIPACIÓN_EFECTIVA_REPRESENTACIÓN_Y_DEFENSA_TÉCNICA"/>
    <s v="PROCESOS_MISIONALES"/>
    <s v="Secretaría Ejecutiva"/>
    <s v="Subsecretaría Ejecutiva"/>
  </r>
  <r>
    <s v="JEP-681"/>
    <n v="164"/>
    <s v="JEP-681-2022"/>
    <s v="JEP-CSPO-657-2022"/>
    <s v="Clara Torres"/>
    <d v="2022-08-25T00:00:00"/>
    <s v="William Fábian Calderon Aguirre"/>
    <x v="0"/>
    <s v="1. Prestación de servicios"/>
    <n v="93393340"/>
    <n v="3"/>
    <s v="Persona Natural"/>
    <s v="Bogotá D.C. "/>
    <s v="Prestar servicios profesionales para apoyar y acompañar a la Subsecretaría Ejecutiva en la revisión y análisis de documentos técnicos y estadísticos sobre el proceso de monitoreo de la JEP"/>
    <s v="Administrativo Transversal"/>
    <s v="Harvey Danilo Suarez Morales"/>
    <s v="Secretaría Ejecutiva"/>
    <s v="Subsecretaría Ejecutiva "/>
    <s v="Subsecretaría Ejecutiva "/>
    <s v="Angela María Mora Soto"/>
    <s v="B- Subsecretaría Ejecutiva "/>
    <s v="N/A"/>
    <s v="N/A"/>
    <s v="N/A"/>
    <s v="Inversión"/>
    <n v="30599138"/>
    <s v="N/A"/>
    <s v="N/A"/>
    <n v="7228143"/>
    <s v="N/A"/>
    <n v="101622"/>
    <n v="388122"/>
    <n v="2018011001175"/>
    <x v="54"/>
    <d v="2022-09-01T00:00:00"/>
    <s v="N/A"/>
    <s v="N/A"/>
    <s v="N/A"/>
    <s v="N/A"/>
    <n v="0"/>
    <s v="N/A"/>
    <n v="0"/>
    <s v="N/A"/>
    <n v="0"/>
    <s v="N/A"/>
    <n v="0"/>
    <s v="N/A"/>
    <n v="0"/>
    <s v="N/A"/>
    <n v="0"/>
    <s v="N/A"/>
    <n v="0"/>
    <n v="30599138"/>
    <n v="0"/>
    <n v="0"/>
    <n v="0"/>
    <n v="0"/>
    <n v="0"/>
    <d v="2022-12-31T00:00:00"/>
    <d v="2022-12-31T00:00:00"/>
    <n v="-1202"/>
    <s v="SI"/>
    <s v="N/A"/>
    <s v="Bogotá D.C."/>
    <s v="Cumplimiento"/>
    <s v="390-45-994000013841"/>
    <n v="0"/>
    <s v="Aseguradora Solidaria de Colombia"/>
    <d v="2022-08-27T00:00:00"/>
    <s v="26/08/2022 - 06/07/2023"/>
    <n v="2022"/>
    <s v="PENDIENTE"/>
    <s v="Ninguna"/>
    <s v="Terminado"/>
    <s v="Retiro"/>
    <s v="N/A"/>
    <s v="ECONOMÍA"/>
    <s v="N/A"/>
    <s v="MASCULINO"/>
    <s v="william.calderon@jep.gov.co"/>
    <s v="https://community.secop.gov.co/Public/Tendering/ContractNoticePhases/View?PPI=CO1.PPI.20186778&amp;isFromPublicArea=True&amp;isModal=False"/>
    <m/>
    <m/>
    <s v="PARTICIPACIÓN_EFECTIVA_REPRESENTACIÓN_Y_DEFENSA_TÉCNICA"/>
    <s v="PROCESOS_MISIONALES"/>
    <s v="Secretaría Ejecutiva"/>
    <s v="Subsecretaría Ejecutiva"/>
  </r>
  <r>
    <s v="JEP-379"/>
    <n v="165"/>
    <s v="JEP-379-2022"/>
    <s v="JEP-CSPO-379-2022"/>
    <s v="Clara Torres"/>
    <d v="2022-01-25T00:00:00"/>
    <s v="Claudia Stela Nuñez Duarte"/>
    <x v="0"/>
    <s v="1. Prestación de servicios"/>
    <n v="52644489"/>
    <n v="0"/>
    <s v="Persona Natural"/>
    <s v="N/A"/>
    <s v="Prestar servicios profesionales especializados a la subsecretaria ejecutiva en la articulación y relacionamiento interinstitucional de las entidades que componen el SIVJRNR, así como en el seguimiento de los procesos y proyectos que se desarrollan de manera conjunta. "/>
    <s v="Administrativo Transversal"/>
    <s v="Harvey Danilo Suarez Morales"/>
    <s v="Secretaría Ejecutiva"/>
    <s v="Subsecretaría Ejecutiva "/>
    <s v="Subsecretaría Ejecutiva "/>
    <s v="Angela María Mora Soto"/>
    <s v="B- Subsecretaría Ejecutiva "/>
    <s v="N/A"/>
    <s v="N/A"/>
    <s v="N/A"/>
    <s v="Inversión"/>
    <n v="115435112"/>
    <s v="N/A"/>
    <s v="N/A"/>
    <n v="10245720"/>
    <s v="N/A"/>
    <n v="61522"/>
    <n v="65322"/>
    <n v="2018011001091"/>
    <x v="10"/>
    <d v="2022-01-28T00:00:00"/>
    <s v="N/A"/>
    <s v="N/A"/>
    <s v="N/A"/>
    <s v="N/A"/>
    <n v="0"/>
    <s v="N/A"/>
    <n v="0"/>
    <s v="N/A"/>
    <n v="0"/>
    <s v="N/A"/>
    <n v="0"/>
    <s v="N/A"/>
    <n v="0"/>
    <s v="N/A"/>
    <n v="0"/>
    <s v="N/A"/>
    <n v="0"/>
    <n v="115435112"/>
    <n v="0"/>
    <n v="0"/>
    <n v="0"/>
    <n v="0"/>
    <n v="0"/>
    <d v="2022-12-31T00:00:00"/>
    <d v="2022-12-31T00:00:00"/>
    <n v="-1202"/>
    <s v="NO"/>
    <s v="N/A"/>
    <s v="Bogotá D.C."/>
    <s v="Cumplimiento "/>
    <s v="21-45-101359150"/>
    <n v="0"/>
    <s v="Seguros del Estado "/>
    <d v="2022-01-28T00:00:00"/>
    <s v="27-01-2022 - 01-07-2023"/>
    <n v="2022"/>
    <s v="PENDIENTE"/>
    <s v="Ninguna"/>
    <s v="Terminado"/>
    <s v="Retiro"/>
    <s v="N/A"/>
    <s v="DERECHO"/>
    <s v="N/A"/>
    <s v="FEMENINO"/>
    <s v="claudia.nunez@jep.gov.co"/>
    <s v="https://community.secop.gov.co/Public/Tendering/ContractNoticePhases/View?PPI=CO1.PPI.17190341&amp;isFromPublicArea=True&amp;isModal=False"/>
    <m/>
    <m/>
    <s v="PARTICIPACIÓN_EFECTIVA_REPRESENTACIÓN_Y_DEFENSA_TÉCNICA"/>
    <s v="PROCESOS_MISIONALES"/>
    <s v="Secretaría Ejecutiva"/>
    <s v="Subsecretaría Ejecutiva"/>
  </r>
  <r>
    <s v="JEP-380"/>
    <n v="166"/>
    <s v="JEP-380-2022"/>
    <s v="JEP-CSPO-380-2022"/>
    <s v="Clara Torres"/>
    <d v="2022-01-25T00:00:00"/>
    <s v="Fabian Steven Vanegas Ruiz"/>
    <x v="0"/>
    <s v="1. Prestación de servicios"/>
    <n v="1030638566"/>
    <n v="6"/>
    <s v="Persona Natural"/>
    <s v="N/A"/>
    <s v="Prestar servicios profesionales para apoyar a la subsecretaria ejecutiva en los ejercicios de planeación, articulación, fortalecimiento y seguimiento a las actividades misionales y estratégicas de la misma y sus departamentos. "/>
    <s v="Administrativo Transversal"/>
    <s v="Harvey Danilo Suarez Morales"/>
    <s v="Secretaría Ejecutiva"/>
    <s v="Subsecretaría Ejecutiva "/>
    <s v="Subsecretaría Ejecutiva "/>
    <s v="Angela María Mora Soto"/>
    <s v="B- Subsecretaría Ejecutiva "/>
    <s v="N/A"/>
    <s v="N/A"/>
    <s v="N/A"/>
    <s v="Inversión"/>
    <n v="81437077"/>
    <s v="N/A"/>
    <s v="N/A"/>
    <s v="$7.228.143"/>
    <s v="N/A"/>
    <n v="67322"/>
    <n v="63222"/>
    <s v="2018011001091_x0009_"/>
    <x v="11"/>
    <d v="2022-01-28T00:00:00"/>
    <s v="Vanessa Arango Cano_x000a_Daniela León Nisperuza"/>
    <s v="1022359295_x000a_1.010.199.208"/>
    <s v="9_x000a_1"/>
    <s v="29/03/2022_x000a_22/09/2022"/>
    <n v="0"/>
    <s v="N/A"/>
    <n v="0"/>
    <s v="N/A"/>
    <n v="0"/>
    <s v="N/A"/>
    <n v="0"/>
    <s v="N/A"/>
    <n v="0"/>
    <s v="N/A"/>
    <n v="0"/>
    <s v="N/A"/>
    <n v="0"/>
    <n v="81437077"/>
    <n v="0"/>
    <n v="0"/>
    <n v="0"/>
    <n v="0"/>
    <n v="0"/>
    <d v="2022-12-31T00:00:00"/>
    <d v="2022-12-31T00:00:00"/>
    <n v="-1202"/>
    <s v="NO"/>
    <s v="N/A"/>
    <s v="Bogotá D.C."/>
    <s v="Cumplimiento "/>
    <s v="33-47-101008332_x000a_63-47-101000945_x000a_380 47 994000127856_x000a_"/>
    <s v="0_x000a_0_x000a_0"/>
    <s v="Seguros del Estado S.A._x000a_Seguros del Estado S.A._x000a_Aseguradora Solidaria de Colombia"/>
    <s v="26/01/2022_x000a_29/03/2022_x000a_22/09/2022"/>
    <s v="27-01-2022 - 10-07-2023_x000a_29/03/2022 - 30/06/2023_x000a_22/09/2022 - 03/07/2023"/>
    <s v="28/01/2022_x000a_29/03/2022_x000a_22/09/2022_x000a_"/>
    <s v="PENDIENTE"/>
    <s v="en fecha 29/03/2022 se suscribe cesión del contrato_x000a_En fecha del 22 de septiembre de 2022 se realiza la Cesión del contrato"/>
    <s v="Terminado"/>
    <s v="Cesión"/>
    <s v="N/A"/>
    <s v="INGENIERÍA ELECTRÓNICA Y TELECOMUNICACIONES"/>
    <s v="N/A"/>
    <s v="FEMENINO"/>
    <s v="fabian.vanegas@jep.gov.co"/>
    <s v="https://community.secop.gov.co/Public/Tendering/ContractNoticePhases/View?PPI=CO1.PPI.17190724&amp;isFromPublicArea=True&amp;isModal=False"/>
    <m/>
    <m/>
    <s v="PARTICIPACIÓN_EFECTIVA_REPRESENTACIÓN_Y_DEFENSA_TÉCNICA"/>
    <s v="PROCESOS_MISIONALES"/>
    <s v="Secretaría Ejecutiva"/>
    <s v="Subsecretaría Ejecutiva"/>
  </r>
  <r>
    <s v="JEP-431"/>
    <n v="167"/>
    <s v="JEP-431-2022"/>
    <s v="JEP-IPS-004-2022"/>
    <s v="Norma Bonilla"/>
    <s v="NR"/>
    <s v="INMOV S.A.S"/>
    <x v="4"/>
    <s v="1. Prestación de servicios"/>
    <n v="802013501"/>
    <n v="4"/>
    <s v="Persona Jurídica"/>
    <s v="N/A"/>
    <s v="Prestar servicios logísticos para la organización y ejecución de actividades programadas por la Jurisdicción Especial para la Paz, para el cumplimiento de sus obligaciones misionales."/>
    <s v="Administrativo Transversal"/>
    <s v="Angela María Mora Soto"/>
    <s v="Subsecretaría Ejecutiva"/>
    <s v="Subsecretaría Ejecutiva "/>
    <s v="Subsecretaría Ejecutiva "/>
    <s v="Angela María Mora Soto"/>
    <s v="B- Subsecretaría Ejecutiva "/>
    <s v="N/A"/>
    <s v="N/A"/>
    <s v="N/A"/>
    <s v="Inversión"/>
    <n v="5595944960"/>
    <s v="N/A"/>
    <s v="N/A"/>
    <s v="N/A"/>
    <s v="N/A"/>
    <n v="69322"/>
    <n v="217222"/>
    <n v="2018011001091"/>
    <x v="55"/>
    <d v="2022-05-06T00:00:00"/>
    <s v="N/A"/>
    <s v="N/A"/>
    <s v="N/A"/>
    <s v="N/A"/>
    <n v="697000000"/>
    <d v="2022-11-09T00:00:00"/>
    <n v="1804285764"/>
    <d v="2022-12-27T00:00:00"/>
    <n v="344155000"/>
    <d v="2023-02-09T00:00:00"/>
    <n v="0"/>
    <s v="N/A"/>
    <n v="0"/>
    <s v="N/A"/>
    <n v="0"/>
    <s v="N/A"/>
    <n v="134"/>
    <n v="8441385724"/>
    <n v="1804285764"/>
    <n v="1804285764"/>
    <n v="0"/>
    <n v="0"/>
    <n v="0"/>
    <d v="2022-12-31T00:00:00"/>
    <d v="2023-05-14T00:00:00"/>
    <n v="-1068"/>
    <s v="SI"/>
    <d v="2023-04-12T00:00:00"/>
    <s v="Bogotá D.C."/>
    <s v="Cumplimiento"/>
    <s v="21-45-101369223"/>
    <n v="0"/>
    <s v="Seguros del Estado"/>
    <d v="2022-05-03T00:00:00"/>
    <s v="02/05/2022 - 31/12/2025"/>
    <n v="2022"/>
    <s v="https://jepcolombia.sharepoint.com/:b:/g/SE/DAJ/SDC/EZueUjqMpVRNsqR-8NQ-RBABC-uEBAOxvc_67pCgKEa7Tg?e=H5DN1e"/>
    <s v="Que el día 09 de noviembre de 2022, se suscribió Otrosí No. 1, por medio de cual se adicionó_x000a_el valor del contrato en la suma de ($657.000.000), Docuento aclaratorio por 697.000.000_x000a_Mediante otrosí número 2 se aprueba : Prorrogar el plazo de ejecución del contrato hasta el 14_x000a_de mayo de 2023 y adición por un valor de $1.804.285.764 Para la vigencia 2023 el contrato se encuentra respaldado con autorización de vigencias_x000a_futuras / Oficio 2-2022-055247 del 25-11-2022 _x000a_A partie del 09 de febrero se realiza una adición a través del otrosí N°3 de $344.155.000_x000a_El 12/04/2023 se suscribió la terminación anticipada del contrato JEP-431-2022_x0009_INMOV S.A.S_x000a_El 04/07/2024 se cirra el contrato en el secop II_x000a_"/>
    <s v="Terminado"/>
    <s v="Terminación anticipada"/>
    <s v="N/A"/>
    <s v="N/A"/>
    <s v="N/A"/>
    <s v="N/A"/>
    <s v="N/A"/>
    <s v="https://community.secop.gov.co/Public/Tendering/OpportunityDetail/Index?noticeUID=CO1.NTC.2889750&amp;isFromPublicArea=True&amp;isModal=False"/>
    <m/>
    <m/>
    <s v="PARTICIPACIÓN_EFECTIVA_REPRESENTACIÓN_Y_DEFENSA_TÉCNICA"/>
    <s v="PROCESOS_MISIONALES"/>
    <s v="Secretaría Ejecutiva"/>
    <s v="Subsecretaría Ejecutiva"/>
  </r>
  <r>
    <s v="JEP-016"/>
    <n v="168"/>
    <s v="JEP-016-2022"/>
    <s v="JEP-CSPO-016-2022"/>
    <s v="Ángela Esquivel "/>
    <s v="NR"/>
    <s v="Yuly Maritza Gomez Garzon "/>
    <x v="0"/>
    <s v="1. Prestación de servicios"/>
    <s v="52961468_x000d_"/>
    <n v="5"/>
    <s v="Persona Natural"/>
    <s v="N/A"/>
    <s v="Prestar servicios técnicos para apoyar al Departamento de Atención a Víctimas en las gestiones operativas, técnicas, administrativas y apoyo material a víctimas requeridas para su adecuado funcionamiento"/>
    <s v="Administrativo Transversal"/>
    <s v="Harvey Danilo Suarez Morales"/>
    <s v="Secretaría Ejecutiva"/>
    <s v="Subsecretaría Ejecutiva "/>
    <s v="Departamento de Atención a Víctimas"/>
    <s v="Claudia Viviana Ferro Buitrago"/>
    <s v="BB- Departamento de Atención a Víctimas"/>
    <s v="N/A"/>
    <s v="N/A"/>
    <s v="N/A"/>
    <s v="Inversión"/>
    <n v="43007433"/>
    <s v="N/A"/>
    <s v="N/A"/>
    <s v="$3.614.070,00"/>
    <s v="N/A"/>
    <n v="26822"/>
    <n v="25322"/>
    <n v="2018011001091"/>
    <x v="29"/>
    <d v="2022-01-08T00:00:00"/>
    <s v="N/A"/>
    <s v="N/A"/>
    <s v="N/A"/>
    <s v="N/A"/>
    <n v="0"/>
    <s v="N/A"/>
    <n v="0"/>
    <s v="N/A"/>
    <n v="0"/>
    <s v="N/A"/>
    <n v="0"/>
    <s v="N/A"/>
    <n v="0"/>
    <s v="N/A"/>
    <n v="0"/>
    <s v="N/A"/>
    <n v="0"/>
    <n v="43007433"/>
    <n v="0"/>
    <n v="0"/>
    <n v="0"/>
    <n v="0"/>
    <n v="0"/>
    <d v="2022-12-31T00:00:00"/>
    <d v="2022-12-31T00:00:00"/>
    <n v="-1202"/>
    <s v="NO"/>
    <s v="N/A"/>
    <s v="Bogotá D.C."/>
    <s v="Cumplimiento"/>
    <s v="65-47-101006449"/>
    <n v="0"/>
    <s v="Seguros del Estado "/>
    <d v="2022-01-07T00:00:00"/>
    <s v="06-01-2022 - 01-07-2023"/>
    <n v="2022"/>
    <s v="C:\Users\andres.prietom\JEP Colombia\Carlos Giovanni Torres Peñaranda - Contractual - Onedrive\Validación pólizas CPS\.VERIFICACIÓN DE PÓLIZAS CONTRATOS 2022\verificacion poliza contrato JEP-016-2022.pdf"/>
    <s v="N/A"/>
    <s v="Terminado"/>
    <s v="Retiro"/>
    <s v="N/A"/>
    <s v="ADMINISTRACIÓN DE EMPRESAS"/>
    <s v="N/A"/>
    <s v="FEMENINO"/>
    <s v="yuly.gomez@jep.gov.co"/>
    <s v="https://community.secop.gov.co/Public/Tendering/OpportunityDetail/Index?noticeUID=CO1.NTC.2496545&amp;isFromPublicArea=True&amp;isModal=False"/>
    <m/>
    <m/>
    <s v="PARTICIPACIÓN_EFECTIVA_REPRESENTACIÓN_Y_DEFENSA_TÉCNICA"/>
    <s v="PROCESOS_MISIONALES"/>
    <s v="Secretaría Ejecutiva"/>
    <s v="Subsecretaría Ejecutiva"/>
  </r>
  <r>
    <s v="JEP-015"/>
    <n v="169"/>
    <s v="JEP-015-2022"/>
    <s v="JEP-CSPO-015-2022"/>
    <s v="Ángela Esquivel "/>
    <s v="NR"/>
    <s v="Ingrid Katherine Cely Torres "/>
    <x v="0"/>
    <s v="1. Prestación de servicios"/>
    <n v="1018415347"/>
    <n v="9"/>
    <s v="Persona Natural"/>
    <s v="N/A"/>
    <s v="Prestar servicios profesionales al Departamento de Atención a Víctimas para apoyar y acompañar en monitoreo, seguimiento, evaluación y reporte de los procesos y actividades que se desarrollen en instancias judiciales y no judiciales atendiendo los enfoques diferenciales."/>
    <s v="Administrativo Transversal"/>
    <s v="Harvey Danilo Suarez Morales"/>
    <s v="Secretaría Ejecutiva"/>
    <s v="Subsecretaría Ejecutiva "/>
    <s v="Departamento de Atención a Víctimas"/>
    <s v="Claudia Viviana Ferro Buitrago"/>
    <s v="BB- Departamento de Atención a Víctimas"/>
    <s v="N/A"/>
    <s v="N/A"/>
    <s v="N/A"/>
    <s v="Inversión"/>
    <n v="113539676"/>
    <s v="N/A"/>
    <s v="N/A"/>
    <n v="9541150"/>
    <s v="N/A"/>
    <n v="26922"/>
    <n v="25122"/>
    <n v="2018011001091"/>
    <x v="29"/>
    <d v="2022-01-08T00:00:00"/>
    <s v="N/A"/>
    <s v="N/A"/>
    <s v="N/A"/>
    <s v="N/A"/>
    <n v="0"/>
    <s v="N/A"/>
    <n v="0"/>
    <s v="N/A"/>
    <n v="0"/>
    <s v="N/A"/>
    <n v="0"/>
    <s v="N/A"/>
    <n v="0"/>
    <s v="N/A"/>
    <n v="0"/>
    <s v="N/A"/>
    <n v="0"/>
    <n v="113539676"/>
    <n v="0"/>
    <n v="0"/>
    <n v="0"/>
    <n v="0"/>
    <n v="0"/>
    <d v="2022-12-31T00:00:00"/>
    <d v="2022-12-31T00:00:00"/>
    <n v="-1202"/>
    <s v="NO"/>
    <s v="N/A"/>
    <s v="Territorio Nacional"/>
    <s v="Cumplimiento"/>
    <s v="65-47-101006450"/>
    <n v="0"/>
    <s v="Seguros del Estado "/>
    <d v="2022-01-07T00:00:00"/>
    <s v="06-01-2022 - 01-07-2023"/>
    <n v="2022"/>
    <s v="C:\Users\andres.prietom\JEP Colombia\Carlos Giovanni Torres Peñaranda - Contractual - Onedrive\Validación pólizas CPS\.VERIFICACIÓN DE PÓLIZAS CONTRATOS 2022\verificacion poliza contrato JEP-015-2022.pdf"/>
    <s v="N/A"/>
    <s v="Terminado"/>
    <s v="Retiro"/>
    <s v="N/A"/>
    <s v="RELACIONES INTERNACIONALES"/>
    <s v="CIENCIAS POLÍTICAS"/>
    <s v="FEMENINO"/>
    <s v="ingrid.cely@jep.gov.co"/>
    <s v="https://community.secop.gov.co/Public/Tendering/OpportunityDetail/Index?noticeUID=CO1.NTC.2494678&amp;isFromPublicArea=True&amp;isModal=False"/>
    <m/>
    <m/>
    <s v="PARTICIPACIÓN_EFECTIVA_REPRESENTACIÓN_Y_DEFENSA_TÉCNICA"/>
    <s v="PROCESOS_MISIONALES"/>
    <s v="Secretaría Ejecutiva"/>
    <s v="Subsecretaría Ejecutiva"/>
  </r>
  <r>
    <s v="JEP-020"/>
    <n v="170"/>
    <s v="JEP-020-2022"/>
    <s v="JEP-CSPO-020-2022"/>
    <s v="Ángela Esquivel "/>
    <s v="NR"/>
    <s v="Sandra Helena Narvaez Ramirez "/>
    <x v="0"/>
    <s v="1. Prestación de servicios"/>
    <s v="51859703_x000d_"/>
    <n v="2"/>
    <s v="Persona Natural"/>
    <s v="N/A"/>
    <s v="Prestar servicios profesionales al Departamento de Atención a Víctimas para apoyar y acompañar la implementación de lineamientos de los enfoques diferenciales, que permita y garanticen la participación de las víctimas en instancias judiciales y no judiciales"/>
    <s v="Administrativo Transversal"/>
    <s v="Harvey Danilo Suarez Morales"/>
    <s v="Secretaría Ejecutiva"/>
    <s v="Subsecretaría Ejecutiva "/>
    <s v="Departamento de Atención a Víctimas"/>
    <s v="Claudia Viviana Ferro Buitrago"/>
    <s v="BB- Departamento de Atención a Víctimas"/>
    <s v="N/A"/>
    <s v="N/A"/>
    <s v="N/A"/>
    <s v="Inversión"/>
    <n v="108378785"/>
    <s v="N/A"/>
    <s v="N/A"/>
    <s v="$9.107.461,00"/>
    <s v="N/A"/>
    <n v="27022"/>
    <n v="26022"/>
    <n v="2018011001091"/>
    <x v="48"/>
    <d v="2022-01-12T00:00:00"/>
    <s v="N/A"/>
    <s v="N/A"/>
    <s v="N/A"/>
    <s v="N/A"/>
    <n v="0"/>
    <s v="N/A"/>
    <n v="0"/>
    <s v="N/A"/>
    <n v="0"/>
    <s v="N/A"/>
    <n v="0"/>
    <s v="N/A"/>
    <n v="0"/>
    <s v="N/A"/>
    <n v="0"/>
    <s v="N/A"/>
    <n v="0"/>
    <n v="108378785"/>
    <n v="0"/>
    <n v="0"/>
    <n v="0"/>
    <n v="0"/>
    <n v="0"/>
    <d v="2022-12-31T00:00:00"/>
    <d v="2022-12-31T00:00:00"/>
    <n v="-1202"/>
    <s v="NO"/>
    <s v="N/A"/>
    <s v="Territorio Nacional"/>
    <s v="Cumplimiento"/>
    <s v="65-47-101006466"/>
    <n v="0"/>
    <s v="Seguros del Estado "/>
    <d v="2022-01-07T00:00:00"/>
    <s v="07-01-2022 - 01-07-2023"/>
    <n v="2022"/>
    <s v="C:\Users\andres.prietom\JEP Colombia\Carlos Giovanni Torres Peñaranda - Contractual - Onedrive\Validación pólizas CPS\.VERIFICACIÓN DE PÓLIZAS CONTRATOS 2022\verificacion poliza contrato JEP-020-2022.pdf"/>
    <s v="N/A"/>
    <s v="Terminado"/>
    <s v="Retiro"/>
    <s v="N/A"/>
    <s v="CIENCIAS SOCIALES"/>
    <s v="N/A"/>
    <s v="FEMENINO"/>
    <s v="sandra.narvaez@jep.gov.co"/>
    <s v="https://community.secop.gov.co/Public/Tendering/OpportunityDetail/Index?noticeUID=CO1.NTC.2499913&amp;isFromPublicArea=True&amp;isModal=False"/>
    <m/>
    <m/>
    <s v="PARTICIPACIÓN_EFECTIVA_REPRESENTACIÓN_Y_DEFENSA_TÉCNICA"/>
    <s v="PROCESOS_MISIONALES"/>
    <s v="Secretaría Ejecutiva"/>
    <s v="Subsecretaría Ejecutiva"/>
  </r>
  <r>
    <s v="JEP-124"/>
    <n v="171"/>
    <s v="JEP-124-2022"/>
    <s v="JEP-CSPO-124-2022"/>
    <s v="Ángela Esquivel "/>
    <s v="NR"/>
    <s v="Zully Johana Laverde Morales"/>
    <x v="0"/>
    <s v="1. Prestación de servicios"/>
    <n v="52738318"/>
    <n v="4"/>
    <s v="Persona Natural"/>
    <s v="N/A"/>
    <s v="Prestar servicios profesionales especializados para acompañar y apoyar al Departamento de Atención a Víctimas en los procesos y actividades de orientación, fortalecimiento y facilitación para la participación en instancias judiciales y no judiciales, de las víctimas del conflicto que se encuentran en el exterior, retornadas y/o en zonas de frontera, sus organizaciones y actores estratégicos, garantizando los enfoques diferenciales"/>
    <s v="Administrativo Transversal"/>
    <s v="Harvey Danilo Suarez Morales"/>
    <s v="Secretaría Ejecutiva"/>
    <s v="Subsecretaría Ejecutiva "/>
    <s v="Departamento de Atención a Víctimas"/>
    <s v="Claudia Viviana Ferro Buitrago"/>
    <s v="BB- Departamento de Atención a Víctimas"/>
    <s v="N/A"/>
    <s v="N/A"/>
    <s v="N/A"/>
    <s v="Inversión"/>
    <n v="123119381"/>
    <s v="N/A"/>
    <s v="N/A"/>
    <s v="$10.553.091"/>
    <s v="N/A"/>
    <n v="39922"/>
    <n v="35622"/>
    <n v="2018011001091"/>
    <x v="2"/>
    <d v="2022-01-19T00:00:00"/>
    <s v="N/A"/>
    <s v="N/A"/>
    <s v="N/A"/>
    <s v="N/A"/>
    <n v="0"/>
    <s v="N/A"/>
    <n v="0"/>
    <s v="N/A"/>
    <n v="0"/>
    <s v="N/A"/>
    <n v="0"/>
    <s v="N/A"/>
    <n v="0"/>
    <s v="N/A"/>
    <n v="0"/>
    <s v="N/A"/>
    <n v="0"/>
    <n v="123119381"/>
    <n v="0"/>
    <n v="0"/>
    <n v="0"/>
    <n v="0"/>
    <n v="0"/>
    <d v="2022-12-31T00:00:00"/>
    <d v="2022-12-31T00:00:00"/>
    <n v="-1202"/>
    <s v="NO"/>
    <s v="N/A"/>
    <s v="Nacional e internacional_x000a_"/>
    <s v="Cumplimiento"/>
    <s v="11-47-101010749"/>
    <n v="1"/>
    <s v="Seguros del Estado"/>
    <d v="2022-01-13T00:00:00"/>
    <s v="12-01-2022 - 10-07-2023"/>
    <n v="2022"/>
    <s v="C:\Users\andres.prietom\JEP Colombia\Carlos Giovanni Torres Peñaranda - Contractual - Onedrive\Validación pólizas CPS\.VERIFICACIÓN DE PÓLIZAS CONTRATOS 2022\verificacion poliza contrato JEP-124-2022.pdf"/>
    <s v="N/A"/>
    <s v="Terminado"/>
    <s v="Retiro"/>
    <s v="N/A"/>
    <s v="GOBIERNO Y RELACIONES INTERNACIONALES"/>
    <s v="N/A"/>
    <s v="FEMENINO"/>
    <s v="PND"/>
    <s v="https://community.secop.gov.co/Public/Tendering/OpportunityDetail/Index?noticeUID=CO1.NTC.2529649&amp;isFromPublicArea=True&amp;isModal=False"/>
    <m/>
    <m/>
    <s v="PARTICIPACIÓN_EFECTIVA_REPRESENTACIÓN_Y_DEFENSA_TÉCNICA"/>
    <s v="PROCESOS_MISIONALES"/>
    <s v="Secretaría Ejecutiva"/>
    <s v="Subsecretaría Ejecutiva"/>
  </r>
  <r>
    <s v="JEP-017"/>
    <n v="172"/>
    <s v="JEP-017-2022"/>
    <s v="JEP-CSPO-017-2022"/>
    <s v="Ángela Esquivel "/>
    <s v="NR"/>
    <s v="Mateo Andres Balanta Chaparro "/>
    <x v="0"/>
    <s v="1. Prestación de servicios"/>
    <n v="1018479514"/>
    <n v="7"/>
    <s v="Persona Natural"/>
    <s v="N/A"/>
    <s v="Prestar servicios profesionales para apoyar al Departamento de Atención a Víctimas en el monitoreo y seguimiento a la implementación de lineamiento y estrategias de difusión, participación, orientación, asesoría y acompañamiento psicosocial en instancias judiciales y no judiciales atendiendo los enfoques diferenciales"/>
    <s v="Administrativo Transversal"/>
    <s v="Harvey Danilo Suarez Morales"/>
    <s v="Secretaría Ejecutiva"/>
    <s v="Subsecretaría Ejecutiva "/>
    <s v="Departamento de Atención a Víctimas"/>
    <s v="Claudia Viviana Ferro Buitrago"/>
    <s v="BB- Departamento de Atención a Víctimas"/>
    <s v="N/A"/>
    <s v="N/A"/>
    <s v="N/A"/>
    <s v="Inversión"/>
    <n v="49888641"/>
    <s v="N/A"/>
    <s v="N/A"/>
    <n v="4192323"/>
    <s v="N/A"/>
    <n v="27122"/>
    <n v="31922"/>
    <n v="2018011001091"/>
    <x v="3"/>
    <d v="2022-01-14T00:00:00"/>
    <s v="N/A"/>
    <s v="N/A"/>
    <s v="N/A"/>
    <s v="N/A"/>
    <n v="0"/>
    <s v="N/A"/>
    <n v="0"/>
    <s v="N/A"/>
    <n v="0"/>
    <s v="N/A"/>
    <n v="0"/>
    <s v="N/A"/>
    <n v="0"/>
    <s v="N/A"/>
    <n v="0"/>
    <s v="N/A"/>
    <n v="0"/>
    <n v="49888641"/>
    <n v="0"/>
    <n v="0"/>
    <n v="0"/>
    <n v="0"/>
    <n v="0"/>
    <d v="2022-12-31T00:00:00"/>
    <d v="2022-12-31T00:00:00"/>
    <n v="-1202"/>
    <s v="NO"/>
    <s v="N/A"/>
    <s v="Territorio Nacional"/>
    <s v="Cumplimiento"/>
    <s v="36-45-101037578"/>
    <n v="0"/>
    <s v="Seguros del Estado "/>
    <d v="2022-01-07T00:00:00"/>
    <s v="06-01-2022 - 02-07-2023"/>
    <n v="2022"/>
    <s v="C:\Users\andres.prietom\JEP Colombia\Carlos Giovanni Torres Peñaranda - Contractual - Onedrive\Validación pólizas CPS\.VERIFICACIÓN DE PÓLIZAS CONTRATOS 2022\verificacion poliza contrato JEP-017-2022.pdf"/>
    <s v="N/A"/>
    <s v="Terminado"/>
    <s v="Retiro"/>
    <s v="N/A"/>
    <s v="SOCIOLOGÍA"/>
    <s v="N/A"/>
    <s v="MASCULINO"/>
    <s v="mateo.balanta@jep.gov.co"/>
    <s v="https://community.secop.gov.co/Public/Tendering/OpportunityDetail/Index?noticeUID=CO1.NTC.2496912&amp;isFromPublicArea=True&amp;isModal=False"/>
    <m/>
    <m/>
    <s v="PARTICIPACIÓN_EFECTIVA_REPRESENTACIÓN_Y_DEFENSA_TÉCNICA"/>
    <s v="PROCESOS_MISIONALES"/>
    <s v="Secretaría Ejecutiva"/>
    <s v="Subsecretaría Ejecutiva"/>
  </r>
  <r>
    <s v="JEP-022"/>
    <n v="173"/>
    <s v="JEP-022-2022"/>
    <s v="JEP-CSPO-022-2022"/>
    <s v="Ángela Esquivel "/>
    <s v="NR"/>
    <s v="Johan Steve Varon Gomez"/>
    <x v="0"/>
    <s v="1. Prestación de servicios"/>
    <n v="1022422027"/>
    <n v="0"/>
    <s v="Persona Natural"/>
    <s v="N/A"/>
    <s v="Prestar servicios profesionales para apoyar y acompañar al Departamento de Atención a Víctimas en la gestión, actualización y mantenimiento de las bases de datos que registren las actividades de implementación, difusión, orientación, asesoría, acompañamiento psicosocial y participación en instancias judiciales y no judiciales atendiendo los enfoques diferenciales"/>
    <s v="Administrativo Transversal"/>
    <s v="Harvey Danilo Suarez Morales"/>
    <s v="Secretaría Ejecutiva"/>
    <s v="Subsecretaría Ejecutiva "/>
    <s v="Departamento de Atención a Víctimas"/>
    <s v="Claudia Viviana Ferro Buitrago"/>
    <s v="BB- Departamento de Atención a Víctimas"/>
    <s v="N/A"/>
    <s v="N/A"/>
    <s v="N/A"/>
    <s v="Inversión"/>
    <n v="49888641"/>
    <s v="N/A"/>
    <s v="N/A"/>
    <s v="$4.192.323"/>
    <s v="N/A"/>
    <n v="27222"/>
    <n v="27822"/>
    <n v="2018011001091"/>
    <x v="56"/>
    <d v="2022-01-13T00:00:00"/>
    <s v="N/A"/>
    <s v="N/A"/>
    <s v="N/A"/>
    <s v="N/A"/>
    <n v="0"/>
    <s v="N/A"/>
    <n v="0"/>
    <s v="N/A"/>
    <n v="0"/>
    <s v="N/A"/>
    <n v="0"/>
    <s v="N/A"/>
    <n v="0"/>
    <s v="N/A"/>
    <n v="0"/>
    <s v="N/A"/>
    <n v="0"/>
    <n v="49888641"/>
    <n v="0"/>
    <n v="0"/>
    <n v="0"/>
    <n v="0"/>
    <n v="0"/>
    <d v="2022-12-31T00:00:00"/>
    <d v="2022-12-31T00:00:00"/>
    <n v="-1202"/>
    <s v="NO"/>
    <s v="N/A"/>
    <s v="Territorio Nacional"/>
    <s v="Cumplimiento"/>
    <s v="14-46-101060301"/>
    <n v="0"/>
    <s v="Seguros del Estado "/>
    <d v="2022-01-07T00:00:00"/>
    <s v="06-01-2022 - 30-06-2023"/>
    <n v="2022"/>
    <s v="C:\Users\andres.prietom\JEP Colombia\Carlos Giovanni Torres Peñaranda - Contractual - Onedrive\Validación pólizas CPS\.VERIFICACIÓN DE PÓLIZAS CONTRATOS 2022\verificacion poliza contrato JEP-022-2022.pdf"/>
    <s v="N/A"/>
    <s v="Terminado"/>
    <s v="Retiro"/>
    <s v="N/A"/>
    <s v="RELACIONES INTERNACIONALES"/>
    <s v="N/A"/>
    <s v="MASCULINO"/>
    <s v="johan.varong@jep.gov.co"/>
    <s v="https://community.secop.gov.co/Public/Tendering/OpportunityDetail/Index?noticeUID=CO1.NTC.2500041&amp;isFromPublicArea=True&amp;isModal=False"/>
    <m/>
    <m/>
    <s v="PARTICIPACIÓN_EFECTIVA_REPRESENTACIÓN_Y_DEFENSA_TÉCNICA"/>
    <s v="PROCESOS_MISIONALES"/>
    <s v="Secretaría Ejecutiva"/>
    <s v="Subsecretaría Ejecutiva"/>
  </r>
  <r>
    <s v="JEP-123"/>
    <n v="174"/>
    <s v="JEP-123-2022"/>
    <s v="JEP-CSPO-123-2022"/>
    <s v="Ángela Esquivel "/>
    <s v="NR"/>
    <s v="Adriana Amaya Grimaldos"/>
    <x v="0"/>
    <s v="1. Prestación de servicios"/>
    <n v="52550685"/>
    <n v="3"/>
    <s v="Persona Natural"/>
    <s v="N/A"/>
    <s v="Prestar servicios técnicos para apoyar y acompañar al Departamento de Atención a Víctimas para fortalecer a través de estrategias de comunicación, planificación y diseño de materiales, la participación de las víctimas y actores estratégicos en instancias judiciales y no judiciales atendiendo los enfoques diferenciales."/>
    <s v="Administrativo Transversal"/>
    <s v="Harvey Danilo Suarez Morales"/>
    <s v="Secretaría Ejecutiva"/>
    <s v="Subsecretaría Ejecutiva "/>
    <s v="Departamento de Atención a Víctimas"/>
    <s v="Claudia Viviana Ferro Buitrago"/>
    <s v="BB- Departamento de Atención a Víctimas"/>
    <s v="N/A"/>
    <s v="N/A"/>
    <s v="N/A"/>
    <s v="Inversión"/>
    <n v="42164150"/>
    <s v="N/A"/>
    <s v="N/A"/>
    <n v="3614070"/>
    <s v="N/A"/>
    <n v="40722"/>
    <n v="37122"/>
    <n v="2018011001091"/>
    <x v="24"/>
    <d v="2022-01-21T00:00:00"/>
    <s v="N/A"/>
    <s v="N/A"/>
    <s v="N/A"/>
    <s v="N/A"/>
    <n v="0"/>
    <s v="N/A"/>
    <n v="0"/>
    <s v="N/A"/>
    <n v="0"/>
    <s v="N/A"/>
    <n v="0"/>
    <s v="N/A"/>
    <n v="0"/>
    <s v="N/A"/>
    <n v="0"/>
    <s v="N/A"/>
    <n v="0"/>
    <n v="42164150"/>
    <n v="0"/>
    <n v="0"/>
    <n v="0"/>
    <n v="0"/>
    <n v="0"/>
    <d v="2022-12-31T00:00:00"/>
    <d v="2022-12-31T00:00:00"/>
    <n v="-1202"/>
    <s v="NO"/>
    <s v="N/A"/>
    <s v="Bogotá D.C."/>
    <s v="Cumplimiento"/>
    <s v="11-47-101010776"/>
    <n v="2"/>
    <s v="Seguros del Estado"/>
    <d v="2022-01-20T00:00:00"/>
    <s v="18-01-2022 - 06-07-2023"/>
    <n v="2022"/>
    <s v="C:\Users\andres.prietom\JEP Colombia\Carlos Giovanni Torres Peñaranda - Contractual - Onedrive\Validación pólizas CPS\.VERIFICACIÓN DE PÓLIZAS CONTRATOS 2022\verificacion poliza contrato JEP-123-2022.pdf"/>
    <s v="N/A"/>
    <s v="Terminado"/>
    <s v="Retiro"/>
    <s v="N/A"/>
    <s v="TECNOLOGÍA EN DISEÑO PUBLICITARIO"/>
    <s v="N/A"/>
    <s v="FEMENINO"/>
    <s v="PND"/>
    <s v="https://community.secop.gov.co/Public/Tendering/OpportunityDetail/Index?noticeUID=CO1.NTC.2539793&amp;isFromPublicArea=True&amp;isModal=False"/>
    <m/>
    <m/>
    <s v="PARTICIPACIÓN_EFECTIVA_REPRESENTACIÓN_Y_DEFENSA_TÉCNICA"/>
    <s v="PROCESOS_MISIONALES"/>
    <s v="Secretaría Ejecutiva"/>
    <s v="Subsecretaría Ejecutiva"/>
  </r>
  <r>
    <s v="JEP-218"/>
    <n v="175"/>
    <s v="JEP-218-2022"/>
    <s v="JEP-CSPO-218-2022"/>
    <s v="Ángela Esquivel "/>
    <d v="2022-01-17T00:00:00"/>
    <s v="Claudia Ivette Galvis Vela"/>
    <x v="0"/>
    <s v="1. Prestación de servicios"/>
    <n v="51784171"/>
    <n v="0"/>
    <s v="Persona Natural"/>
    <s v="N/A"/>
    <s v="Prestar servicios profesionales para apoyar al Departamento de Atención a Víctimas a nivel nacional en acompañamiento psicosocial, orientación psicosocial y difus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94211621"/>
    <s v="N/A"/>
    <s v="N/A"/>
    <s v="$8.240.084"/>
    <s v="N/A"/>
    <n v="51422"/>
    <n v="49822"/>
    <s v="2018011001091_x0009_"/>
    <x v="0"/>
    <d v="2022-01-25T00:00:00"/>
    <s v="N/A"/>
    <s v="N/A"/>
    <s v="N/A"/>
    <s v="N/A"/>
    <n v="0"/>
    <s v="N/A"/>
    <n v="0"/>
    <s v="N/A"/>
    <n v="0"/>
    <s v="N/A"/>
    <n v="0"/>
    <s v="N/A"/>
    <n v="0"/>
    <s v="N/A"/>
    <n v="0"/>
    <s v="N/A"/>
    <n v="0"/>
    <n v="94211621"/>
    <n v="0"/>
    <n v="0"/>
    <n v="0"/>
    <n v="0"/>
    <n v="0"/>
    <d v="2022-12-31T00:00:00"/>
    <d v="2022-12-31T00:00:00"/>
    <n v="-1202"/>
    <s v="NO"/>
    <s v="N/A"/>
    <s v="Territorio Nacional"/>
    <s v="Cumplimiento "/>
    <s v="14-45-101074798_x000d_"/>
    <n v="0"/>
    <s v="Seguros del Estado"/>
    <d v="2022-01-24T00:00:00"/>
    <s v="24-01-2022 - 24-07-2023"/>
    <n v="2022"/>
    <s v="C:\Users\andres.prietom\JEP Colombia\Carlos Giovanni Torres Peñaranda - Contractual - Onedrive\Validación pólizas CPS\.VERIFICACIÓN DE PÓLIZAS CONTRATOS 2022\verificacion poliza contrato JEP-218-2022.pdf"/>
    <s v="N/A"/>
    <s v="Terminado"/>
    <s v="Retiro"/>
    <s v="N/A"/>
    <s v="PSICOLOGÍA"/>
    <s v="N/A"/>
    <s v="FEMENINO"/>
    <s v="PND"/>
    <s v="https://community.secop.gov.co/Public/Tendering/OpportunityDetail/Index?noticeUID=CO1.NTC.2590339&amp;isFromPublicArea=True&amp;isModal=False"/>
    <m/>
    <m/>
    <s v="PARTICIPACIÓN_EFECTIVA_REPRESENTACIÓN_Y_DEFENSA_TÉCNICA"/>
    <s v="PROCESOS_MISIONALES"/>
    <s v="Secretaría Ejecutiva"/>
    <s v="Subsecretaría Ejecutiva"/>
  </r>
  <r>
    <s v="JEP-018"/>
    <n v="176"/>
    <s v="JEP-018-2022"/>
    <s v="JEP-CSPO-018-2022"/>
    <s v="Ángela Esquivel "/>
    <s v="NR"/>
    <s v="Raul Vidales Bohorquez "/>
    <x v="0"/>
    <s v="1. Prestación de servicios"/>
    <n v="79956103"/>
    <n v="0"/>
    <s v="Persona Natural"/>
    <s v="N/A"/>
    <s v="Prestar servicios profesionales para apoyar al Departamento de Atención a Víctimas a nivel nacional en acompañamiento psicosocial, orientación psicosocial y difus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98056987"/>
    <s v="N/A"/>
    <s v="N/A"/>
    <s v="$8.240.084,00"/>
    <s v="N/A"/>
    <n v="27322"/>
    <n v="29422"/>
    <n v="2018011001091"/>
    <x v="28"/>
    <d v="2022-01-19T00:00:00"/>
    <s v="N/A"/>
    <s v="N/A"/>
    <s v="N/A"/>
    <s v="N/A"/>
    <n v="0"/>
    <s v="N/A"/>
    <n v="0"/>
    <s v="N/A"/>
    <n v="0"/>
    <s v="N/A"/>
    <n v="0"/>
    <s v="N/A"/>
    <n v="0"/>
    <s v="N/A"/>
    <n v="0"/>
    <s v="N/A"/>
    <n v="0"/>
    <n v="98056987"/>
    <n v="0"/>
    <n v="0"/>
    <n v="0"/>
    <n v="0"/>
    <n v="0"/>
    <d v="2022-12-31T00:00:00"/>
    <d v="2022-12-31T00:00:00"/>
    <n v="-1202"/>
    <s v="NO"/>
    <s v="N/A"/>
    <s v="Territorio Nacional"/>
    <s v="Cumplimiento"/>
    <s v="14-44-101143536"/>
    <n v="1"/>
    <s v="Seguros del Estado "/>
    <d v="2022-01-14T00:00:00"/>
    <s v="07-01-2022 - 30-06-2023"/>
    <n v="2022"/>
    <s v="C:\Users\andres.prietom\JEP Colombia\Carlos Giovanni Torres Peñaranda - Contractual - Onedrive\Validación pólizas CPS\.VERIFICACIÓN DE PÓLIZAS CONTRATOS 2022\verificacion poliza contrato JEP-018-2022.pdf"/>
    <s v="N/A"/>
    <s v="Terminado"/>
    <s v="Retiro"/>
    <s v="N/A"/>
    <s v="PSICOLOGÍA"/>
    <s v="N/A"/>
    <s v="MASCULINO"/>
    <s v="raul.vidales@jep.gov.co"/>
    <s v="https://community.secop.gov.co/Public/Tendering/OpportunityDetail/Index?noticeUID=CO1.NTC.2497117&amp;isFromPublicArea=True&amp;isModal=False"/>
    <m/>
    <m/>
    <s v="PARTICIPACIÓN_EFECTIVA_REPRESENTACIÓN_Y_DEFENSA_TÉCNICA"/>
    <s v="PROCESOS_MISIONALES"/>
    <s v="Secretaría Ejecutiva"/>
    <s v="Subsecretaría Ejecutiva"/>
  </r>
  <r>
    <s v="JEP-129"/>
    <n v="177"/>
    <s v="JEP-129-2022"/>
    <s v="JEP-CSPO-129-2022"/>
    <s v="Carlos Torres"/>
    <s v="NR"/>
    <s v="Carolina Gomez Garcia"/>
    <x v="0"/>
    <s v="1. Prestación de servicios"/>
    <n v="32105576"/>
    <n v="9"/>
    <s v="Persona Natural"/>
    <s v="Medellin"/>
    <s v="Prestar servicios profesionales para apoyar al Departamento de Atención a Víctimas en la región de Antioquia,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0822"/>
    <n v="41922"/>
    <n v="2018011001091"/>
    <x v="18"/>
    <d v="2022-01-21T00:00:00"/>
    <s v="N/A"/>
    <s v="N/A"/>
    <s v="N/A"/>
    <s v="N/A"/>
    <n v="0"/>
    <s v="N/A"/>
    <n v="0"/>
    <s v="N/A"/>
    <n v="0"/>
    <s v="N/A"/>
    <n v="0"/>
    <s v="N/A"/>
    <n v="0"/>
    <s v="N/A"/>
    <n v="0"/>
    <s v="N/A"/>
    <n v="0"/>
    <n v="84328333"/>
    <n v="0"/>
    <n v="0"/>
    <n v="0"/>
    <n v="0"/>
    <n v="0"/>
    <d v="2022-12-31T00:00:00"/>
    <d v="2022-12-31T00:00:00"/>
    <n v="-1202"/>
    <s v="NO"/>
    <s v="N/A"/>
    <s v="Medellín con desplazamiento en la región de Antioquia"/>
    <s v="Cumplimiento"/>
    <s v="65-47-101006604"/>
    <n v="0"/>
    <s v="Seguros del Estado"/>
    <d v="2022-01-20T00:00:00"/>
    <s v="19-01-2022 - 01-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129%2D2022%2Epdf&amp;parent=%2Fpersonal%2Fcarlos%5Ftorres%5Fjep%5Fgov%5Fco%2FDocuments%2FDocumentos%2FContractual%2FContractual%20%2D%20Onedrive%2FValidaci%C3%B3n%20p%C3%B3lizas%20CPS%2F%2EVERIFICACI%C3%93N%20DE%20P%C3%93LIZAS%20CONTRATOS%202022"/>
    <s v="N/A"/>
    <s v="Terminado"/>
    <s v="Retiro"/>
    <s v="N/A"/>
    <s v="PSICOLOGÍA"/>
    <s v="N/A"/>
    <s v="FEMENINO"/>
    <s v="PND"/>
    <s v="https://community.secop.gov.co/Public/Tendering/OpportunityDetail/Index?noticeUID=CO1.NTC.2556892&amp;isFromPublicArea=True&amp;isModal=False"/>
    <m/>
    <m/>
    <s v="PARTICIPACIÓN_EFECTIVA_REPRESENTACIÓN_Y_DEFENSA_TÉCNICA"/>
    <s v="PROCESOS_MISIONALES"/>
    <s v="Secretaría Ejecutiva"/>
    <s v="Subsecretaría Ejecutiva"/>
  </r>
  <r>
    <s v="JEP-210"/>
    <n v="178"/>
    <s v="JEP-210-2022"/>
    <s v="JEP-CSPO-210-2022"/>
    <s v="Carlos Torres"/>
    <d v="2022-01-14T00:00:00"/>
    <s v="Diego Alexis Ibarra Piedrahita"/>
    <x v="0"/>
    <s v="1. Prestación de servicios"/>
    <n v="71788874"/>
    <n v="0"/>
    <s v="Persona Natural"/>
    <s v="Medellin"/>
    <s v="Prestar servicios profesionales para apoyar al Departamento de Atención a Víctimas en la región de Antioquia,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s v="$7.228.143"/>
    <s v="N/A"/>
    <n v="51522"/>
    <n v="51022"/>
    <s v="2018011001091_x0009_"/>
    <x v="0"/>
    <d v="2022-01-24T00:00:00"/>
    <s v="N/A"/>
    <s v="N/A"/>
    <s v="N/A"/>
    <s v="N/A"/>
    <n v="0"/>
    <s v="N/A"/>
    <n v="0"/>
    <s v="N/A"/>
    <n v="0"/>
    <s v="N/A"/>
    <n v="0"/>
    <s v="N/A"/>
    <n v="0"/>
    <s v="N/A"/>
    <n v="0"/>
    <s v="N/A"/>
    <n v="0"/>
    <n v="82641767"/>
    <n v="0"/>
    <n v="0"/>
    <n v="0"/>
    <n v="0"/>
    <n v="0"/>
    <d v="2022-12-31T00:00:00"/>
    <d v="2022-12-31T00:00:00"/>
    <n v="-1202"/>
    <s v="NO"/>
    <s v="N/A"/>
    <s v="Medellín con desplazamiento en la región de Antioquia"/>
    <s v="Cumplimiento"/>
    <s v="21-47-101016612"/>
    <n v="0"/>
    <s v="Seguros del Estado "/>
    <d v="2022-01-24T00:00:00"/>
    <s v="23-01-2022 - 10-07-2023"/>
    <n v="2022"/>
    <s v="https://jepcolombia-my.sharepoint.com/personal/carlos_torres_jep_gov_co/_layouts/15/onedrive.aspx?q=210&amp;searchScope=folder&amp;id=%2Fpersonal%2Fcarlos%5Ftorres%5Fjep%5Fgov%5Fco%2FDocuments%2FDocumentos%2FContractual%2FContractual%20%2D%20Onedrive%2FValidaci%C3%B3n%20p%C3%B3lizas%20CPS%2F%2EVERIFICACI%C3%93N%20DE%20P%C3%93LIZAS%20CONTRATOS%202022%2FVerificacio%CC%81n%20po%CC%81liza%20contrato%20JEP%2D210%2D2022%2Epdf&amp;parent=%2Fpersonal%2Fcarlos%5Ftorres%5Fjep%5Fgov%5Fco%2FDocuments%2FDocumentos%2FContractual%2FContractual%20%2D%20Onedrive%2FValidaci%C3%B3n%20p%C3%B3lizas%20CPS%2F%2EVERIFICACI%C3%93N%20DE%20P%C3%93LIZAS%20CONTRATOS%202022&amp;parentview=7"/>
    <s v="N/A"/>
    <s v="Terminado"/>
    <s v="Retiro"/>
    <s v="N/A"/>
    <s v="HISTORIA"/>
    <s v="N/A"/>
    <s v="MASCULINO"/>
    <s v="PND"/>
    <s v="https://community.secop.gov.co/Public/Tendering/OpportunityDetail/Index?noticeUID=CO1.NTC.2645587&amp;isFromPublicArea=True&amp;isModal=False"/>
    <m/>
    <m/>
    <s v="PARTICIPACIÓN_EFECTIVA_REPRESENTACIÓN_Y_DEFENSA_TÉCNICA"/>
    <s v="PROCESOS_MISIONALES"/>
    <s v="Secretaría Ejecutiva"/>
    <s v="Subsecretaría Ejecutiva"/>
  </r>
  <r>
    <s v="JEP-112"/>
    <n v="179"/>
    <s v="JEP-112-2022"/>
    <s v="JEP-CSPO-112-2022"/>
    <s v="Carlos Torres"/>
    <s v="NR"/>
    <s v="Carmen Elena Paternostro Perez "/>
    <x v="0"/>
    <s v="1. Prestación de servicios"/>
    <n v="64548382"/>
    <n v="4"/>
    <s v="Persona Natural"/>
    <s v="N/A"/>
    <s v="Prestar servicios profesionales para apoyar al Departamento de Atención a Víctimas en la región de Magdalena, Atlántico, Bolívar, Sucre, Córdoba, La Guajira y Cesár, para adelantar acciones de difusión, acompañamiento y orientación psicosocial a las víctimas en instancias judiciales y no judiciales, atendiendo los enfoques diferenciales y psicosocial. "/>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0922"/>
    <n v="32922"/>
    <n v="2018011001091"/>
    <x v="3"/>
    <d v="2022-01-17T00:00:00"/>
    <s v="N/A"/>
    <s v="N/A"/>
    <s v="N/A"/>
    <s v="N/A"/>
    <n v="0"/>
    <s v="N/A"/>
    <n v="0"/>
    <s v="N/A"/>
    <n v="0"/>
    <s v="N/A"/>
    <n v="0"/>
    <s v="N/A"/>
    <n v="0"/>
    <s v="N/A"/>
    <n v="0"/>
    <s v="N/A"/>
    <n v="0"/>
    <n v="84328333"/>
    <n v="0"/>
    <n v="0"/>
    <n v="0"/>
    <n v="0"/>
    <n v="0"/>
    <d v="2022-12-31T00:00:00"/>
    <d v="2022-12-31T00:00:00"/>
    <n v="-1202"/>
    <s v="NO"/>
    <s v="N/A"/>
    <s v="Santa Marta con_x000a_desplazamiento en la región de Magdalena, Atlántico, Bolívar, Sucre, Córdoba, La_x000a_Guajira y Cesar"/>
    <s v="Cumplimiento"/>
    <s v="46-45-101005335"/>
    <n v="0"/>
    <s v="Seguros del Estado"/>
    <d v="2022-01-14T00:00:00"/>
    <s v="13-01-2022 - 30-06-2023"/>
    <n v="2022"/>
    <s v="https://jepcolombia-my.sharepoint.com/personal/carlos_torres_jep_gov_co/_layouts/15/onedrive.aspx?q=112&amp;searchScope=folder&amp;id=%2Fpersonal%2Fcarlos%5Ftorres%5Fjep%5Fgov%5Fco%2FDocuments%2FDocumentos%2FContractual%2FContractual%20%2D%20Onedrive%2FValidaci%C3%B3n%20p%C3%B3lizas%20CPS%2F%2EVERIFICACI%C3%93N%20DE%20P%C3%93LIZAS%20CONTRATOS%202022%2FVerificacio%CC%81n%20po%CC%81liza%20contrato%20JEP%2D112%2D2022%2Epdf&amp;parent=%2Fpersonal%2Fcarlos%5Ftorres%5Fjep%5Fgov%5Fco%2FDocuments%2FDocumentos%2FContractual%2FContractual%20%2D%20Onedrive%2FValidaci%C3%B3n%20p%C3%B3lizas%20CPS%2F%2EVERIFICACI%C3%93N%20DE%20P%C3%93LIZAS%20CONTRATOS%202022&amp;parentview=7"/>
    <s v="N/A"/>
    <s v="Terminado"/>
    <s v="Retiro"/>
    <s v="N/A"/>
    <s v="PSICOLOGÍA"/>
    <s v="N/A"/>
    <s v="FEMENINO"/>
    <s v="PND"/>
    <s v="https://community.secop.gov.co/Public/Tendering/OpportunityDetail/Index?noticeUID=CO1.NTC.2529796&amp;isFromPublicArea=True&amp;isModal=False"/>
    <m/>
    <m/>
    <s v="PARTICIPACIÓN_EFECTIVA_REPRESENTACIÓN_Y_DEFENSA_TÉCNICA"/>
    <s v="PROCESOS_MISIONALES"/>
    <s v="Secretaría Ejecutiva"/>
    <s v="Subsecretaría Ejecutiva"/>
  </r>
  <r>
    <s v="JEP-131"/>
    <n v="180"/>
    <s v="JEP-131-2022"/>
    <s v="JEP-CSPO-131-2022"/>
    <s v="Carlos Torres"/>
    <s v="NR"/>
    <s v="Jhon Jarlis Leudo Mendez"/>
    <x v="0"/>
    <s v="1. Prestación de servicios"/>
    <n v="3837190"/>
    <n v="5"/>
    <s v="Persona Natural"/>
    <s v="N/A"/>
    <s v="Prestar servicios profesionales para apoyar al Departamento de Atención a Víctimas en la región de Sucre, Magdalena, Bolívar, Córdoba, Atlántico y La Guajira,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2422"/>
    <n v="42122"/>
    <n v="2018011001091"/>
    <x v="18"/>
    <d v="2022-01-21T00:00:00"/>
    <s v="N/A"/>
    <s v="N/A"/>
    <s v="N/A"/>
    <s v="N/A"/>
    <n v="0"/>
    <s v="N/A"/>
    <n v="0"/>
    <s v="N/A"/>
    <n v="0"/>
    <s v="N/A"/>
    <n v="0"/>
    <s v="N/A"/>
    <n v="0"/>
    <s v="N/A"/>
    <n v="0"/>
    <s v="N/A"/>
    <n v="0"/>
    <n v="84328333"/>
    <n v="0"/>
    <n v="0"/>
    <n v="0"/>
    <n v="0"/>
    <n v="0"/>
    <d v="2022-12-31T00:00:00"/>
    <d v="2022-12-31T00:00:00"/>
    <n v="-1202"/>
    <s v="NO"/>
    <s v="N/A"/>
    <s v=" ciudad de Corozal_x000a_con desplazamiento en la región de Sucre, Magdalena, Bolívar, Córdoba, Atlántico, La_x000a_Guajira y Cesár"/>
    <s v="Cumplimiento"/>
    <s v="36-47-101001043"/>
    <n v="2"/>
    <s v="Seguros del Estado"/>
    <d v="2022-01-20T00:00:00"/>
    <s v="19-01-2022 - 08-07-2023"/>
    <n v="2022"/>
    <s v="https://jepcolombia-my.sharepoint.com/personal/carlos_torres_jep_gov_co/_layouts/15/onedrive.aspx?q=131&amp;searchScope=folder&amp;id=%2Fpersonal%2Fcarlos%5Ftorres%5Fjep%5Fgov%5Fco%2FDocuments%2FDocumentos%2FContractual%2FContractual%20%2D%20Onedrive%2FValidaci%C3%B3n%20p%C3%B3lizas%20CPS%2F%2EVERIFICACI%C3%93N%20DE%20P%C3%93LIZAS%20CONTRATOS%202022%2FVerificacio%CC%81n%20po%CC%81liza%20contrato%20JEP%2D131%2D2022%2Epdf&amp;parent=%2Fpersonal%2Fcarlos%5Ftorres%5Fjep%5Fgov%5Fco%2FDocuments%2FDocumentos%2FContractual%2FContractual%20%2D%20Onedrive%2FValidaci%C3%B3n%20p%C3%B3lizas%20CPS&amp;parentview=7"/>
    <s v="N/A"/>
    <s v="Terminado"/>
    <s v="Retiro"/>
    <s v="N/A"/>
    <s v="PSICOLOGÍA"/>
    <s v="N/A"/>
    <s v="MASCULINO"/>
    <s v="PND"/>
    <s v="https://community.secop.gov.co/Public/Tendering/OpportunityDetail/Index?noticeUID=CO1.NTC.2562944&amp;isFromPublicArea=True&amp;isModal=False"/>
    <m/>
    <m/>
    <s v="PARTICIPACIÓN_EFECTIVA_REPRESENTACIÓN_Y_DEFENSA_TÉCNICA"/>
    <s v="PROCESOS_MISIONALES"/>
    <s v="Secretaría Ejecutiva"/>
    <s v="Subsecretaría Ejecutiva"/>
  </r>
  <r>
    <s v="JEP-111"/>
    <n v="181"/>
    <s v="JEP-111-2022"/>
    <s v="JEP-CSPO-111-2022"/>
    <s v="Carlos Torres"/>
    <s v="NR"/>
    <s v="Belkis Morales Gonzalez"/>
    <x v="0"/>
    <s v="1. Prestación de servicios"/>
    <n v="45545301"/>
    <n v="5"/>
    <s v="Persona Natural"/>
    <s v="N/A"/>
    <s v="Prestar servicios profesionales para apoyar al Departamento de Atención a Víctimas en la región de Cesár, Magdalena, Bolívar, Sucre, Córdoba, Atlántico y La Guajira,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1022"/>
    <n v="33522"/>
    <n v="2018011001091"/>
    <x v="37"/>
    <d v="2022-01-18T00:00:00"/>
    <s v="N/A"/>
    <s v="N/A"/>
    <s v="N/A"/>
    <s v="N/A"/>
    <n v="0"/>
    <s v="N/A"/>
    <n v="0"/>
    <s v="N/A"/>
    <n v="0"/>
    <s v="N/A"/>
    <n v="0"/>
    <s v="N/A"/>
    <n v="0"/>
    <s v="N/A"/>
    <n v="0"/>
    <s v="N/A"/>
    <n v="0"/>
    <n v="84328333"/>
    <n v="0"/>
    <n v="0"/>
    <n v="0"/>
    <n v="0"/>
    <n v="0"/>
    <d v="2022-12-31T00:00:00"/>
    <d v="2022-12-31T00:00:00"/>
    <n v="-1202"/>
    <s v="NO"/>
    <s v="N/A"/>
    <s v="Valledupar con_x000a_desplazamiento en la región de Cesar, Magdalena, Bolívar, Sucre, Córdoba, Atlántico y_x000a_La Guajira"/>
    <s v="Cumplimiento"/>
    <s v="36-47-101001036"/>
    <n v="0"/>
    <s v="Seguros del Estado"/>
    <d v="2022-01-13T00:00:00"/>
    <s v="13-01-2022 - 03-07-2023"/>
    <n v="2022"/>
    <s v="https://jepcolombia-my.sharepoint.com/personal/carlos_torres_jep_gov_co/_layouts/15/onedrive.aspx?q=111&amp;searchScope=folder&amp;id=%2Fpersonal%2Fcarlos%5Ftorres%5Fjep%5Fgov%5Fco%2FDocuments%2FDocumentos%2FContractual%2FContractual%20%2D%20Onedrive%2FValidaci%C3%B3n%20p%C3%B3lizas%20CPS%2F%2EVERIFICACI%C3%93N%20DE%20P%C3%93LIZAS%20CONTRATOS%202022%2FVerifcacio%CC%81n%20po%CC%81liza%20contrato%20JEP%20111%202022%2Epdf&amp;parent=%2Fpersonal%2Fcarlos%5Ftorres%5Fjep%5Fgov%5Fco%2FDocuments%2FDocumentos%2FContractual%2FContractual%20%2D%20Onedrive%2FValidaci%C3%B3n%20p%C3%B3lizas%20CPS%2F%2EVERIFICACI%C3%93N%20DE%20P%C3%93LIZAS%20CONTRATOS%202022&amp;parentview=7"/>
    <s v="N/A"/>
    <s v="Terminado"/>
    <s v="Retiro"/>
    <s v="N/A"/>
    <s v="COMUNICACIÓN SOCIAL"/>
    <s v="N/A"/>
    <s v="FEMENINO"/>
    <s v="PND"/>
    <s v="https://community.secop.gov.co/Public/Tendering/OpportunityDetail/Index?noticeUID=CO1.NTC.2531319&amp;isFromPublicArea=True&amp;isModal=False"/>
    <m/>
    <m/>
    <s v="PARTICIPACIÓN_EFECTIVA_REPRESENTACIÓN_Y_DEFENSA_TÉCNICA"/>
    <s v="PROCESOS_MISIONALES"/>
    <s v="Secretaría Ejecutiva"/>
    <s v="Subsecretaría Ejecutiva"/>
  </r>
  <r>
    <s v="JEP-203"/>
    <n v="182"/>
    <s v="JEP-203-2022"/>
    <s v="JEP-CSPO-203-2022"/>
    <s v="Carlos Torres"/>
    <d v="2022-01-14T00:00:00"/>
    <s v="Viviana Paola Camargo Duarte"/>
    <x v="0"/>
    <s v="1. Prestación de servicios"/>
    <n v="37577241"/>
    <n v="1"/>
    <s v="Persona Natural"/>
    <s v="N/A"/>
    <s v="Prestar servicios profesionales para apoyar al Departamento de Atención a Víctimas en la región de Santander, Norte de Santander y región que conforma el Magdalena Medio,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228143"/>
    <s v="N/A"/>
    <n v="51622"/>
    <n v="47822"/>
    <n v="2018011001091"/>
    <x v="26"/>
    <d v="2022-01-26T00:00:00"/>
    <s v="N/A"/>
    <s v="N/A"/>
    <s v="N/A"/>
    <s v="N/A"/>
    <n v="0"/>
    <s v="N/A"/>
    <n v="0"/>
    <s v="N/A"/>
    <n v="0"/>
    <s v="N/A"/>
    <n v="0"/>
    <s v="N/A"/>
    <n v="0"/>
    <s v="N/A"/>
    <n v="0"/>
    <s v="N/A"/>
    <n v="0"/>
    <n v="82641767"/>
    <n v="0"/>
    <n v="0"/>
    <n v="0"/>
    <n v="0"/>
    <n v="0"/>
    <d v="2022-12-31T00:00:00"/>
    <d v="2022-12-31T00:00:00"/>
    <n v="-1202"/>
    <s v="NO"/>
    <s v="N/A"/>
    <s v="Barrancabermeja con desplazamiento en la región de Santander, Norte de Santander y_x000a_región que conforma el Magdalena Medio"/>
    <s v="Cumplimiento"/>
    <s v="56-45-101000994"/>
    <n v="2"/>
    <s v="Seguros del Estado"/>
    <d v="2022-01-24T00:00:00"/>
    <s v="21-01-2022 - 03-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3%2D2022%2Epdf&amp;parent=%2Fpersonal%2Fcarlos%5Ftorres%5Fjep%5Fgov%5Fco%2FDocuments%2FDocumentos%2FContractual%2FContractual%20%2D%20Onedrive%2FValidaci%C3%B3n%20p%C3%B3lizas%20CPS%2F%2EVERIFICACI%C3%93N%20DE%20P%C3%93LIZAS%20CONTRATOS%202022"/>
    <s v="N/A"/>
    <s v="Terminado"/>
    <s v="Retiro"/>
    <s v="N/A"/>
    <s v="PSICOLOGÍA"/>
    <s v="N/A"/>
    <s v="FEMENINO"/>
    <s v="PND"/>
    <s v="https://community.secop.gov.co/Public/Tendering/OpportunityDetail/Index?noticeUID=CO1.NTC.2599030&amp;isFromPublicArea=True&amp;isModal=False"/>
    <m/>
    <m/>
    <s v="PARTICIPACIÓN_EFECTIVA_REPRESENTACIÓN_Y_DEFENSA_TÉCNICA"/>
    <s v="PROCESOS_MISIONALES"/>
    <s v="Secretaría Ejecutiva"/>
    <s v="Subsecretaría Ejecutiva"/>
  </r>
  <r>
    <s v="JEP-110"/>
    <n v="183"/>
    <s v="JEP-110-2022"/>
    <s v="JEP-CSPO-110-2022"/>
    <s v="Carlos Torres"/>
    <s v="NR"/>
    <s v="Jorge Enrique Escobar Hernandez"/>
    <x v="0"/>
    <s v="1. Prestación de servicios"/>
    <n v="16698501"/>
    <n v="2"/>
    <s v="Persona Natural"/>
    <s v="N/A"/>
    <s v="Prestar servicios profesionales para apoyar al Departamento de Atención a Víctimas en la región de Bogotá, Cundinamarca y Boyacá,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1122"/>
    <n v="30922"/>
    <s v="2018011001091_x0009_"/>
    <x v="27"/>
    <d v="2022-01-18T00:00:00"/>
    <s v="N/A"/>
    <s v="N/A"/>
    <s v="N/A"/>
    <s v="N/A"/>
    <n v="0"/>
    <s v="N/A"/>
    <n v="0"/>
    <s v="N/A"/>
    <n v="0"/>
    <s v="N/A"/>
    <n v="0"/>
    <s v="N/A"/>
    <n v="0"/>
    <s v="N/A"/>
    <n v="0"/>
    <s v="N/A"/>
    <n v="0"/>
    <n v="84328333"/>
    <n v="0"/>
    <n v="0"/>
    <n v="0"/>
    <n v="0"/>
    <n v="0"/>
    <d v="2022-12-31T00:00:00"/>
    <d v="2022-12-31T00:00:00"/>
    <n v="-1202"/>
    <s v="NO"/>
    <s v="N/A"/>
    <s v="Bogotá D.C."/>
    <s v="Cumplimiento"/>
    <s v="11-47-101010741"/>
    <n v="0"/>
    <s v="Seguros del Estado"/>
    <d v="2022-01-12T00:00:00"/>
    <s v="12-01-2022 - 10-07-2023"/>
    <n v="2022"/>
    <s v="https://jepcolombia-my.sharepoint.com/personal/carlos_torres_jep_gov_co/_layouts/15/onedrive.aspx?q=110&amp;searchScope=folder&amp;id=%2Fpersonal%2Fcarlos%5Ftorres%5Fjep%5Fgov%5Fco%2FDocuments%2FDocumentos%2FContractual%2FContractual%20%2D%20Onedrive%2FValidaci%C3%B3n%20p%C3%B3lizas%20CPS%2F%2EVERIFICACI%C3%93N%20DE%20P%C3%93LIZAS%20CONTRATOS%202022%2FVerifcacio%CC%81n%20po%CC%81liza%20contrato%20JEP%20110%202022%2Epdf&amp;parent=%2Fpersonal%2Fcarlos%5Ftorres%5Fjep%5Fgov%5Fco%2FDocuments%2FDocumentos%2FContractual%2FContractual%20%2D%20Onedrive%2FValidaci%C3%B3n%20p%C3%B3lizas%20CPS%2F%2EVERIFICACI%C3%93N%20DE%20P%C3%93LIZAS%20CONTRATOS%202022&amp;parentview=7"/>
    <s v="N/A"/>
    <s v="Terminado"/>
    <s v="Retiro"/>
    <s v="N/A"/>
    <s v="PSICOLOGÍA"/>
    <s v="N/A"/>
    <s v="MASCULINO"/>
    <s v="PND"/>
    <s v="https://community.secop.gov.co/Public/Tendering/OpportunityDetail/Index?noticeUID=CO1.NTC.2523415&amp;isFromPublicArea=True&amp;isModal=False"/>
    <m/>
    <m/>
    <s v="PARTICIPACIÓN_EFECTIVA_REPRESENTACIÓN_Y_DEFENSA_TÉCNICA"/>
    <s v="PROCESOS_MISIONALES"/>
    <s v="Secretaría Ejecutiva"/>
    <s v="Subsecretaría Ejecutiva"/>
  </r>
  <r>
    <s v="JEP-204"/>
    <n v="184"/>
    <s v="JEP-204-2022"/>
    <s v="JEP-CSPO-204-2022"/>
    <s v="Carlos Torres"/>
    <d v="2022-01-14T00:00:00"/>
    <s v="Fabiola Morales Murcia"/>
    <x v="0"/>
    <s v="1. Prestación de servicios"/>
    <n v="51843728"/>
    <n v="6"/>
    <s v="Persona Natural"/>
    <s v="N/A"/>
    <s v="Prestar servicios profesionales para apoyar al Departamento de Atención a Víctimas en la región de Caquetá, Huila, Putumayo y Tolima,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s v="$7.228.143"/>
    <s v="N/A"/>
    <n v="51722"/>
    <n v="47922"/>
    <s v="2018011001091_x0009_"/>
    <x v="26"/>
    <d v="2022-01-24T00:00:00"/>
    <s v="N/A"/>
    <s v="N/A"/>
    <s v="N/A"/>
    <s v="N/A"/>
    <n v="0"/>
    <s v="N/A"/>
    <n v="0"/>
    <s v="N/A"/>
    <n v="0"/>
    <s v="N/A"/>
    <n v="0"/>
    <s v="N/A"/>
    <n v="0"/>
    <s v="N/A"/>
    <n v="0"/>
    <s v="N/A"/>
    <n v="0"/>
    <n v="82641767"/>
    <n v="0"/>
    <n v="0"/>
    <n v="0"/>
    <n v="0"/>
    <n v="0"/>
    <d v="2022-12-31T00:00:00"/>
    <d v="2022-12-31T00:00:00"/>
    <n v="-1202"/>
    <s v="NO"/>
    <s v="N/A"/>
    <s v="Florencia con_x000a_desplazamiento en la región de Caquetá, Huila, Putumayo y Tolima"/>
    <s v="Cumplimiento "/>
    <s v="33-47-101008164"/>
    <n v="0"/>
    <s v="Seguros del Estado"/>
    <d v="2022-01-21T00:00:00"/>
    <s v="21-01-2022 - 04-07-2023"/>
    <n v="2022"/>
    <s v="https://jepcolombia-my.sharepoint.com/personal/carlos_torres_jep_gov_co/_layouts/15/onedrive.aspx?q=204&amp;searchScope=folder&amp;id=%2Fpersonal%2Fcarlos%5Ftorres%5Fjep%5Fgov%5Fco%2FDocuments%2FDocumentos%2FContractual%2FContractual%20%2D%20Onedrive%2FValidaci%C3%B3n%20p%C3%B3lizas%20CPS%2F%2EVERIFICACI%C3%93N%20DE%20P%C3%93LIZAS%20CONTRATOS%202022%2FVerificacio%CC%81n%20po%CC%81liza%20contrato%20JEP%2D204%2D2022%2Epdf&amp;parent=%2Fpersonal%2Fcarlos%5Ftorres%5Fjep%5Fgov%5Fco%2FDocuments%2FDocumentos%2FContractual%2FContractual%20%2D%20Onedrive%2FValidaci%C3%B3n%20p%C3%B3lizas%20CPS%2F%2EVERIFICACI%C3%93N%20DE%20P%C3%93LIZAS%20CONTRATOS%202022&amp;parentview=7"/>
    <s v="N/A"/>
    <s v="Terminado"/>
    <s v="Retiro"/>
    <s v="N/A"/>
    <s v="PSICOLOGÍA SOCIAL COMUNITARIA "/>
    <s v="N/A"/>
    <s v="FEMENINO"/>
    <s v="PND"/>
    <s v="https://community.secop.gov.co/Public/Tendering/OpportunityDetail/Index?noticeUID=CO1.NTC.2599934&amp;isFromPublicArea=True&amp;isModal=False"/>
    <m/>
    <m/>
    <s v="PARTICIPACIÓN_EFECTIVA_REPRESENTACIÓN_Y_DEFENSA_TÉCNICA"/>
    <s v="PROCESOS_MISIONALES"/>
    <s v="Secretaría Ejecutiva"/>
    <s v="Subsecretaría Ejecutiva"/>
  </r>
  <r>
    <s v="JEP-130"/>
    <n v="185"/>
    <s v="JEP-130-2022"/>
    <s v="JEP-CSPO-130-2022"/>
    <s v="Carlos Torres"/>
    <s v="NR"/>
    <s v="Claudia Patricia Rincon Vacca"/>
    <x v="0"/>
    <s v="1. Prestación de servicios"/>
    <n v="1118536542"/>
    <n v="0"/>
    <s v="Persona Natural"/>
    <s v="N/A"/>
    <s v="Prestar servicios profesionales para apoyar al Departamento de Atención a Víctimas en la región de Casanare, Arauca, Meta y Guaviare,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2922"/>
    <n v="42022"/>
    <n v="2018011001091"/>
    <x v="18"/>
    <d v="2022-01-20T00:00:00"/>
    <s v="N/A"/>
    <s v="N/A"/>
    <s v="N/A"/>
    <s v="N/A"/>
    <n v="0"/>
    <s v="N/A"/>
    <n v="0"/>
    <s v="N/A"/>
    <n v="0"/>
    <s v="N/A"/>
    <n v="0"/>
    <s v="N/A"/>
    <n v="0"/>
    <s v="N/A"/>
    <n v="0"/>
    <s v="N/A"/>
    <n v="0"/>
    <n v="84328333"/>
    <n v="0"/>
    <n v="0"/>
    <n v="0"/>
    <n v="0"/>
    <n v="0"/>
    <d v="2022-12-31T00:00:00"/>
    <d v="2022-12-31T00:00:00"/>
    <n v="-1202"/>
    <s v="NO"/>
    <s v="N/A"/>
    <s v="Yopal con desplazamiento_x000a_en la región de Casanare, Arauca, Meta y Guaviare"/>
    <s v="Cumplimiento"/>
    <s v="605-47-994000092984"/>
    <n v="1"/>
    <s v="Aseguradora Solidaria "/>
    <d v="2022-01-20T00:00:00"/>
    <s v="19-01-2022 - 01-07-2023"/>
    <n v="2022"/>
    <s v="https://jepcolombia-my.sharepoint.com/personal/carlos_torres_jep_gov_co/_layouts/15/onedrive.aspx?q=130&amp;searchScope=folder&amp;id=%2Fpersonal%2Fcarlos%5Ftorres%5Fjep%5Fgov%5Fco%2FDocuments%2FDocumentos%2FContractual%2FContractual%20%2D%20Onedrive%2FValidaci%C3%B3n%20p%C3%B3lizas%20CPS%2F%2EVERIFICACI%C3%93N%20DE%20P%C3%93LIZAS%20CONTRATOS%202022%2FVerificacio%CC%81n%20po%CC%81liza%20contrato%20JEP%2D130%2D2022%2Epdf&amp;parent=%2Fpersonal%2Fcarlos%5Ftorres%5Fjep%5Fgov%5Fco%2FDocuments%2FDocumentos%2FContractual%2FContractual%20%2D%20Onedrive%2FValidaci%C3%B3n%20p%C3%B3lizas%20CPS%2F%2EVERIFICACI%C3%93N%20DE%20P%C3%93LIZAS%20CONTRATOS%202022&amp;parentview=7"/>
    <s v="N/A"/>
    <s v="Terminado"/>
    <s v="Retiro"/>
    <s v="N/A"/>
    <s v="PSICOLOGÍA"/>
    <s v="N/A"/>
    <s v="FEMENINO"/>
    <s v="PND"/>
    <s v="https://community.secop.gov.co/Public/Tendering/OpportunityDetail/Index?noticeUID=CO1.NTC.2558147&amp;isFromPublicArea=True&amp;isModal=False"/>
    <m/>
    <m/>
    <s v="PARTICIPACIÓN_EFECTIVA_REPRESENTACIÓN_Y_DEFENSA_TÉCNICA"/>
    <s v="PROCESOS_MISIONALES"/>
    <s v="Secretaría Ejecutiva"/>
    <s v="Subsecretaría Ejecutiva"/>
  </r>
  <r>
    <s v="JEP-211"/>
    <n v="186"/>
    <s v="JEP-211-2022"/>
    <s v="JEP-CSPO-211-2022"/>
    <s v="Carlos Torres"/>
    <d v="2022-01-14T00:00:00"/>
    <s v="Carlos Andres Otero Cardona"/>
    <x v="0"/>
    <s v="1. Prestación de servicios"/>
    <n v="91495390"/>
    <n v="2"/>
    <s v="Persona Natural"/>
    <s v="N/A"/>
    <s v="Prestar servicios profesionales para apoyar al Departamento de Atención a Víctimas en la región de Cauca, Valle del Cauca y Nariño,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228143"/>
    <s v="N/A"/>
    <n v="51822"/>
    <n v="51122"/>
    <n v="2018011001091"/>
    <x v="0"/>
    <d v="2022-01-24T00:00:00"/>
    <s v="N/A"/>
    <s v="N/A"/>
    <s v="N/A"/>
    <s v="N/A"/>
    <n v="0"/>
    <s v="N/A"/>
    <n v="0"/>
    <s v="N/A"/>
    <n v="0"/>
    <s v="N/A"/>
    <n v="0"/>
    <s v="N/A"/>
    <n v="0"/>
    <s v="N/A"/>
    <n v="0"/>
    <s v="N/A"/>
    <n v="0"/>
    <n v="82641767"/>
    <n v="0"/>
    <n v="0"/>
    <n v="0"/>
    <n v="0"/>
    <n v="0"/>
    <d v="2022-12-31T00:00:00"/>
    <d v="2022-12-31T00:00:00"/>
    <n v="-1202"/>
    <s v="NO"/>
    <s v="N/A"/>
    <s v="Popayán con_x000a_desplazamiento en la región de Cauca, Valle del Cauca y Nariño"/>
    <s v="Cumplimiento "/>
    <s v="435 47 994000048210"/>
    <n v="0"/>
    <s v="Aseguradora Solidaria"/>
    <d v="2022-01-24T00:00:00"/>
    <s v="23-01-2022 - 30-06-2023"/>
    <n v="2022"/>
    <s v="https://jepcolombia-my.sharepoint.com/personal/carlos_torres_jep_gov_co/_layouts/15/onedrive.aspx?q=211&amp;searchScope=folder&amp;id=%2Fpersonal%2Fcarlos%5Ftorres%5Fjep%5Fgov%5Fco%2FDocuments%2FDocumentos%2FContractual%2FContractual%20%2D%20Onedrive%2FValidaci%C3%B3n%20p%C3%B3lizas%20CPS%2F%2EVERIFICACI%C3%93N%20DE%20P%C3%93LIZAS%20CONTRATOS%202022%2FVerificacio%CC%81n%20po%CC%81liza%20contrato%20JEP%2D211%2D2022%2Epdf&amp;parent=%2Fpersonal%2Fcarlos%5Ftorres%5Fjep%5Fgov%5Fco%2FDocuments%2FDocumentos%2FContractual%2FContractual%20%2D%20Onedrive%2FValidaci%C3%B3n%20p%C3%B3lizas%20CPS%2F%2EVERIFICACI%C3%93N%20DE%20P%C3%93LIZAS%20CONTRATOS%202022&amp;parentview=7"/>
    <s v="N/A"/>
    <s v="Terminado"/>
    <s v="Retiro"/>
    <s v="N/A"/>
    <s v="PSICOLOGÍA"/>
    <s v="N/A"/>
    <s v="MASCULINO"/>
    <s v="PND"/>
    <s v="https://community.secop.gov.co/Public/Tendering/OpportunityDetail/Index?noticeUID=CO1.NTC.2649455&amp;isFromPublicArea=True&amp;isModal=False"/>
    <m/>
    <m/>
    <s v="PARTICIPACIÓN_EFECTIVA_REPRESENTACIÓN_Y_DEFENSA_TÉCNICA"/>
    <s v="PROCESOS_MISIONALES"/>
    <s v="Secretaría Ejecutiva"/>
    <s v="Subsecretaría Ejecutiva"/>
  </r>
  <r>
    <s v="JEP-205"/>
    <n v="187"/>
    <s v="JEP-205-2022"/>
    <s v="JEP-CSPO-205-2022"/>
    <s v="Carlos Torres"/>
    <d v="2022-01-14T00:00:00"/>
    <s v="Sofi Paola Malfitano Cordoba"/>
    <x v="0"/>
    <s v="1. Prestación de servicios"/>
    <n v="35895987"/>
    <n v="1"/>
    <s v="Persona Natural"/>
    <s v="N/A"/>
    <s v="Prestar servicios profesionales para apoyar al Departamento de Atención a Víctimas en la región de Chocó, Urabá Chocoano y Antioqueño,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228143"/>
    <s v="N/A"/>
    <n v="51922"/>
    <n v="48522"/>
    <n v="2018011001091"/>
    <x v="35"/>
    <d v="2022-01-24T00:00:00"/>
    <s v="N/A"/>
    <s v="N/A"/>
    <s v="N/A"/>
    <s v="N/A"/>
    <n v="0"/>
    <s v="N/A"/>
    <n v="0"/>
    <s v="N/A"/>
    <n v="0"/>
    <s v="N/A"/>
    <n v="0"/>
    <s v="N/A"/>
    <n v="0"/>
    <s v="N/A"/>
    <n v="0"/>
    <s v="N/A"/>
    <n v="0"/>
    <n v="82641767"/>
    <n v="0"/>
    <n v="0"/>
    <n v="0"/>
    <n v="0"/>
    <n v="0"/>
    <d v="2022-12-31T00:00:00"/>
    <d v="2022-12-31T00:00:00"/>
    <n v="-1202"/>
    <s v="NO"/>
    <s v="N/A"/>
    <s v="Quibdó_x000a_con desplazamiento en la región de Chocó y Urabá Chocoano y Antioqueño"/>
    <s v="Cumplimiento"/>
    <s v="65-45-101073191"/>
    <n v="0"/>
    <s v="Seguros del Estado"/>
    <d v="2022-01-22T00:00:00"/>
    <s v="22-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5%2D2022%2Epdf&amp;parent=%2Fpersonal%2Fcarlos%5Ftorres%5Fjep%5Fgov%5Fco%2FDocuments%2FDocumentos%2FContractual%2FContractual%20%2D%20Onedrive%2FValidaci%C3%B3n%20p%C3%B3lizas%20CPS%2F%2EVERIFICACI%C3%93N%20DE%20P%C3%93LIZAS%20CONTRATOS%202022"/>
    <s v="N/A"/>
    <s v="Terminado"/>
    <s v="Retiro"/>
    <s v="N/A"/>
    <s v="PSICOLOGÍA"/>
    <s v="N/A"/>
    <s v="FEMENINO"/>
    <s v="PND"/>
    <s v="https://community.secop.gov.co/Public/Tendering/OpportunityDetail/Index?noticeUID=CO1.NTC.2603424&amp;isFromPublicArea=True&amp;isModal=False"/>
    <m/>
    <m/>
    <s v="PARTICIPACIÓN_EFECTIVA_REPRESENTACIÓN_Y_DEFENSA_TÉCNICA"/>
    <s v="PROCESOS_MISIONALES"/>
    <s v="Secretaría Ejecutiva"/>
    <s v="Subsecretaría Ejecutiva"/>
  </r>
  <r>
    <s v="JEP-127"/>
    <n v="188"/>
    <s v="JEP-127-2022"/>
    <s v="JEP-CSPO-127-2022"/>
    <s v="Carlos Torres"/>
    <s v="NR"/>
    <s v="Heidy Johana Fonseca Perez"/>
    <x v="0"/>
    <s v="1. Prestación de servicios"/>
    <n v="1120558251"/>
    <n v="4"/>
    <s v="Persona Natural"/>
    <s v="N/A"/>
    <s v="Prestar servicios profesionales para apoyar al Departamento de Atención a Víctimas en la región de Guaviare, Meta, Casanare y Arauca,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2622"/>
    <n v="36822"/>
    <n v="2018011001091"/>
    <x v="2"/>
    <d v="2022-01-20T00:00:00"/>
    <s v="N/A"/>
    <s v="N/A"/>
    <s v="N/A"/>
    <s v="N/A"/>
    <n v="0"/>
    <s v="N/A"/>
    <n v="0"/>
    <s v="N/A"/>
    <n v="0"/>
    <s v="N/A"/>
    <n v="0"/>
    <s v="N/A"/>
    <n v="0"/>
    <s v="N/A"/>
    <n v="0"/>
    <s v="N/A"/>
    <n v="0"/>
    <n v="84328333"/>
    <n v="0"/>
    <n v="0"/>
    <n v="0"/>
    <n v="0"/>
    <n v="0"/>
    <d v="2022-12-31T00:00:00"/>
    <d v="2022-12-31T00:00:00"/>
    <n v="-1202"/>
    <s v="NO"/>
    <s v="N/A"/>
    <s v="San José de Guaviare con_x000a_desplazamiento en la región de Guaviare, Meta, Casanare y Arauca"/>
    <s v="Cumplimiento"/>
    <s v="30-47-101001965"/>
    <n v="1"/>
    <s v="Seguros del Estado"/>
    <d v="2022-01-18T00:00:00"/>
    <s v="14-01-2022 - 01-07-2023"/>
    <n v="2022"/>
    <s v="https://jepcolombia-my.sharepoint.com/personal/carlos_torres_jep_gov_co/_layouts/15/onedrive.aspx?q=127&amp;searchScope=folder&amp;id=%2Fpersonal%2Fcarlos%5Ftorres%5Fjep%5Fgov%5Fco%2FDocuments%2FDocumentos%2FContractual%2FContractual%20%2D%20Onedrive%2FValidaci%C3%B3n%20p%C3%B3lizas%20CPS%2F%2EVERIFICACI%C3%93N%20DE%20P%C3%93LIZAS%20CONTRATOS%202022%2FVerificacio%CC%81n%20po%CC%81liza%20contrato%20JEP%2D127%2D2022%2Epdf&amp;parent=%2Fpersonal%2Fcarlos%5Ftorres%5Fjep%5Fgov%5Fco%2FDocuments%2FDocumentos%2FContractual%2FContractual%20%2D%20Onedrive%2FValidaci%C3%B3n%20p%C3%B3lizas%20CPS%2F%2EVERIFICACI%C3%93N%20DE%20P%C3%93LIZAS%20CONTRATOS%202022&amp;parentview=7"/>
    <s v="N/A"/>
    <s v="Terminado"/>
    <s v="Retiro"/>
    <s v="N/A"/>
    <s v="PSICOLOGÍA"/>
    <s v="N/A"/>
    <s v="FEMENINO"/>
    <s v="PND"/>
    <s v="https://community.secop.gov.co/Public/Tendering/OpportunityDetail/Index?noticeUID=CO1.NTC.2553058&amp;isFromPublicArea=True&amp;isModal=False"/>
    <m/>
    <m/>
    <s v="PARTICIPACIÓN_EFECTIVA_REPRESENTACIÓN_Y_DEFENSA_TÉCNICA"/>
    <s v="PROCESOS_MISIONALES"/>
    <s v="Secretaría Ejecutiva"/>
    <s v="Subsecretaría Ejecutiva"/>
  </r>
  <r>
    <s v="JEP-207"/>
    <n v="189"/>
    <s v="JEP-207-2022"/>
    <s v="JEP-CSPO-207-2022"/>
    <s v="Carlos Torres"/>
    <d v="2022-01-14T00:00:00"/>
    <s v="Maria del Pilar Orjuela Trujillo"/>
    <x v="0"/>
    <s v="1. Prestación de servicios"/>
    <n v="52538435"/>
    <n v="1"/>
    <s v="Persona Natural"/>
    <s v="N/A"/>
    <s v="Prestar servicios profesionales para apoyar al Departamento de Atención a Víctimas en la región de Tolima, Huila, Caquetá y Putumayo,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228143"/>
    <s v="N/A"/>
    <n v="52022"/>
    <n v="50722"/>
    <n v="2018011001091"/>
    <x v="0"/>
    <d v="2022-01-26T00:00:00"/>
    <s v="N/A"/>
    <s v="N/A"/>
    <s v="N/A"/>
    <s v="N/A"/>
    <n v="0"/>
    <s v="N/A"/>
    <n v="0"/>
    <s v="N/A"/>
    <n v="0"/>
    <s v="N/A"/>
    <n v="0"/>
    <s v="N/A"/>
    <n v="0"/>
    <s v="N/A"/>
    <n v="0"/>
    <s v="N/A"/>
    <n v="0"/>
    <n v="82641767"/>
    <n v="0"/>
    <n v="0"/>
    <n v="0"/>
    <n v="0"/>
    <n v="0"/>
    <d v="2022-12-31T00:00:00"/>
    <d v="2022-12-31T00:00:00"/>
    <n v="-1202"/>
    <s v="NO"/>
    <s v="N/A"/>
    <s v="Ibagué con desplazamiento_x000a_en la región de Tolima, Huila, Caquetá y Putumayo"/>
    <s v="Cumplimiento"/>
    <s v="380-47-994000123812"/>
    <n v="0"/>
    <s v="Aseguradora Solidaria"/>
    <d v="2022-01-25T00:00:00"/>
    <s v="23/01/2022 - 03-07-2023"/>
    <n v="2022"/>
    <s v="https://jepcolombia-my.sharepoint.com/personal/carlos_torres_jep_gov_co/_layouts/15/onedrive.aspx?q=207&amp;searchScope=folder&amp;id=%2Fpersonal%2Fcarlos%5Ftorres%5Fjep%5Fgov%5Fco%2FDocuments%2FDocumentos%2FContractual%2FContractual%20%2D%20Onedrive%2FValidaci%C3%B3n%20p%C3%B3lizas%20CPS%2F%2EVERIFICACI%C3%93N%20DE%20P%C3%93LIZAS%20CONTRATOS%202022%2FVerificacio%CC%81n%20po%CC%81liza%20contrato%20JEP%2D207%2D2022%2Epdf&amp;parent=%2Fpersonal%2Fcarlos%5Ftorres%5Fjep%5Fgov%5Fco%2FDocuments%2FDocumentos%2FContractual%2FContractual%20%2D%20Onedrive%2FValidaci%C3%B3n%20p%C3%B3lizas%20CPS%2F%2EVERIFICACI%C3%93N%20DE%20P%C3%93LIZAS%20CONTRATOS%202022&amp;parentview=7"/>
    <s v="N/A"/>
    <s v="Terminado"/>
    <s v="Retiro"/>
    <s v="N/A"/>
    <s v="CIENCIAS POLÍTICAS"/>
    <s v="N/A"/>
    <s v="FEMENINO"/>
    <s v="PND"/>
    <s v="https://community.secop.gov.co/Public/Tendering/OpportunityDetail/Index?noticeUID=CO1.NTC.2629478&amp;isFromPublicArea=True&amp;isModal=False"/>
    <m/>
    <m/>
    <s v="PARTICIPACIÓN_EFECTIVA_REPRESENTACIÓN_Y_DEFENSA_TÉCNICA"/>
    <s v="PROCESOS_MISIONALES"/>
    <s v="Secretaría Ejecutiva"/>
    <s v="Subsecretaría Ejecutiva"/>
  </r>
  <r>
    <s v="JEP-113"/>
    <n v="190"/>
    <s v="JEP-113-2022"/>
    <s v="JEP-CSPO-113-2022"/>
    <s v="Carlos Torres"/>
    <s v="NR"/>
    <s v="Alvaro Hernan Guzman Vargas"/>
    <x v="0"/>
    <s v="1. Prestación de servicios"/>
    <n v="86048786"/>
    <n v="0"/>
    <s v="Persona Natural"/>
    <s v="N/A"/>
    <s v="Prestar servicios profesionales para apoyar al Departamento de Atención a Víctimas en la región de Meta, Arauca, Guaviare y Casanare, para adelantar acciones de difusión, acompañamiento y orientación psicosocial a las víctimas en instancias judiciales y no judiciales, atendiendo los enfoques diferenciales y psicosocial. "/>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1222"/>
    <n v="33622"/>
    <n v="2018011001091"/>
    <x v="37"/>
    <d v="2022-01-17T00:00:00"/>
    <s v="N/A"/>
    <s v="N/A"/>
    <s v="N/A"/>
    <s v="N/A"/>
    <n v="0"/>
    <s v="N/A"/>
    <n v="0"/>
    <s v="N/A"/>
    <n v="0"/>
    <s v="N/A"/>
    <n v="0"/>
    <s v="N/A"/>
    <n v="0"/>
    <s v="N/A"/>
    <n v="0"/>
    <s v="N/A"/>
    <n v="0"/>
    <n v="84328333"/>
    <n v="0"/>
    <n v="0"/>
    <n v="0"/>
    <n v="0"/>
    <n v="0"/>
    <d v="2022-12-31T00:00:00"/>
    <d v="2022-12-31T00:00:00"/>
    <n v="-1202"/>
    <s v="NO"/>
    <s v="N/A"/>
    <s v="Villavicencio con desplazamiento en la región de Meta, Arauca, Guaviare y Casanare"/>
    <s v="Cumplimiento"/>
    <s v="30-47-101001960"/>
    <n v="0"/>
    <s v="Seguros del Estado"/>
    <d v="2022-01-13T00:00:00"/>
    <s v="13/01/2022 - 01/07/2023"/>
    <n v="2022"/>
    <s v="https://jepcolombia-my.sharepoint.com/personal/carlos_torres_jep_gov_co/_layouts/15/onedrive.aspx?q=113&amp;searchScope=folder&amp;id=%2Fpersonal%2Fcarlos%5Ftorres%5Fjep%5Fgov%5Fco%2FDocuments%2FDocumentos%2FContractual%2FContractual%20%2D%20Onedrive%2FValidaci%C3%B3n%20p%C3%B3lizas%20CPS%2F%2EVERIFICACI%C3%93N%20DE%20P%C3%93LIZAS%20CONTRATOS%202022%2FVerificacio%CC%81n%20po%CC%81liza%20contrato%20JEP%2D113%2D2022%2Epdf&amp;parent=%2Fpersonal%2Fcarlos%5Ftorres%5Fjep%5Fgov%5Fco%2FDocuments%2FDocumentos%2FContractual%2FContractual%20%2D%20Onedrive%2FValidaci%C3%B3n%20p%C3%B3lizas%20CPS%2F%2EVERIFICACI%C3%93N%20DE%20P%C3%93LIZAS%20CONTRATOS%202022&amp;parentview=7"/>
    <s v="N/A"/>
    <s v="Terminado"/>
    <s v="Retiro"/>
    <s v="N/A"/>
    <s v="PSICOLOGÍA"/>
    <s v="N/A"/>
    <s v="MASCULINO"/>
    <s v="PND"/>
    <s v="https://community.secop.gov.co/Public/Tendering/OpportunityDetail/Index?noticeUID=CO1.NTC.2529206&amp;isFromPublicArea=True&amp;isModal=False"/>
    <m/>
    <m/>
    <s v="PARTICIPACIÓN_EFECTIVA_REPRESENTACIÓN_Y_DEFENSA_TÉCNICA"/>
    <s v="PROCESOS_MISIONALES"/>
    <s v="Secretaría Ejecutiva"/>
    <s v="Subsecretaría Ejecutiva"/>
  </r>
  <r>
    <s v="JEP-206"/>
    <n v="191"/>
    <s v="JEP-206-2022"/>
    <s v="JEP-CSPO-206-2022"/>
    <s v="Carlos Torres"/>
    <d v="2022-01-14T00:00:00"/>
    <s v="Angelica Maria Camacho Pinto"/>
    <x v="0"/>
    <s v="1. Prestación de servicios"/>
    <n v="37293616"/>
    <n v="8"/>
    <s v="Persona Natural"/>
    <s v="N/A"/>
    <s v="Prestar servicios profesionales para apoyar al Departamento de Atención a Víctimas en la región de Norte de Santander, Santander y región que conforma el Magdalena Medio,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s v="$7.228.143"/>
    <s v="N/A"/>
    <n v="52122"/>
    <n v="48022"/>
    <s v="2018011001091_x0009_"/>
    <x v="26"/>
    <d v="2022-01-24T00:00:00"/>
    <s v="N/A"/>
    <s v="N/A"/>
    <s v="N/A"/>
    <s v="N/A"/>
    <n v="0"/>
    <s v="N/A"/>
    <n v="0"/>
    <s v="N/A"/>
    <n v="0"/>
    <s v="N/A"/>
    <n v="0"/>
    <s v="N/A"/>
    <n v="0"/>
    <s v="N/A"/>
    <n v="0"/>
    <s v="N/A"/>
    <n v="0"/>
    <n v="82641767"/>
    <n v="0"/>
    <n v="0"/>
    <n v="0"/>
    <n v="0"/>
    <n v="0"/>
    <d v="2022-12-31T00:00:00"/>
    <d v="2022-12-31T00:00:00"/>
    <n v="-1202"/>
    <s v="NO"/>
    <s v="N/A"/>
    <s v="Cúcuta con_x000a_desplazamiento en la región de Norte de Santander, Santander y región que conforma el_x000a_Magdalena"/>
    <s v="Cumplimiento "/>
    <s v="475-47-994000051833"/>
    <n v="0"/>
    <s v="Aseguradora Solidaria"/>
    <d v="2022-01-21T00:00:00"/>
    <s v="21-01-2022 - 01-07-2023"/>
    <n v="2022"/>
    <s v="https://jepcolombia-my.sharepoint.com/personal/carlos_torres_jep_gov_co/_layouts/15/onedrive.aspx?q=206&amp;searchScope=folder&amp;id=%2Fpersonal%2Fcarlos%5Ftorres%5Fjep%5Fgov%5Fco%2FDocuments%2FDocumentos%2FContractual%2FContractual%20%2D%20Onedrive%2FValidaci%C3%B3n%20p%C3%B3lizas%20CPS%2F%2EVERIFICACI%C3%93N%20DE%20P%C3%93LIZAS%20CONTRATOS%202022%2FVerificacio%CC%81n%20po%CC%81liza%20contrato%20JEP%2D206%2D2022%2Epdf&amp;parent=%2Fpersonal%2Fcarlos%5Ftorres%5Fjep%5Fgov%5Fco%2FDocuments%2FDocumentos%2FContractual%2FContractual%20%2D%20Onedrive%2FValidaci%C3%B3n%20p%C3%B3lizas%20CPS%2F%2EVERIFICACI%C3%93N%20DE%20P%C3%93LIZAS%20CONTRATOS%202022&amp;parentview=7"/>
    <s v="N/A"/>
    <s v="Terminado"/>
    <s v="Retiro"/>
    <s v="N/A"/>
    <s v="PSICOLOGÍA"/>
    <s v="N/A"/>
    <s v="FEMENINO"/>
    <s v="angelica.camacho@jep.gov.co"/>
    <s v="https://community.secop.gov.co/Public/Tendering/OpportunityDetail/Index?noticeUID=CO1.NTC.2605153&amp;isFromPublicArea=True&amp;isModal=False"/>
    <m/>
    <m/>
    <s v="PARTICIPACIÓN_EFECTIVA_REPRESENTACIÓN_Y_DEFENSA_TÉCNICA"/>
    <s v="PROCESOS_MISIONALES"/>
    <s v="Secretaría Ejecutiva"/>
    <s v="Subsecretaría Ejecutiva"/>
  </r>
  <r>
    <s v="JEP-126"/>
    <n v="192"/>
    <s v="JEP-126-2022"/>
    <s v="JEP-CSPO-126-2022"/>
    <s v="Carlos Torres"/>
    <s v="NR"/>
    <s v="Olga Esperanza Luna Andrade"/>
    <x v="0"/>
    <s v="1. Prestación de servicios"/>
    <n v="68297471"/>
    <n v="8"/>
    <s v="Persona Natural"/>
    <s v="N/A"/>
    <s v="Prestar servicios profesionales para apoyar al Departamento de Atención a Víctimas en la región de Arauca, Casanare, Meta y Guaviare,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5122"/>
    <n v="36722"/>
    <n v="2018011001091"/>
    <x v="2"/>
    <d v="2022-01-18T00:00:00"/>
    <s v="N/A"/>
    <s v="N/A"/>
    <s v="N/A"/>
    <s v="N/A"/>
    <n v="0"/>
    <s v="N/A"/>
    <n v="0"/>
    <s v="N/A"/>
    <n v="0"/>
    <s v="N/A"/>
    <n v="0"/>
    <s v="N/A"/>
    <n v="0"/>
    <s v="N/A"/>
    <n v="0"/>
    <s v="N/A"/>
    <n v="0"/>
    <n v="84328333"/>
    <n v="0"/>
    <n v="0"/>
    <n v="0"/>
    <n v="0"/>
    <n v="0"/>
    <d v="2022-12-31T00:00:00"/>
    <d v="2022-12-31T00:00:00"/>
    <n v="-1202"/>
    <s v="NO"/>
    <s v="N/A"/>
    <s v="Arauca con_x000a_desplazamiento en la región de Arauca, Casanare, Meta y Guaviare"/>
    <s v="Cumplimiento"/>
    <s v="17-47-101003218"/>
    <n v="1"/>
    <s v="Seguros del Estado"/>
    <d v="2022-01-18T00:00:00"/>
    <s v="13-01-2022 - 05-07-2023"/>
    <n v="2022"/>
    <s v="https://jepcolombia-my.sharepoint.com/personal/carlos_torres_jep_gov_co/_layouts/15/onedrive.aspx?q=126&amp;searchScope=folder&amp;id=%2Fpersonal%2Fcarlos%5Ftorres%5Fjep%5Fgov%5Fco%2FDocuments%2FDocumentos%2FContractual%2FContractual%20%2D%20Onedrive%2FValidaci%C3%B3n%20p%C3%B3lizas%20CPS%2F%2EVERIFICACI%C3%93N%20DE%20P%C3%93LIZAS%20CONTRATOS%202022%2FVerificacio%CC%81n%20po%CC%81liza%20contrato%20JEP%2D126%2D2022%2Epdf&amp;parent=%2Fpersonal%2Fcarlos%5Ftorres%5Fjep%5Fgov%5Fco%2FDocuments%2FDocumentos%2FContractual%2FContractual%20%2D%20Onedrive%2FValidaci%C3%B3n%20p%C3%B3lizas%20CPS%2F%2EVERIFICACI%C3%93N%20DE%20P%C3%93LIZAS%20CONTRATOS%202022&amp;parentview=7"/>
    <s v="N/A"/>
    <s v="Terminado"/>
    <s v="Retiro"/>
    <s v="N/A"/>
    <s v="PSICOLOGÍA"/>
    <s v="N/A"/>
    <s v="FEMENINO"/>
    <s v="PND"/>
    <s v="https://community.secop.gov.co/Public/Tendering/OpportunityDetail/Index?noticeUID=CO1.NTC.2544653&amp;isFromPublicArea=True&amp;isModal=False"/>
    <m/>
    <m/>
    <s v="PARTICIPACIÓN_EFECTIVA_REPRESENTACIÓN_Y_DEFENSA_TÉCNICA"/>
    <s v="PROCESOS_MISIONALES"/>
    <s v="Secretaría Ejecutiva"/>
    <s v="Subsecretaría Ejecutiva"/>
  </r>
  <r>
    <s v="JEP-128"/>
    <n v="193"/>
    <s v="JEP-128-2022"/>
    <s v="JEP-CSPO-128-2022"/>
    <s v="Carlos Torres"/>
    <s v="NR"/>
    <s v="Sonia Patricia Jojoa Gomez"/>
    <x v="0"/>
    <s v="1. Prestación de servicios"/>
    <n v="36754917"/>
    <n v="5"/>
    <s v="Persona Natural"/>
    <s v="N/A"/>
    <s v="Prestar servicios profesionales para apoyar al Departamento de Atención a Víctimas en la región de Putumayo, Huila, Caquetá y Tolima,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2722"/>
    <n v="38422"/>
    <s v="2018011001091_x0009_"/>
    <x v="24"/>
    <d v="2022-01-20T00:00:00"/>
    <s v="N/A"/>
    <s v="N/A"/>
    <s v="N/A"/>
    <s v="N/A"/>
    <n v="0"/>
    <s v="N/A"/>
    <n v="0"/>
    <s v="N/A"/>
    <n v="0"/>
    <s v="N/A"/>
    <n v="0"/>
    <s v="N/A"/>
    <n v="0"/>
    <s v="N/A"/>
    <n v="0"/>
    <s v="N/A"/>
    <n v="0"/>
    <n v="84328333"/>
    <n v="0"/>
    <n v="0"/>
    <n v="0"/>
    <n v="0"/>
    <n v="0"/>
    <d v="2022-12-31T00:00:00"/>
    <d v="2022-12-31T00:00:00"/>
    <n v="-1202"/>
    <s v="NO"/>
    <s v="N/A"/>
    <s v="San José de Guaviare con_x000a_desplazamiento en la región de Guaviare, Meta, Casanare y Arauca"/>
    <s v="Cumplimiento"/>
    <s v="41-45-101075270"/>
    <n v="1"/>
    <s v="Seguros del Estado"/>
    <d v="2022-01-19T00:00:00"/>
    <s v="14-01-2022 - 30-06-2023"/>
    <n v="2022"/>
    <s v="https://jepcolombia-my.sharepoint.com/personal/carlos_torres_jep_gov_co/_layouts/15/onedrive.aspx?q=128&amp;searchScope=folder&amp;id=%2Fpersonal%2Fcarlos%5Ftorres%5Fjep%5Fgov%5Fco%2FDocuments%2FDocumentos%2FContractual%2FContractual%20%2D%20Onedrive%2FValidaci%C3%B3n%20p%C3%B3lizas%20CPS%2F%2EVERIFICACI%C3%93N%20DE%20P%C3%93LIZAS%20CONTRATOS%202022%2FVerificacio%CC%81n%20po%CC%81liza%20contrato%20JEP%2D128%2D2022%2Epdf&amp;parent=%2Fpersonal%2Fcarlos%5Ftorres%5Fjep%5Fgov%5Fco%2FDocuments%2FDocumentos%2FContractual%2FContractual%20%2D%20Onedrive%2FValidaci%C3%B3n%20p%C3%B3lizas%20CPS%2F%2EVERIFICACI%C3%93N%20DE%20P%C3%93LIZAS%20CONTRATOS%202022&amp;parentview=7"/>
    <s v="N/A"/>
    <s v="Terminado"/>
    <s v="Retiro"/>
    <s v="N/A"/>
    <s v="PSICOLOGÍA"/>
    <s v="N/A"/>
    <s v="FEMENINO"/>
    <s v="PND"/>
    <s v="https://community.secop.gov.co/Public/Tendering/OpportunityDetail/Index?noticeUID=CO1.NTC.2555843&amp;isFromPublicArea=True&amp;isModal=False"/>
    <m/>
    <m/>
    <s v="PARTICIPACIÓN_EFECTIVA_REPRESENTACIÓN_Y_DEFENSA_TÉCNICA"/>
    <s v="PROCESOS_MISIONALES"/>
    <s v="Secretaría Ejecutiva"/>
    <s v="Subsecretaría Ejecutiva"/>
  </r>
  <r>
    <s v="JEP-289"/>
    <n v="194"/>
    <s v="JEP-289-2022"/>
    <s v="JEP-CSPO-289-2022"/>
    <s v="Clara Torres"/>
    <d v="2022-01-20T00:00:00"/>
    <s v="Elsa Viviana Atuesta Rojas"/>
    <x v="0"/>
    <s v="1. Prestación de servicios"/>
    <n v="63543703"/>
    <n v="9"/>
    <s v="Persona Natural"/>
    <s v="N/A"/>
    <s v="Prestar servicios profesionales para apoyar al Departamento de Atención a Víctimas en la región de Santander, Norte de Santander y región que conforma el Magdalena Medio,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728143"/>
    <s v="N/A"/>
    <n v="52222"/>
    <n v="51222"/>
    <n v="2018011001091"/>
    <x v="0"/>
    <d v="2022-01-24T00:00:00"/>
    <s v="N/A"/>
    <s v="N/A"/>
    <s v="N/A"/>
    <s v="N/A"/>
    <n v="0"/>
    <s v="N/A"/>
    <n v="0"/>
    <s v="N/A"/>
    <n v="0"/>
    <s v="N/A"/>
    <n v="0"/>
    <s v="N/A"/>
    <n v="0"/>
    <s v="N/A"/>
    <n v="0"/>
    <s v="N/A"/>
    <n v="0"/>
    <n v="82641767"/>
    <n v="0"/>
    <n v="0"/>
    <n v="0"/>
    <n v="0"/>
    <n v="0"/>
    <d v="2022-12-31T00:00:00"/>
    <d v="2022-12-31T00:00:00"/>
    <n v="-1202"/>
    <s v="NO"/>
    <s v="N/A"/>
    <s v="Bucaramanga con_x000a_Región de Santander, Norte de Santander y región que conforma el_x000a_Magdalena Medio"/>
    <s v="Cumplimiento "/>
    <s v="49-47-101005275"/>
    <n v="0"/>
    <s v="Seguros del Estado "/>
    <d v="2022-01-24T00:00:00"/>
    <s v="23-01-2022 - 30-06-2023"/>
    <n v="2022"/>
    <s v="https://jepcolombia-my.sharepoint.com/personal/carlos_torres_jep_gov_co/_layouts/15/onedrive.aspx?q=289&amp;searchScope=folder&amp;id=%2Fpersonal%2Fcarlos%5Ftorres%5Fjep%5Fgov%5Fco%2FDocuments%2FDocumentos%2FContractual%2FContractual%20%2D%20Onedrive%2FValidaci%C3%B3n%20p%C3%B3lizas%20CPS%2F%2EVERIFICACI%C3%93N%20DE%20P%C3%93LIZAS%20CONTRATOS%202022%2FVerificacio%CC%81n%20po%CC%81liza%20contrato%20JEP%2D289%2D2022%2Epdf&amp;parent=%2Fpersonal%2Fcarlos%5Ftorres%5Fjep%5Fgov%5Fco%2FDocuments%2FDocumentos%2FContractual%2FContractual%20%2D%20Onedrive%2FValidaci%C3%B3n%20p%C3%B3lizas%20CPS&amp;parentview=7"/>
    <s v="Ninguna"/>
    <s v="Terminado"/>
    <s v="Retiro"/>
    <s v="N/A"/>
    <s v="PSICOLOGÍA"/>
    <s v="N/A"/>
    <s v="FEMENINO"/>
    <s v="PND"/>
    <s v="https://community.secop.gov.co/Public/Tendering/ContractNoticePhases/View?PPI=CO1.PPI.16980400&amp;isFromPublicArea=True&amp;isModal=False"/>
    <m/>
    <m/>
    <s v="PARTICIPACIÓN_EFECTIVA_REPRESENTACIÓN_Y_DEFENSA_TÉCNICA"/>
    <s v="PROCESOS_MISIONALES"/>
    <s v="Secretaría Ejecutiva"/>
    <s v="Subsecretaría Ejecutiva"/>
  </r>
  <r>
    <s v="JEP-208"/>
    <n v="195"/>
    <s v="JEP-208-2022"/>
    <s v="JEP-CSPO-208-2022"/>
    <s v="Carlos Torres"/>
    <d v="2022-01-14T00:00:00"/>
    <s v="Marglevis Arguelles Galvis"/>
    <x v="0"/>
    <s v="1. Prestación de servicios"/>
    <n v="39301978"/>
    <n v="1"/>
    <s v="Persona Natural"/>
    <s v="N/A"/>
    <s v="Prestar servicios profesionales para apoyar al Departamento de Atención a Víctimas en la región de Urabá Antioqueño y Urabá Chocoano, para adelantar acciones de difusión, acompañamiento y orientación psicosocial a las víctimas en instancias judiciales y no judiciales, atendiendo los enfoques étnico, diferencial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s v="$7.228.143"/>
    <s v="N/A"/>
    <n v="52322"/>
    <n v="50822"/>
    <s v="2018011001091_x0009_"/>
    <x v="0"/>
    <d v="2022-01-24T00:00:00"/>
    <s v="N/A"/>
    <s v="N/A"/>
    <s v="N/A"/>
    <s v="N/A"/>
    <n v="0"/>
    <s v="N/A"/>
    <n v="0"/>
    <s v="N/A"/>
    <n v="0"/>
    <s v="N/A"/>
    <n v="0"/>
    <s v="N/A"/>
    <n v="0"/>
    <s v="N/A"/>
    <n v="0"/>
    <s v="N/A"/>
    <n v="0"/>
    <n v="82641767"/>
    <n v="0"/>
    <n v="0"/>
    <n v="0"/>
    <n v="0"/>
    <n v="0"/>
    <d v="2022-12-31T00:00:00"/>
    <d v="2022-12-31T00:00:00"/>
    <n v="-1202"/>
    <s v="NO"/>
    <s v="N/A"/>
    <s v="Apartadó con desplazamiento en la región de Urabá Antioqueño y Urabá Chocoano"/>
    <s v="Cumplimiento"/>
    <s v="14-47-101014301"/>
    <n v="0"/>
    <s v="Seguros del Estado"/>
    <d v="2022-01-24T00:00:00"/>
    <s v="23-01-2022 - 30-06-2023"/>
    <n v="2022"/>
    <s v="https://jepcolombia-my.sharepoint.com/personal/carlos_torres_jep_gov_co/_layouts/15/onedrive.aspx?q=208&amp;searchScope=folder&amp;id=%2Fpersonal%2Fcarlos%5Ftorres%5Fjep%5Fgov%5Fco%2FDocuments%2FDocumentos%2FContractual%2FContractual%20%2D%20Onedrive%2FValidaci%C3%B3n%20p%C3%B3lizas%20CPS%2F%2EVERIFICACI%C3%93N%20DE%20P%C3%93LIZAS%20CONTRATOS%202022%2FVerificacio%CC%81n%20po%CC%81liza%20contrato%20JEP%2D208%2D2022%2Epdf&amp;parent=%2Fpersonal%2Fcarlos%5Ftorres%5Fjep%5Fgov%5Fco%2FDocuments%2FDocumentos%2FContractual%2FContractual%20%2D%20Onedrive%2FValidaci%C3%B3n%20p%C3%B3lizas%20CPS%2F%2EVERIFICACI%C3%93N%20DE%20P%C3%93LIZAS%20CONTRATOS%202022&amp;parentview=7"/>
    <s v="N/A"/>
    <s v="Terminado"/>
    <s v="Retiro"/>
    <s v="N/A"/>
    <s v="CIENCIAS POLÍTICAS"/>
    <s v="N/A"/>
    <s v="FEMENINO"/>
    <s v="PND"/>
    <s v="https://community.secop.gov.co/Public/Tendering/OpportunityDetail/Index?noticeUID=CO1.NTC.2639767&amp;isFromPublicArea=True&amp;isModal=False"/>
    <m/>
    <m/>
    <s v="PARTICIPACIÓN_EFECTIVA_REPRESENTACIÓN_Y_DEFENSA_TÉCNICA"/>
    <s v="PROCESOS_MISIONALES"/>
    <s v="Secretaría Ejecutiva"/>
    <s v="Subsecretaría Ejecutiva"/>
  </r>
  <r>
    <s v="JEP-209"/>
    <n v="196"/>
    <s v="JEP-209-2022"/>
    <s v="JEP-CSPO-209-2022"/>
    <s v="Carlos Torres"/>
    <d v="2022-01-14T00:00:00"/>
    <s v="Natalia Zambrano Fernandez"/>
    <x v="0"/>
    <s v="1. Prestación de servicios"/>
    <n v="1130603927"/>
    <n v="3"/>
    <s v="Persona Natural"/>
    <s v="N/A"/>
    <s v="Prestar servicios profesionales para apoyar al Departamento de Atención a Víctimas en la región de Valle del Cauca, Cauca y Nariño,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228143"/>
    <s v="N/A"/>
    <n v="52422"/>
    <n v="50922"/>
    <n v="2018011001091"/>
    <x v="0"/>
    <d v="2022-01-24T00:00:00"/>
    <s v="N/A"/>
    <s v="N/A"/>
    <s v="N/A"/>
    <s v="N/A"/>
    <n v="0"/>
    <s v="N/A"/>
    <n v="0"/>
    <s v="N/A"/>
    <n v="0"/>
    <s v="N/A"/>
    <n v="0"/>
    <s v="N/A"/>
    <n v="0"/>
    <s v="N/A"/>
    <n v="0"/>
    <s v="N/A"/>
    <n v="0"/>
    <n v="82641767"/>
    <n v="0"/>
    <n v="0"/>
    <n v="0"/>
    <n v="0"/>
    <n v="0"/>
    <d v="2022-12-31T00:00:00"/>
    <d v="2022-12-31T00:00:00"/>
    <n v="-1202"/>
    <s v="NO"/>
    <s v="N/A"/>
    <s v="Cali con_x000a_desplazamiento en la región de Valle del Cauca, Cauca y Nariño"/>
    <s v="Cumplimiento"/>
    <s v="14-47-101014275"/>
    <n v="0"/>
    <s v="Seguros del Estado"/>
    <d v="2022-01-23T00:00:00"/>
    <s v="23-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9%2D2022%2Epdf&amp;parent=%2Fpersonal%2Fcarlos%5Ftorres%5Fjep%5Fgov%5Fco%2FDocuments%2FDocumentos%2FContractual%2FContractual%20%2D%20Onedrive%2FValidaci%C3%B3n%20p%C3%B3lizas%20CPS%2F%2EVERIFICACI%C3%93N%20DE%20P%C3%93LIZAS%20CONTRATOS%202022"/>
    <s v="N/A"/>
    <s v="Terminado"/>
    <s v="Retiro"/>
    <s v="N/A"/>
    <s v="PSICOLOGÍA"/>
    <s v="N/A"/>
    <s v="FEMENINO"/>
    <s v="PND"/>
    <s v="https://community.secop.gov.co/Public/Tendering/OpportunityDetail/Index?noticeUID=CO1.NTC.2642258&amp;isFromPublicArea=True&amp;isModal=False"/>
    <m/>
    <m/>
    <s v="PARTICIPACIÓN_EFECTIVA_REPRESENTACIÓN_Y_DEFENSA_TÉCNICA"/>
    <s v="PROCESOS_MISIONALES"/>
    <s v="Secretaría Ejecutiva"/>
    <s v="Subsecretaría Ejecutiva"/>
  </r>
  <r>
    <s v="JEP-147"/>
    <n v="197"/>
    <s v="JEP-147-2022"/>
    <s v="JEP-CSPO-147-2022"/>
    <s v="Ángela Esquivel "/>
    <d v="2022-01-13T00:00:00"/>
    <s v="Helga Natalia Bermudez Perez"/>
    <x v="0"/>
    <s v="1. Prestación de servicios"/>
    <n v="53069762"/>
    <n v="4"/>
    <s v="Persona Natural"/>
    <s v="N/A"/>
    <s v="Prestar servicios profesionales para apoyar al Departamento de Atención a Víctimas a nivel nacional en la difusión, orientación, asesoría y acompañamiento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96134304"/>
    <s v="N/A"/>
    <s v="N/A"/>
    <n v="8240084"/>
    <s v="N/A"/>
    <n v="42522"/>
    <n v="39622"/>
    <n v="2018011001091"/>
    <x v="18"/>
    <d v="2022-01-21T00:00:00"/>
    <s v="N/A"/>
    <s v="N/A"/>
    <s v="N/A"/>
    <s v="N/A"/>
    <n v="0"/>
    <s v="N/A"/>
    <n v="0"/>
    <s v="N/A"/>
    <n v="0"/>
    <s v="N/A"/>
    <n v="0"/>
    <s v="N/A"/>
    <n v="0"/>
    <s v="N/A"/>
    <n v="0"/>
    <s v="N/A"/>
    <n v="0"/>
    <n v="96134304"/>
    <n v="0"/>
    <n v="0"/>
    <n v="0"/>
    <n v="0"/>
    <n v="0"/>
    <d v="2022-12-31T00:00:00"/>
    <d v="2022-12-31T00:00:00"/>
    <n v="-1202"/>
    <s v="NO"/>
    <s v="N/A"/>
    <s v="Territorio Nacional"/>
    <s v="Cumplimiento"/>
    <s v="14-45-101074664"/>
    <n v="0"/>
    <s v="Seguros del Estado"/>
    <d v="2022-01-20T00:00:00"/>
    <s v="19-01-2022 - 30-06-2023"/>
    <n v="2022"/>
    <s v="C:\Users\andres.prietom\JEP Colombia\Carlos Giovanni Torres Peñaranda - Contractual - Onedrive\Validación pólizas CPS\.VERIFICACIÓN DE PÓLIZAS CONTRATOS 2022\verificacion poliza contrato JEP-147-2022.pdf"/>
    <s v="N/A"/>
    <s v="Terminado"/>
    <s v="Retiro"/>
    <s v="N/A"/>
    <s v="TRABAJO SOCIAL"/>
    <s v="N/A"/>
    <s v="FEMENINO"/>
    <s v="PND"/>
    <s v="https://community.secop.gov.co/Public/Tendering/OpportunityDetail/Index?noticeUID=CO1.NTC.2545960&amp;isFromPublicArea=True&amp;isModal=False"/>
    <m/>
    <m/>
    <s v="PARTICIPACIÓN_EFECTIVA_REPRESENTACIÓN_Y_DEFENSA_TÉCNICA"/>
    <s v="PROCESOS_MISIONALES"/>
    <s v="Secretaría Ejecutiva"/>
    <s v="Subsecretaría Ejecutiva"/>
  </r>
  <r>
    <s v="JEP-157"/>
    <n v="198"/>
    <s v="JEP-157-2022"/>
    <s v="JEP-CSPO-157-2022"/>
    <s v="Ángela Esquivel "/>
    <d v="2022-01-13T00:00:00"/>
    <s v="Edson Jhair Rico Carvajal"/>
    <x v="0"/>
    <s v="1. Prestación de servicios"/>
    <n v="1032365294"/>
    <n v="2"/>
    <s v="Persona Natural"/>
    <s v="N/A"/>
    <s v="Prestar servicios profesionales para apoyar al Departamento de Atención a Víctimas a nivel nacional en la difusión, orientación, asesoría y acompañamiento a las víctimas en instancias judiciales y no judiciales, atendiendo los enfoques diferenciales y psicosocial. "/>
    <s v="Administrativo Transversal"/>
    <s v="Harvey Danilo Suarez Morales"/>
    <s v="Secretaría Ejecutiva"/>
    <s v="Subsecretaría Ejecutiva "/>
    <s v="Departamento de Atención a Víctimas"/>
    <s v="Claudia Viviana Ferro Buitrago"/>
    <s v="BB- Departamento de Atención a Víctimas"/>
    <s v="N/A"/>
    <s v="N/A"/>
    <s v="N/A"/>
    <s v="Inversión"/>
    <n v="96134304"/>
    <s v="N/A"/>
    <s v="N/A"/>
    <n v="8240084"/>
    <s v="N/A"/>
    <n v="42222"/>
    <n v="42322"/>
    <n v="2018011001091"/>
    <x v="6"/>
    <d v="2022-01-20T00:00:00"/>
    <s v="N/A"/>
    <s v="N/A"/>
    <s v="N/A"/>
    <s v="N/A"/>
    <n v="0"/>
    <s v="N/A"/>
    <n v="0"/>
    <s v="N/A"/>
    <n v="0"/>
    <s v="N/A"/>
    <n v="0"/>
    <s v="N/A"/>
    <n v="0"/>
    <s v="N/A"/>
    <n v="0"/>
    <s v="N/A"/>
    <n v="0"/>
    <n v="96134304"/>
    <n v="0"/>
    <n v="0"/>
    <n v="0"/>
    <n v="0"/>
    <n v="0"/>
    <d v="2022-12-31T00:00:00"/>
    <d v="2022-12-31T00:00:00"/>
    <n v="-1202"/>
    <s v="NO"/>
    <s v="N/A"/>
    <s v="Territorio Nacional"/>
    <s v="Cumplimiento"/>
    <s v="63-45-10-1035721"/>
    <n v="1"/>
    <s v="Seguros del Estado"/>
    <d v="2022-01-20T00:00:00"/>
    <s v="14-01-2022 - 30-06-2023"/>
    <n v="2022"/>
    <s v="C:\Users\andres.prietom\JEP Colombia\Carlos Giovanni Torres Peñaranda - Contractual - Onedrive\Validación pólizas CPS\.VERIFICACIÓN DE PÓLIZAS CONTRATOS 2022\verificacion poliza contrato JEP-157-2022.pdf"/>
    <s v="N/A"/>
    <s v="Terminado"/>
    <s v="Retiro"/>
    <s v="N/A"/>
    <s v="DERECHO"/>
    <s v="N/A"/>
    <s v="MASCULINO"/>
    <s v="PND"/>
    <s v="https://community.secop.gov.co/Public/Tendering/OpportunityDetail/Index?noticeUID=CO1.NTC.2548652&amp;isFromPublicArea=True&amp;isModal=False"/>
    <m/>
    <m/>
    <s v="PARTICIPACIÓN_EFECTIVA_REPRESENTACIÓN_Y_DEFENSA_TÉCNICA"/>
    <s v="PROCESOS_MISIONALES"/>
    <s v="Secretaría Ejecutiva"/>
    <s v="Subsecretaría Ejecutiva"/>
  </r>
  <r>
    <s v="JEP-019"/>
    <n v="199"/>
    <s v="JEP-019-2022"/>
    <s v="JEP-CSPO-019-2022"/>
    <s v="Ángela Esquivel "/>
    <s v="NR"/>
    <s v="Ruth Eslendi Miranda "/>
    <x v="0"/>
    <s v="1. Prestación de servicios"/>
    <n v="39658269"/>
    <n v="0"/>
    <s v="Persona Natural"/>
    <s v="N/A"/>
    <s v="Prestar servicios profesionales para apoyar y acompañar al Departamento de Atención a Víctimas en la elaboración, seguimiento y apoyo respuesta a órdenes judiciales, peticiones, orientación y asesoría en la sede principal."/>
    <s v="Administrativo Transversal"/>
    <s v="Harvey Danilo Suarez Morales"/>
    <s v="Secretaría Ejecutiva"/>
    <s v="Subsecretaría Ejecutiva "/>
    <s v="Departamento de Atención a Víctimas"/>
    <s v="Claudia Viviana Ferro Buitrago"/>
    <s v="BB- Departamento de Atención a Víctimas"/>
    <s v="N/A"/>
    <s v="N/A"/>
    <s v="N/A"/>
    <s v="Inversión"/>
    <n v="86014899"/>
    <s v="N/A"/>
    <s v="N/A"/>
    <n v="7228143"/>
    <s v="N/A"/>
    <n v="27422"/>
    <n v="29522"/>
    <s v="2018011001091_x0009_"/>
    <x v="28"/>
    <d v="2022-01-13T00:00:00"/>
    <s v="N/A"/>
    <s v="N/A"/>
    <s v="N/A"/>
    <s v="N/A"/>
    <n v="0"/>
    <s v="N/A"/>
    <n v="0"/>
    <s v="N/A"/>
    <n v="0"/>
    <s v="N/A"/>
    <n v="0"/>
    <s v="N/A"/>
    <n v="0"/>
    <s v="N/A"/>
    <n v="0"/>
    <s v="N/A"/>
    <n v="0"/>
    <n v="86014899"/>
    <n v="0"/>
    <n v="0"/>
    <n v="0"/>
    <n v="0"/>
    <n v="0"/>
    <d v="2022-12-31T00:00:00"/>
    <d v="2022-12-31T00:00:00"/>
    <n v="-1202"/>
    <s v="NO"/>
    <s v="N/A"/>
    <s v="Bogotá D.C."/>
    <s v="Cumplimiento"/>
    <s v="65-47-101006458"/>
    <n v="0"/>
    <s v="Seguros del Estado "/>
    <d v="2022-01-07T00:00:00"/>
    <s v="07-01-2022 - 01-07-2023"/>
    <n v="2022"/>
    <s v="C:\Users\andres.prietom\JEP Colombia\Carlos Giovanni Torres Peñaranda - Contractual - Onedrive\Validación pólizas CPS\.VERIFICACIÓN DE PÓLIZAS CONTRATOS 2022\verificacion poliza contrato JEP-019-2022.pdf"/>
    <s v="N/A"/>
    <s v="Terminado"/>
    <s v="Retiro"/>
    <s v="N/A"/>
    <s v="DERECHO"/>
    <s v="N/A"/>
    <s v="FEMENINO"/>
    <s v="ruth.miranda@jep.gov.co"/>
    <s v="https://community.secop.gov.co/Public/Tendering/OpportunityDetail/Index?noticeUID=CO1.NTC.2497229&amp;isFromPublicArea=True&amp;isModal=False"/>
    <m/>
    <m/>
    <s v="PARTICIPACIÓN_EFECTIVA_REPRESENTACIÓN_Y_DEFENSA_TÉCNICA"/>
    <s v="PROCESOS_MISIONALES"/>
    <s v="Secretaría Ejecutiva"/>
    <s v="Subsecretaría Ejecutiva"/>
  </r>
  <r>
    <s v="JEP-219"/>
    <n v="200"/>
    <s v="JEP-219-2022"/>
    <s v="JEP-CSPO-219-2022"/>
    <s v="Ángela Esquivel "/>
    <d v="2022-01-17T00:00:00"/>
    <s v="Ilva Juliana Ospina Garcia"/>
    <x v="0"/>
    <s v="1. Prestación de servicios"/>
    <n v="1032454987"/>
    <n v="1"/>
    <s v="Persona Natural"/>
    <s v="N/A"/>
    <s v="Prestar servicios profesionales para apoyar y acompañar al Departamento de Atención a Víctimas en la elaboración, seguimiento y apoyo respuesta a órdenes judiciales, peticiones, orientación y asesoría en la sede princip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228143"/>
    <s v="N/A"/>
    <n v="52522"/>
    <n v="46822"/>
    <n v="2018011001091"/>
    <x v="26"/>
    <d v="2022-01-24T00:00:00"/>
    <s v="N/A"/>
    <s v="N/A"/>
    <s v="N/A"/>
    <s v="N/A"/>
    <n v="0"/>
    <s v="N/A"/>
    <n v="0"/>
    <s v="N/A"/>
    <n v="0"/>
    <s v="N/A"/>
    <n v="0"/>
    <s v="N/A"/>
    <n v="0"/>
    <s v="N/A"/>
    <n v="0"/>
    <s v="N/A"/>
    <n v="0"/>
    <n v="82641767"/>
    <n v="0"/>
    <n v="0"/>
    <n v="0"/>
    <n v="0"/>
    <n v="0"/>
    <d v="2022-12-31T00:00:00"/>
    <d v="2022-12-31T00:00:00"/>
    <n v="-1202"/>
    <s v="NO"/>
    <s v="N/A"/>
    <s v="Bogotá D.C."/>
    <s v="Cumplimiento "/>
    <s v="380-47-994000122412"/>
    <n v="0"/>
    <s v="Aseguradora Solidaria"/>
    <d v="2022-01-18T00:00:00"/>
    <s v="18-01-2022 - 03-07-2023"/>
    <n v="2022"/>
    <s v="C:\Users\andres.prietom\JEP Colombia\Carlos Giovanni Torres Peñaranda - Contractual - Onedrive\Validación pólizas CPS\.VERIFICACIÓN DE PÓLIZAS CONTRATOS 2022\verificacion poliza contrato JEP-219-2022.pdf"/>
    <s v="N/A"/>
    <s v="Terminado"/>
    <s v="Retiro"/>
    <s v="N/A"/>
    <s v="DERECHO"/>
    <s v="N/A"/>
    <s v="FEMENINO"/>
    <s v="PND"/>
    <s v="https://community.secop.gov.co/Public/Tendering/OpportunityDetail/Index?noticeUID=CO1.NTC.2590065&amp;isFromPublicArea=True&amp;isModal=False"/>
    <m/>
    <m/>
    <s v="PARTICIPACIÓN_EFECTIVA_REPRESENTACIÓN_Y_DEFENSA_TÉCNICA"/>
    <s v="PROCESOS_MISIONALES"/>
    <s v="Secretaría Ejecutiva"/>
    <s v="Subsecretaría Ejecutiva"/>
  </r>
  <r>
    <s v="JEP-115"/>
    <n v="201"/>
    <s v="JEP-115-2022"/>
    <s v="JEP-CSPO-115-2022"/>
    <s v="Clara Torres"/>
    <s v="NR"/>
    <s v="Andrea Ramirez Parra"/>
    <x v="0"/>
    <s v="1. Prestación de servicios"/>
    <n v="1017214967"/>
    <n v="9"/>
    <s v="Persona Natural"/>
    <s v="Medellin"/>
    <s v="Prestar servicios profesionales para apoyar al Departamento de Atención a Víctimas en la región de Antioquia,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0022"/>
    <n v="39422"/>
    <n v="2018011001091"/>
    <x v="18"/>
    <d v="2022-01-19T00:00:00"/>
    <s v="N/A"/>
    <s v="N/A"/>
    <s v="N/A"/>
    <s v="N/A"/>
    <n v="0"/>
    <s v="N/A"/>
    <n v="0"/>
    <s v="N/A"/>
    <n v="0"/>
    <s v="N/A"/>
    <n v="0"/>
    <s v="N/A"/>
    <n v="0"/>
    <s v="N/A"/>
    <n v="0"/>
    <s v="N/A"/>
    <n v="0"/>
    <n v="84328333"/>
    <n v="0"/>
    <n v="0"/>
    <n v="0"/>
    <n v="0"/>
    <n v="0"/>
    <d v="2022-12-31T00:00:00"/>
    <d v="2022-12-31T00:00:00"/>
    <n v="-1202"/>
    <s v="NO"/>
    <s v="N/A"/>
    <s v="Medellín con desplazamiento en la región de Antioquia"/>
    <s v="Cumplimiento"/>
    <s v="65-47-101006509"/>
    <n v="2"/>
    <s v="Seguros del Estado"/>
    <d v="2022-01-19T00:00:00"/>
    <s v="19-01-2022 - 06-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15%2D2022%2Epdf&amp;parent=%2Fpersonal%2Fcarlos%5Ftorres%5Fjep%5Fgov%5Fco%2FDocuments%2FDocumentos%2FContractual%2FContractual%20%2D%20Onedrive%2FValidaci%C3%B3n%20p%C3%B3lizas%20CPS%2F%2EVERIFICACI%C3%93N%20DE%20P%C3%93LIZAS%20CONTRATOS%202022"/>
    <s v="N/A"/>
    <s v="Terminado"/>
    <s v="Retiro"/>
    <s v="N/A"/>
    <s v="DERECHO"/>
    <s v="N/A"/>
    <s v="FEMENINO"/>
    <s v="PND"/>
    <s v="https://community.secop.gov.co/Public/Tendering/OpportunityDetail/Index?noticeUID=CO1.NTC.2531365&amp;isFromPublicArea=True&amp;isModal=False"/>
    <m/>
    <m/>
    <s v="PARTICIPACIÓN_EFECTIVA_REPRESENTACIÓN_Y_DEFENSA_TÉCNICA"/>
    <s v="PROCESOS_MISIONALES"/>
    <s v="Secretaría Ejecutiva"/>
    <s v="Subsecretaría Ejecutiva"/>
  </r>
  <r>
    <s v="JEP-091"/>
    <n v="202"/>
    <s v="JEP-091-2022"/>
    <s v="JEP-CSPO-091-2022"/>
    <s v="Clara Torres"/>
    <s v="NR"/>
    <s v="Violeta Florez Botero"/>
    <x v="0"/>
    <s v="1. Prestación de servicios"/>
    <n v="43976503"/>
    <n v="8"/>
    <s v="Persona Natural"/>
    <s v="Medellin"/>
    <s v="Prestar servicios profesionales para apoyar al Departamento de Atención a Víctimas en la región de Antioquia,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0122"/>
    <n v="39222"/>
    <n v="2018011001091"/>
    <x v="18"/>
    <d v="2022-01-21T00:00:00"/>
    <s v="N/A"/>
    <s v="N/A"/>
    <s v="N/A"/>
    <s v="N/A"/>
    <n v="0"/>
    <s v="N/A"/>
    <n v="0"/>
    <s v="N/A"/>
    <n v="0"/>
    <s v="N/A"/>
    <n v="0"/>
    <s v="N/A"/>
    <n v="0"/>
    <s v="N/A"/>
    <n v="0"/>
    <s v="N/A"/>
    <n v="0"/>
    <n v="84328333"/>
    <n v="0"/>
    <n v="0"/>
    <n v="0"/>
    <n v="0"/>
    <n v="0"/>
    <d v="2022-12-31T00:00:00"/>
    <d v="2022-12-31T00:00:00"/>
    <n v="-1202"/>
    <s v="NO"/>
    <s v="N/A"/>
    <s v="Medellín con desplazamiento en la región de Antioquia"/>
    <s v="Cumplimiento"/>
    <s v="65-47-101006611"/>
    <n v="0"/>
    <s v="Seguros del Estado"/>
    <d v="2022-01-21T00:00:00"/>
    <s v="19-01-2022 - 01- 07-2023"/>
    <n v="2022"/>
    <s v="C:\Users\andres.prietom\JEP Colombia\Carlos Giovanni Torres Peñaranda - Contractual - Onedrive\Validación pólizas CPS\.VERIFICACIÓN DE PÓLIZAS CONTRATOS 2022\Verificación póliza contrato JEP-091-2022.pdf"/>
    <s v="N/A"/>
    <s v="Terminado"/>
    <s v="Retiro"/>
    <s v="N/A"/>
    <s v="DERECHO"/>
    <s v="N/A"/>
    <s v="FEMENINO"/>
    <s v="PND"/>
    <s v="https://community.secop.gov.co/Public/Tendering/OpportunityDetail/Index?noticeUID=CO1.NTC.2532402&amp;isFromPublicArea=True&amp;isModal=False"/>
    <m/>
    <m/>
    <s v="PARTICIPACIÓN_EFECTIVA_REPRESENTACIÓN_Y_DEFENSA_TÉCNICA"/>
    <s v="PROCESOS_MISIONALES"/>
    <s v="Secretaría Ejecutiva"/>
    <s v="Subsecretaría Ejecutiva"/>
  </r>
  <r>
    <s v="JEP-118"/>
    <n v="203"/>
    <s v="JEP-118-2022"/>
    <s v="JEP-CSPO-118-2022"/>
    <s v="Clara Torres"/>
    <s v="NR"/>
    <s v="Astrid Marina Cruz Jimenez"/>
    <x v="0"/>
    <s v="1. Prestación de servicios"/>
    <s v="55221469_x000d_"/>
    <n v="9"/>
    <s v="Persona Natural"/>
    <s v="N/A"/>
    <s v="Prestar servicios profesionales para apoyar al Departamento de Atención a Víctimas en la región de Atlántico, Magdalena, Bolívar, Sucre, Córdoba, La Guajira y Cesár,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1922"/>
    <n v="35522"/>
    <n v="2018011001091"/>
    <x v="2"/>
    <d v="2022-01-20T00:00:00"/>
    <s v="N/A"/>
    <s v="N/A"/>
    <s v="N/A"/>
    <s v="N/A"/>
    <n v="0"/>
    <s v="N/A"/>
    <n v="0"/>
    <s v="N/A"/>
    <n v="0"/>
    <s v="N/A"/>
    <n v="0"/>
    <s v="N/A"/>
    <n v="0"/>
    <s v="N/A"/>
    <n v="0"/>
    <s v="N/A"/>
    <n v="0"/>
    <n v="84328333"/>
    <n v="0"/>
    <n v="0"/>
    <n v="0"/>
    <n v="0"/>
    <n v="0"/>
    <d v="2022-12-31T00:00:00"/>
    <d v="2022-12-31T00:00:00"/>
    <n v="-1202"/>
    <s v="NO"/>
    <s v="N/A"/>
    <s v="Barranquilla con desplazamiento en la región de Atlántico, Magdalena, Bolívar, Sucre,_x000a_Córdoba, La Guajira y Cesar"/>
    <s v="Cumplimiento"/>
    <s v="18-47-101003568"/>
    <n v="2"/>
    <s v="Seguros del Estado"/>
    <d v="2022-01-20T00:00:00"/>
    <s v="17-01-2022 - 08-07-2023"/>
    <n v="2022"/>
    <s v="C:\Users\andres.prietom\JEP Colombia\Carlos Giovanni Torres Peñaranda - Contractual - Onedrive\Validación pólizas CPS\.VERIFICACIÓN DE PÓLIZAS CONTRATOS 2022\Verificación póliza contrato JEP-118-2022.pdf"/>
    <s v="N/A"/>
    <s v="Terminado"/>
    <s v="Retiro"/>
    <s v="N/A"/>
    <s v="DERECHO"/>
    <s v="N/A"/>
    <s v="FEMENINO"/>
    <s v="PND"/>
    <s v="https://community.secop.gov.co/Public/Tendering/OpportunityDetail/Index?noticeUID=CO1.NTC.2545210&amp;isFromPublicArea=True&amp;isModal=False"/>
    <m/>
    <m/>
    <s v="PARTICIPACIÓN_EFECTIVA_REPRESENTACIÓN_Y_DEFENSA_TÉCNICA"/>
    <s v="PROCESOS_MISIONALES"/>
    <s v="Secretaría Ejecutiva"/>
    <s v="Subsecretaría Ejecutiva"/>
  </r>
  <r>
    <s v="JEP-092"/>
    <n v="204"/>
    <s v="JEP-092-2022"/>
    <s v="JEP-CSPO-092-2022"/>
    <s v="Clara Torres"/>
    <s v="NR"/>
    <s v="German Nelinho Martinez Hernandez"/>
    <x v="0"/>
    <s v="1. Prestación de servicios"/>
    <n v="92538191"/>
    <n v="3"/>
    <s v="Persona Natural"/>
    <s v="N/A"/>
    <s v="Prestar servicios profesionales para apoyar al Departamento de Atención a Víctimas en la región de Sucre, Magdalena, Bolívar, Córdoba, Atlántico, La Guajira y Cesár,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0222"/>
    <n v="33222"/>
    <s v="2018011001091_x0009_"/>
    <x v="37"/>
    <d v="2022-01-19T00:00:00"/>
    <s v="N/A"/>
    <s v="N/A"/>
    <s v="N/A"/>
    <s v="N/A"/>
    <n v="0"/>
    <s v="N/A"/>
    <n v="0"/>
    <s v="N/A"/>
    <n v="0"/>
    <s v="N/A"/>
    <n v="0"/>
    <s v="N/A"/>
    <n v="0"/>
    <s v="N/A"/>
    <n v="0"/>
    <s v="N/A"/>
    <n v="0"/>
    <n v="84328333"/>
    <n v="0"/>
    <n v="0"/>
    <n v="0"/>
    <n v="0"/>
    <n v="0"/>
    <d v="2022-12-31T00:00:00"/>
    <d v="2022-12-31T00:00:00"/>
    <n v="-1202"/>
    <s v="NO"/>
    <s v="N/A"/>
    <s v=" ciudad de Corozal_x000a_con desplazamiento en la región de Sucre, Magdalena, Bolívar, Córdoba, Atlántico, La_x000a_Guajira y Cesár"/>
    <s v="Cumplimiento"/>
    <s v="36-47-101001037"/>
    <n v="2"/>
    <s v="Seguros del Estado"/>
    <d v="2022-01-18T00:00:00"/>
    <s v="15-01-2022 - 05-07-2023"/>
    <n v="2022"/>
    <s v="C:\Users\andres.prietom\JEP Colombia\Carlos Giovanni Torres Peñaranda - Contractual - Onedrive\Validación pólizas CPS\.VERIFICACIÓN DE PÓLIZAS CONTRATOS 2022\Verificación póliza contrato JEP-092-2022.pdf"/>
    <s v="N/A"/>
    <s v="Terminado"/>
    <s v="Retiro"/>
    <s v="N/A"/>
    <s v="DERECHO"/>
    <s v="N/A"/>
    <s v="MASCULINO"/>
    <s v="PND"/>
    <s v="https://community.secop.gov.co/Public/Tendering/OpportunityDetail/Index?noticeUID=CO1.NTC.2540422&amp;isFromPublicArea=True&amp;isModal=False"/>
    <m/>
    <m/>
    <s v="PARTICIPACIÓN_EFECTIVA_REPRESENTACIÓN_Y_DEFENSA_TÉCNICA"/>
    <s v="PROCESOS_MISIONALES"/>
    <s v="Secretaría Ejecutiva"/>
    <s v="Subsecretaría Ejecutiva"/>
  </r>
  <r>
    <s v="JEP-190"/>
    <n v="205"/>
    <s v="JEP-190-2022"/>
    <s v="JEP-CSPO-190-2023"/>
    <s v="Clara Torres"/>
    <d v="2022-01-14T00:00:00"/>
    <s v="Carlos David Araujo Daza"/>
    <x v="0"/>
    <s v="1. Prestación de servicios"/>
    <s v="1018422826_x000d_"/>
    <n v="4"/>
    <s v="Persona Natural"/>
    <s v="N/A"/>
    <s v="Prestar servicios profesionales para apoyar al Departamento de Atención a Víctimas en la región de Cesar, Magdalena, Bolívar, Sucre, Córdoba, Atlántico y la Guajira,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s v="$7.228.143"/>
    <s v="N/A"/>
    <n v="55022"/>
    <n v="43322"/>
    <s v="2018011001091_x0009_"/>
    <x v="6"/>
    <d v="2022-01-21T00:00:00"/>
    <s v="N/A"/>
    <s v="N/A"/>
    <s v="N/A"/>
    <s v="N/A"/>
    <n v="0"/>
    <s v="N/A"/>
    <n v="0"/>
    <s v="N/A"/>
    <n v="0"/>
    <s v="N/A"/>
    <n v="0"/>
    <s v="N/A"/>
    <n v="0"/>
    <s v="N/A"/>
    <n v="0"/>
    <s v="N/A"/>
    <n v="0"/>
    <n v="82641767"/>
    <n v="0"/>
    <n v="0"/>
    <n v="0"/>
    <n v="0"/>
    <n v="0"/>
    <d v="2022-12-31T00:00:00"/>
    <d v="2022-12-31T00:00:00"/>
    <n v="-1202"/>
    <s v="NO"/>
    <s v="N/A"/>
    <s v="Valledupar con_x000a_desplazamiento en la región de Cesar, Magdalena, Bolívar, Sucre, Córdoba, Atlántico y_x000a_La Guajira"/>
    <s v="Cumplimiento "/>
    <s v="33-47-101008140"/>
    <n v="0"/>
    <s v="Seguros del Estado "/>
    <d v="2022-01-20T00:00:00"/>
    <s v="20-01-2022 - 20-07-2023"/>
    <n v="2022"/>
    <s v="https://jepcolombia-my.sharepoint.com/personal/carlos_torres_jep_gov_co/_layouts/15/onedrive.aspx?q=190&amp;searchScope=folder&amp;id=%2Fpersonal%2Fcarlos%5Ftorres%5Fjep%5Fgov%5Fco%2FDocuments%2FDocumentos%2FContractual%2FContractual%20%2D%20Onedrive%2FValidaci%C3%B3n%20p%C3%B3lizas%20CPS%2F%2EVERIFICACI%C3%93N%20DE%20P%C3%93LIZAS%20CONTRATOS%202022%2FVerificaci%C3%B3n%20p%C3%B3liza%20contrato%20JEP%2D190%2D2022%2Epdf&amp;parent=%2Fpersonal%2Fcarlos%5Ftorres%5Fjep%5Fgov%5Fco%2FDocuments%2FDocumentos%2FContractual%2FContractual%20%2D%20Onedrive%2FValidaci%C3%B3n%20p%C3%B3lizas%20CPS%2F%2EVERIFICACI%C3%93N%20DE%20P%C3%93LIZAS%20CONTRATOS%202022&amp;parentview=7"/>
    <s v="N/A"/>
    <s v="Terminado"/>
    <s v="Retiro"/>
    <s v="N/A"/>
    <s v="DERECHO"/>
    <s v="N/A"/>
    <s v="MASCULINO"/>
    <s v="PND"/>
    <s v="https://community.secop.gov.co/Public/Tendering/OpportunityDetail/Index?noticeUID=CO1.NTC.2591867&amp;isFromPublicArea=True&amp;isModal=False"/>
    <m/>
    <m/>
    <s v="PARTICIPACIÓN_EFECTIVA_REPRESENTACIÓN_Y_DEFENSA_TÉCNICA"/>
    <s v="PROCESOS_MISIONALES"/>
    <s v="Secretaría Ejecutiva"/>
    <s v="Subsecretaría Ejecutiva"/>
  </r>
  <r>
    <s v="JEP-191"/>
    <n v="206"/>
    <s v="JEP-191-2022"/>
    <s v="JEP-CSPO-191-2024"/>
    <s v="Clara Torres"/>
    <d v="2022-01-14T00:00:00"/>
    <s v="Karen Jorley Torres Capacho"/>
    <x v="0"/>
    <s v="1. Prestación de servicios"/>
    <n v="28215946"/>
    <n v="8"/>
    <s v="Persona Natural"/>
    <s v="N/A"/>
    <s v="Prestar servicios profesionales para apoyar al Departamento de Atención a Víctimas en la región de Santander, Norte de Santander y región que conforma el Magdalena Medio,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228143"/>
    <s v="N/A"/>
    <n v="54922"/>
    <n v="47422"/>
    <n v="2018011001091"/>
    <x v="26"/>
    <d v="2022-01-24T00:00:00"/>
    <s v="N/A"/>
    <s v="N/A"/>
    <s v="N/A"/>
    <s v="N/A"/>
    <n v="0"/>
    <s v="N/A"/>
    <n v="0"/>
    <s v="N/A"/>
    <n v="0"/>
    <s v="N/A"/>
    <n v="0"/>
    <s v="N/A"/>
    <n v="0"/>
    <s v="N/A"/>
    <n v="0"/>
    <s v="N/A"/>
    <n v="0"/>
    <n v="82641767"/>
    <n v="0"/>
    <n v="0"/>
    <n v="0"/>
    <n v="0"/>
    <n v="0"/>
    <d v="2022-12-31T00:00:00"/>
    <d v="2022-12-31T00:00:00"/>
    <n v="-1202"/>
    <s v="NO"/>
    <s v="N/A"/>
    <s v="Barrancabermeja con desplazamiento en la región de Santander, Norte de Santander y_x000a_región que conforma el Magdalena Medio"/>
    <s v="Cumplimiento"/>
    <s v="475-47-994000051868"/>
    <n v="0"/>
    <s v="Aseguradora Solidaria"/>
    <d v="2022-01-22T00:00:00"/>
    <s v="21-01-2022 - 01-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1%2D2022%2Epdf&amp;parent=%2Fpersonal%2Fcarlos%5Ftorres%5Fjep%5Fgov%5Fco%2FDocuments%2FDocumentos%2FContractual%2FContractual%20%2D%20Onedrive%2FValidaci%C3%B3n%20p%C3%B3lizas%20CPS%2F%2EVERIFICACI%C3%93N%20DE%20P%C3%93LIZAS%20CONTRATOS%202022"/>
    <s v="Ninguna"/>
    <s v="Terminado"/>
    <s v="Retiro"/>
    <s v="N/A"/>
    <s v="DERECHO"/>
    <s v="N/A"/>
    <s v="FEMENINO"/>
    <s v="Terminado"/>
    <s v="https://community.secop.gov.co/Public/Tendering/OpportunityDetail/Index?noticeUID=CO1.NTC.2593363&amp;isFromPublicArea=True&amp;isModal=False"/>
    <m/>
    <m/>
    <s v="PARTICIPACIÓN_EFECTIVA_REPRESENTACIÓN_Y_DEFENSA_TÉCNICA"/>
    <s v="PROCESOS_MISIONALES"/>
    <s v="Secretaría Ejecutiva"/>
    <s v="Subsecretaría Ejecutiva"/>
  </r>
  <r>
    <s v="JEP-192"/>
    <n v="207"/>
    <s v="JEP-192-2022"/>
    <s v="JEP-CSPO-192-2022"/>
    <s v="Clara Torres"/>
    <d v="2022-01-14T00:00:00"/>
    <s v="Fernando Puerto Chavez"/>
    <x v="0"/>
    <s v="1. Prestación de servicios"/>
    <n v="16636937"/>
    <n v="4"/>
    <s v="Persona Natural"/>
    <s v="N/A"/>
    <s v="Prestar servicios profesionales para apoyar al Departamento de Atención a Víctimas en la región de Bogotá, Cundinamarca y Boyacá,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s v="$7.228.143"/>
    <s v="N/A"/>
    <n v="54822"/>
    <s v="_x0009_47322"/>
    <s v="2018011001091_x0009_"/>
    <x v="26"/>
    <d v="2022-01-25T00:00:00"/>
    <s v="N/A"/>
    <s v="N/A"/>
    <s v="N/A"/>
    <s v="N/A"/>
    <n v="0"/>
    <s v="N/A"/>
    <n v="0"/>
    <s v="N/A"/>
    <n v="0"/>
    <s v="N/A"/>
    <n v="0"/>
    <s v="N/A"/>
    <n v="0"/>
    <s v="N/A"/>
    <n v="0"/>
    <s v="N/A"/>
    <n v="-123"/>
    <n v="82641767"/>
    <n v="0"/>
    <n v="0"/>
    <n v="0"/>
    <n v="0"/>
    <n v="0"/>
    <d v="2022-12-31T00:00:00"/>
    <d v="2022-08-30T00:00:00"/>
    <n v="-1325"/>
    <s v="SI"/>
    <d v="2022-08-30T00:00:00"/>
    <s v="Bogotá_x000a_con desplazamiento en la región de Bogotá, Cundinamarca y Boyacá"/>
    <s v="Cumplimiento"/>
    <s v="36-45-101037690"/>
    <n v="0"/>
    <s v="Seguros del Estado "/>
    <d v="2022-01-25T00:00:00"/>
    <s v="21/01/2022 - 04/07/2023"/>
    <n v="2022"/>
    <s v="PENDIENTE"/>
    <s v="En fecha del 30 de agosto de realiza una terminación anctipada por mututo acuerdo"/>
    <s v="Terminado"/>
    <s v="Terminación anticipada"/>
    <s v="N/A"/>
    <s v="SOCIOLOGÍA"/>
    <s v="N/A"/>
    <s v="MASCULINO"/>
    <s v="Terminado"/>
    <s v="https://community.secop.gov.co/Public/Tendering/OpportunityDetail/Index?noticeUID=CO1.NTC.2594148&amp;isFromPublicArea=True&amp;isModal=False"/>
    <m/>
    <m/>
    <s v="PARTICIPACIÓN_EFECTIVA_REPRESENTACIÓN_Y_DEFENSA_TÉCNICA"/>
    <s v="PROCESOS_MISIONALES"/>
    <s v="Secretaría Ejecutiva"/>
    <s v="Subsecretaría Ejecutiva"/>
  </r>
  <r>
    <s v="JEP-097"/>
    <n v="208"/>
    <s v="JEP-097-2022"/>
    <s v="JEP-CSPO-097-2022"/>
    <s v="Clara Torres"/>
    <s v="NR"/>
    <s v="Ferney Parra Camacho"/>
    <x v="0"/>
    <s v="1. Prestación de servicios"/>
    <n v="17689694"/>
    <n v="0"/>
    <s v="Persona Natural"/>
    <s v="N/A"/>
    <s v="Prestar servicios profesionales para apoyar al Departamento de Atención a Víctimas en la región de  Caquetá, Huila, Putumayo y Tolima,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0322"/>
    <n v="35422"/>
    <n v="2018011001091"/>
    <x v="27"/>
    <d v="2022-01-18T00:00:00"/>
    <s v="N/A"/>
    <s v="N/A"/>
    <s v="N/A"/>
    <s v="N/A"/>
    <n v="0"/>
    <s v="N/A"/>
    <n v="0"/>
    <s v="N/A"/>
    <n v="0"/>
    <s v="N/A"/>
    <n v="0"/>
    <s v="N/A"/>
    <n v="0"/>
    <s v="N/A"/>
    <n v="0"/>
    <s v="N/A"/>
    <n v="0"/>
    <n v="84328333"/>
    <n v="0"/>
    <n v="0"/>
    <n v="0"/>
    <n v="0"/>
    <n v="0"/>
    <d v="2022-12-31T00:00:00"/>
    <d v="2022-12-31T00:00:00"/>
    <n v="-1202"/>
    <s v="NO"/>
    <s v="N/A"/>
    <s v="Florencia con desplazamiento en la región de Caquetá, Huila, Putumayo y Tolima"/>
    <s v="Cumplimiento"/>
    <s v="61-47-101003106"/>
    <n v="0"/>
    <s v="Seguros del Estado"/>
    <d v="2022-01-13T00:00:00"/>
    <s v="13-07-2022 - 10-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7%2D2022%2Epdf&amp;parent=%2Fpersonal%2Fcarlos%5Ftorres%5Fjep%5Fgov%5Fco%2FDocuments%2FDocumentos%2FContractual%2FContractual%20%2D%20Onedrive%2FValidaci%C3%B3n%20p%C3%B3lizas%20CPS%2F%2EVERIFICACI%C3%93N%20DE%20P%C3%93LIZAS%20CONTRATOS%202022"/>
    <s v="N/A"/>
    <s v="Terminado"/>
    <s v="Retiro"/>
    <s v="N/A"/>
    <s v="DERECHO"/>
    <s v="N/A"/>
    <s v="MASCULINO"/>
    <s v="PND"/>
    <s v="https://community.secop.gov.co/Public/Tendering/OpportunityDetail/Index?noticeUID=CO1.NTC.2536822&amp;isFromPublicArea=True&amp;isModal=False"/>
    <m/>
    <m/>
    <s v="PARTICIPACIÓN_EFECTIVA_REPRESENTACIÓN_Y_DEFENSA_TÉCNICA"/>
    <s v="PROCESOS_MISIONALES"/>
    <s v="Secretaría Ejecutiva"/>
    <s v="Subsecretaría Ejecutiva"/>
  </r>
  <r>
    <s v="JEP-119"/>
    <n v="209"/>
    <s v="JEP-119-2022"/>
    <s v="JEP-CSPO-119-2022"/>
    <s v="Clara Torres"/>
    <s v="NR"/>
    <s v="Carlos Raul Rojas Pedraza"/>
    <x v="0"/>
    <s v="1. Prestación de servicios"/>
    <n v="1115854910"/>
    <n v="0"/>
    <s v="Persona Natural"/>
    <s v="N/A"/>
    <s v="Prestar servicios profesionales para apoyar al Departamento de Atención a Víctimas en la región de Casanare, Arauca, Meta y Guaviare,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2022"/>
    <n v="35922"/>
    <n v="2018011001091"/>
    <x v="57"/>
    <d v="2022-01-19T00:00:00"/>
    <s v="N/A"/>
    <s v="N/A"/>
    <s v="N/A"/>
    <s v="N/A"/>
    <n v="0"/>
    <s v="N/A"/>
    <n v="0"/>
    <s v="N/A"/>
    <n v="0"/>
    <s v="N/A"/>
    <n v="0"/>
    <s v="N/A"/>
    <n v="0"/>
    <s v="N/A"/>
    <n v="0"/>
    <s v="N/A"/>
    <n v="0"/>
    <n v="84328333"/>
    <n v="0"/>
    <n v="0"/>
    <n v="0"/>
    <n v="0"/>
    <n v="0"/>
    <d v="2022-12-31T00:00:00"/>
    <d v="2022-12-31T00:00:00"/>
    <n v="-1202"/>
    <s v="NO"/>
    <s v="N/A"/>
    <s v="Yopal con desplazamiento_x000a_en la región de Casanare, Arauca, Meta y Guaviare"/>
    <s v="Cumplimiento"/>
    <s v="57-47-101000451"/>
    <n v="2"/>
    <s v="Seguros del Estado"/>
    <d v="2022-01-19T00:00:00"/>
    <s v="17-01-2022 - 04-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19%2D2022%2Epdf&amp;parent=%2Fpersonal%2Fcarlos%5Ftorres%5Fjep%5Fgov%5Fco%2FDocuments%2FDocumentos%2FContractual%2FContractual%20%2D%20Onedrive%2FValidaci%C3%B3n%20p%C3%B3lizas%20CPS%2F%2EVERIFICACI%C3%93N%20DE%20P%C3%93LIZAS%20CONTRATOS%202022"/>
    <s v="N/A"/>
    <s v="Terminado"/>
    <s v="Retiro"/>
    <s v="N/A"/>
    <s v="DERECHO"/>
    <s v="N/A"/>
    <s v="MASCULINO"/>
    <s v="PND"/>
    <s v="https://community.secop.gov.co/Public/Tendering/OpportunityDetail/Index?noticeUID=CO1.NTC.2550336&amp;isFromPublicArea=True&amp;isModal=False"/>
    <m/>
    <m/>
    <s v="PARTICIPACIÓN_EFECTIVA_REPRESENTACIÓN_Y_DEFENSA_TÉCNICA"/>
    <s v="PROCESOS_MISIONALES"/>
    <s v="Secretaría Ejecutiva"/>
    <s v="Subsecretaría Ejecutiva"/>
  </r>
  <r>
    <s v="JEP-193"/>
    <n v="210"/>
    <s v="JEP-193-2022"/>
    <s v="JEP-CSPO-193-2022"/>
    <s v="Clara Torres"/>
    <d v="2022-01-14T00:00:00"/>
    <s v="Kelly Johana Palacios Sanchez"/>
    <x v="0"/>
    <s v="1. Prestación de servicios"/>
    <n v="1077439409"/>
    <n v="5"/>
    <s v="Persona Natural"/>
    <s v="N/A"/>
    <s v="Prestar servicios profesionales para apoyar al Departamento de Atención a Víctimas en la región de Chóco, Urabá Chocoano y Antioqueño,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228143"/>
    <s v="N/A"/>
    <n v="54722"/>
    <n v="44922"/>
    <n v="2018011001091"/>
    <x v="6"/>
    <d v="2022-01-21T00:00:00"/>
    <s v="N/A"/>
    <s v="N/A"/>
    <s v="N/A"/>
    <s v="N/A"/>
    <n v="0"/>
    <s v="N/A"/>
    <n v="0"/>
    <s v="N/A"/>
    <n v="0"/>
    <s v="N/A"/>
    <n v="0"/>
    <s v="N/A"/>
    <n v="0"/>
    <s v="N/A"/>
    <n v="0"/>
    <s v="N/A"/>
    <n v="0"/>
    <n v="82641767"/>
    <n v="0"/>
    <n v="0"/>
    <n v="0"/>
    <n v="0"/>
    <n v="0"/>
    <d v="2022-12-31T00:00:00"/>
    <d v="2022-12-31T00:00:00"/>
    <n v="-1202"/>
    <s v="NO"/>
    <s v="N/A"/>
    <s v="Quibdó_x000a_con desplazamiento en la región de Chocó y Urabá Chocoano y Antioqueño"/>
    <s v="Cumplimiento"/>
    <s v="65-45-101073124"/>
    <n v="0"/>
    <s v="Seguros del Estado "/>
    <d v="2022-01-21T00:00:00"/>
    <s v="18-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3%2D2022%2Epdf&amp;parent=%2Fpersonal%2Fcarlos%5Ftorres%5Fjep%5Fgov%5Fco%2FDocuments%2FDocumentos%2FContractual%2FContractual%20%2D%20Onedrive%2FValidaci%C3%B3n%20p%C3%B3lizas%20CPS%2F%2EVERIFICACI%C3%93N%20DE%20P%C3%93LIZAS%20CONTRATOS%202022"/>
    <s v="N/A"/>
    <s v="Terminado"/>
    <s v="Retiro"/>
    <s v="N/A"/>
    <s v="DERECHO"/>
    <s v="N/A"/>
    <s v="FEMENINO"/>
    <s v="PND"/>
    <s v="https://community.secop.gov.co/Public/Tendering/OpportunityDetail/Index?noticeUID=CO1.NTC.2595411&amp;isFromPublicArea=True&amp;isModal=False"/>
    <m/>
    <m/>
    <s v="PARTICIPACIÓN_EFECTIVA_REPRESENTACIÓN_Y_DEFENSA_TÉCNICA"/>
    <s v="PROCESOS_MISIONALES"/>
    <s v="Secretaría Ejecutiva"/>
    <s v="Subsecretaría Ejecutiva"/>
  </r>
  <r>
    <s v="JEP-098"/>
    <n v="211"/>
    <s v="JEP-098-2022"/>
    <s v="JEP-CSPO-098-2022"/>
    <s v="Clara Torres"/>
    <s v="NR"/>
    <s v="Salomon Gutierrez Gamba"/>
    <x v="0"/>
    <s v="1. Prestación de servicios"/>
    <n v="18223146"/>
    <n v="1"/>
    <s v="Persona Natural"/>
    <s v="N/A"/>
    <s v="Prestar servicios profesionales para apoyar al Departamento de Atención a Víctimas en la región de Guaviare, Meta, Casanare y Arauca,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0422"/>
    <n v="39322"/>
    <n v="2018011001091"/>
    <x v="18"/>
    <d v="2022-01-20T00:00:00"/>
    <s v="N/A"/>
    <s v="N/A"/>
    <s v="N/A"/>
    <s v="N/A"/>
    <n v="0"/>
    <s v="N/A"/>
    <n v="0"/>
    <s v="N/A"/>
    <n v="0"/>
    <s v="N/A"/>
    <n v="0"/>
    <s v="N/A"/>
    <n v="0"/>
    <s v="N/A"/>
    <n v="0"/>
    <s v="N/A"/>
    <n v="0"/>
    <n v="84328333"/>
    <n v="0"/>
    <n v="0"/>
    <n v="0"/>
    <n v="0"/>
    <n v="0"/>
    <d v="2022-12-31T00:00:00"/>
    <d v="2022-12-31T00:00:00"/>
    <n v="-1202"/>
    <s v="NO"/>
    <s v="N/A"/>
    <s v="San José de Guaviare con_x000a_desplazamiento en la región de Guaviare, Meta, Casanare y Arauca"/>
    <s v="Cumplimiento"/>
    <s v="30-47-101001966"/>
    <n v="1"/>
    <s v="Seguros del Estado"/>
    <d v="2022-01-19T00:00:00"/>
    <s v="14-01-2022 - 01-07-2023"/>
    <n v="2022"/>
    <s v="C:\Users\andres.prietom\JEP Colombia\Carlos Giovanni Torres Peñaranda - Contractual - Onedrive\Validación pólizas CPS\.VERIFICACIÓN DE PÓLIZAS CONTRATOS 2022\Verificación póliza contrato JEP-098-2022.pdf"/>
    <s v="N/A"/>
    <s v="Terminado"/>
    <s v="Retiro"/>
    <s v="N/A"/>
    <s v="DERECHO"/>
    <s v="N/A"/>
    <s v="MASCULINO"/>
    <s v="PND"/>
    <s v="https://community.secop.gov.co/Public/Tendering/OpportunityDetail/Index?noticeUID=CO1.NTC.2540931&amp;isFromPublicArea=True&amp;isModal=False"/>
    <m/>
    <m/>
    <s v="PARTICIPACIÓN_EFECTIVA_REPRESENTACIÓN_Y_DEFENSA_TÉCNICA"/>
    <s v="PROCESOS_MISIONALES"/>
    <s v="Secretaría Ejecutiva"/>
    <s v="Subsecretaría Ejecutiva"/>
  </r>
  <r>
    <s v="JEP-194"/>
    <n v="212"/>
    <s v="JEP-194-2022"/>
    <s v="JEP-CSPO-194-2022"/>
    <s v="Clara Torres"/>
    <d v="2022-01-14T00:00:00"/>
    <s v="Martha Cristina Muñoz Cordoba"/>
    <x v="0"/>
    <s v="1. Prestación de servicios"/>
    <s v="37081653_x000d_"/>
    <n v="0"/>
    <s v="Persona Natural"/>
    <s v="N/A"/>
    <s v="Prestar servicios profesionales para apoyar al Departamento de Atención a Víctimas en la región de Huila, Caquetá, Putumayo y Tolima,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s v="$7.228.143"/>
    <s v="N/A"/>
    <n v="54622"/>
    <n v="45122"/>
    <s v="2018011001091_x0009_"/>
    <x v="6"/>
    <d v="2022-01-22T00:00:00"/>
    <s v="N/A"/>
    <s v="N/A"/>
    <s v="N/A"/>
    <s v="N/A"/>
    <n v="0"/>
    <s v="N/A"/>
    <n v="0"/>
    <s v="N/A"/>
    <n v="0"/>
    <s v="N/A"/>
    <n v="0"/>
    <s v="N/A"/>
    <n v="0"/>
    <s v="N/A"/>
    <n v="0"/>
    <s v="N/A"/>
    <n v="0"/>
    <n v="82641767"/>
    <n v="0"/>
    <n v="0"/>
    <n v="0"/>
    <n v="0"/>
    <n v="0"/>
    <d v="2022-12-31T00:00:00"/>
    <d v="2022-12-31T00:00:00"/>
    <n v="-1202"/>
    <s v="NO"/>
    <s v="N/A"/>
    <s v="Neiva_x000a_con desplazamiento en la región de Huila, Caquetá, Putumayo y Tolima"/>
    <s v="Cumplimiento"/>
    <s v="380-47-994000122706"/>
    <n v="2"/>
    <s v="Aseguradora Solidaria"/>
    <d v="2022-01-21T00:00:00"/>
    <s v="20-01-2022 - 03-07-2023"/>
    <n v="2022"/>
    <s v="https://jepcolombia-my.sharepoint.com/personal/carlos_torres_jep_gov_co/_layouts/15/onedrive.aspx?q=194&amp;searchScope=folder&amp;id=%2Fpersonal%2Fcarlos%5Ftorres%5Fjep%5Fgov%5Fco%2FDocuments%2FDocumentos%2FContractual%2FContractual%20%2D%20Onedrive%2FValidaci%C3%B3n%20p%C3%B3lizas%20CPS%2F%2EVERIFICACI%C3%93N%20DE%20P%C3%93LIZAS%20CONTRATOS%202022%2FVerificaci%C3%B3n%20p%C3%B3liza%20contrato%20JEP%2D194%2D2022%2Epdf&amp;parent=%2Fpersonal%2Fcarlos%5Ftorres%5Fjep%5Fgov%5Fco%2FDocuments%2FDocumentos%2FContractual%2FContractual%20%2D%20Onedrive%2FValidaci%C3%B3n%20p%C3%B3lizas%20CPS%2F%2EVERIFICACI%C3%93N%20DE%20P%C3%93LIZAS%20CONTRATOS%202022&amp;parentview=7"/>
    <s v="N/A"/>
    <s v="Terminado"/>
    <s v="Retiro"/>
    <s v="N/A"/>
    <s v="DERECHO"/>
    <s v="N/A"/>
    <s v="FEMENINO"/>
    <s v="PND"/>
    <s v="https://community.secop.gov.co/Public/Tendering/OpportunityDetail/Index?noticeUID=CO1.NTC.2597277&amp;isFromPublicArea=True&amp;isModal=False"/>
    <m/>
    <m/>
    <s v="PARTICIPACIÓN_EFECTIVA_REPRESENTACIÓN_Y_DEFENSA_TÉCNICA"/>
    <s v="PROCESOS_MISIONALES"/>
    <s v="Secretaría Ejecutiva"/>
    <s v="Subsecretaría Ejecutiva"/>
  </r>
  <r>
    <s v="JEP-093"/>
    <n v="213"/>
    <s v="JEP-093-2022"/>
    <s v="JEP-CSPO-093-2022"/>
    <s v="Clara Torres"/>
    <s v="NR"/>
    <s v="Eliana Carolina Amador Ladino "/>
    <x v="0"/>
    <s v="1. Prestación de servicios"/>
    <n v="1121854055"/>
    <n v="1"/>
    <s v="Persona Natural"/>
    <s v="N/A"/>
    <s v="Prestar servicios profesionales para apoyar al Departamento de Atención a Víctimas en la región de Meta, Arauca, Guaviare y Casanare,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0522"/>
    <n v="3122"/>
    <s v="_x0009__x000a_2018011001091"/>
    <x v="37"/>
    <d v="2022-01-18T00:00:00"/>
    <s v="N/A"/>
    <s v="N/A"/>
    <s v="N/A"/>
    <s v="N/A"/>
    <n v="0"/>
    <s v="N/A"/>
    <n v="0"/>
    <s v="N/A"/>
    <n v="0"/>
    <s v="N/A"/>
    <n v="0"/>
    <s v="N/A"/>
    <n v="0"/>
    <s v="N/A"/>
    <n v="0"/>
    <s v="N/A"/>
    <n v="0"/>
    <n v="84328333"/>
    <n v="0"/>
    <n v="0"/>
    <n v="0"/>
    <n v="0"/>
    <n v="0"/>
    <d v="2022-12-31T00:00:00"/>
    <d v="2022-12-31T00:00:00"/>
    <n v="-1202"/>
    <s v="NO"/>
    <s v="N/A"/>
    <s v="Villavicencio con desplazamiento en la región de Meta, Arauca, Guaviare y Casanare"/>
    <s v="Cumplimiento"/>
    <s v="30-47-101001958"/>
    <n v="0"/>
    <s v="Seguros del Estado"/>
    <d v="2022-01-13T00:00:00"/>
    <s v="13-01-2022 - 01-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3%2D2022%2Epdf&amp;parent=%2Fpersonal%2Fcarlos%5Ftorres%5Fjep%5Fgov%5Fco%2FDocuments%2FDocumentos%2FContractual%2FContractual%20%2D%20Onedrive%2FValidaci%C3%B3n%20p%C3%B3lizas%20CPS%2F%2EVERIFICACI%C3%93N%20DE%20P%C3%93LIZAS%20CONTRATOS%202022"/>
    <s v="N/A"/>
    <s v="Terminado"/>
    <s v="Retiro"/>
    <s v="N/A"/>
    <s v="DERECHO"/>
    <s v="N/A"/>
    <s v="FEMENINO"/>
    <s v="PND"/>
    <s v="https://community.secop.gov.co/Public/Tendering/OpportunityDetail/Index?noticeUID=CO1.NTC.2533490&amp;isFromPublicArea=True&amp;isModal=False"/>
    <m/>
    <m/>
    <s v="PARTICIPACIÓN_EFECTIVA_REPRESENTACIÓN_Y_DEFENSA_TÉCNICA"/>
    <s v="PROCESOS_MISIONALES"/>
    <s v="Secretaría Ejecutiva"/>
    <s v="Subsecretaría Ejecutiva"/>
  </r>
  <r>
    <s v="JEP-195"/>
    <n v="214"/>
    <s v="JEP-195-2022"/>
    <s v="JEP-CSPO-195-2022"/>
    <s v="Clara Torres"/>
    <d v="2022-01-14T00:00:00"/>
    <s v="Eybar Edmundo Insuasty Alvarado"/>
    <x v="0"/>
    <s v="1. Prestación de servicios"/>
    <n v="12979996"/>
    <n v="6"/>
    <s v="Persona Natural"/>
    <s v="N/A"/>
    <s v="Prestar servicios profesionales para apoyar al Departamento de Atención a Víctimas en la región de Nariño, Valle del Cauca, Cauca,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228143"/>
    <s v="N/A"/>
    <n v="54522"/>
    <n v="44722"/>
    <n v="2018011001091"/>
    <x v="6"/>
    <d v="2022-01-21T00:00:00"/>
    <s v="N/A"/>
    <s v="N/A"/>
    <s v="N/A"/>
    <s v="N/A"/>
    <n v="0"/>
    <s v="N/A"/>
    <n v="0"/>
    <s v="N/A"/>
    <n v="0"/>
    <s v="N/A"/>
    <n v="0"/>
    <s v="N/A"/>
    <n v="0"/>
    <s v="N/A"/>
    <n v="0"/>
    <s v="N/A"/>
    <n v="0"/>
    <n v="82641767"/>
    <n v="0"/>
    <n v="0"/>
    <n v="0"/>
    <n v="0"/>
    <n v="0"/>
    <d v="2022-12-31T00:00:00"/>
    <d v="2022-12-31T00:00:00"/>
    <n v="-1202"/>
    <s v="NO"/>
    <s v="N/A"/>
    <s v="Pasto_x000a_con desplazamiento en la región de Nariño, Valle del Cauca, Cauca"/>
    <s v="Cumplimiento "/>
    <s v="41-45-101075500"/>
    <n v="0"/>
    <s v="Seguros del Estado"/>
    <d v="2022-01-21T00:00:00"/>
    <s v="20-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5%2D2022%2Epdf&amp;parent=%2Fpersonal%2Fcarlos%5Ftorres%5Fjep%5Fgov%5Fco%2FDocuments%2FDocumentos%2FContractual%2FContractual%20%2D%20Onedrive%2FValidaci%C3%B3n%20p%C3%B3lizas%20CPS%2F%2EVERIFICACI%C3%93N%20DE%20P%C3%93LIZAS%20CONTRATOS%202022"/>
    <s v="N/A"/>
    <s v="Terminado"/>
    <s v="Retiro"/>
    <s v="N/A"/>
    <s v="DERECHO"/>
    <s v="N/A"/>
    <s v="MASCULINO"/>
    <s v="PND"/>
    <s v="https://community.secop.gov.co/Public/Tendering/OpportunityDetail/Index?noticeUID=CO1.NTC.2598996&amp;isFromPublicArea=True&amp;isModal=False"/>
    <m/>
    <m/>
    <s v="PARTICIPACIÓN_EFECTIVA_REPRESENTACIÓN_Y_DEFENSA_TÉCNICA"/>
    <s v="PROCESOS_MISIONALES"/>
    <s v="Secretaría Ejecutiva"/>
    <s v="Subsecretaría Ejecutiva"/>
  </r>
  <r>
    <s v="JEP-094"/>
    <n v="215"/>
    <s v="JEP-094-2022"/>
    <s v="JEP-CSPO-094-2022"/>
    <s v="Clara Torres"/>
    <s v="NR"/>
    <s v="Laura Annick Mendez Garcia"/>
    <x v="0"/>
    <s v="1. Prestación de servicios"/>
    <n v="1090362331"/>
    <n v="4"/>
    <s v="Persona Natural"/>
    <s v="N/A"/>
    <s v="Prestar servicios profesionales para apoyar al Departamento de Atención a Víctimas en la región de Norte de Santander, Santander y región que conforma el Magdalena Medio,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0622"/>
    <n v="37022"/>
    <n v="2018011001091"/>
    <x v="24"/>
    <d v="2022-01-19T00:00:00"/>
    <s v="N/A"/>
    <s v="N/A"/>
    <s v="N/A"/>
    <s v="N/A"/>
    <n v="0"/>
    <s v="N/A"/>
    <n v="0"/>
    <s v="N/A"/>
    <n v="0"/>
    <s v="N/A"/>
    <n v="0"/>
    <s v="N/A"/>
    <n v="0"/>
    <s v="N/A"/>
    <n v="0"/>
    <s v="N/A"/>
    <n v="0"/>
    <n v="84328333"/>
    <n v="0"/>
    <n v="0"/>
    <n v="0"/>
    <n v="0"/>
    <n v="0"/>
    <d v="2022-12-31T00:00:00"/>
    <d v="2022-12-31T00:00:00"/>
    <n v="-1202"/>
    <s v="NO"/>
    <s v="N/A"/>
    <s v="ciudad de Cúcuta_x000a_con desplazamiento en la región de Norte de Santander, Santander y región que_x000a_conforma el Magdalena Medio"/>
    <s v="Cumplimiento"/>
    <s v="36-47-101001035"/>
    <n v="2"/>
    <s v="Seguros del Estado"/>
    <d v="2022-01-19T00:00:00"/>
    <s v="18-01-2022 - 09-07-2023"/>
    <n v="2022"/>
    <s v="https://jepcolombia-my.sharepoint.com/personal/carlos_torres_jep_gov_co/_layouts/15/onedrive.aspx?q=094&amp;searchScope=folder&amp;id=%2Fpersonal%2Fcarlos%5Ftorres%5Fjep%5Fgov%5Fco%2FDocuments%2FDocumentos%2FContractual%2FContractual%20%2D%20Onedrive%2FValidaci%C3%B3n%20p%C3%B3lizas%20CPS%2F%2EVERIFICACI%C3%93N%20DE%20P%C3%93LIZAS%20CONTRATOS%202022%2FVerificaci%C3%B3n%20p%C3%B3liza%20contrato%20JEP%2D094%2D2022%2Epdf&amp;parent=%2Fpersonal%2Fcarlos%5Ftorres%5Fjep%5Fgov%5Fco%2FDocuments%2FDocumentos%2FContractual%2FContractual%20%2D%20Onedrive%2FValidaci%C3%B3n%20p%C3%B3lizas%20CPS%2F%2EVERIFICACI%C3%93N%20DE%20P%C3%93LIZAS%20CONTRATOS%202022&amp;parentview=7"/>
    <s v="N/A"/>
    <s v="Terminado"/>
    <s v="Retiro"/>
    <s v="N/A"/>
    <s v="DERECHO"/>
    <s v="N/A"/>
    <s v="FEMENINO"/>
    <s v="PND"/>
    <s v="https://community.secop.gov.co/Public/Tendering/OpportunityDetail/Index?noticeUID=CO1.NTC.2536703&amp;isFromPublicArea=True&amp;isModal=False"/>
    <m/>
    <m/>
    <s v="PARTICIPACIÓN_EFECTIVA_REPRESENTACIÓN_Y_DEFENSA_TÉCNICA"/>
    <s v="PROCESOS_MISIONALES"/>
    <s v="Secretaría Ejecutiva"/>
    <s v="Subsecretaría Ejecutiva"/>
  </r>
  <r>
    <s v="JEP-120"/>
    <n v="216"/>
    <s v="JEP-120-2022"/>
    <s v="JEP-CSPO-120-2022"/>
    <s v="Clara Torres"/>
    <s v="NR"/>
    <s v="Sandra Yolima Bastidas Madroñero"/>
    <x v="0"/>
    <s v="1. Prestación de servicios"/>
    <s v="69007417_x000d_"/>
    <n v="0"/>
    <s v="Persona Natural"/>
    <s v="N/A"/>
    <s v="Prestar servicios profesionales para apoyar al Departamento de Atención a Víctimas en la región de Putumayo, Huila, Caquetá y Tolima,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2122"/>
    <n v="45022"/>
    <s v="2018011001091_x0009_"/>
    <x v="6"/>
    <d v="2022-01-21T00:00:00"/>
    <s v="N/A"/>
    <s v="N/A"/>
    <s v="N/A"/>
    <s v="N/A"/>
    <n v="0"/>
    <s v="N/A"/>
    <n v="0"/>
    <s v="N/A"/>
    <n v="0"/>
    <s v="N/A"/>
    <n v="0"/>
    <s v="N/A"/>
    <n v="0"/>
    <s v="N/A"/>
    <n v="0"/>
    <s v="N/A"/>
    <n v="0"/>
    <n v="84328333"/>
    <n v="0"/>
    <n v="0"/>
    <n v="0"/>
    <n v="0"/>
    <n v="0"/>
    <d v="2022-12-31T00:00:00"/>
    <d v="2022-12-31T00:00:00"/>
    <n v="-1202"/>
    <s v="NO"/>
    <s v="N/A"/>
    <s v="San José de Guaviare con_x000a_desplazamiento en la región de Guaviare, Meta, Casanare y Arauca"/>
    <s v="Cumplimiento"/>
    <s v="41-45-101075446"/>
    <n v="0"/>
    <s v="Seguros del Estado"/>
    <d v="2022-01-20T00:00:00"/>
    <s v="20-01-2022 - 30-06-2023"/>
    <n v="2022"/>
    <s v="C:\Users\andres.prietom\JEP Colombia\Carlos Giovanni Torres Peñaranda - Contractual - Onedrive\Validación pólizas CPS\.VERIFICACIÓN DE PÓLIZAS CONTRATOS 2022\Verificación póliza contrato JEP-120-2022.pdf"/>
    <s v="N/A"/>
    <s v="Terminado"/>
    <s v="Retiro"/>
    <s v="N/A"/>
    <s v="DERECHO"/>
    <s v="N/A"/>
    <s v="FEMENINO"/>
    <s v="PND"/>
    <s v="https://community.secop.gov.co/Public/Tendering/OpportunityDetail/Index?noticeUID=CO1.NTC.2550290&amp;isFromPublicArea=True&amp;isModal=False"/>
    <m/>
    <m/>
    <s v="PARTICIPACIÓN_EFECTIVA_REPRESENTACIÓN_Y_DEFENSA_TÉCNICA"/>
    <s v="PROCESOS_MISIONALES"/>
    <s v="Secretaría Ejecutiva"/>
    <s v="Subsecretaría Ejecutiva"/>
  </r>
  <r>
    <s v="JEP-196"/>
    <n v="217"/>
    <s v="JEP-196-2022"/>
    <s v="JEP-CSPO-196-2022"/>
    <s v="Clara Torres"/>
    <d v="2022-01-14T00:00:00"/>
    <s v="Daniel Camilo Agudelo Tolosa"/>
    <x v="0"/>
    <s v="1. Prestación de servicios"/>
    <n v="1026574769"/>
    <n v="3"/>
    <s v="Persona Natural"/>
    <s v="N/A"/>
    <s v="Prestar servicios profesionales para apoyar al Departamento de Atención a Víctimas en la región de Santander, Norte de Santander y región que conforma el Magdalena Medio,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s v="$7.228.143"/>
    <s v="N/A"/>
    <n v="54422"/>
    <n v="45222"/>
    <s v="2018011001091_x0009_"/>
    <x v="6"/>
    <d v="2022-01-21T00:00:00"/>
    <s v="Leonardo Ariza"/>
    <n v="1098170254"/>
    <n v="1"/>
    <d v="2022-03-17T00:00:00"/>
    <n v="0"/>
    <s v="N/A"/>
    <n v="0"/>
    <s v="N/A"/>
    <n v="0"/>
    <s v="N/A"/>
    <n v="0"/>
    <s v="N/A"/>
    <n v="0"/>
    <s v="N/A"/>
    <n v="0"/>
    <s v="N/A"/>
    <n v="0"/>
    <n v="82641767"/>
    <n v="0"/>
    <n v="0"/>
    <n v="0"/>
    <n v="0"/>
    <n v="0"/>
    <d v="2022-12-31T00:00:00"/>
    <d v="2022-12-31T00:00:00"/>
    <n v="-1202"/>
    <s v="NO"/>
    <s v="N/A"/>
    <s v="Bucaramanga con desplazamiento en la región de Santander, Norte de Santander y_x000a_región que conforma el Magdalena Medio"/>
    <s v="Cumplimiento "/>
    <s v="380004544_x000a_475-47-994000053330_x000a_"/>
    <s v="0_x000a_2"/>
    <s v="Seguros Mundial_x000a_Aseguradora Solidaria de Colombia"/>
    <s v="21/01/2022_x000a_18/03/2022"/>
    <s v="20-01-2022 - 30-06-2023_x000a_18/03/2022 - 30/06/2023"/>
    <s v="21/01/2022_x000a_18/03/2022"/>
    <s v="https://jepcolombia-my.sharepoint.com/personal/carlos_torres_jep_gov_co/_layouts/15/onedrive.aspx?q=196&amp;searchScope=folder&amp;id=%2Fpersonal%2Fcarlos%5Ftorres%5Fjep%5Fgov%5Fco%2FDocuments%2FDocumentos%2FContractual%2FContractual%20%2D%20Onedrive%2FValidaci%C3%B3n%20p%C3%B3lizas%20CPS%2F%2EVERIFICACI%C3%93N%20DE%20P%C3%93LIZAS%20CONTRATOS%202022%2FVerificaci%C3%B3n%20p%C3%B3liza%20contrato%20JEP%2D196%2D2022%2Epdf&amp;parent=%2Fpersonal%2Fcarlos%5Ftorres%5Fjep%5Fgov%5Fco%2FDocuments%2FDocumentos%2FContractual%2FContractual%20%2D%20Onedrive%2FValidaci%C3%B3n%20p%C3%B3lizas%20CPS%2F%2EVERIFICACI%C3%93N%20DE%20P%C3%93LIZAS%20CONTRATOS%202022&amp;parentview=7"/>
    <s v="En fecha 17/03/2022 se suscribió cesión del contrato"/>
    <s v="Terminado"/>
    <s v="Cesión"/>
    <s v="N/A"/>
    <s v="DERECHO"/>
    <s v="N/A"/>
    <s v="MASCULINO"/>
    <s v="PND"/>
    <s v="https://community.secop.gov.co/Public/Tendering/OpportunityDetail/Index?noticeUID=CO1.NTC.2600550&amp;isFromPublicArea=True&amp;isModal=False"/>
    <m/>
    <m/>
    <s v="PARTICIPACIÓN_EFECTIVA_REPRESENTACIÓN_Y_DEFENSA_TÉCNICA"/>
    <s v="PROCESOS_MISIONALES"/>
    <s v="Secretaría Ejecutiva"/>
    <s v="Subsecretaría Ejecutiva"/>
  </r>
  <r>
    <s v="JEP-197"/>
    <n v="218"/>
    <s v="JEP-197-2022"/>
    <s v="JEP-CSPO-197-2022"/>
    <s v="Clara Torres"/>
    <d v="2022-01-14T00:00:00"/>
    <s v="Ester Yolima Bedoya Jaramillo"/>
    <x v="0"/>
    <s v="1. Prestación de servicios"/>
    <n v="1020412134"/>
    <n v="0"/>
    <s v="Persona Natural"/>
    <s v="N/A"/>
    <s v="Prestar servicios profesionales para apoyar al Departamento de Atención a Víctimas en la región de Urabá Antioqueño y Urabá Chcoano,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2641767"/>
    <s v="N/A"/>
    <s v="N/A"/>
    <n v="7228143"/>
    <s v="N/A"/>
    <n v="54322"/>
    <n v="44822"/>
    <n v="2018011001091"/>
    <x v="6"/>
    <d v="2022-01-21T00:00:00"/>
    <s v="N/A"/>
    <s v="N/A"/>
    <s v="N/A"/>
    <s v="N/A"/>
    <n v="0"/>
    <s v="N/A"/>
    <n v="0"/>
    <s v="N/A"/>
    <n v="0"/>
    <s v="N/A"/>
    <n v="0"/>
    <s v="N/A"/>
    <n v="0"/>
    <s v="N/A"/>
    <n v="0"/>
    <s v="N/A"/>
    <n v="0"/>
    <n v="82641767"/>
    <n v="0"/>
    <n v="0"/>
    <n v="0"/>
    <n v="0"/>
    <n v="0"/>
    <d v="2022-12-31T00:00:00"/>
    <d v="2022-12-31T00:00:00"/>
    <n v="-1202"/>
    <s v="NO"/>
    <s v="N/A"/>
    <s v="Apartadó con desplazamiento en la región de Urabá Antioqueño y Urabá Chocoano"/>
    <s v="Cumplimiento "/>
    <s v="65-47-101006615"/>
    <n v="0"/>
    <s v="Seguros del Estado"/>
    <d v="2022-01-21T00:00:00"/>
    <s v="20-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7%2D2022%2Epdf&amp;parent=%2Fpersonal%2Fcarlos%5Ftorres%5Fjep%5Fgov%5Fco%2FDocuments%2FDocumentos%2FContractual%2FContractual%20%2D%20Onedrive%2FValidaci%C3%B3n%20p%C3%B3lizas%20CPS%2F%2EVERIFICACI%C3%93N%20DE%20P%C3%93LIZAS%20CONTRATOS%202022"/>
    <s v="N/A"/>
    <s v="Terminado"/>
    <s v="Retiro"/>
    <s v="N/A"/>
    <s v="CIENCIAS SOCIALES "/>
    <s v="N/A"/>
    <s v="FEMENINO"/>
    <s v="PND"/>
    <s v="https://community.secop.gov.co/Public/Tendering/OpportunityDetail/Index?noticeUID=CO1.NTC.2603139&amp;isFromPublicArea=True&amp;isModal=False"/>
    <m/>
    <m/>
    <s v="PARTICIPACIÓN_EFECTIVA_REPRESENTACIÓN_Y_DEFENSA_TÉCNICA"/>
    <s v="PROCESOS_MISIONALES"/>
    <s v="Secretaría Ejecutiva"/>
    <s v="Subsecretaría Ejecutiva"/>
  </r>
  <r>
    <s v="JEP-121"/>
    <n v="219"/>
    <s v="JEP-121-2022"/>
    <s v="JEP-CSPO-121-2022"/>
    <s v="Clara Torres"/>
    <s v="NR"/>
    <s v="Fanny del Socorro Torres Granda"/>
    <x v="0"/>
    <s v="1. Prestación de servicios"/>
    <n v="59664558"/>
    <n v="1"/>
    <s v="Persona Natural"/>
    <s v="N/A"/>
    <s v="Prestar servicios profesionales para apoyar al Departamento de Atención a Víctimas en la región de Valle del Cauca, Cauca y Nariño,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n v="7228143"/>
    <s v="N/A"/>
    <n v="42822"/>
    <n v="43222"/>
    <n v="2018011001091"/>
    <x v="6"/>
    <d v="2022-01-20T00:00:00"/>
    <s v="N/A"/>
    <s v="N/A"/>
    <s v="N/A"/>
    <s v="N/A"/>
    <n v="0"/>
    <s v="N/A"/>
    <n v="0"/>
    <s v="N/A"/>
    <n v="0"/>
    <s v="N/A"/>
    <n v="0"/>
    <s v="N/A"/>
    <n v="0"/>
    <s v="N/A"/>
    <n v="0"/>
    <s v="N/A"/>
    <n v="0"/>
    <n v="84328333"/>
    <n v="0"/>
    <n v="0"/>
    <n v="0"/>
    <n v="0"/>
    <n v="0"/>
    <d v="2022-12-31T00:00:00"/>
    <d v="2022-12-31T00:00:00"/>
    <n v="-1202"/>
    <s v="NO"/>
    <s v="N/A"/>
    <s v="Cali con_x000a_desplazamiento en la región de Valle del Cauca, Cauca y Nariño"/>
    <s v="Cumplimiento"/>
    <s v="15-47-101008284"/>
    <n v="0"/>
    <s v="Seguros del Estado"/>
    <d v="2022-01-20T00:00:00"/>
    <s v="20-01-2022 - 06-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21%2D2022%2Epdf&amp;parent=%2Fpersonal%2Fcarlos%5Ftorres%5Fjep%5Fgov%5Fco%2FDocuments%2FDocumentos%2FContractual%2FContractual%20%2D%20Onedrive%2FValidaci%C3%B3n%20p%C3%B3lizas%20CPS%2F%2EVERIFICACI%C3%93N%20DE%20P%C3%93LIZAS%20CONTRATOS%202022"/>
    <s v="N/A"/>
    <s v="Terminado"/>
    <s v="Retiro"/>
    <s v="N/A"/>
    <s v="DERECHO"/>
    <s v="N/A"/>
    <s v="FEMENINO"/>
    <s v="PND"/>
    <s v="https://community.secop.gov.co/Public/Tendering/OpportunityDetail/Index?noticeUID=CO1.NTC.2550829&amp;isFromPublicArea=True&amp;isModal=False"/>
    <m/>
    <m/>
    <s v="PARTICIPACIÓN_EFECTIVA_REPRESENTACIÓN_Y_DEFENSA_TÉCNICA"/>
    <s v="PROCESOS_MISIONALES"/>
    <s v="Secretaría Ejecutiva"/>
    <s v="Subsecretaría Ejecutiva"/>
  </r>
  <r>
    <s v="JEP-122"/>
    <n v="220"/>
    <s v="JEP-122-2022"/>
    <s v="JEP-CSPO-122-2022"/>
    <s v="Clara Torres"/>
    <s v="NR"/>
    <s v="Maria Fernanda Carabali Balanta"/>
    <x v="0"/>
    <s v="1. Prestación de servicios"/>
    <s v="1130620696_x000d_"/>
    <n v="9"/>
    <s v="Persona Natural"/>
    <s v="N/A"/>
    <s v="Prestar servicios profesionales para apoyar al Departamento de Atención a Víctimas en la región de Valle del Cauca, Cauca y Nariño,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84328333"/>
    <s v="N/A"/>
    <s v="N/A"/>
    <s v="$7.228.143"/>
    <s v="N/A"/>
    <n v="42322"/>
    <n v="35322"/>
    <n v="2018011001091"/>
    <x v="2"/>
    <d v="2022-01-19T00:00:00"/>
    <s v="N/A"/>
    <s v="N/A"/>
    <s v="N/A"/>
    <s v="N/A"/>
    <n v="0"/>
    <s v="N/A"/>
    <n v="0"/>
    <s v="N/A"/>
    <n v="0"/>
    <s v="N/A"/>
    <n v="0"/>
    <s v="N/A"/>
    <n v="0"/>
    <s v="N/A"/>
    <n v="0"/>
    <s v="N/A"/>
    <n v="0"/>
    <n v="84328333"/>
    <n v="0"/>
    <n v="0"/>
    <n v="0"/>
    <n v="0"/>
    <n v="0"/>
    <d v="2022-12-31T00:00:00"/>
    <d v="2022-12-31T00:00:00"/>
    <n v="-1202"/>
    <s v="NO"/>
    <s v="N/A"/>
    <s v="Buenaventura con desplazamiento en la región de Valle del Cauca, Cauca y Nariño"/>
    <s v="Cumplimiento"/>
    <s v="14-47-101013911_x000d_"/>
    <n v="2"/>
    <s v="Seguros del Estado"/>
    <d v="2022-01-18T00:00:00"/>
    <s v="17-01-2022 - 03-07-2023"/>
    <n v="2022"/>
    <s v="https://jepcolombia-my.sharepoint.com/personal/carlos_torres_jep_gov_co/_layouts/15/onedrive.aspx?q=122&amp;searchScope=folder&amp;id=%2Fpersonal%2Fcarlos%5Ftorres%5Fjep%5Fgov%5Fco%2FDocuments%2FDocumentos%2FContractual%2FContractual%20%2D%20Onedrive%2FValidaci%C3%B3n%20p%C3%B3lizas%20CPS%2F%2EVERIFICACI%C3%93N%20DE%20P%C3%93LIZAS%20CONTRATOS%202022%2FVerificaci%C3%B3n%20p%C3%B3liza%20contrato%20JEP%2D122%2D2022%2Epdf&amp;parent=%2Fpersonal%2Fcarlos%5Ftorres%5Fjep%5Fgov%5Fco%2FDocuments%2FDocumentos%2FContractual%2FContractual%20%2D%20Onedrive%2FValidaci%C3%B3n%20p%C3%B3lizas%20CPS%2F%2EVERIFICACI%C3%93N%20DE%20P%C3%93LIZAS%20CONTRATOS%202022&amp;parentview=7"/>
    <s v="N/A"/>
    <s v="Terminado"/>
    <s v="Retiro"/>
    <s v="N/A"/>
    <s v="DERECHO"/>
    <s v="N/A"/>
    <s v="FEMENINO"/>
    <s v="PND"/>
    <s v="https://community.secop.gov.co/Public/Tendering/OpportunityDetail/Index?noticeUID=CO1.NTC.2550935&amp;isFromPublicArea=True&amp;isModal=False"/>
    <m/>
    <m/>
    <s v="PARTICIPACIÓN_EFECTIVA_REPRESENTACIÓN_Y_DEFENSA_TÉCNICA"/>
    <s v="PROCESOS_MISIONALES"/>
    <s v="Secretaría Ejecutiva"/>
    <s v="Subsecretaría Ejecutiva"/>
  </r>
  <r>
    <s v="JEP-534"/>
    <n v="221"/>
    <s v="JEP-534-2022"/>
    <s v="JEP-CSPO-515-2022"/>
    <s v="Ángela Esquivel "/>
    <s v="NR"/>
    <s v="Gina Briggitte Rusinque Perez "/>
    <x v="0"/>
    <s v="1. Prestación de servicios"/>
    <n v="1016028641"/>
    <n v="2"/>
    <s v="Persona Natural"/>
    <s v="Bogotá D.C. "/>
    <s v="Prestar servicios profesionales para apoyar y acompañar al departamento de atención a víctimas en la gestión administrativa, precontractual y seguimiento contractual a fin de facilitar la asistencia material a víctimas atendiendo los enfoques diferenciales. "/>
    <s v="Administrativo Transversal"/>
    <s v="Harvey Danilo Suarez Morales"/>
    <s v="Secretaría Ejecutiva"/>
    <s v="Subsecretaría Ejecutiva "/>
    <s v="Departamento de Atención a Víctimas"/>
    <s v="Claudia Viviana Ferro Buitrago"/>
    <s v="BB- Departamento de Atención a Víctimas"/>
    <s v="N/A"/>
    <s v="N/A"/>
    <s v="N/A"/>
    <s v="Inversión"/>
    <n v="26021315"/>
    <s v="N/A"/>
    <s v="N/A"/>
    <n v="5204263"/>
    <s v="N/A"/>
    <n v="79622"/>
    <n v="299122"/>
    <s v="_x0009_2018011001091"/>
    <x v="49"/>
    <d v="2022-07-06T00:00:00"/>
    <s v="N/A"/>
    <s v="N/A"/>
    <s v="N/A"/>
    <s v="N/A"/>
    <n v="0"/>
    <s v="N/A"/>
    <n v="0"/>
    <s v="N/A"/>
    <n v="0"/>
    <s v="N/A"/>
    <n v="0"/>
    <s v="N/A"/>
    <n v="0"/>
    <s v="N/A"/>
    <n v="0"/>
    <s v="N/A"/>
    <n v="0"/>
    <n v="26021315"/>
    <n v="0"/>
    <n v="0"/>
    <n v="0"/>
    <n v="0"/>
    <n v="0"/>
    <d v="2022-11-30T00:00:00"/>
    <d v="2022-11-30T00:00:00"/>
    <n v="-1233"/>
    <s v="SI"/>
    <s v="N/A"/>
    <s v="Bogotá D.C."/>
    <s v="Cumplimiento"/>
    <s v="36-45-101039073"/>
    <n v="0"/>
    <s v="Seguros del Estado S.A."/>
    <d v="2022-07-05T00:00:00"/>
    <s v="05/07/2022 - 04/06/2023"/>
    <n v="2022"/>
    <s v="PENDIENTE"/>
    <s v="Ninguna"/>
    <s v="Terminado"/>
    <s v="Retiro"/>
    <s v="N/A"/>
    <s v="ADMINISTRACIÓN DE EMPRESAS"/>
    <s v="N/A"/>
    <s v="FEMENINO"/>
    <s v="gina.rusinque@jep.gov.co"/>
    <s v="https://community.secop.gov.co/Public/Tendering/ContractNoticePhases/View?PPI=CO1.PPI.19262698&amp;isFromPublicArea=True&amp;isModal=False"/>
    <m/>
    <m/>
    <s v="PARTICIPACIÓN_EFECTIVA_REPRESENTACIÓN_Y_DEFENSA_TÉCNICA"/>
    <s v="PROCESOS_MISIONALES"/>
    <s v="Secretaría Ejecutiva"/>
    <s v="Subsecretaría Ejecutiva"/>
  </r>
  <r>
    <s v="JEP-535"/>
    <n v="222"/>
    <s v="JEP-535-2022"/>
    <s v="JEP-CSPO-516-2022"/>
    <s v="Ángela Esquivel "/>
    <s v="NR"/>
    <s v="Jorge Fernando Vargas Rodriguez"/>
    <x v="0"/>
    <s v="1. Prestación de servicios"/>
    <n v="79244908"/>
    <n v="7"/>
    <s v="Persona Natural"/>
    <s v="Bogotá D.C. "/>
    <s v="Prestar servicios profesionales para apoyar y acompañar al departamento de atención a víctimas en la gestión administrativa, precontractual y seguimiento contractual a fin de facilitar la asistencia material a víctimas atendiendo los enfoques diferenciales "/>
    <s v="Administrativo Transversal"/>
    <s v="Harvey Danilo Suarez Morales"/>
    <s v="Secretaría Ejecutiva"/>
    <s v="Subsecretaría Ejecutiva "/>
    <s v="Departamento de Atención a Víctimas"/>
    <s v="Claudia Viviana Ferro Buitrago"/>
    <s v="BB- Departamento de Atención a Víctimas"/>
    <s v="N/A"/>
    <s v="N/A"/>
    <s v="N/A"/>
    <s v="Inversión"/>
    <n v="26021315"/>
    <s v="N/A"/>
    <s v="N/A"/>
    <n v="5204263"/>
    <s v="N/A"/>
    <n v="80622"/>
    <n v="304422"/>
    <s v="_x0009_2018011001091"/>
    <x v="58"/>
    <d v="2022-07-07T00:00:00"/>
    <s v="N/A"/>
    <s v="N/A"/>
    <s v="N/A"/>
    <s v="N/A"/>
    <n v="0"/>
    <s v="N/A"/>
    <n v="0"/>
    <s v="N/A"/>
    <n v="0"/>
    <s v="N/A"/>
    <n v="0"/>
    <s v="N/A"/>
    <n v="0"/>
    <s v="N/A"/>
    <n v="0"/>
    <s v="N/A"/>
    <n v="0"/>
    <n v="26021315"/>
    <n v="0"/>
    <n v="0"/>
    <n v="0"/>
    <n v="0"/>
    <n v="0"/>
    <d v="2022-11-30T00:00:00"/>
    <d v="2022-11-30T00:00:00"/>
    <n v="-1233"/>
    <s v="SI"/>
    <s v="N/A"/>
    <s v="Bogotá D.C."/>
    <s v="Cumplimiento"/>
    <s v="36-45-101039074"/>
    <n v="0"/>
    <s v="Seguros del Estado S.A."/>
    <d v="2022-07-01T00:00:00"/>
    <s v="01/07/2022 - 31/05/2023"/>
    <n v="2022"/>
    <s v="PENDIENTE"/>
    <s v="Ninguna"/>
    <s v="Terminado"/>
    <s v="Retiro"/>
    <s v="N/A"/>
    <s v="ECONOMÍA"/>
    <s v="N/A"/>
    <s v="MASCULINO"/>
    <s v="jorge.vargas@jep.gov.co"/>
    <s v="https://community.secop.gov.co/Public/Tendering/ContractNoticePhases/View?PPI=CO1.PPI.19266226&amp;isFromPublicArea=True&amp;isModal=False"/>
    <m/>
    <m/>
    <s v="PARTICIPACIÓN_EFECTIVA_REPRESENTACIÓN_Y_DEFENSA_TÉCNICA"/>
    <s v="PROCESOS_MISIONALES"/>
    <s v="Secretaría Ejecutiva"/>
    <s v="Subsecretaría Ejecutiva"/>
  </r>
  <r>
    <s v="JEP-537"/>
    <n v="223"/>
    <s v="JEP-537-2022"/>
    <s v="JEP-CSPO-518-2022"/>
    <s v="Ángela Esquivel "/>
    <d v="2022-07-12T00:00:00"/>
    <s v="Manuel Alejandro Niño Fontecha "/>
    <x v="0"/>
    <s v="1. Prestación de servicios"/>
    <n v="1018435769"/>
    <n v="9"/>
    <s v="Persona Natural"/>
    <s v="Bogotá D.C. "/>
    <s v="Prestar servicios profesionales para apoyar y acompañar al departamento de atención a víctimas en la gestión administrativa, precontractual y seguimiento contractual a fin de facilitar la asistencia material a víctimas atendiendo los enfoques diferenciales "/>
    <s v="Administrativo Transversal"/>
    <s v="Harvey Danilo Suarez Morales"/>
    <s v="Secretaría Ejecutiva"/>
    <s v="Subsecretaría Ejecutiva "/>
    <s v="Departamento de Atención a Víctimas"/>
    <s v="Claudia Viviana Ferro Buitrago"/>
    <s v="BB- Departamento de Atención a Víctimas"/>
    <s v="N/A"/>
    <s v="N/A"/>
    <s v="N/A"/>
    <s v="Inversión"/>
    <n v="26021315"/>
    <s v="N/A"/>
    <s v="N/A"/>
    <n v="5204263"/>
    <s v="N/A"/>
    <n v="86822"/>
    <n v="305222"/>
    <n v="2018011001091"/>
    <x v="58"/>
    <d v="2022-07-07T00:00:00"/>
    <s v="N/A"/>
    <s v="N/A"/>
    <s v="N/A"/>
    <s v="N/A"/>
    <n v="0"/>
    <s v="N/A"/>
    <n v="0"/>
    <s v="N/A"/>
    <n v="0"/>
    <s v="N/A"/>
    <n v="0"/>
    <s v="N/A"/>
    <n v="0"/>
    <s v="N/A"/>
    <n v="0"/>
    <s v="N/A"/>
    <n v="0"/>
    <n v="26021315"/>
    <n v="0"/>
    <n v="0"/>
    <n v="0"/>
    <n v="0"/>
    <n v="0"/>
    <d v="2022-11-30T00:00:00"/>
    <d v="2022-11-30T00:00:00"/>
    <n v="-1233"/>
    <s v="SI"/>
    <s v="N/A"/>
    <s v="Bogotá D.C."/>
    <s v="Cumplimiento"/>
    <s v="36-45-101039077"/>
    <n v="2"/>
    <s v="Seguros del Estado S.A."/>
    <d v="2022-07-07T00:00:00"/>
    <s v="06/07/2022 - 05/06/2023"/>
    <n v="2022"/>
    <s v="PENDIENTE"/>
    <s v="Ninguna"/>
    <s v="Terminado"/>
    <s v="Retiro"/>
    <s v="N/A"/>
    <s v="PSICOLOGÍA"/>
    <s v="N/A"/>
    <s v="MASCULINO"/>
    <s v="manuel.nino@jep.gov.co"/>
    <s v="https://community.secop.gov.co/Public/Tendering/ContractNoticePhases/View?PPI=CO1.PPI.19249139&amp;isFromPublicArea=True&amp;isModal=False"/>
    <m/>
    <m/>
    <s v="PARTICIPACIÓN_EFECTIVA_REPRESENTACIÓN_Y_DEFENSA_TÉCNICA"/>
    <s v="PROCESOS_MISIONALES"/>
    <s v="Secretaría Ejecutiva"/>
    <s v="Subsecretaría Ejecutiva"/>
  </r>
  <r>
    <s v="JEP-536"/>
    <n v="224"/>
    <s v="JEP-536-2022"/>
    <s v="JEP-CSPO-517-2022"/>
    <s v="Ángela Esquivel "/>
    <s v="NR"/>
    <s v="Karen Andrea Ramirez Rincon "/>
    <x v="0"/>
    <s v="1. Prestación de servicios"/>
    <n v="1010188577"/>
    <n v="2"/>
    <s v="Persona Natural"/>
    <s v="Bogotá D.C. "/>
    <s v="Prestar servicios profesionales para apoyar y acompañar al departamento de atención a víctimas en las gestiones administrativas requeridas para su adecuado funcionamiento y el cumplimiento sus funciones misionales "/>
    <s v="Administrativo Transversal"/>
    <s v="Harvey Danilo Suarez Morales"/>
    <s v="Secretaría Ejecutiva"/>
    <s v="Subsecretaría Ejecutiva "/>
    <s v="Departamento de Atención a Víctimas"/>
    <s v="Claudia Viviana Ferro Buitrago"/>
    <s v="BB- Departamento de Atención a Víctimas"/>
    <s v="N/A"/>
    <s v="N/A"/>
    <s v="N/A"/>
    <s v="Inversión"/>
    <n v="21684420"/>
    <s v="N/A"/>
    <s v="N/A"/>
    <n v="3614070"/>
    <s v="N/A"/>
    <n v="87322"/>
    <s v="_x0009_304522"/>
    <s v="_x0009_2018011001091"/>
    <x v="58"/>
    <d v="2022-07-07T00:00:00"/>
    <s v="N/A"/>
    <s v="N/A"/>
    <s v="N/A"/>
    <s v="N/A"/>
    <n v="0"/>
    <s v="N/A"/>
    <n v="0"/>
    <s v="N/A"/>
    <n v="0"/>
    <s v="N/A"/>
    <n v="0"/>
    <s v="N/A"/>
    <n v="0"/>
    <s v="N/A"/>
    <n v="0"/>
    <s v="N/A"/>
    <n v="-122"/>
    <n v="21684420"/>
    <n v="0"/>
    <n v="0"/>
    <n v="0"/>
    <n v="0"/>
    <n v="0"/>
    <d v="2022-12-31T00:00:00"/>
    <d v="2022-08-31T00:00:00"/>
    <n v="-1324"/>
    <s v="SI"/>
    <d v="2022-08-31T00:00:00"/>
    <s v="Bogotá D.C."/>
    <s v="Cumplimiento"/>
    <s v="36-45-101039120"/>
    <n v="0"/>
    <s v="Seguros del Estado S.A."/>
    <d v="2022-07-07T00:00:00"/>
    <s v="07/07/2022 - 05/07/2023"/>
    <n v="2022"/>
    <s v="PENDIENTE"/>
    <s v="En fecha del 31/08/2022 se publica la terminación del contrato JEP-536-2022"/>
    <s v="Terminado"/>
    <s v="Terminación anticipada"/>
    <s v="N/A"/>
    <s v="PENDIENTE"/>
    <s v="N/A"/>
    <s v="FEMENINO"/>
    <s v="karen.ramirez@jep.gov.co"/>
    <s v="https://community.secop.gov.co/Public/Tendering/ContractNoticePhases/View?PPI=CO1.PPI.19269263&amp;isFromPublicArea=True&amp;isModal=False"/>
    <m/>
    <m/>
    <s v="PARTICIPACIÓN_EFECTIVA_REPRESENTACIÓN_Y_DEFENSA_TÉCNICA"/>
    <s v="PROCESOS_MISIONALES"/>
    <s v="Secretaría Ejecutiva"/>
    <s v="Subsecretaría Ejecutiva"/>
  </r>
  <r>
    <s v="JEP-490"/>
    <n v="225"/>
    <s v="JEP-490-2022"/>
    <s v="JEP-CSPO-472-2022"/>
    <s v="Laura Paredes"/>
    <s v="NR"/>
    <s v="Cesar Orlando Cañon Olivia"/>
    <x v="0"/>
    <s v="1. Prestación de servicios"/>
    <n v="1016039177"/>
    <n v="3"/>
    <s v="Persona Natural"/>
    <s v="Bogotá D.C. "/>
    <s v="Prestar servicios profesionales para apoyar y acompañar al Departamento de Atención a Víctimas en la elaboración, seguimiento y apoyo respuesta a órdenes judiciales, peticiones, orientación y asesoría en la sede principal. "/>
    <s v="Administrativo Transversal"/>
    <s v="Harvey Danilo Suarez Morales"/>
    <s v="Secretaría Ejecutiva"/>
    <s v="Subsecretaría Ejecutiva "/>
    <s v="Departamento de Atención a Víctimas"/>
    <s v="Claudia Viviana Ferro Buitrago"/>
    <s v="BB- Departamento de Atención a Víctimas"/>
    <s v="N/A"/>
    <s v="N/A"/>
    <s v="N/A"/>
    <s v="Inversión"/>
    <n v="36140715"/>
    <s v="N/A"/>
    <s v="N/A"/>
    <n v="7228143"/>
    <s v="N/A"/>
    <n v="79922"/>
    <n v="311122"/>
    <n v="2018011001091"/>
    <x v="53"/>
    <d v="2022-07-11T00:00:00"/>
    <s v="N/A"/>
    <s v="N/A"/>
    <s v="N/A"/>
    <s v="N/A"/>
    <n v="0"/>
    <s v="N/A"/>
    <n v="0"/>
    <s v="N/A"/>
    <n v="0"/>
    <s v="N/A"/>
    <n v="0"/>
    <s v="N/A"/>
    <n v="0"/>
    <s v="N/A"/>
    <n v="0"/>
    <s v="N/A"/>
    <n v="0"/>
    <n v="36140715"/>
    <n v="0"/>
    <n v="0"/>
    <n v="0"/>
    <n v="0"/>
    <n v="0"/>
    <d v="2022-11-30T00:00:00"/>
    <d v="2022-11-30T00:00:00"/>
    <n v="-1233"/>
    <m/>
    <s v="N/A"/>
    <s v="Bogotá D.C."/>
    <s v="Cumplimiento"/>
    <s v="14-45-101082330"/>
    <n v="0"/>
    <s v="Seguros del Estado S.A."/>
    <d v="2022-07-08T00:00:00"/>
    <s v="08/07/2022 - 30/05/2023"/>
    <n v="2022"/>
    <s v="PENDIENTE"/>
    <s v="Ninguna"/>
    <s v="Terminado"/>
    <s v="Retiro"/>
    <s v="N/A"/>
    <s v="DERECHO"/>
    <s v="N/A"/>
    <s v="MASCULINO"/>
    <s v="cesar.canon@jep.gov.co"/>
    <s v="https://community.secop.gov.co/Public/Tendering/ContractNoticePhases/View?PPI=CO1.PPI.19252021&amp;isFromPublicArea=True&amp;isModal=False"/>
    <m/>
    <m/>
    <s v="PARTICIPACIÓN_EFECTIVA_REPRESENTACIÓN_Y_DEFENSA_TÉCNICA"/>
    <s v="PROCESOS_MISIONALES"/>
    <s v="Secretaría Ejecutiva"/>
    <s v="Subsecretaría Ejecutiva"/>
  </r>
  <r>
    <s v="JEP-492"/>
    <n v="226"/>
    <s v="JEP-492-2022"/>
    <s v="JEP-CSPO-474-2022"/>
    <s v="Laura Paredes"/>
    <d v="2022-08-10T00:00:00"/>
    <s v="Natalia Quiroga Hernandez"/>
    <x v="0"/>
    <s v="1. Prestación de servicios"/>
    <n v="1032434366"/>
    <n v="0"/>
    <s v="Persona Natural"/>
    <s v="Bogotá D.C. "/>
    <s v="Prestar servicios profesionales para apoyar y acompañar al Departamento de Atención a Víctimas en la elaboración, seguimiento y apoyo respuesta a órdenes judiciales, peticiones, orientación y asesoría en la sede principal. "/>
    <s v="Administrativo Transversal"/>
    <s v="Harvey Danilo Suarez Morales"/>
    <s v="Secretaría Ejecutiva"/>
    <s v="Subsecretaría Ejecutiva "/>
    <s v="Departamento de Atención a Víctimas"/>
    <s v="Claudia Viviana Ferro Buitrago"/>
    <s v="BB- Departamento de Atención a Víctimas"/>
    <s v="N/A"/>
    <s v="N/A"/>
    <s v="N/A"/>
    <s v="Inversión"/>
    <n v="36140715"/>
    <s v="N/A"/>
    <s v="N/A"/>
    <n v="7228143"/>
    <s v="N/A"/>
    <n v="80022"/>
    <n v="308822"/>
    <n v="2018011001091"/>
    <x v="53"/>
    <d v="2022-07-09T00:00:00"/>
    <s v="N/A"/>
    <s v="N/A"/>
    <s v="N/A"/>
    <s v="N/A"/>
    <n v="0"/>
    <s v="N/A"/>
    <n v="0"/>
    <s v="N/A"/>
    <n v="0"/>
    <s v="N/A"/>
    <n v="0"/>
    <s v="N/A"/>
    <n v="0"/>
    <s v="N/A"/>
    <n v="0"/>
    <s v="N/A"/>
    <n v="0"/>
    <n v="36140715"/>
    <n v="0"/>
    <n v="0"/>
    <n v="0"/>
    <n v="0"/>
    <n v="0"/>
    <d v="2022-11-30T00:00:00"/>
    <d v="2022-11-30T00:00:00"/>
    <n v="-1233"/>
    <m/>
    <s v="N/A"/>
    <s v="Bogotá D.C."/>
    <s v="Cumplimiento"/>
    <s v="25-47-101003002"/>
    <n v="0"/>
    <s v="Seguros del Estado S.A."/>
    <d v="2022-07-08T00:00:00"/>
    <s v="08/07/2022 - 01/06/2023"/>
    <n v="2022"/>
    <s v="PENDIENTE"/>
    <s v="Ninguna"/>
    <s v="Terminado"/>
    <s v="Retiro"/>
    <s v="N/A"/>
    <s v="DERECHO"/>
    <s v="N/A"/>
    <s v="FEMENINO"/>
    <s v="natalia.quiroga@jep.gov.co"/>
    <s v="https://community.secop.gov.co/Public/Tendering/ContractNoticePhases/View?PPI=CO1.PPI.19248583&amp;isFromPublicArea=True&amp;isModal=False"/>
    <m/>
    <m/>
    <s v="PARTICIPACIÓN_EFECTIVA_REPRESENTACIÓN_Y_DEFENSA_TÉCNICA"/>
    <s v="PROCESOS_MISIONALES"/>
    <s v="Secretaría Ejecutiva"/>
    <s v="Subsecretaría Ejecutiva"/>
  </r>
  <r>
    <s v="JEP-493"/>
    <n v="227"/>
    <s v="JEP-493-2022"/>
    <s v="JEP-CSPO-475-2022"/>
    <s v="Laura Paredes"/>
    <d v="2022-08-10T00:00:00"/>
    <s v="Yesid Arnulfo Mejía Chamorro"/>
    <x v="0"/>
    <s v="1. Prestación de servicios"/>
    <n v="98400064"/>
    <n v="4"/>
    <s v="Persona Natural"/>
    <s v="Pasto"/>
    <s v="Prestar servicios profesionales para apoyar al Departamento de Atención a Víctimas en la región de Nariño, Valle del Cauca, Cauca, para adelantar acciones de difusión, acompañamiento y orientación psicosocial,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36140715"/>
    <s v="N/A"/>
    <s v="N/A"/>
    <n v="7228143"/>
    <s v="N/A"/>
    <n v="80222"/>
    <n v="311222"/>
    <n v="2018011001091"/>
    <x v="53"/>
    <d v="2022-07-11T00:00:00"/>
    <s v="N/A"/>
    <s v="N/A"/>
    <s v="N/A"/>
    <s v="N/A"/>
    <n v="0"/>
    <s v="N/A"/>
    <n v="0"/>
    <s v="N/A"/>
    <n v="0"/>
    <s v="N/A"/>
    <n v="0"/>
    <s v="N/A"/>
    <n v="0"/>
    <s v="N/A"/>
    <n v="0"/>
    <s v="N/A"/>
    <n v="0"/>
    <n v="36140715"/>
    <n v="0"/>
    <n v="0"/>
    <n v="0"/>
    <n v="0"/>
    <n v="0"/>
    <d v="2022-11-30T00:00:00"/>
    <d v="2022-11-30T00:00:00"/>
    <n v="-1233"/>
    <m/>
    <s v="N/A"/>
    <s v="Pasto con_x000a_desplazamiento en la región de Nariño, Cauca y Valle del Cauca"/>
    <s v="Cumplimiento"/>
    <s v="41-45-101077875"/>
    <n v="0"/>
    <s v="Seguros del Estado S.A."/>
    <d v="2022-07-08T00:00:00"/>
    <s v="08/07/2022 - 08/07/2023"/>
    <n v="2022"/>
    <s v="PENDIENTE"/>
    <s v="Ninguna"/>
    <s v="Terminado"/>
    <s v="Retiro"/>
    <s v="N/A"/>
    <s v="PSICOLOGÍA"/>
    <s v="N/A"/>
    <s v="MASCULINO"/>
    <s v="yesid.mejia@jep.gov.co"/>
    <s v="https://community.secop.gov.co/Public/Tendering/ContractNoticePhases/View?PPI=CO1.PPI.19252450&amp;isFromPublicArea=True&amp;isModal=False"/>
    <m/>
    <m/>
    <s v="PARTICIPACIÓN_EFECTIVA_REPRESENTACIÓN_Y_DEFENSA_TÉCNICA"/>
    <s v="PROCESOS_MISIONALES"/>
    <s v="Secretaría Ejecutiva"/>
    <s v="Subsecretaría Ejecutiva"/>
  </r>
  <r>
    <s v="JEP-491"/>
    <n v="228"/>
    <s v="JEP-491-2022"/>
    <s v="JEP-CSPO-473-2022"/>
    <s v="Laura Paredes"/>
    <d v="2022-08-10T00:00:00"/>
    <s v="Javier Eduardo Pereira Cerón"/>
    <x v="0"/>
    <s v="1. Prestación de servicios"/>
    <n v="76326106"/>
    <n v="9"/>
    <s v="Persona Natural"/>
    <s v="N/A"/>
    <s v="Prestar servicios profesionales para apoyar al Departamento de Atención a Víctimas en la región de Cauca, Valle del Cauca y Nariño, para adelantar acciones de difusión, asesoría y orientación a las víctimas en instancias judiciales y no judiciales, atendiendo los enfoques diferenciales y psicosocial."/>
    <s v="Administrativo Transversal"/>
    <s v="Harvey Danilo Suarez Morales"/>
    <s v="Secretaría Ejecutiva"/>
    <s v="Subsecretaría Ejecutiva "/>
    <s v="Departamento de Atención a Víctimas"/>
    <s v="Claudia Viviana Ferro Buitrago"/>
    <s v="BB- Departamento de Atención a Víctimas"/>
    <s v="N/A"/>
    <s v="N/A"/>
    <s v="N/A"/>
    <s v="Inversión"/>
    <n v="36140715"/>
    <s v="N/A"/>
    <s v="N/A"/>
    <n v="7228143"/>
    <s v="N/A"/>
    <n v="80122"/>
    <n v="305322"/>
    <n v="2018011001091"/>
    <x v="58"/>
    <d v="2022-07-08T00:00:00"/>
    <s v="N/A"/>
    <s v="N/A"/>
    <s v="N/A"/>
    <s v="N/A"/>
    <n v="0"/>
    <s v="N/A"/>
    <n v="0"/>
    <s v="N/A"/>
    <n v="0"/>
    <s v="N/A"/>
    <n v="0"/>
    <s v="N/A"/>
    <n v="0"/>
    <s v="N/A"/>
    <n v="0"/>
    <s v="N/A"/>
    <n v="0"/>
    <n v="36140715"/>
    <n v="0"/>
    <n v="0"/>
    <n v="0"/>
    <n v="0"/>
    <n v="0"/>
    <d v="2022-11-30T00:00:00"/>
    <d v="2022-11-30T00:00:00"/>
    <n v="-1233"/>
    <m/>
    <s v="N/A"/>
    <s v="Pasto, Cauca, Valle del Cauca y Nariño"/>
    <s v="Cumplimiento"/>
    <s v="40-45-101017808"/>
    <n v="0"/>
    <s v="Seguros del Estado S.A."/>
    <d v="2022-07-07T00:00:00"/>
    <s v="06/07/2022 - 30/05/2023"/>
    <n v="2022"/>
    <s v="PENDIENTE"/>
    <s v="Ninguna"/>
    <s v="Terminado"/>
    <s v="Retiro"/>
    <s v="N/A"/>
    <s v="DERECHO"/>
    <s v="N/A"/>
    <s v="MASCULINO"/>
    <s v="javier.pereira@jep.gov.co"/>
    <s v="https://community.secop.gov.co/Public/Tendering/ContractNoticePhases/View?PPI=CO1.PPI.19252088&amp;isFromPublicArea=True&amp;isModal=False"/>
    <m/>
    <m/>
    <s v="PARTICIPACIÓN_EFECTIVA_REPRESENTACIÓN_Y_DEFENSA_TÉCNICA"/>
    <s v="PROCESOS_MISIONALES"/>
    <s v="Secretaría Ejecutiva"/>
    <s v="Subsecretaría Ejecutiva"/>
  </r>
  <r>
    <s v="JEP-245"/>
    <n v="229"/>
    <s v="JEP-245-2022"/>
    <s v="JEP-CSPO-245-2022"/>
    <s v="Clara Torres"/>
    <d v="2022-01-18T00:00:00"/>
    <s v="Carolina Lozano Rodriguez "/>
    <x v="0"/>
    <s v="1. Prestación de servicios"/>
    <n v="52793399"/>
    <n v="4"/>
    <s v="Persona Natural"/>
    <s v="N/A"/>
    <s v="Prestar servicios profesionales para apoyar al Departamento de Enfoques Diferenciales  en el desarrollo de la estrategia para la implementación del enfoque diferencial de niños, niñas y adolescentes, en el marco de los ejes de interés estratégico de la JEP. "/>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94760959"/>
    <s v="N/A"/>
    <s v="N/A"/>
    <n v="8240084"/>
    <s v="N/A"/>
    <n v="24722"/>
    <n v="49422"/>
    <n v="2018011001091"/>
    <x v="35"/>
    <d v="2022-01-27T00:00:00"/>
    <s v="N/A"/>
    <s v="N/A"/>
    <s v="N/A"/>
    <s v="N/A"/>
    <n v="0"/>
    <s v="N/A"/>
    <n v="0"/>
    <s v="N/A"/>
    <n v="0"/>
    <s v="N/A"/>
    <n v="0"/>
    <s v="N/A"/>
    <n v="0"/>
    <s v="N/A"/>
    <n v="0"/>
    <s v="N/A"/>
    <n v="0"/>
    <n v="94760959"/>
    <n v="0"/>
    <n v="0"/>
    <n v="0"/>
    <n v="0"/>
    <n v="0"/>
    <d v="2022-12-31T00:00:00"/>
    <d v="2022-12-31T00:00:00"/>
    <n v="-1202"/>
    <s v="NO"/>
    <s v="N/A"/>
    <s v="Bogotá D.C."/>
    <s v="Cumplimiento"/>
    <s v="380-47-994000124158"/>
    <n v="0"/>
    <s v="Aseguradora Solidaria"/>
    <d v="2022-01-26T00:00:00"/>
    <s v="21-01-2022 - 10-07-2023"/>
    <n v="2022"/>
    <s v="PENDIENTE"/>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Terminado"/>
    <s v="Retiro"/>
    <s v="N/A"/>
    <s v="TRABAJO SOCIAL"/>
    <s v="N/A"/>
    <s v="FEMENINO"/>
    <s v="PND"/>
    <s v="https://community.secop.gov.co/Public/Tendering/OpportunityDetail/Index?noticeUID=CO1.NTC.2629792&amp;isFromPublicArea=True&amp;isModal=False"/>
    <m/>
    <m/>
    <s v="PARTICIPACIÓN_EFECTIVA_REPRESENTACIÓN_Y_DEFENSA_TÉCNICA"/>
    <s v="PROCESOS_MISIONALES"/>
    <s v="Secretaría Ejecutiva"/>
    <s v="Subsecretaría Ejecutiva"/>
  </r>
  <r>
    <s v="JEP-095"/>
    <n v="230"/>
    <s v="JEP-095-2022"/>
    <s v="JEP-CSPO-095-2022"/>
    <s v="Clara Torres"/>
    <s v="NR"/>
    <s v="Paula Andrea Moreno Serrano"/>
    <x v="0"/>
    <s v="1. Prestación de servicios"/>
    <n v="52258958"/>
    <n v="8"/>
    <s v="Persona Natural"/>
    <s v="N/A"/>
    <s v="Prestar servicios profesionales para apoyar al Departamento de Enfoques Diferenciales  en el desarrollo de la estrategia para la implementación de la perspectiva de interseccionalidad de los enfoques diferenciales, en el marco de los ejes de interés estratégico de la JEP. "/>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98881008"/>
    <s v="N/A"/>
    <s v="N/A"/>
    <n v="8240084"/>
    <s v="N/A"/>
    <n v="24522"/>
    <n v="29822"/>
    <n v="2018011001091"/>
    <x v="28"/>
    <d v="2022-01-17T00:00:00"/>
    <s v="N/A"/>
    <s v="N/A"/>
    <s v="N/A"/>
    <s v="N/A"/>
    <n v="0"/>
    <s v="N/A"/>
    <n v="0"/>
    <s v="N/A"/>
    <n v="0"/>
    <s v="N/A"/>
    <n v="0"/>
    <s v="N/A"/>
    <n v="0"/>
    <s v="N/A"/>
    <n v="0"/>
    <s v="N/A"/>
    <n v="-170"/>
    <n v="98881008"/>
    <n v="0"/>
    <n v="0"/>
    <n v="0"/>
    <n v="0"/>
    <n v="0"/>
    <d v="2022-12-31T00:00:00"/>
    <d v="2022-07-14T00:00:00"/>
    <n v="-1372"/>
    <s v="SI"/>
    <d v="2022-07-14T00:00:00"/>
    <s v="Bogotá D.C."/>
    <s v="Cumplimiento"/>
    <s v="21-45-101357431"/>
    <n v="0"/>
    <s v="Seguros del Estado"/>
    <d v="2022-01-13T00:00:00"/>
    <s v="31-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5%2D2022%2Epdf&amp;parent=%2Fpersonal%2Fcarlos%5Ftorres%5Fjep%5Fgov%5Fco%2FDocuments%2FDocumentos%2FContractual%2FContractual%20%2D%20Onedrive%2FValidaci%C3%B3n%20p%C3%B3lizas%20CPS%2F%2EVERIFICACI%C3%93N%20DE%20P%C3%93LIZAS%20CONTRATOS%202022"/>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l 15 de julio de 2022 se publica el acta de terminación anticipada del contrato "/>
    <s v="Terminado"/>
    <s v="Terminación anticipada"/>
    <s v="N/A"/>
    <s v="SOCIOLOGÍA"/>
    <s v="N/A"/>
    <s v="MASCULINO"/>
    <s v="PND"/>
    <s v="https://community.secop.gov.co/Public/Tendering/OpportunityDetail/Index?noticeUID=CO1.NTC.2523020&amp;isFromPublicArea=True&amp;isModal=False"/>
    <m/>
    <m/>
    <s v="PARTICIPACIÓN_EFECTIVA_REPRESENTACIÓN_Y_DEFENSA_TÉCNICA"/>
    <s v="PROCESOS_MISIONALES"/>
    <s v="Secretaría Ejecutiva"/>
    <s v="Subsecretaría Ejecutiva"/>
  </r>
  <r>
    <s v="JEP-246"/>
    <n v="231"/>
    <s v="JEP-246-2022"/>
    <s v="JEP-CSPO-246-2022"/>
    <s v="Clara Torres"/>
    <d v="2022-01-18T00:00:00"/>
    <s v="Maria del Pilar Zuluaga Guerrero"/>
    <x v="0"/>
    <s v="1. Prestación de servicios"/>
    <n v="39764093"/>
    <n v="5"/>
    <s v="Persona Natural"/>
    <s v="N/A"/>
    <s v="Prestar servicios profesionales para apoyar al Departamento de Enfoques Diferenciales  en el desarrollo de la estrategia para la implementación del enfoque diferencial de persona mayor, en el marco de los ejes de interés estratégico de la JEP. "/>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94760959"/>
    <s v="N/A"/>
    <s v="N/A"/>
    <s v="$8.240.084"/>
    <s v="N/A"/>
    <n v="46022"/>
    <n v="49522"/>
    <n v="2018011001091"/>
    <x v="35"/>
    <d v="2022-01-25T00:00:00"/>
    <s v="N/A"/>
    <s v="N/A"/>
    <s v="N/A"/>
    <s v="N/A"/>
    <n v="0"/>
    <s v="N/A"/>
    <n v="0"/>
    <s v="N/A"/>
    <n v="0"/>
    <s v="N/A"/>
    <n v="0"/>
    <s v="N/A"/>
    <n v="0"/>
    <s v="N/A"/>
    <n v="0"/>
    <s v="N/A"/>
    <n v="0"/>
    <n v="94760959"/>
    <n v="0"/>
    <n v="0"/>
    <n v="0"/>
    <n v="0"/>
    <n v="0"/>
    <d v="2022-12-31T00:00:00"/>
    <d v="2022-12-31T00:00:00"/>
    <n v="-1202"/>
    <s v="NO"/>
    <s v="N/A"/>
    <s v="Bogotá D.C."/>
    <s v="Cumplimiento "/>
    <s v="33-45-101105731"/>
    <n v="0"/>
    <s v="Seguros del Estado "/>
    <d v="2022-01-24T00:00:00"/>
    <s v="24-01-2022 - 30-06-2023"/>
    <n v="2022"/>
    <s v="PENDIENTE"/>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Terminado"/>
    <s v="Retiro"/>
    <s v="N/A"/>
    <s v="GERONTOLOGÍA"/>
    <s v="N/A"/>
    <s v="FEMENINO"/>
    <s v="PND"/>
    <s v="https://community.secop.gov.co/Public/Tendering/OpportunityDetail/Index?noticeUID=CO1.NTC.2633500&amp;isFromPublicArea=True&amp;isModal=False"/>
    <m/>
    <m/>
    <s v="PARTICIPACIÓN_EFECTIVA_REPRESENTACIÓN_Y_DEFENSA_TÉCNICA"/>
    <s v="PROCESOS_MISIONALES"/>
    <s v="Secretaría Ejecutiva"/>
    <s v="Subsecretaría Ejecutiva"/>
  </r>
  <r>
    <s v="JEP-247"/>
    <n v="232"/>
    <s v="JEP-247-2022"/>
    <s v="JEP-CSPO-247-2022"/>
    <s v="Clara Torres"/>
    <d v="2022-01-18T00:00:00"/>
    <s v="Nelly Patricia Beltran Nova "/>
    <x v="0"/>
    <s v="1. Prestación de servicios"/>
    <n v="51683576"/>
    <n v="6"/>
    <s v="Persona Natural"/>
    <s v="N/A"/>
    <s v="Prestar servicios profesionales para apoyar al Departamento de Enfoques Diferenciales  en el desarrollo de la estrategia para la implementación del enfoque diferencial de persona con discapacidad, en el marco de los ejes de interés estratégico de la JEP."/>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94760959"/>
    <s v="N/A"/>
    <s v="N/A"/>
    <n v="8240084"/>
    <s v="N/A"/>
    <n v="24922"/>
    <n v="52622"/>
    <n v="2018011001091"/>
    <x v="0"/>
    <d v="2022-01-25T00:00:00"/>
    <s v="N/A"/>
    <s v="N/A"/>
    <s v="N/A"/>
    <s v="N/A"/>
    <n v="0"/>
    <s v="N/A"/>
    <n v="0"/>
    <s v="N/A"/>
    <n v="0"/>
    <s v="N/A"/>
    <n v="0"/>
    <s v="N/A"/>
    <n v="0"/>
    <s v="N/A"/>
    <n v="0"/>
    <s v="N/A"/>
    <n v="0"/>
    <n v="94760959"/>
    <n v="0"/>
    <n v="0"/>
    <n v="0"/>
    <n v="0"/>
    <n v="0"/>
    <d v="2022-12-31T00:00:00"/>
    <d v="2022-12-31T00:00:00"/>
    <n v="-1202"/>
    <s v="NO"/>
    <s v="N/A"/>
    <s v="Bogotá D.C."/>
    <s v="Cumplimiento"/>
    <s v="33-45-101105763"/>
    <n v="0"/>
    <s v="Seguros del Estado "/>
    <d v="2022-01-24T00:00:00"/>
    <s v="23-01-2022 - 30-06-2023"/>
    <n v="2022"/>
    <s v="PENDIENTE"/>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Terminado"/>
    <s v="Retiro"/>
    <s v="N/A"/>
    <s v="SOCIOLOGÍA"/>
    <s v="N/A"/>
    <s v="FEMENINO"/>
    <s v="PND"/>
    <s v="https://community.secop.gov.co/Public/Tendering/OpportunityDetail/Index?noticeUID=CO1.NTC.2634312&amp;isFromPublicArea=True&amp;isModal=False"/>
    <m/>
    <m/>
    <s v="PARTICIPACIÓN_EFECTIVA_REPRESENTACIÓN_Y_DEFENSA_TÉCNICA"/>
    <s v="PROCESOS_MISIONALES"/>
    <s v="Secretaría Ejecutiva"/>
    <s v="Subsecretaría Ejecutiva"/>
  </r>
  <r>
    <s v="JEP-046"/>
    <n v="233"/>
    <s v="JEP-046-2022"/>
    <s v="JEP-CSPO-046-2022"/>
    <s v="Clara Torres"/>
    <s v="NR"/>
    <s v="Jesus David Espinosa Cantuca"/>
    <x v="0"/>
    <s v="1. Prestación de servicios"/>
    <s v="1124315707_x000d_"/>
    <n v="2"/>
    <s v="Persona Natural"/>
    <s v="N/A"/>
    <s v="Prestar servicios para apoyar al departamento de enfoques diferenciales en la gestión administrativa y operativa de los procesos y procedimientos de esta dependencia"/>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43368840"/>
    <s v="N/A"/>
    <s v="N/A"/>
    <s v="$3.614.070"/>
    <s v="N/A"/>
    <n v="33122"/>
    <n v="28722"/>
    <n v="2018011001091"/>
    <x v="28"/>
    <d v="2022-01-13T00:00:00"/>
    <s v="N/A"/>
    <s v="N/A"/>
    <s v="N/A"/>
    <s v="N/A"/>
    <n v="0"/>
    <s v="N/A"/>
    <n v="0"/>
    <s v="N/A"/>
    <n v="0"/>
    <s v="N/A"/>
    <n v="0"/>
    <s v="N/A"/>
    <n v="0"/>
    <s v="N/A"/>
    <n v="0"/>
    <s v="N/A"/>
    <n v="0"/>
    <n v="43368840"/>
    <n v="0"/>
    <n v="0"/>
    <n v="0"/>
    <n v="0"/>
    <n v="0"/>
    <d v="2022-12-31T00:00:00"/>
    <d v="2022-12-31T00:00:00"/>
    <n v="-1202"/>
    <s v="NO"/>
    <s v="N/A"/>
    <s v="Bogotá D.C."/>
    <s v="Cumplimiento"/>
    <s v="36-47-101001031"/>
    <n v="0"/>
    <s v="Seguros del Estado "/>
    <d v="2022-01-11T00:00:00"/>
    <s v="11-01-2022 - 10-07-2023"/>
    <n v="2022"/>
    <s v="https://jepcolombia-my.sharepoint.com/personal/carlos_torres_jep_gov_co/_layouts/15/onedrive.aspx?q=046&amp;searchScope=folder&amp;id=%2Fpersonal%2Fcarlos%5Ftorres%5Fjep%5Fgov%5Fco%2FDocuments%2FDocumentos%2FContractual%2FContractual%20%2D%20Onedrive%2FValidaci%C3%B3n%20p%C3%B3lizas%20CPS%2F%2EVERIFICACI%C3%93N%20DE%20P%C3%93LIZAS%20CONTRATOS%202022%2FVerificaci%C3%B3n%20p%C3%B3liza%20contrato%20JEP%2D046%2D2022%2Epdf&amp;parent=%2Fpersonal%2Fcarlos%5Ftorres%5Fjep%5Fgov%5Fco%2FDocuments%2FDocumentos%2FContractual%2FContractual%20%2D%20Onedrive%2FValidaci%C3%B3n%20p%C3%B3lizas%20CPS%2F%2EVERIFICACI%C3%93N%20DE%20P%C3%93LIZAS%20CONTRATOS%202022&amp;parentview=7"/>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Terminado"/>
    <s v="Retiro"/>
    <s v="N/A"/>
    <s v="INGENIERÍA AMBIENTAL"/>
    <s v="TENÓLOGO EN SANEAMIENTO AMBIENTAL"/>
    <s v="MASCULINO"/>
    <s v="jesus.espinosa@jep.gov.co"/>
    <s v="https://community.secop.gov.co/Public/Tendering/OpportunityDetail/Index?noticeUID=CO1.NTC.2509068&amp;isFromPublicArea=True&amp;isModal=False"/>
    <m/>
    <m/>
    <s v="PARTICIPACIÓN_EFECTIVA_REPRESENTACIÓN_Y_DEFENSA_TÉCNICA"/>
    <s v="PROCESOS_MISIONALES"/>
    <s v="Secretaría Ejecutiva"/>
    <s v="Subsecretaría Ejecutiva"/>
  </r>
  <r>
    <s v="JEP-248"/>
    <n v="234"/>
    <s v="JEP-248-2022"/>
    <s v="JEP-CSPO-248-2022"/>
    <s v="Clara Torres"/>
    <d v="2022-01-18T00:00:00"/>
    <s v="Ismael Enrique Aldana Fernandez "/>
    <x v="0"/>
    <s v="1. Prestación de servicios"/>
    <n v="80089157"/>
    <n v="1"/>
    <s v="Persona Natural"/>
    <s v="N/A"/>
    <s v="Prestar servicios profesionales para apoyar al Departamento de Enfoques Diferenciales  en el desarrollo de la estrategia para la implementación del enfoque diferencial étnico- racial con énfasis en pueblos Negros, afrocolombianos, Palenqueros, Raizales en el marco de los ejes de interés estratégico de la JEP."/>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94760959"/>
    <s v="N/A"/>
    <s v="N/A"/>
    <s v="$8.240.084"/>
    <s v="N/A"/>
    <n v="25122"/>
    <n v="50022"/>
    <s v="2018011001091_x0009_"/>
    <x v="0"/>
    <d v="2022-01-24T00:00:00"/>
    <s v="N/A"/>
    <s v="N/A"/>
    <s v="N/A"/>
    <s v="N/A"/>
    <n v="0"/>
    <s v="N/A"/>
    <n v="0"/>
    <s v="N/A"/>
    <n v="0"/>
    <s v="N/A"/>
    <n v="0"/>
    <s v="N/A"/>
    <n v="0"/>
    <s v="N/A"/>
    <n v="0"/>
    <s v="N/A"/>
    <n v="0"/>
    <n v="94760959"/>
    <n v="0"/>
    <n v="0"/>
    <n v="0"/>
    <n v="0"/>
    <n v="0"/>
    <d v="2022-12-31T00:00:00"/>
    <d v="2022-12-31T00:00:00"/>
    <n v="-1202"/>
    <s v="NO"/>
    <s v="N/A"/>
    <s v="Bogotá D.C."/>
    <s v="Cumplimiento"/>
    <s v="18-47-101003686"/>
    <n v="0"/>
    <s v="Seguros del Estado "/>
    <d v="2022-01-24T00:00:00"/>
    <s v="20-01-2022 - 30-06-2023"/>
    <n v="2022"/>
    <s v="PENDIENTE"/>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Terminado"/>
    <s v="Retiro"/>
    <s v="N/A"/>
    <s v="DERECHO"/>
    <s v="N/A"/>
    <s v="MASCULINO"/>
    <s v="PND"/>
    <s v="https://community.secop.gov.co/Public/Tendering/OpportunityDetail/Index?noticeUID=CO1.NTC.2620535&amp;isFromPublicArea=True&amp;isModal=False"/>
    <m/>
    <m/>
    <s v="PARTICIPACIÓN_EFECTIVA_REPRESENTACIÓN_Y_DEFENSA_TÉCNICA"/>
    <s v="PROCESOS_MISIONALES"/>
    <s v="Secretaría Ejecutiva"/>
    <s v="Subsecretaría Ejecutiva"/>
  </r>
  <r>
    <s v="JEP-013"/>
    <n v="235"/>
    <s v="JEP-013-2022"/>
    <s v="JEP-CSPO-013-2022"/>
    <s v="Clara Torres"/>
    <s v="NR"/>
    <s v="Rory Johana Rivas Benitez"/>
    <x v="0"/>
    <s v="1. Prestación de servicios"/>
    <n v="35990020"/>
    <n v="1"/>
    <s v="Persona Natural"/>
    <s v="N/A"/>
    <s v="Prestar servicios para apoyar y acompañar al Departamento de Enfoques Diferenciales en las tareas operativas necesarias para el cumplimiento de las actividades y funciones en territorio a cargo de esta dependencia."/>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43368840"/>
    <s v="N/A"/>
    <s v="N/A"/>
    <n v="3614070"/>
    <s v="N/A"/>
    <n v="24022"/>
    <n v="25222"/>
    <n v="2018011001091"/>
    <x v="29"/>
    <d v="2022-01-12T00:00:00"/>
    <s v="N/A"/>
    <s v="N/A"/>
    <s v="N/A"/>
    <s v="N/A"/>
    <n v="0"/>
    <s v="N/A"/>
    <n v="0"/>
    <s v="N/A"/>
    <n v="0"/>
    <s v="N/A"/>
    <n v="0"/>
    <s v="N/A"/>
    <n v="0"/>
    <s v="N/A"/>
    <n v="0"/>
    <s v="N/A"/>
    <n v="0"/>
    <n v="43368840"/>
    <n v="0"/>
    <n v="0"/>
    <n v="0"/>
    <n v="0"/>
    <n v="0"/>
    <d v="2022-12-31T00:00:00"/>
    <d v="2022-12-31T00:00:00"/>
    <n v="-1202"/>
    <s v="NO"/>
    <s v="N/A"/>
    <s v="Bogotá D.C."/>
    <s v="Cumplimiento"/>
    <s v="36-47-101001024"/>
    <n v="0"/>
    <s v="Seguros del Estado "/>
    <d v="2022-01-06T00:00:00"/>
    <s v="06/01/2022 - 03-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13%2D2022%2Epdf&amp;parent=%2Fpersonal%2Fcarlos%5Ftorres%5Fjep%5Fgov%5Fco%2FDocuments%2FDocumentos%2FContractual%2FContractual%20%2D%20Onedrive%2FValidaci%C3%B3n%20p%C3%B3lizas%20CPS%2F%2EVERIFICACI%C3%93N%20DE%20P%C3%93LIZAS%20CONTRATOS%202022"/>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Terminado"/>
    <s v="Retiro"/>
    <s v="N/A"/>
    <s v="CONTADURÍA PÚBLICA"/>
    <s v="N/A"/>
    <s v="FEMENINO"/>
    <s v="rory.rivas@jep.gov.co"/>
    <s v="https://community.secop.gov.co/Public/Tendering/OpportunityDetail/Index?noticeUID=CO1.NTC.1636249&amp;isFromPublicArea=True&amp;isModal=False"/>
    <m/>
    <m/>
    <s v="PARTICIPACIÓN_EFECTIVA_REPRESENTACIÓN_Y_DEFENSA_TÉCNICA"/>
    <s v="PROCESOS_MISIONALES"/>
    <s v="Secretaría Ejecutiva"/>
    <s v="Subsecretaría Ejecutiva"/>
  </r>
  <r>
    <s v="JEP-053"/>
    <n v="236"/>
    <s v="JEP-053-2022"/>
    <s v="JEP-CSPO-053-2022"/>
    <s v="Clara Torres"/>
    <s v="NR"/>
    <s v="Cruz Evelyn Elizabeth Jajoy Jajoy "/>
    <x v="0"/>
    <s v="1. Prestación de servicios"/>
    <n v="1124312689"/>
    <n v="4"/>
    <s v="Persona Natural"/>
    <s v="N/A"/>
    <s v="Prestar servicios profesionales especializados en enfoque étnico racial para apoyar y acompañar a la Secretaria Ejecutiva de la  JEP en la la gestión territorial con los pueblos étnicos en la región del Amazónas, en el marco de la misionalidad de la Entidad. "/>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98881008"/>
    <s v="N/A"/>
    <s v="N/A"/>
    <n v="8240084"/>
    <s v="N/A"/>
    <n v="33222"/>
    <n v="28022"/>
    <n v="2018011001091"/>
    <x v="56"/>
    <d v="2022-01-14T00:00:00"/>
    <s v="N/A"/>
    <s v="N/A"/>
    <s v="N/A"/>
    <s v="N/A"/>
    <n v="0"/>
    <s v="N/A"/>
    <n v="0"/>
    <s v="N/A"/>
    <n v="0"/>
    <s v="N/A"/>
    <n v="0"/>
    <s v="N/A"/>
    <n v="0"/>
    <s v="N/A"/>
    <n v="0"/>
    <s v="N/A"/>
    <n v="0"/>
    <n v="98881008"/>
    <n v="0"/>
    <n v="0"/>
    <n v="0"/>
    <n v="0"/>
    <n v="0"/>
    <d v="2022-12-31T00:00:00"/>
    <d v="2022-12-31T00:00:00"/>
    <n v="-1202"/>
    <s v="NO"/>
    <s v="N/A"/>
    <s v="Amazonas"/>
    <s v="Cumplimiento"/>
    <s v="436 47 994000054216"/>
    <n v="1"/>
    <s v="Aseguradora Solidaria"/>
    <d v="2022-01-13T00:00:00"/>
    <s v="11-01-2022 - 30-06-2023"/>
    <n v="2022"/>
    <s v="C:\Users\andres.prietom\JEP Colombia\Carlos Giovanni Torres Peñaranda - Contractual - Onedrive\Validación pólizas CPS\.VERIFICACIÓN DE PÓLIZAS CONTRATOS 2022\Verificación póliza contrato JEP-053-2022.pdf"/>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Terminado"/>
    <s v="Retiro"/>
    <s v="N/A"/>
    <s v="SOCIOLOGÍA"/>
    <s v="N/A"/>
    <s v="FEMENINO"/>
    <s v="PND"/>
    <s v="https://community.secop.gov.co/Public/Tendering/OpportunityDetail/Index?noticeUID=CO1.NTC.2508743&amp;isFromPublicArea=True&amp;isModal=False"/>
    <m/>
    <m/>
    <s v="PARTICIPACIÓN_EFECTIVA_REPRESENTACIÓN_Y_DEFENSA_TÉCNICA"/>
    <s v="PROCESOS_MISIONALES"/>
    <s v="Secretaría Ejecutiva"/>
    <s v="Subsecretaría Ejecutiva"/>
  </r>
  <r>
    <s v="JEP-054"/>
    <n v="237"/>
    <s v="JEP-054-2022"/>
    <s v="JEP-CSPO-054-2022"/>
    <s v="Clara Torres"/>
    <s v="NR"/>
    <s v="Rodrigo Castillo Rodallega"/>
    <x v="0"/>
    <s v="1. Prestación de servicios"/>
    <n v="14606687"/>
    <n v="2"/>
    <s v="Persona Natural"/>
    <s v="N/A"/>
    <s v="Prestar servicios profesionales especializados en enfoque étnico racial para apoyar y acompañar a la Secretaria Ejecutiva de la  JEP en la la gestión territorial concon los pueblos étnicos en Buenaventura y Dagua, en el marco de la misionalidad de la Entidad."/>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98881008"/>
    <s v="N/A"/>
    <s v="N/A"/>
    <s v="$8.240.084"/>
    <s v="N/A"/>
    <n v="24122"/>
    <n v="31122"/>
    <n v="2018011001091"/>
    <x v="27"/>
    <d v="2022-01-25T00:00:00"/>
    <s v="Danny Maria Ramirez Torres"/>
    <n v="31587756"/>
    <n v="1"/>
    <d v="2022-07-01T00:00:00"/>
    <n v="0"/>
    <s v="N/A"/>
    <n v="0"/>
    <s v="N/A"/>
    <n v="0"/>
    <s v="N/A"/>
    <n v="0"/>
    <s v="N/A"/>
    <n v="0"/>
    <s v="N/A"/>
    <n v="0"/>
    <s v="N/A"/>
    <n v="0"/>
    <n v="98881008"/>
    <n v="0"/>
    <n v="0"/>
    <n v="0"/>
    <n v="0"/>
    <n v="0"/>
    <d v="2022-12-31T00:00:00"/>
    <d v="2022-12-31T00:00:00"/>
    <n v="-1202"/>
    <s v="SI"/>
    <s v="N/A"/>
    <s v="Buenaventura y Dagua"/>
    <s v="Cumplimiento"/>
    <s v="_x0009_660-47-994000019976_x000a_660-47-994000021493 "/>
    <s v="1_x000a_0"/>
    <s v="Aseguradora Solidaria de Colombia_x000a_Aseguradora Solidaria de Colombia"/>
    <s v="24/01/2022_x000a_07/07/2022"/>
    <s v="14-01-2022 - 30-06-2023_x000a_07/07/2022 - 30/06/2023"/>
    <s v="24/01/2022_x000a_08/07/2022"/>
    <s v="PENDIENTE"/>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n fecha 01/07/2022 se suscribe cesión del contrato."/>
    <s v="Terminado"/>
    <s v="Cesión"/>
    <s v="N/A"/>
    <s v="MATEMÁTICAS Y FÍSICA"/>
    <s v="N/A"/>
    <s v="MASCULINO"/>
    <s v="danny.ramirez@jep.gov.co"/>
    <s v="https://community.secop.gov.co/Public/Tendering/OpportunityDetail/Index?noticeUID=CO1.NTC.2515224&amp;isFromPublicArea=True&amp;isModal=False"/>
    <m/>
    <m/>
    <s v="PARTICIPACIÓN_EFECTIVA_REPRESENTACIÓN_Y_DEFENSA_TÉCNICA"/>
    <s v="PROCESOS_MISIONALES"/>
    <s v="Secretaría Ejecutiva"/>
    <s v="Subsecretaría Ejecutiva"/>
  </r>
  <r>
    <s v="JEP-055"/>
    <n v="238"/>
    <s v="JEP-055-2022"/>
    <s v="JEP-CSPO-055-2022"/>
    <s v="Clara Torres"/>
    <s v="NR"/>
    <s v="Gisel Johan Gonzalez Fuentemayor"/>
    <x v="0"/>
    <s v="1. Prestación de servicios"/>
    <n v="1010164588"/>
    <n v="1"/>
    <s v="Persona Natural"/>
    <s v="N/A"/>
    <s v="Prestar servicios profesionales especializados en enfoque étnico racial para apoyar y acompañar a la Secretaria Ejecutiva de la  JEP en la la gestión territorial con los pueblos étnicos  en Región de la Sierra Nevada de Santa Marta y Guajira, en el marco de la misionalidad de la Entidad. "/>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98881008"/>
    <s v="N/A"/>
    <s v="N/A"/>
    <n v="8240084"/>
    <s v="N/A"/>
    <n v="24222"/>
    <n v="43722"/>
    <n v="2018011001091"/>
    <x v="6"/>
    <d v="2022-01-22T00:00:00"/>
    <s v="N/A"/>
    <s v="N/A"/>
    <s v="N/A"/>
    <s v="N/A"/>
    <n v="0"/>
    <s v="N/A"/>
    <n v="0"/>
    <s v="N/A"/>
    <n v="0"/>
    <s v="N/A"/>
    <n v="0"/>
    <s v="N/A"/>
    <n v="0"/>
    <s v="N/A"/>
    <n v="0"/>
    <s v="N/A"/>
    <n v="0"/>
    <n v="98881008"/>
    <n v="0"/>
    <n v="0"/>
    <n v="0"/>
    <n v="0"/>
    <n v="0"/>
    <d v="2022-12-31T00:00:00"/>
    <d v="2022-12-31T00:00:00"/>
    <n v="-1202"/>
    <s v="NO"/>
    <s v="N/A"/>
    <s v="Sierra Nevada de Santa Marta y Guajira"/>
    <s v="Cumplimiento"/>
    <s v="41-47-101003787"/>
    <n v="0"/>
    <s v="Seguros del Estado "/>
    <d v="2022-01-20T00:00:00"/>
    <s v="20-01-2022 - 30-06-2023"/>
    <n v="2022"/>
    <s v="C:\Users\andres.prietom\JEP Colombia\Carlos Giovanni Torres Peñaranda - Contractual - Onedrive\Validación pólizas CPS\.VERIFICACIÓN DE PÓLIZAS CONTRATOS 2022\Verificación póliza contrato JEP-055-2022.pdf"/>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Terminado"/>
    <s v="Retiro"/>
    <s v="N/A"/>
    <s v="RELACIONES INTERNACIONALES"/>
    <s v="N/A"/>
    <s v="FEMENINO"/>
    <s v="PND"/>
    <s v="https://community.secop.gov.co/Public/Tendering/OpportunityDetail/Index?noticeUID=CO1.NTC.2509124&amp;isFromPublicArea=True&amp;isModal=False"/>
    <m/>
    <m/>
    <s v="PARTICIPACIÓN_EFECTIVA_REPRESENTACIÓN_Y_DEFENSA_TÉCNICA"/>
    <s v="PROCESOS_MISIONALES"/>
    <s v="Secretaría Ejecutiva"/>
    <s v="Subsecretaría Ejecutiva"/>
  </r>
  <r>
    <s v="JEP-310"/>
    <n v="239"/>
    <s v="JEP-310-2022"/>
    <s v="JEP-CSPO-310-2022"/>
    <s v="Clara Torres"/>
    <d v="2022-01-21T00:00:00"/>
    <s v="Cecilia Cuesta Morales"/>
    <x v="0"/>
    <s v="1. Prestación de servicios"/>
    <n v="55223404"/>
    <n v="1"/>
    <s v="Persona Natural"/>
    <s v="N/A"/>
    <s v="Prestar servicios profesionales para apoyar al Departamento de Enfoques Diferenciales  en el desarrollo de la estrategia para la implementación del enfoque diferencial étnico- racial con énfasis en pueblo Rrom, en el marco de los ejes de interés estratégico de la JEP. "/>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94760959"/>
    <s v="N/A"/>
    <s v="N/A"/>
    <s v="$8.240.084"/>
    <s v="N/A"/>
    <n v="24622"/>
    <n v="57022"/>
    <s v="2018011001091_x0009_"/>
    <x v="1"/>
    <d v="2022-01-28T00:00:00"/>
    <s v="N/A"/>
    <s v="N/A"/>
    <s v="N/A"/>
    <s v="N/A"/>
    <n v="0"/>
    <s v="N/A"/>
    <n v="0"/>
    <s v="N/A"/>
    <n v="0"/>
    <s v="N/A"/>
    <n v="0"/>
    <s v="N/A"/>
    <n v="0"/>
    <s v="N/A"/>
    <n v="0"/>
    <s v="N/A"/>
    <n v="0"/>
    <n v="94760959"/>
    <n v="0"/>
    <n v="0"/>
    <n v="0"/>
    <n v="0"/>
    <n v="0"/>
    <d v="2022-12-31T00:00:00"/>
    <d v="2022-12-31T00:00:00"/>
    <n v="-1202"/>
    <s v="NO"/>
    <s v="N/A"/>
    <s v="Bogotá D.C."/>
    <s v="Cumplimiento "/>
    <s v="380-47-994000124234"/>
    <n v="0"/>
    <s v="Aseguradora Solidaria"/>
    <d v="2022-01-26T00:00:00"/>
    <s v="25-01-2022 - 03-07-2023"/>
    <n v="2022"/>
    <s v="PENDIENTE"/>
    <s v="Se suspende contrato desde el 19 de mayo de 2022 y hasta el 8 de junio_x000a_de 2022, inclusive._x000a_En fecha 09/06/2022 se suspende el contrato hasta el día 24/06/2022 inclusive._x000a_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l 22/07/2022 quedo publicada la terminación anticipada  JEP-310-2022_x000a_"/>
    <s v="Terminado"/>
    <s v="Retiro"/>
    <s v="N/A"/>
    <s v="PSICOLOGÍA"/>
    <s v="N/A"/>
    <s v="FEMENINO"/>
    <s v="PND"/>
    <s v="https://community.secop.gov.co/Public/Tendering/ContractNoticePhases/View?PPI=CO1.PPI.17040708&amp;isFromPublicArea=True&amp;isModal=False"/>
    <m/>
    <m/>
    <s v="PARTICIPACIÓN_EFECTIVA_REPRESENTACIÓN_Y_DEFENSA_TÉCNICA"/>
    <s v="PROCESOS_MISIONALES"/>
    <s v="Secretaría Ejecutiva"/>
    <s v="Subsecretaría Ejecutiva"/>
  </r>
  <r>
    <s v="JEP-014"/>
    <n v="240"/>
    <s v="JEP-014-2022"/>
    <s v="JEP-CSPO-014-2022"/>
    <s v="Clara Torres"/>
    <s v="NR"/>
    <s v="Jacobo Diaz Blandón"/>
    <x v="0"/>
    <s v="1. Prestación de servicios"/>
    <n v="1053837194"/>
    <n v="7"/>
    <s v="Persona Natural"/>
    <s v="N/A"/>
    <s v="Prestar servicios profesionales para apoyar el cumplimiento y seguimiento de las ordenes judiciales emitidas por las Salas y Secciones de la JEP a cargo del Departamento de Enfoques Diferenciales."/>
    <s v="Misional"/>
    <s v="Harvey Danilo Suarez Morales"/>
    <s v="Secretaría Ejecutiva"/>
    <s v="Subsecretaría Ejecutiva "/>
    <s v="Departamento de Enfoques Diferenciales "/>
    <s v="Maria Elena Tobar Gutiérrez"/>
    <s v="BB- Departamento de Enfoques Diferenciales "/>
    <s v="Olivia de Jesús Clavijo Ortiz"/>
    <s v="N/A"/>
    <s v="N/A"/>
    <s v="Inversión"/>
    <n v="86737716"/>
    <s v="N/A"/>
    <s v="N/A"/>
    <s v="$7.228.143"/>
    <s v="N/A"/>
    <n v="24322"/>
    <n v="27922"/>
    <n v="2018011001091"/>
    <x v="56"/>
    <d v="2022-01-19T00:00:00"/>
    <s v="Sergio Andres González Rodríguez"/>
    <n v="1014179736"/>
    <n v="3"/>
    <d v="2022-02-21T00:00:00"/>
    <n v="0"/>
    <s v="N/A"/>
    <n v="0"/>
    <s v="N/A"/>
    <n v="0"/>
    <s v="N/A"/>
    <n v="0"/>
    <s v="N/A"/>
    <n v="0"/>
    <s v="N/A"/>
    <n v="0"/>
    <s v="N/A"/>
    <n v="0"/>
    <n v="86737716"/>
    <n v="0"/>
    <n v="0"/>
    <n v="0"/>
    <n v="0"/>
    <n v="0"/>
    <d v="2022-12-31T00:00:00"/>
    <d v="2022-12-31T00:00:00"/>
    <n v="-1202"/>
    <s v="SI"/>
    <s v="N/A"/>
    <s v="Bogotá D.C."/>
    <s v="Cumplimiento"/>
    <s v="33-47-101007983_x000a_21-47-101018111"/>
    <s v="0_x000a_0"/>
    <s v="Seguros del Estado S.A. _x000a_Seguros del Estado S.A."/>
    <s v="12/01/2022_x000a_22/02/2022"/>
    <s v="12-01-2022 - 30-06-2023_x000a_22/02/2022 - 30/06/2023"/>
    <s v="19/01/2022_x000a_22/02/2022"/>
    <s v="https://jepcolombia-my.sharepoint.com/personal/carlos_torres_jep_gov_co/_layouts/15/onedrive.aspx?q=014&amp;searchScope=folder&amp;id=%2Fpersonal%2Fcarlos%5Ftorres%5Fjep%5Fgov%5Fco%2FDocuments%2FDocumentos%2FContractual%2FContractual%20%2D%20Onedrive%2FValidaci%C3%B3n%20p%C3%B3lizas%20CPS%2F%2EVERIFICACI%C3%93N%20DE%20P%C3%93LIZAS%20CONTRATOS%202022%2FVerificaci%C3%B3n%20p%C3%B3liza%20contrato%20JEP%2D014%2D2022%2Epdf&amp;parent=%2Fpersonal%2Fcarlos%5Ftorres%5Fjep%5Fgov%5Fco%2FDocuments%2FDocumentos%2FContractual%2FContractual%20%2D%20Onedrive%2FValidaci%C3%B3n%20p%C3%B3lizas%20CPS%2F%2EVERIFICACI%C3%93N%20DE%20P%C3%93LIZAS%20CONTRATOS%202022&amp;parentview=7"/>
    <s v="En fecha 21/02/2022 se suscribe cesión del contrato. En fecha 05/04/2022 se suscribe otrosí 1 modificando forma de pago_x000a_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_x000a_El 11 de julio de 2022 se realiza terminación anticipada del contrato. Queda en el acta lo siguiente &quot;Que se procederá a liberar el valor del contrato no ejecutado, para lo cual deberá hacerse la correspondiente liberación del registro presupuestal&quot;"/>
    <s v="Terminado"/>
    <s v="Cesión"/>
    <s v="N/A"/>
    <s v="DERECHO"/>
    <s v="N/A"/>
    <s v="MASCULINO"/>
    <s v="sergio.gonzalez@jep.gov.co"/>
    <s v="https://community.secop.gov.co/Public/Tendering/ContractNoticePhases/View?PPI=CO1.PPI.11556867&amp;isFromPublicArea=True&amp;isModal=False"/>
    <m/>
    <m/>
    <s v="PARTICIPACIÓN_EFECTIVA_REPRESENTACIÓN_Y_DEFENSA_TÉCNICA"/>
    <s v="PROCESOS_MISIONALES"/>
    <s v="Secretaría Ejecutiva"/>
    <s v="Subsecretaría Ejecutiva"/>
  </r>
  <r>
    <s v="JEP-640"/>
    <n v="241"/>
    <s v="JEP-640-2022"/>
    <s v="JEP-CSPO-620-2022"/>
    <s v="Ángela Esquivel "/>
    <d v="2022-07-22T00:00:00"/>
    <s v="Ana Teresa Vergara Casama"/>
    <x v="0"/>
    <s v="1. Prestación de servicios"/>
    <n v="39313329"/>
    <n v="3"/>
    <s v="Persona Natural"/>
    <s v="Chigorodó"/>
    <s v="Prestar servicios profesionales especializados en enfoque étnico racial para apoyar y acompañar a la Secretaria Ejecutiva de la JEP en la gestión territorial con los pueblos indígenas en la región de Urabá, Bajo Atrato y Darién, en el marco de la misionalidad de la Entidad"/>
    <s v="Misional"/>
    <s v="Harvey Danilo Suarez Morales"/>
    <s v="Secretaría Ejecutiva"/>
    <s v="Subsecretaría Ejecutiva "/>
    <s v="Departamento de Enfoques Diferenciales "/>
    <s v="Eliana Fernanda Antonio Rosero"/>
    <s v="BB- Departamento de Enfoques Diferenciales "/>
    <s v="N/A"/>
    <s v="N/A"/>
    <s v="N/A"/>
    <s v="Inversión"/>
    <n v="32960336"/>
    <s v="N/A"/>
    <s v="N/A"/>
    <n v="8240084"/>
    <s v="N/A"/>
    <s v="_x0009_89322"/>
    <s v="_x0009_347522"/>
    <n v="2018011001091"/>
    <x v="59"/>
    <d v="2022-08-04T00:00:00"/>
    <s v="N/A"/>
    <s v="N/A"/>
    <s v="N/A"/>
    <s v="N/A"/>
    <n v="0"/>
    <s v="N/A"/>
    <n v="0"/>
    <s v="N/A"/>
    <n v="0"/>
    <s v="N/A"/>
    <n v="0"/>
    <s v="N/A"/>
    <n v="0"/>
    <s v="N/A"/>
    <n v="0"/>
    <s v="N/A"/>
    <n v="0"/>
    <n v="32960336"/>
    <n v="0"/>
    <n v="0"/>
    <n v="0"/>
    <n v="0"/>
    <n v="0"/>
    <d v="2022-11-30T00:00:00"/>
    <d v="2022-11-30T00:00:00"/>
    <n v="-1233"/>
    <s v="SI"/>
    <s v="N/A"/>
    <s v="Región de Urabá, Bajo Atrato y Darién"/>
    <s v="Cumplimiento"/>
    <s v="37-47-101003562"/>
    <n v="1"/>
    <s v="Seguros del Estado S.A."/>
    <d v="2022-08-02T00:00:00"/>
    <s v="26/07/2022 - 31/05/2023"/>
    <n v="2022"/>
    <s v="PENDIENTE"/>
    <s v="Modificación - forma de pago del CTO JEP-640-2022 en proceso 08/09/2022_x000a_En fecha del 31/08/2022 se reduce el valor del contrato en $3.021.359 y se modifica la formar de pago los literales A y B, Teniendo en cuenta que enviaron los correos para tramite de registros presupuestales en la noche el día Viernes 29 de Julio a las 8 y 15 pm, después del cierre presupuestal del mes de Julio. "/>
    <s v="Terminado"/>
    <s v="Adición o reducción"/>
    <s v="N/A"/>
    <s v="LICENCIATURA EN CIENCIAS SOCIALES"/>
    <s v="N/A"/>
    <s v="FEMENINO"/>
    <s v="ana.vergara@jep.gov.co"/>
    <s v="https://community.secop.gov.co/Public/Tendering/ContractNoticePhases/View?PPI=CO1.PPI.19577364&amp;isFromPublicArea=True&amp;isModal=False"/>
    <m/>
    <m/>
    <s v="PARTICIPACIÓN_EFECTIVA_REPRESENTACIÓN_Y_DEFENSA_TÉCNICA"/>
    <s v="PROCESOS_MISIONALES"/>
    <s v="Secretaría Ejecutiva"/>
    <s v="Subsecretaría Ejecutiva"/>
  </r>
  <r>
    <s v="JEP-630"/>
    <n v="242"/>
    <s v="JEP-630-2022"/>
    <s v="JEP-CSPO-610-2022"/>
    <s v="Ángela Esquivel "/>
    <d v="2022-07-18T00:00:00"/>
    <s v="Leiner Stiven Guerrero Sinisterra "/>
    <x v="0"/>
    <s v="1. Prestación de servicios"/>
    <n v="1085545361"/>
    <n v="3"/>
    <s v="Persona Natural"/>
    <s v="Cali"/>
    <s v="Prestar servicios profesionales especializados en enfoque étnico racial para apoyar y acompañar a la secretaria ejecutiva de la jep en la gestión territorial con las comunidades negras, afrocolombianas, raizales y palenqueras del departamento de nariño en el marco de la misionalidad de la entidad "/>
    <s v="Misional"/>
    <s v="Harvey Danilo Suarez Morales"/>
    <s v="Secretaría Ejecutiva"/>
    <s v="Subsecretaría Ejecutiva "/>
    <s v="Departamento de Enfoques Diferenciales "/>
    <s v="Olivia de Jesús Clavijo Ortiz"/>
    <s v="BB- Departamento de Enfoques Diferenciales "/>
    <s v="N/A"/>
    <s v="N/A"/>
    <s v="N/A"/>
    <s v="Inversión"/>
    <n v="36805702"/>
    <s v="N/A"/>
    <s v="N/A"/>
    <n v="8240084"/>
    <s v="N/A"/>
    <s v="_x0009_336022"/>
    <n v="89422"/>
    <n v="2018011001091"/>
    <x v="51"/>
    <d v="2022-07-26T00:00:00"/>
    <s v="N/A"/>
    <s v="N/A"/>
    <s v="N/A"/>
    <s v="N/A"/>
    <n v="0"/>
    <s v="N/A"/>
    <n v="0"/>
    <s v="N/A"/>
    <n v="0"/>
    <s v="N/A"/>
    <n v="0"/>
    <s v="N/A"/>
    <n v="0"/>
    <s v="N/A"/>
    <n v="0"/>
    <s v="N/A"/>
    <n v="0"/>
    <n v="36805702"/>
    <n v="0"/>
    <n v="0"/>
    <n v="0"/>
    <n v="0"/>
    <n v="0"/>
    <d v="2022-11-30T00:00:00"/>
    <d v="2022-11-30T00:00:00"/>
    <n v="-1233"/>
    <s v="SI"/>
    <s v="N/A"/>
    <s v="Nariño"/>
    <s v="Cumplimiento"/>
    <s v="41-47-101004361"/>
    <n v="0"/>
    <s v="Seguros del Estado S.A."/>
    <d v="2022-07-25T00:00:00"/>
    <s v="05/07/2022 - 31/05/2023"/>
    <n v="2022"/>
    <s v="PENDIENTE"/>
    <s v="Ninguna"/>
    <s v="Terminado"/>
    <s v="Retiro"/>
    <s v="N/A"/>
    <s v="DERECHO"/>
    <s v="N/A"/>
    <s v="MASCULINO"/>
    <s v="leiner.guerrero@jep.gov.co"/>
    <s v="https://community.secop.gov.co/Public/Tendering/ContractNoticePhases/View?PPI=CO1.PPI.19507158&amp;isFromPublicArea=True&amp;isModal=False"/>
    <m/>
    <m/>
    <s v="PARTICIPACIÓN_EFECTIVA_REPRESENTACIÓN_Y_DEFENSA_TÉCNICA"/>
    <s v="PROCESOS_MISIONALES"/>
    <s v="Secretaría Ejecutiva"/>
    <s v="Subsecretaría Ejecutiva"/>
  </r>
  <r>
    <s v="JEP-646"/>
    <n v="243"/>
    <s v="JEP-646-2022"/>
    <s v="JEP-CSPO-625-2022"/>
    <s v="Ángela Esquivel "/>
    <d v="2022-07-27T00:00:00"/>
    <s v="Adriana Patricia Pérez Morales "/>
    <x v="0"/>
    <s v="1. Prestación de servicios"/>
    <n v="52774201"/>
    <n v="4"/>
    <s v="Persona Natural"/>
    <s v="Bogotá D.C. "/>
    <s v="Prestar servicios profesionales para apoyar al departamento de enfoques diferenciales en la implementación del enfoque diferencial de género y al plan de acción en el marco de la política de igualdad y no discriminación por razones de sexo, género, identidad de género, expresión de género y orientación sexual de la Jurisdicción Especial para la Paz."/>
    <s v="Misional"/>
    <s v="Harvey Danilo Suarez Morales"/>
    <s v="Secretaría Ejecutiva"/>
    <s v="Subsecretaría Ejecutiva "/>
    <s v="Departamento de Enfoques Diferenciales "/>
    <s v="Eliana Fernanda Antonio Rosero"/>
    <s v="BB- Departamento de Enfoques Diferenciales "/>
    <s v="N/A"/>
    <s v="N/A"/>
    <s v="N/A"/>
    <s v="Inversión"/>
    <n v="32960336"/>
    <s v="N/A"/>
    <s v="N/A"/>
    <n v="8240084"/>
    <s v="N/A"/>
    <s v="87222_x0009_"/>
    <n v="361422"/>
    <s v="_x0009_2018011001091"/>
    <x v="60"/>
    <d v="2022-08-16T00:00:00"/>
    <s v="N/A"/>
    <s v="N/A"/>
    <s v="N/A"/>
    <s v="N/A"/>
    <n v="4394704"/>
    <n v="44894"/>
    <n v="0"/>
    <s v="N/A"/>
    <n v="0"/>
    <s v="N/A"/>
    <n v="0"/>
    <s v="N/A"/>
    <n v="0"/>
    <s v="N/A"/>
    <n v="0"/>
    <s v="N/A"/>
    <n v="31"/>
    <n v="37355040"/>
    <n v="0"/>
    <n v="0"/>
    <n v="0"/>
    <n v="0"/>
    <n v="0"/>
    <d v="2022-11-30T00:00:00"/>
    <d v="2022-12-31T00:00:00"/>
    <n v="-1202"/>
    <s v="SI"/>
    <s v="N/A"/>
    <s v="Bogotá D.C."/>
    <s v="Cumplimiento"/>
    <s v="11-47-101012694"/>
    <n v="0"/>
    <s v="Seguros del Estado S.A."/>
    <d v="2022-08-12T00:00:00"/>
    <s v="03/08/2022 - 10/06/2023"/>
    <n v="2022"/>
    <s v="PENDIENTE"/>
    <s v="El plazo de ejecución será hasta el 31 de diciembre de 2022, Adicionar el valor del contrato en la suma $4.394.704"/>
    <s v="Terminado"/>
    <s v="Adición y Prorróga"/>
    <s v="N/A"/>
    <s v="CIENCIAS POLÍTICAS"/>
    <s v="N/A"/>
    <s v="FEMENINO"/>
    <s v="adriana.perez@jep.gov.co"/>
    <s v="https://community.secop.gov.co/Public/Tendering/ContractNoticePhases/View?PPI=CO1.PPI.19672383&amp;isFromPublicArea=True&amp;isModal=False"/>
    <m/>
    <m/>
    <s v="PARTICIPACIÓN_EFECTIVA_REPRESENTACIÓN_Y_DEFENSA_TÉCNICA"/>
    <s v="PROCESOS_MISIONALES"/>
    <s v="Secretaría Ejecutiva"/>
    <s v="Subsecretaría Ejecutiva"/>
  </r>
  <r>
    <s v="JEP-648"/>
    <n v="244"/>
    <s v="JEP-648-2022"/>
    <s v="JEP-CSPO-627-2022"/>
    <s v="Ángela Esquivel "/>
    <d v="2022-07-27T00:00:00"/>
    <s v="Amelia Del Pilar Prado Hurtado"/>
    <x v="0"/>
    <s v="1. Prestación de servicios"/>
    <n v="43977155"/>
    <n v="2"/>
    <s v="Persona Natural"/>
    <s v="Bogotá D.C. "/>
    <s v="Prestar servicios profesionales especializados en enfoque étnico racial para apoyar y acompañar a la secretaria ejecutiva de la JEP en la gestión territorial con las comunidades negras, afrocolombianas, raizales y palenqueras en la región de Urabá, bajo Atrato y Darién, en el marco de la misionalidad de la entidad. "/>
    <s v="Misional"/>
    <s v="Harvey Danilo Suarez Morales"/>
    <s v="Secretaría Ejecutiva"/>
    <s v="Subsecretaría Ejecutiva "/>
    <s v="Departamento de Enfoques Diferenciales "/>
    <s v="Eliana Fernanda Antonio Rosero"/>
    <s v="BB- Departamento de Enfoques Diferenciales "/>
    <s v="N/A"/>
    <s v="N/A"/>
    <s v="N/A"/>
    <s v="Inversión"/>
    <n v="32960336"/>
    <s v="N/A"/>
    <s v="N/A"/>
    <n v="8240084"/>
    <s v="N/A"/>
    <n v="87422"/>
    <n v="362822"/>
    <n v="2018011001091"/>
    <x v="61"/>
    <d v="2022-08-10T00:00:00"/>
    <s v="N/A"/>
    <s v="N/A"/>
    <s v="N/A"/>
    <s v="N/A"/>
    <n v="0"/>
    <s v="N/A"/>
    <n v="0"/>
    <s v="N/A"/>
    <n v="0"/>
    <s v="N/A"/>
    <n v="0"/>
    <s v="N/A"/>
    <n v="0"/>
    <s v="N/A"/>
    <n v="0"/>
    <s v="N/A"/>
    <n v="0"/>
    <n v="32960336"/>
    <n v="0"/>
    <n v="0"/>
    <n v="0"/>
    <n v="0"/>
    <n v="0"/>
    <d v="2022-11-30T00:00:00"/>
    <d v="2022-11-30T00:00:00"/>
    <n v="-1233"/>
    <s v="SI"/>
    <s v="N/A"/>
    <s v="Urabá, Bajo Atrato y_x000a_Darién."/>
    <s v="Cumplimiento"/>
    <s v="37-47-101003586"/>
    <n v="0"/>
    <s v="Seguros del Estado S.A."/>
    <d v="2022-08-10T00:00:00"/>
    <s v="10/08/2022 - 31/05/2023"/>
    <n v="2022"/>
    <s v="SIN PÓLIZA"/>
    <s v="Ninguna"/>
    <s v="Terminado"/>
    <s v="Retiro"/>
    <s v="N/A"/>
    <s v="DERECHO"/>
    <s v="N/A"/>
    <s v="FEMENINO"/>
    <s v="amelia.prado@jep.gov.co"/>
    <s v="https://community.secop.gov.co/Public/Tendering/ContractNoticePhases/View?PPI=CO1.PPI.19668263&amp;isFromPublicArea=True&amp;isModal=False"/>
    <m/>
    <m/>
    <s v="PARTICIPACIÓN_EFECTIVA_REPRESENTACIÓN_Y_DEFENSA_TÉCNICA"/>
    <s v="PROCESOS_MISIONALES"/>
    <s v="Secretaría Ejecutiva"/>
    <s v="Subsecretaría Ejecutiva"/>
  </r>
  <r>
    <s v="JEP-612"/>
    <n v="245"/>
    <s v="JEP-612-2022"/>
    <s v="JEP-CSPO-593-2022"/>
    <s v="Ángela Esquivel "/>
    <d v="2022-07-11T00:00:00"/>
    <s v="Sergio Alejandro Chaves Acevedo"/>
    <x v="0"/>
    <s v="1. Prestación de servicios"/>
    <n v="1019024279"/>
    <n v="1"/>
    <s v="Persona Natural"/>
    <s v="Bogotá D.C. "/>
    <s v="Prestar servicios profesionales para apoyar al departamento de enfoques diferenciales en el reporte, seguimiento y monitoreo de las herramientas y procesos administrativos y financieros del departamento"/>
    <s v="Misional"/>
    <s v="Harvey Danilo Suarez Morales"/>
    <s v="Secretaría Ejecutiva"/>
    <s v="Subsecretaría Ejecutiva "/>
    <s v="Departamento de Enfoques Diferenciales "/>
    <s v="Olivia de Jesús Clavijo Ortiz"/>
    <s v="BB- Departamento de Enfoques Diferenciales "/>
    <s v="N/A"/>
    <s v="N/A"/>
    <s v="N/A"/>
    <s v="Inversión"/>
    <n v="24460027"/>
    <s v="N/A"/>
    <s v="N/A"/>
    <n v="5204263"/>
    <s v="N/A"/>
    <n v="88222"/>
    <n v="324522"/>
    <n v="2018011001091"/>
    <x v="40"/>
    <d v="2022-07-19T00:00:00"/>
    <s v="N/A"/>
    <s v="N/A"/>
    <s v="N/A"/>
    <s v="N/A"/>
    <n v="0"/>
    <s v="N/A"/>
    <n v="0"/>
    <s v="N/A"/>
    <n v="0"/>
    <s v="N/A"/>
    <n v="0"/>
    <s v="N/A"/>
    <n v="0"/>
    <s v="N/A"/>
    <n v="0"/>
    <s v="N/A"/>
    <n v="0"/>
    <n v="24460027"/>
    <n v="0"/>
    <n v="0"/>
    <n v="0"/>
    <n v="0"/>
    <n v="0"/>
    <d v="2022-11-30T00:00:00"/>
    <d v="2022-11-30T00:00:00"/>
    <n v="-1233"/>
    <s v="SI"/>
    <s v="N/A"/>
    <s v="Bogotá D.C."/>
    <s v="Cumplimiento"/>
    <s v="11-47-101012514"/>
    <n v="0"/>
    <s v="Seguros del Estado S.A."/>
    <d v="2022-07-15T00:00:00"/>
    <s v="18/07/2022 - 10/06/2023"/>
    <n v="2022"/>
    <s v="PENDIENTE"/>
    <s v="Ninguna"/>
    <s v="Terminado"/>
    <s v="Retiro"/>
    <s v="N/A"/>
    <s v="ECONOMÍA"/>
    <s v="N/A"/>
    <s v="MASCULINO"/>
    <s v="N/R"/>
    <s v="https://community.secop.gov.co/Public/Tendering/ContractNoticePhases/View?PPI=CO1.PPI.19405011&amp;isFromPublicArea=True&amp;isModal=False"/>
    <m/>
    <m/>
    <s v="PARTICIPACIÓN_EFECTIVA_REPRESENTACIÓN_Y_DEFENSA_TÉCNICA"/>
    <s v="PROCESOS_MISIONALES"/>
    <s v="Secretaría Ejecutiva"/>
    <s v="Subsecretaría Ejecutiva"/>
  </r>
  <r>
    <s v="JEP-643"/>
    <n v="246"/>
    <s v="JEP-643-2022"/>
    <s v="JEP-CSPO-622-2022"/>
    <s v="Ángela Esquivel "/>
    <d v="2022-07-26T00:00:00"/>
    <s v="Ana Yensi Ibarguen"/>
    <x v="0"/>
    <s v="1. Prestación de servicios"/>
    <n v="66979029"/>
    <n v="5"/>
    <s v="Persona Natural"/>
    <s v="Palmira"/>
    <s v="Prestar servicios profesionales especializados en enfoque étnico racial para apoyar y acompañar a la secretaria ejecutiva de la JEP en la gestión territorial con las comunidades negras, afrocolombianas, raizales y palenqueras en los departamentos del cauca y valle del cauca en el marco de la misionalidad de la entidad"/>
    <s v="Misional"/>
    <s v="Harvey Danilo Suarez Morales"/>
    <s v="Secretaría Ejecutiva"/>
    <s v="Subsecretaría Ejecutiva "/>
    <s v="Departamento de Enfoques Diferenciales "/>
    <s v="Olivia de Jesús Clavijo Ortiz"/>
    <s v="BB- Departamento de Enfoques Diferenciales "/>
    <s v="N/A"/>
    <s v="N/A"/>
    <s v="N/A"/>
    <s v="Inversión"/>
    <n v="34883019"/>
    <s v="N/A"/>
    <s v="N/A"/>
    <n v="8240084"/>
    <s v="N/A"/>
    <n v="89522"/>
    <n v="348222"/>
    <s v="_x0009_2018011001091"/>
    <x v="62"/>
    <d v="2022-08-02T00:00:00"/>
    <s v="N/A"/>
    <s v="N/A"/>
    <s v="N/A"/>
    <s v="N/A"/>
    <n v="0"/>
    <s v="N/A"/>
    <n v="0"/>
    <s v="N/A"/>
    <n v="0"/>
    <s v="N/A"/>
    <n v="0"/>
    <s v="N/A"/>
    <n v="0"/>
    <s v="N/A"/>
    <n v="0"/>
    <s v="N/A"/>
    <n v="0"/>
    <n v="34883019"/>
    <n v="0"/>
    <n v="0"/>
    <n v="0"/>
    <n v="0"/>
    <n v="0"/>
    <d v="2022-11-30T00:00:00"/>
    <d v="2022-11-30T00:00:00"/>
    <n v="-1233"/>
    <s v="SI"/>
    <s v="N/A"/>
    <s v="Departamento de Cauca y Valle del Cauca"/>
    <s v="Cumplimiento"/>
    <n v="1094691"/>
    <n v="0"/>
    <s v="Seguros del Estado S.A."/>
    <d v="2022-08-01T00:00:00"/>
    <s v="1/08/2022 - 01/06/2023"/>
    <n v="2022"/>
    <s v="PENDIENTE"/>
    <s v="Ninguna"/>
    <s v="Terminado"/>
    <s v="Retiro"/>
    <s v="N/A"/>
    <s v="TRABAJO SOCIAL"/>
    <s v="N/A"/>
    <s v="FEMENINO"/>
    <s v="ana.ibarguen@jep.gov.co"/>
    <s v="https://community.secop.gov.co/Public/Tendering/ContractNoticePhases/View?PPI=CO1.PPI.19632440&amp;isFromPublicArea=True&amp;isModal=False"/>
    <m/>
    <m/>
    <s v="PARTICIPACIÓN_EFECTIVA_REPRESENTACIÓN_Y_DEFENSA_TÉCNICA"/>
    <s v="PROCESOS_MISIONALES"/>
    <s v="Secretaría Ejecutiva"/>
    <s v="Subsecretaría Ejecutiva"/>
  </r>
  <r>
    <s v="JEP-647"/>
    <n v="247"/>
    <s v="JEP-647-2022"/>
    <s v="JEP-CSPO-626-2022"/>
    <s v="Ángela Esquivel "/>
    <d v="2022-07-27T00:00:00"/>
    <s v="Yilmar Eduardo Barona Mestizo "/>
    <x v="0"/>
    <s v="1. Prestación de servicios"/>
    <n v="76141120"/>
    <n v="7"/>
    <s v="Persona Natural"/>
    <s v="Corinto"/>
    <s v="Prestar servicios profesionales especializados en enfoque étnico racial para apoyar y acompañar a la secretaria ejecutiva de la JEP en la gestión territorial con los pueblos indígenas del departamento de Cauca y Valle del cauca en el marco de la misionalidad de la entidad "/>
    <s v="Misional"/>
    <s v="Harvey Danilo Suarez Morales"/>
    <s v="Secretaría Ejecutiva"/>
    <s v="Subsecretaría Ejecutiva "/>
    <s v="Departamento de Enfoques Diferenciales "/>
    <s v="Eliana Fernanda Antonio Rosero"/>
    <s v="BB- Departamento de Enfoques Diferenciales "/>
    <s v="N/A"/>
    <s v="N/A"/>
    <s v="N/A"/>
    <s v="Inversión"/>
    <n v="32960336"/>
    <s v="N/A"/>
    <s v="N/A"/>
    <n v="8240084"/>
    <s v="N/A"/>
    <n v="89622"/>
    <n v="362922"/>
    <n v="2018011001091"/>
    <x v="61"/>
    <d v="2022-08-11T00:00:00"/>
    <s v="N/A"/>
    <s v="N/A"/>
    <s v="N/A"/>
    <s v="N/A"/>
    <n v="0"/>
    <s v="N/A"/>
    <n v="0"/>
    <s v="N/A"/>
    <n v="0"/>
    <s v="N/A"/>
    <n v="0"/>
    <s v="N/A"/>
    <n v="0"/>
    <s v="N/A"/>
    <n v="0"/>
    <s v="N/A"/>
    <n v="0"/>
    <n v="32960336"/>
    <n v="0"/>
    <n v="0"/>
    <n v="0"/>
    <n v="0"/>
    <n v="0"/>
    <d v="2022-11-30T00:00:00"/>
    <d v="2022-11-30T00:00:00"/>
    <n v="-1233"/>
    <s v="SI"/>
    <s v="N/A"/>
    <s v="Departamento de Cauca y Valle del Cauca"/>
    <s v="Cumplimiento"/>
    <s v="40-47-101004463"/>
    <n v="0"/>
    <s v="Seguros del Estado S.A."/>
    <d v="2022-08-10T00:00:00"/>
    <s v="10/08/2022 - 31/05/2023"/>
    <n v="2022"/>
    <s v="PENDIENTE"/>
    <s v="Ninguna"/>
    <s v="Terminado"/>
    <s v="Retiro"/>
    <s v="N/A"/>
    <s v="DERECHO"/>
    <s v="N/A"/>
    <s v="MASCULINO"/>
    <s v="yilmar.barona@jep.gov.co"/>
    <s v="https://community.secop.gov.co/Public/Tendering/ContractNoticePhases/View?PPI=CO1.PPI.19670780&amp;isFromPublicArea=True&amp;isModal=False"/>
    <m/>
    <m/>
    <s v="PARTICIPACIÓN_EFECTIVA_REPRESENTACIÓN_Y_DEFENSA_TÉCNICA"/>
    <s v="PROCESOS_MISIONALES"/>
    <s v="Secretaría Ejecutiva"/>
    <s v="Subsecretaría Ejecutiva"/>
  </r>
  <r>
    <s v="JEP-639"/>
    <n v="248"/>
    <s v="JEP-639-2022"/>
    <s v="JEP-CSPO-619-2022"/>
    <s v="Ángela Esquivel "/>
    <d v="2022-07-21T00:00:00"/>
    <s v="Ginny Katherine Alba Medina"/>
    <x v="0"/>
    <s v="1. Prestación de servicios"/>
    <n v="1030562260"/>
    <n v="1"/>
    <s v="Persona Natural"/>
    <s v="Bogotá D.C. "/>
    <s v="Prestar servicios profesionales especializados en enfoque étnico racial para apoyar y acompañar a la secretaria ejecutiva de la JEP en la gestión territorial con los pueblos étnicos en la región de la Amazonía y Orinoquía, en el marco de la misionalidad de la Entidad"/>
    <s v="Misional"/>
    <s v="Harvey Danilo Suarez Morales"/>
    <s v="Secretaría Ejecutiva"/>
    <s v="Subsecretaría Ejecutiva "/>
    <s v="Departamento de Enfoques Diferenciales "/>
    <s v="Olivia de Jesús Clavijo Ortiz"/>
    <s v="BB- Departamento de Enfoques Diferenciales "/>
    <s v="N/A"/>
    <s v="N/A"/>
    <s v="N/A"/>
    <s v="Inversión"/>
    <n v="35981695"/>
    <s v="N/A"/>
    <s v="N/A"/>
    <n v="8240084"/>
    <s v="N/A"/>
    <n v="90522"/>
    <n v="340122"/>
    <n v="2018011001091"/>
    <x v="63"/>
    <d v="2022-08-01T00:00:00"/>
    <s v="N/A"/>
    <s v="N/A"/>
    <s v="N/A"/>
    <s v="N/A"/>
    <n v="0"/>
    <s v="N/A"/>
    <n v="0"/>
    <s v="N/A"/>
    <n v="0"/>
    <s v="N/A"/>
    <n v="0"/>
    <s v="N/A"/>
    <n v="0"/>
    <s v="N/A"/>
    <n v="0"/>
    <s v="N/A"/>
    <n v="0"/>
    <n v="35981695"/>
    <n v="0"/>
    <n v="0"/>
    <n v="0"/>
    <n v="0"/>
    <n v="0"/>
    <d v="2022-11-30T00:00:00"/>
    <d v="2022-11-30T00:00:00"/>
    <n v="-1233"/>
    <s v="SI"/>
    <s v="N/A"/>
    <s v="Amazonía y Orinoquía"/>
    <s v="Cumplimiento"/>
    <s v="21-45-101379030"/>
    <n v="0"/>
    <s v="Seguros del Estado S.A."/>
    <d v="2022-07-26T00:00:00"/>
    <s v="26/07/2022 - 01/06/2023"/>
    <n v="2022"/>
    <s v="PENDIENTE"/>
    <s v="Ninguna"/>
    <s v="Terminado"/>
    <s v="Retiro"/>
    <s v="N/A"/>
    <s v="DERECHO"/>
    <s v="N/A"/>
    <s v="FEMENINO"/>
    <s v="ginny.alba@jep.gov.co"/>
    <s v="https://community.secop.gov.co/Public/Tendering/ContractNoticePhases/View?PPI=CO1.PPI.19565013&amp;isFromPublicArea=True&amp;isModal=False"/>
    <m/>
    <m/>
    <s v="PARTICIPACIÓN_EFECTIVA_REPRESENTACIÓN_Y_DEFENSA_TÉCNICA"/>
    <s v="PROCESOS_MISIONALES"/>
    <s v="Secretaría Ejecutiva"/>
    <s v="Subsecretaría Ejecutiva"/>
  </r>
  <r>
    <s v="JEP-706"/>
    <n v="249"/>
    <s v="JEP-706-2022"/>
    <s v="JEP-CSPO-682-2022"/>
    <s v="Ángela Esquivel "/>
    <d v="2022-09-15T00:00:00"/>
    <s v="Jennifer Andrea Montaño Granados"/>
    <x v="0"/>
    <s v="1. Prestación de servicios"/>
    <n v="1010179435"/>
    <n v="7"/>
    <s v="Persona Natural"/>
    <s v="Bogotá D.C. "/>
    <s v="Prestar servicios profesionales para apoyar al departamento de enfoques diferenciales en el desarrollo de la estrategia para la implementación del enfoque diferencial étnico- racial con énfasis en pueblos indígenas, en el marco de los ejes de interés estratégico de la JEP."/>
    <s v="Misional"/>
    <s v="Harvey Danilo Suarez Morales"/>
    <s v="Secretaría Ejecutiva"/>
    <s v="Subsecretaría Ejecutiva "/>
    <s v="Departamento de Enfoques Diferenciales "/>
    <s v="Eliana Fernanda Antonio Rosero"/>
    <s v="BB- Departamento de Enfoques Diferenciales "/>
    <s v="N/A"/>
    <s v="N/A"/>
    <s v="N/A"/>
    <s v="Inversión"/>
    <n v="24720252"/>
    <s v="N/A"/>
    <s v="N/A"/>
    <n v="8240084"/>
    <s v="N/A"/>
    <n v="88322"/>
    <n v="427122"/>
    <n v="2018011001091"/>
    <x v="7"/>
    <d v="2022-09-27T00:00:00"/>
    <s v="N/A"/>
    <s v="N/A"/>
    <s v="N/A"/>
    <s v="N/A"/>
    <n v="0"/>
    <s v="N/A"/>
    <n v="0"/>
    <s v="N/A"/>
    <n v="0"/>
    <s v="N/A"/>
    <n v="0"/>
    <s v="N/A"/>
    <n v="0"/>
    <s v="N/A"/>
    <n v="0"/>
    <s v="N/A"/>
    <n v="0"/>
    <n v="24720252"/>
    <n v="0"/>
    <n v="0"/>
    <n v="0"/>
    <n v="0"/>
    <n v="0"/>
    <d v="2022-11-30T00:00:00"/>
    <d v="2022-11-30T00:00:00"/>
    <n v="-1233"/>
    <s v="SI"/>
    <s v="N/A"/>
    <s v="Bogotá D.C. - Edificio Squadra"/>
    <s v="Cumplimiento"/>
    <s v="21-45-101386294"/>
    <n v="0"/>
    <s v="Seguros del Estado S.A."/>
    <d v="2022-09-26T00:00:00"/>
    <s v="23/09/2022 - 01/06/2023"/>
    <n v="2022"/>
    <s v="SIN PÓLIZA"/>
    <s v="Ninguna"/>
    <s v="Terminado"/>
    <s v="Retiro"/>
    <s v="N/A"/>
    <s v="DERECHO"/>
    <s v="N/A"/>
    <s v="FEMENINO"/>
    <s v="jennifer.montanog@jep.gov.co"/>
    <s v="https://community.secop.gov.co/Public/Tendering/ContractNoticePhases/View?PPI=CO1.PPI.20600389&amp;isFromPublicArea=True&amp;isModal=False"/>
    <m/>
    <m/>
    <s v="PARTICIPACIÓN_EFECTIVA_REPRESENTACIÓN_Y_DEFENSA_TÉCNICA"/>
    <s v="PROCESOS_MISIONALES"/>
    <s v="Secretaría Ejecutiva"/>
    <s v="Subsecretaría Ejecutiva"/>
  </r>
  <r>
    <s v="JEP-641"/>
    <n v="250"/>
    <s v="JEP-641-2022"/>
    <s v="JEP-CSPO-621-2022"/>
    <s v="Ángela Esquivel "/>
    <d v="2022-07-22T00:00:00"/>
    <s v="Yury Viviana Acosta Rosero"/>
    <x v="0"/>
    <s v="1. Prestación de servicios"/>
    <n v="27253707"/>
    <n v="2"/>
    <s v="Persona Natural"/>
    <s v="Pasto"/>
    <s v="Prestar servicios profesionales especializados en enfoque étnico racial para apoyar y acompañar a la Secretaria Ejecutiva de la JEP en la gestión territorial con los pueblos indígenas del Departamento de Nariño en el marco de la misionalidad de la Entidad"/>
    <s v="Misional"/>
    <s v="Harvey Danilo Suarez Morales"/>
    <s v="Secretaría Ejecutiva"/>
    <s v="Subsecretaría Ejecutiva "/>
    <s v="Departamento de Enfoques Diferenciales "/>
    <s v="Olivia de Jesús Clavijo Ortiz"/>
    <s v="BB- Departamento de Enfoques Diferenciales "/>
    <s v="N/A"/>
    <s v="N/A"/>
    <s v="N/A"/>
    <s v="Inversión"/>
    <n v="35981695"/>
    <s v="N/A"/>
    <s v="N/A"/>
    <n v="8240084"/>
    <s v="N/A"/>
    <n v="89722"/>
    <s v="_x0009_348122"/>
    <n v="2018011001091"/>
    <x v="62"/>
    <d v="2022-08-02T00:00:00"/>
    <s v="N/A"/>
    <s v="N/A"/>
    <s v="N/A"/>
    <s v="N/A"/>
    <n v="0"/>
    <s v="N/A"/>
    <n v="0"/>
    <s v="N/A"/>
    <n v="0"/>
    <s v="N/A"/>
    <n v="0"/>
    <s v="N/A"/>
    <n v="0"/>
    <s v="N/A"/>
    <n v="0"/>
    <s v="N/A"/>
    <n v="0"/>
    <n v="35981695"/>
    <n v="0"/>
    <n v="0"/>
    <n v="0"/>
    <n v="0"/>
    <n v="0"/>
    <d v="2022-11-30T00:00:00"/>
    <d v="2022-11-30T00:00:00"/>
    <n v="-1233"/>
    <s v="SI"/>
    <s v="N/A"/>
    <s v="Nariño"/>
    <s v="Cumplimiento"/>
    <s v="41-45-101078197"/>
    <n v="0"/>
    <s v="Seguros del Estado S.A."/>
    <d v="2022-08-01T00:00:00"/>
    <s v="01/08/2022 - 31/05/2023"/>
    <n v="2022"/>
    <s v="PENDIENTE"/>
    <s v="Ninguna"/>
    <s v="Terminado"/>
    <s v="Retiro"/>
    <s v="N/A"/>
    <s v="SOCIOLOGÍA"/>
    <s v="N/A"/>
    <s v="FEMENINO"/>
    <s v="yury.acosta@jep.gov.co"/>
    <s v="https://community.secop.gov.co/Public/Tendering/ContractNoticePhases/View?PPI=CO1.PPI.19580653&amp;isFromPublicArea=True&amp;isModal=False"/>
    <m/>
    <m/>
    <s v="PARTICIPACIÓN_EFECTIVA_REPRESENTACIÓN_Y_DEFENSA_TÉCNICA"/>
    <s v="PROCESOS_MISIONALES"/>
    <s v="Secretaría Ejecutiva"/>
    <s v="Subsecretaría Ejecutiva"/>
  </r>
  <r>
    <s v="JEP-170"/>
    <n v="251"/>
    <s v="JEP-170-2022"/>
    <s v="JEP-CSPO-170-2022"/>
    <s v="Clara Torres"/>
    <d v="2022-01-12T00:00:00"/>
    <s v="Brayam Giovanny Forrero Cañon"/>
    <x v="0"/>
    <s v="1. Prestación de servicios"/>
    <n v="1018438700"/>
    <n v="5"/>
    <s v="Persona Natural"/>
    <s v="N/A"/>
    <s v="Prestar servicios profesionales para apoyar las actividades administrativas y misionales relacionadas con la transversalización del enfoque de género en la JEP. "/>
    <s v="Misional"/>
    <s v="Harvey Danilo Suarez Morales"/>
    <s v="Secretaría Ejecutiva"/>
    <s v="Subsecretaría Ejecutiva "/>
    <s v="Departamento de Enfoques Diferenciales "/>
    <s v="Maria Elena Tobar Gutiérrez"/>
    <s v="BB- Departamento de Enfoques Diferenciales "/>
    <s v="N/A"/>
    <s v="N/A"/>
    <s v="N/A"/>
    <s v="Inversión"/>
    <n v="41682274"/>
    <s v="N/A"/>
    <s v="N/A"/>
    <s v="$3.614.070"/>
    <s v="N/A"/>
    <n v="45322"/>
    <n v="43622"/>
    <s v="2018011001091_x0009_"/>
    <x v="6"/>
    <d v="2022-01-22T00:00:00"/>
    <s v="N/A"/>
    <s v="N/A"/>
    <s v="N/A"/>
    <s v="N/A"/>
    <n v="0"/>
    <s v="N/A"/>
    <n v="0"/>
    <s v="N/A"/>
    <n v="0"/>
    <s v="N/A"/>
    <n v="0"/>
    <s v="N/A"/>
    <n v="0"/>
    <s v="N/A"/>
    <n v="0"/>
    <s v="N/A"/>
    <n v="0"/>
    <n v="41682274"/>
    <n v="0"/>
    <n v="0"/>
    <n v="0"/>
    <n v="0"/>
    <n v="0"/>
    <d v="2022-12-31T00:00:00"/>
    <d v="2022-12-31T00:00:00"/>
    <n v="-1202"/>
    <s v="NO"/>
    <s v="N/A"/>
    <s v="Bogotá D.C."/>
    <s v="Cumplimiento"/>
    <s v="33-47-101008139"/>
    <n v="0"/>
    <s v="Seguros del Estado "/>
    <d v="2022-01-20T00:00:00"/>
    <s v="20-01-2022 - 30-06-2023"/>
    <n v="2022"/>
    <s v="https://jepcolombia-my.sharepoint.com/personal/carlos_torres_jep_gov_co/_layouts/15/onedrive.aspx?q=170&amp;searchScope=folder&amp;id=%2Fpersonal%2Fcarlos%5Ftorres%5Fjep%5Fgov%5Fco%2FDocuments%2FDocumentos%2FContractual%2FContractual%20%2D%20Onedrive%2FValidaci%C3%B3n%20p%C3%B3lizas%20CPS%2F%2EVERIFICACI%C3%93N%20DE%20P%C3%93LIZAS%20CONTRATOS%202022%2FVerificaci%C3%B3n%20p%C3%B3liza%20contrato%20JEP%2D170%2D2022%2Epdf&amp;parent=%2Fpersonal%2Fcarlos%5Ftorres%5Fjep%5Fgov%5Fco%2FDocuments%2FDocumentos%2FContractual%2FContractual%20%2D%20Onedrive%2FValidaci%C3%B3n%20p%C3%B3lizas%20CPS%2F%2EVERIFICACI%C3%93N%20DE%20P%C3%93LIZAS%20CONTRATOS%202022&amp;parentview=7"/>
    <s v="Encargar a partir del 30 de junio de 2022, a la servidora Olivia de Jesús Clavijo Ortiz, identificada con la cédula de ciudadanía No. 40.936.139, Profesional Especializado I, del cargo de Jefe de Departamento del Departamento de Enfoques Diferenciales de la Secretaría Ejecutiva de la JEP, hasta por el término de 6 meses."/>
    <s v="Terminado"/>
    <s v="Retiro"/>
    <s v="N/A"/>
    <s v="MERCADEO"/>
    <s v="N/A"/>
    <s v="MASCULINO"/>
    <s v="PND"/>
    <s v="https://community.secop.gov.co/Public/Tendering/OpportunityDetail/Index?noticeUID=CO1.NTC.2558809&amp;isFromPublicArea=True&amp;isModal=False"/>
    <m/>
    <m/>
    <s v="PARTICIPACIÓN_EFECTIVA_REPRESENTACIÓN_Y_DEFENSA_TÉCNICA"/>
    <s v="PROCESOS_MISIONALES"/>
    <s v="Secretaría Ejecutiva"/>
    <s v="Subsecretaría Ejecutiva"/>
  </r>
  <r>
    <s v="JEP-138"/>
    <n v="252"/>
    <s v="JEP-138-2022"/>
    <s v="JEP-CSPO-138-2022"/>
    <s v="Paola Casas"/>
    <s v="NR"/>
    <s v="Lina Cristina Gutierrez Moreno"/>
    <x v="0"/>
    <s v="1. Prestación de servicios"/>
    <n v="42155313"/>
    <n v="9"/>
    <s v="Persona Natural"/>
    <s v="N/A"/>
    <s v="Prestar servicios profesionales especializados para apoyar y acompañar el despliegue territorial de la Secretaría Ejecutiva en la región de Urabá, Bajo Atrato y Darién, en el marco de los lineamientos para la aplicación del enfoque territorial, la justicia restaurativa y teniendo en cuenta los enfoques diferenciales. "/>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s v="$10.245.720"/>
    <s v="N/A"/>
    <n v="37622"/>
    <n v="40322"/>
    <n v="2018011001091"/>
    <x v="18"/>
    <d v="2022-01-21T00:00:00"/>
    <s v="N/A"/>
    <s v="N/A"/>
    <s v="N/A"/>
    <s v="N/A"/>
    <n v="0"/>
    <s v="N/A"/>
    <n v="0"/>
    <s v="N/A"/>
    <n v="0"/>
    <s v="N/A"/>
    <n v="0"/>
    <s v="N/A"/>
    <n v="0"/>
    <s v="N/A"/>
    <n v="0"/>
    <s v="N/A"/>
    <n v="0"/>
    <n v="119533400"/>
    <n v="0"/>
    <n v="0"/>
    <n v="0"/>
    <n v="0"/>
    <n v="0"/>
    <d v="2022-12-31T00:00:00"/>
    <d v="2022-12-31T00:00:00"/>
    <n v="-1202"/>
    <s v="NO"/>
    <s v="N/A"/>
    <s v="Urabá, Bajo Atrato y_x000a_Darién."/>
    <s v="Cumplimiento"/>
    <s v="39-45-101027276_x000d_"/>
    <n v="0"/>
    <s v="Seguros del Estado"/>
    <d v="2022-01-19T00:00:00"/>
    <s v="19-01-2022 - 05-07-2023"/>
    <n v="2022"/>
    <s v="PENDIENTE"/>
    <s v="N/A"/>
    <s v="Terminado"/>
    <s v="Retiro"/>
    <s v="N/A"/>
    <s v="ETNOEDUCACIÓN Y DESARROLLO COMUNICARIO"/>
    <s v="N/A"/>
    <s v="FEMENINO"/>
    <s v="PND"/>
    <s v="https://community.secop.gov.co/Public/Tendering/OpportunityDetail/Index?noticeUID=CO1.NTC.2578441&amp;isFromPublicArea=True&amp;isModal=False"/>
    <m/>
    <m/>
    <s v="PARTICIPACIÓN_EFECTIVA_REPRESENTACIÓN_Y_DEFENSA_TÉCNICA"/>
    <s v="PROCESOS_MISIONALES"/>
    <s v="Secretaría Ejecutiva"/>
    <s v="Subsecretaría Ejecutiva"/>
  </r>
  <r>
    <s v="JEP-052"/>
    <n v="253"/>
    <s v="JEP-052-2022"/>
    <s v="JEP-CSPO-052-2022"/>
    <s v="Paola Casas"/>
    <s v="NR"/>
    <s v="Martha  Elena Vasquez Gonzalez"/>
    <x v="0"/>
    <s v="1. Prestación de servicios"/>
    <n v="45557741"/>
    <n v="4"/>
    <s v="Persona Natural"/>
    <s v="N/A"/>
    <s v="Prestar servicios profesionales especializados para apoyar y acompañar el despliegue territorial de la Secretaría Ejecutiva en los departamentos de Sucre y Córdoba, en el marco de los lineamientos para la aplicación del enfoque territorial, la justicia restaurativa y teniendo en cuenta los enfoques diferenciales. "/>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s v="$10.245.720"/>
    <s v="N/A"/>
    <n v="31522"/>
    <n v="37322"/>
    <s v="2018011001091_x0009_"/>
    <x v="24"/>
    <d v="2022-01-20T00:00:00"/>
    <s v="N/A"/>
    <s v="N/A"/>
    <s v="N/A"/>
    <s v="N/A"/>
    <n v="0"/>
    <s v="N/A"/>
    <n v="0"/>
    <s v="N/A"/>
    <n v="0"/>
    <s v="N/A"/>
    <n v="0"/>
    <s v="N/A"/>
    <n v="0"/>
    <s v="N/A"/>
    <n v="0"/>
    <s v="N/A"/>
    <n v="0"/>
    <n v="119533400"/>
    <n v="0"/>
    <n v="0"/>
    <n v="0"/>
    <n v="0"/>
    <n v="0"/>
    <d v="2022-12-31T00:00:00"/>
    <d v="2022-12-31T00:00:00"/>
    <n v="-1202"/>
    <s v="NO"/>
    <s v="N/A"/>
    <s v="Córdoba, Sucre"/>
    <s v="Cumplimiento"/>
    <s v="33-45-101105612"/>
    <n v="0"/>
    <s v="Seguros del Estado "/>
    <d v="2022-01-19T00:00:00"/>
    <s v="18-01-2022 - 30 -06-2023"/>
    <n v="2022"/>
    <s v="PENDIENTE"/>
    <s v="N/A"/>
    <s v="Terminado"/>
    <s v="Retiro"/>
    <s v="N/A"/>
    <s v="TRABAJO SOCIAL"/>
    <s v="N/A"/>
    <s v="FEMENINO"/>
    <s v="PND"/>
    <s v="https://community.secop.gov.co/Public/Tendering/OpportunityDetail/Index?noticeUID=CO1.NTC.2537096&amp;isFromPublicArea=True&amp;isModal=False"/>
    <m/>
    <m/>
    <s v="PARTICIPACIÓN_EFECTIVA_REPRESENTACIÓN_Y_DEFENSA_TÉCNICA"/>
    <s v="PROCESOS_MISIONALES"/>
    <s v="Secretaría Ejecutiva"/>
    <s v="Subsecretaría Ejecutiva"/>
  </r>
  <r>
    <s v="JEP-178"/>
    <n v="254"/>
    <s v="JEP-178-2022"/>
    <s v="JEP-CSPO-178-2022"/>
    <s v="Paola Casas"/>
    <d v="2022-01-14T00:00:00"/>
    <s v="Carlos Mario Gonzalez Luna"/>
    <x v="0"/>
    <s v="1. Prestación de servicios"/>
    <n v="1140846280"/>
    <n v="6"/>
    <s v="Persona Natural"/>
    <s v="N/A"/>
    <s v="Prestar servicios profesionales especializados para apoyar y acompañar el despliegue territorial de la Secretaría Ejecutiva en los departamentos de Atlántico y Bolívar, en el marco de los lineamientos para la aplicación del enfoque territorial, la justicia restaurativa y teniendo en cuenta los enfoques diferenciales. "/>
    <s v="Administrativo Transversal"/>
    <s v="Harvey Danilo Suarez Morales"/>
    <s v="Secretaría Ejecutiva"/>
    <s v="Subsecretaría Ejecutiva "/>
    <s v="Departamento de Gestión Territorial"/>
    <s v="Gloria Cala Navarro"/>
    <s v="BB- Departamento de Gestión Territorial"/>
    <s v="N/A"/>
    <s v="N/A"/>
    <s v="N/A"/>
    <s v="Inversión"/>
    <n v="117825780"/>
    <s v="N/A"/>
    <s v="N/A"/>
    <s v="$10.245.720"/>
    <s v="N/A"/>
    <n v="28922"/>
    <n v="53522"/>
    <s v="2018011001091_x0009_"/>
    <x v="0"/>
    <d v="2022-01-26T00:00:00"/>
    <s v="N/A"/>
    <s v="N/A"/>
    <s v="N/A"/>
    <s v="N/A"/>
    <n v="0"/>
    <s v="N/A"/>
    <n v="0"/>
    <s v="N/A"/>
    <n v="0"/>
    <s v="N/A"/>
    <n v="0"/>
    <s v="N/A"/>
    <n v="0"/>
    <s v="N/A"/>
    <n v="0"/>
    <s v="N/A"/>
    <n v="0"/>
    <n v="117825780"/>
    <n v="0"/>
    <n v="0"/>
    <n v="0"/>
    <n v="0"/>
    <n v="0"/>
    <d v="2022-12-31T00:00:00"/>
    <d v="2022-12-31T00:00:00"/>
    <n v="-1202"/>
    <s v="NO"/>
    <s v="N/A"/>
    <s v="Departamentos de Atlántico y_x000a_Bolívar"/>
    <s v="Cumplimiento "/>
    <s v="_x0009_39-45-101027353"/>
    <n v="0"/>
    <s v="Seguros del Estado"/>
    <d v="2022-01-24T00:00:00"/>
    <s v="24-01-2022 - 05-07-2023"/>
    <n v="2022"/>
    <s v="PENDIENTE"/>
    <s v="N/A"/>
    <s v="Terminado"/>
    <s v="Retiro"/>
    <s v="N/A"/>
    <s v="DERECHO"/>
    <s v="N/A"/>
    <s v="MASCULINO"/>
    <s v="PND"/>
    <s v="https://community.secop.gov.co/Public/Tendering/OpportunityDetail/Index?noticeUID=CO1.NTC.2640089&amp;isFromPublicArea=True&amp;isModal=False"/>
    <m/>
    <m/>
    <s v="PARTICIPACIÓN_EFECTIVA_REPRESENTACIÓN_Y_DEFENSA_TÉCNICA"/>
    <s v="PROCESOS_MISIONALES"/>
    <s v="Secretaría Ejecutiva"/>
    <s v="Subsecretaría Ejecutiva"/>
  </r>
  <r>
    <s v="JEP-137"/>
    <n v="255"/>
    <s v="JEP-137-2022"/>
    <s v="JEP-CSPO-137-2022"/>
    <s v="Paola Casas"/>
    <s v="NR"/>
    <s v="Andres David Franco Rodriguez"/>
    <x v="0"/>
    <s v="1. Prestación de servicios"/>
    <n v="1015997016"/>
    <n v="1"/>
    <s v="Persona Natural"/>
    <s v="N/A"/>
    <s v="Prestar servicios profesionales especializados para apoyar y acompañar el despliegue territorial de la Secretaría Ejecutiva en el departamento de Magdalena,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n v="10245720"/>
    <s v="N/A"/>
    <n v="37722"/>
    <s v="_x0009_48622"/>
    <n v="2018011001091"/>
    <x v="26"/>
    <d v="2022-01-24T00:00:00"/>
    <s v="N/A"/>
    <s v="N/A"/>
    <s v="N/A"/>
    <s v="N/A"/>
    <n v="0"/>
    <s v="N/A"/>
    <n v="0"/>
    <s v="N/A"/>
    <n v="0"/>
    <s v="N/A"/>
    <n v="0"/>
    <s v="N/A"/>
    <n v="0"/>
    <s v="N/A"/>
    <n v="0"/>
    <s v="N/A"/>
    <n v="0"/>
    <n v="119533400"/>
    <n v="0"/>
    <n v="0"/>
    <n v="0"/>
    <n v="0"/>
    <n v="0"/>
    <d v="2022-12-31T00:00:00"/>
    <d v="2022-12-31T00:00:00"/>
    <n v="-1202"/>
    <s v="NO"/>
    <s v="N/A"/>
    <s v="Magdalena"/>
    <s v="Cumplimiento"/>
    <s v="560 47 994000150566"/>
    <n v="0"/>
    <s v="Aseguradora Solidaria"/>
    <d v="2022-01-21T00:00:00"/>
    <s v="21-01-2022 - 10-07-2023"/>
    <n v="2022"/>
    <s v="PENDIENTE"/>
    <s v="N/A"/>
    <s v="Terminado"/>
    <s v="Retiro"/>
    <s v="N/A"/>
    <s v="CIENCIAS POLÍTICAS"/>
    <s v="N/A"/>
    <s v="MASCULINO"/>
    <s v="PND"/>
    <s v="https://community.secop.gov.co/Public/Tendering/OpportunityDetail/Index?noticeUID=CO1.NTC.2578183&amp;isFromPublicArea=True&amp;isModal=False"/>
    <m/>
    <m/>
    <s v="PARTICIPACIÓN_EFECTIVA_REPRESENTACIÓN_Y_DEFENSA_TÉCNICA"/>
    <s v="PROCESOS_MISIONALES"/>
    <s v="Secretaría Ejecutiva"/>
    <s v="Subsecretaría Ejecutiva"/>
  </r>
  <r>
    <s v="JEP-349"/>
    <n v="256"/>
    <s v="JEP-349-2022"/>
    <s v="JEP-CSPO-349-2022"/>
    <s v="Paola Casas"/>
    <d v="2022-01-24T00:00:00"/>
    <s v="Katiana Maria Chaverra Gomez"/>
    <x v="0"/>
    <s v="1. Prestación de servicios"/>
    <n v="50927329"/>
    <n v="9"/>
    <s v="Persona Natural"/>
    <s v="N/A"/>
    <s v="Prestar servicios profesionales especializados para apoyar y acompañar el despliegue territorial de la Secretaría Ejecutiva en los departamentos de Cesar y La Guajira,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5435112"/>
    <s v="N/A"/>
    <s v="N/A"/>
    <n v="10245720"/>
    <s v="N/A"/>
    <n v="29322"/>
    <n v="60122"/>
    <n v="2018011001091"/>
    <x v="1"/>
    <d v="2022-01-28T00:00:00"/>
    <s v="N/A"/>
    <s v="N/A"/>
    <s v="N/A"/>
    <s v="N/A"/>
    <n v="0"/>
    <s v="N/A"/>
    <n v="0"/>
    <s v="N/A"/>
    <n v="0"/>
    <s v="N/A"/>
    <n v="0"/>
    <s v="N/A"/>
    <n v="0"/>
    <s v="N/A"/>
    <n v="0"/>
    <s v="N/A"/>
    <n v="0"/>
    <n v="115435112"/>
    <n v="0"/>
    <n v="0"/>
    <n v="0"/>
    <n v="0"/>
    <n v="0"/>
    <d v="2022-12-31T00:00:00"/>
    <d v="2022-12-31T00:00:00"/>
    <n v="-1202"/>
    <s v="NO"/>
    <s v="N/A"/>
    <s v="Departamentos de Cesar y la_x000a_Guajira"/>
    <s v="Cumplimiento "/>
    <s v="CRC- 100006897"/>
    <n v="0"/>
    <s v="Seguros Mundial"/>
    <d v="2022-01-26T00:00:00"/>
    <s v="25-01-2022 - 30-06-2023"/>
    <n v="2022"/>
    <s v="PENDIENTE"/>
    <s v="Ninguna"/>
    <s v="Terminado"/>
    <s v="Retiro"/>
    <s v="N/A"/>
    <s v="DERECHO"/>
    <s v="N/A"/>
    <s v="FEMENINO"/>
    <s v="katiana.chaverra@jep.gov.co"/>
    <s v="https://community.secop.gov.co/Public/Tendering/ContractNoticePhases/View?PPI=CO1.PPI.17095857&amp;isFromPublicArea=True&amp;isModal=False"/>
    <m/>
    <m/>
    <s v="PARTICIPACIÓN_EFECTIVA_REPRESENTACIÓN_Y_DEFENSA_TÉCNICA"/>
    <s v="PROCESOS_MISIONALES"/>
    <s v="Secretaría Ejecutiva"/>
    <s v="Subsecretaría Ejecutiva"/>
  </r>
  <r>
    <s v="JEP-177"/>
    <n v="257"/>
    <s v="JEP-177-2022"/>
    <s v="JEP-CSPO-177-2022"/>
    <s v="Paola Casas"/>
    <d v="2022-01-14T00:00:00"/>
    <s v="Jhon Jairo Rojas Rojas"/>
    <x v="0"/>
    <s v="1. Prestación de servicios"/>
    <n v="88272793"/>
    <n v="9"/>
    <s v="Persona Natural"/>
    <s v="N/A"/>
    <s v="Prestar servicios profesionales especializados para apoyar y acompañar el despliegue territorial de la Secretaría Ejecutiva en el departamento de Norte de Santander, en el marco de los lineamientos para la aplicación del enfoque territorial, la justicia restaurativa y teniendo en cuenta los enfoques diferenciales. "/>
    <s v="Administrativo Transversal"/>
    <s v="Harvey Danilo Suarez Morales"/>
    <s v="Secretaría Ejecutiva"/>
    <s v="Subsecretaría Ejecutiva "/>
    <s v="Departamento de Gestión Territorial"/>
    <s v="Gloria Cala Navarro"/>
    <s v="BB- Departamento de Gestión Territorial"/>
    <s v="N/A"/>
    <s v="N/A"/>
    <s v="N/A"/>
    <s v="Inversión"/>
    <n v="117825780"/>
    <s v="N/A"/>
    <s v="N/A"/>
    <n v="10245720"/>
    <s v="N/A"/>
    <n v="28322"/>
    <n v="53422"/>
    <n v="2018011001091"/>
    <x v="0"/>
    <d v="2022-01-25T00:00:00"/>
    <s v="N/A"/>
    <s v="N/A"/>
    <s v="N/A"/>
    <s v="N/A"/>
    <n v="0"/>
    <s v="N/A"/>
    <n v="0"/>
    <s v="N/A"/>
    <n v="0"/>
    <s v="N/A"/>
    <n v="0"/>
    <s v="N/A"/>
    <n v="0"/>
    <s v="N/A"/>
    <n v="0"/>
    <s v="N/A"/>
    <n v="0"/>
    <n v="117825780"/>
    <n v="0"/>
    <n v="0"/>
    <n v="0"/>
    <n v="0"/>
    <n v="0"/>
    <d v="2022-12-31T00:00:00"/>
    <d v="2022-12-31T00:00:00"/>
    <n v="-1202"/>
    <s v="NO"/>
    <s v="N/A"/>
    <s v="Departamento de Norte de_x000a_Santander"/>
    <s v="Cumplimiento "/>
    <s v="49-45-101008528"/>
    <n v="0"/>
    <s v="Seguros del Estado"/>
    <d v="2022-01-24T00:00:00"/>
    <s v="24-01-2022 - 30-06-2023"/>
    <n v="2022"/>
    <s v="PENDIENTE"/>
    <s v="N/A"/>
    <s v="Terminado"/>
    <s v="Retiro"/>
    <s v="N/A"/>
    <s v="PSICOLOGÍA"/>
    <s v="N/A"/>
    <s v="MASCULINO"/>
    <s v="PND"/>
    <s v="https://community.secop.gov.co/Public/Tendering/OpportunityDetail/Index?noticeUID=CO1.NTC.2640241&amp;isFromPublicArea=True&amp;isModal=False"/>
    <m/>
    <m/>
    <s v="PARTICIPACIÓN_EFECTIVA_REPRESENTACIÓN_Y_DEFENSA_TÉCNICA"/>
    <s v="PROCESOS_MISIONALES"/>
    <s v="Secretaría Ejecutiva"/>
    <s v="Subsecretaría Ejecutiva"/>
  </r>
  <r>
    <s v="JEP-176"/>
    <n v="258"/>
    <s v="JEP-176-2022"/>
    <s v="JEP-CSPO-176-2022"/>
    <s v="Paola Casas"/>
    <d v="2022-01-14T00:00:00"/>
    <s v="Carolina Rubio Sguerra"/>
    <x v="0"/>
    <s v="1. Prestación de servicios"/>
    <s v="37722005_x000d_"/>
    <n v="1"/>
    <s v="Persona Natural"/>
    <s v="N/A"/>
    <s v="Prestar servicios profesionales especializados para apoyar y acompañar el despliegue territorial de la Secretaría Ejecutiva en el departamento de Santander, en el marco de los lineamientos para la aplicación del enfoque territorial, la justicia restaurativa y teniendo en cuenta los enfoques diferenciales. "/>
    <s v="Administrativo Transversal"/>
    <s v="Harvey Danilo Suarez Morales"/>
    <s v="Secretaría Ejecutiva"/>
    <s v="Subsecretaría Ejecutiva "/>
    <s v="Departamento de Gestión Territorial"/>
    <s v="Gloria Cala Navarro"/>
    <s v="BB- Departamento de Gestión Territorial"/>
    <s v="N/A"/>
    <s v="N/A"/>
    <s v="N/A"/>
    <s v="Inversión"/>
    <n v="117825780"/>
    <s v="N/A"/>
    <s v="N/A"/>
    <s v="$10.245.720"/>
    <s v="N/A"/>
    <n v="28222"/>
    <n v="53322"/>
    <s v="2018011001091_x0009_"/>
    <x v="5"/>
    <d v="2022-01-25T00:00:00"/>
    <s v="N/A"/>
    <s v="N/A"/>
    <s v="N/A"/>
    <s v="N/A"/>
    <n v="0"/>
    <s v="N/A"/>
    <n v="0"/>
    <s v="N/A"/>
    <n v="0"/>
    <s v="N/A"/>
    <n v="0"/>
    <s v="N/A"/>
    <n v="0"/>
    <s v="N/A"/>
    <n v="0"/>
    <s v="N/A"/>
    <n v="0"/>
    <n v="117825780"/>
    <n v="0"/>
    <n v="0"/>
    <n v="0"/>
    <n v="0"/>
    <n v="0"/>
    <d v="2022-12-31T00:00:00"/>
    <d v="2022-12-31T00:00:00"/>
    <n v="-1202"/>
    <s v="NO"/>
    <s v="N/A"/>
    <s v="Departamento de Santander"/>
    <s v="Cumplimiento "/>
    <s v="515-47-994000009730"/>
    <n v="0"/>
    <s v="Aseguradora Solidaria"/>
    <d v="2022-01-24T00:00:00"/>
    <s v="24-01-2022 - 01-07-2023"/>
    <n v="2022"/>
    <s v="PENDIENTE"/>
    <s v="N/A"/>
    <s v="Terminado"/>
    <s v="Retiro"/>
    <s v="N/A"/>
    <s v="COMUNICACIÓN SOCIAL"/>
    <s v="N/A"/>
    <s v="FEMENINO"/>
    <s v="PND"/>
    <s v="https://community.secop.gov.co/Public/Tendering/OpportunityDetail/Index?noticeUID=CO1.NTC.2640239&amp;isFromPublicArea=True&amp;isModal=False"/>
    <m/>
    <m/>
    <s v="PARTICIPACIÓN_EFECTIVA_REPRESENTACIÓN_Y_DEFENSA_TÉCNICA"/>
    <s v="PROCESOS_MISIONALES"/>
    <s v="Secretaría Ejecutiva"/>
    <s v="Subsecretaría Ejecutiva"/>
  </r>
  <r>
    <s v="JEP-175"/>
    <n v="259"/>
    <s v="JEP-175-2022"/>
    <s v="JEP-CSPO-175-2022"/>
    <s v="Paola Casas"/>
    <d v="2022-01-14T00:00:00"/>
    <s v="Gladys Stella Macias Gonzalez"/>
    <x v="0"/>
    <s v="1. Prestación de servicios"/>
    <n v="42770090"/>
    <n v="9"/>
    <s v="Persona Natural"/>
    <s v="N/A"/>
    <s v="Prestar servicios profesionales especializados para apoyar y acompañar el despliegue territorial de la Secretaría Ejecutiva en la región del Magdalena Medio,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7825780"/>
    <s v="N/A"/>
    <s v="N/A"/>
    <n v="10245720"/>
    <s v="N/A"/>
    <n v="28822"/>
    <s v="_x0009_53222"/>
    <n v="2018011001091"/>
    <x v="5"/>
    <d v="2022-01-25T00:00:00"/>
    <s v="N/A"/>
    <s v="N/A"/>
    <s v="N/A"/>
    <s v="N/A"/>
    <n v="0"/>
    <s v="N/A"/>
    <n v="0"/>
    <s v="N/A"/>
    <n v="0"/>
    <s v="N/A"/>
    <n v="0"/>
    <s v="N/A"/>
    <n v="0"/>
    <s v="N/A"/>
    <n v="0"/>
    <s v="N/A"/>
    <n v="0"/>
    <n v="117825780"/>
    <n v="0"/>
    <n v="0"/>
    <n v="0"/>
    <n v="0"/>
    <n v="0"/>
    <d v="2022-12-31T00:00:00"/>
    <d v="2022-12-31T00:00:00"/>
    <n v="-1202"/>
    <s v="NO"/>
    <s v="N/A"/>
    <s v="Magdalena Medio"/>
    <s v="Cumplimiento"/>
    <s v="515-47-994000009731"/>
    <n v="0"/>
    <s v="Aseguradora Solidaria"/>
    <d v="2022-01-24T00:00:00"/>
    <s v="24-01-2022 - 01-07-2023"/>
    <n v="2022"/>
    <s v="PENDIENTE"/>
    <s v="N/A"/>
    <s v="Terminado"/>
    <s v="Retiro"/>
    <s v="N/A"/>
    <s v="LICENCIATURA EN EDUCACIÓN PREESCOLAR "/>
    <s v="N/A"/>
    <s v="FEMENINO"/>
    <s v="PND"/>
    <s v="https://community.secop.gov.co/Public/Tendering/OpportunityDetail/Index?noticeUID=CO1.NTC.2640234&amp;isFromPublicArea=True&amp;isModal=False"/>
    <m/>
    <m/>
    <s v="PARTICIPACIÓN_EFECTIVA_REPRESENTACIÓN_Y_DEFENSA_TÉCNICA"/>
    <s v="PROCESOS_MISIONALES"/>
    <s v="Secretaría Ejecutiva"/>
    <s v="Subsecretaría Ejecutiva"/>
  </r>
  <r>
    <s v="JEP-174"/>
    <n v="260"/>
    <s v="JEP-174-2022"/>
    <s v="JEP-CSPO-174-2022"/>
    <s v="Paola Casas"/>
    <d v="2022-01-14T00:00:00"/>
    <s v="Paula Andrea Cañon Rodriguez"/>
    <x v="0"/>
    <s v="1. Prestación de servicios"/>
    <n v="1019031092"/>
    <n v="0"/>
    <s v="Persona Natural"/>
    <s v="N/A"/>
    <s v="Prestar servicios profesionales especializados para apoyar y acompañar el despliegue territorial de la Secretaría Ejecutiva en el departamento de Boyacá y Cundinamarca, en el marco de los lineamientos para la aplicación del enfoque territorial, la justicia restaurativa y teniendo en cuenta los enfoques diferenciales. "/>
    <s v="Administrativo Transversal"/>
    <s v="Harvey Danilo Suarez Morales"/>
    <s v="Secretaría Ejecutiva"/>
    <s v="Subsecretaría Ejecutiva "/>
    <s v="Departamento de Gestión Territorial"/>
    <s v="Gloria Cala Navarro"/>
    <s v="BB- Departamento de Gestión Territorial"/>
    <s v="N/A"/>
    <s v="N/A"/>
    <s v="N/A"/>
    <s v="Inversión"/>
    <n v="117825780"/>
    <s v="N/A"/>
    <s v="N/A"/>
    <s v="$10.245.720"/>
    <s v="N/A"/>
    <n v="29022"/>
    <n v="53122"/>
    <s v="2018011001091_x0009_"/>
    <x v="0"/>
    <d v="2022-01-25T00:00:00"/>
    <s v="N/A"/>
    <s v="N/A"/>
    <s v="N/A"/>
    <s v="N/A"/>
    <n v="0"/>
    <s v="N/A"/>
    <n v="0"/>
    <s v="N/A"/>
    <n v="0"/>
    <s v="N/A"/>
    <n v="0"/>
    <s v="N/A"/>
    <n v="0"/>
    <s v="N/A"/>
    <n v="0"/>
    <s v="N/A"/>
    <n v="0"/>
    <n v="117825780"/>
    <n v="0"/>
    <n v="0"/>
    <n v="0"/>
    <n v="0"/>
    <n v="0"/>
    <d v="2022-12-31T00:00:00"/>
    <d v="2022-12-31T00:00:00"/>
    <n v="-1202"/>
    <s v="NO"/>
    <s v="N/A"/>
    <s v="Boyacá y_x000a_Cundinamarca"/>
    <s v="Cumplimiento "/>
    <s v="39-45-101027333"/>
    <n v="0"/>
    <s v="Seguros del Estado"/>
    <d v="2022-01-24T00:00:00"/>
    <s v="23-01-2022 - 05-07-2023"/>
    <n v="2022"/>
    <s v="PENDIENTE"/>
    <s v="N/A"/>
    <s v="Terminado"/>
    <s v="Retiro"/>
    <s v="N/A"/>
    <s v="DERECHO"/>
    <s v="N/A"/>
    <s v="FEMENINO"/>
    <s v="PND"/>
    <s v="https://community.secop.gov.co/Public/Tendering/OpportunityDetail/Index?noticeUID=CO1.NTC.2640307&amp;isFromPublicArea=True&amp;isModal=False"/>
    <m/>
    <m/>
    <s v="PARTICIPACIÓN_EFECTIVA_REPRESENTACIÓN_Y_DEFENSA_TÉCNICA"/>
    <s v="PROCESOS_MISIONALES"/>
    <s v="Secretaría Ejecutiva"/>
    <s v="Subsecretaría Ejecutiva"/>
  </r>
  <r>
    <s v="JEP-136"/>
    <n v="261"/>
    <s v="JEP-136-2022"/>
    <s v="JEP-CSPO-136-2022"/>
    <s v="Paola Casas"/>
    <s v="NR"/>
    <s v="Helen Tatyana Garcia Rodriguez"/>
    <x v="0"/>
    <s v="1. Prestación de servicios"/>
    <n v="1032397017"/>
    <n v="6"/>
    <s v="Persona Natural"/>
    <s v="N/A"/>
    <s v="Prestar servicios profesionales especializados para apoyar y acompañar el despliegue territorial de la Secretaría Ejecutiva en el departamento de Arauca, en el marco de los lineamientos para la aplicación del enfoque territorial, la justicia restaurativa y teniendo en cuenta los enfoques diferenciales. "/>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s v="$10.245.720"/>
    <s v="N/A"/>
    <n v="38422"/>
    <n v="40222"/>
    <s v="2018011001091_x0009_"/>
    <x v="18"/>
    <d v="2022-01-21T00:00:00"/>
    <s v="N/A"/>
    <s v="N/A"/>
    <s v="N/A"/>
    <s v="N/A"/>
    <n v="0"/>
    <s v="N/A"/>
    <n v="0"/>
    <s v="N/A"/>
    <n v="0"/>
    <s v="N/A"/>
    <n v="0"/>
    <s v="N/A"/>
    <n v="0"/>
    <s v="N/A"/>
    <n v="0"/>
    <s v="N/A"/>
    <n v="0"/>
    <n v="119533400"/>
    <n v="0"/>
    <n v="0"/>
    <n v="0"/>
    <n v="0"/>
    <n v="0"/>
    <d v="2022-12-31T00:00:00"/>
    <d v="2022-12-31T00:00:00"/>
    <n v="-1202"/>
    <s v="NO"/>
    <s v="N/A"/>
    <s v="Arauca"/>
    <s v="Cumplimiento"/>
    <s v="17-47-101003274 "/>
    <n v="0"/>
    <s v="Seguros del Estado"/>
    <d v="2022-01-20T00:00:00"/>
    <s v="20-01-2022 - 01-07-2023"/>
    <n v="2022"/>
    <s v="PENDIENTE"/>
    <s v="N/A"/>
    <s v="Terminado"/>
    <s v="Retiro"/>
    <s v="N/A"/>
    <s v="DERECHO"/>
    <s v="N/A"/>
    <s v="FEMENINO"/>
    <s v="PND"/>
    <s v="https://community.secop.gov.co/Public/Tendering/OpportunityDetail/Index?noticeUID=CO1.NTC.2578212&amp;isFromPublicArea=True&amp;isModal=False"/>
    <m/>
    <m/>
    <s v="PARTICIPACIÓN_EFECTIVA_REPRESENTACIÓN_Y_DEFENSA_TÉCNICA"/>
    <s v="PROCESOS_MISIONALES"/>
    <s v="Secretaría Ejecutiva"/>
    <s v="Subsecretaría Ejecutiva"/>
  </r>
  <r>
    <s v="JEP-048"/>
    <n v="262"/>
    <s v="JEP-048-2022"/>
    <s v="JEP-CSPO-048-2022"/>
    <s v="Paola Casas"/>
    <s v="NR"/>
    <s v="Iris Briceida Parra Gonzalez"/>
    <x v="0"/>
    <s v="1. Prestación de servicios"/>
    <n v="1121825849"/>
    <n v="7"/>
    <s v="Persona Natural"/>
    <s v="N/A"/>
    <s v="Prestar servicios profesionales especializados para apoyar y acompañar el despliegue territorial de la Secretaría Ejecutiva en los departamentos de Meta y Guainía,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s v="$10.245.720"/>
    <s v="N/A"/>
    <n v="31922"/>
    <n v="38122"/>
    <n v="2018011001091"/>
    <x v="24"/>
    <d v="2022-01-21T00:00:00"/>
    <s v="N/A"/>
    <s v="N/A"/>
    <s v="N/A"/>
    <s v="N/A"/>
    <n v="0"/>
    <s v="N/A"/>
    <n v="0"/>
    <s v="N/A"/>
    <n v="0"/>
    <s v="N/A"/>
    <n v="0"/>
    <s v="N/A"/>
    <n v="0"/>
    <s v="N/A"/>
    <n v="0"/>
    <s v="N/A"/>
    <n v="0"/>
    <n v="119533400"/>
    <n v="0"/>
    <n v="0"/>
    <n v="0"/>
    <n v="0"/>
    <n v="0"/>
    <d v="2022-12-31T00:00:00"/>
    <d v="2022-12-31T00:00:00"/>
    <n v="-1202"/>
    <s v="NO"/>
    <s v="N/A"/>
    <s v="Meta y Guainía"/>
    <s v="Cumplimiento"/>
    <s v="30-47-101001974"/>
    <n v="0"/>
    <s v="Seguros del Estado "/>
    <d v="2022-01-19T00:00:00"/>
    <s v="19-01-2022 - 07-07-2023"/>
    <n v="2022"/>
    <s v="PENDIENTE"/>
    <s v="N/A"/>
    <s v="Terminado"/>
    <s v="Retiro"/>
    <s v="N/A"/>
    <s v="DERECHO"/>
    <s v="N/A"/>
    <s v="FEMENINO"/>
    <s v="iris.parra@jep.gov.co"/>
    <s v="https://community.secop.gov.co/Public/Tendering/OpportunityDetail/Index?noticeUID=CO1.NTC.2535386&amp;isFromPublicArea=True&amp;isModal=False"/>
    <m/>
    <m/>
    <s v="PARTICIPACIÓN_EFECTIVA_REPRESENTACIÓN_Y_DEFENSA_TÉCNICA"/>
    <s v="PROCESOS_MISIONALES"/>
    <s v="Secretaría Ejecutiva"/>
    <s v="Subsecretaría Ejecutiva"/>
  </r>
  <r>
    <s v="JEP-286"/>
    <n v="263"/>
    <s v="JEP-286-2022"/>
    <s v="JEP-CSPO-286-2022"/>
    <s v="Paola Casas"/>
    <d v="2022-01-19T00:00:00"/>
    <s v="Daniel Alberto Gordon Ramirez"/>
    <x v="0"/>
    <s v="1. Prestación de servicios"/>
    <n v="1107050314"/>
    <n v="0"/>
    <s v="Persona Natural"/>
    <s v="N/A"/>
    <s v="Prestar servicios profesionales especializados para apoyar y acompañar el despliegue territorial de la Secretaría Ejecutiva en los departamentos de Vichada y Casanare,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5435112"/>
    <s v="N/A"/>
    <s v="N/A"/>
    <s v="$10.245.720"/>
    <s v="N/A"/>
    <n v="29522"/>
    <n v="60722"/>
    <s v="2018011001091_x0009_"/>
    <x v="1"/>
    <d v="2022-01-27T00:00:00"/>
    <s v="N/A"/>
    <s v="N/A"/>
    <s v="N/A"/>
    <s v="N/A"/>
    <n v="0"/>
    <s v="N/A"/>
    <n v="0"/>
    <s v="N/A"/>
    <n v="0"/>
    <s v="N/A"/>
    <n v="0"/>
    <s v="N/A"/>
    <n v="0"/>
    <s v="N/A"/>
    <n v="0"/>
    <s v="N/A"/>
    <n v="0"/>
    <n v="115435112"/>
    <n v="0"/>
    <n v="0"/>
    <n v="0"/>
    <n v="0"/>
    <n v="0"/>
    <d v="2022-12-31T00:00:00"/>
    <d v="2022-12-31T00:00:00"/>
    <n v="-1202"/>
    <s v="NO"/>
    <s v="N/A"/>
    <s v="Departamentos de Vichada y_x000a_Casanare"/>
    <s v="Cumplimiento "/>
    <s v="560-47-994000150789"/>
    <n v="0"/>
    <s v="Aseguradora Solidaria "/>
    <d v="2022-01-25T00:00:00"/>
    <s v="25-01-2022 - 10-07-2023"/>
    <n v="2022"/>
    <s v="PENDIENTE"/>
    <s v="Ninguna"/>
    <s v="Terminado"/>
    <s v="Retiro"/>
    <s v="N/A"/>
    <s v="COMUNICACIÓN SOCIAL Y PERIODISMO"/>
    <s v="N/A"/>
    <s v="MASCULINO"/>
    <s v="PND"/>
    <s v="https://community.secop.gov.co/Public/Tendering/ContractNoticePhases/View?PPI=CO1.PPI.17013842&amp;isFromPublicArea=True&amp;isModal=False"/>
    <m/>
    <m/>
    <s v="PARTICIPACIÓN_EFECTIVA_REPRESENTACIÓN_Y_DEFENSA_TÉCNICA"/>
    <s v="PROCESOS_MISIONALES"/>
    <s v="Secretaría Ejecutiva"/>
    <s v="Subsecretaría Ejecutiva"/>
  </r>
  <r>
    <s v="JEP-135"/>
    <n v="264"/>
    <s v="JEP-135-2022"/>
    <s v="JEP-CSPO-135-2022"/>
    <s v="Paola Casas"/>
    <s v="NR"/>
    <s v="Claudia Marcela Duarte Acuña"/>
    <x v="0"/>
    <s v="1. Prestación de servicios"/>
    <n v="39762099"/>
    <n v="1"/>
    <s v="Persona Natural"/>
    <s v="N/A"/>
    <s v="Prestar servicios profesionales especializados para apoyar y acompañar el despliegue territorial de la Secretaría Ejecutiva en los departamentos del Guaviare y Vaupés, en el marco de los lineamientos para la aplicación del enfoque territorial, la justicia restaurativa y teniendo en cuenta los enfoques diferenciales. "/>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n v="10245720"/>
    <s v="N/A"/>
    <n v="37822"/>
    <n v="41822"/>
    <n v="2018011001091"/>
    <x v="18"/>
    <d v="2022-01-21T00:00:00"/>
    <s v="N/A"/>
    <s v="N/A"/>
    <s v="N/A"/>
    <s v="N/A"/>
    <n v="0"/>
    <s v="N/A"/>
    <n v="0"/>
    <s v="N/A"/>
    <n v="0"/>
    <s v="N/A"/>
    <n v="0"/>
    <s v="N/A"/>
    <n v="0"/>
    <s v="N/A"/>
    <n v="0"/>
    <s v="N/A"/>
    <n v="0"/>
    <n v="119533400"/>
    <n v="0"/>
    <n v="0"/>
    <n v="0"/>
    <n v="0"/>
    <n v="0"/>
    <d v="2022-12-31T00:00:00"/>
    <d v="2022-12-31T00:00:00"/>
    <n v="-1202"/>
    <s v="NO"/>
    <s v="N/A"/>
    <s v="Guaviare y_x000a_Vaupés"/>
    <s v="Cumplimiento"/>
    <s v="620 47 994000044734"/>
    <n v="0"/>
    <s v="Aseguradora Solidaria"/>
    <d v="2022-01-20T00:00:00"/>
    <s v="19-1-2022 - 30-06-2023"/>
    <n v="2022"/>
    <s v="PENDIENTE"/>
    <s v="N/A"/>
    <s v="Terminado"/>
    <s v="Retiro"/>
    <s v="N/A"/>
    <s v="DERECHO"/>
    <s v="FILOSOFÍA"/>
    <s v="FEMENINO"/>
    <s v="PND"/>
    <s v="https://community.secop.gov.co/Public/Tendering/OpportunityDetail/Index?noticeUID=CO1.NTC.2577671&amp;isFromPublicArea=True&amp;isModal=False"/>
    <m/>
    <m/>
    <s v="PARTICIPACIÓN_EFECTIVA_REPRESENTACIÓN_Y_DEFENSA_TÉCNICA"/>
    <s v="PROCESOS_MISIONALES"/>
    <s v="Secretaría Ejecutiva"/>
    <s v="Subsecretaría Ejecutiva"/>
  </r>
  <r>
    <s v="JEP-050"/>
    <n v="265"/>
    <s v="JEP-050-2022"/>
    <s v="JEP-CSPO-050-2022"/>
    <s v="Paola Casas"/>
    <s v="NR"/>
    <s v="Leidy Alexandra Chicue Gonzalez"/>
    <x v="0"/>
    <s v="1. Prestación de servicios"/>
    <s v="1014183736_x000d_"/>
    <n v="9"/>
    <s v="Persona Natural"/>
    <s v="N/A"/>
    <s v="Prestar servicios profesionales especializados para apoyar y acompañar el despliegue territorial de la Secretaría Ejecutiva en el departamento de Caquetá,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s v="$10.245.720"/>
    <s v="N/A"/>
    <n v="32122"/>
    <n v="40122"/>
    <n v="2018011001091"/>
    <x v="18"/>
    <d v="2022-01-21T00:00:00"/>
    <s v="N/A"/>
    <s v="N/A"/>
    <s v="N/A"/>
    <s v="N/A"/>
    <n v="0"/>
    <s v="N/A"/>
    <n v="0"/>
    <s v="N/A"/>
    <n v="0"/>
    <s v="N/A"/>
    <n v="0"/>
    <s v="N/A"/>
    <n v="0"/>
    <s v="N/A"/>
    <n v="0"/>
    <s v="N/A"/>
    <n v="0"/>
    <n v="119533400"/>
    <n v="0"/>
    <n v="0"/>
    <n v="0"/>
    <n v="0"/>
    <n v="0"/>
    <d v="2022-12-31T00:00:00"/>
    <d v="2022-12-31T00:00:00"/>
    <n v="-1202"/>
    <s v="NO"/>
    <s v="N/A"/>
    <s v="Caquetá"/>
    <s v="Cumplimiento"/>
    <s v="36-45-101037657"/>
    <n v="0"/>
    <s v="Seguros del Estado "/>
    <d v="2022-01-20T00:00:00"/>
    <s v="20-01-2022 - 10-07-2023"/>
    <n v="2022"/>
    <s v="PENDIENTE"/>
    <s v="N/A"/>
    <s v="Terminado"/>
    <s v="Retiro"/>
    <s v="N/A"/>
    <s v="DERECHO"/>
    <s v="N/A"/>
    <s v="FEMENINO"/>
    <s v="PND"/>
    <s v="https://community.secop.gov.co/Public/Tendering/OpportunityDetail/Index?noticeUID=CO1.NTC.2536398&amp;isFromPublicArea=True&amp;isModal=False"/>
    <m/>
    <m/>
    <s v="PARTICIPACIÓN_EFECTIVA_REPRESENTACIÓN_Y_DEFENSA_TÉCNICA"/>
    <s v="PROCESOS_MISIONALES"/>
    <s v="Secretaría Ejecutiva"/>
    <s v="Subsecretaría Ejecutiva"/>
  </r>
  <r>
    <s v="JEP-049"/>
    <n v="266"/>
    <s v="JEP-049-2022"/>
    <s v="JEP-CSPO-049-2022"/>
    <s v="Paola Casas"/>
    <s v="NR"/>
    <s v="Marly Yaneth Losada Romero"/>
    <x v="0"/>
    <s v="1. Prestación de servicios"/>
    <n v="36312820"/>
    <n v="3"/>
    <s v="Persona Natural"/>
    <s v="N/A"/>
    <s v="Prestar servicios profesionales especializados para apoyar y acompañar el despliegue territorial de la Secretaría Ejecutiva en el dpto. de  Huila, en el marco de los lineamientos para la aplicación del enfoque territorial, la justicia restaurativa y teniendo en cuenta los enfoques diferenciales. "/>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n v="10245720"/>
    <s v="N/A"/>
    <n v="32022"/>
    <n v="40022"/>
    <n v="2018011001091"/>
    <x v="18"/>
    <d v="2022-01-20T00:00:00"/>
    <s v="N/A"/>
    <s v="N/A"/>
    <s v="N/A"/>
    <s v="N/A"/>
    <n v="0"/>
    <s v="N/A"/>
    <n v="0"/>
    <s v="N/A"/>
    <n v="0"/>
    <s v="N/A"/>
    <n v="0"/>
    <s v="N/A"/>
    <n v="0"/>
    <s v="N/A"/>
    <n v="0"/>
    <s v="N/A"/>
    <n v="0"/>
    <n v="119533400"/>
    <n v="0"/>
    <n v="0"/>
    <n v="0"/>
    <n v="0"/>
    <n v="0"/>
    <d v="2022-12-31T00:00:00"/>
    <d v="2022-12-31T00:00:00"/>
    <n v="-1202"/>
    <s v="NO"/>
    <s v="N/A"/>
    <s v="Huila"/>
    <s v="Cumplimiento"/>
    <s v="3250719-1"/>
    <n v="0"/>
    <s v="Suramericana"/>
    <d v="2022-01-19T00:00:00"/>
    <s v="19-01-2022 - 01-07-2023"/>
    <n v="2022"/>
    <s v="PENDIENTE"/>
    <s v="N/A"/>
    <s v="Terminado"/>
    <s v="Retiro"/>
    <s v="N/A"/>
    <s v="DERECHO"/>
    <s v="N/A"/>
    <s v="FEMENINO"/>
    <s v="marly.losada@jep.gov.co"/>
    <s v="https://community.secop.gov.co/Public/Tendering/OpportunityDetail/Index?noticeUID=CO1.NTC.2536260&amp;isFromPublicArea=True&amp;isModal=False"/>
    <m/>
    <m/>
    <s v="PARTICIPACIÓN_EFECTIVA_REPRESENTACIÓN_Y_DEFENSA_TÉCNICA"/>
    <s v="PROCESOS_MISIONALES"/>
    <s v="Secretaría Ejecutiva"/>
    <s v="Subsecretaría Ejecutiva"/>
  </r>
  <r>
    <s v="JEP-287"/>
    <n v="267"/>
    <s v="JEP-287-2022"/>
    <s v="JEP-CSPO-287-2022"/>
    <s v="Ángela Esquivel "/>
    <d v="2022-01-21T00:00:00"/>
    <s v="Gionanny Alejandro Perez Suarez"/>
    <x v="0"/>
    <s v="1. Prestación de servicios"/>
    <n v="80844471"/>
    <n v="9"/>
    <s v="Persona Natural"/>
    <s v="N/A"/>
    <s v="Prestar servicios profesionales especializados para apoyar y acompañar el despliegue territorial de la Secretaría Ejecutiva en el departamento de Tolima,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5435112"/>
    <s v="N/A"/>
    <s v="N/A"/>
    <n v="10245720"/>
    <s v="N/A"/>
    <n v="29222"/>
    <n v="68422"/>
    <s v="2018011001091_x0009_"/>
    <x v="8"/>
    <d v="2022-02-01T00:00:00"/>
    <s v="Yery Lili Ospina Moreno"/>
    <n v="65777306"/>
    <n v="1"/>
    <d v="2022-10-13T00:00:00"/>
    <n v="0"/>
    <s v="N/A"/>
    <n v="0"/>
    <s v="N/A"/>
    <n v="0"/>
    <s v="N/A"/>
    <n v="0"/>
    <s v="N/A"/>
    <n v="0"/>
    <s v="N/A"/>
    <n v="0"/>
    <s v="N/A"/>
    <n v="0"/>
    <n v="115435112"/>
    <n v="0"/>
    <n v="0"/>
    <n v="0"/>
    <n v="0"/>
    <n v="0"/>
    <d v="2022-12-31T00:00:00"/>
    <d v="2022-12-31T00:00:00"/>
    <n v="-1202"/>
    <s v="NO"/>
    <s v="N/A"/>
    <s v="Departamento del Tolima"/>
    <s v="Cumplimiento "/>
    <s v="11-47-101011290_x000a_61-47-101004358"/>
    <s v="0_x000a_0"/>
    <s v="Seguros del Estado S.A._x000a_Seguros del Estado S.A."/>
    <s v="28/01/2022_x000a_13/10/2022"/>
    <s v="28-01-2022 - 18-07-2023_x000a_13/10/2022 - 18/07/2023"/>
    <s v="01/02/2022_x000a_14/10/2022"/>
    <s v="PENDIENTE"/>
    <s v="En fecha del 13 de octubre de 2022 se aprueba la cesión del contrato"/>
    <s v="Terminado"/>
    <s v="Cesión"/>
    <s v="N/A"/>
    <s v="SOCIOLOGÍA"/>
    <s v="N/A"/>
    <s v="MASCULINO"/>
    <s v="PND"/>
    <s v="https://community.secop.gov.co/Public/Tendering/ContractNoticePhases/View?PPI=CO1.PPI.16983380&amp;isFromPublicArea=True&amp;isModal=False"/>
    <m/>
    <m/>
    <s v="PARTICIPACIÓN_EFECTIVA_REPRESENTACIÓN_Y_DEFENSA_TÉCNICA"/>
    <s v="PROCESOS_MISIONALES"/>
    <s v="Secretaría Ejecutiva"/>
    <s v="Subsecretaría Ejecutiva"/>
  </r>
  <r>
    <s v="JEP-051"/>
    <n v="268"/>
    <s v="JEP-051-2022"/>
    <s v="JEP-CSPO-051-2022"/>
    <s v="Paola Casas"/>
    <s v="NR"/>
    <s v="Edna Carolina Mayorga Sanchez"/>
    <x v="0"/>
    <s v="1. Prestación de servicios"/>
    <n v="53084756"/>
    <n v="2"/>
    <s v="Persona Natural"/>
    <s v="N/A"/>
    <s v="Prestar servicios profesionales especializados para apoyar y acompañar el despliegue territorial de la Secretaría Ejecutiva en el departamento de Amazonas,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s v="$10.245.720"/>
    <s v="N/A"/>
    <n v="31722"/>
    <n v="33922"/>
    <n v="2018011001091"/>
    <x v="37"/>
    <d v="2022-01-21T00:00:00"/>
    <s v="N/A"/>
    <s v="N/A"/>
    <s v="N/A"/>
    <s v="N/A"/>
    <n v="0"/>
    <s v="N/A"/>
    <n v="0"/>
    <s v="N/A"/>
    <n v="0"/>
    <s v="N/A"/>
    <n v="0"/>
    <s v="N/A"/>
    <n v="0"/>
    <s v="N/A"/>
    <n v="0"/>
    <s v="N/A"/>
    <n v="0"/>
    <n v="119533400"/>
    <n v="0"/>
    <n v="0"/>
    <n v="0"/>
    <n v="0"/>
    <n v="0"/>
    <d v="2022-12-31T00:00:00"/>
    <d v="2022-12-31T00:00:00"/>
    <n v="-1202"/>
    <s v="NO"/>
    <s v="N/A"/>
    <s v="Amazonas"/>
    <s v="Cumplimiento"/>
    <s v="380-47-994000121351"/>
    <n v="0"/>
    <s v="Aseguradora Solidaria"/>
    <d v="2022-01-13T00:00:00"/>
    <s v="13-01-2022 - 04 -07-2023"/>
    <n v="2022"/>
    <s v="PENDIENTE"/>
    <s v="N/A"/>
    <s v="Terminado"/>
    <s v="Retiro"/>
    <m/>
    <s v="ANTROPOLOGÍA"/>
    <s v="ADMINISTRACIÓN PÚBLICA"/>
    <s v="FEMENINO"/>
    <s v="edna.mayorga@jep.gov.co"/>
    <s v="https://community.secop.gov.co/Public/Tendering/OpportunityDetail/Index?noticeUID=CO1.NTC.2537236&amp;isFromPublicArea=True&amp;isModal=False"/>
    <m/>
    <m/>
    <s v="PARTICIPACIÓN_EFECTIVA_REPRESENTACIÓN_Y_DEFENSA_TÉCNICA"/>
    <s v="PROCESOS_MISIONALES"/>
    <s v="Secretaría Ejecutiva"/>
    <s v="Subsecretaría Ejecutiva"/>
  </r>
  <r>
    <s v="JEP-187"/>
    <n v="269"/>
    <s v="JEP-187-2022"/>
    <s v="JEP-CSPO-187-2022"/>
    <s v="Ángela Esquivel "/>
    <d v="2022-01-12T00:00:00"/>
    <s v="Laura Ines Badillo Ramirez"/>
    <x v="0"/>
    <s v="1. Prestación de servicios"/>
    <n v="37746718"/>
    <n v="6"/>
    <s v="Persona Natural"/>
    <s v="N/A"/>
    <s v="Prestar servicios profesionales especializados para apoyar y acompañar el despliegue territorial de la Secretaría Ejecutiva en el departamento de Putumayo,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n v="10245720"/>
    <s v="N/A"/>
    <n v="38122"/>
    <n v="40422"/>
    <n v="2018011001091"/>
    <x v="18"/>
    <d v="2022-01-21T00:00:00"/>
    <s v="N/A"/>
    <s v="N/A"/>
    <s v="N/A"/>
    <s v="N/A"/>
    <n v="0"/>
    <s v="N/A"/>
    <n v="0"/>
    <s v="N/A"/>
    <n v="0"/>
    <s v="N/A"/>
    <n v="0"/>
    <s v="N/A"/>
    <n v="0"/>
    <s v="N/A"/>
    <n v="0"/>
    <s v="N/A"/>
    <n v="0"/>
    <n v="119533400"/>
    <n v="0"/>
    <n v="0"/>
    <n v="0"/>
    <n v="0"/>
    <n v="0"/>
    <d v="2022-12-31T00:00:00"/>
    <d v="2022-12-31T00:00:00"/>
    <n v="-1202"/>
    <s v="NO"/>
    <s v="N/A"/>
    <s v="Putumayo"/>
    <s v="Cumplimiento"/>
    <s v="11-47-101010886"/>
    <n v="0"/>
    <s v="Seguros del Estado "/>
    <d v="2022-01-19T00:00:00"/>
    <s v="19-01-2022 - 03-07-2023"/>
    <n v="2022"/>
    <s v="C:\Users\andres.prietom\JEP Colombia\Carlos Giovanni Torres Peñaranda - Contractual - Onedrive\Validación pólizas CPS\.VERIFICACIÓN DE PÓLIZAS CONTRATOS 2022\verificacion poliza contrato JEP-187-2022.pdf"/>
    <s v="N/A"/>
    <s v="Terminado"/>
    <s v="Retiro"/>
    <s v="N/A"/>
    <s v="CIENCIAS SOCIALES"/>
    <s v="N/A"/>
    <s v="FEMENINO"/>
    <s v="PND"/>
    <s v="https://community.secop.gov.co/Public/Tendering/OpportunityDetail/Index?noticeUID=CO1.NTC.2578038&amp;isFromPublicArea=True&amp;isModal=False"/>
    <m/>
    <m/>
    <s v="PARTICIPACIÓN_EFECTIVA_REPRESENTACIÓN_Y_DEFENSA_TÉCNICA"/>
    <s v="PROCESOS_MISIONALES"/>
    <s v="Secretaría Ejecutiva"/>
    <s v="Subsecretaría Ejecutiva"/>
  </r>
  <r>
    <s v="JEP-217"/>
    <n v="270"/>
    <s v="JEP-217-2022"/>
    <s v="JEP-CSPO-217-2022"/>
    <s v="Ángela Esquivel "/>
    <d v="2022-01-13T00:00:00"/>
    <s v="Efren Edmundo Quiroz Cabrera"/>
    <x v="0"/>
    <s v="1. Prestación de servicios"/>
    <n v="98380342"/>
    <n v="1"/>
    <s v="Persona Natural"/>
    <s v="N/A"/>
    <s v="Prestar servicios profesionales especializados para apoyar y acompañar el despliegue territorial de la Secretaría Ejecutiva en el departamento de Nariño,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7825780"/>
    <s v="N/A"/>
    <s v="N/A"/>
    <n v="10245720"/>
    <s v="N/A"/>
    <n v="28422"/>
    <n v="46622"/>
    <n v="2018011001091"/>
    <x v="26"/>
    <d v="2022-01-24T00:00:00"/>
    <s v="N/A"/>
    <s v="N/A"/>
    <s v="N/A"/>
    <s v="N/A"/>
    <n v="0"/>
    <s v="N/A"/>
    <n v="0"/>
    <s v="N/A"/>
    <n v="0"/>
    <s v="N/A"/>
    <n v="0"/>
    <s v="N/A"/>
    <n v="0"/>
    <s v="N/A"/>
    <n v="0"/>
    <s v="N/A"/>
    <n v="0"/>
    <n v="117825780"/>
    <n v="0"/>
    <n v="0"/>
    <n v="0"/>
    <n v="0"/>
    <n v="0"/>
    <d v="2022-12-31T00:00:00"/>
    <d v="2022-12-31T00:00:00"/>
    <n v="-1202"/>
    <s v="NO"/>
    <s v="N/A"/>
    <s v="Nariño"/>
    <s v="Cumplimiento "/>
    <s v="41-45-101075512"/>
    <n v="0"/>
    <s v="Seguros del Estado"/>
    <d v="2022-01-21T00:00:00"/>
    <s v="21-01-2022 - 01-07-2023"/>
    <n v="2022"/>
    <s v="C:\Users\andres.prietom\JEP Colombia\Carlos Giovanni Torres Peñaranda - Contractual - Onedrive\Validación pólizas CPS\.VERIFICACIÓN DE PÓLIZAS CONTRATOS 2022\verificacion contrato poliza JEP-217-2022.pdf"/>
    <s v="N/A"/>
    <s v="Terminado"/>
    <s v="Retiro"/>
    <s v="N/A"/>
    <s v="DERECHO"/>
    <s v="N/A"/>
    <s v="MASCULINO"/>
    <s v="PND"/>
    <s v="https://community.secop.gov.co/Public/Tendering/OpportunityDetail/Index?noticeUID=CO1.NTC.2589760&amp;isFromPublicArea=True&amp;isModal=False"/>
    <m/>
    <m/>
    <s v="PARTICIPACIÓN_EFECTIVA_REPRESENTACIÓN_Y_DEFENSA_TÉCNICA"/>
    <s v="PROCESOS_MISIONALES"/>
    <s v="Secretaría Ejecutiva"/>
    <s v="Subsecretaría Ejecutiva"/>
  </r>
  <r>
    <s v="JEP-216"/>
    <n v="271"/>
    <s v="JEP-216-2022"/>
    <s v="JEP-CSPO-216-2022"/>
    <s v="Ángela Esquivel "/>
    <d v="2022-01-13T00:00:00"/>
    <s v="Ana Maria Otero Alvarez"/>
    <x v="0"/>
    <s v="1. Prestación de servicios"/>
    <n v="25274099"/>
    <n v="5"/>
    <s v="Persona Natural"/>
    <s v="N/A"/>
    <s v="Prestar servicios profesionales especializados para apoyar y acompañar el despliegue territorial de la Secretaría Ejecutiva en el departamento del Cauca,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7825780"/>
    <s v="N/A"/>
    <s v="N/A"/>
    <s v="$10.245.720"/>
    <s v="N/A"/>
    <n v="28722"/>
    <n v="54322"/>
    <n v="2018011001091"/>
    <x v="6"/>
    <d v="2022-01-24T00:00:00"/>
    <s v="N/A"/>
    <s v="N/A"/>
    <s v="N/A"/>
    <s v="N/A"/>
    <n v="0"/>
    <s v="N/A"/>
    <n v="0"/>
    <s v="N/A"/>
    <n v="0"/>
    <s v="N/A"/>
    <n v="0"/>
    <s v="N/A"/>
    <n v="0"/>
    <s v="N/A"/>
    <n v="0"/>
    <s v="N/A"/>
    <n v="0"/>
    <n v="117825780"/>
    <n v="0"/>
    <n v="0"/>
    <n v="0"/>
    <n v="0"/>
    <n v="0"/>
    <d v="2022-12-31T00:00:00"/>
    <d v="2022-12-31T00:00:00"/>
    <n v="-1202"/>
    <s v="NO"/>
    <s v="N/A"/>
    <s v="Cauca"/>
    <s v="Cumplimiento "/>
    <s v="40-47-101003558"/>
    <n v="0"/>
    <s v="Seguros del Estado"/>
    <d v="2022-01-21T00:00:00"/>
    <s v="21-01-2022 - 01-07-2023"/>
    <n v="2022"/>
    <s v="C:\Users\andres.prietom\JEP Colombia\Carlos Giovanni Torres Peñaranda - Contractual - Onedrive\Validación pólizas CPS\.VERIFICACIÓN DE PÓLIZAS CONTRATOS 2022\verificacion poliza contrato JEP-216-2022.pdf"/>
    <s v="N/A"/>
    <s v="Terminado"/>
    <s v="Retiro"/>
    <s v="N/A"/>
    <s v="CIENCIAS POLÍTICAS"/>
    <s v="N/A"/>
    <s v="FEMENINO"/>
    <s v="PND"/>
    <s v="https://community.secop.gov.co/Public/Tendering/OpportunityDetail/Index?noticeUID=CO1.NTC.2589627&amp;isFromPublicArea=True&amp;isModal=False"/>
    <m/>
    <m/>
    <s v="PARTICIPACIÓN_EFECTIVA_REPRESENTACIÓN_Y_DEFENSA_TÉCNICA"/>
    <s v="PROCESOS_MISIONALES"/>
    <s v="Secretaría Ejecutiva"/>
    <s v="Subsecretaría Ejecutiva"/>
  </r>
  <r>
    <s v="JEP-186"/>
    <n v="272"/>
    <s v="JEP-186-2022"/>
    <s v="JEP-CSPO-186-2022"/>
    <s v="Ángela Esquivel "/>
    <d v="2022-01-12T00:00:00"/>
    <s v="Julieth Balanta Zuñiga"/>
    <x v="0"/>
    <s v="1. Prestación de servicios"/>
    <s v="1130602963_x000d_"/>
    <n v="4"/>
    <s v="Persona Natural"/>
    <s v="N/A"/>
    <s v="Prestar servicios profesionales especializados para apoyar y acompañar el despliegue territorial de la Secretaría Ejecutiva en la región del Pacífico Medio,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s v="$10.245.720"/>
    <s v="N/A"/>
    <n v="38022"/>
    <n v="40522"/>
    <s v="2018011001091_x0009_"/>
    <x v="18"/>
    <d v="2022-01-20T00:00:00"/>
    <s v="N/A"/>
    <s v="N/A"/>
    <s v="N/A"/>
    <s v="N/A"/>
    <n v="0"/>
    <s v="N/A"/>
    <n v="0"/>
    <s v="N/A"/>
    <n v="0"/>
    <s v="N/A"/>
    <n v="0"/>
    <s v="N/A"/>
    <n v="0"/>
    <s v="N/A"/>
    <n v="0"/>
    <s v="N/A"/>
    <n v="0"/>
    <n v="119533400"/>
    <n v="0"/>
    <n v="0"/>
    <n v="0"/>
    <n v="0"/>
    <n v="0"/>
    <d v="2022-12-31T00:00:00"/>
    <d v="2022-12-31T00:00:00"/>
    <n v="-1202"/>
    <s v="NO"/>
    <s v="N/A"/>
    <s v="Región del Pacífico Medio"/>
    <s v="Cumplimiento"/>
    <s v="45-47-101004001"/>
    <n v="0"/>
    <s v="Seguros del Estado "/>
    <d v="2022-01-19T00:00:00"/>
    <s v="19-01-2022 - 30-06-2023"/>
    <n v="2022"/>
    <s v="C:\Users\andres.prietom\JEP Colombia\Carlos Giovanni Torres Peñaranda - Contractual - Onedrive\Validación pólizas CPS\.VERIFICACIÓN DE PÓLIZAS CONTRATOS 2022\verificacion poliza contrato JEP-186-2022.pdf"/>
    <s v="N/A"/>
    <s v="Terminado"/>
    <s v="Retiro"/>
    <s v="N/A"/>
    <s v="DERECHO"/>
    <s v="N/A"/>
    <s v="FEMENINO"/>
    <s v="PND"/>
    <s v="https://community.secop.gov.co/Public/Tendering/OpportunityDetail/Index?noticeUID=CO1.NTC.2577286&amp;isFromPublicArea=True&amp;isModal=False"/>
    <m/>
    <m/>
    <s v="PARTICIPACIÓN_EFECTIVA_REPRESENTACIÓN_Y_DEFENSA_TÉCNICA"/>
    <s v="PROCESOS_MISIONALES"/>
    <s v="Secretaría Ejecutiva"/>
    <s v="Subsecretaría Ejecutiva"/>
  </r>
  <r>
    <s v="JEP-188"/>
    <n v="273"/>
    <s v="JEP-188-2022"/>
    <s v="JEP-CSPO-188-2022"/>
    <s v="Ángela Esquivel "/>
    <d v="2022-01-12T00:00:00"/>
    <s v="Thiame Adelisa Carabali Hinestroza"/>
    <x v="0"/>
    <s v="1. Prestación de servicios"/>
    <s v="1062309206_x000d_"/>
    <n v="5"/>
    <s v="Persona Natural"/>
    <s v="N/A"/>
    <s v="Prestar servicios profesionales especializados para apoyar y acompañar el despliegue territorial de la Secretaría Ejecutiva en el departamento del Valle del Cauca,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s v="$10.245.720"/>
    <s v="N/A"/>
    <n v="37922"/>
    <n v="42422"/>
    <n v="2018011001091"/>
    <x v="18"/>
    <d v="2022-01-21T00:00:00"/>
    <s v="N/A"/>
    <s v="N/A"/>
    <s v="N/A"/>
    <s v="N/A"/>
    <n v="0"/>
    <s v="N/A"/>
    <n v="0"/>
    <s v="N/A"/>
    <n v="0"/>
    <s v="N/A"/>
    <n v="0"/>
    <s v="N/A"/>
    <n v="0"/>
    <s v="N/A"/>
    <n v="0"/>
    <s v="N/A"/>
    <n v="0"/>
    <n v="119533400"/>
    <n v="0"/>
    <n v="0"/>
    <n v="0"/>
    <n v="0"/>
    <n v="0"/>
    <d v="2022-12-31T00:00:00"/>
    <d v="2022-12-31T00:00:00"/>
    <n v="-1202"/>
    <s v="NO"/>
    <s v="N/A"/>
    <s v=" Departamento del Valle del Cauca"/>
    <s v="Cumplimiento"/>
    <s v="45-45-101104745"/>
    <n v="0"/>
    <s v="Seguros del Estado "/>
    <d v="2022-01-20T00:00:00"/>
    <s v="20-01-2022 - 30-06-2023"/>
    <n v="2022"/>
    <s v="C:\Users\andres.prietom\JEP Colombia\Carlos Giovanni Torres Peñaranda - Contractual - Onedrive\Validación pólizas CPS\.VERIFICACIÓN DE PÓLIZAS CONTRATOS 2022\verificacion poliza contrato JEP-188-2022.pdf"/>
    <s v="N/A"/>
    <s v="Terminado"/>
    <s v="Retiro"/>
    <s v="N/A"/>
    <s v="DERECHO"/>
    <s v="N/A"/>
    <s v="FEMENINO"/>
    <s v="PND"/>
    <s v="https://community.secop.gov.co/Public/Tendering/OpportunityDetail/Index?noticeUID=CO1.NTC.2578959&amp;isFromPublicArea=True&amp;isModal=False"/>
    <m/>
    <m/>
    <s v="PARTICIPACIÓN_EFECTIVA_REPRESENTACIÓN_Y_DEFENSA_TÉCNICA"/>
    <s v="PROCESOS_MISIONALES"/>
    <s v="Secretaría Ejecutiva"/>
    <s v="Subsecretaría Ejecutiva"/>
  </r>
  <r>
    <s v="JEP-378"/>
    <n v="274"/>
    <s v="JEP-378-2022"/>
    <s v="JEP-CSPO-378-2022"/>
    <s v="Ángela Esquivel "/>
    <d v="2022-01-25T00:00:00"/>
    <s v="Ernesto Amezquita Camacho"/>
    <x v="0"/>
    <s v="1. Prestación de servicios"/>
    <n v="19131985"/>
    <n v="0"/>
    <s v="Persona Natural"/>
    <s v="N/A"/>
    <s v="Prestar servicios profesionales especializados para apoyar y acompañar el despliegue territorial de la Secretaría Ejecutiva en los departamentos de Risaralda, Quindío y Caldas,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53277744"/>
    <s v="N/A"/>
    <s v="N/A"/>
    <s v="$10.245.720"/>
    <s v="N/A"/>
    <n v="29422"/>
    <n v="70822"/>
    <n v="2018011001091"/>
    <x v="8"/>
    <d v="2022-02-01T00:00:00"/>
    <s v="N/A"/>
    <s v="N/A"/>
    <s v="N/A"/>
    <s v="N/A"/>
    <n v="0"/>
    <s v="N/A"/>
    <n v="0"/>
    <s v="N/A"/>
    <n v="0"/>
    <s v="N/A"/>
    <n v="0"/>
    <s v="N/A"/>
    <n v="0"/>
    <s v="N/A"/>
    <n v="0"/>
    <s v="N/A"/>
    <n v="0"/>
    <n v="53277744"/>
    <n v="0"/>
    <n v="0"/>
    <n v="0"/>
    <n v="0"/>
    <n v="0"/>
    <d v="2022-06-30T00:00:00"/>
    <d v="2022-06-30T00:00:00"/>
    <n v="-1386"/>
    <s v="NO"/>
    <s v="N/A"/>
    <s v="Departamentos de Risaralda,_x000a_Quindío y Caldas."/>
    <s v="Cumplimiento "/>
    <s v="560 47 994000151148"/>
    <n v="0"/>
    <s v="Aseguradora Solidaria"/>
    <d v="2022-01-31T00:00:00"/>
    <s v="31/01/2022 - 10/01/2023"/>
    <n v="2022"/>
    <s v="PENDIENTE"/>
    <s v="Ninguna"/>
    <s v="Terminado"/>
    <s v="Retiro"/>
    <s v="N/A"/>
    <s v="DERECHO"/>
    <s v="N/A"/>
    <s v="MASCULINO"/>
    <s v="Terminado"/>
    <s v="https://community.secop.gov.co/Public/Tendering/ContractNoticePhases/View?PPI=CO1.PPI.17146444&amp;isFromPublicArea=True&amp;isModal=False"/>
    <m/>
    <m/>
    <s v="PARTICIPACIÓN_EFECTIVA_REPRESENTACIÓN_Y_DEFENSA_TÉCNICA"/>
    <s v="PROCESOS_MISIONALES"/>
    <s v="Secretaría Ejecutiva"/>
    <s v="Subsecretaría Ejecutiva"/>
  </r>
  <r>
    <s v="JEP-215"/>
    <n v="275"/>
    <s v="JEP-215-2022"/>
    <s v="JEP-CSPO-215-2022"/>
    <s v="Ángela Esquivel "/>
    <d v="2022-01-13T00:00:00"/>
    <s v="Edainis Parra Guerrero"/>
    <x v="0"/>
    <s v="1. Prestación de servicios"/>
    <n v="51903216"/>
    <n v="5"/>
    <s v="Persona Natural"/>
    <s v="N/A"/>
    <s v="Prestar servicios profesionales especializados para apoyar y acompañar el despliegue territorial de la Secretaría Ejecutiva en el departamento de Chocó,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7825780"/>
    <s v="N/A"/>
    <s v="N/A"/>
    <n v="10245720"/>
    <s v="N/A"/>
    <n v="28622"/>
    <n v="46522"/>
    <n v="2018011001091"/>
    <x v="26"/>
    <d v="2022-01-24T00:00:00"/>
    <s v="N/A"/>
    <s v="N/A"/>
    <s v="N/A"/>
    <s v="N/A"/>
    <n v="0"/>
    <s v="N/A"/>
    <n v="0"/>
    <s v="N/A"/>
    <n v="0"/>
    <s v="N/A"/>
    <n v="0"/>
    <s v="N/A"/>
    <n v="0"/>
    <s v="N/A"/>
    <n v="0"/>
    <s v="N/A"/>
    <n v="0"/>
    <n v="117825780"/>
    <n v="0"/>
    <n v="0"/>
    <n v="0"/>
    <n v="0"/>
    <n v="0"/>
    <d v="2022-12-31T00:00:00"/>
    <d v="2022-12-31T00:00:00"/>
    <n v="-1202"/>
    <s v="NO"/>
    <s v="N/A"/>
    <s v="Chocó"/>
    <s v="Cumplimiento "/>
    <s v="39-45-101027309"/>
    <n v="0"/>
    <s v="Seguros del Estado"/>
    <d v="2022-01-21T00:00:00"/>
    <s v="21-1-2022 - 05-07-2023"/>
    <n v="2022"/>
    <s v="C:\Users\andres.prietom\JEP Colombia\Carlos Giovanni Torres Peñaranda - Contractual - Onedrive\Validación pólizas CPS\.VERIFICACIÓN DE PÓLIZAS CONTRATOS 2022\verificacion poliza contratos JEP-215-2022.pdf"/>
    <s v="N/A"/>
    <s v="Terminado"/>
    <s v="Retiro"/>
    <s v="N/A"/>
    <s v="TRABAJO SOCIAL"/>
    <s v="N/A"/>
    <s v="FEMENINO"/>
    <s v="PND"/>
    <s v="https://community.secop.gov.co/Public/Tendering/OpportunityDetail/Index?noticeUID=CO1.NTC.2589346&amp;isFromPublicArea=True&amp;isModal=False"/>
    <m/>
    <m/>
    <s v="PARTICIPACIÓN_EFECTIVA_REPRESENTACIÓN_Y_DEFENSA_TÉCNICA"/>
    <s v="PROCESOS_MISIONALES"/>
    <s v="Secretaría Ejecutiva"/>
    <s v="Subsecretaría Ejecutiva"/>
  </r>
  <r>
    <s v="JEP-167"/>
    <n v="276"/>
    <s v="JEP-167-2022"/>
    <s v="JEP-CSPO-167-2022"/>
    <s v="Ángela Esquivel "/>
    <d v="2022-01-14T00:00:00"/>
    <s v="Breatriz Elena Herrera Gonzalez"/>
    <x v="0"/>
    <s v="1. Prestación de servicios"/>
    <n v="43019138"/>
    <n v="8"/>
    <s v="Persona Natural"/>
    <s v="N/A"/>
    <s v="Prestar servicios profesionales especializados para apoyar y acompañar el despliegue territorial de la Secretaría Ejecutiva en las subregiones Norte, Nordeste y Bajo Cauca del departamento de Antioquia,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n v="10245720"/>
    <s v="N/A"/>
    <n v="37522"/>
    <s v="_x0009_48422"/>
    <n v="2018011001091"/>
    <x v="35"/>
    <d v="2022-01-25T00:00:00"/>
    <s v="N/A"/>
    <s v="N/A"/>
    <s v="N/A"/>
    <s v="N/A"/>
    <n v="0"/>
    <s v="N/A"/>
    <n v="0"/>
    <s v="N/A"/>
    <n v="0"/>
    <s v="N/A"/>
    <n v="0"/>
    <s v="N/A"/>
    <n v="0"/>
    <s v="N/A"/>
    <n v="0"/>
    <s v="N/A"/>
    <n v="0"/>
    <n v="119533400"/>
    <n v="0"/>
    <n v="0"/>
    <n v="0"/>
    <n v="0"/>
    <n v="0"/>
    <d v="2022-12-31T00:00:00"/>
    <d v="2022-12-31T00:00:00"/>
    <n v="-1202"/>
    <s v="NO"/>
    <s v="N/A"/>
    <s v="Subregiones Norte, Nordeste y Bajo_x000a_Cauca del departamento de Antioquia"/>
    <s v="Cumplimiento"/>
    <s v="3249071-4"/>
    <n v="0"/>
    <s v="Suramericana"/>
    <d v="2022-01-24T00:00:00"/>
    <s v="22-01-2022 - 05-07-2023"/>
    <n v="2022"/>
    <s v="..\Carlos Giovanni Torres Peñaranda - Contractual - Onedrive\Validación pólizas CPS\.VERIFICACIÓN DE PÓLIZAS CONTRATOS 2022\verificacion poliza contrato JEP-167-2022.pdf"/>
    <s v="validar de nuevo, toda vez que el número de validación no es igual a la póliza: 012003249071"/>
    <s v="Terminado"/>
    <s v="Retiro"/>
    <s v="N/A"/>
    <s v="LICENCIATURA EN ADMINISTRACIÓN EDUCATIVA"/>
    <s v="N/A"/>
    <s v="FEMENINO"/>
    <s v="PND"/>
    <s v="https://community.secop.gov.co/Public/Tendering/OpportunityDetail/Index?noticeUID=CO1.NTC.2554362&amp;isFromPublicArea=True&amp;isModal=False"/>
    <m/>
    <m/>
    <s v="PARTICIPACIÓN_EFECTIVA_REPRESENTACIÓN_Y_DEFENSA_TÉCNICA"/>
    <s v="PROCESOS_MISIONALES"/>
    <s v="Secretaría Ejecutiva"/>
    <s v="Subsecretaría Ejecutiva"/>
  </r>
  <r>
    <s v="JEP-148"/>
    <n v="277"/>
    <s v="JEP-148-2022"/>
    <s v="JEP-CSPO-148-2022"/>
    <s v="Ángela Esquivel "/>
    <d v="2022-01-13T00:00:00"/>
    <s v="Sandra Viviana Alfaro Yara"/>
    <x v="0"/>
    <s v="1. Prestación de servicios"/>
    <n v="52842454"/>
    <n v="2"/>
    <s v="Persona Natural"/>
    <s v="N/A"/>
    <s v="Prestar servicios profesionales especializados para apoyar y acompañar el despliegue territorial de la Secretaría Ejecutiva en las subregiones Oriente, Occidente, Suroeste y Valle de Aburrá del departamento de Antioquia, en el marco de los lineamientos para la aplicación del enfoque territorial, la justicia restaurativa y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119533400"/>
    <s v="N/A"/>
    <s v="N/A"/>
    <s v="$10.245.720"/>
    <s v="N/A"/>
    <n v="38222"/>
    <n v="38022"/>
    <s v="2018011001091_x0009_"/>
    <x v="24"/>
    <d v="2022-01-20T00:00:00"/>
    <s v="N/A"/>
    <s v="N/A"/>
    <s v="N/A"/>
    <s v="N/A"/>
    <n v="0"/>
    <s v="N/A"/>
    <n v="0"/>
    <s v="N/A"/>
    <n v="0"/>
    <s v="N/A"/>
    <n v="0"/>
    <s v="N/A"/>
    <n v="0"/>
    <s v="N/A"/>
    <n v="0"/>
    <s v="N/A"/>
    <n v="-100"/>
    <n v="119533400"/>
    <n v="0"/>
    <n v="0"/>
    <n v="0"/>
    <n v="0"/>
    <n v="0"/>
    <d v="2022-12-31T00:00:00"/>
    <d v="2022-09-22T00:00:00"/>
    <n v="-1302"/>
    <s v="SI"/>
    <d v="2022-09-22T00:00:00"/>
    <s v="subregiones Oriente, Occidente,_x000a_Suroeste y Valle de Aburrá del departamento de Antioquia."/>
    <s v="Cumplimiento "/>
    <s v="515-47-994000009716"/>
    <n v="0"/>
    <s v="Aseguradora Solidaria "/>
    <d v="2022-01-19T00:00:00"/>
    <s v="14-01-2022 - 01-07-2023"/>
    <n v="2022"/>
    <s v="C:\Users\andres.prietom\JEP Colombia\Carlos Giovanni Torres Peñaranda - Contractual - Onedrive\Validación pólizas CPS\.VERIFICACIÓN DE PÓLIZAS CONTRATOS 2022\verificacion poliza contrato JEP-148-2022.pdf"/>
    <s v="En fecha del 22/09/2022 se encuentra en flujo de aprobación la terminación anticipada del CTO JEP-148-2022 del DGT a partir del día de hoy"/>
    <s v="Terminado"/>
    <s v="Terminación anticipada"/>
    <s v="N/A"/>
    <s v="DERECHO"/>
    <s v="N/A"/>
    <s v="FEMENINO"/>
    <s v="PND"/>
    <s v="https://community.secop.gov.co/Public/Tendering/OpportunityDetail/Index?noticeUID=CO1.NTC.2548046&amp;isFromPublicArea=True&amp;isModal=False"/>
    <m/>
    <m/>
    <s v="PARTICIPACIÓN_EFECTIVA_REPRESENTACIÓN_Y_DEFENSA_TÉCNICA"/>
    <s v="PROCESOS_MISIONALES"/>
    <s v="Secretaría Ejecutiva"/>
    <s v="Subsecretaría Ejecutiva"/>
  </r>
  <r>
    <s v="JEP-085"/>
    <n v="278"/>
    <s v="JEP-085-2022"/>
    <s v="JEP-CSPO-085-2022"/>
    <s v="Ángela Esquivel "/>
    <s v="NR"/>
    <s v="Maribel Rodriguez Acevedo"/>
    <x v="0"/>
    <s v="1. Prestación de servicios"/>
    <n v="52644977"/>
    <n v="3"/>
    <s v="Persona Natural"/>
    <s v="N/A"/>
    <s v="Prestar servicios profesionales especializados para apoyar y acompañar al Departamento de Gestión Territorial en las actividades desplegadas en los departamentos de Valle del Cauca, Risaralda, Quindío y Caldas, en el marco de las funciones de la dependencia, los lineamientos para la aplicación del enfoque territorial y la justicia restaurativa, teniendo en cuenta los enfoques diferenciales. _x000a_"/>
    <s v="Administrativo Transversal"/>
    <s v="Harvey Danilo Suarez Morales"/>
    <s v="Secretaría Ejecutiva"/>
    <s v="Subsecretaría Ejecutiva "/>
    <s v="Departamento de Gestión Territorial"/>
    <s v="Gloria Cala Navarro"/>
    <s v="BB- Departamento de Gestión Territorial"/>
    <s v="N/A"/>
    <s v="N/A"/>
    <s v="N/A"/>
    <s v="Inversión"/>
    <n v="84328333"/>
    <s v="N/A"/>
    <s v="N/A"/>
    <n v="7228143"/>
    <s v="N/A"/>
    <n v="31622"/>
    <n v="35222"/>
    <n v="2018011001091"/>
    <x v="2"/>
    <d v="2022-01-21T00:00:00"/>
    <s v="N/A"/>
    <s v="N/A"/>
    <s v="N/A"/>
    <s v="N/A"/>
    <n v="0"/>
    <s v="N/A"/>
    <n v="0"/>
    <s v="N/A"/>
    <n v="0"/>
    <s v="N/A"/>
    <n v="0"/>
    <s v="N/A"/>
    <n v="0"/>
    <s v="N/A"/>
    <n v="0"/>
    <s v="N/A"/>
    <n v="0"/>
    <n v="84328333"/>
    <n v="0"/>
    <n v="0"/>
    <n v="0"/>
    <n v="0"/>
    <n v="0"/>
    <d v="2022-12-31T00:00:00"/>
    <d v="2022-12-31T00:00:00"/>
    <n v="-1202"/>
    <s v="NO"/>
    <s v="N/A"/>
    <s v="Valle del Cauca, Risaralda, Quindío y Caldas"/>
    <s v="Cumplimiento"/>
    <s v="45-45-101104686"/>
    <n v="0"/>
    <s v="Seguros del Estado"/>
    <d v="2022-01-19T00:00:00"/>
    <s v="11-01-2022 - 30-06-2023"/>
    <n v="2022"/>
    <s v="C:\Users\andres.prietom\JEP Colombia\Carlos Giovanni Torres Peñaranda - Contractual - Onedrive\Validación pólizas CPS\.VERIFICACIÓN DE PÓLIZAS CONTRATOS 2022\verificacion poliza contrato JEP-085-2022.pdf"/>
    <s v="N/A"/>
    <s v="Terminado"/>
    <s v="Retiro"/>
    <s v="N/A"/>
    <s v="PSICOLOGÍA"/>
    <s v="N/A"/>
    <s v="FEMENINO"/>
    <s v="PND"/>
    <s v="https://community.secop.gov.co/Public/Tendering/OpportunityDetail/Index?noticeUID=CO1.NTC.2514267&amp;isFromPublicArea=True&amp;isModal=False"/>
    <m/>
    <m/>
    <s v="PARTICIPACIÓN_EFECTIVA_REPRESENTACIÓN_Y_DEFENSA_TÉCNICA"/>
    <s v="PROCESOS_MISIONALES"/>
    <s v="Secretaría Ejecutiva"/>
    <s v="Subsecretaría Ejecutiva"/>
  </r>
  <r>
    <s v="JEP-146"/>
    <n v="279"/>
    <s v="JEP-146-2022"/>
    <s v="JEP-CSPO-146-2022"/>
    <s v="Ángela Esquivel "/>
    <d v="2022-01-13T00:00:00"/>
    <s v="Laura Milena Romero Tinoco"/>
    <x v="0"/>
    <s v="1. Prestación de servicios"/>
    <n v="1047403390"/>
    <n v="1"/>
    <s v="Persona Natural"/>
    <s v="N/A"/>
    <s v="Prestar servicios profesionales para apoyar y acompañar al Departamento de Gestión Territorial en el desarrollo de las acciones de carácter técnico y administrativo derivadas del cumplimiento de las actividades y funciones a cargo de la dependencia, en el marco del despliegue territorial de la Entidad."/>
    <s v="Administrativo Transversal"/>
    <s v="Harvey Danilo Suarez Morales"/>
    <s v="Secretaría Ejecutiva"/>
    <s v="Subsecretaría Ejecutiva "/>
    <s v="Departamento de Gestión Territorial"/>
    <s v="Gloria Cala Navarro"/>
    <s v="BB- Departamento de Gestión Territorial"/>
    <s v="N/A"/>
    <s v="N/A"/>
    <s v="N/A"/>
    <s v="Inversión"/>
    <n v="84328333"/>
    <s v="N/A"/>
    <s v="N/A"/>
    <s v="$7.228.143"/>
    <s v="N/A"/>
    <n v="38322"/>
    <n v="37922"/>
    <n v="2018011001091"/>
    <x v="24"/>
    <d v="2022-01-19T00:00:00"/>
    <s v="Juan David Acosta Gonzalez"/>
    <n v="1019036824"/>
    <n v="8"/>
    <d v="2022-09-30T00:00:00"/>
    <n v="0"/>
    <s v="N/A"/>
    <n v="0"/>
    <s v="N/A"/>
    <n v="0"/>
    <s v="N/A"/>
    <n v="0"/>
    <s v="N/A"/>
    <n v="0"/>
    <s v="N/A"/>
    <n v="0"/>
    <s v="N/A"/>
    <n v="0"/>
    <n v="84328333"/>
    <n v="0"/>
    <n v="0"/>
    <n v="0"/>
    <n v="0"/>
    <n v="0"/>
    <d v="2022-12-31T00:00:00"/>
    <d v="2022-12-31T00:00:00"/>
    <n v="-1202"/>
    <s v="NO"/>
    <s v="N/A"/>
    <s v="Bogotá D.C."/>
    <s v="Cumplimiento"/>
    <s v="33-45-101105567_x000a_33-47-101010078"/>
    <s v="0_x000a_0"/>
    <s v="Seguros del Estado S.A. _x000a_Seguros del Estado S.A."/>
    <s v="18/01/2022_x000a_30/09/2022"/>
    <s v="18-01-2022 - 30-06-2023_x000a_30/09/2022 - 01/07/2023"/>
    <s v="19/01/2022_x000a_30/09/2022"/>
    <s v="C:\Users\andres.prietom\JEP Colombia\Carlos Giovanni Torres Peñaranda - Contractual - Onedrive\Validación pólizas CPS\.VERIFICACIÓN DE PÓLIZAS CONTRATOS 2022\verificacion poliza contrato JEP-146-2022.pdf"/>
    <s v="En fecha del 30 de septiembre de 2022 se aprueba la Cesión a Juan David Acosta González "/>
    <s v="Terminado"/>
    <s v="Cesión"/>
    <s v="N/A"/>
    <s v="CIENCIAS POLÍTICAS"/>
    <s v="N/A"/>
    <s v="FEMENINO"/>
    <s v="PND"/>
    <s v="https://community.secop.gov.co/Public/Tendering/OpportunityDetail/Index?noticeUID=CO1.NTC.2544947&amp;isFromPublicArea=True&amp;isModal=False"/>
    <m/>
    <m/>
    <s v="PARTICIPACIÓN_EFECTIVA_REPRESENTACIÓN_Y_DEFENSA_TÉCNICA"/>
    <s v="PROCESOS_MISIONALES"/>
    <s v="Secretaría Ejecutiva"/>
    <s v="Subsecretaría Ejecutiva"/>
  </r>
  <r>
    <s v="JEP-214"/>
    <n v="280"/>
    <s v="JEP-214-2022"/>
    <s v="JEP-CSPO-214-2022"/>
    <s v="Ángela Esquivel "/>
    <d v="2022-01-13T00:00:00"/>
    <s v="Jorge Enrique Gil Cepeda"/>
    <x v="0"/>
    <s v="1. Prestación de servicios"/>
    <s v="1015414202_x000d_"/>
    <n v="4"/>
    <s v="Persona Natural"/>
    <s v="N/A"/>
    <s v="Prestar servicios profesionales especializados para apoyar y acompañar al  Departamento de Gestión Territorial en las labores de planeación, seguimiento y monitoreo relacionadas con el despliegue territorial que apoya la dependencia, en el marco de los lineamientos para la aplicación del enfoque territorial en la entidad,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94760959"/>
    <s v="N/A"/>
    <s v="N/A"/>
    <s v="$8.240.084"/>
    <s v="N/A"/>
    <n v="29122"/>
    <n v="49922"/>
    <s v="2018011001091_x0009_"/>
    <x v="26"/>
    <d v="2022-01-24T00:00:00"/>
    <s v="N/A"/>
    <s v="N/A"/>
    <s v="N/A"/>
    <s v="N/A"/>
    <n v="0"/>
    <s v="N/A"/>
    <n v="0"/>
    <s v="N/A"/>
    <n v="0"/>
    <s v="N/A"/>
    <n v="0"/>
    <s v="N/A"/>
    <n v="0"/>
    <s v="N/A"/>
    <n v="0"/>
    <s v="N/A"/>
    <n v="0"/>
    <n v="94760959"/>
    <n v="0"/>
    <n v="0"/>
    <n v="0"/>
    <n v="0"/>
    <n v="0"/>
    <d v="2022-12-31T00:00:00"/>
    <d v="2022-12-31T00:00:00"/>
    <n v="-1202"/>
    <s v="NO"/>
    <s v="N/A"/>
    <s v="Bogotá D.C."/>
    <s v="Cumplimiento "/>
    <s v="33-47-101008175"/>
    <n v="0"/>
    <s v="Seguros del Estado "/>
    <d v="2022-01-22T00:00:00"/>
    <s v="21-01-2022 - 10-07-2023"/>
    <n v="2022"/>
    <s v="C:\Users\andres.prietom\JEP Colombia\Carlos Giovanni Torres Peñaranda - Contractual - Onedrive\Validación pólizas CPS\.VERIFICACIÓN DE PÓLIZAS CONTRATOS 2022\verificacion poliza contrato JEP-214-2022.pdf"/>
    <s v="N/A"/>
    <s v="Terminado"/>
    <s v="Retiro"/>
    <s v="N/A"/>
    <s v="CIENCIAS POLÍTICAS"/>
    <s v="N/A"/>
    <s v="MASCULINO"/>
    <s v="PND"/>
    <s v="https://community.secop.gov.co/Public/Tendering/OpportunityDetail/Index?noticeUID=CO1.NTC.2589266&amp;isFromPublicArea=True&amp;isModal=False"/>
    <m/>
    <m/>
    <s v="PARTICIPACIÓN_EFECTIVA_REPRESENTACIÓN_Y_DEFENSA_TÉCNICA"/>
    <s v="PROCESOS_MISIONALES"/>
    <s v="Secretaría Ejecutiva"/>
    <s v="Subsecretaría Ejecutiva"/>
  </r>
  <r>
    <s v="JEP-530"/>
    <n v="281"/>
    <s v="JEP-530-2022"/>
    <s v="JEP-CSPO-511-2022"/>
    <s v="Ángela Esquivel "/>
    <s v="NR"/>
    <s v="Nadya Kathitz Quintero Certuche "/>
    <x v="0"/>
    <s v="1. Prestación de servicios"/>
    <n v="26502551"/>
    <n v="6"/>
    <s v="Persona Natural"/>
    <s v="Rivera"/>
    <s v="Prestar servicios profesionales para apoyar y acompañar jurídicamente al departamento de gestión territorial en proyectos, procesos y procedimientos a cargo de la dependencia, así como en el seguimiento a la respuesta y asistencia técnica a necesidades de la actividad judicial de la jep en territorio. "/>
    <s v="Administrativo Transversal"/>
    <s v="Harvey Danilo Suarez Morales"/>
    <s v="Secretaría Ejecutiva"/>
    <s v="Subsecretaría Ejecutiva "/>
    <s v="Departamento de Gestión Territorial"/>
    <s v="Angela María Mora Soto"/>
    <s v="BB- Departamento de Gestión Territorial"/>
    <s v="N/A"/>
    <s v="N/A"/>
    <s v="N/A"/>
    <s v="Inversión"/>
    <n v="26021315"/>
    <s v="N/A"/>
    <s v="N/A"/>
    <n v="5204263"/>
    <s v="N/A"/>
    <n v="81022"/>
    <n v="298022"/>
    <n v="2018011001091"/>
    <x v="49"/>
    <d v="2022-07-07T00:00:00"/>
    <s v="N/A"/>
    <s v="N/A"/>
    <s v="N/A"/>
    <s v="N/A"/>
    <n v="0"/>
    <s v="N/A"/>
    <n v="0"/>
    <s v="N/A"/>
    <n v="0"/>
    <s v="N/A"/>
    <n v="0"/>
    <s v="N/A"/>
    <n v="0"/>
    <s v="N/A"/>
    <n v="0"/>
    <s v="N/A"/>
    <n v="0"/>
    <n v="26021315"/>
    <n v="0"/>
    <n v="0"/>
    <n v="0"/>
    <n v="0"/>
    <n v="0"/>
    <d v="2022-11-30T00:00:00"/>
    <d v="2022-11-30T00:00:00"/>
    <n v="-1233"/>
    <s v="SI"/>
    <s v="N/A"/>
    <s v="Bogotá D.C."/>
    <s v="Cumplimiento"/>
    <s v="560 47 994000153270"/>
    <n v="0"/>
    <s v="Aseguradora Solidaria de Colombia"/>
    <d v="2022-07-05T00:00:00"/>
    <s v="05/07/2022 - 09/06/2023"/>
    <n v="2022"/>
    <s v="PENDIENTE"/>
    <s v="Ninguna"/>
    <s v="Terminado"/>
    <s v="Retiro"/>
    <s v="N/A"/>
    <s v="DERECHO"/>
    <s v="N/A"/>
    <s v="FEMENINO"/>
    <s v="nadya.quintero@jep.gov.co"/>
    <s v="https://community.secop.gov.co/Public/Tendering/ContractNoticePhases/View?PPI=CO1.PPI.19245528&amp;isFromPublicArea=True&amp;isModal=False"/>
    <m/>
    <m/>
    <s v="PARTICIPACIÓN_EFECTIVA_REPRESENTACIÓN_Y_DEFENSA_TÉCNICA"/>
    <s v="PROCESOS_MISIONALES"/>
    <s v="Secretaría Ejecutiva"/>
    <s v="Subsecretaría Ejecutiva"/>
  </r>
  <r>
    <s v="JEP-047"/>
    <n v="282"/>
    <s v="JEP-047-2022"/>
    <s v="JEP-CSPO-047-2022"/>
    <s v="Ángela Esquivel "/>
    <s v="NR"/>
    <s v="Sandra Milena Lopez Lopez"/>
    <x v="0"/>
    <s v="1. Prestación de servicios"/>
    <n v="52215153"/>
    <n v="1"/>
    <s v="Persona Natural"/>
    <s v="N/A"/>
    <s v="Prestar servicios profesionales para apoyar y acompañar jurídicamente al Departamento de Gestión Territorial en proyectos, procesos y procedimientos a cargo de la dependencia, en el seguimiento a la respuesta y asistencia técnica a necesidades de la actividad judicial de la JEP en territorio, en particular en lo relacionado con nuevos macrocasos priorizados"/>
    <s v="Administrativo Transversal"/>
    <s v="Harvey Danilo Suarez Morales"/>
    <s v="Secretaría Ejecutiva"/>
    <s v="Subsecretaría Ejecutiva "/>
    <s v="Departamento de Gestión Territorial"/>
    <s v="Gloria Cala Navarro"/>
    <s v="BB- Departamento de Gestión Territorial"/>
    <s v="N/A"/>
    <s v="N/A"/>
    <s v="N/A"/>
    <s v="Inversión"/>
    <n v="84328333"/>
    <s v="N/A"/>
    <s v="N/A"/>
    <n v="7228143"/>
    <s v="N/A"/>
    <n v="31822"/>
    <n v="32322"/>
    <n v="2018011001091"/>
    <x v="3"/>
    <d v="2022-01-18T00:00:00"/>
    <s v="N/A"/>
    <s v="N/A"/>
    <s v="N/A"/>
    <s v="N/A"/>
    <n v="0"/>
    <s v="N/A"/>
    <n v="0"/>
    <s v="N/A"/>
    <n v="0"/>
    <s v="N/A"/>
    <n v="0"/>
    <s v="N/A"/>
    <n v="0"/>
    <s v="N/A"/>
    <n v="0"/>
    <s v="N/A"/>
    <n v="-171"/>
    <n v="84328333"/>
    <n v="0"/>
    <n v="0"/>
    <n v="0"/>
    <n v="0"/>
    <n v="0"/>
    <d v="2022-12-31T00:00:00"/>
    <d v="2022-07-13T00:00:00"/>
    <n v="-1373"/>
    <s v="SI"/>
    <d v="2022-07-13T00:00:00"/>
    <s v="Bogotá D.C."/>
    <s v="Cumplimiento"/>
    <s v="21-45-101357205"/>
    <n v="0"/>
    <s v="Seguros del Estado "/>
    <d v="2022-01-11T00:00:00"/>
    <s v="11-01-2022 - 01-07-2023"/>
    <n v="2022"/>
    <s v="C:\Users\andres.prietom\JEP Colombia\Carlos Giovanni Torres Peñaranda - Contractual - Onedrive\Validación pólizas CPS\.VERIFICACIÓN DE PÓLIZAS CONTRATOS 2022\verificacion poliza contrato JEP-047-2022.pdf"/>
    <s v="El 13/07/2022 se se publica la terminación anticipada del contrato"/>
    <s v="Terminado"/>
    <s v="Terminación anticipada"/>
    <s v="N/A"/>
    <s v="DERECHO"/>
    <s v="N/A"/>
    <s v="FEMENINO"/>
    <s v="Terminado"/>
    <s v="https://community.secop.gov.co/Public/Tendering/OpportunityDetail/Index?noticeUID=CO1.NTC.2506479&amp;isFromPublicArea=True&amp;isModal=False"/>
    <m/>
    <m/>
    <s v="PARTICIPACIÓN_EFECTIVA_REPRESENTACIÓN_Y_DEFENSA_TÉCNICA"/>
    <s v="PROCESOS_MISIONALES"/>
    <s v="Secretaría Ejecutiva"/>
    <s v="Subsecretaría Ejecutiva"/>
  </r>
  <r>
    <s v="JEP-213"/>
    <n v="283"/>
    <s v="JEP-213-2022"/>
    <s v="JEP-CSPO-213-2022"/>
    <s v="Ángela Esquivel "/>
    <d v="2022-01-13T00:00:00"/>
    <s v="Juan David Acosta Gonzalez"/>
    <x v="0"/>
    <s v="1. Prestación de servicios"/>
    <n v="1019036824"/>
    <n v="8"/>
    <s v="Persona Natural"/>
    <s v="N/A"/>
    <s v="Prestar servicios para apoyar y acompañar al Departamento de Gestión Territorial en la organización y sistematización de la información producida por la dependencia,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41561805"/>
    <s v="N/A"/>
    <s v="N/A"/>
    <n v="3614070"/>
    <s v="N/A"/>
    <n v="28522"/>
    <n v="46122"/>
    <n v="2018011001091"/>
    <x v="6"/>
    <d v="2022-01-24T00:00:00"/>
    <s v="Rodrigo Torrejano Jimenez"/>
    <n v="1032437437"/>
    <n v="8"/>
    <d v="2022-09-29T00:00:00"/>
    <n v="0"/>
    <s v="N/A"/>
    <n v="0"/>
    <s v="N/A"/>
    <n v="0"/>
    <s v="N/A"/>
    <n v="0"/>
    <s v="N/A"/>
    <n v="0"/>
    <s v="N/A"/>
    <n v="0"/>
    <s v="N/A"/>
    <n v="0"/>
    <n v="41561805"/>
    <n v="0"/>
    <n v="0"/>
    <n v="0"/>
    <n v="0"/>
    <n v="0"/>
    <d v="2022-12-31T00:00:00"/>
    <d v="2022-12-31T00:00:00"/>
    <n v="-1202"/>
    <s v="NO"/>
    <s v="N/A"/>
    <s v="Bogotá D.C."/>
    <s v="Cumplimiento "/>
    <s v="33-47-101008155_x000a_15-45-101148996_x000a_15-45-101148996_x000a_"/>
    <s v="0_x000a_0_x000a_1"/>
    <s v="Seguros del Estado S.A._x000a_Seguros del Estado S.A._x000a_Seguros del Estado S.A."/>
    <s v="21/01/2022_x000a_27/09/2022_x000a_30/09/2022"/>
    <s v="20-01-2022 - 30-06-2023_x000a_27/09/2022 - 30/06/2023_x000a_27/09/2022 - 30/06/2023"/>
    <s v="22/01/2022_x000a_30/09/2022_x000a_06/10/2022_x000a_"/>
    <s v="C:\Users\andres.prietom\JEP Colombia\Carlos Giovanni Torres Peñaranda - Contractual - Onedrive\Validación pólizas CPS\.VERIFICACIÓN DE PÓLIZAS CONTRATOS 2022\verificacion poliza contrato JEP-213-2022.pdf"/>
    <s v="En fehca del 26 de septiembre se encuentra en flujo de aprobación la cesión del CTO JEP-213-2022 Rodrigo Torrejano de DGT"/>
    <s v="Terminado"/>
    <s v="Cesión"/>
    <s v="N/A"/>
    <s v="CIENCIAS POLÍTICAS"/>
    <s v="N/A"/>
    <s v="MASCULINO"/>
    <s v="PND"/>
    <s v="https://community.secop.gov.co/Public/Tendering/OpportunityDetail/Index?noticeUID=CO1.NTC.2588520&amp;isFromPublicArea=True&amp;isModal=False"/>
    <m/>
    <m/>
    <s v="PARTICIPACIÓN_EFECTIVA_REPRESENTACIÓN_Y_DEFENSA_TÉCNICA"/>
    <s v="PROCESOS_MISIONALES"/>
    <s v="Secretaría Ejecutiva"/>
    <s v="Subsecretaría Ejecutiva"/>
  </r>
  <r>
    <s v="JEP-354"/>
    <n v="284"/>
    <s v="JEP-354-2022"/>
    <s v="JEP-CSPO-354-2022"/>
    <s v="Ángela Esquivel "/>
    <d v="2022-01-24T00:00:00"/>
    <s v="Santiago Peña Aragon"/>
    <x v="0"/>
    <s v="1. Prestación de servicios"/>
    <s v="1019110556_x000d_"/>
    <n v="5"/>
    <s v="Persona Natural"/>
    <s v="N/A"/>
    <s v="Prestar servicios para apoyar y acompañar al Departamento de Gestión Territorial en la organización y sistematización de la información producida por la dependencia, teniendo en cuenta los enfoques diferenciales."/>
    <s v="Administrativo Transversal"/>
    <s v="Harvey Danilo Suarez Morales"/>
    <s v="Secretaría Ejecutiva"/>
    <s v="Subsecretaría Ejecutiva "/>
    <s v="Departamento de Gestión Territorial"/>
    <s v="Gloria Cala Navarro"/>
    <s v="BB- Departamento de Gestión Territorial"/>
    <s v="N/A"/>
    <s v="N/A"/>
    <s v="N/A"/>
    <s v="Inversión"/>
    <n v="40477584"/>
    <s v="N/A"/>
    <s v="N/A"/>
    <s v="$3.614.070"/>
    <s v="N/A"/>
    <n v="60322"/>
    <n v="70722"/>
    <s v="2018011001091_x0009_"/>
    <x v="8"/>
    <d v="2022-01-31T00:00:00"/>
    <s v="N/A"/>
    <s v="N/A"/>
    <s v="N/A"/>
    <s v="N/A"/>
    <n v="0"/>
    <s v="N/A"/>
    <n v="0"/>
    <s v="N/A"/>
    <n v="0"/>
    <s v="N/A"/>
    <n v="0"/>
    <s v="N/A"/>
    <n v="0"/>
    <s v="N/A"/>
    <n v="0"/>
    <s v="N/A"/>
    <n v="0"/>
    <n v="40477584"/>
    <n v="0"/>
    <n v="0"/>
    <n v="0"/>
    <n v="0"/>
    <n v="0"/>
    <d v="2022-12-31T00:00:00"/>
    <d v="2022-12-31T00:00:00"/>
    <n v="-1202"/>
    <s v="NO"/>
    <s v="N/A"/>
    <s v="Bogotá D.C."/>
    <s v="Cumplimiento"/>
    <s v="15-45-101138280"/>
    <n v="2"/>
    <s v="Seguros del Estado"/>
    <d v="2022-01-28T00:00:00"/>
    <s v="28-01-2022 - 02-07-2023"/>
    <n v="2022"/>
    <s v="PENDIENTE"/>
    <s v="Ninguna"/>
    <s v="Terminado"/>
    <s v="Retiro"/>
    <s v="N/A"/>
    <s v="HISTORIA"/>
    <s v="N/A"/>
    <s v="MASCULINO"/>
    <s v="santiago.pena@jep.gov.co"/>
    <s v="https://community.secop.gov.co/Public/Tendering/ContractNoticePhases/View?PPI=CO1.PPI.17130015&amp;isFromPublicArea=True&amp;isModal=False"/>
    <m/>
    <m/>
    <s v="PARTICIPACIÓN_EFECTIVA_REPRESENTACIÓN_Y_DEFENSA_TÉCNICA"/>
    <s v="PROCESOS_MISIONALES"/>
    <s v="Secretaría Ejecutiva"/>
    <s v="Subsecretaría Ejecutiva"/>
  </r>
  <r>
    <s v="JEP-634"/>
    <n v="286"/>
    <s v="JEP-634-2022"/>
    <s v="JEP-CSPO-614-2022"/>
    <s v="Johanna Duarte"/>
    <d v="2022-07-19T00:00:00"/>
    <s v="Silvia Daniela Higuera Pinto"/>
    <x v="0"/>
    <s v="1. Prestación de servicios"/>
    <n v="1098769671"/>
    <n v="0"/>
    <s v="Persona Natural"/>
    <s v="Bogotá D.C. "/>
    <s v="Prestar servicios profesionales para apoyar y acompañar al Departamento de Atención al Ciudadano en la elaboración de actos administrativos y respuestas a las PQRSDF, con base en las normas legales vigentes y los lineamientos jurídicos implementados para la implementación del punto 5 del Acuerdo Final con enfoque sistémico"/>
    <s v="Administrativo Transversal"/>
    <s v="Harvey Danilo Suarez Morales"/>
    <s v="Secretaría Ejecutiva"/>
    <s v="Subsecretaría Ejecutiva "/>
    <s v="Departamento de Atención al Ciudadano"/>
    <s v="Constanza Eugenia Cañon Charry_x0009_"/>
    <s v="BB- Departamento de Atención al Ciudadano"/>
    <s v="N/A"/>
    <s v="N/A"/>
    <s v="N/A"/>
    <s v="Inversión"/>
    <n v="24980452"/>
    <s v="N/A"/>
    <s v="N/A"/>
    <n v="5204263"/>
    <s v="N/A"/>
    <n v="82222"/>
    <n v="342622"/>
    <n v="2018011001091"/>
    <x v="64"/>
    <d v="2022-08-02T00:00:00"/>
    <s v="N/A"/>
    <s v="N/A"/>
    <s v="N/A"/>
    <s v="N/A"/>
    <n v="0"/>
    <s v="N/A"/>
    <n v="0"/>
    <s v="N/A"/>
    <n v="0"/>
    <s v="N/A"/>
    <n v="0"/>
    <s v="N/A"/>
    <n v="0"/>
    <s v="N/A"/>
    <n v="0"/>
    <s v="N/A"/>
    <n v="0"/>
    <n v="24980452"/>
    <n v="0"/>
    <n v="0"/>
    <n v="0"/>
    <n v="0"/>
    <n v="0"/>
    <d v="2022-11-30T00:00:00"/>
    <d v="2022-11-30T00:00:00"/>
    <n v="-1233"/>
    <s v="SI"/>
    <s v="N/A"/>
    <s v="Bogotá D.C."/>
    <s v="Cumplimiento"/>
    <s v="21-47-101021805"/>
    <n v="0"/>
    <s v="Seguros del Estado S.A."/>
    <d v="2022-07-29T00:00:00"/>
    <s v="29/07/2022 - 31/05/2023"/>
    <n v="2022"/>
    <s v="PENDIENTE"/>
    <s v="Garantia pendiente"/>
    <s v="Terminado"/>
    <s v="Retiro"/>
    <s v="N/A"/>
    <s v="DERECHO"/>
    <s v="N/A"/>
    <s v="FEMENINO"/>
    <s v="silvia.higuera@jep.gov.co"/>
    <s v="https://community.secop.gov.co/Public/Tendering/ContractNoticePhases/View?PPI=CO1.PPI.19569345&amp;isFromPublicArea=True&amp;isModal=False"/>
    <m/>
    <m/>
    <s v="GESTIÓN_DE_ATENCIÓN_A__LA_CIUDADANÍA"/>
    <s v="PROCESOS_DE_RELACIONAMIENTO"/>
    <s v="Secretaría Ejecutiva"/>
    <s v="Subsecretaría Ejecutiva"/>
  </r>
  <r>
    <s v="JEP-066"/>
    <n v="290"/>
    <s v="JEP-066-2022"/>
    <s v="JEP-CSPO-066-2022"/>
    <s v="Norma Bonilla"/>
    <s v="NR"/>
    <s v="Nicolle Stefani Salazar Hurtado "/>
    <x v="0"/>
    <s v="1. Prestación de servicios"/>
    <n v="1082937775"/>
    <n v="0"/>
    <s v="Persona Natural"/>
    <s v="N/A"/>
    <s v="Prestar servicios para apoyar y acompañar al Departamento de Atención al Ciudadano en la gestión de los diferentes canales, registros de PQRSDF, manejo de bases de datos correspondientes y encuestas de satisfacción de los sujetos de derecho y ciudadania en general para la implementación del punto 5 del Acuerdo Final con enfoque sistemico. "/>
    <s v="Administrativo Transversal"/>
    <s v="Harvey Danilo Suarez Morales"/>
    <s v="Secretaría Ejecutiva"/>
    <s v="Subsecretaría Ejecutiva "/>
    <s v="Departamento de Atención al Ciudadano"/>
    <s v="Constanza Eugenia Cañon Charry_x0009_"/>
    <s v="BB- Departamento de Atención al Ciudadano"/>
    <s v="N/A"/>
    <s v="N/A"/>
    <s v="N/A"/>
    <s v="Inversión"/>
    <n v="49050177"/>
    <s v="N/A"/>
    <s v="N/A"/>
    <s v="$4.192.323"/>
    <s v="N/A"/>
    <n v="30222"/>
    <n v="30822"/>
    <s v="2018011001091_x0009_"/>
    <x v="27"/>
    <d v="2022-01-13T00:00:00"/>
    <s v="N/A"/>
    <s v="N/A"/>
    <s v="N/A"/>
    <s v="N/A"/>
    <n v="0"/>
    <s v="N/A"/>
    <n v="0"/>
    <s v="N/A"/>
    <n v="0"/>
    <s v="N/A"/>
    <n v="0"/>
    <s v="N/A"/>
    <n v="0"/>
    <s v="N/A"/>
    <n v="0"/>
    <s v="N/A"/>
    <n v="0"/>
    <n v="49050177"/>
    <n v="0"/>
    <n v="0"/>
    <n v="0"/>
    <n v="0"/>
    <n v="0"/>
    <d v="2022-12-31T00:00:00"/>
    <d v="2022-12-31T00:00:00"/>
    <n v="-1202"/>
    <s v="NO"/>
    <s v="N/A"/>
    <s v="Bogotá D.C."/>
    <s v="Cumplimiento"/>
    <s v="21-45-101357231"/>
    <n v="2"/>
    <s v="Seguros del Estado"/>
    <d v="2022-01-13T00:00:00"/>
    <s v="13-01-2022 - 02-07-2023"/>
    <n v="2022"/>
    <s v="PENDIENTE"/>
    <s v="N/A"/>
    <s v="Terminado"/>
    <s v="Retiro"/>
    <s v="N/A"/>
    <s v="DERECHO"/>
    <s v="N/A"/>
    <s v="FEMENINO"/>
    <s v="PND"/>
    <s v="https://community.secop.gov.co/Public/Tendering/OpportunityDetail/Index?noticeUID=CO1.NTC.2518765&amp;isFromPublicArea=True&amp;isModal=False"/>
    <m/>
    <m/>
    <s v="GESTIÓN_DE_ATENCIÓN_A__LA_CIUDADANÍA"/>
    <s v="PROCESOS_DE_RELACIONAMIENTO"/>
    <s v="Secretaría Ejecutiva"/>
    <s v="Subsecretaría Ejecutiva"/>
  </r>
  <r>
    <s v="JEP-269"/>
    <n v="291"/>
    <s v="JEP-269-2022"/>
    <s v="JEP-CSPO-269-2022"/>
    <s v="Norma Bonilla"/>
    <d v="2022-01-20T00:00:00"/>
    <s v="Leidy Carolina Martinez Cruz "/>
    <x v="0"/>
    <s v="1. Prestación de servicios"/>
    <n v="1015453405"/>
    <n v="9"/>
    <s v="Persona Natural"/>
    <s v="N/A"/>
    <s v="Prestar servicios para apoyar y acompañar al Departamento de Atención al Ciudadano en la gestión de los diferentes canales, registros de PQRSDF, manejo de bases de datos correspondientes y encuestas de satisfacción de los sujetos de derecho y ciudadania en general para la implementación del punto 5 del Acuerdo Final con enfoque sistemico. "/>
    <s v="Administrativo Transversal"/>
    <s v="Harvey Danilo Suarez Morales"/>
    <s v="Secretaría Ejecutiva"/>
    <s v="Subsecretaría Ejecutiva "/>
    <s v="Departamento de Atención al Ciudadano"/>
    <s v="Constanza Eugenia Cañon Charry_x0009_"/>
    <s v="BB- Departamento de Atención al Ciudadano"/>
    <s v="N/A"/>
    <s v="N/A"/>
    <s v="N/A"/>
    <s v="Inversión"/>
    <n v="48211713"/>
    <s v="N/A"/>
    <s v="N/A"/>
    <n v="4192323"/>
    <s v="N/A"/>
    <n v="30322"/>
    <n v="55222"/>
    <n v="2018011001091"/>
    <x v="1"/>
    <d v="2022-01-26T00:00:00"/>
    <s v="N/A"/>
    <s v="N/A"/>
    <s v="N/A"/>
    <s v="N/A"/>
    <n v="0"/>
    <s v="N/A"/>
    <n v="0"/>
    <s v="N/A"/>
    <n v="0"/>
    <s v="N/A"/>
    <n v="0"/>
    <s v="N/A"/>
    <n v="0"/>
    <s v="N/A"/>
    <n v="0"/>
    <s v="N/A"/>
    <n v="0"/>
    <n v="48211713"/>
    <n v="0"/>
    <n v="0"/>
    <n v="0"/>
    <n v="0"/>
    <n v="0"/>
    <d v="2022-12-31T00:00:00"/>
    <d v="2022-12-31T00:00:00"/>
    <n v="-1202"/>
    <s v="NO"/>
    <s v="N/A"/>
    <s v="Bogotá D.C."/>
    <s v="Cumplimiento "/>
    <s v="21-47-101016779"/>
    <n v="0"/>
    <s v="Seguros del Estado "/>
    <d v="2022-01-25T00:00:00"/>
    <s v="25-01-2022 - 30-06-2023"/>
    <n v="2022"/>
    <s v="https://jepcolombia-my.sharepoint.com/personal/carlos_torres_jep_gov_co/_layouts/15/onedrive.aspx?q=269&amp;searchScope=folder&amp;id=%2Fpersonal%2Fcarlos%5Ftorres%5Fjep%5Fgov%5Fco%2FDocuments%2FDocumentos%2FContractual%2FContractual%20%2D%20Onedrive%2FValidaci%C3%B3n%20p%C3%B3lizas%20CPS%2F%2EVERIFICACI%C3%93N%20DE%20P%C3%93LIZAS%20CONTRATOS%202022%2FVerificaci%C3%B3n%20p%C3%B3liza%20contrato%20JEP%2D269%2D2022%20%2Epdf&amp;parent=%2Fpersonal%2Fcarlos%5Ftorres%5Fjep%5Fgov%5Fco%2FDocuments%2FDocumentos%2FContractual%2FContractual%20%2D%20Onedrive%2FValidaci%C3%B3n%20p%C3%B3lizas%20CPS&amp;parentview=7"/>
    <s v="Ninguna"/>
    <s v="Terminado"/>
    <s v="Retiro"/>
    <s v="N/A"/>
    <s v="PSICOLOGÍA"/>
    <s v="N/A"/>
    <s v="FEMENINO"/>
    <s v="PND"/>
    <s v="https://community.secop.gov.co/Public/Tendering/OpportunityDetail/Index?noticeUID=CO1.NTC.2644084&amp;isFromPublicArea=True&amp;isModal=False"/>
    <m/>
    <m/>
    <s v="GESTIÓN_DE_ATENCIÓN_A__LA_CIUDADANÍA"/>
    <s v="PROCESOS_DE_RELACIONAMIENTO"/>
    <s v="Secretaría Ejecutiva"/>
    <s v="Subsecretaría Ejecutiva"/>
  </r>
  <r>
    <s v="JEP-241"/>
    <n v="292"/>
    <s v="JEP-241-2022"/>
    <s v="JEP-CSPO-241-2022"/>
    <s v="Norma Bonilla"/>
    <d v="2022-01-18T00:00:00"/>
    <s v="Martha Elmy Niño Vargas"/>
    <x v="0"/>
    <s v="1. Prestación de servicios"/>
    <n v="51560588"/>
    <n v="6"/>
    <s v="Persona Natural"/>
    <s v="N/A"/>
    <s v="Prestar servicios profesionales para apoyar y acompañar al Departamento de Atención al Ciudadano en lo relacionado con los temas de participación ciudadana, Sistema Nacional de Servicio al Ciudadano y en la articulación con las entidades del SIVJRNR, para la implementación del punto 5 del Acuerdo Final con enfoque sistemico. "/>
    <s v="Administrativo Transversal"/>
    <s v="Harvey Danilo Suarez Morales"/>
    <s v="Secretaría Ejecutiva"/>
    <s v="Subsecretaría Ejecutiva "/>
    <s v="Departamento de Atención al Ciudadano"/>
    <s v="Constanza Eugenia Cañon Charry_x0009_"/>
    <s v="BB- Departamento de Atención al Ciudadano"/>
    <s v="N/A"/>
    <s v="N/A"/>
    <s v="N/A"/>
    <s v="Inversión"/>
    <n v="92838276"/>
    <s v="N/A"/>
    <s v="N/A"/>
    <n v="8240084"/>
    <s v="N/A"/>
    <n v="50922"/>
    <n v="55322"/>
    <n v="2018011001091"/>
    <x v="1"/>
    <d v="2022-01-27T00:00:00"/>
    <s v="N/A"/>
    <s v="N/A"/>
    <s v="N/A"/>
    <s v="N/A"/>
    <n v="0"/>
    <s v="N/A"/>
    <n v="0"/>
    <s v="N/A"/>
    <n v="0"/>
    <s v="N/A"/>
    <n v="0"/>
    <s v="N/A"/>
    <n v="0"/>
    <s v="N/A"/>
    <n v="0"/>
    <s v="N/A"/>
    <n v="0"/>
    <n v="92838276"/>
    <n v="0"/>
    <n v="0"/>
    <n v="0"/>
    <n v="0"/>
    <n v="0"/>
    <d v="2022-12-31T00:00:00"/>
    <d v="2022-12-31T00:00:00"/>
    <n v="-1202"/>
    <s v="NO"/>
    <s v="N/A"/>
    <s v="Bogotá D.C."/>
    <s v="Cumplimiento"/>
    <s v="21-47-101016793"/>
    <n v="0"/>
    <s v="Seguros del Estado "/>
    <d v="2022-01-25T00:00:00"/>
    <s v="25-01-2022 - 30-06-2023"/>
    <n v="2022"/>
    <s v="https://jepcolombia-my.sharepoint.com/personal/carlos_torres_jep_gov_co/_layouts/15/onedrive.aspx?q=241&amp;searchScope=folder&amp;id=%2Fpersonal%2Fcarlos%5Ftorres%5Fjep%5Fgov%5Fco%2FDocuments%2FDocumentos%2FContractual%2FContractual%20%2D%20Onedrive%2FValidaci%C3%B3n%20p%C3%B3lizas%20CPS%2F%2EVERIFICACI%C3%93N%20DE%20P%C3%93LIZAS%20CONTRATOS%202022%2FVerificaci%C3%B3n%20p%C3%B3liza%20contrato%20JEP%2D241%2D2022%2Epdf&amp;parent=%2Fpersonal%2Fcarlos%5Ftorres%5Fjep%5Fgov%5Fco%2FDocuments%2FDocumentos%2FContractual%2FContractual%20%2D%20Onedrive%2FValidaci%C3%B3n%20p%C3%B3lizas%20CPS%2F%2EVERIFICACI%C3%93N%20DE%20P%C3%93LIZAS%20CONTRATOS%202022&amp;parentview=7"/>
    <s v="N/A"/>
    <s v="Terminado"/>
    <s v="Retiro"/>
    <s v="N/A"/>
    <s v="ADMINISTRACIÓN DE EMPRESAS"/>
    <s v="N/A"/>
    <s v="FEMENINO"/>
    <s v="PND"/>
    <s v="https://community.secop.gov.co/Public/Tendering/OpportunityDetail/Index?noticeUID=CO1.NTC.2615777&amp;isFromPublicArea=True&amp;isModal=False"/>
    <m/>
    <m/>
    <s v="GESTIÓN_DE_ATENCIÓN_A__LA_CIUDADANÍA"/>
    <s v="PROCESOS_DE_RELACIONAMIENTO"/>
    <s v="Secretaría Ejecutiva"/>
    <s v="Subsecretaría Ejecutiva"/>
  </r>
  <r>
    <s v="JEP-242"/>
    <n v="293"/>
    <s v="JEP-242-2022"/>
    <s v="JEP-CSPO-242-2022"/>
    <s v="Norma Bonilla"/>
    <d v="2022-01-18T00:00:00"/>
    <s v="Juan Sebastian Moreno Fajardo"/>
    <x v="0"/>
    <s v="1. Prestación de servicios"/>
    <n v="1013669647"/>
    <n v="5"/>
    <s v="Persona Natural"/>
    <s v="N/A"/>
    <s v="Prestar servicios profesionales para apoyar y acompañar al Departamento de Atención al Ciudadano en el desarrollo de las actividades relacionadas con recepción, tipificación, asignación y reportes estadísticos de las PQRSDF dentro de los sistemas de la entidad, para la implementación del punto 5 del Acuerdo Final con enfoque sistemico."/>
    <s v="Administrativo Transversal"/>
    <s v="Harvey Danilo Suarez Morales"/>
    <s v="Secretaría Ejecutiva"/>
    <s v="Subsecretaría Ejecutiva "/>
    <s v="Departamento de Atención al Ciudadano"/>
    <s v="Constanza Eugenia Cañon Charry_x0009_"/>
    <s v="BB- Departamento de Atención al Ciudadano"/>
    <s v="N/A"/>
    <s v="N/A"/>
    <s v="N/A"/>
    <s v="Inversión"/>
    <n v="41320867"/>
    <s v="N/A"/>
    <s v="N/A"/>
    <s v="$3.614.070"/>
    <s v="N/A"/>
    <n v="53122"/>
    <n v="50622"/>
    <s v="2018011001091_x0009_"/>
    <x v="0"/>
    <d v="2022-01-26T00:00:00"/>
    <s v="N/A"/>
    <s v="N/A"/>
    <s v="N/A"/>
    <s v="N/A"/>
    <n v="0"/>
    <s v="N/A"/>
    <n v="0"/>
    <s v="N/A"/>
    <n v="0"/>
    <s v="N/A"/>
    <n v="0"/>
    <s v="N/A"/>
    <n v="0"/>
    <s v="N/A"/>
    <n v="0"/>
    <s v="N/A"/>
    <n v="0"/>
    <n v="41320867"/>
    <n v="0"/>
    <n v="0"/>
    <n v="0"/>
    <n v="0"/>
    <n v="0"/>
    <d v="2022-12-31T00:00:00"/>
    <d v="2022-12-31T00:00:00"/>
    <n v="-1202"/>
    <s v="NO"/>
    <s v="N/A"/>
    <s v="Bogotá D.C."/>
    <s v="Cumplimiento"/>
    <s v="_x0009_340-47-994000040832"/>
    <n v="0"/>
    <s v="Aseguradora Solidaria"/>
    <d v="2022-01-24T00:00:00"/>
    <s v="24/01/2022 - 01/07/0223"/>
    <n v="2022"/>
    <s v="C:\Users\andres.prietom\JEP Colombia\Carlos Giovanni Torres Peñaranda - Contractual - Onedrive\Validación pólizas CPS\.VERIFICACIÓN DE PÓLIZAS CONTRATOS 2022\Verificación póliza contrato JEP-242-2022.pdf"/>
    <s v="N/A"/>
    <s v="Terminado"/>
    <s v="Retiro"/>
    <s v="N/A"/>
    <s v="DERECHO"/>
    <s v="N/A"/>
    <s v="MASCULINO"/>
    <s v="PND"/>
    <s v="https://community.secop.gov.co/Public/Tendering/OpportunityDetail/Index?noticeUID=CO1.NTC.2616407&amp;isFromPublicArea=True&amp;isModal=False"/>
    <m/>
    <m/>
    <s v="GESTIÓN_DE_ATENCIÓN_A__LA_CIUDADANÍA"/>
    <s v="PROCESOS_DE_RELACIONAMIENTO"/>
    <s v="Secretaría Ejecutiva"/>
    <s v="Subsecretaría Ejecutiva"/>
  </r>
  <r>
    <s v="JEP-159"/>
    <n v="294"/>
    <s v="JEP-159-2022"/>
    <s v="JEP-CSPO-159-2022"/>
    <s v="Jairo Cuellar"/>
    <d v="2022-01-13T00:00:00"/>
    <s v="Yuly Dayana Guauña Chantre"/>
    <x v="0"/>
    <s v="1. Prestación de servicios"/>
    <n v="1061688616"/>
    <n v="2"/>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4810209"/>
    <s v="N/A"/>
    <s v="N/A"/>
    <n v="7228143"/>
    <s v="N/A"/>
    <n v="36222"/>
    <n v="44122"/>
    <n v="2018011001091"/>
    <x v="6"/>
    <d v="2022-01-21T00:00:00"/>
    <s v="N/A"/>
    <s v="N/A"/>
    <s v="N/A"/>
    <s v="N/A"/>
    <n v="0"/>
    <s v="N/A"/>
    <n v="0"/>
    <s v="N/A"/>
    <n v="0"/>
    <s v="N/A"/>
    <n v="0"/>
    <s v="N/A"/>
    <n v="0"/>
    <s v="N/A"/>
    <n v="0"/>
    <s v="N/A"/>
    <n v="0"/>
    <n v="84810209"/>
    <n v="0"/>
    <n v="0"/>
    <n v="0"/>
    <n v="0"/>
    <n v="0"/>
    <d v="2022-12-31T00:00:00"/>
    <d v="2022-12-31T00:00:00"/>
    <n v="-1202"/>
    <s v="NO"/>
    <s v="N/A"/>
    <s v="Cauca"/>
    <s v="Cumplimiento"/>
    <s v="435 47 994000048176"/>
    <n v="0"/>
    <s v="Aseguradora Solidaria"/>
    <d v="2022-01-20T00:00:00"/>
    <s v="20-01-2022 - 01-07-2023"/>
    <n v="2022"/>
    <s v="C:\Users\andres.prietom\JEP Colombia\Carlos Giovanni Torres Peñaranda - Contractual - Onedrive\Validación pólizas CPS\.VERIFICACIÓN DE PÓLIZAS CONTRATOS 2022\Verificación póliza Contrato  JEP-159-2022.pdf"/>
    <s v="N/A"/>
    <s v="Terminado"/>
    <s v="Retiro"/>
    <s v="N/A"/>
    <s v="PSICOLOGÍA"/>
    <s v="N/A"/>
    <s v="FEMENINO"/>
    <s v="PND"/>
    <s v="https://community.secop.gov.co/Public/Tendering/OpportunityDetail/Index?noticeUID=CO1.NTC.2575209&amp;isFromPublicArea=True&amp;isModal=False"/>
    <m/>
    <m/>
    <s v="PARTICIPACIÓN_EFECTIVA_REPRESENTACIÓN_Y_DEFENSA_TÉCNICA"/>
    <s v="PROCESOS_MISIONALES"/>
    <s v="Secretaría Ejecutiva"/>
    <s v="Subsecretaría Ejecutiva"/>
  </r>
  <r>
    <s v="JEP-180"/>
    <n v="295"/>
    <s v="JEP-180-2022"/>
    <s v="JEP-CSPO-180-2022"/>
    <s v="Carlos Torres"/>
    <d v="2022-01-11T00:00:00"/>
    <s v="Silvio Esteban Carvajal Ordoñez"/>
    <x v="0"/>
    <s v="1. Prestación de servicios"/>
    <n v="1018452569"/>
    <n v="4"/>
    <s v="Persona Natural"/>
    <s v="N/A"/>
    <s v="Apoyar y acompañar al departamento de SAAD comparecientes en la gestión operativa del sistema vista, para el registro de abogados /as y comparecientes. "/>
    <s v="Misional"/>
    <s v="Harvey Danilo Suarez Morales"/>
    <s v="Secretaría Ejecutiva"/>
    <s v="Subsecretaría Ejecutiva "/>
    <s v="Departamento SAAD - Comparecientes"/>
    <s v="Jorge Alirio Mancera Cortés"/>
    <s v="BB- Departamento SAAD Defensa a Comparecientes "/>
    <s v="N/A"/>
    <s v="N/A"/>
    <s v="N/A"/>
    <s v="Inversión"/>
    <n v="54278510"/>
    <s v="N/A"/>
    <s v="N/A"/>
    <s v="$4.626.010"/>
    <s v="N/A"/>
    <n v="39022"/>
    <n v="44422"/>
    <n v="2018011001091"/>
    <x v="6"/>
    <d v="2022-01-21T00:00:00"/>
    <s v="N/A"/>
    <s v="N/A"/>
    <s v="N/A"/>
    <s v="N/A"/>
    <n v="0"/>
    <s v="N/A"/>
    <n v="0"/>
    <s v="N/A"/>
    <n v="0"/>
    <s v="N/A"/>
    <n v="0"/>
    <s v="N/A"/>
    <n v="0"/>
    <s v="N/A"/>
    <n v="0"/>
    <s v="N/A"/>
    <n v="0"/>
    <n v="54278510"/>
    <n v="0"/>
    <n v="0"/>
    <n v="0"/>
    <n v="0"/>
    <n v="0"/>
    <d v="2022-12-31T00:00:00"/>
    <d v="2022-12-31T00:00:00"/>
    <n v="-1202"/>
    <s v="NO"/>
    <s v="N/A"/>
    <s v="Bogotá D.C."/>
    <s v="Cumplimiento "/>
    <s v="15-47-101008462"/>
    <n v="0"/>
    <s v="Seguros del Estado"/>
    <d v="2022-01-20T00:00:00"/>
    <s v="20-01-2022 - 30-06-2023"/>
    <n v="2022"/>
    <s v="https://jepcolombia-my.sharepoint.com/personal/carlos_torres_jep_gov_co/_layouts/15/onedrive.aspx?q=180&amp;searchScope=folder&amp;id=%2Fpersonal%2Fcarlos%5Ftorres%5Fjep%5Fgov%5Fco%2FDocuments%2FDocumentos%2FContractual%2FContractual%20%2D%20Onedrive%2FValidaci%C3%B3n%20p%C3%B3lizas%20CPS%2F%2EVERIFICACI%C3%93N%20DE%20P%C3%93LIZAS%20CONTRATOS%202022%2FVerificacio%CC%81n%20po%CC%81liza%20contrato%20JEP%2D180%2D2022%2Epdf&amp;parent=%2Fpersonal%2Fcarlos%5Ftorres%5Fjep%5Fgov%5Fco%2FDocuments%2FDocumentos%2FContractual%2FContractual%20%2D%20Onedrive%2FValidaci%C3%B3n%20p%C3%B3lizas%20CPS%2F%2EVERIFICACI%C3%93N%20DE%20P%C3%93LIZAS%20CONTRATOS%202022&amp;parentview=7"/>
    <s v="N/A"/>
    <s v="Terminado"/>
    <s v="Retiro"/>
    <s v="N/A"/>
    <s v="DERECHO"/>
    <s v="N/A"/>
    <s v="MASCULINO"/>
    <s v="PND"/>
    <s v="https://community.secop.gov.co/Public/Tendering/OpportunityDetail/Index?noticeUID=CO1.NTC.2568252&amp;isFromPublicArea=True&amp;isModal=False"/>
    <m/>
    <m/>
    <s v="PARTICIPACIÓN_EFECTIVA_REPRESENTACIÓN_Y_DEFENSA_TÉCNICA"/>
    <s v="PROCESOS_MISIONALES"/>
    <s v="Secretaría Ejecutiva"/>
    <s v="Subsecretaría Ejecutiva"/>
  </r>
  <r>
    <s v="JEP-162"/>
    <n v="296"/>
    <s v="JEP-162-2022"/>
    <s v="JEP-CSPO-162-2022"/>
    <s v="Jairo Cuellar"/>
    <d v="2022-01-13T00:00:00"/>
    <s v="Lilian Patricia Guevara Hurtado"/>
    <x v="0"/>
    <s v="1. Prestación de servicios"/>
    <s v="52702411_x000a_"/>
    <n v="6"/>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4810209"/>
    <s v="N/A"/>
    <s v="N/A"/>
    <s v="$7.228.143"/>
    <s v="N/A"/>
    <n v="36122"/>
    <n v="51522"/>
    <n v="2018011001091"/>
    <x v="26"/>
    <d v="2022-01-28T00:00:00"/>
    <s v="Karen Nataly Villamizar Diaz"/>
    <n v="53017009"/>
    <n v="3"/>
    <d v="2022-05-02T00:00:00"/>
    <n v="0"/>
    <s v="N/A"/>
    <n v="0"/>
    <s v="N/A"/>
    <n v="0"/>
    <s v="N/A"/>
    <n v="0"/>
    <s v="N/A"/>
    <n v="0"/>
    <s v="N/A"/>
    <n v="0"/>
    <s v="N/A"/>
    <n v="0"/>
    <n v="84810209"/>
    <n v="0"/>
    <n v="0"/>
    <n v="0"/>
    <n v="0"/>
    <n v="0"/>
    <d v="2022-12-31T00:00:00"/>
    <d v="2022-12-31T00:00:00"/>
    <n v="-1202"/>
    <s v="NO"/>
    <s v="N/A"/>
    <s v="Cundinamarca"/>
    <s v="Cumplimiento"/>
    <s v="21-47-101016615_x000a_39-45-101027967"/>
    <s v="0_x000a_0"/>
    <s v="Seguros del Estado S.A. _x000a_Seguros del Estado S.A."/>
    <s v="24/01/2022_x000a_03/05/2022"/>
    <s v="21-01-2022 - 02-07-2023_x000a_03/05/2022 - 02/07/2023"/>
    <s v="28/01/2022_x000a_03/05/2022"/>
    <s v="C:\Users\andres.prietom\JEP Colombia\Carlos Giovanni Torres Peñaranda - Contractual - Onedrive\Validación pólizas CPS\.VERIFICACIÓN DE PÓLIZAS CONTRATOS 2022\Verificación póliza Contrato  JEP-162-2022.pdf"/>
    <s v="En fecha 2/05/2022 se suscribe Cesión del contrato."/>
    <s v="Terminado"/>
    <s v="Cesión"/>
    <s v="N/A"/>
    <s v="PSICOLOGÍA"/>
    <s v="N/A"/>
    <s v="FEMENINO"/>
    <s v="PND"/>
    <s v="https://community.secop.gov.co/Public/Tendering/OpportunityDetail/Index?noticeUID=CO1.NTC.2579023&amp;isFromPublicArea=True&amp;isModal=False"/>
    <m/>
    <m/>
    <s v="PARTICIPACIÓN_EFECTIVA_REPRESENTACIÓN_Y_DEFENSA_TÉCNICA"/>
    <s v="PROCESOS_MISIONALES"/>
    <s v="Secretaría Ejecutiva"/>
    <s v="Subsecretaría Ejecutiva"/>
  </r>
  <r>
    <s v="JEP-161"/>
    <n v="297"/>
    <s v="JEP-161-2022"/>
    <s v="JEP-CSPO-161-2022"/>
    <s v="Jairo Cuellar"/>
    <d v="2022-01-13T00:00:00"/>
    <s v="Rocio del Pilar Ramirez Poveda"/>
    <x v="0"/>
    <s v="1. Prestación de servicios"/>
    <n v="43988037"/>
    <n v="9"/>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4810209"/>
    <s v="N/A"/>
    <s v="N/A"/>
    <n v="7228143"/>
    <s v="N/A"/>
    <n v="36022"/>
    <n v="51622"/>
    <n v="2018011001091"/>
    <x v="26"/>
    <d v="2022-01-24T00:00:00"/>
    <s v="Oscar Andrés Abello Lozada"/>
    <n v="14296260"/>
    <n v="1"/>
    <d v="2022-09-01T00:00:00"/>
    <n v="0"/>
    <s v="N/A"/>
    <n v="0"/>
    <s v="N/A"/>
    <n v="0"/>
    <s v="N/A"/>
    <n v="0"/>
    <s v="N/A"/>
    <n v="0"/>
    <s v="N/A"/>
    <n v="0"/>
    <s v="N/A"/>
    <n v="0"/>
    <n v="84810209"/>
    <n v="0"/>
    <n v="0"/>
    <n v="0"/>
    <n v="0"/>
    <n v="0"/>
    <d v="2022-12-31T00:00:00"/>
    <d v="2022-12-31T00:00:00"/>
    <n v="-1202"/>
    <s v="NO"/>
    <s v="N/A"/>
    <s v="Región de Tolima -Huila"/>
    <s v="Cumplimiento"/>
    <s v="21-47-101016624_x000a_25-47-101003167"/>
    <s v="0_x000a_0"/>
    <s v="Seguros del Estado S.A. _x000a_Seguros del Estado S.A."/>
    <s v="24/01/2022_x000a_01/09/2022"/>
    <s v="21-01-2022 - 02-07-2023_x000a_01/09/2022 - 30/06/2023"/>
    <s v="24/01/2022_x000a_01/09/2022"/>
    <s v="C:\Users\andres.prietom\JEP Colombia\Carlos Giovanni Torres Peñaranda - Contractual - Onedrive\Validación pólizas CPS\.VERIFICACIÓN DE PÓLIZAS CONTRATOS 2022\Verificación póliza Contrato  JEP-161-2022.pdf"/>
    <s v="1 de septiembre de 2022 la cesión del contrato JEP-161-2022 ROCIO DEL PILAR RAMÍREZ POVEDA a OSCAR ANDRÉS ABELLO LOZADA"/>
    <s v="Terminado"/>
    <s v="Cesión"/>
    <s v="N/A"/>
    <s v="PSICOLOGÍA"/>
    <s v="N/A"/>
    <s v="FEMENINO"/>
    <s v="PND"/>
    <s v="https://community.secop.gov.co/Public/Tendering/OpportunityDetail/Index?noticeUID=CO1.NTC.2578124&amp;isFromPublicArea=True&amp;isModal=False"/>
    <m/>
    <m/>
    <s v="PARTICIPACIÓN_EFECTIVA_REPRESENTACIÓN_Y_DEFENSA_TÉCNICA"/>
    <s v="PROCESOS_MISIONALES"/>
    <s v="Secretaría Ejecutiva"/>
    <s v="Subsecretaría Ejecutiva"/>
  </r>
  <r>
    <s v="JEP-298"/>
    <n v="298"/>
    <s v="JEP-298-2022"/>
    <s v="JEP-CSPO-298-2022"/>
    <s v="Vanessa Jiménez "/>
    <d v="2022-01-21T00:00:00"/>
    <s v="Manuela Troncoso Castro "/>
    <x v="0"/>
    <s v="1. Prestación de servicios"/>
    <n v="1110504810"/>
    <n v="3"/>
    <s v="Persona Natural"/>
    <s v="N/A"/>
    <s v="Prestación de servicios profesionales para brindar asistencia técnica a las actuaciones y decisiones judiciales propias de la justicia transicional y restaurativa JEP con los procesos de validación de información que permitan fortalecer la calidad y oportunidad de respuesta del registro de comparecientes, del que trata el artículo 95 del ASP 001 de 2020._x000a_"/>
    <s v="Misional"/>
    <s v="Harvey Danilo Suarez Morales"/>
    <s v="Secretaría Ejecutiva"/>
    <s v="Subsecretaría Ejecutiva "/>
    <s v="Departamento SAAD - Comparecientes"/>
    <s v="Jorge Alirio Mancera Cortés"/>
    <s v="BB- Departamento SAAD Defensa a Comparecientes "/>
    <s v="N/A"/>
    <s v="N/A"/>
    <s v="N/A"/>
    <s v="Inversión"/>
    <n v="69823860"/>
    <s v="N/A"/>
    <s v="N/A"/>
    <s v="$6.071.640"/>
    <s v="N/A"/>
    <n v="47322"/>
    <n v="62022"/>
    <s v="2018011001091_x0009_"/>
    <x v="1"/>
    <d v="2022-01-27T00:00:00"/>
    <s v="N/A"/>
    <s v="N/A"/>
    <s v="N/A"/>
    <s v="N/A"/>
    <n v="0"/>
    <s v="N/A"/>
    <n v="0"/>
    <s v="N/A"/>
    <n v="0"/>
    <s v="N/A"/>
    <n v="0"/>
    <s v="N/A"/>
    <n v="0"/>
    <s v="N/A"/>
    <n v="0"/>
    <s v="N/A"/>
    <n v="0"/>
    <n v="69823860"/>
    <n v="0"/>
    <n v="0"/>
    <n v="0"/>
    <n v="0"/>
    <n v="0"/>
    <d v="2022-12-31T00:00:00"/>
    <d v="2022-12-31T00:00:00"/>
    <n v="-1202"/>
    <s v="NO"/>
    <s v="N/A"/>
    <s v="Bogotá D.C."/>
    <s v="Cumplimiento "/>
    <n v="21471010169000"/>
    <n v="0"/>
    <s v="Seguros del Estado "/>
    <d v="2022-01-26T00:00:00"/>
    <s v="25-01-2022 - 01-07-2023"/>
    <n v="2022"/>
    <s v="PENDIENTE"/>
    <s v="Mediate otrosí N°1 se aprueba reducir 2.023.880"/>
    <s v="Terminado"/>
    <s v="Adición o reducción"/>
    <s v="N/A"/>
    <s v="DERECHO"/>
    <s v="N/A"/>
    <s v="FEMENINO"/>
    <s v="PND"/>
    <s v="https://community.secop.gov.co/Public/Tendering/ContractNoticePhases/View?PPI=CO1.PPI.17040787&amp;isFromPublicArea=True&amp;isModal=False"/>
    <m/>
    <m/>
    <s v="PARTICIPACIÓN_EFECTIVA_REPRESENTACIÓN_Y_DEFENSA_TÉCNICA"/>
    <s v="PROCESOS_MISIONALES"/>
    <s v="Secretaría Ejecutiva"/>
    <s v="Subsecretaría Ejecutiva"/>
  </r>
  <r>
    <s v="JEP-494"/>
    <n v="300"/>
    <s v="JEP-494-2022"/>
    <s v="JEP-CSPO-476-2022"/>
    <s v="Jairo Cuellar"/>
    <d v="2022-07-10T00:00:00"/>
    <s v="Leonardo Yepes Moreno"/>
    <x v="0"/>
    <s v="1. Prestación de servicios"/>
    <n v="1032378847"/>
    <n v="1"/>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7522"/>
    <n v="297022"/>
    <n v="2018011001091"/>
    <x v="30"/>
    <d v="2022-07-05T00:00:00"/>
    <s v="N/A"/>
    <s v="N/A"/>
    <s v="N/A"/>
    <s v="N/A"/>
    <n v="0"/>
    <s v="N/A"/>
    <n v="0"/>
    <s v="N/A"/>
    <n v="0"/>
    <s v="N/A"/>
    <n v="0"/>
    <s v="N/A"/>
    <n v="0"/>
    <s v="N/A"/>
    <n v="0"/>
    <s v="N/A"/>
    <n v="0"/>
    <n v="36140715"/>
    <n v="0"/>
    <n v="0"/>
    <n v="0"/>
    <n v="0"/>
    <n v="0"/>
    <d v="2022-11-30T00:00:00"/>
    <d v="2022-11-30T00:00:00"/>
    <n v="-1233"/>
    <m/>
    <s v="N/A"/>
    <s v="Bogotá D.C."/>
    <s v="Cumplimiento"/>
    <s v="14-45-101082043"/>
    <n v="0"/>
    <s v="Seguros del Estado S.A."/>
    <d v="2022-07-05T00:00:00"/>
    <s v="01/07/2022 - 09/06/2023"/>
    <n v="2022"/>
    <s v="C:\Users\ana.angel\JEP Colombia\Carlos Giovanni Torres Peñaranda - Contractual - Onedrive\Validación pólizas CPS\.VERIFICACIÓN DE PÓLIZAS CONTRATOS 2022\Verificación póliza Contrato  JEP-494-2022.pdf"/>
    <s v="Ninguna"/>
    <s v="Terminado"/>
    <s v="Retiro"/>
    <s v="N/A"/>
    <s v="DERECHO"/>
    <s v="N/A"/>
    <s v="MASCULINO"/>
    <s v="leonardo.yepes@jep.gov.co"/>
    <s v="https://community.secop.gov.co/Public/Tendering/ContractNoticePhases/View?PPI=CO1.PPI.19243472&amp;isFromPublicArea=True&amp;isModal=False"/>
    <m/>
    <m/>
    <s v="PARTICIPACIÓN_EFECTIVA_REPRESENTACIÓN_Y_DEFENSA_TÉCNICA"/>
    <s v="PROCESOS_MISIONALES"/>
    <s v="Secretaría Ejecutiva"/>
    <s v="Subsecretaría Ejecutiva"/>
  </r>
  <r>
    <s v="JEP-471"/>
    <n v="301"/>
    <s v="JEP-471-2022"/>
    <s v="JEP-CSPO-453-2022"/>
    <s v="Carlos Torres"/>
    <d v="2022-07-13T00:00:00"/>
    <s v="William Alberto Acosta Menéndez"/>
    <x v="0"/>
    <s v="1. Prestación de servicios"/>
    <n v="77183721"/>
    <n v="7"/>
    <s v="Persona Natural"/>
    <s v="Ibagué"/>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3422"/>
    <n v="297622"/>
    <s v="_x0009_2018011001091"/>
    <x v="30"/>
    <d v="2022-07-05T00:00:00"/>
    <s v="N/A"/>
    <s v="N/A"/>
    <s v="N/A"/>
    <s v="N/A"/>
    <n v="0"/>
    <s v="N/A"/>
    <n v="0"/>
    <s v="N/A"/>
    <n v="0"/>
    <s v="N/A"/>
    <n v="0"/>
    <s v="N/A"/>
    <n v="0"/>
    <s v="N/A"/>
    <n v="0"/>
    <s v="N/A"/>
    <n v="0"/>
    <n v="36140715"/>
    <n v="0"/>
    <n v="0"/>
    <n v="0"/>
    <n v="0"/>
    <n v="0"/>
    <d v="2022-11-30T00:00:00"/>
    <d v="2022-11-30T00:00:00"/>
    <n v="-1233"/>
    <s v="SI"/>
    <s v="N/A"/>
    <s v="Bogotá D.C."/>
    <s v="Cumplimiento"/>
    <s v="39-45101028280"/>
    <n v="0"/>
    <s v="Seguros del Estado S.A. "/>
    <d v="2022-07-01T00:00:00"/>
    <s v="01/07/2022 - 31/05/2023"/>
    <n v="2022"/>
    <s v="PENDIENTE"/>
    <s v="Ninguna"/>
    <s v="Terminado"/>
    <s v="Retiro"/>
    <s v="N/A"/>
    <s v="DERECHO"/>
    <s v="N/A"/>
    <s v="MASCULINO"/>
    <s v="william.acosta@jep.gov.co"/>
    <s v="https://community.secop.gov.co/Public/Tendering/ContractNoticePhases/View?PPI=CO1.PPI.19210358&amp;isFromPublicArea=True&amp;isModal=False"/>
    <m/>
    <m/>
    <s v="PARTICIPACIÓN_EFECTIVA_REPRESENTACIÓN_Y_DEFENSA_TÉCNICA"/>
    <s v="PROCESOS_MISIONALES"/>
    <s v="Secretaría Ejecutiva"/>
    <s v="Subsecretaría Ejecutiva"/>
  </r>
  <r>
    <s v="JEP-058"/>
    <n v="302"/>
    <s v="JEP-058-2022"/>
    <s v="JEP-CSPO-058-2022"/>
    <s v="Carlos Torres"/>
    <s v="NR"/>
    <s v="Albert Diomar De Jesus Barros Zuñiga"/>
    <x v="0"/>
    <s v="1. Prestación de servicios"/>
    <n v="1140842597"/>
    <n v="7"/>
    <s v="Persona Natural"/>
    <s v="N/A"/>
    <s v="Prestación de servicios profesionales para apoyar al departamento SAAD comparecientes en las actividades administrativa propias del desarrollo del Sistema Autónomo de Asesoría y Defensa "/>
    <s v="Misional"/>
    <s v="Harvey Danilo Suarez Morales"/>
    <s v="Secretaría Ejecutiva"/>
    <s v="Subsecretaría Ejecutiva "/>
    <s v="Departamento SAAD - Comparecientes"/>
    <s v="Jorge Alirio Mancera Cortés"/>
    <s v="BB- Departamento SAAD Defensa a Comparecientes "/>
    <s v="N/A"/>
    <s v="N/A"/>
    <s v="N/A"/>
    <s v="Inversión"/>
    <n v="62277668"/>
    <s v="N/A"/>
    <s v="N/A"/>
    <s v="$5.204.263"/>
    <s v="N/A"/>
    <n v="33022"/>
    <n v="28222"/>
    <n v="2018011001091"/>
    <x v="56"/>
    <d v="2022-01-14T00:00:00"/>
    <s v="N/A"/>
    <s v="N/A"/>
    <s v="N/A"/>
    <s v="N/A"/>
    <n v="0"/>
    <s v="N/A"/>
    <n v="0"/>
    <s v="N/A"/>
    <n v="0"/>
    <s v="N/A"/>
    <n v="0"/>
    <s v="N/A"/>
    <n v="0"/>
    <s v="N/A"/>
    <n v="0"/>
    <s v="N/A"/>
    <n v="0"/>
    <n v="62277668"/>
    <n v="0"/>
    <n v="0"/>
    <n v="0"/>
    <n v="0"/>
    <n v="0"/>
    <d v="2022-12-31T00:00:00"/>
    <d v="2022-12-31T00:00:00"/>
    <n v="-1202"/>
    <s v="NO"/>
    <s v="N/A"/>
    <s v="Bogotá D.C."/>
    <s v="Cumplimiento"/>
    <s v="21-45-101357513"/>
    <n v="0"/>
    <s v="Seguros del Estado "/>
    <d v="2022-01-13T00:00:00"/>
    <s v="11-01-2022 - 01-07-2023"/>
    <n v="2022"/>
    <s v="https://jepcolombia-my.sharepoint.com/personal/carlos_torres_jep_gov_co/_layouts/15/onedrive.aspx?q=058&amp;searchScope=folder&amp;id=%2Fpersonal%2Fcarlos%5Ftorres%5Fjep%5Fgov%5Fco%2FDocuments%2FDocumentos%2FContractual%2FContractual%20%2D%20Onedrive%2FValidaci%C3%B3n%20p%C3%B3lizas%20CPS%2F%2EVERIFICACI%C3%93N%20DE%20P%C3%93LIZAS%20CONTRATOS%202022%2FVerificacio%CC%81n%20po%CC%81liza%20contrato%20JEP%2D058%2D2022%2Epdf&amp;parent=%2Fpersonal%2Fcarlos%5Ftorres%5Fjep%5Fgov%5Fco%2FDocuments%2FDocumentos%2FContractual%2FContractual%20%2D%20Onedrive%2FValidaci%C3%B3n%20p%C3%B3lizas%20CPS%2F%2EVERIFICACI%C3%93N%20DE%20P%C3%93LIZAS%20CONTRATOS%202022&amp;parentview=7"/>
    <s v="N/A"/>
    <s v="Terminado"/>
    <s v="Retiro"/>
    <s v="N/A"/>
    <s v="DERECHO"/>
    <s v="N/A"/>
    <s v="MASCULINO"/>
    <s v="PND"/>
    <s v="https://community.secop.gov.co/Public/Tendering/OpportunityDetail/Index?noticeUID=CO1.NTC.2508582&amp;isFromPublicArea=True&amp;isModal=False"/>
    <m/>
    <m/>
    <s v="PARTICIPACIÓN_EFECTIVA_REPRESENTACIÓN_Y_DEFENSA_TÉCNICA"/>
    <s v="PROCESOS_MISIONALES"/>
    <s v="Secretaría Ejecutiva"/>
    <s v="Subsecretaría Ejecutiva"/>
  </r>
  <r>
    <s v="JEP-504"/>
    <n v="303"/>
    <s v="JEP-504-2022"/>
    <s v="JEP-CSPO-486-2022"/>
    <s v="John Maldonado"/>
    <d v="2022-07-13T00:00:00"/>
    <s v="Angie Catalina Velasco Robelto"/>
    <x v="0"/>
    <s v="1. Prestación de servicios"/>
    <n v="1057489435"/>
    <n v="8"/>
    <s v="Persona Natural"/>
    <s v="Bogotá D.C. "/>
    <s v="Prestación de servicios para apoyar la gestión administrativa relacionada con el desarrollo del Sistema Autónomo"/>
    <s v="Administrativo Transversal"/>
    <s v="Harvey Danilo Suarez Morales"/>
    <s v="Secretaría Ejecutiva"/>
    <s v="Subsecretaría Ejecutiva "/>
    <s v="Departamento SAAD - Comparecientes"/>
    <s v="Jorge Alirio Mancera Cortés"/>
    <s v="BB- Departamento SAAD Defensa a Comparecientes "/>
    <s v="N/A"/>
    <s v="N/A"/>
    <s v="N/A"/>
    <s v="Inversión"/>
    <n v="18070350"/>
    <s v="N/A"/>
    <s v="N/A"/>
    <n v="3614070"/>
    <s v="N/A"/>
    <n v="78522"/>
    <n v="296822"/>
    <s v="_x0009_2018011001091"/>
    <x v="30"/>
    <d v="2022-07-05T00:00:00"/>
    <s v="Laura Valentina Gualteros Jiménez"/>
    <n v="1018491592"/>
    <n v="0"/>
    <d v="2022-10-21T00:00:00"/>
    <n v="0"/>
    <s v="N/A"/>
    <n v="0"/>
    <s v="N/A"/>
    <n v="0"/>
    <s v="N/A"/>
    <n v="0"/>
    <s v="N/A"/>
    <n v="0"/>
    <s v="N/A"/>
    <n v="0"/>
    <s v="N/A"/>
    <n v="0"/>
    <n v="18070350"/>
    <n v="0"/>
    <n v="0"/>
    <n v="0"/>
    <n v="0"/>
    <n v="0"/>
    <d v="2022-11-30T00:00:00"/>
    <d v="2022-11-30T00:00:00"/>
    <n v="-1233"/>
    <s v="SI"/>
    <s v="N/A"/>
    <s v="Bogotá D.C."/>
    <s v="Cumplimiento"/>
    <s v="25-47-101002981_x000a_390-47-994000074818"/>
    <s v="0_x000a_0"/>
    <s v="Seguros del Estado S.A._x000a_Aseguradora Solidaria de Colombia"/>
    <s v="1/07/2022_x000a_21/10/2022"/>
    <s v="01/07/2022 - 01/06/2023_x000a_21/10/2022 - 10/06/2023"/>
    <s v="5/07/2022_x000a_24/10/2022"/>
    <s v="PENDIENTE"/>
    <s v="En fecha del 21/10/2022 se aprueba la cesión del contrato"/>
    <s v="Terminado"/>
    <s v="Cesión"/>
    <s v="N/A"/>
    <s v="ADMINISTRACIÓN DE EMPRESAS"/>
    <s v="N/A"/>
    <s v="FEMENINO"/>
    <s v="angie.velasco@jep.gov.co"/>
    <s v="https://community.secop.gov.co/Public/Tendering/ContractNoticePhases/View?PPI=CO1.PPI.19234849&amp;isFromPublicArea=True&amp;isModal=False"/>
    <m/>
    <m/>
    <s v="PARTICIPACIÓN_EFECTIVA_REPRESENTACIÓN_Y_DEFENSA_TÉCNICA"/>
    <s v="PROCESOS_MISIONALES"/>
    <s v="Secretaría Ejecutiva"/>
    <s v="Subsecretaría Ejecutiva"/>
  </r>
  <r>
    <s v="JEP-084"/>
    <n v="304"/>
    <s v="JEP-084-2022"/>
    <s v="JEP-CSPO-084-2022"/>
    <s v="Jairo Cuellar"/>
    <s v="NR"/>
    <s v="Vianney Esther Sobrino Camacho"/>
    <x v="0"/>
    <s v="1. Prestación de servicios"/>
    <n v="32791986"/>
    <n v="6"/>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6496775"/>
    <s v="N/A"/>
    <s v="N/A"/>
    <s v="$7.228.143"/>
    <s v="N/A"/>
    <n v="25722"/>
    <n v="42222"/>
    <s v="2018011001091_x0009_"/>
    <x v="6"/>
    <d v="2022-01-21T00:00:00"/>
    <s v="N/A"/>
    <s v="N/A"/>
    <s v="N/A"/>
    <s v="N/A"/>
    <n v="0"/>
    <s v="N/A"/>
    <n v="0"/>
    <s v="N/A"/>
    <n v="0"/>
    <s v="N/A"/>
    <n v="0"/>
    <s v="N/A"/>
    <n v="0"/>
    <s v="N/A"/>
    <n v="0"/>
    <s v="N/A"/>
    <n v="0"/>
    <n v="86496775"/>
    <n v="0"/>
    <n v="0"/>
    <n v="0"/>
    <n v="0"/>
    <n v="0"/>
    <d v="2022-12-31T00:00:00"/>
    <d v="2022-12-31T00:00:00"/>
    <n v="-1202"/>
    <s v="NO"/>
    <s v="N/A"/>
    <s v="Bogotá D.C."/>
    <s v="Cumplimiento "/>
    <s v="21-45-101358220"/>
    <n v="0"/>
    <s v="Seguros del Estado"/>
    <d v="2022-01-20T00:00:00"/>
    <s v="20-01-2022 - 30-06-2023"/>
    <n v="2022"/>
    <s v="C:\Users\andres.prietom\JEP Colombia\Carlos Giovanni Torres Peñaranda - Contractual - Onedrive\Validación pólizas CPS\.VERIFICACIÓN DE PÓLIZAS CONTRATOS 2022\Verificación póliza Contrato  JEP-084-2022.pdf"/>
    <s v="N/A"/>
    <s v="Terminado"/>
    <s v="Retiro"/>
    <s v="N/A"/>
    <s v="PSICOLOGÍA"/>
    <s v="N/A"/>
    <s v="FEMENINO"/>
    <s v="PND"/>
    <s v="https://community.secop.gov.co/Public/Tendering/OpportunityDetail/Index?noticeUID=CO1.NTC.2544344&amp;isFromPublicArea=True&amp;isModal=False"/>
    <m/>
    <m/>
    <s v="PARTICIPACIÓN_EFECTIVA_REPRESENTACIÓN_Y_DEFENSA_TÉCNICA"/>
    <s v="PROCESOS_MISIONALES"/>
    <s v="Secretaría Ejecutiva"/>
    <s v="Subsecretaría Ejecutiva"/>
  </r>
  <r>
    <s v="JEP-305"/>
    <n v="305"/>
    <s v="JEP-305-2022"/>
    <s v="JEP-CSPO-305-2022"/>
    <s v="Carlos Torres"/>
    <d v="2022-01-18T00:00:00"/>
    <s v="Diana Maria Noreña Casallas"/>
    <x v="0"/>
    <s v="1. Prestación de servicios"/>
    <n v="53006948"/>
    <n v="7"/>
    <s v="Persona Natural"/>
    <s v="N/A"/>
    <s v="Prestación de servicios profesionales para brindar asistencia técnica a las actuaciones y decisiones judiciales propias de la justicia transicional y restaurativa JEP con los procesos de validación de información que permitan fortalecer la calidad y oportunidad de respuesta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69823860"/>
    <s v="N/A"/>
    <s v="N/A"/>
    <n v="6071640"/>
    <s v="N/A"/>
    <n v="47222"/>
    <n v="54122"/>
    <n v="2018011001091"/>
    <x v="5"/>
    <d v="2022-01-25T00:00:00"/>
    <s v="N/A"/>
    <s v="N/A"/>
    <s v="N/A"/>
    <s v="N/A"/>
    <n v="0"/>
    <s v="N/A"/>
    <n v="0"/>
    <s v="N/A"/>
    <n v="0"/>
    <s v="N/A"/>
    <n v="0"/>
    <s v="N/A"/>
    <n v="0"/>
    <s v="N/A"/>
    <n v="0"/>
    <s v="N/A"/>
    <n v="-123"/>
    <n v="69823860"/>
    <n v="0"/>
    <n v="0"/>
    <n v="0"/>
    <n v="0"/>
    <n v="0"/>
    <d v="2022-12-31T00:00:00"/>
    <d v="2022-08-30T00:00:00"/>
    <n v="-1325"/>
    <s v="SI"/>
    <d v="2022-08-30T00:00:00"/>
    <s v="Bogotá D.C."/>
    <s v="Cumplimiento "/>
    <s v="390-47-994000069095"/>
    <n v="0"/>
    <s v="Aseguradora Solidaria"/>
    <d v="2022-01-24T00:00:00"/>
    <s v="24-01-2022 - 30-06-2023"/>
    <n v="2022"/>
    <s v="https://jepcolombia-my.sharepoint.com/personal/carlos_torres_jep_gov_co/_layouts/15/onedrive.aspx?q=305&amp;searchScope=folder&amp;id=%2Fpersonal%2Fcarlos%5Ftorres%5Fjep%5Fgov%5Fco%2FDocuments%2FDocumentos%2FContractual%2FContractual%20%2D%20Onedrive%2FValidaci%C3%B3n%20p%C3%B3lizas%20CPS%2F%2EVERIFICACI%C3%93N%20DE%20P%C3%93LIZAS%20CONTRATOS%202022%2FVerificacio%CC%81n%20po%CC%81liza%20contrato%20JEP%2D305%2D2022%2Epdf&amp;parent=%2Fpersonal%2Fcarlos%5Ftorres%5Fjep%5Fgov%5Fco%2FDocuments%2FDocumentos%2FContractual%2FContractual%20%2D%20Onedrive%2FValidaci%C3%B3n%20p%C3%B3lizas%20CPS&amp;parentview=7"/>
    <s v="Por terminación unilateral desde el 30/08/2022"/>
    <s v="Terminado"/>
    <s v="Terminación anticipada"/>
    <s v="N/A"/>
    <s v="DERECHO"/>
    <s v="N/A"/>
    <s v="FEMENINO"/>
    <s v="Terminado"/>
    <s v="https://community.secop.gov.co/Public/Tendering/ContractNoticePhases/View?PPI=CO1.PPI.17007179&amp;isFromPublicArea=True&amp;isModal=False"/>
    <m/>
    <m/>
    <s v="PARTICIPACIÓN_EFECTIVA_REPRESENTACIÓN_Y_DEFENSA_TÉCNICA"/>
    <s v="PROCESOS_MISIONALES"/>
    <s v="Secretaría Ejecutiva"/>
    <s v="Subsecretaría Ejecutiva"/>
  </r>
  <r>
    <s v="JEP-495"/>
    <n v="306"/>
    <s v="JEP-495-2022"/>
    <s v="JEP-CSPO-477-2022"/>
    <s v="Jairo Cuellar"/>
    <d v="2022-07-10T00:00:00"/>
    <s v="Sergio Alberto Pardo Giraldo"/>
    <x v="0"/>
    <s v="1. Prestación de servicios"/>
    <n v="19366383"/>
    <n v="6"/>
    <s v="Persona Natural"/>
    <s v="Bogotá D.C. "/>
    <s v="Prestación de servicios profesionales para apoyar al Departamento de SAAD Comparecientes en la articulación de las actividades requeridas para la defensa técnica judicial de los comparecientes miembros de Fuerza Pública que comparezcan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41200420"/>
    <s v="N/A"/>
    <s v="N/A"/>
    <n v="8240084"/>
    <s v="N/A"/>
    <n v="80522"/>
    <n v="310722"/>
    <n v="2018011001091"/>
    <x v="53"/>
    <d v="2022-07-11T00:00:00"/>
    <s v="N/A"/>
    <s v="N/A"/>
    <s v="N/A"/>
    <s v="N/A"/>
    <n v="0"/>
    <s v="N/A"/>
    <n v="0"/>
    <s v="N/A"/>
    <n v="0"/>
    <s v="N/A"/>
    <n v="0"/>
    <s v="N/A"/>
    <n v="0"/>
    <s v="N/A"/>
    <n v="0"/>
    <s v="N/A"/>
    <n v="0"/>
    <n v="41200420"/>
    <n v="0"/>
    <n v="0"/>
    <n v="0"/>
    <n v="0"/>
    <n v="0"/>
    <d v="2022-11-30T00:00:00"/>
    <d v="2022-11-30T00:00:00"/>
    <n v="-1233"/>
    <s v="SI"/>
    <s v="N/A"/>
    <s v="Bogotá D.C."/>
    <s v="Cumplimiento"/>
    <s v="15-45-101145385"/>
    <n v="0"/>
    <s v="Seguros del Estado S.A."/>
    <d v="2022-07-11T00:00:00"/>
    <s v="11/07/2022 - 11/06/2023"/>
    <n v="2022"/>
    <s v="C:\Users\ana.angel\JEP Colombia\Carlos Giovanni Torres Peñaranda - Contractual - Onedrive\Validación pólizas CPS\.VERIFICACIÓN DE PÓLIZAS CONTRATOS 2022\Verificación póliza Contrato  JEP-495-2022.pdf"/>
    <s v="Ninguna"/>
    <s v="Terminado"/>
    <s v="Retiro"/>
    <s v="N/A"/>
    <s v="PENDIENTE"/>
    <s v="N/A"/>
    <s v="MASCULINO"/>
    <s v="sergio.pardo@jep.gov.co"/>
    <s v="https://community.secop.gov.co/Public/Tendering/ContractNoticePhases/View?PPI=CO1.PPI.19246013&amp;isFromPublicArea=True&amp;isModal=False"/>
    <m/>
    <m/>
    <s v="PARTICIPACIÓN_EFECTIVA_REPRESENTACIÓN_Y_DEFENSA_TÉCNICA"/>
    <s v="PROCESOS_MISIONALES"/>
    <s v="Secretaría Ejecutiva"/>
    <s v="Subsecretaría Ejecutiva"/>
  </r>
  <r>
    <s v="JEP-302"/>
    <n v="307"/>
    <s v="JEP-302-2022"/>
    <s v="JEP-CSPO-302-2022"/>
    <s v="Carlos Torres"/>
    <d v="2022-01-18T00:00:00"/>
    <s v="Camilo Ernesto Villegas Rondon"/>
    <x v="0"/>
    <s v="1. Prestación de servicios"/>
    <n v="79730756"/>
    <n v="9"/>
    <s v="Persona Natural"/>
    <s v="N/A"/>
    <s v="Prestación de servicios profesionales para apoyar y acompañar al sistema autónomo de asesoría y defensa de la JEP en los procesos de validación de información aplicando herramientas jurídicas y conceptuales que permitan fortalecer la calidad de la información y la oportunidad de respuesta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69823860"/>
    <s v="N/A"/>
    <s v="N/A"/>
    <n v="6071640"/>
    <s v="N/A"/>
    <n v="51022"/>
    <n v="58522"/>
    <n v="2018011001091"/>
    <x v="1"/>
    <d v="2022-01-27T00:00:00"/>
    <s v="N/A"/>
    <s v="N/A"/>
    <s v="N/A"/>
    <s v="N/A"/>
    <n v="0"/>
    <s v="N/A"/>
    <n v="0"/>
    <s v="N/A"/>
    <n v="0"/>
    <s v="N/A"/>
    <n v="0"/>
    <s v="N/A"/>
    <n v="0"/>
    <s v="N/A"/>
    <n v="0"/>
    <s v="N/A"/>
    <n v="0"/>
    <n v="69823860"/>
    <n v="0"/>
    <n v="0"/>
    <n v="0"/>
    <n v="0"/>
    <n v="0"/>
    <d v="2022-12-31T00:00:00"/>
    <d v="2022-12-31T00:00:00"/>
    <n v="-1202"/>
    <s v="NO"/>
    <s v="N/A"/>
    <s v="Bogotá D.C."/>
    <s v="Cumplimiento "/>
    <s v="33-47-101008273"/>
    <n v="0"/>
    <s v="Seguros del Estado "/>
    <d v="2022-01-25T00:00:00"/>
    <s v="25-01-2022 - 10-07-2023"/>
    <n v="2022"/>
    <s v="PENDIENTE"/>
    <s v="Ninguna"/>
    <s v="Terminado"/>
    <s v="Retiro"/>
    <s v="N/A"/>
    <s v="DERECHO"/>
    <s v="N/A"/>
    <s v="MASCULINO"/>
    <s v="PND"/>
    <s v="https://community.secop.gov.co/Public/Tendering/ContractNoticePhases/View?PPI=CO1.PPI.17002087&amp;isFromPublicArea=True&amp;isModal=False"/>
    <m/>
    <m/>
    <s v="PARTICIPACIÓN_EFECTIVA_REPRESENTACIÓN_Y_DEFENSA_TÉCNICA"/>
    <s v="PROCESOS_MISIONALES"/>
    <s v="Secretaría Ejecutiva"/>
    <s v="Subsecretaría Ejecutiva"/>
  </r>
  <r>
    <s v="JEP-472"/>
    <n v="308"/>
    <s v="JEP-472-2022"/>
    <s v="JEP-CSPO-454-2022"/>
    <s v="Carlos Torres"/>
    <d v="2022-07-13T00:00:00"/>
    <s v="Rosa Elena Murillo Maestre"/>
    <x v="0"/>
    <s v="1. Prestación de servicios"/>
    <n v="1065564064"/>
    <n v="9"/>
    <s v="Persona Natural"/>
    <s v="Valledupar"/>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3722"/>
    <n v="297722"/>
    <n v="2018011001091"/>
    <x v="30"/>
    <d v="2022-07-05T00:00:00"/>
    <s v="N/A"/>
    <s v="N/A"/>
    <s v="N/A"/>
    <s v="N/A"/>
    <n v="0"/>
    <s v="N/A"/>
    <n v="0"/>
    <s v="N/A"/>
    <n v="0"/>
    <s v="N/A"/>
    <n v="0"/>
    <s v="N/A"/>
    <n v="0"/>
    <s v="N/A"/>
    <n v="0"/>
    <s v="N/A"/>
    <n v="0"/>
    <n v="36140715"/>
    <n v="0"/>
    <n v="0"/>
    <n v="0"/>
    <n v="0"/>
    <n v="0"/>
    <d v="2022-11-30T00:00:00"/>
    <d v="2022-11-30T00:00:00"/>
    <n v="-1233"/>
    <s v="SI"/>
    <s v="N/A"/>
    <s v="Cesar_x000a_"/>
    <s v="Cumplimiento"/>
    <s v="21-45-101376229"/>
    <n v="0"/>
    <s v="Seguros del Estado S.A. "/>
    <d v="2022-07-02T00:00:00"/>
    <s v="01/07/2022 - 01/06/2023"/>
    <n v="2022"/>
    <s v="PENDIENTE"/>
    <s v="Ninguna"/>
    <s v="Terminado"/>
    <s v="Retiro"/>
    <s v="N/A"/>
    <s v="DERECHO"/>
    <s v="N/A"/>
    <s v="FEMENINO"/>
    <s v="rosa.murillo@jep.gov.co"/>
    <s v="https://community.secop.gov.co/Public/Tendering/ContractNoticePhases/View?PPI=CO1.PPI.19211443&amp;isFromPublicArea=True&amp;isModal=False"/>
    <m/>
    <m/>
    <s v="PARTICIPACIÓN_EFECTIVA_REPRESENTACIÓN_Y_DEFENSA_TÉCNICA"/>
    <s v="PROCESOS_MISIONALES"/>
    <s v="Secretaría Ejecutiva"/>
    <s v="Subsecretaría Ejecutiva"/>
  </r>
  <r>
    <s v="JEP-496"/>
    <n v="309"/>
    <s v="JEP-496-2022"/>
    <s v="JEP-CSPO-478-2022"/>
    <s v="Jairo Cuellar"/>
    <d v="2022-07-22T00:00:00"/>
    <s v="Wilson Dario Rodriguez Barrera"/>
    <x v="0"/>
    <s v="1. Prestación de servicios"/>
    <n v="79558943"/>
    <n v="3"/>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4022"/>
    <n v="318922"/>
    <n v="2018011001091"/>
    <x v="65"/>
    <d v="2022-07-14T00:00:00"/>
    <s v="N/A"/>
    <s v="N/A"/>
    <s v="N/A"/>
    <s v="N/A"/>
    <n v="0"/>
    <s v="N/A"/>
    <n v="0"/>
    <s v="N/A"/>
    <n v="0"/>
    <s v="N/A"/>
    <n v="0"/>
    <s v="N/A"/>
    <n v="0"/>
    <s v="N/A"/>
    <n v="0"/>
    <s v="N/A"/>
    <n v="0"/>
    <n v="36140715"/>
    <n v="0"/>
    <n v="0"/>
    <n v="0"/>
    <n v="0"/>
    <n v="0"/>
    <d v="2022-11-30T00:00:00"/>
    <d v="2022-11-30T00:00:00"/>
    <n v="-1233"/>
    <s v="SI"/>
    <s v="N/A"/>
    <s v="Región de Tolima -Huila"/>
    <s v="Cumplimiento"/>
    <s v="17-47-101003630"/>
    <n v="0"/>
    <s v="Seguros del Estado S.A."/>
    <d v="2022-07-14T00:00:00"/>
    <s v="13/07/2022 - 31/05/2023"/>
    <n v="2022"/>
    <s v="PENDIENTE"/>
    <s v="Ninguna"/>
    <s v="Terminado"/>
    <s v="Retiro"/>
    <s v="N/A"/>
    <s v="DERECHO"/>
    <s v="N/A"/>
    <s v="MASCULINO"/>
    <s v="wilson.rodriguez@jep.gov.co"/>
    <s v="https://community.secop.gov.co/Public/Tendering/ContractNoticePhases/View?PPI=CO1.PPI.19250518&amp;isFromPublicArea=True&amp;isModal=False"/>
    <m/>
    <m/>
    <s v="PARTICIPACIÓN_EFECTIVA_REPRESENTACIÓN_Y_DEFENSA_TÉCNICA"/>
    <s v="PROCESOS_MISIONALES"/>
    <s v="Secretaría Ejecutiva"/>
    <s v="Subsecretaría Ejecutiva"/>
  </r>
  <r>
    <s v="JEP-181"/>
    <n v="310"/>
    <s v="JEP-181-2022"/>
    <s v="JEP-CSPO-181-2022"/>
    <s v="Carlos Torres"/>
    <d v="2022-01-11T00:00:00"/>
    <s v="Edwin Andres Mosquera Ortiz"/>
    <x v="0"/>
    <s v="1. Prestación de servicios"/>
    <n v="79218238"/>
    <n v="0"/>
    <s v="Persona Natural"/>
    <s v="N/A"/>
    <s v="Prestación de servicios para apoyar y acompañar al sistema autónomo de asesoría y defensa, en materia de gestión y validación técnica de información en el proceso de consolidación del registro de comparecientes, del que trata el artículo 95 del ASP 001 de 2020. "/>
    <s v="Misional"/>
    <s v="Harvey Danilo Suarez Morales"/>
    <s v="Secretaría Ejecutiva"/>
    <s v="Subsecretaría Ejecutiva "/>
    <s v="Departamento SAAD - Comparecientes"/>
    <s v="Jorge Alirio Mancera Cortés"/>
    <s v="BB- Departamento SAAD Defensa a Comparecientes "/>
    <s v="N/A"/>
    <s v="N/A"/>
    <s v="N/A"/>
    <s v="Inversión"/>
    <n v="42405088"/>
    <s v="N/A"/>
    <s v="N/A"/>
    <n v="3614070"/>
    <s v="N/A"/>
    <n v="36322"/>
    <n v="44522"/>
    <n v="2018011001091"/>
    <x v="6"/>
    <d v="2022-01-24T00:00:00"/>
    <s v="N/A"/>
    <s v="N/A"/>
    <s v="N/A"/>
    <s v="N/A"/>
    <n v="0"/>
    <s v="N/A"/>
    <n v="0"/>
    <s v="N/A"/>
    <n v="0"/>
    <s v="N/A"/>
    <n v="0"/>
    <s v="N/A"/>
    <n v="0"/>
    <s v="N/A"/>
    <n v="0"/>
    <s v="N/A"/>
    <n v="0"/>
    <n v="42405088"/>
    <n v="0"/>
    <n v="0"/>
    <n v="0"/>
    <n v="0"/>
    <n v="0"/>
    <d v="2022-12-31T00:00:00"/>
    <d v="2022-12-31T00:00:00"/>
    <n v="-1202"/>
    <s v="NO"/>
    <s v="N/A"/>
    <s v="Bogotá D.C."/>
    <s v="Cumplimiento"/>
    <s v="14-47-101014230"/>
    <n v="0"/>
    <s v="Seguros del Estado"/>
    <d v="2022-01-21T00:00:00"/>
    <s v="20-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181%2D2022%2Epdf&amp;parent=%2Fpersonal%2Fcarlos%5Ftorres%5Fjep%5Fgov%5Fco%2FDocuments%2FDocumentos%2FContractual%2FContractual%20%2D%20Onedrive%2FValidaci%C3%B3n%20p%C3%B3lizas%20CPS%2F%2EVERIFICACI%C3%93N%20DE%20P%C3%93LIZAS%20CONTRATOS%202022"/>
    <s v="N/A"/>
    <s v="Terminado"/>
    <s v="Retiro"/>
    <s v="N/A"/>
    <s v="TÉCNICO EN PROGRAMACIÓN DE SOFWARE"/>
    <s v="N/A"/>
    <s v="MASCULINO"/>
    <s v="No registra 5/10/2023"/>
    <s v="https://community.secop.gov.co/Public/Tendering/OpportunityDetail/Index?noticeUID=CO1.NTC.2568300&amp;isFromPublicArea=True&amp;isModal=False"/>
    <m/>
    <m/>
    <s v="PARTICIPACIÓN_EFECTIVA_REPRESENTACIÓN_Y_DEFENSA_TÉCNICA"/>
    <s v="PROCESOS_MISIONALES"/>
    <s v="Secretaría Ejecutiva"/>
    <s v="Subsecretaría Ejecutiva"/>
  </r>
  <r>
    <s v="JEP-182"/>
    <n v="311"/>
    <s v="JEP-182-2022"/>
    <s v="JEP-CSPO-182-2022"/>
    <s v="Carlos Torres"/>
    <d v="2022-01-11T00:00:00"/>
    <s v="Katherine Andrea Guzman Cajamarca"/>
    <x v="0"/>
    <s v="1. Prestación de servicios"/>
    <n v="1014224835"/>
    <n v="7"/>
    <s v="Persona Natural"/>
    <s v="N/A"/>
    <s v="Prestación de servicios para apoyar y acompañar al sistema autónomo de asesoría y defensa, en materia de gestión y validación técnica de información en el proceso de consolidación del registro de comparecientes, del que trata el artículo 95 del ASP 001 de 2020. "/>
    <s v="Misional"/>
    <s v="Harvey Danilo Suarez Morales"/>
    <s v="Secretaría Ejecutiva"/>
    <s v="Subsecretaría Ejecutiva "/>
    <s v="Departamento SAAD - Comparecientes"/>
    <s v="Jorge Alirio Mancera Cortés"/>
    <s v="BB- Departamento SAAD Defensa a Comparecientes "/>
    <s v="N/A"/>
    <s v="N/A"/>
    <s v="N/A"/>
    <s v="Inversión"/>
    <n v="42405088"/>
    <s v="N/A"/>
    <s v="N/A"/>
    <s v="$3.614.070"/>
    <s v="N/A"/>
    <n v="36822"/>
    <n v="38522"/>
    <s v="2018011001091_x0009_"/>
    <x v="24"/>
    <d v="2022-01-21T00:00:00"/>
    <s v="N/A"/>
    <s v="N/A"/>
    <s v="N/A"/>
    <s v="N/A"/>
    <n v="0"/>
    <s v="N/A"/>
    <n v="0"/>
    <s v="N/A"/>
    <n v="0"/>
    <s v="N/A"/>
    <n v="0"/>
    <s v="N/A"/>
    <n v="0"/>
    <s v="N/A"/>
    <n v="0"/>
    <s v="N/A"/>
    <n v="0"/>
    <n v="42405088"/>
    <n v="0"/>
    <n v="0"/>
    <n v="0"/>
    <n v="0"/>
    <n v="0"/>
    <d v="2022-12-31T00:00:00"/>
    <d v="2022-12-31T00:00:00"/>
    <n v="-1202"/>
    <s v="NO"/>
    <s v="N/A"/>
    <s v="Bogotá D.C."/>
    <s v="Cumplimiento "/>
    <s v="15-47-101008402"/>
    <n v="0"/>
    <s v="Seguros del Estado "/>
    <d v="2022-01-19T00:00:00"/>
    <s v="18-01-2022 - 05-07-2023"/>
    <n v="2022"/>
    <s v="https://jepcolombia-my.sharepoint.com/personal/carlos_torres_jep_gov_co/_layouts/15/onedrive.aspx?q=182&amp;searchScope=folder&amp;id=%2Fpersonal%2Fcarlos%5Ftorres%5Fjep%5Fgov%5Fco%2FDocuments%2FDocumentos%2FContractual%2FContractual%20%2D%20Onedrive%2FValidaci%C3%B3n%20p%C3%B3lizas%20CPS%2F%2EVERIFICACI%C3%93N%20DE%20P%C3%93LIZAS%20CONTRATOS%202022%2FVerificacio%CC%81n%20po%CC%81liza%20contrato%20JEP%2D182%2D2022%2Epdf&amp;parent=%2Fpersonal%2Fcarlos%5Ftorres%5Fjep%5Fgov%5Fco%2FDocuments%2FDocumentos%2FContractual%2FContractual%20%2D%20Onedrive%2FValidaci%C3%B3n%20p%C3%B3lizas%20CPS%2F%2EVERIFICACI%C3%93N%20DE%20P%C3%93LIZAS%20CONTRATOS%202022&amp;parentview=7"/>
    <s v="N/A"/>
    <s v="Terminado"/>
    <s v="Retiro"/>
    <s v="N/A"/>
    <s v="TÉCNICO EN DOCUMENTACION Y REGISTRO DE OPERACIONES CONTABLES"/>
    <s v="N/A"/>
    <s v="FEMENINO"/>
    <s v="PND"/>
    <s v="https://community.secop.gov.co/Public/Tendering/OpportunityDetail/Index?noticeUID=CO1.NTC.2572279&amp;isFromPublicArea=True&amp;isModal=False"/>
    <m/>
    <m/>
    <s v="PARTICIPACIÓN_EFECTIVA_REPRESENTACIÓN_Y_DEFENSA_TÉCNICA"/>
    <s v="PROCESOS_MISIONALES"/>
    <s v="Secretaría Ejecutiva"/>
    <s v="Subsecretaría Ejecutiva"/>
  </r>
  <r>
    <s v="JEP-220"/>
    <n v="313"/>
    <s v="JEP-220-2022"/>
    <s v="JEP-CSPO-220-2022"/>
    <s v="Jairo Cuellar"/>
    <d v="2022-01-14T00:00:00"/>
    <s v="Sandra Del Pilar Ramirez Barrios"/>
    <x v="0"/>
    <s v="1. Prestación de servicios"/>
    <n v="51848419"/>
    <n v="8"/>
    <s v="Persona Natural"/>
    <s v="N/A"/>
    <s v="Prestación de servicios profesionales para brindar asistencia técnica a las actuaciones y decisiones judiciales propias de la justicia transicional y restaurativa de la JEP, a través de la disposción de lineamientos para el adecuado acopio, validación, procesamiento, gestión y análisis de la información en la consolidación del Registro de Comparecientes."/>
    <s v="Misional"/>
    <s v="Harvey Danilo Suarez Morales"/>
    <s v="Secretaría Ejecutiva"/>
    <s v="Subsecretaría Ejecutiva "/>
    <s v="Departamento SAAD - Comparecientes"/>
    <s v="Jorge Alirio Mancera Cortés"/>
    <s v="BB- Departamento SAAD Defensa a Comparecientes "/>
    <s v="N/A"/>
    <s v="N/A"/>
    <s v="N/A"/>
    <s v="Inversión"/>
    <n v="119254742"/>
    <s v="N/A"/>
    <s v="N/A"/>
    <s v="$13.299.786"/>
    <s v="N/A"/>
    <n v="33422"/>
    <n v="45522"/>
    <s v="2018011001091_x0009_"/>
    <x v="6"/>
    <d v="2022-01-24T00:00:00"/>
    <s v="N/A"/>
    <s v="N/A"/>
    <s v="N/A"/>
    <s v="N/A"/>
    <n v="0"/>
    <s v="N/A"/>
    <n v="0"/>
    <s v="N/A"/>
    <n v="0"/>
    <s v="N/A"/>
    <n v="0"/>
    <s v="N/A"/>
    <n v="0"/>
    <s v="N/A"/>
    <n v="0"/>
    <s v="N/A"/>
    <n v="31"/>
    <n v="119254742"/>
    <n v="0"/>
    <n v="0"/>
    <n v="0"/>
    <n v="0"/>
    <n v="0"/>
    <d v="2022-09-30T00:00:00"/>
    <d v="2022-10-31T00:00:00"/>
    <n v="-1263"/>
    <s v="NO"/>
    <s v="N/A"/>
    <s v="Bogotá D.C."/>
    <s v="Cumplimiento "/>
    <s v="21-45-101358350"/>
    <n v="0"/>
    <s v="Seguros del Estado "/>
    <d v="2022-01-21T00:00:00"/>
    <s v="20-01-2022 - 01-04-2023"/>
    <n v="2022"/>
    <s v="https://jepcolombia-my.sharepoint.com/personal/carlos_torres_jep_gov_co/_layouts/15/onedrive.aspx?q=220&amp;searchScope=folder&amp;id=%2Fpersonal%2Fcarlos%5Ftorres%5Fjep%5Fgov%5Fco%2FDocuments%2FDocumentos%2FContractual%2FContractual%20%2D%20Onedrive%2FValidaci%C3%B3n%20p%C3%B3lizas%20CPS%2F%2EVERIFICACI%C3%93N%20DE%20P%C3%93LIZAS%20CONTRATOS%202022%2FVerificaci%C3%B3n%20p%C3%B3liza%20Contrato%20%20JEP%2D220%2D2022%2Epdf&amp;parent=%2Fpersonal%2Fcarlos%5Ftorres%5Fjep%5Fgov%5Fco%2FDocuments%2FDocumentos%2FContractual%2FContractual%20%2D%20Onedrive%2FValidaci%C3%B3n%20p%C3%B3lizas%20CPS%2F%2EVERIFICACI%C3%93N%20DE%20P%C3%93LIZAS%20CONTRATOS%202022&amp;parentview=7"/>
    <s v="Se suspende a partir del 22/07/2022 hasta el 7 de agosto de 2022_x000a_Suspender la ejecución del Contrato de Prestación de Servicios_x000a_Profesionales JEP-220-2022, desde el 8 de agosto de 2022 hasta el 8 de septiembre de 2022_x000a_En fecha del 9 de septiembre se aprueba reinicio del contrato._x000a_Se aprueba terminación 31/10/2022"/>
    <s v="Terminado"/>
    <s v="Suspensión"/>
    <s v="08/08/2022 - 08/09/2022"/>
    <s v="INGENIERÍA DE SISTEMAS"/>
    <s v="N/A"/>
    <s v="FEMENINO"/>
    <s v="Terminado"/>
    <s v="https://community.secop.gov.co/Public/Tendering/OpportunityDetail/Index?noticeUID=CO1.NTC.2597036&amp;isFromPublicArea=True&amp;isModal=False"/>
    <m/>
    <m/>
    <s v="PARTICIPACIÓN_EFECTIVA_REPRESENTACIÓN_Y_DEFENSA_TÉCNICA"/>
    <s v="PROCESOS_MISIONALES"/>
    <s v="Secretaría Ejecutiva"/>
    <s v="Subsecretaría Ejecutiva"/>
  </r>
  <r>
    <s v="JEP-132"/>
    <n v="315"/>
    <s v="JEP-132-2022"/>
    <s v="JEP-CSPO-132-2022"/>
    <s v="Vanessa Jiménez "/>
    <s v="NR"/>
    <s v="Raul Stewark Moreno Ochoa"/>
    <x v="0"/>
    <s v="1. Prestación de servicios"/>
    <n v="1014190960"/>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2405088"/>
    <s v="N/A"/>
    <s v="N/A"/>
    <s v="$3.614.070"/>
    <s v="N/A"/>
    <n v="36722"/>
    <n v="35722"/>
    <n v="2018011001091"/>
    <x v="2"/>
    <d v="2022-01-19T00:00:00"/>
    <s v="Nicolas Esteban Sanabria Oviedo"/>
    <n v="1015474879"/>
    <n v="6"/>
    <d v="2022-02-10T00:00:00"/>
    <n v="0"/>
    <s v="N/A"/>
    <n v="0"/>
    <s v="N/A"/>
    <n v="0"/>
    <s v="N/A"/>
    <n v="0"/>
    <s v="N/A"/>
    <n v="0"/>
    <s v="N/A"/>
    <n v="0"/>
    <s v="N/A"/>
    <n v="0"/>
    <n v="42405088"/>
    <n v="0"/>
    <n v="0"/>
    <n v="0"/>
    <n v="0"/>
    <n v="0"/>
    <d v="2022-12-31T00:00:00"/>
    <d v="2022-12-31T00:00:00"/>
    <n v="-1202"/>
    <s v="NO"/>
    <s v="N/A"/>
    <s v="Bogotá D.C."/>
    <s v="Cumplimiento"/>
    <s v="25-47-101002366_x000a_25-45-101041180"/>
    <s v="0_x000a_0"/>
    <s v="Seguros del Estado S.A. _x000a_Seguros del Estado S.A."/>
    <s v="18/01/2022_x000a_11/02/2022"/>
    <s v="18-01-2022 - 01-07-2023_x000a_11/02/2022 - 30/06/2023"/>
    <s v="19/01/2022_x000a_15/02/2022"/>
    <s v="https://jepcolombia-my.sharepoint.com/personal/carlos_torres_jep_gov_co/_layouts/15/onedrive.aspx?q=132&amp;searchScope=folder&amp;id=%2Fpersonal%2Fcarlos%5Ftorres%5Fjep%5Fgov%5Fco%2FDocuments%2FDocumentos%2FContractual%2FContractual%20%2D%20Onedrive%2FValidaci%C3%B3n%20p%C3%B3lizas%20CPS%2F%2EVERIFICACI%C3%93N%20DE%20P%C3%93LIZAS%20CONTRATOS%202022%2FVerificaci%C3%B3n%20p%C3%B3liza%20JEP%20132%202022%2EPNG&amp;parent=%2Fpersonal%2Fcarlos%5Ftorres%5Fjep%5Fgov%5Fco%2FDocuments%2FDocumentos%2FContractual%2FContractual%20%2D%20Onedrive%2FValidaci%C3%B3n%20p%C3%B3lizas%20CPS%2F%2EVERIFICACI%C3%93N%20DE%20P%C3%93LIZAS%20CONTRATOS%202022&amp;parentview=7"/>
    <s v="en fecha 10/02/2022 se suscribe la cesión del contrato"/>
    <s v="Terminado"/>
    <s v="Cesión"/>
    <s v="N/A"/>
    <s v="AUXILIAR EN INGENIERÍA CIVIL"/>
    <s v="N/A"/>
    <s v="MASCULINO"/>
    <s v="nicolas.sanabria@jep.gov.co"/>
    <s v="https://community.secop.gov.co/Public/Tendering/OpportunityDetail/Index?noticeUID=CO1.NTC.2540705&amp;isFromPublicArea=True&amp;isModal=False"/>
    <m/>
    <m/>
    <s v="PARTICIPACIÓN_EFECTIVA_REPRESENTACIÓN_Y_DEFENSA_TÉCNICA"/>
    <s v="PROCESOS_MISIONALES"/>
    <s v="Secretaría Ejecutiva"/>
    <s v="Subsecretaría Ejecutiva"/>
  </r>
  <r>
    <s v="JEP-163"/>
    <n v="316"/>
    <s v="JEP-163-2022"/>
    <s v="JEP-CSPO-163-2022"/>
    <s v="Jairo Cuellar"/>
    <d v="2022-01-13T00:00:00"/>
    <s v="Anyi Marieth Aguirre Bustos"/>
    <x v="0"/>
    <s v="1. Prestación de servicios"/>
    <n v="52735382"/>
    <n v="2"/>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2405088"/>
    <s v="N/A"/>
    <s v="N/A"/>
    <n v="3614070"/>
    <s v="N/A"/>
    <n v="36922"/>
    <n v="45722"/>
    <n v="2018011001091"/>
    <x v="6"/>
    <d v="2022-01-25T00:00:00"/>
    <s v="N/A"/>
    <s v="N/A"/>
    <s v="N/A"/>
    <s v="N/A"/>
    <n v="0"/>
    <s v="N/A"/>
    <n v="0"/>
    <s v="N/A"/>
    <n v="0"/>
    <s v="N/A"/>
    <n v="0"/>
    <s v="N/A"/>
    <n v="0"/>
    <s v="N/A"/>
    <n v="0"/>
    <s v="N/A"/>
    <n v="0"/>
    <n v="42405088"/>
    <n v="0"/>
    <n v="0"/>
    <n v="0"/>
    <n v="0"/>
    <n v="0"/>
    <d v="2022-12-31T00:00:00"/>
    <d v="2022-12-31T00:00:00"/>
    <n v="-1202"/>
    <s v="NO"/>
    <s v="N/A"/>
    <s v="Bogotá D.C."/>
    <s v="Cumplimiento"/>
    <s v="14-47-101014283"/>
    <n v="0"/>
    <s v="Seguros del Estado"/>
    <d v="2022-01-21T00:00:00"/>
    <s v="20-01-2022 - 30-06-2023"/>
    <n v="2022"/>
    <s v="C:\Users\andres.prietom\JEP Colombia\Carlos Giovanni Torres Peñaranda - Contractual - Onedrive\Validación pólizas CPS\.VERIFICACIÓN DE PÓLIZAS CONTRATOS 2022\Verificación póliza Contrato  JEP-163-2022.pdf"/>
    <s v="N/A"/>
    <s v="Terminado"/>
    <s v="Retiro"/>
    <s v="N/A"/>
    <s v="TÉCNICO PROFESIONAL EN GESTIÓN CONTABLE Y FINANCIERA_x000d_"/>
    <s v="N/A"/>
    <s v="FEMENINO"/>
    <s v="PND"/>
    <s v="https://community.secop.gov.co/Public/Tendering/OpportunityDetail/Index?noticeUID=CO1.NTC.2580275&amp;isFromPublicArea=True&amp;isModal=False"/>
    <m/>
    <m/>
    <s v="PARTICIPACIÓN_EFECTIVA_REPRESENTACIÓN_Y_DEFENSA_TÉCNICA"/>
    <s v="PROCESOS_MISIONALES"/>
    <s v="Secretaría Ejecutiva"/>
    <s v="Subsecretaría Ejecutiva"/>
  </r>
  <r>
    <s v="JEP-164"/>
    <n v="317"/>
    <s v="JEP-164-2022"/>
    <s v="JEP-CSPO-164-2022"/>
    <s v="Jairo Cuellar"/>
    <d v="2022-01-13T00:00:00"/>
    <s v="Tania Carolina Tellez Jimenez"/>
    <x v="0"/>
    <s v="1. Prestación de servicios"/>
    <n v="1030602068"/>
    <n v="4"/>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2405088"/>
    <s v="N/A"/>
    <s v="N/A"/>
    <s v="$3.614.070"/>
    <s v="N/A"/>
    <n v="39822"/>
    <n v="45822"/>
    <n v="2018011001091"/>
    <x v="6"/>
    <d v="2022-01-24T00:00:00"/>
    <s v="N/A"/>
    <s v="N/A"/>
    <s v="N/A"/>
    <s v="N/A"/>
    <n v="0"/>
    <s v="N/A"/>
    <n v="0"/>
    <s v="N/A"/>
    <n v="0"/>
    <s v="N/A"/>
    <n v="0"/>
    <s v="N/A"/>
    <n v="0"/>
    <s v="N/A"/>
    <n v="0"/>
    <s v="N/A"/>
    <n v="0"/>
    <n v="42405088"/>
    <n v="0"/>
    <n v="0"/>
    <n v="0"/>
    <n v="0"/>
    <n v="0"/>
    <d v="2022-12-31T00:00:00"/>
    <d v="2022-12-31T00:00:00"/>
    <n v="-1202"/>
    <s v="NO"/>
    <s v="N/A"/>
    <s v="Bogotá D.C."/>
    <s v="Cumplimiento "/>
    <s v="21-47-101016538"/>
    <n v="0"/>
    <s v="Seguros del Estado"/>
    <d v="2022-01-21T00:00:00"/>
    <s v="20-01-2022 - 30-06-2023"/>
    <n v="2022"/>
    <s v="https://jepcolombia-my.sharepoint.com/personal/carlos_torres_jep_gov_co/_layouts/15/onedrive.aspx?q=164&amp;searchScope=folder&amp;id=%2Fpersonal%2Fcarlos%5Ftorres%5Fjep%5Fgov%5Fco%2FDocuments%2FDocumentos%2FContractual%2FContractual%20%2D%20Onedrive%2FValidaci%C3%B3n%20p%C3%B3lizas%20CPS%2F%2EVERIFICACI%C3%93N%20DE%20P%C3%93LIZAS%20CONTRATOS%202022%2FVerificaci%C3%B3n%20p%C3%B3liza%20Contrato%20%20JEP%2D164%2D2022%2Epdf&amp;parent=%2Fpersonal%2Fcarlos%5Ftorres%5Fjep%5Fgov%5Fco%2FDocuments%2FDocumentos%2FContractual%2FContractual%20%2D%20Onedrive%2FValidaci%C3%B3n%20p%C3%B3lizas%20CPS%2F%2EVERIFICACI%C3%93N%20DE%20P%C3%93LIZAS%20CONTRATOS%202022&amp;parentview=7"/>
    <s v="N/A"/>
    <s v="Terminado"/>
    <s v="Retiro"/>
    <s v="N/A"/>
    <s v="TECNOLOGÍA EN GESTION DE MERCADEO "/>
    <s v="PSICOLOGÍA "/>
    <s v="FEMENINO"/>
    <s v="PND"/>
    <s v="https://community.secop.gov.co/Public/Tendering/OpportunityDetail/Index?noticeUID=CO1.NTC.2583318&amp;isFromPublicArea=True&amp;isModal=False"/>
    <m/>
    <m/>
    <s v="PARTICIPACIÓN_EFECTIVA_REPRESENTACIÓN_Y_DEFENSA_TÉCNICA"/>
    <s v="PROCESOS_MISIONALES"/>
    <s v="Secretaría Ejecutiva"/>
    <s v="Subsecretaría Ejecutiva"/>
  </r>
  <r>
    <s v="JEP-165"/>
    <n v="318"/>
    <s v="JEP-165-2022"/>
    <s v="JEP-CSPO-165-2022"/>
    <s v="Jairo Cuellar"/>
    <d v="2022-01-13T00:00:00"/>
    <s v="Yennifer Paola Galvis Pardo"/>
    <x v="0"/>
    <s v="1. Prestación de servicios"/>
    <n v="1090363170"/>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2405088"/>
    <s v="N/A"/>
    <s v="N/A"/>
    <n v="3614070"/>
    <s v="N/A"/>
    <n v="39722"/>
    <n v="45922"/>
    <n v="2018011001091"/>
    <x v="6"/>
    <d v="2022-01-31T00:00:00"/>
    <s v="N/A"/>
    <s v="N/A"/>
    <s v="N/A"/>
    <s v="N/A"/>
    <n v="0"/>
    <s v="N/A"/>
    <n v="0"/>
    <s v="N/A"/>
    <n v="0"/>
    <s v="N/A"/>
    <n v="0"/>
    <s v="N/A"/>
    <n v="0"/>
    <s v="N/A"/>
    <n v="0"/>
    <s v="N/A"/>
    <n v="0"/>
    <n v="42405088"/>
    <n v="0"/>
    <n v="0"/>
    <n v="0"/>
    <n v="0"/>
    <n v="0"/>
    <d v="2022-12-31T00:00:00"/>
    <d v="2022-12-31T00:00:00"/>
    <n v="-1202"/>
    <s v="NO"/>
    <s v="N/A"/>
    <s v="Bogotá D.C."/>
    <s v="Cumplimiento"/>
    <s v="42-45-101050756"/>
    <n v="0"/>
    <s v="Seguros del Estado"/>
    <d v="2022-01-25T00:00:00"/>
    <s v="20/01/2022 - 30-06-2023"/>
    <n v="2022"/>
    <s v="C:\Users\andres.prietom\JEP Colombia\Carlos Giovanni Torres Peñaranda - Contractual - Onedrive\Validación pólizas CPS\.VERIFICACIÓN DE PÓLIZAS CONTRATOS 2022"/>
    <s v="validar de nuevo, toda vez que el número de validación no es igual a la póliza: 42-44-101137776"/>
    <s v="Terminado"/>
    <s v="Retiro"/>
    <s v="N/A"/>
    <s v="TECNOLOGÍA EN CONTABILIDAD Y FINANZAS_x000a_"/>
    <s v="N/A"/>
    <s v="FEMENINO"/>
    <s v="PND"/>
    <s v="https://community.secop.gov.co/Public/Tendering/OpportunityDetail/Index?noticeUID=CO1.NTC.2584390&amp;isFromPublicArea=True&amp;isModal=False"/>
    <m/>
    <m/>
    <s v="PARTICIPACIÓN_EFECTIVA_REPRESENTACIÓN_Y_DEFENSA_TÉCNICA"/>
    <s v="PROCESOS_MISIONALES"/>
    <s v="Secretaría Ejecutiva"/>
    <s v="Subsecretaría Ejecutiva"/>
  </r>
  <r>
    <s v="JEP-166"/>
    <n v="319"/>
    <s v="JEP-166-2022"/>
    <s v="JEP-CSPO-166-2022"/>
    <s v="Jairo Cuellar"/>
    <d v="2022-01-13T00:00:00"/>
    <s v="Berenice Buitrago Garcia"/>
    <x v="0"/>
    <s v="1. Prestación de servicios"/>
    <s v="52242873_x000d_"/>
    <n v="0"/>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2405088"/>
    <s v="N/A"/>
    <s v="N/A"/>
    <s v="$3.614.070"/>
    <s v="N/A"/>
    <n v="39222"/>
    <n v="46022"/>
    <s v="2018011001091_x0009_"/>
    <x v="6"/>
    <d v="2022-01-24T00:00:00"/>
    <s v="N/A"/>
    <s v="N/A"/>
    <s v="N/A"/>
    <s v="N/A"/>
    <n v="0"/>
    <s v="N/A"/>
    <n v="0"/>
    <s v="N/A"/>
    <n v="0"/>
    <s v="N/A"/>
    <n v="0"/>
    <s v="N/A"/>
    <n v="0"/>
    <s v="N/A"/>
    <n v="0"/>
    <s v="N/A"/>
    <n v="0"/>
    <n v="42405088"/>
    <n v="0"/>
    <n v="0"/>
    <n v="0"/>
    <n v="0"/>
    <n v="0"/>
    <d v="2022-12-31T00:00:00"/>
    <d v="2022-12-31T00:00:00"/>
    <n v="-1202"/>
    <s v="NO"/>
    <s v="N/A"/>
    <s v="Bogotá D.C."/>
    <s v="Cumplimiento"/>
    <s v="21-47-101016609"/>
    <n v="0"/>
    <s v="Seguros del Estado"/>
    <d v="2022-01-24T00:00:00"/>
    <s v="20-01-2022 - 30-06-2023"/>
    <n v="2022"/>
    <s v="https://jepcolombia-my.sharepoint.com/personal/carlos_torres_jep_gov_co/_layouts/15/onedrive.aspx?q=166&amp;searchScope=folder&amp;id=%2Fpersonal%2Fcarlos%5Ftorres%5Fjep%5Fgov%5Fco%2FDocuments%2FDocumentos%2FContractual%2FContractual%20%2D%20Onedrive%2FValidaci%C3%B3n%20p%C3%B3lizas%20CPS%2F%2EVERIFICACI%C3%93N%20DE%20P%C3%93LIZAS%20CONTRATOS%202022%2FVerificaci%C3%B3n%20p%C3%B3liza%20Contrato%20%20JEP%2D166%2D2022%2Epdf&amp;parent=%2Fpersonal%2Fcarlos%5Ftorres%5Fjep%5Fgov%5Fco%2FDocuments%2FDocumentos%2FContractual%2FContractual%20%2D%20Onedrive%2FValidaci%C3%B3n%20p%C3%B3lizas%20CPS%2F%2EVERIFICACI%C3%93N%20DE%20P%C3%93LIZAS%20CONTRATOS%202022&amp;parentview=7"/>
    <s v="N/A"/>
    <s v="Terminado"/>
    <s v="Retiro"/>
    <s v="N/A"/>
    <s v="TECNOLOGÍA EN ANALISIS Y DESARROLLO DE SISTEMAS DE INFORMACIÓN _x000a_"/>
    <s v="N/A"/>
    <s v="FEMENINO"/>
    <s v="PND"/>
    <s v="https://community.secop.gov.co/Public/Tendering/OpportunityDetail/Index?noticeUID=CO1.NTC.2587876&amp;isFromPublicArea=True&amp;isModal=False"/>
    <m/>
    <m/>
    <s v="PARTICIPACIÓN_EFECTIVA_REPRESENTACIÓN_Y_DEFENSA_TÉCNICA"/>
    <s v="PROCESOS_MISIONALES"/>
    <s v="Secretaría Ejecutiva"/>
    <s v="Subsecretaría Ejecutiva"/>
  </r>
  <r>
    <s v="JEP-060"/>
    <n v="320"/>
    <s v="JEP-060-2022"/>
    <s v="JEP-CSPO-060-2022"/>
    <s v="Carlos Torres"/>
    <s v="NR"/>
    <s v="Lorrin Giselle Moreno Ochoa "/>
    <x v="0"/>
    <s v="1. Prestación de servicios"/>
    <s v="1030595688_x000d_"/>
    <n v="1"/>
    <s v="Persona Natural"/>
    <s v="N/A"/>
    <s v="Prestación de servicios para apoyar y acompañar al sistema autónomo de asesoría y defensa, en materia de gestión y validación técnica de información en el proceso de consolidación del registro de comparecientes, del que trata el artículo 95 del ASP 001 de 2020. "/>
    <s v="Misional"/>
    <s v="Harvey Danilo Suarez Morales"/>
    <s v="Secretaría Ejecutiva"/>
    <s v="Subsecretaría Ejecutiva "/>
    <s v="Departamento SAAD - Comparecientes"/>
    <s v="Jorge Alirio Mancera Cortés"/>
    <s v="BB- Departamento SAAD Defensa a Comparecientes "/>
    <s v="N/A"/>
    <s v="N/A"/>
    <s v="N/A"/>
    <s v="Inversión"/>
    <s v="$ 43.248.371,00"/>
    <s v="N/A"/>
    <s v="N/A"/>
    <s v="$3.614.070"/>
    <s v="N/A"/>
    <n v="35222"/>
    <n v="30522"/>
    <s v="2018011001091_x0009_"/>
    <x v="28"/>
    <d v="2022-01-13T00:00:00"/>
    <s v="N/A"/>
    <s v="N/A"/>
    <s v="N/A"/>
    <s v="N/A"/>
    <n v="0"/>
    <s v="N/A"/>
    <n v="0"/>
    <s v="N/A"/>
    <n v="0"/>
    <s v="N/A"/>
    <n v="0"/>
    <s v="N/A"/>
    <n v="0"/>
    <s v="N/A"/>
    <n v="0"/>
    <s v="N/A"/>
    <n v="0"/>
    <n v="43248371"/>
    <n v="0"/>
    <n v="0"/>
    <n v="0"/>
    <n v="0"/>
    <n v="0"/>
    <d v="2022-12-31T00:00:00"/>
    <d v="2022-12-31T00:00:00"/>
    <n v="-1202"/>
    <s v="NO"/>
    <s v="N/A"/>
    <s v="Bogotá D.C."/>
    <s v="Cumplimiento"/>
    <s v="25-47-101002339"/>
    <n v="0"/>
    <s v="Seguros del Estado "/>
    <d v="2022-01-12T00:00:00"/>
    <s v="12-01-2022 - 01-07-2023"/>
    <n v="2022"/>
    <s v="https://jepcolombia-my.sharepoint.com/personal/carlos_torres_jep_gov_co/_layouts/15/onedrive.aspx?q=060&amp;searchScope=folder&amp;id=%2Fpersonal%2Fcarlos%5Ftorres%5Fjep%5Fgov%5Fco%2FDocuments%2FDocumentos%2FContractual%2FContractual%20%2D%20Onedrive%2FValidaci%C3%B3n%20p%C3%B3lizas%20CPS%2F%2EVERIFICACI%C3%93N%20DE%20P%C3%93LIZAS%20CONTRATOS%202022%2FVerificacio%CC%81n%20po%CC%81liza%20contrato%20JEP%2D060%2D2022%2Epdf&amp;parent=%2Fpersonal%2Fcarlos%5Ftorres%5Fjep%5Fgov%5Fco%2FDocuments%2FDocumentos%2FContractual%2FContractual%20%2D%20Onedrive%2FValidaci%C3%B3n%20p%C3%B3lizas%20CPS%2F%2EVERIFICACI%C3%93N%20DE%20P%C3%93LIZAS%20CONTRATOS%202022&amp;parentview=7"/>
    <s v="N/A"/>
    <s v="Terminado"/>
    <s v="Retiro"/>
    <s v="N/A"/>
    <s v="TÉCNICO EN DIGITACIÓN DE SISTEMAS_x000a_"/>
    <s v="N/A"/>
    <s v="FEMENINO"/>
    <s v="PND"/>
    <s v="https://community.secop.gov.co/Public/Tendering/OpportunityDetail/Index?noticeUID=CO1.NTC.2510845&amp;isFromPublicArea=True&amp;isModal=False"/>
    <m/>
    <m/>
    <s v="PARTICIPACIÓN_EFECTIVA_REPRESENTACIÓN_Y_DEFENSA_TÉCNICA"/>
    <s v="PROCESOS_MISIONALES"/>
    <s v="Secretaría Ejecutiva"/>
    <s v="Subsecretaría Ejecutiva"/>
  </r>
  <r>
    <s v="JEP-235"/>
    <n v="321"/>
    <s v="JEP-235-2022"/>
    <s v="JEP-CSPO-235-2022"/>
    <s v="Jairo Cuellar"/>
    <d v="2022-01-18T00:00:00"/>
    <s v="Leidy Zulay Velez Murillo"/>
    <x v="0"/>
    <s v="1. Prestación de servicios"/>
    <n v="66989660"/>
    <n v="6"/>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4810209"/>
    <s v="N/A"/>
    <s v="N/A"/>
    <n v="7228143"/>
    <s v="N/A"/>
    <n v="39522"/>
    <n v="51422"/>
    <n v="2018011001091"/>
    <x v="26"/>
    <d v="2022-01-28T00:00:00"/>
    <s v="N/A"/>
    <s v="N/A"/>
    <s v="N/A"/>
    <s v="N/A"/>
    <n v="0"/>
    <s v="N/A"/>
    <n v="0"/>
    <s v="N/A"/>
    <n v="0"/>
    <s v="N/A"/>
    <n v="0"/>
    <s v="N/A"/>
    <n v="0"/>
    <s v="N/A"/>
    <n v="0"/>
    <s v="N/A"/>
    <n v="0"/>
    <n v="84810209"/>
    <n v="0"/>
    <n v="0"/>
    <n v="0"/>
    <n v="0"/>
    <n v="0"/>
    <d v="2022-12-31T00:00:00"/>
    <d v="2022-12-31T00:00:00"/>
    <n v="-1202"/>
    <s v="NO"/>
    <s v="N/A"/>
    <s v=" Departamentos de chocó y el Valle_x000a_del Cauca"/>
    <s v="Cumplimiento"/>
    <s v="41-47-101003807"/>
    <n v="0"/>
    <s v="Seguros del Estado"/>
    <d v="2022-01-22T00:00:00"/>
    <s v="21-01-2022 - 30-06-2023"/>
    <n v="2022"/>
    <s v="C:\Users\andres.prietom\JEP Colombia\Carlos Giovanni Torres Peñaranda - Contractual - Onedrive\Validación pólizas CPS\.VERIFICACIÓN DE PÓLIZAS CONTRATOS 2022\Verificación póliza Contrato  JEP-235-2022.pdf"/>
    <s v="N/A"/>
    <s v="Terminado"/>
    <s v="Retiro"/>
    <s v="N/A"/>
    <s v="PSICOLOGÍA"/>
    <s v="N/A"/>
    <s v="FEMENINO"/>
    <s v="PND"/>
    <s v="https://community.secop.gov.co/Public/Tendering/OpportunityDetail/Index?noticeUID=CO1.NTC.2623661&amp;isFromPublicArea=True&amp;isModal=False"/>
    <m/>
    <m/>
    <s v="PARTICIPACIÓN_EFECTIVA_REPRESENTACIÓN_Y_DEFENSA_TÉCNICA"/>
    <s v="PROCESOS_MISIONALES"/>
    <s v="Secretaría Ejecutiva"/>
    <s v="Subsecretaría Ejecutiva"/>
  </r>
  <r>
    <s v="JEP-617"/>
    <n v="322"/>
    <s v="JEP-617-2022"/>
    <s v="JEP-CSPO-598-2022"/>
    <s v="Jairo Cuellar"/>
    <d v="2022-07-13T00:00:00"/>
    <s v="Lida Tatiana Díaz Velasquez"/>
    <x v="0"/>
    <s v="1. Prestación de servicios"/>
    <n v="53045169"/>
    <n v="2"/>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s v="Misional"/>
    <s v="Harvey Danilo Suarez Morales"/>
    <s v="Secretaría Ejecutiva"/>
    <s v="Subsecretaría Ejecutiva "/>
    <s v="Departamento SAAD - Comparecientes"/>
    <s v="Jorge Alirio Mancera Cortés"/>
    <s v="BB- Departamento SAAD Defensa a Comparecientes "/>
    <s v="N/A"/>
    <s v="N/A"/>
    <s v="N/A"/>
    <s v="Inversión"/>
    <n v="30358200"/>
    <s v="N/A"/>
    <s v="N/A"/>
    <n v="6071640"/>
    <s v="N/A"/>
    <n v="91322"/>
    <n v="332822"/>
    <n v="2018011001091"/>
    <x v="50"/>
    <d v="2022-07-22T00:00:00"/>
    <s v="N/A"/>
    <s v="N/A"/>
    <s v="N/A"/>
    <s v="N/A"/>
    <n v="0"/>
    <s v="N/A"/>
    <n v="0"/>
    <s v="N/A"/>
    <n v="0"/>
    <s v="N/A"/>
    <n v="0"/>
    <s v="N/A"/>
    <n v="0"/>
    <s v="N/A"/>
    <n v="0"/>
    <s v="N/A"/>
    <n v="0"/>
    <n v="30358200"/>
    <n v="0"/>
    <n v="0"/>
    <n v="0"/>
    <n v="0"/>
    <n v="0"/>
    <d v="2022-11-30T00:00:00"/>
    <d v="2022-11-30T00:00:00"/>
    <n v="-1233"/>
    <s v="SI"/>
    <s v="N/A"/>
    <s v="Bogotá D.C."/>
    <s v="Cumplimiento"/>
    <s v="380-47-994000126545"/>
    <n v="0"/>
    <s v="Aseguradora Solidaria de Colombia"/>
    <d v="2022-07-19T00:00:00"/>
    <s v="19/07/2022 - 03/06/2023"/>
    <n v="2022"/>
    <s v="PENDIENTE"/>
    <s v="Ninguna"/>
    <s v="Terminado"/>
    <s v="Retiro"/>
    <s v="N/A"/>
    <s v="DERECHO"/>
    <s v="N/A"/>
    <s v="FEMENINO"/>
    <s v="lida.diaz@jep.gov.co"/>
    <s v="https://community.secop.gov.co/Public/Tendering/ContractNoticePhases/View?PPI=CO1.PPI.19469024&amp;isFromPublicArea=True&amp;isModal=False"/>
    <m/>
    <m/>
    <s v="PARTICIPACIÓN_EFECTIVA_REPRESENTACIÓN_Y_DEFENSA_TÉCNICA"/>
    <s v="PROCESOS_MISIONALES"/>
    <s v="Secretaría Ejecutiva"/>
    <s v="Subsecretaría Ejecutiva"/>
  </r>
  <r>
    <s v="JEP-618"/>
    <n v="323"/>
    <s v="JEP-618-2022"/>
    <s v="JEP-CSPO-599-2022"/>
    <s v="Jairo Cuellar"/>
    <d v="2022-07-13T00:00:00"/>
    <s v="Andrea carolina Perdomo Valbuena"/>
    <x v="0"/>
    <s v="1. Prestación de servicios"/>
    <n v="52840342"/>
    <n v="7"/>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s v="Misional"/>
    <s v="Harvey Danilo Suarez Morales"/>
    <s v="Secretaría Ejecutiva"/>
    <s v="Subsecretaría Ejecutiva "/>
    <s v="Departamento SAAD - Comparecientes"/>
    <s v="Jorge Alirio Mancera Cortés"/>
    <s v="BB- Departamento SAAD Defensa a Comparecientes "/>
    <s v="N/A"/>
    <s v="N/A"/>
    <s v="N/A"/>
    <s v="Inversión"/>
    <n v="30358200"/>
    <s v="N/A"/>
    <s v="N/A"/>
    <n v="6071640"/>
    <s v="N/A"/>
    <n v="91422"/>
    <s v="_x0009_332922"/>
    <n v="2018011001091"/>
    <x v="50"/>
    <d v="2022-07-22T00:00:00"/>
    <s v="N/A"/>
    <s v="N/A"/>
    <s v="N/A"/>
    <s v="N/A"/>
    <n v="0"/>
    <s v="N/A"/>
    <n v="0"/>
    <s v="N/A"/>
    <n v="0"/>
    <s v="N/A"/>
    <n v="0"/>
    <s v="N/A"/>
    <n v="0"/>
    <s v="N/A"/>
    <n v="0"/>
    <s v="N/A"/>
    <n v="0"/>
    <n v="30358200"/>
    <n v="0"/>
    <n v="0"/>
    <n v="0"/>
    <n v="0"/>
    <n v="0"/>
    <d v="2022-11-30T00:00:00"/>
    <d v="2022-11-30T00:00:00"/>
    <n v="-1233"/>
    <s v="SI"/>
    <s v="N/A"/>
    <s v="Bogotá D.C."/>
    <s v="Cumplimiento"/>
    <s v="21-45-101378372"/>
    <n v="0"/>
    <s v="Seguros del Estado S.A."/>
    <d v="2022-07-21T00:00:00"/>
    <s v="19/07/2022 - 10/06/2023"/>
    <n v="2022"/>
    <s v="PENDIENTE"/>
    <s v="Ninguna"/>
    <s v="Terminado"/>
    <s v="Retiro"/>
    <s v="N/A"/>
    <s v="DERECHO"/>
    <s v="N/A"/>
    <s v="FEMENINO"/>
    <s v="andrea.perdomo@jep.gov.co"/>
    <s v="https://community.secop.gov.co/Public/Tendering/ContractNoticePhases/View?PPI=CO1.PPI.19470110&amp;isFromPublicArea=True&amp;isModal=False"/>
    <m/>
    <m/>
    <s v="PARTICIPACIÓN_EFECTIVA_REPRESENTACIÓN_Y_DEFENSA_TÉCNICA"/>
    <s v="PROCESOS_MISIONALES"/>
    <s v="Secretaría Ejecutiva"/>
    <s v="Subsecretaría Ejecutiva"/>
  </r>
  <r>
    <s v="JEP-661"/>
    <n v="324"/>
    <s v="JEP-661-2022"/>
    <s v="JEP-CSPO-638-2022"/>
    <s v="Jairo Cuellar"/>
    <d v="2022-08-09T00:00:00"/>
    <s v="Victor Jhonny Acosta Chica"/>
    <x v="0"/>
    <s v="1. Prestación de servicios"/>
    <n v="1016072655"/>
    <n v="1"/>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s v="Misional"/>
    <s v="Angela María Mora Soto"/>
    <s v="Subsecretaría Ejecutiva"/>
    <s v="Subsecretaría Ejecutiva "/>
    <s v="Departamento SAAD - Comparecientes"/>
    <s v="Jose Manuel Alarcón López"/>
    <s v="BB- Departamento SAAD Defensa a Comparecientes "/>
    <s v="N/A"/>
    <s v="N/A"/>
    <s v="N/A"/>
    <s v="Inversión "/>
    <n v="24286560"/>
    <s v="N/A"/>
    <s v="N/A"/>
    <n v="6071640"/>
    <s v="N/A"/>
    <n v="91522"/>
    <s v="_x0009_370522"/>
    <s v="_x0009_2018011001091"/>
    <x v="66"/>
    <d v="2022-08-19T00:00:00"/>
    <s v="N/A"/>
    <s v="N/A"/>
    <s v="N/A"/>
    <s v="N/A"/>
    <n v="0"/>
    <s v="N/A"/>
    <n v="0"/>
    <s v="N/A"/>
    <n v="0"/>
    <s v="N/A"/>
    <n v="0"/>
    <s v="N/A"/>
    <n v="0"/>
    <s v="N/A"/>
    <n v="0"/>
    <s v="N/A"/>
    <n v="0"/>
    <n v="24286560"/>
    <n v="0"/>
    <n v="0"/>
    <n v="0"/>
    <n v="0"/>
    <n v="0"/>
    <d v="2022-11-30T00:00:00"/>
    <d v="2022-11-30T00:00:00"/>
    <n v="-1233"/>
    <s v="SI"/>
    <s v="N/A"/>
    <s v="Bogotá D.C."/>
    <s v="Cumplimiento"/>
    <s v="25-47-101003133 "/>
    <n v="0"/>
    <s v="Seguros del Estado S.A."/>
    <d v="2022-08-18T00:00:00"/>
    <s v="17/08/2022 - 01/07/2023"/>
    <n v="2022"/>
    <s v="PENDIENTE"/>
    <s v="Ninguna"/>
    <s v="Terminado"/>
    <s v="Retiro"/>
    <s v="N/A"/>
    <s v="DERECHO"/>
    <s v="N/A"/>
    <s v="MASCULINO"/>
    <s v="victor.acosta@jep.gov.co"/>
    <s v="https://community.secop.gov.co/Public/Tendering/ContractNoticePhases/View?PPI=CO1.PPI.19932676&amp;isFromPublicArea=True&amp;isModal=False"/>
    <m/>
    <m/>
    <s v="PARTICIPACIÓN_EFECTIVA_REPRESENTACIÓN_Y_DEFENSA_TÉCNICA"/>
    <s v="PROCESOS_MISIONALES"/>
    <s v="Secretaría Ejecutiva"/>
    <s v="Subsecretaría Ejecutiva"/>
  </r>
  <r>
    <s v="JEP-620"/>
    <n v="325"/>
    <s v="JEP-620-2022"/>
    <s v="JEP-CSPO-601-2022"/>
    <s v="Jairo Cuellar"/>
    <d v="2022-07-13T00:00:00"/>
    <s v="Jenny mallerly Márquez supelano"/>
    <x v="0"/>
    <s v="1. Prestación de servicios"/>
    <n v="53043585"/>
    <n v="4"/>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s v="Misional"/>
    <s v="Harvey Danilo Suarez Morales"/>
    <s v="Secretaría Ejecutiva"/>
    <s v="Subsecretaría Ejecutiva "/>
    <s v="Departamento SAAD - Comparecientes"/>
    <s v="Jorge Alirio Mancera Cortés"/>
    <s v="BB- Departamento SAAD Defensa a Comparecientes "/>
    <s v="N/A"/>
    <s v="N/A"/>
    <s v="N/A"/>
    <s v="Inversión"/>
    <n v="30358200"/>
    <s v="N/A"/>
    <s v="N/A"/>
    <n v="6071640"/>
    <s v="N/A"/>
    <n v="91622"/>
    <n v="333422"/>
    <n v="2018011001091"/>
    <x v="67"/>
    <d v="2022-07-22T00:00:00"/>
    <s v="N/A"/>
    <s v="N/A"/>
    <s v="N/A"/>
    <s v="N/A"/>
    <n v="0"/>
    <s v="N/A"/>
    <n v="0"/>
    <s v="N/A"/>
    <n v="0"/>
    <s v="N/A"/>
    <n v="0"/>
    <s v="N/A"/>
    <n v="0"/>
    <s v="N/A"/>
    <n v="0"/>
    <s v="N/A"/>
    <n v="0"/>
    <n v="30358200"/>
    <n v="0"/>
    <n v="0"/>
    <n v="0"/>
    <n v="0"/>
    <n v="0"/>
    <d v="2022-11-30T00:00:00"/>
    <d v="2022-11-30T00:00:00"/>
    <n v="-1233"/>
    <s v="SI"/>
    <s v="N/A"/>
    <s v="Bogotá D.C."/>
    <s v="Cumplimiento"/>
    <s v="14-47-101018314"/>
    <n v="0"/>
    <s v="Seguros del Estado S.A."/>
    <d v="2022-07-22T00:00:00"/>
    <s v="22/07/2022 - 31/05/2023"/>
    <n v="2022"/>
    <s v="PENDIENTE"/>
    <s v="Ninguna"/>
    <s v="Terminado"/>
    <s v="Retiro"/>
    <s v="N/A"/>
    <s v="DERECHO"/>
    <s v="N/A"/>
    <s v="FEMENINO"/>
    <s v="jenny.marquezs@jep.gov.co"/>
    <s v="https://community.secop.gov.co/Public/Tendering/ContractNoticePhases/View?PPI=CO1.PPI.19472304&amp;isFromPublicArea=True&amp;isModal=False"/>
    <m/>
    <m/>
    <s v="PARTICIPACIÓN_EFECTIVA_REPRESENTACIÓN_Y_DEFENSA_TÉCNICA"/>
    <s v="PROCESOS_MISIONALES"/>
    <s v="Secretaría Ejecutiva"/>
    <s v="Subsecretaría Ejecutiva"/>
  </r>
  <r>
    <s v="JEP-299"/>
    <n v="326"/>
    <s v="JEP-299-2022"/>
    <s v="JEP-CSPO-299-2022"/>
    <s v="Vanessa Jiménez "/>
    <d v="2022-01-21T00:00:00"/>
    <s v="Laura Katherine Benavides Angel "/>
    <x v="0"/>
    <s v="1. Prestación de servicios"/>
    <n v="1032375111"/>
    <n v="6"/>
    <s v="Persona Natural"/>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_x000a_"/>
    <s v="Misional"/>
    <s v="Harvey Danilo Suarez Morales"/>
    <s v="Secretaría Ejecutiva"/>
    <s v="Subsecretaría Ejecutiva "/>
    <s v="Departamento SAAD - Comparecientes"/>
    <s v="Jorge Alirio Mancera Cortés"/>
    <s v="BB- Departamento SAAD Defensa a Comparecientes "/>
    <s v="N/A"/>
    <s v="N/A"/>
    <s v="N/A"/>
    <s v="Inversión"/>
    <n v="69823860"/>
    <s v="N/A"/>
    <s v="N/A"/>
    <n v="6071640"/>
    <s v="N/A"/>
    <n v="48322"/>
    <n v="62122"/>
    <n v="2018011001091"/>
    <x v="11"/>
    <d v="2022-01-27T00:00:00"/>
    <s v="N/A"/>
    <s v="N/A"/>
    <s v="N/A"/>
    <s v="N/A"/>
    <n v="0"/>
    <s v="N/A"/>
    <n v="0"/>
    <s v="N/A"/>
    <n v="0"/>
    <s v="N/A"/>
    <n v="0"/>
    <s v="N/A"/>
    <n v="0"/>
    <s v="N/A"/>
    <n v="0"/>
    <s v="N/A"/>
    <n v="0"/>
    <n v="69823860"/>
    <n v="0"/>
    <n v="0"/>
    <n v="0"/>
    <n v="0"/>
    <n v="0"/>
    <d v="2022-12-31T00:00:00"/>
    <d v="2022-12-31T00:00:00"/>
    <n v="-1202"/>
    <s v="NO"/>
    <s v="N/A"/>
    <s v="Bogotá D.C."/>
    <s v="Cumplimiento "/>
    <s v="25-47-101002451"/>
    <n v="0"/>
    <s v="Seguros del Estado "/>
    <d v="2022-01-26T00:00:00"/>
    <s v="26-01-2022 - 01-07-2023"/>
    <n v="2022"/>
    <s v="https://jepcolombia-my.sharepoint.com/personal/carlos_torres_jep_gov_co/_layouts/15/onedrive.aspx?q=299&amp;searchScope=folder&amp;id=%2Fpersonal%2Fcarlos%5Ftorres%5Fjep%5Fgov%5Fco%2FDocuments%2FDocumentos%2FContractual%2FContractual%20%2D%20Onedrive%2FValidaci%C3%B3n%20p%C3%B3lizas%20CPS%2F%2EVERIFICACI%C3%93N%20DE%20P%C3%93LIZAS%20CONTRATOS%202022%2FVerificaci%C3%B3n%20de%20la%20p%C3%B3liza%20JEP%20299%202022%2EPNG&amp;parent=%2Fpersonal%2Fcarlos%5Ftorres%5Fjep%5Fgov%5Fco%2FDocuments%2FDocumentos%2FContractual%2FContractual%20%2D%20Onedrive%2FValidaci%C3%B3n%20p%C3%B3lizas%20CPS&amp;parentview=7"/>
    <s v="Ninguna"/>
    <s v="Terminado"/>
    <s v="Retiro"/>
    <s v="N/A"/>
    <s v="DERECHO"/>
    <s v="N/A"/>
    <s v="FEMENINO"/>
    <s v="PND"/>
    <s v="https://community.secop.gov.co/Public/Tendering/ContractNoticePhases/View?PPI=CO1.PPI.17041867&amp;isFromPublicArea=True&amp;isModal=False"/>
    <m/>
    <m/>
    <s v="PARTICIPACIÓN_EFECTIVA_REPRESENTACIÓN_Y_DEFENSA_TÉCNICA"/>
    <s v="PROCESOS_MISIONALES"/>
    <s v="Secretaría Ejecutiva"/>
    <s v="Subsecretaría Ejecutiva"/>
  </r>
  <r>
    <s v="JEP-331"/>
    <n v="327"/>
    <s v="JEP-331-2022"/>
    <s v="JEP-CSPO-331-2022"/>
    <s v="Vanessa Jiménez "/>
    <d v="2022-01-21T00:00:00"/>
    <s v="Astrid Carolina Villegas Linares "/>
    <x v="0"/>
    <s v="1. Prestación de servicios"/>
    <n v="700187832"/>
    <n v="3"/>
    <s v="Persona Natural"/>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69823860"/>
    <s v="N/A"/>
    <s v="N/A"/>
    <n v="6071640"/>
    <s v="N/A"/>
    <n v="48222"/>
    <n v="62322"/>
    <n v="2018011001091"/>
    <x v="11"/>
    <d v="2022-01-28T00:00:00"/>
    <s v="N/A"/>
    <s v="N/A"/>
    <s v="N/A"/>
    <s v="N/A"/>
    <n v="0"/>
    <s v="N/A"/>
    <n v="0"/>
    <s v="N/A"/>
    <n v="0"/>
    <s v="N/A"/>
    <n v="0"/>
    <s v="N/A"/>
    <n v="0"/>
    <s v="N/A"/>
    <n v="0"/>
    <s v="N/A"/>
    <n v="0"/>
    <n v="69823860"/>
    <n v="0"/>
    <n v="0"/>
    <n v="0"/>
    <n v="0"/>
    <n v="0"/>
    <d v="2022-12-31T00:00:00"/>
    <d v="2022-12-31T00:00:00"/>
    <n v="-1202"/>
    <s v="NO"/>
    <s v="N/A"/>
    <s v="Bogotá D.C."/>
    <s v="Cumplimiento"/>
    <s v="21-47-101016902"/>
    <n v="0"/>
    <s v="Seguros del Estado"/>
    <d v="2022-01-26T00:00:00"/>
    <s v="26-01-2022 - 02-07-2023"/>
    <n v="2022"/>
    <s v="https://jepcolombia-my.sharepoint.com/personal/carlos_torres_jep_gov_co/Documents/Documentos/Contractual/Contractual%20-%20Onedrive/Validaci%C3%B3n%20p%C3%B3lizas%20CPS/.VERIFICACI%C3%93N%20DE%20P%C3%93LIZAS%20CONTRATOS%202022/Verificaci%C3%B3n%20p%C3%B3liza%20contrato%20JEP%20331%202022.PNG"/>
    <s v="Ninguna"/>
    <s v="Terminado"/>
    <s v="Retiro"/>
    <s v="N/A"/>
    <s v="DERECHO"/>
    <s v="N/A"/>
    <s v="FEMENINO"/>
    <s v="astrid.villegas@jep.gov.co"/>
    <s v="https://community.secop.gov.co/Public/Tendering/ContractNoticePhases/View?PPI=CO1.PPI.17044797&amp;isFromPublicArea=True&amp;isModal=False"/>
    <m/>
    <m/>
    <s v="PARTICIPACIÓN_EFECTIVA_REPRESENTACIÓN_Y_DEFENSA_TÉCNICA"/>
    <s v="PROCESOS_MISIONALES"/>
    <s v="Secretaría Ejecutiva"/>
    <s v="Subsecretaría Ejecutiva"/>
  </r>
  <r>
    <s v="JEP-290"/>
    <n v="328"/>
    <s v="JEP-290-2022"/>
    <s v="JEP-CSPO-290-2022"/>
    <s v="Vanessa Jiménez "/>
    <d v="2022-01-21T00:00:00"/>
    <s v="Andry Falon Diaz Garcia "/>
    <x v="0"/>
    <s v="1. Prestación de servicios"/>
    <n v="63539301"/>
    <n v="6"/>
    <s v="Persona Natural"/>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69823860"/>
    <s v="N/A"/>
    <s v="N/A"/>
    <s v="$6.071.640"/>
    <s v="N/A"/>
    <n v="47422"/>
    <n v="61722"/>
    <n v="2018011001091"/>
    <x v="1"/>
    <d v="2022-01-27T00:00:00"/>
    <s v="N/A"/>
    <s v="N/A"/>
    <s v="N/A"/>
    <s v="N/A"/>
    <n v="0"/>
    <s v="N/A"/>
    <n v="0"/>
    <s v="N/A"/>
    <n v="0"/>
    <s v="N/A"/>
    <n v="0"/>
    <s v="N/A"/>
    <n v="0"/>
    <s v="N/A"/>
    <n v="0"/>
    <s v="N/A"/>
    <n v="-123"/>
    <n v="69823860"/>
    <n v="0"/>
    <n v="0"/>
    <n v="0"/>
    <n v="0"/>
    <n v="0"/>
    <d v="2022-12-31T00:00:00"/>
    <d v="2022-08-30T00:00:00"/>
    <n v="-1325"/>
    <s v="SI"/>
    <d v="2022-08-30T00:00:00"/>
    <s v="Bogotá D.C."/>
    <s v="Cumplimiento "/>
    <s v="_x0009_25-45-101040965"/>
    <n v="0"/>
    <s v="Seguros del Estado "/>
    <d v="2022-01-26T00:00:00"/>
    <s v="25/01/2022 - 01/07/2023"/>
    <n v="2022"/>
    <s v="PENDIENTE"/>
    <s v="Terminación unilateral del 30/08/2022"/>
    <s v="Terminado"/>
    <s v="Terminación anticipada"/>
    <s v="N/A"/>
    <s v="DERECHO"/>
    <s v="N/A"/>
    <s v="FEMENINO"/>
    <s v="Terminado"/>
    <s v="https://community.secop.gov.co/Public/Tendering/ContractNoticePhases/View?PPI=CO1.PPI.17036964&amp;isFromPublicArea=True&amp;isModal=False"/>
    <m/>
    <m/>
    <s v="PARTICIPACIÓN_EFECTIVA_REPRESENTACIÓN_Y_DEFENSA_TÉCNICA"/>
    <s v="PROCESOS_MISIONALES"/>
    <s v="Secretaría Ejecutiva"/>
    <s v="Subsecretaría Ejecutiva"/>
  </r>
  <r>
    <s v="JEP-621"/>
    <n v="329"/>
    <s v="JEP-621-2022"/>
    <s v="JEP-CSPO-602-2022"/>
    <s v="Jairo Cuellar"/>
    <d v="2022-07-13T00:00:00"/>
    <s v="José David Méndez Martínez"/>
    <x v="0"/>
    <s v="1. Prestación de servicios"/>
    <n v="1080183462"/>
    <n v="6"/>
    <s v="Persona Natural"/>
    <s v="Gigante"/>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s v="Misional"/>
    <s v="Harvey Danilo Suarez Morales"/>
    <s v="Secretaría Ejecutiva"/>
    <s v="Subsecretaría Ejecutiva "/>
    <s v="Departamento SAAD - Comparecientes"/>
    <s v="Jorge Alirio Mancera Cortés"/>
    <s v="BB- Departamento SAAD Defensa a Comparecientes "/>
    <s v="N/A"/>
    <s v="N/A"/>
    <s v="N/A"/>
    <s v="Inversión"/>
    <n v="30358200"/>
    <s v="N/A"/>
    <s v="N/A"/>
    <n v="6071640"/>
    <s v="N/A"/>
    <n v="91722"/>
    <n v="333022"/>
    <n v="2018011001091"/>
    <x v="68"/>
    <d v="2022-07-22T00:00:00"/>
    <s v="N/A"/>
    <s v="N/A"/>
    <s v="N/A"/>
    <s v="N/A"/>
    <n v="0"/>
    <s v="N/A"/>
    <n v="0"/>
    <s v="N/A"/>
    <n v="0"/>
    <s v="N/A"/>
    <n v="0"/>
    <s v="N/A"/>
    <n v="0"/>
    <s v="N/A"/>
    <n v="0"/>
    <s v="N/A"/>
    <n v="0"/>
    <n v="30358200"/>
    <n v="0"/>
    <n v="0"/>
    <n v="0"/>
    <n v="0"/>
    <n v="0"/>
    <d v="2022-11-30T00:00:00"/>
    <d v="2022-11-30T00:00:00"/>
    <n v="-1233"/>
    <s v="SI"/>
    <s v="N/A"/>
    <s v="Bogotá D.C."/>
    <s v="Cumplimiento"/>
    <s v="CBC-100037439"/>
    <n v="0"/>
    <s v="Compañía Mundial de Seguros S.A. "/>
    <d v="2022-07-22T00:00:00"/>
    <s v="21/07/2022 - 31/05/2023"/>
    <n v="2022"/>
    <s v="PENDIENTE"/>
    <s v="Ninguna"/>
    <s v="Terminado"/>
    <s v="Retiro"/>
    <s v="N/A"/>
    <s v="DERECHO"/>
    <s v="N/A"/>
    <s v="MASCULINO"/>
    <s v="jose.mendez@jep.gov.co"/>
    <s v="https://community.secop.gov.co/Public/Tendering/ContractNoticePhases/View?PPI=CO1.PPI.19477898&amp;isFromPublicArea=True&amp;isModal=False"/>
    <m/>
    <m/>
    <s v="PARTICIPACIÓN_EFECTIVA_REPRESENTACIÓN_Y_DEFENSA_TÉCNICA"/>
    <s v="PROCESOS_MISIONALES"/>
    <s v="Secretaría Ejecutiva"/>
    <s v="Subsecretaría Ejecutiva"/>
  </r>
  <r>
    <s v="JEP-300"/>
    <n v="330"/>
    <s v="JEP-300-2022"/>
    <s v="JEP-CSPO-300-2022"/>
    <s v="Vanessa Jiménez "/>
    <d v="2022-01-21T00:00:00"/>
    <s v="Diana Carolina Nope Enciso "/>
    <x v="0"/>
    <s v="1. Prestación de servicios"/>
    <n v="1032430023"/>
    <n v="1"/>
    <s v="Persona Natural"/>
    <s v="N/A"/>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69823860"/>
    <s v="N/A"/>
    <s v="N/A"/>
    <s v="$6.071.640"/>
    <s v="N/A"/>
    <n v="48422"/>
    <n v="62222"/>
    <s v="2018011001091_x0009_"/>
    <x v="1"/>
    <d v="2022-01-28T00:00:00"/>
    <s v="N/A"/>
    <s v="N/A"/>
    <s v="N/A"/>
    <s v="N/A"/>
    <n v="0"/>
    <s v="N/A"/>
    <n v="0"/>
    <s v="N/A"/>
    <n v="0"/>
    <s v="N/A"/>
    <n v="0"/>
    <s v="N/A"/>
    <n v="0"/>
    <s v="N/A"/>
    <n v="0"/>
    <s v="N/A"/>
    <n v="0"/>
    <n v="69823860"/>
    <n v="0"/>
    <n v="0"/>
    <n v="0"/>
    <n v="0"/>
    <n v="0"/>
    <d v="2022-12-31T00:00:00"/>
    <d v="2022-12-31T00:00:00"/>
    <n v="-1202"/>
    <s v="NO"/>
    <s v="N/A"/>
    <s v="Bogotá D.C."/>
    <s v="Cumplimiento "/>
    <s v="_x0009_15-47-101008636"/>
    <n v="0"/>
    <s v="Seguros del Estado "/>
    <d v="2022-01-26T00:00:00"/>
    <s v="25-01-2022 - 05-07-2023"/>
    <n v="2022"/>
    <s v="PENDIENTE"/>
    <s v="Ninguna"/>
    <s v="Terminado"/>
    <s v="Retiro"/>
    <s v="N/A"/>
    <s v="DERECHO"/>
    <s v="N/A"/>
    <s v="FEMENINO"/>
    <s v="PND"/>
    <s v="https://community.secop.gov.co/Public/Tendering/ContractNoticePhases/View?PPI=CO1.PPI.17043387&amp;isFromPublicArea=True&amp;isModal=False"/>
    <m/>
    <m/>
    <s v="PARTICIPACIÓN_EFECTIVA_REPRESENTACIÓN_Y_DEFENSA_TÉCNICA"/>
    <s v="PROCESOS_MISIONALES"/>
    <s v="Secretaría Ejecutiva"/>
    <s v="Subsecretaría Ejecutiva"/>
  </r>
  <r>
    <s v="JEP-253"/>
    <n v="331"/>
    <s v="JEP-253-2022"/>
    <s v="JEP-CSPO-253-2022"/>
    <s v="Jairo Cuellar"/>
    <d v="2022-01-18T00:00:00"/>
    <s v="Sergio Andres Valero Linares "/>
    <x v="0"/>
    <s v="1. Prestación de servicios"/>
    <n v="1022993928"/>
    <n v="0"/>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1561805"/>
    <s v="N/A"/>
    <s v="N/A"/>
    <n v="3614070"/>
    <s v="N/A"/>
    <n v="50522"/>
    <n v="54722"/>
    <n v="2018011001091"/>
    <x v="5"/>
    <d v="2022-01-28T00:00:00"/>
    <s v="N/A"/>
    <s v="N/A"/>
    <s v="N/A"/>
    <s v="N/A"/>
    <n v="0"/>
    <s v="N/A"/>
    <n v="0"/>
    <s v="N/A"/>
    <n v="0"/>
    <s v="N/A"/>
    <n v="0"/>
    <s v="N/A"/>
    <n v="0"/>
    <s v="N/A"/>
    <n v="0"/>
    <s v="N/A"/>
    <n v="0"/>
    <n v="41561805"/>
    <n v="0"/>
    <n v="0"/>
    <n v="0"/>
    <n v="0"/>
    <n v="0"/>
    <d v="2022-12-31T00:00:00"/>
    <d v="2022-12-31T00:00:00"/>
    <n v="-1202"/>
    <s v="NO"/>
    <s v="N/A"/>
    <s v="Bogotá D.C."/>
    <s v="Cumplimiento"/>
    <s v="25-47-101002417"/>
    <n v="0"/>
    <s v="Seguros del Estado "/>
    <d v="2022-01-24T00:00:00"/>
    <s v="24-01-2022 - 01-07-2023"/>
    <n v="2022"/>
    <s v="C:\Users\andres.prietom\JEP Colombia\Carlos Giovanni Torres Peñaranda - Contractual - Onedrive\Validación pólizas CPS\.VERIFICACIÓN DE PÓLIZAS CONTRATOS 2022\Verificación póliza Contrato  JEP-253-2022.pdf"/>
    <s v="N/A"/>
    <s v="Terminado"/>
    <s v="Retiro"/>
    <s v="N/A"/>
    <s v="INGENIERÍA DE SISTEMAS"/>
    <s v="N/A"/>
    <s v="MASCULINO"/>
    <s v="PND"/>
    <s v="https://community.secop.gov.co/Public/Tendering/OpportunityDetail/Index?noticeUID=CO1.NTC.2664388&amp;isFromPublicArea=True&amp;isModal=False"/>
    <m/>
    <m/>
    <s v="PARTICIPACIÓN_EFECTIVA_REPRESENTACIÓN_Y_DEFENSA_TÉCNICA"/>
    <s v="PROCESOS_MISIONALES"/>
    <s v="Secretaría Ejecutiva"/>
    <s v="Subsecretaría Ejecutiva"/>
  </r>
  <r>
    <s v="JEP-234"/>
    <n v="332"/>
    <s v="JEP-234-2022"/>
    <s v="JEP-CSPO-234-2022"/>
    <s v="Jairo Cuellar"/>
    <d v="2022-01-18T00:00:00"/>
    <s v="Danny Adalberto Guarnizo Molina"/>
    <x v="0"/>
    <s v="1. Prestación de servicios"/>
    <n v="1018497526"/>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1561805"/>
    <s v="N/A"/>
    <s v="N/A"/>
    <s v="$3.614.070"/>
    <s v="N/A"/>
    <n v="50722"/>
    <n v="54522"/>
    <s v="2018011001091_x0009_"/>
    <x v="5"/>
    <d v="2022-01-28T00:00:00"/>
    <s v="N/A"/>
    <s v="N/A"/>
    <s v="N/A"/>
    <s v="N/A"/>
    <n v="0"/>
    <s v="N/A"/>
    <n v="0"/>
    <s v="N/A"/>
    <n v="0"/>
    <s v="N/A"/>
    <n v="0"/>
    <s v="N/A"/>
    <n v="0"/>
    <s v="N/A"/>
    <n v="0"/>
    <s v="N/A"/>
    <n v="0"/>
    <n v="41561805"/>
    <n v="0"/>
    <n v="0"/>
    <n v="0"/>
    <n v="0"/>
    <n v="0"/>
    <d v="2022-12-31T00:00:00"/>
    <d v="2022-12-31T00:00:00"/>
    <n v="-1202"/>
    <s v="NO"/>
    <s v="N/A"/>
    <s v="Bogotá D.C."/>
    <s v="Cumplimiento"/>
    <s v="_x0009_21-47-101016664"/>
    <n v="0"/>
    <s v="Seguros del Estado"/>
    <d v="2022-01-24T00:00:00"/>
    <s v="24-01-2022 - 01-07-2023"/>
    <n v="2022"/>
    <s v="C:\Users\andres.prietom\JEP Colombia\Carlos Giovanni Torres Peñaranda - Contractual - Onedrive\Validación pólizas CPS\.VERIFICACIÓN DE PÓLIZAS CONTRATOS 2022\Verificación póliza Contrato  JEP-234-2022.pdf"/>
    <s v="N/A"/>
    <s v="Terminado"/>
    <s v="Retiro"/>
    <s v="N/A"/>
    <s v="PUBLICIDAD Y MERCADEO"/>
    <s v="N/A"/>
    <s v="MASCULINO"/>
    <s v="PND"/>
    <s v="https://community.secop.gov.co/Public/Tendering/OpportunityDetail/Index?noticeUID=CO1.NTC.2660421&amp;isFromPublicArea=True&amp;isModal=False"/>
    <m/>
    <m/>
    <s v="PARTICIPACIÓN_EFECTIVA_REPRESENTACIÓN_Y_DEFENSA_TÉCNICA"/>
    <s v="PROCESOS_MISIONALES"/>
    <s v="Secretaría Ejecutiva"/>
    <s v="Subsecretaría Ejecutiva"/>
  </r>
  <r>
    <s v="JEP-233"/>
    <n v="333"/>
    <s v="JEP-233-2022"/>
    <s v="JEP-CSPO-233-2022"/>
    <s v="Jairo Cuellar"/>
    <d v="2022-01-18T00:00:00"/>
    <s v="Daniel Felipe Bernal Suarez"/>
    <x v="0"/>
    <s v="1. Prestación de servicios"/>
    <n v="1015481589"/>
    <n v="4"/>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1561805"/>
    <s v="N/A"/>
    <s v="N/A"/>
    <n v="3614070"/>
    <s v="N/A"/>
    <n v="48522"/>
    <n v="54422"/>
    <n v="2018011001091"/>
    <x v="5"/>
    <d v="2022-01-28T00:00:00"/>
    <s v="N/A"/>
    <s v="N/A"/>
    <s v="N/A"/>
    <s v="N/A"/>
    <n v="0"/>
    <s v="N/A"/>
    <n v="0"/>
    <s v="N/A"/>
    <n v="0"/>
    <s v="N/A"/>
    <n v="0"/>
    <s v="N/A"/>
    <n v="0"/>
    <s v="N/A"/>
    <n v="0"/>
    <s v="N/A"/>
    <n v="0"/>
    <n v="41561805"/>
    <n v="0"/>
    <n v="0"/>
    <n v="0"/>
    <n v="0"/>
    <n v="0"/>
    <d v="2022-12-31T00:00:00"/>
    <d v="2022-12-31T00:00:00"/>
    <n v="-1202"/>
    <s v="NO"/>
    <s v="N/A"/>
    <s v="Bogotá D.C."/>
    <s v="Cumplimiento"/>
    <s v="25-47-101002415"/>
    <n v="0"/>
    <s v="Seguros del Estado"/>
    <d v="2022-01-24T00:00:00"/>
    <s v="24-01-2022 - 05-07-2023"/>
    <n v="2022"/>
    <s v="C:\Users\andres.prietom\JEP Colombia\Carlos Giovanni Torres Peñaranda - Contractual - Onedrive\Validación pólizas CPS\.VERIFICACIÓN DE PÓLIZAS CONTRATOS 2022\Verificación póliza Contrato  JEP-233-2022.pdf"/>
    <s v="N/A"/>
    <s v="Terminado"/>
    <s v="Retiro"/>
    <s v="N/A"/>
    <s v="DERECHO"/>
    <s v="N/A"/>
    <s v="MASCULINO"/>
    <s v="PND"/>
    <s v="https://community.secop.gov.co/Public/Tendering/OpportunityDetail/Index?noticeUID=CO1.NTC.2659801&amp;isFromPublicArea=True&amp;isModal=False"/>
    <m/>
    <m/>
    <s v="PARTICIPACIÓN_EFECTIVA_REPRESENTACIÓN_Y_DEFENSA_TÉCNICA"/>
    <s v="PROCESOS_MISIONALES"/>
    <s v="Secretaría Ejecutiva"/>
    <s v="Subsecretaría Ejecutiva"/>
  </r>
  <r>
    <s v="JEP-689"/>
    <n v="334"/>
    <s v="JEP-689-2022"/>
    <s v="JEP-CSPO-665-2022"/>
    <s v="Jairo Cuellar"/>
    <d v="2022-08-31T00:00:00"/>
    <s v="Lorena Tatiana Jiménez Chavarro"/>
    <x v="0"/>
    <s v="1. Prestación de servicios"/>
    <n v="1013603231"/>
    <n v="1"/>
    <s v="Persona Natural"/>
    <s v="Bogotá D.C. "/>
    <s v="Prestación de servicios profesionales para apoyar y acompañar al departamento SAAD Comparecientes con la asistencia técnica a las actuaciones judiciales inherentes a la justicia transicional y restaurativa de la JEP a través de la identificación de las necesidades de la dependencia, articulando los procedimientos, espacios y actividades propias del Sistema Autónomo de Asesoría y Defensa relacionadas con el acopio, compilación, integración e interoperabilidad entre los sistemas de información de la Secretaría Ejecutiva y los demás sistemas misionales dispuestos por la jurisdicción"/>
    <s v="Funciones de la dependencia"/>
    <s v="Harvey Danilo Suarez Morales"/>
    <s v="Secretaría Ejecutiva"/>
    <s v="Subsecretaría Ejecutiva "/>
    <s v="Departamento SAAD - Comparecientes"/>
    <s v="Jorge Alirio Mancera Cortés"/>
    <s v="BB- Departamento SAAD Defensa a Comparecientes "/>
    <s v="N/A"/>
    <s v="N/A"/>
    <s v="N/A"/>
    <s v="Inversión"/>
    <n v="21684429"/>
    <s v="N/A"/>
    <s v="N/A"/>
    <n v="7228143"/>
    <s v="N/A"/>
    <n v="101722"/>
    <n v="404822"/>
    <n v="2018011001091"/>
    <x v="69"/>
    <d v="2022-09-08T00:00:00"/>
    <s v="N/A"/>
    <s v="N/A"/>
    <s v="N/A"/>
    <s v="N/A"/>
    <n v="0"/>
    <s v="N/A"/>
    <n v="0"/>
    <s v="N/A"/>
    <n v="0"/>
    <s v="N/A"/>
    <n v="0"/>
    <s v="N/A"/>
    <n v="0"/>
    <s v="N/A"/>
    <n v="0"/>
    <s v="N/A"/>
    <n v="0"/>
    <n v="21684429"/>
    <n v="0"/>
    <n v="0"/>
    <n v="0"/>
    <n v="0"/>
    <n v="0"/>
    <d v="2022-11-30T00:00:00"/>
    <d v="2022-11-30T00:00:00"/>
    <n v="-1233"/>
    <s v="NO"/>
    <s v="N/A"/>
    <s v="Bogotá D.C."/>
    <s v="Cumplimiento"/>
    <s v="21-47-101022809"/>
    <n v="0"/>
    <s v="Seguros del Estado S.A."/>
    <d v="2022-09-07T00:00:00"/>
    <s v="07/09/2022 - 31/05/2023"/>
    <n v="2022"/>
    <s v="PENDIENTE"/>
    <s v="Ninguna"/>
    <s v="Terminado"/>
    <s v="Retiro"/>
    <s v="N/A"/>
    <s v="INGENIERIA INDUSTRIAL"/>
    <s v="N/A"/>
    <s v="FEMENINO"/>
    <s v="loren.jimenez@jep.gov.co"/>
    <s v="https://community.secop.gov.co/Public/Tendering/ContractNoticePhases/View?PPI=CO1.PPI.20380447&amp;isFromPublicArea=True&amp;isModal=False"/>
    <m/>
    <m/>
    <s v="PARTICIPACIÓN_EFECTIVA_REPRESENTACIÓN_Y_DEFENSA_TÉCNICA"/>
    <s v="PROCESOS_MISIONALES"/>
    <s v="Secretaría Ejecutiva"/>
    <s v="Subsecretaría Ejecutiva"/>
  </r>
  <r>
    <s v="JEP-622"/>
    <n v="335"/>
    <s v="JEP-622-2022"/>
    <s v="JEP-CSPO-603-2022"/>
    <s v="Jairo Cuellar"/>
    <d v="2022-07-13T00:00:00"/>
    <s v="Jenny carolina moreno García"/>
    <x v="0"/>
    <s v="1. Prestación de servicios"/>
    <n v="1117513573"/>
    <n v="6"/>
    <s v="Persona Natural"/>
    <s v="Florencia"/>
    <s v="Prestación de servicios profesionales para brindar asistencia técnica a las actuaciones y decisiones judiciales propias de la justicia transicional y restaurativa de la JEP, en el levantamiento de las especificaciones de requerimientos funcionales, la elaboración de la documentación técnica y el apoyo al seguimiento de la gestión operativa  de la información de los sistemas  misionales de la Secretaria Ejecutiva dispuestos por la Jurisdicción"/>
    <s v="Administrativo Transvers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94922"/>
    <n v="333222"/>
    <n v="2018011001091"/>
    <x v="50"/>
    <d v="2022-07-22T00:00:00"/>
    <s v="N/A"/>
    <s v="N/A"/>
    <s v="N/A"/>
    <s v="N/A"/>
    <n v="2409380"/>
    <n v="44895"/>
    <n v="0"/>
    <s v="N/A"/>
    <n v="0"/>
    <s v="N/A"/>
    <n v="0"/>
    <s v="N/A"/>
    <n v="0"/>
    <s v="N/A"/>
    <n v="0"/>
    <s v="N/A"/>
    <n v="31"/>
    <n v="38550095"/>
    <n v="0"/>
    <n v="0"/>
    <n v="0"/>
    <n v="0"/>
    <n v="0"/>
    <d v="2022-11-30T00:00:00"/>
    <d v="2022-12-31T00:00:00"/>
    <n v="-1202"/>
    <s v="SI"/>
    <s v="N/A"/>
    <s v="Bogotá D.C."/>
    <s v="Cumplimiento"/>
    <s v="63-47-101001111"/>
    <n v="0"/>
    <s v="Seguros del Estado S.A."/>
    <d v="2022-07-19T00:00:00"/>
    <s v="19/07/2022 - 01/06/2023"/>
    <n v="2022"/>
    <s v="PENDIENTE"/>
    <s v="Otrosí N 1 Prorrogar el plazo de ejecución pactado en la Cláusula Quinta, del contrato, a partir del 01 de diciembre de 2022 hasta el 31 de_x000a_diciembre de 2022. Adicionar el valor del contrato por la suma de $2.409.380"/>
    <s v="Terminado"/>
    <s v="Adición y Prorróga"/>
    <s v="N/A"/>
    <s v="INGENIERÍA DE SISTEMAS"/>
    <s v="N/A"/>
    <s v="FEMENINO"/>
    <s v="jenny.moreno@jep.gov.co"/>
    <s v="https://community.secop.gov.co/Public/Tendering/ContractNoticePhases/View?PPI=CO1.PPI.19475351&amp;isFromPublicArea=True&amp;isModal=False"/>
    <m/>
    <m/>
    <s v="PARTICIPACIÓN_EFECTIVA_REPRESENTACIÓN_Y_DEFENSA_TÉCNICA"/>
    <s v="PROCESOS_MISIONALES"/>
    <s v="Secretaría Ejecutiva"/>
    <s v="Subsecretaría Ejecutiva"/>
  </r>
  <r>
    <s v="JEP-623"/>
    <n v="336"/>
    <s v="JEP-623-2022"/>
    <s v="JEP-CSPO-604-2022"/>
    <s v="Jairo Cuellar"/>
    <d v="2022-07-15T00:00:00"/>
    <s v="Andres Ernesto Nieto Rico"/>
    <x v="0"/>
    <s v="1. Prestación de servicios"/>
    <n v="1030543727"/>
    <n v="6"/>
    <s v="Persona Natural"/>
    <s v="Bogotá D.C. "/>
    <s v="Prestación de servicios para apoyar las actuaciones y decisiones judiciales propias de la justicia transicional y restaurativa de la JEP en la  gestión documental y el soporte a los procesos administrativos para la consolidación de información en los sistemas misionales dispuestos por la Jurisdicción."/>
    <s v="Misional"/>
    <s v="Harvey Danilo Suarez Morales"/>
    <s v="Secretaría Ejecutiva"/>
    <s v="Subsecretaría Ejecutiva "/>
    <s v="Departamento SAAD - Comparecientes"/>
    <s v="Jorge Alirio Mancera Cortés"/>
    <s v="BB- Departamento SAAD Defensa a Comparecientes "/>
    <s v="N/A"/>
    <s v="N/A"/>
    <s v="N/A"/>
    <s v="Inversión"/>
    <n v="18070350"/>
    <s v="N/A"/>
    <s v="N/A"/>
    <n v="3614070"/>
    <s v="N/A"/>
    <n v="95022"/>
    <n v="333122"/>
    <n v="2018011001091"/>
    <x v="68"/>
    <d v="2022-07-22T00:00:00"/>
    <s v="N/A"/>
    <s v="N/A"/>
    <s v="N/A"/>
    <s v="N/A"/>
    <n v="0"/>
    <s v="N/A"/>
    <n v="0"/>
    <s v="N/A"/>
    <n v="0"/>
    <s v="N/A"/>
    <n v="0"/>
    <s v="N/A"/>
    <n v="0"/>
    <s v="N/A"/>
    <n v="0"/>
    <s v="N/A"/>
    <n v="0"/>
    <n v="18070350"/>
    <n v="0"/>
    <n v="0"/>
    <n v="0"/>
    <n v="0"/>
    <n v="0"/>
    <d v="2022-11-30T00:00:00"/>
    <d v="2022-11-30T00:00:00"/>
    <n v="-1233"/>
    <s v="SI"/>
    <s v="N/A"/>
    <s v="Bogotá D.C."/>
    <s v="Cumplimiento"/>
    <s v="11-47-101012542"/>
    <n v="0"/>
    <s v="Seguros del Estado S.A."/>
    <d v="2022-07-22T00:00:00"/>
    <s v="21/07/2022 - 10/06/2023"/>
    <n v="2022"/>
    <s v="PENDIENTE"/>
    <s v="Ninguna"/>
    <s v="Terminado"/>
    <s v="Retiro"/>
    <s v="N/A"/>
    <s v="DERECHO"/>
    <s v="N/A"/>
    <s v="MASCULINO"/>
    <s v="andres.nieto@jep.gov.co"/>
    <s v="https://community.secop.gov.co/Public/Tendering/ContractNoticePhases/View?PPI=CO1.PPI.19481271&amp;isFromPublicArea=True&amp;isModal=False"/>
    <m/>
    <m/>
    <s v="PARTICIPACIÓN_EFECTIVA_REPRESENTACIÓN_Y_DEFENSA_TÉCNICA"/>
    <s v="PROCESOS_MISIONALES"/>
    <s v="Secretaría Ejecutiva"/>
    <s v="Subsecretaría Ejecutiva"/>
  </r>
  <r>
    <s v="JEP-158"/>
    <n v="337"/>
    <s v="JEP-158-2022"/>
    <s v="JEP-CSPO-158-2022"/>
    <s v="Jairo Cuellar"/>
    <d v="2022-01-13T00:00:00"/>
    <s v="Diana Marcela Ortega de la Victoria"/>
    <x v="0"/>
    <s v="1. Prestación de servicios"/>
    <s v="49605693_x000d_"/>
    <n v="1"/>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4810209"/>
    <s v="N/A"/>
    <s v="N/A"/>
    <s v="$7.228.143"/>
    <s v="N/A"/>
    <n v="39422"/>
    <n v="46422"/>
    <n v="2018011001091"/>
    <x v="26"/>
    <d v="2022-01-24T00:00:00"/>
    <s v="N/A"/>
    <s v="N/A"/>
    <s v="N/A"/>
    <s v="N/A"/>
    <n v="0"/>
    <s v="N/A"/>
    <n v="0"/>
    <s v="N/A"/>
    <n v="0"/>
    <s v="N/A"/>
    <n v="0"/>
    <s v="N/A"/>
    <n v="0"/>
    <s v="N/A"/>
    <n v="0"/>
    <s v="N/A"/>
    <n v="0"/>
    <n v="84810209"/>
    <n v="0"/>
    <n v="0"/>
    <n v="0"/>
    <n v="0"/>
    <n v="0"/>
    <d v="2022-12-31T00:00:00"/>
    <d v="2022-12-31T00:00:00"/>
    <n v="-1202"/>
    <s v="NO"/>
    <s v="N/A"/>
    <s v="Santander y Norte de_x000a_Santander"/>
    <s v="Cumplimiento "/>
    <s v="49-45-101008526"/>
    <n v="0"/>
    <s v="Seguros del Estado"/>
    <d v="2022-01-21T00:00:00"/>
    <s v="21-01-2022 - 30-06-2023"/>
    <n v="2022"/>
    <s v="C:\Users\andres.prietom\JEP Colombia\Carlos Giovanni Torres Peñaranda - Contractual - Onedrive\Validación pólizas CPS\.VERIFICACIÓN DE PÓLIZAS CONTRATOS 2022\Verificación póliza Contrato  JEP-158-2022.pdf"/>
    <s v="N/A"/>
    <s v="Terminado"/>
    <s v="Retiro"/>
    <s v="N/A"/>
    <s v="PSICOLOGÍA"/>
    <s v="N/A"/>
    <s v="FEMENINO"/>
    <s v="PND"/>
    <s v="https://community.secop.gov.co/Public/Tendering/OpportunityDetail/Index?noticeUID=CO1.NTC.2592483&amp;isFromPublicArea=True&amp;isModal=False"/>
    <m/>
    <m/>
    <s v="PARTICIPACIÓN_EFECTIVA_REPRESENTACIÓN_Y_DEFENSA_TÉCNICA"/>
    <s v="PROCESOS_MISIONALES"/>
    <s v="Secretaría Ejecutiva"/>
    <s v="Subsecretaría Ejecutiva"/>
  </r>
  <r>
    <s v="JEP-200"/>
    <n v="338"/>
    <s v="JEP-200-2022"/>
    <s v="JEP-CSPO-200-2022"/>
    <s v="Jairo Cuellar"/>
    <d v="2022-01-13T00:00:00"/>
    <s v="Andres Eduardo Charry Angarita"/>
    <x v="0"/>
    <s v="1. Prestación de servicios"/>
    <n v="11225969"/>
    <n v="8"/>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4810209"/>
    <s v="N/A"/>
    <s v="N/A"/>
    <s v="$7.228.143"/>
    <s v="N/A"/>
    <n v="39622"/>
    <n v="51322"/>
    <s v="2018011001091_x0009_"/>
    <x v="26"/>
    <d v="2022-01-24T00:00:00"/>
    <s v="N/A"/>
    <s v="N/A"/>
    <s v="N/A"/>
    <s v="N/A"/>
    <n v="0"/>
    <s v="N/A"/>
    <n v="0"/>
    <s v="N/A"/>
    <n v="0"/>
    <s v="N/A"/>
    <n v="0"/>
    <s v="N/A"/>
    <n v="0"/>
    <s v="N/A"/>
    <n v="0"/>
    <s v="N/A"/>
    <n v="0"/>
    <n v="84810209"/>
    <n v="0"/>
    <n v="0"/>
    <n v="0"/>
    <n v="0"/>
    <n v="0"/>
    <d v="2022-12-31T00:00:00"/>
    <d v="2022-12-31T00:00:00"/>
    <n v="-1202"/>
    <s v="NO"/>
    <s v="N/A"/>
    <s v="Antioquia_x000a_"/>
    <s v="Cumplimiento"/>
    <s v="21-47-101016621"/>
    <n v="0"/>
    <s v="Seguros del Estado"/>
    <d v="2022-01-24T00:00:00"/>
    <s v="19-01-2022 - 05-01-2023"/>
    <n v="2022"/>
    <s v="https://jepcolombia-my.sharepoint.com/personal/carlos_torres_jep_gov_co/_layouts/15/onedrive.aspx?ct=1643207861196&amp;or=OWA%2DNT&amp;cid=f62c3057%2D4325%2Da3b8%2De9d3%2De5cdeb2a2c86&amp;id=%2Fpersonal%2Fcarlos%5Ftorres%5Fjep%5Fgov%5Fco%2FDocuments%2FDocumentos%2FContractual%2FContractual%20%2D%20Onedrive%2FValidaci%C3%B3n%20p%C3%B3lizas%20CPS%2F%2EVERIFICACI%C3%93N%20DE%20P%C3%93LIZAS%20CONTRATOS%202022%2FVerificaci%C3%B3n%20p%C3%B3liza%20contrato%20JEP%2D242%2D2022%2Epdf&amp;parent=%2Fpersonal%2Fcarlos%5Ftorres%5Fjep%5Fgov%5Fco%2FDocuments%2FDocumentos%2FContractual%2FContractual%20%2D%20Onedrive%2FValidaci%C3%B3n%20p%C3%B3lizas%20CPS%2F%2EVERIFICACI%C3%93N%20DE%20P%C3%93LIZAS%20CONTRATOS%202022"/>
    <s v="N/A"/>
    <s v="Terminado"/>
    <s v="Retiro"/>
    <s v="N/A"/>
    <s v="PSICOLOGÍA"/>
    <s v="N/A"/>
    <s v="MASCULINO"/>
    <s v="andres.charry@jep.gov.co"/>
    <s v="https://community.secop.gov.co/Public/Tendering/OpportunityDetail/Index?noticeUID=CO1.NTC.2637269&amp;isFromPublicArea=True&amp;isModal=False"/>
    <m/>
    <m/>
    <s v="PARTICIPACIÓN_EFECTIVA_REPRESENTACIÓN_Y_DEFENSA_TÉCNICA"/>
    <s v="PROCESOS_MISIONALES"/>
    <s v="Secretaría Ejecutiva"/>
    <s v="Subsecretaría Ejecutiva"/>
  </r>
  <r>
    <s v="JEP-308"/>
    <n v="339"/>
    <s v="JEP-308-2022"/>
    <s v="JEP-CSPO-308-2022"/>
    <s v="Carlos Torres"/>
    <d v="2022-01-18T00:00:00"/>
    <s v="Diego Alejandro Bastidas Acevedo"/>
    <x v="0"/>
    <s v="1. Prestación de servicios"/>
    <n v="1030539030"/>
    <n v="6"/>
    <s v="Persona Natural"/>
    <s v="N/A"/>
    <s v="Prestación de servicios para acompañar la gestión administrativa del departamento SAAD comparecientes en asuntos relacionados con la ejecución de los contratos suscritos para el desarrollo del sistema autónomo."/>
    <s v="Misional"/>
    <s v="Harvey Danilo Suarez Morales"/>
    <s v="Secretaría Ejecutiva"/>
    <s v="Subsecretaría Ejecutiva "/>
    <s v="Departamento SAAD - Comparecientes"/>
    <s v="Jorge Alirio Mancera Cortés"/>
    <s v="BB- Departamento SAAD Defensa a Comparecientes "/>
    <s v="N/A"/>
    <s v="N/A"/>
    <s v="N/A"/>
    <s v="Inversión"/>
    <n v="33249441"/>
    <s v="N/A"/>
    <s v="N/A"/>
    <s v="$2.891.256"/>
    <s v="N/A"/>
    <n v="50622"/>
    <n v="56522"/>
    <s v="2018011001091_x0009_"/>
    <x v="5"/>
    <d v="2022-01-27T00:00:00"/>
    <s v="N/A"/>
    <s v="N/A"/>
    <s v="N/A"/>
    <s v="N/A"/>
    <n v="0"/>
    <s v="N/A"/>
    <n v="0"/>
    <s v="N/A"/>
    <n v="0"/>
    <s v="N/A"/>
    <n v="0"/>
    <s v="N/A"/>
    <n v="0"/>
    <s v="N/A"/>
    <n v="0"/>
    <s v="N/A"/>
    <n v="0"/>
    <n v="33249441"/>
    <n v="0"/>
    <n v="0"/>
    <n v="0"/>
    <n v="0"/>
    <n v="0"/>
    <d v="2022-12-31T00:00:00"/>
    <d v="2022-12-31T00:00:00"/>
    <n v="-1202"/>
    <s v="NO"/>
    <s v="N/A"/>
    <s v="Bogotá D.C."/>
    <s v="Cumplimiento "/>
    <s v="21-47-101016905"/>
    <n v="0"/>
    <s v="Seguros del Estado "/>
    <d v="2022-01-26T00:00:00"/>
    <s v="24-01-2022 - 02-07-2023"/>
    <n v="2022"/>
    <s v="https://jepcolombia-my.sharepoint.com/personal/carlos_torres_jep_gov_co/_layouts/15/onedrive.aspx?q=308&amp;searchScope=folder&amp;id=%2Fpersonal%2Fcarlos%5Ftorres%5Fjep%5Fgov%5Fco%2FDocuments%2FDocumentos%2FContractual%2FContractual%20%2D%20Onedrive%2FValidaci%C3%B3n%20p%C3%B3lizas%20CPS%2F%2EVERIFICACI%C3%93N%20DE%20P%C3%93LIZAS%20CONTRATOS%202022%2FVerificacio%CC%81n%20po%CC%81liza%20contrato%20JEP%2D308%2D2022%2Epdf&amp;parent=%2Fpersonal%2Fcarlos%5Ftorres%5Fjep%5Fgov%5Fco%2FDocuments%2FDocumentos%2FContractual%2FContractual%20%2D%20Onedrive%2FValidaci%C3%B3n%20p%C3%B3lizas%20CPS%2F%2EVERIFICACI%C3%93N%20DE%20P%C3%93LIZAS%20CONTRATOS%202022&amp;parentview=7"/>
    <s v="Ninguna"/>
    <s v="Terminado"/>
    <s v="Retiro"/>
    <s v="N/A"/>
    <s v="TÉCNICO EN COMERCIO EXTERIOR"/>
    <s v="N/A"/>
    <s v="MASCULINO"/>
    <s v="PND"/>
    <s v="https://community.secop.gov.co/Public/Tendering/ContractNoticePhases/View?PPI=CO1.PPI.17014346&amp;isFromPublicArea=True&amp;isModal=False"/>
    <m/>
    <m/>
    <s v="PARTICIPACIÓN_EFECTIVA_REPRESENTACIÓN_Y_DEFENSA_TÉCNICA"/>
    <s v="PROCESOS_MISIONALES"/>
    <s v="Secretaría Ejecutiva"/>
    <s v="Subsecretaría Ejecutiva"/>
  </r>
  <r>
    <s v="JEP-361"/>
    <n v="340"/>
    <s v="JEP-361-2022"/>
    <s v="JEP-CSPO-361-2022"/>
    <s v="Jairo Cuellar"/>
    <d v="2022-01-18T00:00:00"/>
    <s v="Miguel Angel Celis Peñaranda"/>
    <x v="0"/>
    <s v="1. Prestación de servicios"/>
    <n v="5449759"/>
    <n v="8"/>
    <s v="Persona Natural"/>
    <s v="N/A"/>
    <s v="Prestación de servicios profesionales para apoyar y acompañar al departamento SAAD Comparecientes en el trámite de las gestiones administrativas propias del desarrollo del Sistema Autónomo de Asesoría y Defensa."/>
    <s v="Misional"/>
    <s v="Harvey Danilo Suarez Morales"/>
    <s v="Secretaría Ejecutiva"/>
    <s v="Subsecretaría Ejecutiva "/>
    <s v="Departamento SAAD - Comparecientes"/>
    <s v="Jorge Alirio Mancera Cortés"/>
    <s v="BB- Departamento SAAD Defensa a Comparecientes "/>
    <s v="N/A"/>
    <s v="N/A"/>
    <s v="N/A"/>
    <s v="Inversión"/>
    <n v="83123643"/>
    <s v="N/A"/>
    <s v="N/A"/>
    <n v="7228143"/>
    <s v="N/A"/>
    <n v="50422"/>
    <n v="64022"/>
    <n v="2018011001091"/>
    <x v="11"/>
    <d v="2022-01-31T00:00:00"/>
    <s v="N/A"/>
    <s v="N/A"/>
    <s v="N/A"/>
    <s v="N/A"/>
    <n v="0"/>
    <s v="N/A"/>
    <n v="0"/>
    <s v="N/A"/>
    <n v="0"/>
    <s v="N/A"/>
    <n v="0"/>
    <s v="N/A"/>
    <n v="0"/>
    <s v="N/A"/>
    <n v="0"/>
    <s v="N/A"/>
    <n v="0"/>
    <n v="83123643"/>
    <n v="0"/>
    <n v="0"/>
    <n v="0"/>
    <n v="0"/>
    <n v="0"/>
    <d v="2022-12-31T00:00:00"/>
    <d v="2022-12-31T00:00:00"/>
    <n v="-1202"/>
    <s v="NO"/>
    <s v="N/A"/>
    <s v="Bogotá D.C."/>
    <s v="Cumplimiento "/>
    <s v="15-47-101008671"/>
    <n v="0"/>
    <s v="Seguros del Estado"/>
    <d v="2022-01-26T00:00:00"/>
    <s v="26-01-2022 - 05-07-2023"/>
    <n v="2022"/>
    <s v="PENDIENTE"/>
    <s v="Ninguna"/>
    <s v="Terminado"/>
    <s v="Retiro"/>
    <s v="N/A"/>
    <s v="DERECHO"/>
    <s v="N/A"/>
    <s v="MASCULINO"/>
    <s v="miguel.celis@jep.gov.co"/>
    <s v="https://community.secop.gov.co/Public/Tendering/ContractNoticePhases/View?PPI=CO1.PPI.17145148&amp;isFromPublicArea=True&amp;isModal=False"/>
    <m/>
    <m/>
    <s v="PARTICIPACIÓN_EFECTIVA_REPRESENTACIÓN_Y_DEFENSA_TÉCNICA"/>
    <s v="PROCESOS_MISIONALES"/>
    <s v="Secretaría Ejecutiva"/>
    <s v="Subsecretaría Ejecutiva"/>
  </r>
  <r>
    <s v="JEP-307"/>
    <n v="341"/>
    <s v="JEP-307-2022"/>
    <s v="JEP-CSPO-307-2022"/>
    <s v="Carlos Torres"/>
    <d v="2022-01-18T00:00:00"/>
    <s v="William Galindo Chavez"/>
    <x v="0"/>
    <s v="1. Prestación de servicios"/>
    <n v="72153872"/>
    <n v="4"/>
    <s v="Persona Natural"/>
    <s v="N/A"/>
    <s v="Prestación de servicios profesionales para apoyar al departamento SAAD comparecientes en las actividades administrativa propias del desarrollo del Sistema Autónomo de Asesoría y Defensa."/>
    <s v="Misional"/>
    <s v="Harvey Danilo Suarez Morales"/>
    <s v="Secretaría Ejecutiva"/>
    <s v="Subsecretaría Ejecutiva "/>
    <s v="Departamento SAAD - Comparecientes"/>
    <s v="Jorge Alirio Mancera Cortés"/>
    <s v="BB- Departamento SAAD Defensa a Comparecientes "/>
    <s v="N/A"/>
    <s v="N/A"/>
    <s v="N/A"/>
    <s v="Inversión"/>
    <n v="59849018"/>
    <s v="N/A"/>
    <s v="N/A"/>
    <n v="5204263"/>
    <s v="N/A"/>
    <n v="50322"/>
    <n v="54222"/>
    <n v="2018011001091"/>
    <x v="5"/>
    <d v="2022-01-25T00:00:00"/>
    <s v="N/A"/>
    <s v="N/A"/>
    <s v="N/A"/>
    <s v="N/A"/>
    <n v="0"/>
    <s v="N/A"/>
    <n v="0"/>
    <s v="N/A"/>
    <n v="0"/>
    <s v="N/A"/>
    <n v="0"/>
    <s v="N/A"/>
    <n v="0"/>
    <s v="N/A"/>
    <n v="0"/>
    <s v="N/A"/>
    <n v="0"/>
    <n v="59849018"/>
    <n v="0"/>
    <n v="0"/>
    <n v="0"/>
    <n v="0"/>
    <n v="0"/>
    <d v="2022-12-31T00:00:00"/>
    <d v="2022-12-31T00:00:00"/>
    <n v="-1202"/>
    <s v="NO"/>
    <s v="N/A"/>
    <s v="Bogotá D.C."/>
    <s v="Cumplimiento "/>
    <s v="21-47-101016634"/>
    <n v="0"/>
    <s v="Seguros del Estado "/>
    <d v="2022-01-24T00:00:00"/>
    <s v="24-01-2022 - 02-07-2023"/>
    <n v="2022"/>
    <s v="https://jepcolombia-my.sharepoint.com/personal/carlos_torres_jep_gov_co/_layouts/15/onedrive.aspx?q=307&amp;searchScope=folder&amp;id=%2Fpersonal%2Fcarlos%5Ftorres%5Fjep%5Fgov%5Fco%2FDocuments%2FDocumentos%2FContractual%2FContractual%20%2D%20Onedrive%2FValidaci%C3%B3n%20p%C3%B3lizas%20CPS%2F%2EVERIFICACI%C3%93N%20DE%20P%C3%93LIZAS%20CONTRATOS%202022%2FVerificacio%CC%81n%20po%CC%81liza%20contrato%20JEP%2D307%2D2022%2Epdf&amp;parent=%2Fpersonal%2Fcarlos%5Ftorres%5Fjep%5Fgov%5Fco%2FDocuments%2FDocumentos%2FContractual%2FContractual%20%2D%20Onedrive%2FValidaci%C3%B3n%20p%C3%B3lizas%20CPS&amp;parentview=7"/>
    <s v="Ninguna"/>
    <s v="Terminado"/>
    <s v="Retiro"/>
    <s v="N/A"/>
    <s v="ADMINISTRACIÓN DE EMPRESAS"/>
    <s v="N/A"/>
    <s v="MASCULINO"/>
    <s v="PND"/>
    <s v="https://community.secop.gov.co/Public/Tendering/ContractNoticePhases/View?PPI=CO1.PPI.17010158&amp;isFromPublicArea=True&amp;isModal=False"/>
    <m/>
    <m/>
    <s v="PARTICIPACIÓN_EFECTIVA_REPRESENTACIÓN_Y_DEFENSA_TÉCNICA"/>
    <s v="PROCESOS_MISIONALES"/>
    <s v="Secretaría Ejecutiva"/>
    <s v="Subsecretaría Ejecutiva"/>
  </r>
  <r>
    <s v="JEP-251"/>
    <n v="342"/>
    <s v="JEP-251-2022"/>
    <s v="JEP-CSPO-251-2022"/>
    <s v="Jairo Cuellar"/>
    <d v="2022-01-18T00:00:00"/>
    <s v="Jorge Eliecer Corredor Fonseca"/>
    <x v="0"/>
    <s v="1. Prestación de servicios"/>
    <n v="19441797"/>
    <n v="2"/>
    <s v="Persona Natural"/>
    <s v="N/A"/>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83123643"/>
    <s v="N/A"/>
    <s v="N/A"/>
    <n v="7228143"/>
    <s v="N/A"/>
    <n v="50222"/>
    <s v="_x0009_54622"/>
    <n v="2018011001091"/>
    <x v="5"/>
    <d v="2022-01-28T00:00:00"/>
    <s v="N/A"/>
    <s v="N/A"/>
    <s v="N/A"/>
    <s v="N/A"/>
    <n v="0"/>
    <s v="N/A"/>
    <n v="0"/>
    <s v="N/A"/>
    <n v="0"/>
    <s v="N/A"/>
    <n v="0"/>
    <s v="N/A"/>
    <n v="0"/>
    <s v="N/A"/>
    <n v="0"/>
    <s v="N/A"/>
    <n v="0"/>
    <n v="83123643"/>
    <n v="0"/>
    <n v="0"/>
    <n v="0"/>
    <n v="0"/>
    <n v="0"/>
    <d v="2022-12-31T00:00:00"/>
    <d v="2022-12-31T00:00:00"/>
    <n v="-1202"/>
    <s v="NO"/>
    <s v="N/A"/>
    <s v="Urabá, Bajo Atrato y_x000a_Darién."/>
    <s v="Cumplimiento"/>
    <s v="21-45-101358626"/>
    <n v="0"/>
    <s v="Seguros del Estado "/>
    <d v="2022-01-24T00:00:00"/>
    <s v="24-01-2022 - 01-07-2023"/>
    <n v="2022"/>
    <s v="C:\Users\andres.prietom\JEP Colombia\Carlos Giovanni Torres Peñaranda - Contractual - Onedrive\Validación pólizas CPS\.VERIFICACIÓN DE PÓLIZAS CONTRATOS 2022\Verificación póliza Contrato  JEP-251-2022.pdf"/>
    <s v="N/A"/>
    <s v="Terminado"/>
    <s v="Retiro"/>
    <s v="N/A"/>
    <s v="DERECHO"/>
    <s v="N/A"/>
    <s v="MASCULINO"/>
    <s v="PND"/>
    <s v="https://community.secop.gov.co/Public/Tendering/OpportunityDetail/Index?noticeUID=CO1.NTC.2662224&amp;isFromPublicArea=True&amp;isModal=False"/>
    <m/>
    <m/>
    <s v="PARTICIPACIÓN_EFECTIVA_REPRESENTACIÓN_Y_DEFENSA_TÉCNICA"/>
    <s v="PROCESOS_MISIONALES"/>
    <s v="Secretaría Ejecutiva"/>
    <s v="Subsecretaría Ejecutiva"/>
  </r>
  <r>
    <s v="JEP-314"/>
    <n v="343"/>
    <s v="JEP-314-2022"/>
    <s v="JEP-CSPO-314-2022"/>
    <s v="Jairo Cuellar"/>
    <d v="2022-01-21T00:00:00"/>
    <s v="Santiago Carrillo Pulido"/>
    <x v="0"/>
    <s v="1. Prestación de servicios"/>
    <n v="1018452963"/>
    <n v="3"/>
    <s v="Persona Natural"/>
    <s v="N/A"/>
    <s v="Prestación de servicios profesionales para apoyar y acompañar al sistema autónomo de asesoría y defensa de la JEP en la validación y actualización de la inform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59849018"/>
    <s v="N/A"/>
    <s v="N/A"/>
    <s v="$5.204.263"/>
    <s v="N/A"/>
    <n v="50122"/>
    <n v="64522"/>
    <s v="2018011001091_x0009_"/>
    <x v="5"/>
    <d v="2022-01-31T00:00:00"/>
    <s v="N/A"/>
    <s v="N/A"/>
    <s v="N/A"/>
    <s v="N/A"/>
    <n v="0"/>
    <s v="N/A"/>
    <n v="0"/>
    <s v="N/A"/>
    <n v="0"/>
    <s v="N/A"/>
    <n v="0"/>
    <s v="N/A"/>
    <n v="0"/>
    <s v="N/A"/>
    <n v="0"/>
    <s v="N/A"/>
    <n v="0"/>
    <n v="59849018"/>
    <n v="0"/>
    <n v="0"/>
    <n v="0"/>
    <n v="0"/>
    <n v="0"/>
    <d v="2022-12-31T00:00:00"/>
    <d v="2022-12-31T00:00:00"/>
    <n v="-1202"/>
    <s v="NO"/>
    <s v="N/A"/>
    <s v="Bogotá D.C."/>
    <s v="Cumplimiento "/>
    <s v="380-47-994000123953"/>
    <n v="0"/>
    <s v="Aseguradora Solidaria"/>
    <d v="2022-01-25T00:00:00"/>
    <s v="24-01-2022 - 03-07-2023"/>
    <n v="2022"/>
    <s v="PENDIENTE"/>
    <s v="Ninguna"/>
    <s v="Terminado"/>
    <s v="Retiro"/>
    <s v="N/A"/>
    <s v="ECONOMÍA"/>
    <s v="N/A"/>
    <s v="MASCULINO"/>
    <s v="PND"/>
    <s v="https://community.secop.gov.co/Public/Tendering/ContractNoticePhases/View?PPI=CO1.PPI.17040073&amp;isFromPublicArea=True&amp;isModal=False"/>
    <m/>
    <m/>
    <s v="PARTICIPACIÓN_EFECTIVA_REPRESENTACIÓN_Y_DEFENSA_TÉCNICA"/>
    <s v="PROCESOS_MISIONALES"/>
    <s v="Secretaría Ejecutiva"/>
    <s v="Subsecretaría Ejecutiva"/>
  </r>
  <r>
    <s v="JEP-306"/>
    <n v="344"/>
    <s v="JEP-306-2022"/>
    <s v="JEP-CSPO-306-2022"/>
    <s v="Carlos Torres"/>
    <d v="2022-01-18T00:00:00"/>
    <s v="Lorelis Osorio Gomez"/>
    <x v="0"/>
    <s v="1. Prestación de servicios"/>
    <n v="39410368"/>
    <n v="6"/>
    <s v="Persona Natural"/>
    <s v="N/A"/>
    <s v="Prestación de servicios profesionales para brindar asistencia técnica a las actuaciones y decisiones judiciales propias de la justicia transicional y restaurativa JEP con los procesos de validación de información que permitan fortalecer la calidad y oportunidad de respuesta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69823860"/>
    <s v="N/A"/>
    <s v="N/A"/>
    <s v="$6.071.640"/>
    <s v="N/A"/>
    <n v="50022"/>
    <n v="56422"/>
    <n v="2018011001091"/>
    <x v="5"/>
    <d v="2022-01-27T00:00:00"/>
    <s v="N/A"/>
    <s v="N/A"/>
    <s v="N/A"/>
    <s v="N/A"/>
    <n v="0"/>
    <s v="N/A"/>
    <n v="0"/>
    <s v="N/A"/>
    <n v="0"/>
    <s v="N/A"/>
    <n v="0"/>
    <s v="N/A"/>
    <n v="0"/>
    <s v="N/A"/>
    <n v="0"/>
    <s v="N/A"/>
    <n v="-31"/>
    <n v="69823860"/>
    <n v="0"/>
    <n v="0"/>
    <n v="0"/>
    <n v="0"/>
    <n v="0"/>
    <d v="2022-12-31T00:00:00"/>
    <d v="2022-11-30T00:00:00"/>
    <n v="-1233"/>
    <s v="SI"/>
    <d v="2022-11-30T00:00:00"/>
    <s v="Bogotá D.C."/>
    <s v="Cumplimiento "/>
    <s v="25-47-101002435_x000d_"/>
    <n v="0"/>
    <s v="Seguros del Estado "/>
    <d v="2022-01-25T00:00:00"/>
    <s v="24-01-2022 - 01-07-2023"/>
    <n v="2022"/>
    <s v="https://jepcolombia-my.sharepoint.com/personal/carlos_torres_jep_gov_co/_layouts/15/onedrive.aspx?q=306&amp;searchScope=folder&amp;id=%2Fpersonal%2Fcarlos%5Ftorres%5Fjep%5Fgov%5Fco%2FDocuments%2FDocumentos%2FContractual%2FContractual%20%2D%20Onedrive%2FValidaci%C3%B3n%20p%C3%B3lizas%20CPS%2F%2EVERIFICACI%C3%93N%20DE%20P%C3%93LIZAS%20CONTRATOS%202022%2FVerificacio%CC%81n%20po%CC%81liza%20contrato%20JEP%2D306%2D2022%2Epdf&amp;parent=%2Fpersonal%2Fcarlos%5Ftorres%5Fjep%5Fgov%5Fco%2FDocuments%2FDocumentos%2FContractual%2FContractual%20%2D%20Onedrive%2FValidaci%C3%B3n%20p%C3%B3lizas%20CPS%2F%2EVERIFICACI%C3%93N%20DE%20P%C3%93LIZAS%20CONTRATOS%202022&amp;parentview=7"/>
    <s v="Terminación anticipada a partir del 1 de diciembre de 2022"/>
    <s v="Terminado"/>
    <s v="Terminación anticipada"/>
    <s v="N/A"/>
    <s v="DERECHO"/>
    <s v="N/A"/>
    <s v="FEMENINO"/>
    <s v="Terminado"/>
    <s v="https://community.secop.gov.co/Public/Tendering/ContractNoticePhases/View?PPI=CO1.PPI.17008626&amp;isFromPublicArea=True&amp;isModal=False"/>
    <m/>
    <m/>
    <s v="PARTICIPACIÓN_EFECTIVA_REPRESENTACIÓN_Y_DEFENSA_TÉCNICA"/>
    <s v="PROCESOS_MISIONALES"/>
    <s v="Secretaría Ejecutiva"/>
    <s v="Subsecretaría Ejecutiva"/>
  </r>
  <r>
    <s v="JEP-262"/>
    <n v="345"/>
    <s v="JEP-262-2022"/>
    <s v="JEP-CSPO-262-2022"/>
    <s v="Vanessa Jiménez "/>
    <d v="2022-01-18T00:00:00"/>
    <s v="Cesar Alonso Mendez Zorrilla"/>
    <x v="0"/>
    <s v="1. Prestación de servicios"/>
    <n v="79723023"/>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1561805"/>
    <s v="N/A"/>
    <s v="N/A"/>
    <s v="$3.614.070"/>
    <s v="N/A"/>
    <n v="49922"/>
    <n v="53722"/>
    <s v="2018011001091_x0009_"/>
    <x v="5"/>
    <d v="2022-01-25T00:00:00"/>
    <s v="N/A"/>
    <s v="N/A"/>
    <s v="N/A"/>
    <s v="N/A"/>
    <n v="0"/>
    <s v="N/A"/>
    <n v="0"/>
    <s v="N/A"/>
    <n v="0"/>
    <s v="N/A"/>
    <n v="0"/>
    <s v="N/A"/>
    <n v="0"/>
    <s v="N/A"/>
    <n v="0"/>
    <s v="N/A"/>
    <n v="0"/>
    <n v="41561805"/>
    <n v="0"/>
    <n v="0"/>
    <n v="0"/>
    <n v="0"/>
    <n v="0"/>
    <d v="2022-12-31T00:00:00"/>
    <d v="2022-12-31T00:00:00"/>
    <n v="-1202"/>
    <s v="NO"/>
    <s v="N/A"/>
    <s v="Bogotá D.C."/>
    <s v="Cumplimiento "/>
    <s v="_x0009_21-47-101016652"/>
    <n v="0"/>
    <s v="Seguros del Estado "/>
    <d v="2022-01-24T00:00:00"/>
    <s v="24-01-2022 - 30-06-2023"/>
    <n v="2022"/>
    <s v="..\Carlos Giovanni Torres Peñaranda - Contractual - Onedrive\Validación pólizas CPS\.VERIFICACIÓN DE PÓLIZAS CONTRATOS 2022\Verificación póliza JEP 262 2022.PNG"/>
    <s v="N/A"/>
    <s v="Terminado"/>
    <s v="Retiro"/>
    <s v="N/A"/>
    <s v="N/A"/>
    <s v="N/A"/>
    <s v="MASCULINO"/>
    <s v="PND"/>
    <s v="https://community.secop.gov.co/Public/Tendering/OpportunityDetail/Index?noticeUID=CO1.NTC.2642149&amp;isFromPublicArea=True&amp;isModal=False"/>
    <m/>
    <m/>
    <s v="PARTICIPACIÓN_EFECTIVA_REPRESENTACIÓN_Y_DEFENSA_TÉCNICA"/>
    <s v="PROCESOS_MISIONALES"/>
    <s v="Secretaría Ejecutiva"/>
    <s v="Subsecretaría Ejecutiva"/>
  </r>
  <r>
    <s v="JEP-263"/>
    <n v="346"/>
    <s v="JEP-263-2022"/>
    <s v="JEP-CSPO-263-2022"/>
    <s v="Vanessa Jiménez "/>
    <d v="2022-01-18T00:00:00"/>
    <s v="Haspper Huertas Castiblanco "/>
    <x v="0"/>
    <s v="1. Prestación de servicios"/>
    <n v="79824531"/>
    <n v="3"/>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1561805"/>
    <s v="N/A"/>
    <s v="N/A"/>
    <n v="3614070"/>
    <s v="N/A"/>
    <n v="46822"/>
    <n v="53622"/>
    <n v="2018011001091"/>
    <x v="5"/>
    <d v="2022-01-25T00:00:00"/>
    <s v="N/A"/>
    <s v="N/A"/>
    <s v="N/A"/>
    <s v="N/A"/>
    <n v="0"/>
    <s v="N/A"/>
    <n v="0"/>
    <s v="N/A"/>
    <n v="0"/>
    <s v="N/A"/>
    <n v="0"/>
    <s v="N/A"/>
    <n v="0"/>
    <s v="N/A"/>
    <n v="0"/>
    <s v="N/A"/>
    <n v="0"/>
    <n v="41561805"/>
    <n v="0"/>
    <n v="0"/>
    <n v="0"/>
    <n v="0"/>
    <n v="0"/>
    <d v="2022-12-31T00:00:00"/>
    <d v="2022-12-31T00:00:00"/>
    <n v="-1202"/>
    <s v="NO"/>
    <s v="N/A"/>
    <s v="Bogotá D.C."/>
    <s v="Cumplimiento "/>
    <s v="21-45-101358638"/>
    <n v="0"/>
    <s v="Seguros del Estado "/>
    <d v="2022-01-24T00:00:00"/>
    <s v="24-01-2022 - 30-06-2023"/>
    <n v="2022"/>
    <s v="https://jepcolombia-my.sharepoint.com/personal/carlos_torres_jep_gov_co/_layouts/15/onedrive.aspx?q=263&amp;searchScope=folder&amp;id=%2Fpersonal%2Fcarlos%5Ftorres%5Fjep%5Fgov%5Fco%2FDocuments%2FDocumentos%2FContractual%2FContractual%20%2D%20Onedrive%2FValidaci%C3%B3n%20p%C3%B3lizas%20CPS%2F%2EVERIFICACI%C3%93N%20DE%20P%C3%93LIZAS%20CONTRATOS%202022%2FVerificaci%C3%B3n%20p%C3%B3liza%20del%20contrato%20JEP%20263%202022%2EPNG&amp;parent=%2Fpersonal%2Fcarlos%5Ftorres%5Fjep%5Fgov%5Fco%2FDocuments%2FDocumentos%2FContractual%2FContractual%20%2D%20Onedrive%2FValidaci%C3%B3n%20p%C3%B3lizas%20CPS&amp;parentview=7"/>
    <s v="N/A"/>
    <s v="Terminado"/>
    <s v="Retiro"/>
    <s v="N/A"/>
    <s v="TÉCNICO ADMINISTRATIVO"/>
    <s v="N/A"/>
    <s v="MASCULINO"/>
    <s v="PND"/>
    <s v="https://community.secop.gov.co/Public/Tendering/OpportunityDetail/Index?noticeUID=CO1.NTC.2642479&amp;isFromPublicArea=True&amp;isModal=False"/>
    <m/>
    <m/>
    <s v="PARTICIPACIÓN_EFECTIVA_REPRESENTACIÓN_Y_DEFENSA_TÉCNICA"/>
    <s v="PROCESOS_MISIONALES"/>
    <s v="Secretaría Ejecutiva"/>
    <s v="Subsecretaría Ejecutiva"/>
  </r>
  <r>
    <s v="JEP-264"/>
    <n v="347"/>
    <s v="JEP-264-2022"/>
    <s v="JEP-CSPO-264-2022"/>
    <s v="Vanessa Jiménez "/>
    <d v="2022-01-18T00:00:00"/>
    <s v="Dina Isabel Cruz Muñoz "/>
    <x v="0"/>
    <s v="1. Prestación de servicios"/>
    <n v="1022960049"/>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1561805"/>
    <s v="N/A"/>
    <s v="N/A"/>
    <s v="$3.614.070"/>
    <s v="N/A"/>
    <n v="46722"/>
    <n v="56622"/>
    <s v="2018011001091_x0009_"/>
    <x v="5"/>
    <d v="2022-01-27T00:00:00"/>
    <s v="N/A"/>
    <s v="N/A"/>
    <s v="N/A"/>
    <s v="N/A"/>
    <n v="0"/>
    <s v="N/A"/>
    <n v="0"/>
    <s v="N/A"/>
    <n v="0"/>
    <s v="N/A"/>
    <n v="0"/>
    <s v="N/A"/>
    <n v="0"/>
    <s v="N/A"/>
    <n v="0"/>
    <s v="N/A"/>
    <n v="0"/>
    <n v="41561805"/>
    <n v="0"/>
    <n v="0"/>
    <n v="0"/>
    <n v="0"/>
    <n v="0"/>
    <d v="2022-12-31T00:00:00"/>
    <d v="2022-12-31T00:00:00"/>
    <n v="-1202"/>
    <s v="NO"/>
    <s v="N/A"/>
    <s v="Bogotá D.C."/>
    <s v="Cumplimiento "/>
    <s v="21-47-101016763"/>
    <n v="0"/>
    <s v="Seguros del Estado "/>
    <d v="2022-01-25T00:00:00"/>
    <s v="24-01-2022 - 30-06-2023"/>
    <n v="2022"/>
    <s v="PENDIENTE"/>
    <s v="N/A"/>
    <s v="Terminado"/>
    <s v="Retiro"/>
    <s v="N/A"/>
    <s v="TÉCNICO ADMINISTRATIVO"/>
    <s v="N/A"/>
    <s v="FEMENINO"/>
    <s v="PND"/>
    <s v="https://community.secop.gov.co/Public/Tendering/OpportunityDetail/Index?noticeUID=CO1.NTC.2642900&amp;isFromPublicArea=True&amp;isModal=False"/>
    <m/>
    <m/>
    <s v="PARTICIPACIÓN_EFECTIVA_REPRESENTACIÓN_Y_DEFENSA_TÉCNICA"/>
    <s v="PROCESOS_MISIONALES"/>
    <s v="Secretaría Ejecutiva"/>
    <s v="Subsecretaría Ejecutiva"/>
  </r>
  <r>
    <s v="JEP-505"/>
    <n v="348"/>
    <s v="JEP-505-2022"/>
    <s v="JEP-CSPO-487-2022"/>
    <s v="John Maldonado"/>
    <d v="2022-07-22T00:00:00"/>
    <s v=" Hector Horacio Perez Prieto"/>
    <x v="0"/>
    <s v="1. Prestación de servicios"/>
    <n v="79348924"/>
    <n v="2"/>
    <s v="Persona Natural"/>
    <s v="Bogotá D.C. "/>
    <s v="Prestación de servicios para acompañar la gestión administrativa del Departamento SAAD Comparecientes en asuntos relacionados con la ejecución de los contratos suscritos para el desarrollo del Sistema Autónomo"/>
    <s v="Misional"/>
    <s v="Harvey Danilo Suarez Morales"/>
    <s v="Secretaría Ejecutiva"/>
    <s v="Subsecretaría Ejecutiva "/>
    <s v="Departamento SAAD - Comparecientes"/>
    <s v="Jorge Alirio Mancera Cortés"/>
    <s v="BB- Departamento SAAD Defensa a Comparecientes "/>
    <s v="N/A"/>
    <s v="N/A"/>
    <s v="N/A"/>
    <s v="Inversión"/>
    <n v="18070350"/>
    <s v="N/A"/>
    <s v="N/A"/>
    <n v="3614070"/>
    <s v="N/A"/>
    <n v="74422"/>
    <n v="310222"/>
    <n v="2018011001091"/>
    <x v="53"/>
    <d v="2022-07-11T00:00:00"/>
    <s v="N/A"/>
    <s v="N/A"/>
    <s v="N/A"/>
    <s v="N/A"/>
    <n v="0"/>
    <s v="N/A"/>
    <n v="0"/>
    <s v="N/A"/>
    <n v="0"/>
    <s v="N/A"/>
    <n v="0"/>
    <s v="N/A"/>
    <n v="0"/>
    <s v="N/A"/>
    <n v="0"/>
    <s v="N/A"/>
    <n v="0"/>
    <n v="18070350"/>
    <n v="0"/>
    <n v="0"/>
    <n v="0"/>
    <n v="0"/>
    <n v="0"/>
    <d v="2022-11-30T00:00:00"/>
    <d v="2022-11-30T00:00:00"/>
    <n v="-1233"/>
    <s v="SI"/>
    <s v="N/A"/>
    <s v="Bogotá D.C."/>
    <s v="Cumplimiento"/>
    <s v="14-45-101082357"/>
    <n v="0"/>
    <s v="Seguros del Estado S.A."/>
    <d v="2022-07-11T00:00:00"/>
    <s v="08/07/2022 - 31/05/2023"/>
    <n v="2022"/>
    <s v="PENDIENTE"/>
    <s v="Ninguna"/>
    <s v="Terminado"/>
    <s v="Retiro"/>
    <s v="N/A"/>
    <s v="ADMINISTRACIÓN DE SISTEMAS"/>
    <s v="N/A"/>
    <s v="MASCULINO"/>
    <s v="hector.perez@jep.gov.co"/>
    <s v="https://community.secop.gov.co/Public/Tendering/ContractNoticePhases/View?PPI=CO1.PPI.19261765&amp;isFromPublicArea=True&amp;isModal=False"/>
    <m/>
    <m/>
    <s v="PARTICIPACIÓN_EFECTIVA_REPRESENTACIÓN_Y_DEFENSA_TÉCNICA"/>
    <s v="PROCESOS_MISIONALES"/>
    <s v="Secretaría Ejecutiva"/>
    <s v="Subsecretaría Ejecutiva"/>
  </r>
  <r>
    <s v="JEP-473"/>
    <n v="349"/>
    <s v="JEP-473-2022"/>
    <s v="JEP-CSPO-455-2022"/>
    <s v="Carlos Torres"/>
    <d v="2022-07-13T00:00:00"/>
    <s v="Nadia Gabriela Triviño Lopez"/>
    <x v="0"/>
    <s v="1. Prestación de servicios"/>
    <n v="1014222734"/>
    <n v="2"/>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4622"/>
    <n v="309122"/>
    <n v="2018011001091"/>
    <x v="70"/>
    <d v="2022-07-11T00:00:00"/>
    <s v="N/A"/>
    <s v="N/A"/>
    <s v="N/A"/>
    <s v="N/A"/>
    <n v="0"/>
    <s v="N/A"/>
    <n v="0"/>
    <s v="N/A"/>
    <n v="0"/>
    <s v="N/A"/>
    <n v="0"/>
    <s v="N/A"/>
    <n v="0"/>
    <s v="N/A"/>
    <n v="0"/>
    <s v="N/A"/>
    <n v="0"/>
    <n v="36140715"/>
    <n v="0"/>
    <n v="0"/>
    <n v="0"/>
    <n v="0"/>
    <n v="0"/>
    <d v="2022-11-30T00:00:00"/>
    <d v="2022-11-30T00:00:00"/>
    <n v="-1233"/>
    <s v="SI"/>
    <s v="N/A"/>
    <s v="Bogotá D.C."/>
    <s v="Cumplimiento"/>
    <s v="430 47 994000056556"/>
    <n v="0"/>
    <s v="Solidaria de Colombia"/>
    <d v="2022-07-08T00:00:00"/>
    <d v="2022-07-07T00:00:00"/>
    <n v="2022"/>
    <s v="PENDIENTE"/>
    <s v="Ninguna"/>
    <s v="Terminado"/>
    <s v="Retiro"/>
    <s v="N/A"/>
    <s v="DERECHO"/>
    <s v="N/A"/>
    <s v="FEMENINO"/>
    <s v="nadia.trivino@jep.gov.co"/>
    <s v="https://community.secop.gov.co/Public/Tendering/ContractNoticePhases/View?PPI=CO1.PPI.19212557&amp;isFromPublicArea=True&amp;isModal=False"/>
    <m/>
    <m/>
    <s v="PARTICIPACIÓN_EFECTIVA_REPRESENTACIÓN_Y_DEFENSA_TÉCNICA"/>
    <s v="PROCESOS_MISIONALES"/>
    <s v="Secretaría Ejecutiva"/>
    <s v="Subsecretaría Ejecutiva"/>
  </r>
  <r>
    <s v="JEP-474"/>
    <n v="350"/>
    <s v="JEP-474-2022"/>
    <s v="JEP-CSPO-456-2022"/>
    <s v="Carlos Torres"/>
    <d v="2022-07-13T00:00:00"/>
    <s v="Myriam Cecilia Castrillón"/>
    <x v="0"/>
    <s v="1. Prestación de servicios"/>
    <n v="60316685"/>
    <n v="0"/>
    <s v="Persona Natural"/>
    <s v="N/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4922"/>
    <n v="294022"/>
    <n v="2018011001091"/>
    <x v="30"/>
    <d v="2022-07-05T00:00:00"/>
    <s v="N/A"/>
    <s v="N/A"/>
    <s v="N/A"/>
    <s v="N/A"/>
    <n v="0"/>
    <s v="N/A"/>
    <n v="0"/>
    <s v="N/A"/>
    <n v="0"/>
    <s v="N/A"/>
    <n v="0"/>
    <s v="N/A"/>
    <n v="0"/>
    <s v="N/A"/>
    <n v="0"/>
    <s v="N/A"/>
    <n v="0"/>
    <n v="36140715"/>
    <n v="0"/>
    <n v="0"/>
    <n v="0"/>
    <n v="0"/>
    <n v="0"/>
    <d v="2022-11-30T00:00:00"/>
    <d v="2022-11-30T00:00:00"/>
    <n v="-1233"/>
    <s v="SI"/>
    <s v="N/A"/>
    <s v="Norte de Santander"/>
    <s v="Cumplimiento"/>
    <s v="CCT-100003337"/>
    <n v="0"/>
    <s v="Seguros Mundial"/>
    <d v="2022-07-01T00:00:00"/>
    <s v="01/07/20220 - 31/05/2023"/>
    <n v="2022"/>
    <s v="PENDIENTE"/>
    <s v="Ninguna"/>
    <s v="Terminado"/>
    <s v="Retiro"/>
    <s v="N/A"/>
    <s v="DERECHO"/>
    <s v="N/A"/>
    <s v="FEMENINO"/>
    <s v="myriam.castrillon@jep.gov.co"/>
    <s v="https://community.secop.gov.co/Public/Tendering/ContractNoticePhases/View?PPI=CO1.PPI.19213982&amp;isFromPublicArea=True&amp;isModal=False"/>
    <m/>
    <m/>
    <s v="PARTICIPACIÓN_EFECTIVA_REPRESENTACIÓN_Y_DEFENSA_TÉCNICA"/>
    <s v="PROCESOS_MISIONALES"/>
    <s v="Secretaría Ejecutiva"/>
    <s v="Subsecretaría Ejecutiva"/>
  </r>
  <r>
    <s v="JEP-506"/>
    <n v="351"/>
    <s v="JEP-506-2022"/>
    <s v="JEP-CSPO-488-2022"/>
    <s v="John Maldonado"/>
    <s v="NR"/>
    <s v="Milton Ricardo Medina Sanchez"/>
    <x v="0"/>
    <s v="1. Prestación de servicios"/>
    <n v="79524626"/>
    <n v="7"/>
    <s v="Persona Natural"/>
    <s v="Bogotá D.C. "/>
    <s v="Prestación de servicios profesionales para apoyar y acompañar al departamento SAAD Comparecientes en el trámite de las gestiones administrativas propias del desarrollo del Sistema Autónomo de Asesoría y Defensa"/>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5122"/>
    <n v="298622"/>
    <n v="2018011001091"/>
    <x v="49"/>
    <d v="2022-07-06T00:00:00"/>
    <s v="N/A"/>
    <s v="N/A"/>
    <s v="N/A"/>
    <s v="N/A"/>
    <n v="0"/>
    <s v="N/A"/>
    <n v="0"/>
    <s v="N/A"/>
    <n v="0"/>
    <s v="N/A"/>
    <n v="0"/>
    <s v="N/A"/>
    <n v="0"/>
    <s v="N/A"/>
    <n v="0"/>
    <s v="N/A"/>
    <n v="0"/>
    <n v="36140715"/>
    <n v="0"/>
    <n v="0"/>
    <n v="0"/>
    <n v="0"/>
    <n v="0"/>
    <d v="2022-11-30T00:00:00"/>
    <d v="2022-11-30T00:00:00"/>
    <n v="-1233"/>
    <s v="SI"/>
    <s v="N/A"/>
    <s v="Bogotá D.C."/>
    <s v="Cumplimiento"/>
    <s v="14-45-101082120"/>
    <n v="0"/>
    <s v="Seguros del Estado S.A."/>
    <d v="2022-07-06T00:00:00"/>
    <s v="05/07/2022 - 31/05/2023"/>
    <n v="2022"/>
    <s v="PENDIENTE"/>
    <s v="Ninguna"/>
    <s v="Terminado"/>
    <s v="Retiro"/>
    <s v="N/A"/>
    <s v="DERECHO"/>
    <s v="N/A"/>
    <s v="MASCULINO"/>
    <s v="milton.medina@jep.gov.co"/>
    <s v="https://community.secop.gov.co/Public/Tendering/ContractNoticePhases/View?PPI=CO1.PPI.19235186&amp;isFromPublicArea=True&amp;isModal=False"/>
    <m/>
    <m/>
    <s v="PARTICIPACIÓN_EFECTIVA_REPRESENTACIÓN_Y_DEFENSA_TÉCNICA"/>
    <s v="PROCESOS_MISIONALES"/>
    <s v="Secretaría Ejecutiva"/>
    <s v="Subsecretaría Ejecutiva"/>
  </r>
  <r>
    <s v="JEP-497"/>
    <n v="352"/>
    <s v="JEP-497-2022"/>
    <s v="JEP-CSPO-479-2022"/>
    <s v="Jairo Cuellar"/>
    <d v="2022-07-13T00:00:00"/>
    <s v="Norma Suleiza Mavesoy Polanco"/>
    <x v="0"/>
    <s v="1. Prestación de servicios"/>
    <n v="40077339"/>
    <n v="8"/>
    <s v="Persona Natural"/>
    <s v="Florenci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5322"/>
    <n v="313822"/>
    <n v="2018011001091"/>
    <x v="71"/>
    <d v="2022-07-12T00:00:00"/>
    <s v="N/A"/>
    <s v="N/A"/>
    <s v="N/A"/>
    <s v="N/A"/>
    <n v="0"/>
    <s v="N/A"/>
    <n v="0"/>
    <s v="N/A"/>
    <n v="0"/>
    <s v="N/A"/>
    <n v="0"/>
    <s v="N/A"/>
    <n v="0"/>
    <s v="N/A"/>
    <n v="0"/>
    <s v="N/A"/>
    <n v="0"/>
    <n v="36140715"/>
    <n v="0"/>
    <n v="0"/>
    <n v="0"/>
    <n v="0"/>
    <n v="0"/>
    <d v="2022-11-30T00:00:00"/>
    <d v="2022-11-30T00:00:00"/>
    <n v="-1233"/>
    <m/>
    <s v="N/A"/>
    <s v="Caquetá"/>
    <s v="Cumplimiento"/>
    <s v="61-45-101019950"/>
    <n v="0"/>
    <s v="Seguros del Estado S.A."/>
    <d v="2022-07-12T00:00:00"/>
    <s v="11/07/2022 - 09/06/2023"/>
    <n v="2022"/>
    <s v="PENDIENTE"/>
    <s v="Ninguna"/>
    <s v="Terminado"/>
    <s v="Retiro"/>
    <s v="N/A"/>
    <s v="DERECHO"/>
    <s v="N/A"/>
    <s v="FEMENINO"/>
    <s v="norma.mavesoy@jep.gov.co"/>
    <s v="https://community.secop.gov.co/Public/Tendering/ContractNoticePhases/View?PPI=CO1.PPI.19250852&amp;isFromPublicArea=True&amp;isModal=False"/>
    <m/>
    <m/>
    <s v="PARTICIPACIÓN_EFECTIVA_REPRESENTACIÓN_Y_DEFENSA_TÉCNICA"/>
    <s v="PROCESOS_MISIONALES"/>
    <s v="Secretaría Ejecutiva"/>
    <s v="Subsecretaría Ejecutiva"/>
  </r>
  <r>
    <s v="JEP-082"/>
    <n v="353"/>
    <s v="JEP-082-2022"/>
    <s v="JEP-CSPO-082-2022"/>
    <s v="Jairo Cuellar"/>
    <s v="NR"/>
    <s v="Mario Andres Palacios Cabrera "/>
    <x v="0"/>
    <s v="1. Prestación de servicios"/>
    <s v="12750698_x000d_"/>
    <n v="1"/>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6496775"/>
    <s v="N/A"/>
    <s v="N/A"/>
    <s v="$7.228.143"/>
    <s v="N/A"/>
    <n v="25622"/>
    <n v="32222"/>
    <n v="2018011001068"/>
    <x v="3"/>
    <d v="2022-01-17T00:00:00"/>
    <s v="N/A"/>
    <s v="N/A"/>
    <s v="N/A"/>
    <s v="N/A"/>
    <n v="0"/>
    <s v="N/A"/>
    <n v="0"/>
    <s v="N/A"/>
    <n v="0"/>
    <s v="N/A"/>
    <n v="0"/>
    <s v="N/A"/>
    <n v="0"/>
    <s v="N/A"/>
    <n v="0"/>
    <s v="N/A"/>
    <n v="0"/>
    <n v="86496775"/>
    <n v="0"/>
    <n v="0"/>
    <n v="0"/>
    <n v="0"/>
    <n v="0"/>
    <d v="2022-12-31T00:00:00"/>
    <d v="2022-12-31T00:00:00"/>
    <n v="-1202"/>
    <s v="NO"/>
    <s v="N/A"/>
    <s v="Nariño_x000a_"/>
    <s v="Cumplimiento "/>
    <s v="41-47-101003736 "/>
    <n v="0"/>
    <s v="Seguros del Estado"/>
    <d v="2022-01-14T00:00:00"/>
    <s v="14-01-2022 - 30-06-2023"/>
    <n v="2022"/>
    <s v="C:\Users\andres.prietom\JEP Colombia\Carlos Giovanni Torres Peñaranda - Contractual - Onedrive\Validación pólizas CPS\.VERIFICACIÓN DE PÓLIZAS CONTRATOS 2022\Verificación póliza Contrato  JEP-082-2022.pdf"/>
    <s v="N/A"/>
    <s v="Terminado"/>
    <s v="Retiro"/>
    <s v="N/A"/>
    <s v="PSICOLOGÍA"/>
    <s v="N/A"/>
    <s v="MASCULINO"/>
    <s v="PND"/>
    <s v="https://community.secop.gov.co/Public/Tendering/OpportunityDetail/Index?noticeUID=CO1.NTC.2539412&amp;isFromPublicArea=True&amp;isModal=False"/>
    <m/>
    <m/>
    <s v="PARTICIPACIÓN_EFECTIVA_REPRESENTACIÓN_Y_DEFENSA_TÉCNICA"/>
    <s v="PROCESOS_MISIONALES"/>
    <s v="Secretaría Ejecutiva"/>
    <s v="Subsecretaría Ejecutiva"/>
  </r>
  <r>
    <s v="JEP-475"/>
    <n v="354"/>
    <s v="JEP-475-2022"/>
    <s v="JEP-CSPO-457-2022"/>
    <s v="Carlos Torres"/>
    <d v="2022-07-06T00:00:00"/>
    <s v="Maria Helena García Ruiz"/>
    <x v="0"/>
    <s v="1. Prestación de servicios"/>
    <n v="1053333878"/>
    <n v="2"/>
    <s v="Persona Natural"/>
    <s v="N/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5522"/>
    <n v="306722"/>
    <n v="2018011001091"/>
    <x v="58"/>
    <d v="2022-07-08T00:00:00"/>
    <s v="N/A"/>
    <s v="N/A"/>
    <s v="N/A"/>
    <s v="N/A"/>
    <n v="0"/>
    <s v="N/A"/>
    <n v="0"/>
    <s v="N/A"/>
    <n v="0"/>
    <s v="N/A"/>
    <n v="0"/>
    <s v="N/A"/>
    <n v="0"/>
    <s v="N/A"/>
    <n v="0"/>
    <s v="N/A"/>
    <n v="0"/>
    <n v="36140715"/>
    <n v="0"/>
    <n v="0"/>
    <n v="0"/>
    <n v="0"/>
    <n v="0"/>
    <d v="2022-11-30T00:00:00"/>
    <d v="2022-11-30T00:00:00"/>
    <n v="-1233"/>
    <s v="SI"/>
    <s v="N/A"/>
    <s v=" Boyacá"/>
    <s v="Cumplimiento"/>
    <s v="39-45-101028314"/>
    <n v="0"/>
    <s v="Seguros del Estado S.A. "/>
    <d v="2022-07-07T00:00:00"/>
    <s v="06/07/20220-031/05/2023"/>
    <n v="2022"/>
    <s v="PENDIENTE"/>
    <s v="Ninguna"/>
    <s v="Terminado"/>
    <s v="Retiro"/>
    <s v="N/A"/>
    <s v="DERECHO"/>
    <s v="N/A"/>
    <s v="FEMENINO"/>
    <s v="maria.garcia@jep.gov.co"/>
    <s v="https://community.secop.gov.co/Public/Tendering/ContractNoticePhases/View?PPI=CO1.PPI.19214279&amp;isFromPublicArea=True&amp;isModal=False"/>
    <m/>
    <m/>
    <s v="PARTICIPACIÓN_EFECTIVA_REPRESENTACIÓN_Y_DEFENSA_TÉCNICA"/>
    <s v="PROCESOS_MISIONALES"/>
    <s v="Secretaría Ejecutiva"/>
    <s v="Subsecretaría Ejecutiva"/>
  </r>
  <r>
    <s v="JEP-081"/>
    <n v="355"/>
    <s v="JEP-081-2022"/>
    <s v="JEP-CSPO-081-2022"/>
    <s v="Jairo Cuellar"/>
    <s v="NR"/>
    <s v="Maria Andrea Ortiz Cardona"/>
    <x v="0"/>
    <s v="1. Prestación de servicios"/>
    <n v="53054296"/>
    <n v="8"/>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6496775"/>
    <s v="N/A"/>
    <s v="N/A"/>
    <n v="7228143"/>
    <s v="N/A"/>
    <n v="25422"/>
    <n v="31722"/>
    <n v="2018011001091"/>
    <x v="3"/>
    <d v="2022-01-17T00:00:00"/>
    <s v="N/A"/>
    <s v="N/A"/>
    <s v="N/A"/>
    <s v="N/A"/>
    <n v="0"/>
    <s v="N/A"/>
    <n v="0"/>
    <s v="N/A"/>
    <n v="0"/>
    <s v="N/A"/>
    <n v="0"/>
    <s v="N/A"/>
    <n v="0"/>
    <s v="N/A"/>
    <n v="0"/>
    <s v="N/A"/>
    <n v="0"/>
    <n v="86496775"/>
    <n v="0"/>
    <n v="0"/>
    <n v="0"/>
    <n v="0"/>
    <n v="0"/>
    <d v="2022-12-31T00:00:00"/>
    <d v="2022-12-31T00:00:00"/>
    <n v="-1202"/>
    <s v="NO"/>
    <s v="N/A"/>
    <s v="Cundinamarca"/>
    <s v="Cumplimiento "/>
    <s v="21-45-101357630"/>
    <n v="0"/>
    <s v="Seguros del Estado"/>
    <d v="2022-01-14T00:00:00"/>
    <s v="14-01-2022 - 30-06-2023"/>
    <n v="2022"/>
    <s v="C:\Users\andres.prietom\JEP Colombia\Carlos Giovanni Torres Peñaranda - Contractual - Onedrive\Validación pólizas CPS\.VERIFICACIÓN DE PÓLIZAS CONTRATOS 2022\Verificación póliza Contrato  JEP-081-2022.pdf"/>
    <s v="N/A"/>
    <s v="Terminado"/>
    <s v="Retiro"/>
    <s v="N/A"/>
    <s v="PSICOLOGÍA"/>
    <s v="N/A"/>
    <s v="FEMENINO"/>
    <s v="PND"/>
    <s v="https://community.secop.gov.co/Public/Tendering/OpportunityDetail/Index?noticeUID=CO1.NTC.2526962&amp;isFromPublicArea=True&amp;isModal=False"/>
    <m/>
    <m/>
    <s v="PARTICIPACIÓN_EFECTIVA_REPRESENTACIÓN_Y_DEFENSA_TÉCNICA"/>
    <s v="PROCESOS_MISIONALES"/>
    <s v="Secretaría Ejecutiva"/>
    <s v="Subsecretaría Ejecutiva"/>
  </r>
  <r>
    <s v="JEP-507"/>
    <n v="356"/>
    <s v="JEP-507-2022"/>
    <s v="JEP-CSPO-489-2022"/>
    <s v="John Maldonado"/>
    <d v="2022-07-22T00:00:00"/>
    <s v="Manuel Jose Jimenez Vergara"/>
    <x v="0"/>
    <s v="1. Prestación de servicios"/>
    <n v="1103096296"/>
    <n v="1"/>
    <s v="Persona Natural"/>
    <s v="N/A"/>
    <s v="Prestación de servicios profesionales para apoyar y acompañar al departamento SAAD Comparecientes en el trámite de las gestiones administrativas propias del desarrollo del Sistema Autónomo de Asesoría y Defensa"/>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5822"/>
    <s v="_x0009_298722"/>
    <n v="2018011001091"/>
    <x v="49"/>
    <d v="2022-07-06T00:00:00"/>
    <s v="N/A"/>
    <s v="N/A"/>
    <s v="N/A"/>
    <s v="N/A"/>
    <n v="0"/>
    <s v="N/A"/>
    <n v="0"/>
    <s v="N/A"/>
    <n v="0"/>
    <s v="N/A"/>
    <n v="0"/>
    <s v="N/A"/>
    <n v="0"/>
    <s v="N/A"/>
    <n v="0"/>
    <s v="N/A"/>
    <n v="0"/>
    <n v="36140715"/>
    <n v="0"/>
    <n v="0"/>
    <n v="0"/>
    <n v="0"/>
    <n v="0"/>
    <d v="2022-11-30T00:00:00"/>
    <d v="2022-11-30T00:00:00"/>
    <n v="-1233"/>
    <s v="SI"/>
    <s v="N/A"/>
    <s v="Bogotá D.C."/>
    <s v="Cumplimiento"/>
    <s v="63-47-101001076"/>
    <n v="0"/>
    <s v="Seguros del Estado S.A."/>
    <d v="2022-07-05T00:00:00"/>
    <s v="05/07/2022 - 31/05/2023"/>
    <n v="2022"/>
    <s v="PENDIENTE"/>
    <s v="Ninguna"/>
    <s v="Terminado"/>
    <s v="Retiro"/>
    <s v="N/A"/>
    <s v="ADMINISTRACIÓN DE NEGOCIOS "/>
    <s v="N/A"/>
    <s v="MASCULINO"/>
    <s v="milton.medina@jep.gov.co"/>
    <s v="https://community.secop.gov.co/Public/Tendering/ContractNoticePhases/View?PPI=CO1.PPI.19237818&amp;isFromPublicArea=True&amp;isModal=False"/>
    <m/>
    <m/>
    <s v="PARTICIPACIÓN_EFECTIVA_REPRESENTACIÓN_Y_DEFENSA_TÉCNICA"/>
    <s v="PROCESOS_MISIONALES"/>
    <s v="Secretaría Ejecutiva"/>
    <s v="Subsecretaría Ejecutiva"/>
  </r>
  <r>
    <s v="JEP-503"/>
    <n v="357"/>
    <s v="JEP-503-2022"/>
    <s v="JEP-CSPO-485-2022"/>
    <s v="Carlos Torres"/>
    <s v="NR"/>
    <s v="Luz Marina Achury Rocha"/>
    <x v="0"/>
    <s v="1. Prestación de servicios"/>
    <n v="36378800"/>
    <n v="1"/>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85122"/>
    <n v="319122"/>
    <n v="2018011001091"/>
    <x v="65"/>
    <d v="2022-07-14T00:00:00"/>
    <s v="N/A"/>
    <s v="N/A"/>
    <s v="N/A"/>
    <s v="N/A"/>
    <n v="0"/>
    <s v="N/A"/>
    <n v="0"/>
    <s v="N/A"/>
    <n v="0"/>
    <s v="N/A"/>
    <n v="0"/>
    <s v="N/A"/>
    <n v="0"/>
    <s v="N/A"/>
    <n v="0"/>
    <s v="N/A"/>
    <n v="0"/>
    <n v="36140715"/>
    <n v="0"/>
    <n v="0"/>
    <n v="0"/>
    <n v="0"/>
    <n v="0"/>
    <d v="2022-11-30T00:00:00"/>
    <d v="2022-11-30T00:00:00"/>
    <n v="-1233"/>
    <s v="SI"/>
    <s v="N/A"/>
    <s v="Bogotá D.C."/>
    <s v="Cumplimiento"/>
    <s v="21-45-101377532"/>
    <n v="0"/>
    <s v="Seguros del Estado S.A."/>
    <d v="2022-07-13T00:00:00"/>
    <s v="13/07/2022 - 01/06/2023"/>
    <n v="2022"/>
    <s v="PENDIENTE"/>
    <s v="Ninguna"/>
    <s v="Terminado"/>
    <s v="Retiro"/>
    <s v="N/A"/>
    <s v="DERECHO"/>
    <s v="N/A"/>
    <s v="FEMENINO"/>
    <s v="luz.achury@jep.gov.co"/>
    <s v="https://community.secop.gov.co/Public/Tendering/ContractNoticePhases/View?PPI=CO1.PPI.19284227&amp;isFromPublicArea=True&amp;isModal=False"/>
    <m/>
    <m/>
    <s v="PARTICIPACIÓN_EFECTIVA_REPRESENTACIÓN_Y_DEFENSA_TÉCNICA"/>
    <s v="PROCESOS_MISIONALES"/>
    <s v="Secretaría Ejecutiva"/>
    <s v="Subsecretaría Ejecutiva"/>
  </r>
  <r>
    <s v="JEP-309"/>
    <n v="358"/>
    <s v="JEP-309-2022"/>
    <s v="JEP-CSPO-309-2022"/>
    <s v="Carlos Torres"/>
    <d v="2022-01-18T00:00:00"/>
    <s v=" Sirio Antonio Gomez Blanco"/>
    <x v="0"/>
    <s v="1. Prestación de servicios"/>
    <n v="80773415"/>
    <n v="0"/>
    <s v="Persona Natural"/>
    <s v="N/A"/>
    <s v="Prestación de servicios para apoyar y acompañar al sistema autónomo de asesoría y defensa,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3368840"/>
    <s v="N/A"/>
    <s v="N/A"/>
    <n v="3614070"/>
    <s v="N/A"/>
    <n v="46422"/>
    <n v="58622"/>
    <n v="2018011001091"/>
    <x v="1"/>
    <d v="2022-01-27T00:00:00"/>
    <s v="N/A"/>
    <s v="N/A"/>
    <s v="N/A"/>
    <s v="N/A"/>
    <n v="0"/>
    <s v="N/A"/>
    <n v="0"/>
    <s v="N/A"/>
    <n v="0"/>
    <s v="N/A"/>
    <n v="0"/>
    <s v="N/A"/>
    <n v="0"/>
    <s v="N/A"/>
    <n v="0"/>
    <s v="N/A"/>
    <n v="0"/>
    <n v="43368840"/>
    <n v="0"/>
    <n v="0"/>
    <n v="0"/>
    <n v="0"/>
    <n v="0"/>
    <d v="2022-12-31T00:00:00"/>
    <d v="2022-12-31T00:00:00"/>
    <n v="-1202"/>
    <s v="NO"/>
    <s v="N/A"/>
    <s v="Bogotá D.C."/>
    <s v="Cumplimiento "/>
    <s v="25-47-101002443"/>
    <n v="0"/>
    <s v="Seguros del Estado "/>
    <d v="2022-01-25T00:00:00"/>
    <s v="25-01-2022 - 01-07-2023"/>
    <n v="2022"/>
    <s v="https://jepcolombia-my.sharepoint.com/personal/carlos_torres_jep_gov_co/_layouts/15/onedrive.aspx?q=309&amp;searchScope=folder&amp;id=%2Fpersonal%2Fcarlos%5Ftorres%5Fjep%5Fgov%5Fco%2FDocuments%2FDocumentos%2FContractual%2FContractual%20%2D%20Onedrive%2FValidaci%C3%B3n%20p%C3%B3lizas%20CPS%2F%2EVERIFICACI%C3%93N%20DE%20P%C3%93LIZAS%20CONTRATOS%202022%2FVerificacio%CC%81n%20po%CC%81liza%20contrato%20JEP%2D309%2D2022%2Epdf&amp;parent=%2Fpersonal%2Fcarlos%5Ftorres%5Fjep%5Fgov%5Fco%2FDocuments%2FDocumentos%2FContractual%2FContractual%20%2D%20Onedrive%2FValidaci%C3%B3n%20p%C3%B3lizas%20CPS&amp;parentview=7"/>
    <s v="En fecha 20/05/2022 se suscribe la terminación anticipada del contrato."/>
    <s v="Terminado"/>
    <s v="Retiro"/>
    <s v="N/A"/>
    <s v="TECNOLOGÍA EN GESTIÓN DOCUMENTAL"/>
    <s v="N/A"/>
    <s v="MASCULINO"/>
    <s v="Terminado"/>
    <s v="https://community.secop.gov.co/Public/Tendering/ContractNoticePhases/View?PPI=CO1.PPI.17015594&amp;isFromPublicArea=True&amp;isModal=False"/>
    <m/>
    <m/>
    <s v="PARTICIPACIÓN_EFECTIVA_REPRESENTACIÓN_Y_DEFENSA_TÉCNICA"/>
    <s v="PROCESOS_MISIONALES"/>
    <s v="Secretaría Ejecutiva"/>
    <s v="Subsecretaría Ejecutiva"/>
  </r>
  <r>
    <s v="JEP-059"/>
    <n v="359"/>
    <s v="JEP-059-2022"/>
    <s v="JEP-CSPO-059-2022"/>
    <s v="Carlos Torres"/>
    <s v="NR"/>
    <s v="Dirley Andrea Lopez Jimenez"/>
    <x v="0"/>
    <s v="1. Prestación de servicios"/>
    <n v="1014220341"/>
    <n v="2"/>
    <s v="Persona Natural"/>
    <s v="N/A"/>
    <s v="Prestación de servicios profesionales para apoyar y acompañar al departamento SAAD Comparecientes en el trámite de las gestiones administrativas propias del desarrollo del Sistema Autónomo de Asesoría y Defensa. "/>
    <s v="Misional"/>
    <s v="Harvey Danilo Suarez Morales"/>
    <s v="Secretaría Ejecutiva"/>
    <s v="Subsecretaría Ejecutiva "/>
    <s v="Departamento SAAD - Comparecientes"/>
    <s v="Jorge Alirio Mancera Cortés"/>
    <s v="BB- Departamento SAAD Defensa a Comparecientes "/>
    <s v="N/A"/>
    <s v="N/A"/>
    <s v="N/A"/>
    <s v="Inversión"/>
    <n v="86496775"/>
    <s v="N/A"/>
    <s v="N/A"/>
    <n v="7228143"/>
    <s v="N/A"/>
    <n v="35322"/>
    <n v="28322"/>
    <n v="2018011001091"/>
    <x v="56"/>
    <d v="2022-01-13T00:00:00"/>
    <s v="N/A"/>
    <s v="N/A"/>
    <s v="N/A"/>
    <s v="N/A"/>
    <n v="0"/>
    <s v="N/A"/>
    <n v="0"/>
    <s v="N/A"/>
    <n v="0"/>
    <s v="N/A"/>
    <n v="0"/>
    <s v="N/A"/>
    <n v="0"/>
    <s v="N/A"/>
    <n v="0"/>
    <s v="N/A"/>
    <n v="0"/>
    <n v="86496775"/>
    <n v="0"/>
    <n v="0"/>
    <n v="0"/>
    <n v="0"/>
    <n v="0"/>
    <d v="2022-12-31T00:00:00"/>
    <d v="2022-12-31T00:00:00"/>
    <n v="-1202"/>
    <s v="NO"/>
    <s v="N/A"/>
    <s v="Bogotá D.C."/>
    <s v="Cumplimiento"/>
    <s v="21-45-101357189"/>
    <n v="0"/>
    <s v="Seguros del Estado "/>
    <d v="2022-01-11T00:00:00"/>
    <s v="11-01-2022 - 01-07-2023"/>
    <n v="2022"/>
    <s v="https://jepcolombia-my.sharepoint.com/personal/carlos_torres_jep_gov_co/_layouts/15/onedrive.aspx?q=059&amp;searchScope=folder&amp;id=%2Fpersonal%2Fcarlos%5Ftorres%5Fjep%5Fgov%5Fco%2FDocuments%2FDocumentos%2FContractual%2FContractual%20%2D%20Onedrive%2FValidaci%C3%B3n%20p%C3%B3lizas%20CPS%2F%2EVERIFICACI%C3%93N%20DE%20P%C3%93LIZAS%20CONTRATOS%202022%2FVerificacio%CC%81n%20po%CC%81liza%20contrato%20JEP%2D059%2D2022%2Epdf&amp;parent=%2Fpersonal%2Fcarlos%5Ftorres%5Fjep%5Fgov%5Fco%2FDocuments%2FDocumentos%2FContractual%2FContractual%20%2D%20Onedrive%2FValidaci%C3%B3n%20p%C3%B3lizas%20CPS%2F%2EVERIFICACI%C3%93N%20DE%20P%C3%93LIZAS%20CONTRATOS%202022&amp;parentview=7"/>
    <s v="N/A"/>
    <s v="Terminado"/>
    <s v="Retiro"/>
    <s v="N/A"/>
    <s v="DERECHO"/>
    <s v="N/A"/>
    <s v="FEMENINO"/>
    <s v="PND"/>
    <s v="https://community.secop.gov.co/Public/Tendering/OpportunityDetail/Index?noticeUID=CO1.NTC.2508843&amp;isFromPublicArea=True&amp;isModal=False"/>
    <m/>
    <m/>
    <s v="PARTICIPACIÓN_EFECTIVA_REPRESENTACIÓN_Y_DEFENSA_TÉCNICA"/>
    <s v="PROCESOS_MISIONALES"/>
    <s v="Secretaría Ejecutiva"/>
    <s v="Subsecretaría Ejecutiva"/>
  </r>
  <r>
    <s v="JEP-265"/>
    <n v="360"/>
    <s v="JEP-265-2022"/>
    <s v="JEP-CSPO-265-2022"/>
    <s v="Vanessa Jiménez "/>
    <d v="2022-01-18T00:00:00"/>
    <s v="Juan Carlos Camargo Perez "/>
    <x v="0"/>
    <s v="1. Prestación de servicios"/>
    <n v="88179540"/>
    <n v="5"/>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1561805"/>
    <s v="N/A"/>
    <s v="N/A"/>
    <n v="3614070"/>
    <s v="N/A"/>
    <n v="46622"/>
    <n v="61522"/>
    <s v="2018011001091_x0009_"/>
    <x v="1"/>
    <d v="2022-01-27T00:00:00"/>
    <s v="N/A"/>
    <s v="N/A"/>
    <s v="N/A"/>
    <s v="N/A"/>
    <n v="0"/>
    <s v="N/A"/>
    <n v="0"/>
    <s v="N/A"/>
    <n v="0"/>
    <s v="N/A"/>
    <n v="0"/>
    <s v="N/A"/>
    <n v="0"/>
    <s v="N/A"/>
    <n v="0"/>
    <s v="N/A"/>
    <n v="0"/>
    <n v="41561805"/>
    <n v="0"/>
    <n v="0"/>
    <n v="0"/>
    <n v="0"/>
    <n v="0"/>
    <d v="2022-12-31T00:00:00"/>
    <d v="2022-12-31T00:00:00"/>
    <n v="-1202"/>
    <s v="NO"/>
    <s v="N/A"/>
    <s v="Bogotá D.C."/>
    <s v="Cumplimiento "/>
    <s v="14-45-101074938"/>
    <n v="0"/>
    <s v="Seguros del Estado "/>
    <d v="2022-01-26T00:00:00"/>
    <s v="25-01-2022 - 30-06-2023"/>
    <n v="2022"/>
    <s v="https://jepcolombia-my.sharepoint.com/personal/carlos_torres_jep_gov_co/_layouts/15/onedrive.aspx?q=265&amp;searchScope=folder&amp;id=%2Fpersonal%2Fcarlos%5Ftorres%5Fjep%5Fgov%5Fco%2FDocuments%2FDocumentos%2FContractual%2FContractual%20%2D%20Onedrive%2FValidaci%C3%B3n%20p%C3%B3lizas%20CPS%2F%2EVERIFICACI%C3%93N%20DE%20P%C3%93LIZAS%20CONTRATOS%202022%2FVerificaci%C3%B3n%20p%C3%B3liza%20del%20contrato%20JEP%20265%202022%2EPNG&amp;parent=%2Fpersonal%2Fcarlos%5Ftorres%5Fjep%5Fgov%5Fco%2FDocuments%2FDocumentos%2FContractual%2FContractual%20%2D%20Onedrive%2FValidaci%C3%B3n%20p%C3%B3lizas%20CPS&amp;parentview=7"/>
    <s v="N/A"/>
    <s v="Terminado"/>
    <s v="Retiro"/>
    <s v="N/A"/>
    <s v="TÉCNICO EN SISTEMAS"/>
    <s v="N/A"/>
    <s v="MASCULINO"/>
    <s v="PND"/>
    <s v="https://community.secop.gov.co/Public/Tendering/OpportunityDetail/Index?noticeUID=CO1.NTC.2643617&amp;isFromPublicArea=True&amp;isModal=False"/>
    <m/>
    <m/>
    <s v="PARTICIPACIÓN_EFECTIVA_REPRESENTACIÓN_Y_DEFENSA_TÉCNICA"/>
    <s v="PROCESOS_MISIONALES"/>
    <s v="Secretaría Ejecutiva"/>
    <s v="Subsecretaría Ejecutiva"/>
  </r>
  <r>
    <s v="JEP-498"/>
    <n v="361"/>
    <s v="JEP-498-2022"/>
    <s v="JEP-CSPO-480-2022"/>
    <s v="Jairo Cuellar"/>
    <s v="NR"/>
    <s v="Augusto Guzmán Ramírez"/>
    <x v="0"/>
    <s v="1. Prestación de servicios"/>
    <n v="79121148"/>
    <n v="8"/>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6122"/>
    <n v="302122"/>
    <n v="2018011001091"/>
    <x v="49"/>
    <d v="2022-07-08T00:00:00"/>
    <s v="N/A"/>
    <s v="N/A"/>
    <s v="N/A"/>
    <s v="N/A"/>
    <n v="0"/>
    <s v="N/A"/>
    <n v="0"/>
    <s v="N/A"/>
    <n v="0"/>
    <s v="N/A"/>
    <n v="0"/>
    <s v="N/A"/>
    <n v="0"/>
    <s v="N/A"/>
    <n v="0"/>
    <s v="N/A"/>
    <n v="0"/>
    <n v="36140715"/>
    <n v="0"/>
    <n v="0"/>
    <n v="0"/>
    <n v="0"/>
    <n v="0"/>
    <d v="2022-11-30T00:00:00"/>
    <d v="2022-11-30T00:00:00"/>
    <n v="-1233"/>
    <s v="SI"/>
    <s v="N/A"/>
    <s v="Departamento del Tolima"/>
    <s v="Cumplimiento"/>
    <s v="21-45-101376596"/>
    <n v="0"/>
    <s v="Seguros del Estado S.A."/>
    <d v="2022-07-06T00:00:00"/>
    <s v="05/07/2022- -31/05/2023"/>
    <n v="2022"/>
    <s v="PENDIENTE"/>
    <s v="Ninguna"/>
    <s v="Terminado"/>
    <s v="Retiro"/>
    <s v="N/A"/>
    <s v="DERECHO"/>
    <s v="N/A"/>
    <s v="MASCULINO"/>
    <s v="auguman@outlook.com"/>
    <s v="https://community.secop.gov.co/Public/Tendering/ContractNoticePhases/View?PPI=CO1.PPI.19251898&amp;isFromPublicArea=True&amp;isModal=False"/>
    <m/>
    <m/>
    <s v="PARTICIPACIÓN_EFECTIVA_REPRESENTACIÓN_Y_DEFENSA_TÉCNICA"/>
    <s v="PROCESOS_MISIONALES"/>
    <s v="Secretaría Ejecutiva"/>
    <s v="Subsecretaría Ejecutiva"/>
  </r>
  <r>
    <s v="JEP-508"/>
    <n v="362"/>
    <s v="JEP-508-2022"/>
    <s v="JEP-CSPO-490-2022"/>
    <s v="John Maldonado"/>
    <d v="2022-07-22T00:00:00"/>
    <s v="Martha Liliana Forero"/>
    <x v="0"/>
    <s v="1. Prestación de servicios"/>
    <n v="20994932"/>
    <n v="7"/>
    <s v="Persona Natural"/>
    <s v="Bogotá D.C. "/>
    <s v="Prestación de servicios para apoyar la gestión administrativa relacionada con el desarrollo del Sistema Autónomo"/>
    <s v="Misional"/>
    <s v="Harvey Danilo Suarez Morales"/>
    <s v="Secretaría Ejecutiva"/>
    <s v="Subsecretaría Ejecutiva "/>
    <s v="Departamento SAAD - Comparecientes"/>
    <s v="Jorge Alirio Mancera Cortés"/>
    <s v="BB- Departamento SAAD Defensa a Comparecientes "/>
    <s v="N/A"/>
    <s v="N/A"/>
    <s v="N/A"/>
    <s v="Inversión"/>
    <n v="18070350"/>
    <s v="N/A"/>
    <s v="N/A"/>
    <n v="3614070"/>
    <s v="N/A"/>
    <n v="76422"/>
    <n v="298822"/>
    <s v="_x0009_2018011001091"/>
    <x v="49"/>
    <d v="2022-07-07T00:00:00"/>
    <s v="N/A"/>
    <s v="N/A"/>
    <s v="N/A"/>
    <s v="N/A"/>
    <n v="0"/>
    <s v="N/A"/>
    <n v="0"/>
    <s v="N/A"/>
    <n v="0"/>
    <s v="N/A"/>
    <n v="0"/>
    <s v="N/A"/>
    <n v="0"/>
    <s v="N/A"/>
    <n v="0"/>
    <s v="N/A"/>
    <n v="0"/>
    <n v="18070350"/>
    <n v="0"/>
    <n v="0"/>
    <n v="0"/>
    <n v="0"/>
    <n v="0"/>
    <d v="2022-11-30T00:00:00"/>
    <d v="2022-11-30T00:00:00"/>
    <n v="-1233"/>
    <s v="SI"/>
    <s v="N/A"/>
    <s v="Bogotá D.C."/>
    <s v="Cumplimiento "/>
    <s v="14-47-101017996"/>
    <n v="0"/>
    <s v="Seguros del Estado S.A. "/>
    <d v="2022-07-05T00:00:00"/>
    <s v="05/07/2022 - 01/06/2023"/>
    <n v="2022"/>
    <s v="PENDIENTE"/>
    <s v="Ninguna"/>
    <s v="Terminado"/>
    <s v="Retiro"/>
    <s v="N/A"/>
    <s v="ADMINISTRACIÓN DE EMPRESAS"/>
    <s v="N/A"/>
    <s v="FEMENINO"/>
    <s v="martha.foreroo@jep.gov.co"/>
    <s v="https://community.secop.gov.co/Public/Tendering/ContractNoticePhases/View?PPI=CO1.PPI.19238744&amp;isFromPublicArea=True&amp;isModal=False"/>
    <m/>
    <m/>
    <s v="PARTICIPACIÓN_EFECTIVA_REPRESENTACIÓN_Y_DEFENSA_TÉCNICA"/>
    <s v="PROCESOS_MISIONALES"/>
    <s v="Secretaría Ejecutiva"/>
    <s v="Subsecretaría Ejecutiva"/>
  </r>
  <r>
    <s v="JEP-476"/>
    <n v="363"/>
    <s v="JEP-476-2022"/>
    <s v="JEP-CSPO-458-2022"/>
    <s v="Carlos Torres"/>
    <d v="2022-07-06T00:00:00"/>
    <s v="Karen Lucia Álvarez Ricardo"/>
    <x v="0"/>
    <s v="1. Prestación de servicios"/>
    <n v="64721902"/>
    <n v="5"/>
    <s v="Persona Natural"/>
    <s v="N/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6522"/>
    <n v="294122"/>
    <n v="2018011001091"/>
    <x v="4"/>
    <d v="2022-07-01T00:00:00"/>
    <s v="N/A"/>
    <s v="N/A"/>
    <s v="N/A"/>
    <s v="N/A"/>
    <n v="0"/>
    <s v="N/A"/>
    <n v="0"/>
    <s v="N/A"/>
    <n v="0"/>
    <s v="N/A"/>
    <n v="0"/>
    <s v="N/A"/>
    <n v="0"/>
    <s v="N/A"/>
    <n v="0"/>
    <s v="N/A"/>
    <n v="0"/>
    <n v="36140715"/>
    <n v="0"/>
    <n v="0"/>
    <n v="0"/>
    <n v="0"/>
    <n v="0"/>
    <d v="2022-11-30T00:00:00"/>
    <d v="2022-11-30T00:00:00"/>
    <n v="-1233"/>
    <s v="SI"/>
    <s v="N/A"/>
    <s v="Atlántico y_x000a_Bolívar"/>
    <s v="Cumplimiento"/>
    <s v="21-45-101376074"/>
    <n v="0"/>
    <s v="Seguros del Estado"/>
    <d v="2022-07-01T00:00:00"/>
    <s v="30/06/2022 - 31/05/2023"/>
    <n v="2022"/>
    <s v="PENDIENTE"/>
    <s v="Ninguna"/>
    <s v="Terminado"/>
    <s v="Retiro"/>
    <m/>
    <s v="DERECHO"/>
    <s v="N/A"/>
    <s v="FEMENINO"/>
    <s v="karen.alvarez@jep.gov.co"/>
    <s v="https://community.secop.gov.co/Public/Tendering/ContractNoticePhases/View?PPI=CO1.PPI.19218054&amp;isFromPublicArea=True&amp;isModal=False"/>
    <m/>
    <m/>
    <s v="PARTICIPACIÓN_EFECTIVA_REPRESENTACIÓN_Y_DEFENSA_TÉCNICA"/>
    <s v="PROCESOS_MISIONALES"/>
    <s v="Secretaría Ejecutiva"/>
    <s v="Subsecretaría Ejecutiva"/>
  </r>
  <r>
    <s v="JEP-080"/>
    <n v="364"/>
    <s v="JEP-080-2022"/>
    <s v="JEP-CSPO-080-2022"/>
    <s v="Jairo Cuellar"/>
    <s v="NR"/>
    <s v="Jonattan Pumarejo Sanchez"/>
    <x v="0"/>
    <s v="1. Prestación de servicios"/>
    <s v="1065592349_x000a_"/>
    <n v="1"/>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6496775"/>
    <s v="N/A"/>
    <s v="N/A"/>
    <s v="$7.228.143"/>
    <s v="N/A"/>
    <n v="25522"/>
    <n v="46222"/>
    <n v="2018011001091"/>
    <x v="18"/>
    <d v="2022-01-21T00:00:00"/>
    <s v="Nasly Alexandra Cañas de la Hoz"/>
    <n v="26668491"/>
    <n v="5"/>
    <d v="2022-05-06T00:00:00"/>
    <n v="0"/>
    <s v="N/A"/>
    <n v="0"/>
    <s v="N/A"/>
    <n v="0"/>
    <s v="N/A"/>
    <n v="0"/>
    <s v="N/A"/>
    <n v="0"/>
    <s v="N/A"/>
    <n v="0"/>
    <s v="N/A"/>
    <n v="0"/>
    <n v="86496775"/>
    <n v="0"/>
    <n v="0"/>
    <n v="0"/>
    <n v="0"/>
    <n v="0"/>
    <d v="2022-12-31T00:00:00"/>
    <d v="2022-12-31T00:00:00"/>
    <n v="-1202"/>
    <s v="NO"/>
    <s v="N/A"/>
    <s v="Cesar – Guajira_x000a_"/>
    <s v="Cumplimiento"/>
    <s v="21-45-101358069_x000a_25-47-101002841"/>
    <s v="0_x000a_0"/>
    <s v="Seguros del Estado S.A. _x000a_Seguros del Estado S.A."/>
    <s v="19/01/2022_x000a_06/05/2022"/>
    <s v="19-01-2022 - 30-06-2023_x000a_06/05/2022 - 30/06/2023"/>
    <s v="20/01/2022_x000a_09/05/2023"/>
    <s v="C:\Users\andres.prietom\JEP Colombia\Carlos Giovanni Torres Peñaranda - Contractual - Onedrive\Validación pólizas CPS\.VERIFICACIÓN DE PÓLIZAS CONTRATOS 2022\Verificación póliza Contrato  JEP-080-2022.pdf"/>
    <s v="En fecha 06/05/2022, se suscribe cesión del contrato."/>
    <s v="Terminado"/>
    <s v="Cesión"/>
    <s v="N/A"/>
    <s v="PSICOLOGÍA"/>
    <s v="N/A"/>
    <s v="MASCULINO"/>
    <s v="PND"/>
    <s v="https://community.secop.gov.co/Public/Tendering/OpportunityDetail/Index?noticeUID=CO1.NTC.2526491&amp;isFromPublicArea=True&amp;isModal=False"/>
    <m/>
    <m/>
    <s v="PARTICIPACIÓN_EFECTIVA_REPRESENTACIÓN_Y_DEFENSA_TÉCNICA"/>
    <s v="PROCESOS_MISIONALES"/>
    <s v="Secretaría Ejecutiva"/>
    <s v="Subsecretaría Ejecutiva"/>
  </r>
  <r>
    <s v="JEP-624"/>
    <n v="365"/>
    <s v="JEP-624-2022"/>
    <s v="JEP-CSPO-605-2022"/>
    <s v="Jairo Cuellar"/>
    <d v="2022-07-13T00:00:00"/>
    <s v="Sandra Carolina Soler Albarracín"/>
    <x v="0"/>
    <s v="1. Prestación de servicios"/>
    <n v="1000333186"/>
    <n v="1"/>
    <s v="Persona Natural"/>
    <s v="Bogotá D.C. "/>
    <s v="Prestación de servicios  para apoyar y acompañar las actuaciones y decisiones judiciales propias de la justicia transicional y restaurativa de la JEP, en la gestión y validación técnica de información para la consolidación en los sistemas misionales dispuestos por la Jurisdicción."/>
    <s v="Misional"/>
    <s v="Harvey Danilo Suarez Morales"/>
    <s v="Secretaría Ejecutiva"/>
    <s v="Subsecretaría Ejecutiva "/>
    <s v="Departamento SAAD - Comparecientes"/>
    <s v="Jorge Alirio Mancera Cortés"/>
    <s v="BB- Departamento SAAD Defensa a Comparecientes "/>
    <s v="N/A"/>
    <s v="N/A"/>
    <s v="N/A"/>
    <s v="Inversión"/>
    <n v="18070350"/>
    <s v="N/A"/>
    <s v="N/A"/>
    <n v="3614070"/>
    <s v="N/A"/>
    <n v="95122"/>
    <n v="333522"/>
    <s v="_x0009_2018011001091"/>
    <x v="67"/>
    <d v="2022-07-22T00:00:00"/>
    <s v="N/A"/>
    <s v="N/A"/>
    <s v="N/A"/>
    <s v="N/A"/>
    <n v="0"/>
    <s v="N/A"/>
    <n v="0"/>
    <s v="N/A"/>
    <n v="0"/>
    <s v="N/A"/>
    <n v="0"/>
    <s v="N/A"/>
    <n v="0"/>
    <s v="N/A"/>
    <n v="0"/>
    <s v="N/A"/>
    <n v="0"/>
    <n v="18070350"/>
    <n v="0"/>
    <n v="0"/>
    <n v="0"/>
    <n v="0"/>
    <n v="0"/>
    <d v="2022-11-30T00:00:00"/>
    <d v="2022-11-30T00:00:00"/>
    <n v="-1233"/>
    <s v="SI"/>
    <d v="2023-01-19T00:00:00"/>
    <s v="Bogotá D.C."/>
    <s v="Cumplimiento"/>
    <s v="63-47-101001117"/>
    <n v="0"/>
    <s v="Seguros del Estado S.A."/>
    <d v="2022-07-22T00:00:00"/>
    <s v="22/07/2022 - 31/05/2023"/>
    <n v="2022"/>
    <s v="PENDIENTE"/>
    <s v="Se publica balance de cierre el 19 de enero de 2023"/>
    <s v="Terminado"/>
    <s v="Retiro"/>
    <s v="N/A"/>
    <s v="INGENIERIA INDUSTRIAL"/>
    <s v="N/A"/>
    <s v="FEMENINO"/>
    <s v="sandra.soler@jep.gov.co"/>
    <s v="https://community.secop.gov.co/Public/Tendering/ContractNoticePhases/View?PPI=CO1.PPI.19483181&amp;isFromPublicArea=True&amp;isModal=False"/>
    <m/>
    <m/>
    <s v="PARTICIPACIÓN_EFECTIVA_REPRESENTACIÓN_Y_DEFENSA_TÉCNICA"/>
    <s v="PROCESOS_MISIONALES"/>
    <s v="Secretaría Ejecutiva"/>
    <s v="Subsecretaría Ejecutiva"/>
  </r>
  <r>
    <s v="JEP-291"/>
    <n v="366"/>
    <s v="JEP-291-2022"/>
    <s v="JEP-CSPO-291-2022"/>
    <s v="Vanessa Jiménez "/>
    <d v="2022-01-21T00:00:00"/>
    <s v="Jenny Lorena Moreno Rodriguez "/>
    <x v="0"/>
    <s v="1. Prestación de servicios"/>
    <n v="53043931"/>
    <n v="1"/>
    <s v="Persona Natural"/>
    <s v="N/A"/>
    <s v="Prestación de servicios para apoyar y acompañar las actuaciones y decisiones judiciales propias de la justicia transicional y restaurativa JEP, en materia de gestión y validación técnica de información en el proceso de consolid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41561805"/>
    <s v="N/A"/>
    <s v="N/A"/>
    <n v="3614070"/>
    <s v="N/A"/>
    <n v="46522"/>
    <n v="61822"/>
    <n v="2018011001091"/>
    <x v="11"/>
    <d v="2022-01-27T00:00:00"/>
    <s v="N/A"/>
    <s v="N/A"/>
    <s v="N/A"/>
    <s v="N/A"/>
    <n v="0"/>
    <s v="N/A"/>
    <n v="0"/>
    <s v="N/A"/>
    <n v="0"/>
    <s v="N/A"/>
    <n v="0"/>
    <s v="N/A"/>
    <n v="0"/>
    <s v="N/A"/>
    <n v="0"/>
    <s v="N/A"/>
    <n v="0"/>
    <n v="41561805"/>
    <n v="0"/>
    <n v="0"/>
    <n v="0"/>
    <n v="0"/>
    <n v="0"/>
    <d v="2022-12-31T00:00:00"/>
    <d v="2022-12-31T00:00:00"/>
    <n v="-1202"/>
    <s v="NO"/>
    <s v="N/A"/>
    <s v="Bogotá D.C."/>
    <s v="Cumplimiento "/>
    <s v="25-47-101002457"/>
    <n v="0"/>
    <s v="Seguros del Estado "/>
    <d v="2022-01-26T00:00:00"/>
    <s v="26-01-2022 - 01-07-2023"/>
    <n v="2022"/>
    <s v="PENDIENTE"/>
    <s v="Ninguna"/>
    <s v="Terminado"/>
    <s v="Retiro"/>
    <s v="N/A"/>
    <s v="ADMINISTRACIÓN DE EMPRESAS"/>
    <s v="N/A"/>
    <s v="FEMENINO"/>
    <s v="PND"/>
    <s v="https://community.secop.gov.co/Public/Tendering/ContractNoticePhases/View?PPI=CO1.PPI.17037912&amp;isFromPublicArea=True&amp;isModal=False"/>
    <m/>
    <m/>
    <s v="PARTICIPACIÓN_EFECTIVA_REPRESENTACIÓN_Y_DEFENSA_TÉCNICA"/>
    <s v="PROCESOS_MISIONALES"/>
    <s v="Secretaría Ejecutiva"/>
    <s v="Subsecretaría Ejecutiva"/>
  </r>
  <r>
    <s v="JEP-303"/>
    <n v="367"/>
    <s v="JEP-303-2022"/>
    <s v="JEP-CSPO-303-2022"/>
    <s v="Carlos Torres"/>
    <d v="2022-01-18T00:00:00"/>
    <s v="Juan Sebastian Aguiego Gomez"/>
    <x v="0"/>
    <s v="1. Prestación de servicios"/>
    <n v="1024541009"/>
    <n v="5"/>
    <s v="Persona Natural"/>
    <s v="N/A"/>
    <s v="Prestación de servicios profesionales para apoyar y acompañar al sistema autónomo de asesoría y defensa de la JEP en los procesos de validación de información aplicando herramientas jurídicas y conceptuales que permitan fortalecer la calidad de la información y la oportunidad de respuesta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69823860"/>
    <s v="N/A"/>
    <s v="N/A"/>
    <n v="6071640"/>
    <s v="N/A"/>
    <n v="49822"/>
    <n v="53922"/>
    <n v="2018011001091"/>
    <x v="5"/>
    <d v="2022-01-27T00:00:00"/>
    <s v="N/A"/>
    <s v="N/A"/>
    <s v="N/A"/>
    <s v="N/A"/>
    <n v="0"/>
    <s v="N/A"/>
    <n v="0"/>
    <s v="N/A"/>
    <n v="0"/>
    <s v="N/A"/>
    <n v="0"/>
    <s v="N/A"/>
    <n v="0"/>
    <s v="N/A"/>
    <n v="0"/>
    <s v="N/A"/>
    <n v="0"/>
    <n v="69823860"/>
    <n v="0"/>
    <n v="0"/>
    <n v="0"/>
    <n v="0"/>
    <n v="0"/>
    <d v="2022-12-31T00:00:00"/>
    <d v="2022-12-31T00:00:00"/>
    <n v="-1202"/>
    <s v="NO"/>
    <s v="N/A"/>
    <s v="Bogotá D.C."/>
    <s v="Cumplimiento "/>
    <s v="14-47-101014441"/>
    <n v="0"/>
    <s v="Seguros del Estado "/>
    <d v="2022-01-25T00:00:00"/>
    <s v="24-01-2022 - 05-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03%2D2022%2Epdf&amp;parent=%2Fpersonal%2Fcarlos%5Ftorres%5Fjep%5Fgov%5Fco%2FDocuments%2FDocumentos%2FContractual%2FContractual%20%2D%20Onedrive%2FValidaci%C3%B3n%20p%C3%B3lizas%20CPS%2F%2EVERIFICACI%C3%93N%20DE%20P%C3%93LIZAS%20CONTRATOS%202022"/>
    <s v="Ninguna"/>
    <s v="Terminado"/>
    <s v="Retiro"/>
    <s v="N/A"/>
    <s v="DERECHO"/>
    <s v="N/A"/>
    <s v="MASCULINO"/>
    <s v="PND"/>
    <s v="https://community.secop.gov.co/Public/Tendering/ContractNoticePhases/View?PPI=CO1.PPI.17004828&amp;isFromPublicArea=True&amp;isModal=False"/>
    <m/>
    <m/>
    <s v="PARTICIPACIÓN_EFECTIVA_REPRESENTACIÓN_Y_DEFENSA_TÉCNICA"/>
    <s v="PROCESOS_MISIONALES"/>
    <s v="Secretaría Ejecutiva"/>
    <s v="Subsecretaría Ejecutiva"/>
  </r>
  <r>
    <s v="JEP-509"/>
    <n v="368"/>
    <s v="JEP-509-2022"/>
    <s v="JEP-CSPO-491-2022"/>
    <s v="John Maldonado"/>
    <s v="NR"/>
    <s v="Jorge Hernando Torres Zafra"/>
    <x v="0"/>
    <s v="1. Prestación de servicios"/>
    <n v="19492073"/>
    <n v="7"/>
    <s v="Persona Natural"/>
    <s v="Bogotá D.C. "/>
    <s v="Prestación de servicios profesionales para apoyar y acompañar al departamento SAAD Comparecientes en el trámite de las gestiones administrativas propias del desarrollo del Sistema Autónomo de Asesoría y Defensa"/>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6722"/>
    <n v="310322"/>
    <n v="2018011001091"/>
    <x v="53"/>
    <d v="2022-07-11T00:00:00"/>
    <s v="N/A"/>
    <s v="N/A"/>
    <s v="N/A"/>
    <s v="N/A"/>
    <n v="0"/>
    <s v="N/A"/>
    <n v="0"/>
    <s v="N/A"/>
    <n v="0"/>
    <s v="N/A"/>
    <n v="0"/>
    <s v="N/A"/>
    <n v="0"/>
    <s v="N/A"/>
    <n v="0"/>
    <s v="N/A"/>
    <n v="0"/>
    <n v="36140715"/>
    <n v="0"/>
    <n v="0"/>
    <n v="0"/>
    <n v="0"/>
    <n v="0"/>
    <d v="2022-11-30T00:00:00"/>
    <d v="2022-11-30T00:00:00"/>
    <n v="-1233"/>
    <s v="SI"/>
    <s v="N/A"/>
    <s v="Bogotá D.C."/>
    <s v="Cumplimiento "/>
    <s v="63-47-101001090"/>
    <n v="0"/>
    <s v="Seguros del Estado S.A. "/>
    <s v="11/072022"/>
    <s v="08/07/2022 - 31/05/2023"/>
    <n v="2022"/>
    <s v="PENDIENTE"/>
    <s v="Ninguna"/>
    <s v="Terminado"/>
    <s v="Retiro"/>
    <s v="N/A"/>
    <s v="DERECHO"/>
    <s v="N/A"/>
    <s v="MASCULINO"/>
    <s v="jorge.torres@jep.gov.co"/>
    <s v="https://community.secop.gov.co/Public/Tendering/ContractNoticePhases/View?PPI=CO1.PPI.19238762&amp;isFromPublicArea=True&amp;isModal=False"/>
    <m/>
    <m/>
    <s v="PARTICIPACIÓN_EFECTIVA_REPRESENTACIÓN_Y_DEFENSA_TÉCNICA"/>
    <s v="PROCESOS_MISIONALES"/>
    <s v="Secretaría Ejecutiva"/>
    <s v="Subsecretaría Ejecutiva"/>
  </r>
  <r>
    <s v="JEP-510"/>
    <n v="369"/>
    <s v="JEP-510-2022"/>
    <s v="JEP-CSPO-492-2022"/>
    <s v="John Maldonado"/>
    <s v="NR"/>
    <s v="Lorena Tatiana Jiménez Chavarro"/>
    <x v="0"/>
    <s v="1. Prestación de servicios"/>
    <n v="1013603231"/>
    <n v="1"/>
    <s v="Persona Natural"/>
    <s v="Bogotá D.C. "/>
    <s v="Prestación de servicios profesionales para apoyar y acompañar al departamento SAAD Comparecientes en las gestiones administrativas propias del Sistema Autónomo relacionadas con el acopio, compilación y manejo de información"/>
    <s v="Misional"/>
    <s v="Harvey Danilo Suarez Morales"/>
    <s v="Secretaría Ejecutiva"/>
    <s v="Subsecretaría Ejecutiva "/>
    <s v="Departamento SAAD - Comparecientes"/>
    <s v="Jorge Alirio Mancera Cortés"/>
    <s v="BB- Departamento SAAD Defensa a Comparecientes "/>
    <s v="N/A"/>
    <s v="N/A"/>
    <s v="N/A"/>
    <s v="Inversión"/>
    <n v="26021315"/>
    <s v="N/A"/>
    <s v="N/A"/>
    <n v="5204263"/>
    <s v="N/A"/>
    <n v="76922"/>
    <n v="298922"/>
    <n v="2018011001091"/>
    <x v="49"/>
    <d v="2022-07-08T00:00:00"/>
    <s v="N/A"/>
    <s v="N/A"/>
    <s v="N/A"/>
    <s v="N/A"/>
    <n v="0"/>
    <s v="N/A"/>
    <n v="0"/>
    <s v="N/A"/>
    <n v="0"/>
    <s v="N/A"/>
    <n v="0"/>
    <s v="N/A"/>
    <n v="0"/>
    <s v="N/A"/>
    <n v="0"/>
    <s v="N/A"/>
    <n v="-96"/>
    <n v="26021315"/>
    <n v="0"/>
    <n v="0"/>
    <n v="0"/>
    <n v="0"/>
    <n v="0"/>
    <d v="2022-11-30T00:00:00"/>
    <d v="2022-08-26T00:00:00"/>
    <n v="-1329"/>
    <s v="SI"/>
    <d v="2022-08-26T00:00:00"/>
    <s v="Bogotá D.C."/>
    <s v="Cumplimiento "/>
    <s v="21-47-101021319"/>
    <n v="0"/>
    <s v="Seguros del Estado S.A. "/>
    <d v="2022-07-07T00:00:00"/>
    <s v="05/07/2022 - 31//05/2023"/>
    <n v="2022"/>
    <s v="PENDIENTE"/>
    <s v="En fecha del 25/08/2022 se suscbirio Acta de terminación anticipada y balance y cierre final del Contrato JEP-510-2022, loren Jimenez SAAD Comparecientes"/>
    <s v="Terminado"/>
    <s v="Terminación anticipada"/>
    <s v="N/A"/>
    <s v="INGENIERIA INDUSTRIAL"/>
    <s v="N/A"/>
    <s v="FEMENINO"/>
    <s v="loren.jimenez@jep.gov.co"/>
    <s v="https://community.secop.gov.co/Public/Tendering/ContractNoticePhases/View?PPI=CO1.PPI.19239121&amp;isFromPublicArea=True&amp;isModal=False"/>
    <m/>
    <m/>
    <s v="PARTICIPACIÓN_EFECTIVA_REPRESENTACIÓN_Y_DEFENSA_TÉCNICA"/>
    <s v="PROCESOS_MISIONALES"/>
    <s v="Secretaría Ejecutiva"/>
    <s v="Subsecretaría Ejecutiva"/>
  </r>
  <r>
    <s v="JEP-079"/>
    <n v="370"/>
    <s v="JEP-079-2022"/>
    <s v="JEP-CSPO-079-2022"/>
    <s v="Jairo Cuellar"/>
    <s v="NR"/>
    <s v="Jessica Andrea Angarita Meneses"/>
    <x v="0"/>
    <s v="1. Prestación de servicios"/>
    <n v="1032450021"/>
    <n v="2"/>
    <s v="Persona Natural"/>
    <s v="N/A"/>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86496775"/>
    <s v="N/A"/>
    <s v="N/A"/>
    <n v="7228143"/>
    <s v="N/A"/>
    <n v="33322"/>
    <n v="31622"/>
    <n v="2018011001091"/>
    <x v="27"/>
    <d v="2022-01-17T00:00:00"/>
    <s v="N/A"/>
    <s v="N/A"/>
    <s v="N/A"/>
    <s v="N/A"/>
    <n v="0"/>
    <s v="N/A"/>
    <n v="0"/>
    <s v="N/A"/>
    <n v="0"/>
    <s v="N/A"/>
    <n v="0"/>
    <s v="N/A"/>
    <n v="0"/>
    <s v="N/A"/>
    <n v="0"/>
    <s v="N/A"/>
    <n v="0"/>
    <n v="86496775"/>
    <n v="0"/>
    <n v="0"/>
    <n v="0"/>
    <n v="0"/>
    <n v="0"/>
    <d v="2022-12-31T00:00:00"/>
    <d v="2022-12-31T00:00:00"/>
    <n v="-1202"/>
    <s v="NO"/>
    <s v="N/A"/>
    <s v="Cundinamarca"/>
    <s v="Cumplimiento"/>
    <s v="21-45-101357580"/>
    <n v="0"/>
    <s v="Seguros del Estado"/>
    <d v="2022-01-14T00:00:00"/>
    <s v="13-01-2022 - 30-06-2023"/>
    <n v="2022"/>
    <s v="C:\Users\andres.prietom\JEP Colombia\Carlos Giovanni Torres Peñaranda - Contractual - Onedrive\Validación pólizas CPS\.VERIFICACIÓN DE PÓLIZAS CONTRATOS 2022\Verificación póliza Contrato  JEP-079-2022.pdf"/>
    <s v="N/A"/>
    <s v="Terminado"/>
    <s v="Retiro"/>
    <s v="N/A"/>
    <s v="PSICOLOGÍA"/>
    <s v="N/A"/>
    <s v="FEMENINO"/>
    <s v="PND"/>
    <s v="https://community.secop.gov.co/Public/Tendering/OpportunityDetail/Index?noticeUID=CO1.NTC.2517534&amp;isFromPublicArea=True&amp;isModal=False"/>
    <m/>
    <m/>
    <s v="PARTICIPACIÓN_EFECTIVA_REPRESENTACIÓN_Y_DEFENSA_TÉCNICA"/>
    <s v="PROCESOS_MISIONALES"/>
    <s v="Secretaría Ejecutiva"/>
    <s v="Subsecretaría Ejecutiva"/>
  </r>
  <r>
    <s v="JEP-499"/>
    <n v="373"/>
    <s v="JEP-499-2022"/>
    <s v="JEP-CSPO-481-2022"/>
    <s v="Jairo Cuellar"/>
    <s v="NR"/>
    <s v="Cesar Augusto Intriago Romero"/>
    <x v="0"/>
    <s v="1. Prestación de servicios"/>
    <n v="2970912"/>
    <n v="0"/>
    <s v="Persona Natural"/>
    <s v="Cota"/>
    <s v="Prestación de servicios profesionales en las labores de asesoría jurídica, atención integral y defensa judicial a las personas que comparezcan ante las salas y secciones de la JEP, así como apoyar y acompañar a la Secretaría Ejecutiva en los procesos penales de su competencia."/>
    <s v="Misional"/>
    <s v="Harvey Danilo Suarez Morales"/>
    <s v="Secretaría Ejecutiva"/>
    <s v="Subsecretaría Ejecutiva "/>
    <s v="Departamento SAAD - Comparecientes"/>
    <s v="Jorge Alirio Mancera Cortés"/>
    <s v="BB- Departamento SAAD Defensa a Comparecientes "/>
    <s v="N/A"/>
    <s v="N/A"/>
    <s v="N/A"/>
    <s v="Inversión"/>
    <n v="41200420"/>
    <s v="N/A"/>
    <s v="N/A"/>
    <n v="8240084"/>
    <s v="N/A"/>
    <n v="73322"/>
    <n v="311022"/>
    <n v="2018011001091"/>
    <x v="52"/>
    <d v="2022-07-11T00:00:00"/>
    <s v="N/A"/>
    <s v="N/A"/>
    <s v="N/A"/>
    <s v="N/A"/>
    <n v="0"/>
    <s v="N/A"/>
    <n v="0"/>
    <s v="N/A"/>
    <n v="0"/>
    <s v="N/A"/>
    <n v="0"/>
    <s v="N/A"/>
    <n v="0"/>
    <s v="N/A"/>
    <n v="0"/>
    <s v="N/A"/>
    <n v="0"/>
    <n v="41200420"/>
    <n v="0"/>
    <n v="0"/>
    <n v="0"/>
    <n v="0"/>
    <n v="0"/>
    <d v="2022-11-30T00:00:00"/>
    <d v="2022-11-30T00:00:00"/>
    <n v="-1233"/>
    <s v="SI"/>
    <s v="N/A"/>
    <s v="Bogotá D.C."/>
    <s v="Cumplimiento"/>
    <s v="21-47-101021395"/>
    <n v="0"/>
    <s v="Seguros del Estado S.A."/>
    <s v="11/072022"/>
    <s v="10/07/2022 - 31/05/2023"/>
    <n v="2022"/>
    <s v="PENDIENTE"/>
    <s v="Ninguna"/>
    <s v="Terminado"/>
    <s v="Retiro"/>
    <s v="N/A"/>
    <s v="DERECHO"/>
    <s v="N/A"/>
    <s v="MASCULINO"/>
    <s v="cesar.intriago@jep.gov.co"/>
    <s v="https://community.secop.gov.co/Public/Tendering/ContractNoticePhases/View?PPI=CO1.PPI.19257438&amp;isFromPublicArea=True&amp;isModal=False"/>
    <m/>
    <m/>
    <s v="PARTICIPACIÓN_EFECTIVA_REPRESENTACIÓN_Y_DEFENSA_TÉCNICA"/>
    <s v="PROCESOS_MISIONALES"/>
    <s v="Secretaría Ejecutiva"/>
    <s v="Subsecretaría Ejecutiva"/>
  </r>
  <r>
    <s v="JEP-500"/>
    <n v="375"/>
    <s v="JEP-500-2022"/>
    <s v="JEP-CSPO-482-2022"/>
    <s v="Jairo Cuellar"/>
    <s v="NR"/>
    <s v="Aldemar Guarnizo Garcia"/>
    <x v="0"/>
    <s v="1. Prestación de servicios"/>
    <n v="740846661"/>
    <n v="8"/>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3622"/>
    <n v="339722"/>
    <s v="_x0009_2018011001091"/>
    <x v="63"/>
    <d v="2022-07-27T00:00:00"/>
    <s v="N/A"/>
    <s v="N/A"/>
    <s v="N/A"/>
    <s v="N/A"/>
    <n v="0"/>
    <s v="N/A"/>
    <n v="0"/>
    <s v="N/A"/>
    <n v="0"/>
    <s v="N/A"/>
    <n v="0"/>
    <s v="N/A"/>
    <n v="0"/>
    <s v="N/A"/>
    <n v="0"/>
    <s v="N/A"/>
    <n v="0"/>
    <n v="36140715"/>
    <n v="0"/>
    <n v="0"/>
    <n v="0"/>
    <n v="0"/>
    <n v="0"/>
    <d v="2022-11-30T00:00:00"/>
    <d v="2022-11-30T00:00:00"/>
    <n v="-1233"/>
    <s v="SI"/>
    <s v="N/A"/>
    <s v="Bogotá D.C."/>
    <s v="Cumplimiento"/>
    <s v="25-47-101003050"/>
    <n v="0"/>
    <s v="Seguros del Estado S.A."/>
    <d v="2022-07-26T00:00:00"/>
    <s v="26/07/2022 - 10/06/2023"/>
    <n v="2022"/>
    <s v="PENDIENTE"/>
    <s v="Ninguna"/>
    <s v="Terminado"/>
    <s v="Retiro"/>
    <s v="N/A"/>
    <s v="PENDIENTE"/>
    <s v="N/A"/>
    <s v="MASCULINO"/>
    <s v="aldemar.guarnizo@jep.gov.co"/>
    <s v="https://community.secop.gov.co/Public/Tendering/ContractNoticePhases/View?PPI=CO1.PPI.19260122&amp;isFromPublicArea=True&amp;isModal=False"/>
    <m/>
    <m/>
    <s v="PARTICIPACIÓN_EFECTIVA_REPRESENTACIÓN_Y_DEFENSA_TÉCNICA"/>
    <s v="PROCESOS_MISIONALES"/>
    <s v="Secretaría Ejecutiva"/>
    <s v="Subsecretaría Ejecutiva"/>
  </r>
  <r>
    <s v="JEP-477"/>
    <n v="377"/>
    <s v="JEP-477-2022"/>
    <s v="JEP-CSPO-459-2022"/>
    <s v="Carlos Torres"/>
    <s v="NR"/>
    <s v="Henry Alberto Romero Correa"/>
    <x v="0"/>
    <s v="1. Prestación de servicios"/>
    <n v="80007484"/>
    <n v="4"/>
    <s v="Persona Natural"/>
    <s v="N/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3252663"/>
    <s v="N/A"/>
    <n v="73922"/>
    <n v="294222"/>
    <n v="2018011001091"/>
    <x v="30"/>
    <d v="2022-07-05T00:00:00"/>
    <s v="N/A"/>
    <s v="N/A"/>
    <s v="N/A"/>
    <s v="N/A"/>
    <n v="0"/>
    <s v="N/A"/>
    <n v="0"/>
    <s v="N/A"/>
    <n v="0"/>
    <s v="N/A"/>
    <n v="0"/>
    <s v="N/A"/>
    <n v="0"/>
    <s v="N/A"/>
    <n v="0"/>
    <s v="N/A"/>
    <n v="0"/>
    <n v="36140715"/>
    <n v="0"/>
    <n v="0"/>
    <n v="0"/>
    <n v="0"/>
    <n v="0"/>
    <d v="2022-11-30T00:00:00"/>
    <d v="2022-11-30T00:00:00"/>
    <n v="-1233"/>
    <s v="SI"/>
    <s v="N/A"/>
    <s v="Antioquia_x000a_"/>
    <s v="Cumplimiento"/>
    <s v="21-45-101376225"/>
    <n v="0"/>
    <s v="Seguros de Estado S.A."/>
    <d v="2022-07-01T00:00:00"/>
    <s v="01/07/2022 - 31/05/2023"/>
    <n v="2022"/>
    <s v="PENDIENTE"/>
    <s v="Ninguna"/>
    <s v="Terminado"/>
    <s v="Retiro"/>
    <s v="N/A"/>
    <s v="DERECHO"/>
    <s v="N/A"/>
    <s v="MASCULINO"/>
    <s v="henry.romero@jep.gov.co"/>
    <s v="https://community.secop.gov.co/Public/Tendering/ContractNoticePhases/View?PPI=CO1.PPI.19219678&amp;isFromPublicArea=True&amp;isModal=False"/>
    <m/>
    <m/>
    <s v="PARTICIPACIÓN_EFECTIVA_REPRESENTACIÓN_Y_DEFENSA_TÉCNICA"/>
    <s v="PROCESOS_MISIONALES"/>
    <s v="Secretaría Ejecutiva"/>
    <s v="Subsecretaría Ejecutiva"/>
  </r>
  <r>
    <s v="JEP-221"/>
    <n v="379"/>
    <s v="JEP-221-2022"/>
    <s v="JEP-CSPO-221-2022"/>
    <s v="Jairo Cuellar"/>
    <d v="2022-01-14T00:00:00"/>
    <s v="Gladys Celeide Prada Pardo"/>
    <x v="0"/>
    <s v="1. Prestación de servicios"/>
    <n v="60335962"/>
    <n v="7"/>
    <s v="Persona Natural"/>
    <s v="Bogotá D.C. "/>
    <s v="Prestar servicios profesionales para apoyar y acompañar al Sistema Autónomo de Asesoría y Defensa de la JEP en la implementación del Registro de Comparecientes, del que trata el artículo 95 del ASP 001 de 2020, su actualización e integración con los demás sistemas de información de la JEP y la gestión del monitoreo de la Jurisdicción Especial para la Paz."/>
    <s v="Misional"/>
    <s v="Harvey Danilo Suarez Morales"/>
    <s v="Secretaría Ejecutiva"/>
    <s v="Subsecretaría Ejecutiva "/>
    <s v="Departamento SAAD - Comparecientes"/>
    <s v="Jorge Alirio Mancera Cortés"/>
    <s v="BB- Departamento SAAD Defensa a Comparecientes "/>
    <s v="N/A"/>
    <s v="N/A"/>
    <s v="N/A"/>
    <s v="Inversión"/>
    <n v="119254742"/>
    <s v="N/A"/>
    <s v="N/A"/>
    <n v="13299786"/>
    <s v="N/A"/>
    <n v="25822"/>
    <n v="39122"/>
    <n v="2018011001091"/>
    <x v="18"/>
    <d v="2022-01-20T00:00:00"/>
    <s v="N/A"/>
    <s v="N/A"/>
    <s v="N/A"/>
    <s v="N/A"/>
    <n v="0"/>
    <s v="N/A"/>
    <n v="0"/>
    <s v="N/A"/>
    <n v="0"/>
    <s v="N/A"/>
    <n v="0"/>
    <s v="N/A"/>
    <n v="0"/>
    <s v="N/A"/>
    <n v="0"/>
    <s v="N/A"/>
    <n v="0"/>
    <n v="119254742"/>
    <n v="0"/>
    <n v="0"/>
    <n v="0"/>
    <n v="0"/>
    <n v="0"/>
    <d v="2022-09-30T00:00:00"/>
    <d v="2022-09-30T00:00:00"/>
    <n v="-1294"/>
    <s v="NO"/>
    <s v="N/A"/>
    <s v="Bogotá D.C."/>
    <s v="Cumplimiento "/>
    <s v="21-45-101358074"/>
    <n v="0"/>
    <s v="Seguros del Estado"/>
    <d v="2022-01-19T00:00:00"/>
    <s v="19-01-2022 - 01-04-2023"/>
    <n v="2022"/>
    <s v="https://jepcolombia-my.sharepoint.com/personal/carlos_torres_jep_gov_co/_layouts/15/onedrive.aspx?q=221&amp;searchScope=folder&amp;id=%2Fpersonal%2Fcarlos%5Ftorres%5Fjep%5Fgov%5Fco%2FDocuments%2FDocumentos%2FContractual%2FContractual%20%2D%20Onedrive%2FValidaci%C3%B3n%20p%C3%B3lizas%20CPS%2F%2EVERIFICACI%C3%93N%20DE%20P%C3%93LIZAS%20CONTRATOS%202022%2FVerificaci%C3%B3n%20p%C3%B3liza%20Contrato%20%20JEP%2D221%2D2022%2Epdf&amp;parent=%2Fpersonal%2Fcarlos%5Ftorres%5Fjep%5Fgov%5Fco%2FDocuments%2FDocumentos%2FContractual%2FContractual%20%2D%20Onedrive%2FValidaci%C3%B3n%20p%C3%B3lizas%20CPS%2F%2EVERIFICACI%C3%93N%20DE%20P%C3%93LIZAS%20CONTRATOS%202022&amp;parentview=7"/>
    <s v="N/A"/>
    <s v="Terminado"/>
    <s v="Retiro"/>
    <s v="N/A"/>
    <s v="DERECHO"/>
    <s v="N/A"/>
    <s v="FEMENINO"/>
    <s v="Terminado"/>
    <s v="https://community.secop.gov.co/Public/Tendering/OpportunityDetail/Index?noticeUID=CO1.NTC.2597459&amp;isFromPublicArea=True&amp;isModal=False"/>
    <m/>
    <m/>
    <s v="PARTICIPACIÓN_EFECTIVA_REPRESENTACIÓN_Y_DEFENSA_TÉCNICA"/>
    <s v="PROCESOS_MISIONALES"/>
    <s v="Secretaría Ejecutiva"/>
    <s v="Subsecretaría Ejecutiva"/>
  </r>
  <r>
    <s v="JEP-722"/>
    <n v="380"/>
    <s v="JEP-722-2022"/>
    <s v="JEP-CSPO-697-2022"/>
    <s v="Jairo Cuellar"/>
    <d v="2022-10-03T00:00:00"/>
    <s v="Gladys Celeide Prada Pardo"/>
    <x v="0"/>
    <s v="1. Prestación de servicios"/>
    <n v="60335962"/>
    <n v="7"/>
    <s v="Persona Natural"/>
    <s v="Bogotá D.C. "/>
    <s v="Prestar servicios profesionales para apoyar y acompañar al Sistema Autónomo de Asesoría y Defensa de la JEP en la implementación del Registro de Comparecientes, del que trata el artículo 95 del ASP 001 de 2020, su actualización e integración con los demás sistemas de información de la JEP y la gestión del monitoreo de la Jurisdicción Especial para la Paz."/>
    <s v="Misional"/>
    <s v="Harvey Danilo Suarez Morales"/>
    <s v="Secretaría Ejecutiva"/>
    <s v="Subsecretaría Ejecutiva"/>
    <s v="Departamento SAAD - Comparecientes"/>
    <s v="Jorge Alirio Mancera Cortés"/>
    <s v="BB- Departamento SAAD Defensa a Comparecientes "/>
    <s v="N/A"/>
    <s v="N/A"/>
    <s v="N/A"/>
    <s v="Inversión"/>
    <n v="39566855"/>
    <s v="N/A"/>
    <s v="N/A"/>
    <n v="15826745"/>
    <s v="N/A"/>
    <n v="124822"/>
    <n v="447422"/>
    <n v="2018011001091"/>
    <x v="72"/>
    <d v="2022-10-14T00:00:00"/>
    <s v="N/A"/>
    <s v="N/A"/>
    <s v="N/A"/>
    <s v="N/A"/>
    <n v="5275585"/>
    <d v="2022-12-19T00:00:00"/>
    <n v="0"/>
    <s v="N/A"/>
    <n v="0"/>
    <s v="N/A"/>
    <n v="0"/>
    <s v="N/A"/>
    <n v="0"/>
    <s v="N/A"/>
    <n v="1"/>
    <d v="2022-12-19T00:00:00"/>
    <n v="12"/>
    <n v="44842440"/>
    <n v="0"/>
    <n v="0"/>
    <n v="0"/>
    <n v="0"/>
    <n v="0"/>
    <d v="2022-12-19T00:00:00"/>
    <d v="2022-12-31T00:00:00"/>
    <n v="-1202"/>
    <s v="SI"/>
    <s v="N/A"/>
    <s v="Bogotá D.C."/>
    <s v="Cumplimiento"/>
    <s v="21-45-101387719"/>
    <n v="0"/>
    <s v="Seguros del Estado S.A."/>
    <d v="2022-10-07T00:00:00"/>
    <s v="06/10/2022 - 20/06/2023"/>
    <n v="2022"/>
    <s v="PENDIENTE"/>
    <s v="Mediante otrosí N°1 del 19/12/2022 Prorrogar el plazo de ejecución hasta el 31 de diciembre de 2022. Adicionar el valor del contrato por la suma de 5.275.585"/>
    <s v="Terminado"/>
    <s v="Adición y Prorróga"/>
    <s v="N/A"/>
    <s v="DERECHO"/>
    <s v="N/A"/>
    <s v="FEMENINO"/>
    <s v="gladys.prada@jep.gov.co"/>
    <s v="https://community.secop.gov.co/Public/Tendering/ContractNoticePhases/View?PPI=CO1.PPI.20887003&amp;isFromPublicArea=True&amp;isModal=False"/>
    <m/>
    <m/>
    <s v="PARTICIPACIÓN_EFECTIVA_REPRESENTACIÓN_Y_DEFENSA_TÉCNICA"/>
    <s v="PROCESOS_MISIONALES"/>
    <s v="Secretaría Ejecutiva"/>
    <s v="Subsecretaría Ejecutiva"/>
  </r>
  <r>
    <s v="JEP-027"/>
    <n v="381"/>
    <s v="JEP-027-2022"/>
    <s v="JEP-CSPO-027-2022"/>
    <s v="Carlos Torres"/>
    <s v="NR"/>
    <s v="Gilda Patricia Diaz Diaz"/>
    <x v="0"/>
    <s v="1. Prestación de servicios"/>
    <n v="52260473"/>
    <n v="4"/>
    <s v="Persona Natural"/>
    <s v="N/A"/>
    <s v="Prestación de servicios profesionales para apoyar y acompañar técnicamente al departamento SAAD comparecientes en la articulación de las actividades desarrolladas por la dependencia, en territorio."/>
    <s v="Misional"/>
    <s v="Harvey Danilo Suarez Morales"/>
    <s v="Secretaría Ejecutiva"/>
    <s v="Subsecretaría Ejecutiva "/>
    <s v="Departamento SAAD - Comparecientes"/>
    <s v="Jorge Alirio Mancera Cortés"/>
    <s v="BB- Departamento SAAD Defensa a Comparecientes "/>
    <s v="N/A"/>
    <s v="N/A"/>
    <s v="N/A"/>
    <s v="Inversión"/>
    <n v="98606325"/>
    <s v="N/A"/>
    <s v="N/A"/>
    <n v="8240084"/>
    <s v="N/A"/>
    <n v="27522"/>
    <n v="32822"/>
    <n v="2018011001091"/>
    <x v="3"/>
    <d v="2022-01-17T00:00:00"/>
    <s v="N/A"/>
    <s v="N/A"/>
    <s v="N/A"/>
    <s v="N/A"/>
    <n v="0"/>
    <s v="N/A"/>
    <n v="0"/>
    <s v="N/A"/>
    <n v="0"/>
    <s v="N/A"/>
    <n v="0"/>
    <s v="N/A"/>
    <n v="0"/>
    <s v="N/A"/>
    <n v="0"/>
    <s v="N/A"/>
    <n v="0"/>
    <n v="98606325"/>
    <n v="0"/>
    <n v="0"/>
    <n v="0"/>
    <n v="0"/>
    <n v="0"/>
    <d v="2022-12-31T00:00:00"/>
    <d v="2022-12-31T00:00:00"/>
    <n v="-1202"/>
    <s v="NO"/>
    <s v="N/A"/>
    <s v="Bogotá D.C."/>
    <s v="Cumplimiento"/>
    <s v="21-45-101357686"/>
    <n v="0"/>
    <s v="Seguros del Estado "/>
    <d v="2022-01-14T00:00:00"/>
    <s v="14-01-2022 - 30-06-2023"/>
    <n v="2022"/>
    <s v="https://jepcolombia-my.sharepoint.com/personal/carlos_torres_jep_gov_co/_layouts/15/onedrive.aspx?q=027&amp;searchScope=folder&amp;id=%2Fpersonal%2Fcarlos%5Ftorres%5Fjep%5Fgov%5Fco%2FDocuments%2FDocumentos%2FContractual%2FContractual%20%2D%20Onedrive%2FValidaci%C3%B3n%20p%C3%B3lizas%20CPS%2F%2EVERIFICACI%C3%93N%20DE%20P%C3%93LIZAS%20CONTRATOS%202022%2FVerificacio%CC%81n%20po%CC%81liza%20contrato%20JEP%2D027%2D2022%2Epdf&amp;parent=%2Fpersonal%2Fcarlos%5Ftorres%5Fjep%5Fgov%5Fco%2FDocuments%2FDocumentos%2FContractual%2FContractual%20%2D%20Onedrive%2FValidaci%C3%B3n%20p%C3%B3lizas%20CPS%2F%2EVERIFICACI%C3%93N%20DE%20P%C3%93LIZAS%20CONTRATOS%202022&amp;parentview=7"/>
    <s v="N/A"/>
    <s v="Terminado"/>
    <s v="Retiro"/>
    <s v="N/A"/>
    <s v="PSICOLOGÍA"/>
    <s v="N/A"/>
    <s v="FEMENINO"/>
    <s v="gilda.diaz@jep.gov.co"/>
    <s v="https://community.secop.gov.co/Public/Tendering/OpportunityDetail/Index?noticeUID=CO1.NTC.2506413&amp;isFromPublicArea=True&amp;isModal=False"/>
    <m/>
    <m/>
    <s v="PARTICIPACIÓN_EFECTIVA_REPRESENTACIÓN_Y_DEFENSA_TÉCNICA"/>
    <s v="PROCESOS_MISIONALES"/>
    <s v="Secretaría Ejecutiva"/>
    <s v="Subsecretaría Ejecutiva"/>
  </r>
  <r>
    <s v="JEP-501"/>
    <n v="382"/>
    <s v="JEP-501-2022"/>
    <s v="JEP-CSPO-483-2022"/>
    <s v="Jairo Cuellar"/>
    <s v="NR"/>
    <s v="Oscar David Getial Vargas"/>
    <x v="0"/>
    <s v="1. Prestación de servicios"/>
    <n v="87060217"/>
    <n v="4"/>
    <s v="Persona Natural"/>
    <s v="Pasto"/>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4322"/>
    <s v="_x0009_302822"/>
    <n v="2018011001091"/>
    <x v="58"/>
    <d v="2022-07-07T00:00:00"/>
    <s v="N/A"/>
    <s v="N/A"/>
    <s v="N/A"/>
    <s v="N/A"/>
    <n v="0"/>
    <s v="N/A"/>
    <n v="0"/>
    <s v="N/A"/>
    <n v="0"/>
    <s v="N/A"/>
    <n v="0"/>
    <s v="N/A"/>
    <n v="0"/>
    <s v="N/A"/>
    <n v="0"/>
    <s v="N/A"/>
    <n v="0"/>
    <n v="36140715"/>
    <n v="0"/>
    <n v="0"/>
    <n v="0"/>
    <n v="0"/>
    <n v="0"/>
    <d v="2022-11-30T00:00:00"/>
    <d v="2022-11-30T00:00:00"/>
    <n v="-1233"/>
    <s v="SI"/>
    <s v="N/A"/>
    <s v="Nariño"/>
    <s v="Cumplimiento"/>
    <s v="41-47-101004297"/>
    <n v="0"/>
    <s v="Seguros del Estado S.A."/>
    <d v="2022-07-06T00:00:00"/>
    <s v="06/07/2022 - 31/05/2023"/>
    <n v="2022"/>
    <s v="PENDIENTE"/>
    <s v="Ninguna"/>
    <s v="Terminado"/>
    <s v="Retiro"/>
    <s v="N/A"/>
    <s v="DERECHO"/>
    <s v="N/A"/>
    <s v="MASCULINO"/>
    <s v="oscar.getial@jep.gov.co"/>
    <s v="https://community.secop.gov.co/Public/Tendering/ContractNoticePhases/View?PPI=CO1.PPI.19260134&amp;isFromPublicArea=True&amp;isModal=False"/>
    <m/>
    <m/>
    <s v="PARTICIPACIÓN_EFECTIVA_REPRESENTACIÓN_Y_DEFENSA_TÉCNICA"/>
    <s v="PROCESOS_MISIONALES"/>
    <s v="Secretaría Ejecutiva"/>
    <s v="Subsecretaría Ejecutiva"/>
  </r>
  <r>
    <s v="JEP-116"/>
    <n v="383"/>
    <s v="JEP-116-2022"/>
    <s v="JEP-CSPO-116-2022"/>
    <s v="Jairo Cuellar"/>
    <s v="NR"/>
    <s v="German Alexis Parrado Rivera"/>
    <x v="0"/>
    <s v="1. Prestación de servicios"/>
    <n v="79755003"/>
    <n v="1"/>
    <s v="Persona Natural"/>
    <s v="N/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86496775"/>
    <s v="N/A"/>
    <s v="N/A"/>
    <s v="$7.228.143"/>
    <s v="N/A"/>
    <n v="35122"/>
    <n v="39722"/>
    <n v="2018011001091"/>
    <x v="18"/>
    <d v="2022-01-20T00:00:00"/>
    <s v="Pablo Cesar Gomez Lugo"/>
    <n v="13503636"/>
    <n v="0"/>
    <d v="2022-05-24T00:00:00"/>
    <n v="0"/>
    <s v="N/A"/>
    <n v="0"/>
    <s v="N/A"/>
    <n v="0"/>
    <s v="N/A"/>
    <n v="0"/>
    <s v="N/A"/>
    <n v="0"/>
    <s v="N/A"/>
    <n v="0"/>
    <s v="N/A"/>
    <n v="0"/>
    <n v="86496775"/>
    <n v="0"/>
    <n v="0"/>
    <n v="0"/>
    <n v="0"/>
    <n v="0"/>
    <d v="2022-12-31T00:00:00"/>
    <d v="2022-12-31T00:00:00"/>
    <n v="-1202"/>
    <s v="NO"/>
    <s v="N/A"/>
    <s v="Cundinamarca"/>
    <s v="Cumplimiento"/>
    <s v="21-47-101016402_x000a_25-47-101002884"/>
    <s v="0_x000a_0"/>
    <s v="Seguros del Estado S.A. _x000a_Seguros del Estado S.A."/>
    <s v="19/01/2022_x000a_24/05/2022"/>
    <s v="19-01-2022 - 30-06-2023_x000a_24/05/2022 - 01/07/2023"/>
    <s v="20/01/2022_x000a_24/05/2022"/>
    <s v="C:\Users\andres.prietom\JEP Colombia\Carlos Giovanni Torres Peñaranda - Contractual - Onedrive\Validación pólizas CPS\.VERIFICACIÓN DE PÓLIZAS CONTRATOS 2022\Verificación póliza Contrato  JEP-116-2022.pdf"/>
    <s v="En fecha 24/05/2022 se suscribe cesión del contrato."/>
    <s v="Terminado"/>
    <s v="Cesión"/>
    <s v="N/A"/>
    <s v="DERECHO"/>
    <s v="N/A"/>
    <s v="MASCULINO"/>
    <s v="pablo.gomezl@jep.gov.co"/>
    <s v="https://community.secop.gov.co/Public/Tendering/OpportunityDetail/Index?noticeUID=CO1.NTC.2549414&amp;isFromPublicArea=True&amp;isModal=False"/>
    <m/>
    <m/>
    <s v="PARTICIPACIÓN_EFECTIVA_REPRESENTACIÓN_Y_DEFENSA_TÉCNICA"/>
    <s v="PROCESOS_MISIONALES"/>
    <s v="Secretaría Ejecutiva"/>
    <s v="Subsecretaría Ejecutiva"/>
  </r>
  <r>
    <s v="JEP-538"/>
    <n v="384"/>
    <s v="JEP-538-2022"/>
    <s v="JEP-CSPO-519-2022"/>
    <s v="Jairo Cuellar"/>
    <d v="2022-07-12T00:00:00"/>
    <s v="Laura Daniela Garzon Chavarro"/>
    <x v="0"/>
    <s v="1. Prestación de servicios"/>
    <n v="1010214314"/>
    <n v="4"/>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89922"/>
    <n v="312422"/>
    <n v="2018011001091"/>
    <x v="71"/>
    <d v="2022-07-12T00:00:00"/>
    <s v="N/A"/>
    <s v="N/A"/>
    <s v="N/A"/>
    <s v="N/A"/>
    <n v="0"/>
    <s v="N/A"/>
    <n v="0"/>
    <s v="N/A"/>
    <n v="0"/>
    <s v="N/A"/>
    <n v="0"/>
    <s v="N/A"/>
    <n v="0"/>
    <s v="N/A"/>
    <n v="0"/>
    <s v="N/A"/>
    <n v="0"/>
    <n v="36140715"/>
    <n v="0"/>
    <n v="0"/>
    <n v="0"/>
    <n v="0"/>
    <n v="0"/>
    <d v="2022-11-30T00:00:00"/>
    <d v="2022-11-30T00:00:00"/>
    <n v="-1233"/>
    <s v="SI"/>
    <s v="N/A"/>
    <s v="Bogotá D.C."/>
    <s v="Cumplimiento"/>
    <s v="21-45-101377159"/>
    <n v="0"/>
    <s v="Seguros del Estado S.A."/>
    <d v="2022-07-11T00:00:00"/>
    <s v="11/07/2022 - 31/05/2023"/>
    <n v="2022"/>
    <s v="PENDIENTE"/>
    <s v="Ninguna"/>
    <s v="Terminado"/>
    <s v="Retiro"/>
    <s v="N/A"/>
    <s v="DERECHO"/>
    <s v="N/A"/>
    <s v="FEMENINO"/>
    <s v="laura.garzonc@jep.gov.co"/>
    <s v="https://community.secop.gov.co/Public/Tendering/ContractNoticePhases/View?PPI=CO1.PPI.19260704&amp;isFromPublicArea=True&amp;isModal=False"/>
    <m/>
    <m/>
    <s v="PARTICIPACIÓN_EFECTIVA_REPRESENTACIÓN_Y_DEFENSA_TÉCNICA"/>
    <s v="PROCESOS_MISIONALES"/>
    <s v="Secretaría Ejecutiva"/>
    <s v="Subsecretaría Ejecutiva"/>
  </r>
  <r>
    <s v="JEP-199"/>
    <n v="385"/>
    <s v="JEP-199-2022"/>
    <s v="JEP-CSPO-199-2022"/>
    <s v="Jairo Cuellar"/>
    <d v="2022-01-12T00:00:00"/>
    <s v="Carlos Javier Moncayo Valencia"/>
    <x v="0"/>
    <s v="1. Prestación de servicios"/>
    <n v="98385759"/>
    <n v="1"/>
    <s v="Persona Natural"/>
    <s v="N/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84810209"/>
    <s v="N/A"/>
    <s v="N/A"/>
    <n v="7228143"/>
    <s v="N/A"/>
    <n v="47022"/>
    <n v="63922"/>
    <n v="2018011001091"/>
    <x v="1"/>
    <d v="2022-01-28T00:00:00"/>
    <s v="N/A"/>
    <s v="N/A"/>
    <s v="N/A"/>
    <s v="N/A"/>
    <n v="0"/>
    <s v="N/A"/>
    <n v="0"/>
    <s v="N/A"/>
    <n v="0"/>
    <s v="N/A"/>
    <n v="0"/>
    <s v="N/A"/>
    <n v="0"/>
    <s v="N/A"/>
    <n v="0"/>
    <s v="N/A"/>
    <n v="0"/>
    <n v="84810209"/>
    <n v="0"/>
    <n v="0"/>
    <n v="0"/>
    <n v="0"/>
    <n v="0"/>
    <d v="2022-12-31T00:00:00"/>
    <d v="2022-12-31T00:00:00"/>
    <n v="-1202"/>
    <s v="NO"/>
    <s v="N/A"/>
    <s v="Putumayo"/>
    <s v="Cumplimiento"/>
    <s v="41-45-101075637"/>
    <n v="0"/>
    <s v="Seguros del Estado"/>
    <d v="2022-01-27T00:00:00"/>
    <s v="25-01-2022 - 30-06-2023"/>
    <n v="2022"/>
    <s v="C:\Users\andres.prietom\JEP Colombia\Carlos Giovanni Torres Peñaranda - Contractual - Onedrive\Validación pólizas CPS\.VERIFICACIÓN DE PÓLIZAS CONTRATOS 2022\Verificación póliza Contrato  JEP-199-2022.pdf"/>
    <s v="N/A"/>
    <s v="Terminado"/>
    <s v="Retiro"/>
    <s v="N/A"/>
    <s v="DERECHO"/>
    <s v="N/A"/>
    <s v="MASCULINO"/>
    <s v="PND"/>
    <s v="https://community.secop.gov.co/Public/Tendering/OpportunityDetail/Index?noticeUID=CO1.NTC.2631836&amp;isFromPublicArea=True&amp;isModal=False"/>
    <m/>
    <m/>
    <s v="PARTICIPACIÓN_EFECTIVA_REPRESENTACIÓN_Y_DEFENSA_TÉCNICA"/>
    <s v="PROCESOS_MISIONALES"/>
    <s v="Secretaría Ejecutiva"/>
    <s v="Subsecretaría Ejecutiva"/>
  </r>
  <r>
    <s v="JEP-619"/>
    <n v="387"/>
    <s v="JEP-619-2022"/>
    <s v="JEP-CSPO-600-2022"/>
    <s v="Carlos Torres"/>
    <d v="2022-07-14T00:00:00"/>
    <s v="Angela Janiot Caro Pulgarin"/>
    <x v="0"/>
    <s v="1. Prestación de servicios"/>
    <n v="1010181139"/>
    <n v="8"/>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4722"/>
    <n v="326622"/>
    <s v="_x0009_2018011001091"/>
    <x v="40"/>
    <d v="2022-07-22T00:00:00"/>
    <s v="N/A"/>
    <s v="N/A"/>
    <s v="N/A"/>
    <s v="N/A"/>
    <n v="0"/>
    <s v="N/A"/>
    <n v="0"/>
    <s v="N/A"/>
    <n v="0"/>
    <s v="N/A"/>
    <n v="0"/>
    <s v="N/A"/>
    <n v="0"/>
    <s v="N/A"/>
    <n v="0"/>
    <s v="N/A"/>
    <n v="0"/>
    <n v="36140715"/>
    <n v="0"/>
    <n v="0"/>
    <n v="0"/>
    <n v="0"/>
    <n v="0"/>
    <d v="2022-11-30T00:00:00"/>
    <d v="2022-11-30T00:00:00"/>
    <n v="-1233"/>
    <s v="SI"/>
    <s v="N/A"/>
    <s v="Bogotá D.C."/>
    <s v="Cumplimiento"/>
    <s v="02-45-101000544"/>
    <n v="1"/>
    <s v="Seguros del Estado S.A."/>
    <d v="2022-07-22T00:00:00"/>
    <s v="15/07/2022 - 08/06/2023"/>
    <n v="2022"/>
    <s v="PENDIENTE"/>
    <s v="Ninguna"/>
    <s v="Terminado"/>
    <s v="Retiro"/>
    <s v="N/A"/>
    <s v="DERECHO"/>
    <s v="N/A"/>
    <s v="FEMENINO"/>
    <s v="angela.caro@jep.gov.co"/>
    <s v="https://community.secop.gov.co/Public/Tendering/ContractNoticePhases/View?PPI=CO1.PPI.19470737&amp;isFromPublicArea=True&amp;isModal=False"/>
    <m/>
    <m/>
    <s v="PARTICIPACIÓN_EFECTIVA_REPRESENTACIÓN_Y_DEFENSA_TÉCNICA"/>
    <s v="PROCESOS_MISIONALES"/>
    <s v="Secretaría Ejecutiva"/>
    <s v="Subsecretaría Ejecutiva"/>
  </r>
  <r>
    <s v="JEP-478"/>
    <n v="388"/>
    <s v="JEP-478-2022"/>
    <s v="JEP-CSPO-460-2022"/>
    <s v="Carlos Torres"/>
    <s v="NR"/>
    <s v="Edwin Armando Embus Canencio"/>
    <x v="0"/>
    <s v="1. Prestación de servicios"/>
    <n v="12275202"/>
    <n v="5"/>
    <s v="Persona Natural"/>
    <s v="N/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4822"/>
    <n v="294322"/>
    <n v="2018011001091"/>
    <x v="30"/>
    <d v="2022-07-05T00:00:00"/>
    <s v="N/A"/>
    <s v="N/A"/>
    <s v="N/A"/>
    <s v="N/A"/>
    <n v="0"/>
    <s v="N/A"/>
    <n v="0"/>
    <s v="N/A"/>
    <n v="0"/>
    <s v="N/A"/>
    <n v="0"/>
    <s v="N/A"/>
    <n v="0"/>
    <s v="N/A"/>
    <n v="0"/>
    <s v="N/A"/>
    <n v="0"/>
    <n v="36140715"/>
    <n v="0"/>
    <n v="0"/>
    <n v="0"/>
    <n v="0"/>
    <n v="0"/>
    <d v="2022-11-30T00:00:00"/>
    <d v="2022-11-30T00:00:00"/>
    <n v="-1233"/>
    <s v="SI"/>
    <s v="N/A"/>
    <s v="Cauca"/>
    <s v="Cumplimiento"/>
    <s v="40-47-101004285"/>
    <n v="0"/>
    <s v="Seguros de Estado S.A."/>
    <d v="2022-07-02T00:00:00"/>
    <s v="01/07/2022 - 31/05/2024"/>
    <n v="2022"/>
    <s v="PENDIENTE"/>
    <s v="Ninguna"/>
    <s v="Terminado"/>
    <s v="Retiro"/>
    <s v="N/A"/>
    <s v="DERECHO"/>
    <s v="N/A"/>
    <s v="MASCULINO"/>
    <s v="edwin.embus@jep.gov.co"/>
    <s v="https://community.secop.gov.co/Public/Tendering/ContractNoticePhases/View?PPI=CO1.PPI.19220923&amp;isFromPublicArea=True&amp;isModal=False"/>
    <m/>
    <m/>
    <s v="PARTICIPACIÓN_EFECTIVA_REPRESENTACIÓN_Y_DEFENSA_TÉCNICA"/>
    <s v="PROCESOS_MISIONALES"/>
    <s v="Secretaría Ejecutiva"/>
    <s v="Subsecretaría Ejecutiva"/>
  </r>
  <r>
    <s v="JEP-315"/>
    <n v="389"/>
    <s v="JEP-315-2022"/>
    <s v="JEP-CSPO-315-2022"/>
    <s v="Jairo Cuellar"/>
    <d v="2022-01-21T00:00:00"/>
    <s v="Emerson Pulido Noy"/>
    <x v="0"/>
    <s v="1. Prestación de servicios"/>
    <n v="1032389299"/>
    <n v="2"/>
    <s v="Persona Natural"/>
    <s v="N/A"/>
    <s v="Prestación de servicios profesionales para apoyar y acompañar al sistema autónomo de asesoría y defensa de la JEP en el poblamiento del Registro de Comparecientes, del que trata el artículo 95 del ASP 001 de 2020, su actualización y la implementación de un modelo de soporte a los usuarios."/>
    <s v="Misional"/>
    <s v="Harvey Danilo Suarez Morales"/>
    <s v="Secretaría Ejecutiva"/>
    <s v="Subsecretaría Ejecutiva "/>
    <s v="Departamento SAAD - Comparecientes"/>
    <s v="Jorge Alirio Mancera Cortés"/>
    <s v="BB- Departamento SAAD Defensa a Comparecientes "/>
    <s v="N/A"/>
    <s v="N/A"/>
    <s v="N/A"/>
    <s v="Inversión"/>
    <n v="83123643"/>
    <s v="N/A"/>
    <s v="N/A"/>
    <n v="7228143"/>
    <s v="N/A"/>
    <n v="48922"/>
    <n v="72522"/>
    <s v="2018011001091_x0009_"/>
    <x v="8"/>
    <d v="2022-02-01T00:00:00"/>
    <s v="N/A"/>
    <s v="N/A"/>
    <s v="N/A"/>
    <s v="N/A"/>
    <n v="0"/>
    <s v="N/A"/>
    <n v="0"/>
    <s v="N/A"/>
    <n v="0"/>
    <s v="N/A"/>
    <n v="0"/>
    <s v="N/A"/>
    <n v="0"/>
    <s v="N/A"/>
    <n v="0"/>
    <s v="N/A"/>
    <n v="0"/>
    <n v="83123643"/>
    <n v="0"/>
    <n v="0"/>
    <n v="0"/>
    <n v="0"/>
    <n v="0"/>
    <d v="2022-12-31T00:00:00"/>
    <d v="2022-12-31T00:00:00"/>
    <n v="-1202"/>
    <s v="NO"/>
    <s v="N/A"/>
    <s v="Bogotá D.C."/>
    <s v="Cumplimiento "/>
    <s v="21-47-101017118"/>
    <n v="0"/>
    <s v="Seguros del Estado "/>
    <d v="2022-01-28T00:00:00"/>
    <s v="28-01-2022 - 01-07-2023"/>
    <n v="2022"/>
    <s v="PENDIENTE"/>
    <s v="Ninguna"/>
    <s v="Terminado"/>
    <s v="Retiro"/>
    <s v="N/A"/>
    <s v="INGENIERÍA DE SISTEMAS"/>
    <s v="N/A"/>
    <s v="MASCULINO"/>
    <s v="PND"/>
    <s v="https://community.secop.gov.co/Public/Tendering/ContractNoticePhases/View?PPI=CO1.PPI.17041079&amp;isFromPublicArea=True&amp;isModal=False"/>
    <m/>
    <m/>
    <s v="PARTICIPACIÓN_EFECTIVA_REPRESENTACIÓN_Y_DEFENSA_TÉCNICA"/>
    <s v="PROCESOS_MISIONALES"/>
    <s v="Secretaría Ejecutiva"/>
    <s v="Subsecretaría Ejecutiva"/>
  </r>
  <r>
    <s v="JEP-479"/>
    <n v="391"/>
    <s v="JEP-479-2022"/>
    <s v="JEP-CSPO-461-2022"/>
    <s v="Carlos Torres"/>
    <s v="NR"/>
    <s v="David Leonardo Gamboa Díaz"/>
    <x v="0"/>
    <s v="1. Prestación de servicios"/>
    <n v="1093742555"/>
    <n v="9"/>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5222"/>
    <n v="294422"/>
    <n v="2018011001091"/>
    <x v="30"/>
    <d v="2022-07-05T00:00:00"/>
    <s v="N/A"/>
    <s v="N/A"/>
    <s v="N/A"/>
    <s v="N/A"/>
    <n v="0"/>
    <s v="N/A"/>
    <n v="0"/>
    <s v="N/A"/>
    <n v="0"/>
    <s v="N/A"/>
    <n v="0"/>
    <s v="N/A"/>
    <n v="0"/>
    <s v="N/A"/>
    <n v="0"/>
    <s v="N/A"/>
    <n v="0"/>
    <n v="36140715"/>
    <n v="0"/>
    <n v="0"/>
    <n v="0"/>
    <n v="0"/>
    <n v="0"/>
    <d v="2022-11-30T00:00:00"/>
    <d v="2022-11-30T00:00:00"/>
    <n v="-1233"/>
    <s v="SI"/>
    <s v="N/A"/>
    <s v="Bogotá D.C."/>
    <s v="Cumplimiento"/>
    <s v="21-47-101021201"/>
    <n v="0"/>
    <s v="Seguros de Estado S.A."/>
    <d v="2022-07-01T00:00:00"/>
    <s v="01/07/2022 - 31/05/2023"/>
    <n v="2022"/>
    <s v="PENDIENTE"/>
    <s v="Ninguna"/>
    <s v="Terminado"/>
    <s v="Retiro"/>
    <s v="N/A"/>
    <s v="DERECHO"/>
    <s v="N/A"/>
    <s v="MASCULINO"/>
    <s v="david.gamboa@jep.gov.co"/>
    <s v="https://community.secop.gov.co/Public/Tendering/ContractNoticePhases/View?PPI=CO1.PPI.19222491&amp;isFromPublicArea=True&amp;isModal=False"/>
    <m/>
    <m/>
    <s v="PARTICIPACIÓN_EFECTIVA_REPRESENTACIÓN_Y_DEFENSA_TÉCNICA"/>
    <s v="PROCESOS_MISIONALES"/>
    <s v="Secretaría Ejecutiva"/>
    <s v="Subsecretaría Ejecutiva"/>
  </r>
  <r>
    <s v="JEP-480"/>
    <n v="393"/>
    <s v="JEP-480-2022"/>
    <s v="JEP-CSPO-462-2022"/>
    <s v="Carlos Torres"/>
    <d v="2022-07-13T00:00:00"/>
    <s v="Sandra Angelica Rocio Cuevas Meléndez"/>
    <x v="0"/>
    <s v="1. Prestación de servicios"/>
    <n v="40023472"/>
    <n v="8"/>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5622"/>
    <n v="324822"/>
    <n v="2018011001091"/>
    <x v="40"/>
    <d v="2022-07-19T00:00:00"/>
    <s v="N/A"/>
    <s v="N/A"/>
    <s v="N/A"/>
    <s v="N/A"/>
    <n v="0"/>
    <s v="N/A"/>
    <n v="0"/>
    <s v="N/A"/>
    <n v="0"/>
    <s v="N/A"/>
    <n v="0"/>
    <s v="N/A"/>
    <n v="0"/>
    <s v="N/A"/>
    <n v="0"/>
    <s v="N/A"/>
    <n v="0"/>
    <n v="36140715"/>
    <n v="0"/>
    <n v="0"/>
    <n v="0"/>
    <n v="0"/>
    <n v="0"/>
    <d v="2022-11-30T00:00:00"/>
    <d v="2022-11-30T00:00:00"/>
    <n v="-1233"/>
    <s v="SI"/>
    <s v="N/A"/>
    <s v="Meta"/>
    <s v="Cumplimiento"/>
    <s v="21-47-101021565"/>
    <n v="1"/>
    <s v="Seguros de Estado S.A."/>
    <d v="2022-07-18T00:00:00"/>
    <s v="15/07/2023 - 31/05/2023"/>
    <n v="2022"/>
    <s v="PENDIENTE"/>
    <s v="Ninguna"/>
    <s v="Terminado"/>
    <s v="Retiro"/>
    <s v="N/A"/>
    <s v="DERECHO"/>
    <s v="N/A"/>
    <s v="FEMENINO"/>
    <s v="sandra.cuevas@jep.gov.co"/>
    <s v="https://community.secop.gov.co/Public/Tendering/ContractNoticePhases/View?PPI=CO1.PPI.19283365&amp;isFromPublicArea=True&amp;isModal=False"/>
    <m/>
    <m/>
    <s v="PARTICIPACIÓN_EFECTIVA_REPRESENTACIÓN_Y_DEFENSA_TÉCNICA"/>
    <s v="PROCESOS_MISIONALES"/>
    <s v="Secretaría Ejecutiva"/>
    <s v="Subsecretaría Ejecutiva"/>
  </r>
  <r>
    <s v="JEP-077"/>
    <n v="394"/>
    <s v="JEP-077-2022"/>
    <s v="JEP-CSPO-077-2022"/>
    <s v="Jairo Cuellar"/>
    <s v="NR"/>
    <s v="Cristobalina Mena Moya "/>
    <x v="0"/>
    <s v="1. Prestación de servicios"/>
    <n v="39315076"/>
    <n v="4"/>
    <s v="Persona Natural"/>
    <s v="N/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86496775"/>
    <s v="N/A"/>
    <s v="N/A"/>
    <n v="7228143"/>
    <s v="N/A"/>
    <n v="25922"/>
    <s v="_x0009_32122"/>
    <n v="2018011001091"/>
    <x v="3"/>
    <d v="2022-01-18T00:00:00"/>
    <s v="N/A"/>
    <s v="N/A"/>
    <s v="N/A"/>
    <s v="N/A"/>
    <n v="0"/>
    <s v="N/A"/>
    <n v="0"/>
    <s v="N/A"/>
    <n v="0"/>
    <s v="N/A"/>
    <n v="0"/>
    <s v="N/A"/>
    <n v="0"/>
    <s v="N/A"/>
    <n v="0"/>
    <s v="N/A"/>
    <n v="0"/>
    <n v="86496775"/>
    <n v="0"/>
    <n v="0"/>
    <n v="0"/>
    <n v="0"/>
    <n v="0"/>
    <d v="2022-12-31T00:00:00"/>
    <d v="2022-12-31T00:00:00"/>
    <n v="-1202"/>
    <s v="NO"/>
    <s v="N/A"/>
    <s v=" Región de Urabá, Bajo Atrato y_x000a_Darién"/>
    <s v="Cumplimiento"/>
    <s v="3245046-1"/>
    <n v="0"/>
    <s v="Suramericana"/>
    <d v="2022-01-17T00:00:00"/>
    <s v="14-01-2022 - 04-07-2023"/>
    <n v="2022"/>
    <s v="PENDIENTE"/>
    <s v="N/A"/>
    <s v="Terminado"/>
    <s v="Retiro"/>
    <s v="N/A"/>
    <s v="DERECHO"/>
    <s v="N/A"/>
    <s v="FEMENINO"/>
    <s v="PND"/>
    <s v="https://community.secop.gov.co/Public/Tendering/OpportunityDetail/Index?noticeUID=CO1.NTC.2516092&amp;isFromPublicArea=True&amp;isModal=False"/>
    <m/>
    <m/>
    <s v="PARTICIPACIÓN_EFECTIVA_REPRESENTACIÓN_Y_DEFENSA_TÉCNICA"/>
    <s v="PROCESOS_MISIONALES"/>
    <s v="Secretaría Ejecutiva"/>
    <s v="Subsecretaría Ejecutiva"/>
  </r>
  <r>
    <s v="JEP-481"/>
    <n v="395"/>
    <s v="JEP-481-2022"/>
    <s v="JEP-CSPO-463-2022"/>
    <s v="Carlos Torres"/>
    <d v="2022-07-13T00:00:00"/>
    <s v="Claudia Marcela Rivera Quiroga"/>
    <x v="0"/>
    <s v="1. Prestación de servicios"/>
    <n v="1144049439"/>
    <n v="2"/>
    <s v="Persona Natural"/>
    <s v="Cali"/>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5722"/>
    <n v="312222"/>
    <n v="2018011001091"/>
    <x v="71"/>
    <d v="2022-07-13T00:00:00"/>
    <s v="N/A"/>
    <s v="N/A"/>
    <s v="N/A"/>
    <s v="N/A"/>
    <n v="0"/>
    <s v="N/A"/>
    <n v="0"/>
    <s v="N/A"/>
    <n v="0"/>
    <s v="N/A"/>
    <n v="0"/>
    <s v="N/A"/>
    <n v="0"/>
    <s v="N/A"/>
    <n v="0"/>
    <s v="N/A"/>
    <n v="0"/>
    <n v="36140715"/>
    <n v="0"/>
    <n v="0"/>
    <n v="0"/>
    <n v="0"/>
    <n v="0"/>
    <d v="2022-11-30T00:00:00"/>
    <d v="2022-11-30T00:00:00"/>
    <n v="-1233"/>
    <s v="SI"/>
    <s v="N/A"/>
    <s v=" Departamento del Valle del Cauca"/>
    <s v="Cumplimiento"/>
    <s v="430 47 994000056569"/>
    <n v="0"/>
    <s v="Aseguradora Solidaria de Colombia"/>
    <d v="2022-07-11T00:00:00"/>
    <s v="11/07/2022 - 31/05/2023"/>
    <n v="2022"/>
    <s v="PENDIENTE"/>
    <s v="Ninguna"/>
    <s v="Terminado"/>
    <s v="Retiro"/>
    <s v="N/A"/>
    <s v="DERECHO"/>
    <s v="N/A"/>
    <s v="FEMENINO"/>
    <s v="lina.morales@jep.gov.co"/>
    <s v="https://community.secop.gov.co/Public/Tendering/ContractNoticePhases/View?PPI=CO1.PPI.19283527&amp;isFromPublicArea=True&amp;isModal=False"/>
    <m/>
    <m/>
    <s v="PARTICIPACIÓN_EFECTIVA_REPRESENTACIÓN_Y_DEFENSA_TÉCNICA"/>
    <s v="PROCESOS_MISIONALES"/>
    <s v="Secretaría Ejecutiva"/>
    <s v="Subsecretaría Ejecutiva"/>
  </r>
  <r>
    <s v="JEP-029"/>
    <n v="397"/>
    <s v="JEP-029-2022"/>
    <s v="JEP-CSPO-029-2022"/>
    <s v="Carlos Torres"/>
    <s v="NR"/>
    <s v="Omar Alirio Castelblanco Cristancho"/>
    <x v="0"/>
    <s v="1. Prestación de servicios"/>
    <n v="7174615"/>
    <n v="1"/>
    <s v="Persona Natural"/>
    <s v="Bogotá D.C. "/>
    <s v="Prestación de servicios profesionales para apoyar y acompañar al Sistema Autónomo de Asesoría y Defensa de la JEP en la articulación de las actividades relacionadas con los registros de comparecientes y abogados defensores en el sistema VISTA, así como apoyar el seguimiento a la ejecución de los convenios que suscriba la JEP con organizaciones de cooperación internacional u otras entidades del Estado en temas relacionados con este objeto contractual."/>
    <s v="Misional"/>
    <s v="Harvey Danilo Suarez Morales"/>
    <s v="Secretaría Ejecutiva"/>
    <s v="Subsecretaría Ejecutiva "/>
    <s v="Departamento SAAD - Comparecientes"/>
    <s v="Jorge Alirio Mancera Cortés"/>
    <s v="BB- Departamento SAAD Defensa a Comparecientes "/>
    <s v="N/A"/>
    <s v="N/A"/>
    <s v="N/A"/>
    <s v="Inversión"/>
    <n v="126285302"/>
    <s v="N/A"/>
    <s v="N/A"/>
    <n v="10553091"/>
    <s v="N/A"/>
    <n v="26022"/>
    <n v="26722"/>
    <n v="2018011001091"/>
    <x v="48"/>
    <d v="2022-01-12T00:00:00"/>
    <s v="Karen Lisset Cruz Suarez"/>
    <n v="53155211"/>
    <n v="6"/>
    <d v="2022-03-16T00:00:00"/>
    <n v="0"/>
    <s v="N/A"/>
    <n v="0"/>
    <s v="N/A"/>
    <n v="0"/>
    <s v="N/A"/>
    <n v="0"/>
    <s v="N/A"/>
    <n v="0"/>
    <s v="N/A"/>
    <n v="0"/>
    <s v="N/A"/>
    <n v="-122"/>
    <n v="126285302"/>
    <n v="0"/>
    <n v="0"/>
    <n v="0"/>
    <n v="0"/>
    <n v="0"/>
    <d v="2022-12-31T00:00:00"/>
    <d v="2022-08-31T00:00:00"/>
    <n v="-1324"/>
    <s v="SI"/>
    <d v="2022-08-31T00:00:00"/>
    <s v="Bogotá D.C."/>
    <s v="Cumplimiento"/>
    <s v="15-45-101137660_x000a_15-45-101140713"/>
    <s v="0_x000a_0"/>
    <s v="Seguros del Estado S.A. _x000a_Seguros del Estado S.A."/>
    <s v="11/01/2022_x000a_17/03/2022"/>
    <s v="07-01-2022 - 30-06-2023_x000a_17/03/2022 - 30/06/2023"/>
    <s v="12/01/2022_x000a_17/03/2022"/>
    <s v="https://jepcolombia-my.sharepoint.com/personal/carlos_torres_jep_gov_co/_layouts/15/onedrive.aspx?q=029&amp;searchScope=folder&amp;id=%2Fpersonal%2Fcarlos%5Ftorres%5Fjep%5Fgov%5Fco%2FDocuments%2FDocumentos%2FContractual%2FContractual%20%2D%20Onedrive%2FValidaci%C3%B3n%20p%C3%B3lizas%20CPS%2F%2EVERIFICACI%C3%93N%20DE%20P%C3%93LIZAS%20CONTRATOS%202022%2FVerificacio%CC%81n%20po%CC%81liza%20contrato%20JEP%2D029%2D2022%2Epdf&amp;parent=%2Fpersonal%2Fcarlos%5Ftorres%5Fjep%5Fgov%5Fco%2FDocuments%2FDocumentos%2FContractual%2FContractual%20%2D%20Onedrive%2FValidaci%C3%B3n%20p%C3%B3lizas%20CPS%2F%2EVERIFICACI%C3%93N%20DE%20P%C3%93LIZAS%20CONTRATOS%202022&amp;parentview=7"/>
    <s v="en fecha 16/03/2022, se suscribe cesión del contrato._x000a_En fecha del 1 de septiembre de 2022 se publicó la terminación anticipada del contrato JEP-029-2022 con ejecución realizada hasta el 31 de agosto de 2022"/>
    <s v="Terminado"/>
    <s v="Terminación anticipada"/>
    <s v="N/A"/>
    <s v="INGENIERÍA DE SISTEMAS"/>
    <s v="N/A"/>
    <s v="FEMENINO"/>
    <s v="karen.cruz@jep.gov.co"/>
    <s v="https://community.secop.gov.co/Public/Tendering/OpportunityDetail/Index?noticeUID=CO1.NTC.2504520&amp;isFromPublicArea=True&amp;isModal=False"/>
    <m/>
    <m/>
    <s v="PARTICIPACIÓN_EFECTIVA_REPRESENTACIÓN_Y_DEFENSA_TÉCNICA"/>
    <s v="PROCESOS_MISIONALES"/>
    <s v="Secretaría Ejecutiva"/>
    <s v="Subsecretaría Ejecutiva"/>
  </r>
  <r>
    <s v="JEP-030"/>
    <n v="398"/>
    <s v="JEP-030-2022"/>
    <s v="JEP-CSPO-030-2022"/>
    <s v="Carlos Torres"/>
    <s v="NR"/>
    <s v="Roxy Reinaldo Barrios Jaimes"/>
    <x v="0"/>
    <s v="1. Prestación de servicios"/>
    <n v="79741263"/>
    <n v="7"/>
    <s v="Persona Natural"/>
    <s v="N/A"/>
    <s v="Prestación de servicios profesionales para apoyar y acompañar al Sistema Autónomo de Asesoría y Defensa de la JEP en la administración de la base de datos del registro de comparecientes, del que trata el artículo 95 del ASP 001 de 2020, su actualización e integración con los demás sistemas de información de la JEP"/>
    <s v="Misional"/>
    <s v="Harvey Danilo Suarez Morales"/>
    <s v="Secretaría Ejecutiva"/>
    <s v="Subsecretaría Ejecutiva "/>
    <s v="Departamento SAAD - Comparecientes"/>
    <s v="Jorge Alirio Mancera Cortés"/>
    <s v="BB- Departamento SAAD Defensa a Comparecientes "/>
    <s v="N/A"/>
    <s v="N/A"/>
    <s v="N/A"/>
    <s v="Inversión"/>
    <n v="126285302"/>
    <s v="N/A"/>
    <s v="N/A"/>
    <s v="$10.553.091"/>
    <s v="N/A"/>
    <n v="26122"/>
    <n v="28122"/>
    <n v="2018011001091"/>
    <x v="56"/>
    <d v="2022-01-13T00:00:00"/>
    <s v="N/A"/>
    <s v="N/A"/>
    <s v="N/A"/>
    <s v="N/A"/>
    <n v="0"/>
    <s v="N/A"/>
    <n v="0"/>
    <s v="N/A"/>
    <n v="0"/>
    <s v="N/A"/>
    <n v="0"/>
    <s v="N/A"/>
    <n v="0"/>
    <s v="N/A"/>
    <n v="0"/>
    <s v="N/A"/>
    <n v="0"/>
    <n v="126285302"/>
    <n v="0"/>
    <n v="0"/>
    <n v="0"/>
    <n v="0"/>
    <n v="0"/>
    <d v="2022-12-31T00:00:00"/>
    <d v="2022-12-31T00:00:00"/>
    <n v="-1202"/>
    <s v="NO"/>
    <s v="N/A"/>
    <s v="Bogotá D.C."/>
    <s v="Cumplimiento"/>
    <s v="21-45-101357272"/>
    <n v="0"/>
    <s v="Seguros del Estado "/>
    <d v="2022-01-12T00:00:00"/>
    <s v="11-01-2022 - 30-06-2023"/>
    <n v="2022"/>
    <s v="https://jepcolombia-my.sharepoint.com/personal/carlos_torres_jep_gov_co/_layouts/15/onedrive.aspx?q=030&amp;searchScope=folder&amp;id=%2Fpersonal%2Fcarlos%5Ftorres%5Fjep%5Fgov%5Fco%2FDocuments%2FDocumentos%2FContractual%2FContractual%20%2D%20Onedrive%2FValidaci%C3%B3n%20p%C3%B3lizas%20CPS%2F%2EVERIFICACI%C3%93N%20DE%20P%C3%93LIZAS%20CONTRATOS%202022%2FVerificacio%CC%81n%20po%CC%81liza%20contrato%20JEP%2D030%2D2022%2Epdf&amp;parent=%2Fpersonal%2Fcarlos%5Ftorres%5Fjep%5Fgov%5Fco%2FDocuments%2FDocumentos%2FContractual%2FContractual%20%2D%20Onedrive%2FValidaci%C3%B3n%20p%C3%B3lizas%20CPS%2F%2EVERIFICACI%C3%93N%20DE%20P%C3%93LIZAS%20CONTRATOS%202022&amp;parentview=7"/>
    <s v="N/A"/>
    <s v="Terminado"/>
    <s v="Retiro"/>
    <s v="N/A"/>
    <s v="INGENIERÍA DE SISTEMAS"/>
    <s v="N/A"/>
    <s v="MASCULINO"/>
    <s v="roxy.barrios@jep.gov.co"/>
    <s v="https://community.secop.gov.co/Public/Tendering/OpportunityDetail/Index?noticeUID=CO1.NTC.2505662&amp;isFromPublicArea=True&amp;isModal=False"/>
    <m/>
    <m/>
    <s v="PARTICIPACIÓN_EFECTIVA_REPRESENTACIÓN_Y_DEFENSA_TÉCNICA"/>
    <s v="PROCESOS_MISIONALES"/>
    <s v="Secretaría Ejecutiva"/>
    <s v="Subsecretaría Ejecutiva"/>
  </r>
  <r>
    <s v="JEP-511"/>
    <n v="399"/>
    <s v="JEP-511-2022"/>
    <s v="JEP-CSPO-493-2022"/>
    <s v="John Maldonado"/>
    <s v="NR"/>
    <s v="Maria Lucia Vargas Pardo"/>
    <x v="0"/>
    <s v="1. Prestación de servicios"/>
    <n v="35465251"/>
    <n v="5"/>
    <s v="Persona Natural"/>
    <s v="Bogotá D.C. "/>
    <s v="Prestación de servicios profesionales para apoyar y acompañar al departamento SAAD Comparecientes en el trámite de las gestiones administrativas propias del desarrollo del Sistema Autónomo de Asesoría y Defensa"/>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6022"/>
    <n v="310422"/>
    <n v="2018011001091"/>
    <x v="53"/>
    <d v="2022-07-13T00:00:00"/>
    <s v="N/A"/>
    <s v="N/A"/>
    <s v="N/A"/>
    <s v="N/A"/>
    <n v="0"/>
    <s v="N/A"/>
    <n v="0"/>
    <s v="N/A"/>
    <n v="0"/>
    <s v="N/A"/>
    <n v="0"/>
    <s v="N/A"/>
    <n v="0"/>
    <s v="N/A"/>
    <n v="0"/>
    <s v="N/A"/>
    <n v="0"/>
    <n v="36140715"/>
    <n v="0"/>
    <n v="0"/>
    <n v="0"/>
    <n v="0"/>
    <n v="0"/>
    <d v="2022-11-30T00:00:00"/>
    <d v="2022-11-30T00:00:00"/>
    <n v="-1233"/>
    <s v="SI"/>
    <s v="N/A"/>
    <s v="Bogotá D.C."/>
    <s v="Cumplimiento "/>
    <s v="360 47 994000024222"/>
    <n v="0"/>
    <s v="Aseguradora Solidaria de Colombia"/>
    <d v="2022-07-12T00:00:00"/>
    <s v="08/07/2022 - 08/06/2023"/>
    <n v="2022"/>
    <s v="PENDIENTE"/>
    <s v="Ninguna"/>
    <s v="Terminado"/>
    <s v="Retiro"/>
    <s v="N/A"/>
    <s v="DERECHO"/>
    <s v="N/A"/>
    <s v="FEMENINO"/>
    <s v="maria.vargasp@jep.gov.co"/>
    <s v="https://community.secop.gov.co/Public/Tendering/ContractNoticePhases/View?PPI=CO1.PPI.19238990&amp;isFromPublicArea=True&amp;isModal=False"/>
    <m/>
    <m/>
    <s v="PARTICIPACIÓN_EFECTIVA_REPRESENTACIÓN_Y_DEFENSA_TÉCNICA"/>
    <s v="PROCESOS_MISIONALES"/>
    <s v="Secretaría Ejecutiva"/>
    <s v="Subsecretaría Ejecutiva"/>
  </r>
  <r>
    <s v="JEP-482"/>
    <n v="400"/>
    <s v="JEP-482-2022"/>
    <s v="JEP-CSPO-464-2022"/>
    <s v="Carlos Torres"/>
    <d v="2022-07-13T00:00:00"/>
    <s v="Oscar Felipe Bernal Beltran"/>
    <x v="0"/>
    <s v="1. Prestación de servicios"/>
    <n v="80098893"/>
    <n v="2"/>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6222"/>
    <n v="323022"/>
    <n v="2018011001091"/>
    <x v="40"/>
    <d v="2022-07-19T00:00:00"/>
    <s v="N/A"/>
    <s v="N/A"/>
    <s v="N/A"/>
    <s v="N/A"/>
    <n v="0"/>
    <s v="N/A"/>
    <n v="0"/>
    <s v="N/A"/>
    <n v="0"/>
    <s v="N/A"/>
    <n v="0"/>
    <s v="N/A"/>
    <n v="0"/>
    <s v="N/A"/>
    <n v="0"/>
    <s v="N/A"/>
    <n v="0"/>
    <n v="36140715"/>
    <n v="0"/>
    <n v="0"/>
    <n v="0"/>
    <n v="0"/>
    <n v="0"/>
    <d v="2022-11-30T00:00:00"/>
    <d v="2022-11-30T00:00:00"/>
    <n v="-1233"/>
    <s v="SI"/>
    <s v="N/A"/>
    <s v="Bogotá D.C."/>
    <s v="Cumplimiento"/>
    <s v="25-47-101003020"/>
    <n v="0"/>
    <s v="Seguros del Estado S.A."/>
    <d v="2022-07-16T00:00:00"/>
    <s v="15/07/2022 - 31/05/2023"/>
    <n v="2022"/>
    <s v="PENDIENTE"/>
    <s v="Ninguna"/>
    <s v="Terminado"/>
    <s v="Retiro"/>
    <s v="N/A"/>
    <s v="DERECHO"/>
    <s v="N/A"/>
    <s v="MASCULINO"/>
    <s v="oscar.bernal@jep.gov.co"/>
    <s v="https://community.secop.gov.co/Public/Tendering/ContractNoticePhases/View?PPI=CO1.PPI.19283454&amp;isFromPublicArea=True&amp;isModal=False"/>
    <m/>
    <m/>
    <s v="PARTICIPACIÓN_EFECTIVA_REPRESENTACIÓN_Y_DEFENSA_TÉCNICA"/>
    <s v="PROCESOS_MISIONALES"/>
    <s v="Secretaría Ejecutiva"/>
    <s v="Subsecretaría Ejecutiva"/>
  </r>
  <r>
    <s v="JEP-304"/>
    <n v="401"/>
    <s v="JEP-304-2022"/>
    <s v="JEP-CSPO-304-2022"/>
    <s v="Carlos Torres"/>
    <d v="2022-01-18T00:00:00"/>
    <s v=" Juan Camilo Sierra Bernal"/>
    <x v="0"/>
    <s v="1. Prestación de servicios"/>
    <s v="86083017_x000d_"/>
    <n v="3"/>
    <s v="Persona Natural"/>
    <s v="N/A"/>
    <s v="Prestación de servicios profesionales para apoyar y acompañar al sistema autónomo de asesoría y defensa de la JEP en los procesos de validación de información aplicando herramientas jurídicas y conceptuales que permitan fortalecer la calidad de la información y la oportunidad de respuesta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69823860"/>
    <s v="N/A"/>
    <s v="N/A"/>
    <s v="$6.071.640"/>
    <s v="N/A"/>
    <n v="48822"/>
    <n v="54022"/>
    <s v="2018011001091_x0009_"/>
    <x v="0"/>
    <d v="2022-01-26T00:00:00"/>
    <s v="N/A"/>
    <s v="N/A"/>
    <s v="N/A"/>
    <s v="N/A"/>
    <n v="0"/>
    <s v="N/A"/>
    <n v="0"/>
    <s v="N/A"/>
    <n v="0"/>
    <s v="N/A"/>
    <n v="0"/>
    <s v="N/A"/>
    <n v="0"/>
    <s v="N/A"/>
    <n v="0"/>
    <s v="N/A"/>
    <n v="0"/>
    <n v="69823860"/>
    <n v="0"/>
    <n v="0"/>
    <n v="0"/>
    <n v="0"/>
    <n v="0"/>
    <d v="2022-12-31T00:00:00"/>
    <d v="2022-12-31T00:00:00"/>
    <n v="-1202"/>
    <s v="NO"/>
    <s v="N/A"/>
    <s v="Bogotá D.C."/>
    <s v="Cumplimiento "/>
    <s v="CV-100020223"/>
    <n v="0"/>
    <s v="Seguros Mundial"/>
    <d v="2022-01-25T00:00:00"/>
    <s v="23-01-2022 - 30-06-2023"/>
    <n v="2022"/>
    <s v="PENDIENTE"/>
    <s v="Ninguna"/>
    <s v="Terminado"/>
    <s v="Retiro"/>
    <s v="N/A"/>
    <s v="DERECHO"/>
    <s v="N/A"/>
    <s v="MASCULINO"/>
    <s v="PND"/>
    <s v="https://community.secop.gov.co/Public/Tendering/ContractNoticePhases/View?PPI=CO1.PPI.17006108&amp;isFromPublicArea=True&amp;isModal=False"/>
    <m/>
    <m/>
    <s v="PARTICIPACIÓN_EFECTIVA_REPRESENTACIÓN_Y_DEFENSA_TÉCNICA"/>
    <s v="PROCESOS_MISIONALES"/>
    <s v="Secretaría Ejecutiva"/>
    <s v="Subsecretaría Ejecutiva"/>
  </r>
  <r>
    <s v="JEP-483"/>
    <n v="402"/>
    <s v="JEP-483-2022"/>
    <s v="JEP-CSPO-465-2022"/>
    <s v="Carlos Torres"/>
    <d v="2022-07-13T00:00:00"/>
    <s v="Diego Andrés Bernal Cortés"/>
    <x v="0"/>
    <s v="1. Prestación de servicios"/>
    <n v="1032382084"/>
    <n v="4"/>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6322"/>
    <n v="322922"/>
    <n v="2018011001091"/>
    <x v="40"/>
    <d v="2022-07-22T00:00:00"/>
    <s v="N/A"/>
    <s v="N/A"/>
    <s v="N/A"/>
    <s v="N/A"/>
    <n v="0"/>
    <s v="N/A"/>
    <n v="0"/>
    <s v="N/A"/>
    <n v="0"/>
    <s v="N/A"/>
    <n v="0"/>
    <s v="N/A"/>
    <n v="0"/>
    <s v="N/A"/>
    <n v="0"/>
    <s v="N/A"/>
    <n v="0"/>
    <n v="36140715"/>
    <n v="0"/>
    <n v="0"/>
    <n v="0"/>
    <n v="0"/>
    <n v="0"/>
    <d v="2022-11-30T00:00:00"/>
    <d v="2022-11-30T00:00:00"/>
    <n v="-1233"/>
    <s v="SI"/>
    <s v="N/A"/>
    <s v="Bogotá D.C."/>
    <s v="Cumplimiento"/>
    <s v="21-47-101021589"/>
    <n v="0"/>
    <s v="Seguros del Estado S.A."/>
    <d v="2022-07-19T00:00:00"/>
    <s v="15/07/2022 - 31/05/2022"/>
    <n v="2022"/>
    <s v="PENDIENTE"/>
    <s v="Ninguna"/>
    <s v="Terminado"/>
    <s v="Retiro"/>
    <s v="N/A"/>
    <s v="DERECHO"/>
    <s v="N/A"/>
    <s v="MASCULINO"/>
    <s v="diego.bernal@jep.gov.co"/>
    <s v="https://community.secop.gov.co/Public/Tendering/ContractNoticePhases/View?PPI=CO1.PPI.19283457&amp;isFromPublicArea=True&amp;isModal=False"/>
    <m/>
    <m/>
    <s v="PARTICIPACIÓN_EFECTIVA_REPRESENTACIÓN_Y_DEFENSA_TÉCNICA"/>
    <s v="PROCESOS_MISIONALES"/>
    <s v="Secretaría Ejecutiva"/>
    <s v="Subsecretaría Ejecutiva"/>
  </r>
  <r>
    <s v="JEP-316"/>
    <n v="403"/>
    <s v="JEP-316-2022"/>
    <s v="JEP-CSPO-316-2022"/>
    <s v="Jairo Cuellar"/>
    <d v="2022-01-21T00:00:00"/>
    <s v="Fabian Arley Arciniegas Duarte"/>
    <x v="0"/>
    <s v="1. Prestación de servicios"/>
    <s v="80829779_x000d_"/>
    <n v="9"/>
    <s v="Persona Natural"/>
    <s v="N/A"/>
    <s v="Prestación de servicios profesionales para apoyar y acompañar al sistema autónomo de asesoría y defensa de la JEP en el proceso de extracción, transformación y carga de la información del Registro de Comparecientes, del que trata el artículo 95 del ASP 001 de 2020 y la integración con los demás sistemas de información de la JEP."/>
    <s v="Misional"/>
    <s v="Harvey Danilo Suarez Morales"/>
    <s v="Secretaría Ejecutiva"/>
    <s v="Subsecretaría Ejecutiva "/>
    <s v="Departamento SAAD - Comparecientes"/>
    <s v="Jorge Alirio Mancera Cortés"/>
    <s v="BB- Departamento SAAD Defensa a Comparecientes "/>
    <s v="N/A"/>
    <s v="N/A"/>
    <s v="N/A"/>
    <s v="Inversión"/>
    <n v="83123643"/>
    <s v="N/A"/>
    <s v="N/A"/>
    <s v="$7.228.143"/>
    <s v="N/A"/>
    <n v="48622"/>
    <n v="64222"/>
    <s v="2018011001091_x0009_"/>
    <x v="5"/>
    <d v="2022-01-28T00:00:00"/>
    <s v="N/A"/>
    <s v="N/A"/>
    <s v="N/A"/>
    <s v="N/A"/>
    <n v="0"/>
    <s v="N/A"/>
    <n v="0"/>
    <s v="N/A"/>
    <n v="0"/>
    <s v="N/A"/>
    <n v="0"/>
    <s v="N/A"/>
    <n v="0"/>
    <s v="N/A"/>
    <n v="0"/>
    <s v="N/A"/>
    <n v="0"/>
    <n v="83123643"/>
    <n v="0"/>
    <n v="0"/>
    <n v="0"/>
    <n v="0"/>
    <n v="0"/>
    <d v="2022-12-31T00:00:00"/>
    <d v="2022-12-31T00:00:00"/>
    <n v="-1202"/>
    <s v="NO"/>
    <s v="N/A"/>
    <s v="Bogotá D.C."/>
    <s v="Cumplimiento "/>
    <s v="33-47-101008234"/>
    <n v="0"/>
    <s v="Seguros del Estado "/>
    <d v="2022-01-25T00:00:00"/>
    <s v="24-01-2022 - 10-07-2023"/>
    <n v="2022"/>
    <s v="PENDIENTE"/>
    <s v="Ninguna"/>
    <s v="Terminado"/>
    <s v="Retiro"/>
    <s v="N/A"/>
    <s v="INGENIERÍA DE SOFTWARE"/>
    <s v="N/A"/>
    <s v="MASCULINO"/>
    <s v="PND"/>
    <s v="https://community.secop.gov.co/Public/Tendering/ContractNoticePhases/View?PPI=CO1.PPI.17043141&amp;isFromPublicArea=True&amp;isModal=False"/>
    <m/>
    <m/>
    <s v="PARTICIPACIÓN_EFECTIVA_REPRESENTACIÓN_Y_DEFENSA_TÉCNICA"/>
    <s v="PROCESOS_MISIONALES"/>
    <s v="Secretaría Ejecutiva"/>
    <s v="Subsecretaría Ejecutiva"/>
  </r>
  <r>
    <s v="JEP-512"/>
    <n v="404"/>
    <s v="JEP-512-2022"/>
    <s v="JEP-CSPO-494-2022"/>
    <s v="John Maldonado"/>
    <s v="NR"/>
    <s v="Yuli Ximena Ariza Serrano "/>
    <x v="0"/>
    <s v="1. Prestación de servicios"/>
    <n v="1095793582"/>
    <n v="3"/>
    <s v="Persona Natural"/>
    <s v="Velez"/>
    <s v="Prestación de servicios profesionales para apoyar y acompañar al departamento SAAD Comparecientes en el trámite de las gestiones administrativas propias del desarrollo del Sistema Autónomo de Asesoría y Defensa"/>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6622"/>
    <n v="299022"/>
    <n v="2018011001091"/>
    <x v="49"/>
    <d v="2022-07-06T00:00:00"/>
    <s v="N/A"/>
    <s v="N/A"/>
    <s v="N/A"/>
    <s v="N/A"/>
    <n v="0"/>
    <s v="N/A"/>
    <n v="0"/>
    <s v="N/A"/>
    <n v="0"/>
    <s v="N/A"/>
    <n v="0"/>
    <s v="N/A"/>
    <n v="0"/>
    <s v="N/A"/>
    <n v="0"/>
    <s v="N/A"/>
    <n v="0"/>
    <n v="36140715"/>
    <n v="0"/>
    <n v="0"/>
    <n v="0"/>
    <n v="0"/>
    <n v="0"/>
    <d v="2022-11-30T00:00:00"/>
    <d v="2022-11-30T00:00:00"/>
    <n v="-1233"/>
    <s v="SI"/>
    <s v="N/A"/>
    <s v="Bogotá D.C."/>
    <s v="Cumplimiento "/>
    <s v="21-45-101376505"/>
    <n v="0"/>
    <s v="Aseguradora Solidaria de Colombia"/>
    <d v="2022-07-06T00:00:00"/>
    <s v="05/07/2022 - 31/05/2023"/>
    <n v="2022"/>
    <s v="PENDIENTE"/>
    <s v="Ninguna"/>
    <s v="Terminado"/>
    <s v="Retiro"/>
    <s v="N/A"/>
    <s v="DERECHO"/>
    <s v="N/A"/>
    <s v="FEMENINO"/>
    <s v="yuli.ariza@jep.gov.co"/>
    <s v="https://community.secop.gov.co/Public/Tendering/ContractNoticePhases/View?PPI=CO1.PPI.19238661&amp;isFromPublicArea=True&amp;isModal=False"/>
    <m/>
    <m/>
    <s v="PARTICIPACIÓN_EFECTIVA_REPRESENTACIÓN_Y_DEFENSA_TÉCNICA"/>
    <s v="PROCESOS_MISIONALES"/>
    <s v="Secretaría Ejecutiva"/>
    <s v="Subsecretaría Ejecutiva"/>
  </r>
  <r>
    <s v="JEP-317"/>
    <n v="405"/>
    <s v="JEP-317-2022"/>
    <s v="JEP-CSPO-317-2022"/>
    <s v="Jairo Cuellar"/>
    <d v="2022-01-21T00:00:00"/>
    <s v="Augusto Daniel Chavez Navarrete"/>
    <x v="0"/>
    <s v="1. Prestación de servicios"/>
    <n v="80763439"/>
    <n v="4"/>
    <s v="Persona Natural"/>
    <s v="N/A"/>
    <s v="Prestación de servicios profesionales para apoyar y acompañar al sistema autónomo de asesoría y defensa de la JEP en la gestión y la validación técnica de información del Registro de Comparecientes, del que trata el artículo 95 del ASP 001 de 2020, así como la implementación de un modelo de soporte a los usuarios del inventario."/>
    <s v="Misional"/>
    <s v="Harvey Danilo Suarez Morales"/>
    <s v="Secretaría Ejecutiva"/>
    <s v="Subsecretaría Ejecutiva "/>
    <s v="Departamento SAAD - Comparecientes"/>
    <s v="Jorge Alirio Mancera Cortés"/>
    <s v="BB- Departamento SAAD Defensa a Comparecientes "/>
    <s v="N/A"/>
    <s v="N/A"/>
    <s v="N/A"/>
    <s v="Inversión"/>
    <n v="59849018"/>
    <s v="N/A"/>
    <s v="N/A"/>
    <n v="5204263"/>
    <s v="N/A"/>
    <n v="48722"/>
    <n v="64322"/>
    <n v="2018011001091"/>
    <x v="1"/>
    <d v="2022-01-28T00:00:00"/>
    <s v="N/A"/>
    <s v="N/A"/>
    <s v="N/A"/>
    <s v="N/A"/>
    <n v="0"/>
    <s v="N/A"/>
    <n v="0"/>
    <s v="N/A"/>
    <n v="0"/>
    <s v="N/A"/>
    <n v="0"/>
    <s v="N/A"/>
    <n v="0"/>
    <s v="N/A"/>
    <n v="0"/>
    <s v="N/A"/>
    <n v="0"/>
    <n v="59849018"/>
    <n v="0"/>
    <n v="0"/>
    <n v="0"/>
    <n v="0"/>
    <n v="0"/>
    <d v="2022-12-31T00:00:00"/>
    <d v="2022-12-31T00:00:00"/>
    <n v="-1202"/>
    <s v="NO"/>
    <s v="N/A"/>
    <s v="Bogotá D.C."/>
    <s v="Cumplimiento "/>
    <s v="15-47-101008619"/>
    <n v="0"/>
    <s v="Seguros del Estado "/>
    <d v="2022-01-25T00:00:00"/>
    <s v="25-01-2022 - 05-07-2023"/>
    <n v="2022"/>
    <s v="PENDIENTE"/>
    <s v="Ninguna"/>
    <s v="Terminado"/>
    <s v="Retiro"/>
    <s v="N/A"/>
    <s v="ADMINISTRACIÓN DE EMPRESAS"/>
    <s v="N/A"/>
    <s v="MASCULINO"/>
    <s v="PND"/>
    <s v="https://community.secop.gov.co/Public/Tendering/ContractNoticePhases/View?PPI=CO1.PPI.17045253&amp;isFromPublicArea=True&amp;isModal=False"/>
    <m/>
    <m/>
    <s v="PARTICIPACIÓN_EFECTIVA_REPRESENTACIÓN_Y_DEFENSA_TÉCNICA"/>
    <s v="PROCESOS_MISIONALES"/>
    <s v="Secretaría Ejecutiva"/>
    <s v="Subsecretaría Ejecutiva"/>
  </r>
  <r>
    <s v="JEP-076"/>
    <n v="406"/>
    <s v="JEP-076-2022"/>
    <s v="JEP-CSPO-076-2022"/>
    <s v="Jairo Cuellar"/>
    <s v="NR"/>
    <s v="Ana Milehidy Castellanos Vargas"/>
    <x v="0"/>
    <s v="1. Prestación de servicios"/>
    <n v="52508358"/>
    <n v="2"/>
    <s v="Persona Natural"/>
    <s v="N/A"/>
    <s v="Prestación de servicios profesionales para acompañar al Departamento SAAD Comparecientes en la articulación, seguimiento y aplicación de los lineamientos para la atención psicosocial a cargo del  departamento."/>
    <s v="Misional"/>
    <s v="Harvey Danilo Suarez Morales"/>
    <s v="Secretaría Ejecutiva"/>
    <s v="Subsecretaría Ejecutiva "/>
    <s v="Departamento SAAD - Comparecientes"/>
    <s v="Jorge Alirio Mancera Cortés"/>
    <s v="BB- Departamento SAAD Defensa a Comparecientes "/>
    <s v="N/A"/>
    <s v="N/A"/>
    <s v="N/A"/>
    <s v="Inversión"/>
    <n v="98606325"/>
    <s v="N/A"/>
    <s v="N/A"/>
    <n v="8240084"/>
    <s v="N/A"/>
    <n v="27722"/>
    <n v="31522"/>
    <n v="2018011001091"/>
    <x v="27"/>
    <d v="2022-01-17T00:00:00"/>
    <s v="N/A"/>
    <s v="N/A"/>
    <s v="N/A"/>
    <s v="N/A"/>
    <n v="0"/>
    <s v="N/A"/>
    <n v="0"/>
    <s v="N/A"/>
    <n v="0"/>
    <s v="N/A"/>
    <n v="0"/>
    <s v="N/A"/>
    <n v="0"/>
    <s v="N/A"/>
    <n v="0"/>
    <s v="N/A"/>
    <n v="0"/>
    <n v="98606325"/>
    <n v="0"/>
    <n v="0"/>
    <n v="0"/>
    <n v="0"/>
    <n v="0"/>
    <d v="2022-12-31T00:00:00"/>
    <d v="2022-12-31T00:00:00"/>
    <n v="-1202"/>
    <s v="NO"/>
    <s v="N/A"/>
    <s v="Cundinamarca"/>
    <s v="Cumplimiento"/>
    <s v="21-45-101357579"/>
    <n v="0"/>
    <s v="Seguros del Estado"/>
    <d v="2022-01-14T00:00:00"/>
    <s v="13-01-2022 - 30-06-2023"/>
    <n v="2022"/>
    <s v="C:\Users\andres.prietom\JEP Colombia\Carlos Giovanni Torres Peñaranda - Contractual - Onedrive\Validación pólizas CPS\.VERIFICACIÓN DE PÓLIZAS CONTRATOS 2022\Verificación póliza Contrato  JEP-076-2022.pdf"/>
    <s v="N/A"/>
    <s v="Terminado"/>
    <s v="Retiro"/>
    <s v="N/A"/>
    <s v="TRABAJO SOCIAL"/>
    <s v="TÉCNICO EN SECRETARIADO EJECUTIVO"/>
    <s v="FEMENINO"/>
    <s v="PND"/>
    <s v="https://community.secop.gov.co/Public/Tendering/OpportunityDetail/Index?noticeUID=CO1.NTC.2516143&amp;isFromPublicArea=True&amp;isModal=False"/>
    <m/>
    <m/>
    <s v="PARTICIPACIÓN_EFECTIVA_REPRESENTACIÓN_Y_DEFENSA_TÉCNICA"/>
    <s v="PROCESOS_MISIONALES"/>
    <s v="Secretaría Ejecutiva"/>
    <s v="Subsecretaría Ejecutiva"/>
  </r>
  <r>
    <s v="JEP-484"/>
    <n v="407"/>
    <s v="JEP-484-2022"/>
    <s v="JEP-CSPO-466-2022"/>
    <s v="Carlos Torres"/>
    <d v="2022-07-13T00:00:00"/>
    <s v="Álvaro Benítez Rondón"/>
    <x v="0"/>
    <s v="1. Prestación de servicios"/>
    <n v="19264412"/>
    <n v="3"/>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6822"/>
    <n v="322822"/>
    <n v="2018011001091"/>
    <x v="73"/>
    <d v="2022-07-19T00:00:00"/>
    <s v="N/A"/>
    <s v="N/A"/>
    <s v="N/A"/>
    <s v="N/A"/>
    <n v="0"/>
    <s v="N/A"/>
    <n v="0"/>
    <s v="N/A"/>
    <n v="0"/>
    <s v="N/A"/>
    <n v="0"/>
    <s v="N/A"/>
    <n v="0"/>
    <s v="N/A"/>
    <n v="0"/>
    <s v="N/A"/>
    <n v="0"/>
    <n v="36140715"/>
    <n v="0"/>
    <n v="0"/>
    <n v="0"/>
    <n v="0"/>
    <n v="0"/>
    <d v="2022-11-30T00:00:00"/>
    <d v="2022-11-30T00:00:00"/>
    <n v="-1233"/>
    <s v="SI"/>
    <s v="N/A"/>
    <s v="Bogotá D.C."/>
    <s v="Cumplimiento"/>
    <s v="21-47-101021559"/>
    <n v="0"/>
    <s v="Seguros del Estado S.A."/>
    <d v="2022-07-18T00:00:00"/>
    <s v="14/072022 - 03/06/2023"/>
    <n v="2022"/>
    <s v="PENDIENTE"/>
    <s v="Ninguna"/>
    <s v="Terminado"/>
    <s v="Retiro"/>
    <s v="N/A"/>
    <s v="DERECHO"/>
    <s v="N/A"/>
    <s v="MASCULINO"/>
    <s v="alvaro.benitez@jep.gov.co"/>
    <s v="https://community.secop.gov.co/Public/Tendering/ContractNoticePhases/View?PPI=CO1.PPI.19284225&amp;isFromPublicArea=True&amp;isModal=False"/>
    <m/>
    <m/>
    <s v="PARTICIPACIÓN_EFECTIVA_REPRESENTACIÓN_Y_DEFENSA_TÉCNICA"/>
    <s v="PROCESOS_MISIONALES"/>
    <s v="Secretaría Ejecutiva"/>
    <s v="Subsecretaría Ejecutiva"/>
  </r>
  <r>
    <s v="JEP-026"/>
    <n v="408"/>
    <s v="JEP-026-2022"/>
    <s v="JEP-CSPO-026-2022"/>
    <s v="Carlos Torres"/>
    <s v="NR"/>
    <s v="Alexander Rios Perez"/>
    <x v="0"/>
    <s v="1. Prestación de servicios"/>
    <n v="79384403"/>
    <n v="1"/>
    <s v="Persona Natural"/>
    <s v="N/A"/>
    <s v="Prestación de servicios profesionales para apoyar y acompañar al departamento SAAD Comparecientes en el trámite de las gestiones administrativas propias del desarrollo del Sistema Autónomo de Asesoría y Defensa"/>
    <s v="Administrativo Transversal"/>
    <s v="Harvey Danilo Suarez Morales"/>
    <s v="Secretaría Ejecutiva"/>
    <s v="Subsecretaría Ejecutiva "/>
    <s v="Departamento SAAD - Comparecientes"/>
    <s v="Jorge Alirio Mancera Cortés"/>
    <s v="BB- Departamento SAAD Defensa a Comparecientes "/>
    <s v="N/A"/>
    <s v="N/A"/>
    <s v="N/A"/>
    <s v="Inversión"/>
    <n v="86496775"/>
    <s v="N/A"/>
    <s v="N/A"/>
    <s v="$7.228.143"/>
    <s v="N/A"/>
    <n v="26222"/>
    <n v="26522"/>
    <n v="2018011001091"/>
    <x v="48"/>
    <d v="2022-01-13T00:00:00"/>
    <s v="Laura Camila Aguasaco Moreno"/>
    <n v="1018428673"/>
    <n v="1"/>
    <d v="2022-10-10T00:00:00"/>
    <n v="0"/>
    <s v="N/A"/>
    <n v="0"/>
    <s v="N/A"/>
    <n v="0"/>
    <s v="N/A"/>
    <n v="0"/>
    <s v="N/A"/>
    <n v="0"/>
    <s v="N/A"/>
    <n v="0"/>
    <s v="N/A"/>
    <n v="0"/>
    <n v="86496775"/>
    <n v="0"/>
    <n v="0"/>
    <n v="0"/>
    <n v="0"/>
    <n v="0"/>
    <d v="2022-12-31T00:00:00"/>
    <d v="2022-12-31T00:00:00"/>
    <n v="-1202"/>
    <s v="NO"/>
    <s v="N/A"/>
    <s v="Bogotá D.C."/>
    <s v="Cumplimiento"/>
    <s v="14-45-101074373_x000a_21-45-101388048"/>
    <s v="0_x000a_0"/>
    <s v="Seguros del Estado S.A. _x000a_Seguros del Estado S.A."/>
    <s v="12/01/2022_x000a_11/10/2022"/>
    <s v="08-01-2022 - 30-06-2023_x000a_10/10/2022 -  01/07/2023"/>
    <s v="13/01/2022_x000a_14/10/2022"/>
    <s v="https://jepcolombia-my.sharepoint.com/personal/carlos_torres_jep_gov_co/_layouts/15/onedrive.aspx?q=026&amp;searchScope=folder&amp;id=%2Fpersonal%2Fcarlos%5Ftorres%5Fjep%5Fgov%5Fco%2FDocuments%2FDocumentos%2FContractual%2FContractual%20%2D%20Onedrive%2FValidaci%C3%B3n%20p%C3%B3lizas%20CPS%2F%2EVERIFICACI%C3%93N%20DE%20P%C3%93LIZAS%20CONTRATOS%202022%2FVerificacio%CC%81n%20po%CC%81liza%20contrato%20JEP%2D026%2D2022%2Epdf&amp;parent=%2Fpersonal%2Fcarlos%5Ftorres%5Fjep%5Fgov%5Fco%2FDocuments%2FDocumentos%2FContractual%2FContractual%20%2D%20Onedrive%2FValidaci%C3%B3n%20p%C3%B3lizas%20CPS%2F%2EVERIFICACI%C3%93N%20DE%20P%C3%93LIZAS%20CONTRATOS%202022&amp;parentview=7"/>
    <s v="A partir del 10 de octubre de 2022 se cede el contrato "/>
    <s v="Terminado"/>
    <s v="Cesión"/>
    <s v="N/A"/>
    <s v="DERECHO"/>
    <s v="N/A"/>
    <s v="MASCULINO"/>
    <s v="alexander.rios@jep.gov.co"/>
    <s v="https://community.secop.gov.co/Public/Tendering/OpportunityDetail/Index?noticeUID=CO1.NTC.2498193&amp;isFromPublicArea=True&amp;isModal=False"/>
    <m/>
    <m/>
    <s v="PARTICIPACIÓN_EFECTIVA_REPRESENTACIÓN_Y_DEFENSA_TÉCNICA"/>
    <s v="PROCESOS_MISIONALES"/>
    <s v="Secretaría Ejecutiva"/>
    <s v="Subsecretaría Ejecutiva"/>
  </r>
  <r>
    <s v="JEP-485"/>
    <n v="409"/>
    <s v="JEP-485-2022"/>
    <s v="JEP-CSPO-467-2022"/>
    <s v="Carlos Torres"/>
    <d v="2022-07-13T00:00:00"/>
    <s v="Alexander Arias Castrillón"/>
    <x v="0"/>
    <s v="1. Prestación de servicios"/>
    <n v="79750564"/>
    <n v="7"/>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
    <s v="Departamento SAAD - Comparecientes"/>
    <s v="Catalina Díaz Gómez "/>
    <s v="BB- Departamento SAAD Defensa a Comparecientes "/>
    <s v="N/A"/>
    <s v="N/A"/>
    <s v="N/A"/>
    <s v="Inversión"/>
    <n v="36140715"/>
    <s v="N/A"/>
    <s v="N/A"/>
    <n v="3252663"/>
    <s v="N/A"/>
    <n v="77022"/>
    <n v="312322"/>
    <n v="2018011001091"/>
    <x v="40"/>
    <d v="2022-07-12T00:00:00"/>
    <s v="N/A"/>
    <s v="N/A"/>
    <s v="N/A"/>
    <s v="N/A"/>
    <n v="0"/>
    <s v="N/A"/>
    <n v="0"/>
    <s v="N/A"/>
    <n v="0"/>
    <s v="N/A"/>
    <n v="0"/>
    <s v="N/A"/>
    <n v="0"/>
    <s v="N/A"/>
    <n v="0"/>
    <s v="N/A"/>
    <n v="0"/>
    <n v="36140715"/>
    <n v="0"/>
    <n v="0"/>
    <n v="0"/>
    <n v="0"/>
    <n v="0"/>
    <d v="2022-11-30T00:00:00"/>
    <d v="2022-11-30T00:00:00"/>
    <n v="-1233"/>
    <s v="SI"/>
    <s v="N/A"/>
    <s v="Bogotá D.C."/>
    <s v="Cumplimiento"/>
    <s v="21-45-101377186"/>
    <n v="0"/>
    <s v="Seguros del Estado S.A."/>
    <d v="2022-07-11T00:00:00"/>
    <s v="11/07/2022 - 11/06/2023"/>
    <n v="2022"/>
    <s v="PENDIENTE"/>
    <s v="Ninguna"/>
    <s v="Terminado"/>
    <s v="Retiro"/>
    <s v="N/A"/>
    <s v="DERECHO"/>
    <s v="N/A"/>
    <s v="MASCULINO"/>
    <s v="alexander.arias@jep.gov.co"/>
    <s v="https://community.secop.gov.co/Public/Tendering/ContractNoticePhases/View?PPI=CO1.PPI.19283463&amp;isFromPublicArea=True&amp;isModal=False"/>
    <m/>
    <m/>
    <s v="PARTICIPACIÓN_EFECTIVA_REPRESENTACIÓN_Y_DEFENSA_TÉCNICA"/>
    <s v="PROCESOS_MISIONALES"/>
    <s v="Secretaría Ejecutiva"/>
    <s v="Subsecretaría Ejecutiva"/>
  </r>
  <r>
    <s v="JEP-502"/>
    <n v="410"/>
    <s v="JEP-502-2022"/>
    <s v="JEP-CSPO-484-2022"/>
    <s v="Jairo Cuellar"/>
    <s v="NR"/>
    <s v="German David Alarcon De Lavalle"/>
    <x v="0"/>
    <s v="1. Prestación de servicios"/>
    <n v="1010201777"/>
    <n v="4"/>
    <s v="Persona Natural"/>
    <s v="Bogotá D.C. "/>
    <s v="Prestar servicios profesionales especializados para apoyar y acompañar al departamento SAAD Comparecientes en el seguimiento y apoyo al equipo jurídico encargado de brindar asesoría jurídica y defensa técnica judicial a los comparecientes ante las diferentes Salas y Secciones de la JEP. "/>
    <s v="Misional"/>
    <s v="Harvey Danilo Suarez Morales"/>
    <s v="Secretaría Ejecutiva"/>
    <s v="Subsecretaría Ejecutiva "/>
    <s v="Departamento SAAD - Comparecientes"/>
    <s v="Jorge Alirio Mancera Cortés"/>
    <s v="BB- Departamento SAAD Defensa a Comparecientes "/>
    <s v="N/A"/>
    <s v="N/A"/>
    <s v="N/A"/>
    <s v="Inversión"/>
    <n v="51228600"/>
    <s v="N/A"/>
    <s v="N/A"/>
    <n v="10245720"/>
    <s v="N/A"/>
    <n v="77322"/>
    <n v="297922"/>
    <n v="2018011001091"/>
    <x v="74"/>
    <d v="2022-07-05T00:00:00"/>
    <s v="N/A"/>
    <s v="N/A"/>
    <s v="N/A"/>
    <s v="N/A"/>
    <n v="0"/>
    <s v="N/A"/>
    <n v="0"/>
    <s v="N/A"/>
    <n v="0"/>
    <s v="N/A"/>
    <n v="0"/>
    <s v="N/A"/>
    <n v="0"/>
    <s v="N/A"/>
    <n v="0"/>
    <s v="N/A"/>
    <n v="0"/>
    <n v="51228600"/>
    <n v="0"/>
    <n v="0"/>
    <n v="0"/>
    <n v="0"/>
    <n v="0"/>
    <d v="2022-11-30T00:00:00"/>
    <d v="2022-11-30T00:00:00"/>
    <n v="-1233"/>
    <s v="SI"/>
    <s v="N/A"/>
    <s v="Bogotá D.C."/>
    <s v="Cumplimiento"/>
    <s v="21-45-101376347"/>
    <n v="0"/>
    <s v="Seguros del Estado S.A."/>
    <d v="2022-07-05T00:00:00"/>
    <s v="02/07/2022 - 31/05/2023"/>
    <n v="2022"/>
    <s v="PENDIENTE"/>
    <s v="Ninguna"/>
    <s v="Terminado"/>
    <s v="Retiro"/>
    <s v="N/A"/>
    <s v="DERECHO"/>
    <s v="N/A"/>
    <s v="MASCULINO"/>
    <s v="german.alarcon@jep.gov.co"/>
    <s v="https://community.secop.gov.co/Public/Tendering/ContractNoticePhases/View?PPI=CO1.PPI.19258740&amp;isFromPublicArea=True&amp;isModal=False"/>
    <m/>
    <m/>
    <s v="PARTICIPACIÓN_EFECTIVA_REPRESENTACIÓN_Y_DEFENSA_TÉCNICA"/>
    <s v="PROCESOS_MISIONALES"/>
    <s v="Secretaría Ejecutiva"/>
    <s v="Subsecretaría Ejecutiva"/>
  </r>
  <r>
    <s v="JEP-028"/>
    <n v="411"/>
    <s v="JEP-028-2022"/>
    <s v="JEP-CSPO-028-2022"/>
    <s v="Carlos Torres"/>
    <s v="NR"/>
    <s v="Nohora del Pilar Agudelo Perdomo"/>
    <x v="0"/>
    <s v="1. Prestación de servicios"/>
    <n v="36069884"/>
    <n v="2"/>
    <s v="Persona Natural"/>
    <s v="N/A"/>
    <s v="Prestación de servicios profesionales para apoyar y acompañar al Sistema Autónomo de Asesoría y Defensa de la JEP en los lineamientos jurídicos y conceptuales para el adecuado acopio, validación, procesamiento y análisis de la información del registro de comparecientes, del que trata el artículo 95 del ASP 001 de 2020."/>
    <s v="Misional"/>
    <s v="Harvey Danilo Suarez Morales"/>
    <s v="Secretaría Ejecutiva"/>
    <s v="Subsecretaría Ejecutiva "/>
    <s v="Departamento SAAD - Comparecientes"/>
    <s v="Jorge Alirio Mancera Cortés"/>
    <s v="BB- Departamento SAAD Defensa a Comparecientes "/>
    <s v="N/A"/>
    <s v="N/A"/>
    <s v="N/A"/>
    <s v="Inversión"/>
    <n v="126285302"/>
    <s v="N/A"/>
    <s v="N/A"/>
    <s v="$10.553.091"/>
    <s v="N/A"/>
    <n v="26322"/>
    <n v="26622"/>
    <n v="2018011001091"/>
    <x v="48"/>
    <d v="2022-01-12T00:00:00"/>
    <s v="N/A"/>
    <s v="N/A"/>
    <s v="N/A"/>
    <s v="N/A"/>
    <n v="0"/>
    <s v="N/A"/>
    <n v="0"/>
    <s v="N/A"/>
    <n v="0"/>
    <s v="N/A"/>
    <n v="0"/>
    <s v="N/A"/>
    <n v="0"/>
    <s v="N/A"/>
    <n v="0"/>
    <s v="N/A"/>
    <n v="-159"/>
    <n v="126285302"/>
    <n v="0"/>
    <n v="0"/>
    <n v="0"/>
    <n v="0"/>
    <n v="0"/>
    <d v="2022-12-31T00:00:00"/>
    <d v="2022-07-25T00:00:00"/>
    <n v="-1361"/>
    <s v="SI"/>
    <d v="2022-07-25T00:00:00"/>
    <s v="Bogotá D.C."/>
    <s v="Cumplimiento"/>
    <s v="15-45-101137656"/>
    <n v="0"/>
    <s v="Seguros del Estado "/>
    <d v="2022-01-11T00:00:00"/>
    <s v="07-01-2022 - 30-06-2023"/>
    <n v="2022"/>
    <s v="https://jepcolombia-my.sharepoint.com/personal/carlos_torres_jep_gov_co/_layouts/15/onedrive.aspx?q=028&amp;searchScope=folder&amp;id=%2Fpersonal%2Fcarlos%5Ftorres%5Fjep%5Fgov%5Fco%2FDocuments%2FDocumentos%2FContractual%2FContractual%20%2D%20Onedrive%2FValidaci%C3%B3n%20p%C3%B3lizas%20CPS%2F%2EVERIFICACI%C3%93N%20DE%20P%C3%93LIZAS%20CONTRATOS%202022%2FVerificacio%CC%81n%20po%CC%81liza%20contrato%20JEP%2D028%2D2022%2Epdf&amp;parent=%2Fpersonal%2Fcarlos%5Ftorres%5Fjep%5Fgov%5Fco%2FDocuments%2FDocumentos%2FContractual%2FContractual%20%2D%20Onedrive%2FValidaci%C3%B3n%20p%C3%B3lizas%20CPS%2F%2EVERIFICACI%C3%93N%20DE%20P%C3%93LIZAS%20CONTRATOS%202022&amp;parentview=7"/>
    <s v="Se relaciona terminación anticipada del contrato el 25/07/2022"/>
    <s v="Terminado"/>
    <s v="Terminación anticipada"/>
    <s v="N/A"/>
    <s v="DERECHO"/>
    <s v="N/A"/>
    <s v="FEMENINO"/>
    <s v="NR"/>
    <s v="https://community.secop.gov.co/Public/Tendering/OpportunityDetail/Index?noticeUID=CO1.NTC.2506686&amp;isFromPublicArea=True&amp;isModal=False"/>
    <m/>
    <m/>
    <s v="PARTICIPACIÓN_EFECTIVA_REPRESENTACIÓN_Y_DEFENSA_TÉCNICA"/>
    <s v="PROCESOS_MISIONALES"/>
    <s v="Secretaría Ejecutiva"/>
    <s v="Subsecretaría Ejecutiva"/>
  </r>
  <r>
    <s v="JEP-654"/>
    <n v="412"/>
    <s v="JEP-654-2022"/>
    <s v="JEP-CSPO-632-2022"/>
    <s v="Jairo Cuellar"/>
    <d v="2022-08-01T00:00:00"/>
    <s v="María Paula Martinez Mendieta"/>
    <x v="0"/>
    <s v="1. Prestación de servicios"/>
    <n v="1010209811"/>
    <n v="3"/>
    <s v="Persona Natural"/>
    <s v="Bogotá D.C. "/>
    <s v="Prestar servicios profesionales para la representación a víctimas con enfoque de género, étnico, diferencial, psicosocial y socio cultural en los asuntos de competencia de la jurisdicción,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
    <n v="36140715"/>
    <s v="N/A"/>
    <s v="N/A"/>
    <n v="7228143"/>
    <s v="N/A"/>
    <n v="87722"/>
    <n v="355522"/>
    <s v="_x0009_2018011001091"/>
    <x v="75"/>
    <d v="2022-08-05T00:00:00"/>
    <s v="N/A"/>
    <s v="N/A"/>
    <s v="N/A"/>
    <s v="N/A"/>
    <n v="0"/>
    <s v="N/A"/>
    <n v="0"/>
    <s v="N/A"/>
    <n v="0"/>
    <s v="N/A"/>
    <n v="0"/>
    <s v="N/A"/>
    <n v="0"/>
    <s v="N/A"/>
    <n v="0"/>
    <s v="N/A"/>
    <n v="0"/>
    <n v="36140715"/>
    <n v="0"/>
    <n v="0"/>
    <n v="0"/>
    <n v="0"/>
    <n v="0"/>
    <d v="2022-12-31T00:00:00"/>
    <d v="2022-12-31T00:00:00"/>
    <n v="-1202"/>
    <s v="SI"/>
    <s v="N/A"/>
    <s v="Bogotá D.C."/>
    <s v="Cumplimiento"/>
    <s v="17-47-101003668"/>
    <n v="0"/>
    <s v="Seguros del Estado S.A."/>
    <d v="2022-08-04T00:00:00"/>
    <s v="04/08/2022 - 05/07/2023"/>
    <n v="2022"/>
    <s v="PENDIENTE"/>
    <s v="Ninguna"/>
    <s v="Terminado"/>
    <s v="Retiro"/>
    <s v="N/A"/>
    <s v="DERECHO"/>
    <s v="N/A"/>
    <s v="FEMENINO"/>
    <s v="mariap.martinezm@jep.gov.co"/>
    <s v="https://community.secop.gov.co/Public/Tendering/ContractNoticePhases/View?PPI=CO1.PPI.19762820&amp;isFromPublicArea=True&amp;isModal=False"/>
    <m/>
    <m/>
    <s v="PARTICIPACIÓN_EFECTIVA_REPRESENTACIÓN_Y_DEFENSA_TÉCNICA"/>
    <s v="PROCESOS_MISIONALES"/>
    <s v="Secretaría Ejecutiva"/>
    <s v="Subsecretaría Ejecutiva"/>
  </r>
  <r>
    <s v="JEP-352"/>
    <n v="414"/>
    <s v="JEP-352-2022"/>
    <s v="JEP-CSPO-352-2022"/>
    <s v="Vanessa Jiménez "/>
    <d v="2022-01-24T00:00:00"/>
    <s v="Ana Maria Leyton Lopez "/>
    <x v="0"/>
    <s v="1. Prestación de servicios"/>
    <n v="1087410373"/>
    <n v="9"/>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81437077"/>
    <s v="N/A"/>
    <s v="N/A"/>
    <s v="$7.228.143"/>
    <s v="N/A"/>
    <n v="55222"/>
    <n v="69122"/>
    <s v="2018011001091_x0009_"/>
    <x v="8"/>
    <d v="2022-02-01T00:00:00"/>
    <s v="N/A"/>
    <s v="N/A"/>
    <s v="N/A"/>
    <s v="N/A"/>
    <n v="0"/>
    <s v="N/A"/>
    <n v="0"/>
    <s v="N/A"/>
    <n v="0"/>
    <s v="N/A"/>
    <n v="0"/>
    <s v="N/A"/>
    <n v="0"/>
    <s v="N/A"/>
    <n v="0"/>
    <s v="N/A"/>
    <n v="0"/>
    <n v="81437077"/>
    <n v="0"/>
    <n v="0"/>
    <n v="0"/>
    <n v="0"/>
    <n v="0"/>
    <d v="2022-12-31T00:00:00"/>
    <d v="2022-12-31T00:00:00"/>
    <n v="-1202"/>
    <s v="NO"/>
    <s v="N/A"/>
    <s v="Bogotá_x000a_con desplazamiento en la región de Bogotá, Cundinamarca y Boyacá"/>
    <s v="Cumplimiento "/>
    <s v="41-45-101075666"/>
    <n v="0"/>
    <s v="Seguros del Estado "/>
    <d v="2022-01-28T00:00:00"/>
    <s v="28-01-2022 - 30-06-2023"/>
    <n v="2022"/>
    <s v="PENDIENTE"/>
    <s v="Ninguna"/>
    <s v="Terminado"/>
    <s v="Retiro"/>
    <s v="N/A"/>
    <s v="DERECHO"/>
    <s v="N/A"/>
    <s v="FEMENINO"/>
    <s v="ana.leyton@jep.gov.co"/>
    <s v="https://community.secop.gov.co/Public/Tendering/ContractNoticePhases/View?PPI=CO1.PPI.17092401&amp;isFromPublicArea=True&amp;isModal=False"/>
    <m/>
    <m/>
    <s v="PARTICIPACIÓN_EFECTIVA_REPRESENTACIÓN_Y_DEFENSA_TÉCNICA"/>
    <s v="PROCESOS_MISIONALES"/>
    <s v="Secretaría Ejecutiva"/>
    <s v="Subsecretaría Ejecutiva"/>
  </r>
  <r>
    <s v="JEP-057"/>
    <n v="415"/>
    <s v="JEP-057-2022"/>
    <s v="JEP-CSPO-057-2022"/>
    <s v="Norma Bonilla"/>
    <s v="NR"/>
    <s v="Karen Milena Díaz Barriga"/>
    <x v="0"/>
    <s v="1. Prestación de servicios"/>
    <n v="1019039354"/>
    <n v="1"/>
    <s v="Persona Natural"/>
    <s v="N/A"/>
    <s v="Prestación de servicios para apoyar la gestión administrativa del Departamento SAAD Víctimas."/>
    <s v="Misional"/>
    <s v="Harvey Danilo Suarez Morales"/>
    <s v="Secretaría Ejecutiva"/>
    <s v="Subsecretaría Ejecutiva "/>
    <s v="Departamento SAAD - Víctimas"/>
    <s v="Claudia Liliana Erazo Maldonado"/>
    <s v="BB- Departamento SAAD Representación Víctimas"/>
    <s v="N/A"/>
    <s v="N/A"/>
    <s v="N/A"/>
    <s v="Inversión"/>
    <n v="21202544"/>
    <s v="N/A"/>
    <s v="N/A"/>
    <n v="3614070"/>
    <s v="N/A"/>
    <n v="35022"/>
    <n v="26322"/>
    <n v="2018011001091"/>
    <x v="48"/>
    <d v="2022-01-11T00:00:00"/>
    <s v="N/A"/>
    <s v="N/A"/>
    <s v="N/A"/>
    <s v="N/A"/>
    <n v="0"/>
    <s v="N/A"/>
    <n v="0"/>
    <s v="N/A"/>
    <n v="0"/>
    <s v="N/A"/>
    <n v="0"/>
    <s v="N/A"/>
    <n v="0"/>
    <s v="N/A"/>
    <n v="0"/>
    <s v="N/A"/>
    <n v="0"/>
    <n v="21202544"/>
    <n v="0"/>
    <n v="0"/>
    <n v="0"/>
    <n v="0"/>
    <n v="0"/>
    <d v="2022-06-30T00:00:00"/>
    <d v="2022-06-30T00:00:00"/>
    <n v="-1386"/>
    <s v="NO"/>
    <s v="N/A"/>
    <s v="Bogotá D.C."/>
    <s v="Cumplimiento"/>
    <s v="21-45-101357073"/>
    <n v="0"/>
    <s v="Seguros del Estado "/>
    <d v="2022-01-07T00:00:00"/>
    <s v="07-01-2022 - 31-12-2022"/>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57%2D2022%2Epdf&amp;parent=%2Fpersonal%2Fcarlos%5Ftorres%5Fjep%5Fgov%5Fco%2FDocuments%2FDocumentos%2FContractual%2FContractual%20%2D%20Onedrive%2FValidaci%C3%B3n%20p%C3%B3lizas%20CPS%2F%2EVERIFICACI%C3%93N%20DE%20P%C3%93LIZAS%20CONTRATOS%202022"/>
    <s v="N/A"/>
    <s v="Terminado"/>
    <s v="Retiro"/>
    <s v="N/A"/>
    <s v="DERECHO"/>
    <s v="N/A"/>
    <s v="FEMENINO"/>
    <s v="PND"/>
    <s v="https://community.secop.gov.co/Public/Tendering/OpportunityDetail/Index?noticeUID=CO1.NTC.2502745&amp;isFromPublicArea=True&amp;isModal=False"/>
    <m/>
    <m/>
    <s v="PARTICIPACIÓN_EFECTIVA_REPRESENTACIÓN_Y_DEFENSA_TÉCNICA"/>
    <s v="PROCESOS_MISIONALES"/>
    <s v="Secretaría Ejecutiva"/>
    <s v="Subsecretaría Ejecutiva"/>
  </r>
  <r>
    <s v="JEP-548"/>
    <n v="416"/>
    <s v="JEP-548-2022"/>
    <s v="JEP-CSPO-529-2022"/>
    <s v="Jairo Cuellar"/>
    <s v="NR"/>
    <s v="Karen Milena Díaz Barriga"/>
    <x v="0"/>
    <s v="1. Prestación de servicios"/>
    <n v="1019039354"/>
    <n v="1"/>
    <s v="Persona Natural"/>
    <s v="Bogotá D.C. "/>
    <s v="Prestación de servicios para apoyar la gestión administrativa del Departamento SAAD Víctimas."/>
    <s v="Funciones de la dependencia"/>
    <s v="Harvey Danilo Suarez Morales"/>
    <s v="Secretaría Ejecutiva"/>
    <s v="Subsecretaría Ejecutiva "/>
    <s v="Departamento SAAD - Víctimas"/>
    <s v="Paula De Gamboa Restrepo"/>
    <s v="BB- Departamento SAAD Representación Víctimas"/>
    <s v="N/A"/>
    <s v="N/A"/>
    <s v="N/A"/>
    <s v="Inversión"/>
    <n v="25276044"/>
    <s v="N/A"/>
    <s v="N/A"/>
    <n v="3252663"/>
    <s v="N/A"/>
    <n v="89822"/>
    <n v="302222"/>
    <n v="2018011001091"/>
    <x v="49"/>
    <d v="2022-07-06T00:00:00"/>
    <s v="Andres Mauricio Beltrán Urrego"/>
    <n v="1022419665"/>
    <n v="9"/>
    <d v="2022-11-29T00:00:00"/>
    <n v="0"/>
    <s v="N/A"/>
    <n v="0"/>
    <s v="N/A"/>
    <n v="0"/>
    <s v="N/A"/>
    <n v="0"/>
    <s v="N/A"/>
    <n v="0"/>
    <s v="N/A"/>
    <n v="0"/>
    <s v="N/A"/>
    <n v="0"/>
    <n v="25276044"/>
    <n v="0"/>
    <n v="0"/>
    <n v="0"/>
    <n v="0"/>
    <n v="0"/>
    <d v="2022-12-31T00:00:00"/>
    <d v="2022-12-31T00:00:00"/>
    <n v="-1202"/>
    <s v="SI"/>
    <s v="N/A"/>
    <s v="Bogotá D.C."/>
    <s v="Cumplimiento"/>
    <s v="21-45-101376321_x000a_14-47-101020804_x000a_"/>
    <s v="0_x000a_0"/>
    <s v="Seguros del Estado S.A._x000a_Seguros del Estado S.A._x000a_"/>
    <s v="5/07/2022_x000a_29/11/2022"/>
    <s v="05/07/2022 - 30/06/2023_x000a_29/11/2022 - 01/07/2023"/>
    <s v="6/07/2022_x000a_30/11/2022"/>
    <s v="PENDIENTE"/>
    <s v="Cesión de De KAREN MILENA DÍAZ BARRIGA a ANDRES MAURICIO BELTRÁN URREGO - SAAD - Victimas a partir del 29/11/2022"/>
    <s v="Terminado"/>
    <s v="Cesión"/>
    <s v="N/A"/>
    <s v="DERECHO"/>
    <s v="N/A"/>
    <s v="FEMENINO"/>
    <s v="karen.diaz@jep.gov.co"/>
    <s v="https://community.secop.gov.co/Public/Tendering/ContractNoticePhases/View?PPI=CO1.PPI.19267483&amp;isFromPublicArea=True&amp;isModal=False"/>
    <m/>
    <m/>
    <s v="PARTICIPACIÓN_EFECTIVA_REPRESENTACIÓN_Y_DEFENSA_TÉCNICA"/>
    <s v="PROCESOS_MISIONALES"/>
    <s v="Secretaría Ejecutiva"/>
    <s v="Subsecretaría Ejecutiva"/>
  </r>
  <r>
    <s v="JEP-422"/>
    <n v="417"/>
    <s v="JEP-422-2022"/>
    <s v="JEP-CSPO-422-2022"/>
    <s v="Norma Bonilla"/>
    <d v="2022-01-28T00:00:00"/>
    <s v="Programa de las Naciones Unidas para el Desarrollo - PNUD"/>
    <x v="0"/>
    <s v="6. Convenio de Cooperación Internacional"/>
    <n v="800091076"/>
    <n v="0"/>
    <s v="Persona Jurídica"/>
    <s v="N/A"/>
    <s v="Promover la participación de las víctimas ante la JEP como parte del SIVJRNR, brindando asesoría y representación jurídica, apoyando el alistamiento e implementación de medidas restaurativas y sanciones propias y propiciando el empoderamiento de las víctimas."/>
    <s v="Misional"/>
    <s v="Harvey Danilo Suarez Morales"/>
    <s v="Secretaría Ejecutiva"/>
    <s v="Subsecretaría Ejecutiva "/>
    <s v="Departamento SAAD - Víctimas"/>
    <s v="Claudia Liliana Erazo Maldonado"/>
    <s v="BB- Departamento SAAD Representación Víctimas"/>
    <s v="N/A"/>
    <s v="N/A"/>
    <s v="N/A"/>
    <s v="Inversión"/>
    <n v="25051908072"/>
    <n v="12177010113"/>
    <n v="12874897959"/>
    <n v="0"/>
    <s v="N/A"/>
    <n v="59422"/>
    <n v="74822"/>
    <s v="2018011001091_x0009_"/>
    <x v="8"/>
    <d v="2022-01-28T00:00:00"/>
    <s v="N/A"/>
    <s v="N/A"/>
    <s v="N/A"/>
    <s v="N/A"/>
    <n v="4745893233"/>
    <d v="2023-12-14T00:00:00"/>
    <n v="0"/>
    <s v="N/A"/>
    <n v="0"/>
    <s v="N/A"/>
    <n v="0"/>
    <s v="N/A"/>
    <n v="0"/>
    <s v="N/A"/>
    <n v="0"/>
    <s v="N/A"/>
    <n v="90"/>
    <n v="29797801305"/>
    <n v="0"/>
    <n v="0"/>
    <n v="0"/>
    <n v="0"/>
    <n v="0"/>
    <d v="2022-12-31T00:00:00"/>
    <d v="2023-03-31T00:00:00"/>
    <n v="-1112"/>
    <s v="SI"/>
    <s v="NO REQUIERE BALANCE FINAL Y CIERRE"/>
    <s v="Bogotá D.C."/>
    <s v="N/A"/>
    <s v="N/A"/>
    <s v="N/A"/>
    <s v="N/A"/>
    <s v="N/A"/>
    <s v="N/A"/>
    <n v="2022"/>
    <s v="N/A"/>
    <s v="Enmienda N°1: En fecha del 26 de octubre de 2023 se aprueba la enmienda &quot;El presente Acuerdo entrará en vigor cuando haya sido  firmado por las partes interesadas, en la fecha de la última firma y finalizará el 31 de enero de 2023&quot;_x000a_Enmienda N°2: En fecha del 14 de diciembre de 2023 se adiciona el valor Adicionar la suma de COP$2.325.487.684 correspondientes a contribución de la JEP SEGUNDO. Adicionar la suma de COP$2.420.405.549 correspondiente al nuevo aporte del PNUD (según l avaloración de la JEP) en especie (no-monetario)."/>
    <s v="Terminado"/>
    <s v="Adición y Prorróga"/>
    <s v="N/A"/>
    <s v="N/A"/>
    <s v="N/A"/>
    <s v="N/A"/>
    <s v="N/A"/>
    <s v="https://community.secop.gov.co/Public/Tendering/ContractNoticePhases/View?PPI=CO1.PPI.17338736&amp;isFromPublicArea=True&amp;isModal=False"/>
    <m/>
    <m/>
    <s v="PARTICIPACIÓN_EFECTIVA_REPRESENTACIÓN_Y_DEFENSA_TÉCNICA"/>
    <s v="PROCESOS_MISIONALES"/>
    <s v="Secretaría Ejecutiva"/>
    <s v="Subsecretaría Ejecutiva"/>
  </r>
  <r>
    <s v="JEP-267"/>
    <n v="418"/>
    <s v="JEP-267-2022"/>
    <s v="JEP-CSPO-267-2022"/>
    <s v="Norma Bonilla"/>
    <d v="2022-01-20T00:00:00"/>
    <s v="Maria Paula Martinez Mendieta "/>
    <x v="0"/>
    <s v="1. Prestación de servicios"/>
    <n v="1010209811"/>
    <n v="3"/>
    <s v="Persona Natural"/>
    <s v="N/A"/>
    <s v="Prestar servicios profesionales para brindar apoyo a la gestión del proceso de representación judicial a víctimas, a cargo del Departamento del Sistema Autónomo de Asesoría y Defensa SAAD Representación de Víctimas."/>
    <s v="Misional"/>
    <s v="Harvey Danilo Suarez Morales"/>
    <s v="Secretaría Ejecutiva"/>
    <s v="Subsecretaría Ejecutiva "/>
    <s v="Departamento SAAD - Víctimas"/>
    <s v="Claudia Liliana Erazo Maldonado"/>
    <s v="BB- Departamento SAAD Representación Víctimas"/>
    <s v="N/A"/>
    <s v="N/A"/>
    <s v="N/A"/>
    <s v="Inversión"/>
    <n v="59328593"/>
    <s v="N/A"/>
    <s v="N/A"/>
    <n v="5204263"/>
    <s v="N/A"/>
    <n v="55322"/>
    <n v="52222"/>
    <n v="2018011001091"/>
    <x v="0"/>
    <d v="2022-01-27T00:00:00"/>
    <s v="Estefanía Gómez Vanegas"/>
    <n v="1075284315"/>
    <n v="7"/>
    <d v="2022-07-26T00:00:00"/>
    <n v="0"/>
    <s v="N/A"/>
    <n v="0"/>
    <s v="N/A"/>
    <n v="0"/>
    <s v="N/A"/>
    <n v="0"/>
    <s v="N/A"/>
    <n v="0"/>
    <s v="N/A"/>
    <n v="0"/>
    <s v="N/A"/>
    <n v="0"/>
    <n v="59328593"/>
    <n v="0"/>
    <n v="0"/>
    <n v="0"/>
    <n v="0"/>
    <n v="0"/>
    <d v="2022-12-31T00:00:00"/>
    <d v="2022-12-31T00:00:00"/>
    <n v="-1202"/>
    <s v="NO"/>
    <s v="N/A"/>
    <s v="Bogotá D.C."/>
    <s v="Cumplimiento "/>
    <s v="17-47-101003297_x000a_36-47-101001510"/>
    <s v="0_x000a_0"/>
    <s v="Seguros del Estado S.A._x000a_Seguros del Estado S.A."/>
    <s v="24/01/2022_x000a_27/07/2022"/>
    <s v="24-01-2022 - 10-07-2023_x000a_26/07/2022 - 10/07/2023"/>
    <s v="26/01/2022_x000a_27/07/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267%2D2022%20%2Epdf&amp;parent=%2Fpersonal%2Fcarlos%5Ftorres%5Fjep%5Fgov%5Fco%2FDocuments%2FDocumentos%2FContractual%2FContractual%20%2D%20Onedrive%2FValidaci%C3%B3n%20p%C3%B3lizas%20CPS%2F%2EVERIFICACI%C3%93N%20DE%20P%C3%93LIZAS%20CONTRATOS%202022"/>
    <s v="N/A"/>
    <s v="Terminado"/>
    <s v="Cesión"/>
    <s v="N/A"/>
    <s v="DERECHO"/>
    <s v="N/A"/>
    <s v="FEMENINO"/>
    <s v="PND"/>
    <s v="https://community.secop.gov.co/Public/Tendering/OpportunityDetail/Index?noticeUID=CO1.NTC.2643680&amp;isFromPublicArea=True&amp;isModal=False"/>
    <m/>
    <m/>
    <s v="PARTICIPACIÓN_EFECTIVA_REPRESENTACIÓN_Y_DEFENSA_TÉCNICA"/>
    <s v="PROCESOS_MISIONALES"/>
    <s v="Secretaría Ejecutiva"/>
    <s v="Subsecretaría Ejecutiva"/>
  </r>
  <r>
    <s v="JEP-243"/>
    <n v="419"/>
    <s v="JEP-243-2022"/>
    <s v="JEP-CSPO-243-2022"/>
    <s v="Norma Bonilla"/>
    <d v="2022-01-18T00:00:00"/>
    <s v="Juan David Villalba Cruz"/>
    <x v="0"/>
    <s v="1. Prestación de servicios"/>
    <n v="1020758960"/>
    <n v="3"/>
    <s v="Persona Natural"/>
    <s v="N/A"/>
    <s v="Prestar servicios profesionales para la representación a víctimas con enfoque diferencial en los asuntos de competencia de la jurisdicción y en articulación con las actividades de representación en territorio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103825055"/>
    <s v="N/A"/>
    <s v="N/A"/>
    <n v="9107461"/>
    <s v="N/A"/>
    <n v="55422"/>
    <n v="52322"/>
    <n v="2018011001091"/>
    <x v="0"/>
    <d v="2022-01-28T00:00:00"/>
    <s v="Julián Salazar Gallego"/>
    <n v="1019045407"/>
    <n v="8"/>
    <d v="2022-11-01T00:00:00"/>
    <n v="0"/>
    <s v="N/A"/>
    <n v="0"/>
    <s v="N/A"/>
    <n v="0"/>
    <s v="N/A"/>
    <n v="0"/>
    <s v="N/A"/>
    <n v="0"/>
    <s v="N/A"/>
    <n v="0"/>
    <s v="N/A"/>
    <n v="0"/>
    <n v="103825055"/>
    <n v="0"/>
    <n v="0"/>
    <n v="0"/>
    <n v="0"/>
    <n v="0"/>
    <d v="2022-12-31T00:00:00"/>
    <d v="2022-12-31T00:00:00"/>
    <n v="-1202"/>
    <s v="NO"/>
    <s v="N/A"/>
    <s v="Bogotá D.C."/>
    <s v="Cumplimiento"/>
    <s v="_x0009_21-47-101016677_x000a_36-45-101040158_x000a_"/>
    <s v="0_x000a_0"/>
    <s v="Seguros del Estado S.A._x000a_Seguros del Estado S.A."/>
    <s v="24/01/2022_x000a_03/11/2022"/>
    <s v="24-01-2022 - 30-06-2023_x000a_01/11/2022 - 30/06/2023"/>
    <s v="28/01/2022_x000a_4/11/2022"/>
    <s v="C:\Users\andres.prietom\JEP Colombia\Carlos Giovanni Torres Peñaranda - Contractual - Onedrive\Validación pólizas CPS\.VERIFICACIÓN DE PÓLIZAS CONTRATOS 2022\Verificación póliza contrato JEP-243-2022.pdf"/>
    <s v="Cedente JUAN DAVID VILLALBA CRUZ Cesionario JULIÁN SALAZAR GALLEGO apartir del 1/11/2022"/>
    <s v="Terminado"/>
    <s v="Cesión"/>
    <s v="N/A"/>
    <s v="DERECHO"/>
    <s v="N/A"/>
    <s v="MASCULINO"/>
    <s v="PND"/>
    <s v="https://community.secop.gov.co/Public/Tendering/OpportunityDetail/Index?noticeUID=CO1.NTC.2618559&amp;isFromPublicArea=True&amp;isModal=False"/>
    <m/>
    <m/>
    <s v="PARTICIPACIÓN_EFECTIVA_REPRESENTACIÓN_Y_DEFENSA_TÉCNICA"/>
    <s v="PROCESOS_MISIONALES"/>
    <s v="Secretaría Ejecutiva"/>
    <s v="Subsecretaría Ejecutiva"/>
  </r>
  <r>
    <s v="JEP-549"/>
    <n v="420"/>
    <s v="JEP-549-2022"/>
    <s v="JEP-CSPO-530-2022"/>
    <s v="Jairo Cuellar"/>
    <d v="2022-07-12T00:00:00"/>
    <s v="Carolina Silva Ortiz"/>
    <x v="0"/>
    <s v="1. Prestación de servicios"/>
    <n v="52263832"/>
    <n v="9"/>
    <s v="Persona Natural"/>
    <s v="Bogotá D.C. "/>
    <s v="Prestar servicios profesionales para acompañar al Departamento de SAAD Víctimas a fin de facilitar la actualización y desarrollo de actividades de capacitación de los abogados registrados en el SAAD conforme a las necesidades de la dependencia."/>
    <s v="Misional"/>
    <s v="Harvey Danilo Suarez Morales"/>
    <s v="Secretaría Ejecutiva"/>
    <s v="Subsecretaría Ejecutiva "/>
    <s v="Departamento SAAD - Víctimas"/>
    <s v="Paula De Gamboa Restrepo"/>
    <s v="BB- Departamento SAAD Representación Víctimas"/>
    <s v="N/A"/>
    <s v="N/A"/>
    <s v="N/A"/>
    <s v="Inversión"/>
    <n v="39899352"/>
    <s v="N/A"/>
    <s v="N/A"/>
    <n v="6649892"/>
    <s v="N/A"/>
    <n v="87922"/>
    <n v="314022"/>
    <n v="2018011001091"/>
    <x v="71"/>
    <d v="2022-07-13T00:00:00"/>
    <s v="N/A"/>
    <s v="N/A"/>
    <s v="N/A"/>
    <s v="N/A"/>
    <n v="0"/>
    <s v="N/A"/>
    <n v="0"/>
    <s v="N/A"/>
    <n v="0"/>
    <s v="N/A"/>
    <n v="0"/>
    <s v="N/A"/>
    <n v="0"/>
    <s v="N/A"/>
    <n v="0"/>
    <s v="N/A"/>
    <n v="-81"/>
    <n v="39899352"/>
    <n v="0"/>
    <n v="0"/>
    <n v="0"/>
    <n v="0"/>
    <n v="0"/>
    <d v="2022-12-31T00:00:00"/>
    <d v="2022-10-11T00:00:00"/>
    <n v="-1283"/>
    <s v="SI"/>
    <d v="2022-10-11T00:00:00"/>
    <s v="Bogotá D.C."/>
    <s v="Cumplimiento"/>
    <s v="380 47 994000126403"/>
    <n v="0"/>
    <s v="Aseguradora Solidaria de Colombia"/>
    <d v="2022-07-13T00:00:00"/>
    <s v="11/07/2022 - 03/07/2023"/>
    <n v="2022"/>
    <s v="PENDIENTE"/>
    <s v="Otrosí aclaratorio No. 1 Modificar la Cláusula Sexta “valor del contrato” -$1_x000a_A partir del 11 de octubre de 2022 se da por terminado el contrato"/>
    <s v="Terminado"/>
    <s v="Terminación anticipada"/>
    <s v="N/A"/>
    <s v="PENDIENTE"/>
    <s v="N/A"/>
    <s v="FEMENINO"/>
    <s v="carolina.silva@jep.gov.co"/>
    <s v="https://community.secop.gov.co/Public/Tendering/ContractNoticePhases/View?PPI=CO1.PPI.19305445&amp;isFromPublicArea=True&amp;isModal=False"/>
    <m/>
    <m/>
    <s v="PARTICIPACIÓN_EFECTIVA_REPRESENTACIÓN_Y_DEFENSA_TÉCNICA"/>
    <s v="PROCESOS_MISIONALES"/>
    <s v="Secretaría Ejecutiva"/>
    <s v="Subsecretaría Ejecutiva"/>
  </r>
  <r>
    <s v="JEP-348"/>
    <n v="421"/>
    <s v="JEP-348-2022"/>
    <s v="JEP-CSPO-348-2022"/>
    <s v="Vanessa Jiménez "/>
    <d v="2022-01-24T00:00:00"/>
    <s v="Maria Camila Sanchez Gomez"/>
    <x v="0"/>
    <s v="1. Prestación de servicios"/>
    <n v="1020732336"/>
    <n v="4"/>
    <s v="Persona Natural"/>
    <s v="N/A"/>
    <s v="Prestar servicios profesionales para la representación a víctimas con enfoque diferencial en los asuntos de competencia de la jurisdicción y en articulación con las actividades de representación en territorio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102610727"/>
    <s v="N/A"/>
    <s v="N/A"/>
    <s v="$9.107.461"/>
    <s v="N/A"/>
    <n v="45022"/>
    <n v="62422"/>
    <s v="2018011001091_x0009_"/>
    <x v="11"/>
    <d v="2022-01-28T00:00:00"/>
    <s v="N/A"/>
    <s v="N/A"/>
    <s v="N/A"/>
    <s v="N/A"/>
    <n v="0"/>
    <s v="N/A"/>
    <n v="0"/>
    <s v="N/A"/>
    <n v="0"/>
    <s v="N/A"/>
    <n v="0"/>
    <s v="N/A"/>
    <n v="0"/>
    <s v="N/A"/>
    <n v="0"/>
    <s v="N/A"/>
    <n v="0"/>
    <n v="102610727"/>
    <n v="0"/>
    <n v="0"/>
    <n v="0"/>
    <n v="0"/>
    <n v="0"/>
    <d v="2022-12-31T00:00:00"/>
    <d v="2022-12-31T00:00:00"/>
    <n v="-1202"/>
    <s v="NO"/>
    <s v="N/A"/>
    <s v="Bogotá D.C."/>
    <s v="Cumplimiento "/>
    <s v="21-47-101016918"/>
    <n v="0"/>
    <s v="Seguros del Estado "/>
    <d v="2022-01-26T00:00:00"/>
    <s v="25-01-2022 - 03-07-2023"/>
    <n v="2022"/>
    <s v="https://jepcolombia-my.sharepoint.com/personal/carlos_torres_jep_gov_co/_layouts/15/onedrive.aspx?q=348&amp;searchScope=folder&amp;id=%2Fpersonal%2Fcarlos%5Ftorres%5Fjep%5Fgov%5Fco%2FDocuments%2FDocumentos%2FContractual%2FContractual%20%2D%20Onedrive%2FValidaci%C3%B3n%20p%C3%B3lizas%20CPS%2F%2EVERIFICACI%C3%93N%20DE%20P%C3%93LIZAS%20CONTRATOS%202022%2FVerificaci%C3%B3n%20p%C3%B3liza%20del%20contrato%20JEP%20348%202022%2EPNG&amp;parent=%2Fpersonal%2Fcarlos%5Ftorres%5Fjep%5Fgov%5Fco%2FDocuments%2FDocumentos%2FContractual%2FContractual%20%2D%20Onedrive%2FValidaci%C3%B3n%20p%C3%B3lizas%20CPS%2F%2EVERIFICACI%C3%93N%20DE%20P%C3%93LIZAS%20CONTRATOS%202022&amp;parentview=7"/>
    <s v="Ninguna"/>
    <s v="Terminado"/>
    <s v="Retiro"/>
    <s v="N/A"/>
    <s v="DERECHO"/>
    <s v="N/A"/>
    <s v="FEMENINO"/>
    <s v="maria.sanchez@jep.gov.co"/>
    <s v="https://community.secop.gov.co/Public/Tendering/ContractNoticePhases/View?PPI=CO1.PPI.17069374&amp;isFromPublicArea=True&amp;isModal=False"/>
    <m/>
    <m/>
    <s v="PARTICIPACIÓN_EFECTIVA_REPRESENTACIÓN_Y_DEFENSA_TÉCNICA"/>
    <s v="PROCESOS_MISIONALES"/>
    <s v="Secretaría Ejecutiva"/>
    <s v="Subsecretaría Ejecutiva"/>
  </r>
  <r>
    <s v="JEP-334"/>
    <n v="422"/>
    <s v="JEP-334-2022"/>
    <s v="JEP-CSPO-334-2022"/>
    <s v="Norma Bonilla"/>
    <d v="2022-01-21T00:00:00"/>
    <s v="Carolina Saldarriaga Gomez "/>
    <x v="0"/>
    <s v="1. Prestación de servicios"/>
    <s v="1039457306_x000d_"/>
    <n v="3"/>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82400829"/>
    <s v="N/A"/>
    <s v="N/A"/>
    <s v="$7.228.143"/>
    <s v="N/A"/>
    <n v="45422"/>
    <n v="59722"/>
    <s v="2018011001091_x0009_"/>
    <x v="11"/>
    <d v="2022-01-31T00:00:00"/>
    <s v="N/A"/>
    <s v="N/A"/>
    <s v="N/A"/>
    <s v="N/A"/>
    <n v="0"/>
    <s v="N/A"/>
    <n v="0"/>
    <s v="N/A"/>
    <n v="0"/>
    <s v="N/A"/>
    <n v="0"/>
    <s v="N/A"/>
    <n v="0"/>
    <s v="N/A"/>
    <n v="0"/>
    <s v="N/A"/>
    <n v="0"/>
    <n v="82400829"/>
    <n v="0"/>
    <n v="0"/>
    <n v="0"/>
    <n v="0"/>
    <n v="0"/>
    <d v="2022-12-31T00:00:00"/>
    <d v="2022-12-31T00:00:00"/>
    <n v="-1202"/>
    <s v="NO"/>
    <s v="N/A"/>
    <s v=" Departamento de Antioquia y en la_x000a_región del eje cafetero"/>
    <s v="Cumplimiento"/>
    <s v="21-47-101016910"/>
    <n v="0"/>
    <s v="Seguros del Estado"/>
    <d v="2022-01-26T00:00:00"/>
    <s v="26-01-2022 -30-06-2023"/>
    <n v="2022"/>
    <s v="PENDIENTE"/>
    <s v="Ninguna"/>
    <s v="Terminado"/>
    <s v="Retiro"/>
    <s v="N/A"/>
    <s v="DERECHO"/>
    <s v="N/A"/>
    <s v="FEMENINO"/>
    <s v="carolina.saldarriaga@jep.gov.co"/>
    <s v="https://community.secop.gov.co/Public/Tendering/ContractNoticePhases/View?PPI=CO1.PPI.17051518&amp;isFromPublicArea=True&amp;isModal=False"/>
    <m/>
    <m/>
    <s v="PARTICIPACIÓN_EFECTIVA_REPRESENTACIÓN_Y_DEFENSA_TÉCNICA"/>
    <s v="PROCESOS_MISIONALES"/>
    <s v="Secretaría Ejecutiva"/>
    <s v="Subsecretaría Ejecutiva"/>
  </r>
  <r>
    <s v="JEP-550"/>
    <n v="423"/>
    <s v="JEP-550-2022"/>
    <s v="JEP-CSPO-531-2022"/>
    <s v="Jairo Cuellar"/>
    <d v="2022-07-12T00:00:00"/>
    <s v="Andrea Salamanca Rodriguez"/>
    <x v="0"/>
    <s v="1. Prestación de servicios"/>
    <n v="52436983"/>
    <n v="6"/>
    <s v="Persona Natural"/>
    <s v="Soacha"/>
    <s v="Prestar servicios de apoyo al departamento de SAAD víctimas en el seguimiento logístico, la elaboración de informes técnicos y el apoyo a la supervisión de contratos y convenios a cargo del departamento. "/>
    <s v="Misional"/>
    <s v="Harvey Danilo Suarez Morales"/>
    <s v="Secretaría Ejecutiva"/>
    <s v="Subsecretaría Ejecutiva "/>
    <s v="Departamento SAAD - Víctimas"/>
    <s v="Paula De Gamboa Restrepo"/>
    <s v="BB- Departamento SAAD Representación Víctimas"/>
    <s v="N/A"/>
    <s v="N/A"/>
    <s v="N/A"/>
    <s v="Inversión"/>
    <n v="18070350"/>
    <s v="N/A"/>
    <s v="N/A"/>
    <n v="3614070"/>
    <s v="N/A"/>
    <n v="87022"/>
    <n v="310522"/>
    <n v="2018011001091"/>
    <x v="53"/>
    <d v="2022-07-11T00:00:00"/>
    <s v="N/A"/>
    <s v="N/A"/>
    <s v="N/A"/>
    <s v="N/A"/>
    <n v="0"/>
    <s v="N/A"/>
    <n v="0"/>
    <s v="N/A"/>
    <n v="0"/>
    <s v="N/A"/>
    <n v="0"/>
    <s v="N/A"/>
    <n v="0"/>
    <s v="N/A"/>
    <n v="0"/>
    <s v="N/A"/>
    <n v="0"/>
    <n v="18070350"/>
    <n v="0"/>
    <n v="0"/>
    <n v="0"/>
    <n v="0"/>
    <n v="0"/>
    <d v="2022-11-30T00:00:00"/>
    <d v="2022-11-30T00:00:00"/>
    <n v="-1233"/>
    <s v="SI"/>
    <s v="N/A"/>
    <s v="Bogotá D.C."/>
    <s v="Cumplimiento"/>
    <s v="380 47 994000126319"/>
    <n v="0"/>
    <s v="Aseguradora Solidaria de Colombia"/>
    <d v="2022-07-11T00:00:00"/>
    <s v="08/07/2022 - 03/06/2023"/>
    <n v="2022"/>
    <s v="PENDIENTE"/>
    <s v="Ninguna"/>
    <s v="Terminado"/>
    <s v="Retiro"/>
    <s v="N/A"/>
    <s v="TECNICO EN CONTABILIDAD SISTEMATIZADA"/>
    <s v="N/A"/>
    <s v="FEMENINO"/>
    <s v="andrea.salamanca@jep.gov.co"/>
    <s v="https://community.secop.gov.co/Public/Tendering/ContractNoticePhases/View?PPI=CO1.PPI.19307870&amp;isFromPublicArea=True&amp;isModal=False"/>
    <m/>
    <m/>
    <s v="PARTICIPACIÓN_EFECTIVA_REPRESENTACIÓN_Y_DEFENSA_TÉCNICA"/>
    <s v="PROCESOS_MISIONALES"/>
    <s v="Secretaría Ejecutiva"/>
    <s v="Subsecretaría Ejecutiva"/>
  </r>
  <r>
    <s v="JEP-335"/>
    <n v="424"/>
    <s v="JEP-335-2022"/>
    <s v="JEP-CSPO-335-2022"/>
    <s v="Norma Bonilla"/>
    <d v="2022-01-22T00:00:00"/>
    <s v="Ingrid del Pilar Saavedra Rodriguez "/>
    <x v="0"/>
    <s v="1. Prestación de servicios"/>
    <n v="51950495"/>
    <n v="3"/>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82400829"/>
    <s v="N/A"/>
    <s v="N/A"/>
    <n v="7228143"/>
    <s v="N/A"/>
    <n v="45622"/>
    <n v="59822"/>
    <n v="2018011001091"/>
    <x v="11"/>
    <d v="2022-01-31T00:00:00"/>
    <s v="N/A"/>
    <s v="N/A"/>
    <s v="N/A"/>
    <s v="N/A"/>
    <n v="0"/>
    <s v="N/A"/>
    <n v="0"/>
    <s v="N/A"/>
    <n v="0"/>
    <s v="N/A"/>
    <n v="0"/>
    <s v="N/A"/>
    <n v="0"/>
    <s v="N/A"/>
    <n v="0"/>
    <s v="N/A"/>
    <n v="0"/>
    <n v="82400829"/>
    <n v="0"/>
    <n v="0"/>
    <n v="0"/>
    <n v="0"/>
    <n v="0"/>
    <d v="2022-12-31T00:00:00"/>
    <d v="2022-12-31T00:00:00"/>
    <n v="-1202"/>
    <s v="NO"/>
    <s v="N/A"/>
    <s v="Departamentos de Meta y Casanare"/>
    <s v="Cumplimiento "/>
    <s v="21-47-101016927"/>
    <n v="0"/>
    <s v="Seguros del Estado "/>
    <d v="2022-01-26T00:00:00"/>
    <s v="26-01-2022 - 30-06-2023"/>
    <n v="2022"/>
    <s v="https://jepcolombia-my.sharepoint.com/personal/carlos_torres_jep_gov_co/_layouts/15/onedrive.aspx?q=335&amp;searchScope=folder&amp;id=%2Fpersonal%2Fcarlos%5Ftorres%5Fjep%5Fgov%5Fco%2FDocuments%2FDocumentos%2FContractual%2FContractual%20%2D%20Onedrive%2FValidaci%C3%B3n%20p%C3%B3lizas%20CPS%2F%2EVERIFICACI%C3%93N%20DE%20P%C3%93LIZAS%20CONTRATOS%202022%2FVerificaci%C3%B3n%20p%C3%B3liza%20contrato%20JEP%2D335%2D2022%20%2Epdf&amp;parent=%2Fpersonal%2Fcarlos%5Ftorres%5Fjep%5Fgov%5Fco%2FDocuments%2FDocumentos%2FContractual%2FContractual%20%2D%20Onedrive%2FValidaci%C3%B3n%20p%C3%B3lizas%20CPS%2F%2EVERIFICACI%C3%93N%20DE%20P%C3%93LIZAS%20CONTRATOS%202022&amp;parentview=7"/>
    <s v="Ninguna"/>
    <s v="Terminado"/>
    <s v="Retiro"/>
    <s v="N/A"/>
    <s v="DERECHO"/>
    <s v="N/A"/>
    <s v="FEMENINO"/>
    <s v="ingrid.saavedra@jep.gov.co"/>
    <s v="https://community.secop.gov.co/Public/Tendering/ContractNoticePhases/View?PPI=CO1.PPI.17051497&amp;isFromPublicArea=True&amp;isModal=False"/>
    <m/>
    <m/>
    <s v="PARTICIPACIÓN_EFECTIVA_REPRESENTACIÓN_Y_DEFENSA_TÉCNICA"/>
    <s v="PROCESOS_MISIONALES"/>
    <s v="Secretaría Ejecutiva"/>
    <s v="Subsecretaría Ejecutiva"/>
  </r>
  <r>
    <s v="JEP-294"/>
    <n v="425"/>
    <s v="JEP-294-2022"/>
    <s v="JEP-CSPO-294-2022"/>
    <s v="Norma Bonilla"/>
    <d v="2022-01-21T00:00:00"/>
    <s v="Andrea del Pilar Ruiz Salom"/>
    <x v="0"/>
    <s v="1. Prestación de servicios"/>
    <n v="1136884777"/>
    <n v="1"/>
    <s v="Persona Natural"/>
    <s v="N/A"/>
    <s v="Prestar servicios profesionales para apoyar y acompañar al Departamento de SAAD Víctimas en la gestión operativa del sistema ViSTA para el registro de abogados/as, ONG y víctimas. "/>
    <s v="Misional"/>
    <s v="Harvey Danilo Suarez Morales"/>
    <s v="Secretaría Ejecutiva"/>
    <s v="Subsecretaría Ejecutiva "/>
    <s v="Departamento SAAD - Víctimas"/>
    <s v="Claudia Liliana Erazo Maldonado"/>
    <s v="BB- Departamento SAAD Representación Víctimas"/>
    <s v="N/A"/>
    <s v="N/A"/>
    <s v="N/A"/>
    <s v="Inversión"/>
    <n v="59328593"/>
    <s v="N/A"/>
    <s v="N/A"/>
    <s v="$5.204.263"/>
    <s v="N/A"/>
    <n v="60222"/>
    <n v="61322"/>
    <n v="2018011001091"/>
    <x v="11"/>
    <d v="2022-01-28T00:00:00"/>
    <s v="N/A"/>
    <s v="N/A"/>
    <s v="N/A"/>
    <s v="N/A"/>
    <n v="0"/>
    <s v="N/A"/>
    <n v="0"/>
    <s v="N/A"/>
    <n v="0"/>
    <s v="N/A"/>
    <n v="0"/>
    <s v="N/A"/>
    <n v="0"/>
    <s v="N/A"/>
    <n v="0"/>
    <s v="N/A"/>
    <n v="0"/>
    <n v="59328593"/>
    <n v="0"/>
    <n v="0"/>
    <n v="0"/>
    <n v="0"/>
    <n v="0"/>
    <d v="2022-12-31T00:00:00"/>
    <d v="2022-12-31T00:00:00"/>
    <n v="-1202"/>
    <s v="NO"/>
    <s v="N/A"/>
    <s v="Bogotá D.C."/>
    <s v="Cumplimiento "/>
    <s v="_x0009_21-47-101016929"/>
    <n v="0"/>
    <s v="Seguros del Estado "/>
    <d v="2022-01-26T00:00:00"/>
    <s v="26-01-2022 - 30-06-2023"/>
    <n v="2022"/>
    <s v="PENDIENTE"/>
    <s v="Ninguna"/>
    <s v="Terminado"/>
    <s v="Retiro"/>
    <s v="N/A"/>
    <s v="INGENIERIA INDUSTRIAL"/>
    <s v="N/A"/>
    <s v="FEMENINO"/>
    <s v="PND"/>
    <s v="https://community.secop.gov.co/Public/Tendering/ContractNoticePhases/View?PPI=CO1.PPI.17026075&amp;isFromPublicArea=True&amp;isModal=False"/>
    <m/>
    <m/>
    <s v="PARTICIPACIÓN_EFECTIVA_REPRESENTACIÓN_Y_DEFENSA_TÉCNICA"/>
    <s v="PROCESOS_MISIONALES"/>
    <s v="Secretaría Ejecutiva"/>
    <s v="Subsecretaría Ejecutiva"/>
  </r>
  <r>
    <s v="JEP-337"/>
    <n v="427"/>
    <s v="JEP-337-2022"/>
    <s v="JEP-CSPO-337-2022"/>
    <s v="Norma Bonilla"/>
    <d v="2022-01-22T00:00:00"/>
    <s v="Monica Liliana Parra Caceres "/>
    <x v="0"/>
    <s v="1. Prestación de servicios"/>
    <n v="1098632575"/>
    <n v="2"/>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82400829"/>
    <s v="N/A"/>
    <s v="N/A"/>
    <n v="7228143"/>
    <s v="N/A"/>
    <n v="45522"/>
    <n v="60022"/>
    <s v="2018011001091_x0009_"/>
    <x v="11"/>
    <d v="2022-01-31T00:00:00"/>
    <s v="N/A"/>
    <s v="N/A"/>
    <s v="N/A"/>
    <s v="N/A"/>
    <n v="0"/>
    <s v="N/A"/>
    <n v="0"/>
    <s v="N/A"/>
    <n v="0"/>
    <s v="N/A"/>
    <n v="0"/>
    <s v="N/A"/>
    <n v="0"/>
    <s v="N/A"/>
    <n v="0"/>
    <s v="N/A"/>
    <n v="0"/>
    <n v="82400829"/>
    <n v="0"/>
    <n v="0"/>
    <n v="0"/>
    <n v="0"/>
    <n v="0"/>
    <d v="2022-12-31T00:00:00"/>
    <d v="2022-12-31T00:00:00"/>
    <n v="-1202"/>
    <s v="NO"/>
    <s v="N/A"/>
    <s v="Departamentos de Norte de_x000a_Santander y Santander"/>
    <s v="Cumplimiento "/>
    <s v="3258172–8"/>
    <n v="0"/>
    <s v="Suramericana"/>
    <d v="2022-01-28T00:00:00"/>
    <s v="26-01-2022 - 01-07-2023"/>
    <n v="2022"/>
    <s v="PENDIENTE"/>
    <s v="Ninguna"/>
    <s v="Terminado"/>
    <s v="Retiro"/>
    <s v="N/A"/>
    <s v="DERECHO"/>
    <s v="N/A"/>
    <s v="FEMENINO"/>
    <s v="monica.parra@jep.gov.co"/>
    <s v="https://community.secop.gov.co/Public/Tendering/ContractNoticePhases/View?PPI=CO1.PPI.17051767&amp;isFromPublicArea=True&amp;isModal=False"/>
    <m/>
    <m/>
    <s v="PARTICIPACIÓN_EFECTIVA_REPRESENTACIÓN_Y_DEFENSA_TÉCNICA"/>
    <s v="PROCESOS_MISIONALES"/>
    <s v="Secretaría Ejecutiva"/>
    <s v="Subsecretaría Ejecutiva"/>
  </r>
  <r>
    <s v="JEP-244"/>
    <n v="428"/>
    <s v="JEP-244-2022"/>
    <s v="JEP-CSPO-244-2022"/>
    <s v="Norma Bonilla"/>
    <d v="2022-01-18T00:00:00"/>
    <s v="Jenny Liliana Oliveros Leon"/>
    <x v="0"/>
    <s v="1. Prestación de servicios"/>
    <s v="46455939_x000d_"/>
    <n v="0"/>
    <s v="Persona Natural"/>
    <s v="N/A"/>
    <s v="Prestar servicios profesionales para la representación a víctimas con enfoque diferencial en los asuntos de competencia de la jurisdicción y en articulación con las actividades de representación en territorio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103825055"/>
    <s v="N/A"/>
    <s v="N/A"/>
    <s v="$9.107.461"/>
    <s v="N/A"/>
    <n v="38522"/>
    <s v="_x0009_52422"/>
    <s v="2018011001091_x0009_"/>
    <x v="0"/>
    <d v="2022-01-27T00:00:00"/>
    <s v="N/A"/>
    <s v="N/A"/>
    <s v="N/A"/>
    <s v="N/A"/>
    <n v="0"/>
    <s v="N/A"/>
    <n v="0"/>
    <s v="N/A"/>
    <n v="0"/>
    <s v="N/A"/>
    <n v="0"/>
    <s v="N/A"/>
    <n v="0"/>
    <s v="N/A"/>
    <n v="0"/>
    <s v="N/A"/>
    <n v="0"/>
    <n v="103825055"/>
    <n v="0"/>
    <n v="0"/>
    <n v="0"/>
    <n v="0"/>
    <n v="0"/>
    <d v="2022-12-31T00:00:00"/>
    <d v="2022-12-31T00:00:00"/>
    <n v="-1202"/>
    <s v="NO"/>
    <s v="N/A"/>
    <s v="Bogotá D.C."/>
    <s v="Cumplimiento"/>
    <s v="380 47 994000123474"/>
    <n v="0"/>
    <s v="Aseguradora Solidaria"/>
    <d v="2022-01-24T00:00:00"/>
    <s v="24/01/2022 - 03/07/0223"/>
    <n v="2022"/>
    <s v="C:\Users\andres.prietom\JEP Colombia\Carlos Giovanni Torres Peñaranda - Contractual - Onedrive\Validación pólizas CPS\.VERIFICACIÓN DE PÓLIZAS CONTRATOS 2022\Verificación póliza contrato JEP-244-2022 .pdf"/>
    <s v="N/A"/>
    <s v="Terminado"/>
    <s v="Retiro"/>
    <s v="N/A"/>
    <s v="CIENCIAS POLÍTICAS"/>
    <s v="N/A"/>
    <s v="FEMENINO"/>
    <s v="PND"/>
    <s v="https://community.secop.gov.co/Public/Tendering/OpportunityDetail/Index?noticeUID=CO1.NTC.2619111&amp;isFromPublicArea=True&amp;isModal=False"/>
    <m/>
    <m/>
    <s v="PARTICIPACIÓN_EFECTIVA_REPRESENTACIÓN_Y_DEFENSA_TÉCNICA"/>
    <s v="PROCESOS_MISIONALES"/>
    <s v="Secretaría Ejecutiva"/>
    <s v="Subsecretaría Ejecutiva"/>
  </r>
  <r>
    <s v="JEP-353"/>
    <n v="429"/>
    <s v="JEP-353-2022"/>
    <s v="JEP-CSPO-353-2022"/>
    <s v="Norma Bonilla"/>
    <d v="2022-01-24T00:00:00"/>
    <s v="Angela Maria Montaña Apraez "/>
    <x v="0"/>
    <s v="1. Prestación de servicios"/>
    <n v="1026580293"/>
    <n v="4"/>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81437077"/>
    <s v="N/A"/>
    <s v="N/A"/>
    <n v="7228143"/>
    <s v="N/A"/>
    <n v="61722"/>
    <n v="61422"/>
    <n v="2018011001091"/>
    <x v="11"/>
    <d v="2022-01-31T00:00:00"/>
    <s v="N/A"/>
    <s v="N/A"/>
    <s v="N/A"/>
    <s v="N/A"/>
    <n v="0"/>
    <s v="N/A"/>
    <n v="0"/>
    <s v="N/A"/>
    <n v="0"/>
    <s v="N/A"/>
    <n v="0"/>
    <s v="N/A"/>
    <n v="0"/>
    <s v="N/A"/>
    <n v="0"/>
    <s v="N/A"/>
    <n v="0"/>
    <n v="81437077"/>
    <n v="0"/>
    <n v="0"/>
    <n v="0"/>
    <n v="0"/>
    <n v="0"/>
    <d v="2022-12-31T00:00:00"/>
    <d v="2022-12-31T00:00:00"/>
    <n v="-1202"/>
    <s v="NO"/>
    <s v="N/A"/>
    <s v="Departamentos de Nariño y_x000a_Putumayo"/>
    <s v="Cumplimiento"/>
    <s v="21-47-101016932"/>
    <n v="0"/>
    <s v="Seguros del Estado"/>
    <d v="2022-01-26T00:00:00"/>
    <s v="26-01-2022 - 30-06-2023"/>
    <n v="2022"/>
    <s v="PENDIENTE"/>
    <s v="Ninguna"/>
    <s v="Terminado"/>
    <s v="Retiro"/>
    <s v="N/A"/>
    <s v="DERECHO"/>
    <s v="N/A"/>
    <s v="FEMENINO"/>
    <s v="angela.montana@jep.gov.co"/>
    <s v="https://community.secop.gov.co/Public/Tendering/ContractNoticePhases/View?PPI=CO1.PPI.17115838&amp;isFromPublicArea=True&amp;isModal=False"/>
    <m/>
    <m/>
    <s v="PARTICIPACIÓN_EFECTIVA_REPRESENTACIÓN_Y_DEFENSA_TÉCNICA"/>
    <s v="PROCESOS_MISIONALES"/>
    <s v="Secretaría Ejecutiva"/>
    <s v="Subsecretaría Ejecutiva"/>
  </r>
  <r>
    <s v="JEP-336"/>
    <n v="430"/>
    <s v="JEP-336-2022"/>
    <s v="JEP-CSPO-336-2022"/>
    <s v="Norma Bonilla"/>
    <d v="2022-01-22T00:00:00"/>
    <s v="Minerva Machado Perez "/>
    <x v="0"/>
    <s v="1. Prestación de servicios"/>
    <s v="22506327_x000d_"/>
    <n v="6"/>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82400829"/>
    <s v="N/A"/>
    <s v="N/A"/>
    <s v="$7.228.143"/>
    <s v="N/A"/>
    <n v="45922"/>
    <n v="59922"/>
    <s v="2018011001091_x0009_"/>
    <x v="11"/>
    <d v="2022-01-28T00:00:00"/>
    <s v="N/A"/>
    <s v="N/A"/>
    <s v="N/A"/>
    <s v="N/A"/>
    <n v="0"/>
    <s v="N/A"/>
    <n v="0"/>
    <s v="N/A"/>
    <n v="0"/>
    <s v="N/A"/>
    <n v="0"/>
    <s v="N/A"/>
    <n v="0"/>
    <s v="N/A"/>
    <n v="0"/>
    <s v="N/A"/>
    <n v="0"/>
    <n v="82400829"/>
    <n v="0"/>
    <n v="0"/>
    <n v="0"/>
    <n v="0"/>
    <n v="0"/>
    <d v="2022-12-31T00:00:00"/>
    <d v="2022-12-31T00:00:00"/>
    <n v="-1202"/>
    <s v="NO"/>
    <s v="N/A"/>
    <s v="Departamentos de Magdalena,_x000a_Atlántico y Magdalena"/>
    <s v="Cumplimiento "/>
    <s v="85-47-10-1004665"/>
    <n v="0"/>
    <s v="Seguros del Estado "/>
    <d v="2022-01-26T00:00:00"/>
    <s v="26-01-2022 - 30-06-2023"/>
    <n v="2022"/>
    <s v="PENDIENTE"/>
    <s v="Ninguna"/>
    <s v="Terminado"/>
    <s v="Retiro"/>
    <s v="N/A"/>
    <s v="DERECHO"/>
    <s v="N/A"/>
    <s v="FEMENINO"/>
    <s v="minerva.machado@jep.gov.co"/>
    <s v="https://community.secop.gov.co/Public/Tendering/ContractNoticePhases/View?PPI=CO1.PPI.17051735&amp;isFromPublicArea=True&amp;isModal=False"/>
    <m/>
    <m/>
    <s v="PARTICIPACIÓN_EFECTIVA_REPRESENTACIÓN_Y_DEFENSA_TÉCNICA"/>
    <s v="PROCESOS_MISIONALES"/>
    <s v="Secretaría Ejecutiva"/>
    <s v="Subsecretaría Ejecutiva"/>
  </r>
  <r>
    <s v="JEP-258"/>
    <n v="431"/>
    <s v="JEP-258-2022"/>
    <s v="JEP-CSPO-258-2022"/>
    <s v="Vanessa Jiménez "/>
    <d v="2022-01-19T00:00:00"/>
    <s v="David Gerardo Lopez Martinez "/>
    <x v="0"/>
    <s v="1. Prestación de servicios"/>
    <s v="1057592575_x000d_"/>
    <n v="0"/>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82400829"/>
    <s v="N/A"/>
    <s v="N/A"/>
    <s v="$7.228.143"/>
    <s v="N/A"/>
    <n v="45822"/>
    <n v="61222"/>
    <s v="2018011001091_x0009_"/>
    <x v="11"/>
    <d v="2022-01-28T00:00:00"/>
    <s v="Jinneth Milena Yepes Hernandéz"/>
    <n v="1032442437"/>
    <n v="9"/>
    <d v="2022-10-21T00:00:00"/>
    <n v="0"/>
    <s v="N/A"/>
    <n v="0"/>
    <s v="N/A"/>
    <n v="0"/>
    <s v="N/A"/>
    <n v="0"/>
    <s v="N/A"/>
    <n v="0"/>
    <s v="N/A"/>
    <n v="0"/>
    <s v="N/A"/>
    <n v="0"/>
    <n v="82400829"/>
    <n v="0"/>
    <n v="0"/>
    <n v="0"/>
    <n v="0"/>
    <n v="0"/>
    <d v="2022-12-31T00:00:00"/>
    <d v="2022-12-31T00:00:00"/>
    <n v="-1202"/>
    <s v="NO"/>
    <s v="N/A"/>
    <s v="Región del Urabá, Bajo Atrato y Darién_x000a_"/>
    <s v="Cumplimiento"/>
    <s v="_x0009_21-47-101016944_x000a_36-44-101055313"/>
    <s v="0_x000a_0"/>
    <s v="Seguros del Estado S.A._x000a_Seguros del Estado S.A."/>
    <s v="26/01/2022_x000a_24/10/2022"/>
    <s v="26-01-2022 - 30-06-2023_x000a_21/10/2022 - 30/06/2023"/>
    <s v="27/01/2022_x000a_25/10/2022"/>
    <s v="..\Carlos Giovanni Torres Peñaranda - Contractual - Onedrive\Validación pólizas CPS\.VERIFICACIÓN DE PÓLIZAS CONTRATOS 2022\Verificación póliza del contrato JEP 258 2022.PNG"/>
    <s v="En fecha del 21/10/2022 se aprobó la cesión del contrato"/>
    <s v="Terminado"/>
    <s v="Cesión"/>
    <s v="N/A"/>
    <s v="INGENIERÍA DE SISTEMAS"/>
    <s v="N/A"/>
    <s v="MASCULINO"/>
    <s v="PND"/>
    <s v="https://community.secop.gov.co/Public/Tendering/OpportunityDetail/Index?noticeUID=CO1.NTC.2626570&amp;isFromPublicArea=True&amp;isModal=False"/>
    <m/>
    <m/>
    <s v="PARTICIPACIÓN_EFECTIVA_REPRESENTACIÓN_Y_DEFENSA_TÉCNICA"/>
    <s v="PROCESOS_MISIONALES"/>
    <s v="Secretaría Ejecutiva"/>
    <s v="Subsecretaría Ejecutiva"/>
  </r>
  <r>
    <s v="JEP-254"/>
    <n v="432"/>
    <s v="JEP-254-2022"/>
    <s v="JEP-CSPO-254-2022"/>
    <s v="Vanessa Jiménez "/>
    <d v="2022-01-19T00:00:00"/>
    <s v="Johan Sebastian Gonzalez Cortes"/>
    <x v="0"/>
    <s v="1. Prestación de servicios"/>
    <n v="1075273256"/>
    <n v="3"/>
    <s v="Persona Natural"/>
    <s v="N/A"/>
    <s v="Prestar servicios profesionales para la representación a víctimas con enfoque de género, étnico, diferencial, psicosocial y socio cultural en los asuntos de competencia de la jurisdicción, para el sistema autónomo de asesoría y defensa de la SE-JEP."/>
    <s v="Misional"/>
    <s v="Harvey Danilo Suarez Morales"/>
    <s v="Secretaría Ejecutiva"/>
    <s v="Subsecretaría Ejecutiva "/>
    <s v="Departamento SAAD - Víctimas"/>
    <s v="Claudia Liliana Erazo Maldonado"/>
    <s v="BB- Departamento SAAD Representación Víctimas"/>
    <s v="N/A"/>
    <s v="N/A"/>
    <s v="N/A"/>
    <s v="Inversión"/>
    <n v="82400829"/>
    <s v="N/A"/>
    <s v="N/A"/>
    <s v="$7.228.143"/>
    <s v="N/A"/>
    <n v="45722"/>
    <s v="_x0009_61122"/>
    <s v="2018011001091_x0009_"/>
    <x v="11"/>
    <d v="2022-01-28T00:00:00"/>
    <s v="N/A"/>
    <s v="N/A"/>
    <s v="N/A"/>
    <s v="N/A"/>
    <n v="0"/>
    <s v="N/A"/>
    <n v="0"/>
    <s v="N/A"/>
    <n v="0"/>
    <s v="N/A"/>
    <n v="0"/>
    <s v="N/A"/>
    <n v="0"/>
    <s v="N/A"/>
    <n v="0"/>
    <s v="N/A"/>
    <n v="0"/>
    <n v="82400829"/>
    <n v="0"/>
    <n v="0"/>
    <n v="0"/>
    <n v="0"/>
    <n v="0"/>
    <d v="2022-12-31T00:00:00"/>
    <d v="2022-12-31T00:00:00"/>
    <n v="-1202"/>
    <s v="NO"/>
    <s v="N/A"/>
    <s v="Departamentos de Huila, Tolima y Caquetá"/>
    <s v="Cumplimiento"/>
    <s v="NV-100059718"/>
    <n v="0"/>
    <s v="Seguros Mundial"/>
    <d v="2022-01-26T00:00:00"/>
    <s v="26-01-2022 - 30-06-2023"/>
    <n v="2022"/>
    <s v="C:\Users\andres.prietom\JEP Colombia\Carlos Giovanni Torres Peñaranda - Contractual - Onedrive\Validación pólizas CPS\.VERIFICACIÓN DE PÓLIZAS CONTRATOS 2022\Verificación póliza del contrato JEP 254 2022.PNG"/>
    <s v="N/A"/>
    <s v="Terminado"/>
    <s v="Retiro"/>
    <s v="N/A"/>
    <s v="DERECHO"/>
    <s v="N/A"/>
    <s v="MASCULINO"/>
    <s v="PND"/>
    <s v="https://community.secop.gov.co/Public/Tendering/OpportunityDetail/Index?noticeUID=CO1.NTC.2625483&amp;isFromPublicArea=True&amp;isModal=False"/>
    <m/>
    <m/>
    <s v="PARTICIPACIÓN_EFECTIVA_REPRESENTACIÓN_Y_DEFENSA_TÉCNICA"/>
    <s v="PROCESOS_MISIONALES"/>
    <s v="Secretaría Ejecutiva"/>
    <s v="Subsecretaría Ejecutiva"/>
  </r>
  <r>
    <s v="JEP-377"/>
    <n v="433"/>
    <s v="JEP-377-2022"/>
    <s v="JEP-CSPO-377-2022"/>
    <s v="Norma Bonilla"/>
    <d v="2022-01-25T00:00:00"/>
    <s v="Andres Mauricio Chavarro Agudelo"/>
    <x v="0"/>
    <s v="1. Prestación de servicios"/>
    <n v="1020743236"/>
    <n v="3"/>
    <s v="Persona Natural"/>
    <s v="N/A"/>
    <s v="Prestar servicios profesionales para apoyar la gestión contractual y financiera del departamento SAAD representación víctimas."/>
    <s v="Misional"/>
    <s v="Harvey Danilo Suarez Morales"/>
    <s v="Secretaría Ejecutiva"/>
    <s v="Subsecretaría Ejecutiva "/>
    <s v="Departamento SAAD - Víctimas"/>
    <s v="Claudia Liliana Erazo Maldonado"/>
    <s v="BB- Departamento SAAD Representación Víctimas"/>
    <s v="N/A"/>
    <s v="N/A"/>
    <s v="N/A"/>
    <s v="Inversión"/>
    <n v="58461218"/>
    <s v="N/A"/>
    <s v="N/A"/>
    <n v="5204263"/>
    <s v="N/A"/>
    <n v="67422"/>
    <n v="70222"/>
    <n v="2018011001091"/>
    <x v="8"/>
    <d v="2022-02-01T00:00:00"/>
    <s v="N/A"/>
    <s v="N/A"/>
    <s v="N/A"/>
    <s v="N/A"/>
    <n v="0"/>
    <s v="N/A"/>
    <n v="0"/>
    <s v="N/A"/>
    <n v="0"/>
    <s v="N/A"/>
    <n v="0"/>
    <s v="N/A"/>
    <n v="0"/>
    <s v="N/A"/>
    <n v="0"/>
    <s v="N/A"/>
    <n v="-122"/>
    <n v="58461218"/>
    <n v="0"/>
    <n v="0"/>
    <n v="0"/>
    <n v="0"/>
    <n v="0"/>
    <d v="2022-12-31T00:00:00"/>
    <d v="2022-08-31T00:00:00"/>
    <n v="-1324"/>
    <s v="SI"/>
    <d v="2022-08-31T00:00:00"/>
    <s v="Bogotá D.C."/>
    <s v="Cumplimiento "/>
    <s v="21-47-101017022"/>
    <n v="0"/>
    <s v="Seguros del Estado "/>
    <d v="2022-01-27T00:00:00"/>
    <s v="27-01-2022 - 30-06-2023"/>
    <n v="2022"/>
    <s v="PENDIENTE"/>
    <s v="En fecha del 31/08/2022 hoy se publicó el balance y cierre del contrato JEP-377-2022 como resultado de la terminación unilateral del mismo."/>
    <s v="Terminado"/>
    <s v="Terminación anticipada"/>
    <s v="N/A"/>
    <s v="DERECHO"/>
    <s v="N/A"/>
    <s v="MASCULINO"/>
    <s v="Terminado"/>
    <s v="https://community.secop.gov.co/Public/Tendering/ContractNoticePhases/View?PPI=CO1.PPI.17186214&amp;isFromPublicArea=True&amp;isModal=False"/>
    <m/>
    <m/>
    <s v="PARTICIPACIÓN_EFECTIVA_REPRESENTACIÓN_Y_DEFENSA_TÉCNICA"/>
    <s v="PROCESOS_MISIONALES"/>
    <s v="Secretaría Ejecutiva"/>
    <s v="Subsecretaría Ejecutiva"/>
  </r>
  <r>
    <s v="JEP-551"/>
    <n v="434"/>
    <s v="JEP-551-2022"/>
    <s v="JEP-CSPO-532-2022"/>
    <s v="Jairo Cuellar"/>
    <s v="NR"/>
    <s v="Luisa Fernanda Cardenas Morales"/>
    <x v="0"/>
    <s v="1. Prestación de servicios"/>
    <n v="1016031932"/>
    <n v="1"/>
    <s v="Persona Natural"/>
    <s v="Bogotá D.C. "/>
    <s v="Prestar servicios profesionales al departamento de Saad representación víctimas para apoyar y acompañar la planeación, fortalecimiento y seguimiento a las actividades misionales del departamento, en cumplimiento del plan operativo del departamento."/>
    <s v="Misional"/>
    <s v="Harvey Danilo Suarez Morales"/>
    <s v="Secretaría Ejecutiva"/>
    <s v="Subsecretaría Ejecutiva "/>
    <s v="Departamento SAAD - Víctimas"/>
    <s v="Paula De Gamboa Restrepo"/>
    <s v="BB- Departamento SAAD Representación Víctimas"/>
    <s v="N/A"/>
    <s v="N/A"/>
    <s v="N/A"/>
    <s v="Inversión"/>
    <n v="26021315"/>
    <s v="N/A"/>
    <s v="N/A"/>
    <n v="5204263"/>
    <s v="N/A"/>
    <n v="87122"/>
    <s v="CDP"/>
    <n v="2018011001091"/>
    <x v="70"/>
    <d v="2022-07-08T00:00:00"/>
    <s v="N/A"/>
    <s v="N/A"/>
    <s v="N/A"/>
    <s v="N/A"/>
    <n v="0"/>
    <s v="N/A"/>
    <n v="0"/>
    <s v="N/A"/>
    <n v="0"/>
    <s v="N/A"/>
    <n v="0"/>
    <s v="N/A"/>
    <n v="0"/>
    <s v="N/A"/>
    <n v="0"/>
    <s v="N/A"/>
    <n v="15"/>
    <n v="26021315"/>
    <n v="0"/>
    <n v="0"/>
    <n v="0"/>
    <n v="0"/>
    <n v="0"/>
    <d v="2022-11-30T00:00:00"/>
    <d v="2022-12-15T00:00:00"/>
    <n v="-1218"/>
    <s v="NO"/>
    <s v="N/A"/>
    <s v="Bogotá D.C."/>
    <s v="Cumplimiento"/>
    <s v="33-47-101009637"/>
    <n v="0"/>
    <s v="Seguros del Estado S.A."/>
    <d v="2022-07-08T00:00:00"/>
    <s v="07/07/2022 - 10/06/2023"/>
    <n v="2022"/>
    <s v="PENDIENTE"/>
    <s v="Ninguna"/>
    <s v="Terminado"/>
    <s v="Retiro"/>
    <s v="N/A"/>
    <s v="ECONOMÍA"/>
    <s v="N/A"/>
    <s v="FEMENINO"/>
    <s v="luisa.cardenas@jep.gov.co"/>
    <s v="https://community.secop.gov.co/Public/Tendering/ContractNoticePhases/View?PPI=CO1.PPI.19308806&amp;isFromPublicArea=True&amp;isModal=False"/>
    <m/>
    <m/>
    <s v="PARTICIPACIÓN_EFECTIVA_REPRESENTACIÓN_Y_DEFENSA_TÉCNICA"/>
    <s v="PROCESOS_MISIONALES"/>
    <s v="Secretaría Ejecutiva"/>
    <s v="Subsecretaría Ejecutiva"/>
  </r>
  <r>
    <s v="JEP-552"/>
    <n v="435"/>
    <s v="JEP-552-2022"/>
    <s v="JEP-CSPO-533-2022"/>
    <s v="Jairo Cuellar"/>
    <d v="2022-07-22T00:00:00"/>
    <s v="Alejandra Barrera Salazar"/>
    <x v="0"/>
    <s v="1. Prestación de servicios"/>
    <n v="1002590519"/>
    <n v="9"/>
    <s v="Persona Natural"/>
    <s v="Bogotá D.C. "/>
    <s v="Prestar servicios profesionales para acompañar al Departamento de SAAD Víctimas a fin de facilitar la actualización y desarrollo de actividades de capacitación de los abogados registrados en el SAAD conforme a las necesidades de la dependencia. "/>
    <s v="Misional"/>
    <s v="Harvey Danilo Suarez Morales"/>
    <s v="Secretaría Ejecutiva"/>
    <s v="Subsecretaría Ejecutiva "/>
    <s v="Departamento SAAD - Víctimas"/>
    <s v="Paula De Gamboa Restrepo"/>
    <s v="BB- Departamento SAAD Representación Víctimas"/>
    <s v="N/A"/>
    <s v="N/A"/>
    <s v="N/A"/>
    <s v="Inversión"/>
    <n v="39899352"/>
    <s v="N/A"/>
    <s v="N/A"/>
    <n v="6649892"/>
    <s v="N/A"/>
    <n v="88122"/>
    <n v="314122"/>
    <n v="2018011001091"/>
    <x v="71"/>
    <d v="2022-07-13T00:00:00"/>
    <s v="N/A"/>
    <s v="N/A"/>
    <s v="N/A"/>
    <s v="N/A"/>
    <n v="0"/>
    <s v="N/A"/>
    <n v="0"/>
    <s v="N/A"/>
    <n v="0"/>
    <s v="N/A"/>
    <n v="0"/>
    <s v="N/A"/>
    <n v="0"/>
    <s v="N/A"/>
    <n v="0"/>
    <s v="N/A"/>
    <n v="0"/>
    <n v="39899352"/>
    <n v="0"/>
    <n v="0"/>
    <n v="0"/>
    <n v="0"/>
    <n v="0"/>
    <d v="2022-12-31T00:00:00"/>
    <d v="2022-12-31T00:00:00"/>
    <n v="-1202"/>
    <s v="SI"/>
    <s v="N/A"/>
    <s v="Bogotá D.C."/>
    <s v="Cumplimiento "/>
    <s v="21-47-101021436"/>
    <n v="0"/>
    <s v="Seguros del Estado S.A. "/>
    <d v="2022-07-13T00:00:00"/>
    <s v="11/07/2022 - 30/06/2023"/>
    <n v="2022"/>
    <s v="PENDIENTE"/>
    <s v="otrosí aclaratorio No. 1  Modificar la Cláusula Sexta “valor del contrato” -$1"/>
    <s v="Terminado"/>
    <s v="Adición o reducción"/>
    <s v="N/A"/>
    <s v="DERECHO"/>
    <s v="N/A"/>
    <s v="FEMENINO"/>
    <s v="alejandra.barrera@jep.gov.co"/>
    <s v="https://community.secop.gov.co/Public/Tendering/ContractNoticePhases/View?PPI=CO1.PPI.19306347&amp;isFromPublicArea=True&amp;isModal=False"/>
    <m/>
    <m/>
    <s v="PARTICIPACIÓN_EFECTIVA_REPRESENTACIÓN_Y_DEFENSA_TÉCNICA"/>
    <s v="PROCESOS_MISIONALES"/>
    <s v="Secretaría Ejecutiva"/>
    <s v="Subsecretaría Ejecutiva"/>
  </r>
  <r>
    <s v="JEP-044"/>
    <n v="436"/>
    <s v="JEP-044-2022"/>
    <s v="JEP-CSPO-044-2022"/>
    <s v="Norma Bonilla"/>
    <s v="NR"/>
    <s v="Liliana Marcela Carvajal Prada"/>
    <x v="0"/>
    <s v="1. Prestación de servicios"/>
    <n v="1098666278"/>
    <n v="6"/>
    <s v="Persona Natural"/>
    <s v="N/A"/>
    <s v="Prestar servicios profesionales para acompañar a la Subdirección de Talento Humano en el proceso de vinculación y desvinculación de servidores públicos con el manejo de los aplicativos dispuestos para ello y en los procesos administrativos, como parte de la gestión del Talento Humano. "/>
    <s v="Funciones de la dependencia"/>
    <s v="Harvey Danilo Suarez Morales"/>
    <s v="Secretaría Ejecutiva"/>
    <s v="Dirección Administrativa y Financiera"/>
    <s v="Subdirección de Talento Humano"/>
    <s v="Francy Elena Palomino Millán"/>
    <s v="DD- Subdirección de Talento Humano"/>
    <s v="N/A"/>
    <s v="N/A"/>
    <s v="N/A"/>
    <s v="Inversión"/>
    <n v="43127902"/>
    <s v="N/A"/>
    <s v="N/A"/>
    <s v="$3.614.070"/>
    <s v="N/A"/>
    <n v="32622"/>
    <n v="26222"/>
    <n v="2018011001175"/>
    <x v="48"/>
    <d v="2022-01-11T00:00:00"/>
    <s v="Paula Helena Russi Sánchez"/>
    <n v="1020810683"/>
    <n v="1"/>
    <d v="2022-09-06T00:00:00"/>
    <n v="0"/>
    <s v="N/A"/>
    <n v="0"/>
    <s v="N/A"/>
    <n v="0"/>
    <s v="N/A"/>
    <n v="0"/>
    <s v="N/A"/>
    <n v="0"/>
    <s v="N/A"/>
    <n v="0"/>
    <s v="N/A"/>
    <n v="0"/>
    <n v="43127902"/>
    <n v="0"/>
    <n v="0"/>
    <n v="0"/>
    <n v="0"/>
    <n v="0"/>
    <d v="2022-12-31T00:00:00"/>
    <d v="2022-12-31T00:00:00"/>
    <n v="-1202"/>
    <s v="NO"/>
    <s v="N/A"/>
    <s v="Bogotá D.C."/>
    <s v="Cumplimiento_x000a_Cumplimiento"/>
    <s v="36-47-101001029_x000a_460-47-994000056127"/>
    <s v="0_x000a_1"/>
    <s v="Seguros del Estado _x000a_Aseguradora Solidaria de Colombia"/>
    <s v="7/01/2022_x000a_06/08/2022"/>
    <s v="07-01-2022 - 02-07-2023_x000a_06/09/2022 -30/06/2023"/>
    <s v="11/01/2022_x000a_06/09/2022"/>
    <s v="https://jepcolombia-my.sharepoint.com/personal/carlos_torres_jep_gov_co/_layouts/15/onedrive.aspx?q=044&amp;searchScope=folder&amp;id=%2Fpersonal%2Fcarlos%5Ftorres%5Fjep%5Fgov%5Fco%2FDocuments%2FDocumentos%2FContractual%2FContractual%20%2D%20Onedrive%2FValidaci%C3%B3n%20p%C3%B3lizas%20CPS%2F%2EVERIFICACI%C3%93N%20DE%20P%C3%93LIZAS%20CONTRATOS%202022%2FVerificaci%C3%B3n%20p%C3%B3liza%20contrato%20JEP%2D044%2D2022%20%2Epdf&amp;parent=%2Fpersonal%2Fcarlos%5Ftorres%5Fjep%5Fgov%5Fco%2FDocuments%2FDocumentos%2FContractual%2FContractual%20%2D%20Onedrive%2FValidaci%C3%B3n%20p%C3%B3lizas%20CPS%2F%2EVERIFICACI%C3%93N%20DE%20P%C3%93LIZAS%20CONTRATOS%202022&amp;parentview=7"/>
    <s v="Cesión del CTO JEP-044-2022 Paula Russi de Talento Humano a partir del 6/09/2022"/>
    <s v="Terminado"/>
    <s v="Cesión"/>
    <s v="N/A"/>
    <s v="PSICOLOGÍA"/>
    <s v="N/A"/>
    <s v="FEMENINO"/>
    <s v="paula.russi@jep.gov.co"/>
    <s v="https://community.secop.gov.co/Public/Tendering/OpportunityDetail/Index?noticeUID=CO1.NTC.2502213&amp;isFromPublicArea=True&amp;isModal=False"/>
    <m/>
    <m/>
    <s v="GESTIÓN_DEL_TALENTO_HUMANO"/>
    <s v="PROCESOS_DE_GESTIÓN"/>
    <s v="Secretaría Ejecutiva"/>
    <s v="Dirección Administrativa y Financiera"/>
  </r>
  <r>
    <s v="JEP-268"/>
    <n v="437"/>
    <s v="JEP-268-2022"/>
    <s v="JEP-CSPO-268-2022"/>
    <s v="Norma Bonilla"/>
    <d v="2022-01-18T00:00:00"/>
    <s v="Dayana Smith Gaviria Naranjo "/>
    <x v="0"/>
    <s v="1. Prestación de servicios"/>
    <n v="1020733772"/>
    <n v="7"/>
    <s v="Persona Natural"/>
    <s v="N/A"/>
    <s v="Prestar servicios profesionales para el apoyo en la gestión y para fortalecer el proceso de seguimiento e implementación de la estrategia de talento humano."/>
    <s v="Funciones de la dependencia"/>
    <s v="Harvey Danilo Suarez Morales"/>
    <s v="Secretaría Ejecutiva"/>
    <s v="Dirección Administrativa y Financiera"/>
    <s v="Subdirección de Talento Humano"/>
    <s v="Francy Elena Palomino Millán"/>
    <s v="DD- Subdirección de Talento Humano"/>
    <s v="N/A"/>
    <s v="N/A"/>
    <s v="N/A"/>
    <s v="Inversión"/>
    <n v="104735801"/>
    <s v="N/A"/>
    <s v="N/A"/>
    <s v="$9.107.461"/>
    <s v="N/A"/>
    <n v="50822"/>
    <s v="_x0009_48322"/>
    <n v="2018011001175"/>
    <x v="26"/>
    <d v="2022-01-24T00:00:00"/>
    <s v="Maria Teresa Lopez Garcia"/>
    <n v="1053789636"/>
    <n v="4"/>
    <d v="2022-06-07T00:00:00"/>
    <n v="0"/>
    <s v="N/A"/>
    <n v="0"/>
    <s v="N/A"/>
    <n v="0"/>
    <s v="N/A"/>
    <n v="0"/>
    <s v="N/A"/>
    <n v="0"/>
    <s v="N/A"/>
    <n v="0"/>
    <s v="N/A"/>
    <n v="0"/>
    <n v="104735801"/>
    <n v="0"/>
    <n v="0"/>
    <n v="0"/>
    <n v="0"/>
    <n v="0"/>
    <d v="2022-12-31T00:00:00"/>
    <d v="2022-12-31T00:00:00"/>
    <n v="-1202"/>
    <s v="NO"/>
    <s v="N/A"/>
    <s v="Bogotá D.C."/>
    <s v="Cumplimiento "/>
    <s v="21-45-101358390_x000a_21-45-101373274"/>
    <s v="0_x000a_0"/>
    <s v="Seguros del Estado S.A._x000a_Seguros del Estado S.A."/>
    <s v="21/01/2022_x000a_07/06/2022"/>
    <s v="24-01-2022 - 01-07-2023_x000a_07/06/2022 - 01/07/2023"/>
    <s v="22/01/2022_x000a_7/06/2022"/>
    <s v="https://jepcolombia-my.sharepoint.com/personal/carlos_torres_jep_gov_co/_layouts/15/onedrive.aspx?q=268&amp;searchScope=folder&amp;id=%2Fpersonal%2Fcarlos%5Ftorres%5Fjep%5Fgov%5Fco%2FDocuments%2FDocumentos%2FContractual%2FContractual%20%2D%20Onedrive%2FValidaci%C3%B3n%20p%C3%B3lizas%20CPS%2F%2EVERIFICACI%C3%93N%20DE%20P%C3%93LIZAS%20CONTRATOS%202022%2FVerificaci%C3%B3n%20p%C3%B3liza%20contrato%20JEP%2D268%2D2022%20%2Epdf&amp;parent=%2Fpersonal%2Fcarlos%5Ftorres%5Fjep%5Fgov%5Fco%2FDocuments%2FDocumentos%2FContractual%2FContractual%20%2D%20Onedrive%2FValidaci%C3%B3n%20p%C3%B3lizas%20CPS%2F%2EVERIFICACI%C3%93N%20DE%20P%C3%93LIZAS%20CONTRATOS%202022&amp;parentview=7"/>
    <s v="Cesión del contrato"/>
    <s v="Terminado"/>
    <s v="Cesión"/>
    <s v="N/A"/>
    <s v="ADMINISTRACIÓN DE EMPRESAS"/>
    <s v="TECNÓLOGO EN ADMINISTRACIÓN FINANCIERA"/>
    <s v="FEMENINO"/>
    <s v="PND"/>
    <s v="https://community.secop.gov.co/Public/Tendering/OpportunityDetail/Index?noticeUID=CO1.NTC.2642561&amp;isFromPublicArea=True&amp;isModal=False"/>
    <m/>
    <m/>
    <s v="GESTIÓN_DEL_TALENTO_HUMANO"/>
    <s v="PROCESOS_DE_GESTIÓN"/>
    <s v="Secretaría Ejecutiva"/>
    <s v="Dirección Administrativa y Financiera"/>
  </r>
  <r>
    <s v="JEP-416"/>
    <n v="438"/>
    <s v="JEP-416-2022"/>
    <s v="JEP-CSPO-416-2022"/>
    <s v="Vanessa Jiménez "/>
    <d v="2022-01-27T00:00:00"/>
    <s v="CAJA DE COMPENSACION FAMILIAR COMPENSAR"/>
    <x v="0"/>
    <s v="1. Prestación de servicios"/>
    <n v="860066942"/>
    <n v="7"/>
    <s v="Persona Jurídica Prestacion de Servicios  Profesionales"/>
    <s v="N/A"/>
    <s v="Contratar la prestación de servicios de bienestar social para el mejoramiento de las capacidades, competencias, calidad de vida, componente asistencial psicosocial, recreación, deporte y cultura, para el personal adscrito a la Jurisdicción Especial para la Paz."/>
    <s v="Funciones de la dependencia"/>
    <s v="Ana Lucia Rosales Callejas"/>
    <s v="Dirección Administrativa y Financiera"/>
    <s v="Dirección Administrativa y Financiera"/>
    <s v="Subdirección de Talento Humano"/>
    <s v="Francy Elena Palomino Millán"/>
    <s v="DD- Subdirección de Talento Humano"/>
    <s v="N/A"/>
    <s v="N/A"/>
    <s v="N/A"/>
    <s v="Funcionamiento"/>
    <n v="599051065"/>
    <s v="N/A"/>
    <s v="N/A"/>
    <s v="N/A"/>
    <s v="N/A"/>
    <n v="60622"/>
    <n v="75022"/>
    <s v="N/A"/>
    <x v="8"/>
    <d v="2022-02-22T00:00:00"/>
    <s v="N/A"/>
    <s v="N/A"/>
    <s v="N/A"/>
    <s v="N/A"/>
    <n v="0"/>
    <s v="N/A"/>
    <n v="0"/>
    <s v="N/A"/>
    <n v="0"/>
    <s v="N/A"/>
    <n v="0"/>
    <s v="N/A"/>
    <n v="0"/>
    <s v="N/A"/>
    <n v="0"/>
    <s v="N/A"/>
    <n v="0"/>
    <n v="599051065"/>
    <n v="0"/>
    <n v="0"/>
    <n v="0"/>
    <n v="0"/>
    <n v="0"/>
    <d v="2022-12-31T00:00:00"/>
    <d v="2022-12-31T00:00:00"/>
    <n v="-1202"/>
    <s v="SI"/>
    <d v="2023-04-11T00:00:00"/>
    <s v="Bogotá y grupos territoriales JEP"/>
    <s v="Cumplimiento"/>
    <n v="55439"/>
    <n v="0"/>
    <s v="BERKLEY INTERNATIONAL SEGUROS COLOMBIA"/>
    <d v="2022-02-08T00:00:00"/>
    <s v="28/01/2022 - 1/1/2026"/>
    <n v="2022"/>
    <s v="PENDIENTE"/>
    <s v="Modificacion en la actividad del cine otrosí N1_x000a_El 11/04/2023 fue publicado el   balance final y cierre del contrato No  JEP 416-2022, Plan de Bienestar Social laboral, suscrito con Compensar"/>
    <s v="Terminado"/>
    <s v="Retiro"/>
    <s v="N/A"/>
    <s v="N/A"/>
    <s v="N/A"/>
    <s v="N/A"/>
    <s v="N/A"/>
    <s v="https://community.secop.gov.co/Public/Tendering/ContractNoticePhases/View?PPI=CO1.PPI.17273120&amp;isFromPublicArea=True&amp;isModal=False"/>
    <m/>
    <m/>
    <s v="GESTIÓN_DEL_TALENTO_HUMANO"/>
    <s v="PROCESOS_DE_GESTIÓN"/>
    <s v="Secretaría Ejecutiva"/>
    <s v="Dirección Administrativa y Financiera"/>
  </r>
  <r>
    <s v="JEP-698"/>
    <n v="439"/>
    <s v="JEP-698-2022"/>
    <s v="JEP-CSPO-674-2022"/>
    <s v="Vanessa Jiménez "/>
    <d v="2022-09-05T00:00:00"/>
    <s v="Angie Natalia Pinzón Mayorga"/>
    <x v="0"/>
    <s v="1. Prestación de servicios"/>
    <n v="1019071664"/>
    <n v="4"/>
    <s v="Persona Natural"/>
    <s v="Bogotá D.C. "/>
    <s v="Prestar servicios profesionales para apoyar a la subdirección de talento humano en las actividades relacionadas con el aplicativo contratado para el procesamiento de la nómina de la Jurisdicción Especial para la Paz, como parte del desarrollo e implementación de la estrategia de talento humano de la entidad"/>
    <s v="Funciones de la dependencia"/>
    <s v="Angela María Mora Soto"/>
    <s v="Subsecretaría Ejecutiva"/>
    <s v="Dirección Administrativa y Financiera"/>
    <s v="Subdirección de Talento Humano"/>
    <s v="Francy Elena Palomino Millán"/>
    <s v="DD- Subdirección de Talento Humano"/>
    <s v="N/A"/>
    <s v="N/A"/>
    <s v="N/A"/>
    <s v="Inversión"/>
    <n v="10408526"/>
    <s v="N/A"/>
    <s v="N/A"/>
    <n v="5204263"/>
    <s v="N/A"/>
    <n v="101022"/>
    <s v="404922_x0009_"/>
    <n v="2018011001175"/>
    <x v="69"/>
    <d v="2022-09-08T00:00:00"/>
    <s v="N/A"/>
    <s v="N/A"/>
    <s v="N/A"/>
    <s v="N/A"/>
    <n v="0"/>
    <s v="N/A"/>
    <n v="0"/>
    <s v="N/A"/>
    <n v="0"/>
    <s v="N/A"/>
    <n v="0"/>
    <s v="N/A"/>
    <n v="0"/>
    <s v="N/A"/>
    <n v="0"/>
    <s v="N/A"/>
    <n v="0"/>
    <n v="10408526"/>
    <n v="0"/>
    <n v="0"/>
    <n v="0"/>
    <n v="0"/>
    <n v="0"/>
    <d v="2022-10-31T00:00:00"/>
    <d v="2022-10-31T00:00:00"/>
    <n v="-1263"/>
    <s v="SI"/>
    <s v="N/A"/>
    <s v="Bogotá D.C."/>
    <s v="Cumplimiento"/>
    <s v="63-45-101039271"/>
    <n v="0"/>
    <s v="Seguros del Estado S.A."/>
    <d v="2022-09-07T00:00:00"/>
    <s v="07/09/2022 - 30/04/2023"/>
    <n v="2022"/>
    <s v="PENDIENTE"/>
    <s v="Ninguna"/>
    <s v="Terminado"/>
    <s v="Retiro"/>
    <s v="N/A"/>
    <s v="ADMINISTRACIÓN DE EMPRESAS"/>
    <s v="N/A"/>
    <s v="FEMENINO"/>
    <s v="angie.pinzon@jep.gov.co"/>
    <s v="https://community.secop.gov.co/Public/Tendering/ContractNoticePhases/View?PPI=CO1.PPI.20386943&amp;isFromPublicArea=True&amp;isModal=False"/>
    <m/>
    <m/>
    <s v="GESTIÓN_DEL_TALENTO_HUMANO"/>
    <s v="PROCESOS_DE_GESTIÓN"/>
    <s v="Secretaría Ejecutiva"/>
    <s v="Dirección Administrativa y Financiera"/>
  </r>
  <r>
    <s v="JEP-409"/>
    <n v="441"/>
    <s v="JEP-409-2022"/>
    <s v="JEP-CSPO-409-2022"/>
    <s v="Norma Bonilla"/>
    <d v="2022-01-26T00:00:00"/>
    <s v="Ana Lucia Gutierrez Guingue"/>
    <x v="0"/>
    <s v="1. Prestación de servicios"/>
    <n v="39784767"/>
    <n v="6"/>
    <s v="Persona Natural"/>
    <s v="N/A"/>
    <s v="Prestar servicios profesionales para apoyar a la subdirección de Talento Humano,  en articulación con las subdirecciones de Fortalecimiento Institucional y Planeación, en la elaboración y presentación de los documentos para el análisis jurídico de la planta de personal de las salas de justicia y las  posibles alternativas pertinentes."/>
    <s v="Funciones de la dependencia"/>
    <s v="Harvey Danilo Suarez Morales"/>
    <s v="Secretaría Ejecutiva"/>
    <s v="Dirección Administrativa y Financiera"/>
    <s v="Subdirección de Talento Humano"/>
    <s v="Francy Elena Palomino Millán"/>
    <s v="DD- Subdirección de Talento Humano"/>
    <s v="N/A"/>
    <s v="N/A"/>
    <s v="N/A"/>
    <s v="Inversión"/>
    <n v="75999990"/>
    <s v="N/A"/>
    <s v="N/A"/>
    <n v="12666666"/>
    <s v="N/A"/>
    <n v="67022"/>
    <n v="70622"/>
    <n v="2018011001091"/>
    <x v="8"/>
    <d v="2022-02-01T00:00:00"/>
    <s v="N/A"/>
    <s v="N/A"/>
    <s v="N/A"/>
    <s v="N/A"/>
    <n v="0"/>
    <s v="N/A"/>
    <n v="0"/>
    <s v="N/A"/>
    <n v="0"/>
    <s v="N/A"/>
    <n v="0"/>
    <s v="N/A"/>
    <n v="0"/>
    <s v="N/A"/>
    <n v="0"/>
    <s v="N/A"/>
    <n v="0"/>
    <n v="75999990"/>
    <n v="0"/>
    <n v="0"/>
    <n v="0"/>
    <n v="0"/>
    <n v="0"/>
    <d v="2022-07-25T00:00:00"/>
    <d v="2022-07-25T00:00:00"/>
    <n v="-1361"/>
    <s v="NO"/>
    <s v="N/A"/>
    <s v="Bogotá D.C."/>
    <s v="Cumplimiento"/>
    <s v="21-47-101017292"/>
    <n v="0"/>
    <s v="Seguros del Estado"/>
    <d v="2022-01-31T00:00:00"/>
    <s v="31/01/2022 - 01/02/2023"/>
    <n v="2022"/>
    <s v="PENDIENTE"/>
    <s v="Ninguna"/>
    <s v="Terminado"/>
    <s v="Retiro"/>
    <s v="N/A"/>
    <s v="DERECHO"/>
    <s v="N/A"/>
    <s v="FEMENINO"/>
    <s v="Terminado"/>
    <s v="https://community.secop.gov.co/Public/Tendering/ContractNoticePhases/View?PPI=CO1.PPI.17209795&amp;isFromPublicArea=True&amp;isModal=False"/>
    <m/>
    <m/>
    <s v="GESTIÓN_DEL_TALENTO_HUMANO"/>
    <s v="PROCESOS_DE_GESTIÓN"/>
    <s v="Secretaría Ejecutiva"/>
    <s v="Dirección Administrativa y Financiera"/>
  </r>
  <r>
    <s v="JEP-429"/>
    <n v="442"/>
    <s v="JEP-429-2022"/>
    <s v="JEP-IPINF-003-2022 "/>
    <s v="Jairo Cuellar"/>
    <s v="NR"/>
    <s v="CENDIATRA S.A.S. "/>
    <x v="3"/>
    <s v="1. Prestación de servicios"/>
    <n v="800180176"/>
    <n v="0"/>
    <s v="Persona Jurídica"/>
    <s v="N/A"/>
    <s v="Prestar el servicio de evaluaciones médicas pre-ocupacionales o de pre-ingreso, periódicas (programadas o por cambio de ocupación), post-ocupacionales o de egreso, post-incapacidad o por reintegro, y las pruebas complementarias para las servidoras y servidores de la Jurisdicción Especial para la Paz -JEP(Invitación Pública inferior a 45 SMMLV)"/>
    <s v="Funciones de la dependencia"/>
    <s v="Gabriel Amado Pardo "/>
    <s v="Subdirección de Recursos Físicos e Infraestructura"/>
    <s v="Dirección Administrativa y Financiera"/>
    <s v="Subdirección de Talento Humano"/>
    <s v="Francy Elena Palomino Millán"/>
    <s v="DD- Subdirección de Talento Humano"/>
    <s v="N/A"/>
    <s v="N/A"/>
    <s v="N/A"/>
    <s v="Funcionamiento"/>
    <n v="30067000"/>
    <s v="N/A"/>
    <s v="N/A"/>
    <n v="0"/>
    <s v="N/A"/>
    <n v="68722"/>
    <n v="167022"/>
    <s v="N/A"/>
    <x v="76"/>
    <d v="2022-04-06T00:00:00"/>
    <s v="N/A"/>
    <s v="N/A"/>
    <s v="N/A"/>
    <s v="N/A"/>
    <n v="15000000"/>
    <n v="44860"/>
    <n v="0"/>
    <s v="N/A"/>
    <n v="0"/>
    <s v="N/A"/>
    <n v="0"/>
    <s v="N/A"/>
    <n v="0"/>
    <s v="N/A"/>
    <n v="1"/>
    <s v="N/A"/>
    <n v="0"/>
    <n v="45067000"/>
    <n v="0"/>
    <n v="0"/>
    <n v="0"/>
    <n v="0"/>
    <n v="0"/>
    <d v="2022-12-31T00:00:00"/>
    <d v="2022-12-31T00:00:00"/>
    <n v="-1202"/>
    <s v="SI"/>
    <d v="2023-09-05T00:00:00"/>
    <s v="Territorio Nacional"/>
    <s v="Cumplimiento"/>
    <s v="310-47-994000006041"/>
    <n v="0"/>
    <s v="Aseguradora Solidaria"/>
    <d v="2022-04-04T00:00:00"/>
    <s v="05/04/2022 - 31/12/2025"/>
    <n v="2022"/>
    <s v="PENDIENTE"/>
    <s v="El 26 de octubre de 2022 mediante otrosí N°1 se hace una adición de $15.000.000_x000a_5 de septiembre de 2023 el acta de Balance Final y Cierre Contrato JEP-429-2022 CENDIATRA SAS"/>
    <s v="Terminado"/>
    <s v="Adición o reducción"/>
    <s v="N/A"/>
    <s v="N/A"/>
    <s v="N/A"/>
    <s v="N/A"/>
    <s v="N/A"/>
    <s v="https://community.secop.gov.co/Public/Tendering/ContractNoticePhases/View?PPI=CO1.PPI.17997989&amp;isFromPublicArea=True&amp;isModal=False"/>
    <m/>
    <m/>
    <s v="GESTIÓN_DEL_TALENTO_HUMANO"/>
    <s v="PROCESOS_DE_GESTIÓN"/>
    <s v="Secretaría Ejecutiva"/>
    <s v="Dirección Administrativa y Financiera"/>
  </r>
  <r>
    <s v="JEP-696"/>
    <n v="446"/>
    <s v="JEP-696-2022"/>
    <s v="JEP-CSPO-672-2022"/>
    <s v="Carlos Torres"/>
    <d v="2022-09-01T00:00:00"/>
    <s v="Lorena Ximena Casas Villate"/>
    <x v="0"/>
    <s v="1. Prestación de servicios"/>
    <n v="53015862"/>
    <n v="0"/>
    <s v="Persona Natural"/>
    <s v="Bogotá D.C. "/>
    <s v="Prestación de servicios profesionales para apoyar y acompañar la implementación de acciones para reducir el riesgo psicosocial en los trabajadores de la JEP"/>
    <s v="Funciones de la dependencia"/>
    <s v="Angela María Mora Soto"/>
    <s v="Subsecretaría Ejecutiva"/>
    <s v="Dirección Administrativa y Financiera"/>
    <s v="Subdirección de Talento Humano"/>
    <s v="Francy Elena Palomino Millán"/>
    <s v="DD- Subdirección de Talento Humano"/>
    <s v="N/A"/>
    <s v="N/A"/>
    <s v="N/A"/>
    <s v="Inversión"/>
    <n v="24286564"/>
    <s v="N/A"/>
    <s v="N/A"/>
    <n v="6071641"/>
    <s v="N/A"/>
    <n v="102522"/>
    <n v="408922"/>
    <s v="N/A"/>
    <x v="77"/>
    <d v="2022-09-13T00:00:00"/>
    <s v="N/A"/>
    <s v="N/A"/>
    <s v="N/A"/>
    <s v="N/A"/>
    <n v="0"/>
    <s v="N/A"/>
    <n v="0"/>
    <s v="N/A"/>
    <n v="0"/>
    <s v="N/A"/>
    <n v="0"/>
    <s v="N/A"/>
    <n v="0"/>
    <s v="N/A"/>
    <n v="0"/>
    <s v="N/A"/>
    <n v="0"/>
    <n v="24286564"/>
    <n v="0"/>
    <n v="0"/>
    <n v="0"/>
    <n v="0"/>
    <n v="0"/>
    <d v="2022-12-31T00:00:00"/>
    <d v="2022-12-31T00:00:00"/>
    <n v="-1202"/>
    <s v="SI"/>
    <s v="N/A"/>
    <s v="Bogotá D.C."/>
    <s v="Cumplimiento"/>
    <s v="21-47-101022891"/>
    <n v="0"/>
    <s v="Seguros del Estado S.A."/>
    <d v="2022-09-12T00:00:00"/>
    <s v="09/09/2022 - 30/06/2023"/>
    <n v="2022"/>
    <s v="PENDIENTE"/>
    <s v="Ninguna"/>
    <s v="Terminado"/>
    <s v="Retiro"/>
    <s v="N/A"/>
    <s v="PSICOLOGÍA"/>
    <s v="N/A"/>
    <s v="FEMENINO"/>
    <s v="lorena.casas@jep.gov.co"/>
    <s v="https://community.secop.gov.co/Public/Tendering/ContractNoticePhases/View?PPI=CO1.PPI.20318054&amp;isFromPublicArea=True&amp;isModal=False"/>
    <m/>
    <m/>
    <s v="GESTIÓN_DEL_TALENTO_HUMANO"/>
    <s v="PROCESOS_DE_GESTIÓN"/>
    <s v="Secretaría Ejecutiva"/>
    <s v="Dirección Administrativa y Financiera"/>
  </r>
  <r>
    <s v="JEP-293"/>
    <n v="447"/>
    <s v="JEP-293-2022"/>
    <s v="JEP-CSPO-293-2022"/>
    <s v="Norma Bonilla"/>
    <d v="2022-01-21T00:00:00"/>
    <s v="Sindy Paola Arango Marin"/>
    <x v="0"/>
    <s v="1. Prestación de servicios"/>
    <n v="1023884620"/>
    <n v="4"/>
    <s v="Persona Natural"/>
    <s v="N/A"/>
    <s v="Prestar servicios profesionales para apoyar a la Subdirección de Talento Humano en aspectos relacionados con el desarrollo de la estrategia de talento humano y el Sistema de Géstión de Seguridad y Salud en el Trabajo."/>
    <s v="Funciones de la dependencia"/>
    <s v="Harvey Danilo Suarez Morales"/>
    <s v="Secretaría Ejecutiva"/>
    <s v="Dirección Administrativa y Financiera"/>
    <s v="Subdirección de Talento Humano"/>
    <s v="Francy Elena Palomino Millán"/>
    <s v="DD- Subdirección de Talento Humano"/>
    <s v="N/A"/>
    <s v="N/A"/>
    <s v="N/A"/>
    <s v="Inversión"/>
    <n v="41441336"/>
    <s v="N/A"/>
    <s v="N/A"/>
    <n v="3614070"/>
    <s v="N/A"/>
    <n v="52922"/>
    <n v="70022"/>
    <n v="2018011001175"/>
    <x v="8"/>
    <d v="2022-01-31T00:00:00"/>
    <s v="Lina María Gutierrez Rojas"/>
    <n v="40047344"/>
    <n v="7"/>
    <d v="2022-03-01T00:00:00"/>
    <n v="0"/>
    <s v="N/A"/>
    <n v="0"/>
    <s v="N/A"/>
    <n v="0"/>
    <s v="N/A"/>
    <n v="0"/>
    <s v="N/A"/>
    <n v="0"/>
    <s v="N/A"/>
    <n v="0"/>
    <s v="N/A"/>
    <n v="0"/>
    <n v="41441336"/>
    <n v="0"/>
    <n v="0"/>
    <n v="0"/>
    <n v="0"/>
    <n v="0"/>
    <d v="2022-12-31T00:00:00"/>
    <d v="2022-12-31T00:00:00"/>
    <n v="-1202"/>
    <s v="NO"/>
    <s v="N/A"/>
    <s v="Bogotá D.C."/>
    <s v="Cumplimiento "/>
    <s v="21-47-101017112_x000a_21-47-101018368"/>
    <s v="0_x000a_0"/>
    <s v="Seguros del Estado S.A._x000a_Seguros del Estado S.A."/>
    <s v="28/01/2022_x000a_03/03/2022"/>
    <s v="28-01-2022 - 30-06-2023_x000a_01/03/2022 - 30/06/2023"/>
    <s v="31/01/20222_x000a_08/03/2022"/>
    <s v="PENDIENTE"/>
    <s v="Se suscribe Cesión en fecha 01/03/2022"/>
    <s v="Terminado"/>
    <s v="Cesión"/>
    <s v="N/A"/>
    <s v="INGENIERÍA EN SEGURIDAD Y SALUD PARA EL TRABAJO"/>
    <s v="N/A"/>
    <s v="FEMENINO"/>
    <s v="PND"/>
    <s v="https://community.secop.gov.co/Public/Tendering/ContractNoticePhases/View?PPI=CO1.PPI.17019286&amp;isFromPublicArea=True&amp;isModal=False"/>
    <m/>
    <m/>
    <s v="GESTIÓN_DEL_TALENTO_HUMANO"/>
    <s v="PROCESOS_DE_GESTIÓN"/>
    <s v="Secretaría Ejecutiva"/>
    <s v="Dirección Administrativa y Financiera"/>
  </r>
  <r>
    <s v="JEP-318"/>
    <n v="448"/>
    <s v="JEP-318-2022"/>
    <s v="JEP-CSPO-318-2022"/>
    <s v="Carlos Torres"/>
    <d v="2022-01-21T00:00:00"/>
    <s v="Pedro Alfonso Hernandez Martinez"/>
    <x v="0"/>
    <s v="1. Prestación de servicios"/>
    <n v="19362157"/>
    <n v="1"/>
    <s v="Persona Natural"/>
    <s v="N/A"/>
    <s v="Prestar servicios profesionales de asesoría técnica y jurídica para apoyar a la subdirección de talento humano en lo relacionado con el proceso de administración de personal de acuerdo con las necesidades de la jurisdicción."/>
    <s v="Funciones de la dependencia"/>
    <s v="Harvey Danilo Suarez Morales"/>
    <s v="Secretaría Ejecutiva"/>
    <s v="Dirección Administrativa y Financiera"/>
    <s v="Subdirección de Talento Humano"/>
    <s v="Francy Elena Palomino Millán"/>
    <s v="DD- Subdirección de Talento Humano"/>
    <s v="N/A"/>
    <s v="N/A"/>
    <s v="N/A"/>
    <s v="Inversión"/>
    <n v="213271800"/>
    <s v="N/A"/>
    <s v="N/A"/>
    <s v="$18.385.500"/>
    <s v="N/A"/>
    <n v="48022"/>
    <n v="58722"/>
    <s v="2018011001175_x0009_"/>
    <x v="11"/>
    <d v="2022-01-26T00:00:00"/>
    <s v="N/A"/>
    <s v="N/A"/>
    <s v="N/A"/>
    <s v="N/A"/>
    <n v="0"/>
    <s v="N/A"/>
    <n v="0"/>
    <s v="N/A"/>
    <n v="0"/>
    <s v="N/A"/>
    <n v="0"/>
    <s v="N/A"/>
    <n v="0"/>
    <s v="N/A"/>
    <n v="0"/>
    <s v="N/A"/>
    <n v="0"/>
    <n v="213271800"/>
    <n v="0"/>
    <n v="0"/>
    <n v="0"/>
    <n v="0"/>
    <n v="0"/>
    <d v="2022-12-31T00:00:00"/>
    <d v="2022-12-31T00:00:00"/>
    <n v="-1202"/>
    <s v="NO"/>
    <s v="N/A"/>
    <s v="Bogotá D.C."/>
    <s v="Cumplimiento "/>
    <s v="14-47-101014323"/>
    <n v="2"/>
    <s v="Seguros del Estado "/>
    <d v="2022-01-26T00:00:00"/>
    <s v="25-01-2022 - 03-07-2023"/>
    <n v="2022"/>
    <s v="https://jepcolombia-my.sharepoint.com/personal/carlos_torres_jep_gov_co/_layouts/15/onedrive.aspx?q=318&amp;searchScope=folder&amp;id=%2Fpersonal%2Fcarlos%5Ftorres%5Fjep%5Fgov%5Fco%2FDocuments%2FDocumentos%2FContractual%2FContractual%20%2D%20Onedrive%2FValidaci%C3%B3n%20p%C3%B3lizas%20CPS%2F%2EVERIFICACI%C3%93N%20DE%20P%C3%93LIZAS%20CONTRATOS%202022%2FVerificacio%CC%81n%20po%CC%81liza%20contrato%20JEP%2D318%2D2022%2Epdf&amp;parent=%2Fpersonal%2Fcarlos%5Ftorres%5Fjep%5Fgov%5Fco%2FDocuments%2FDocumentos%2FContractual%2FContractual%20%2D%20Onedrive%2FValidaci%C3%B3n%20p%C3%B3lizas%20CPS%2F%2EVERIFICACI%C3%93N%20DE%20P%C3%93LIZAS%20CONTRATOS%202022&amp;parentview=7"/>
    <s v="Ninguna"/>
    <s v="Terminado"/>
    <s v="Retiro"/>
    <s v="N/A"/>
    <s v="DERECHO"/>
    <s v="N/A"/>
    <s v="MASCULINO"/>
    <s v="PND"/>
    <s v="https://community.secop.gov.co/Public/Tendering/ContractNoticePhases/View?PPI=CO1.PPI.17020046&amp;isFromPublicArea=True&amp;isModal=False"/>
    <m/>
    <m/>
    <s v="GESTIÓN_DEL_TALENTO_HUMANO"/>
    <s v="PROCESOS_DE_GESTIÓN"/>
    <s v="Secretaría Ejecutiva"/>
    <s v="Dirección Administrativa y Financiera"/>
  </r>
  <r>
    <s v="JEP-025"/>
    <n v="449"/>
    <s v="JEP-025-2022"/>
    <s v="JEP-CSPO-025-2022"/>
    <s v="Norma Bonilla"/>
    <s v="NR"/>
    <s v="Nathaly Cordoba Guzman"/>
    <x v="0"/>
    <s v="1. Prestación de servicios"/>
    <n v="1020814306"/>
    <n v="6"/>
    <s v="Persona Natural"/>
    <s v="N/A"/>
    <s v="Prestar servicios profesionales para acompañar a la Subdirección de Talento Humano en el trámite de los asuntos relacionados con las situaciones administrativas como parte de la gestión del talento humano."/>
    <s v="Funciones de la dependencia"/>
    <s v="Harvey Danilo Suarez Morales"/>
    <s v="Secretaría Ejecutiva"/>
    <s v="Dirección Administrativa y Financiera"/>
    <s v="Subdirección de Talento Humano"/>
    <s v="Francy Elena Palomino Millán"/>
    <s v="DD- Subdirección de Talento Humano"/>
    <s v="N/A"/>
    <s v="N/A"/>
    <s v="N/A"/>
    <s v="Inversión"/>
    <n v="43368840"/>
    <s v="N/A"/>
    <s v="N/A"/>
    <n v="3614070"/>
    <s v="N/A"/>
    <n v="32922"/>
    <n v="25622"/>
    <n v="2018011001175"/>
    <x v="39"/>
    <d v="2022-01-11T00:00:00"/>
    <s v="Juan Felipe Bustamante Socha"/>
    <n v="1026299747"/>
    <n v="2"/>
    <d v="2022-10-20T00:00:00"/>
    <n v="0"/>
    <s v="N/A"/>
    <n v="0"/>
    <s v="N/A"/>
    <n v="0"/>
    <s v="N/A"/>
    <n v="0"/>
    <s v="N/A"/>
    <n v="0"/>
    <s v="N/A"/>
    <n v="0"/>
    <s v="N/A"/>
    <n v="0"/>
    <n v="43368840"/>
    <n v="0"/>
    <n v="0"/>
    <n v="0"/>
    <n v="0"/>
    <n v="0"/>
    <d v="2022-12-31T00:00:00"/>
    <d v="2022-12-31T00:00:00"/>
    <n v="-1202"/>
    <s v="NO"/>
    <s v="N/A"/>
    <s v="Bogotá D.C."/>
    <s v="Cumplimiento"/>
    <s v="63-47-101000748_x000a_33-47-101010176"/>
    <s v="0_x000a_0"/>
    <s v="Seguros del Estado S.A. _x000a_Seguros del Estado S.A."/>
    <s v="7/01/2022_x000a_20/10/2022"/>
    <s v="07-01-2022 - 30-06-2023_x000a_20/10/2022 - 20/10/2023"/>
    <s v="11/01/2022_x000a_20/10/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25%2D2022%20%2Epdf&amp;parent=%2Fpersonal%2Fcarlos%5Ftorres%5Fjep%5Fgov%5Fco%2FDocuments%2FDocumentos%2FContractual%2FContractual%20%2D%20Onedrive%2FValidaci%C3%B3n%20p%C3%B3lizas%20CPS%2F%2EVERIFICACI%C3%93N%20DE%20P%C3%93LIZAS%20CONTRATOS%202022"/>
    <s v="Ninguna"/>
    <s v="Terminado"/>
    <s v="Cesión"/>
    <s v="N/A"/>
    <s v="DERECHO"/>
    <s v="N/A"/>
    <s v="FEMENINO"/>
    <s v="nathaly.cordoba@jep.gov.co"/>
    <s v="https://community.secop.gov.co/Public/Tendering/OpportunityDetail/Index?noticeUID=CO1.NTC.2499117&amp;isFromPublicArea=True&amp;isModal=False"/>
    <m/>
    <m/>
    <s v="GESTIÓN_DEL_TALENTO_HUMANO"/>
    <s v="PROCESOS_DE_GESTIÓN"/>
    <s v="Secretaría Ejecutiva"/>
    <s v="Dirección Administrativa y Financiera"/>
  </r>
  <r>
    <s v="JEP-292"/>
    <n v="450"/>
    <s v="JEP-292-2022"/>
    <s v="JEP-CSPO-292-2022"/>
    <s v="Norma Bonilla"/>
    <d v="2022-01-21T00:00:00"/>
    <s v="Diana Marcela Castañeda Romero"/>
    <x v="0"/>
    <s v="1. Prestación de servicios"/>
    <s v="52508291_x000d_"/>
    <n v="8"/>
    <s v="Persona Natural"/>
    <s v="N/A"/>
    <s v="Prestar servicios de apoyo a la Subdirección de Talento Humano en las actividades relacionadas con la preparación y ejecución del contrato para la prestación de servicios de bienestar social, como parte de la gestión del Talento Humano. "/>
    <s v="Funciones de la dependencia"/>
    <s v="Harvey Danilo Suarez Morales"/>
    <s v="Secretaría Ejecutiva"/>
    <s v="Dirección Administrativa y Financiera"/>
    <s v="Subdirección de Talento Humano"/>
    <s v="Francy Elena Palomino Millán"/>
    <s v="DD- Subdirección de Talento Humano"/>
    <s v="N/A"/>
    <s v="N/A"/>
    <s v="N/A"/>
    <s v="Inversión"/>
    <n v="36971935"/>
    <s v="N/A"/>
    <s v="N/A"/>
    <s v="$3.252.663"/>
    <s v="N/A"/>
    <n v="63022"/>
    <n v="62922"/>
    <n v="2018011001175"/>
    <x v="11"/>
    <d v="2022-01-31T00:00:00"/>
    <s v="N/A"/>
    <s v="N/A"/>
    <s v="N/A"/>
    <s v="N/A"/>
    <n v="0"/>
    <s v="N/A"/>
    <n v="0"/>
    <s v="N/A"/>
    <n v="0"/>
    <s v="N/A"/>
    <n v="0"/>
    <s v="N/A"/>
    <n v="0"/>
    <s v="N/A"/>
    <n v="0"/>
    <s v="N/A"/>
    <n v="0"/>
    <n v="36971935"/>
    <n v="0"/>
    <n v="0"/>
    <n v="0"/>
    <n v="0"/>
    <n v="0"/>
    <d v="2022-12-31T00:00:00"/>
    <d v="2022-12-31T00:00:00"/>
    <n v="-1202"/>
    <s v="NO"/>
    <s v="N/A"/>
    <s v="Bogotá D.C."/>
    <s v="Cumplimiento "/>
    <s v="63-47-101000845"/>
    <n v="0"/>
    <s v="Seguros del Estado "/>
    <d v="2022-01-27T00:00:00"/>
    <s v="26-01-2022 - 30-06-2023"/>
    <n v="2022"/>
    <s v="PENDIENTE"/>
    <s v="Ninguna"/>
    <s v="Terminado"/>
    <s v="Retiro"/>
    <s v="N/A"/>
    <s v="ASISTENCIAL"/>
    <s v="N/A"/>
    <s v="FEMENINO"/>
    <s v="PND"/>
    <s v="https://community.secop.gov.co/Public/Tendering/ContractNoticePhases/View?PPI=CO1.PPI.17021812&amp;isFromPublicArea=True&amp;isModal=False"/>
    <m/>
    <m/>
    <s v="GESTIÓN_DEL_TALENTO_HUMANO"/>
    <s v="PROCESOS_DE_GESTIÓN"/>
    <s v="Secretaría Ejecutiva"/>
    <s v="Dirección Administrativa y Financiera"/>
  </r>
  <r>
    <s v="JEP-179"/>
    <n v="451"/>
    <s v="JEP-179-2022"/>
    <s v="JEP-CSPO-179-2022"/>
    <s v="Norma Bonilla"/>
    <d v="2022-01-12T00:00:00"/>
    <s v="Jeniffer Tatiana Briceño Franco"/>
    <x v="0"/>
    <s v="1. Prestación de servicios"/>
    <n v="1010213787"/>
    <n v="1"/>
    <s v="Persona Natural"/>
    <s v="N/A"/>
    <s v="Prestar los servicios de apoyo a la Subdirección de Talento Humano en el desarrollo de los procesos que afectan la nómina de la Jurisdicción Especial para la Paz, como parte del desarrollo e implementación de la estrategia de Talento Humano de la Entidad"/>
    <s v="Funciones de la dependencia"/>
    <s v="Harvey Danilo Suarez Morales"/>
    <s v="Secretaría Ejecutiva"/>
    <s v="Dirección Administrativa y Financiera"/>
    <s v="Subdirección de Talento Humano"/>
    <s v="Francy Elena Palomino Millán"/>
    <s v="DD- Subdirección de Talento Humano"/>
    <s v="N/A"/>
    <s v="N/A"/>
    <s v="N/A"/>
    <s v="Inversión"/>
    <n v="27139244"/>
    <s v="N/A"/>
    <s v="N/A"/>
    <n v="2313004"/>
    <s v="N/A"/>
    <n v="47522"/>
    <n v="44022"/>
    <n v="2018011001175"/>
    <x v="6"/>
    <d v="2022-01-21T00:00:00"/>
    <s v="N/A"/>
    <s v="N/A"/>
    <s v="N/A"/>
    <s v="N/A"/>
    <n v="0"/>
    <s v="N/A"/>
    <n v="0"/>
    <s v="N/A"/>
    <n v="0"/>
    <s v="N/A"/>
    <n v="0"/>
    <s v="N/A"/>
    <n v="0"/>
    <s v="N/A"/>
    <n v="0"/>
    <s v="N/A"/>
    <n v="0"/>
    <n v="27139244"/>
    <n v="0"/>
    <n v="0"/>
    <n v="0"/>
    <n v="0"/>
    <n v="0"/>
    <d v="2022-12-31T00:00:00"/>
    <d v="2022-12-31T00:00:00"/>
    <n v="-1202"/>
    <s v="NO"/>
    <s v="N/A"/>
    <s v="Bogotá D.C."/>
    <s v="Cumplimiento"/>
    <s v="63-47-101000783"/>
    <n v="0"/>
    <s v="Seguros del Estado"/>
    <d v="2022-01-20T00:00:00"/>
    <s v="20-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79%2D2022%20%2Epdf&amp;parent=%2Fpersonal%2Fcarlos%5Ftorres%5Fjep%5Fgov%5Fco%2FDocuments%2FDocumentos%2FContractual%2FContractual%20%2D%20Onedrive%2FValidaci%C3%B3n%20p%C3%B3lizas%20CPS%2F%2EVERIFICACI%C3%93N%20DE%20P%C3%93LIZAS%20CONTRATOS%202022"/>
    <s v="N/A"/>
    <s v="Terminado"/>
    <s v="Retiro"/>
    <s v="N/A"/>
    <s v="DERECHO"/>
    <s v="N/A"/>
    <s v="FEMENINO"/>
    <s v="PND"/>
    <s v="https://community.secop.gov.co/Public/Tendering/OpportunityDetail/Index?noticeUID=CO1.NTC.2576764&amp;isFromPublicArea=True&amp;isModal=False"/>
    <m/>
    <m/>
    <s v="GESTIÓN_DEL_TALENTO_HUMANO"/>
    <s v="PROCESOS_DE_GESTIÓN"/>
    <s v="Secretaría Ejecutiva"/>
    <s v="Dirección Administrativa y Financiera"/>
  </r>
  <r>
    <s v="JEP-376"/>
    <n v="452"/>
    <s v="JEP-376-2022"/>
    <s v="JEP-CSPO-376-2022"/>
    <s v="Norma Bonilla"/>
    <d v="2022-01-25T00:00:00"/>
    <s v="Yenifer Mosquera Collazos_x000a_"/>
    <x v="0"/>
    <s v="1. Prestación de servicios"/>
    <n v="1026287010"/>
    <n v="1"/>
    <s v="Persona Natural"/>
    <s v="N/A"/>
    <s v="Prestar servicios de apoyo a la Subdirección de Talento Humano en aspectos relacionados con la gestión, archivo y digitalización de las historias laborales de la JEP"/>
    <s v="Funciones de la dependencia"/>
    <s v="Harvey Danilo Suarez Morales"/>
    <s v="Secretaría Ejecutiva"/>
    <s v="Dirección Administrativa y Financiera"/>
    <s v="Subdirección de Talento Humano"/>
    <s v="Francy Elena Palomino Millán"/>
    <s v="DD- Subdirección de Talento Humano"/>
    <s v="N/A"/>
    <s v="N/A"/>
    <s v="N/A"/>
    <s v="Inversión"/>
    <n v="37080357"/>
    <s v="N/A"/>
    <s v="N/A"/>
    <s v="$3.252.663"/>
    <s v="N/A"/>
    <n v="61222"/>
    <n v="70122"/>
    <n v="2018011001175"/>
    <x v="8"/>
    <d v="2022-01-31T00:00:00"/>
    <s v="N/A"/>
    <s v="N/A"/>
    <s v="N/A"/>
    <s v="N/A"/>
    <n v="0"/>
    <s v="N/A"/>
    <n v="0"/>
    <s v="N/A"/>
    <n v="0"/>
    <s v="N/A"/>
    <n v="0"/>
    <s v="N/A"/>
    <n v="0"/>
    <s v="N/A"/>
    <n v="0"/>
    <s v="N/A"/>
    <n v="0"/>
    <n v="37080357"/>
    <n v="0"/>
    <n v="0"/>
    <n v="0"/>
    <n v="0"/>
    <n v="0"/>
    <d v="2022-12-31T00:00:00"/>
    <d v="2022-12-31T00:00:00"/>
    <n v="-1202"/>
    <s v="NO"/>
    <s v="N/A"/>
    <s v="Bogotá D.C."/>
    <s v="Cumplimiento "/>
    <s v="15-47-101008841"/>
    <n v="0"/>
    <s v="Seguros del Estado "/>
    <d v="2022-01-31T00:00:00"/>
    <s v="26-01-2022 - 30-06-2023"/>
    <n v="2022"/>
    <s v="PENDIENTE"/>
    <s v="Ninguna"/>
    <s v="Terminado"/>
    <s v="Retiro"/>
    <s v="N/A"/>
    <s v="TÉCNICO LABORAL EN AUXILIAR DE RECURSOS HUMANOS"/>
    <s v="N/A"/>
    <s v="FEMENINO"/>
    <s v="yenifer.mosquera@jep.gov.co"/>
    <s v="https://community.secop.gov.co/Public/Tendering/ContractNoticePhases/View?PPI=CO1.PPI.17139496&amp;isFromPublicArea=True&amp;isModal=False"/>
    <m/>
    <m/>
    <s v="GESTIÓN_DEL_TALENTO_HUMANO"/>
    <s v="PROCESOS_DE_GESTIÓN"/>
    <s v="Secretaría Ejecutiva"/>
    <s v="Dirección Administrativa y Financiera"/>
  </r>
  <r>
    <s v="JEP-333"/>
    <n v="454"/>
    <s v="JEP-333-2022"/>
    <s v="JEP-CSPO-333-2022"/>
    <s v="Norma Bonilla"/>
    <d v="2022-01-23T00:00:00"/>
    <s v="Julian Roberto Pinto Malaver"/>
    <x v="0"/>
    <s v="1. Prestación de servicios"/>
    <n v="1052385243"/>
    <n v="5"/>
    <s v="Persona Natural"/>
    <s v="N/A"/>
    <s v="Prestar servicios profesionales para el apoyar jurídicamente en los asuntos relacionados con el procesamiento de la nómina de la jurisdicción especial para la paz, como parte del desarrollo e implementación de la estrategia de talento humano de la entidad."/>
    <s v="Funciones de la dependencia"/>
    <s v="Harvey Danilo Suarez Morales"/>
    <s v="Secretaría Ejecutiva"/>
    <s v="Dirección Administrativa y Financiera"/>
    <s v="Subdirección de Talento Humano"/>
    <s v="Francy Elena Palomino Millán"/>
    <s v="DD- Subdirección de Talento Humano"/>
    <s v="N/A"/>
    <s v="N/A"/>
    <s v="N/A"/>
    <s v="Funcionamiento"/>
    <n v="57600577"/>
    <s v="N/A"/>
    <s v="N/A"/>
    <n v="5052683"/>
    <s v="N/A"/>
    <n v="32822"/>
    <n v="63022"/>
    <s v="N/A"/>
    <x v="11"/>
    <d v="2022-01-28T00:00:00"/>
    <s v="Jose Luis Cubillos Pimentel"/>
    <n v="1018464073"/>
    <n v="5"/>
    <d v="2022-03-02T00:00:00"/>
    <n v="0"/>
    <s v="N/A"/>
    <n v="0"/>
    <s v="N/A"/>
    <n v="0"/>
    <s v="N/A"/>
    <n v="0"/>
    <s v="N/A"/>
    <n v="0"/>
    <s v="N/A"/>
    <n v="0"/>
    <s v="N/A"/>
    <n v="-61"/>
    <n v="57600577"/>
    <n v="0"/>
    <n v="0"/>
    <n v="0"/>
    <n v="0"/>
    <n v="0"/>
    <d v="2022-12-31T00:00:00"/>
    <d v="2022-10-31T00:00:00"/>
    <n v="-1263"/>
    <s v="SI"/>
    <d v="2022-10-31T00:00:00"/>
    <s v="Bogotá D.C."/>
    <s v="Cumplimiento"/>
    <s v="25-47-101002466_x000a_63-47-101000935_x000a_63-47-101000935"/>
    <s v="0_x000a_0_x000a_2"/>
    <s v="Seguros del Estado S.A._x000a_Seguros del Estado S.A._x000a_Seguros del Estado S.A."/>
    <s v="26/01/2022_x000a_17/03/2022_x000a_13/05/2022"/>
    <s v="26-01-2022 -05-07-2023_x000a_17/03/2022 - 31/10/2022_x000a_17/03/2022 - 20/01/2023"/>
    <s v="27/01/2022_x000a_24/04/2022_x000a_16/05/2022"/>
    <s v="PENDIENTE"/>
    <s v="en fecha 02/03/2022 se suscribió Seción del contrato."/>
    <s v="Terminado"/>
    <s v="Terminación anticipada"/>
    <s v="N/A"/>
    <s v="DERECHO"/>
    <s v="N/A"/>
    <s v="MASCULINO"/>
    <s v="NR"/>
    <s v="https://community.secop.gov.co/Public/Tendering/ContractNoticePhases/View?PPI=CO1.PPI.17047809&amp;isFromPublicArea=True&amp;isModal=False"/>
    <m/>
    <m/>
    <s v="GESTIÓN_DEL_TALENTO_HUMANO"/>
    <s v="PROCESOS_DE_GESTIÓN"/>
    <s v="Secretaría Ejecutiva"/>
    <s v="Dirección Administrativa y Financiera"/>
  </r>
  <r>
    <s v="JEP-793"/>
    <n v="455"/>
    <s v="JEP-793-2022"/>
    <s v="JEP-CSPO-764-2022"/>
    <s v="Ángela Esquivel "/>
    <d v="2022-11-15T00:00:00"/>
    <s v="Angela Daniela Torres Chavez"/>
    <x v="0"/>
    <s v="1. Prestación de servicios"/>
    <n v="1075656823"/>
    <n v="4"/>
    <s v="Persona Natural"/>
    <s v="Bogotá D.C. "/>
    <s v="Prestación de servicios profesionales, para apoyar y acompañar al grupo de protección a víctimas, testigos y demás intervinientes de la UIA, en el análisis y definición de los niveles de riesgo individual y colectivo de las solicitudes de las medidas de protección."/>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44814482"/>
    <s v="N/A"/>
    <s v="N/A"/>
    <n v="7228143"/>
    <n v="7589549"/>
    <n v="105022"/>
    <n v="524522"/>
    <n v="2018011001068"/>
    <x v="20"/>
    <d v="2022-12-01T00:00:00"/>
    <s v="N/A"/>
    <s v="N/A"/>
    <s v="N/A"/>
    <s v="N/A"/>
    <n v="7589549"/>
    <d v="2023-04-28T00:00:00"/>
    <n v="7589549"/>
    <d v="2023-05-31T00:00:00"/>
    <n v="0"/>
    <s v="N/A"/>
    <n v="0"/>
    <s v="N/A"/>
    <n v="0"/>
    <s v="N/A"/>
    <n v="0"/>
    <s v="N/A"/>
    <n v="61"/>
    <n v="59993580"/>
    <n v="14456286"/>
    <n v="14456286"/>
    <n v="0"/>
    <n v="0"/>
    <n v="0"/>
    <d v="2023-04-30T00:00:00"/>
    <d v="2023-06-30T00:00:00"/>
    <n v="-1021"/>
    <s v="SI"/>
    <s v="N/A"/>
    <s v="Bogotá D.C."/>
    <s v="Cumplimiento"/>
    <s v="15-47-101010270"/>
    <n v="0"/>
    <s v="Seguros del Estado S.A. "/>
    <d v="2022-11-21T00:00:00"/>
    <s v="18/11/2022 - 31/10/2023"/>
    <n v="2022"/>
    <s v="PENDIENTE"/>
    <s v="Mediante otrosí N°1 se prorroga el plazo de ejecución del_x000a_contrato, hasta el 31 de mayo de 2023 y adiciona el valor de $7.589.549_x000a_Mediante otro sí N°&quot; se prorroga el plazo gasta el 30/06/2023 Adicionar el valor del contrato en la suma_x000a_de $7.589.549"/>
    <s v="Terminado"/>
    <s v="Adición y Prorróga"/>
    <s v="N/A"/>
    <s v="DERECHO"/>
    <s v="N/A"/>
    <s v="MASCULINO"/>
    <s v="angela.torres@jep.gov.co"/>
    <s v="https://community.secop.gov.co/Public/Tendering/ContractNoticePhases/View?PPI=CO1.PPI.21683596&amp;isFromPublicArea=True&amp;isModal=False"/>
    <m/>
    <m/>
    <s v="SOPORTE_PARA_LA_ADMINISTRACIÓN_DE_JUSTICIA"/>
    <s v="PROCESOS_MISIONALES"/>
    <s v="Unidad de Investigación y Acusación- UIA"/>
    <s v="Unidad de Investigación y Acusación- UIA"/>
  </r>
  <r>
    <s v="JEP-771"/>
    <n v="456"/>
    <s v="JEP-771-2022"/>
    <s v="JEP-CSPO-743-2022"/>
    <s v="Jairo Cuellar"/>
    <d v="2022-11-04T00:00:00"/>
    <s v="Luz Marina Velandia"/>
    <x v="0"/>
    <s v="1. Prestación de servicios"/>
    <n v="52764643"/>
    <n v="3"/>
    <s v="Persona Natural"/>
    <s v="Bogotá D.C. "/>
    <s v="Prestación de servicios profesionales , para apoyar y acompañar al grupo de protección a víctimas, testigos y demás intervinientes de la UIA, en el análisis y definición de los niveles de riesgo individual y colectivo de las solicitudes de las medidas de protección"/>
    <s v="Misional"/>
    <s v="Harvey Danilo Suarez Morales"/>
    <s v="Secretaría Ejecutiva"/>
    <s v="Unidad de Investigación y Acusación"/>
    <s v="Unidad de Investigación y Acusación"/>
    <s v="Oscar Alfonso Tellez Valenzuela "/>
    <s v="I- Unidad de Investigación y Acusación- UIA"/>
    <s v="N/A"/>
    <s v="N/A"/>
    <s v="N/A"/>
    <s v="Inversión"/>
    <n v="44814482"/>
    <s v="N/A"/>
    <s v="N/A"/>
    <n v="7228143"/>
    <n v="7589549"/>
    <n v="105222"/>
    <s v="_x0009_535122"/>
    <n v="2018011001068"/>
    <x v="78"/>
    <d v="2022-11-22T00:00:00"/>
    <s v="N/A"/>
    <s v="N/A"/>
    <s v="N/A"/>
    <s v="N/A"/>
    <n v="0"/>
    <s v="N/A"/>
    <n v="0"/>
    <s v="N/A"/>
    <n v="0"/>
    <s v="N/A"/>
    <n v="0"/>
    <s v="N/A"/>
    <n v="0"/>
    <s v="N/A"/>
    <n v="0"/>
    <s v="N/A"/>
    <n v="0"/>
    <n v="44814482"/>
    <n v="30358196"/>
    <n v="30358196"/>
    <n v="0"/>
    <n v="0"/>
    <n v="0"/>
    <d v="2023-04-30T00:00:00"/>
    <d v="2023-04-30T00:00:00"/>
    <n v="-1082"/>
    <s v="SI"/>
    <s v="N/A"/>
    <s v="Bogotá D.C."/>
    <s v="Cumplimiento"/>
    <s v="15-47-101010298"/>
    <n v="0"/>
    <s v="Seguros del Estado S.A."/>
    <d v="2022-11-24T00:00:00"/>
    <s v="23/11/2022 - 31/10/2023"/>
    <n v="2022"/>
    <s v="PENDIENTE"/>
    <s v="Ninguna"/>
    <s v="Terminado"/>
    <s v="Retiro"/>
    <s v="N/A"/>
    <s v="PSICOLOGÍA"/>
    <s v="N/A"/>
    <s v="FEMENINO"/>
    <s v="luz.velandia@jep.gov.co"/>
    <s v="https://community.secop.gov.co/Public/Tendering/ContractNoticePhases/View?PPI=CO1.PPI.21639016&amp;isFromPublicArea=True&amp;isModal=False"/>
    <m/>
    <m/>
    <s v="SOPORTE_PARA_LA_ADMINISTRACIÓN_DE_JUSTICIA"/>
    <s v="PROCESOS_MISIONALES"/>
    <s v="Unidad de Investigación y Acusación- UIA"/>
    <s v="Unidad de Investigación y Acusación- UIA"/>
  </r>
  <r>
    <s v="JEP-772"/>
    <n v="457"/>
    <s v="JEP-772-2022"/>
    <s v="JEP-CSPO-744-2022"/>
    <s v="Jairo Cuellar"/>
    <d v="2022-11-04T00:00:00"/>
    <s v="Maria José Rivera Padilla"/>
    <x v="0"/>
    <s v="1. Prestación de servicios"/>
    <n v="1020775073"/>
    <n v="7"/>
    <s v="Persona Natural"/>
    <s v="Bogotá D.C. "/>
    <s v="Prestación de servicios profesionales , para apoyar y acompañar al grupo de protección a víctimas, testigos y demás intervinientes de la UIA, en el análisis y definición de los niveles de riesgo individual y colectivo de las solicitudes de las medidas de protección"/>
    <s v="Misional"/>
    <s v="Harvey Danilo Suarez Morales"/>
    <s v="Secretaría Ejecutiva"/>
    <s v="Unidad de Investigación y Acusación"/>
    <s v="Unidad de Investigación y Acusación"/>
    <s v="Oscar Alfonso Tellez Valenzuela "/>
    <s v="I- Unidad de Investigación y Acusación- UIA"/>
    <s v="N/A"/>
    <s v="N/A"/>
    <s v="N/A"/>
    <s v="Inversión"/>
    <n v="44814482"/>
    <s v="N/A"/>
    <s v="N/A"/>
    <n v="7228143"/>
    <n v="7589549"/>
    <n v="106922"/>
    <n v="520822"/>
    <n v="2018011001068"/>
    <x v="79"/>
    <d v="2022-11-24T00:00:00"/>
    <s v="N/A"/>
    <s v="N/A"/>
    <s v="N/A"/>
    <s v="N/A"/>
    <n v="0"/>
    <s v="N/A"/>
    <n v="0"/>
    <s v="N/A"/>
    <n v="0"/>
    <s v="N/A"/>
    <n v="0"/>
    <s v="N/A"/>
    <n v="0"/>
    <s v="N/A"/>
    <n v="0"/>
    <s v="N/A"/>
    <n v="0"/>
    <n v="44814482"/>
    <n v="30358196"/>
    <n v="30358196"/>
    <n v="0"/>
    <n v="0"/>
    <n v="0"/>
    <d v="2023-04-30T00:00:00"/>
    <d v="2023-04-30T00:00:00"/>
    <n v="-1082"/>
    <s v="SI"/>
    <s v="N/A"/>
    <s v="Bogotá D.C."/>
    <s v="Cumplimiento"/>
    <s v="15-47-101010267"/>
    <n v="0"/>
    <s v="Seguros del Estado S.A. "/>
    <d v="2022-11-18T00:00:00"/>
    <s v="18/11/2022 - 31/10/2023"/>
    <n v="2022"/>
    <s v="PENDIENTE"/>
    <s v="Ninguna"/>
    <s v="Terminado"/>
    <s v="Retiro"/>
    <s v="N/A"/>
    <s v="GOBIERNO Y RELACIONES INTERNACIONALES"/>
    <s v="N/A"/>
    <s v="FEMENINO"/>
    <s v="maria.rivera@jep.gov.co"/>
    <s v="https://community.secop.gov.co/Public/Tendering/ContractNoticePhases/View?PPI=CO1.PPI.21641303&amp;isFromPublicArea=True&amp;isModal=False"/>
    <m/>
    <m/>
    <s v="SOPORTE_PARA_LA_ADMINISTRACIÓN_DE_JUSTICIA"/>
    <s v="PROCESOS_MISIONALES"/>
    <s v="Unidad de Investigación y Acusación- UIA"/>
    <s v="Unidad de Investigación y Acusación- UIA"/>
  </r>
  <r>
    <s v="JEP-773"/>
    <n v="458"/>
    <s v="JEP-773-2022"/>
    <s v="JEP-CSPO-745-2022"/>
    <s v="Jairo Cuellar"/>
    <d v="2022-11-04T00:00:00"/>
    <s v="Nathaly Sanchez Silva"/>
    <x v="0"/>
    <s v="1. Prestación de servicios"/>
    <n v="1013588777"/>
    <n v="6"/>
    <s v="Persona Natural"/>
    <s v="Bogotá D.C. "/>
    <s v="Prestación de servicios profesionales , para apoyar y acompañar al grupo de protección a víctimas, testigos y demás intervinientes de la UIA, en el análisis y definición de los niveles de riesgo individual y colectivo de las solicitudes de las medidas de protección"/>
    <s v="Misional"/>
    <s v="Harvey Danilo Suarez Morales"/>
    <s v="Secretaría Ejecutiva"/>
    <s v="Unidad de Investigación y Acusación"/>
    <s v="Unidad de Investigación y Acusación"/>
    <s v="Oscar Alfonso Tellez Valenzuela "/>
    <s v="I- Unidad de Investigación y Acusación- UIA"/>
    <s v="N/A"/>
    <s v="N/A"/>
    <s v="N/A"/>
    <s v="Inversión"/>
    <n v="44814482"/>
    <s v="N/A"/>
    <s v="N/A"/>
    <n v="7228143"/>
    <n v="7589549"/>
    <n v="105822"/>
    <n v="535422"/>
    <s v="_x0009_2018011001068"/>
    <x v="80"/>
    <d v="2022-11-24T00:00:00"/>
    <s v="N/A"/>
    <s v="N/A"/>
    <s v="N/A"/>
    <s v="N/A"/>
    <n v="0"/>
    <s v="N/A"/>
    <n v="0"/>
    <s v="N/A"/>
    <n v="0"/>
    <s v="N/A"/>
    <n v="0"/>
    <s v="N/A"/>
    <n v="0"/>
    <s v="N/A"/>
    <n v="0"/>
    <s v="N/A"/>
    <n v="0"/>
    <n v="44814482"/>
    <n v="30358196"/>
    <n v="30358196"/>
    <n v="0"/>
    <n v="0"/>
    <n v="0"/>
    <d v="2023-04-30T00:00:00"/>
    <d v="2023-04-30T00:00:00"/>
    <n v="-1082"/>
    <s v="SI"/>
    <s v="N/A"/>
    <s v="Bogotá D.C."/>
    <s v="Cumplimiento"/>
    <s v="15-47-101010296"/>
    <n v="0"/>
    <s v="Seguros del Estado S.A."/>
    <d v="2022-11-24T00:00:00"/>
    <s v="23/11/2022 - 31/10/2023"/>
    <n v="2022"/>
    <s v="PENDIENTE"/>
    <s v="Ninguna"/>
    <s v="Terminado"/>
    <s v="Retiro"/>
    <s v="N/A"/>
    <s v="PSICOLOGÍA"/>
    <s v="N/A"/>
    <s v="FEMENINO"/>
    <s v="nathaly.sanchez@jep.gov.co"/>
    <s v="https://community.secop.gov.co/Public/Tendering/ContractNoticePhases/View?PPI=CO1.PPI.21668595&amp;isFromPublicArea=True&amp;isModal=False"/>
    <m/>
    <m/>
    <s v="SOPORTE_PARA_LA_ADMINISTRACIÓN_DE_JUSTICIA"/>
    <s v="PROCESOS_MISIONALES"/>
    <s v="Unidad de Investigación y Acusación- UIA"/>
    <s v="Unidad de Investigación y Acusación- UIA"/>
  </r>
  <r>
    <s v="JEP-774"/>
    <n v="459"/>
    <s v="JEP-774-2022"/>
    <s v="JEP-CSPO-746-2022"/>
    <s v="Jairo Cuellar"/>
    <d v="2022-11-04T00:00:00"/>
    <s v="Sandra Milena Archila Carmona"/>
    <x v="0"/>
    <s v="1. Prestación de servicios"/>
    <n v="1049606775"/>
    <n v="0"/>
    <s v="Persona Natural"/>
    <s v="Bogotá D.C. "/>
    <s v="Prestación de servicios profesionales , para apoyar y acompañar al grupo de protección a víctimas, testigos y demás intervinientes de la UIA, en el análisis y definición de los niveles de riesgo individual y colectivo de las solicitudes de las medidas de protección"/>
    <s v="Misional"/>
    <s v="Harvey Danilo Suarez Morales"/>
    <s v="Secretaría Ejecutiva"/>
    <s v="Unidad de Investigación y Acusación"/>
    <s v="Unidad de Investigación y Acusación"/>
    <s v="Oscar Alfonso Tellez Valenzuela "/>
    <s v="I- Unidad de Investigación y Acusación- UIA"/>
    <s v="N/A"/>
    <s v="N/A"/>
    <s v="N/A"/>
    <s v="Inversión"/>
    <n v="44814482"/>
    <s v="N/A"/>
    <s v="N/A"/>
    <n v="7228143"/>
    <n v="7589549"/>
    <n v="105422"/>
    <n v="530922"/>
    <s v="_x0009_2018011001068"/>
    <x v="80"/>
    <d v="2022-11-24T00:00:00"/>
    <s v="N/A"/>
    <s v="N/A"/>
    <s v="N/A"/>
    <s v="N/A"/>
    <n v="0"/>
    <s v="N/A"/>
    <n v="0"/>
    <s v="N/A"/>
    <n v="0"/>
    <s v="N/A"/>
    <n v="0"/>
    <s v="N/A"/>
    <n v="0"/>
    <s v="N/A"/>
    <n v="0"/>
    <s v="N/A"/>
    <n v="0"/>
    <n v="44814482"/>
    <n v="30358196"/>
    <n v="30358196"/>
    <n v="0"/>
    <n v="0"/>
    <n v="0"/>
    <d v="2023-04-30T00:00:00"/>
    <d v="2023-04-30T00:00:00"/>
    <n v="-1082"/>
    <s v="SI"/>
    <s v="N/A"/>
    <s v="Bogotá D.C."/>
    <s v="Cumplimiento"/>
    <s v="15-47-101010287"/>
    <n v="0"/>
    <s v="Seguros del Estado S.A."/>
    <d v="2022-11-22T00:00:00"/>
    <s v="22/11/2022 - 31/10/2023"/>
    <n v="2022"/>
    <s v="PENDIENTE"/>
    <s v="Ninguna"/>
    <s v="Terminado"/>
    <s v="Retiro"/>
    <s v="N/A"/>
    <s v="TRABAJO SOCIAL"/>
    <s v="N/A"/>
    <s v="FEMENINO"/>
    <s v="sandra.archila@jep.gov.co"/>
    <s v="https://community.secop.gov.co/Public/Tendering/ContractNoticePhases/View?PPI=CO1.PPI.21674393&amp;isFromPublicArea=True&amp;isModal=False"/>
    <m/>
    <m/>
    <s v="SOPORTE_PARA_LA_ADMINISTRACIÓN_DE_JUSTICIA"/>
    <s v="PROCESOS_MISIONALES"/>
    <s v="Unidad de Investigación y Acusación- UIA"/>
    <s v="Unidad de Investigación y Acusación- UIA"/>
  </r>
  <r>
    <s v="JEP-788"/>
    <n v="460"/>
    <s v="JEP-788-2022"/>
    <s v="JEP-CSPO-759-2022"/>
    <s v="Carlos Torres"/>
    <d v="2022-11-15T00:00:00"/>
    <s v="Sergio  Jaimes Celis"/>
    <x v="0"/>
    <s v="1. Prestación de servicios"/>
    <n v="91219891"/>
    <n v="9"/>
    <s v="Persona Natural"/>
    <s v="Bogotá D.C. "/>
    <s v="Prestación de servicios profesionales, para apoyar y acompañar al grupo de protección a víctimas, testigos y demás intervinientes de la UIA, en el análisis y definición de los niveles de riesgo individual y colectivo de las solicitudes de las medidas de protección."/>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44814482"/>
    <s v="N/A"/>
    <s v="N/A"/>
    <n v="7228143"/>
    <n v="7589549"/>
    <n v="106222"/>
    <n v="522522"/>
    <n v="2018011001068"/>
    <x v="78"/>
    <d v="2022-11-22T00:00:00"/>
    <s v="N/A"/>
    <s v="N/A"/>
    <s v="N/A"/>
    <s v="N/A"/>
    <n v="0"/>
    <s v="N/A"/>
    <n v="0"/>
    <s v="N/A"/>
    <n v="0"/>
    <s v="N/A"/>
    <n v="0"/>
    <s v="N/A"/>
    <n v="0"/>
    <s v="N/A"/>
    <n v="0"/>
    <s v="N/A"/>
    <n v="0"/>
    <n v="44814482"/>
    <n v="30358196"/>
    <n v="30358196"/>
    <n v="0"/>
    <n v="0"/>
    <n v="0"/>
    <d v="2023-04-30T00:00:00"/>
    <d v="2023-04-30T00:00:00"/>
    <n v="-1082"/>
    <s v="SI"/>
    <s v="N/A"/>
    <s v="Bogotá D.C."/>
    <s v="Cumplimiento"/>
    <s v="15-47-101010274"/>
    <n v="0"/>
    <s v="Seguros del Estado S.A. "/>
    <d v="2022-11-21T00:00:00"/>
    <s v="18/11/2022 - 31/10/2023"/>
    <n v="2022"/>
    <s v="PENDIENTE"/>
    <s v="Ninguna"/>
    <s v="Terminado"/>
    <s v="Retiro"/>
    <s v="N/A"/>
    <s v="DERECHO"/>
    <s v="N/A"/>
    <s v="MASCULINO"/>
    <s v="sergio.jaimes@jep.gov.co"/>
    <s v="https://community.secop.gov.co/Public/Tendering/ContractNoticePhases/View?PPI=CO1.PPI.21636418&amp;isFromPublicArea=True&amp;isModal=False"/>
    <m/>
    <m/>
    <s v="SOPORTE_PARA_LA_ADMINISTRACIÓN_DE_JUSTICIA"/>
    <s v="PROCESOS_MISIONALES"/>
    <s v="Unidad de Investigación y Acusación- UIA"/>
    <s v="Unidad de Investigación y Acusación- UIA"/>
  </r>
  <r>
    <s v="JEP-907"/>
    <n v="461"/>
    <s v="JEP-907-2022"/>
    <s v="JEP-CSPO-875-2022"/>
    <s v="Carlos Torres"/>
    <d v="2022-12-06T00:00:00"/>
    <s v="Miguel Alberto Flechas García"/>
    <x v="0"/>
    <s v="1. Prestación de servicios"/>
    <n v="1010175753"/>
    <n v="6"/>
    <s v="Persona Natural"/>
    <s v="Bogotá D.C. "/>
    <s v="Prestación de servicios profesionales, para apoyar y acompañar al grupo de protección a víctimas, testigos y demás intervinientes de la UIA, en el análisis y definición de los niveles de riesgo individual y colectivo de las solicitudes de las medidas de protección"/>
    <s v="Funciones de la dependencia"/>
    <s v="Harvey Danilo Suarez Morales"/>
    <s v="Secretaría Ejecutiva"/>
    <s v="Unidad de Investigación y Acusación"/>
    <s v="Unidad de Investigación y Acusación"/>
    <s v="Oscar Alfonso Tellez Valenzuela "/>
    <s v="I- Unidad de Investigación y Acusación- UIA"/>
    <s v="N/A"/>
    <s v="N/A"/>
    <s v="N/A"/>
    <s v="Inversión"/>
    <n v="37586339"/>
    <s v="N/A"/>
    <s v="N/A"/>
    <n v="7228143"/>
    <n v="7589549"/>
    <n v="105622"/>
    <n v="581322"/>
    <n v="2018011001068"/>
    <x v="81"/>
    <d v="2022-12-15T00:00:00"/>
    <s v="N/A"/>
    <s v="N/A"/>
    <s v="N/A"/>
    <s v="N/A"/>
    <n v="0"/>
    <s v="N/A"/>
    <n v="0"/>
    <s v="N/A"/>
    <n v="0"/>
    <s v="N/A"/>
    <n v="0"/>
    <s v="N/A"/>
    <n v="0"/>
    <s v="N/A"/>
    <n v="0"/>
    <s v="N/A"/>
    <n v="0"/>
    <n v="37586339"/>
    <n v="30358196"/>
    <n v="30358196"/>
    <n v="0"/>
    <n v="0"/>
    <n v="0"/>
    <d v="2023-04-30T00:00:00"/>
    <d v="2023-04-30T00:00:00"/>
    <n v="-1082"/>
    <s v="SI"/>
    <s v="N/A"/>
    <s v="Bogotá D.C."/>
    <s v="Cumplimiento"/>
    <s v="15-47-101010444 "/>
    <n v="0"/>
    <s v="Seguros del Estado S.A."/>
    <d v="2022-12-13T00:00:00"/>
    <s v="13/12/2022 - 31/10/2023"/>
    <d v="2022-12-13T00:00:00"/>
    <s v="PENDIENTE"/>
    <s v="Ninguna"/>
    <s v="Terminado"/>
    <s v="Retiro"/>
    <s v="N/A"/>
    <s v="PSICOLOGÍA"/>
    <s v="N/A"/>
    <s v="MASCULINO"/>
    <s v="miguel.flechas@jep.gov.co"/>
    <s v="https://community.secop.gov.co/Public/Tendering/ContractNoticePhases/View?PPI=CO1.PPI.22053002&amp;isFromPublicArea=True&amp;isModal=False"/>
    <m/>
    <m/>
    <s v="SOPORTE_PARA_LA_ADMINISTRACIÓN_DE_JUSTICIA"/>
    <s v="PROCESOS_MISIONALES"/>
    <s v="Unidad de Investigación y Acusación- UIA"/>
    <s v="Unidad de Investigación y Acusación- UIA"/>
  </r>
  <r>
    <s v="JEP-789"/>
    <n v="462"/>
    <s v="JEP-789-2022"/>
    <s v="JEP-CSPO-760-2022"/>
    <s v="Carlos Torres"/>
    <d v="2022-11-15T00:00:00"/>
    <s v="Carlos Ernesto Gomez Andrade"/>
    <x v="0"/>
    <s v="1. Prestación de servicios"/>
    <n v="79792095"/>
    <n v="4"/>
    <s v="Persona Natural"/>
    <s v="Bogotá D.C. "/>
    <s v="Prestación de servicios profesionales, para apoyar y acompañar al grupo de protección a víctimas, testigos y demás intervinientes de la UIA, en el análisis y definición de los niveles de riesgo individual y colectivo de las solicitudes de las medidas de protección."/>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44814482"/>
    <s v="N/A"/>
    <s v="N/A"/>
    <n v="7228143"/>
    <n v="7589549"/>
    <n v="126722"/>
    <n v="522422"/>
    <s v="_x0009_2018011001068"/>
    <x v="19"/>
    <d v="2022-11-21T00:00:00"/>
    <s v="N/A"/>
    <s v="N/A"/>
    <s v="N/A"/>
    <s v="N/A"/>
    <n v="0"/>
    <s v="N/A"/>
    <n v="0"/>
    <s v="N/A"/>
    <n v="0"/>
    <s v="N/A"/>
    <n v="0"/>
    <s v="N/A"/>
    <n v="0"/>
    <s v="N/A"/>
    <n v="0"/>
    <s v="N/A"/>
    <n v="0"/>
    <n v="44814482"/>
    <n v="30358196"/>
    <n v="30358196"/>
    <n v="0"/>
    <n v="0"/>
    <n v="0"/>
    <d v="2023-04-30T00:00:00"/>
    <d v="2023-04-30T00:00:00"/>
    <n v="-1082"/>
    <s v="SI"/>
    <s v="N/A"/>
    <s v="Bogotá D.C."/>
    <s v="Cumplimiento"/>
    <s v="15-47-101010273"/>
    <n v="0"/>
    <s v="Seguros del Estado S.A. "/>
    <d v="2022-11-21T00:00:00"/>
    <s v="18/11/2022 - 31/10/2023"/>
    <n v="2022"/>
    <s v="PENDIENTE"/>
    <s v="Ninguna"/>
    <s v="Terminado"/>
    <s v="Retiro"/>
    <s v="N/A"/>
    <s v="INGENIERIA INDUSTRIAL"/>
    <s v="N/A"/>
    <s v="MASCULINO"/>
    <s v="carlos.gomez@jep.gov.co"/>
    <s v="https://community.secop.gov.co/Public/Tendering/ContractNoticePhases/View?PPI=CO1.PPI.21640220&amp;isFromPublicArea=True&amp;isModal=False"/>
    <m/>
    <m/>
    <s v="SOPORTE_PARA_LA_ADMINISTRACIÓN_DE_JUSTICIA"/>
    <s v="PROCESOS_MISIONALES"/>
    <s v="Unidad de Investigación y Acusación- UIA"/>
    <s v="Unidad de Investigación y Acusación- UIA"/>
  </r>
  <r>
    <s v="JEP-794"/>
    <n v="463"/>
    <s v="JEP-794-2022"/>
    <s v="JEP-CSPO-765-2022"/>
    <s v="Ángela Esquivel "/>
    <d v="2022-11-15T00:00:00"/>
    <s v="Daniel Alfonso Rodríguez Aldana"/>
    <x v="0"/>
    <s v="1. Prestación de servicios"/>
    <n v="1018450175"/>
    <n v="7"/>
    <s v="Persona Natural"/>
    <s v="Bogotá D.C. "/>
    <s v="Prestación de servicios profesionales, para apoyar y acompañar al grupo de protección a víctimas, testigos y demás intervinientes de la UIA, en el análisis y definición de los niveles de riesgo individual y colectivo de las solicitudes de las medidas de protección."/>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44814482"/>
    <s v="N/A"/>
    <s v="N/A"/>
    <n v="7228143"/>
    <n v="7589549"/>
    <n v="105722"/>
    <n v="549622"/>
    <n v="2018011001068"/>
    <x v="79"/>
    <d v="2022-11-24T00:00:00"/>
    <s v="N/A"/>
    <s v="N/A"/>
    <s v="N/A"/>
    <s v="N/A"/>
    <n v="7589549"/>
    <d v="2023-04-28T00:00:00"/>
    <n v="7589549"/>
    <d v="2023-05-31T00:00:00"/>
    <n v="0"/>
    <s v="N/A"/>
    <n v="0"/>
    <s v="N/A"/>
    <n v="0"/>
    <s v="N/A"/>
    <n v="0"/>
    <s v="N/A"/>
    <n v="61"/>
    <n v="59993580"/>
    <n v="14456286"/>
    <n v="14456286"/>
    <n v="0"/>
    <n v="0"/>
    <n v="0"/>
    <d v="2023-04-30T00:00:00"/>
    <d v="2023-06-30T00:00:00"/>
    <n v="-1021"/>
    <s v="SI"/>
    <s v="N/A"/>
    <s v="Bogotá D.C."/>
    <s v="Cumplimiento"/>
    <s v="15-47-101010336"/>
    <n v="0"/>
    <s v="Seguros del Estado S.A. "/>
    <d v="2022-11-29T00:00:00"/>
    <s v="29/11/2022 - 31/102023"/>
    <n v="2022"/>
    <s v="PENDIENTE"/>
    <s v="Mediante otrosí N°1 del 28/04/2023 se Prorroga el plazo de ejecución del_x000a_contrato, hasta el 31 de mayo de 2023 y adiciono el valor de $7.589.549_x000a_Mediante otrosí N°2 del 31/05/2023  se Prorroga el plazo de ejecución del_x000a_contrato, hasta el 30 de junio de 2023 y adiciono el valor de $7.589.549"/>
    <s v="Terminado"/>
    <s v="Adición y Prorróga"/>
    <s v="N/A"/>
    <s v="CIENCIAS POLÍTICAS"/>
    <s v="N/A"/>
    <s v="MASCULINO"/>
    <s v="daniel.rodriguez@jep.gov.co"/>
    <s v="https://community.secop.gov.co/Public/Tendering/ContractNoticePhases/View?PPI=CO1.PPI.21705160&amp;isFromPublicArea=True&amp;isModal=False"/>
    <m/>
    <m/>
    <s v="SOPORTE_PARA_LA_ADMINISTRACIÓN_DE_JUSTICIA"/>
    <s v="PROCESOS_MISIONALES"/>
    <s v="Unidad de Investigación y Acusación- UIA"/>
    <s v="Unidad de Investigación y Acusación- UIA"/>
  </r>
  <r>
    <s v="JEP-795"/>
    <n v="464"/>
    <s v="JEP-795-2022"/>
    <s v="JEP-CSPO-766-2022"/>
    <s v="Ángela Esquivel "/>
    <d v="2022-11-15T00:00:00"/>
    <s v="Esteban Belalcazar Peña"/>
    <x v="0"/>
    <s v="1. Prestación de servicios"/>
    <n v="18411554"/>
    <n v="8"/>
    <s v="Persona Natural"/>
    <s v="Bogotá D.C. "/>
    <s v="Prestación de servicios profesionales, para apoyar y acompañar al grupo de protección a víctimas, testigos y demás intervinientes de la UIA, en el análisis y definición de los niveles de riesgo individual y colectivo de las solicitudes de las medidas de protección."/>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44814482"/>
    <s v="N/A"/>
    <s v="N/A"/>
    <n v="7228143"/>
    <n v="7589549"/>
    <n v="105522"/>
    <n v="535322"/>
    <s v="_x0009_2018011001068"/>
    <x v="78"/>
    <d v="2022-11-22T00:00:00"/>
    <s v="N/A"/>
    <s v="N/A"/>
    <s v="N/A"/>
    <s v="N/A"/>
    <n v="0"/>
    <s v="N/A"/>
    <n v="0"/>
    <s v="N/A"/>
    <n v="0"/>
    <s v="N/A"/>
    <n v="0"/>
    <s v="N/A"/>
    <n v="0"/>
    <s v="N/A"/>
    <n v="0"/>
    <s v="N/A"/>
    <n v="0"/>
    <n v="44814482"/>
    <n v="14456286"/>
    <n v="14456286"/>
    <n v="0"/>
    <n v="0"/>
    <n v="0"/>
    <d v="2023-04-30T00:00:00"/>
    <d v="2023-04-30T00:00:00"/>
    <n v="-1082"/>
    <s v="SI"/>
    <s v="N/A"/>
    <s v="Bogotá D.C."/>
    <s v="Cumplimiento"/>
    <s v="15-47-101010299"/>
    <n v="0"/>
    <s v="Seguros del Estado S.A."/>
    <d v="2022-11-24T00:00:00"/>
    <s v="23/11/2022 - 23/11/2022"/>
    <n v="2022"/>
    <s v="PENDIENTE"/>
    <s v="Ninguna"/>
    <s v="Terminado"/>
    <s v="Retiro"/>
    <s v="N/A"/>
    <s v="DERECHO"/>
    <s v="N/A"/>
    <s v="MASCULINO"/>
    <s v="esteban.pena@jep.gov.co"/>
    <s v="https://community.secop.gov.co/Public/Tendering/ContractNoticePhases/View?PPI=CO1.PPI.21708533&amp;isFromPublicArea=True&amp;isModal=False"/>
    <m/>
    <m/>
    <s v="SOPORTE_PARA_LA_ADMINISTRACIÓN_DE_JUSTICIA"/>
    <s v="PROCESOS_MISIONALES"/>
    <s v="Unidad de Investigación y Acusación- UIA"/>
    <s v="Unidad de Investigación y Acusación- UIA"/>
  </r>
  <r>
    <s v="JEP-363"/>
    <n v="465"/>
    <s v="JEP-363-2022"/>
    <s v="JEP-CSPO-363-2022"/>
    <s v="Jairo Cuellar"/>
    <d v="2022-01-20T00:00:00"/>
    <s v="Sergio Daniel Quevedo Useche"/>
    <x v="0"/>
    <s v="1. Prestación de servicios"/>
    <n v="1033703684"/>
    <n v="6"/>
    <s v="Persona Natural"/>
    <s v="N/A"/>
    <s v="Prestación de servicios profesionales , para apoyar y acompañar al grupo de protección a víctimas, testigos y demás intervinientes de la UIA, en el análisis y definición de los niveles de riesgo individual y colectivo de las solicitudes de las medidas de protección. "/>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82400829"/>
    <s v="N/A"/>
    <s v="N/A"/>
    <n v="7228143"/>
    <s v="N/A"/>
    <n v="59222"/>
    <n v="72922"/>
    <n v="2018011001068"/>
    <x v="8"/>
    <d v="2022-01-31T00:00:00"/>
    <s v="N/A"/>
    <s v="N/A"/>
    <s v="N/A"/>
    <s v="N/A"/>
    <n v="0"/>
    <s v="N/A"/>
    <n v="0"/>
    <s v="N/A"/>
    <n v="0"/>
    <s v="N/A"/>
    <n v="0"/>
    <s v="N/A"/>
    <n v="0"/>
    <s v="N/A"/>
    <n v="0"/>
    <s v="N/A"/>
    <n v="0"/>
    <n v="82400829"/>
    <n v="0"/>
    <n v="0"/>
    <n v="0"/>
    <n v="0"/>
    <n v="0"/>
    <d v="2022-12-31T00:00:00"/>
    <d v="2022-12-31T00:00:00"/>
    <n v="-1202"/>
    <s v="NO"/>
    <s v="N/A"/>
    <s v="Bogotá D.C."/>
    <s v="Cumplimiento "/>
    <s v="15-47-101008727"/>
    <n v="0"/>
    <s v="Seguros del Estado"/>
    <d v="2022-01-28T00:00:00"/>
    <s v="28-01-2022 - 30-06-2023"/>
    <n v="2022"/>
    <s v="PENDIENTE"/>
    <s v="Ninguna"/>
    <s v="Terminado"/>
    <s v="Retiro"/>
    <s v="N/A"/>
    <s v="DERECHO"/>
    <s v="N/A"/>
    <s v="MASCULINO"/>
    <s v="sergio.quevedo@jep.gov.co"/>
    <s v="https://community.secop.gov.co/Public/Tendering/ContractNoticePhases/View?PPI=CO1.PPI.17180851&amp;isFromPublicArea=True&amp;isModal=False"/>
    <m/>
    <m/>
    <s v="SOPORTE_PARA_LA_ADMINISTRACIÓN_DE_JUSTICIA"/>
    <s v="PROCESOS_MISIONALES"/>
    <s v="Unidad de Investigación y Acusación- UIA"/>
    <s v="Unidad de Investigación y Acusación- UIA"/>
  </r>
  <r>
    <s v="JEP-322"/>
    <n v="466"/>
    <s v="JEP-322-2022"/>
    <s v="JEP-CSPO-322-2022"/>
    <s v="Jairo Cuellar"/>
    <d v="2022-01-20T00:00:00"/>
    <s v="Jose Libardo Gonzalez Franco"/>
    <x v="0"/>
    <s v="1. Prestación de servicios"/>
    <n v="80377709"/>
    <n v="2"/>
    <s v="Persona Natural"/>
    <s v="N/A"/>
    <s v="Prestar servicios profesionales para apoyar y acompañar a la UIA en la implementación de la estrategia de participación social a través del apoyo en la implementación de los mecanismos de atención, orientación y participación de víctimas y el desarrollo de acciones que permitan identificar y valorar las consecuencias e impactos de la violencia sexual y fortalecer a los organizaciones para la réplica de información."/>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82400829"/>
    <s v="N/A"/>
    <s v="N/A"/>
    <s v="$7.228.143"/>
    <s v="N/A"/>
    <n v="59122"/>
    <n v="64722"/>
    <s v="2018011001068_x0009_"/>
    <x v="11"/>
    <d v="2022-01-31T00:00:00"/>
    <s v="N/A"/>
    <s v="N/A"/>
    <s v="N/A"/>
    <s v="N/A"/>
    <n v="0"/>
    <s v="N/A"/>
    <n v="0"/>
    <s v="N/A"/>
    <n v="0"/>
    <s v="N/A"/>
    <n v="0"/>
    <s v="N/A"/>
    <n v="0"/>
    <s v="N/A"/>
    <n v="0"/>
    <s v="N/A"/>
    <n v="0"/>
    <n v="82400829"/>
    <n v="0"/>
    <n v="0"/>
    <n v="0"/>
    <n v="0"/>
    <n v="0"/>
    <d v="2022-12-31T00:00:00"/>
    <d v="2022-12-31T00:00:00"/>
    <n v="-1202"/>
    <s v="NO"/>
    <s v="N/A"/>
    <s v="Bogotá D.C."/>
    <s v="Cumplimiento"/>
    <s v="15-47-101008653"/>
    <n v="0"/>
    <s v="Seguros del Estado"/>
    <d v="2022-01-26T00:00:00"/>
    <s v="26-01-2022 - 30-06-2023"/>
    <n v="2022"/>
    <s v="PENDIENTE"/>
    <s v="Ninguna"/>
    <s v="Terminado"/>
    <s v="Retiro"/>
    <s v="N/A"/>
    <s v="INGENIERIA INDUSTRIAL"/>
    <s v="N/A"/>
    <s v="MASCULINO"/>
    <s v="PND"/>
    <s v="https://community.secop.gov.co/Public/Tendering/ContractNoticePhases/View?PPI=CO1.PPI.17112165&amp;isFromPublicArea=True&amp;isModal=False"/>
    <m/>
    <m/>
    <s v="SOPORTE_PARA_LA_ADMINISTRACIÓN_DE_JUSTICIA"/>
    <s v="PROCESOS_MISIONALES"/>
    <s v="Unidad de Investigación y Acusación- UIA"/>
    <s v="Unidad de Investigación y Acusación- UIA"/>
  </r>
  <r>
    <s v="JEP-319"/>
    <n v="467"/>
    <s v="JEP-319-2022"/>
    <s v="JEP-CSPO-319-2022"/>
    <s v="Jairo Cuellar"/>
    <d v="2022-01-21T00:00:00"/>
    <s v="Ana Maria Alejo Rubiano"/>
    <x v="0"/>
    <s v="1. Prestación de servicios"/>
    <n v="53003684"/>
    <n v="4"/>
    <s v="Persona Natural"/>
    <s v="N/A"/>
    <s v="Prestación de servicios profesionales , para apoyar y acompañar al grupo de protección a víctimas, testigos y demás intervinientes de la UIA, en el análisis y definición de los niveles de riesgo individual y colectivo de las solicitudes de las medidas de protección."/>
    <s v="Administrativo Transversal"/>
    <s v="Harvey Danilo Suarez Morales"/>
    <s v="Secretaría Ejecutiva"/>
    <s v="Unidad de Investigación y Acusación"/>
    <s v="Unidad de Investigación y Acusación"/>
    <s v="Oscar Alfonso Tellez Valenzuela"/>
    <s v="I- Unidad de Investigación y Acusación- UIA"/>
    <s v="N/A"/>
    <s v="N/A"/>
    <s v="N/A"/>
    <s v="Inversión"/>
    <n v="82400829"/>
    <s v="N/A"/>
    <s v="N/A"/>
    <n v="7228143"/>
    <s v="N/A"/>
    <n v="59322"/>
    <n v="64622"/>
    <n v="18011001068"/>
    <x v="1"/>
    <d v="2022-01-31T00:00:00"/>
    <s v="N/A"/>
    <s v="N/A"/>
    <s v="N/A"/>
    <s v="N/A"/>
    <n v="0"/>
    <s v="N/A"/>
    <n v="0"/>
    <s v="N/A"/>
    <n v="0"/>
    <s v="N/A"/>
    <n v="0"/>
    <s v="N/A"/>
    <n v="0"/>
    <s v="N/A"/>
    <n v="0"/>
    <s v="N/A"/>
    <n v="0"/>
    <n v="82400829"/>
    <n v="0"/>
    <n v="0"/>
    <n v="0"/>
    <n v="0"/>
    <n v="0"/>
    <d v="2022-12-31T00:00:00"/>
    <d v="2022-12-31T00:00:00"/>
    <n v="-1202"/>
    <s v="NO"/>
    <s v="N/A"/>
    <s v="Bogotá D.C."/>
    <s v="Cumplimiento"/>
    <s v="15-47-101008649"/>
    <n v="0"/>
    <s v="Seguros del Estado"/>
    <d v="2022-01-26T00:00:00"/>
    <s v="25-01-2022 - 30-06-2023"/>
    <n v="2022"/>
    <s v="PENDIENTE"/>
    <s v="Ninguna"/>
    <s v="Terminado"/>
    <s v="Retiro"/>
    <s v="N/A"/>
    <s v="DERECHO"/>
    <s v="N/A"/>
    <s v="FEMENINO"/>
    <s v="PND"/>
    <s v="https://community.secop.gov.co/Public/Tendering/ContractNoticePhases/View?PPI=CO1.PPI.17111545&amp;isFromPublicArea=True&amp;isModal=False"/>
    <m/>
    <m/>
    <s v="SOPORTE_PARA_LA_ADMINISTRACIÓN_DE_JUSTICIA"/>
    <s v="PROCESOS_MISIONALES"/>
    <s v="Unidad de Investigación y Acusación- UIA"/>
    <s v="Unidad de Investigación y Acusación- UIA"/>
  </r>
  <r>
    <s v="JEP-325"/>
    <n v="468"/>
    <s v="JEP-325-2022"/>
    <s v="JEP-CSPO-325-2022"/>
    <s v="Jairo Cuellar"/>
    <d v="2022-01-19T00:00:00"/>
    <s v="Julio Cesar Mora Figueroa"/>
    <x v="0"/>
    <s v="1. Prestación de servicios"/>
    <n v="91013610"/>
    <n v="0"/>
    <s v="Persona Natural"/>
    <s v="N/A"/>
    <s v="Prestación de servicios profesionales , para apoyar y acompañar al grupo de protección a víctimas, testigos y demás intervinientes de la UIA, en el análisis y definición de los niveles de riesgo individual y colectivo de las solicitudes de las medidas de protección."/>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82400829"/>
    <s v="N/A"/>
    <s v="N/A"/>
    <n v="7228143"/>
    <s v="N/A"/>
    <n v="57022"/>
    <n v="64922"/>
    <n v="2018011001068"/>
    <x v="11"/>
    <d v="2022-01-31T00:00:00"/>
    <s v="N/A"/>
    <s v="N/A"/>
    <s v="N/A"/>
    <s v="N/A"/>
    <n v="0"/>
    <s v="N/A"/>
    <n v="0"/>
    <s v="N/A"/>
    <n v="0"/>
    <s v="N/A"/>
    <n v="0"/>
    <s v="N/A"/>
    <n v="0"/>
    <s v="N/A"/>
    <n v="0"/>
    <s v="N/A"/>
    <n v="0"/>
    <n v="82400829"/>
    <n v="0"/>
    <n v="0"/>
    <n v="0"/>
    <n v="0"/>
    <n v="0"/>
    <d v="2022-12-31T00:00:00"/>
    <d v="2022-12-31T00:00:00"/>
    <n v="-1202"/>
    <s v="NO"/>
    <s v="N/A"/>
    <s v="Bogotá D.C."/>
    <s v="Cumplimiento"/>
    <s v="15-47-101008693"/>
    <n v="0"/>
    <s v="Seguros del Estado"/>
    <d v="2022-01-27T00:00:00"/>
    <s v="26-01-2022 - 30-06-2023"/>
    <n v="2022"/>
    <s v="PENDIENTE"/>
    <s v="Ninguna"/>
    <s v="Terminado"/>
    <s v="Retiro"/>
    <s v="N/A"/>
    <s v="DERECHO"/>
    <s v="N/A"/>
    <s v="MASCULINO"/>
    <s v="PND"/>
    <s v="https://community.secop.gov.co/Public/Tendering/ContractNoticePhases/View?PPI=CO1.PPI.17119197&amp;isFromPublicArea=True&amp;isModal=False"/>
    <m/>
    <m/>
    <s v="SOPORTE_PARA_LA_ADMINISTRACIÓN_DE_JUSTICIA"/>
    <s v="PROCESOS_MISIONALES"/>
    <s v="Unidad de Investigación y Acusación- UIA"/>
    <s v="Unidad de Investigación y Acusación- UIA"/>
  </r>
  <r>
    <s v="JEP-070"/>
    <n v="469"/>
    <s v="JEP-070-2022"/>
    <s v="JEP-CSPO-070-2022"/>
    <s v="Jairo Cuellar"/>
    <s v="NR"/>
    <s v="Lised Vanesa Sanchez Angel"/>
    <x v="0"/>
    <s v="1. Prestación de servicios"/>
    <n v="1018479292"/>
    <n v="7"/>
    <s v="Persona Natural"/>
    <s v="N/A"/>
    <s v="Servicios profesionales para  apoyar y acompañar al grupo de protección a víctimas, testigos y demás intervinientes de la UIA en la respuesta a derechos de petición, recursos, tutelas y demás requerimientos de naturaleza jurídica o judicial que acompañen el proceso de análisis de riesgo."/>
    <s v="Administrativo Transversal"/>
    <s v="Harvey Danilo Suarez Morales"/>
    <s v="Secretaría Ejecutiva"/>
    <s v="Unidad de Investigación y Acusación"/>
    <s v="Unidad de Investigación y Acusación"/>
    <s v="Oscar Alfonso Tellez Valenzuela"/>
    <s v="I- Unidad de Investigación y Acusación- UIA"/>
    <s v="N/A"/>
    <s v="N/A"/>
    <s v="N/A"/>
    <s v="Inversión"/>
    <n v="86737716"/>
    <s v="N/A"/>
    <s v="N/A"/>
    <s v="$7.228.143,00"/>
    <s v="N/A"/>
    <n v="33522"/>
    <n v="29922"/>
    <s v="2018011001068_x0009_"/>
    <x v="28"/>
    <d v="2022-01-13T00:00:00"/>
    <s v="N/A"/>
    <s v="N/A"/>
    <s v="N/A"/>
    <s v="N/A"/>
    <n v="0"/>
    <s v="N/A"/>
    <n v="0"/>
    <s v="N/A"/>
    <n v="0"/>
    <s v="N/A"/>
    <n v="0"/>
    <s v="N/A"/>
    <n v="0"/>
    <s v="N/A"/>
    <n v="0"/>
    <s v="N/A"/>
    <n v="0"/>
    <n v="86737716"/>
    <n v="0"/>
    <n v="0"/>
    <n v="0"/>
    <n v="0"/>
    <n v="0"/>
    <d v="2022-12-31T00:00:00"/>
    <d v="2022-12-31T00:00:00"/>
    <n v="-1202"/>
    <s v="NO"/>
    <s v="N/A"/>
    <s v="Bogotá D.C."/>
    <s v="Cumplimiento "/>
    <s v="15-47-101008244"/>
    <n v="0"/>
    <s v="Seguros del Estado"/>
    <d v="2022-01-13T00:00:00"/>
    <s v="12-01-2022 - 30-06-2023"/>
    <n v="2022"/>
    <s v="https://jepcolombia-my.sharepoint.com/personal/carlos_torres_jep_gov_co/_layouts/15/onedrive.aspx?q=070&amp;searchScope=folder&amp;id=%2Fpersonal%2Fcarlos%5Ftorres%5Fjep%5Fgov%5Fco%2FDocuments%2FDocumentos%2FContractual%2FContractual%20%2D%20Onedrive%2FValidaci%C3%B3n%20p%C3%B3lizas%20CPS%2F%2EVERIFICACI%C3%93N%20DE%20P%C3%93LIZAS%20CONTRATOS%202022%2FVerificaci%C3%B3n%20p%C3%B3liza%20Contrato%20%20JEP%2D070%2D2022%2Epdf&amp;parent=%2Fpersonal%2Fcarlos%5Ftorres%5Fjep%5Fgov%5Fco%2FDocuments%2FDocumentos%2FContractual%2FContractual%20%2D%20Onedrive%2FValidaci%C3%B3n%20p%C3%B3lizas%20CPS%2F%2EVERIFICACI%C3%93N%20DE%20P%C3%93LIZAS%20CONTRATOS%202022&amp;parentview=7"/>
    <s v="N/A"/>
    <s v="Terminado"/>
    <s v="Retiro"/>
    <s v="N/A"/>
    <s v="DERECHO"/>
    <s v="N/A"/>
    <s v="FEMENINO"/>
    <s v="PND"/>
    <s v="https://community.secop.gov.co/Public/Tendering/OpportunityDetail/Index?noticeUID=CO1.NTC.2509262&amp;isFromPublicArea=True&amp;isModal=False"/>
    <m/>
    <m/>
    <s v="SOPORTE_PARA_LA_ADMINISTRACIÓN_DE_JUSTICIA"/>
    <s v="PROCESOS_MISIONALES"/>
    <s v="Unidad de Investigación y Acusación- UIA"/>
    <s v="Unidad de Investigación y Acusación- UIA"/>
  </r>
  <r>
    <s v="JEP-796"/>
    <n v="470"/>
    <s v="JEP-796-2022"/>
    <s v="JEP-CSPO-767-2022"/>
    <s v="Ángela Esquivel "/>
    <d v="2022-11-15T00:00:00"/>
    <s v="Tatiana Paola López Ortiz"/>
    <x v="0"/>
    <s v="1. Prestación de servicios"/>
    <n v="39492693"/>
    <n v="6"/>
    <s v="Persona Natural"/>
    <s v="Bogotá D.C. "/>
    <s v="Prestación de servicios profesionales, de apoyo y acompañamiento, al Grupo de Protección a Víctimas, Testigos y demás intervinientes de la UIA, en la supervisión de las gestiones administrativas, financieras y contractuales, requeridas para el análisis, implementación y ejecución de las medidas de protección individuales y colectivas decididas en la UIA"/>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51088520"/>
    <s v="N/A"/>
    <s v="N/A"/>
    <n v="8240084"/>
    <n v="8652088"/>
    <n v="105122"/>
    <n v="523922"/>
    <s v="_x0009_2018011001068"/>
    <x v="80"/>
    <d v="2022-11-24T00:00:00"/>
    <s v="N/A"/>
    <s v="N/A"/>
    <s v="N/A"/>
    <s v="N/A"/>
    <n v="0"/>
    <s v="N/A"/>
    <n v="0"/>
    <s v="N/A"/>
    <n v="0"/>
    <s v="N/A"/>
    <n v="0"/>
    <s v="N/A"/>
    <n v="0"/>
    <s v="N/A"/>
    <n v="0"/>
    <s v="N/A"/>
    <n v="0"/>
    <n v="51088520"/>
    <n v="34608352"/>
    <n v="34608352"/>
    <n v="0"/>
    <n v="0"/>
    <n v="0"/>
    <d v="2023-04-30T00:00:00"/>
    <d v="2023-04-30T00:00:00"/>
    <n v="-1082"/>
    <s v="SI"/>
    <s v="N/A"/>
    <s v="Bogotá D.C."/>
    <s v="Cumplimiento"/>
    <s v="15-47-101010266"/>
    <n v="0"/>
    <s v="Seguros del Estado S.A. "/>
    <d v="2022-11-18T00:00:00"/>
    <s v="18/11/2022 - 31/10/2023"/>
    <n v="2022"/>
    <s v="PENDIENTE"/>
    <s v="Mediante Otrosí N°1 se modifica la forma de pago"/>
    <s v="Terminado"/>
    <s v="Retiro"/>
    <s v="N/A"/>
    <s v="CONTADURÍA PÚBLICA"/>
    <s v="N/A"/>
    <s v="FEMENINO"/>
    <s v="tatiana.lopez@jep.gov.co"/>
    <s v="https://community.secop.gov.co/Public/Tendering/ContractNoticePhases/View?PPI=CO1.PPI.21690855&amp;isFromPublicArea=True&amp;isModal=False"/>
    <m/>
    <m/>
    <s v="SOPORTE_PARA_LA_ADMINISTRACIÓN_DE_JUSTICIA"/>
    <s v="PROCESOS_MISIONALES"/>
    <s v="Unidad de Investigación y Acusación- UIA"/>
    <s v="Unidad de Investigación y Acusación- UIA"/>
  </r>
  <r>
    <s v="JEP-790"/>
    <n v="471"/>
    <s v="JEP-790-2022"/>
    <s v="JEP-CSPO-761-2022"/>
    <s v="Carlos Torres"/>
    <d v="2022-11-15T00:00:00"/>
    <s v="Cesar Camilo Montañez Rubiano"/>
    <x v="0"/>
    <s v="1. Prestación de servicios"/>
    <n v="1032433033"/>
    <n v="9"/>
    <s v="Persona Natural"/>
    <s v="Bogotá D.C. "/>
    <s v="Prestación de servicios profesionales para apoyar y acompañar al Grupo de Protección a Víctimas, Testigos y demás Intervinientes de la Unidad de Investigación y Acusación en el seguimiento y desarrollo de la Secretaría Técnica del Comité de Evaluación de Riesgo y Definición de Medidas."/>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44814482"/>
    <s v="N/A"/>
    <s v="N/A"/>
    <n v="7228143"/>
    <n v="7589549"/>
    <n v="105322"/>
    <s v="_x0009_516722"/>
    <n v="2018011001068"/>
    <x v="82"/>
    <d v="2022-11-18T00:00:00"/>
    <s v="N/A"/>
    <s v="N/A"/>
    <s v="N/A"/>
    <s v="N/A"/>
    <n v="0"/>
    <s v="N/A"/>
    <n v="0"/>
    <s v="N/A"/>
    <n v="0"/>
    <s v="N/A"/>
    <n v="0"/>
    <s v="N/A"/>
    <n v="0"/>
    <s v="N/A"/>
    <n v="0"/>
    <s v="N/A"/>
    <n v="0"/>
    <n v="44814482"/>
    <n v="30358196"/>
    <n v="30358196"/>
    <n v="0"/>
    <n v="0"/>
    <n v="0"/>
    <d v="2023-04-30T00:00:00"/>
    <d v="2023-04-30T00:00:00"/>
    <n v="-1082"/>
    <s v="SI"/>
    <s v="N/A"/>
    <s v="Bogotá D.C."/>
    <s v="Cumplimiento"/>
    <s v="15-47-101010257"/>
    <n v="0"/>
    <s v="Seguros del Estado S.A. "/>
    <d v="2022-11-18T00:00:00"/>
    <s v="17/11/2022 - 31/10/2023"/>
    <n v="2022"/>
    <s v="PENDIENTE"/>
    <s v="Ninguna"/>
    <s v="Terminado"/>
    <s v="Retiro"/>
    <s v="N/A"/>
    <s v="ADMINISTRACIÓN DE EMPRESAS"/>
    <s v="N/A"/>
    <s v="MASCULINO"/>
    <s v="cesar.montanez@jep.gov.co"/>
    <s v="https://community.secop.gov.co/Public/Tendering/ContractNoticePhases/View?PPI=CO1.PPI.21644157&amp;isFromPublicArea=True&amp;isModal=False"/>
    <m/>
    <m/>
    <s v="SOPORTE_PARA_LA_ADMINISTRACIÓN_DE_JUSTICIA"/>
    <s v="PROCESOS_MISIONALES"/>
    <s v="Unidad de Investigación y Acusación- UIA"/>
    <s v="Unidad de Investigación y Acusación- UIA"/>
  </r>
  <r>
    <s v="JEP-791"/>
    <n v="472"/>
    <s v="JEP-791-2022"/>
    <s v="JEP-CSPO-762-2022"/>
    <s v="Carlos Torres"/>
    <d v="2022-11-15T00:00:00"/>
    <s v="Yuliana  Gómez Vázquez"/>
    <x v="0"/>
    <s v="1. Prestación de servicios"/>
    <n v="1101687212"/>
    <n v="0"/>
    <s v="Persona Natural"/>
    <s v="Bogotá D.C. "/>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28681260"/>
    <s v="N/A"/>
    <s v="N/A"/>
    <n v="4626010"/>
    <n v="4857310"/>
    <n v="106822"/>
    <n v="514022"/>
    <n v="2018011001068"/>
    <x v="78"/>
    <d v="2022-11-24T00:00:00"/>
    <s v="N/A"/>
    <s v="N/A"/>
    <s v="N/A"/>
    <s v="N/A"/>
    <n v="2235900"/>
    <s v="N/A"/>
    <n v="0"/>
    <s v="N/A"/>
    <n v="0"/>
    <s v="N/A"/>
    <n v="0"/>
    <s v="N/A"/>
    <n v="0"/>
    <s v="N/A"/>
    <n v="0"/>
    <s v="N/A"/>
    <n v="31"/>
    <n v="30917160"/>
    <n v="19429240"/>
    <n v="19429240"/>
    <n v="0"/>
    <n v="0"/>
    <n v="0"/>
    <d v="2023-04-30T00:00:00"/>
    <d v="2023-05-31T00:00:00"/>
    <n v="-1051"/>
    <s v="SI"/>
    <s v="N/A"/>
    <s v="Bogotá D.C."/>
    <s v="Cumplimiento"/>
    <s v="15-47-101010247"/>
    <n v="0"/>
    <s v="Seguros del Estado S.A. "/>
    <d v="2022-11-17T00:00:00"/>
    <s v="16/11/2022 - 31/10/2023"/>
    <n v="2022"/>
    <s v="PENDIENTE"/>
    <s v="Mediante otrosí N°1 se Prorroga el plazo de ejecución pactado en la_x000a_Cláusula Quinta, del contrato, a partir del 01 de mayo de 2023 hasta el 31 de mayo de_x000a_2023 y Adiciona el valor del contrato por la suma de 2.235.900"/>
    <s v="Terminado"/>
    <s v="Adición y Prorróga"/>
    <s v="N/A"/>
    <s v="CONTADURÍA PÚBLICA"/>
    <s v="N/A"/>
    <s v="FEMENINO"/>
    <s v="yuliana.gomez@jep.gov.co"/>
    <s v="https://community.secop.gov.co/Public/Tendering/ContractNoticePhases/View?PPI=CO1.PPI.21630438&amp;isFromPublicArea=True&amp;isModal=False"/>
    <m/>
    <m/>
    <s v="SOPORTE_PARA_LA_ADMINISTRACIÓN_DE_JUSTICIA"/>
    <s v="PROCESOS_MISIONALES"/>
    <s v="Unidad de Investigación y Acusación- UIA"/>
    <s v="Unidad de Investigación y Acusación- UIA"/>
  </r>
  <r>
    <s v="JEP-775"/>
    <n v="473"/>
    <s v="JEP-775-2022"/>
    <s v="JEP-CSPO-747-2022"/>
    <s v="Jairo Cuellar"/>
    <d v="2022-11-04T00:00:00"/>
    <s v="Juan David Sierra Garzón"/>
    <x v="0"/>
    <s v="1. Prestación de servicios"/>
    <n v="1010180810"/>
    <n v="8"/>
    <s v="Persona Natural"/>
    <s v="Bogotá D.C. "/>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s v="Funciones de la dependencia"/>
    <s v="Harvey Danilo Suarez Morales"/>
    <s v="Secretaría Ejecutiva"/>
    <s v="Unidad de Investigación y Acusación"/>
    <s v="Unidad de Investigación y Acusación"/>
    <s v="Oscar Alfonso Tellez Valenzuela "/>
    <s v="I- Unidad de Investigación y Acusación- UIA"/>
    <s v="N/A"/>
    <s v="N/A"/>
    <s v="N/A"/>
    <s v="Inversión"/>
    <n v="28681260"/>
    <s v="N/A"/>
    <s v="N/A"/>
    <n v="4626010"/>
    <n v="4857310"/>
    <n v="106322"/>
    <n v="531822"/>
    <n v="2018011001068"/>
    <x v="79"/>
    <d v="2022-11-24T00:00:00"/>
    <s v="N/A"/>
    <s v="N/A"/>
    <s v="N/A"/>
    <s v="N/A"/>
    <n v="0"/>
    <s v="N/A"/>
    <n v="0"/>
    <s v="N/A"/>
    <n v="0"/>
    <s v="N/A"/>
    <n v="0"/>
    <s v="N/A"/>
    <n v="0"/>
    <s v="N/A"/>
    <n v="0"/>
    <s v="N/A"/>
    <n v="0"/>
    <n v="28681260"/>
    <n v="19429240"/>
    <n v="19429240"/>
    <n v="0"/>
    <n v="0"/>
    <n v="0"/>
    <d v="2023-04-30T00:00:00"/>
    <d v="2023-04-30T00:00:00"/>
    <n v="-1082"/>
    <s v="SI"/>
    <s v="N/A"/>
    <s v="Bogotá D.C."/>
    <s v="Cumplimiento"/>
    <s v="15-47-101010288 "/>
    <n v="0"/>
    <s v="Seguros del Estado S.A."/>
    <d v="2022-11-22T00:00:00"/>
    <s v="22/11/2022 - 31/10/2023"/>
    <n v="2022"/>
    <s v="PENDIENTE"/>
    <s v="Ninguna"/>
    <s v="Terminado"/>
    <s v="Retiro"/>
    <s v="N/A"/>
    <s v="DERECHO"/>
    <s v="N/A"/>
    <s v="MASCULINO"/>
    <s v="juan.sierrag@jep.gov.co"/>
    <s v="https://community.secop.gov.co/Public/Tendering/ContractNoticePhases/View?PPI=CO1.PPI.21687376&amp;isFromPublicArea=True&amp;isModal=False"/>
    <m/>
    <m/>
    <s v="SOPORTE_PARA_LA_ADMINISTRACIÓN_DE_JUSTICIA"/>
    <s v="PROCESOS_MISIONALES"/>
    <s v="Unidad de Investigación y Acusación- UIA"/>
    <s v="Unidad de Investigación y Acusación- UIA"/>
  </r>
  <r>
    <s v="JEP-327"/>
    <n v="474"/>
    <s v="JEP-327-2022"/>
    <s v="JEP-CSPO-327-2022"/>
    <s v="Jairo Cuellar"/>
    <d v="2022-01-19T00:00:00"/>
    <s v="Marlisa Tumarosa Nieto"/>
    <x v="0"/>
    <s v="1. Prestación de servicios"/>
    <n v="1023873412"/>
    <n v="1"/>
    <s v="Persona Natural"/>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52736510"/>
    <s v="N/A"/>
    <s v="N/A"/>
    <n v="4626010"/>
    <s v="N/A"/>
    <n v="56822"/>
    <n v="65122"/>
    <n v="2018011001068"/>
    <x v="11"/>
    <d v="2022-01-31T00:00:00"/>
    <s v="N/A"/>
    <s v="N/A"/>
    <s v="N/A"/>
    <s v="N/A"/>
    <n v="0"/>
    <s v="N/A"/>
    <n v="0"/>
    <s v="N/A"/>
    <n v="0"/>
    <s v="N/A"/>
    <n v="0"/>
    <s v="N/A"/>
    <n v="0"/>
    <s v="N/A"/>
    <n v="0"/>
    <s v="N/A"/>
    <n v="0"/>
    <n v="52736510"/>
    <n v="0"/>
    <n v="0"/>
    <n v="0"/>
    <n v="0"/>
    <n v="0"/>
    <d v="2022-12-31T00:00:00"/>
    <d v="2022-12-31T00:00:00"/>
    <n v="-1202"/>
    <s v="NO"/>
    <s v="N/A"/>
    <s v="Bogotá D.C."/>
    <s v="Cumplimiento"/>
    <s v="15-47-101008674"/>
    <n v="0"/>
    <s v="Seguros del Estado"/>
    <d v="2022-01-27T00:00:00"/>
    <s v="26-01-2022 - 30-06-2023"/>
    <n v="2022"/>
    <s v="PENDIENTE"/>
    <s v="Ninguna"/>
    <s v="Terminado"/>
    <s v="Retiro"/>
    <s v="N/A"/>
    <s v="ADMINISTRACIÓN DE EMPRESAS"/>
    <s v="N/A"/>
    <s v="FEMENINO"/>
    <s v="PND"/>
    <s v="https://community.secop.gov.co/Public/Tendering/ContractNoticePhases/View?PPI=CO1.PPI.17169852&amp;isFromPublicArea=True&amp;isModal=False"/>
    <m/>
    <m/>
    <s v="SOPORTE_PARA_LA_ADMINISTRACIÓN_DE_JUSTICIA"/>
    <s v="PROCESOS_MISIONALES"/>
    <s v="Unidad de Investigación y Acusación- UIA"/>
    <s v="Unidad de Investigación y Acusación- UIA"/>
  </r>
  <r>
    <s v="JEP-328"/>
    <n v="475"/>
    <s v="JEP-328-2022"/>
    <s v="JEP-CSPO-328-2022"/>
    <s v="Jairo Cuellar"/>
    <d v="2022-01-19T00:00:00"/>
    <s v="Paula Andrea Vellojin Ojeda"/>
    <x v="0"/>
    <s v="1. Prestación de servicios"/>
    <n v="1068666462"/>
    <n v="6"/>
    <s v="Persona Natural"/>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52736510"/>
    <s v="N/A"/>
    <s v="N/A"/>
    <s v="$4.626.010"/>
    <s v="N/A"/>
    <n v="56522"/>
    <n v="65222"/>
    <s v="2018011001068_x0009_"/>
    <x v="11"/>
    <d v="2022-01-31T00:00:00"/>
    <s v="N/A"/>
    <s v="N/A"/>
    <s v="N/A"/>
    <s v="N/A"/>
    <n v="0"/>
    <s v="N/A"/>
    <n v="0"/>
    <s v="N/A"/>
    <n v="0"/>
    <s v="N/A"/>
    <n v="0"/>
    <s v="N/A"/>
    <n v="0"/>
    <s v="N/A"/>
    <n v="0"/>
    <s v="N/A"/>
    <n v="0"/>
    <n v="52736510"/>
    <n v="0"/>
    <n v="0"/>
    <n v="0"/>
    <n v="0"/>
    <n v="0"/>
    <d v="2022-12-31T00:00:00"/>
    <d v="2022-12-31T00:00:00"/>
    <n v="-1202"/>
    <s v="NO"/>
    <s v="N/A"/>
    <s v="Departamento de Cundinamarca"/>
    <s v="Cumplimiento"/>
    <s v="_x0009_15-47-101008676"/>
    <n v="0"/>
    <s v="Seguros del Estado"/>
    <d v="2022-01-27T00:00:00"/>
    <s v="26-01-2022 - 30-06-2023"/>
    <n v="2022"/>
    <s v="PENDIENTE"/>
    <s v="Ninguna"/>
    <s v="Terminado"/>
    <s v="Retiro"/>
    <s v="N/A"/>
    <s v="DERECHO"/>
    <s v="N/A"/>
    <s v="FEMENINO"/>
    <s v="PND"/>
    <s v="https://community.secop.gov.co/Public/Tendering/ContractNoticePhases/View?PPI=CO1.PPI.17171275&amp;isFromPublicArea=True&amp;isModal=False"/>
    <m/>
    <m/>
    <s v="SOPORTE_PARA_LA_ADMINISTRACIÓN_DE_JUSTICIA"/>
    <s v="PROCESOS_MISIONALES"/>
    <s v="Unidad de Investigación y Acusación- UIA"/>
    <s v="Unidad de Investigación y Acusación- UIA"/>
  </r>
  <r>
    <s v="JEP-117"/>
    <n v="476"/>
    <s v="JEP-117-2022"/>
    <s v="JEP-CSPO-117-2022"/>
    <s v="Jairo Cuellar"/>
    <s v="NR"/>
    <s v="Erika Alexandra Fernandez Gomez"/>
    <x v="0"/>
    <s v="1. Prestación de servicios"/>
    <n v="52739813"/>
    <n v="3"/>
    <s v="Persona Natural"/>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s v="Administrativo Transversal"/>
    <s v="Harvey Danilo Suarez Morales"/>
    <s v="Secretaría Ejecutiva"/>
    <s v="Unidad de Investigación y Acusación"/>
    <s v="Unidad de Investigación y Acusación"/>
    <s v="Oscar Alfonso Tellez Valenzuela"/>
    <s v="I- Unidad de Investigación y Acusación- UIA"/>
    <s v="N/A"/>
    <s v="N/A"/>
    <s v="N/A"/>
    <s v="Inversión"/>
    <n v="55512120"/>
    <s v="N/A"/>
    <s v="N/A"/>
    <n v="4626010"/>
    <s v="N/A"/>
    <n v="29622"/>
    <n v="31022"/>
    <n v="2018011001068"/>
    <x v="27"/>
    <d v="2022-01-14T00:00:00"/>
    <s v="Diana Karolina Bogota Cruz"/>
    <n v="1012327306"/>
    <n v="8"/>
    <d v="2022-04-21T00:00:00"/>
    <n v="0"/>
    <s v="N/A"/>
    <n v="0"/>
    <s v="N/A"/>
    <n v="0"/>
    <s v="N/A"/>
    <n v="0"/>
    <s v="N/A"/>
    <n v="0"/>
    <s v="N/A"/>
    <n v="0"/>
    <s v="N/A"/>
    <n v="0"/>
    <n v="55512120"/>
    <n v="0"/>
    <n v="0"/>
    <n v="0"/>
    <n v="0"/>
    <n v="0"/>
    <d v="2022-12-31T00:00:00"/>
    <d v="2022-12-31T00:00:00"/>
    <n v="-1202"/>
    <s v="NO"/>
    <s v="N/A"/>
    <s v="Bogotá D.C."/>
    <s v="Cumplimiento"/>
    <s v="15-47-101008262_x000a_15-47-101009306"/>
    <s v="0_x000a_0"/>
    <s v="Seguros del Estado S.A. _x000a_Seguros del Estado S.A."/>
    <s v="13/01/2022_x000a_21/04/2022"/>
    <s v="13-01-2022 - 30-06-2023_x000a_21/04/2022 - 30/06/2023"/>
    <s v="14/01/2022_x000a_22/04/2022"/>
    <s v="https://jepcolombia-my.sharepoint.com/personal/carlos_torres_jep_gov_co/_layouts/15/onedrive.aspx?q=117&amp;searchScope=folder&amp;id=%2Fpersonal%2Fcarlos%5Ftorres%5Fjep%5Fgov%5Fco%2FDocuments%2FDocumentos%2FContractual%2FContractual%20%2D%20Onedrive%2FValidaci%C3%B3n%20p%C3%B3lizas%20CPS%2F%2EVERIFICACI%C3%93N%20DE%20P%C3%93LIZAS%20CONTRATOS%202022%2FVerificaci%C3%B3n%20p%C3%B3liza%20Contrato%20%20JEP%2D117%2D2022%2Epdf&amp;parent=%2Fpersonal%2Fcarlos%5Ftorres%5Fjep%5Fgov%5Fco%2FDocuments%2FDocumentos%2FContractual%2FContractual%20%2D%20Onedrive%2FValidaci%C3%B3n%20p%C3%B3lizas%20CPS%2F%2EVERIFICACI%C3%93N%20DE%20P%C3%93LIZAS%20CONTRATOS%202022&amp;parentview=7"/>
    <s v="En fecha 24/04/2022 se suscribe cesión del contrato_x000a_El proceso quedo JEP-CSPO-0117-2022"/>
    <s v="Terminado"/>
    <s v="Cesión"/>
    <s v="N/A"/>
    <s v="ADMINISTRACIÓN DE EMPRESAS"/>
    <s v="N/A"/>
    <s v="FEMENINO"/>
    <s v="diana.bogota@jep.gov.co"/>
    <s v="https://community.secop.gov.co/Public/Tendering/ContractNoticePhases/View?PPI=CO1.PPI.16653186&amp;isFromPublicArea=True&amp;isModal=False"/>
    <m/>
    <m/>
    <s v="SOPORTE_PARA_LA_ADMINISTRACIÓN_DE_JUSTICIA"/>
    <s v="PROCESOS_MISIONALES"/>
    <s v="Unidad de Investigación y Acusación- UIA"/>
    <s v="Unidad de Investigación y Acusación- UIA"/>
  </r>
  <r>
    <s v="JEP-074"/>
    <n v="477"/>
    <s v="JEP-074-2022"/>
    <s v="JEP-CSPO-074-2022"/>
    <s v="Jairo Cuellar"/>
    <s v="NR"/>
    <s v="Jaime Eduardo Fonseca Aranguren "/>
    <x v="0"/>
    <s v="1. Prestación de servicios"/>
    <s v="1032425804_x000d_"/>
    <n v="7"/>
    <s v="Persona Natural"/>
    <s v="N/A"/>
    <s v="Prestación de servicios profesionales  al grupo de protección a víctimas, testigos y demás intervinientes de la UIA, para apoyar las gestiones administrativas con ocasión del seguimiento a la implementación y ejecución de las medidas de protección complementarias, individuales y colectivas. "/>
    <s v="Administrativo Transversal"/>
    <s v="Harvey Danilo Suarez Morales"/>
    <s v="Secretaría Ejecutiva"/>
    <s v="Unidad de Investigación y Acusación"/>
    <s v="Unidad de Investigación y Acusación"/>
    <s v="Oscar Alfonso Tellez Valenzuela"/>
    <s v="I- Unidad de Investigación y Acusación- UIA"/>
    <s v="N/A"/>
    <s v="N/A"/>
    <s v="N/A"/>
    <s v="Inversión"/>
    <n v="55512120"/>
    <s v="N/A"/>
    <s v="N/A"/>
    <s v="$4.626.010"/>
    <s v="N/A"/>
    <n v="29722"/>
    <n v="32022"/>
    <n v="2018011001068"/>
    <x v="3"/>
    <d v="2022-01-18T00:00:00"/>
    <s v="Angelica Flórez Torres"/>
    <n v="51881189"/>
    <n v="8"/>
    <d v="2022-11-29T00:00:00"/>
    <n v="-2467210"/>
    <s v="N/A"/>
    <n v="0"/>
    <s v="N/A"/>
    <n v="0"/>
    <s v="N/A"/>
    <n v="0"/>
    <s v="N/A"/>
    <n v="0"/>
    <s v="N/A"/>
    <n v="0"/>
    <s v="N/A"/>
    <n v="0"/>
    <n v="53044910"/>
    <n v="0"/>
    <n v="0"/>
    <n v="0"/>
    <n v="0"/>
    <n v="0"/>
    <d v="2022-12-31T00:00:00"/>
    <d v="2022-12-31T00:00:00"/>
    <n v="-1202"/>
    <s v="NO"/>
    <s v="N/A"/>
    <s v="Bogotá D.C."/>
    <s v="Cumplimiento"/>
    <s v="15-47-101008288_x000a_390-47-994000075779"/>
    <s v="0_x000a_0"/>
    <s v="Seguros del Estado S.A._x000a_Aseguradora Solidaria de Colombia_x000a_"/>
    <s v="15/01/2022_x000a_30/11/2022"/>
    <s v="14-01-2022 - 30-06-2023_x000a_29/11/2022 - 10/07/2023"/>
    <s v="7/01/2022_x000a_2/12/2022"/>
    <s v="C:\Users\andres.prietom\JEP Colombia\Carlos Giovanni Torres Peñaranda - Contractual - Onedrive\Validación pólizas CPS\.VERIFICACIÓN DE PÓLIZAS CONTRATOS 2022\Verificación póliza Contrato  JEP-074-2022.pdf"/>
    <s v="En fecha 19/04/2022 se suscribe otrosí 1 por medio del cual se reduce el valor del contrato en  $2.467.210_x000a_Se realiza cesión a partir del 29 de noviembre de 2022"/>
    <s v="Terminado"/>
    <s v="Cesión, adición y prórroga"/>
    <s v="N/A"/>
    <s v="ECONOMÍA"/>
    <s v="N/A"/>
    <s v="MASCULINO"/>
    <s v="PND"/>
    <s v="https://community.secop.gov.co/Public/Tendering/OpportunityDetail/Index?noticeUID=CO1.NTC.2512315&amp;isFromPublicArea=True&amp;isModal=False"/>
    <m/>
    <m/>
    <s v="SOPORTE_PARA_LA_ADMINISTRACIÓN_DE_JUSTICIA"/>
    <s v="PROCESOS_MISIONALES"/>
    <s v="Unidad de Investigación y Acusación- UIA"/>
    <s v="Unidad de Investigación y Acusación- UIA"/>
  </r>
  <r>
    <s v="JEP-776"/>
    <n v="478"/>
    <s v="JEP-776-2022"/>
    <s v="JEP-CSPO-748-2022"/>
    <s v="Jairo Cuellar"/>
    <d v="2022-11-04T00:00:00"/>
    <s v="Francisco Javier Minorta Nova"/>
    <x v="0"/>
    <s v="1. Prestación de servicios"/>
    <n v="1098640184"/>
    <n v="1"/>
    <s v="Persona Natural"/>
    <s v="Floridablanca"/>
    <s v="Servicios profesionales de apoyo y acompañamiento al grupo de protección a víctimas, testigos y demás intervinientes de la UIA, para la implementación y seguimiento periódico de las medidas de protección  decididas por el comité de evaluación de riesgo y definición de medidas  de la UIA"/>
    <s v="Funciones de la dependencia"/>
    <s v="Harvey Danilo Suarez Morales"/>
    <s v="Secretaría Ejecutiva"/>
    <s v="Unidad de Investigación y Acusación"/>
    <s v="Unidad de Investigación y Acusación"/>
    <s v="Oscar Alfonso Tellez Valenzuela "/>
    <s v="I- Unidad de Investigación y Acusación- UIA"/>
    <s v="N/A"/>
    <s v="N/A"/>
    <s v="N/A"/>
    <s v="Inversión"/>
    <n v="28681260"/>
    <s v="N/A"/>
    <s v="N/A"/>
    <n v="4626010"/>
    <n v="4857310"/>
    <n v="106722"/>
    <n v="535522"/>
    <n v="2018011001068"/>
    <x v="21"/>
    <d v="2022-11-16T00:00:00"/>
    <s v="N/A"/>
    <s v="N/A"/>
    <s v="N/A"/>
    <s v="N/A"/>
    <n v="0"/>
    <s v="N/A"/>
    <n v="0"/>
    <s v="N/A"/>
    <n v="0"/>
    <s v="N/A"/>
    <n v="0"/>
    <s v="N/A"/>
    <n v="0"/>
    <s v="N/A"/>
    <n v="0"/>
    <s v="N/A"/>
    <n v="0"/>
    <n v="28681260"/>
    <n v="19429240"/>
    <n v="19429240"/>
    <n v="0"/>
    <n v="0"/>
    <n v="0"/>
    <d v="2023-04-30T00:00:00"/>
    <d v="2023-04-30T00:00:00"/>
    <n v="-1082"/>
    <s v="SI"/>
    <s v="N/A"/>
    <s v="Bogotá D.C."/>
    <s v="Cumplimiento"/>
    <s v="15-47-101010302"/>
    <n v="0"/>
    <s v="Seguros del Estado S.A."/>
    <d v="2022-11-24T00:00:00"/>
    <s v="23/11/2022 - 31/10/2023"/>
    <n v="2022"/>
    <s v="PENDIENTE"/>
    <s v="Ninguna"/>
    <s v="Terminado"/>
    <s v="Retiro"/>
    <s v="N/A"/>
    <s v="ADMINISTRACIÓN DE EMPRESAS"/>
    <s v="N/A"/>
    <s v="MASCULINO"/>
    <s v="francisco.minorta@jep.gov.co"/>
    <s v="https://community.secop.gov.co/Public/Tendering/ContractNoticePhases/View?PPI=CO1.PPI.21689635&amp;isFromPublicArea=True&amp;isModal=False"/>
    <m/>
    <m/>
    <s v="SOPORTE_PARA_LA_ADMINISTRACIÓN_DE_JUSTICIA"/>
    <s v="PROCESOS_MISIONALES"/>
    <s v="Unidad de Investigación y Acusación- UIA"/>
    <s v="Unidad de Investigación y Acusación- UIA"/>
  </r>
  <r>
    <s v="JEP-326"/>
    <n v="479"/>
    <s v="JEP-326-2022"/>
    <s v="JEP-CSPO-326-2022"/>
    <s v="Jairo Cuellar"/>
    <d v="2022-01-19T00:00:00"/>
    <s v="Miguel Alberto Flechas Garcia"/>
    <x v="0"/>
    <s v="1. Prestación de servicios"/>
    <s v="1010175753_x000d_"/>
    <n v="6"/>
    <s v="Persona Natural"/>
    <s v="N/A"/>
    <s v="Servicios profesionales de apoyo y acompañamiento al grupo de protección a víctimas, testigos y demás intervinientes de la UIA, para la implementación y seguimiento periódico de las medidas de protección  decididas por el cómite de evaluación de riesgo y definición de medidas  de la UIA."/>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52736510"/>
    <s v="N/A"/>
    <s v="N/A"/>
    <s v="$4.626.010"/>
    <s v="N/A"/>
    <n v="55522"/>
    <n v="65022"/>
    <s v="2018011001068_x0009_"/>
    <x v="11"/>
    <d v="2022-01-31T00:00:00"/>
    <s v="Walter Arley Garzón Alfonzo"/>
    <n v="1093749264"/>
    <n v="2"/>
    <d v="2022-12-01T00:00:00"/>
    <n v="0"/>
    <s v="N/A"/>
    <n v="0"/>
    <s v="N/A"/>
    <n v="0"/>
    <s v="N/A"/>
    <n v="0"/>
    <s v="N/A"/>
    <n v="0"/>
    <s v="N/A"/>
    <n v="0"/>
    <s v="N/A"/>
    <n v="0"/>
    <n v="52736510"/>
    <n v="0"/>
    <n v="0"/>
    <n v="0"/>
    <n v="0"/>
    <n v="0"/>
    <d v="2022-12-31T00:00:00"/>
    <d v="2022-12-31T00:00:00"/>
    <n v="-1202"/>
    <s v="NO"/>
    <s v="N/A"/>
    <s v="Bogotá D.C."/>
    <s v="Cumplimiento"/>
    <s v="15-47-101008675_x000a_15-47-101010363"/>
    <s v="0_x000a_0"/>
    <s v="Seguros del Estado S.A._x000a_Seguros del Estado S.A."/>
    <s v="27/01/2022_x000a_01/12/2022"/>
    <s v="26-01-2022 - 30-06-2023_x000a_01/12/2022 - 30/06/2023"/>
    <s v="31/01/2022_x000a_2/12/2022"/>
    <s v="PENDIENTE"/>
    <s v="El primero de diciembre se cede el contrato"/>
    <s v="Terminado"/>
    <s v="Cesión"/>
    <s v="N/A"/>
    <s v="PSICOLOGÍA"/>
    <s v="N/A"/>
    <s v="MASCULINO"/>
    <s v="PND"/>
    <s v="https://community.secop.gov.co/Public/Tendering/ContractNoticePhases/View?PPI=CO1.PPI.17163528&amp;isFromPublicArea=True&amp;isModal=False"/>
    <m/>
    <m/>
    <s v="SOPORTE_PARA_LA_ADMINISTRACIÓN_DE_JUSTICIA"/>
    <s v="PROCESOS_MISIONALES"/>
    <s v="Unidad de Investigación y Acusación- UIA"/>
    <s v="Unidad de Investigación y Acusación- UIA"/>
  </r>
  <r>
    <s v="JEP-792"/>
    <n v="480"/>
    <s v="JEP-792-2022"/>
    <s v="JEP-CSPO-763-2022"/>
    <s v="Carlos Torres"/>
    <d v="2022-11-15T00:00:00"/>
    <s v="David Augusto Manosalva Gualdron"/>
    <x v="0"/>
    <s v="1. Prestación de servicios"/>
    <n v="91527424"/>
    <n v="3"/>
    <s v="Persona Natural"/>
    <s v="Piedecuesta"/>
    <s v="Servicios profesionales de apoyo y acompañamiento al grupo de protección a víctimas, testigos y demás intervinientes de la UIA, para la implementación y seguimiento periódico de las medidas de protección decididas por el comité de evaluación de riesgo y definición de medidas de la UIA."/>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28681260"/>
    <s v="N/A"/>
    <s v="N/A"/>
    <n v="4626010"/>
    <n v="4857310"/>
    <n v="106422"/>
    <n v="514022"/>
    <n v="2018011001068"/>
    <x v="78"/>
    <d v="2022-11-22T00:00:00"/>
    <s v="N/A"/>
    <s v="N/A"/>
    <s v="N/A"/>
    <s v="N/A"/>
    <n v="0"/>
    <s v="N/A"/>
    <n v="0"/>
    <s v="N/A"/>
    <n v="0"/>
    <s v="N/A"/>
    <n v="0"/>
    <s v="N/A"/>
    <n v="0"/>
    <s v="N/A"/>
    <n v="0"/>
    <s v="N/A"/>
    <n v="-116"/>
    <n v="28681260"/>
    <n v="9252020"/>
    <n v="9252020"/>
    <n v="0"/>
    <n v="0"/>
    <n v="0"/>
    <d v="2023-04-30T00:00:00"/>
    <d v="2023-01-04T00:00:00"/>
    <n v="-1198"/>
    <s v="SI"/>
    <d v="2023-01-04T00:00:00"/>
    <s v="Bogotá D.C."/>
    <s v="Cumplimiento"/>
    <s v="96-45-101079265"/>
    <n v="1"/>
    <s v="Seguros del Estado S.A. "/>
    <d v="2022-11-23T00:00:00"/>
    <s v="18/11/2022 - 31/10/2023"/>
    <n v="2022"/>
    <s v="PENDIENTE"/>
    <s v="Se ejecuta hasta el 5/01/2023"/>
    <s v="Terminado"/>
    <s v="Terminación anticipada"/>
    <s v="N/A"/>
    <s v="INGENIERIA INDUSTRIAL"/>
    <s v="N/A"/>
    <s v="MASCULINO"/>
    <s v="david.manosalva@jep.gov.co"/>
    <s v="https://community.secop.gov.co/Public/Tendering/ContractNoticePhases/View?PPI=CO1.PPI.21659258&amp;isFromPublicArea=True&amp;isModal=False"/>
    <m/>
    <m/>
    <s v="SOPORTE_PARA_LA_ADMINISTRACIÓN_DE_JUSTICIA"/>
    <s v="PROCESOS_MISIONALES"/>
    <s v="Unidad de Investigación y Acusación- UIA"/>
    <s v="Unidad de Investigación y Acusación- UIA"/>
  </r>
  <r>
    <s v="JEP-324"/>
    <n v="481"/>
    <s v="JEP-324-2022"/>
    <s v="JEP-CSPO-324-2022"/>
    <s v="Jairo Cuellar"/>
    <d v="2022-01-19T00:00:00"/>
    <s v="Floro Alberto Tunubala Juajibioy"/>
    <x v="0"/>
    <s v="1. Prestación de servicios"/>
    <n v="1032458271"/>
    <n v="3"/>
    <s v="Persona Natural"/>
    <s v="N/A"/>
    <s v="Servicios profesionales de apoyo y acompañamiento al grupo de protección a víctimas, testigos y demás intervinientes de la UIA, para la implementación y seguimiento periódico de las medidas de protección  decididas por el cómite de evaluación de riesgo y definición de medidas  de la UIA."/>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52736510"/>
    <s v="N/A"/>
    <s v="N/A"/>
    <s v="$4.626.010"/>
    <s v="N/A"/>
    <n v="33722"/>
    <n v="64822"/>
    <n v="2018011001068"/>
    <x v="11"/>
    <d v="2022-01-31T00:00:00"/>
    <s v="N/A"/>
    <s v="N/A"/>
    <s v="N/A"/>
    <s v="N/A"/>
    <n v="0"/>
    <s v="N/A"/>
    <n v="0"/>
    <s v="N/A"/>
    <n v="0"/>
    <s v="N/A"/>
    <n v="0"/>
    <s v="N/A"/>
    <n v="0"/>
    <s v="N/A"/>
    <n v="0"/>
    <s v="N/A"/>
    <n v="0"/>
    <n v="52736510"/>
    <n v="0"/>
    <n v="0"/>
    <n v="0"/>
    <n v="0"/>
    <n v="0"/>
    <d v="2022-12-31T00:00:00"/>
    <d v="2022-12-31T00:00:00"/>
    <n v="-1202"/>
    <s v="NO"/>
    <s v="N/A"/>
    <s v="Bogotá D.C."/>
    <s v="Cumplimiento"/>
    <s v="15-47-101008694"/>
    <n v="0"/>
    <s v="Seguros del Estado"/>
    <d v="2022-01-27T00:00:00"/>
    <s v="26-01-2022 - 30-06-2023"/>
    <n v="2022"/>
    <s v="PENDIENTE"/>
    <s v="Ninguna"/>
    <s v="Terminado"/>
    <s v="Retiro"/>
    <s v="N/A"/>
    <s v="DERECHO"/>
    <s v="N/A"/>
    <s v="MASCULINO"/>
    <s v="PND"/>
    <s v="https://community.secop.gov.co/Public/Tendering/ContractNoticePhases/View?PPI=CO1.PPI.17115731&amp;isFromPublicArea=True&amp;isModal=False"/>
    <m/>
    <m/>
    <s v="SOPORTE_PARA_LA_ADMINISTRACIÓN_DE_JUSTICIA"/>
    <s v="PROCESOS_MISIONALES"/>
    <s v="Unidad de Investigación y Acusación- UIA"/>
    <s v="Unidad de Investigación y Acusación- UIA"/>
  </r>
  <r>
    <s v="JEP-777"/>
    <n v="482"/>
    <s v="JEP-777-2022"/>
    <s v="JEP-CSPO-749-2022"/>
    <s v="Ángela Esquivel "/>
    <d v="2022-11-08T00:00:00"/>
    <s v="Tatiana Andrea Niño Martínez"/>
    <x v="0"/>
    <s v="1. Prestación de servicios"/>
    <n v="1032492114"/>
    <n v="9"/>
    <s v="Persona Natural"/>
    <s v="Bogotá D.C. "/>
    <s v="Prestación de servicios profesionales, para gestionar y analizar información que permita la actualización del Sistema de Monitoreo de Riesgos y Prevención de Afectaciones a los Derechos Humanos en Colombia de la Unidad de Investigación y Acusación de la JEP"/>
    <s v="Funciones de la dependencia"/>
    <s v="Harvey Danilo Suarez Morales"/>
    <s v="Secretaría Ejecutiva"/>
    <s v="Unidad de Investigación y Acusación"/>
    <s v="Unidad de Investigación y Acusación"/>
    <s v="Oscar Alfonso Tellez Valenzuela "/>
    <s v="I- Unidad de Investigación y Acusación- UIA"/>
    <s v="N/A"/>
    <s v="N/A"/>
    <s v="N/A"/>
    <s v="Inversión"/>
    <n v="6505326"/>
    <s v="N/A"/>
    <s v="N/A"/>
    <n v="3252663"/>
    <s v="N/A"/>
    <n v="126122"/>
    <n v="498922"/>
    <s v="_x0009_2018011001068"/>
    <x v="46"/>
    <d v="2022-11-16T00:00:00"/>
    <s v="N/A"/>
    <s v="N/A"/>
    <s v="N/A"/>
    <s v="N/A"/>
    <n v="0"/>
    <s v="N/A"/>
    <n v="0"/>
    <s v="N/A"/>
    <n v="0"/>
    <s v="N/A"/>
    <n v="0"/>
    <s v="N/A"/>
    <n v="0"/>
    <s v="N/A"/>
    <n v="0"/>
    <s v="N/A"/>
    <n v="0"/>
    <n v="6505326"/>
    <n v="0"/>
    <n v="0"/>
    <n v="0"/>
    <n v="0"/>
    <n v="0"/>
    <d v="2022-12-31T00:00:00"/>
    <d v="2022-12-31T00:00:00"/>
    <n v="-1202"/>
    <s v="SI"/>
    <s v="N/A"/>
    <s v="Bogotá D.C."/>
    <s v="Cumplimiento"/>
    <s v="15-47-101010219"/>
    <n v="0"/>
    <s v="Seguros del Estado S.A.  "/>
    <d v="2022-11-11T00:00:00"/>
    <s v="10/11/2022 - 30/06/2023"/>
    <n v="2022"/>
    <s v="PENDIENTE"/>
    <s v="Ninguna"/>
    <s v="Terminado"/>
    <s v="Retiro"/>
    <s v="N/A"/>
    <s v="CIENCIAS POLÍTICAS"/>
    <s v="RELACIONES INTERNACIONALES"/>
    <s v="FEMENINO"/>
    <s v="tatiana.nino@jep.gov.co"/>
    <s v="https://community.secop.gov.co/Public/Tendering/ContractNoticePhases/View?PPI=CO1.PPI.21510589&amp;isFromPublicArea=True&amp;isModal=False"/>
    <m/>
    <m/>
    <s v="SOPORTE_PARA_LA_ADMINISTRACIÓN_DE_JUSTICIA"/>
    <s v="PROCESOS_MISIONALES"/>
    <s v="Unidad de Investigación y Acusación- UIA"/>
    <s v="Unidad de Investigación y Acusación- UIA"/>
  </r>
  <r>
    <s v="JEP-329"/>
    <n v="483"/>
    <s v="JEP-329-2022"/>
    <s v="JEP-CSPO-329-2022"/>
    <s v="Laura Paredes"/>
    <d v="2022-01-20T00:00:00"/>
    <s v="Ilit Dahab Mora Vargas"/>
    <x v="0"/>
    <s v="1. Prestación de servicios"/>
    <n v="1018511123"/>
    <n v="7"/>
    <s v="Persona Natural"/>
    <s v="N/A"/>
    <s v="Prestación de servicios profesionales, para gestionar y analizar información que permita la actualización del Mecanismo Unificado de Monitoreo de Riesgos del Sistema Integral para la Paz bajo la coordinación de la Unidad de Investigación y Acusación de la JEP."/>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37080357"/>
    <s v="N/A"/>
    <s v="N/A"/>
    <n v="3252663"/>
    <s v="N/A"/>
    <n v="56422"/>
    <s v="_x0009_64422"/>
    <n v="2018011001068"/>
    <x v="1"/>
    <d v="2022-01-31T00:00:00"/>
    <s v="N/A"/>
    <s v="N/A"/>
    <s v="N/A"/>
    <s v="N/A"/>
    <n v="0"/>
    <s v="N/A"/>
    <n v="0"/>
    <s v="N/A"/>
    <n v="0"/>
    <s v="N/A"/>
    <n v="0"/>
    <s v="N/A"/>
    <n v="0"/>
    <s v="N/A"/>
    <n v="0"/>
    <s v="N/A"/>
    <n v="0"/>
    <n v="37080357"/>
    <n v="0"/>
    <n v="0"/>
    <n v="0"/>
    <n v="0"/>
    <n v="0"/>
    <d v="2022-12-31T00:00:00"/>
    <d v="2022-12-31T00:00:00"/>
    <n v="-1202"/>
    <s v="NO"/>
    <s v="N/A"/>
    <s v="Bogotá D.C."/>
    <s v="Cumplimiento"/>
    <s v="15-47-101008627"/>
    <n v="0"/>
    <s v="Seguros del Estado"/>
    <d v="2022-01-26T00:00:00"/>
    <s v="25-01-2022 - 30-06-2023"/>
    <n v="2022"/>
    <s v="PENDIENTE"/>
    <s v="Ninguna"/>
    <s v="Terminado"/>
    <s v="Retiro"/>
    <s v="N/A"/>
    <s v="RELACIONES INTERNACIONALES"/>
    <s v="N/A"/>
    <s v="FEMENINO"/>
    <s v="ilit.mora@jep.gov.co"/>
    <s v="https://community.secop.gov.co/Public/Tendering/ContractNoticePhases/View?PPI=CO1.PPI.17035712&amp;isFromPublicArea=True&amp;isModal=False"/>
    <m/>
    <m/>
    <s v="SOPORTE_PARA_LA_ADMINISTRACIÓN_DE_JUSTICIA"/>
    <s v="PROCESOS_MISIONALES"/>
    <s v="Unidad de Investigación y Acusación- UIA"/>
    <s v="Unidad de Investigación y Acusación- UIA"/>
  </r>
  <r>
    <s v="JEP-798"/>
    <n v="484"/>
    <s v="JEP-798-2022"/>
    <s v="JEP-CSPO-769-2022"/>
    <s v="Ángela Esquivel "/>
    <d v="2022-11-17T00:00:00"/>
    <s v="Monica Del Pilar Burgos Forero"/>
    <x v="0"/>
    <s v="1. Prestación de servicios"/>
    <n v="1020812339"/>
    <n v="1"/>
    <s v="Persona Natural"/>
    <s v="Bogotá D.C. "/>
    <s v="Prestación de servicios profesionales, para gestionar y analizar información que permita la actualización del Sistema de Monitoreo de Riesgos y Prevención de Afectaciones a los Derechos Humanos en Colombia de la Unidad de Investigación y Acusación de la JEP."/>
    <s v="Funciones de la dependencia"/>
    <s v="Harvey Danilo Suarez Morales"/>
    <s v="Secretaría Ejecutiva"/>
    <s v="Unidad de Investigación y Acusación"/>
    <s v="Unidad de Investigación y Acusación"/>
    <s v="Oscar Alfonso Tellez Valenzuela "/>
    <s v="I- Unidad de Investigación y Acusación- UIA"/>
    <s v="N/A"/>
    <s v="N/A"/>
    <s v="N/A"/>
    <s v="Inversión"/>
    <n v="6505326"/>
    <s v="N/A"/>
    <s v="N/A"/>
    <n v="3252663"/>
    <s v="N/A"/>
    <n v="126222"/>
    <n v="535222"/>
    <n v="2018011001068"/>
    <x v="83"/>
    <d v="2022-11-25T00:00:00"/>
    <s v="N/A"/>
    <s v="N/A"/>
    <s v="N/A"/>
    <s v="N/A"/>
    <n v="0"/>
    <s v="N/A"/>
    <n v="0"/>
    <s v="N/A"/>
    <n v="0"/>
    <s v="N/A"/>
    <n v="0"/>
    <s v="N/A"/>
    <n v="0"/>
    <s v="N/A"/>
    <n v="0"/>
    <s v="N/A"/>
    <n v="0"/>
    <n v="6505326"/>
    <n v="0"/>
    <n v="0"/>
    <n v="0"/>
    <n v="0"/>
    <n v="0"/>
    <d v="2022-12-31T00:00:00"/>
    <d v="2022-12-31T00:00:00"/>
    <n v="-1202"/>
    <s v="SI"/>
    <s v="N/A"/>
    <s v="Bogotá D.C."/>
    <s v="Cumplimiento"/>
    <s v="Contratar los servicios de área protegida (asistencia médica, unidad móvil, etc.,) para atender los casos de urgencias y/o emergencias médicas que ocurran a los servidores, servidoras, contratistas y/o visitantes en la sede central en Bogotá D.C. y en los grupos territoriales de la Jurisdicción Especial para la Paz -JEP. "/>
    <n v="0"/>
    <s v="Seguros del Estado S.A."/>
    <d v="2022-11-24T00:00:00"/>
    <d v="2022-11-23T00:00:00"/>
    <n v="2022"/>
    <s v="PENDIENTE"/>
    <s v="Ninguna"/>
    <s v="Terminado"/>
    <s v="Retiro"/>
    <s v="N/A"/>
    <s v="CIENCIAS POLÍTICAS"/>
    <s v="N/A"/>
    <s v="FEMENINO"/>
    <s v="monica.burgos@jep.gov.co"/>
    <s v="https://community.secop.gov.co/Public/Tendering/ContractNoticePhases/View?PPI=CO1.PPI.21712382&amp;isFromPublicArea=True&amp;isModal=False"/>
    <m/>
    <m/>
    <s v="SOPORTE_PARA_LA_ADMINISTRACIÓN_DE_JUSTICIA"/>
    <s v="PROCESOS_MISIONALES"/>
    <s v="Unidad de Investigación y Acusación- UIA"/>
    <s v="Unidad de Investigación y Acusación- UIA"/>
  </r>
  <r>
    <s v="JEP-781"/>
    <n v="485"/>
    <s v="JEP-781-2022"/>
    <s v="JEP-CSPO-752-2022"/>
    <s v="Ángela Esquivel "/>
    <d v="2022-11-09T00:00:00"/>
    <s v="Daniel Esteban Pedraza Piñeros"/>
    <x v="0"/>
    <s v="1. Prestación de servicios"/>
    <n v="1010224260"/>
    <n v="8"/>
    <s v="Persona Natural"/>
    <s v="Bogotá D.C. "/>
    <s v="Prestación de servicios profesionales, para gestionar y analizar información que permita la actualización del Sistema de Monitoreo de Riesgos y Prevención de Afectaciones a los Derechos Humanos en Colombia de la Unidad de Investigación y Acusación de la JEP."/>
    <s v="Misional"/>
    <s v="Harvey Danilo Suarez Morales"/>
    <s v="Secretaría Ejecutiva"/>
    <s v="Unidad de Investigación y Acusación"/>
    <s v="Unidad de Investigación y Acusación"/>
    <s v="Oscar Alfonso Tellez Valenzuela "/>
    <s v="I- Unidad de Investigación y Acusación- UIA"/>
    <s v="N/A"/>
    <s v="N/A"/>
    <s v="N/A"/>
    <s v="Inversión"/>
    <n v="6505326"/>
    <s v="N/A"/>
    <s v="N/A"/>
    <n v="3252663"/>
    <s v="N/A"/>
    <n v="126322"/>
    <n v="513822"/>
    <s v="_x0009_2018011001068"/>
    <x v="19"/>
    <d v="2022-11-18T00:00:00"/>
    <s v="N/A"/>
    <s v="N/A"/>
    <s v="N/A"/>
    <s v="N/A"/>
    <n v="0"/>
    <s v="N/A"/>
    <n v="0"/>
    <s v="N/A"/>
    <n v="0"/>
    <s v="N/A"/>
    <n v="0"/>
    <s v="N/A"/>
    <n v="0"/>
    <s v="N/A"/>
    <n v="0"/>
    <s v="N/A"/>
    <n v="0"/>
    <n v="6505326"/>
    <n v="0"/>
    <n v="0"/>
    <n v="0"/>
    <n v="0"/>
    <n v="0"/>
    <d v="2022-12-31T00:00:00"/>
    <d v="2022-12-31T00:00:00"/>
    <n v="-1202"/>
    <s v="SI"/>
    <s v="N/A"/>
    <s v="Bogotá D.C."/>
    <s v="Cumplimiento"/>
    <s v="15-47-101010224"/>
    <n v="0"/>
    <s v="Seguros del Estado S.A. "/>
    <d v="2022-11-15T00:00:00"/>
    <s v="11/11/2022 - 30/06/2023"/>
    <n v="2022"/>
    <s v="PENDIENTE"/>
    <s v="Ninguna"/>
    <s v="Terminado"/>
    <s v="Retiro"/>
    <s v="N/A"/>
    <s v="CIENCIAS POLÍTICAS"/>
    <s v="N/A"/>
    <s v="MASCULINO"/>
    <s v="daniel.pedraza@jep.gov.co"/>
    <s v="https://community.secop.gov.co/Public/Tendering/ContractNoticePhases/View?PPI=CO1.PPI.21537631&amp;isFromPublicArea=True&amp;isModal=False"/>
    <m/>
    <m/>
    <s v="SOPORTE_PARA_LA_ADMINISTRACIÓN_DE_JUSTICIA"/>
    <s v="PROCESOS_MISIONALES"/>
    <s v="Unidad de Investigación y Acusación- UIA"/>
    <s v="Unidad de Investigación y Acusación- UIA"/>
  </r>
  <r>
    <s v="JEP-783"/>
    <n v="486"/>
    <s v="JEP-783-2022"/>
    <s v="JEP-CSPO-754-2022"/>
    <s v="Ángela Esquivel "/>
    <d v="2022-11-09T00:00:00"/>
    <s v="Alejandra Sofía Rojas Castro"/>
    <x v="0"/>
    <s v="1. Prestación de servicios"/>
    <n v="1010232605"/>
    <n v="9"/>
    <s v="Persona Natural"/>
    <s v="Bogotá D.C. "/>
    <s v="Prestación de servicios profesionales, para gestionar y analizar información que permita la actualización del Sistema de Monitoreo de Riesgos y Prevención de Afectaciones a los Derechos Humanos en Colombia de la Unidad de Investigación y Acusación de la JEP"/>
    <s v="Misional"/>
    <s v="Harvey Danilo Suarez Morales"/>
    <s v="Secretaría Ejecutiva"/>
    <s v="Unidad de Investigación y Acusación"/>
    <s v="Unidad de Investigación y Acusación"/>
    <s v="Oscar Alfonso Tellez Valenzuela "/>
    <s v="I- Unidad de Investigación y Acusación- UIA"/>
    <s v="N/A"/>
    <s v="N/A"/>
    <s v="N/A"/>
    <s v="Inversión"/>
    <n v="6505326"/>
    <s v="N/A"/>
    <s v="N/A"/>
    <n v="3252663"/>
    <s v="N/A"/>
    <n v="126422"/>
    <n v="499022"/>
    <n v="2018011001068"/>
    <x v="19"/>
    <d v="2022-11-18T00:00:00"/>
    <s v="N/A"/>
    <s v="N/A"/>
    <s v="N/A"/>
    <s v="N/A"/>
    <n v="0"/>
    <s v="N/A"/>
    <n v="0"/>
    <s v="N/A"/>
    <n v="0"/>
    <s v="N/A"/>
    <n v="0"/>
    <s v="N/A"/>
    <n v="0"/>
    <s v="N/A"/>
    <n v="0"/>
    <s v="N/A"/>
    <n v="0"/>
    <n v="6505326"/>
    <n v="0"/>
    <n v="0"/>
    <n v="0"/>
    <n v="0"/>
    <n v="0"/>
    <d v="2022-12-31T00:00:00"/>
    <d v="2022-12-31T00:00:00"/>
    <n v="-1202"/>
    <s v="SI"/>
    <s v="N/A"/>
    <s v="Bogotá D.C."/>
    <s v="Cumplimiento"/>
    <s v="15-47-101010218"/>
    <n v="0"/>
    <s v="Seguros del Estado S.A. "/>
    <d v="2022-11-11T00:00:00"/>
    <s v="10/11/2022 - 10/11/2022"/>
    <n v="2022"/>
    <s v="PENDIENTE"/>
    <s v="Ninguna"/>
    <s v="Terminado"/>
    <s v="Retiro"/>
    <s v="N/A"/>
    <s v="ANTROPOLOGÍA"/>
    <s v="CIENCIAS POLÍTICAS"/>
    <s v="FEMENINO"/>
    <s v="alejandra.rojas@jep.gov.co"/>
    <s v="https://community.secop.gov.co/Public/Tendering/ContractNoticePhases/View?PPI=CO1.PPI.21543491&amp;isFromPublicArea=True&amp;isModal=False"/>
    <m/>
    <m/>
    <s v="SOPORTE_PARA_LA_ADMINISTRACIÓN_DE_JUSTICIA"/>
    <s v="PROCESOS_MISIONALES"/>
    <s v="Unidad de Investigación y Acusación- UIA"/>
    <s v="Unidad de Investigación y Acusación- UIA"/>
  </r>
  <r>
    <s v="JEP-786"/>
    <n v="487"/>
    <s v="JEP-786-2022"/>
    <s v="JEP-CSPO-757-2022"/>
    <s v="Ángela Esquivel "/>
    <d v="2022-11-10T00:00:00"/>
    <s v="Laura Gaviria Escobar"/>
    <x v="0"/>
    <s v="1. Prestación de servicios"/>
    <n v="1020824096"/>
    <n v="7"/>
    <s v="Persona Natural"/>
    <s v="Bogotá D.C. "/>
    <s v="Prestación de servicios profesionales, para gestionar y analizar información que permita la actualización del Sistema de Monitoreo de Riesgos y Prevención de Afectaciones a los Derechos Humanos en Colombia de la Unidad de Investigación y Acusación de la JEP"/>
    <s v="Funciones de la dependencia"/>
    <s v="Harvey Danilo Suarez Morales"/>
    <s v="Secretaría Ejecutiva"/>
    <s v="Unidad de Investigación y Acusación"/>
    <s v="Unidad de Investigación y Acusación"/>
    <s v="Oscar Alfonso Tellez Valenzuela "/>
    <s v="I- Unidad de Investigación y Acusación- UIA"/>
    <s v="N/A"/>
    <s v="N/A"/>
    <s v="N/A"/>
    <s v="Inversión"/>
    <n v="6505326"/>
    <s v="N/A"/>
    <s v="N/A"/>
    <n v="3252663"/>
    <s v="N/A"/>
    <n v="126822"/>
    <n v="516622"/>
    <n v="2018011001068"/>
    <x v="46"/>
    <d v="2022-11-17T00:00:00"/>
    <s v="N/A"/>
    <s v="N/A"/>
    <s v="N/A"/>
    <s v="N/A"/>
    <n v="0"/>
    <s v="N/A"/>
    <n v="0"/>
    <s v="N/A"/>
    <n v="0"/>
    <s v="N/A"/>
    <n v="0"/>
    <s v="N/A"/>
    <n v="0"/>
    <s v="N/A"/>
    <n v="0"/>
    <s v="N/A"/>
    <n v="0"/>
    <n v="6505326"/>
    <n v="0"/>
    <n v="0"/>
    <n v="0"/>
    <n v="0"/>
    <n v="0"/>
    <d v="2022-12-31T00:00:00"/>
    <d v="2022-12-31T00:00:00"/>
    <n v="-1202"/>
    <s v="SI"/>
    <s v="N/A"/>
    <s v="Bogotá D.C."/>
    <s v="Cumplimiento"/>
    <s v="15-47-101010258"/>
    <n v="0"/>
    <s v="Seguros del Estado S.A. "/>
    <d v="2022-11-18T00:00:00"/>
    <s v="17/11/2022 - 30/06/2023"/>
    <n v="2022"/>
    <s v="PENDIENTE"/>
    <s v="Ninguna"/>
    <s v="Terminado"/>
    <s v="Retiro"/>
    <s v="N/A"/>
    <s v="RELACIONES INTERNACIONALES"/>
    <s v="CIENCIAS POLÍTICAS"/>
    <s v="FEMENINO"/>
    <s v="laura.gaviria@jep.gov.co"/>
    <s v="https://community.secop.gov.co/Public/Tendering/ContractNoticePhases/View?PPI=CO1.PPI.21565386&amp;isFromPublicArea=True&amp;isModal=False"/>
    <m/>
    <m/>
    <s v="SOPORTE_PARA_LA_ADMINISTRACIÓN_DE_JUSTICIA"/>
    <s v="PROCESOS_MISIONALES"/>
    <s v="Unidad de Investigación y Acusación- UIA"/>
    <s v="Unidad de Investigación y Acusación- UIA"/>
  </r>
  <r>
    <s v="JEP-860"/>
    <n v="488"/>
    <s v="JEP-860-2022"/>
    <s v="JEP-CSPO-830-2022"/>
    <s v="Ángela Esquivel "/>
    <d v="2022-12-01T00:00:00"/>
    <s v="Laura Valentina Ojeda Moreno"/>
    <x v="0"/>
    <s v="1. Prestación de servicios"/>
    <n v="1000284897"/>
    <n v="9"/>
    <s v="Persona Natural"/>
    <s v="Bogotá D.C. "/>
    <s v="Prestación de servicios profesionales, para gestionar y analizar información que permita la actualización del Sistema de Monitoreo de Riesgos y Prevención de Afectaciones a los Derechos Humanos en Colombia de la Unidad de Investigación y Acusación de la JEP."/>
    <s v="Funciones de la dependencia"/>
    <s v="Harvey Danilo Suarez Morales"/>
    <s v="Secretaría Ejecutiva"/>
    <s v="Unidad de Investigación y Acusación"/>
    <s v="Unidad de Investigación y Acusación"/>
    <s v="Oscar Alfonso Tellez Valenzuela "/>
    <s v="I- Unidad de Investigación y Acusación- UIA"/>
    <s v="N/A"/>
    <s v="N/A"/>
    <s v="N/A"/>
    <s v="Inversión"/>
    <n v="3252663"/>
    <s v="N/A"/>
    <s v="N/A"/>
    <s v="N/A"/>
    <s v="N/A"/>
    <n v="128922"/>
    <n v="565122"/>
    <n v="2018011001068"/>
    <x v="84"/>
    <d v="2022-12-12T00:00:00"/>
    <s v="N/A"/>
    <s v="N/A"/>
    <s v="N/A"/>
    <s v="N/A"/>
    <n v="0"/>
    <s v="N/A"/>
    <n v="0"/>
    <s v="N/A"/>
    <n v="0"/>
    <s v="N/A"/>
    <n v="0"/>
    <s v="N/A"/>
    <n v="0"/>
    <s v="N/A"/>
    <n v="0"/>
    <s v="N/A"/>
    <n v="0"/>
    <n v="3252663"/>
    <n v="0"/>
    <n v="0"/>
    <n v="0"/>
    <n v="0"/>
    <n v="0"/>
    <d v="2022-12-31T00:00:00"/>
    <d v="2022-12-31T00:00:00"/>
    <n v="-1202"/>
    <s v="SI"/>
    <s v="N/A"/>
    <s v="Bogotá D.C."/>
    <s v="Cumplimiento"/>
    <s v="15-47-101010389"/>
    <n v="0"/>
    <s v="Seguros del Estado S.A."/>
    <d v="2022-12-06T00:00:00"/>
    <s v="05/12/2022 - 30/06/2023"/>
    <d v="2022-12-12T00:00:00"/>
    <s v="PENDIENTE"/>
    <s v="Ninguna"/>
    <s v="Terminado"/>
    <s v="Retiro"/>
    <s v="N/A"/>
    <s v="CIENCIAS POLÍTICAS"/>
    <s v="N/A"/>
    <s v="FEMENINO"/>
    <s v="laura.ojeda@jep.gov.co"/>
    <s v="https://community.secop.gov.co/Public/Tendering/ContractNoticePhases/View?PPI=CO1.PPI.21980632&amp;isFromPublicArea=True&amp;isModal=False"/>
    <m/>
    <m/>
    <s v="SOPORTE_PARA_LA_ADMINISTRACIÓN_DE_JUSTICIA"/>
    <s v="PROCESOS_MISIONALES"/>
    <s v="Unidad de Investigación y Acusación- UIA"/>
    <s v="Unidad de Investigación y Acusación- UIA"/>
  </r>
  <r>
    <s v="JEP-859"/>
    <n v="489"/>
    <s v="JEP-859-2022"/>
    <s v="JEP-CSPO-829-2022"/>
    <s v="Ángela Esquivel "/>
    <d v="2022-12-01T00:00:00"/>
    <s v="Ángel Manuel Benavides González"/>
    <x v="0"/>
    <s v="1. Prestación de servicios"/>
    <n v="80760880"/>
    <n v="6"/>
    <s v="Persona Natural"/>
    <s v="Bogotá D.C. "/>
    <s v="Prestar servicios profesionales que contribuyan al procesamiento y la visualización de datos estadísticos y geoespaciales sobre situaciones, contextos y patrones delictivos que se asocien con la prevención de riesgos de seguridad y el apoyo a las investigaciones dialógicas y adversariales dentro de la Unidad de Investigación y Acusación de la JEP."/>
    <s v="Funciones de la dependencia"/>
    <s v="Harvey Danilo Suarez Morales"/>
    <s v="Secretaría Ejecutiva"/>
    <s v="Unidad de Investigación y Acusación"/>
    <s v="Unidad de Investigación y Acusación"/>
    <s v="Oscar Alfonso Tellez Valenzuela "/>
    <s v="I- Unidad de Investigación y Acusación- UIA"/>
    <s v="N/A"/>
    <s v="N/A"/>
    <s v="N/A"/>
    <s v="Inversión"/>
    <n v="7228143"/>
    <s v="N/A"/>
    <s v="N/A"/>
    <s v="N/A"/>
    <s v="N/A"/>
    <n v="128822"/>
    <n v="572822"/>
    <n v="2018011001068"/>
    <x v="84"/>
    <d v="2022-12-09T00:00:00"/>
    <s v="N/A"/>
    <s v="N/A"/>
    <s v="N/A"/>
    <s v="N/A"/>
    <n v="0"/>
    <s v="N/A"/>
    <n v="0"/>
    <s v="N/A"/>
    <n v="0"/>
    <s v="N/A"/>
    <n v="0"/>
    <s v="N/A"/>
    <n v="0"/>
    <s v="N/A"/>
    <n v="0"/>
    <s v="N/A"/>
    <n v="0"/>
    <n v="7228143"/>
    <n v="0"/>
    <n v="0"/>
    <n v="0"/>
    <n v="0"/>
    <n v="0"/>
    <d v="2022-12-31T00:00:00"/>
    <d v="2022-12-31T00:00:00"/>
    <n v="-1202"/>
    <s v="SI"/>
    <s v="N/A"/>
    <s v="Bogotá D.C."/>
    <s v="Cumplimiento"/>
    <s v="15-47-101010390"/>
    <n v="0"/>
    <s v="Seguros del Estado S.A."/>
    <d v="2022-12-06T00:00:00"/>
    <s v="05/12/2022 - 30/06/2023"/>
    <d v="2022-12-06T00:00:00"/>
    <s v="PENDIENTE"/>
    <s v="Ninguna"/>
    <s v="Terminado"/>
    <s v="Retiro"/>
    <s v="N/A"/>
    <s v="INGENIERIA CIVIL"/>
    <s v="N/A"/>
    <s v="MASCULINO"/>
    <s v="angel.benavides@jep.gov.co"/>
    <s v="https://community.secop.gov.co/Public/Tendering/ContractNoticePhases/View?PPI=CO1.PPI.21966270&amp;isFromPublicArea=True&amp;isModal=False"/>
    <m/>
    <m/>
    <s v="SOPORTE_PARA_LA_ADMINISTRACIÓN_DE_JUSTICIA"/>
    <s v="PROCESOS_MISIONALES"/>
    <s v="Unidad de Investigación y Acusación- UIA"/>
    <s v="Unidad de Investigación y Acusación- UIA"/>
  </r>
  <r>
    <s v="JEP-707"/>
    <n v="492"/>
    <s v="JEP-707-2022"/>
    <s v="JEP-CSPO-683-2022"/>
    <s v="Ángela Esquivel "/>
    <d v="2022-09-16T00:00:00"/>
    <s v="INTERNET SOLUTIONS S.A.S."/>
    <x v="0"/>
    <s v="25. Licenciamiento"/>
    <n v="830111209"/>
    <n v="1"/>
    <s v="Persona Jurídica"/>
    <s v="Bogotá D.C. "/>
    <s v="Renovación del servicio de actualización y soporte de 2 licencias ftk, capacitación y bolsa de horas"/>
    <s v="Funciones de la dependencia"/>
    <s v="Diana Lucia Pinilla Marín"/>
    <s v="Dirección de Tecnologías de la Información"/>
    <s v="Unidad de Investigación y Acusación"/>
    <s v="Unidad de Investigación y Acusación"/>
    <s v="Luis Ernesto Jaimes Amado_x000a_Carlos Eduardo Ruiz Silva"/>
    <s v="C- Dirección de TI"/>
    <s v="N/A"/>
    <s v="N/A"/>
    <s v="N/A"/>
    <s v="Inversión"/>
    <n v="49999992"/>
    <s v="N/A"/>
    <s v="N/A"/>
    <s v="N/A"/>
    <s v="N/A"/>
    <n v="100522"/>
    <s v="PND"/>
    <s v="_x0009_2018011001091"/>
    <x v="85"/>
    <d v="2022-09-30T00:00:00"/>
    <s v="N/A"/>
    <s v="N/A"/>
    <s v="N/A"/>
    <s v="N/A"/>
    <n v="0"/>
    <s v="N/A"/>
    <n v="0"/>
    <s v="N/A"/>
    <n v="0"/>
    <s v="N/A"/>
    <n v="0"/>
    <s v="N/A"/>
    <n v="0"/>
    <s v="N/A"/>
    <n v="0"/>
    <s v="N/A"/>
    <n v="0"/>
    <n v="49999992"/>
    <n v="0"/>
    <n v="0"/>
    <n v="0"/>
    <n v="0"/>
    <n v="0"/>
    <d v="2022-12-29T00:00:00"/>
    <d v="2022-12-29T00:00:00"/>
    <n v="-1204"/>
    <s v="SI"/>
    <d v="2025-08-12T00:00:00"/>
    <s v="Bogotá D.C. - Edificio Squadra"/>
    <s v="Cumplimiento"/>
    <s v="14-45-10108528"/>
    <n v="2"/>
    <s v="Seguros del Estado S.A."/>
    <d v="2022-09-29T00:00:00"/>
    <d v="2023-11-29T00:00:00"/>
    <n v="2022"/>
    <s v="PENDIENTE"/>
    <s v="El 12/08/2025 se publicó el acta de balance y cierre del contrato"/>
    <s v="Terminado"/>
    <s v="Retiro"/>
    <s v="N/A"/>
    <s v="N/A"/>
    <s v="N/A"/>
    <s v="N/A"/>
    <s v="N/A"/>
    <s v="https://community.secop.gov.co/Public/Tendering/ContractNoticePhases/View?PPI=CO1.PPI.20601025&amp;isFromPublicArea=True&amp;isModal=False"/>
    <m/>
    <m/>
    <s v="GOBIERNO_Y_GESTIÓN_DE_LAS_TECNOLOGÍAS"/>
    <s v="PROCESOS_DE_GESTIÓN"/>
    <s v="Secretaría Ejecutiva"/>
    <s v="Dirección de TI"/>
  </r>
  <r>
    <s v="JEP-879"/>
    <n v="493"/>
    <s v="JEP-879-2022"/>
    <s v="JEP-SB-008-2022"/>
    <s v="Ángela Esquivel "/>
    <d v="2022-12-02T00:00:00"/>
    <s v="GEOSENSE SAS "/>
    <x v="1"/>
    <s v="2. Compraventa "/>
    <n v="900392689"/>
    <n v="1"/>
    <s v="Persona Jurídica"/>
    <s v="Bogotá D.C. "/>
    <s v="Adquisición de georadar de penetración para uso forense"/>
    <s v="Funciones de la dependencia"/>
    <s v="Luis Felipe Rivera García"/>
    <s v="Dirección de Tecnologías de la Información"/>
    <s v="Unidad de Investigación y Acusación"/>
    <s v="Unidad de Investigación y Acusación"/>
    <s v="Edwin Colmenares Melo"/>
    <s v="I- Unidad de Investigación y Acusación- UIA"/>
    <s v="N/A"/>
    <s v="N/A"/>
    <s v="N/A"/>
    <s v="Inversión"/>
    <n v="379612380"/>
    <s v="N/A"/>
    <s v="N/A"/>
    <s v="N/A"/>
    <s v="N/A"/>
    <n v="110022"/>
    <n v="564522"/>
    <n v="2018011001091"/>
    <x v="84"/>
    <d v="2022-12-07T00:00:00"/>
    <s v="N/A"/>
    <s v="N/A"/>
    <s v="N/A"/>
    <s v="N/A"/>
    <n v="0"/>
    <s v="N/A"/>
    <n v="0"/>
    <s v="N/A"/>
    <n v="0"/>
    <s v="N/A"/>
    <n v="0"/>
    <s v="N/A"/>
    <n v="0"/>
    <s v="N/A"/>
    <n v="0"/>
    <s v="N/A"/>
    <n v="0"/>
    <n v="379612380"/>
    <n v="0"/>
    <n v="0"/>
    <n v="0"/>
    <n v="0"/>
    <n v="0"/>
    <d v="2022-12-19T00:00:00"/>
    <d v="2022-12-19T00:00:00"/>
    <n v="-1214"/>
    <s v="SI"/>
    <d v="2023-05-08T00:00:00"/>
    <s v="Bogotá D.C. - Edificio Squadra"/>
    <s v="Cumplimiento"/>
    <s v="18-45-101154372"/>
    <n v="1"/>
    <s v="Seguros del Estado S.A."/>
    <d v="2022-12-06T00:00:00"/>
    <s v="05/12/2022 - 19/01/2025"/>
    <d v="2022-12-06T00:00:00"/>
    <s v="PENDIENTE"/>
    <s v="Ninguna"/>
    <s v="Terminado"/>
    <s v="Retiro"/>
    <s v="N/A"/>
    <s v="N/A"/>
    <s v="N/A"/>
    <s v="N/A"/>
    <s v="N/A"/>
    <s v="https://community.secop.gov.co/Public/Tendering/ContractNoticePhases/View?PPI=CO1.PPI.21289974&amp;isFromPublicArea=True&amp;isModal=False"/>
    <m/>
    <m/>
    <s v="SOPORTE_PARA_LA_ADMINISTRACIÓN_DE_JUSTICIA"/>
    <s v="PROCESOS_MISIONALES"/>
    <s v="Unidad de Investigación y Acusación- UIA"/>
    <s v="Unidad de Investigación y Acusación- UIA"/>
  </r>
  <r>
    <s v="JEP-466"/>
    <n v="494"/>
    <s v="JEP-466-2022"/>
    <s v="JEP-SB-001-2022"/>
    <s v="Ángela Esquivel "/>
    <d v="2022-07-08T00:00:00"/>
    <s v="TECHNOLOGY WORLD GROUP SAS"/>
    <x v="1"/>
    <s v="2. Compraventa "/>
    <n v="900171311"/>
    <n v="3"/>
    <s v="Persona Jurídica"/>
    <s v="Bogotá D.C. "/>
    <s v="Adquisición de discos duros externos de respaldo para la Unidad de Investigación y Acusación."/>
    <s v="Administrativo Transversal"/>
    <s v="Luis Felipe Rivera García"/>
    <s v="Dirección de Tecnologías de la Información"/>
    <s v="Unidad de Investigación y Acusación"/>
    <s v="Unidad de Investigación y Acusación"/>
    <s v="Guillermo Velazques Yaya"/>
    <s v="I- Unidad de Investigación y Acusación- UIA"/>
    <s v="N/A"/>
    <s v="N/A"/>
    <s v="N/A"/>
    <s v="Inversión"/>
    <n v="71687000"/>
    <s v="N/A"/>
    <s v="N/A"/>
    <s v="N/A"/>
    <s v="N/A"/>
    <n v="70622"/>
    <n v="299222"/>
    <n v="2018011001091"/>
    <x v="49"/>
    <d v="2022-07-07T00:00:00"/>
    <s v="N/A"/>
    <s v="N/A"/>
    <s v="N/A"/>
    <s v="N/A"/>
    <n v="0"/>
    <s v="N/A"/>
    <n v="0"/>
    <s v="N/A"/>
    <n v="0"/>
    <s v="N/A"/>
    <n v="0"/>
    <s v="N/A"/>
    <n v="0"/>
    <s v="N/A"/>
    <n v="0"/>
    <d v="2022-09-02T00:00:00"/>
    <n v="26"/>
    <n v="71687000"/>
    <n v="0"/>
    <n v="0"/>
    <n v="0"/>
    <n v="0"/>
    <n v="0"/>
    <d v="2022-09-04T00:00:00"/>
    <d v="2022-09-30T00:00:00"/>
    <n v="-1294"/>
    <s v="SI"/>
    <d v="2023-05-05T00:00:00"/>
    <s v="Bogotá D.C."/>
    <s v="Cumplimiento"/>
    <s v="14-46-101074638"/>
    <n v="0"/>
    <s v="Seguros del Estado S.A. "/>
    <d v="2022-06-29T00:00:00"/>
    <s v="29/06/2022 - 30/08/2023"/>
    <n v="2022"/>
    <s v="PENDIENTE"/>
    <s v="Mediante otrosí N°1 se aprueba el 2/09/2022 prorrogar el plazo del contrato JEP-466-2022, hasta el treinta (30) de septiembre de 2022."/>
    <s v="Terminado"/>
    <s v="Prorróga"/>
    <s v="N/A"/>
    <s v="N/A"/>
    <s v="N/A"/>
    <s v="N/A"/>
    <s v="N/A"/>
    <s v="https://community.secop.gov.co/Public/Tendering/ContractNoticePhases/View?PPI=CO1.PPI.18860189&amp;isFromPublicArea=True&amp;isModal=False"/>
    <m/>
    <m/>
    <s v="SOPORTE_PARA_LA_ADMINISTRACIÓN_DE_JUSTICIA"/>
    <s v="PROCESOS_MISIONALES"/>
    <s v="Unidad de Investigación y Acusación- UIA"/>
    <s v="Unidad de Investigación y Acusación- UIA"/>
  </r>
  <r>
    <s v="JEP-653"/>
    <n v="499"/>
    <s v="JEP-653-2022"/>
    <s v="JEP-SB-003-2022"/>
    <s v="Paola Casas"/>
    <d v="2022-08-01T00:00:00"/>
    <s v="IOCOM LTDA"/>
    <x v="1"/>
    <s v="2. Compraventa "/>
    <n v="830140479"/>
    <n v="5"/>
    <s v="Persona Jurídica"/>
    <s v="Bogotá D.C. "/>
    <s v="Adquirir una torre forense para la Unidad de Investigación y Acusación"/>
    <s v="Administrativo Transversal"/>
    <s v="Luis Felipe Rivera García"/>
    <s v="Dirección de Tecnologías de la Información"/>
    <s v="Unidad de Investigación y Acusación"/>
    <s v="Unidad de Investigación y Acusación"/>
    <s v="Nestor Julio Corredor Niampira"/>
    <s v="C- Dirección de TI"/>
    <s v="N/A"/>
    <s v="N/A"/>
    <s v="N/A"/>
    <s v="Inversión "/>
    <n v="164521580"/>
    <s v="N/A"/>
    <s v="N/A"/>
    <n v="71822"/>
    <s v="N/A"/>
    <s v="_x0009_71822"/>
    <n v="364322"/>
    <n v="2018011001091"/>
    <x v="86"/>
    <d v="2022-08-19T00:00:00"/>
    <s v="N/A"/>
    <s v="N/A"/>
    <s v="N/A"/>
    <s v="N/A"/>
    <n v="0"/>
    <s v="N/A"/>
    <n v="0"/>
    <s v="N/A"/>
    <n v="0"/>
    <s v="N/A"/>
    <n v="0"/>
    <s v="N/A"/>
    <n v="0"/>
    <s v="N/A"/>
    <n v="0"/>
    <s v="N/A"/>
    <n v="0"/>
    <n v="164521580"/>
    <n v="0"/>
    <n v="0"/>
    <n v="0"/>
    <n v="0"/>
    <n v="0"/>
    <d v="2022-11-16T00:00:00"/>
    <d v="2022-11-16T00:00:00"/>
    <n v="-1247"/>
    <s v="SI"/>
    <d v="2024-11-16T00:00:00"/>
    <s v="Bogotá D.C."/>
    <s v="Cumplimiento"/>
    <s v="15-45-101146545"/>
    <n v="4"/>
    <s v="Seguros del Estado S.A."/>
    <d v="2022-08-17T00:00:00"/>
    <s v="10/08/2022 - 20/11/2023"/>
    <n v="2022"/>
    <s v="PENDIENTE"/>
    <s v="El 16/11/2024 se publicó el acta de balance final y cierre del contrato JEP-653-2022 IOCOM "/>
    <s v="Terminado"/>
    <s v="Retiro"/>
    <s v="N/A"/>
    <s v="N/A"/>
    <s v="N/A"/>
    <s v="MASCULINO"/>
    <s v="N/A"/>
    <s v="https://community.secop.gov.co/Public/Tendering/ContractNoticePhases/View?PPI=CO1.PPI.19482143&amp;isFromPublicArea=True&amp;isModal=False"/>
    <m/>
    <m/>
    <s v="GOBIERNO_Y_GESTIÓN_DE_LAS_TECNOLOGÍAS"/>
    <s v="PROCESOS_DE_GESTIÓN"/>
    <s v="Secretaría Ejecutiva"/>
    <s v="Dirección de TI"/>
  </r>
  <r>
    <s v="JEP-808"/>
    <n v="500"/>
    <s v="JEP-808-2022"/>
    <s v="JEP-IPI-006-2022"/>
    <s v="Jairo Cuellar"/>
    <d v="2022-11-29T00:00:00"/>
    <s v="INTERNET SOLUTIONS S.A.S."/>
    <x v="5"/>
    <s v="25. Licenciamiento"/>
    <n v="830111209"/>
    <n v="1"/>
    <s v="Persona Jurídica"/>
    <s v="Bogotá D.C. "/>
    <s v="Renovación de licencia encase"/>
    <s v="Funciones de la dependencia"/>
    <s v="Luis Felipe Rivera García"/>
    <s v="Dirección de Tecnologías de la Información"/>
    <s v="Unidad de Investigación y Acusación"/>
    <s v="Dirección de Tecnologías de la Información"/>
    <s v="Diana Lucia Pinilla Marin"/>
    <s v="C- Dirección de TI"/>
    <s v="N/A"/>
    <s v="N/A"/>
    <s v="N/A"/>
    <s v="Inversión"/>
    <n v="46210080"/>
    <s v="N/A"/>
    <s v="N/A"/>
    <s v="N/A"/>
    <s v="N/A"/>
    <n v="107322"/>
    <n v="571622"/>
    <s v="_x0009_2018011001091"/>
    <x v="84"/>
    <d v="2022-12-15T00:00:00"/>
    <s v="N/A"/>
    <s v="N/A"/>
    <s v="N/A"/>
    <s v="N/A"/>
    <n v="0"/>
    <s v="N/A"/>
    <n v="0"/>
    <s v="N/A"/>
    <n v="0"/>
    <s v="N/A"/>
    <n v="0"/>
    <s v="N/A"/>
    <n v="0"/>
    <s v="N/A"/>
    <n v="0"/>
    <s v="N/A"/>
    <n v="0"/>
    <n v="46210080"/>
    <n v="0"/>
    <n v="0"/>
    <n v="0"/>
    <n v="0"/>
    <n v="0"/>
    <d v="2022-12-31T00:00:00"/>
    <d v="2022-12-31T00:00:00"/>
    <n v="-1202"/>
    <s v="SI"/>
    <d v="2024-05-15T00:00:00"/>
    <s v="Bogotá D.C. - Edificio Squadra"/>
    <s v="Cumplimiento"/>
    <s v="380 47 994000129084"/>
    <n v="1"/>
    <s v="Aseguradora Solidaria de Colombia"/>
    <d v="2022-12-13T00:00:00"/>
    <s v="02/12/2022 - 24/06/2024"/>
    <d v="2022-12-14T00:00:00"/>
    <s v="PENDIENTE"/>
    <s v="Mediante Otrosí N°1 se modifica la forma de pago_x000a_se publicó el 15 de mayo de 2024 el Balance Final y Cierre del contrato JEP-808-2022 Contratista INTERNET SOLUTIONS S.A.S."/>
    <s v="Terminado"/>
    <s v="Retiro"/>
    <s v="N/A"/>
    <s v="N/A"/>
    <s v="N/A"/>
    <s v="N/A"/>
    <s v="N/A"/>
    <s v="https://community.secop.gov.co/Public/Tendering/ContractNoticePhases/View?PPI=CO1.PPI.21646608&amp;isFromPublicArea=True&amp;isModal=False"/>
    <m/>
    <m/>
    <s v="GOBIERNO_Y_GESTIÓN_DE_LAS_TECNOLOGÍAS"/>
    <s v="PROCESOS_DE_GESTIÓN"/>
    <s v="Secretaría Ejecutiva"/>
    <s v="Dirección de TI"/>
  </r>
  <r>
    <s v="JEP-529"/>
    <n v="501"/>
    <s v="JEP-529-2022"/>
    <s v="JEP-SB-002-2022"/>
    <s v="Ángela Esquivel "/>
    <d v="2022-07-12T00:00:00"/>
    <s v="SISTETRONICS S.A.S."/>
    <x v="1"/>
    <s v="2. Compraventa "/>
    <n v="800230829"/>
    <n v="7"/>
    <s v="Persona Jurídica"/>
    <s v="Bogotá D.C. "/>
    <s v="Adquirir una (1) solución de almacenamiento (NAS) para la Unidad de Investigación y Acusación de la JEP."/>
    <s v="Administrativo Transversal"/>
    <s v="Luis Felipe Rivera García"/>
    <s v="Dirección de Tecnologías de la Información"/>
    <s v="Unidad de Investigación y Acusación"/>
    <s v="Unidad de Investigación y Acusación"/>
    <s v="Juan Carlos Leal Blanco (T.I.) y Luis Ernesto Jaimes Amado (UIA)"/>
    <s v="C- Dirección de TI"/>
    <s v="N/A"/>
    <s v="N/A"/>
    <s v="N/A"/>
    <s v="Inversión"/>
    <n v="41506567.200000003"/>
    <s v="N/A"/>
    <s v="N/A"/>
    <s v="N/A"/>
    <s v="N/A"/>
    <n v="70922"/>
    <n v="299322"/>
    <n v="2018011001091"/>
    <x v="49"/>
    <d v="2022-08-01T00:00:00"/>
    <s v="N/A"/>
    <s v="N/A"/>
    <s v="N/A"/>
    <s v="N/A"/>
    <n v="0"/>
    <s v="N/A"/>
    <n v="0"/>
    <s v="N/A"/>
    <n v="0"/>
    <s v="N/A"/>
    <n v="0"/>
    <s v="N/A"/>
    <n v="0"/>
    <s v="N/A"/>
    <n v="0"/>
    <s v="N/A"/>
    <n v="0"/>
    <n v="41506567.200000003"/>
    <n v="0"/>
    <n v="0"/>
    <n v="0"/>
    <n v="0"/>
    <n v="0"/>
    <d v="2022-09-29T00:00:00"/>
    <d v="2022-09-29T00:00:00"/>
    <n v="-1295"/>
    <s v="SI"/>
    <d v="2023-04-24T00:00:00"/>
    <s v="Bogotá D.C."/>
    <s v="Cumplimiento"/>
    <s v="14-47-101017955"/>
    <n v="0"/>
    <s v="Seguros del Estado S.A."/>
    <d v="2022-07-01T00:00:00"/>
    <s v="05/07/2022 - 01/09/2023"/>
    <n v="2022"/>
    <s v="PENDIENTE"/>
    <s v="El plazo de ejecución será máximo de sesenta (60) días calendario, contados a partir de la_x000a_suscripción del acta de inicio, previo cumplimiento de los requisitos de perfeccionamiento y_x000a_ejecución del contrato_x000a_En fecha del 25/04/2023 se publica el balance y cierre del CTO JEP-529-2022"/>
    <s v="Terminado"/>
    <s v="Retiro"/>
    <s v="N/A"/>
    <s v="N/A"/>
    <s v="N/A"/>
    <s v="N/A"/>
    <s v="N/A"/>
    <s v="https://community.secop.gov.co/Public/Tendering/ContractNoticePhases/View?PPI=CO1.PPI.18957261&amp;isFromPublicArea=True&amp;isModal=False"/>
    <m/>
    <m/>
    <s v="GOBIERNO_Y_GESTIÓN_DE_LAS_TECNOLOGÍAS"/>
    <s v="PROCESOS_DE_GESTIÓN"/>
    <s v="Secretaría Ejecutiva"/>
    <s v="Dirección de TI"/>
  </r>
  <r>
    <s v="JEP-655"/>
    <n v="503"/>
    <s v="JEP-655-2022"/>
    <s v="JEP-SB-004-2022"/>
    <s v="Ángela Esquivel "/>
    <d v="2022-08-01T00:00:00"/>
    <s v="GRUPO NOVOMARK SAS"/>
    <x v="1"/>
    <s v="2. Compraventa "/>
    <n v="901215436"/>
    <n v="1"/>
    <s v="Persona Jurídica"/>
    <s v="Bogotá D.C. "/>
    <s v="Adquisición de carpas para los grupos territoriales"/>
    <s v="Funciones de la dependencia"/>
    <s v="Gabriel Amado Pardo "/>
    <s v="Subdirección de Recursos Físicos e Infraestructura"/>
    <s v="Unidad de Investigación y Acusación"/>
    <s v="Unidad de Investigación y Acusación"/>
    <s v="Yesyd Antonio Tejera Martinez"/>
    <s v="I- Unidad de Investigación y Acusación- UIA"/>
    <s v="N/A"/>
    <s v="N/A"/>
    <s v="N/A"/>
    <s v="Inversión "/>
    <n v="16184000"/>
    <s v="N/A"/>
    <s v="N/A"/>
    <s v="N/A"/>
    <s v="N/A"/>
    <n v="71322"/>
    <s v="_x0009_364222"/>
    <n v="2018011001091"/>
    <x v="86"/>
    <d v="2022-08-30T00:00:00"/>
    <s v="N/A"/>
    <s v="N/A"/>
    <s v="N/A"/>
    <s v="N/A"/>
    <n v="4046000"/>
    <s v="N/A"/>
    <n v="0"/>
    <s v="N/A"/>
    <n v="0"/>
    <s v="N/A"/>
    <n v="0"/>
    <s v="N/A"/>
    <n v="0"/>
    <s v="N/A"/>
    <n v="0"/>
    <s v="N/A"/>
    <n v="11"/>
    <n v="20230000"/>
    <n v="0"/>
    <n v="0"/>
    <n v="0"/>
    <n v="0"/>
    <n v="0"/>
    <d v="2022-09-29T00:00:00"/>
    <d v="2022-10-10T00:00:00"/>
    <n v="-1284"/>
    <s v="SI"/>
    <d v="2023-03-31T00:00:00"/>
    <s v="Bogotá D.C. - Edificio Squadra"/>
    <s v="Cumplimiento"/>
    <s v="21-45-101380714"/>
    <n v="0"/>
    <s v="Seguros del Estado S.A."/>
    <d v="2022-08-09T00:00:00"/>
    <s v="8/08/2022 - 08/09/2023"/>
    <n v="2022"/>
    <s v="PENDIENTE"/>
    <s v="Mediante solicitud de modificación del veintiocho (28) de septiembre de 2022 requiere adicionar  ($4.046.000), de acuerdo con la necesidad de agregar dos (2) carpas al contrato JEP-655-2022 y prorrogar la ejecución del contrato hasta el diez (10) de octubre de 2022_x000a_El 31/03/2023 quedó publicada el acta de balance y cierre JEP-655-2022"/>
    <s v="Terminado"/>
    <s v="Adición y Prorróga"/>
    <s v="N/A"/>
    <s v="N/A"/>
    <s v="N/A"/>
    <s v="N/A"/>
    <s v="N/A"/>
    <s v="https://community.secop.gov.co/Public/Tendering/ContractNoticePhases/View?PPI=CO1.PPI.19382822&amp;isFromPublicArea=True&amp;isModal=False"/>
    <m/>
    <m/>
    <s v="SOPORTE_PARA_LA_ADMINISTRACIÓN_DE_JUSTICIA"/>
    <s v="PROCESOS_MISIONALES"/>
    <s v="Unidad de Investigación y Acusación- UIA"/>
    <s v="Unidad de Investigación y Acusación- UIA"/>
  </r>
  <r>
    <s v="JEP-089"/>
    <n v="505"/>
    <s v="JEP-089-2022"/>
    <s v="JEP-CSPO-089-2022"/>
    <s v="Mateo Ávila"/>
    <s v="NR"/>
    <s v="Luis Alejandro Ballesteros Bejarano"/>
    <x v="0"/>
    <s v="1. Prestación de servicios"/>
    <n v="1030539002"/>
    <n v="1"/>
    <s v="Persona Natural"/>
    <s v="N/A"/>
    <s v="Prestación de servicios profesionales para el apoyo al Grupo de Análisis, Contexto y Estadística de la UIA en el desarrollo de actividades asociadas a la programación, manejo de bases de datos y migraciones de sistemas de información para atender las necesidades de la UIA a fin de facilitar la capacidad investigativa."/>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86737716"/>
    <s v="N/A"/>
    <s v="N/A"/>
    <n v="7228143"/>
    <s v="N/A"/>
    <n v="26422"/>
    <n v="33422"/>
    <n v="2018011001091"/>
    <x v="3"/>
    <d v="2022-01-18T00:00:00"/>
    <s v="Carlos Arturo Canchéala Espejo"/>
    <s v="9727077 - 0"/>
    <s v="N/A"/>
    <d v="2022-08-30T00:00:00"/>
    <n v="0"/>
    <s v="N/A"/>
    <n v="0"/>
    <s v="N/A"/>
    <n v="0"/>
    <s v="N/A"/>
    <n v="0"/>
    <s v="N/A"/>
    <n v="0"/>
    <s v="N/A"/>
    <n v="0"/>
    <s v="N/A"/>
    <n v="0"/>
    <n v="86737716"/>
    <n v="0"/>
    <n v="0"/>
    <n v="0"/>
    <n v="0"/>
    <n v="0"/>
    <d v="2022-12-31T00:00:00"/>
    <d v="2022-12-31T00:00:00"/>
    <n v="-1202"/>
    <s v="NO"/>
    <s v="N/A"/>
    <s v="Bogotá D.C."/>
    <s v="Cumplimiento"/>
    <s v="15-47-101008299_x000a_15-47-101009919 "/>
    <s v="0_x000a_0"/>
    <s v="Seguros del Estado S.A. _x000a_Seguros del Estado S.A."/>
    <s v="17/01/2022_x000a_01/09/2022"/>
    <s v="16-01-2022 - 30-06-2023_x000a_01/09/2022 - 30/06/2023"/>
    <s v="18/01/2022_x000a_2/09/2022"/>
    <s v="PENDIENTE"/>
    <s v="En fecha del 1 de septiembre se publicó la cesión del cto JEP-089-2022 a partir del 1 de sept - Carlos Arturo canchéala espejo- UIA"/>
    <s v="Terminado"/>
    <s v="Cesión"/>
    <s v="N/A"/>
    <s v="INGENIERÍA ELECTRÓNICA Y TELECOMUNICACIONES"/>
    <s v="N/A"/>
    <s v="MASCULINO"/>
    <s v="NR"/>
    <s v="https://community.secop.gov.co/Public/Tendering/OpportunityDetail/Index?noticeUID=CO1.NTC.2516123&amp;isFromPublicArea=True&amp;isModal=False"/>
    <m/>
    <m/>
    <s v="SOPORTE_PARA_LA_ADMINISTRACIÓN_DE_JUSTICIA"/>
    <s v="PROCESOS_MISIONALES"/>
    <s v="Unidad de Investigación y Acusación- UIA"/>
    <s v="Unidad de Investigación y Acusación- UIA"/>
  </r>
  <r>
    <s v="JEP-464"/>
    <n v="506"/>
    <s v="JEP-464-2022"/>
    <s v="JEP-CSPO-447-2022"/>
    <s v="Carlos Torres"/>
    <d v="2022-07-08T00:00:00"/>
    <s v="Sebastian Gonzalez Sabogal"/>
    <x v="0"/>
    <s v="1. Prestación de servicios"/>
    <n v="1023931622"/>
    <n v="0"/>
    <s v="Persona Natural"/>
    <s v="N/A"/>
    <s v="Prestar servicios profesionales para apoyar y acompañar la gestión del grupo de relacionamiento y comunicaciones como camarógrafo y editor de contenidos audiovisuales con relación a la capacidad investigativa y demás funciones a cargo de la UIA."/>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27756060"/>
    <s v="N/A"/>
    <s v="N/A"/>
    <n v="4626010"/>
    <s v="N/A"/>
    <n v="71722"/>
    <n v="293822"/>
    <n v="2018011001091"/>
    <x v="30"/>
    <d v="2022-07-05T00:00:00"/>
    <s v="N/A"/>
    <s v="N/A"/>
    <s v="N/A"/>
    <s v="N/A"/>
    <n v="0"/>
    <s v="N/A"/>
    <n v="0"/>
    <s v="N/A"/>
    <n v="0"/>
    <s v="N/A"/>
    <n v="0"/>
    <s v="N/A"/>
    <n v="0"/>
    <s v="N/A"/>
    <n v="0"/>
    <s v="N/A"/>
    <n v="0"/>
    <n v="27756060"/>
    <n v="0"/>
    <n v="0"/>
    <n v="0"/>
    <n v="0"/>
    <n v="0"/>
    <d v="2022-12-31T00:00:00"/>
    <d v="2022-12-31T00:00:00"/>
    <n v="-1202"/>
    <s v="SI"/>
    <s v="N/A"/>
    <s v="Bogotá D.C."/>
    <s v="Cumplimiento"/>
    <s v="15-47-101009580"/>
    <n v="0"/>
    <s v="Seguros del Estado"/>
    <d v="2022-07-01T00:00:00"/>
    <s v="01/07/2022 - 30/06/2023"/>
    <n v="2022"/>
    <s v="PENDIENTE"/>
    <s v="Ninguna"/>
    <s v="Terminado"/>
    <s v="Retiro"/>
    <s v="N/A"/>
    <s v="CINE Y TELEVISIÓN"/>
    <s v="N/A"/>
    <s v="MASCULINO"/>
    <s v="sebastian.gonzalez@jep.gov.co"/>
    <s v="https://community.secop.gov.co/Public/Tendering/ContractNoticePhases/View?PPI=CO1.PPI.19194247&amp;isFromPublicArea=True&amp;isModal=False"/>
    <m/>
    <m/>
    <s v="SOPORTE_PARA_LA_ADMINISTRACIÓN_DE_JUSTICIA"/>
    <s v="PROCESOS_MISIONALES"/>
    <s v="Unidad de Investigación y Acusación- UIA"/>
    <s v="Unidad de Investigación y Acusación- UIA"/>
  </r>
  <r>
    <s v="JEP-365"/>
    <n v="507"/>
    <s v="JEP-365-2022"/>
    <s v="JEP-CSPO-365-2022"/>
    <s v="Jairo Cuellar"/>
    <d v="2022-01-24T00:00:00"/>
    <s v="Raul Fernando Diaz Ochoa "/>
    <x v="0"/>
    <s v="1. Prestación de servicios"/>
    <n v="13069150"/>
    <n v="1"/>
    <s v="Persona Natural"/>
    <s v="N/A"/>
    <s v="Prestar servicios profesionales para apoyar y acompañar la gestión del grupo de relacionamiento y comunicaciones en la formación y desarrollo de competencias comunicativas de los servidores de la UIA para un adecuado relacionamiento con las víctimas, organizaciones y grupos de interés, atendiendo el enfoque de genero y diferencial, con relacion a la capacidad investigativa a cargo de la UIA.  "/>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81437077"/>
    <s v="N/A"/>
    <s v="N/A"/>
    <n v="7228143"/>
    <s v="N/A"/>
    <n v="57722"/>
    <n v="73022"/>
    <n v="2018011001091"/>
    <x v="8"/>
    <d v="2022-02-01T00:00:00"/>
    <s v="N/A"/>
    <s v="N/A"/>
    <s v="N/A"/>
    <s v="N/A"/>
    <n v="0"/>
    <s v="N/A"/>
    <n v="0"/>
    <s v="N/A"/>
    <n v="0"/>
    <s v="N/A"/>
    <n v="0"/>
    <s v="N/A"/>
    <n v="0"/>
    <s v="N/A"/>
    <n v="0"/>
    <s v="N/A"/>
    <n v="0"/>
    <n v="81437077"/>
    <n v="0"/>
    <n v="0"/>
    <n v="0"/>
    <n v="0"/>
    <n v="0"/>
    <d v="2022-12-31T00:00:00"/>
    <d v="2022-12-31T00:00:00"/>
    <n v="-1202"/>
    <s v="NO"/>
    <s v="N/A"/>
    <s v="Bogotá D.C."/>
    <s v="Cumplimiento "/>
    <s v="36-45-101037729"/>
    <n v="0"/>
    <s v="Seguros del Estado"/>
    <d v="2022-01-28T00:00:00"/>
    <s v="28-01-2022 - 30-06-2023"/>
    <n v="2022"/>
    <s v="PENDIENTE"/>
    <s v="Ninguna"/>
    <s v="Terminado"/>
    <s v="Retiro"/>
    <s v="N/A"/>
    <s v="INGENIERÍA ELECTRÓNICA "/>
    <s v="N/A"/>
    <s v="MASCULINO"/>
    <s v="raul.diaz@jep.gov.co"/>
    <s v="https://community.secop.gov.co/Public/Tendering/ContractNoticePhases/View?PPI=CO1.PPI.17213848&amp;isFromPublicArea=True&amp;isModal=False"/>
    <m/>
    <m/>
    <s v="SOPORTE_PARA_LA_ADMINISTRACIÓN_DE_JUSTICIA"/>
    <s v="PROCESOS_MISIONALES"/>
    <s v="Unidad de Investigación y Acusación- UIA"/>
    <s v="Unidad de Investigación y Acusación- UIA"/>
  </r>
  <r>
    <s v="JEP-198"/>
    <n v="508"/>
    <s v="JEP-198-2022"/>
    <s v="JEP-CSPO-198-2022"/>
    <s v="Jairo Cuellar"/>
    <d v="2022-01-14T00:00:00"/>
    <s v="Carol Andrea Puentes Tangarife"/>
    <x v="0"/>
    <s v="1. Prestación de servicios"/>
    <n v="1152201545"/>
    <n v="8"/>
    <s v="Persona Natural"/>
    <s v="N/A"/>
    <s v="Prestar servicios profesionales para apoyar técnicamente al Grupo de Análisis, Contexto y Estadística, de acuerdo a los lineamientos impartidos desde el alistamiento para la consolidación de la información a fin de construir el contexto nacional del conflicto armado y la identificación de los fenomenos delincuenciales ocurridos durante y con ocasión del mismo, a fin de facilitar la capacidad investigativa de la UIA."/>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43368840"/>
    <s v="N/A"/>
    <s v="N/A"/>
    <s v="$3.614.070"/>
    <s v="N/A"/>
    <n v="29922"/>
    <n v="51722"/>
    <s v="2018011001091_x0009_"/>
    <x v="35"/>
    <d v="2022-01-28T00:00:00"/>
    <s v="N/A"/>
    <s v="N/A"/>
    <s v="N/A"/>
    <s v="N/A"/>
    <n v="0"/>
    <s v="N/A"/>
    <n v="0"/>
    <s v="N/A"/>
    <n v="0"/>
    <s v="N/A"/>
    <n v="0"/>
    <s v="N/A"/>
    <n v="0"/>
    <s v="N/A"/>
    <n v="0"/>
    <s v="N/A"/>
    <n v="0"/>
    <n v="43368840"/>
    <n v="0"/>
    <n v="0"/>
    <n v="0"/>
    <n v="0"/>
    <n v="0"/>
    <d v="2022-12-31T00:00:00"/>
    <d v="2022-12-31T00:00:00"/>
    <n v="-1202"/>
    <s v="NO"/>
    <s v="N/A"/>
    <s v="Bogotá D.C."/>
    <s v="Cumplimiento "/>
    <s v="_x0009_15-45-101138228"/>
    <n v="0"/>
    <s v="Seguros del Estado"/>
    <d v="2022-01-25T00:00:00"/>
    <s v="22-01-2022 - 30-06-2023"/>
    <n v="2022"/>
    <s v="C:\Users\andres.prietom\JEP Colombia\Carlos Giovanni Torres Peñaranda - Contractual - Onedrive\Validación pólizas CPS\.VERIFICACIÓN DE PÓLIZAS CONTRATOS 2022\Verificación póliza Contrato  JEP-198-2022.pdf"/>
    <s v="N/A"/>
    <s v="Terminado"/>
    <s v="Retiro"/>
    <s v="N/A"/>
    <s v="DERECHO"/>
    <s v="N/A"/>
    <s v="FEMENINO"/>
    <s v="PND"/>
    <s v="https://community.secop.gov.co/Public/Tendering/OpportunityDetail/Index?noticeUID=CO1.NTC.2627078&amp;isFromPublicArea=True&amp;isModal=False"/>
    <m/>
    <m/>
    <s v="SOPORTE_PARA_LA_ADMINISTRACIÓN_DE_JUSTICIA"/>
    <s v="PROCESOS_MISIONALES"/>
    <s v="Unidad de Investigación y Acusación- UIA"/>
    <s v="Unidad de Investigación y Acusación- UIA"/>
  </r>
  <r>
    <s v="JEP-277"/>
    <n v="509"/>
    <s v="JEP-277-2022"/>
    <s v="JEP-CSPO-277-2022"/>
    <s v="Ángela Esquivel "/>
    <d v="2022-01-20T00:00:00"/>
    <s v="Laura Maria Villaquiran Teran"/>
    <x v="0"/>
    <s v="1. Prestación de servicios"/>
    <n v="1018451596"/>
    <n v="9"/>
    <s v="Persona Natural"/>
    <s v="N/A"/>
    <s v="Prestar servicios profesionales para apoyar técnicamente al Grupo de Análisis, Contexto y Estadística, de acuerdo a los lineamientos impartidos desde el alistamiento para la consolidación de la información a fin de construir el contexto nacional del conflicto armado y la identificación de los fenomenos delincuenciales ocurridos durante y con ocasión del mismo, a fin de facilitar la capacidad investigativa de la UIA."/>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41200398"/>
    <s v="N/A"/>
    <s v="N/A"/>
    <n v="3614070"/>
    <s v="N/A"/>
    <n v="58722"/>
    <n v="58022"/>
    <n v="2018011001091"/>
    <x v="1"/>
    <d v="2022-01-27T00:00:00"/>
    <s v="N/A"/>
    <s v="N/A"/>
    <s v="N/A"/>
    <s v="N/A"/>
    <n v="0"/>
    <s v="N/A"/>
    <n v="0"/>
    <s v="N/A"/>
    <n v="0"/>
    <s v="N/A"/>
    <n v="0"/>
    <s v="N/A"/>
    <n v="0"/>
    <s v="N/A"/>
    <n v="0"/>
    <s v="N/A"/>
    <n v="0"/>
    <n v="41200398"/>
    <n v="0"/>
    <n v="0"/>
    <n v="0"/>
    <n v="0"/>
    <n v="0"/>
    <d v="2022-12-31T00:00:00"/>
    <d v="2022-12-31T00:00:00"/>
    <n v="-1202"/>
    <s v="NO"/>
    <s v="N/A"/>
    <s v="Bogotá D.C."/>
    <s v="Cumplimiento"/>
    <s v="21-47-101016851"/>
    <n v="0"/>
    <s v="Seguros del Estado"/>
    <d v="2022-01-25T00:00:00"/>
    <s v="25-01-2022 - 30-06-2023"/>
    <n v="2022"/>
    <s v="PENDIENTE"/>
    <s v="Ninguna"/>
    <s v="Terminado"/>
    <s v="Retiro"/>
    <s v="N/A"/>
    <s v="GOBIERNO Y RELACIONES INTERNACIONALES"/>
    <s v="N/A"/>
    <s v="FEMENINO"/>
    <s v="PND"/>
    <s v="https://community.secop.gov.co/Public/Tendering/OpportunityDetail/Index?noticeUID=CO1.NTC.2663255&amp;isFromPublicArea=True&amp;isModal=False"/>
    <m/>
    <m/>
    <s v="SOPORTE_PARA_LA_ADMINISTRACIÓN_DE_JUSTICIA"/>
    <s v="PROCESOS_MISIONALES"/>
    <s v="Unidad de Investigación y Acusación- UIA"/>
    <s v="Unidad de Investigación y Acusación- UIA"/>
  </r>
  <r>
    <s v="JEP-465"/>
    <n v="510"/>
    <s v="JEP-465-2022"/>
    <s v="JEP-CSPO-448-2022"/>
    <s v="Carlos Torres"/>
    <s v="NR"/>
    <s v="Maria Camila Padilla Parada"/>
    <x v="0"/>
    <s v="1. Prestación de servicios"/>
    <n v="1018465345"/>
    <n v="8"/>
    <s v="Persona Natural"/>
    <s v="N/A"/>
    <s v="Prestar los servicios profesionales para apoyar y acompañar al grupo de apoyo legal y administrativo en las actividades logísticas, jurídicas y administrativas para facilitar la capacidad investigativa de la UIA."/>
    <s v="Administrativo Transversal"/>
    <s v="Harvey Danilo Suarez Morales"/>
    <s v="Secretaría Ejecutiva"/>
    <s v="Unidad de Investigación y Acusación"/>
    <s v="Unidad de Investigación y Acusación"/>
    <s v="Rafael Enrique Tejada Gómez"/>
    <s v="I- Unidad de Investigación y Acusación- UIA"/>
    <s v="N/A"/>
    <s v="N/A"/>
    <s v="N/A"/>
    <s v="Inversión"/>
    <n v="23130050"/>
    <s v="N/A"/>
    <s v="N/A"/>
    <n v="4626010"/>
    <s v="N/A"/>
    <n v="77622"/>
    <n v="293922"/>
    <n v="2018011001091"/>
    <x v="30"/>
    <d v="2022-07-01T00:00:00"/>
    <s v="N/A"/>
    <s v="N/A"/>
    <s v="N/A"/>
    <s v="N/A"/>
    <n v="4626010"/>
    <n v="44894"/>
    <n v="0"/>
    <s v="N/A"/>
    <n v="0"/>
    <s v="N/A"/>
    <n v="0"/>
    <s v="N/A"/>
    <n v="0"/>
    <s v="N/A"/>
    <n v="0"/>
    <s v="N/A"/>
    <n v="31"/>
    <n v="27756060"/>
    <n v="0"/>
    <n v="0"/>
    <n v="0"/>
    <n v="0"/>
    <n v="0"/>
    <d v="2022-11-30T00:00:00"/>
    <d v="2022-12-31T00:00:00"/>
    <n v="-1202"/>
    <s v="SI"/>
    <s v="N/A"/>
    <s v="Bogotá D.C."/>
    <s v="Cumplimiento"/>
    <s v="15-47-101009579"/>
    <n v="0"/>
    <s v="Seguros del Estado S.A. "/>
    <d v="2022-07-01T00:00:00"/>
    <s v="01/07/2022 - 31/05/2023"/>
    <n v="2022"/>
    <s v="PENDIENTE"/>
    <s v="Prorrogar el plazo de ejecución pactado en la_x000a_Cláusula Quinta, del contrato, a partir del 01 de diciembre de 2022 hasta el 31 de_x000a_diciembre de 2022._x000a_Adicionar el valor del contrato por la suma de $4.626.010"/>
    <s v="Terminado"/>
    <s v="Adición y Prorróga"/>
    <s v="N/A"/>
    <s v="DERECHO"/>
    <s v="N/A"/>
    <s v="FEMENINO"/>
    <s v="maria.padilla@jep.gov.co"/>
    <s v="https://community.secop.gov.co/Public/Tendering/ContractNoticePhases/View?PPI=CO1.PPI.19194819&amp;isFromPublicArea=True&amp;isModal=False"/>
    <m/>
    <m/>
    <s v="SOPORTE_PARA_LA_ADMINISTRACIÓN_DE_JUSTICIA"/>
    <s v="PROCESOS_MISIONALES"/>
    <s v="Unidad de Investigación y Acusación- UIA"/>
    <s v="Unidad de Investigación y Acusación- UIA"/>
  </r>
  <r>
    <s v="JEP-345"/>
    <n v="511"/>
    <s v="JEP-345-2022"/>
    <s v="JEP-CSPO-345-2022"/>
    <s v="Laura Paredes"/>
    <d v="2022-01-21T00:00:00"/>
    <s v="Margarita Maria Barreneche Ortiz"/>
    <x v="0"/>
    <s v="1. Prestación de servicios"/>
    <n v="37512294"/>
    <n v="0"/>
    <s v="Persona Natural"/>
    <s v="N/A"/>
    <s v="Prestar servicios profesionales para apoyar a la dirección de la UIA en la ejecución y seguimiento a la gestión y desarrollo de las diferentes estrategias entre ellas las de relacionamiento y comunicación y la de participación social a cargo de esta dirección. "/>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120656998"/>
    <s v="N/A"/>
    <s v="N/A"/>
    <n v="10553092"/>
    <s v="N/A"/>
    <n v="58022"/>
    <n v="71522"/>
    <n v="2018011001091"/>
    <x v="11"/>
    <d v="2022-01-31T00:00:00"/>
    <s v="N/A"/>
    <s v="N/A"/>
    <s v="N/A"/>
    <s v="N/A"/>
    <n v="0"/>
    <s v="N/A"/>
    <n v="0"/>
    <s v="N/A"/>
    <n v="0"/>
    <s v="N/A"/>
    <n v="0"/>
    <s v="N/A"/>
    <n v="0"/>
    <s v="N/A"/>
    <n v="0"/>
    <s v="N/A"/>
    <n v="0"/>
    <n v="120656998"/>
    <n v="0"/>
    <n v="0"/>
    <n v="0"/>
    <n v="0"/>
    <n v="0"/>
    <d v="2022-12-31T00:00:00"/>
    <d v="2022-12-31T00:00:00"/>
    <n v="-1202"/>
    <s v="NO"/>
    <s v="N/A"/>
    <s v="Bogotá D.C."/>
    <s v="Cumplimiento "/>
    <s v="15-47-101008732"/>
    <n v="0"/>
    <s v="Seguros del Estado "/>
    <d v="2022-01-28T00:00:00"/>
    <s v="28-01-2022 - 30-06-2023"/>
    <n v="2022"/>
    <s v="PENDIENTE"/>
    <s v="Mediante otrosí no. 1de fecha 16/03/2022, se aclaran las obligaciones, el valor y  la forma de pago en la minuta aparece por $120.657.009 se modifica por $120.656.998"/>
    <s v="Terminado"/>
    <s v="Adición"/>
    <s v="N/A"/>
    <s v="COMUNICACIÓN SOCIAL"/>
    <s v="N/A"/>
    <s v="FEMENINO"/>
    <s v="margarita.barreneche@jep.gov.co"/>
    <s v="https://community.secop.gov.co/Public/Tendering/ContractNoticePhases/View?PPI=CO1.PPI.17166869&amp;isFromPublicArea=True&amp;isModal=False"/>
    <m/>
    <m/>
    <s v="SOPORTE_PARA_LA_ADMINISTRACIÓN_DE_JUSTICIA"/>
    <s v="PROCESOS_MISIONALES"/>
    <s v="Unidad de Investigación y Acusación- UIA"/>
    <s v="Unidad de Investigación y Acusación- UIA"/>
  </r>
  <r>
    <s v="JEP-444"/>
    <n v="512"/>
    <s v="JEP-444-2022"/>
    <s v="JEP-CSPO-427-2022"/>
    <s v="Carlos Torres"/>
    <d v="2022-07-08T00:00:00"/>
    <s v="Catalina Leyton Fandiño"/>
    <x v="0"/>
    <s v="1. Prestación de servicios"/>
    <n v="1110476347"/>
    <n v="3"/>
    <s v="Persona Natural"/>
    <s v="N/A"/>
    <s v="Prestar los servicios profesionales jurídicos para el apoyo y acompañamiento del grupo de apoyo legal y administrativo en las gestiones precontractuales, contractuales y poscontractuales para facilitar la capacidad investigativa de la UIA."/>
    <s v="Administrativo Transversal"/>
    <s v="Harvey Danilo Suarez Morales"/>
    <s v="Secretaría Ejecutiva"/>
    <s v="Unidad de Investigación y Acusación"/>
    <s v="Unidad de Investigación y Acusación"/>
    <s v="Rafael Enrique Tejada Gómez"/>
    <s v="I- Unidad de Investigación y Acusación- UIA"/>
    <s v="N/A"/>
    <s v="N/A"/>
    <s v="N/A"/>
    <s v="Inversión"/>
    <n v="41200420"/>
    <s v="N/A"/>
    <s v="N/A"/>
    <n v="8240084"/>
    <s v="N/A"/>
    <n v="77722"/>
    <n v="293722"/>
    <n v="2018011001091"/>
    <x v="30"/>
    <d v="2022-07-01T00:00:00"/>
    <s v="N/A"/>
    <s v="N/A"/>
    <s v="N/A"/>
    <s v="N/A"/>
    <n v="8240084"/>
    <s v="N/A"/>
    <n v="0"/>
    <s v="N/A"/>
    <n v="0"/>
    <s v="N/A"/>
    <n v="0"/>
    <s v="N/A"/>
    <n v="0"/>
    <s v="N/A"/>
    <n v="0"/>
    <s v="N/A"/>
    <n v="31"/>
    <n v="49440504"/>
    <n v="0"/>
    <n v="0"/>
    <n v="0"/>
    <n v="0"/>
    <n v="0"/>
    <d v="2022-11-30T00:00:00"/>
    <d v="2022-12-31T00:00:00"/>
    <n v="-1202"/>
    <s v="SI"/>
    <s v="N/A"/>
    <s v="Bogotá D.C."/>
    <s v="Cumplimiento"/>
    <s v="25-47-101002973"/>
    <n v="0"/>
    <s v="Seguros del Estado"/>
    <d v="2022-07-01T00:00:00"/>
    <s v="01/07/2022 - 30/05/2022"/>
    <n v="2022"/>
    <s v="PENDIENTE"/>
    <s v="Firmado con acta de inicio del 01/07/2022_x000a_Prorrogar el plazo de ejecución pactado en la_x000a_Cláusula Quinta, del contrato, a partir del 01 de diciembre de 2022 hasta el 31 de_x000a_diciembre de 2022._x000a_Adicionar el valor del contrato por la suma de $8.240.084"/>
    <s v="Terminado"/>
    <s v="Adición y Prorróga"/>
    <s v="N/A"/>
    <s v="DERECHO"/>
    <s v="N/A"/>
    <s v="FEMENINO"/>
    <s v="catalina.leyton@jep.gov.co"/>
    <s v="https://community.secop.gov.co/Public/Tendering/ContractNoticePhases/View?PPI=CO1.PPI.19180121&amp;isFromPublicArea=True&amp;isModal=False"/>
    <m/>
    <m/>
    <s v="SOPORTE_PARA_LA_ADMINISTRACIÓN_DE_JUSTICIA"/>
    <s v="PROCESOS_MISIONALES"/>
    <s v="Unidad de Investigación y Acusación- UIA"/>
    <s v="Unidad de Investigación y Acusación- UIA"/>
  </r>
  <r>
    <s v="JEP-321"/>
    <n v="513"/>
    <s v="JEP-321-2022"/>
    <s v="JEP-CSPO-321-2022"/>
    <s v="Jairo Cuellar"/>
    <d v="2022-01-20T00:00:00"/>
    <s v="Juan Orlando Pantoja Cuero "/>
    <x v="0"/>
    <s v="1. Prestación de servicios"/>
    <n v="10385556"/>
    <n v="1"/>
    <s v="Persona Natural"/>
    <s v="N/A"/>
    <s v="Prestar los servicios profesionales para apoyar y acompañar a la Unidad de Investigación y Acusación en el análisis y aplicación del enfoque diferencial y territorial para delitos cometidos contra las comunidades afrodescendientes a fin de facilitar la capacidad investigativa de la UIA. "/>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93936952"/>
    <s v="N/A"/>
    <s v="N/A"/>
    <n v="8240084"/>
    <s v="N/A"/>
    <n v="57522"/>
    <n v="72722"/>
    <n v="2018011001091"/>
    <x v="8"/>
    <d v="2022-01-31T00:00:00"/>
    <s v="N/A"/>
    <s v="N/A"/>
    <s v="N/A"/>
    <s v="N/A"/>
    <n v="0"/>
    <s v="N/A"/>
    <n v="0"/>
    <s v="N/A"/>
    <n v="0"/>
    <s v="N/A"/>
    <n v="0"/>
    <s v="N/A"/>
    <n v="0"/>
    <s v="N/A"/>
    <n v="0"/>
    <s v="N/A"/>
    <n v="0"/>
    <n v="93936952"/>
    <n v="0"/>
    <n v="0"/>
    <n v="0"/>
    <n v="0"/>
    <n v="0"/>
    <d v="2022-12-31T00:00:00"/>
    <d v="2022-12-31T00:00:00"/>
    <n v="-1202"/>
    <s v="NO"/>
    <s v="N/A"/>
    <s v="Bogotá D.C."/>
    <s v="Cumplimiento"/>
    <s v="15-47-101008765"/>
    <n v="0"/>
    <s v="Seguros del Estado"/>
    <d v="2022-01-28T00:00:00"/>
    <s v="28-01-2022 - 30-06-2023"/>
    <n v="2022"/>
    <s v="PENDIENTE"/>
    <s v="Ninguna"/>
    <s v="Terminado"/>
    <s v="Retiro"/>
    <s v="N/A"/>
    <s v="ZOOTECNÍA"/>
    <s v="N/A"/>
    <s v="MASCULINO"/>
    <s v="PND"/>
    <s v="https://community.secop.gov.co/Public/Tendering/ContractNoticePhases/View?PPI=CO1.PPI.17111797&amp;isFromPublicArea=True&amp;isModal=False"/>
    <m/>
    <m/>
    <s v="SOPORTE_PARA_LA_ADMINISTRACIÓN_DE_JUSTICIA"/>
    <s v="PROCESOS_MISIONALES"/>
    <s v="Unidad de Investigación y Acusación- UIA"/>
    <s v="Unidad de Investigación y Acusación- UIA"/>
  </r>
  <r>
    <s v="JEP-323"/>
    <n v="514"/>
    <s v="JEP-323-2022"/>
    <s v="JEP-CSPO-323-2022"/>
    <s v="Jairo Cuellar"/>
    <d v="2022-01-20T00:00:00"/>
    <s v="Harold Ismare Guatico"/>
    <x v="0"/>
    <s v="1. Prestación de servicios"/>
    <n v="11815228"/>
    <n v="0"/>
    <s v="Persona Natural"/>
    <s v="N/A"/>
    <s v="Prestar los servicios profesionales para apoyar y acompañar a la Unidad de Investigación y Acusación en la implementación, aplicación y seguimiento del enfoque diferencial para delitos cometidos contra pueblos étnicos indigenas a fin de facilitar la capacidad investigativa de la UIA. "/>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98881008"/>
    <s v="N/A"/>
    <s v="N/A"/>
    <n v="8240084"/>
    <s v="N/A"/>
    <n v="57322"/>
    <n v="72822"/>
    <n v="2018011001091"/>
    <x v="8"/>
    <d v="2022-01-31T00:00:00"/>
    <s v="N/A"/>
    <s v="N/A"/>
    <s v="N/A"/>
    <s v="N/A"/>
    <n v="0"/>
    <s v="N/A"/>
    <n v="0"/>
    <s v="N/A"/>
    <n v="0"/>
    <s v="N/A"/>
    <n v="0"/>
    <s v="N/A"/>
    <n v="0"/>
    <s v="N/A"/>
    <n v="0"/>
    <s v="N/A"/>
    <n v="0"/>
    <n v="98881008"/>
    <n v="0"/>
    <n v="0"/>
    <n v="0"/>
    <n v="0"/>
    <n v="0"/>
    <d v="2022-12-31T00:00:00"/>
    <d v="2022-12-31T00:00:00"/>
    <n v="-1202"/>
    <s v="NO"/>
    <s v="N/A"/>
    <s v="Bogotá D.C."/>
    <s v="Cumplimiento"/>
    <s v="15-47-101008729"/>
    <n v="0"/>
    <s v="Seguros del Estado"/>
    <d v="2022-01-28T00:00:00"/>
    <s v="28-01-2022 - 30-06-2023"/>
    <n v="2022"/>
    <s v="PENDIENTE"/>
    <s v="Ninguna"/>
    <s v="Terminado"/>
    <s v="Retiro"/>
    <s v="N/A"/>
    <s v="DERECHO"/>
    <s v="N/A"/>
    <s v="MASCULINO"/>
    <s v="PND"/>
    <s v="https://community.secop.gov.co/Public/Tendering/ContractNoticePhases/View?PPI=CO1.PPI.17112747&amp;isFromPublicArea=True&amp;isModal=False"/>
    <m/>
    <m/>
    <s v="SOPORTE_PARA_LA_ADMINISTRACIÓN_DE_JUSTICIA"/>
    <s v="PROCESOS_MISIONALES"/>
    <s v="Unidad de Investigación y Acusación- UIA"/>
    <s v="Unidad de Investigación y Acusación- UIA"/>
  </r>
  <r>
    <s v="JEP-364"/>
    <n v="515"/>
    <s v="JEP-364-2022"/>
    <s v="JEP-CSPO-364-2022"/>
    <s v="Jairo Cuellar"/>
    <d v="2022-01-20T00:00:00"/>
    <s v="Gloria Cecilia Quiceno Acevedo"/>
    <x v="0"/>
    <s v="1. Prestación de servicios"/>
    <s v="43034318_x000d_"/>
    <n v="1"/>
    <s v="Persona Natural"/>
    <s v="N/A"/>
    <s v="Prestación de servicios profesionales para apoyar y acompañar al grupo de atención y orientación a víctimas de la Unidad de Investigación y Acusación en el relacionamiento con las víctimas integrantes de las mesas nacionales y regionales y organizaciones afines, a fin de facilitar la capacidad investigativa de la UIA.  "/>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126637092"/>
    <s v="N/A"/>
    <s v="N/A"/>
    <n v="10553091"/>
    <s v="N/A"/>
    <n v="57222"/>
    <n v="73522"/>
    <s v="2018011001091_x0009_"/>
    <x v="8"/>
    <d v="2022-01-31T00:00:00"/>
    <s v="N/A"/>
    <s v="N/A"/>
    <s v="N/A"/>
    <s v="N/A"/>
    <n v="0"/>
    <s v="N/A"/>
    <n v="0"/>
    <s v="N/A"/>
    <n v="0"/>
    <s v="N/A"/>
    <n v="0"/>
    <s v="N/A"/>
    <n v="0"/>
    <s v="N/A"/>
    <n v="0"/>
    <s v="N/A"/>
    <n v="0"/>
    <n v="126637092"/>
    <n v="0"/>
    <n v="0"/>
    <n v="0"/>
    <n v="0"/>
    <n v="0"/>
    <d v="2022-12-31T00:00:00"/>
    <d v="2022-12-31T00:00:00"/>
    <n v="-1202"/>
    <s v="NO"/>
    <s v="N/A"/>
    <s v="Bogotá D.C."/>
    <s v="Cumplimiento "/>
    <s v="36-45-101037742"/>
    <n v="0"/>
    <s v="Seguros del Estado"/>
    <d v="2022-01-28T00:00:00"/>
    <s v="28-01-2022 - 30-06-2023"/>
    <n v="2022"/>
    <s v="PENDIENTE"/>
    <s v="Ninguna"/>
    <s v="Terminado"/>
    <s v="Retiro"/>
    <s v="N/A"/>
    <s v="CIENCIAS POLÍTICAS"/>
    <s v="N/A"/>
    <s v="FEMENINO"/>
    <s v="gloria.quiceno@jep.gov.co"/>
    <s v="https://community.secop.gov.co/Public/Tendering/ContractNoticePhases/View?PPI=CO1.PPI.17174215&amp;isFromPublicArea=True&amp;isModal=False"/>
    <m/>
    <m/>
    <s v="SOPORTE_PARA_LA_ADMINISTRACIÓN_DE_JUSTICIA"/>
    <s v="PROCESOS_MISIONALES"/>
    <s v="Unidad de Investigación y Acusación- UIA"/>
    <s v="Unidad de Investigación y Acusación- UIA"/>
  </r>
  <r>
    <s v="JEP-367"/>
    <n v="516"/>
    <s v="JEP-367-2022"/>
    <s v="JEP-CSPO-367-2022"/>
    <s v="Jairo Cuellar"/>
    <d v="2022-01-24T00:00:00"/>
    <s v="Ivette Consuelo Hernandez Avendaño "/>
    <x v="0"/>
    <s v="1. Prestación de servicios"/>
    <n v="39684866"/>
    <n v="8"/>
    <s v="Persona Natural"/>
    <s v="N/A"/>
    <s v="Prestar servicios profesionales para apoyar y acompañar la gestión del grupo de relacionamiento y comunicaciones,  en la divulgación del protocolo de comunicaciones con las víctimas teniendo en cuenta el enfoque diferencial y territorial, asi como a los servidores de la UIA, con relacion a la capacidad investigativa a cargo de la Unidad.  "/>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118898153"/>
    <s v="N/A"/>
    <s v="N/A"/>
    <n v="10553091"/>
    <s v="N/A"/>
    <n v="57422"/>
    <n v="73122"/>
    <n v="2018011001091"/>
    <x v="8"/>
    <d v="2022-01-31T00:00:00"/>
    <s v="N/A"/>
    <s v="N/A"/>
    <s v="N/A"/>
    <s v="N/A"/>
    <n v="0"/>
    <s v="N/A"/>
    <n v="0"/>
    <s v="N/A"/>
    <n v="0"/>
    <s v="N/A"/>
    <n v="0"/>
    <s v="N/A"/>
    <n v="0"/>
    <s v="N/A"/>
    <n v="0"/>
    <s v="N/A"/>
    <n v="0"/>
    <n v="118898153"/>
    <n v="0"/>
    <n v="0"/>
    <n v="0"/>
    <n v="0"/>
    <n v="0"/>
    <d v="2022-12-31T00:00:00"/>
    <d v="2022-12-31T00:00:00"/>
    <n v="-1202"/>
    <s v="NO"/>
    <s v="N/A"/>
    <s v="Bogotá D.C."/>
    <s v="Cumplimiento "/>
    <s v="36-45-101037728"/>
    <n v="0"/>
    <s v="Seguros del Estado"/>
    <d v="2022-01-28T00:00:00"/>
    <s v="28-01-2022 - 30-06-2023"/>
    <n v="2022"/>
    <s v="PENDIENTE"/>
    <s v="Ninguna"/>
    <s v="Terminado"/>
    <s v="Retiro"/>
    <s v="N/A"/>
    <s v="FONOAUDILOGIA"/>
    <s v="N/A"/>
    <s v="FEMENINO"/>
    <s v="ivette.hernandez@jep.gov.co"/>
    <s v="https://community.secop.gov.co/Public/Tendering/ContractNoticePhases/View?PPI=CO1.PPI.17249678&amp;isFromPublicArea=True&amp;isModal=False"/>
    <m/>
    <m/>
    <s v="SOPORTE_PARA_LA_ADMINISTRACIÓN_DE_JUSTICIA"/>
    <s v="PROCESOS_MISIONALES"/>
    <s v="Unidad de Investigación y Acusación- UIA"/>
    <s v="Unidad de Investigación y Acusación- UIA"/>
  </r>
  <r>
    <s v="JEP-073"/>
    <n v="517"/>
    <s v="JEP-073-2022"/>
    <s v="JEP-CSPO-073-2022"/>
    <s v="Jairo Cuellar"/>
    <s v="NR"/>
    <s v="Jorge Alfonso Espinosa Torres "/>
    <x v="0"/>
    <s v="1. Prestación de servicios"/>
    <n v="1020728010"/>
    <n v="3"/>
    <s v="Persona Natural"/>
    <s v="N/A"/>
    <s v="Prestar servicios profesionales para el apoyo al Grupo de Análisis, Contexto y Estadística en las tareas de gestión de información, diseño e implementación de modelos de datos, así como el análisis y visualización en entornos geográficos, a fin de la capacidad investigativa a cargo de la UIA."/>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126637092"/>
    <s v="N/A"/>
    <s v="N/A"/>
    <n v="10553091"/>
    <s v="N/A"/>
    <n v="26522"/>
    <n v="30022"/>
    <n v="2018011001091"/>
    <x v="28"/>
    <d v="2022-01-13T00:00:00"/>
    <s v="N/A"/>
    <s v="N/A"/>
    <s v="N/A"/>
    <s v="N/A"/>
    <n v="0"/>
    <s v="N/A"/>
    <n v="0"/>
    <s v="N/A"/>
    <n v="0"/>
    <s v="N/A"/>
    <n v="0"/>
    <s v="N/A"/>
    <n v="0"/>
    <s v="N/A"/>
    <n v="0"/>
    <s v="N/A"/>
    <n v="0"/>
    <n v="126637092"/>
    <n v="0"/>
    <n v="0"/>
    <n v="0"/>
    <n v="0"/>
    <n v="0"/>
    <d v="2022-12-31T00:00:00"/>
    <d v="2022-12-31T00:00:00"/>
    <n v="-1202"/>
    <s v="NO"/>
    <s v="N/A"/>
    <s v="Bogotá D.C."/>
    <s v="Cumplimiento"/>
    <s v="15-47-101008245"/>
    <n v="0"/>
    <s v="Seguros del Estado"/>
    <d v="2022-01-13T00:00:00"/>
    <s v="12-01-2022 - 30-06-2023"/>
    <n v="2022"/>
    <s v="https://jepcolombia-my.sharepoint.com/personal/carlos_torres_jep_gov_co/_layouts/15/onedrive.aspx?q=073&amp;searchScope=folder&amp;id=%2Fpersonal%2Fcarlos%5Ftorres%5Fjep%5Fgov%5Fco%2FDocuments%2FDocumentos%2FContractual%2FContractual%20%2D%20Onedrive%2FValidaci%C3%B3n%20p%C3%B3lizas%20CPS%2F%2EVERIFICACI%C3%93N%20DE%20P%C3%93LIZAS%20CONTRATOS%202022%2FVerificaci%C3%B3n%20p%C3%B3liza%20Contrato%20%20JEP%2D073%2D2022%2Epdf&amp;parent=%2Fpersonal%2Fcarlos%5Ftorres%5Fjep%5Fgov%5Fco%2FDocuments%2FDocumentos%2FContractual%2FContractual%20%2D%20Onedrive%2FValidaci%C3%B3n%20p%C3%B3lizas%20CPS&amp;parentview=7"/>
    <s v="Mediante otrosí 1del 4 de febrero 2022 se modifica la forma de pago en: prorrata de los días de servicio efectivamente prestados en el mes de enero de_x000a_2022, a razón de TRESCIENTOS CINCUENTA Y UN MIL SETECIENTOS_x000a_SESENTA Y NUEVE PESOS M/CTE ($351.769)"/>
    <s v="Terminado"/>
    <s v="Retiro"/>
    <s v="N/A"/>
    <s v="INGENIERÍA CATASTRAL"/>
    <s v="N/A"/>
    <s v="MASCULINO"/>
    <s v="PND"/>
    <s v="https://community.secop.gov.co/Public/Tendering/OpportunityDetail/Index?noticeUID=CO1.NTC.2511893&amp;isFromPublicArea=True&amp;isModal=False"/>
    <m/>
    <m/>
    <s v="SOPORTE_PARA_LA_ADMINISTRACIÓN_DE_JUSTICIA"/>
    <s v="PROCESOS_MISIONALES"/>
    <s v="Unidad de Investigación y Acusación- UIA"/>
    <s v="Unidad de Investigación y Acusación- UIA"/>
  </r>
  <r>
    <s v="JEP-083"/>
    <n v="518"/>
    <s v="JEP-083-2022"/>
    <s v="JEP-CSPO-083-2022"/>
    <s v="Jairo Cuellar"/>
    <d v="2022-01-13T00:00:00"/>
    <s v="Diego Mauricio Alba Patiño"/>
    <x v="0"/>
    <s v="1. Prestación de servicios"/>
    <n v="11257560"/>
    <n v="7"/>
    <s v="Persona Natural"/>
    <s v="N/A"/>
    <s v="Prestar los servicios profesionales para apoyar y acompañar la gestión del grupo de relacionamiento y comunicaciones como diseñador gráfico para la construcción de piezas con relación a la capacidad investigativa y demas funciones a cargo de la UIA. "/>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55512120"/>
    <s v="N/A"/>
    <s v="N/A"/>
    <n v="4626010"/>
    <s v="N/A"/>
    <n v="26622"/>
    <n v="37222"/>
    <n v="2018011001091"/>
    <x v="24"/>
    <d v="2022-01-19T00:00:00"/>
    <s v="N/A"/>
    <s v="N/A"/>
    <s v="N/A"/>
    <s v="N/A"/>
    <n v="0"/>
    <s v="N/A"/>
    <n v="0"/>
    <s v="N/A"/>
    <n v="0"/>
    <s v="N/A"/>
    <n v="0"/>
    <s v="N/A"/>
    <n v="0"/>
    <s v="N/A"/>
    <n v="0"/>
    <s v="N/A"/>
    <n v="0"/>
    <n v="55512120"/>
    <n v="0"/>
    <n v="0"/>
    <n v="0"/>
    <n v="0"/>
    <n v="0"/>
    <d v="2022-12-31T00:00:00"/>
    <d v="2022-12-31T00:00:00"/>
    <n v="-1202"/>
    <s v="NO"/>
    <s v="N/A"/>
    <s v="Bogotá D.C."/>
    <s v="Cumplimiento"/>
    <s v="15-47-101008391"/>
    <n v="0"/>
    <s v="Seguros del Estado"/>
    <d v="2022-01-18T00:00:00"/>
    <s v="18-01-2022 - 30-06-2023"/>
    <n v="2022"/>
    <s v="C:\Users\andres.prietom\JEP Colombia\Carlos Giovanni Torres Peñaranda - Contractual - Onedrive\Validación pólizas CPS\.VERIFICACIÓN DE PÓLIZAS CONTRATOS 2022\Verificación póliza Contrato  JEP-083-2022.pdf"/>
    <s v="N/A"/>
    <s v="Terminado"/>
    <s v="Retiro"/>
    <s v="N/A"/>
    <s v="DISEÑO GRÁFICO_x000a_"/>
    <s v="N/A"/>
    <s v="MASCULINO"/>
    <s v="PND"/>
    <s v="https://community.secop.gov.co/Public/Tendering/OpportunityDetail/Index?noticeUID=CO1.NTC.2555087&amp;isFromPublicArea=True&amp;isModal=False"/>
    <m/>
    <m/>
    <s v="SOPORTE_PARA_LA_ADMINISTRACIÓN_DE_JUSTICIA"/>
    <s v="PROCESOS_MISIONALES"/>
    <s v="Unidad de Investigación y Acusación- UIA"/>
    <s v="Unidad de Investigación y Acusación- UIA"/>
  </r>
  <r>
    <s v="JEP-280"/>
    <n v="519"/>
    <s v="JEP-280-2022"/>
    <s v="JEP-CSPO-280-2022"/>
    <s v="Ángela Esquivel "/>
    <d v="2022-01-20T00:00:00"/>
    <s v="Gialina Estefania Caranton Patarroyo"/>
    <x v="0"/>
    <s v="1. Prestación de servicios"/>
    <n v="1020759202"/>
    <n v="3"/>
    <s v="Persona Natural"/>
    <s v="N/A"/>
    <s v="Prestar servicios profesionales para apoyar al Grupo de Apoyo Técnico Forense de la UIA en las actividades relacionadas con el componente ambiental relacionadas con la búsqueda, análisis, procesamiento de información, generación de cartografía, imágenes, documentos, apoyo a visitas en campo, elaboración de informes y todas las demás inherentes o necesarias para la correcta ejecución contractual requeridas para facilitar y fortalecer la capacidad investigativa de la UIA"/>
    <s v="Administrativo Transversal"/>
    <s v="Harvey Danilo Suarez Morales"/>
    <s v="Secretaría Ejecutiva"/>
    <s v="Unidad de Investigación y Acusación"/>
    <s v="Unidad de Investigación y Acusación"/>
    <s v="Oscar Alfonso Tellez Valenzuela"/>
    <s v="I- Unidad de Investigación y Acusación- UIA"/>
    <s v="N/A"/>
    <s v="N/A"/>
    <s v="N/A"/>
    <s v="Inversión"/>
    <n v="120305229"/>
    <s v="N/A"/>
    <s v="N/A"/>
    <s v="$10.553.091"/>
    <s v="N/A"/>
    <n v="57822"/>
    <n v="70922"/>
    <s v="2018011001091_x0009_"/>
    <x v="8"/>
    <d v="2022-01-31T00:00:00"/>
    <s v="N/A"/>
    <s v="N/A"/>
    <s v="N/A"/>
    <s v="N/A"/>
    <n v="0"/>
    <s v="N/A"/>
    <n v="0"/>
    <s v="N/A"/>
    <n v="0"/>
    <s v="N/A"/>
    <n v="0"/>
    <s v="N/A"/>
    <n v="0"/>
    <s v="N/A"/>
    <n v="0"/>
    <s v="N/A"/>
    <n v="0"/>
    <n v="120305229"/>
    <n v="0"/>
    <n v="0"/>
    <n v="0"/>
    <n v="0"/>
    <n v="0"/>
    <d v="2022-12-31T00:00:00"/>
    <d v="2022-12-31T00:00:00"/>
    <n v="-1202"/>
    <s v="NO"/>
    <s v="N/A"/>
    <s v="Bogotá D.C."/>
    <s v="Cumplimiento "/>
    <s v="14-47-101015063"/>
    <n v="0"/>
    <s v="Seguros del Estado"/>
    <d v="2022-01-31T00:00:00"/>
    <s v="28-01-2022 - 10-07-2023"/>
    <n v="2022"/>
    <s v="PENDIENTE"/>
    <s v="Ninguna"/>
    <s v="Terminado"/>
    <s v="Retiro"/>
    <s v="N/A"/>
    <s v="INGENIERÍA AMBIENTAL"/>
    <s v="N/A"/>
    <s v="FEMENINO"/>
    <s v="PND"/>
    <s v="https://community.secop.gov.co/Public/Tendering/OpportunityDetail/Index?noticeUID=CO1.NTC.2650937&amp;isFromPublicArea=True&amp;isModal=False"/>
    <m/>
    <m/>
    <s v="SOPORTE_PARA_LA_ADMINISTRACIÓN_DE_JUSTICIA"/>
    <s v="PROCESOS_MISIONALES"/>
    <s v="Unidad de Investigación y Acusación- UIA"/>
    <s v="Unidad de Investigación y Acusación- UIA"/>
  </r>
  <r>
    <s v="JEP-613"/>
    <n v="520"/>
    <s v="JEP-613-2022"/>
    <s v="JEP-CSPO-594-2022"/>
    <s v="Carlos Torres"/>
    <d v="2022-07-12T00:00:00"/>
    <s v="Blanca Liliana Ardila Orduz"/>
    <x v="0"/>
    <s v="1. Prestación de servicios"/>
    <n v="63510504"/>
    <n v="8"/>
    <s v="Persona Natural"/>
    <s v="Bucaramanga"/>
    <s v="Prestar servicios profesionales para apoyar y acompañar el desarrollo del enfoque territorial de la Unidad de Investigación y Acusación de la JEP y su posicionamiento en las regiones, a través de la ejecución de las actividades necesarias para la planeación estratégica, labores administrativas, financieras y contractuales de los grupos territoriales"/>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30358200"/>
    <s v="N/A"/>
    <s v="N/A"/>
    <n v="6071640"/>
    <s v="N/A"/>
    <n v="91822"/>
    <n v="328222"/>
    <n v="2018011001091"/>
    <x v="50"/>
    <d v="2022-07-19T00:00:00"/>
    <s v="Jaime Eduardo Fonseca Aranguren"/>
    <n v="1032425804"/>
    <n v="7"/>
    <d v="2022-11-30T00:00:00"/>
    <n v="2631044"/>
    <n v="44925"/>
    <n v="0"/>
    <s v="N/A"/>
    <n v="0"/>
    <s v="N/A"/>
    <n v="0"/>
    <s v="N/A"/>
    <n v="0"/>
    <s v="N/A"/>
    <n v="0"/>
    <s v="N/A"/>
    <n v="31"/>
    <n v="32989244"/>
    <n v="0"/>
    <n v="0"/>
    <n v="0"/>
    <n v="0"/>
    <n v="0"/>
    <d v="2022-11-30T00:00:00"/>
    <d v="2022-12-31T00:00:00"/>
    <n v="-1202"/>
    <s v="SI"/>
    <s v="N/A"/>
    <s v="Bogotá D.C."/>
    <s v="Cumplimiento"/>
    <s v="15-47-101009668_x000a_37-45-101043360"/>
    <s v="0_x000a_0"/>
    <s v="Seguros del Estado S.A._x000a_Seguros del Estado S.A."/>
    <s v="19/07/2022_x000a_03/12/2022"/>
    <s v="19/07/2022 - 31/05/2023_x000a_30/11/2022- 30/06/2023"/>
    <s v="19/07/2022_x000a_5/12/2022"/>
    <s v="PENDIENTE"/>
    <s v="A partir del 30 de noviembre de 2022 se cede el contrato_x000a_Adicionar el valor por $2.631.044 y prorroga hasta el 31 de 12 de 2022"/>
    <s v="Terminado"/>
    <s v="Cesión, adición y prórroga"/>
    <s v="N/A"/>
    <s v="PENDIENTE"/>
    <s v="N/A"/>
    <s v="FEMENINO"/>
    <s v="blanca.ardila@jep.gov.co"/>
    <s v="https://community.secop.gov.co/Public/Tendering/ContractNoticePhases/View?PPI=CO1.PPI.19428760&amp;isFromPublicArea=True&amp;isModal=False"/>
    <m/>
    <m/>
    <s v="SOPORTE_PARA_LA_ADMINISTRACIÓN_DE_JUSTICIA"/>
    <s v="PROCESOS_MISIONALES"/>
    <s v="Unidad de Investigación y Acusación- UIA"/>
    <s v="Unidad de Investigación y Acusación- UIA"/>
  </r>
  <r>
    <s v="JEP-366"/>
    <n v="521"/>
    <s v="JEP-366-2022"/>
    <s v="JEP-CSPO-366-2022"/>
    <s v="Jairo Cuellar"/>
    <d v="2022-01-24T00:00:00"/>
    <s v="Lizeth Paola Hernandez Peñuela"/>
    <x v="0"/>
    <s v="1. Prestación de servicios"/>
    <n v="1026565487"/>
    <n v="3"/>
    <s v="Persona Natural"/>
    <s v="N/A"/>
    <s v="Prestar servicios profesionales como comunicadora social para apoyar y acompañar la gestión del grupo de relacionamiento y comunicaciones de la UIA en las actividades institucionales relacionadas con la comunicación interna y externa con relacion a la capacidad investigativa a cargo de la Unidad.  "/>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47233505"/>
    <s v="N/A"/>
    <s v="N/A"/>
    <s v="$4.192.323"/>
    <s v="N/A"/>
    <n v="57622"/>
    <n v="73222"/>
    <n v="2018011001091"/>
    <x v="8"/>
    <d v="2022-01-31T00:00:00"/>
    <s v="N/A"/>
    <s v="N/A"/>
    <s v="N/A"/>
    <s v="N/A"/>
    <n v="0"/>
    <s v="N/A"/>
    <n v="0"/>
    <s v="N/A"/>
    <n v="0"/>
    <s v="N/A"/>
    <n v="0"/>
    <s v="N/A"/>
    <n v="0"/>
    <s v="N/A"/>
    <n v="0"/>
    <s v="N/A"/>
    <n v="0"/>
    <n v="47233505"/>
    <n v="0"/>
    <n v="0"/>
    <n v="0"/>
    <n v="0"/>
    <n v="0"/>
    <d v="2022-12-31T00:00:00"/>
    <d v="2022-12-31T00:00:00"/>
    <n v="-1202"/>
    <s v="NO"/>
    <s v="N/A"/>
    <s v="Bogotá D.C."/>
    <s v="Cumplimiento "/>
    <s v="15-47-101008734"/>
    <n v="0"/>
    <s v="Seguros del Estado"/>
    <d v="2022-01-28T00:00:00"/>
    <s v="28-01-2022 - 30-06-2023"/>
    <n v="2022"/>
    <s v="PENDIENTE"/>
    <s v="Ninguna"/>
    <s v="Terminado"/>
    <s v="Retiro"/>
    <s v="N/A"/>
    <s v="COMUNICACIÓN SOCIAL"/>
    <s v="N/A"/>
    <s v="FEMENINO"/>
    <s v="lizeth.hernandez@jep.gov.co"/>
    <s v="https://community.secop.gov.co/Public/Tendering/ContractNoticePhases/View?PPI=CO1.PPI.17219975&amp;isFromPublicArea=True&amp;isModal=False"/>
    <m/>
    <m/>
    <s v="SOPORTE_PARA_LA_ADMINISTRACIÓN_DE_JUSTICIA"/>
    <s v="PROCESOS_MISIONALES"/>
    <s v="Unidad de Investigación y Acusación- UIA"/>
    <s v="Unidad de Investigación y Acusación- UIA"/>
  </r>
  <r>
    <s v="JEP-279"/>
    <n v="522"/>
    <s v="JEP-279-2022"/>
    <s v="JEP-CSPO-279-2022"/>
    <s v="Ángela Esquivel "/>
    <d v="2022-01-20T00:00:00"/>
    <s v="Eugenia Maria Carmela de las Mercedes Albornoz Ruiz"/>
    <x v="0"/>
    <s v="1. Prestación de servicios"/>
    <n v="65698138"/>
    <n v="1"/>
    <s v="Persona Natural"/>
    <s v="N/A"/>
    <s v="Prestar servicios profesionales para apoyar y acompañar a la UIA en la implementación de la estrategia de participación social en el desarrollo de actividades asociadas a la programación, manejo de base de datos y migraciones de sistemas de información en el proceso de caracterización de usuarios internos y externos de la Unidad."/>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94211621"/>
    <s v="N/A"/>
    <s v="N/A"/>
    <n v="8240084"/>
    <s v="N/A"/>
    <n v="58322"/>
    <n v="71022"/>
    <n v="2018011001091"/>
    <x v="8"/>
    <d v="2022-01-31T00:00:00"/>
    <s v="Juan Pablo Jose Carvajal Barreto"/>
    <n v="11319344"/>
    <n v="1"/>
    <d v="2022-03-08T00:00:00"/>
    <n v="0"/>
    <s v="N/A"/>
    <n v="0"/>
    <s v="N/A"/>
    <n v="0"/>
    <s v="N/A"/>
    <n v="0"/>
    <s v="N/A"/>
    <n v="0"/>
    <s v="N/A"/>
    <n v="0"/>
    <s v="N/A"/>
    <n v="0"/>
    <n v="94211621"/>
    <n v="0"/>
    <n v="0"/>
    <n v="0"/>
    <n v="0"/>
    <n v="0"/>
    <d v="2022-12-31T00:00:00"/>
    <d v="2022-12-31T00:00:00"/>
    <n v="-1202"/>
    <s v="NO"/>
    <s v="N/A"/>
    <s v="Bogotá D.C."/>
    <s v="Cumplimiento "/>
    <s v="36-45-101037749_x000a_36-45-101038128_x000a_"/>
    <s v="0_x000a_0"/>
    <s v="Seguros del Estado S.A._x000a_Seguros del Estado S.A."/>
    <s v="31/01/2022_x000a_11/03/2022"/>
    <s v="28-01-2022 - 30-06-2023_x000a_09/03/2022 - 30/06/2023"/>
    <s v="31/01/2022_x000a_14/03/2022"/>
    <s v="PENDIENTE"/>
    <s v="en fecha 08/03/2022, se suscribió cesión del contrato."/>
    <s v="Terminado"/>
    <s v="Cesión"/>
    <s v="N/A"/>
    <s v="INGENIERÍA DE SISTEMAS"/>
    <s v="N/A"/>
    <s v="MASCULINO"/>
    <s v="PND"/>
    <s v="https://community.secop.gov.co/Public/Tendering/OpportunityDetail/Index?noticeUID=CO1.NTC.2665865&amp;isFromPublicArea=True&amp;isModal=False"/>
    <m/>
    <m/>
    <s v="SOPORTE_PARA_LA_ADMINISTRACIÓN_DE_JUSTICIA"/>
    <s v="PROCESOS_MISIONALES"/>
    <s v="Unidad de Investigación y Acusación- UIA"/>
    <s v="Unidad de Investigación y Acusación- UIA"/>
  </r>
  <r>
    <s v="JEP-278"/>
    <n v="523"/>
    <s v="JEP-278-2022"/>
    <s v="JEP-CSPO-278-2022"/>
    <s v="Ángela Esquivel "/>
    <d v="2022-01-20T00:00:00"/>
    <s v="Melissa Sofia Echeverry Ladino"/>
    <x v="0"/>
    <s v="1. Prestación de servicios"/>
    <n v="1032471543"/>
    <n v="5"/>
    <s v="Persona Natural"/>
    <s v="N/A"/>
    <s v="Prestar servicios profesionales para apoyar y acompañar a la UIA en la implementación de la estrategia de participación social a través de la promoción de diálogos nacionales y territoriales con los pueblos étnicos y la sensibilización y formación de los equipos nacionales y territoriales sobre la implementación del enfoque étnico."/>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76030431"/>
    <s v="N/A"/>
    <s v="N/A"/>
    <s v="$6.649.892"/>
    <s v="N/A"/>
    <n v="58522"/>
    <n v="63122"/>
    <n v="2018011001091"/>
    <x v="11"/>
    <d v="2022-01-31T00:00:00"/>
    <s v="N/A"/>
    <s v="N/A"/>
    <s v="N/A"/>
    <s v="N/A"/>
    <n v="0"/>
    <s v="N/A"/>
    <n v="0"/>
    <s v="N/A"/>
    <n v="0"/>
    <s v="N/A"/>
    <n v="0"/>
    <s v="N/A"/>
    <n v="0"/>
    <s v="N/A"/>
    <n v="0"/>
    <s v="N/A"/>
    <n v="0"/>
    <n v="76030431"/>
    <n v="0"/>
    <n v="0"/>
    <n v="0"/>
    <n v="0"/>
    <n v="0"/>
    <d v="2022-12-31T00:00:00"/>
    <d v="2022-12-31T00:00:00"/>
    <n v="-1202"/>
    <s v="NO"/>
    <s v="N/A"/>
    <s v="Bogotá D.C."/>
    <s v="Cumplimiento"/>
    <s v="36-45-101037716"/>
    <n v="0"/>
    <s v="Seguros del Estado"/>
    <d v="2022-01-27T00:00:00"/>
    <s v="26-01-2022 - 30-06-2023"/>
    <n v="2022"/>
    <s v="PENDIENTE"/>
    <s v="Ninguna"/>
    <s v="Terminado"/>
    <s v="Retiro"/>
    <s v="N/A"/>
    <s v="COMUNICACIÓN SOCIAL Y PERIODISMO"/>
    <s v="N/A"/>
    <s v="FEMENINO"/>
    <s v="PND"/>
    <s v="https://community.secop.gov.co/Public/Tendering/OpportunityDetail/Index?noticeUID=CO1.NTC.2667960&amp;isFromPublicArea=True&amp;isModal=False"/>
    <m/>
    <m/>
    <s v="SOPORTE_PARA_LA_ADMINISTRACIÓN_DE_JUSTICIA"/>
    <s v="PROCESOS_MISIONALES"/>
    <s v="Unidad de Investigación y Acusación- UIA"/>
    <s v="Unidad de Investigación y Acusación- UIA"/>
  </r>
  <r>
    <s v="JEP-346"/>
    <n v="524"/>
    <s v="JEP-346-2022"/>
    <s v="JEP-CSPO-346-2022"/>
    <s v="Laura Paredes"/>
    <d v="2022-01-21T00:00:00"/>
    <s v="Nancy Liliana Cortes Garcia"/>
    <x v="0"/>
    <s v="1. Prestación de servicios"/>
    <n v="1015446504"/>
    <n v="0"/>
    <s v="Persona Natural"/>
    <s v="N/A"/>
    <s v="Prestar servicios profesionales para apoyar y acompañar a la UIA en la implementación de la estrategia de participación social a través de la promoción y el relacionamiento con organizaciones de la sociedad civil y el acompañamiento a los grupos territoriales en la implementación del protocolo de comunicación con las víctimas."/>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76030431"/>
    <s v="N/A"/>
    <s v="N/A"/>
    <s v="$6.649.892,00"/>
    <s v="N/A"/>
    <n v="58422"/>
    <n v="71722"/>
    <s v="2018011001091_x0009_"/>
    <x v="8"/>
    <d v="2022-01-31T00:00:00"/>
    <s v="N/A"/>
    <s v="N/A"/>
    <s v="N/A"/>
    <s v="N/A"/>
    <n v="0"/>
    <s v="N/A"/>
    <n v="0"/>
    <s v="N/A"/>
    <n v="0"/>
    <s v="N/A"/>
    <n v="0"/>
    <s v="N/A"/>
    <n v="0"/>
    <s v="N/A"/>
    <n v="0"/>
    <s v="N/A"/>
    <n v="0"/>
    <n v="76030431"/>
    <n v="0"/>
    <n v="0"/>
    <n v="0"/>
    <n v="0"/>
    <n v="0"/>
    <d v="2022-12-31T00:00:00"/>
    <d v="2022-12-31T00:00:00"/>
    <n v="-1202"/>
    <s v="NO"/>
    <s v="N/A"/>
    <s v="Bogotá D.C."/>
    <s v="Cumplimiento "/>
    <s v="36-45-101037741"/>
    <n v="0"/>
    <s v="Seguros del Estado "/>
    <d v="2022-01-28T00:00:00"/>
    <s v="28-01-2022 - 30-06-2023"/>
    <n v="2022"/>
    <s v="PENDIENTE"/>
    <s v="En otrosí No. 1 de fecha 29/03/2022 Se aclara vigencia a 31/12/2022 y forma de pago."/>
    <s v="Terminado"/>
    <s v="Retiro"/>
    <s v="N/A"/>
    <s v="POLITICA Y RELACIONES INTERNACIONALES"/>
    <s v="N/A"/>
    <s v="FEMENINO"/>
    <s v="NR"/>
    <s v="https://community.secop.gov.co/Public/Tendering/ContractNoticePhases/View?PPI=CO1.PPI.17168551&amp;isFromPublicArea=True&amp;isModal=False"/>
    <m/>
    <m/>
    <s v="SOPORTE_PARA_LA_ADMINISTRACIÓN_DE_JUSTICIA"/>
    <s v="PROCESOS_MISIONALES"/>
    <s v="Unidad de Investigación y Acusación- UIA"/>
    <s v="Unidad de Investigación y Acusación- UIA"/>
  </r>
  <r>
    <s v="JEP-401"/>
    <n v="525"/>
    <s v="JEP-401-2022"/>
    <s v="JEP-CSPO-401-2022"/>
    <s v="Laura Paredes"/>
    <d v="2022-01-19T00:00:00"/>
    <s v="Libardo Cardona Martinez"/>
    <x v="0"/>
    <s v="1. Prestación de servicios"/>
    <n v="70724325"/>
    <n v="0"/>
    <s v="Persona Natural"/>
    <s v="N/A"/>
    <s v="Prestar servicios profesionales para apoyar y acompañar a la UIA en la implementación de la estrategia de participación social a través del apoyo en la implementación de los mecanismos de atención, orientación y participación de víctimas y el desarrollo de acciones que permitan identificar y valorar las consecuencias e impactos de la violencia sexual y fortalecer a los organizaciones para la réplica de información."/>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76030431"/>
    <s v="N/A"/>
    <s v="N/A"/>
    <n v="6649892"/>
    <s v="N/A"/>
    <n v="58222"/>
    <n v="72622"/>
    <n v="2018011001091"/>
    <x v="8"/>
    <d v="2022-01-31T00:00:00"/>
    <s v="N/A"/>
    <s v="N/A"/>
    <s v="N/A"/>
    <s v="N/A"/>
    <n v="0"/>
    <s v="N/A"/>
    <n v="0"/>
    <s v="N/A"/>
    <n v="0"/>
    <s v="N/A"/>
    <n v="0"/>
    <s v="N/A"/>
    <n v="0"/>
    <s v="N/A"/>
    <n v="0"/>
    <s v="N/A"/>
    <n v="0"/>
    <n v="76030431"/>
    <n v="0"/>
    <n v="0"/>
    <n v="0"/>
    <n v="0"/>
    <n v="0"/>
    <d v="2022-12-31T00:00:00"/>
    <d v="2022-12-31T00:00:00"/>
    <n v="-1202"/>
    <s v="NO"/>
    <s v="N/A"/>
    <s v="Bogotá D.C."/>
    <s v="Cumplimiento"/>
    <s v="36-45-101037743"/>
    <n v="0"/>
    <s v="Seguros del Estado"/>
    <d v="2022-01-28T00:00:00"/>
    <s v="28-01-2022 - 30-06-2023"/>
    <n v="2022"/>
    <s v="PENDIENTE"/>
    <s v="Ninguna"/>
    <s v="Terminado"/>
    <s v="Retiro"/>
    <s v="N/A"/>
    <s v="PERIODISMO Y OPINIÓN PÚBLICA"/>
    <s v="N/A"/>
    <s v="MASCULINO"/>
    <s v="NR"/>
    <s v="https://community.secop.gov.co/Public/Tendering/ContractNoticePhases/View?PPI=CO1.PPI.17200479&amp;isFromPublicArea=True&amp;isModal=False"/>
    <m/>
    <m/>
    <s v="SOPORTE_PARA_LA_ADMINISTRACIÓN_DE_JUSTICIA"/>
    <s v="PROCESOS_MISIONALES"/>
    <s v="Unidad de Investigación y Acusación- UIA"/>
    <s v="Unidad de Investigación y Acusación- UIA"/>
  </r>
  <r>
    <s v="JEP-341"/>
    <n v="526"/>
    <s v="JEP-341-2022"/>
    <s v="JEP-CSPO-341-2022"/>
    <s v="Laura Paredes"/>
    <d v="2022-01-20T00:00:00"/>
    <s v="Daniel Mauricio Castañeda Arredondo"/>
    <x v="0"/>
    <s v="1. Prestación de servicios"/>
    <n v="1020732641"/>
    <n v="6"/>
    <s v="Persona Natural"/>
    <s v="N/A"/>
    <s v="Prestar servicios profesionales para apoyar y acompañar a la UIA en la implementación de la estrategia de participación social a través del desarrollo y ejecución de procesos y productos gráficos, creativos y audiovisuales que den soporte a los procesos de participación social de los grupos y equipos."/>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76030431"/>
    <s v="N/A"/>
    <s v="N/A"/>
    <n v="6649892"/>
    <s v="N/A"/>
    <n v="59822"/>
    <n v="67122"/>
    <n v="2018011001091"/>
    <x v="8"/>
    <d v="2022-01-31T00:00:00"/>
    <s v="N/A"/>
    <s v="N/A"/>
    <s v="N/A"/>
    <s v="N/A"/>
    <n v="0"/>
    <s v="N/A"/>
    <n v="0"/>
    <s v="N/A"/>
    <n v="0"/>
    <s v="N/A"/>
    <n v="0"/>
    <s v="N/A"/>
    <n v="0"/>
    <s v="N/A"/>
    <n v="0"/>
    <s v="N/A"/>
    <n v="0"/>
    <n v="76030431"/>
    <n v="0"/>
    <n v="0"/>
    <n v="0"/>
    <n v="0"/>
    <n v="0"/>
    <d v="2022-12-31T00:00:00"/>
    <d v="2022-12-31T00:00:00"/>
    <n v="-1202"/>
    <s v="NO"/>
    <s v="N/A"/>
    <s v="Bogotá D.C."/>
    <s v="Cumplimiento "/>
    <s v="36-45-101037731"/>
    <n v="0"/>
    <s v="Seguros del Estado "/>
    <d v="2022-01-28T00:00:00"/>
    <s v="28-01-2022 - 30-06-2023"/>
    <n v="2022"/>
    <s v="PENDIENTE"/>
    <s v="En fecha 22/02/2022 Mediante Otrosí No.1, se modifican las obligaciones contractuales."/>
    <s v="Terminado"/>
    <s v="Retiro"/>
    <s v="N/A"/>
    <s v="DISEÑO GRÁFICO_x000a_"/>
    <s v="N/A"/>
    <s v="MASCULINO"/>
    <s v="NR"/>
    <s v="https://community.secop.gov.co/Public/Tendering/ContractNoticePhases/View?PPI=CO1.PPI.17084071&amp;isFromPublicArea=True&amp;isModal=False"/>
    <m/>
    <m/>
    <s v="SOPORTE_PARA_LA_ADMINISTRACIÓN_DE_JUSTICIA"/>
    <s v="PROCESOS_MISIONALES"/>
    <s v="Unidad de Investigación y Acusación- UIA"/>
    <s v="Unidad de Investigación y Acusación- UIA"/>
  </r>
  <r>
    <s v="JEP-344"/>
    <n v="527"/>
    <s v="JEP-344-2022"/>
    <s v="JEP-CSPO-344-2022"/>
    <s v="Laura Paredes"/>
    <d v="2022-01-21T00:00:00"/>
    <s v="Lina Margarita Martinez Patiño"/>
    <x v="0"/>
    <s v="1. Prestación de servicios"/>
    <n v="39584345"/>
    <n v="3"/>
    <s v="Persona Natural"/>
    <s v="N/A"/>
    <s v="Prestar servicios profesionales para UIA en implementación de estrategia de participación social a través de aplicación análisis y socialización de información que resulta de aplicación de instrumentos de caracterización cualitativa y cuantitativa de los usuarios internos y externos. "/>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94211621"/>
    <s v="N/A"/>
    <s v="N/A"/>
    <s v="$8.240.084,00"/>
    <s v="N/A"/>
    <n v="58122"/>
    <n v="67022"/>
    <s v="2018011001091_x0009_"/>
    <x v="8"/>
    <d v="2022-01-31T00:00:00"/>
    <s v="N/A"/>
    <s v="N/A"/>
    <s v="N/A"/>
    <s v="N/A"/>
    <n v="0"/>
    <s v="N/A"/>
    <n v="0"/>
    <s v="N/A"/>
    <n v="0"/>
    <s v="N/A"/>
    <n v="0"/>
    <s v="N/A"/>
    <n v="0"/>
    <s v="N/A"/>
    <n v="0"/>
    <s v="N/A"/>
    <n v="0"/>
    <n v="94211621"/>
    <n v="0"/>
    <n v="0"/>
    <n v="0"/>
    <n v="0"/>
    <n v="0"/>
    <d v="2022-12-31T00:00:00"/>
    <d v="2022-12-31T00:00:00"/>
    <n v="-1202"/>
    <s v="NO"/>
    <s v="N/A"/>
    <s v="Bogotá D.C."/>
    <s v="Cumplimiento "/>
    <s v="36-45-101037750"/>
    <n v="0"/>
    <s v="Seguros del Estado "/>
    <d v="2022-01-31T00:00:00"/>
    <s v="28-01-2022 - 30-06-2023"/>
    <n v="2022"/>
    <s v="PENDIENTE"/>
    <s v="Mediante otrosí No. 1, suscrito el 14/03/2022, se modifica la claulusla segunda (obligaciones contratista) y la forma de pago."/>
    <s v="Terminado"/>
    <s v="Retiro"/>
    <s v="N/A"/>
    <s v="SOCIOLOGÍA"/>
    <s v="N/A"/>
    <s v="FEMENINO"/>
    <s v="lina.martinez@jep.gov.co"/>
    <s v="https://community.secop.gov.co/Public/Tendering/ContractNoticePhases/View?PPI=CO1.PPI.17111933&amp;isFromPublicArea=True&amp;isModal=False"/>
    <m/>
    <m/>
    <s v="SOPORTE_PARA_LA_ADMINISTRACIÓN_DE_JUSTICIA"/>
    <s v="PROCESOS_MISIONALES"/>
    <s v="Unidad de Investigación y Acusación- UIA"/>
    <s v="Unidad de Investigación y Acusación- UIA"/>
  </r>
  <r>
    <s v="JEP-347"/>
    <n v="528"/>
    <s v="JEP-347-2022"/>
    <s v="JEP-CSPO-347-2022"/>
    <s v="Laura Paredes"/>
    <d v="2022-01-21T00:00:00"/>
    <s v="Sthefannie Valentina Taylor Bucheli"/>
    <x v="0"/>
    <s v="1. Prestación de servicios"/>
    <n v="36759733"/>
    <n v="1"/>
    <s v="Persona Natural"/>
    <s v="N/A"/>
    <s v="Prestar servicios profesionales para UIA en implementación de estrategia de participación social a través de aplicación análisis y socialización de información que resulta de aplicación de instrumentos de caracterización cualitativa y cuantitativa de los usuarios internos y externos."/>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94211621"/>
    <s v="N/A"/>
    <s v="N/A"/>
    <n v="8240084"/>
    <s v="N/A"/>
    <n v="57922"/>
    <n v="66922"/>
    <n v="2018011001091"/>
    <x v="8"/>
    <d v="2022-01-31T00:00:00"/>
    <s v="N/A"/>
    <s v="N/A"/>
    <s v="N/A"/>
    <s v="N/A"/>
    <n v="0"/>
    <s v="N/A"/>
    <n v="0"/>
    <s v="N/A"/>
    <n v="0"/>
    <s v="N/A"/>
    <n v="0"/>
    <s v="N/A"/>
    <n v="0"/>
    <s v="N/A"/>
    <n v="0"/>
    <s v="N/A"/>
    <n v="0"/>
    <n v="94211621"/>
    <n v="0"/>
    <n v="0"/>
    <n v="0"/>
    <n v="0"/>
    <n v="0"/>
    <d v="2022-12-31T00:00:00"/>
    <d v="2022-12-31T00:00:00"/>
    <n v="-1202"/>
    <s v="NO"/>
    <s v="N/A"/>
    <s v="Bogotá D.C."/>
    <s v="Cumplimiento "/>
    <s v="36-45-101037730"/>
    <n v="0"/>
    <s v="Seguros del Estado "/>
    <d v="2022-01-28T00:00:00"/>
    <s v="28-01-2022 - 30-06-2023"/>
    <n v="2022"/>
    <s v="PENDIENTE"/>
    <s v="Mediante otrosí aclaratorio No. 1 de fecha 11/03/2022, s emodifica las condifiones de pago."/>
    <s v="Terminado"/>
    <s v="Retiro"/>
    <s v="N/A"/>
    <s v="PSICOLOGÍA"/>
    <s v="N/A"/>
    <s v="FEMENINO"/>
    <s v="sthefannie.taylor@jep.gov.co"/>
    <s v="https://community.secop.gov.co/Public/Tendering/ContractNoticePhases/View?PPI=CO1.PPI.17169440&amp;isFromPublicArea=True&amp;isModal=False"/>
    <m/>
    <m/>
    <s v="SOPORTE_PARA_LA_ADMINISTRACIÓN_DE_JUSTICIA"/>
    <s v="PROCESOS_MISIONALES"/>
    <s v="Unidad de Investigación y Acusación- UIA"/>
    <s v="Unidad de Investigación y Acusación- UIA"/>
  </r>
  <r>
    <s v="JEP-415"/>
    <n v="529"/>
    <s v="JEP-415-2022"/>
    <s v="JEP-CSPO-415-2022"/>
    <s v="Laura Paredes"/>
    <d v="2022-01-19T00:00:00"/>
    <s v="Ana Maria Cristiano Gonzalez"/>
    <x v="0"/>
    <s v="1. Prestación de servicios"/>
    <n v="1026287102"/>
    <n v="0"/>
    <s v="Persona Natural"/>
    <s v="N/A"/>
    <s v="Prestar servicios profesionales para apoyar y acompañar a la UIA en la implementación de la estrategia de participación social a través de la generación, promoción y difusión de contenidos informativos, creación de historias y descripción de los procesos de socialización en territorio, para promover las narrativas, mensajes y contenidos desarrollados en la estrategia de participación ante los distintos públicos de interés de la UIA."/>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76030431"/>
    <s v="N/A"/>
    <s v="N/A"/>
    <n v="6649892"/>
    <s v="N/A"/>
    <n v="58622"/>
    <s v="_x0009_72422"/>
    <n v="2018011001091"/>
    <x v="8"/>
    <d v="2022-01-31T00:00:00"/>
    <s v="N/A"/>
    <s v="N/A"/>
    <s v="N/A"/>
    <s v="N/A"/>
    <n v="0"/>
    <s v="N/A"/>
    <n v="0"/>
    <s v="N/A"/>
    <n v="0"/>
    <s v="N/A"/>
    <n v="0"/>
    <s v="N/A"/>
    <n v="0"/>
    <s v="N/A"/>
    <n v="0"/>
    <s v="N/A"/>
    <n v="0"/>
    <n v="76030431"/>
    <n v="0"/>
    <n v="0"/>
    <n v="0"/>
    <n v="0"/>
    <n v="0"/>
    <d v="2022-12-31T00:00:00"/>
    <d v="2022-12-31T00:00:00"/>
    <n v="-1202"/>
    <s v="NO"/>
    <s v="N/A"/>
    <s v="Bogotá D.C."/>
    <s v="Cumplimiento"/>
    <s v="36-45-101037740"/>
    <n v="0"/>
    <s v="Seguros del Estado"/>
    <d v="2022-01-28T00:00:00"/>
    <s v="28-01-2022 - 30-06-2023"/>
    <n v="2022"/>
    <s v="PENDIENTE"/>
    <s v="Ninguna"/>
    <s v="Terminado"/>
    <s v="Retiro"/>
    <s v="N/A"/>
    <s v="COMUNICACIÓN SOCIAL Y PERIODISMO"/>
    <s v="N/A"/>
    <s v="FEMENINO"/>
    <s v="NR"/>
    <s v="https://community.secop.gov.co/Public/Tendering/ContractNoticePhases/View?PPI=CO1.PPI.17250103&amp;isFromPublicArea=True&amp;isModal=False"/>
    <m/>
    <m/>
    <s v="SOPORTE_PARA_LA_ADMINISTRACIÓN_DE_JUSTICIA"/>
    <s v="PROCESOS_MISIONALES"/>
    <s v="Unidad de Investigación y Acusación- UIA"/>
    <s v="Unidad de Investigación y Acusación- UIA"/>
  </r>
  <r>
    <s v="JEP-320"/>
    <n v="530"/>
    <s v="JEP-320-2022"/>
    <s v="JEP-CSPO-320-2022"/>
    <s v="Jairo Cuellar"/>
    <d v="2022-01-21T00:00:00"/>
    <s v="Carolina Orjuela Martinez"/>
    <x v="0"/>
    <s v="1. Prestación de servicios"/>
    <n v="52262885"/>
    <n v="4"/>
    <s v="Persona Natural"/>
    <s v="N/A"/>
    <s v="Prestar servicios profesionales para apoyar  a la UIA en la implementación de la estrategia de participación social a través de la orientación, articulación y acompañamiento del proceso de desarrollo y ejecución de la estrategia de participación social en sus tres frentes."/>
    <s v="Administrativo Transversal"/>
    <s v="Harvey Danilo Suarez Morales"/>
    <s v="Secretaría Ejecutiva"/>
    <s v="Unidad de Investigación y Acusación"/>
    <s v="Unidad de Investigación y Acusación"/>
    <s v="Luz Helena Morales Garay"/>
    <s v="I- Unidad de Investigación y Acusación- UIA"/>
    <s v="N/A"/>
    <s v="N/A"/>
    <s v="N/A"/>
    <s v="Inversión"/>
    <n v="118194615"/>
    <s v="N/A"/>
    <s v="N/A"/>
    <s v="$10.553.091"/>
    <s v="N/A"/>
    <n v="57122"/>
    <n v="73822"/>
    <s v="2018011001091_x0009_"/>
    <x v="8"/>
    <d v="2022-02-01T00:00:00"/>
    <s v="N/A"/>
    <s v="N/A"/>
    <s v="N/A"/>
    <s v="N/A"/>
    <n v="0"/>
    <s v="N/A"/>
    <n v="0"/>
    <s v="N/A"/>
    <n v="0"/>
    <s v="N/A"/>
    <n v="0"/>
    <s v="N/A"/>
    <n v="0"/>
    <s v="N/A"/>
    <n v="0"/>
    <s v="N/A"/>
    <n v="0"/>
    <n v="118194615"/>
    <n v="0"/>
    <n v="0"/>
    <n v="0"/>
    <n v="0"/>
    <n v="0"/>
    <d v="2022-12-31T00:00:00"/>
    <d v="2022-12-31T00:00:00"/>
    <n v="-1202"/>
    <s v="NO"/>
    <s v="N/A"/>
    <s v="Bogotá D.C."/>
    <s v="Cumplimiento"/>
    <s v="36-45-101037727"/>
    <n v="0"/>
    <s v="Seguros del Estado"/>
    <d v="2022-01-28T00:00:00"/>
    <s v="28-01-2022 - 30-06-2023"/>
    <n v="2022"/>
    <s v="PENDIENTE"/>
    <s v="Ninguna"/>
    <s v="Terminado"/>
    <s v="Retiro"/>
    <s v="N/A"/>
    <s v="COMUNICACIÓN SOCIAL Y PERIODISMO"/>
    <s v="N/A"/>
    <s v="FEMENINO"/>
    <s v="PND"/>
    <s v="https://community.secop.gov.co/Public/Tendering/ContractNoticePhases/View?PPI=CO1.PPI.17111596&amp;isFromPublicArea=True&amp;isModal=False"/>
    <m/>
    <m/>
    <s v="SOPORTE_PARA_LA_ADMINISTRACIÓN_DE_JUSTICIA"/>
    <s v="PROCESOS_MISIONALES"/>
    <s v="Unidad de Investigación y Acusación- UIA"/>
    <s v="Unidad de Investigación y Acusación- UIA"/>
  </r>
  <r>
    <s v="JEP-109"/>
    <n v="531"/>
    <s v="JEP-109-2022"/>
    <s v="JEP-CSPO-109-2022"/>
    <s v="Norma Bonilla"/>
    <s v="NR"/>
    <s v="Carlos Alberto Suarez Martinez"/>
    <x v="0"/>
    <s v="1. Prestación de servicios"/>
    <n v="79759887"/>
    <n v="1"/>
    <s v="Persona Natural"/>
    <s v="N/A"/>
    <s v="Prestación de servicios de apoyo para el seguimiento, acompañamiento y atención a los procesos del departamento de gestión documental."/>
    <s v="Funciones de la dependencia"/>
    <s v="Harvey Danilo Suarez Morales"/>
    <s v="Secretaría Ejecutiva"/>
    <s v="Dirección Administrativa y Financiera"/>
    <s v="Departamento de Gestión Documental"/>
    <s v="Didier Cortes Benavides"/>
    <s v="DD- Departamento de Gestión Documental"/>
    <s v="N/A"/>
    <s v="N/A"/>
    <s v="N/A"/>
    <s v="Inversión"/>
    <n v="43248371"/>
    <s v="N/A"/>
    <s v="N/A"/>
    <n v="3614070"/>
    <s v="N/A"/>
    <n v="41522"/>
    <n v="36122"/>
    <n v="2018011001175"/>
    <x v="2"/>
    <d v="2022-01-19T00:00:00"/>
    <s v="N/A"/>
    <s v="N/A"/>
    <s v="N/A"/>
    <s v="N/A"/>
    <n v="0"/>
    <s v="N/A"/>
    <n v="0"/>
    <s v="N/A"/>
    <n v="0"/>
    <s v="N/A"/>
    <n v="0"/>
    <s v="N/A"/>
    <n v="0"/>
    <s v="N/A"/>
    <n v="0"/>
    <s v="N/A"/>
    <n v="0"/>
    <n v="43248371"/>
    <n v="0"/>
    <n v="0"/>
    <n v="0"/>
    <n v="0"/>
    <n v="0"/>
    <d v="2022-12-31T00:00:00"/>
    <d v="2022-12-31T00:00:00"/>
    <n v="-1202"/>
    <s v="NO"/>
    <s v="N/A"/>
    <s v="Bogotá D.C."/>
    <s v="Cumplimiento"/>
    <s v="15-45-101137939"/>
    <n v="0"/>
    <s v="Seguros del Estado"/>
    <d v="2022-01-18T00:00:00"/>
    <s v="19-01-2022 - 30-06-2023"/>
    <n v="2022"/>
    <s v="https://jepcolombia-my.sharepoint.com/personal/carlos_torres_jep_gov_co/_layouts/15/onedrive.aspx?q=109&amp;searchScope=folder&amp;id=%2Fpersonal%2Fcarlos%5Ftorres%5Fjep%5Fgov%5Fco%2FDocuments%2FDocumentos%2FContractual%2FContractual%20%2D%20Onedrive%2FValidaci%C3%B3n%20p%C3%B3lizas%20CPS%2F%2EVERIFICACI%C3%93N%20DE%20P%C3%93LIZAS%20CONTRATOS%202022%2FVerificaci%C3%B3n%20p%C3%B3liza%20contrato%20JEP%2D109%2D2022%2Epdf&amp;parent=%2Fpersonal%2Fcarlos%5Ftorres%5Fjep%5Fgov%5Fco%2FDocuments%2FDocumentos%2FContractual%2FContractual%20%2D%20Onedrive%2FValidaci%C3%B3n%20p%C3%B3lizas%20CPS%2F%2EVERIFICACI%C3%93N%20DE%20P%C3%93LIZAS%20CONTRATOS%202022&amp;parentview=7"/>
    <s v="N/A"/>
    <s v="Terminado"/>
    <s v="Retiro"/>
    <s v="N/A"/>
    <s v="TECNOLOGÍA EN GESTIÓN DE NEGOCIOS"/>
    <s v="N/A"/>
    <s v="MASCULINO"/>
    <s v="PND"/>
    <s v="https://community.secop.gov.co/Public/Tendering/OpportunityDetail/Index?noticeUID=CO1.NTC.2553506&amp;isFromPublicArea=True&amp;isModal=False"/>
    <m/>
    <m/>
    <s v="GESTIÓN_DOCUMENTAL"/>
    <s v="PROCESOS_DE_GESTIÓN"/>
    <s v="Secretaría Ejecutiva"/>
    <s v="Dirección Administrativa y Financiera"/>
  </r>
  <r>
    <s v="JEP-239"/>
    <n v="532"/>
    <s v="JEP-239-2022"/>
    <s v="JEP-CSPO-239-2022"/>
    <s v="Norma Bonilla"/>
    <d v="2022-01-18T00:00:00"/>
    <s v="Dora Sofia Robayo Barbosa"/>
    <x v="0"/>
    <s v="1. Prestación de servicios"/>
    <n v="39702035"/>
    <n v="2"/>
    <s v="Persona Natural"/>
    <s v="N/A"/>
    <s v="Prestar servicios profesionales en el acompañamiento a las actividades relacionadas con la planeación, diseño e implementación funcional de los proyectos del departamento de gestión documental."/>
    <s v="Funciones de la dependencia"/>
    <s v="Harvey Danilo Suarez Morales"/>
    <s v="Secretaría Ejecutiva"/>
    <s v="Dirección Administrativa y Financiera"/>
    <s v="Departamento de Gestión Documental"/>
    <s v="Didier Cortes Benavides"/>
    <s v="DD- Departamento de Gestión Documental"/>
    <s v="N/A"/>
    <s v="N/A"/>
    <s v="N/A"/>
    <s v="Inversión"/>
    <n v="96408973"/>
    <s v="N/A"/>
    <s v="N/A"/>
    <n v="8240084"/>
    <s v="N/A"/>
    <n v="47622"/>
    <n v="49322"/>
    <n v="2018011001175"/>
    <x v="35"/>
    <d v="2022-01-27T00:00:00"/>
    <s v="N/A"/>
    <s v="N/A"/>
    <s v="N/A"/>
    <s v="N/A"/>
    <n v="0"/>
    <s v="N/A"/>
    <n v="0"/>
    <s v="N/A"/>
    <n v="0"/>
    <s v="N/A"/>
    <n v="0"/>
    <s v="N/A"/>
    <n v="0"/>
    <s v="N/A"/>
    <n v="0"/>
    <s v="N/A"/>
    <n v="0"/>
    <n v="96408973"/>
    <n v="0"/>
    <n v="0"/>
    <n v="0"/>
    <n v="0"/>
    <n v="0"/>
    <d v="2022-12-31T00:00:00"/>
    <d v="2022-12-31T00:00:00"/>
    <n v="-1202"/>
    <s v="NO"/>
    <s v="N/A"/>
    <s v="Bogotá D.C."/>
    <s v="Cumplimiento"/>
    <s v="15-45-101138150"/>
    <n v="0"/>
    <s v="Seguros del Estado "/>
    <d v="2022-01-22T00:00:00"/>
    <s v="20-01-2022 - 30-06-2023"/>
    <n v="2022"/>
    <s v="https://jepcolombia-my.sharepoint.com/personal/carlos_torres_jep_gov_co/_layouts/15/onedrive.aspx?q=239&amp;searchScope=folder&amp;id=%2Fpersonal%2Fcarlos%5Ftorres%5Fjep%5Fgov%5Fco%2FDocuments%2FDocumentos%2FContractual%2FContractual%20%2D%20Onedrive%2FValidaci%C3%B3n%20p%C3%B3lizas%20CPS%2F%2EVERIFICACI%C3%93N%20DE%20P%C3%93LIZAS%20CONTRATOS%202022%2FVerificaci%C3%B3n%20p%C3%B3liza%20contrato%20JEP%2D239%2D2022%2Epdf&amp;parent=%2Fpersonal%2Fcarlos%5Ftorres%5Fjep%5Fgov%5Fco%2FDocuments%2FDocumentos%2FContractual%2FContractual%20%2D%20Onedrive%2FValidaci%C3%B3n%20p%C3%B3lizas%20CPS%2F%2EVERIFICACI%C3%93N%20DE%20P%C3%93LIZAS%20CONTRATOS%202022&amp;parentview=7"/>
    <s v="N/A"/>
    <s v="Terminado"/>
    <s v="Retiro"/>
    <s v="N/A"/>
    <s v="BIBLIOTECOLOGÍA Y ARCHIVÍSTA"/>
    <s v="N/A"/>
    <s v="FEMENINO"/>
    <s v="PND"/>
    <s v="https://community.secop.gov.co/Public/Tendering/OpportunityDetail/Index?noticeUID=CO1.NTC.2613270&amp;isFromPublicArea=True&amp;isModal=False"/>
    <m/>
    <m/>
    <s v="GESTIÓN_DOCUMENTAL"/>
    <s v="PROCESOS_DE_GESTIÓN"/>
    <s v="Secretaría Ejecutiva"/>
    <s v="Dirección Administrativa y Financiera"/>
  </r>
  <r>
    <s v="JEP-301"/>
    <n v="533"/>
    <s v="JEP-301-2022"/>
    <s v="JEP-CSPO-301-2022"/>
    <s v="Norma Bonilla"/>
    <d v="2022-01-21T00:00:00"/>
    <s v="Daniel Camilo Torres Mendieta"/>
    <x v="0"/>
    <s v="1. Prestación de servicios"/>
    <n v="1013642067"/>
    <n v="6"/>
    <s v="Persona Natural"/>
    <s v="N/A"/>
    <s v="Prestar servicios profesionales en el departamento de gestión documental para apoyar las actividades relacionadas con la implementación del sistema de archivo de la JEP."/>
    <s v="Funciones de la dependencia"/>
    <s v="Harvey Danilo Suarez Morales"/>
    <s v="Secretaría Ejecutiva"/>
    <s v="Dirección Administrativa y Financiera"/>
    <s v="Departamento de Gestión Documental"/>
    <s v="Didier Cortes Benavides"/>
    <s v="DD- Departamento de Gestión Documental"/>
    <s v="N/A"/>
    <s v="N/A"/>
    <s v="N/A"/>
    <s v="Inversión"/>
    <n v="46814273"/>
    <s v="N/A"/>
    <s v="N/A"/>
    <n v="4192323"/>
    <s v="N/A"/>
    <n v="47722"/>
    <n v="66822"/>
    <n v="2018011001175"/>
    <x v="10"/>
    <d v="2022-01-28T00:00:00"/>
    <s v="N/A"/>
    <s v="N/A"/>
    <s v="N/A"/>
    <s v="N/A"/>
    <n v="0"/>
    <s v="N/A"/>
    <n v="0"/>
    <s v="N/A"/>
    <n v="0"/>
    <s v="N/A"/>
    <n v="0"/>
    <s v="N/A"/>
    <n v="0"/>
    <s v="N/A"/>
    <n v="0"/>
    <s v="N/A"/>
    <n v="-116"/>
    <n v="46814273"/>
    <n v="0"/>
    <n v="0"/>
    <n v="0"/>
    <n v="0"/>
    <n v="0"/>
    <d v="2022-12-31T00:00:00"/>
    <d v="2022-09-06T00:00:00"/>
    <n v="-1318"/>
    <s v="SI"/>
    <d v="2022-09-06T00:00:00"/>
    <s v="Bogotá D.C."/>
    <s v="Cumplimiento "/>
    <s v="21-47-101017074"/>
    <n v="0"/>
    <s v="Seguros del Estado "/>
    <d v="2022-01-27T00:00:00"/>
    <s v="27-01-2022 - 05-07-2023"/>
    <n v="2022"/>
    <s v="https://jepcolombia-my.sharepoint.com/personal/carlos_torres_jep_gov_co/_layouts/15/onedrive.aspx?q=301&amp;searchScope=folder&amp;id=%2Fpersonal%2Fcarlos%5Ftorres%5Fjep%5Fgov%5Fco%2FDocuments%2FDocumentos%2FContractual%2FContractual%20%2D%20Onedrive%2FValidaci%C3%B3n%20p%C3%B3lizas%20CPS%2F%2EVERIFICACI%C3%93N%20DE%20P%C3%93LIZAS%20CONTRATOS%202022%2FVerificaci%C3%B3n%20p%C3%B3liza%20contrato%20JEP%2D301%2D2022%20%2Epdf&amp;parent=%2Fpersonal%2Fcarlos%5Ftorres%5Fjep%5Fgov%5Fco%2FDocuments%2FDocumentos%2FContractual%2FContractual%20%2D%20Onedrive%2FValidaci%C3%B3n%20p%C3%B3lizas%20CPS&amp;parentview=7"/>
    <s v="A partir del 6 de septiembre de 2022 se aprueba la terminación anticipada"/>
    <s v="Terminado"/>
    <s v="Terminación anticipada"/>
    <s v="N/A"/>
    <s v="BIBLIOTECOLOGÍA Y ARCHIVÍSTA"/>
    <s v="N/A"/>
    <s v="MASCULINO"/>
    <s v="Terminado"/>
    <s v="https://community.secop.gov.co/Public/Tendering/ContractNoticePhases/View?PPI=CO1.PPI.17026499&amp;isFromPublicArea=True&amp;isModal=False"/>
    <m/>
    <m/>
    <s v="GESTIÓN_DOCUMENTAL"/>
    <s v="PROCESOS_DE_GESTIÓN"/>
    <s v="Secretaría Ejecutiva"/>
    <s v="Dirección Administrativa y Financiera"/>
  </r>
  <r>
    <s v="JEP-107"/>
    <n v="534"/>
    <s v="JEP-107-2022"/>
    <s v="JEP-CSPO-107-2022"/>
    <s v="Norma Bonilla"/>
    <s v="NR"/>
    <s v="Jennifer Lizeth Barreto Pineda"/>
    <x v="0"/>
    <s v="1. Prestación de servicios"/>
    <n v="1026261093"/>
    <n v="1"/>
    <s v="Persona Natural"/>
    <s v="N/A"/>
    <s v="Prestación de servicios profesionales para apoyar las actividades relacionadas con la implementación del sistema de gestión documental y su seguimiento."/>
    <s v="Funciones de la dependencia"/>
    <s v="Harvey Danilo Suarez Morales"/>
    <s v="Secretaría Ejecutiva"/>
    <s v="Dirección Administrativa y Financiera"/>
    <s v="Departamento de Gestión Documental"/>
    <s v="Didier Cortes Benavides"/>
    <s v="DD- Departamento de Gestión Documental"/>
    <s v="N/A"/>
    <s v="N/A"/>
    <s v="N/A"/>
    <s v="Inversión"/>
    <n v="86496775"/>
    <s v="N/A"/>
    <s v="N/A"/>
    <n v="7228143"/>
    <s v="N/A"/>
    <n v="41422"/>
    <n v="49222"/>
    <s v="_x0009__x000a_2018011001175"/>
    <x v="35"/>
    <d v="2022-01-28T00:00:00"/>
    <s v="N/A"/>
    <s v="N/A"/>
    <s v="N/A"/>
    <s v="N/A"/>
    <n v="0"/>
    <s v="N/A"/>
    <n v="0"/>
    <s v="N/A"/>
    <n v="0"/>
    <s v="N/A"/>
    <n v="0"/>
    <s v="N/A"/>
    <n v="0"/>
    <s v="N/A"/>
    <n v="0"/>
    <s v="N/A"/>
    <n v="0"/>
    <n v="86496775"/>
    <n v="0"/>
    <n v="0"/>
    <n v="0"/>
    <n v="0"/>
    <n v="0"/>
    <d v="2022-12-31T00:00:00"/>
    <d v="2022-12-31T00:00:00"/>
    <n v="-1202"/>
    <s v="NO"/>
    <s v="N/A"/>
    <s v="Bogotá D.C."/>
    <s v="Cumplimiento"/>
    <s v="15-45-101138152"/>
    <n v="0"/>
    <s v="Seguros del Estado"/>
    <d v="2022-01-23T00:00:00"/>
    <s v="19-01-2022 - 30-06-2023"/>
    <n v="2022"/>
    <s v="C:\Users\andres.prietom\JEP Colombia\Carlos Giovanni Torres Peñaranda - Contractual - Onedrive\Validación pólizas CPS\.VERIFICACIÓN DE PÓLIZAS CONTRATOS 2022\Verificación póliza contrato JEP-107-2022 .pdf"/>
    <s v="N/A"/>
    <s v="Terminado"/>
    <s v="Retiro"/>
    <s v="N/A"/>
    <s v="AUXILIAR ADMINISTRATIVO"/>
    <s v="N/A"/>
    <s v="FEMENINO"/>
    <s v="PND"/>
    <s v="https://community.secop.gov.co/Public/Tendering/OpportunityDetail/Index?noticeUID=CO1.NTC.2553020&amp;isFromPublicArea=True&amp;isModal=False"/>
    <m/>
    <m/>
    <s v="GESTIÓN_DOCUMENTAL"/>
    <s v="PROCESOS_DE_GESTIÓN"/>
    <s v="Secretaría Ejecutiva"/>
    <s v="Dirección Administrativa y Financiera"/>
  </r>
  <r>
    <s v="JEP-295"/>
    <n v="535"/>
    <s v="JEP-295-2022"/>
    <s v="JEP-CSPO-295-2022"/>
    <s v="Norma Bonilla"/>
    <d v="2022-01-20T00:00:00"/>
    <s v="Andres Leonardo Tibaduiza Avila"/>
    <x v="0"/>
    <s v="1. Prestación de servicios"/>
    <n v="79818380"/>
    <n v="3"/>
    <s v="Persona Natural"/>
    <s v="N/A"/>
    <s v="Prestación de servicios profesionales para el seguimiento e implementación de los proyectos del departamento de gestión documental."/>
    <s v="Funciones de la dependencia"/>
    <s v="Harvey Danilo Suarez Morales"/>
    <s v="Secretaría Ejecutiva"/>
    <s v="Dirección Administrativa y Financiera"/>
    <s v="Departamento de Gestión Documental"/>
    <s v="Didier Cortes Benavides"/>
    <s v="DD- Departamento de Gestión Documental"/>
    <s v="N/A"/>
    <s v="N/A"/>
    <s v="N/A"/>
    <s v="Inversión"/>
    <n v="96408973"/>
    <s v="N/A"/>
    <s v="N/A"/>
    <n v="8240084"/>
    <s v="N/A"/>
    <n v="47822"/>
    <n v="65522"/>
    <n v="2018011001175"/>
    <x v="10"/>
    <d v="2022-01-28T00:00:00"/>
    <s v="N/A"/>
    <s v="N/A"/>
    <s v="N/A"/>
    <s v="N/A"/>
    <n v="0"/>
    <s v="N/A"/>
    <n v="0"/>
    <s v="N/A"/>
    <n v="0"/>
    <s v="N/A"/>
    <n v="0"/>
    <s v="N/A"/>
    <n v="0"/>
    <s v="N/A"/>
    <n v="0"/>
    <s v="N/A"/>
    <n v="0"/>
    <n v="96408973"/>
    <n v="0"/>
    <n v="0"/>
    <n v="0"/>
    <n v="0"/>
    <n v="0"/>
    <d v="2022-12-31T00:00:00"/>
    <d v="2022-12-31T00:00:00"/>
    <n v="-1202"/>
    <s v="NO"/>
    <s v="N/A"/>
    <s v="Bogotá D.C."/>
    <s v="Cumplimiento "/>
    <s v="15-45-101138372"/>
    <n v="0"/>
    <s v="Seguros del Estado "/>
    <d v="2022-01-27T00:00:00"/>
    <s v="27-01-2022 - 01-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295%2D2022%20%2Epdf&amp;parent=%2Fpersonal%2Fcarlos%5Ftorres%5Fjep%5Fgov%5Fco%2FDocuments%2FDocumentos%2FContractual%2FContractual%20%2D%20Onedrive%2FValidaci%C3%B3n%20p%C3%B3lizas%20CPS%2F%2EVERIFICACI%C3%93N%20DE%20P%C3%93LIZAS%20CONTRATOS%202022"/>
    <s v="Ninguna"/>
    <s v="Terminado"/>
    <s v="Retiro"/>
    <s v="N/A"/>
    <s v="BIBLIOTECOLOGÍA Y ARCHIVÍSTA"/>
    <s v="N/A"/>
    <s v="MASCULINO"/>
    <s v="PND"/>
    <s v="https://community.secop.gov.co/Public/Tendering/ContractNoticePhases/View?PPI=CO1.PPI.17026655&amp;isFromPublicArea=True&amp;isModal=False"/>
    <m/>
    <m/>
    <s v="GESTIÓN_DOCUMENTAL"/>
    <s v="PROCESOS_DE_GESTIÓN"/>
    <s v="Secretaría Ejecutiva"/>
    <s v="Dirección Administrativa y Financiera"/>
  </r>
  <r>
    <s v="JEP-296"/>
    <n v="536"/>
    <s v="JEP-296-2022"/>
    <s v="JEP-CSPO-296-2022"/>
    <s v="Norma Bonilla"/>
    <d v="2022-01-19T00:00:00"/>
    <s v="Sergio Ivan Forero Avendaño  "/>
    <x v="0"/>
    <s v="1. Prestación de servicios"/>
    <s v="80845468_x000d_"/>
    <n v="0"/>
    <s v="Persona Natural"/>
    <s v="N/A"/>
    <s v="Prestación de servicios de apoyo al Departamento de Gestión Documental  para realizar procesos de organización, almacenamiento y custodia de los documentos fisicos y digitales de la jurisdicción especial para la paz."/>
    <s v="Funciones de la dependencia"/>
    <s v="Harvey Danilo Suarez Morales"/>
    <s v="Secretaría Ejecutiva"/>
    <s v="Dirección Administrativa y Financiera"/>
    <s v="Departamento de Gestión Documental"/>
    <s v="Didier Cortes Benavides"/>
    <s v="DD- Departamento de Gestión Documental"/>
    <s v="N/A"/>
    <s v="N/A"/>
    <s v="N/A"/>
    <s v="Inversión"/>
    <n v="42164150"/>
    <s v="N/A"/>
    <s v="N/A"/>
    <s v="$3.614.070"/>
    <s v="N/A"/>
    <n v="41722"/>
    <n v="65622"/>
    <s v="2018011001175_x0009_"/>
    <x v="10"/>
    <d v="2022-01-28T00:00:00"/>
    <s v="N/A"/>
    <s v="N/A"/>
    <s v="N/A"/>
    <s v="N/A"/>
    <n v="0"/>
    <s v="N/A"/>
    <n v="0"/>
    <s v="N/A"/>
    <n v="0"/>
    <s v="N/A"/>
    <n v="0"/>
    <s v="N/A"/>
    <n v="0"/>
    <s v="N/A"/>
    <n v="0"/>
    <s v="N/A"/>
    <n v="0"/>
    <n v="42164150"/>
    <n v="0"/>
    <n v="0"/>
    <n v="0"/>
    <n v="0"/>
    <n v="0"/>
    <d v="2022-12-31T00:00:00"/>
    <d v="2022-12-31T00:00:00"/>
    <n v="-1202"/>
    <s v="NO"/>
    <s v="N/A"/>
    <s v="Bogotá D.C."/>
    <s v="Cumplimiento "/>
    <s v="390-47-994000069775"/>
    <n v="0"/>
    <s v="Aseguradora Solidaria"/>
    <d v="2022-01-27T00:00:00"/>
    <s v="27-01-2022 - 07-07-2023"/>
    <n v="2022"/>
    <s v="PENDIENTE"/>
    <s v="Ninguna"/>
    <s v="Terminado"/>
    <s v="Retiro"/>
    <s v="N/A"/>
    <s v="TECNOLOGÍA EN GESTIÓN DOCUMENTAL"/>
    <s v="N/A"/>
    <s v="MASCULINO"/>
    <s v="PND"/>
    <s v="https://community.secop.gov.co/Public/Tendering/ContractNoticePhases/View?PPI=CO1.PPI.17026488&amp;isFromPublicArea=True&amp;isModal=False"/>
    <m/>
    <m/>
    <s v="GESTIÓN_DOCUMENTAL"/>
    <s v="PROCESOS_DE_GESTIÓN"/>
    <s v="Secretaría Ejecutiva"/>
    <s v="Dirección Administrativa y Financiera"/>
  </r>
  <r>
    <s v="JEP-106"/>
    <n v="537"/>
    <s v="JEP-106-2022"/>
    <s v="JEP-CSPO-106-2022"/>
    <s v="Norma Bonilla"/>
    <s v="NR"/>
    <s v="Rosemberg Arley Peña Castañeda"/>
    <x v="0"/>
    <s v="1. Prestación de servicios"/>
    <n v="700030153"/>
    <n v="6"/>
    <s v="Persona Natural"/>
    <s v="N/A"/>
    <s v="Prestación de servicios  de apoyo al Departamento de Gestión Documental para realizar procesos de digitalización documental, organización y control de calidad de expedientes y documentos judiciales de la Jurisdicción Especial para la Paz."/>
    <s v="Funciones de la dependencia"/>
    <s v="Harvey Danilo Suarez Morales"/>
    <s v="Secretaría Ejecutiva"/>
    <s v="Dirección Administrativa y Financiera"/>
    <s v="Departamento de Gestión Documental"/>
    <s v="Didier Cortes Benavides"/>
    <s v="DD- Departamento de Gestión Documental"/>
    <s v="N/A"/>
    <s v="N/A"/>
    <s v="N/A"/>
    <s v="Inversión"/>
    <n v="43248371"/>
    <s v="N/A"/>
    <s v="N/A"/>
    <s v="$3.614.070"/>
    <s v="N/A"/>
    <n v="41622"/>
    <n v="33322"/>
    <n v="2018011001175"/>
    <x v="3"/>
    <d v="2022-01-19T00:00:00"/>
    <s v="N/A"/>
    <s v="N/A"/>
    <s v="N/A"/>
    <s v="N/A"/>
    <n v="0"/>
    <s v="N/A"/>
    <n v="0"/>
    <s v="N/A"/>
    <n v="0"/>
    <s v="N/A"/>
    <n v="0"/>
    <s v="N/A"/>
    <n v="0"/>
    <s v="N/A"/>
    <n v="0"/>
    <s v="N/A"/>
    <n v="0"/>
    <n v="43248371"/>
    <n v="0"/>
    <n v="0"/>
    <n v="0"/>
    <n v="0"/>
    <n v="0"/>
    <d v="2022-12-31T00:00:00"/>
    <d v="2022-12-31T00:00:00"/>
    <n v="-1202"/>
    <s v="NO"/>
    <s v="N/A"/>
    <s v="Bogotá D.C."/>
    <s v="Cumplimiento"/>
    <s v="15-45-101137883"/>
    <n v="0"/>
    <s v="Seguros del Estado"/>
    <d v="2022-01-17T00:00:00"/>
    <s v="14-01-2022 - 10-07-2023"/>
    <n v="2022"/>
    <s v="https://jepcolombia-my.sharepoint.com/personal/carlos_torres_jep_gov_co/_layouts/15/onedrive.aspx?q=106&amp;searchScope=folder&amp;id=%2Fpersonal%2Fcarlos%5Ftorres%5Fjep%5Fgov%5Fco%2FDocuments%2FDocumentos%2FContractual%2FContractual%20%2D%20Onedrive%2FValidaci%C3%B3n%20p%C3%B3lizas%20CPS%2F%2EVERIFICACI%C3%93N%20DE%20P%C3%93LIZAS%20CONTRATOS%202022%2FVerificaci%C3%B3n%20p%C3%B3liza%20contrato%20JEP%2D106%2D2022%20%2Epdf&amp;parent=%2Fpersonal%2Fcarlos%5Ftorres%5Fjep%5Fgov%5Fco%2FDocuments%2FDocumentos%2FContractual%2FContractual%20%2D%20Onedrive%2FValidaci%C3%B3n%20p%C3%B3lizas%20CPS%2F%2EVERIFICACI%C3%93N%20DE%20P%C3%93LIZAS%20CONTRATOS%202022&amp;parentview=7"/>
    <s v="N/A"/>
    <s v="Terminado"/>
    <s v="Retiro"/>
    <s v="N/A"/>
    <s v="TÉCNICO DOCUMENTAL"/>
    <s v="N/A"/>
    <s v="MASCULINO"/>
    <s v="PND"/>
    <s v="https://community.secop.gov.co/Public/Tendering/OpportunityDetail/Index?noticeUID=CO1.NTC.2524473&amp;isFromPublicArea=True&amp;isModal=False"/>
    <m/>
    <m/>
    <s v="GESTIÓN_DOCUMENTAL"/>
    <s v="PROCESOS_DE_GESTIÓN"/>
    <s v="Secretaría Ejecutiva"/>
    <s v="Dirección Administrativa y Financiera"/>
  </r>
  <r>
    <s v="JEP-240"/>
    <n v="538"/>
    <s v="JEP-240-2022"/>
    <s v="JEP-CSPO-240-2022"/>
    <s v="Norma Bonilla"/>
    <d v="2022-01-18T00:00:00"/>
    <s v="Dairo Jair Novoa Rincon"/>
    <x v="0"/>
    <s v="1. Prestación de servicios"/>
    <n v="1014214391"/>
    <n v="6"/>
    <s v="Persona Natural"/>
    <s v="N/A"/>
    <s v="Prestación de servicios de apoyo al Departamento de Gestión Documental para realizar procesos de digitalización documental y control de calidad en las actividades desarrolladas por el departamento de gestión documental."/>
    <s v="Funciones de la dependencia"/>
    <s v="Harvey Danilo Suarez Morales"/>
    <s v="Secretaría Ejecutiva"/>
    <s v="Dirección Administrativa y Financiera"/>
    <s v="Departamento de Gestión Documental"/>
    <s v="Didier Cortes Benavides"/>
    <s v="DD- Departamento de Gestión Documental"/>
    <s v="N/A"/>
    <s v="N/A"/>
    <s v="N/A"/>
    <s v="Inversión"/>
    <n v="42284619"/>
    <s v="N/A"/>
    <s v="N/A"/>
    <s v="$3.614.070"/>
    <s v="N/A"/>
    <n v="41822"/>
    <n v="52122"/>
    <s v="2018011001175_x0009_"/>
    <x v="0"/>
    <d v="2022-01-27T00:00:00"/>
    <s v="N/A"/>
    <s v="N/A"/>
    <s v="N/A"/>
    <s v="N/A"/>
    <n v="0"/>
    <s v="N/A"/>
    <n v="0"/>
    <s v="N/A"/>
    <n v="0"/>
    <s v="N/A"/>
    <n v="0"/>
    <s v="N/A"/>
    <n v="0"/>
    <s v="N/A"/>
    <n v="0"/>
    <s v="N/A"/>
    <n v="0"/>
    <n v="42284619"/>
    <n v="0"/>
    <n v="0"/>
    <n v="0"/>
    <n v="0"/>
    <n v="0"/>
    <d v="2022-12-31T00:00:00"/>
    <d v="2022-12-31T00:00:00"/>
    <n v="-1202"/>
    <s v="NO"/>
    <s v="N/A"/>
    <s v="Bogotá D.C."/>
    <s v="Cumplimiento"/>
    <s v="15-45-101138200"/>
    <n v="0"/>
    <s v="Seguros del Estado "/>
    <d v="2022-01-24T00:00:00"/>
    <s v="23-01-2022 - 30-06-2023"/>
    <n v="2022"/>
    <s v="C:\Users\andres.prietom\JEP Colombia\Carlos Giovanni Torres Peñaranda - Contractual - Onedrive\Validación pólizas CPS\.VERIFICACIÓN DE PÓLIZAS CONTRATOS 2022\Verificación póliza contrato JEP-240-2022 .pdf"/>
    <s v="N/A"/>
    <s v="Terminado"/>
    <s v="Retiro"/>
    <s v="N/A"/>
    <s v="TÉCNICO EN ARCHIVO"/>
    <s v="N/A"/>
    <s v="MASCULINO"/>
    <s v="PND"/>
    <s v="https://community.secop.gov.co/Public/Tendering/OpportunityDetail/Index?noticeUID=CO1.NTC.2614055&amp;isFromPublicArea=True&amp;isModal=False"/>
    <m/>
    <m/>
    <s v="GESTIÓN_DOCUMENTAL"/>
    <s v="PROCESOS_DE_GESTIÓN"/>
    <s v="Secretaría Ejecutiva"/>
    <s v="Dirección Administrativa y Financiera"/>
  </r>
  <r>
    <s v="JEP-108"/>
    <n v="539"/>
    <s v="JEP-108-2022"/>
    <s v="JEP-CSPO-108-2022"/>
    <s v="Norma Bonilla"/>
    <s v="NR"/>
    <s v="Eliana Katerin Imbol Torres "/>
    <x v="0"/>
    <s v="1. Prestación de servicios"/>
    <n v="1016019889"/>
    <n v="3"/>
    <s v="Persona Natural"/>
    <s v="N/A"/>
    <s v="Prestar servicios profesionales al Departamento de Gestión Documental en el acompañamiento y seguimiento de la ventanilla única de la jurisdicción especial para la paz."/>
    <s v="Funciones de la dependencia"/>
    <s v="Harvey Danilo Suarez Morales"/>
    <s v="Secretaría Ejecutiva"/>
    <s v="Dirección Administrativa y Financiera"/>
    <s v="Departamento de Gestión Documental"/>
    <s v="Didier Cortes Benavides"/>
    <s v="DD- Departamento de Gestión Documental"/>
    <s v="N/A"/>
    <s v="N/A"/>
    <s v="N/A"/>
    <s v="Inversión"/>
    <n v="55357910"/>
    <s v="N/A"/>
    <s v="N/A"/>
    <s v="$4.626.010"/>
    <s v="N/A"/>
    <n v="41322"/>
    <n v="36022"/>
    <n v="2018011001175"/>
    <x v="24"/>
    <d v="2022-01-19T00:00:00"/>
    <s v="N/A"/>
    <s v="N/A"/>
    <s v="N/A"/>
    <s v="N/A"/>
    <n v="0"/>
    <s v="N/A"/>
    <n v="0"/>
    <s v="N/A"/>
    <n v="0"/>
    <s v="N/A"/>
    <n v="0"/>
    <s v="N/A"/>
    <n v="0"/>
    <s v="N/A"/>
    <n v="0"/>
    <s v="N/A"/>
    <n v="-116"/>
    <n v="55357910"/>
    <n v="0"/>
    <n v="0"/>
    <n v="0"/>
    <n v="0"/>
    <n v="0"/>
    <d v="2022-12-31T00:00:00"/>
    <d v="2022-09-06T00:00:00"/>
    <n v="-1318"/>
    <s v="SI"/>
    <d v="2022-09-06T00:00:00"/>
    <s v="Bogotá D.C."/>
    <s v="Cumplimiento"/>
    <s v="15-45-101137944"/>
    <n v="0"/>
    <s v="Seguros del Estado"/>
    <d v="2022-01-18T00:00:00"/>
    <s v="18-01-2022 - 30-06-2023"/>
    <n v="2022"/>
    <s v="https://jepcolombia-my.sharepoint.com/personal/carlos_torres_jep_gov_co/_layouts/15/onedrive.aspx?q=108&amp;searchScope=folder&amp;id=%2Fpersonal%2Fcarlos%5Ftorres%5Fjep%5Fgov%5Fco%2FDocuments%2FDocumentos%2FContractual%2FContractual%20%2D%20Onedrive%2FValidaci%C3%B3n%20p%C3%B3lizas%20CPS%2F%2EVERIFICACI%C3%93N%20DE%20P%C3%93LIZAS%20CONTRATOS%202022%2FVerificaci%C3%B3n%20p%C3%B3liza%20contrato%20JEP%2D108%2D2022%2Epdf&amp;parent=%2Fpersonal%2Fcarlos%5Ftorres%5Fjep%5Fgov%5Fco%2FDocuments%2FDocumentos%2FContractual%2FContractual%20%2D%20Onedrive%2FValidaci%C3%B3n%20p%C3%B3lizas%20CPS%2F%2EVERIFICACI%C3%93N%20DE%20P%C3%93LIZAS%20CONTRATOS%202022&amp;parentview=7"/>
    <s v="En fecha del 6 de septiembre de 2022 se publica terminación anticipada por mutuo acuerdo"/>
    <s v="Terminado"/>
    <s v="Terminación anticipada"/>
    <s v="N/A"/>
    <s v="DERECHO"/>
    <s v="N/A"/>
    <s v="FEMENINO"/>
    <s v="PND"/>
    <s v="https://community.secop.gov.co/Public/Tendering/OpportunityDetail/Index?noticeUID=CO1.NTC.2552787&amp;isFromPublicArea=True&amp;isModal=False"/>
    <m/>
    <m/>
    <s v="GESTIÓN_DOCUMENTAL"/>
    <s v="PROCESOS_DE_GESTIÓN"/>
    <s v="Secretaría Ejecutiva"/>
    <s v="Dirección Administrativa y Financiera"/>
  </r>
  <r>
    <s v="JEP-713"/>
    <n v="542"/>
    <s v="JEP-713-2022"/>
    <s v="JEP-CSPO-689-2022"/>
    <s v="Carlos Torres"/>
    <d v="2022-09-27T00:00:00"/>
    <s v="IMPRENTA NACIONAL DE COLOMBIA"/>
    <x v="0"/>
    <s v="4. Contrato interadministrativo"/>
    <n v="830001113"/>
    <n v="1"/>
    <s v="Persona Jurídica"/>
    <s v="Bogotá D.C. "/>
    <s v="Publicar en el diario oficial los actos administrativos que le remita la jurisdicción especial para la paz"/>
    <s v="Funciones de la dependencia"/>
    <s v="Yuris Rosa Tovar Medina"/>
    <s v="Dirección Administrativa y Financiera"/>
    <s v="Dirección Administrativa y Financiera"/>
    <s v="Departamento de Gestión Documental"/>
    <s v="Didier Cortes Benavides"/>
    <s v="DD- Departamento de Gestión Documental"/>
    <s v="N/A"/>
    <s v="N/A"/>
    <s v="N/A"/>
    <s v="Funcionamiento"/>
    <n v="119500000"/>
    <s v="N/A"/>
    <s v="N/A"/>
    <s v="N/A"/>
    <s v="N/A"/>
    <s v="101222; 124"/>
    <n v="445322"/>
    <s v="N/A"/>
    <x v="87"/>
    <d v="2022-10-05T00:00:00"/>
    <s v="N/A"/>
    <s v="N/A"/>
    <s v="N/A"/>
    <s v="N/A"/>
    <n v="-8387500"/>
    <d v="2023-05-23T00:00:00"/>
    <n v="22500000"/>
    <d v="2023-05-23T00:00:00"/>
    <n v="15000000"/>
    <d v="2024-04-30T00:00:00"/>
    <n v="10000000"/>
    <d v="2024-10-30T00:00:00"/>
    <n v="5000000"/>
    <d v="2025-12-09T00:00:00"/>
    <n v="0"/>
    <s v="N/A"/>
    <n v="-196"/>
    <n v="163612500"/>
    <n v="137500000"/>
    <n v="30000000"/>
    <n v="55000000"/>
    <n v="35000000"/>
    <n v="17500000"/>
    <d v="2026-07-31T00:00:00"/>
    <d v="2026-01-16T00:00:00"/>
    <n v="-90"/>
    <s v="SI"/>
    <s v="N/A"/>
    <s v="Bogotá D.C."/>
    <s v="Cumplimiento"/>
    <s v="N/A"/>
    <s v="N/A"/>
    <s v="N/A"/>
    <s v="N/A"/>
    <s v="N/A"/>
    <n v="2022"/>
    <s v="N/A"/>
    <s v="Mediante otrosí N°1 del 23/05/2023 se reduce del valor del Contrato Interadministrativo JEP-713-2022 para la vigencia 2022 la suma de $8.387.500 Adicionar al valor del contrato la suma de $22.500.000 para el 2023, así El valor total del contrato asciende a la suma de $ 133.612.500_x000a_Mediante otrosí N°2 del 30/04/2024 se adiciona $15.000.000_x000a_Mediante otrosí N°3 del 30/10/2024 se adicionó $10.000.000_x000a_Mediante otrosí Nº4 del 9/12/2025 se adicionó $$5.000.000"/>
    <s v="Terminado"/>
    <s v="Adición o reducción"/>
    <s v="N/A"/>
    <s v="N/A"/>
    <s v="N/A"/>
    <s v="N/A"/>
    <s v="N/A"/>
    <s v="https://community.secop.gov.co/Public/Tendering/ContractNoticePhases/View?PPI=CO1.PPI.20795979&amp;isFromPublicArea=True&amp;isModal=False"/>
    <m/>
    <m/>
    <s v="GESTIÓN_DOCUMENTAL"/>
    <s v="PROCESOS_DE_GESTIÓN"/>
    <s v="Secretaría Ejecutiva"/>
    <s v="Dirección Administrativa y Financiera"/>
  </r>
  <r>
    <s v="JEP-714"/>
    <n v="543"/>
    <s v="JEP-714-2022"/>
    <s v="JEP-CSPO-690-2022"/>
    <s v="Carlos Torres"/>
    <d v="2022-09-27T00:00:00"/>
    <s v="SERVICIOS_x000a_POSTALES NACIONALES S.A.S"/>
    <x v="0"/>
    <s v="4. Contrato interadministrativo"/>
    <n v="900062917"/>
    <n v="9"/>
    <s v="Persona Jurídica"/>
    <s v="Bogotá D.C. "/>
    <s v="Prestar servicios de entrega de correo certificado y servicios adicionales a nivel urbano, regional, nacional e internacional, de la correspondencia y documentos de la JEP."/>
    <s v="Funciones de la dependencia"/>
    <s v="Yuris Rosa Tovar Medina"/>
    <s v="Dirección Administrativa y Financiera"/>
    <s v="Dirección Administrativa y Financiera"/>
    <s v="Departamento de Gestión Documental"/>
    <s v="Didier Cortes Benavides"/>
    <s v="DD- Departamento de Gestión Documental"/>
    <s v="N/A"/>
    <s v="N/A"/>
    <s v="N/A"/>
    <s v="Funcionamiento"/>
    <n v="522083100"/>
    <s v="N/A"/>
    <s v="N/A"/>
    <s v="N/A"/>
    <s v="N/A"/>
    <s v="101422/22; 1423/23; 224/24"/>
    <n v="438322"/>
    <s v="N/A"/>
    <x v="88"/>
    <d v="2022-09-30T00:00:00"/>
    <s v="N/A"/>
    <s v="N/A"/>
    <s v="N/A"/>
    <s v="N/A"/>
    <n v="58000000"/>
    <d v="2024-11-05T00:00:00"/>
    <n v="35000000"/>
    <d v="2025-11-27T00:00:00"/>
    <n v="0"/>
    <s v="N/A"/>
    <n v="0"/>
    <s v="N/A"/>
    <n v="0"/>
    <s v="N/A"/>
    <n v="0"/>
    <s v="N/A"/>
    <n v="0"/>
    <n v="615083100"/>
    <n v="586083100"/>
    <n v="127137024"/>
    <n v="192765256"/>
    <n v="177851180"/>
    <n v="88329640"/>
    <d v="2026-07-31T00:00:00"/>
    <d v="2026-07-31T00:00:00"/>
    <n v="106"/>
    <s v="SI"/>
    <s v="N/A"/>
    <s v="Bogotá D.C."/>
    <s v="Cumplimiento"/>
    <n v="8001048446"/>
    <n v="0"/>
    <s v="AXA COLPATRIA SEGUROS S.A."/>
    <d v="2022-10-05T00:00:00"/>
    <s v="3/10/2022 - 31/07/2029"/>
    <n v="2022"/>
    <s v="PENDIENTE"/>
    <s v="Mediante otrosí N°1 del 5/11/2024 se adicionó un valor de $58.000.000; Mediante otrosí Nº2 del 27/11/2025 se adicionó el valor de $35.000.000"/>
    <s v="En ejecución"/>
    <s v="Adición o reducción"/>
    <s v="N/A"/>
    <s v="N/A"/>
    <s v="N/A"/>
    <s v="N/A"/>
    <s v="N/A"/>
    <s v="https://community.secop.gov.co/Public/Tendering/ContractNoticePhases/View?PPI=CO1.PPI.20800482&amp;isFromPublicArea=True&amp;isModal=False"/>
    <m/>
    <m/>
    <s v="GESTIÓN_DOCUMENTAL"/>
    <s v="PROCESOS_DE_GESTIÓN"/>
    <s v="Secretaría Ejecutiva"/>
    <s v="Dirección Administrativa y Financiera"/>
  </r>
  <r>
    <s v="JEP-965"/>
    <n v="544"/>
    <s v="JEP-965-2022"/>
    <s v="JEP-CSPO-930-2022"/>
    <s v="Paola Casas"/>
    <d v="2022-12-13T00:00:00"/>
    <s v="Gestión de Seguridad Electrónica S.A."/>
    <x v="0"/>
    <s v="1. Prestación de servicios"/>
    <n v="900204272"/>
    <n v="8"/>
    <s v="Persona Jurídica"/>
    <s v="Bogotá D.C. "/>
    <s v="Prestar el servicio de certificado digital, estampa cronológica, firma digital y correo electrónico certificado de la jurisdicción especial para la paz."/>
    <s v="Funciones de la dependencia"/>
    <s v="Harvey Danilo Suarez Morales"/>
    <s v="Secretaría Ejecutiva"/>
    <s v="Dirección Administrativa y Financiera"/>
    <s v="Departamento de Gestión Documental"/>
    <s v="Didier Cortes Benavides"/>
    <s v="DD- Departamento de Gestión Documental"/>
    <s v="N/A"/>
    <s v="N/A"/>
    <s v="N/A"/>
    <s v="Funcionamiento"/>
    <n v="986870312"/>
    <s v="N/A"/>
    <s v="N/A"/>
    <s v="N/A"/>
    <s v="N/A"/>
    <s v="127222; 1723; 624; 625"/>
    <n v="586522"/>
    <s v="N/A"/>
    <x v="15"/>
    <d v="2022-12-19T00:00:00"/>
    <s v="N/A"/>
    <s v="N/A"/>
    <s v="N/A"/>
    <s v="N/A"/>
    <n v="69905544"/>
    <d v="2024-10-30T00:00:00"/>
    <n v="156000000"/>
    <d v="2025-09-01T00:00:00"/>
    <n v="0"/>
    <s v="N/A"/>
    <n v="0"/>
    <s v="N/A"/>
    <n v="0"/>
    <s v="N/A"/>
    <n v="0"/>
    <s v="N/A"/>
    <n v="0"/>
    <n v="1212775856"/>
    <n v="1047511846"/>
    <n v="265694465"/>
    <n v="340913889"/>
    <n v="276428522"/>
    <n v="164474970"/>
    <d v="2026-07-31T00:00:00"/>
    <d v="2026-07-31T00:00:00"/>
    <n v="106"/>
    <s v="SI"/>
    <s v="N/A"/>
    <s v="Bogotá D.C."/>
    <s v="Cumplimiento"/>
    <s v="21-45-101395435"/>
    <n v="0"/>
    <s v="Seguros del Estado S.A."/>
    <d v="2022-12-16T00:00:00"/>
    <s v="15/12/2022 - 31/07/2029"/>
    <d v="2022-12-19T00:00:00"/>
    <s v="PENDIENTE"/>
    <s v="Oficio No. 2-2022-052674 del 15 de noviembre de 2022 emitido por el Ministerio de Hacienda y Crédito Público; Medinate otrosí N°1 del 30/10/2024 se adicionó el valor de $69.905.544; Medinate otrosí N°2 del 1/09/2024 se adicionó el valor de $156.000.000."/>
    <s v="En ejecución"/>
    <s v="Adición o reducción"/>
    <s v="N/A"/>
    <s v="N/A"/>
    <s v="N/A"/>
    <s v="N/A"/>
    <s v="area.licitaciones@gse.com.co"/>
    <s v="https://community.secop.gov.co/Public/Tendering/ContractNoticePhases/View?PPI=CO1.PPI.22156683&amp;isFromPublicArea=True&amp;isModal=False"/>
    <m/>
    <m/>
    <s v="GESTIÓN_DOCUMENTAL"/>
    <s v="PROCESOS_DE_GESTIÓN"/>
    <s v="Secretaría Ejecutiva"/>
    <s v="Dirección Administrativa y Financiera"/>
  </r>
  <r>
    <s v="JEP-435"/>
    <n v="545"/>
    <s v="JEP-435-2022"/>
    <s v="JEP-IPS-005-2022"/>
    <s v="Clara Torres"/>
    <s v="NR"/>
    <s v="GSE SA"/>
    <x v="4"/>
    <s v="1. Prestación de servicios"/>
    <n v="900204272"/>
    <n v="8"/>
    <s v="Persona Jurídica"/>
    <s v="N/A"/>
    <s v="Prestar los servicios de organización, digitalización de documentos de archivos de gestión y la digitalización de expedientes judiciales en la Jurisdicción Especial para la Paz."/>
    <s v="Funciones de la dependencia"/>
    <s v="Ana Lucia Rosales Callejas"/>
    <s v="Dirección Administrativa y Financiera"/>
    <s v="Dirección Administrativa y Financiera"/>
    <s v="Departamento de Gestión Documental"/>
    <s v="John Jairo Pedraza Torres"/>
    <s v="DD- Departamento de Gestión Documental"/>
    <s v="N/A"/>
    <s v="N/A"/>
    <s v="N/A"/>
    <s v="Inversión"/>
    <n v="734016517"/>
    <s v="N/A"/>
    <s v="N/A"/>
    <s v="ND"/>
    <s v="N/A"/>
    <n v="70022"/>
    <n v="255022"/>
    <n v="2018011001091"/>
    <x v="47"/>
    <d v="2022-06-08T00:00:00"/>
    <s v="N/A"/>
    <s v="N/A"/>
    <s v="N/A"/>
    <s v="N/A"/>
    <n v="0"/>
    <s v="N/A"/>
    <n v="0"/>
    <s v="N/A"/>
    <n v="0"/>
    <s v="N/A"/>
    <n v="0"/>
    <s v="N/A"/>
    <n v="0"/>
    <s v="N/A"/>
    <n v="0"/>
    <s v="N/A"/>
    <n v="0"/>
    <n v="734016517"/>
    <n v="0"/>
    <n v="0"/>
    <n v="0"/>
    <n v="0"/>
    <n v="0"/>
    <d v="2022-12-31T00:00:00"/>
    <d v="2022-12-31T00:00:00"/>
    <n v="-1202"/>
    <s v="SI"/>
    <d v="2023-03-24T00:00:00"/>
    <s v="Bogotá D.C. - Edificio Squadra"/>
    <s v="Cumplimiento"/>
    <n v="58559"/>
    <n v="0"/>
    <s v="Berkley Colombia Seguros"/>
    <d v="2022-06-01T00:00:00"/>
    <s v="31/05/2022 - 31/12/2025"/>
    <n v="2022"/>
    <s v="PENDIENTE"/>
    <s v="El 24/03/2023 se publicó el balance y cierre del Contrato JEP-435-2022 suscrito con GSE"/>
    <s v="Terminado"/>
    <s v="Retiro"/>
    <s v="N/A"/>
    <s v="N/A"/>
    <s v="N/A"/>
    <s v="N/A"/>
    <s v="N/A"/>
    <s v="https://community.secop.gov.co/Public/Tendering/ContractNoticePhases/View?PPI=CO1.PPI.18426841&amp;isFromPublicArea=True&amp;isModal=False"/>
    <m/>
    <m/>
    <s v="GESTIÓN_DOCUMENTAL"/>
    <s v="PROCESOS_DE_GESTIÓN"/>
    <s v="Secretaría Ejecutiva"/>
    <s v="Dirección Administrativa y Financiera"/>
  </r>
  <r>
    <s v="JEP-437"/>
    <n v="546"/>
    <s v="JEP-437-2022"/>
    <s v="JEP-IPI-001-2022"/>
    <s v="Clara Torres"/>
    <s v="NR"/>
    <s v="EOS CONSERVACION Y GESTION DOCUMENTAL S.A.S."/>
    <x v="5"/>
    <s v="1. Prestación de servicios"/>
    <n v="900946743"/>
    <n v="9"/>
    <s v="Persona Jurídica"/>
    <s v="N/A"/>
    <s v="Implementar los programas de monitoreo ambiental, saneamiento ambiental y capacitación de acuerdo con los lineamientos y especificaciones técnicas establecidas en el documento sistema integrado de conservación documental-sic de la JEP"/>
    <s v="Funciones de la dependencia"/>
    <s v="Ana Lucia Rosales Callejas"/>
    <s v="Dirección Administrativa y Financiera"/>
    <s v="Departamento de Gestión Documental"/>
    <s v="Departamento de Gestión Documental"/>
    <s v="Didier Cortes Benavides"/>
    <s v="DD- Departamento de Gestión Documental"/>
    <s v="N/A"/>
    <s v="N/A"/>
    <s v="N/A"/>
    <s v="Inversión"/>
    <n v="123965680"/>
    <s v="N/A"/>
    <s v="N/A"/>
    <s v="ND"/>
    <s v="N/A"/>
    <n v="69622"/>
    <n v="265222"/>
    <n v="2018011001175"/>
    <x v="89"/>
    <d v="2022-06-10T00:00:00"/>
    <s v="N/A"/>
    <s v="N/A"/>
    <s v="N/A"/>
    <s v="N/A"/>
    <n v="0"/>
    <s v="N/A"/>
    <n v="0"/>
    <s v="N/A"/>
    <n v="0"/>
    <s v="N/A"/>
    <n v="0"/>
    <s v="N/A"/>
    <n v="0"/>
    <s v="N/A"/>
    <n v="0"/>
    <s v="N/A"/>
    <n v="0"/>
    <n v="123965680"/>
    <n v="0"/>
    <n v="0"/>
    <n v="0"/>
    <n v="0"/>
    <n v="0"/>
    <d v="2022-12-31T00:00:00"/>
    <d v="2022-12-31T00:00:00"/>
    <n v="-1202"/>
    <s v="SI"/>
    <d v="2023-04-18T00:00:00"/>
    <s v="Bogotá D.C. - Edificio Squadra"/>
    <s v="Cumplimiento_x000a_Responsabilidad Civil Extracontractual"/>
    <n v="1140101047521"/>
    <n v="0"/>
    <s v="Seguros del Estado"/>
    <d v="2022-06-07T00:00:00"/>
    <s v="7/06/2022 - 31/12/2023_x000a_7/06/2022 - 31/12/2025"/>
    <n v="2022"/>
    <s v="PENDIENTE"/>
    <s v="El 18/04/2023 se publicó el balance y cierre del Contrato JEP-437-2022 suscrito con EOS"/>
    <s v="Terminado"/>
    <s v="Retiro"/>
    <s v="N/A"/>
    <s v="N/A"/>
    <s v="N/A"/>
    <s v="N/A"/>
    <s v="N/A"/>
    <s v="https://community.secop.gov.co/Public/Tendering/ContractNoticePhases/View?PPI=CO1.PPI.18554094&amp;isFromPublicArea=True&amp;isModal=False"/>
    <m/>
    <m/>
    <s v="GESTIÓN_DOCUMENTAL"/>
    <s v="PROCESOS_DE_GESTIÓN"/>
    <s v="Secretaría Ejecutiva"/>
    <s v="Dirección Administrativa y Financiera"/>
  </r>
  <r>
    <s v="JEP-878"/>
    <n v="547"/>
    <s v="JEP-878-2022"/>
    <s v="JEP-IPS-008-2022"/>
    <s v="Clara Torres"/>
    <d v="2022-12-01T00:00:00"/>
    <s v="LOCKERS COLOMBIA SAS"/>
    <x v="4"/>
    <s v="1. Prestación de servicios"/>
    <n v="900135771"/>
    <n v="5"/>
    <s v="Persona Jurídica"/>
    <s v="Bogotá D.C. "/>
    <s v="Prestar el servicio integral de almacenamiento, custodia y prestamos de los archivos activos (gestión), semiactivos (archivo central) como de los procesos judiciales de la JEP."/>
    <s v="Funciones de la dependencia"/>
    <s v="Ana Lucia Rosales Callejas"/>
    <s v="Dirección Administrativa y Financiera"/>
    <s v="Dirección Administrativa y Financiera"/>
    <s v="Departamento de Gestión Documental"/>
    <s v="Didier Cortes Benavides"/>
    <s v="DD- Departamento de Gestión Documental"/>
    <s v="N/A"/>
    <s v="N/A"/>
    <s v="N/A"/>
    <s v="Funcionamiento"/>
    <n v="1306708099"/>
    <s v="N/A"/>
    <s v="N/A"/>
    <s v="N/A"/>
    <s v="N/A"/>
    <n v="101322"/>
    <n v="571722"/>
    <s v="N/A"/>
    <x v="90"/>
    <d v="2022-12-12T00:00:00"/>
    <s v="N/A"/>
    <s v="N/A"/>
    <s v="N/A"/>
    <s v="N/A"/>
    <n v="0"/>
    <s v="N/A"/>
    <n v="0"/>
    <s v="N/A"/>
    <n v="0"/>
    <s v="N/A"/>
    <n v="0"/>
    <s v="N/A"/>
    <n v="0"/>
    <s v="N/A"/>
    <n v="0"/>
    <s v="N/A"/>
    <n v="0"/>
    <n v="1306708099"/>
    <n v="1291708099"/>
    <n v="1291708099"/>
    <n v="0"/>
    <n v="0"/>
    <n v="0"/>
    <d v="2026-07-31T00:00:00"/>
    <d v="2026-07-31T00:00:00"/>
    <n v="106"/>
    <s v="SI"/>
    <s v="N/A"/>
    <s v="Bogotá D.C. - Edificio Squadra"/>
    <s v="Cumplimiento"/>
    <s v="NB- 100055556"/>
    <n v="0"/>
    <s v="Seguros Mundial"/>
    <d v="2022-12-09T00:00:00"/>
    <s v="1/12/2022 -31/07/2026"/>
    <d v="2022-12-12T00:00:00"/>
    <s v="PENDIENTE"/>
    <s v="Ninguna"/>
    <s v="En ejecución"/>
    <s v="Ingreso"/>
    <s v="N/A"/>
    <s v="N/A"/>
    <s v="N/A"/>
    <s v="N/A"/>
    <s v="N/A"/>
    <s v="https://community.secop.gov.co/Public/Tendering/ContractNoticePhases/View?PPI=CO1.PPI.21478292&amp;isFromPublicArea=True&amp;isModal=False"/>
    <m/>
    <m/>
    <s v="GESTIÓN_DOCUMENTAL"/>
    <s v="PROCESOS_DE_GESTIÓN"/>
    <s v="Secretaría Ejecutiva"/>
    <s v="Dirección Administrativa y Financiera"/>
  </r>
  <r>
    <s v="JEP-432"/>
    <n v="548"/>
    <s v="JEP-432-2022"/>
    <s v="JEP-IPS-003-2022"/>
    <s v="Paola Casas"/>
    <s v="NR"/>
    <s v="Procesos y Servicios SAS"/>
    <x v="4"/>
    <s v="1. Prestación de servicios"/>
    <n v="830102216"/>
    <n v="3"/>
    <s v="Persona Jurídica"/>
    <s v="N/A"/>
    <s v="Prestar los servicios de administración de la ventanilla única de correspondencia utilizando los medios tecnológicos dispuestos para la gestión documental y judicial recibida y generada por la Jurisdicción Especial para la Paz."/>
    <s v="Funciones de la dependencia"/>
    <s v="Ana Lucia Rosales Callejas"/>
    <s v="Dirección Administrativa y Financiera"/>
    <s v="Dirección Administrativa y Financiera"/>
    <s v="Departamento de Gestión Documental"/>
    <s v="Didier Cortes Benavides"/>
    <s v="DD- Departamento de Gestión Documental"/>
    <s v="N/A"/>
    <s v="N/A"/>
    <s v="N/A"/>
    <s v="Funcionamiento"/>
    <n v="1504071296"/>
    <s v="N/A"/>
    <s v="N/A"/>
    <n v="0"/>
    <s v="N/A"/>
    <n v="68922"/>
    <n v="204322"/>
    <s v="N/A"/>
    <x v="91"/>
    <d v="2022-05-01T00:00:00"/>
    <s v="N/A"/>
    <s v="N/A"/>
    <s v="N/A"/>
    <s v="N/A"/>
    <n v="0"/>
    <s v="N/A"/>
    <n v="0"/>
    <s v="N/A"/>
    <n v="0"/>
    <s v="N/A"/>
    <n v="0"/>
    <s v="N/A"/>
    <n v="0"/>
    <s v="N/A"/>
    <n v="0"/>
    <s v="N/A"/>
    <n v="0"/>
    <n v="1504071296"/>
    <n v="0"/>
    <n v="0"/>
    <n v="0"/>
    <n v="0"/>
    <n v="0"/>
    <d v="2022-12-31T00:00:00"/>
    <d v="2022-12-31T00:00:00"/>
    <n v="-1202"/>
    <s v="SI"/>
    <d v="2023-06-08T00:00:00"/>
    <s v="Bogotá D.C."/>
    <s v="Cumplimiento"/>
    <s v="100167718_x000a_100033157"/>
    <n v="0"/>
    <s v="Seguros Mundial"/>
    <d v="2022-04-28T00:00:00"/>
    <s v="28/04/2022 - 31/12/2025_x000a_28/04/2022 - 31/12/2022"/>
    <n v="2022"/>
    <s v="PENDIENTE"/>
    <s v="Ninguna"/>
    <s v="Terminado"/>
    <s v="Retiro"/>
    <s v="N/A"/>
    <s v="N/A"/>
    <s v="N/A"/>
    <s v="N/A"/>
    <s v="N/A"/>
    <s v="https://community.secop.gov.co/Public/Tendering/ContractNoticePhases/View?PPI=CO1.PPI.18110683&amp;isFromPublicArea=True&amp;isModal=False"/>
    <m/>
    <m/>
    <s v="GESTIÓN_DOCUMENTAL"/>
    <s v="PROCESOS_DE_GESTIÓN"/>
    <s v="Secretaría Ejecutiva"/>
    <s v="Dirección Administrativa y Financiera"/>
  </r>
  <r>
    <s v="JEP-559"/>
    <n v="549"/>
    <s v="JEP-559-2022"/>
    <s v="JEP-CSPO-540-2022"/>
    <s v="John Maldonado"/>
    <d v="2022-07-07T00:00:00"/>
    <s v="Olga Lucía Cardona Castrillón"/>
    <x v="0"/>
    <s v="1. Prestación de servicios"/>
    <n v="24758450"/>
    <n v="2"/>
    <s v="Persona Natural"/>
    <s v="Bogotá D.C. "/>
    <s v="Prestar servicios profesionales para apoyar jurídicamente a la subdirección de comunicaciones en el análisis de la información, revisión de documentos y el acompañamiento a los tramites contractuales para la implementación del plan de posicionamiento y divulgación de la JEP."/>
    <s v="Funciones de la dependencia"/>
    <s v="Harvey Danilo Suarez Morales"/>
    <s v="Secretaría Ejecutiva"/>
    <s v="Secretaría Ejecutiva"/>
    <s v="Subdirección de Comunicaciones"/>
    <s v="Hernando Salazar Palacio"/>
    <s v="AA- Subdirección de Comunicaciones"/>
    <s v="N/A"/>
    <s v="N/A"/>
    <s v="N/A"/>
    <s v="Inversión"/>
    <n v="36140715"/>
    <s v="N/A"/>
    <s v="N/A"/>
    <n v="7228143"/>
    <s v="N/A"/>
    <n v="86022"/>
    <n v="302922"/>
    <n v="2018011000954"/>
    <x v="58"/>
    <d v="2022-07-07T00:00:00"/>
    <s v="N/A"/>
    <s v="N/A"/>
    <s v="N/A"/>
    <s v="N/A"/>
    <n v="0"/>
    <s v="N/A"/>
    <n v="0"/>
    <s v="N/A"/>
    <n v="0"/>
    <s v="N/A"/>
    <n v="0"/>
    <s v="N/A"/>
    <n v="0"/>
    <s v="N/A"/>
    <n v="0"/>
    <s v="N/A"/>
    <n v="0"/>
    <n v="36140715"/>
    <n v="0"/>
    <n v="0"/>
    <n v="0"/>
    <n v="0"/>
    <n v="0"/>
    <d v="2022-11-30T00:00:00"/>
    <d v="2022-11-30T00:00:00"/>
    <n v="-1233"/>
    <s v="SI"/>
    <s v="N/A"/>
    <s v="Bogotá D.C."/>
    <s v="Cumplimiento "/>
    <s v="11-47-101012451"/>
    <n v="0"/>
    <s v="Seguros del Estado S.A. "/>
    <d v="2022-07-06T00:00:00"/>
    <s v="06/07/2022 - 10/06/2023"/>
    <n v="2022"/>
    <s v="PENDIENTE"/>
    <s v="Ninguna"/>
    <s v="Terminado"/>
    <s v="Retiro"/>
    <s v="N/A"/>
    <s v="DERECHO"/>
    <s v="N/A"/>
    <s v="FEMENINO"/>
    <s v="olga.cardona@jep.gov.co"/>
    <s v="https://community.secop.gov.co/Public/Tendering/ContractNoticePhases/View?PPI=CO1.PPI.19295736&amp;isFromPublicArea=True&amp;isModal=False"/>
    <m/>
    <m/>
    <s v="GESTIÓN_DE_LAS_COMUNICACIONES"/>
    <s v="PROCESOS_DE_RELACIONAMIENTO"/>
    <s v="Secretaría Ejecutiva"/>
    <s v="Subdirección de Comunicaciones"/>
  </r>
  <r>
    <s v="JEP-056"/>
    <n v="550"/>
    <s v="JEP-056-2022"/>
    <s v="JEP-CSPO-056-2022"/>
    <s v="Clara Torres"/>
    <s v="NR"/>
    <s v="Elizabeth Troncoso Torres"/>
    <x v="0"/>
    <s v="1. Prestación de servicios"/>
    <n v="1032425840"/>
    <n v="2"/>
    <s v="Persona Natural"/>
    <s v="N/A"/>
    <s v="Apoyar a la subdirección de comunicaciones en los trámites administrativos y contables y de planeación de acuerdo a las necesidades de la dependencia en concordancia con el plan de posicionamiento y divulgación. "/>
    <s v="Funciones de la dependencia"/>
    <s v="Harvey Danilo Suarez Morales"/>
    <s v="Secretaría Ejecutiva"/>
    <s v="Subsecretaría Ejecutiva "/>
    <s v="Subdirección de Comunicaciones"/>
    <s v="Hernando Salazar Palacio"/>
    <s v="AA- Subdirección de Comunicaciones"/>
    <s v="N/A"/>
    <s v="N/A"/>
    <s v="N/A"/>
    <s v="Inversión"/>
    <n v="77803735"/>
    <s v="N/A"/>
    <s v="N/A"/>
    <s v="$6.649.892"/>
    <s v="N/A"/>
    <n v="35722"/>
    <n v="46322"/>
    <n v="2018011000954"/>
    <x v="26"/>
    <d v="2022-01-24T00:00:00"/>
    <s v="N/A"/>
    <s v="N/A"/>
    <s v="N/A"/>
    <s v="N/A"/>
    <n v="0"/>
    <s v="N/A"/>
    <n v="0"/>
    <s v="N/A"/>
    <n v="0"/>
    <s v="N/A"/>
    <n v="0"/>
    <s v="N/A"/>
    <n v="0"/>
    <s v="N/A"/>
    <n v="0"/>
    <s v="N/A"/>
    <n v="0"/>
    <n v="77803735"/>
    <n v="0"/>
    <n v="0"/>
    <n v="0"/>
    <n v="0"/>
    <n v="0"/>
    <d v="2022-12-31T00:00:00"/>
    <d v="2022-12-31T00:00:00"/>
    <n v="-1202"/>
    <s v="NO"/>
    <s v="N/A"/>
    <s v="Bogotá D.C."/>
    <s v="Cumplimiento"/>
    <n v="1447101013841"/>
    <n v="2"/>
    <s v="Seguros del Estado "/>
    <d v="2022-01-21T00:00:00"/>
    <s v="21-01-2022 - 09-07-2023"/>
    <n v="2022"/>
    <s v="C:\Users\andres.prietom\JEP Colombia\Carlos Giovanni Torres Peñaranda - Contractual - Onedrive\Validación pólizas CPS\.VERIFICACIÓN DE PÓLIZAS CONTRATOS 2022\Verificación póliza contrato JEP-056-2022.pdf"/>
    <s v="N/A"/>
    <s v="Terminado"/>
    <s v="Retiro"/>
    <s v="N/A"/>
    <s v="MÁRKETING Y NEGOCIOS INTERNACIONALES"/>
    <s v="N/A"/>
    <s v="FEMENINO"/>
    <s v="PND"/>
    <s v="https://community.secop.gov.co/Public/Tendering/OpportunityDetail/Index?noticeUID=CO1.NTC.2519693&amp;isFromPublicArea=True&amp;isModal=False"/>
    <m/>
    <m/>
    <s v="GESTIÓN_DE_LAS_COMUNICACIONES"/>
    <s v="PROCESOS_DE_RELACIONAMIENTO"/>
    <s v="Secretaría Ejecutiva"/>
    <s v="Subdirección de Comunicaciones"/>
  </r>
  <r>
    <s v="JEP-090"/>
    <n v="551"/>
    <s v="JEP-090-2022"/>
    <s v="JEP-CSPO-090-2022"/>
    <s v="Clara Torres"/>
    <s v="NR"/>
    <s v="Jaime Alberto Barrientos Varela"/>
    <x v="0"/>
    <s v="1. Prestación de servicios"/>
    <n v="79557408"/>
    <n v="1"/>
    <s v="Persona Natural"/>
    <s v="N/A"/>
    <s v="Prestar servicios profesionales para apoyar a la Subdirección de Comunicaciones en la producción y distribución de contenidos para la difusión de contenidos públicos e internos en desarrollo de la estrategia y la Politica de Comunicaciones. "/>
    <s v="Funciones de la dependencia"/>
    <s v="Harvey Danilo Suarez Morales"/>
    <s v="Secretaría Ejecutiva"/>
    <s v="Secretaría Ejecutiva"/>
    <s v="Subdirección de Comunicaciones"/>
    <s v="Hernando Salazar Palacio"/>
    <s v="AA- Subdirección de Comunicaciones"/>
    <s v="N/A"/>
    <s v="N/A"/>
    <s v="N/A"/>
    <s v="Inversión"/>
    <n v="111631448"/>
    <s v="N/A"/>
    <s v="N/A"/>
    <s v="$9.541.150"/>
    <s v="N/A"/>
    <n v="34622"/>
    <n v="29722"/>
    <n v="2018011000954"/>
    <x v="28"/>
    <d v="2022-01-13T00:00:00"/>
    <s v="N/A"/>
    <s v="N/A"/>
    <s v="N/A"/>
    <s v="N/A"/>
    <n v="0"/>
    <s v="N/A"/>
    <n v="0"/>
    <s v="N/A"/>
    <n v="0"/>
    <s v="N/A"/>
    <n v="0"/>
    <s v="N/A"/>
    <n v="0"/>
    <s v="N/A"/>
    <n v="0"/>
    <s v="N/A"/>
    <n v="0"/>
    <n v="111631448"/>
    <n v="0"/>
    <n v="0"/>
    <n v="0"/>
    <n v="0"/>
    <n v="0"/>
    <d v="2022-12-31T00:00:00"/>
    <d v="2022-12-31T00:00:00"/>
    <n v="-1202"/>
    <s v="NO"/>
    <s v="N/A"/>
    <s v="Bogotá D.C."/>
    <s v="Cumplimiento"/>
    <s v="14-47-101013868"/>
    <n v="0"/>
    <s v="Seguros del Estado"/>
    <d v="2022-01-13T00:00:00"/>
    <s v="12-01-2022 - 07-07-2023"/>
    <n v="2022"/>
    <s v="https://jepcolombia-my.sharepoint.com/personal/carlos_torres_jep_gov_co/_layouts/15/onedrive.aspx?q=090&amp;searchScope=folder&amp;id=%2Fpersonal%2Fcarlos%5Ftorres%5Fjep%5Fgov%5Fco%2FDocuments%2FDocumentos%2FContractual%2FContractual%20%2D%20Onedrive%2FValidaci%C3%B3n%20p%C3%B3lizas%20CPS%2F%2EVERIFICACI%C3%93N%20DE%20P%C3%93LIZAS%20CONTRATOS%202022%2FVerificaci%C3%B3n%20p%C3%B3liza%20contrato%20JEP%2D090%2D2022%2Epdf&amp;parent=%2Fpersonal%2Fcarlos%5Ftorres%5Fjep%5Fgov%5Fco%2FDocuments%2FDocumentos%2FContractual%2FContractual%20%2D%20Onedrive%2FValidaci%C3%B3n%20p%C3%B3lizas%20CPS%2F%2EVERIFICACI%C3%93N%20DE%20P%C3%93LIZAS%20CONTRATOS%202022&amp;parentview=7"/>
    <s v="N/A"/>
    <s v="Terminado"/>
    <s v="Retiro"/>
    <s v="N/A"/>
    <s v="COMUNICACIÓN SOCIAL Y PERIODISMO"/>
    <s v="N/A"/>
    <s v="MASCULINO"/>
    <s v="PND"/>
    <s v="https://community.secop.gov.co/Public/Tendering/OpportunityDetail/Index?noticeUID=CO1.NTC.2520753&amp;isFromPublicArea=True&amp;isModal=False"/>
    <m/>
    <m/>
    <s v="GESTIÓN_DE_LAS_COMUNICACIONES"/>
    <s v="PROCESOS_DE_RELACIONAMIENTO"/>
    <s v="Secretaría Ejecutiva"/>
    <s v="Subdirección de Comunicaciones"/>
  </r>
  <r>
    <s v="JEP-168"/>
    <n v="552"/>
    <s v="JEP-168-2022"/>
    <s v="JEP-CSPO-168-2022"/>
    <s v="Clara Torres"/>
    <d v="2022-01-13T00:00:00"/>
    <s v="Isabella Gomez Cordon"/>
    <x v="0"/>
    <s v="1. Prestación de servicios"/>
    <n v="1088319362"/>
    <n v="3"/>
    <s v="Persona Natural"/>
    <s v="N/A"/>
    <s v="Prestar servicios profesionales para apoyar a la Subdirección de Comunicaciones en el cubrimiento periodistico y la difusión de las desiciones y audiencias de la Salas y Secciones del Tribunal para la Paz, como parte del desarrollo de la estrategia y la Politica de Comunicaciones. "/>
    <s v="Funciones de la dependencia"/>
    <s v="Harvey Danilo Suarez Morales"/>
    <s v="Secretaría Ejecutiva"/>
    <s v="Secretaría Ejecutiva"/>
    <s v="Subdirección de Comunicaciones"/>
    <s v="Hernando Salazar Palacio"/>
    <s v="AA- Subdirección de Comunicaciones"/>
    <s v="N/A"/>
    <s v="N/A"/>
    <s v="N/A"/>
    <s v="Inversión"/>
    <n v="76473757"/>
    <s v="N/A"/>
    <s v="N/A"/>
    <s v="$6.649.892"/>
    <s v="N/A"/>
    <n v="44622"/>
    <n v="37622"/>
    <s v="2018011000954_x0009_"/>
    <x v="24"/>
    <d v="2022-01-24T00:00:00"/>
    <s v="N/A"/>
    <s v="N/A"/>
    <s v="N/A"/>
    <s v="N/A"/>
    <n v="0"/>
    <s v="N/A"/>
    <n v="0"/>
    <s v="N/A"/>
    <n v="0"/>
    <s v="N/A"/>
    <n v="0"/>
    <s v="N/A"/>
    <n v="0"/>
    <s v="N/A"/>
    <n v="0"/>
    <s v="N/A"/>
    <n v="0"/>
    <n v="76473757"/>
    <n v="0"/>
    <n v="0"/>
    <n v="0"/>
    <n v="0"/>
    <n v="0"/>
    <d v="2022-12-31T00:00:00"/>
    <d v="2022-12-31T00:00:00"/>
    <n v="-1202"/>
    <s v="NO"/>
    <s v="N/A"/>
    <s v="Bogotá D.C."/>
    <s v="Cumplimiento"/>
    <s v="11-47-101010888"/>
    <n v="0"/>
    <s v="Seguros del Estado"/>
    <d v="2022-01-20T00:00:00"/>
    <s v="18-01-2022 - 10-07-2023"/>
    <n v="2022"/>
    <s v="https://jepcolombia-my.sharepoint.com/personal/carlos_torres_jep_gov_co/_layouts/15/onedrive.aspx?q=168&amp;searchScope=folder&amp;id=%2Fpersonal%2Fcarlos%5Ftorres%5Fjep%5Fgov%5Fco%2FDocuments%2FDocumentos%2FContractual%2FContractual%20%2D%20Onedrive%2FValidaci%C3%B3n%20p%C3%B3lizas%20CPS%2F%2EVERIFICACI%C3%93N%20DE%20P%C3%93LIZAS%20CONTRATOS%202022%2FVerificaci%C3%B3n%20p%C3%B3liza%20contrato%20JEP%2D168%2D2022%2Epdf&amp;parent=%2Fpersonal%2Fcarlos%5Ftorres%5Fjep%5Fgov%5Fco%2FDocuments%2FDocumentos%2FContractual%2FContractual%20%2D%20Onedrive%2FValidaci%C3%B3n%20p%C3%B3lizas%20CPS%2F%2EVERIFICACI%C3%93N%20DE%20P%C3%93LIZAS%20CONTRATOS%202022&amp;parentview=7"/>
    <s v="N/A"/>
    <s v="Terminado"/>
    <s v="Retiro"/>
    <s v="N/A"/>
    <s v="COMUNICACIÓN SOCIAL Y PERIODISMO"/>
    <s v="N/A"/>
    <s v="FEMENINO"/>
    <s v="PND"/>
    <s v="https://community.secop.gov.co/Public/Tendering/OpportunityDetail/Index?noticeUID=CO1.NTC.2563637&amp;isFromPublicArea=True&amp;isModal=False"/>
    <m/>
    <m/>
    <s v="GESTIÓN_DE_LAS_COMUNICACIONES"/>
    <s v="PROCESOS_DE_RELACIONAMIENTO"/>
    <s v="Secretaría Ejecutiva"/>
    <s v="Subdirección de Comunicaciones"/>
  </r>
  <r>
    <s v="JEP-445"/>
    <n v="553"/>
    <s v="JEP-445-2022"/>
    <s v="JEP-CSPO-428-2022"/>
    <s v="Clara Torres"/>
    <d v="2022-07-08T00:00:00"/>
    <s v="TEVEANDINA"/>
    <x v="0"/>
    <s v="4. Contrato interadministrativo"/>
    <n v="830005370"/>
    <n v="4"/>
    <s v="Persona Jurídica"/>
    <s v="N/A"/>
    <s v="Prestación de servicios para la administración de los recursos logísticos, humanos y técnicos necesarios para la operación del Sistema de gestión de Medios de la JEP."/>
    <s v="Funciones de la dependencia"/>
    <s v="Ana Lucia Rosales Callejas"/>
    <s v="Dirección Administrativa y Financiera"/>
    <s v="Secretaría Ejecutiva"/>
    <s v="Subdirección de Comunicaciones"/>
    <s v="Hernando Salazar Palacio"/>
    <s v="AA- Subdirección de Comunicaciones"/>
    <s v="N/A"/>
    <s v="N/A"/>
    <s v="N/A"/>
    <s v="Inversión"/>
    <n v="881665220"/>
    <s v="N/A"/>
    <s v="N/A"/>
    <s v="N/A"/>
    <s v="N/A"/>
    <n v="71222"/>
    <n v="295922"/>
    <n v="2018011000954"/>
    <x v="30"/>
    <d v="2022-07-01T00:00:00"/>
    <s v="N/A"/>
    <s v="N/A"/>
    <s v="N/A"/>
    <s v="N/A"/>
    <n v="376000000"/>
    <n v="44873"/>
    <n v="0"/>
    <s v="N/A"/>
    <n v="0"/>
    <s v="N/A"/>
    <n v="0"/>
    <s v="N/A"/>
    <n v="0"/>
    <s v="N/A"/>
    <n v="0"/>
    <s v="N/A"/>
    <n v="41"/>
    <n v="1257665220"/>
    <n v="0"/>
    <n v="0"/>
    <n v="0"/>
    <n v="0"/>
    <n v="0"/>
    <d v="2022-11-20T00:00:00"/>
    <d v="2022-12-31T00:00:00"/>
    <n v="-1202"/>
    <s v="SI"/>
    <d v="2023-05-16T00:00:00"/>
    <s v="Bogotá D.C. - Edificio Squadra"/>
    <s v="Cumplimiento"/>
    <s v="33-45-101110486"/>
    <n v="0"/>
    <s v="Seguros del Estado"/>
    <d v="2022-07-01T00:00:00"/>
    <s v="01/07/2022 - 30/11/2025"/>
    <n v="2022"/>
    <s v="PENDIENTE"/>
    <s v="Mediante Otrosí N°1 En fecha del 1/11/2022 se solicita prorroga y adicion hasta el 31/12/2022 y $376.000.000"/>
    <s v="Terminado"/>
    <s v="Adición y Prorróga"/>
    <s v="N/A"/>
    <s v="N/A"/>
    <s v="N/A"/>
    <s v="N/A"/>
    <s v="N/A"/>
    <s v="https://community.secop.gov.co/Public/Tendering/ContractNoticePhases/View?PPI=CO1.PPI.19194175&amp;isFromPublicArea=True&amp;isModal=False"/>
    <m/>
    <m/>
    <s v="GESTIÓN_DE_LAS_COMUNICACIONES"/>
    <s v="PROCESOS_DE_RELACIONAMIENTO"/>
    <s v="Secretaría Ejecutiva"/>
    <s v="Subdirección de Comunicaciones"/>
  </r>
  <r>
    <s v="JEP-096"/>
    <n v="554"/>
    <s v="JEP-096-2022"/>
    <s v="JEP-CSPO-096-2022"/>
    <s v="Ángela Esquivel "/>
    <s v="NR"/>
    <s v="Jose Miguel Baragan Parra"/>
    <x v="0"/>
    <s v="1. Prestación de servicios"/>
    <s v="1110550069_x000d_"/>
    <n v="7"/>
    <s v="Persona Natural"/>
    <s v="N/A"/>
    <s v="Prestar servicios profesionales para apoyar a la subdirección de comunicaciones en la elaboración y difusión de contenidos periodísticos, y en el manejo de las distintas redes sociales de la jurisdicción, en desarrollo de la estrategia y la política de comunicaciones."/>
    <s v="Funciones de la dependencia"/>
    <s v="Harvey Danilo Suarez Morales"/>
    <s v="Secretaría Ejecutiva"/>
    <s v="Secretaría Ejecutiva"/>
    <s v="Subdirección de Comunicaciones"/>
    <s v="Hernando Salazar Palacio"/>
    <s v="AA- Subdirección de Comunicaciones"/>
    <s v="N/A"/>
    <s v="N/A"/>
    <s v="N/A"/>
    <s v="Inversión"/>
    <n v="77803735"/>
    <s v="N/A"/>
    <s v="N/A"/>
    <s v="$6.649.892"/>
    <s v="N/A"/>
    <n v="34722"/>
    <n v="31422"/>
    <n v="2018011000954"/>
    <x v="27"/>
    <d v="2022-01-17T00:00:00"/>
    <s v="N/A"/>
    <s v="N/A"/>
    <s v="N/A"/>
    <s v="N/A"/>
    <n v="0"/>
    <s v="N/A"/>
    <n v="0"/>
    <s v="N/A"/>
    <n v="0"/>
    <s v="N/A"/>
    <n v="0"/>
    <s v="N/A"/>
    <n v="0"/>
    <s v="N/A"/>
    <n v="0"/>
    <s v="N/A"/>
    <n v="0"/>
    <n v="77803735"/>
    <n v="0"/>
    <n v="0"/>
    <n v="0"/>
    <n v="0"/>
    <n v="0"/>
    <d v="2022-12-31T00:00:00"/>
    <d v="2022-12-31T00:00:00"/>
    <n v="-1202"/>
    <s v="NO"/>
    <s v="N/A"/>
    <s v="Bogotá D.C."/>
    <s v="Cumplimiento"/>
    <s v="11-47-101010762"/>
    <n v="0"/>
    <s v="Seguros del Estado"/>
    <d v="2022-01-14T00:00:00"/>
    <s v="13-01-2022 - 10-07-2023"/>
    <n v="2022"/>
    <s v="C:\Users\andres.prietom\JEP Colombia\Carlos Giovanni Torres Peñaranda - Contractual - Onedrive\Validación pólizas CPS\.VERIFICACIÓN DE PÓLIZAS CONTRATOS 2022\verificacion poliza contrato JEP-096-2022.pdf"/>
    <s v="En fecha 04/06/2022 se suscribe suspensión del contrato desde el 6 al 15 de junio de_x000a_2022"/>
    <s v="Terminado"/>
    <s v="Retiro"/>
    <s v="N/A"/>
    <s v="PERIODISMO Y OPINIÓN PÚBLICA"/>
    <s v="N/A"/>
    <s v="MASCULINO"/>
    <s v="PND"/>
    <s v="https://community.secop.gov.co/Public/Tendering/OpportunityDetail/Index?noticeUID=CO1.NTC.2516862&amp;isFromPublicArea=True&amp;isModal=False"/>
    <m/>
    <m/>
    <s v="GESTIÓN_DE_LAS_COMUNICACIONES"/>
    <s v="PROCESOS_DE_RELACIONAMIENTO"/>
    <s v="Secretaría Ejecutiva"/>
    <s v="Subdirección de Comunicaciones"/>
  </r>
  <r>
    <s v="JEP-169"/>
    <n v="555"/>
    <s v="JEP-169-2022"/>
    <s v="JEP-CSPO-169-2022"/>
    <s v="Clara Torres"/>
    <d v="2022-01-13T00:00:00"/>
    <s v="Jessica Katherine Zea Carvajal"/>
    <x v="0"/>
    <s v="1. Prestación de servicios"/>
    <n v="1012366613"/>
    <n v="0"/>
    <s v="Persona Natural"/>
    <s v="N/A"/>
    <s v="Prestar servicios profesionales para apoyar y acompañar a la Subdirección de Comunicaciones en el diseño, diagramación, producción y divulgación de piezas comunicativas, web e impresas relacionadas con los servicios de promoción en temáticas de la JEP, en desarrollo de la política y estrategia de comunicaciones en concordancia con el plan de posicionamiento y divulgación. "/>
    <s v="Funciones de la dependencia"/>
    <s v="Harvey Danilo Suarez Morales"/>
    <s v="Secretaría Ejecutiva"/>
    <s v="Secretaría Ejecutiva"/>
    <s v="Subdirección de Comunicaciones"/>
    <s v="Hernando Salazar Palacio"/>
    <s v="AA- Subdirección de Comunicaciones"/>
    <s v="N/A"/>
    <s v="N/A"/>
    <s v="N/A"/>
    <s v="Inversión"/>
    <n v="48211713"/>
    <s v="N/A"/>
    <s v="N/A"/>
    <n v="4192323"/>
    <s v="N/A"/>
    <n v="44722"/>
    <n v="37722"/>
    <n v="2018011000954"/>
    <x v="24"/>
    <d v="2022-01-24T00:00:00"/>
    <s v="N/A"/>
    <s v="N/A"/>
    <s v="N/A"/>
    <s v="N/A"/>
    <n v="0"/>
    <s v="N/A"/>
    <n v="0"/>
    <s v="N/A"/>
    <n v="0"/>
    <s v="N/A"/>
    <n v="0"/>
    <s v="N/A"/>
    <n v="0"/>
    <s v="N/A"/>
    <n v="0"/>
    <s v="N/A"/>
    <n v="0"/>
    <n v="48211713"/>
    <n v="0"/>
    <n v="0"/>
    <n v="0"/>
    <n v="0"/>
    <n v="0"/>
    <d v="2022-12-31T00:00:00"/>
    <d v="2022-12-31T00:00:00"/>
    <n v="-1202"/>
    <s v="NO"/>
    <s v="N/A"/>
    <s v="Bogotá D.C."/>
    <s v="Cumplimiento"/>
    <s v="21-47-101016522"/>
    <n v="0"/>
    <s v="Seguros del Estado"/>
    <d v="2022-01-21T00:00:00"/>
    <s v="18-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69%2D2022%2Epdf&amp;parent=%2Fpersonal%2Fcarlos%5Ftorres%5Fjep%5Fgov%5Fco%2FDocuments%2FDocumentos%2FContractual%2FContractual%20%2D%20Onedrive%2FValidaci%C3%B3n%20p%C3%B3lizas%20CPS%2F%2EVERIFICACI%C3%93N%20DE%20P%C3%93LIZAS%20CONTRATOS%202022"/>
    <s v="N/A"/>
    <s v="Terminado"/>
    <s v="Retiro"/>
    <s v="N/A"/>
    <s v="PUBLICIDAD"/>
    <s v="N/A"/>
    <s v="FEMENINO"/>
    <s v="PND"/>
    <s v="https://community.secop.gov.co/Public/Tendering/OpportunityDetail/Index?noticeUID=CO1.NTC.2563602&amp;isFromPublicArea=True&amp;isModal=False"/>
    <m/>
    <m/>
    <s v="GESTIÓN_DE_LAS_COMUNICACIONES"/>
    <s v="PROCESOS_DE_RELACIONAMIENTO"/>
    <s v="Secretaría Ejecutiva"/>
    <s v="Subdirección de Comunicaciones"/>
  </r>
  <r>
    <s v="JEP-071"/>
    <n v="556"/>
    <s v="JEP-071-2022"/>
    <s v="JEP-CSPO-071-2022"/>
    <s v="John Maldonado"/>
    <s v="NR"/>
    <s v="BUHO MEDIA SAS"/>
    <x v="0"/>
    <s v="1. Prestación de servicios"/>
    <n v="900224814"/>
    <n v="5"/>
    <s v="Persona Jurídica Prestacion de Servicios  Profesionales"/>
    <s v="Bogotá D.C. "/>
    <s v="Prestar servicios profesionales para acompañar a la subdirección de comunicaciones en la realización del monitoreo diario de los medios y plataformas de comunicación a nivel internacional, nacional, regional y local en los que circulan información sobre la JEP y los temas asociados a su gestión de acuerdo con la política y estrategia de comunicaciones, con el fin de realizar el análisis de impacto y estrategia de comunicaciones."/>
    <s v="Funciones de la dependencia"/>
    <s v="Harvey Danilo Suarez Morales"/>
    <s v="Secretaría Ejecutiva"/>
    <s v="Secretaría Ejecutiva"/>
    <s v="Subdirección de Comunicaciones"/>
    <s v="Hernando Salazar Palacio"/>
    <s v="AA- Subdirección de Comunicaciones"/>
    <s v="N/A"/>
    <s v="N/A"/>
    <s v="N/A"/>
    <s v="Inversión"/>
    <n v="136854451"/>
    <s v="N/A"/>
    <s v="N/A"/>
    <n v="11696963"/>
    <s v="N/A"/>
    <n v="34422"/>
    <n v="28822"/>
    <n v="2018011000954"/>
    <x v="28"/>
    <d v="2022-01-13T00:00:00"/>
    <s v="N/A"/>
    <s v="N/A"/>
    <s v="N/A"/>
    <s v="N/A"/>
    <n v="0"/>
    <s v="N/A"/>
    <n v="0"/>
    <s v="N/A"/>
    <n v="0"/>
    <s v="N/A"/>
    <n v="0"/>
    <s v="N/A"/>
    <n v="0"/>
    <s v="N/A"/>
    <n v="0"/>
    <s v="N/A"/>
    <n v="0"/>
    <n v="136854451"/>
    <n v="0"/>
    <n v="0"/>
    <n v="0"/>
    <n v="0"/>
    <n v="0"/>
    <d v="2022-12-31T00:00:00"/>
    <d v="2022-12-31T00:00:00"/>
    <n v="-1202"/>
    <s v="SI"/>
    <s v="PENDIENTE"/>
    <s v="Bogotá D.C."/>
    <s v="Cumplimiento"/>
    <s v="21-45-101357369"/>
    <n v="0"/>
    <s v="Seguros del Estado"/>
    <d v="2022-01-12T00:00:00"/>
    <s v="12-01-2022 - 31-12-2025"/>
    <n v="2022"/>
    <s v="https://jepcolombia-my.sharepoint.com/:w:/r/personal/carlos_torres_jep_gov_co/_layouts/15/Doc.aspx?sourcedoc=%7B68FBCD2C-96C2-40BF-81CB-DD78D9E610AC%7D&amp;file=Consulta%20poliza.docx&amp;action=default&amp;mobileredirect=true|"/>
    <s v="N/A"/>
    <s v="Terminado"/>
    <s v="Retiro"/>
    <s v="N/A"/>
    <s v="N/A"/>
    <s v="N/A"/>
    <s v="N/A"/>
    <s v="N/A"/>
    <s v="https://community.secop.gov.co/Public/Tendering/OpportunityDetail/Index?noticeUID=CO1.NTC.2517009&amp;isFromPublicArea=True&amp;isModal=False"/>
    <m/>
    <m/>
    <s v="GESTIÓN_DE_LAS_COMUNICACIONES"/>
    <s v="PROCESOS_DE_RELACIONAMIENTO"/>
    <s v="Secretaría Ejecutiva"/>
    <s v="Subdirección de Comunicaciones"/>
  </r>
  <r>
    <s v="JEP-274"/>
    <n v="557"/>
    <s v="JEP-274-2022"/>
    <s v="JEP-CSPO-274-2022"/>
    <s v="Clara Torres"/>
    <d v="2022-01-20T00:00:00"/>
    <s v="Nicole Acuña Cepeda"/>
    <x v="0"/>
    <s v="1. Prestación de servicios"/>
    <s v="1020826176_x000d_"/>
    <n v="7"/>
    <s v="Persona Natural"/>
    <s v="N/A"/>
    <s v="Prestar servicios profesionales para apoyar y acompañar a la Subdirección de Comunicaciones en la elaboración, edición y difusión de contenidos audiovisuales para la divulgación en las distintas redes sociales en desarrollo de la política y estrategia de comunicaciones en concordancia con el plan de posicionamiento y divulgación."/>
    <s v="Funciones de la dependencia"/>
    <s v="Harvey Danilo Suarez Morales"/>
    <s v="Secretaría Ejecutiva"/>
    <s v="Secretaría Ejecutiva"/>
    <s v="Subdirección de Comunicaciones"/>
    <s v="Hernando Salazar Palacio"/>
    <s v="AA- Subdirección de Comunicaciones"/>
    <s v="N/A"/>
    <s v="N/A"/>
    <s v="N/A"/>
    <s v="Inversión"/>
    <n v="58634693"/>
    <s v="N/A"/>
    <s v="N/A"/>
    <s v="$5.204.263"/>
    <s v="N/A"/>
    <n v="59722"/>
    <n v="56722"/>
    <n v="2018011000954"/>
    <x v="5"/>
    <d v="2022-01-26T00:00:00"/>
    <s v="N/A"/>
    <s v="N/A"/>
    <s v="N/A"/>
    <s v="N/A"/>
    <n v="0"/>
    <s v="N/A"/>
    <n v="0"/>
    <s v="N/A"/>
    <n v="0"/>
    <s v="N/A"/>
    <n v="0"/>
    <s v="N/A"/>
    <n v="0"/>
    <s v="N/A"/>
    <n v="0"/>
    <s v="N/A"/>
    <n v="0"/>
    <n v="58634693"/>
    <n v="0"/>
    <n v="0"/>
    <n v="0"/>
    <n v="0"/>
    <n v="0"/>
    <d v="2022-12-31T00:00:00"/>
    <d v="2022-12-31T00:00:00"/>
    <n v="-1202"/>
    <s v="NO"/>
    <s v="N/A"/>
    <s v="Bogotá D.C."/>
    <s v="Cumplimiento "/>
    <s v="14-47-101014319 "/>
    <n v="0"/>
    <s v="Seguros del Estado "/>
    <d v="2022-01-24T00:00:00"/>
    <s v="24-01-2022 - 01-07-2023"/>
    <n v="2022"/>
    <s v="PENDIENTE"/>
    <s v="Ninguna"/>
    <s v="Terminado"/>
    <s v="Retiro"/>
    <s v="N/A"/>
    <s v="PERIODISMO Y OPINIÓN PÚBLICA"/>
    <s v="N/A"/>
    <s v="FEMENINO"/>
    <s v="PND"/>
    <s v="https://community.secop.gov.co/Public/Tendering/OpportunityDetail/Index?noticeUID=CO1.NTC.2676191&amp;isFromPublicArea=True&amp;isModal=False"/>
    <m/>
    <m/>
    <s v="GESTIÓN_DE_LAS_COMUNICACIONES"/>
    <s v="PROCESOS_DE_RELACIONAMIENTO"/>
    <s v="Secretaría Ejecutiva"/>
    <s v="Subdirección de Comunicaciones"/>
  </r>
  <r>
    <s v="JEP-381"/>
    <n v="558"/>
    <s v="JEP-381-2022"/>
    <s v="JEP-CSPO-381-2022"/>
    <s v="Clara Torres"/>
    <d v="2022-01-25T00:00:00"/>
    <s v="Edwin Fabián Castro Chaparro"/>
    <x v="0"/>
    <s v="1. Prestación de servicios"/>
    <n v="1013647960"/>
    <n v="1"/>
    <s v="Persona Natural"/>
    <s v="N/A"/>
    <s v="Prestar servicios para acompañar a la subdirección de comunicaciones en el seguimiento técnico de los proyectos de producción audiovisual del sistema de gestión de medios de la JEP, siguiendo los lineamientos de la política y estrategia de comunicaciones de la entidad. "/>
    <s v="Funciones de la dependencia"/>
    <s v="Harvey Danilo Suarez Morales"/>
    <s v="Secretaría Ejecutiva"/>
    <s v="Secretaría Ejecutiva"/>
    <s v="Subdirección de Comunicaciones"/>
    <s v="Hernando Salazar Palacio"/>
    <s v="AA- Subdirección de Comunicaciones"/>
    <s v="N/A"/>
    <s v="N/A"/>
    <s v="N/A"/>
    <s v="Inversión"/>
    <n v="40598053"/>
    <s v="N/A"/>
    <s v="N/A"/>
    <n v="3614070"/>
    <s v="N/A"/>
    <n v="61022"/>
    <n v="66522"/>
    <n v="2018011000954"/>
    <x v="10"/>
    <d v="2022-02-01T00:00:00"/>
    <s v="Juan Sebastián Muñoz Villadiego"/>
    <n v="1015464360"/>
    <n v="3"/>
    <d v="2022-10-03T00:00:00"/>
    <n v="0"/>
    <s v="N/A"/>
    <n v="0"/>
    <s v="N/A"/>
    <n v="0"/>
    <s v="N/A"/>
    <n v="0"/>
    <s v="N/A"/>
    <n v="0"/>
    <s v="N/A"/>
    <n v="0"/>
    <s v="N/A"/>
    <n v="0"/>
    <n v="40598053"/>
    <n v="0"/>
    <n v="0"/>
    <n v="0"/>
    <n v="0"/>
    <n v="0"/>
    <d v="2022-12-31T00:00:00"/>
    <d v="2022-12-31T00:00:00"/>
    <n v="-1202"/>
    <s v="NO"/>
    <s v="N/A"/>
    <s v="Bogotá D.C."/>
    <s v="Cumplimiento"/>
    <s v="11-47-101011302_x000a_11-47-101013007"/>
    <s v="0_x000a_0"/>
    <s v="Seguros del Estado S.A._x000a_Seguros del Estado S.A."/>
    <s v="28/01/2022_x000a_03/10/2022"/>
    <s v="28-01-2022 - 10-07-2023_x000a_03/10/2022 - 10/07/2023"/>
    <s v="31/01/2022_x000a_03/10/2022"/>
    <s v="PENDIENTE"/>
    <s v="En fecha del 3 de octubre aprobada cesión contrato JEP-381-2022 Sub de Comunicaciones   "/>
    <s v="Terminado"/>
    <s v="Cesión"/>
    <s v="N/A"/>
    <s v="ASISTENCIAL"/>
    <s v="N/A"/>
    <s v="MASCULINO"/>
    <s v="edwin.castroc@jep.gov.co"/>
    <s v="https://community.secop.gov.co/Public/Tendering/ContractNoticePhases/View?PPI=CO1.PPI.17190722&amp;isFromPublicArea=True&amp;isModal=False"/>
    <m/>
    <m/>
    <s v="GESTIÓN_DE_LAS_COMUNICACIONES"/>
    <s v="PROCESOS_DE_RELACIONAMIENTO"/>
    <s v="Secretaría Ejecutiva"/>
    <s v="Subdirección de Comunicaciones"/>
  </r>
  <r>
    <s v="JEP-273"/>
    <n v="559"/>
    <s v="JEP-273-2022"/>
    <s v="JEP-CSPO-273-2022"/>
    <s v="Ángela Esquivel "/>
    <d v="2022-01-20T00:00:00"/>
    <s v="Vladimir Alexander Gomez Otalora"/>
    <x v="0"/>
    <s v="1. Prestación de servicios"/>
    <n v="79804036"/>
    <n v="3"/>
    <s v="Persona Natural"/>
    <s v="N/A"/>
    <s v="Prestar servicios profesionales para apoyar y acompañar a la subdirección de comunicaciones en la implementación, seguimiento y operación del sistema de gestión de medios de la entidad, en relación con la producción audiovisual de las diligencias y audiencias de la JEP."/>
    <s v="Funciones de la dependencia"/>
    <s v="Harvey Danilo Suarez Morales"/>
    <s v="Secretaría Ejecutiva"/>
    <s v="Secretaría Ejecutiva"/>
    <s v="Subdirección de Comunicaciones"/>
    <s v="Hernando Salazar Palacio"/>
    <s v="AA- Subdirección de Comunicaciones"/>
    <s v="N/A"/>
    <s v="N/A"/>
    <s v="N/A"/>
    <s v="Inversión"/>
    <n v="123244682"/>
    <s v="N/A"/>
    <s v="N/A"/>
    <n v="13299786"/>
    <s v="N/A"/>
    <n v="60122"/>
    <n v="55122"/>
    <n v="2018011000954"/>
    <x v="1"/>
    <d v="2022-01-27T00:00:00"/>
    <s v="N/A"/>
    <s v="N/A"/>
    <s v="N/A"/>
    <s v="N/A"/>
    <n v="25269594"/>
    <n v="44847"/>
    <n v="0"/>
    <s v="N/A"/>
    <n v="0"/>
    <s v="N/A"/>
    <n v="0"/>
    <s v="N/A"/>
    <n v="0"/>
    <s v="N/A"/>
    <n v="0"/>
    <s v="N/A"/>
    <n v="61"/>
    <n v="148514276"/>
    <n v="0"/>
    <n v="0"/>
    <n v="0"/>
    <n v="0"/>
    <n v="0"/>
    <d v="2022-10-31T00:00:00"/>
    <d v="2022-12-31T00:00:00"/>
    <n v="-1202"/>
    <s v="NO"/>
    <s v="N/A"/>
    <s v="Bogotá D.C."/>
    <s v="Cumplimiento "/>
    <s v="21-47-101016936"/>
    <n v="0"/>
    <s v="Seguros del Estado "/>
    <d v="2022-01-26T00:00:00"/>
    <s v="25-01-2022 - 30-04-2023"/>
    <n v="2022"/>
    <s v="PENDIENTE"/>
    <s v="Mediante otrosí N°1 se prorroga el plazo hasta el 31/12/2022 y se adiciona el valor de $25.269.594"/>
    <s v="Terminado"/>
    <s v="Adición y Prorróga"/>
    <s v="N/A"/>
    <s v="INGENIERÍA ELECTRÓNICA "/>
    <s v="N/A"/>
    <s v="MASCULINO"/>
    <s v="PND"/>
    <s v="https://community.secop.gov.co/Public/Tendering/OpportunityDetail/Index?noticeUID=CO1.NTC.2642879&amp;isFromPublicArea=True&amp;isModal=False"/>
    <m/>
    <m/>
    <s v="GESTIÓN_DE_LAS_COMUNICACIONES"/>
    <s v="PROCESOS_DE_RELACIONAMIENTO"/>
    <s v="Secretaría Ejecutiva"/>
    <s v="Subdirección de Comunicaciones"/>
  </r>
  <r>
    <s v="JEP-185"/>
    <n v="560"/>
    <s v="JEP-185-2022"/>
    <s v="JEP-CSPO-185-2022"/>
    <s v="Ángela Esquivel "/>
    <d v="2022-01-13T00:00:00"/>
    <s v="Bertha Durango Benitez"/>
    <x v="0"/>
    <s v="1. Prestación de servicios"/>
    <n v="32357043"/>
    <n v="6"/>
    <s v="Persona Natural"/>
    <s v="N/A"/>
    <s v="Apoyar a la Subdirección de Comunicaciones en la elaboración de piezas comunicativas y periodísticas con enfoque diferencial respecto a las decisiones de las secciones, comisiones y dependencia de enfoque diferencial de la JEP, en desarrollo de la política y estrategia de comunicaciones en concordancia con el plan de posicionamiento y divulgación."/>
    <s v="Funciones de la dependencia"/>
    <s v="Harvey Danilo Suarez Morales"/>
    <s v="Secretaría Ejecutiva"/>
    <s v="Secretaría Ejecutiva"/>
    <s v="Subdirección de Comunicaciones"/>
    <s v="Hernando Salazar Palacio"/>
    <s v="AA- Subdirección de Comunicaciones"/>
    <s v="N/A"/>
    <s v="N/A"/>
    <s v="N/A"/>
    <s v="Inversión"/>
    <n v="59849018"/>
    <s v="N/A"/>
    <s v="N/A"/>
    <n v="5204263"/>
    <s v="N/A"/>
    <n v="44522"/>
    <n v="43922"/>
    <n v="2018011000954"/>
    <x v="6"/>
    <d v="2022-01-24T00:00:00"/>
    <s v="N/A"/>
    <s v="N/A"/>
    <s v="N/A"/>
    <s v="N/A"/>
    <n v="0"/>
    <s v="N/A"/>
    <n v="0"/>
    <s v="N/A"/>
    <n v="0"/>
    <s v="N/A"/>
    <n v="0"/>
    <s v="N/A"/>
    <n v="0"/>
    <s v="N/A"/>
    <n v="0"/>
    <s v="N/A"/>
    <n v="0"/>
    <n v="59849018"/>
    <n v="0"/>
    <n v="0"/>
    <n v="0"/>
    <n v="0"/>
    <n v="0"/>
    <d v="2022-12-31T00:00:00"/>
    <d v="2022-12-31T00:00:00"/>
    <n v="-1202"/>
    <s v="NO"/>
    <s v="N/A"/>
    <s v="Bogotá D.C."/>
    <s v="Cumplimiento"/>
    <s v="21-47-101016601"/>
    <n v="0"/>
    <s v="Seguros del Estado "/>
    <d v="2022-01-23T00:00:00"/>
    <s v="20-01-2022 - 30-06-2023"/>
    <n v="2022"/>
    <s v="C:\Users\andres.prietom\JEP Colombia\Carlos Giovanni Torres Peñaranda - Contractual - Onedrive\Validación pólizas CPS\.VERIFICACIÓN DE PÓLIZAS CONTRATOS 2022\verificacion poliza contrato JEP-185-2022.pdf"/>
    <s v="N/A"/>
    <s v="Terminado"/>
    <s v="Retiro"/>
    <s v="N/A"/>
    <s v="COMUNICACIÓN SOCIAL Y PERIODISMO"/>
    <s v="N/A"/>
    <s v="FEMENINO"/>
    <s v="PND"/>
    <s v="https://community.secop.gov.co/Public/Tendering/OpportunityDetail/Index?noticeUID=CO1.NTC.2580907&amp;isFromPublicArea=True&amp;isModal=False"/>
    <m/>
    <m/>
    <s v="GESTIÓN_DE_LAS_COMUNICACIONES"/>
    <s v="PROCESOS_DE_RELACIONAMIENTO"/>
    <s v="Secretaría Ejecutiva"/>
    <s v="Subdirección de Comunicaciones"/>
  </r>
  <r>
    <s v="JEP-560"/>
    <n v="561"/>
    <s v="JEP-560-2022"/>
    <s v="JEP-CSPO-541-2022"/>
    <s v="John Maldonado"/>
    <d v="2022-07-07T00:00:00"/>
    <s v="Clara Marcela Mejía Múnera"/>
    <x v="0"/>
    <s v="1. Prestación de servicios"/>
    <n v="43809932"/>
    <n v="1"/>
    <s v="Persona Natural"/>
    <s v="Bogotá D.C. "/>
    <s v="Prestar servicios profesionales de apoyo y acompañamiento a la subdirección de comunicaciones en la implementación y ejecución del sistema de medios, asi como en la producción audiovisual, en desarrollo de la política y estrategia de comunicaciones en concordancia con el plan de posicionamiento y divulgación."/>
    <s v="Funciones de la dependencia"/>
    <s v="Harvey Danilo Suarez Morales"/>
    <s v="Secretaría Ejecutiva"/>
    <s v="Secretaría Ejecutiva"/>
    <s v="Subdirección de Comunicaciones"/>
    <s v="Hernando Salazar Palacio"/>
    <s v="AA- Subdirección de Comunicaciones"/>
    <s v="N/A"/>
    <s v="N/A"/>
    <s v="N/A"/>
    <s v="Inversión"/>
    <n v="66498930"/>
    <s v="N/A"/>
    <s v="N/A"/>
    <n v="13299786"/>
    <s v="N/A"/>
    <n v="86322"/>
    <n v="310622"/>
    <s v="_x0009_2018011000954"/>
    <x v="53"/>
    <d v="2022-07-12T00:00:00"/>
    <s v="N/A"/>
    <s v="N/A"/>
    <s v="N/A"/>
    <s v="N/A"/>
    <n v="0"/>
    <s v="N/A"/>
    <n v="0"/>
    <s v="N/A"/>
    <n v="0"/>
    <s v="N/A"/>
    <n v="0"/>
    <s v="N/A"/>
    <n v="0"/>
    <s v="N/A"/>
    <n v="0"/>
    <s v="N/A"/>
    <n v="0"/>
    <n v="66498930"/>
    <n v="0"/>
    <n v="0"/>
    <n v="0"/>
    <n v="0"/>
    <n v="0"/>
    <d v="2022-11-30T00:00:00"/>
    <d v="2022-11-30T00:00:00"/>
    <n v="-1233"/>
    <s v="SI"/>
    <s v="N/A"/>
    <s v="Bogotá D.C."/>
    <s v="Cumplimiento "/>
    <s v="36-47-101001490"/>
    <n v="0"/>
    <s v="Seguros del Estado S.A. "/>
    <d v="2022-07-12T00:00:00"/>
    <s v="08/07/2022 - 31/05/2023"/>
    <n v="2022"/>
    <s v="PENDIENTE"/>
    <s v="Ninguna"/>
    <s v="Terminado"/>
    <s v="Retiro"/>
    <s v="N/A"/>
    <s v="COMUNICACIÓN SOCIAL"/>
    <s v="N/A"/>
    <s v="FEMENINO"/>
    <s v="clara.mejia@jep.gov.co"/>
    <s v="https://community.secop.gov.co/Public/Tendering/ContractNoticePhases/View?PPI=CO1.PPI.19298975&amp;isFromPublicArea=True&amp;isModal=False"/>
    <m/>
    <m/>
    <s v="GESTIÓN_DE_LAS_COMUNICACIONES"/>
    <s v="PROCESOS_DE_RELACIONAMIENTO"/>
    <s v="Secretaría Ejecutiva"/>
    <s v="Subdirección de Comunicaciones"/>
  </r>
  <r>
    <s v="JEP-184"/>
    <n v="563"/>
    <s v="JEP-184-2022"/>
    <s v="JEP-CSPO-184-2022"/>
    <s v="Ángela Esquivel "/>
    <d v="2022-01-13T00:00:00"/>
    <s v="Oriana Giacometto Dallos"/>
    <x v="0"/>
    <s v="1. Prestación de servicios"/>
    <s v="1018414190_x000d_"/>
    <n v="5"/>
    <s v="Persona Natural"/>
    <s v="N/A"/>
    <s v="Prestar servicios profesionales para apoyar y acompañar a la Subdirección de Comunicaciones en la gestión de las acciones de comunicación interna para la promoción y divulgación en temáticas de la jurisdicción, en desarrollo de la política y estrategia de comunicaciones en concordancia con el plan de posicionamiento y divulgación"/>
    <s v="Funciones de la dependencia"/>
    <s v="Harvey Danilo Suarez Morales"/>
    <s v="Secretaría Ejecutiva"/>
    <s v="Secretaría Ejecutiva"/>
    <s v="Subdirección de Comunicaciones"/>
    <s v="Hernando Salazar Palacio"/>
    <s v="AA- Subdirección de Comunicaciones"/>
    <s v="N/A"/>
    <s v="N/A"/>
    <s v="N/A"/>
    <s v="Inversión"/>
    <n v="41561805"/>
    <s v="N/A"/>
    <s v="N/A"/>
    <s v="$3.614.070"/>
    <s v="N/A"/>
    <n v="44822"/>
    <n v="43822"/>
    <n v="2018011000954"/>
    <x v="6"/>
    <d v="2022-01-24T00:00:00"/>
    <s v="N/A"/>
    <s v="N/A"/>
    <s v="N/A"/>
    <s v="N/A"/>
    <n v="0"/>
    <s v="N/A"/>
    <n v="0"/>
    <s v="N/A"/>
    <n v="0"/>
    <s v="N/A"/>
    <n v="0"/>
    <s v="N/A"/>
    <n v="0"/>
    <s v="N/A"/>
    <n v="0"/>
    <s v="N/A"/>
    <n v="0"/>
    <n v="41561805"/>
    <n v="0"/>
    <n v="0"/>
    <n v="0"/>
    <n v="0"/>
    <n v="0"/>
    <d v="2022-12-31T00:00:00"/>
    <d v="2022-12-31T00:00:00"/>
    <n v="-1202"/>
    <s v="NO"/>
    <s v="N/A"/>
    <s v="Bogotá D.C."/>
    <s v="Cumplimiento "/>
    <s v="21-47-101016548"/>
    <n v="0"/>
    <s v="Seguros del Estado"/>
    <d v="2022-01-21T00:00:00"/>
    <s v="20-01-2022 - 30-06-2023"/>
    <n v="2022"/>
    <s v="C:\Users\andres.prietom\JEP Colombia\Carlos Giovanni Torres Peñaranda - Contractual - Onedrive\Validación pólizas CPS\.VERIFICACIÓN DE PÓLIZAS CONTRATOS 2022\verificacion poliza contrato JEP-184-2022.pdf"/>
    <s v="N/A"/>
    <s v="Terminado"/>
    <s v="Retiro"/>
    <s v="N/A"/>
    <s v="PROFESIONAL EN DIRECCION Y PRODUCCIÓN DE MEDIOS AUDIOVISUALES"/>
    <s v="N/A"/>
    <s v="FEMENINO"/>
    <s v="PND"/>
    <s v="https://community.secop.gov.co/Public/Tendering/OpportunityDetail/Index?noticeUID=CO1.NTC.2580178&amp;isFromPublicArea=True&amp;isModal=False"/>
    <m/>
    <m/>
    <s v="GESTIÓN_DE_LAS_COMUNICACIONES"/>
    <s v="PROCESOS_DE_RELACIONAMIENTO"/>
    <s v="Secretaría Ejecutiva"/>
    <s v="Subdirección de Comunicaciones"/>
  </r>
  <r>
    <s v="JEP-561"/>
    <n v="564"/>
    <s v="JEP-561-2022"/>
    <s v="JEP-CSPO-542-2022"/>
    <s v="John Maldonado"/>
    <d v="2022-07-07T00:00:00"/>
    <s v="Katherin Castro Barrero"/>
    <x v="0"/>
    <s v="1. Prestación de servicios"/>
    <n v="1015437751"/>
    <n v="5"/>
    <s v="Persona Natural"/>
    <s v="Bogotá D.C. "/>
    <s v="Prestar servicios profesionales para apoyar a la subdirección de comunicaciones en la logística de eventos y diligencias externas e internas relacionadas con el plan de posicionamiento y divulgación de la JEP, así como en el manejo de bases de datos, de acuerdo a la política y estrategia de comunicaciones. "/>
    <s v="Funciones de la dependencia"/>
    <s v="Harvey Danilo Suarez Morales"/>
    <s v="Secretaría Ejecutiva"/>
    <s v="Secretaría Ejecutiva"/>
    <s v="Subdirección de Comunicaciones"/>
    <s v="Hernando Salazar Palacio"/>
    <s v="AA- Subdirección de Comunicaciones"/>
    <s v="N/A"/>
    <s v="N/A"/>
    <s v="N/A"/>
    <s v="Inversión"/>
    <n v="20961615"/>
    <s v="N/A"/>
    <s v="N/A"/>
    <n v="4192323"/>
    <s v="N/A"/>
    <n v="86222"/>
    <n v="308722"/>
    <s v="_x0009_2018011000954"/>
    <x v="53"/>
    <d v="2022-07-12T00:00:00"/>
    <s v="N/A"/>
    <s v="N/A"/>
    <s v="N/A"/>
    <s v="N/A"/>
    <n v="0"/>
    <s v="N/A"/>
    <n v="0"/>
    <s v="N/A"/>
    <n v="0"/>
    <s v="N/A"/>
    <n v="0"/>
    <s v="N/A"/>
    <n v="0"/>
    <s v="N/A"/>
    <n v="0"/>
    <s v="N/A"/>
    <n v="0"/>
    <n v="20961615"/>
    <n v="0"/>
    <n v="0"/>
    <n v="0"/>
    <n v="0"/>
    <n v="0"/>
    <d v="2022-11-30T00:00:00"/>
    <d v="2022-11-30T00:00:00"/>
    <n v="-1233"/>
    <s v="SI"/>
    <s v="N/A"/>
    <s v="Bogotá D.C."/>
    <s v="Cumplimiento "/>
    <s v="11-47-101012481"/>
    <n v="0"/>
    <s v="Seguros del Estado S.A. "/>
    <d v="2022-07-11T00:00:00"/>
    <s v="08/07/2022 - 10/06/2023"/>
    <n v="2022"/>
    <s v="PENDIENTE"/>
    <s v="Ninguna"/>
    <s v="Terminado"/>
    <s v="Retiro"/>
    <s v="N/A"/>
    <s v="PENDIENTE"/>
    <s v="N/A"/>
    <s v="FEMENINO"/>
    <s v="katherin.castro@jep.gov.co"/>
    <s v="https://community.secop.gov.co/Public/Tendering/ContractNoticePhases/View?PPI=CO1.PPI.19300479&amp;isFromPublicArea=True&amp;isModal=False"/>
    <m/>
    <m/>
    <s v="GESTIÓN_DE_LAS_COMUNICACIONES"/>
    <s v="PROCESOS_DE_RELACIONAMIENTO"/>
    <s v="Secretaría Ejecutiva"/>
    <s v="Subdirección de Comunicaciones"/>
  </r>
  <r>
    <s v="JEP-562"/>
    <n v="565"/>
    <s v="JEP-562-2022"/>
    <s v="JEP-CSPO-543-2022"/>
    <s v="John Maldonado"/>
    <d v="2022-07-07T00:00:00"/>
    <s v="Jorge Daniel Gualteros Sánchez"/>
    <x v="0"/>
    <s v="1. Prestación de servicios"/>
    <n v="79945180"/>
    <n v="0"/>
    <s v="Persona Natural"/>
    <s v="Bogotá D.C. "/>
    <s v="Prestar servicios para acompañar a la subdirección de comunicaciones en el seguimiento técnico de los proyectos de producción audiovisual del sistema de gestión de medios de la jep, siguiendo los lineamientos de la política y estrategia de comunicaciones de la entidad. "/>
    <s v="Funciones de la dependencia"/>
    <s v="Harvey Danilo Suarez Morales"/>
    <s v="Secretaría Ejecutiva"/>
    <s v="Secretaría Ejecutiva"/>
    <s v="Subdirección de Comunicaciones"/>
    <s v="Hernando Salazar Palacio"/>
    <s v="AA- Subdirección de Comunicaciones"/>
    <s v="N/A"/>
    <s v="N/A"/>
    <s v="N/A"/>
    <s v="Inversión"/>
    <n v="26021315"/>
    <s v="N/A"/>
    <s v="N/A"/>
    <n v="5204263"/>
    <s v="N/A"/>
    <n v="86122"/>
    <n v="304722"/>
    <n v="2018011000954"/>
    <x v="58"/>
    <d v="2022-07-07T00:00:00"/>
    <s v="N/A"/>
    <s v="N/A"/>
    <s v="N/A"/>
    <s v="N/A"/>
    <n v="0"/>
    <s v="N/A"/>
    <n v="0"/>
    <s v="N/A"/>
    <n v="0"/>
    <s v="N/A"/>
    <n v="0"/>
    <s v="N/A"/>
    <n v="0"/>
    <s v="N/A"/>
    <n v="0"/>
    <s v="N/A"/>
    <n v="0"/>
    <n v="26021315"/>
    <n v="0"/>
    <n v="0"/>
    <n v="0"/>
    <n v="0"/>
    <n v="0"/>
    <d v="2022-11-30T00:00:00"/>
    <d v="2022-11-30T00:00:00"/>
    <n v="-1233"/>
    <s v="SI"/>
    <s v="N/A"/>
    <s v="Bogotá D.C."/>
    <s v="Cumplimiento "/>
    <s v="11-47-101012459"/>
    <n v="0"/>
    <s v="Seguros del Estado S.A. "/>
    <d v="2022-07-07T00:00:00"/>
    <s v="06/07/2022 - 10/06/2023"/>
    <n v="2022"/>
    <s v="PENDIENTE"/>
    <s v="Ninguna"/>
    <s v="Terminado"/>
    <s v="Retiro"/>
    <s v="N/A"/>
    <s v="TECNOLOGÍA EN REALIZACION DE TELEVISION"/>
    <s v="N/A"/>
    <s v="MASCULINO"/>
    <s v="jorge.gualteros@jep.gov.co"/>
    <s v="https://community.secop.gov.co/Public/Tendering/ContractNoticePhases/View?PPI=CO1.PPI.19301191&amp;isFromPublicArea=True&amp;isModal=False"/>
    <m/>
    <m/>
    <s v="GESTIÓN_DE_LAS_COMUNICACIONES"/>
    <s v="PROCESOS_DE_RELACIONAMIENTO"/>
    <s v="Secretaría Ejecutiva"/>
    <s v="Subdirección de Comunicaciones"/>
  </r>
  <r>
    <s v="JEP-680"/>
    <n v="566"/>
    <s v="JEP-680-2022"/>
    <s v="JEP-IPI-003-2022"/>
    <s v="Paola Casas"/>
    <d v="2022-08-25T00:00:00"/>
    <s v="GRUPO ONE S.A.S"/>
    <x v="5"/>
    <s v="1. Prestación de servicios"/>
    <n v="860070624"/>
    <n v="5"/>
    <s v="Persona Jurídica"/>
    <s v="Bogotá D.C. "/>
    <s v="Prestar servicios para divulgar el mandato, la misión, principios, valores y resultados del quehacer de la JEP entre sus distintos grupos de interés, para contribuir a la comprensión social de la JEP"/>
    <s v="Funciones de la dependencia"/>
    <s v="Ana Lucia Rosales Callejas"/>
    <s v="Dirección Administrativa y Financiera"/>
    <s v="Secretaría Ejecutiva"/>
    <s v="Subdirección de Comunicaciones"/>
    <s v="Hermando Salazar Palacio"/>
    <s v="AA- Subdirección de Comunicaciones"/>
    <s v="N/A"/>
    <s v="N/A"/>
    <s v="N/A"/>
    <s v="Inversión"/>
    <n v="334229171"/>
    <s v="N/A"/>
    <s v="N/A"/>
    <s v="N/A"/>
    <s v="N/A"/>
    <n v="71122"/>
    <s v="_x0009_397122"/>
    <n v="2018011000954"/>
    <x v="92"/>
    <d v="2022-09-06T00:00:00"/>
    <s v="N/A"/>
    <s v="N/A"/>
    <s v="N/A"/>
    <s v="N/A"/>
    <n v="0"/>
    <s v="N/A"/>
    <n v="0"/>
    <s v="N/A"/>
    <n v="0"/>
    <s v="N/A"/>
    <n v="0"/>
    <s v="N/A"/>
    <n v="0"/>
    <s v="N/A"/>
    <n v="0"/>
    <s v="N/A"/>
    <n v="0"/>
    <n v="334229171"/>
    <n v="0"/>
    <n v="0"/>
    <n v="0"/>
    <n v="0"/>
    <n v="0"/>
    <d v="2022-12-31T00:00:00"/>
    <d v="2022-12-31T00:00:00"/>
    <n v="-1202"/>
    <s v="SI"/>
    <d v="2024-12-09T00:00:00"/>
    <s v="Territorio Nacional"/>
    <s v="Cumplimiento"/>
    <s v="980-47-994000022419"/>
    <n v="0"/>
    <s v="Aseguradora Solidaria de Colombia"/>
    <d v="2022-09-02T00:00:00"/>
    <s v="01/09/2022 - 30/06/2023"/>
    <n v="2022"/>
    <s v="SIN PÓLIZA"/>
    <s v="La Jurisdicción Especial para la Paz- JEP realizará pagos mensuales al GRUPO ONE S.A.S. por la totalidad de los servicios prestados y autorizados en el mes por el supervisor, de acuerdo con la oferta económica presentada, previa a la correcta presentación de los soportes de cada una de lasp actividades desarrolladas._x000a_El 9/12/2024 se se publicó el acta de balance final y cierre del contrato JEP-680-2022 GRUPO ONE S.A.S"/>
    <s v="Terminado"/>
    <s v="Retiro"/>
    <s v="N/A"/>
    <s v="N/A"/>
    <s v="N/A"/>
    <s v="N/A"/>
    <s v="N/A"/>
    <s v="https://community.secop.gov.co/Public/Tendering/ContractNoticePhases/View?PPI=CO1.PPI.19679199&amp;isFromPublicArea=True&amp;isModal=False"/>
    <m/>
    <m/>
    <s v="GESTIÓN_DE_LAS_COMUNICACIONES"/>
    <s v="PROCESOS_DE_RELACIONAMIENTO"/>
    <s v="Secretaría Ejecutiva"/>
    <s v="Subdirección de Comunicaciones"/>
  </r>
  <r>
    <s v="JEP-183"/>
    <n v="567"/>
    <s v="JEP-183-2022"/>
    <s v="JEP-CSPO-183-2022"/>
    <s v="Ángela Esquivel "/>
    <d v="2022-01-13T00:00:00"/>
    <s v="Andres Eduardo Prieto Rico"/>
    <x v="0"/>
    <s v="1. Prestación de servicios"/>
    <n v="1010172612"/>
    <n v="2"/>
    <s v="Persona Natural"/>
    <s v="N/A"/>
    <s v="Apoyar a la Subdirección de Comunicaciones en el desarrollo y actualización del portal web e intranet de la JEP, en desarrollo de la política y estrategia de comunicaciones en concordancia con el plan de posicionamiento y divulgación"/>
    <s v="Funciones de la dependencia"/>
    <s v="Harvey Danilo Suarez Morales"/>
    <s v="Secretaría Ejecutiva"/>
    <s v="Secretaría Ejecutiva"/>
    <s v="Subdirección de Comunicaciones"/>
    <s v="Hernando Salazar Palacio"/>
    <s v="AA- Subdirección de Comunicaciones"/>
    <s v="N/A"/>
    <s v="N/A"/>
    <s v="N/A"/>
    <s v="Inversión"/>
    <n v="41561805"/>
    <s v="N/A"/>
    <s v="N/A"/>
    <n v="3614070"/>
    <s v="N/A"/>
    <n v="44322"/>
    <n v="46722"/>
    <n v="2018011000954"/>
    <x v="26"/>
    <d v="2022-01-24T00:00:00"/>
    <s v="N/A"/>
    <s v="N/A"/>
    <s v="N/A"/>
    <s v="N/A"/>
    <n v="0"/>
    <s v="N/A"/>
    <n v="0"/>
    <s v="N/A"/>
    <n v="0"/>
    <s v="N/A"/>
    <n v="0"/>
    <s v="N/A"/>
    <n v="0"/>
    <s v="N/A"/>
    <n v="0"/>
    <s v="N/A"/>
    <n v="0"/>
    <n v="41561805"/>
    <n v="0"/>
    <n v="0"/>
    <n v="0"/>
    <n v="0"/>
    <n v="0"/>
    <d v="2022-12-31T00:00:00"/>
    <d v="2022-12-31T00:00:00"/>
    <n v="-1202"/>
    <s v="NO"/>
    <s v="N/A"/>
    <s v="Bogotá D.C."/>
    <s v="Cumplimiento"/>
    <s v="14-47-101014054"/>
    <n v="2"/>
    <s v="Seguros del Estado"/>
    <d v="2022-01-21T00:00:00"/>
    <s v="21-01-2022 - 03-07-2023"/>
    <n v="2022"/>
    <s v="C:\Users\andres.prietom\JEP Colombia\Carlos Giovanni Torres Peñaranda - Contractual - Onedrive\Validación pólizas CPS\.VERIFICACIÓN DE PÓLIZAS CONTRATOS 2022\verificacion poliza contrato JEP-183-2022.pdf"/>
    <s v="N/A"/>
    <s v="Terminado"/>
    <s v="Retiro"/>
    <s v="N/A"/>
    <s v="DISEÑO GRÁFICO_x000a_"/>
    <s v="N/A"/>
    <s v="MASCULINO"/>
    <s v="PND"/>
    <s v="https://community.secop.gov.co/Public/Tendering/OpportunityDetail/Index?noticeUID=CO1.NTC.2576967&amp;isFromPublicArea=True&amp;isModal=False"/>
    <m/>
    <m/>
    <s v="GESTIÓN_DE_LAS_COMUNICACIONES"/>
    <s v="PROCESOS_DE_RELACIONAMIENTO"/>
    <s v="Secretaría Ejecutiva"/>
    <s v="Subdirección de Comunicaciones"/>
  </r>
  <r>
    <s v="JEP-086"/>
    <n v="568"/>
    <s v="JEP-086-2022"/>
    <s v="JEP-CSPO-086-2022"/>
    <s v="Ángela Esquivel "/>
    <s v="NR"/>
    <s v="Maria Camila Restrepo Giraldo"/>
    <x v="0"/>
    <s v="1. Prestación de servicios"/>
    <n v="1151948076"/>
    <n v="8"/>
    <s v="Persona Natural"/>
    <s v="N/A"/>
    <s v="Prestar servicios profesionales para apoyar y acompañar a la Subdirección de Comunicaciones en la producción y actualización de documentos metodológicos, así como en la edición de contenidos y conceptualización de la información generada por la JEP en desarrollo de la política y estrategia de comunicaciones en concordancia con el plan de posicionamiento y divulgación. "/>
    <s v="Funciones de la dependencia"/>
    <s v="Harvey Danilo Suarez Morales"/>
    <s v="Secretaría Ejecutiva"/>
    <s v="Secretaría Ejecutiva"/>
    <s v="Subdirección de Comunicaciones"/>
    <s v="Hernando Salazar Palacio"/>
    <s v="AA- Subdirección de Comunicaciones"/>
    <s v="N/A"/>
    <s v="N/A"/>
    <s v="N/A"/>
    <s v="Inversión"/>
    <n v="111631448"/>
    <s v="N/A"/>
    <s v="N/A"/>
    <s v="$9.541.150"/>
    <s v="N/A"/>
    <n v="34522"/>
    <n v="33022"/>
    <s v="2018011000954_x0009_"/>
    <x v="27"/>
    <d v="2022-01-18T00:00:00"/>
    <s v="N/A"/>
    <s v="N/A"/>
    <s v="N/A"/>
    <s v="N/A"/>
    <n v="0"/>
    <s v="N/A"/>
    <n v="0"/>
    <s v="N/A"/>
    <n v="0"/>
    <s v="N/A"/>
    <n v="0"/>
    <s v="N/A"/>
    <n v="0"/>
    <s v="N/A"/>
    <n v="0"/>
    <s v="N/A"/>
    <n v="0"/>
    <n v="111631448"/>
    <n v="0"/>
    <n v="0"/>
    <n v="0"/>
    <n v="0"/>
    <n v="0"/>
    <d v="2022-12-31T00:00:00"/>
    <d v="2022-12-31T00:00:00"/>
    <n v="-1202"/>
    <s v="NO"/>
    <s v="N/A"/>
    <s v="Bogotá D.C."/>
    <s v="Cumplimiento "/>
    <s v="11-47-101010778"/>
    <n v="0"/>
    <s v="Seguros del Estado"/>
    <d v="2022-01-14T00:00:00"/>
    <s v="13-01-2022 - 30-06-2023"/>
    <n v="2022"/>
    <s v="C:\Users\andres.prietom\JEP Colombia\Carlos Giovanni Torres Peñaranda - Contractual - Onedrive\Validación pólizas CPS\.VERIFICACIÓN DE PÓLIZAS CONTRATOS 2022\verificacion poliza contrato JEP-086-2022.pdf"/>
    <s v="N/A"/>
    <s v="Terminado"/>
    <s v="Retiro"/>
    <s v="N/A"/>
    <s v="COMUNICACIÓN SOCIAL Y PERIODISMO"/>
    <s v="N/A"/>
    <s v="FEMENINO"/>
    <s v="PND"/>
    <s v="https://community.secop.gov.co/Public/Tendering/OpportunityDetail/Index?noticeUID=CO1.NTC.2514293&amp;isFromPublicArea=True&amp;isModal=False"/>
    <m/>
    <m/>
    <s v="GESTIÓN_DE_LAS_COMUNICACIONES"/>
    <s v="PROCESOS_DE_RELACIONAMIENTO"/>
    <s v="Secretaría Ejecutiva"/>
    <s v="Subdirección de Comunicaciones"/>
  </r>
  <r>
    <s v="JEP-382"/>
    <n v="569"/>
    <s v="JEP-382-2022"/>
    <s v="JEP-CSPO-382-2022"/>
    <s v="Clara Torres"/>
    <d v="2022-01-21T00:00:00"/>
    <s v="Sebastian Marcelo Diaz Vallejo "/>
    <x v="0"/>
    <s v="1. Prestación de servicios"/>
    <n v="1015440049"/>
    <n v="3"/>
    <s v="Persona Natural"/>
    <s v="N/A"/>
    <s v="Prestar servicios profesionales para apoyar a la subdirección de comunicaciones en el seguimiento, clasificación, almacenamiento y sistematización de la información producida en cumplimiento de su actividad misional y del plan de posicionamiento y divulgación de la JEP "/>
    <s v="Funciones de la dependencia"/>
    <s v="Harvey Danilo Suarez Morales"/>
    <s v="Secretaría Ejecutiva"/>
    <s v="Secretaría Ejecutiva"/>
    <s v="Subdirección de Comunicaciones"/>
    <s v="Hernando Salazar Palacio"/>
    <s v="AA- Subdirección de Comunicaciones"/>
    <s v="N/A"/>
    <s v="N/A"/>
    <s v="N/A"/>
    <s v="Inversión"/>
    <n v="40598053"/>
    <s v="N/A"/>
    <s v="N/A"/>
    <s v="$3.614.070"/>
    <s v="N/A"/>
    <n v="61122"/>
    <n v="67522"/>
    <s v="2018011000954_x0009_"/>
    <x v="8"/>
    <d v="2022-02-01T00:00:00"/>
    <s v="N/A"/>
    <s v="N/A"/>
    <s v="N/A"/>
    <s v="N/A"/>
    <n v="0"/>
    <s v="N/A"/>
    <n v="0"/>
    <s v="N/A"/>
    <n v="0"/>
    <s v="N/A"/>
    <n v="0"/>
    <s v="N/A"/>
    <n v="0"/>
    <s v="N/A"/>
    <n v="0"/>
    <s v="N/A"/>
    <n v="0"/>
    <n v="40598053"/>
    <n v="0"/>
    <n v="0"/>
    <n v="0"/>
    <n v="0"/>
    <n v="0"/>
    <d v="2022-12-31T00:00:00"/>
    <d v="2022-12-31T00:00:00"/>
    <n v="-1202"/>
    <s v="NO"/>
    <s v="N/A"/>
    <s v="Bogotá D.C."/>
    <s v="Cumplimiento"/>
    <s v="_x0009_21-47-101017161"/>
    <n v="0"/>
    <s v="Seguros del Estado "/>
    <d v="2022-01-28T00:00:00"/>
    <s v="28-01-2022 - 30-06-2023"/>
    <n v="2022"/>
    <s v="PENDIENTE"/>
    <s v="Ninguna"/>
    <s v="Terminado"/>
    <s v="Retiro"/>
    <s v="N/A"/>
    <s v="CIENCIAS DE LA INFORMACIÓN - BIBLIOTECOLOGÍA"/>
    <s v="N/A"/>
    <s v="MASCULINO"/>
    <s v="sebastian.diaz@jep.gov.co"/>
    <s v="https://community.secop.gov.co/Public/Tendering/ContractNoticePhases/View?PPI=CO1.PPI.17150789&amp;isFromPublicArea=True&amp;isModal=False"/>
    <m/>
    <m/>
    <s v="GESTIÓN_DE_LAS_COMUNICACIONES"/>
    <s v="PROCESOS_DE_RELACIONAMIENTO"/>
    <s v="Secretaría Ejecutiva"/>
    <s v="Subdirección de Comunicaciones"/>
  </r>
  <r>
    <s v="JEP-256"/>
    <n v="570"/>
    <s v="JEP-256-2022"/>
    <s v="JEP-CSPO-256-2022"/>
    <s v="Ángela Esquivel "/>
    <d v="2022-01-19T00:00:00"/>
    <s v="Javier Ricardo Morales Cifuentes"/>
    <x v="0"/>
    <s v="1. Prestación de servicios"/>
    <n v="1126238765"/>
    <n v="7"/>
    <s v="Persona Natural"/>
    <s v="N/A"/>
    <s v="Prestar servicios profesionales para apoyar y acompañar a la Subdirección de Comunicaciones en la elaboración y difusión de contenidos periodísticos relacionados con las decisiones de las salas y secciones del tribunal para la paz de la JEP, según los lineamientos de la política de comunicaciones y siguiendo las instrucciones del supervisor"/>
    <s v="Funciones de la dependencia"/>
    <s v="Harvey Danilo Suarez Morales"/>
    <s v="Secretaría Ejecutiva"/>
    <s v="Secretaría Ejecutiva"/>
    <s v="Subdirección de Comunicaciones"/>
    <s v="Hernando Salazar Palacio"/>
    <s v="AA- Subdirección de Comunicaciones"/>
    <s v="N/A"/>
    <s v="N/A"/>
    <s v="N/A"/>
    <s v="Inversión"/>
    <n v="74922116"/>
    <s v="N/A"/>
    <s v="N/A"/>
    <s v="$6.649.892"/>
    <s v="N/A"/>
    <n v="44422"/>
    <n v="54822"/>
    <n v="2018011000954"/>
    <x v="5"/>
    <d v="2022-02-04T00:00:00"/>
    <s v="N/A"/>
    <s v="N/A"/>
    <s v="N/A"/>
    <s v="N/A"/>
    <n v="0"/>
    <s v="N/A"/>
    <n v="0"/>
    <s v="N/A"/>
    <n v="0"/>
    <s v="N/A"/>
    <n v="0"/>
    <s v="N/A"/>
    <n v="0"/>
    <s v="N/A"/>
    <n v="0"/>
    <s v="N/A"/>
    <n v="0"/>
    <n v="74922116"/>
    <n v="0"/>
    <n v="0"/>
    <n v="0"/>
    <n v="0"/>
    <n v="0"/>
    <d v="2022-12-31T00:00:00"/>
    <d v="2022-12-31T00:00:00"/>
    <n v="-1202"/>
    <s v="NO"/>
    <s v="N/A"/>
    <s v="Bogotá D.C."/>
    <s v="Cumplimiento"/>
    <s v="21-47-10106629"/>
    <n v="0"/>
    <s v="Seguros del Estado "/>
    <d v="2022-01-24T00:00:00"/>
    <s v="24-01-2022 - 30-06-2023"/>
    <n v="2022"/>
    <s v="C:\Users\andres.prietom\JEP Colombia\Carlos Giovanni Torres Peñaranda - Contractual - Onedrive\Validación pólizas CPS\.VERIFICACIÓN DE PÓLIZAS CONTRATOS 2022\verificacion poliza contrato JEP-256-2022.pdf"/>
    <s v="N/A"/>
    <s v="Terminado"/>
    <s v="Retiro"/>
    <s v="N/A"/>
    <s v="LICENCIATURA EN LETRAS"/>
    <s v="N/A"/>
    <s v="MASCULINO"/>
    <s v="PND"/>
    <s v="https://community.secop.gov.co/Public/Tendering/OpportunityDetail/Index?noticeUID=CO1.NTC.2627707&amp;isFromPublicArea=True&amp;isModal=False"/>
    <m/>
    <m/>
    <s v="GESTIÓN_DE_LAS_COMUNICACIONES"/>
    <s v="PROCESOS_DE_RELACIONAMIENTO"/>
    <s v="Secretaría Ejecutiva"/>
    <s v="Subdirección de Comunicaciones"/>
  </r>
  <r>
    <s v="JEP-257"/>
    <n v="571"/>
    <s v="JEP-257-2022"/>
    <s v="JEP-CSPO-257-2022"/>
    <s v="Ángela Esquivel "/>
    <d v="2022-01-19T00:00:00"/>
    <s v="Diego Camilo Carranza Jimenez"/>
    <x v="0"/>
    <s v="1. Prestación de servicios"/>
    <n v="1032430650"/>
    <n v="1"/>
    <s v="Persona Natural"/>
    <s v="N/A"/>
    <s v="Prestar servicios profesionales para apoyar y acompañar a la subdirección de comunicaciones en la gestión de los trámites de comunicación interna para la promoción y divulgación en temáticas de la jurisdicción, según los lineamientos de la política y la estrategia de comunicaciones."/>
    <s v="Funciones de la dependencia"/>
    <s v="Harvey Danilo Suarez Morales"/>
    <s v="Secretaría Ejecutiva"/>
    <s v="Secretaría Ejecutiva"/>
    <s v="Subdirección de Comunicaciones"/>
    <s v="Hernando Salazar Palacio"/>
    <s v="AA- Subdirección de Comunicaciones"/>
    <s v="N/A"/>
    <s v="N/A"/>
    <s v="N/A"/>
    <s v="Inversión"/>
    <n v="47233516"/>
    <s v="N/A"/>
    <s v="N/A"/>
    <n v="4192324"/>
    <s v="N/A"/>
    <n v="60022"/>
    <n v="55022"/>
    <n v="2018011000954"/>
    <x v="1"/>
    <d v="2022-01-27T00:00:00"/>
    <s v="N/A"/>
    <s v="N/A"/>
    <s v="N/A"/>
    <s v="N/A"/>
    <n v="0"/>
    <s v="N/A"/>
    <n v="0"/>
    <s v="N/A"/>
    <n v="0"/>
    <s v="N/A"/>
    <n v="0"/>
    <s v="N/A"/>
    <n v="0"/>
    <s v="N/A"/>
    <n v="0"/>
    <s v="N/A"/>
    <n v="0"/>
    <n v="47233516"/>
    <n v="0"/>
    <n v="0"/>
    <n v="0"/>
    <n v="0"/>
    <n v="0"/>
    <d v="2022-12-31T00:00:00"/>
    <d v="2022-12-31T00:00:00"/>
    <n v="-1202"/>
    <s v="NO"/>
    <s v="N/A"/>
    <s v="Bogotá D.C."/>
    <s v="Cumplimiento"/>
    <s v="36-47-101001064"/>
    <n v="0"/>
    <s v="Seguros del Estado "/>
    <d v="2022-01-25T00:00:00"/>
    <s v="25-01-2022 - 10-07-2023"/>
    <n v="2022"/>
    <s v="..\Carlos Giovanni Torres Peñaranda - Contractual - Onedrive\Validación pólizas CPS\.VERIFICACIÓN DE PÓLIZAS CONTRATOS 2022\verificacion poliza contrato JEP-257-2022.pdf"/>
    <s v="N/A"/>
    <s v="Terminado"/>
    <s v="Retiro"/>
    <s v="N/A"/>
    <s v="COMUNICACIÓN SOCIAL"/>
    <s v="N/A"/>
    <s v="MASCULINO"/>
    <s v="PND"/>
    <s v="https://community.secop.gov.co/Public/Tendering/OpportunityDetail/Index?noticeUID=CO1.NTC.2640887&amp;isFromPublicArea=True&amp;isModal=False"/>
    <m/>
    <m/>
    <s v="GESTIÓN_DE_LAS_COMUNICACIONES"/>
    <s v="PROCESOS_DE_RELACIONAMIENTO"/>
    <s v="Secretaría Ejecutiva"/>
    <s v="Subdirección de Comunicaciones"/>
  </r>
  <r>
    <s v="JEP-418"/>
    <n v="572"/>
    <s v="JEP-418-2022"/>
    <s v="JEP-CSPO-418-2022"/>
    <s v="Vanessa Jiménez "/>
    <d v="2022-01-25T00:00:00"/>
    <s v="Leidy Tatiana Hernandez Lopez "/>
    <x v="0"/>
    <s v="1. Prestación de servicios"/>
    <n v="53067261"/>
    <n v="7"/>
    <s v="Persona Natural"/>
    <s v="N/A"/>
    <s v="Prestación de servicios profesionales para apoyar y acompañar las actividades de validación y estructuración jurídica de la información, para la configuración de la solución tecnológica relativa al módulo de régimen de condicionalidad que integra el sistema ViSTA."/>
    <s v="Misional"/>
    <s v="Harvey Danilo Suarez Morales"/>
    <s v="Secretaría Ejecutiva"/>
    <s v="Subsecretaría Ejecutiva "/>
    <s v="Departamento SAAD - Comparecientes"/>
    <s v="Jorge Alirio Mancera Cortés"/>
    <s v="BB- Departamento SAAD Defensa a Comparecientes "/>
    <s v="N/A"/>
    <s v="N/A"/>
    <s v="N/A"/>
    <s v="Inversión"/>
    <n v="61470000"/>
    <s v="N/A"/>
    <s v="N/A"/>
    <s v="$10.245.000"/>
    <s v="N/A"/>
    <n v="65022"/>
    <n v="69722"/>
    <s v="2018011000870_x0009_"/>
    <x v="8"/>
    <d v="2022-02-01T00:00:00"/>
    <s v="N/A"/>
    <s v="N/A"/>
    <s v="N/A"/>
    <s v="N/A"/>
    <n v="0"/>
    <s v="N/A"/>
    <n v="0"/>
    <s v="N/A"/>
    <n v="0"/>
    <s v="N/A"/>
    <n v="0"/>
    <s v="N/A"/>
    <n v="0"/>
    <s v="N/A"/>
    <n v="0"/>
    <s v="N/A"/>
    <n v="0"/>
    <n v="61470000"/>
    <n v="0"/>
    <n v="0"/>
    <n v="0"/>
    <n v="0"/>
    <n v="0"/>
    <d v="2022-07-31T00:00:00"/>
    <d v="2022-07-31T00:00:00"/>
    <n v="-1355"/>
    <s v="NO"/>
    <s v="N/A"/>
    <s v="Bogotá D.C."/>
    <s v="Cumplimiento"/>
    <s v="63-47-101000875"/>
    <n v="0"/>
    <s v="Seguros del Estado"/>
    <d v="2022-01-28T00:00:00"/>
    <s v="28-01-2022 - 31-01-2023"/>
    <n v="2022"/>
    <s v="PENDIENTE"/>
    <s v="Ninguna"/>
    <s v="Terminado"/>
    <s v="Retiro"/>
    <s v="N/A"/>
    <s v="DERECHO"/>
    <s v="N/A"/>
    <s v="FEMENINO"/>
    <s v="Terminado"/>
    <s v="https://community.secop.gov.co/Public/Tendering/ContractNoticePhases/View?PPI=CO1.PPI.17259746&amp;isFromPublicArea=True&amp;isModal=False"/>
    <m/>
    <m/>
    <s v="PARTICIPACIÓN_EFECTIVA_REPRESENTACIÓN_Y_DEFENSA_TÉCNICA"/>
    <s v="PROCESOS_MISIONALES"/>
    <s v="Secretaría Ejecutiva"/>
    <s v="Subsecretaría Ejecutiva"/>
  </r>
  <r>
    <s v="JEP-385"/>
    <n v="573"/>
    <s v="JEP-385-2022"/>
    <s v="JEP-CSPO-385-2022"/>
    <s v="Vanessa Jiménez "/>
    <s v="NR"/>
    <s v="Rosaura Morales Gomez "/>
    <x v="0"/>
    <s v="1. Prestación de servicios"/>
    <n v="1032452027"/>
    <n v="5"/>
    <s v="Persona Natural"/>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s v="Misional"/>
    <s v="Harvey Danilo Suarez Morales"/>
    <s v="Secretaría Ejecutiva"/>
    <s v="Subsecretaría Ejecutiva "/>
    <s v="Departamento SAAD - Comparecientes"/>
    <s v="Jorge Alirio Mancera Cortés"/>
    <s v="BB- Departamento SAAD Defensa a Comparecientes "/>
    <s v="N/A"/>
    <s v="N/A"/>
    <s v="N/A"/>
    <s v="Inversión"/>
    <n v="30316098"/>
    <s v="N/A"/>
    <s v="N/A"/>
    <n v="5052683"/>
    <s v="N/A"/>
    <n v="64522"/>
    <n v="69022"/>
    <n v="2018011000870"/>
    <x v="8"/>
    <d v="2022-02-01T00:00:00"/>
    <s v="N/A"/>
    <s v="N/A"/>
    <s v="N/A"/>
    <s v="N/A"/>
    <n v="0"/>
    <s v="N/A"/>
    <n v="0"/>
    <s v="N/A"/>
    <n v="0"/>
    <s v="N/A"/>
    <n v="0"/>
    <s v="N/A"/>
    <n v="0"/>
    <s v="N/A"/>
    <n v="0"/>
    <s v="N/A"/>
    <n v="0"/>
    <n v="30316098"/>
    <n v="0"/>
    <n v="0"/>
    <n v="0"/>
    <n v="0"/>
    <n v="0"/>
    <d v="2022-07-31T00:00:00"/>
    <d v="2022-07-31T00:00:00"/>
    <n v="-1355"/>
    <s v="NO"/>
    <s v="N/A"/>
    <s v="Bogotá D.C."/>
    <s v="Cumplimiento"/>
    <s v="21-47-101017167"/>
    <n v="0"/>
    <s v="Seguros del Estado"/>
    <d v="2022-01-28T00:00:00"/>
    <s v="28-01-2022 - 01-02-2023"/>
    <n v="2022"/>
    <s v="https://jepcolombia-my.sharepoint.com/personal/carlos_torres_jep_gov_co/Documents/Documentos/Contractual/Contractual%20-%20Onedrive/Validaci%C3%B3n%20p%C3%B3lizas%20CPS/.VERIFICACI%C3%93N%20DE%20P%C3%93LIZAS%20CONTRATOS%202022/Verificaci%C3%B3n%20p%C3%B3liza%20JEP%20385%202022.PNG"/>
    <s v="Ninguna"/>
    <s v="Terminado"/>
    <s v="Retiro"/>
    <s v="N/A"/>
    <s v="DERECHO"/>
    <s v="N/A"/>
    <s v="FEMENINO"/>
    <s v="Terminado"/>
    <s v="https://community.secop.gov.co/Public/Tendering/ContractNoticePhases/View?PPI=CO1.PPI.17182280&amp;isFromPublicArea=True&amp;isModal=False"/>
    <m/>
    <m/>
    <s v="PARTICIPACIÓN_EFECTIVA_REPRESENTACIÓN_Y_DEFENSA_TÉCNICA"/>
    <s v="PROCESOS_MISIONALES"/>
    <s v="Secretaría Ejecutiva"/>
    <s v="Subsecretaría Ejecutiva"/>
  </r>
  <r>
    <s v="JEP-384"/>
    <n v="574"/>
    <s v="JEP-384-2022"/>
    <s v="JEP-CSPO-384-2022"/>
    <s v="Vanessa Jiménez "/>
    <s v="NR"/>
    <s v="Piedad Mayerly Camacho Sanchez "/>
    <x v="0"/>
    <s v="1. Prestación de servicios"/>
    <n v="52367397"/>
    <n v="3"/>
    <s v="Persona Natural"/>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s v="Misional"/>
    <s v="Harvey Danilo Suarez Morales"/>
    <s v="Secretaría Ejecutiva"/>
    <s v="Subsecretaría Ejecutiva "/>
    <s v="Departamento SAAD - Comparecientes"/>
    <s v="Jorge Alirio Mancera Cortés"/>
    <s v="BB- Departamento SAAD Defensa a Comparecientes "/>
    <s v="N/A"/>
    <s v="N/A"/>
    <s v="N/A"/>
    <s v="Inversión"/>
    <n v="30316098"/>
    <s v="N/A"/>
    <s v="N/A"/>
    <s v="$5.052.683"/>
    <s v="N/A"/>
    <n v="64422"/>
    <n v="68922"/>
    <s v="2018011000870_x0009_"/>
    <x v="8"/>
    <d v="2022-02-01T00:00:00"/>
    <s v="N/A"/>
    <s v="N/A"/>
    <s v="N/A"/>
    <s v="N/A"/>
    <n v="0"/>
    <s v="N/A"/>
    <n v="0"/>
    <s v="N/A"/>
    <n v="0"/>
    <s v="N/A"/>
    <n v="0"/>
    <s v="N/A"/>
    <n v="0"/>
    <s v="N/A"/>
    <n v="0"/>
    <s v="N/A"/>
    <n v="-16"/>
    <n v="30316098"/>
    <n v="0"/>
    <n v="0"/>
    <n v="0"/>
    <n v="0"/>
    <n v="0"/>
    <d v="2022-07-31T00:00:00"/>
    <d v="2022-07-15T00:00:00"/>
    <n v="-1371"/>
    <s v="SI"/>
    <d v="2022-07-15T00:00:00"/>
    <s v="Bogotá D.C."/>
    <s v="Cumplimiento"/>
    <s v="21-47-101017110"/>
    <n v="0"/>
    <s v="Seguros del Estado"/>
    <d v="2022-01-28T00:00:00"/>
    <s v="28-01-2022 - 01-02-2023"/>
    <n v="2022"/>
    <s v="PENDIENTE"/>
    <s v="El 15 de julio de 2022 se publica e acta de terminación anticipada del contrato"/>
    <s v="Terminado"/>
    <s v="Terminación anticipada"/>
    <s v="N/A"/>
    <s v="DERECHO"/>
    <s v="N/A"/>
    <s v="FEMENINO"/>
    <s v="Terminado"/>
    <s v="https://community.secop.gov.co/Public/Tendering/ContractNoticePhases/View?PPI=CO1.PPI.17177502&amp;isFromPublicArea=True&amp;isModal=False"/>
    <m/>
    <m/>
    <s v="PARTICIPACIÓN_EFECTIVA_REPRESENTACIÓN_Y_DEFENSA_TÉCNICA"/>
    <s v="PROCESOS_MISIONALES"/>
    <s v="Secretaría Ejecutiva"/>
    <s v="Subsecretaría Ejecutiva"/>
  </r>
  <r>
    <s v="JEP-412"/>
    <n v="575"/>
    <s v="JEP-412-2022"/>
    <s v="JEP-CSPO-412-2022"/>
    <s v="Jairo Cuellar"/>
    <d v="2022-01-25T00:00:00"/>
    <s v="Jorge Alejandro Mesa Albarracin "/>
    <x v="0"/>
    <s v="1. Prestación de servicios"/>
    <n v="1098625296"/>
    <n v="3"/>
    <s v="Persona Natural"/>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s v="Misional"/>
    <s v="Harvey Danilo Suarez Morales"/>
    <s v="Secretaría Ejecutiva"/>
    <s v="Subsecretaría Ejecutiva "/>
    <s v="Departamento SAAD - Comparecientes"/>
    <s v="Jorge Alirio Mancera Cortés"/>
    <s v="BB- Departamento SAAD Defensa a Comparecientes "/>
    <s v="N/A"/>
    <s v="N/A"/>
    <s v="N/A"/>
    <s v="Inversión"/>
    <n v="30316098"/>
    <s v="N/A"/>
    <s v="N/A"/>
    <s v="$5.052.683"/>
    <s v="N/A"/>
    <n v="64622"/>
    <n v="73322"/>
    <s v="2018011000870_x0009_"/>
    <x v="8"/>
    <d v="2022-02-01T00:00:00"/>
    <s v="N/A"/>
    <s v="N/A"/>
    <s v="N/A"/>
    <s v="N/A"/>
    <n v="0"/>
    <s v="N/A"/>
    <n v="0"/>
    <s v="N/A"/>
    <n v="0"/>
    <s v="N/A"/>
    <n v="0"/>
    <s v="N/A"/>
    <n v="0"/>
    <s v="N/A"/>
    <n v="0"/>
    <s v="N/A"/>
    <n v="0"/>
    <n v="30316098"/>
    <n v="0"/>
    <n v="0"/>
    <n v="0"/>
    <n v="0"/>
    <n v="0"/>
    <d v="2022-07-31T00:00:00"/>
    <d v="2022-07-31T00:00:00"/>
    <n v="-1355"/>
    <s v="NO"/>
    <s v="N/A"/>
    <s v="Bogotá D.C."/>
    <s v="Cumplimiento"/>
    <s v="39-45-101027432"/>
    <n v="0"/>
    <s v="Seguros del Estado"/>
    <d v="2022-01-28T00:00:00"/>
    <s v="28-01-2022 - 05-02-2023"/>
    <n v="2022"/>
    <s v="PENDIENTE"/>
    <s v="Ninguna"/>
    <s v="Terminado"/>
    <s v="Retiro"/>
    <s v="N/A"/>
    <s v="DERECHO"/>
    <s v="N/A"/>
    <s v="MASCULINO"/>
    <s v="Terminado"/>
    <s v="https://community.secop.gov.co/Public/Tendering/ContractNoticePhases/View?PPI=CO1.PPI.17314240&amp;isFromPublicArea=True&amp;isModal=False"/>
    <m/>
    <m/>
    <s v="PARTICIPACIÓN_EFECTIVA_REPRESENTACIÓN_Y_DEFENSA_TÉCNICA"/>
    <s v="PROCESOS_MISIONALES"/>
    <s v="Secretaría Ejecutiva"/>
    <s v="Subsecretaría Ejecutiva"/>
  </r>
  <r>
    <s v="JEP-411"/>
    <n v="576"/>
    <s v="JEP-411-2022"/>
    <s v="JEP-CSPO-411-2022"/>
    <s v="Jairo Cuellar"/>
    <d v="2022-01-25T00:00:00"/>
    <s v="Cristian Camilo Clavijo Rodriguez"/>
    <x v="0"/>
    <s v="1. Prestación de servicios"/>
    <n v="1033736942"/>
    <n v="3"/>
    <s v="Persona Natural"/>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s v="Misional"/>
    <s v="Harvey Danilo Suarez Morales"/>
    <s v="Secretaría Ejecutiva"/>
    <s v="Subsecretaría Ejecutiva "/>
    <s v="Departamento SAAD - Comparecientes"/>
    <s v="Jorge Alirio Mancera Cortés"/>
    <s v="BB- Departamento SAAD Defensa a Comparecientes "/>
    <s v="N/A"/>
    <s v="N/A"/>
    <s v="N/A"/>
    <s v="Inversión"/>
    <n v="30316098"/>
    <s v="N/A"/>
    <s v="N/A"/>
    <n v="5052683"/>
    <s v="N/A"/>
    <n v="64022"/>
    <n v="73422"/>
    <s v="2018011000870_x0009_"/>
    <x v="8"/>
    <d v="2022-02-01T00:00:00"/>
    <s v="N/A"/>
    <s v="N/A"/>
    <s v="N/A"/>
    <s v="N/A"/>
    <n v="0"/>
    <s v="N/A"/>
    <n v="0"/>
    <s v="N/A"/>
    <n v="0"/>
    <s v="N/A"/>
    <n v="0"/>
    <s v="N/A"/>
    <n v="0"/>
    <s v="N/A"/>
    <n v="0"/>
    <s v="N/A"/>
    <n v="0"/>
    <n v="30316098"/>
    <n v="0"/>
    <n v="0"/>
    <n v="0"/>
    <n v="0"/>
    <n v="0"/>
    <d v="2022-07-31T00:00:00"/>
    <d v="2022-07-31T00:00:00"/>
    <n v="-1355"/>
    <s v="NO"/>
    <s v="N/A"/>
    <s v="Bogotá D.C."/>
    <s v="Cumplimiento"/>
    <s v="390-47-994000069960"/>
    <n v="0"/>
    <s v="Aseguradora Solidaria"/>
    <d v="2022-01-28T00:00:00"/>
    <s v="28-01-2022 - 05-02-2023"/>
    <n v="2022"/>
    <s v="PENDIENTE"/>
    <s v="Ninguna"/>
    <s v="Terminado"/>
    <s v="Retiro"/>
    <s v="N/A"/>
    <s v="DERECHO"/>
    <s v="N/A"/>
    <s v="MASCULINO"/>
    <s v="Terminado"/>
    <s v="https://community.secop.gov.co/Public/Tendering/ContractNoticePhases/View?PPI=CO1.PPI.17283032&amp;isFromPublicArea=True&amp;isModal=False"/>
    <m/>
    <m/>
    <s v="PARTICIPACIÓN_EFECTIVA_REPRESENTACIÓN_Y_DEFENSA_TÉCNICA"/>
    <s v="PROCESOS_MISIONALES"/>
    <s v="Secretaría Ejecutiva"/>
    <s v="Subsecretaría Ejecutiva"/>
  </r>
  <r>
    <s v="JEP-410"/>
    <n v="577"/>
    <s v="JEP-410-2022"/>
    <s v="JEP-CSPO-410-2022"/>
    <s v="Jairo Cuellar"/>
    <d v="2022-01-25T00:00:00"/>
    <s v="Maria Camila Rodriguez Alvarez "/>
    <x v="0"/>
    <s v="1. Prestación de servicios"/>
    <n v="1032465411"/>
    <n v="7"/>
    <s v="Persona Natural"/>
    <s v="N/A"/>
    <s v="Prestación de servicios profesionales para apoyar y acompañar  la aplicación de herramientas técnicas, jurídicas y conceptuales de validación de la información, para la configuración  de la solución tecnológica relativa al módulo de régimen de condicionalidad que integra el sistema ViSTA"/>
    <s v="Misional"/>
    <s v="Harvey Danilo Suarez Morales"/>
    <s v="Secretaría Ejecutiva"/>
    <s v="Subsecretaría Ejecutiva "/>
    <s v="Departamento SAAD - Comparecientes"/>
    <s v="Jorge Alirio Mancera Cortés"/>
    <s v="BB- Departamento SAAD Defensa a Comparecientes "/>
    <s v="N/A"/>
    <s v="N/A"/>
    <s v="N/A"/>
    <s v="Inversión"/>
    <n v="30316098"/>
    <s v="N/A"/>
    <s v="N/A"/>
    <s v="$5.052.683"/>
    <s v="N/A"/>
    <n v="64122"/>
    <n v="73722"/>
    <s v="2018011000870_x0009_"/>
    <x v="8"/>
    <d v="2022-02-01T00:00:00"/>
    <s v="N/A"/>
    <s v="N/A"/>
    <s v="N/A"/>
    <s v="N/A"/>
    <n v="0"/>
    <s v="N/A"/>
    <n v="0"/>
    <s v="N/A"/>
    <n v="0"/>
    <s v="N/A"/>
    <n v="0"/>
    <s v="N/A"/>
    <n v="0"/>
    <s v="N/A"/>
    <n v="0"/>
    <s v="N/A"/>
    <n v="0"/>
    <n v="30316098"/>
    <n v="0"/>
    <n v="0"/>
    <n v="0"/>
    <n v="0"/>
    <n v="0"/>
    <d v="2022-07-31T00:00:00"/>
    <d v="2022-07-31T00:00:00"/>
    <n v="-1355"/>
    <s v="NO"/>
    <s v="N/A"/>
    <s v="Región de Urabá, Bajo Atrato y_x000a_Darién"/>
    <s v="Cumplimiento"/>
    <s v="25-47-101002505"/>
    <n v="0"/>
    <s v="Seguros del Estado"/>
    <d v="2022-01-28T00:00:00"/>
    <s v="28-01-2022 - 02-02-2023"/>
    <n v="2022"/>
    <s v="PENDIENTE"/>
    <s v="Ninguna"/>
    <s v="Terminado"/>
    <s v="Retiro"/>
    <s v="N/A"/>
    <s v="DERECHO"/>
    <s v="N/A"/>
    <s v="FEMENINO"/>
    <s v="Terminado"/>
    <s v="https://community.secop.gov.co/Public/Tendering/ContractNoticePhases/View?PPI=CO1.PPI.17263338&amp;isFromPublicArea=True&amp;isModal=False"/>
    <m/>
    <m/>
    <s v="PARTICIPACIÓN_EFECTIVA_REPRESENTACIÓN_Y_DEFENSA_TÉCNICA"/>
    <s v="PROCESOS_MISIONALES"/>
    <s v="Secretaría Ejecutiva"/>
    <s v="Subsecretaría Ejecutiva"/>
  </r>
  <r>
    <s v="JEP-393"/>
    <n v="578"/>
    <s v="JEP-393-2022"/>
    <s v="JEP-CSPO-393-2022"/>
    <s v="Clara Torres"/>
    <d v="2022-01-25T00:00:00"/>
    <s v="Martha Yaneth Ibarra Imbachi "/>
    <x v="0"/>
    <s v="1. Prestación de servicios"/>
    <n v="1010190916"/>
    <n v="2"/>
    <s v="Persona Natural"/>
    <s v="N/A"/>
    <s v="Prestación de servicios profesionales para brindar asistencia técnica al diseño, implementación y administración de la base de datos que se debe conformar para  la configuración  de la solución tecnológica relativa al módulo de régimen de condicionalidad que integra el sistema ViSTA. "/>
    <s v="Misional"/>
    <s v="Harvey Danilo Suarez Morales"/>
    <s v="Secretaría Ejecutiva"/>
    <s v="Subsecretaría Ejecutiva "/>
    <s v="Departamento SAAD - Comparecientes"/>
    <s v="Jorge Alirio Mancera Cortés"/>
    <s v="BB- Departamento SAAD Defensa a Comparecientes "/>
    <s v="N/A"/>
    <s v="N/A"/>
    <s v="N/A"/>
    <s v="Inversión"/>
    <n v="38737236"/>
    <s v="N/A"/>
    <s v="N/A"/>
    <n v="6456206"/>
    <s v="N/A"/>
    <n v="64222"/>
    <n v="67422"/>
    <n v="2018011000870"/>
    <x v="8"/>
    <d v="2022-02-01T00:00:00"/>
    <s v="N/A"/>
    <s v="N/A"/>
    <s v="N/A"/>
    <s v="N/A"/>
    <n v="0"/>
    <s v="N/A"/>
    <n v="0"/>
    <s v="N/A"/>
    <n v="0"/>
    <s v="N/A"/>
    <n v="0"/>
    <s v="N/A"/>
    <n v="0"/>
    <s v="N/A"/>
    <n v="0"/>
    <s v="N/A"/>
    <n v="0"/>
    <n v="38737236"/>
    <n v="0"/>
    <n v="0"/>
    <n v="0"/>
    <n v="0"/>
    <n v="0"/>
    <d v="2022-07-31T00:00:00"/>
    <d v="2022-07-31T00:00:00"/>
    <n v="-1355"/>
    <s v="NO"/>
    <s v="N/A"/>
    <s v="Bogotá D.C."/>
    <s v="Cumplimiento"/>
    <s v="21-47-101017106"/>
    <n v="0"/>
    <s v="Seguros del Estado"/>
    <d v="2022-01-28T00:00:00"/>
    <s v="28-01-2022 - 01-02-2023"/>
    <n v="2022"/>
    <s v="PENDIENTE"/>
    <s v="Ninguna"/>
    <s v="Terminado"/>
    <s v="Retiro"/>
    <s v="N/A"/>
    <s v="INGENIERÍA DE SISTEMAS"/>
    <s v="N/A"/>
    <s v="FEMENINO"/>
    <s v="Terminado"/>
    <s v="https://community.secop.gov.co/Public/Tendering/ContractNoticePhases/View?PPI=CO1.PPI.17190348&amp;isFromPublicArea=True&amp;isModal=False"/>
    <m/>
    <m/>
    <s v="PARTICIPACIÓN_EFECTIVA_REPRESENTACIÓN_Y_DEFENSA_TÉCNICA"/>
    <s v="PROCESOS_MISIONALES"/>
    <s v="Secretaría Ejecutiva"/>
    <s v="Subsecretaría Ejecutiva"/>
  </r>
  <r>
    <s v="JEP-394"/>
    <n v="579"/>
    <s v="JEP-394-2022"/>
    <s v="JEP-CSPO-394-2022"/>
    <s v="Clara Torres"/>
    <d v="2022-01-25T00:00:00"/>
    <s v="José Miguel Acosta Imbachi "/>
    <x v="0"/>
    <s v="1. Prestación de servicios"/>
    <n v="1019053865"/>
    <n v="1"/>
    <s v="Persona Natural"/>
    <s v="N/A"/>
    <s v="Prestación de servicios profesionales para brindar asistencia técnica al poblamiento de la base de datos que se debe conformar para la configuración de la solución tecnológica relativa al módulo de régimen de condicionalidad que integra el sistema ViSTA. "/>
    <s v="Misional"/>
    <s v="Harvey Danilo Suarez Morales"/>
    <s v="Secretaría Ejecutiva"/>
    <s v="Subsecretaría Ejecutiva "/>
    <s v="Departamento SAAD - Comparecientes"/>
    <s v="Jorge Alirio Mancera Cortés"/>
    <s v="BB- Departamento SAAD Defensa a Comparecientes "/>
    <s v="N/A"/>
    <s v="N/A"/>
    <s v="N/A"/>
    <s v="Inversión"/>
    <n v="30316098"/>
    <s v="N/A"/>
    <s v="N/A"/>
    <s v="$5.052.683"/>
    <s v="N/A"/>
    <n v="64722"/>
    <n v="65422"/>
    <s v="2018011000870_x0009_"/>
    <x v="10"/>
    <d v="2022-02-01T00:00:00"/>
    <s v="N/A"/>
    <s v="N/A"/>
    <s v="N/A"/>
    <s v="N/A"/>
    <n v="0"/>
    <s v="N/A"/>
    <n v="0"/>
    <s v="N/A"/>
    <n v="0"/>
    <s v="N/A"/>
    <n v="0"/>
    <s v="N/A"/>
    <n v="0"/>
    <s v="N/A"/>
    <n v="0"/>
    <s v="N/A"/>
    <n v="0"/>
    <n v="30316098"/>
    <n v="0"/>
    <n v="0"/>
    <n v="0"/>
    <n v="0"/>
    <n v="0"/>
    <d v="2022-07-31T00:00:00"/>
    <d v="2022-07-31T00:00:00"/>
    <n v="-1355"/>
    <s v="NO"/>
    <s v="N/A"/>
    <s v="Bogotá D.C."/>
    <s v="Cumplimiento"/>
    <s v="21-47-101017165"/>
    <n v="0"/>
    <s v="Seguros del Estado"/>
    <d v="2022-01-28T00:00:00"/>
    <s v="27-01-2022 - 01-02-2023"/>
    <n v="2022"/>
    <s v="PENDIENTE"/>
    <s v="Ninguna"/>
    <s v="Terminado"/>
    <s v="Retiro"/>
    <s v="N/A"/>
    <s v="INGENIERÍA DE SISTEMAS"/>
    <s v="N/A"/>
    <s v="MASCULINO"/>
    <s v="Terminado"/>
    <s v="https://community.secop.gov.co/Public/Tendering/ContractNoticePhases/View?PPI=CO1.PPI.17190351&amp;isFromPublicArea=True&amp;isModal=False"/>
    <m/>
    <m/>
    <s v="PARTICIPACIÓN_EFECTIVA_REPRESENTACIÓN_Y_DEFENSA_TÉCNICA"/>
    <s v="PROCESOS_MISIONALES"/>
    <s v="Secretaría Ejecutiva"/>
    <s v="Subsecretaría Ejecutiva"/>
  </r>
  <r>
    <s v="JEP-395"/>
    <n v="580"/>
    <s v="JEP-395-2022"/>
    <s v="JEP-CSPO-395-2022"/>
    <s v="Clara Torres"/>
    <d v="2022-01-25T00:00:00"/>
    <s v="Hugo Andrés Rojas Sandoval"/>
    <x v="0"/>
    <s v="1. Prestación de servicios"/>
    <n v="88275740"/>
    <n v="2"/>
    <s v="Persona Natural"/>
    <s v="N/A"/>
    <s v="Prestación de servicios en materia de gestión y validación técnica de información, para la configuración de la solución tecnológica relativa al módulo de régimen de condicionalidad que integra el sistema ViSTA "/>
    <s v="Misional"/>
    <s v="Harvey Danilo Suarez Morales"/>
    <s v="Secretaría Ejecutiva"/>
    <s v="Subsecretaría Ejecutiva "/>
    <s v="Departamento SAAD - Comparecientes"/>
    <s v="Jorge Alirio Mancera Cortés"/>
    <s v="BB- Departamento SAAD Defensa a Comparecientes "/>
    <s v="N/A"/>
    <s v="N/A"/>
    <s v="N/A"/>
    <s v="Inversión"/>
    <n v="21052836"/>
    <s v="N/A"/>
    <s v="N/A"/>
    <n v="3508506"/>
    <s v="N/A"/>
    <n v="65322"/>
    <n v="67322"/>
    <s v="2018011000870_x0009_"/>
    <x v="8"/>
    <d v="2022-02-01T00:00:00"/>
    <s v="N/A"/>
    <s v="N/A"/>
    <s v="N/A"/>
    <s v="N/A"/>
    <n v="0"/>
    <s v="N/A"/>
    <n v="0"/>
    <s v="N/A"/>
    <n v="0"/>
    <s v="N/A"/>
    <n v="0"/>
    <s v="N/A"/>
    <n v="0"/>
    <s v="N/A"/>
    <n v="0"/>
    <s v="N/A"/>
    <n v="0"/>
    <n v="21052836"/>
    <n v="0"/>
    <n v="0"/>
    <n v="0"/>
    <n v="0"/>
    <n v="0"/>
    <d v="2022-07-31T00:00:00"/>
    <d v="2022-07-31T00:00:00"/>
    <n v="-1355"/>
    <s v="NO"/>
    <s v="N/A"/>
    <s v="Bogotá D.C."/>
    <s v="Cumplimiento"/>
    <s v="N/A"/>
    <s v="N/A"/>
    <s v="N/A"/>
    <s v="N/A"/>
    <s v="N/A"/>
    <n v="2022"/>
    <s v="N/A"/>
    <s v="Ninguna"/>
    <s v="Terminado"/>
    <s v="Retiro"/>
    <s v="N/A"/>
    <s v="ASISTENCIAL"/>
    <s v="N/A"/>
    <s v="MASCULINO"/>
    <s v="Terminado"/>
    <s v="https://community.secop.gov.co/Public/Tendering/ContractNoticePhases/View?PPI=CO1.PPI.17190353&amp;isFromPublicArea=True&amp;isModal=False"/>
    <m/>
    <m/>
    <s v="PARTICIPACIÓN_EFECTIVA_REPRESENTACIÓN_Y_DEFENSA_TÉCNICA"/>
    <s v="PROCESOS_MISIONALES"/>
    <s v="Secretaría Ejecutiva"/>
    <s v="Subsecretaría Ejecutiva"/>
  </r>
  <r>
    <s v="JEP-406"/>
    <n v="581"/>
    <s v="JEP-406-2022"/>
    <s v="JEP-CSPO-406-2022"/>
    <s v="Norma Bonilla"/>
    <d v="2022-01-26T00:00:00"/>
    <s v="David Alejandro Ricon Pinilla"/>
    <x v="0"/>
    <s v="1. Prestación de servicios"/>
    <n v="1010222342"/>
    <n v="4"/>
    <s v="Persona Natural"/>
    <s v="N/A"/>
    <s v="Prestación de servicios en materia de gestión y validación técnica de información, para la configuración de la solución tecnológica relativa al módulo de régimen de condicionalidad que integra el sistema ViSTA"/>
    <s v="Misional"/>
    <s v="Harvey Danilo Suarez Morales"/>
    <s v="Secretaría Ejecutiva"/>
    <s v="Subsecretaría Ejecutiva "/>
    <s v="Departamento SAAD - Comparecientes"/>
    <s v="Jorge Alirio Mancera Cortés"/>
    <s v="BB- Departamento SAAD Defensa a Comparecientes "/>
    <s v="N/A"/>
    <s v="N/A"/>
    <s v="N/A"/>
    <s v="Inversión"/>
    <n v="21052836"/>
    <s v="N/A"/>
    <s v="N/A"/>
    <s v="$3.508.806"/>
    <s v="N/A"/>
    <n v="64822"/>
    <n v="70322"/>
    <n v="2018011000870"/>
    <x v="8"/>
    <d v="2022-02-01T00:00:00"/>
    <s v="N/A"/>
    <s v="N/A"/>
    <s v="N/A"/>
    <s v="N/A"/>
    <n v="0"/>
    <s v="N/A"/>
    <n v="0"/>
    <s v="N/A"/>
    <n v="0"/>
    <s v="N/A"/>
    <n v="0"/>
    <s v="N/A"/>
    <n v="0"/>
    <s v="N/A"/>
    <n v="0"/>
    <s v="N/A"/>
    <n v="0"/>
    <n v="21052836"/>
    <n v="0"/>
    <n v="0"/>
    <n v="0"/>
    <n v="0"/>
    <n v="0"/>
    <d v="2022-07-31T00:00:00"/>
    <d v="2022-07-31T00:00:00"/>
    <n v="-1355"/>
    <s v="NO"/>
    <s v="N/A"/>
    <s v="Bogotá D.C."/>
    <s v="Cumplimiento"/>
    <s v="33-47-101008445"/>
    <n v="0"/>
    <s v="Seguros del Estado"/>
    <d v="2022-01-28T00:00:00"/>
    <s v="28-01-2022 - 10-02-2023"/>
    <n v="2022"/>
    <s v="PENDIENTE"/>
    <s v="Ninguna"/>
    <s v="Terminado"/>
    <s v="Retiro"/>
    <s v="N/A"/>
    <s v="ASISTENCIAL"/>
    <s v="N/A"/>
    <s v="MASCULINO"/>
    <s v="Terminado"/>
    <s v="https://community.secop.gov.co/Public/Tendering/ContractNoticePhases/View?PPI=CO1.PPI.17214182&amp;isFromPublicArea=True&amp;isModal=False"/>
    <m/>
    <m/>
    <s v="PARTICIPACIÓN_EFECTIVA_REPRESENTACIÓN_Y_DEFENSA_TÉCNICA"/>
    <s v="PROCESOS_MISIONALES"/>
    <s v="Secretaría Ejecutiva"/>
    <s v="Subsecretaría Ejecutiva"/>
  </r>
  <r>
    <s v="JEP-407"/>
    <n v="582"/>
    <s v="JEP-407-2022"/>
    <s v="JEP-CSPO-407-2022"/>
    <s v="Norma Bonilla"/>
    <d v="2022-01-26T00:00:00"/>
    <s v="Juan Sebastian Agredo Sichaca"/>
    <x v="0"/>
    <s v="1. Prestación de servicios"/>
    <n v="1072665853"/>
    <n v="2"/>
    <s v="Persona Natural"/>
    <s v="N/A"/>
    <s v="Prestación de servicios en materia de gestión y validación técnica de información, para la configuración de la solución tecnológica relativa al módulo de régimen de condicionalidad que integra el sistema ViSTA."/>
    <s v="Misional"/>
    <s v="Harvey Danilo Suarez Morales"/>
    <s v="Secretaría Ejecutiva"/>
    <s v="Subsecretaría Ejecutiva "/>
    <s v="Departamento SAAD - Comparecientes"/>
    <s v="Jorge Alirio Mancera Cortés"/>
    <s v="BB- Departamento SAAD Defensa a Comparecientes "/>
    <s v="N/A"/>
    <s v="N/A"/>
    <s v="N/A"/>
    <s v="Inversión"/>
    <n v="21052836"/>
    <s v="N/A"/>
    <s v="N/A"/>
    <n v="3508806"/>
    <s v="N/A"/>
    <n v="65122"/>
    <n v="70422"/>
    <n v="2018011000870"/>
    <x v="8"/>
    <d v="2022-02-01T00:00:00"/>
    <s v="N/A"/>
    <s v="N/A"/>
    <s v="N/A"/>
    <s v="N/A"/>
    <n v="0"/>
    <s v="N/A"/>
    <n v="0"/>
    <s v="N/A"/>
    <n v="0"/>
    <s v="N/A"/>
    <n v="0"/>
    <s v="N/A"/>
    <n v="0"/>
    <s v="N/A"/>
    <n v="0"/>
    <s v="N/A"/>
    <n v="0"/>
    <n v="21052836"/>
    <n v="0"/>
    <n v="0"/>
    <n v="0"/>
    <n v="0"/>
    <n v="0"/>
    <d v="2022-07-31T00:00:00"/>
    <d v="2022-07-31T00:00:00"/>
    <n v="-1355"/>
    <s v="NO"/>
    <s v="N/A"/>
    <s v="Bogotá D.C."/>
    <s v="Cumplimiento"/>
    <s v="60-47-101000796"/>
    <n v="0"/>
    <s v="Seguros del Estado"/>
    <d v="2022-01-28T00:00:00"/>
    <s v="28-01-2022 - 31-01-2023"/>
    <n v="2022"/>
    <s v="PENDIENTE"/>
    <s v="Ninguna"/>
    <s v="Terminado"/>
    <s v="Retiro"/>
    <s v="N/A"/>
    <s v="PUBLICIDAD Y MARKETING"/>
    <s v="N/A"/>
    <s v="MASCULINO"/>
    <s v="Terminado"/>
    <s v="https://community.secop.gov.co/Public/Tendering/ContractNoticePhases/View?PPI=CO1.PPI.17244578&amp;isFromPublicArea=True&amp;isModal=False"/>
    <m/>
    <m/>
    <s v="PARTICIPACIÓN_EFECTIVA_REPRESENTACIÓN_Y_DEFENSA_TÉCNICA"/>
    <s v="PROCESOS_MISIONALES"/>
    <s v="Secretaría Ejecutiva"/>
    <s v="Subsecretaría Ejecutiva"/>
  </r>
  <r>
    <s v="JEP-408"/>
    <n v="583"/>
    <s v="JEP-408-2022"/>
    <s v="JEP-CSPO-408-2022"/>
    <s v="Norma Bonilla"/>
    <d v="2022-01-26T00:00:00"/>
    <s v="Elías Abuchar Duque"/>
    <x v="0"/>
    <s v="1. Prestación de servicios"/>
    <n v="1067964257"/>
    <n v="7"/>
    <s v="Persona Natural"/>
    <s v="N/A"/>
    <s v="Prestación de servicios en materia de gestión y validación técnica de información, para la configuración de la solución tecnológica relativa al módulo de régimen de condicionalidad que integra el sistema ViSTA"/>
    <s v="Misional"/>
    <s v="Harvey Danilo Suarez Morales"/>
    <s v="Secretaría Ejecutiva"/>
    <s v="Subsecretaría Ejecutiva "/>
    <s v="Departamento SAAD - Comparecientes"/>
    <s v="Jorge Alirio Mancera Cortés"/>
    <s v="BB- Departamento SAAD Defensa a Comparecientes "/>
    <s v="N/A"/>
    <s v="N/A"/>
    <s v="N/A"/>
    <s v="Inversión"/>
    <n v="21052836"/>
    <s v="N/A"/>
    <s v="N/A"/>
    <s v="$3.508.806"/>
    <s v="N/A"/>
    <n v="65222"/>
    <n v="70522"/>
    <n v="2018011000870"/>
    <x v="8"/>
    <d v="2022-02-01T00:00:00"/>
    <s v="N/A"/>
    <s v="N/A"/>
    <s v="N/A"/>
    <s v="N/A"/>
    <n v="0"/>
    <s v="N/A"/>
    <n v="0"/>
    <s v="N/A"/>
    <n v="0"/>
    <s v="N/A"/>
    <n v="0"/>
    <s v="N/A"/>
    <n v="0"/>
    <s v="N/A"/>
    <n v="0"/>
    <s v="N/A"/>
    <n v="0"/>
    <n v="21052836"/>
    <n v="0"/>
    <n v="0"/>
    <n v="0"/>
    <n v="0"/>
    <n v="0"/>
    <d v="2022-07-31T00:00:00"/>
    <d v="2022-07-31T00:00:00"/>
    <n v="-1355"/>
    <s v="NO"/>
    <s v="N/A"/>
    <s v="Bogotá D.C."/>
    <s v="Cumplimiento"/>
    <s v="540 47 994000019479"/>
    <n v="0"/>
    <s v="Aseguradora Solidaria"/>
    <d v="2022-01-28T00:00:00"/>
    <s v="28-01-2022 - 30-06-2023"/>
    <n v="2022"/>
    <s v="PENDIENTE"/>
    <s v="Ninguna"/>
    <s v="Terminado"/>
    <s v="Retiro"/>
    <s v="N/A"/>
    <s v="ASISTENCIAL"/>
    <s v="N/A"/>
    <s v="MASCULINO"/>
    <s v="Terminado"/>
    <s v="https://community.secop.gov.co/Public/Tendering/ContractNoticePhases/View?PPI=CO1.PPI.17245339&amp;isFromPublicArea=True&amp;isModal=False"/>
    <m/>
    <m/>
    <s v="PARTICIPACIÓN_EFECTIVA_REPRESENTACIÓN_Y_DEFENSA_TÉCNICA"/>
    <s v="PROCESOS_MISIONALES"/>
    <s v="Secretaría Ejecutiva"/>
    <s v="Subsecretaría Ejecutiva"/>
  </r>
  <r>
    <s v="JEP-397"/>
    <n v="584"/>
    <s v="JEP-397-2022"/>
    <s v="JEP-CSPO-397-2022"/>
    <s v="Ángela Esquivel "/>
    <d v="2022-01-26T00:00:00"/>
    <s v="Yulieth Angelica Rodriguez Forero"/>
    <x v="0"/>
    <s v="1. Prestación de servicios"/>
    <n v="1013602902"/>
    <n v="0"/>
    <s v="Persona Natural"/>
    <s v="N/A"/>
    <s v="Prestación de servicios en materia de gestión y validación técnica de información, para la configuración de la solución tecnológica relativa al módulo de régimen de condicionalidad que integra el sistema ViSTA. "/>
    <s v="Misional"/>
    <s v="Harvey Danilo Suarez Morales"/>
    <s v="Secretaría Ejecutiva"/>
    <s v="Subsecretaría Ejecutiva "/>
    <s v="Departamento SAAD - Comparecientes"/>
    <s v="Jorge Alirio Mancera Cortés"/>
    <s v="BB- Departamento SAAD Defensa a Comparecientes "/>
    <s v="N/A"/>
    <s v="N/A"/>
    <s v="N/A"/>
    <s v="Inversión"/>
    <n v="21052836"/>
    <s v="N/A"/>
    <s v="N/A"/>
    <n v="3508806"/>
    <s v="N/A"/>
    <n v="64922"/>
    <n v="69822"/>
    <s v="2018011000870_x0009_"/>
    <x v="8"/>
    <d v="2022-02-01T00:00:00"/>
    <s v="N/A"/>
    <s v="N/A"/>
    <s v="N/A"/>
    <s v="N/A"/>
    <n v="0"/>
    <s v="N/A"/>
    <n v="0"/>
    <s v="N/A"/>
    <n v="0"/>
    <s v="N/A"/>
    <n v="0"/>
    <s v="N/A"/>
    <n v="0"/>
    <s v="N/A"/>
    <n v="0"/>
    <s v="N/A"/>
    <n v="0"/>
    <n v="21052836"/>
    <n v="0"/>
    <n v="0"/>
    <n v="0"/>
    <n v="0"/>
    <n v="0"/>
    <d v="2022-07-31T00:00:00"/>
    <d v="2022-07-31T00:00:00"/>
    <n v="-1355"/>
    <s v="NO"/>
    <s v="N/A"/>
    <s v="Bogotá D.C."/>
    <s v="Cumplimiento"/>
    <s v="21-47-101017105"/>
    <n v="0"/>
    <s v="Seguros del Estado"/>
    <d v="2022-01-28T00:00:00"/>
    <s v="28-01-2022 - 01-02-2023"/>
    <n v="2022"/>
    <s v="PENDIENTE"/>
    <s v="Ninguna"/>
    <s v="Terminado"/>
    <s v="Retiro"/>
    <s v="N/A"/>
    <s v="ADMINISTRACIÓN DE EMPRESAS"/>
    <s v="TECNÓLOGO EN GESTÍON ADMINISTRATIVA"/>
    <s v="FEMENINO"/>
    <s v="Terminado"/>
    <s v="https://community.secop.gov.co/Public/Tendering/ContractNoticePhases/View?PPI=CO1.PPI.17184990&amp;isFromPublicArea=True&amp;isModal=False"/>
    <m/>
    <m/>
    <s v="PARTICIPACIÓN_EFECTIVA_REPRESENTACIÓN_Y_DEFENSA_TÉCNICA"/>
    <s v="PROCESOS_MISIONALES"/>
    <s v="Secretaría Ejecutiva"/>
    <s v="Subsecretaría Ejecutiva"/>
  </r>
  <r>
    <s v="JEP-396"/>
    <n v="585"/>
    <s v="JEP-396-2022"/>
    <s v="JEP-CSPO-396-2022"/>
    <s v="Ángela Esquivel "/>
    <d v="2022-01-26T00:00:00"/>
    <s v="Camilo Steven Higuita Parra_x0009_"/>
    <x v="0"/>
    <s v="1. Prestación de servicios"/>
    <s v="1052415116_x000d_"/>
    <n v="8"/>
    <s v="Persona Natural"/>
    <s v="N/A"/>
    <s v="Prestación de servicios en materia de gestión y validación técnica de información, para la configuración de la solución tecnológica relativa al módulo de régimen de condicionalidad que integra el sistema ViSTA. "/>
    <s v="Misional"/>
    <s v="Harvey Danilo Suarez Morales"/>
    <s v="Secretaría Ejecutiva"/>
    <s v="Subsecretaría Ejecutiva "/>
    <s v="Departamento SAAD - Comparecientes"/>
    <s v="Jorge Alirio Mancera Cortés"/>
    <s v="BB- Departamento SAAD Defensa a Comparecientes "/>
    <s v="N/A"/>
    <s v="N/A"/>
    <s v="N/A"/>
    <s v="Inversión"/>
    <n v="21052836"/>
    <s v="N/A"/>
    <s v="N/A"/>
    <s v="$3.508.806"/>
    <s v="N/A"/>
    <n v="64322"/>
    <n v="69322"/>
    <s v="2018011000870_x0009_"/>
    <x v="8"/>
    <d v="2022-02-01T00:00:00"/>
    <s v="N/A"/>
    <s v="N/A"/>
    <s v="N/A"/>
    <s v="N/A"/>
    <n v="0"/>
    <s v="N/A"/>
    <n v="0"/>
    <s v="N/A"/>
    <n v="0"/>
    <s v="N/A"/>
    <n v="0"/>
    <s v="N/A"/>
    <n v="0"/>
    <s v="N/A"/>
    <n v="0"/>
    <s v="N/A"/>
    <n v="0"/>
    <n v="21052836"/>
    <n v="0"/>
    <n v="0"/>
    <n v="0"/>
    <n v="0"/>
    <n v="0"/>
    <d v="2022-07-31T00:00:00"/>
    <d v="2022-07-31T00:00:00"/>
    <n v="-1355"/>
    <s v="NO"/>
    <s v="N/A"/>
    <s v="Bogotá D.C."/>
    <s v="Cumplimiento"/>
    <s v="21-47-101017168"/>
    <n v="0"/>
    <s v="Seguros del Estado"/>
    <d v="2022-01-28T00:00:00"/>
    <s v="28-01-2022 - 01-02-2023"/>
    <n v="2022"/>
    <s v="PENDIENTE"/>
    <s v="Ninguna"/>
    <s v="Terminado"/>
    <s v="Retiro"/>
    <s v="N/A"/>
    <s v="ASISTENCIAL"/>
    <s v="N/A"/>
    <s v="MASCULINO"/>
    <s v="Terminado"/>
    <s v="https://community.secop.gov.co/Public/Tendering/ContractNoticePhases/View?PPI=CO1.PPI.17183383&amp;isFromPublicArea=True&amp;isModal=False"/>
    <m/>
    <m/>
    <s v="PARTICIPACIÓN_EFECTIVA_REPRESENTACIÓN_Y_DEFENSA_TÉCNICA"/>
    <s v="PROCESOS_MISIONALES"/>
    <s v="Secretaría Ejecutiva"/>
    <s v="Subsecretaría Ejecutiva"/>
  </r>
  <r>
    <s v="JEP-414"/>
    <n v="586"/>
    <s v="JEP-414-2022"/>
    <s v="JEP-CSPO-414-2022"/>
    <s v="Ángela Esquivel "/>
    <d v="2022-01-26T00:00:00"/>
    <s v="Carlos Anibal Echandia Chavista"/>
    <x v="0"/>
    <s v="1. Prestación de servicios"/>
    <n v="80101181"/>
    <n v="1"/>
    <s v="Persona Natural"/>
    <s v="N/A"/>
    <s v="Prestación de servicios en materia de gestión y validación técnica de información, para la configuración de la solución tecnológica relativa al módulo de régimen de condicionalidad que integra el sistema ViSTA"/>
    <s v="Misional"/>
    <s v="Harvey Danilo Suarez Morales"/>
    <s v="Secretaría Ejecutiva"/>
    <s v="Subsecretaría Ejecutiva "/>
    <s v="Departamento SAAD - Comparecientes"/>
    <s v="Jorge Alirio Mancera Cortés"/>
    <s v="BB- Departamento SAAD Defensa a Comparecientes "/>
    <s v="N/A"/>
    <s v="N/A"/>
    <s v="N/A"/>
    <s v="Inversión"/>
    <n v="21052836"/>
    <s v="N/A"/>
    <s v="N/A"/>
    <s v="$3.508.806"/>
    <s v="N/A"/>
    <n v="65422"/>
    <n v="69922"/>
    <s v="2018011000870_x0009_"/>
    <x v="8"/>
    <d v="2022-02-01T00:00:00"/>
    <s v="N/A"/>
    <s v="N/A"/>
    <s v="N/A"/>
    <s v="N/A"/>
    <n v="0"/>
    <s v="N/A"/>
    <n v="0"/>
    <s v="N/A"/>
    <n v="0"/>
    <s v="N/A"/>
    <n v="0"/>
    <s v="N/A"/>
    <n v="0"/>
    <s v="N/A"/>
    <n v="0"/>
    <s v="N/A"/>
    <n v="0"/>
    <n v="21052836"/>
    <n v="0"/>
    <n v="0"/>
    <n v="0"/>
    <n v="0"/>
    <n v="0"/>
    <d v="2022-07-31T00:00:00"/>
    <d v="2022-07-31T00:00:00"/>
    <n v="-1355"/>
    <s v="NO"/>
    <s v="N/A"/>
    <s v="Bogotá D.C."/>
    <s v="Cumplimiento"/>
    <s v="21-47-101017130"/>
    <n v="0"/>
    <s v="Seguros del Estado"/>
    <d v="2022-01-28T00:00:00"/>
    <s v="28-01-2022 - 01-02-2023"/>
    <n v="2022"/>
    <s v="PENDIENTE"/>
    <s v="Ninguna"/>
    <s v="Terminado"/>
    <s v="Retiro"/>
    <s v="N/A"/>
    <s v="MEDIOS AUDIOVISUALES"/>
    <s v="N/A"/>
    <s v="MASCULINO"/>
    <s v="Terminado"/>
    <s v="https://community.secop.gov.co/Public/Tendering/ContractNoticePhases/View?PPI=CO1.PPI.17218574&amp;isFromPublicArea=True&amp;isModal=False"/>
    <m/>
    <m/>
    <s v="PARTICIPACIÓN_EFECTIVA_REPRESENTACIÓN_Y_DEFENSA_TÉCNICA"/>
    <s v="PROCESOS_MISIONALES"/>
    <s v="Secretaría Ejecutiva"/>
    <s v="Subsecretaría Ejecutiva"/>
  </r>
  <r>
    <s v="JEP-065"/>
    <n v="587"/>
    <s v="JEP-065-2022"/>
    <s v="JEP-CSPO-065-2022"/>
    <s v="Paola Casas"/>
    <s v="NR"/>
    <s v="Jairo Hernan Araque Ferraro"/>
    <x v="0"/>
    <s v="1. Prestación de servicios"/>
    <n v="71787507"/>
    <n v="8"/>
    <s v="Persona Natural"/>
    <s v="N/A"/>
    <s v="Prestar servicios profesionales en el apoyo y acompañamiento a la Secretaría Ejecutiva en la proyección de conceptos y peticiones de contendio jurídico y demás asuntos relacionados con la Secretaría Ejecutiva propios de su competencia y en el marco de la JEP."/>
    <s v="Administrativo Transversal"/>
    <s v="Harvey Danilo Suarez Morales"/>
    <s v="Secretaría Ejecutiva"/>
    <s v="Dirección de Asuntos Jurídicos"/>
    <s v="Dirección de Asuntos Jurídicos"/>
    <s v="Jairo Ernesto Arias"/>
    <s v="E- Dirección de Asuntos Jurídicos"/>
    <s v="N/A"/>
    <s v="N/A"/>
    <s v="N/A"/>
    <s v="Inversión"/>
    <n v="96408973"/>
    <s v="N/A"/>
    <s v="N/A"/>
    <n v="8240084"/>
    <s v="N/A"/>
    <n v="33622"/>
    <n v="41622"/>
    <n v="2018011001091"/>
    <x v="18"/>
    <d v="2022-01-24T00:00:00"/>
    <s v="N/A"/>
    <s v="N/A"/>
    <s v="N/A"/>
    <s v="N/A"/>
    <n v="0"/>
    <s v="N/A"/>
    <n v="0"/>
    <s v="N/A"/>
    <n v="0"/>
    <s v="N/A"/>
    <n v="0"/>
    <s v="N/A"/>
    <n v="0"/>
    <s v="N/A"/>
    <n v="0"/>
    <s v="N/A"/>
    <n v="0"/>
    <n v="96408973"/>
    <n v="0"/>
    <n v="0"/>
    <n v="0"/>
    <n v="0"/>
    <n v="0"/>
    <d v="2022-12-31T00:00:00"/>
    <d v="2022-12-31T00:00:00"/>
    <n v="-1202"/>
    <s v="NO"/>
    <s v="N/A"/>
    <s v="Bogotá D.C."/>
    <s v="Cumplimiento"/>
    <s v="11-47-101010896"/>
    <n v="0"/>
    <s v="Seguros del Estado"/>
    <d v="2022-01-20T00:00:00"/>
    <s v="20-01-2022 - 30-06-2023"/>
    <n v="2022"/>
    <s v="PENDIENTE"/>
    <s v="N/A"/>
    <s v="Terminado"/>
    <s v="Retiro"/>
    <s v="N/A"/>
    <s v="DERECHO"/>
    <s v="N/A"/>
    <s v="MASCULINO"/>
    <s v="PND"/>
    <s v="https://community.secop.gov.co/Public/Tendering/OpportunityDetail/Index?noticeUID=CO1.NTC.2584619&amp;isFromPublicArea=True&amp;isModal=False"/>
    <m/>
    <m/>
    <s v="GESTIÓN_JURÍDICA"/>
    <s v="PROCESOS_DE_GESTIÓN"/>
    <s v="Secretaría Ejecutiva"/>
    <s v="Dirección de Asuntos Jurídicos"/>
  </r>
  <r>
    <s v="JEP-227"/>
    <n v="588"/>
    <s v="JEP-227-2022"/>
    <s v="JEP-CSPO-227-2022"/>
    <s v="Paola Casas"/>
    <d v="2022-01-17T00:00:00"/>
    <s v="Patricia Yaneth Tovar Sarmiento"/>
    <x v="0"/>
    <s v="1. Prestación de servicios"/>
    <n v="39755934"/>
    <n v="6"/>
    <s v="Persona Natural"/>
    <s v="N/A"/>
    <s v="Prestar servicios profesionales para realizar seguimiento a la actividad del Congreso de la República, a los proyectos de ley, actos legislativos y en general a los debates de asuntos de interés de la JEP."/>
    <s v="Administrativo Transversal"/>
    <s v="Harvey Danilo Suarez Morales"/>
    <s v="Secretaría Ejecutiva"/>
    <s v="Dirección de Asuntos Jurídicos"/>
    <s v="Dirección de Asuntos Jurídicos"/>
    <s v="Jairo Ernesto Arias"/>
    <s v="E- Dirección de Asuntos Jurídicos"/>
    <s v="N/A"/>
    <s v="N/A"/>
    <s v="N/A"/>
    <s v="Inversión"/>
    <n v="69823860"/>
    <s v="N/A"/>
    <s v="N/A"/>
    <n v="6071640"/>
    <s v="N/A"/>
    <n v="56922"/>
    <n v="50122"/>
    <n v="2018011001091"/>
    <x v="0"/>
    <d v="2022-01-27T00:00:00"/>
    <s v="N/A"/>
    <s v="N/A"/>
    <s v="N/A"/>
    <s v="N/A"/>
    <n v="0"/>
    <s v="N/A"/>
    <n v="0"/>
    <s v="N/A"/>
    <n v="0"/>
    <s v="N/A"/>
    <n v="0"/>
    <s v="N/A"/>
    <n v="0"/>
    <s v="N/A"/>
    <n v="0"/>
    <s v="N/A"/>
    <n v="0"/>
    <n v="69823860"/>
    <n v="0"/>
    <n v="0"/>
    <n v="0"/>
    <n v="0"/>
    <n v="0"/>
    <d v="2022-12-31T00:00:00"/>
    <d v="2022-12-31T00:00:00"/>
    <n v="-1202"/>
    <s v="NO"/>
    <s v="N/A"/>
    <s v="Bogotá D.C."/>
    <s v="Cumplimiento"/>
    <s v="21-47-101016617"/>
    <n v="0"/>
    <s v="Seguros del Estado"/>
    <d v="2022-01-24T00:00:00"/>
    <s v="24-01-2022 - 02-07-2023"/>
    <n v="2022"/>
    <s v="PENDIENTE"/>
    <s v="N/A"/>
    <s v="Terminado"/>
    <s v="Retiro"/>
    <s v="N/A"/>
    <s v="COMUNICACIÓN SOCIAL Y PERIODISMO"/>
    <s v="N/A"/>
    <s v="FEMENINO"/>
    <s v="PND"/>
    <s v="https://community.secop.gov.co/Public/Tendering/OpportunityDetail/Index?noticeUID=CO1.NTC.2622495&amp;isFromPublicArea=True&amp;isModal=False"/>
    <m/>
    <m/>
    <s v="GESTIÓN_JURÍDICA"/>
    <s v="PROCESOS_DE_GESTIÓN"/>
    <s v="Secretaría Ejecutiva"/>
    <s v="Dirección de Asuntos Jurídicos"/>
  </r>
  <r>
    <s v="JEP-228"/>
    <n v="589"/>
    <s v="JEP-228-2022"/>
    <s v="JEP-CSPO-228-2022"/>
    <s v="Paola Casas"/>
    <d v="2022-01-17T00:00:00"/>
    <s v="Blanca Cecilia Buitrago Forero"/>
    <x v="0"/>
    <s v="1. Prestación de servicios"/>
    <s v="51767710_x000d_"/>
    <n v="9"/>
    <s v="Persona Natural"/>
    <s v="N/A"/>
    <s v="Prestación de servicios profesionales como psicólogo para apoyar y acompañar a la Dirección de Asuntos Jurídicos para la prevención del daño antijuridico con enfoque psicosocial en la JEP."/>
    <s v="Administrativo Transversal"/>
    <s v="Harvey Danilo Suarez Morales"/>
    <s v="Secretaría Ejecutiva"/>
    <s v="Dirección de Asuntos Jurídicos"/>
    <s v="Dirección de Asuntos Jurídicos"/>
    <s v="Jairo Ernesto Arias"/>
    <s v="E- Dirección de Asuntos Jurídicos"/>
    <s v="N/A"/>
    <s v="N/A"/>
    <s v="N/A"/>
    <s v="Inversión"/>
    <n v="76473757"/>
    <s v="N/A"/>
    <s v="N/A"/>
    <s v="$6.649.892"/>
    <s v="N/A"/>
    <n v="56722"/>
    <n v="50222"/>
    <s v="2018011001175_x0009_"/>
    <x v="0"/>
    <d v="2022-01-26T00:00:00"/>
    <s v="N/A"/>
    <s v="N/A"/>
    <s v="N/A"/>
    <s v="N/A"/>
    <n v="0"/>
    <s v="N/A"/>
    <n v="0"/>
    <s v="N/A"/>
    <n v="0"/>
    <s v="N/A"/>
    <n v="0"/>
    <s v="N/A"/>
    <n v="0"/>
    <s v="N/A"/>
    <n v="0"/>
    <s v="N/A"/>
    <n v="0"/>
    <n v="76473757"/>
    <n v="0"/>
    <n v="0"/>
    <n v="0"/>
    <n v="0"/>
    <n v="0"/>
    <d v="2022-12-31T00:00:00"/>
    <d v="2022-12-31T00:00:00"/>
    <n v="-1202"/>
    <s v="NO"/>
    <s v="N/A"/>
    <s v="Bogotá D.C."/>
    <s v="Cumplimiento"/>
    <s v="_x0009_38047994000123429"/>
    <n v="0"/>
    <s v="Aseguradora Solidaria"/>
    <d v="2022-01-24T00:00:00"/>
    <s v="24-01-2022 - 03-07-2023"/>
    <n v="2022"/>
    <s v="PENDIENTE"/>
    <s v="N/A"/>
    <s v="Terminado"/>
    <s v="Retiro"/>
    <s v="N/A"/>
    <s v="PSICOLOGÍA"/>
    <s v="N/A"/>
    <s v="FEMENINO"/>
    <s v="PND"/>
    <s v="https://community.secop.gov.co/Public/Tendering/OpportunityDetail/Index?noticeUID=CO1.NTC.2622300&amp;isFromPublicArea=True&amp;isModal=False"/>
    <m/>
    <m/>
    <s v="GESTIÓN_JURÍDICA"/>
    <s v="PROCESOS_DE_GESTIÓN"/>
    <s v="Secretaría Ejecutiva"/>
    <s v="Dirección de Asuntos Jurídicos"/>
  </r>
  <r>
    <s v="JEP-229"/>
    <n v="590"/>
    <s v="JEP-229-2022"/>
    <s v="JEP-CSPO-229-2022"/>
    <s v="Paola Casas"/>
    <d v="2022-01-17T00:00:00"/>
    <s v="Nohemi Moreno Monsalve"/>
    <x v="0"/>
    <s v="1. Prestación de servicios"/>
    <n v="60280267"/>
    <n v="8"/>
    <s v="Persona Natural"/>
    <s v="N/A"/>
    <s v="Prestación de servicios profesionales como abogado para apoyar y acompañar a la Dirección de Asuntos Jurídicos para la prevención del daño antijuridico en la JEP."/>
    <s v="Administrativo Transversal"/>
    <s v="Harvey Danilo Suarez Morales"/>
    <s v="Secretaría Ejecutiva"/>
    <s v="Dirección de Asuntos Jurídicos"/>
    <s v="Dirección de Asuntos Jurídicos"/>
    <s v="Jairo Ernesto Arias"/>
    <s v="E- Dirección de Asuntos Jurídicos"/>
    <s v="N/A"/>
    <s v="N/A"/>
    <s v="N/A"/>
    <s v="Inversión"/>
    <n v="94760959"/>
    <s v="N/A"/>
    <s v="N/A"/>
    <n v="8240084"/>
    <s v="N/A"/>
    <n v="56622"/>
    <n v="49022"/>
    <n v="2018011001175"/>
    <x v="35"/>
    <d v="2022-01-27T00:00:00"/>
    <s v="N/A"/>
    <s v="N/A"/>
    <s v="N/A"/>
    <s v="N/A"/>
    <n v="0"/>
    <s v="N/A"/>
    <n v="0"/>
    <s v="N/A"/>
    <n v="0"/>
    <s v="N/A"/>
    <n v="0"/>
    <s v="N/A"/>
    <n v="0"/>
    <s v="N/A"/>
    <n v="0"/>
    <s v="N/A"/>
    <n v="0"/>
    <n v="94760959"/>
    <n v="0"/>
    <n v="0"/>
    <n v="0"/>
    <n v="0"/>
    <n v="0"/>
    <d v="2022-12-31T00:00:00"/>
    <d v="2022-12-31T00:00:00"/>
    <n v="-1202"/>
    <s v="NO"/>
    <s v="N/A"/>
    <s v="Bogotá D.C."/>
    <s v="Cumplimiento"/>
    <s v="380-47-994000123447"/>
    <n v="0"/>
    <s v="Aseguradora Solidaria"/>
    <d v="2022-01-24T00:00:00"/>
    <s v="24-01-2022 - 03-07-2023"/>
    <n v="2022"/>
    <s v="PENDIENTE"/>
    <s v="N/A"/>
    <s v="Terminado"/>
    <s v="Retiro"/>
    <s v="N/A"/>
    <s v="DERECHO"/>
    <s v="N/A"/>
    <s v="FEMENINO"/>
    <s v="PND"/>
    <s v="https://community.secop.gov.co/Public/Tendering/OpportunityDetail/Index?noticeUID=CO1.NTC.2622919&amp;isFromPublicArea=True&amp;isModal=False"/>
    <m/>
    <m/>
    <s v="GESTIÓN_JURÍDICA"/>
    <s v="PROCESOS_DE_GESTIÓN"/>
    <s v="Secretaría Ejecutiva"/>
    <s v="Dirección de Asuntos Jurídicos"/>
  </r>
  <r>
    <s v="JEP-144"/>
    <n v="592"/>
    <s v="JEP-144-2022"/>
    <s v="JEP-CSPO-144-2022"/>
    <s v="Norma Bonilla"/>
    <s v="NR"/>
    <s v="Oscar de Jesus Tolosa"/>
    <x v="0"/>
    <s v="1. Prestación de servicios"/>
    <n v="19456829"/>
    <n v="5"/>
    <s v="Persona Natural"/>
    <s v="N/A"/>
    <s v="Prestación de servicios profesionales para acompañar y apoyar la implementación y ajuste de documentos técnicos en atención a la misión de la Dirección de Asuntos Jurídicos, así como el apoyo y acompañamiento a sus procesos de seguimiento, evaluación y ejercicio de rendición de cuentas internos y externos."/>
    <s v="Administrativo Transversal"/>
    <s v="Harvey Danilo Suarez Morales"/>
    <s v="Secretaría Ejecutiva"/>
    <s v="Dirección de Asuntos Jurídicos"/>
    <s v="Subsecretaría Ejecutiva "/>
    <s v="Angela María Mora Soto"/>
    <s v="B- Subsecretaría Ejecutiva "/>
    <s v="N/A"/>
    <s v="N/A"/>
    <s v="N/A"/>
    <s v="Inversión"/>
    <n v="111631448"/>
    <s v="N/A"/>
    <s v="N/A"/>
    <s v="$9.541.150"/>
    <s v="N/A"/>
    <n v="38922"/>
    <n v="30722"/>
    <n v="2018011001175"/>
    <x v="27"/>
    <d v="2022-01-13T00:00:00"/>
    <s v="N/A"/>
    <s v="N/A"/>
    <s v="N/A"/>
    <s v="N/A"/>
    <n v="0"/>
    <s v="N/A"/>
    <n v="0"/>
    <s v="N/A"/>
    <n v="0"/>
    <s v="N/A"/>
    <n v="0"/>
    <s v="N/A"/>
    <n v="0"/>
    <s v="N/A"/>
    <n v="0"/>
    <s v="N/A"/>
    <n v="0"/>
    <n v="111631448"/>
    <n v="0"/>
    <n v="0"/>
    <n v="0"/>
    <n v="0"/>
    <n v="0"/>
    <d v="2022-12-31T00:00:00"/>
    <d v="2022-12-31T00:00:00"/>
    <n v="-1202"/>
    <s v="NO"/>
    <s v="N/A"/>
    <s v="Bogotá D.C."/>
    <s v="Cumplimiento"/>
    <s v="21-45-101357473_x000d_"/>
    <n v="0"/>
    <s v="Seguros del Estado"/>
    <d v="2022-01-13T00:00:00"/>
    <s v="13-01-2022 - 01-07-2023"/>
    <n v="2022"/>
    <s v="https://jepcolombia-my.sharepoint.com/personal/carlos_torres_jep_gov_co/_layouts/15/onedrive.aspx?q=144&amp;searchScope=folder&amp;id=%2Fpersonal%2Fcarlos%5Ftorres%5Fjep%5Fgov%5Fco%2FDocuments%2FDocumentos%2FContractual%2FContractual%20%2D%20Onedrive%2FValidaci%C3%B3n%20p%C3%B3lizas%20CPS%2F%2EVERIFICACI%C3%93N%20DE%20P%C3%93LIZAS%20CONTRATOS%202022%2FVerificaci%C3%B3n%20p%C3%B3liza%20contrato%20JEP%2D144%2D2022%20%2Epdf&amp;parent=%2Fpersonal%2Fcarlos%5Ftorres%5Fjep%5Fgov%5Fco%2FDocuments%2FDocumentos%2FContractual%2FContractual%20%2D%20Onedrive%2FValidaci%C3%B3n%20p%C3%B3lizas%20CPS%2F%2EVERIFICACI%C3%93N%20DE%20P%C3%93LIZAS%20CONTRATOS%202022&amp;parentview=7"/>
    <s v="N/A"/>
    <s v="Terminado"/>
    <s v="Retiro"/>
    <s v="N/A"/>
    <s v="DERECHO"/>
    <s v="N/A"/>
    <s v="MASCULINO"/>
    <s v="PND"/>
    <s v="https://community.secop.gov.co/Public/Tendering/OpportunityDetail/Index?noticeUID=CO1.NTC.2536460&amp;isFromPublicArea=True&amp;isModal=False"/>
    <m/>
    <m/>
    <s v="PARTICIPACIÓN_EFECTIVA_REPRESENTACIÓN_Y_DEFENSA_TÉCNICA"/>
    <s v="PROCESOS_MISIONALES"/>
    <s v="Secretaría Ejecutiva"/>
    <s v="Subsecretaría Ejecutiva"/>
  </r>
  <r>
    <s v="JEP-061"/>
    <n v="593"/>
    <s v="JEP-061-2022"/>
    <s v="JEP-CSPO-061-2022"/>
    <s v="Paola Casas"/>
    <s v="NR"/>
    <s v="Mario Antonio Toloza Sandoval"/>
    <x v="0"/>
    <s v="1. Prestación de servicios"/>
    <n v="88218808"/>
    <n v="1"/>
    <s v="Persona Natural"/>
    <s v="N/A"/>
    <s v="Prestar servicios profesionales en el apoyo y acompañamiento a la Secretaría Ejecutiva en la contestación y seguimiento a peticiones de contenido jurídico y demás asuntos relacionados con la Secretaría Ejecutiva propios de su competencia y en el marco de la JEP. "/>
    <s v="Administrativo Transversal"/>
    <s v="Harvey Danilo Suarez Morales"/>
    <s v="Secretaría Ejecutiva"/>
    <s v="Dirección de Asuntos Jurídicos"/>
    <s v="Dirección de Asuntos Jurídicos"/>
    <s v="Jairo Ernesto Arias"/>
    <s v="E- Dirección de Asuntos Jurídicos"/>
    <s v="N/A"/>
    <s v="N/A"/>
    <s v="N/A"/>
    <s v="Inversión"/>
    <n v="84569271"/>
    <s v="N/A"/>
    <s v="N/A"/>
    <n v="7228143"/>
    <s v="N/A"/>
    <n v="33822"/>
    <n v="38222"/>
    <n v="2018011001175"/>
    <x v="24"/>
    <d v="2022-01-24T00:00:00"/>
    <s v="N/A"/>
    <s v="N/A"/>
    <s v="N/A"/>
    <s v="N/A"/>
    <n v="0"/>
    <s v="N/A"/>
    <n v="0"/>
    <s v="N/A"/>
    <n v="0"/>
    <s v="N/A"/>
    <n v="0"/>
    <s v="N/A"/>
    <n v="0"/>
    <s v="N/A"/>
    <n v="0"/>
    <s v="N/A"/>
    <n v="0"/>
    <n v="84569271"/>
    <n v="0"/>
    <n v="0"/>
    <n v="0"/>
    <n v="0"/>
    <n v="0"/>
    <d v="2022-12-31T00:00:00"/>
    <d v="2022-12-31T00:00:00"/>
    <n v="-1202"/>
    <s v="NO"/>
    <s v="N/A"/>
    <s v="Bogotá D.C."/>
    <s v="Cumplimiento"/>
    <s v="3251039–4"/>
    <n v="0"/>
    <s v="Suramericana"/>
    <d v="2022-01-18T00:00:00"/>
    <s v="18-01-2022 - 10-07-2023"/>
    <n v="2022"/>
    <s v="PENDIENTE"/>
    <s v="N/A"/>
    <s v="Terminado"/>
    <s v="Retiro"/>
    <s v="N/A"/>
    <s v="DERECHO"/>
    <s v="N/A"/>
    <s v="MASCULINO"/>
    <s v="PND"/>
    <s v="https://community.secop.gov.co/Public/Tendering/OpportunityDetail/Index?noticeUID=CO1.NTC.2554460&amp;isFromPublicArea=True&amp;isModal=False"/>
    <m/>
    <m/>
    <s v="GESTIÓN_JURÍDICA"/>
    <s v="PROCESOS_DE_GESTIÓN"/>
    <s v="Secretaría Ejecutiva"/>
    <s v="Dirección de Asuntos Jurídicos"/>
  </r>
  <r>
    <s v="JEP-062"/>
    <n v="594"/>
    <s v="JEP-062-2022"/>
    <s v="JEP-CSPO-062-2022"/>
    <s v="Paola Casas"/>
    <s v="NR"/>
    <s v="Jullieth de los Angeles Capador Quintero "/>
    <x v="0"/>
    <s v="1. Prestación de servicios"/>
    <n v="1136880857"/>
    <n v="4"/>
    <s v="Persona Natural"/>
    <s v="N/A"/>
    <s v="Prestar servicios profesionales en el apoyo y acompañamiento a la Secretaría Ejecutiva en la contestación y seguimiento a peticiones de contenido jurídico y demás asuntos relacionados con la Secretaría Ejecutiva propios de su competencia y en el marco de la JEP. "/>
    <s v="Administrativo Transversal"/>
    <s v="Harvey Danilo Suarez Morales"/>
    <s v="Secretaría Ejecutiva"/>
    <s v="Dirección de Asuntos Jurídicos"/>
    <s v="Dirección de Asuntos Jurídicos"/>
    <s v="Jairo Ernesto Arias"/>
    <s v="E- Dirección de Asuntos Jurídicos"/>
    <s v="N/A"/>
    <s v="N/A"/>
    <s v="N/A"/>
    <s v="Inversión"/>
    <n v="84569271"/>
    <s v="N/A"/>
    <s v="N/A"/>
    <s v="$7.228.143"/>
    <s v="N/A"/>
    <n v="37322"/>
    <n v="42622"/>
    <s v="2018011001091_x0009_"/>
    <x v="6"/>
    <d v="2022-01-24T00:00:00"/>
    <s v="N/A"/>
    <s v="N/A"/>
    <s v="N/A"/>
    <s v="N/A"/>
    <n v="0"/>
    <s v="N/A"/>
    <n v="0"/>
    <s v="N/A"/>
    <n v="0"/>
    <s v="N/A"/>
    <n v="0"/>
    <s v="N/A"/>
    <n v="0"/>
    <s v="N/A"/>
    <n v="0"/>
    <s v="N/A"/>
    <n v="0"/>
    <n v="84569271"/>
    <n v="0"/>
    <n v="0"/>
    <n v="0"/>
    <n v="0"/>
    <n v="0"/>
    <d v="2022-12-31T00:00:00"/>
    <d v="2022-12-31T00:00:00"/>
    <n v="-1202"/>
    <s v="NO"/>
    <s v="N/A"/>
    <s v="Bogotá D.C."/>
    <s v="Cumplimiento"/>
    <s v="3252345-8"/>
    <n v="0"/>
    <s v="Suramericana"/>
    <d v="2022-01-20T00:00:00"/>
    <s v="20-01-2022 - 12-07-2023"/>
    <n v="2022"/>
    <s v="PENDIENTE"/>
    <s v="N/A"/>
    <s v="Terminado"/>
    <s v="Retiro"/>
    <s v="N/A"/>
    <s v="DERECHO"/>
    <s v="N/A"/>
    <s v="FEMENINO"/>
    <s v="PND"/>
    <s v="https://community.secop.gov.co/Public/Tendering/OpportunityDetail/Index?noticeUID=CO1.NTC.2585805&amp;isFromPublicArea=True&amp;isModal=False"/>
    <m/>
    <m/>
    <s v="GESTIÓN_JURÍDICA"/>
    <s v="PROCESOS_DE_GESTIÓN"/>
    <s v="Secretaría Ejecutiva"/>
    <s v="Dirección de Asuntos Jurídicos"/>
  </r>
  <r>
    <s v="JEP-626"/>
    <n v="595"/>
    <s v="JEP-626-2022"/>
    <s v="JEP-CSPO-607-2022"/>
    <s v="Clara Torres"/>
    <d v="2022-07-18T00:00:00"/>
    <s v="Ana María Pico Cruz"/>
    <x v="0"/>
    <s v="1. Prestación de servicios"/>
    <n v="1024542430"/>
    <n v="8"/>
    <s v="Persona Natural"/>
    <s v="Bogotá D.C. "/>
    <s v="_x0009_Prestar servicios profesionales en el apoyo y acompañamiento a la Secretaría Ejecutiva en la contestación y seguimiento a peticiones de contenido jurídico y demás asuntos relacionados con la Secretaría Ejecutiva propios de su competencia y en el marco de la JEP"/>
    <s v="Administrativo Transversal"/>
    <s v="Harvey Danilo Suarez Morales"/>
    <s v="Secretaría Ejecutiva"/>
    <s v="Dirección de Asuntos Jurídicos"/>
    <s v="Dirección de Asuntos Jurídicos"/>
    <s v="Jairo Ernesto Arias"/>
    <s v="E- Dirección de Asuntos Jurídicos"/>
    <s v="N/A"/>
    <s v="N/A"/>
    <s v="N/A"/>
    <s v="Inversión"/>
    <n v="43368858"/>
    <s v="N/A"/>
    <s v="N/A"/>
    <n v="7228143"/>
    <s v="N/A"/>
    <n v="82722"/>
    <n v="339822"/>
    <n v="2018011001175"/>
    <x v="63"/>
    <d v="2022-08-01T00:00:00"/>
    <s v="N/A"/>
    <s v="N/A"/>
    <s v="N/A"/>
    <s v="N/A"/>
    <n v="0"/>
    <s v="N/A"/>
    <n v="0"/>
    <s v="N/A"/>
    <n v="0"/>
    <s v="N/A"/>
    <n v="0"/>
    <s v="N/A"/>
    <n v="0"/>
    <s v="N/A"/>
    <n v="0"/>
    <s v="N/A"/>
    <n v="0"/>
    <n v="43368858"/>
    <n v="0"/>
    <n v="0"/>
    <n v="0"/>
    <n v="0"/>
    <n v="0"/>
    <d v="2022-12-31T00:00:00"/>
    <d v="2022-12-31T00:00:00"/>
    <n v="-1202"/>
    <s v="SI"/>
    <s v="N/A"/>
    <s v="Bogotá D.C."/>
    <s v="Cumplimiento"/>
    <s v="21-45-101379069"/>
    <n v="0"/>
    <s v="Seguros del Estado S.A."/>
    <d v="2022-07-27T00:00:00"/>
    <s v="26/07/2022 - 01/07/2023"/>
    <n v="2022"/>
    <s v="PENDIENTE"/>
    <s v="Ninguna"/>
    <s v="Terminado"/>
    <s v="Retiro"/>
    <s v="N/A"/>
    <s v="PENDIENTE"/>
    <s v="N/A"/>
    <s v="FEMENINO"/>
    <s v="ana.pico@jep.gov.co"/>
    <s v="https://community.secop.gov.co/Public/Tendering/ContractNoticePhases/View?PPI=CO1.PPI.19495209&amp;isFromPublicArea=True&amp;isModal=False"/>
    <m/>
    <m/>
    <s v="GESTIÓN_JURÍDICA"/>
    <s v="PROCESOS_DE_GESTIÓN"/>
    <s v="Secretaría Ejecutiva"/>
    <s v="Dirección de Asuntos Jurídicos"/>
  </r>
  <r>
    <s v="JEP-627"/>
    <n v="596"/>
    <s v="JEP-627-2022"/>
    <s v="JEP-CSPO-608-2022"/>
    <s v="Clara Torres"/>
    <d v="2022-07-18T00:00:00"/>
    <s v="Carlos Alfonso Parra Malaver"/>
    <x v="0"/>
    <s v="1. Prestación de servicios"/>
    <n v="79791311"/>
    <n v="6"/>
    <s v="Persona Natural"/>
    <s v="Bogotá D.C. "/>
    <s v="Prestar servicios profesionales en el apoyo y acompañamiento a la Secretaría Ejecutiva en la contestación y seguimiento a peticiones de contenido jurídico y demás asuntos relacionados con la Secretaría Ejecutiva propios de su competencia y en el marco de la JEP"/>
    <s v="Administrativo Transversal"/>
    <s v="Harvey Danilo Suarez Morales"/>
    <s v="Secretaría Ejecutiva"/>
    <s v="Dirección de Asuntos Jurídicos"/>
    <s v="Dirección de Asuntos Jurídicos"/>
    <s v="Jairo Ernesto Arias"/>
    <s v="E- Dirección de Asuntos Jurídicos"/>
    <s v="N/A"/>
    <s v="N/A"/>
    <s v="N/A"/>
    <s v="Inversión"/>
    <n v="43368858"/>
    <s v="N/A"/>
    <s v="N/A"/>
    <n v="7228143"/>
    <s v="N/A"/>
    <n v="82822"/>
    <n v="342722"/>
    <n v="2018011001175"/>
    <x v="64"/>
    <d v="2022-08-03T00:00:00"/>
    <s v="N/A"/>
    <s v="N/A"/>
    <s v="N/A"/>
    <s v="N/A"/>
    <n v="0"/>
    <s v="N/A"/>
    <n v="0"/>
    <s v="N/A"/>
    <n v="0"/>
    <s v="N/A"/>
    <n v="0"/>
    <s v="N/A"/>
    <n v="0"/>
    <s v="N/A"/>
    <n v="0"/>
    <s v="N/A"/>
    <n v="0"/>
    <n v="43368858"/>
    <n v="0"/>
    <n v="0"/>
    <n v="0"/>
    <n v="0"/>
    <n v="0"/>
    <d v="2022-12-31T00:00:00"/>
    <d v="2022-12-31T00:00:00"/>
    <n v="-1202"/>
    <s v="SI"/>
    <s v="N/A"/>
    <s v="Bogotá D.C."/>
    <s v="Cumplimiento"/>
    <s v="14-47-101018443"/>
    <n v="0"/>
    <s v="Seguros del Estado S.A."/>
    <d v="2022-07-29T00:00:00"/>
    <s v="28/07/2022 - 05/07/2023"/>
    <n v="2022"/>
    <s v="PENDIENTE"/>
    <s v="Ninguna"/>
    <s v="Terminado"/>
    <s v="Retiro"/>
    <s v="N/A"/>
    <s v="PENDIENTE"/>
    <s v="N/A"/>
    <s v="MASCULINO"/>
    <s v="carlos.parra@jep.gov.co"/>
    <s v="https://community.secop.gov.co/Public/Tendering/ContractNoticePhases/View?PPI=CO1.PPI.19495024&amp;isFromPublicArea=True&amp;isModal=False"/>
    <m/>
    <m/>
    <s v="GESTIÓN_JURÍDICA"/>
    <s v="PROCESOS_DE_GESTIÓN"/>
    <s v="Secretaría Ejecutiva"/>
    <s v="Dirección de Asuntos Jurídicos"/>
  </r>
  <r>
    <s v="JEP-004"/>
    <n v="597"/>
    <s v="JEP-004-2022"/>
    <s v="JEP-CSPO-004-2022"/>
    <s v="Carlos Torres"/>
    <s v="NR"/>
    <s v="Jairo Ernesto Cuellar Jimenez"/>
    <x v="0"/>
    <s v="1. Prestación de servicios"/>
    <n v="79938281"/>
    <n v="7"/>
    <s v="Persona Natural"/>
    <s v="N/A"/>
    <s v="Prestar servicios profesionales a la Subdirección de Contratación para brindar acompañamiento contractual en los trámites, procesos, procedimientos, solicitudes, análisis de documentos y demás actividades asociadas al proceso de gestión contractual, como parte de la asistencia técnica para las decisiones de la justicia transicional y restaurativa"/>
    <s v="Funciones de la dependencia"/>
    <s v="Harvey Danilo Suarez Morales"/>
    <s v="Secretaría Ejecutiva"/>
    <s v="Dirección de Asuntos Jurídicos"/>
    <s v="Subdirección de Contratación"/>
    <s v="Fabio Leonardo Muñoz Sarmiento"/>
    <s v="EE- Subdirección de Contratación"/>
    <s v="N/A"/>
    <s v="N/A"/>
    <s v="N/A"/>
    <s v="Inversión"/>
    <n v="102000000"/>
    <s v="N/A"/>
    <s v="N/A"/>
    <s v="$8.500.000,00"/>
    <s v="N/A"/>
    <n v="30822"/>
    <n v="24822"/>
    <n v="2018011001091"/>
    <x v="29"/>
    <d v="2022-01-07T00:00:00"/>
    <s v="N/A"/>
    <s v="N/A"/>
    <s v="N/A"/>
    <s v="N/A"/>
    <n v="0"/>
    <s v="N/A"/>
    <n v="0"/>
    <s v="N/A"/>
    <n v="0"/>
    <s v="N/A"/>
    <n v="0"/>
    <s v="N/A"/>
    <n v="0"/>
    <s v="N/A"/>
    <n v="0"/>
    <s v="N/A"/>
    <n v="0"/>
    <n v="102000000"/>
    <n v="0"/>
    <n v="0"/>
    <n v="0"/>
    <n v="0"/>
    <n v="0"/>
    <d v="2022-12-31T00:00:00"/>
    <d v="2022-12-31T00:00:00"/>
    <n v="-1202"/>
    <s v="NO"/>
    <s v="N/A"/>
    <s v="Bogotá D.C."/>
    <s v="Cumplimiento"/>
    <s v="390-47-994000066434"/>
    <n v="0"/>
    <s v="Aseguradora Solidaria"/>
    <d v="2022-01-06T00:00:00"/>
    <s v="06-01-2022 - 10-07-2023"/>
    <n v="2022"/>
    <s v="https://jepcolombia-my.sharepoint.com/personal/carlos_torres_jep_gov_co/_layouts/15/onedrive.aspx?q=004&amp;searchScope=folder&amp;id=%2Fpersonal%2Fcarlos%5Ftorres%5Fjep%5Fgov%5Fco%2FDocuments%2FDocumentos%2FContractual%2FContractual%20%2D%20Onedrive%2FValidaci%C3%B3n%20p%C3%B3lizas%20CPS%2F%2EVERIFICACI%C3%93N%20DE%20P%C3%93LIZAS%20CONTRATOS%202022%2FVerificacio%CC%81n%20po%CC%81liza%20contrato%20JEP%2D004%2D2022%2Epdf&amp;parent=%2Fpersonal%2Fcarlos%5Ftorres%5Fjep%5Fgov%5Fco%2FDocuments%2FDocumentos%2FContractual%2FContractual%20%2D%20Onedrive%2FValidaci%C3%B3n%20p%C3%B3lizas%20CPS%2F%2EVERIFICACI%C3%93N%20DE%20P%C3%93LIZAS%20CONTRATOS%202022&amp;parentview=7"/>
    <s v="N/A"/>
    <s v="Terminado"/>
    <s v="Retiro"/>
    <s v="N/A"/>
    <s v="DERECHO"/>
    <s v="N/A"/>
    <s v="MASCULINO"/>
    <s v="jairo.cuellar@jep.gov.co"/>
    <s v="https://community.secop.gov.co/Public/Tendering/OpportunityDetail/Index?noticeUID=CO1.NTC.2493518&amp;isFromPublicArea=True&amp;isModal=False"/>
    <m/>
    <m/>
    <s v="GESTIÓN_CONTRACTUAL"/>
    <s v="PROCESOS_DE_GESTIÓN"/>
    <s v="Secretaría Ejecutiva"/>
    <s v="Dirección de Asuntos Jurídicos"/>
  </r>
  <r>
    <s v="JEP-142"/>
    <n v="599"/>
    <s v="JEP-142-2022"/>
    <s v="JEP-CSPO-142-2022"/>
    <s v="Paola Casas"/>
    <s v="NR"/>
    <s v="Maria Carolina Peña Rodriguez"/>
    <x v="0"/>
    <s v="1. Prestación de servicios"/>
    <n v="39776922"/>
    <n v="8"/>
    <s v="Persona Natural"/>
    <s v="N/A"/>
    <s v="Prestar servicios profesionales para desarrollar actividades de apoyo y acompañamiento a la gestión de la Dirección de Asuntos Jurídicos en el seguimiento del cumplimiento de las ordenes judiciales de competencia de la Secretaría Ejecutiva. "/>
    <s v="Administrativo Transversal"/>
    <s v="Harvey Danilo Suarez Morales"/>
    <s v="Secretaría Ejecutiva"/>
    <s v="Dirección de Asuntos Jurídicos"/>
    <s v="Subsecretaría Ejecutiva "/>
    <s v="Angela María Mora Soto"/>
    <s v="B- Subsecretaría Ejecutiva "/>
    <s v="N/A"/>
    <s v="N/A"/>
    <s v="N/A"/>
    <s v="Inversión"/>
    <n v="123471150"/>
    <s v="N/A"/>
    <s v="N/A"/>
    <s v="$10.553.091"/>
    <s v="N/A"/>
    <n v="39122"/>
    <n v="41722"/>
    <n v="2018011001091"/>
    <x v="18"/>
    <d v="2022-01-26T00:00:00"/>
    <s v="N/A"/>
    <s v="N/A"/>
    <s v="N/A"/>
    <s v="N/A"/>
    <n v="0"/>
    <s v="N/A"/>
    <n v="0"/>
    <s v="N/A"/>
    <n v="0"/>
    <s v="N/A"/>
    <n v="0"/>
    <s v="N/A"/>
    <n v="0"/>
    <s v="N/A"/>
    <n v="0"/>
    <s v="N/A"/>
    <n v="0"/>
    <n v="123471150"/>
    <n v="0"/>
    <n v="0"/>
    <n v="0"/>
    <n v="0"/>
    <n v="0"/>
    <d v="2022-12-31T00:00:00"/>
    <d v="2022-12-31T00:00:00"/>
    <n v="-1202"/>
    <s v="NO"/>
    <s v="N/A"/>
    <s v="Bogotá D.C."/>
    <s v="Cumplimiento"/>
    <s v="11-45-101110163"/>
    <n v="0"/>
    <s v="Seguros del Estado"/>
    <d v="2022-01-20T00:00:00"/>
    <s v="20-1-2022 - 30-06-2023"/>
    <n v="2022"/>
    <s v="PENDIENTE"/>
    <s v="N/A"/>
    <s v="Terminado"/>
    <s v="Retiro"/>
    <s v="N/A"/>
    <s v="DERECHO"/>
    <s v="N/A"/>
    <s v="FEMENINO"/>
    <s v="PND"/>
    <s v="https://community.secop.gov.co/Public/Tendering/OpportunityDetail/Index?noticeUID=CO1.NTC.2592255&amp;isFromPublicArea=True&amp;isModal=False"/>
    <m/>
    <m/>
    <s v="PARTICIPACIÓN_EFECTIVA_REPRESENTACIÓN_Y_DEFENSA_TÉCNICA"/>
    <s v="PROCESOS_MISIONALES"/>
    <s v="Secretaría Ejecutiva"/>
    <s v="Subsecretaría Ejecutiva"/>
  </r>
  <r>
    <s v="JEP-230"/>
    <n v="600"/>
    <s v="JEP-230-2022"/>
    <s v="JEP-CSPO-230-2022"/>
    <s v="Paola Casas"/>
    <d v="2022-01-17T00:00:00"/>
    <s v="Juan David Duque Botero"/>
    <x v="0"/>
    <s v="1. Prestación de servicios"/>
    <n v="79941784"/>
    <n v="0"/>
    <s v="Persona Natural"/>
    <s v="N/A"/>
    <s v="Prestar sus servicios profesionales especializados, para acompañar y apoyar en la elaboración, revisión y control de documentos que se adelanten al interior de la Secretaría Ejecutiva de la JEP, así como apoyar la elaboración de lineamientos para resolver asuntos de carácter jurídico de la Secretaría Ejecutiva."/>
    <s v="Funciones de la dependencia"/>
    <s v="Harvey Danilo Suarez Morales"/>
    <s v="Secretaría Ejecutiva"/>
    <s v="Dirección de Asuntos Jurídicos"/>
    <s v="Subdirección de Contratación"/>
    <s v="Fabio Leonardo Muñoz Sarmiento"/>
    <s v="EE- Subdirección de Contratación"/>
    <s v="N/A"/>
    <s v="N/A"/>
    <s v="N/A"/>
    <s v="Inversión"/>
    <n v="171234727"/>
    <s v="N/A"/>
    <s v="N/A"/>
    <s v="$14.889.977"/>
    <s v="N/A"/>
    <n v="56322"/>
    <n v="49122"/>
    <s v="2018011001175_x0009_"/>
    <x v="35"/>
    <d v="2022-01-28T00:00:00"/>
    <s v="N/A"/>
    <s v="N/A"/>
    <s v="N/A"/>
    <s v="N/A"/>
    <n v="0"/>
    <s v="N/A"/>
    <n v="0"/>
    <s v="N/A"/>
    <n v="0"/>
    <s v="N/A"/>
    <n v="0"/>
    <s v="N/A"/>
    <n v="0"/>
    <s v="N/A"/>
    <n v="0"/>
    <s v="N/A"/>
    <n v="0"/>
    <n v="171234727"/>
    <n v="0"/>
    <n v="0"/>
    <n v="0"/>
    <n v="0"/>
    <n v="0"/>
    <d v="2022-12-31T00:00:00"/>
    <d v="2022-12-31T00:00:00"/>
    <n v="-1202"/>
    <s v="NO"/>
    <s v="N/A"/>
    <s v="Bogotá D.C."/>
    <s v="Cumplimiento"/>
    <s v="11-45-101110309"/>
    <n v="0"/>
    <s v="Seguros del Estado"/>
    <d v="2022-01-26T00:00:00"/>
    <s v="24-01-2022 - 30-06-2023"/>
    <n v="2022"/>
    <s v="PENDIENTE"/>
    <s v="N/A"/>
    <s v="Terminado"/>
    <s v="Retiro"/>
    <s v="N/A"/>
    <s v="DERECHO"/>
    <s v="N/A"/>
    <s v="MASCULINO"/>
    <s v="PND"/>
    <s v="https://community.secop.gov.co/Public/Tendering/OpportunityDetail/Index?noticeUID=CO1.NTC.2631546&amp;isFromPublicArea=True&amp;isModal=False"/>
    <m/>
    <m/>
    <s v="GESTIÓN_CONTRACTUAL"/>
    <s v="PROCESOS_DE_GESTIÓN"/>
    <s v="Secretaría Ejecutiva"/>
    <s v="Dirección de Asuntos Jurídicos"/>
  </r>
  <r>
    <s v="JEP-143"/>
    <n v="601"/>
    <s v="JEP-143-2022"/>
    <s v="JEP-CSPO-143-2022"/>
    <s v="Paola Casas"/>
    <s v="NR"/>
    <s v="Camilo Alfonso Sampedro Arrubla"/>
    <x v="0"/>
    <s v="1. Prestación de servicios"/>
    <n v="79238834"/>
    <n v="6"/>
    <s v="Persona Natural"/>
    <s v="N/A"/>
    <s v="Prestación de Servicios Profesionales como Abogado, para desarrollar actividades de asesoría y representación judicial de la Jurisdicción Especial para Paz, en asuntos de Derecho Penal y Derecho Procesal Penal, brindándole soporte jurídico a la Secretaría Ejecutiva de la entidad, en el marco de sus funciones y competencias, para coordinar y ejecutar las acciones necesarias con ocasión de los procesos de carácter penal que le sean asignados. "/>
    <s v="Administrativo Transversal"/>
    <s v="Harvey Danilo Suarez Morales"/>
    <s v="Secretaría Ejecutiva"/>
    <s v="Dirección de Asuntos Jurídicos"/>
    <s v="Dirección de Asuntos Jurídicos"/>
    <s v="Jairo Ernesto Arias"/>
    <s v="E- Dirección de Asuntos Jurídicos"/>
    <s v="N/A"/>
    <s v="N/A"/>
    <s v="N/A"/>
    <s v="Inversión"/>
    <n v="123418027"/>
    <s v="N/A"/>
    <s v="N/A"/>
    <n v="10609000"/>
    <s v="N/A"/>
    <n v="39322"/>
    <n v="36622"/>
    <n v="2018011001175"/>
    <x v="2"/>
    <d v="2022-01-20T00:00:00"/>
    <s v="Gerardo Barbosa Castillo"/>
    <n v="79378794"/>
    <n v="1"/>
    <d v="2022-08-12T00:00:00"/>
    <n v="0"/>
    <s v="N/A"/>
    <n v="0"/>
    <s v="N/A"/>
    <n v="0"/>
    <s v="N/A"/>
    <n v="0"/>
    <s v="N/A"/>
    <n v="0"/>
    <s v="N/A"/>
    <n v="0"/>
    <s v="N/A"/>
    <n v="0"/>
    <n v="123418027"/>
    <n v="0"/>
    <n v="0"/>
    <n v="0"/>
    <n v="0"/>
    <n v="0"/>
    <d v="2022-12-31T00:00:00"/>
    <d v="2022-12-31T00:00:00"/>
    <n v="-1202"/>
    <s v="NO"/>
    <s v="N/A"/>
    <s v="Bogotá D.C."/>
    <s v="Cumplimiento"/>
    <s v="3247391-7_x000a_11-45-101116113_x000a_"/>
    <s v="0_x000a_0"/>
    <s v="Suramericana_x000a_Seguros del Estado S.A."/>
    <s v="17/01/2022_x000a_13/08/2022"/>
    <s v="17-01-2022 - 01-07-2023_x000a_13/08/2022 - 30/06/2023"/>
    <s v="18/01/2022_x000a_13/08/2022"/>
    <s v="PENDIENTE"/>
    <s v="N/A"/>
    <s v="Terminado"/>
    <s v="Cesión"/>
    <s v="N/A"/>
    <s v="DERECHO"/>
    <s v="N/A"/>
    <s v="MASCULINO"/>
    <s v="PND"/>
    <s v="https://community.secop.gov.co/Public/Tendering/OpportunityDetail/Index?noticeUID=CO1.NTC.2555183&amp;isFromPublicArea=True&amp;isModal=False"/>
    <m/>
    <m/>
    <s v="GESTIÓN_JURÍDICA"/>
    <s v="PROCESOS_DE_GESTIÓN"/>
    <s v="Secretaría Ejecutiva"/>
    <s v="Dirección de Asuntos Jurídicos"/>
  </r>
  <r>
    <s v="JEP-064"/>
    <n v="602"/>
    <s v="JEP-064-2022"/>
    <s v="JEP-CSPO-064-2022"/>
    <s v="Paola Casas"/>
    <s v="NR"/>
    <s v="Jeyson Hafeth Lopez Chisco"/>
    <x v="0"/>
    <s v="1. Prestación de servicios"/>
    <n v="17268171"/>
    <n v="4"/>
    <s v="Persona Natural"/>
    <s v="N/A"/>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42284619"/>
    <s v="N/A"/>
    <s v="N/A"/>
    <s v="$3.614.070"/>
    <s v="N/A"/>
    <n v="36622"/>
    <n v="39522"/>
    <n v="2018011001091"/>
    <x v="18"/>
    <d v="2022-01-25T00:00:00"/>
    <s v="N/A"/>
    <s v="N/A"/>
    <s v="N/A"/>
    <s v="N/A"/>
    <n v="0"/>
    <s v="N/A"/>
    <n v="0"/>
    <s v="N/A"/>
    <n v="0"/>
    <s v="N/A"/>
    <n v="0"/>
    <s v="N/A"/>
    <n v="0"/>
    <s v="N/A"/>
    <n v="0"/>
    <s v="N/A"/>
    <n v="0"/>
    <n v="42284619"/>
    <n v="0"/>
    <n v="0"/>
    <n v="0"/>
    <n v="0"/>
    <n v="0"/>
    <d v="2022-12-31T00:00:00"/>
    <d v="2022-12-31T00:00:00"/>
    <n v="-1202"/>
    <s v="NO"/>
    <s v="N/A"/>
    <s v="Bogotá D.C."/>
    <s v="Cumplimiento"/>
    <s v="CV-100020122"/>
    <n v="0"/>
    <s v="Seguros Mundial"/>
    <d v="2022-01-24T00:00:00"/>
    <s v="19-01-2022 - 04-07-2023"/>
    <n v="2022"/>
    <s v="PENDIENTE"/>
    <s v="N/A"/>
    <s v="Terminado"/>
    <s v="Retiro"/>
    <s v="N/A"/>
    <s v="DERECHO"/>
    <s v="N/A"/>
    <s v="MASCULINO"/>
    <s v="PND"/>
    <s v="https://community.secop.gov.co/Public/Tendering/OpportunityDetail/Index?noticeUID=CO1.NTC.2529185&amp;isFromPublicArea=True&amp;isModal=False"/>
    <m/>
    <m/>
    <s v="SOPORTE_PARA_LA_ADMINISTRACIÓN_DE_JUSTICIA"/>
    <s v="PROCESOS_MISIONALES"/>
    <s v="Magistratura"/>
    <s v="Secretaría General Judicial"/>
  </r>
  <r>
    <s v="JEP-226"/>
    <n v="603"/>
    <s v="JEP-226-2022"/>
    <s v="JEP-CSPO-226-2022"/>
    <s v="Paola Casas"/>
    <d v="2022-01-17T00:00:00"/>
    <s v="Annie Carolina Tellez Arroyave"/>
    <x v="0"/>
    <s v="1. Prestación de servicios"/>
    <s v="1036643972_x000a_"/>
    <n v="5"/>
    <s v="Persona Natural"/>
    <s v="N/A"/>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42284619"/>
    <s v="N/A"/>
    <s v="N/A"/>
    <s v="$3.614.070"/>
    <s v="N/A"/>
    <n v="36522"/>
    <n v="60822"/>
    <s v="2018011001091_x0009_"/>
    <x v="5"/>
    <d v="2022-01-27T00:00:00"/>
    <s v="Magda Katterine Vanegas Romero"/>
    <n v="1014201325"/>
    <n v="3"/>
    <d v="2022-06-01T00:00:00"/>
    <n v="0"/>
    <s v="N/A"/>
    <n v="0"/>
    <s v="N/A"/>
    <n v="0"/>
    <s v="N/A"/>
    <n v="0"/>
    <s v="N/A"/>
    <n v="0"/>
    <s v="N/A"/>
    <n v="0"/>
    <s v="N/A"/>
    <n v="0"/>
    <n v="42284619"/>
    <n v="0"/>
    <n v="0"/>
    <n v="0"/>
    <n v="0"/>
    <n v="0"/>
    <d v="2022-12-31T00:00:00"/>
    <d v="2022-12-31T00:00:00"/>
    <n v="-1202"/>
    <s v="NO"/>
    <s v="N/A"/>
    <s v="Bogotá D.C."/>
    <s v="Cumplimiento"/>
    <s v="21-47-101016789_x000a_21-47-101020669"/>
    <s v="0_x000a_0"/>
    <s v="Seguros del Estado S.A._x000a_Seguros del Estado S.A."/>
    <s v="25/01/2022_x000a_01/06/2022"/>
    <s v="25-01-2022 - 30-06-2023_x000a_01/06/2022 - 30/06/2023"/>
    <s v="27/01/2022_x000a_30/06/2022"/>
    <s v="PENDIENTE"/>
    <s v="En fecha 01/06/2022 se suscribe cesión del contrato"/>
    <s v="Terminado"/>
    <s v="Cesión"/>
    <s v="N/A"/>
    <s v="DERECHO"/>
    <s v="CIENCIAS POLÍTICAS"/>
    <s v="FEMENINO"/>
    <s v="PND"/>
    <s v="https://community.secop.gov.co/Public/Tendering/OpportunityDetail/Index?noticeUID=CO1.NTC.2622200&amp;isFromPublicArea=True&amp;isModal=False"/>
    <m/>
    <m/>
    <s v="SOPORTE_PARA_LA_ADMINISTRACIÓN_DE_JUSTICIA"/>
    <s v="PROCESOS_MISIONALES"/>
    <s v="Magistratura"/>
    <s v="Secretaría General Judicial"/>
  </r>
  <r>
    <s v="JEP-063"/>
    <n v="604"/>
    <s v="JEP-063-2022"/>
    <s v="JEP-CSPO-063-2022"/>
    <s v="Paola Casas"/>
    <s v="NR"/>
    <s v="Jorge Andres Marin Naranjo"/>
    <x v="0"/>
    <s v="1. Prestación de servicios"/>
    <n v="1010186531"/>
    <n v="5"/>
    <s v="Persona Natural"/>
    <s v="N/A"/>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42284619"/>
    <s v="N/A"/>
    <s v="N/A"/>
    <n v="3614070"/>
    <s v="N/A"/>
    <n v="36422"/>
    <n v="34022"/>
    <n v="2018011001091"/>
    <x v="37"/>
    <d v="2022-01-19T00:00:00"/>
    <s v="Paula Daniela Hortua Pacheco"/>
    <n v="1049639747"/>
    <n v="6"/>
    <d v="2022-10-06T00:00:00"/>
    <n v="0"/>
    <s v="N/A"/>
    <n v="0"/>
    <s v="N/A"/>
    <n v="0"/>
    <s v="N/A"/>
    <n v="0"/>
    <s v="N/A"/>
    <n v="0"/>
    <s v="N/A"/>
    <n v="0"/>
    <s v="N/A"/>
    <n v="0"/>
    <n v="42284619"/>
    <n v="0"/>
    <n v="0"/>
    <n v="0"/>
    <n v="0"/>
    <n v="0"/>
    <d v="2022-12-31T00:00:00"/>
    <d v="2022-12-31T00:00:00"/>
    <n v="-1202"/>
    <s v="NO"/>
    <s v="N/A"/>
    <s v="Bogotá D.C."/>
    <s v="Cumplimiento"/>
    <s v="21-45-101357812_x000a_39-45-101028954"/>
    <s v="0_x000a_0"/>
    <s v="Seguros del Estado S.A. _x000a_Seguros del Estado S.A."/>
    <s v="17/01/2022_x000a_06/10/2022"/>
    <s v="15-01-2022 - 01-07-2023_x000a_06/10/2022 - 01/07/2023"/>
    <s v="18/01/2022_x000a_7/10/2022"/>
    <s v="PENDIENTE"/>
    <s v="En fecha del 06/10/2022 se aprueba la cesión del contrato"/>
    <s v="Terminado"/>
    <s v="Cesión"/>
    <s v="N/A"/>
    <s v="DERECHO"/>
    <s v="N/A"/>
    <s v="MASCULINO"/>
    <s v="PND"/>
    <s v="https://community.secop.gov.co/Public/Tendering/OpportunityDetail/Index?noticeUID=CO1.NTC.2529355&amp;isFromPublicArea=True&amp;isModal=False"/>
    <m/>
    <m/>
    <s v="SOPORTE_PARA_LA_ADMINISTRACIÓN_DE_JUSTICIA"/>
    <s v="PROCESOS_MISIONALES"/>
    <s v="Magistratura"/>
    <s v="Secretaría General Judicial"/>
  </r>
  <r>
    <s v="JEP-516"/>
    <n v="605"/>
    <s v="JEP-516-2022"/>
    <s v="JEP-CSPO-498-2022"/>
    <s v="Paola Casas"/>
    <d v="2022-07-10T00:00:00"/>
    <s v="Esteban Dario Castillo Velasco"/>
    <x v="0"/>
    <s v="1. Prestación de servicios"/>
    <n v="1085276044"/>
    <n v="9"/>
    <s v="Persona Natural"/>
    <s v="Pasto"/>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79122"/>
    <n v="304622"/>
    <n v="2018011001091"/>
    <x v="58"/>
    <d v="2022-07-07T00:00:00"/>
    <s v="N/A"/>
    <s v="N/A"/>
    <s v="N/A"/>
    <s v="N/A"/>
    <n v="0"/>
    <s v="N/A"/>
    <n v="0"/>
    <s v="N/A"/>
    <n v="0"/>
    <s v="N/A"/>
    <n v="0"/>
    <s v="N/A"/>
    <n v="0"/>
    <s v="N/A"/>
    <n v="0"/>
    <s v="N/A"/>
    <n v="0"/>
    <n v="18070350"/>
    <n v="0"/>
    <n v="0"/>
    <n v="0"/>
    <n v="0"/>
    <n v="0"/>
    <d v="2022-11-30T00:00:00"/>
    <d v="2022-11-30T00:00:00"/>
    <n v="-1233"/>
    <m/>
    <s v="N/A"/>
    <s v="Bogotá D.C."/>
    <s v="Cumplimiento"/>
    <s v="436 47 994000055700"/>
    <n v="0"/>
    <s v="Aseguradora Solidaria de Colombia"/>
    <d v="2022-07-06T00:00:00"/>
    <s v="06/07/2022 - 31/05/2023"/>
    <n v="2022"/>
    <s v="PENDIENTE"/>
    <s v="Ninguna"/>
    <s v="Terminado"/>
    <s v="Retiro"/>
    <s v="N/A"/>
    <s v="DERECHO"/>
    <s v="N/A"/>
    <s v="FEMENINO"/>
    <s v="esteban.castillo@jep.gov.co"/>
    <s v="https://community.secop.gov.co/Public/Tendering/ContractNoticePhases/View?PPI=CO1.PPI.19265776&amp;isFromPublicArea=True&amp;isModal=False"/>
    <m/>
    <m/>
    <s v="SOPORTE_PARA_LA_ADMINISTRACIÓN_DE_JUSTICIA"/>
    <s v="PROCESOS_MISIONALES"/>
    <s v="Magistratura"/>
    <s v="Secretaría General Judicial"/>
  </r>
  <r>
    <s v="JEP-517"/>
    <n v="606"/>
    <s v="JEP-517-2022"/>
    <s v="JEP-CSPO-499-2022"/>
    <s v="Paola Casas"/>
    <s v="NR"/>
    <s v="Laura Camila Carrillo Mariño"/>
    <x v="0"/>
    <s v="1. Prestación de servicios"/>
    <n v="1019136646"/>
    <n v="2"/>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79222"/>
    <n v="308622"/>
    <n v="2018011001091"/>
    <x v="53"/>
    <d v="2022-07-11T00:00:00"/>
    <s v="N/A"/>
    <s v="N/A"/>
    <s v="N/A"/>
    <s v="N/A"/>
    <n v="0"/>
    <s v="N/A"/>
    <n v="0"/>
    <s v="N/A"/>
    <n v="0"/>
    <s v="N/A"/>
    <n v="0"/>
    <s v="N/A"/>
    <n v="0"/>
    <s v="N/A"/>
    <n v="0"/>
    <s v="N/A"/>
    <n v="0"/>
    <n v="18070350"/>
    <n v="0"/>
    <n v="0"/>
    <n v="0"/>
    <n v="0"/>
    <n v="0"/>
    <d v="2022-11-30T00:00:00"/>
    <d v="2022-11-30T00:00:00"/>
    <n v="-1233"/>
    <m/>
    <s v="N/A"/>
    <s v="Bogotá D.C."/>
    <s v="Cumplimiento"/>
    <s v="36-47-101001486"/>
    <n v="0"/>
    <s v="Seguros del Estado S.A."/>
    <d v="2022-07-08T00:00:00"/>
    <s v="08/07/2022 - 31/05/2023"/>
    <n v="2022"/>
    <s v="PENDIENTE"/>
    <s v="Ninguna"/>
    <s v="Terminado"/>
    <s v="Retiro"/>
    <s v="N/A"/>
    <s v="DERECHO"/>
    <s v="N/A"/>
    <s v="FEMENINO"/>
    <s v="laura.carrillo@jep.gov.co"/>
    <s v="https://community.secop.gov.co/Public/Tendering/ContractNoticePhases/View?PPI=CO1.PPI.19266252&amp;isFromPublicArea=True&amp;isModal=False"/>
    <m/>
    <m/>
    <s v="SOPORTE_PARA_LA_ADMINISTRACIÓN_DE_JUSTICIA"/>
    <s v="PROCESOS_MISIONALES"/>
    <s v="Magistratura"/>
    <s v="Secretaría General Judicial"/>
  </r>
  <r>
    <s v="JEP-518"/>
    <n v="607"/>
    <s v="JEP-518-2022"/>
    <s v="JEP-CSPO-500-2022"/>
    <s v="Paola Casas"/>
    <s v="NR"/>
    <s v="Karen Paola Jimenez Gutierrez"/>
    <x v="0"/>
    <s v="1. Prestación de servicios"/>
    <n v="1057604196"/>
    <n v="6"/>
    <s v="Persona Natural"/>
    <s v="Sogamoso"/>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79322"/>
    <n v="312122"/>
    <n v="2018011001091"/>
    <x v="71"/>
    <d v="2022-07-13T00:00:00"/>
    <s v="N/A"/>
    <s v="N/A"/>
    <s v="N/A"/>
    <s v="N/A"/>
    <n v="0"/>
    <s v="N/A"/>
    <n v="0"/>
    <s v="N/A"/>
    <n v="0"/>
    <s v="N/A"/>
    <n v="0"/>
    <s v="N/A"/>
    <n v="0"/>
    <s v="N/A"/>
    <n v="0"/>
    <s v="N/A"/>
    <n v="0"/>
    <n v="18070350"/>
    <n v="0"/>
    <n v="0"/>
    <n v="0"/>
    <n v="0"/>
    <n v="0"/>
    <d v="2022-11-30T00:00:00"/>
    <d v="2022-11-30T00:00:00"/>
    <n v="-1233"/>
    <m/>
    <s v="N/A"/>
    <s v="Bogotá D.C."/>
    <s v="Cumplimiento"/>
    <s v="11-45-101115033"/>
    <n v="0"/>
    <s v="Seguros del Estado S.A."/>
    <d v="2022-07-11T00:00:00"/>
    <s v="11/07/2022 - 02/06/2023"/>
    <n v="2022"/>
    <s v="PENDIENTE"/>
    <s v="Ninguna"/>
    <s v="Terminado"/>
    <s v="Retiro"/>
    <s v="N/A"/>
    <s v="DERECHO"/>
    <s v="N/A"/>
    <s v="FEMENINO"/>
    <s v="karen.jimenez@jep.gov.co"/>
    <s v="https://community.secop.gov.co/Public/Tendering/ContractNoticePhases/View?PPI=CO1.PPI.19266809&amp;isFromPublicArea=True&amp;isModal=False"/>
    <m/>
    <m/>
    <s v="SOPORTE_PARA_LA_ADMINISTRACIÓN_DE_JUSTICIA"/>
    <s v="PROCESOS_MISIONALES"/>
    <s v="Magistratura"/>
    <s v="Secretaría General Judicial"/>
  </r>
  <r>
    <s v="JEP-519"/>
    <n v="608"/>
    <s v="JEP-519-2022"/>
    <s v="JEP-CSPO-501-2022"/>
    <s v="Paola Casas"/>
    <s v="NR"/>
    <s v="Kelly Tatiana Riaño Olivella"/>
    <x v="0"/>
    <s v="1. Prestación de servicios"/>
    <n v="1082981734"/>
    <n v="5"/>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79422"/>
    <s v="308322_x0009_"/>
    <s v="_x0009_2018011001091"/>
    <x v="53"/>
    <d v="2022-07-08T00:00:00"/>
    <s v="N/A"/>
    <s v="N/A"/>
    <s v="N/A"/>
    <s v="N/A"/>
    <n v="0"/>
    <s v="N/A"/>
    <n v="0"/>
    <s v="N/A"/>
    <n v="0"/>
    <s v="N/A"/>
    <n v="0"/>
    <s v="N/A"/>
    <n v="0"/>
    <s v="N/A"/>
    <n v="0"/>
    <s v="N/A"/>
    <n v="0"/>
    <n v="18070350"/>
    <n v="0"/>
    <n v="0"/>
    <n v="0"/>
    <n v="0"/>
    <n v="0"/>
    <d v="2022-11-30T00:00:00"/>
    <d v="2022-11-30T00:00:00"/>
    <n v="-1233"/>
    <m/>
    <s v="N/A"/>
    <s v="Bogotá D.C."/>
    <s v="Cumplimiento"/>
    <s v="21-45-101376881"/>
    <n v="0"/>
    <s v="Seguros del Estado S.A."/>
    <d v="2022-07-08T00:00:00"/>
    <s v="08/07/2022 - 01/06/2023"/>
    <n v="2022"/>
    <s v="PENDIENTE"/>
    <s v="Ninguna"/>
    <s v="Terminado"/>
    <s v="Retiro"/>
    <s v="N/A"/>
    <s v="DERECHO"/>
    <s v="N/A"/>
    <s v="FEMENINO"/>
    <s v="kelly.riano@jep.gov.co"/>
    <s v="https://community.secop.gov.co/Public/Tendering/ContractNoticePhases/View?PPI=CO1.PPI.19268516&amp;isFromPublicArea=True&amp;isModal=False"/>
    <m/>
    <m/>
    <s v="SOPORTE_PARA_LA_ADMINISTRACIÓN_DE_JUSTICIA"/>
    <s v="PROCESOS_MISIONALES"/>
    <s v="Magistratura"/>
    <s v="Secretaría General Judicial"/>
  </r>
  <r>
    <s v="JEP-520"/>
    <n v="609"/>
    <s v="JEP-520-2022"/>
    <s v="JEP-CSPO-502-2022"/>
    <s v="Paola Casas"/>
    <s v="NR"/>
    <s v="Lady Mariana Sterling Gaitan"/>
    <x v="0"/>
    <s v="1. Prestación de servicios"/>
    <n v="52954553"/>
    <n v="4"/>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s v="79522_x0009_"/>
    <n v="308422"/>
    <s v="_x0009_2018011001091"/>
    <x v="53"/>
    <d v="2022-07-11T00:00:00"/>
    <s v="N/A"/>
    <s v="N/A"/>
    <s v="N/A"/>
    <s v="N/A"/>
    <n v="0"/>
    <s v="N/A"/>
    <n v="0"/>
    <s v="N/A"/>
    <n v="0"/>
    <s v="N/A"/>
    <n v="0"/>
    <s v="N/A"/>
    <n v="0"/>
    <s v="N/A"/>
    <n v="0"/>
    <s v="N/A"/>
    <n v="0"/>
    <n v="18070350"/>
    <n v="0"/>
    <n v="0"/>
    <n v="0"/>
    <n v="0"/>
    <n v="0"/>
    <d v="2022-11-30T00:00:00"/>
    <d v="2022-11-30T00:00:00"/>
    <n v="-1233"/>
    <m/>
    <s v="N/A"/>
    <s v="Bogotá D.C."/>
    <s v="Cumplimiento"/>
    <s v="14-47-101018079"/>
    <n v="0"/>
    <s v="Seguros del Estado S.A."/>
    <d v="2022-07-08T00:00:00"/>
    <s v="01/07/2022 - 02/06/2023"/>
    <n v="2022"/>
    <s v="PENDIENTE"/>
    <s v="Ninguna"/>
    <s v="Terminado"/>
    <s v="Retiro"/>
    <s v="N/A"/>
    <s v="DERECHO"/>
    <s v="N/A"/>
    <s v="FEMENINO"/>
    <s v="lady.sterling@jep.gov.co"/>
    <s v="https://community.secop.gov.co/Public/Tendering/ContractNoticePhases/View?PPI=CO1.PPI.19268642&amp;isFromPublicArea=True&amp;isModal=False"/>
    <m/>
    <m/>
    <s v="SOPORTE_PARA_LA_ADMINISTRACIÓN_DE_JUSTICIA"/>
    <s v="PROCESOS_MISIONALES"/>
    <s v="Magistratura"/>
    <s v="Secretaría General Judicial"/>
  </r>
  <r>
    <s v="JEP-521"/>
    <n v="610"/>
    <s v="JEP-521-2022"/>
    <s v="JEP-CSPO-503-2022"/>
    <s v="Paola Casas"/>
    <s v="NR"/>
    <s v="Francy Lorena Pinto Carrillo"/>
    <x v="0"/>
    <s v="1. Prestación de servicios"/>
    <n v="1032493957"/>
    <n v="5"/>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79722"/>
    <n v="309422"/>
    <n v="2018011001091"/>
    <x v="53"/>
    <d v="2022-07-11T00:00:00"/>
    <s v="N/A"/>
    <s v="N/A"/>
    <s v="N/A"/>
    <s v="N/A"/>
    <n v="0"/>
    <s v="N/A"/>
    <n v="0"/>
    <s v="N/A"/>
    <n v="0"/>
    <s v="N/A"/>
    <n v="0"/>
    <s v="N/A"/>
    <n v="0"/>
    <s v="N/A"/>
    <n v="0"/>
    <s v="N/A"/>
    <n v="0"/>
    <n v="18070350"/>
    <n v="0"/>
    <n v="0"/>
    <n v="0"/>
    <n v="0"/>
    <n v="0"/>
    <d v="2022-11-30T00:00:00"/>
    <d v="2022-11-30T00:00:00"/>
    <n v="-1233"/>
    <m/>
    <s v="N/A"/>
    <s v="Bogotá D.C."/>
    <s v="Cumplimiento"/>
    <s v="14-47-101018083"/>
    <n v="0"/>
    <s v="Seguros del Estado S.A."/>
    <d v="2022-07-08T00:00:00"/>
    <s v="08/07/2022 - 02/06/2023"/>
    <n v="2022"/>
    <s v="PENDIENTE"/>
    <s v="Ninguna"/>
    <s v="Terminado"/>
    <s v="Retiro"/>
    <s v="N/A"/>
    <s v="DERECHO"/>
    <s v="N/A"/>
    <s v="FEMENINO"/>
    <s v="francy.pinto@jep.gov.co"/>
    <s v="https://community.secop.gov.co/Public/Tendering/ContractNoticePhases/View?PPI=CO1.PPI.19268674&amp;isFromPublicArea=True&amp;isModal=False"/>
    <m/>
    <m/>
    <s v="SOPORTE_PARA_LA_ADMINISTRACIÓN_DE_JUSTICIA"/>
    <s v="PROCESOS_MISIONALES"/>
    <s v="Magistratura"/>
    <s v="Secretaría General Judicial"/>
  </r>
  <r>
    <s v="JEP-522"/>
    <n v="611"/>
    <s v="JEP-522-2022"/>
    <s v="JEP-CSPO-504-2022"/>
    <s v="Paola Casas"/>
    <s v="NR"/>
    <s v="Liliana Homez Alfonso"/>
    <x v="0"/>
    <s v="1. Prestación de servicios"/>
    <n v="51937276"/>
    <n v="3"/>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79822"/>
    <n v="306622"/>
    <n v="2018011001091"/>
    <x v="58"/>
    <d v="2022-07-08T00:00:00"/>
    <s v="N/A"/>
    <s v="N/A"/>
    <s v="N/A"/>
    <s v="N/A"/>
    <n v="0"/>
    <s v="N/A"/>
    <n v="0"/>
    <s v="N/A"/>
    <n v="0"/>
    <s v="N/A"/>
    <n v="0"/>
    <s v="N/A"/>
    <n v="0"/>
    <s v="N/A"/>
    <n v="0"/>
    <s v="N/A"/>
    <n v="0"/>
    <n v="18070350"/>
    <n v="0"/>
    <n v="0"/>
    <n v="0"/>
    <n v="0"/>
    <n v="0"/>
    <d v="2022-11-30T00:00:00"/>
    <d v="2022-11-30T00:00:00"/>
    <n v="-1233"/>
    <m/>
    <s v="N/A"/>
    <s v="Bogotá D.C."/>
    <s v="Cumplimiento"/>
    <s v="21-45-101376767"/>
    <n v="0"/>
    <s v="Seguros del Estado S.A."/>
    <d v="2022-07-07T00:00:00"/>
    <s v="07/07/2022 - 01/06/2023"/>
    <n v="2022"/>
    <s v="PENDIENTE"/>
    <s v="Ninguna"/>
    <s v="Terminado"/>
    <s v="Retiro"/>
    <s v="N/A"/>
    <s v="DERECHO"/>
    <s v="N/A"/>
    <s v="FEMENINO"/>
    <s v="liliana.homez@jep.gov.co"/>
    <s v="https://community.secop.gov.co/Public/Tendering/ContractNoticePhases/View?PPI=CO1.PPI.19269012&amp;isFromPublicArea=True&amp;isModal=False"/>
    <m/>
    <m/>
    <s v="SOPORTE_PARA_LA_ADMINISTRACIÓN_DE_JUSTICIA"/>
    <s v="PROCESOS_MISIONALES"/>
    <s v="Magistratura"/>
    <s v="Secretaría General Judicial"/>
  </r>
  <r>
    <s v="JEP-523"/>
    <n v="612"/>
    <s v="JEP-523-2022"/>
    <s v="JEP-CSPO-505-2022"/>
    <s v="Paola Casas"/>
    <s v="NR"/>
    <s v="Maria Fernanda Vallejo Molina"/>
    <x v="0"/>
    <s v="1. Prestación de servicios"/>
    <n v="1085276393"/>
    <n v="4"/>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5022"/>
    <n v="314222"/>
    <s v="_x0009_2018011001091"/>
    <x v="71"/>
    <d v="2022-07-13T00:00:00"/>
    <s v="N/A"/>
    <s v="N/A"/>
    <s v="N/A"/>
    <s v="N/A"/>
    <n v="0"/>
    <s v="N/A"/>
    <n v="0"/>
    <s v="N/A"/>
    <n v="0"/>
    <s v="N/A"/>
    <n v="0"/>
    <s v="N/A"/>
    <n v="0"/>
    <s v="N/A"/>
    <n v="0"/>
    <s v="N/A"/>
    <n v="0"/>
    <n v="18070350"/>
    <n v="0"/>
    <n v="0"/>
    <n v="0"/>
    <n v="0"/>
    <n v="0"/>
    <d v="2022-11-30T00:00:00"/>
    <d v="2022-11-30T00:00:00"/>
    <n v="-1233"/>
    <s v="SI"/>
    <s v="N/A"/>
    <s v="Bogotá D.C."/>
    <s v="Cumplimiento"/>
    <s v="21-45-101377260"/>
    <n v="0"/>
    <s v="Seguros del Estado S.A."/>
    <d v="2022-07-12T00:00:00"/>
    <s v="12/07/2022 - 01/06/2023"/>
    <n v="2022"/>
    <s v="PENDIENTE"/>
    <s v="Ninguna"/>
    <s v="Terminado"/>
    <s v="Retiro"/>
    <s v="N/A"/>
    <s v="PENDIENTE"/>
    <s v="N/A"/>
    <s v="FEMENINO"/>
    <s v="maria.vallejo@jep.gov.co"/>
    <s v="https://community.secop.gov.co/Public/Tendering/ContractNoticePhases/View?PPI=CO1.PPI.19268800&amp;isFromPublicArea=True&amp;isModal=False"/>
    <m/>
    <m/>
    <s v="SOPORTE_PARA_LA_ADMINISTRACIÓN_DE_JUSTICIA"/>
    <s v="PROCESOS_MISIONALES"/>
    <s v="Magistratura"/>
    <s v="Secretaría General Judicial"/>
  </r>
  <r>
    <s v="JEP-524"/>
    <n v="613"/>
    <s v="JEP-524-2022"/>
    <s v="JEP-CSPO-506-2022"/>
    <s v="Paola Casas"/>
    <d v="2022-07-10T00:00:00"/>
    <s v="Natalia Acosta Gómez"/>
    <x v="0"/>
    <s v="1. Prestación de servicios"/>
    <n v="1010203400"/>
    <n v="2"/>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0322"/>
    <n v="302022"/>
    <n v="2018011001091"/>
    <x v="49"/>
    <d v="2022-07-06T00:00:00"/>
    <s v="Laura Marcela Yosa Moreno "/>
    <n v="1010211085"/>
    <n v="9"/>
    <d v="2022-09-07T00:00:00"/>
    <n v="0"/>
    <s v="N/A"/>
    <n v="0"/>
    <s v="N/A"/>
    <n v="0"/>
    <s v="N/A"/>
    <n v="0"/>
    <s v="N/A"/>
    <n v="0"/>
    <s v="N/A"/>
    <n v="0"/>
    <s v="N/A"/>
    <n v="0"/>
    <n v="18070350"/>
    <n v="0"/>
    <n v="0"/>
    <n v="0"/>
    <n v="0"/>
    <n v="0"/>
    <d v="2022-11-30T00:00:00"/>
    <d v="2022-11-30T00:00:00"/>
    <n v="-1233"/>
    <s v="SI"/>
    <s v="N/A"/>
    <s v="Bogotá D.C."/>
    <s v="Cumplimiento"/>
    <s v="33-47-101009625_x000a_33-47-101009967"/>
    <s v="0_x000a_0"/>
    <s v="Seguros del Estado S.A_x000a_Seguros del Estado S.A."/>
    <s v="6/07/2022_x000a_07/09/2022"/>
    <s v="06/07/2022 - 31/05/2023_x000a_07/09/2022 - 31/05/2023"/>
    <s v="6/07/2022_x000a_07/09/2022"/>
    <s v="PENDIENTE"/>
    <s v="El seis (6) de septiembre de dos mil veintidós_x000a_(2022), consideró viable y solicitó autorizar dicha cesión del Contrato JEP-524-2022"/>
    <s v="Terminado"/>
    <s v="Cesión"/>
    <s v="N/A"/>
    <s v="PENDIENTE"/>
    <s v="N/A"/>
    <s v="FEMENINO"/>
    <s v="natalia.acosta@jep.gov.co"/>
    <s v="https://community.secop.gov.co/Public/Tendering/ContractNoticePhases/View?PPI=CO1.PPI.19269363&amp;isFromPublicArea=True&amp;isModal=False"/>
    <m/>
    <m/>
    <s v="SOPORTE_PARA_LA_ADMINISTRACIÓN_DE_JUSTICIA"/>
    <s v="PROCESOS_MISIONALES"/>
    <s v="Magistratura"/>
    <s v="Secretaría General Judicial"/>
  </r>
  <r>
    <s v="JEP-525"/>
    <n v="614"/>
    <s v="JEP-525-2022"/>
    <s v="JEP-CSPO-507-2022"/>
    <s v="Paola Casas"/>
    <s v="NR"/>
    <s v="Rosa Nayibe Guerrero Santacruz"/>
    <x v="0"/>
    <s v="1. Prestación de servicios"/>
    <n v="59829388"/>
    <n v="6"/>
    <s v="Persona Natural"/>
    <s v="Pasto"/>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0422"/>
    <n v="322222"/>
    <n v="2018011001091"/>
    <x v="40"/>
    <d v="2022-07-15T00:00:00"/>
    <s v="N/A"/>
    <s v="N/A"/>
    <s v="N/A"/>
    <s v="N/A"/>
    <n v="0"/>
    <s v="N/A"/>
    <n v="0"/>
    <s v="N/A"/>
    <n v="0"/>
    <s v="N/A"/>
    <n v="0"/>
    <s v="N/A"/>
    <n v="0"/>
    <s v="N/A"/>
    <n v="0"/>
    <s v="N/A"/>
    <n v="0"/>
    <n v="18070350"/>
    <n v="0"/>
    <n v="0"/>
    <n v="0"/>
    <n v="0"/>
    <n v="0"/>
    <d v="2022-11-30T00:00:00"/>
    <d v="2022-11-30T00:00:00"/>
    <n v="-1233"/>
    <s v="SI"/>
    <s v="N/A"/>
    <s v="Bogotá D.C."/>
    <s v="Cumplimiento"/>
    <s v="21-45-101377791"/>
    <n v="0"/>
    <s v="Seguros del Estado S.A."/>
    <d v="2022-07-15T00:00:00"/>
    <s v="05/07/2022 - 01/06/2023"/>
    <n v="2022"/>
    <s v="PENDIENTE"/>
    <s v="Ninguna"/>
    <s v="Terminado"/>
    <s v="Retiro"/>
    <s v="N/A"/>
    <s v="DERECHO"/>
    <s v="N/A"/>
    <s v="FEMENINO"/>
    <s v="nayibe.guerrero@jep.gov.co"/>
    <s v="https://community.secop.gov.co/Public/Tendering/ContractNoticePhases/View?PPI=CO1.PPI.19268975&amp;isFromPublicArea=True&amp;isModal=False"/>
    <m/>
    <m/>
    <s v="SOPORTE_PARA_LA_ADMINISTRACIÓN_DE_JUSTICIA"/>
    <s v="PROCESOS_MISIONALES"/>
    <s v="Magistratura"/>
    <s v="Secretaría General Judicial"/>
  </r>
  <r>
    <s v="JEP-526"/>
    <n v="615"/>
    <s v="JEP-526-2022"/>
    <s v="JEP-CSPO-508-2022"/>
    <s v="Paola Casas"/>
    <s v="NR"/>
    <s v="Andres Felipe Mendoza Peñaranda"/>
    <x v="0"/>
    <s v="1. Prestación de servicios"/>
    <n v="1075288528"/>
    <n v="7"/>
    <s v="Persona Natural"/>
    <s v="Neiva"/>
    <s v="Prestar servicios profesionales para el apoyo y acompañamiento tecnológico y en el procesamiento de información de la Secretaría General Judicial. "/>
    <s v="Administrativo Transversal"/>
    <s v="Harvey Danilo Suarez Morales"/>
    <s v="Secretaría Ejecutiva"/>
    <s v="Dirección de Asuntos Jurídicos"/>
    <s v="Secretaría General Judicial"/>
    <s v="Yuly Saenz Berdugo "/>
    <s v="G- Secretaría General Judicial"/>
    <s v="N/A"/>
    <s v="Magistratura_x000a_Secretaría General Judicial (Ing) - SRVR"/>
    <s v="N/A"/>
    <s v="Inversión"/>
    <n v="26021315"/>
    <s v="N/A"/>
    <s v="N/A"/>
    <n v="5204263"/>
    <s v="N/A"/>
    <n v="82622"/>
    <s v="_x0009_314322"/>
    <n v="2018011001091"/>
    <x v="71"/>
    <d v="2022-07-13T00:00:00"/>
    <s v="N/A"/>
    <s v="N/A"/>
    <s v="N/A"/>
    <s v="N/A"/>
    <n v="0"/>
    <s v="N/A"/>
    <n v="0"/>
    <s v="N/A"/>
    <n v="0"/>
    <s v="N/A"/>
    <n v="0"/>
    <s v="N/A"/>
    <n v="0"/>
    <s v="N/A"/>
    <n v="0"/>
    <s v="N/A"/>
    <n v="0"/>
    <n v="26021315"/>
    <n v="0"/>
    <n v="0"/>
    <n v="0"/>
    <n v="0"/>
    <n v="0"/>
    <d v="2022-11-30T00:00:00"/>
    <d v="2022-11-30T00:00:00"/>
    <n v="-1233"/>
    <s v="SI"/>
    <s v="N/A"/>
    <s v="Bogotá D.C."/>
    <s v="Cumplimiento"/>
    <s v="NV-100069534"/>
    <n v="0"/>
    <s v="Seguros Mundial"/>
    <d v="2022-07-12T00:00:00"/>
    <s v="12/07/2022 - 30/05/2023"/>
    <n v="2022"/>
    <s v="PENDIENTE"/>
    <s v="Ninguna"/>
    <s v="Terminado"/>
    <s v="Retiro"/>
    <s v="N/A"/>
    <s v="INGENIERÍA DE SISTEMAS"/>
    <s v="N/A"/>
    <s v="MASCULINO"/>
    <s v="andres.mendoza@jep.gov.co"/>
    <s v="https://community.secop.gov.co/Public/Tendering/ContractNoticePhases/View?PPI=CO1.PPI.19269862&amp;isFromPublicArea=True&amp;isModal=False"/>
    <m/>
    <m/>
    <s v="SOPORTE_PARA_LA_ADMINISTRACIÓN_DE_JUSTICIA"/>
    <s v="PROCESOS_MISIONALES"/>
    <s v="Magistratura"/>
    <s v="Secretaría General Judicial"/>
  </r>
  <r>
    <s v="JEP-527"/>
    <n v="616"/>
    <s v="JEP-527-2022"/>
    <s v="JEP-CSPO-509-2022"/>
    <s v="Paola Casas"/>
    <d v="2022-07-10T00:00:00"/>
    <s v="Stefany Llanos Velasquez"/>
    <x v="0"/>
    <s v="1. Prestación de servicios"/>
    <n v="1048215010"/>
    <n v="3"/>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0722"/>
    <n v="300422"/>
    <n v="2018011001091"/>
    <x v="49"/>
    <d v="2022-07-06T00:00:00"/>
    <s v="N/A"/>
    <s v="N/A"/>
    <s v="N/A"/>
    <s v="N/A"/>
    <n v="0"/>
    <s v="N/A"/>
    <n v="0"/>
    <s v="N/A"/>
    <n v="0"/>
    <s v="N/A"/>
    <n v="0"/>
    <s v="N/A"/>
    <n v="0"/>
    <s v="N/A"/>
    <n v="0"/>
    <s v="N/A"/>
    <n v="0"/>
    <n v="18070350"/>
    <n v="0"/>
    <n v="0"/>
    <n v="0"/>
    <n v="0"/>
    <n v="0"/>
    <d v="2022-11-30T00:00:00"/>
    <d v="2022-11-30T00:00:00"/>
    <n v="-1233"/>
    <s v="SI"/>
    <s v="N/A"/>
    <s v="Bogotá D.C."/>
    <s v="Cumplimiento"/>
    <s v="560 47 994000153286"/>
    <n v="0"/>
    <s v="Aseguradora Solidaria de Colombia"/>
    <d v="2022-07-06T00:00:00"/>
    <s v="06/07/2022 - 09/06/2023"/>
    <n v="2022"/>
    <s v="PENDIENTE"/>
    <s v="Ninguna"/>
    <s v="Terminado"/>
    <s v="Retiro"/>
    <s v="N/A"/>
    <s v="DERECHO"/>
    <s v="N/A"/>
    <s v="FEMENINO"/>
    <s v="stefany.llanos@jep.gov.co"/>
    <s v="https://community.secop.gov.co/Public/Tendering/ContractNoticePhases/View?PPI=CO1.PPI.19270756&amp;isFromPublicArea=True&amp;isModal=False"/>
    <m/>
    <m/>
    <s v="SOPORTE_PARA_LA_ADMINISTRACIÓN_DE_JUSTICIA"/>
    <s v="PROCESOS_MISIONALES"/>
    <s v="Magistratura"/>
    <s v="Secretaría General Judicial"/>
  </r>
  <r>
    <s v="JEP-528"/>
    <n v="617"/>
    <s v="JEP-528-2022"/>
    <s v="JEP-CSPO-510-2022"/>
    <s v="Paola Casas"/>
    <d v="2022-07-10T00:00:00"/>
    <s v="Carlos Andrés Barco Enríquez"/>
    <x v="0"/>
    <s v="1. Prestación de servicios"/>
    <n v="1085284826"/>
    <n v="5"/>
    <s v="Persona Natural"/>
    <s v="Cali"/>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0822"/>
    <n v="301922"/>
    <n v="2018011001091"/>
    <x v="49"/>
    <d v="2022-07-06T00:00:00"/>
    <s v="N/A"/>
    <s v="N/A"/>
    <s v="N/A"/>
    <s v="N/A"/>
    <n v="0"/>
    <s v="N/A"/>
    <n v="0"/>
    <s v="N/A"/>
    <n v="0"/>
    <s v="N/A"/>
    <n v="0"/>
    <s v="N/A"/>
    <n v="0"/>
    <s v="N/A"/>
    <n v="0"/>
    <s v="N/A"/>
    <n v="0"/>
    <n v="18070350"/>
    <n v="0"/>
    <n v="0"/>
    <n v="0"/>
    <n v="0"/>
    <n v="0"/>
    <d v="2022-11-30T00:00:00"/>
    <d v="2022-11-30T00:00:00"/>
    <n v="-1233"/>
    <s v="SI"/>
    <s v="N/A"/>
    <s v="Bogotá D.C."/>
    <s v="Cumplimiento"/>
    <s v="436 47 994000055699"/>
    <n v="0"/>
    <s v="Aseguradora Solidaria de Colombia"/>
    <d v="2022-07-06T00:00:00"/>
    <s v="06/07/2022 - 31/05/2023"/>
    <n v="2022"/>
    <s v="PENDIENTE"/>
    <s v="Ninguna"/>
    <s v="Terminado"/>
    <s v="Retiro"/>
    <s v="N/A"/>
    <s v="DERECHO"/>
    <s v="N/A"/>
    <s v="MASCULINO"/>
    <s v="carlos.barco@jep.gov.co"/>
    <s v="https://community.secop.gov.co/Public/Tendering/ContractNoticePhases/View?PPI=CO1.PPI.19271418&amp;isFromPublicArea=True&amp;isModal=False"/>
    <m/>
    <m/>
    <s v="SOPORTE_PARA_LA_ADMINISTRACIÓN_DE_JUSTICIA"/>
    <s v="PROCESOS_MISIONALES"/>
    <s v="Magistratura"/>
    <s v="Secretaría General Judicial"/>
  </r>
  <r>
    <s v="JEP-563"/>
    <n v="618"/>
    <s v="JEP-563-2022"/>
    <s v="JEP-CSPO-544-2022"/>
    <s v="Clara Torres"/>
    <d v="2022-07-07T00:00:00"/>
    <s v="Lina Maryory Duqie Ballen"/>
    <x v="0"/>
    <s v="1. Prestación de servicios"/>
    <n v="1072494923"/>
    <n v="5"/>
    <s v="Persona Natural"/>
    <s v="Silvania"/>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0922"/>
    <n v="310822"/>
    <s v="_x0009_2018011001091"/>
    <x v="53"/>
    <d v="2022-07-11T00:00:00"/>
    <s v="N/A"/>
    <s v="N/A"/>
    <s v="N/A"/>
    <s v="N/A"/>
    <n v="0"/>
    <s v="N/A"/>
    <n v="0"/>
    <s v="N/A"/>
    <n v="0"/>
    <s v="N/A"/>
    <n v="0"/>
    <s v="N/A"/>
    <n v="0"/>
    <s v="N/A"/>
    <n v="0"/>
    <s v="N/A"/>
    <n v="0"/>
    <n v="18070350"/>
    <n v="0"/>
    <n v="0"/>
    <n v="0"/>
    <n v="0"/>
    <n v="0"/>
    <d v="2022-11-30T00:00:00"/>
    <d v="2022-11-30T00:00:00"/>
    <n v="-1233"/>
    <s v="SI"/>
    <s v="N/A"/>
    <s v="Bogotá D.C."/>
    <s v="Cumplimiento "/>
    <s v="14-47-101018098"/>
    <n v="0"/>
    <s v="Seguros del Estado S.A. "/>
    <d v="2022-07-11T00:00:00"/>
    <s v="11/07/2022 - 02/06/2023"/>
    <n v="2022"/>
    <s v="PENDIENTE"/>
    <s v="Quedo con el proceso JEP-544-2022"/>
    <s v="Terminado"/>
    <s v="Retiro"/>
    <s v="N/A"/>
    <s v="DERECHO"/>
    <s v="N/A"/>
    <s v="FEMENINO"/>
    <s v="lina.duque@jep.gov.co"/>
    <s v="https://community.secop.gov.co/Public/Tendering/ContractNoticePhases/View?PPI=CO1.PPI.19268399&amp;isFromPublicArea=True&amp;isModal=False"/>
    <m/>
    <m/>
    <s v="SOPORTE_PARA_LA_ADMINISTRACIÓN_DE_JUSTICIA"/>
    <s v="PROCESOS_MISIONALES"/>
    <s v="Magistratura"/>
    <s v="Secretaría General Judicial"/>
  </r>
  <r>
    <s v="JEP-564"/>
    <n v="619"/>
    <s v="JEP-564-2022"/>
    <s v="JEP-CSPO-545-2022"/>
    <s v="Clara Torres"/>
    <s v="NR"/>
    <s v="Andrés Camilo Gómez Calcetero"/>
    <x v="0"/>
    <s v="1. Prestación de servicios"/>
    <n v="1030589117"/>
    <n v="1"/>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1122"/>
    <n v="310122"/>
    <n v="2018011001091"/>
    <x v="53"/>
    <d v="2022-07-11T00:00:00"/>
    <s v="N/A"/>
    <s v="N/A"/>
    <s v="N/A"/>
    <s v="N/A"/>
    <n v="0"/>
    <s v="N/A"/>
    <n v="0"/>
    <s v="N/A"/>
    <n v="0"/>
    <s v="N/A"/>
    <n v="0"/>
    <s v="N/A"/>
    <n v="0"/>
    <s v="N/A"/>
    <n v="0"/>
    <s v="N/A"/>
    <n v="0"/>
    <n v="18070350"/>
    <n v="0"/>
    <n v="0"/>
    <n v="0"/>
    <n v="0"/>
    <n v="0"/>
    <d v="2022-11-30T00:00:00"/>
    <d v="2022-11-30T00:00:00"/>
    <n v="-1233"/>
    <s v="SI"/>
    <s v="N/A"/>
    <s v="Bogotá D.C."/>
    <s v="Cumplimiento "/>
    <s v="14-47-101018090"/>
    <n v="0"/>
    <s v="Seguros del Estado S.A. "/>
    <d v="2022-07-11T00:00:00"/>
    <s v="05/07/2022 - 02/06/2023"/>
    <n v="2022"/>
    <s v="PENDIENTE"/>
    <s v="Quedo con el proceso JEP-545-2022"/>
    <s v="Terminado"/>
    <s v="Retiro"/>
    <s v="N/A"/>
    <s v="DERECHO"/>
    <s v="N/A"/>
    <s v="MASCULINO"/>
    <s v="andres.gomezc@jep.gov.co"/>
    <s v="https://community.secop.gov.co/Public/Tendering/ContractNoticePhases/View?PPI=CO1.PPI.19268814&amp;isFromPublicArea=True&amp;isModal=False"/>
    <m/>
    <m/>
    <s v="SOPORTE_PARA_LA_ADMINISTRACIÓN_DE_JUSTICIA"/>
    <s v="PROCESOS_MISIONALES"/>
    <s v="Magistratura"/>
    <s v="Secretaría General Judicial"/>
  </r>
  <r>
    <s v="JEP-565"/>
    <n v="620"/>
    <s v="JEP-565-2022"/>
    <s v="JEP-CSPO-546-2022"/>
    <s v="Clara Torres"/>
    <d v="2022-07-07T00:00:00"/>
    <s v="Angela Julieth Cardozo Veira"/>
    <x v="0"/>
    <s v="1. Prestación de servicios"/>
    <n v="1115069399"/>
    <n v="9"/>
    <s v="Persona Natural"/>
    <s v="Yotoco"/>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1222"/>
    <n v="306922"/>
    <n v="2018011001091"/>
    <x v="70"/>
    <d v="2022-07-08T00:00:00"/>
    <s v="N/A"/>
    <s v="N/A"/>
    <s v="N/A"/>
    <s v="N/A"/>
    <n v="0"/>
    <s v="N/A"/>
    <n v="0"/>
    <s v="N/A"/>
    <n v="0"/>
    <s v="N/A"/>
    <n v="0"/>
    <s v="N/A"/>
    <n v="0"/>
    <s v="N/A"/>
    <n v="0"/>
    <s v="N/A"/>
    <n v="0"/>
    <n v="18070350"/>
    <n v="0"/>
    <n v="0"/>
    <n v="0"/>
    <n v="0"/>
    <n v="0"/>
    <d v="2022-11-30T00:00:00"/>
    <d v="2022-11-30T00:00:00"/>
    <n v="-1233"/>
    <s v="SI"/>
    <s v="N/A"/>
    <s v="Bogotá D.C."/>
    <s v="Cumplimiento "/>
    <s v="33-47-101009636"/>
    <n v="0"/>
    <s v="Seguros del Estado S.A. "/>
    <d v="2022-07-08T00:00:00"/>
    <s v="07/07/2022 - 31/05/2023"/>
    <n v="2022"/>
    <s v="PENDIENTE"/>
    <s v="Ninguna"/>
    <s v="Terminado"/>
    <s v="Retiro"/>
    <s v="N/A"/>
    <s v="DERECHO"/>
    <s v="N/A"/>
    <s v="FEMENINO"/>
    <s v="angela.cardozo@jep.gov.co"/>
    <s v="https://community.secop.gov.co/Public/Tendering/ContractNoticePhases/View?PPI=CO1.PPI.19268816&amp;isFromPublicArea=True&amp;isModal=False"/>
    <m/>
    <m/>
    <s v="SOPORTE_PARA_LA_ADMINISTRACIÓN_DE_JUSTICIA"/>
    <s v="PROCESOS_MISIONALES"/>
    <s v="Magistratura"/>
    <s v="Secretaría General Judicial"/>
  </r>
  <r>
    <s v="JEP-566"/>
    <n v="621"/>
    <s v="JEP-566-2022"/>
    <s v="JEP-CSPO-547-2022"/>
    <s v="Clara Torres"/>
    <s v="NR"/>
    <s v="Carlos Alberto Jaramillo Portilla"/>
    <x v="0"/>
    <s v="1. Prestación de servicios"/>
    <n v="1018460535"/>
    <n v="8"/>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1322"/>
    <n v="322122"/>
    <n v="2018011001091"/>
    <x v="40"/>
    <d v="2022-07-15T00:00:00"/>
    <s v="N/A"/>
    <s v="N/A"/>
    <s v="N/A"/>
    <s v="N/A"/>
    <n v="0"/>
    <s v="N/A"/>
    <n v="0"/>
    <s v="N/A"/>
    <n v="0"/>
    <s v="N/A"/>
    <n v="0"/>
    <s v="N/A"/>
    <n v="0"/>
    <s v="N/A"/>
    <n v="0"/>
    <s v="N/A"/>
    <n v="0"/>
    <n v="18070350"/>
    <n v="0"/>
    <n v="0"/>
    <n v="0"/>
    <n v="0"/>
    <n v="0"/>
    <d v="2022-11-30T00:00:00"/>
    <d v="2022-11-30T00:00:00"/>
    <n v="-1233"/>
    <s v="SI"/>
    <s v="N/A"/>
    <s v="Bogotá D.C."/>
    <s v="Cumplimiento "/>
    <s v="11-45-101115173"/>
    <n v="0"/>
    <s v="Seguros del Estado S.A. "/>
    <d v="2022-07-15T00:00:00"/>
    <s v="15/07/2022 - 02/06/2023"/>
    <n v="2022"/>
    <s v="PENDIENTE"/>
    <s v="Ninguna"/>
    <s v="Terminado"/>
    <s v="Retiro"/>
    <s v="N/A"/>
    <s v="DERECHO"/>
    <s v="N/A"/>
    <s v="MASCULINO"/>
    <s v="carlos.jaramillo@jep.gov.co"/>
    <s v="https://community.secop.gov.co/Public/Tendering/ContractNoticePhases/View?PPI=CO1.PPI.19268817&amp;isFromPublicArea=True&amp;isModal=False"/>
    <m/>
    <m/>
    <s v="SOPORTE_PARA_LA_ADMINISTRACIÓN_DE_JUSTICIA"/>
    <s v="PROCESOS_MISIONALES"/>
    <s v="Magistratura"/>
    <s v="Secretaría General Judicial"/>
  </r>
  <r>
    <s v="JEP-540"/>
    <n v="622"/>
    <s v="JEP-540-2022"/>
    <s v="JEP-CSPO-521-2022"/>
    <s v="Carlos Torres"/>
    <s v="NR"/>
    <s v="Michael Giovanni Caballero Rodriguez_x000a_"/>
    <x v="0"/>
    <s v="1. Prestación de servicios"/>
    <n v="1012342713"/>
    <n v="5"/>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1422"/>
    <n v="296722"/>
    <n v="2018011001091"/>
    <x v="30"/>
    <d v="2022-07-07T00:00:00"/>
    <s v="N/A"/>
    <s v="N/A"/>
    <s v="N/A"/>
    <s v="N/A"/>
    <n v="0"/>
    <s v="N/A"/>
    <n v="0"/>
    <s v="N/A"/>
    <n v="0"/>
    <s v="N/A"/>
    <n v="0"/>
    <s v="N/A"/>
    <n v="0"/>
    <s v="N/A"/>
    <n v="0"/>
    <s v="N/A"/>
    <n v="0"/>
    <n v="18070350"/>
    <n v="0"/>
    <n v="0"/>
    <n v="0"/>
    <n v="0"/>
    <n v="0"/>
    <d v="2022-11-30T00:00:00"/>
    <d v="2022-11-30T00:00:00"/>
    <n v="-1233"/>
    <s v="SI"/>
    <s v="N/A"/>
    <s v="Bogotá D.C."/>
    <s v="Cumplimiento"/>
    <s v="14-47-101018014"/>
    <n v="1"/>
    <s v="Seguros del Estado S.A."/>
    <d v="2022-07-07T00:00:00"/>
    <s v="06/07/2022 - 30/05/2023"/>
    <n v="2022"/>
    <s v="PENDIENTE"/>
    <s v="Ninguna"/>
    <s v="Terminado"/>
    <s v="Retiro"/>
    <s v="N/A"/>
    <s v="DERECHO"/>
    <s v="N/A"/>
    <s v="MASCULINO"/>
    <s v="michael.caballero@jep.gov.co"/>
    <s v="https://community.secop.gov.co/Public/Tendering/ContractNoticePhases/View?PPI=CO1.PPI.19253529&amp;isFromPublicArea=True&amp;isModal=False"/>
    <m/>
    <m/>
    <s v="SOPORTE_PARA_LA_ADMINISTRACIÓN_DE_JUSTICIA"/>
    <s v="PROCESOS_MISIONALES"/>
    <s v="Magistratura"/>
    <s v="Secretaría General Judicial"/>
  </r>
  <r>
    <s v="JEP-541"/>
    <n v="623"/>
    <s v="JEP-541-2022"/>
    <s v="JEP-CSPO-522-2022"/>
    <s v="Carlos Torres"/>
    <d v="2022-07-12T00:00:00"/>
    <s v="Karen Alejandra Tovar Herrera _x000a_"/>
    <x v="0"/>
    <s v="1. Prestación de servicios"/>
    <n v="1085262180"/>
    <n v="1"/>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1522"/>
    <n v="319222"/>
    <n v="2018011001091"/>
    <x v="65"/>
    <d v="2022-07-14T00:00:00"/>
    <s v="N/A"/>
    <s v="N/A"/>
    <s v="N/A"/>
    <s v="N/A"/>
    <n v="0"/>
    <s v="N/A"/>
    <n v="0"/>
    <s v="N/A"/>
    <n v="0"/>
    <s v="N/A"/>
    <n v="0"/>
    <s v="N/A"/>
    <n v="0"/>
    <s v="N/A"/>
    <n v="0"/>
    <s v="N/A"/>
    <n v="0"/>
    <n v="18070350"/>
    <n v="0"/>
    <n v="0"/>
    <n v="0"/>
    <n v="0"/>
    <n v="0"/>
    <d v="2022-11-30T00:00:00"/>
    <d v="2022-11-30T00:00:00"/>
    <n v="-1233"/>
    <m/>
    <s v="N/A"/>
    <s v="Bogotá D.C."/>
    <s v="Cumplimiento"/>
    <s v="14-47-101018175"/>
    <n v="0"/>
    <s v="Seguros del Estado S.A."/>
    <d v="2022-07-14T00:00:00"/>
    <s v="13/07/2022 - 05/06/2023"/>
    <n v="2022"/>
    <s v="PENDIENTE"/>
    <s v="Ninguna"/>
    <s v="Terminado"/>
    <s v="Retiro"/>
    <s v="N/A"/>
    <s v="DERECHO"/>
    <s v="N/A"/>
    <s v="FEMENINO"/>
    <s v="karen.tovar@jep.gov.co"/>
    <s v="https://community.secop.gov.co/Public/Tendering/ContractNoticePhases/View?PPI=CO1.PPI.19270710&amp;isFromPublicArea=True&amp;isModal=False"/>
    <m/>
    <m/>
    <s v="SOPORTE_PARA_LA_ADMINISTRACIÓN_DE_JUSTICIA"/>
    <s v="PROCESOS_MISIONALES"/>
    <s v="Magistratura"/>
    <s v="Secretaría General Judicial"/>
  </r>
  <r>
    <s v="JEP-542"/>
    <n v="624"/>
    <s v="JEP-542-2022"/>
    <s v="JEP-CSPO-523-2022"/>
    <s v="Carlos Torres"/>
    <d v="2022-07-12T00:00:00"/>
    <s v="Nelson Yara Jara _x000a_ "/>
    <x v="0"/>
    <s v="1. Prestación de servicios"/>
    <n v="1014275310"/>
    <n v="0"/>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9222"/>
    <n v="298122"/>
    <n v="2018011001091"/>
    <x v="49"/>
    <d v="2022-07-05T00:00:00"/>
    <s v="N/A"/>
    <s v="N/A"/>
    <s v="N/A"/>
    <s v="N/A"/>
    <n v="0"/>
    <s v="N/A"/>
    <n v="0"/>
    <s v="N/A"/>
    <n v="0"/>
    <s v="N/A"/>
    <n v="0"/>
    <s v="N/A"/>
    <n v="0"/>
    <s v="N/A"/>
    <n v="0"/>
    <s v="N/A"/>
    <n v="0"/>
    <n v="18070350"/>
    <n v="0"/>
    <n v="0"/>
    <n v="0"/>
    <n v="0"/>
    <n v="0"/>
    <d v="2022-11-30T00:00:00"/>
    <d v="2022-11-30T00:00:00"/>
    <n v="-1233"/>
    <s v="SI"/>
    <s v="N/A"/>
    <s v="Bogotá D.C."/>
    <s v="Cumplimiento"/>
    <s v="21-47-101021240"/>
    <n v="0"/>
    <s v="Seguros del Estado S.A."/>
    <d v="2022-07-05T00:00:00"/>
    <s v="05/07/2022 - 31/05/2023"/>
    <n v="2022"/>
    <s v="PENDIENTE"/>
    <s v="Acta de inicio con supervisor encargado"/>
    <s v="Terminado"/>
    <s v="Retiro"/>
    <s v="N/A"/>
    <s v="DERECHO"/>
    <s v="N/A"/>
    <s v="MASCULINO"/>
    <s v="nelson.yaraj@jep.gov.co"/>
    <s v="https://community.secop.gov.co/Public/Tendering/ContractNoticePhases/View?PPI=CO1.PPI.19271921&amp;isFromPublicArea=True&amp;isModal=False"/>
    <m/>
    <m/>
    <s v="SOPORTE_PARA_LA_ADMINISTRACIÓN_DE_JUSTICIA"/>
    <s v="PROCESOS_MISIONALES"/>
    <s v="Magistratura"/>
    <s v="Secretaría General Judicial"/>
  </r>
  <r>
    <s v="JEP-543"/>
    <n v="625"/>
    <s v="JEP-543-2022"/>
    <s v="JEP-CSPO-524-2022"/>
    <s v="Carlos Torres"/>
    <d v="2022-07-12T00:00:00"/>
    <s v="Duvan Andres Correa Campiño"/>
    <x v="0"/>
    <s v="1. Prestación de servicios"/>
    <n v="1098744800"/>
    <n v="6"/>
    <s v="Persona Natural"/>
    <s v="Saravena"/>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1622"/>
    <n v="323122"/>
    <n v="2018011001091"/>
    <x v="40"/>
    <d v="2022-07-18T00:00:00"/>
    <s v="N/A"/>
    <s v="N/A"/>
    <s v="N/A"/>
    <s v="N/A"/>
    <n v="0"/>
    <s v="N/A"/>
    <n v="0"/>
    <s v="N/A"/>
    <n v="0"/>
    <s v="N/A"/>
    <n v="0"/>
    <s v="N/A"/>
    <n v="0"/>
    <s v="N/A"/>
    <n v="0"/>
    <s v="N/A"/>
    <n v="0"/>
    <n v="18070350"/>
    <n v="0"/>
    <n v="0"/>
    <n v="0"/>
    <n v="0"/>
    <n v="0"/>
    <d v="2022-11-30T00:00:00"/>
    <d v="2022-11-30T00:00:00"/>
    <n v="-1233"/>
    <m/>
    <s v="N/A"/>
    <s v="Bogotá D.C."/>
    <s v="Cumplimiento"/>
    <s v="21-45-101377833"/>
    <n v="0"/>
    <s v="Seguros del Estado S.A."/>
    <d v="2022-07-15T00:00:00"/>
    <s v="15/07/2022 - 01/06/2023"/>
    <n v="2022"/>
    <s v="PENDIENTE"/>
    <s v="Ninguna"/>
    <s v="Terminado"/>
    <s v="Retiro"/>
    <s v="N/A"/>
    <s v="DERECHO"/>
    <s v="N/A"/>
    <s v="MASCULINO"/>
    <s v="duvan.correa@jep.gov.co"/>
    <s v="https://community.secop.gov.co/Public/Tendering/ContractNoticePhases/View?PPI=CO1.PPI.19268714&amp;isFromPublicArea=True&amp;isModal=False"/>
    <m/>
    <m/>
    <s v="SOPORTE_PARA_LA_ADMINISTRACIÓN_DE_JUSTICIA"/>
    <s v="PROCESOS_MISIONALES"/>
    <s v="Magistratura"/>
    <s v="Secretaría General Judicial"/>
  </r>
  <r>
    <s v="JEP-573"/>
    <n v="626"/>
    <s v="JEP-573-2022"/>
    <s v="JEP-CSPO-554-2022"/>
    <s v="Carlos Torres"/>
    <d v="2022-07-07T00:00:00"/>
    <s v="Diana Margarita Barahona Uribe"/>
    <x v="0"/>
    <s v="1. Prestación de servicios"/>
    <n v="1032430303"/>
    <n v="9"/>
    <s v="Persona Natural"/>
    <s v="N/A"/>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1722"/>
    <n v="326922"/>
    <s v="_x0009_2018011001091"/>
    <x v="40"/>
    <d v="2022-07-19T00:00:00"/>
    <s v="N/A"/>
    <s v="N/A"/>
    <s v="N/A"/>
    <s v="N/A"/>
    <n v="0"/>
    <s v="N/A"/>
    <n v="0"/>
    <s v="N/A"/>
    <n v="0"/>
    <s v="N/A"/>
    <n v="0"/>
    <s v="N/A"/>
    <n v="0"/>
    <s v="N/A"/>
    <n v="0"/>
    <s v="N/A"/>
    <n v="0"/>
    <n v="18070350"/>
    <n v="0"/>
    <n v="0"/>
    <n v="0"/>
    <n v="0"/>
    <n v="0"/>
    <d v="2022-11-30T00:00:00"/>
    <d v="2022-11-30T00:00:00"/>
    <n v="-1233"/>
    <s v="SI"/>
    <s v="N/A"/>
    <s v="Bogotá D.C."/>
    <s v="Cumplimiento"/>
    <s v="14-47-101018235"/>
    <n v="0"/>
    <s v="Seguros del Estado S.A."/>
    <d v="2022-07-18T00:00:00"/>
    <s v="15/07/2022 - 15/06/2023"/>
    <n v="2022"/>
    <s v="PENDIENTE"/>
    <s v="VIGENCIA FUTURA"/>
    <s v="Terminado"/>
    <s v="Retiro"/>
    <s v="N/A"/>
    <s v="DERECHO"/>
    <s v="N/A"/>
    <s v="FEMENINO"/>
    <s v="diana.barahona@jep.gov.co"/>
    <s v="https://community.secop.gov.co/Public/Tendering/ContractNoticePhases/View?PPI=CO1.PPI.19272937&amp;isFromPublicArea=True&amp;isModal=False"/>
    <m/>
    <m/>
    <s v="SOPORTE_PARA_LA_ADMINISTRACIÓN_DE_JUSTICIA"/>
    <s v="PROCESOS_MISIONALES"/>
    <s v="Magistratura"/>
    <s v="Secretaría General Judicial"/>
  </r>
  <r>
    <s v="JEP-574"/>
    <n v="627"/>
    <s v="JEP-574-2022"/>
    <s v="JEP-CSPO-555-2022"/>
    <s v="Carlos Torres"/>
    <d v="2022-07-07T00:00:00"/>
    <s v="Efren Dario Balaguera Rivera"/>
    <x v="0"/>
    <s v="1. Prestación de servicios"/>
    <n v="80775342"/>
    <n v="0"/>
    <s v="Persona Natural"/>
    <s v="N/A"/>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1822"/>
    <n v="328122"/>
    <s v="_x0009_2018011001091"/>
    <x v="50"/>
    <d v="2022-07-21T00:00:00"/>
    <s v="N/A"/>
    <s v="N/A"/>
    <s v="N/A"/>
    <s v="N/A"/>
    <n v="0"/>
    <s v="N/A"/>
    <n v="0"/>
    <s v="N/A"/>
    <n v="0"/>
    <s v="N/A"/>
    <n v="0"/>
    <s v="N/A"/>
    <n v="0"/>
    <s v="N/A"/>
    <n v="0"/>
    <s v="N/A"/>
    <n v="0"/>
    <n v="18070350"/>
    <n v="0"/>
    <n v="0"/>
    <n v="0"/>
    <n v="0"/>
    <n v="0"/>
    <d v="2022-11-30T00:00:00"/>
    <d v="2022-11-30T00:00:00"/>
    <n v="-1233"/>
    <s v="SI"/>
    <s v="N/A"/>
    <s v="Bogotá D.C."/>
    <s v="Cumplimiento"/>
    <s v="14-47-101018267"/>
    <n v="0"/>
    <s v="Seguros del Estado S.A."/>
    <d v="2022-07-19T00:00:00"/>
    <s v="19/07/2022 - 10/06/2023"/>
    <n v="2022"/>
    <s v="PENDIENTE"/>
    <s v="Ninguna"/>
    <s v="Terminado"/>
    <s v="Retiro"/>
    <s v="N/A"/>
    <s v="DERECHO"/>
    <s v="N/A"/>
    <s v="MASCULINO"/>
    <s v="efren.balaguera@jep.gov.co"/>
    <s v="https://community.secop.gov.co/Public/Tendering/ContractNoticePhases/View?PPI=CO1.PPI.19274845&amp;isFromPublicArea=True&amp;isModal=False"/>
    <m/>
    <m/>
    <s v="SOPORTE_PARA_LA_ADMINISTRACIÓN_DE_JUSTICIA"/>
    <s v="PROCESOS_MISIONALES"/>
    <s v="Magistratura"/>
    <s v="Secretaría General Judicial"/>
  </r>
  <r>
    <s v="JEP-575"/>
    <n v="628"/>
    <s v="JEP-575-2022"/>
    <s v="JEP-CSPO-556-2022"/>
    <s v="Carlos Torres"/>
    <d v="2022-07-07T00:00:00"/>
    <s v="Maria Cristina Fonseca Lopez "/>
    <x v="0"/>
    <s v="1. Prestación de servicios"/>
    <n v="40046364"/>
    <n v="1"/>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1922"/>
    <s v="_x0009_326822"/>
    <n v="2018011001091"/>
    <x v="40"/>
    <d v="2022-07-19T00:00:00"/>
    <s v="N/A"/>
    <s v="N/A"/>
    <s v="N/A"/>
    <s v="N/A"/>
    <n v="0"/>
    <s v="N/A"/>
    <n v="0"/>
    <s v="N/A"/>
    <n v="0"/>
    <s v="N/A"/>
    <n v="0"/>
    <s v="N/A"/>
    <n v="0"/>
    <s v="N/A"/>
    <n v="0"/>
    <s v="N/A"/>
    <n v="0"/>
    <n v="18070350"/>
    <n v="0"/>
    <n v="0"/>
    <n v="0"/>
    <n v="0"/>
    <n v="0"/>
    <d v="2022-11-30T00:00:00"/>
    <d v="2022-11-30T00:00:00"/>
    <n v="-1233"/>
    <s v="SI"/>
    <s v="N/A"/>
    <s v="Bogotá D.C."/>
    <s v="Cumplimiento"/>
    <s v="17-45-101047689"/>
    <n v="0"/>
    <s v="Seguros del Estado S.A."/>
    <d v="2022-07-18T00:00:00"/>
    <s v="15/07/2022 - 10/06/2023"/>
    <n v="2022"/>
    <s v="PENDIENTE"/>
    <s v="VIGENCIA FUTURA"/>
    <s v="Terminado"/>
    <s v="Retiro"/>
    <s v="N/A"/>
    <s v="DERECHO"/>
    <s v="N/A"/>
    <s v="FEMENINO"/>
    <s v="maria.fonseca@jep.gov.co"/>
    <s v="https://community.secop.gov.co/Public/Tendering/ContractNoticePhases/View?PPI=CO1.PPI.19275434&amp;isFromPublicArea=True&amp;isModal=False"/>
    <m/>
    <m/>
    <s v="SOPORTE_PARA_LA_ADMINISTRACIÓN_DE_JUSTICIA"/>
    <s v="PROCESOS_MISIONALES"/>
    <s v="Magistratura"/>
    <s v="Secretaría General Judicial"/>
  </r>
  <r>
    <s v="JEP-576"/>
    <n v="629"/>
    <s v="JEP-576-2022"/>
    <s v="JEP-CSPO-557-2022"/>
    <s v="Carlos Torres"/>
    <d v="2022-07-07T00:00:00"/>
    <s v="Viviana Maciel Reina Toloza"/>
    <x v="0"/>
    <s v="1. Prestación de servicios"/>
    <n v="53100789"/>
    <n v="4"/>
    <s v="Persona Natural"/>
    <s v="Bogotá D.C. "/>
    <s v="Prestar servicios profesionales para apoyar y acompañar en los procesos de mejoramiento de la gestión judicial de la Secretaría General Judicial."/>
    <s v="Administrativo Transversal"/>
    <s v="Harvey Danilo Suarez Morales"/>
    <s v="Secretaría Ejecutiva"/>
    <s v="Dirección de Asuntos Jurídicos"/>
    <s v="Secretaría General Judicial"/>
    <s v="Yuly Saenz Berdugo "/>
    <s v="G- Secretaría General Judicial"/>
    <s v="N/A"/>
    <s v="Magistratura _x000a_Secretaría General Judicial"/>
    <s v="N/A"/>
    <s v="Inversión"/>
    <n v="18070350"/>
    <s v="N/A"/>
    <s v="N/A"/>
    <n v="3614070"/>
    <s v="N/A"/>
    <n v="82022"/>
    <n v="326722"/>
    <s v="_x0009_2018011001091"/>
    <x v="40"/>
    <d v="2022-07-19T00:00:00"/>
    <s v="N/A"/>
    <s v="N/A"/>
    <s v="N/A"/>
    <s v="N/A"/>
    <n v="0"/>
    <s v="N/A"/>
    <n v="0"/>
    <s v="N/A"/>
    <n v="0"/>
    <s v="N/A"/>
    <n v="0"/>
    <s v="N/A"/>
    <n v="0"/>
    <s v="N/A"/>
    <n v="0"/>
    <s v="N/A"/>
    <n v="0"/>
    <n v="18070350"/>
    <n v="0"/>
    <n v="0"/>
    <n v="0"/>
    <n v="0"/>
    <n v="0"/>
    <d v="2022-11-30T00:00:00"/>
    <d v="2022-11-30T00:00:00"/>
    <n v="-1233"/>
    <s v="SI"/>
    <s v="N/A"/>
    <s v="Bogotá D.C."/>
    <s v="Cumplimiento"/>
    <s v="380-47-994000126497"/>
    <n v="0"/>
    <s v="Aseguradora Solidaria de Colombia"/>
    <d v="2022-07-18T00:00:00"/>
    <s v="15/07/2022 - 30/05/2022"/>
    <n v="2022"/>
    <s v="PENDIENTE"/>
    <s v="Ninguna"/>
    <s v="Terminado"/>
    <s v="Retiro"/>
    <s v="N/A"/>
    <s v="DERECHO"/>
    <s v="N/A"/>
    <s v="FEMENINO"/>
    <s v="viviana.reina@jep.gov.co"/>
    <s v="https://community.secop.gov.co/Public/Tendering/ContractNoticePhases/View?PPI=CO1.PPI.19275478&amp;isFromPublicArea=True&amp;isModal=False"/>
    <m/>
    <m/>
    <s v="SOPORTE_PARA_LA_ADMINISTRACIÓN_DE_JUSTICIA"/>
    <s v="PROCESOS_MISIONALES"/>
    <s v="Magistratura"/>
    <s v="Secretaría General Judicial"/>
  </r>
  <r>
    <s v="JEP-587"/>
    <n v="630"/>
    <s v="JEP-587-2022"/>
    <s v="JEP-CSPO-568-2022"/>
    <s v="Ángela Esquivel "/>
    <d v="2022-07-07T00:00:00"/>
    <s v="Andrea Estefanía Viveros Riascos"/>
    <x v="0"/>
    <s v="1. Prestación de servicios"/>
    <n v="1014232599"/>
    <n v="7"/>
    <s v="Persona Natural"/>
    <s v="Pasto"/>
    <s v="Prestar servicios profesionales para apoyar y acompañar las salas de justicia y sus respectivas presidencias en los procesos de mejoramiento de la gestión judicial."/>
    <s v="Misional"/>
    <s v="Harvey Danilo Suarez Morales"/>
    <s v="Secretaría Ejecutiva"/>
    <s v="Dirección de Asuntos Jurídicos"/>
    <s v="Secretaría General Judicial"/>
    <s v="Carolina Acosta Acosta"/>
    <s v="F- Magistratura"/>
    <s v="N/A"/>
    <s v="Magistratura_x000a_Presidencias de la sala - SDSJ"/>
    <s v="Claudia Rocio Saldaña Montoya"/>
    <s v="Inversión"/>
    <n v="26021315"/>
    <s v="N/A"/>
    <s v="N/A"/>
    <n v="5204263"/>
    <s v="N/A"/>
    <n v="84522"/>
    <n v="298522"/>
    <n v="2018011001091"/>
    <x v="49"/>
    <d v="2022-07-07T00:00:00"/>
    <s v="N/A"/>
    <s v="N/A"/>
    <s v="N/A"/>
    <s v="N/A"/>
    <n v="0"/>
    <s v="N/A"/>
    <n v="0"/>
    <s v="N/A"/>
    <n v="0"/>
    <s v="N/A"/>
    <n v="0"/>
    <s v="N/A"/>
    <n v="0"/>
    <s v="N/A"/>
    <n v="0"/>
    <s v="N/A"/>
    <n v="0"/>
    <n v="26021315"/>
    <n v="0"/>
    <n v="0"/>
    <n v="0"/>
    <n v="0"/>
    <n v="0"/>
    <d v="2022-11-30T00:00:00"/>
    <d v="2022-11-30T00:00:00"/>
    <n v="-1233"/>
    <s v="SI"/>
    <s v="N/A"/>
    <s v="N/D"/>
    <s v="Cumplimiento"/>
    <s v="390-47-994000071992"/>
    <n v="0"/>
    <s v="Aseguradora Solidaria de Colombia"/>
    <d v="2022-07-06T00:00:00"/>
    <s v="06/07/2022 - 05/06/2023"/>
    <n v="2022"/>
    <s v="PENDIENTE"/>
    <s v="El acta no tiene nombre de supervisor en la primera parte"/>
    <s v="Terminado"/>
    <s v="Retiro"/>
    <s v="N/A"/>
    <s v="DERECHO"/>
    <s v="N/A"/>
    <s v="FEMENINO"/>
    <s v="andrea.viveros@jep.gov.co"/>
    <s v="https://community.secop.gov.co/Public/Tendering/ContractNoticePhases/View?PPI=CO1.PPI.19281040&amp;isFromPublicArea=True&amp;isModal=False"/>
    <m/>
    <m/>
    <s v="TRATAMIENTO_ESPECIAL_INDIVIDUAL"/>
    <s v="PROCESOS_MISIONALES"/>
    <s v="Magistratura"/>
    <s v="Magistratura"/>
  </r>
  <r>
    <s v="JEP-447"/>
    <n v="631"/>
    <s v="JEP-447-2022"/>
    <s v="JEP-CSPO-430-2022"/>
    <s v="Clara Torres"/>
    <d v="2022-07-11T00:00:00"/>
    <s v="Andrea Carolina Bello Tocancipa"/>
    <x v="0"/>
    <s v="1. Prestación de servicios"/>
    <n v="1019108919"/>
    <n v="9"/>
    <s v="Persona Natural"/>
    <s v="Bogotá D.C. "/>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Daniela Alexandra Quinche Pachón"/>
    <s v="F- Magistratura"/>
    <s v="N/A"/>
    <s v="Magistratura_x000a_Transcriptores"/>
    <s v="Julieta Lemaitre Ripoll "/>
    <s v="Inversión"/>
    <n v="16263315"/>
    <s v="N/A"/>
    <s v="N/A"/>
    <n v="3252663"/>
    <s v="N/A"/>
    <n v="86622"/>
    <n v="294222"/>
    <n v="2018011001091"/>
    <x v="30"/>
    <d v="2022-07-05T00:00:00"/>
    <s v="N/A"/>
    <s v="N/A"/>
    <s v="N/A"/>
    <s v="N/A"/>
    <n v="0"/>
    <s v="N/A"/>
    <n v="0"/>
    <s v="N/A"/>
    <n v="0"/>
    <s v="N/A"/>
    <n v="0"/>
    <s v="N/A"/>
    <n v="0"/>
    <s v="N/A"/>
    <n v="0"/>
    <s v="N/A"/>
    <n v="0"/>
    <n v="16263315"/>
    <n v="0"/>
    <n v="0"/>
    <n v="0"/>
    <n v="0"/>
    <n v="0"/>
    <d v="2022-11-30T00:00:00"/>
    <d v="2022-11-30T00:00:00"/>
    <n v="-1233"/>
    <s v="SI"/>
    <s v="N/A"/>
    <s v="Bogotá D.C."/>
    <s v="Cumplimiento"/>
    <s v="21-45-101376225"/>
    <n v="0"/>
    <s v="Seguros de Estado S.A."/>
    <d v="2022-07-01T00:00:00"/>
    <s v="01/07/2022 - 31/05/2023"/>
    <n v="2022"/>
    <s v="PENDIENTE"/>
    <s v="Ninguna"/>
    <s v="Terminado"/>
    <s v="Retiro"/>
    <s v="N/A"/>
    <s v="PSICOLOGÍA"/>
    <s v="N/A"/>
    <s v="FEMENINO"/>
    <s v="andrea.bello@jep.gov.co"/>
    <s v="https://community.secop.gov.co/Public/Tendering/ContractNoticePhases/View?PPI=CO1.PPI.19194537&amp;isFromPublicArea=True&amp;isModal=False"/>
    <m/>
    <m/>
    <s v="JUDICIAL_DIALÓGICO"/>
    <s v="PROCESOS_MISIONALES"/>
    <s v="Magistratura"/>
    <s v="Magistratura"/>
  </r>
  <r>
    <s v="JEP-448"/>
    <n v="632"/>
    <s v="JEP-448-2022"/>
    <s v="JEP-CSPO-431-2022"/>
    <s v="Clara Torres"/>
    <d v="2022-07-15T00:00:00"/>
    <s v="Andrés Felipe Ramírez Dueñas"/>
    <x v="0"/>
    <s v="1. Prestación de servicios"/>
    <n v="1136881308"/>
    <n v="7"/>
    <s v="Persona Natural"/>
    <s v="Bogotá D.C. "/>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Maria Alejandra Cruz Zuluaga"/>
    <s v="F- Magistratura"/>
    <s v="N/A"/>
    <s v="Magistratura_x000a_Transcriptores"/>
    <s v="Óscar Javier Parra Vera"/>
    <s v="Inversión"/>
    <n v="16263315"/>
    <s v="N/A"/>
    <s v="N/A"/>
    <n v="3252663"/>
    <s v="N/A"/>
    <n v="86722"/>
    <s v="328422_x0009_"/>
    <n v="2018011001091"/>
    <x v="50"/>
    <d v="2022-07-25T00:00:00"/>
    <s v="N/A"/>
    <s v="N/A"/>
    <s v="N/A"/>
    <s v="N/A"/>
    <n v="0"/>
    <s v="N/A"/>
    <n v="0"/>
    <s v="N/A"/>
    <n v="0"/>
    <s v="N/A"/>
    <n v="0"/>
    <s v="N/A"/>
    <n v="0"/>
    <s v="N/A"/>
    <n v="0"/>
    <s v="N/A"/>
    <n v="0"/>
    <n v="16263315"/>
    <n v="0"/>
    <n v="0"/>
    <n v="0"/>
    <n v="0"/>
    <n v="0"/>
    <d v="2022-11-30T00:00:00"/>
    <d v="2022-11-30T00:00:00"/>
    <n v="-1233"/>
    <s v="SI"/>
    <s v="N/A"/>
    <s v="Bogotá D.C."/>
    <s v="Cumplimiento"/>
    <s v="36-45-101039269"/>
    <n v="0"/>
    <s v="Seguros de Estado S.A."/>
    <d v="2022-07-22T00:00:00"/>
    <s v="19/07/2022 - 31/05/2023"/>
    <n v="2022"/>
    <s v="SIN PÓLIZA"/>
    <s v="SIN PÓLIZA"/>
    <s v="Terminado"/>
    <s v="Retiro"/>
    <s v="N/A"/>
    <s v="CIENCIAS POLÍTICAS"/>
    <s v="N/A"/>
    <s v="MASCULINO"/>
    <s v="andres.ramirezd@jep.gov.co"/>
    <s v="https://community.secop.gov.co/Public/Tendering/ContractNoticePhases/View?PPI=CO1.PPI.19194538&amp;isFromPublicArea=True&amp;isModal=False"/>
    <m/>
    <m/>
    <s v="JUDICIAL_DIALÓGICO"/>
    <s v="PROCESOS_MISIONALES"/>
    <s v="Magistratura"/>
    <s v="Magistratura"/>
  </r>
  <r>
    <s v="JEP-584"/>
    <n v="633"/>
    <s v="JEP-584-2022"/>
    <s v="JEP-CSPO-565-2022"/>
    <s v="Ángela Esquivel "/>
    <d v="2022-07-07T00:00:00"/>
    <s v="David Ernesto Quintero Otálvaro_x000a_"/>
    <x v="0"/>
    <s v="1. Prestación de servicios"/>
    <n v="1105684188"/>
    <n v="2"/>
    <s v="Persona Natural"/>
    <s v="Bogotá D.C. "/>
    <s v="Prestar servicios profesionales para apoyar y acompañar las salas de justicia y sus respectivas presidencias en los procesos de mejoramiento de la gestión judicial."/>
    <s v="Misional"/>
    <s v="Harvey Danilo Suarez Morales"/>
    <s v="Secretaría Ejecutiva"/>
    <s v="Dirección de Asuntos Jurídicos"/>
    <s v="Secretaría General Judicial"/>
    <s v="Lily Andrea Rueda Guzmán"/>
    <s v="F- Magistratura"/>
    <s v="N/A"/>
    <s v="Magistratura_x000a_Presidencias de la sala"/>
    <s v="Lily Andrea Rueda Guzmán"/>
    <s v="Inversión"/>
    <n v="26021315"/>
    <s v="N/A"/>
    <s v="N/A"/>
    <n v="5204263"/>
    <s v="N/A"/>
    <n v="83722"/>
    <n v="298322"/>
    <n v="2018011001091"/>
    <x v="49"/>
    <d v="2022-07-07T00:00:00"/>
    <s v="N/A"/>
    <s v="N/A"/>
    <s v="N/A"/>
    <s v="N/A"/>
    <n v="0"/>
    <s v="N/A"/>
    <n v="0"/>
    <s v="N/A"/>
    <n v="0"/>
    <s v="N/A"/>
    <n v="0"/>
    <s v="N/A"/>
    <n v="0"/>
    <s v="N/A"/>
    <n v="0"/>
    <s v="N/A"/>
    <n v="0"/>
    <n v="26021315"/>
    <n v="0"/>
    <n v="0"/>
    <n v="0"/>
    <n v="0"/>
    <n v="0"/>
    <d v="2022-11-30T00:00:00"/>
    <d v="2022-11-30T00:00:00"/>
    <n v="-1233"/>
    <s v="SI"/>
    <s v="N/A"/>
    <s v="N/D"/>
    <s v="Cumplimiento"/>
    <s v="14-47-101017999 "/>
    <n v="0"/>
    <s v="Seguros del Estado S.A."/>
    <d v="2022-07-06T00:00:00"/>
    <s v="01/07/2022 - 31/05/2023"/>
    <n v="2022"/>
    <s v="PENDIENTE"/>
    <s v="Ninguna"/>
    <s v="Terminado"/>
    <s v="Retiro"/>
    <s v="N/A"/>
    <s v="DERECHO"/>
    <s v="N/A"/>
    <s v="MASCULINO"/>
    <s v="david.quintero@jep.gov.co"/>
    <s v="https://community.secop.gov.co/Public/Tendering/ContractNoticePhases/View?PPI=CO1.PPI.19279184&amp;isFromPublicArea=True&amp;isModal=False"/>
    <m/>
    <m/>
    <s v="JUDICIAL_DIALÓGICO"/>
    <s v="PROCESOS_MISIONALES"/>
    <s v="Magistratura"/>
    <s v="Magistratura"/>
  </r>
  <r>
    <s v="JEP-449"/>
    <n v="634"/>
    <s v="JEP-449-2022"/>
    <s v="JEP-CSPO-432-2022"/>
    <s v="Clara Torres"/>
    <d v="2022-07-14T00:00:00"/>
    <s v="Liliana Patricia Garnica Gonzalez"/>
    <x v="0"/>
    <s v="1. Prestación de servicios"/>
    <n v="1020731967"/>
    <n v="7"/>
    <s v="Persona Natural"/>
    <s v="Bogotá D.C. "/>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Camila Andrea Santamaría Chavarro"/>
    <s v="F- Magistratura"/>
    <s v="N/A"/>
    <s v="Magistratura_x000a_Transcriptores"/>
    <s v="Belkis Florentina Izquierdo Torres"/>
    <s v="Inversión"/>
    <n v="16263315"/>
    <s v="N/A"/>
    <s v="N/A"/>
    <n v="3252663"/>
    <s v="N/A"/>
    <n v="78622"/>
    <n v="328522"/>
    <n v="2018011001091"/>
    <x v="50"/>
    <d v="2022-07-22T00:00:00"/>
    <s v="N/A"/>
    <s v="N/A"/>
    <s v="N/A"/>
    <s v="N/A"/>
    <n v="0"/>
    <s v="N/A"/>
    <n v="0"/>
    <s v="N/A"/>
    <n v="0"/>
    <s v="N/A"/>
    <n v="0"/>
    <s v="N/A"/>
    <n v="0"/>
    <s v="N/A"/>
    <n v="0"/>
    <s v="N/A"/>
    <n v="0"/>
    <n v="16263315"/>
    <n v="0"/>
    <n v="0"/>
    <n v="0"/>
    <n v="0"/>
    <n v="0"/>
    <d v="2022-11-30T00:00:00"/>
    <d v="2022-11-30T00:00:00"/>
    <n v="-1233"/>
    <s v="SI"/>
    <s v="N/A"/>
    <s v="Bogotá D.C."/>
    <s v="Cumplimiento"/>
    <s v="11-45-101115296"/>
    <n v="0"/>
    <s v="Seguros de Estado S.A."/>
    <d v="2022-07-09T00:00:00"/>
    <s v="19/07/2022 - 31/05/2023"/>
    <n v="2022"/>
    <s v="PENDIENTE"/>
    <s v="Pendiente de acta de inicio, póliza"/>
    <s v="Terminado"/>
    <s v="Retiro"/>
    <s v="N/A"/>
    <s v="CIENCIAS POLÍTICAS"/>
    <s v="N/A"/>
    <s v="FEMENINO"/>
    <s v="liliana.garnica@jep.gov.co"/>
    <s v="https://community.secop.gov.co/Public/Tendering/ContractNoticePhases/View?PPI=CO1.PPI.19194539&amp;isFromPublicArea=True&amp;isModal=False"/>
    <m/>
    <m/>
    <s v="JUDICIAL_DIALÓGICO"/>
    <s v="PROCESOS_MISIONALES"/>
    <s v="Magistratura"/>
    <s v="Magistratura"/>
  </r>
  <r>
    <s v="JEP-450"/>
    <n v="635"/>
    <s v="JEP-450-2022"/>
    <s v="JEP-CSPO-433-2022"/>
    <s v="Clara Torres"/>
    <d v="2022-07-15T00:00:00"/>
    <s v="_x0009_Camila Lorena Páez Monsalve"/>
    <x v="0"/>
    <s v="1. Prestación de servicios"/>
    <n v="1031158043"/>
    <n v="1"/>
    <s v="Persona Natural"/>
    <s v="Bogotá D.C. "/>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Camila Andrea Santamaría Chavarro"/>
    <s v="F- Magistratura"/>
    <s v="N/A"/>
    <s v="Magistratura_x000a_Transcriptores"/>
    <s v="Belkis Florentina Izquierdo Torres"/>
    <s v="Inversión"/>
    <n v="16263315"/>
    <s v="N/A"/>
    <s v="N/A"/>
    <n v="3252663"/>
    <s v="N/A"/>
    <n v="77922"/>
    <n v="319022"/>
    <s v="_x0009_2018011001091"/>
    <x v="65"/>
    <d v="2022-07-19T00:00:00"/>
    <s v="N/A"/>
    <s v="N/A"/>
    <s v="N/A"/>
    <s v="N/A"/>
    <n v="0"/>
    <s v="N/A"/>
    <n v="0"/>
    <s v="N/A"/>
    <n v="0"/>
    <s v="N/A"/>
    <n v="0"/>
    <s v="N/A"/>
    <n v="0"/>
    <s v="N/A"/>
    <n v="0"/>
    <s v="N/A"/>
    <n v="0"/>
    <n v="16263315"/>
    <n v="0"/>
    <n v="0"/>
    <n v="0"/>
    <n v="0"/>
    <n v="0"/>
    <d v="2022-11-30T00:00:00"/>
    <d v="2022-11-30T00:00:00"/>
    <n v="-1233"/>
    <s v="SI"/>
    <s v="N/A"/>
    <s v="Bogotá D.C."/>
    <s v="Cumplimiento"/>
    <s v="11-45-101115153 "/>
    <n v="0"/>
    <s v="Seguros de Estado S.A."/>
    <d v="2022-07-14T00:00:00"/>
    <s v="14/07/2022 - 31/05/2023"/>
    <n v="2022"/>
    <s v="PENDIENTE"/>
    <s v="Ninguna"/>
    <s v="Terminado"/>
    <s v="Retiro"/>
    <s v="N/A"/>
    <s v="CIENCIAS POLÍTICAS"/>
    <s v="N/A"/>
    <s v="FEMENINO"/>
    <s v="camila.paez@jep.gov.co"/>
    <s v="https://community.secop.gov.co/Public/Tendering/ContractNoticePhases/View?PPI=CO1.PPI.19194540&amp;isFromPublicArea=True&amp;isModal=False"/>
    <m/>
    <m/>
    <s v="JUDICIAL_DIALÓGICO"/>
    <s v="PROCESOS_MISIONALES"/>
    <s v="Magistratura"/>
    <s v="Magistratura"/>
  </r>
  <r>
    <s v="JEP-275"/>
    <n v="636"/>
    <s v="JEP-275-2022"/>
    <s v="JEP-CSPO-275-2022"/>
    <s v="Clara Torres"/>
    <d v="2022-01-20T00:00:00"/>
    <s v="Maria Ocampo Jaramillo"/>
    <x v="0"/>
    <s v="1. Prestación de servicios"/>
    <n v="1020825608"/>
    <n v="2"/>
    <s v="Persona Natural"/>
    <s v="N/A"/>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Ana Cristina Portilla Benavides"/>
    <s v="F- Magistratura"/>
    <s v="N/A"/>
    <s v="Magistratura_x000a_Transcriptores"/>
    <s v="Gustavo Adolfo Salazar Arbeláez"/>
    <s v="Inversión"/>
    <n v="37080357"/>
    <s v="N/A"/>
    <s v="N/A"/>
    <n v="3252663"/>
    <s v="N/A"/>
    <n v="46922"/>
    <n v="61022"/>
    <n v="2018011001091"/>
    <x v="11"/>
    <d v="2022-01-28T00:00:00"/>
    <s v="N/A"/>
    <s v="N/A"/>
    <s v="N/A"/>
    <s v="N/A"/>
    <n v="0"/>
    <s v="N/A"/>
    <n v="0"/>
    <s v="N/A"/>
    <n v="0"/>
    <s v="N/A"/>
    <n v="0"/>
    <s v="N/A"/>
    <n v="0"/>
    <s v="N/A"/>
    <n v="0"/>
    <s v="N/A"/>
    <n v="0"/>
    <n v="37080357"/>
    <n v="0"/>
    <n v="0"/>
    <n v="0"/>
    <n v="0"/>
    <n v="0"/>
    <d v="2022-12-31T00:00:00"/>
    <d v="2022-12-31T00:00:00"/>
    <n v="-1202"/>
    <s v="NO"/>
    <s v="N/A"/>
    <s v="Bogotá D.C."/>
    <s v="Cumplimiento "/>
    <s v="21-45-101358920"/>
    <n v="0"/>
    <s v="Seguros del Estado"/>
    <d v="2022-01-26T00:00:00"/>
    <s v="26-01-2022 - 01-07-2023"/>
    <n v="2022"/>
    <s v="PENDIENTE"/>
    <s v="Ninguna"/>
    <s v="Terminado"/>
    <s v="Retiro"/>
    <s v="N/A"/>
    <s v="CIENCIAS POLÍTICAS"/>
    <s v="N/A"/>
    <s v="FEMENINO"/>
    <s v="PND"/>
    <s v="https://community.secop.gov.co/Public/Tendering/OpportunityDetail/Index?noticeUID=CO1.NTC.2668870&amp;isFromPublicArea=True&amp;isModal=False"/>
    <m/>
    <m/>
    <s v="JUDICIAL_ADVERSARIAL"/>
    <s v="PROCESOS_MISIONALES"/>
    <s v="Magistratura"/>
    <s v="Magistratura"/>
  </r>
  <r>
    <s v="JEP-451"/>
    <n v="637"/>
    <s v="JEP-451-2022"/>
    <s v="JEP-CSPO-434-2022"/>
    <s v="Clara Torres"/>
    <d v="2022-07-08T00:00:00"/>
    <s v="Yinna Fernanda Figueredo Urrea"/>
    <x v="0"/>
    <s v="1. Prestación de servicios"/>
    <n v="1023976090"/>
    <n v="6"/>
    <s v="Persona Natural"/>
    <s v="N/A"/>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Daniela Alexandra Quinche Pachón"/>
    <s v="F- Magistratura"/>
    <s v="N/A"/>
    <s v="Magistratura_x000a_Transcriptores"/>
    <s v="Julieta Lemaitre Ripoll "/>
    <s v="Inversión"/>
    <n v="16263315"/>
    <s v="N/A"/>
    <s v="N/A"/>
    <n v="3252663"/>
    <s v="N/A"/>
    <n v="79022"/>
    <n v="309322"/>
    <n v="2018011001091"/>
    <x v="53"/>
    <d v="2022-07-12T00:00:00"/>
    <s v="Mariana Sussmann Herrán"/>
    <n v="1019134537"/>
    <n v="9"/>
    <d v="2022-09-05T00:00:00"/>
    <n v="0"/>
    <s v="N/A"/>
    <n v="0"/>
    <s v="N/A"/>
    <n v="0"/>
    <s v="N/A"/>
    <n v="0"/>
    <s v="N/A"/>
    <n v="0"/>
    <s v="N/A"/>
    <n v="0"/>
    <s v="N/A"/>
    <n v="0"/>
    <n v="16263315"/>
    <n v="0"/>
    <n v="0"/>
    <n v="0"/>
    <n v="0"/>
    <n v="0"/>
    <d v="2022-11-30T00:00:00"/>
    <d v="2022-11-30T00:00:00"/>
    <n v="-1233"/>
    <s v="SI"/>
    <s v="N/A"/>
    <s v="Bogotá D.C."/>
    <s v="Cumplimiento"/>
    <s v="21-45-101377086_x000a_21-45-101383886"/>
    <s v="0_x000a_0"/>
    <s v="Seguros del Estado S.A. _x000a_Seguros del Estado S.A. "/>
    <s v="11/07/2022_x000a_06/09/2022"/>
    <s v="11/07/2022 - 01/06/2023_x000a_06/09/2022 - 01/06/2023"/>
    <s v="11/07/2022_x000a_06/09/2022"/>
    <s v="PENDIENTE"/>
    <s v="Que la supervisora del_x000a_contrato, mediante formato de solicitud de modificación contractual del 5 de septiembre del 2022 consideró viable y solicitó autorizar dicha cesión del Contrato de Prestación de Servicios_x000a_Profesionales JEP-451-2022"/>
    <s v="Terminado"/>
    <s v="Cesión"/>
    <s v="N/A"/>
    <s v="DERECHO"/>
    <s v="N/A"/>
    <s v="FEMENINO"/>
    <s v="yinna.figueredo@jep.gov.co"/>
    <s v="https://community.secop.gov.co/Public/Tendering/ContractNoticePhases/View?PPI=CO1.PPI.19194541&amp;isFromPublicArea=True&amp;isModal=False"/>
    <m/>
    <m/>
    <s v="JUDICIAL_DIALÓGICO"/>
    <s v="PROCESOS_MISIONALES"/>
    <s v="Magistratura"/>
    <s v="Magistratura"/>
  </r>
  <r>
    <s v="JEP-589"/>
    <n v="638"/>
    <s v="JEP-589-2022"/>
    <s v="JEP-CSPO-570-2022"/>
    <s v="Ángela Esquivel "/>
    <d v="2022-07-07T00:00:00"/>
    <s v="María Teresa González Vergara"/>
    <x v="0"/>
    <s v="1. Prestación de servicios"/>
    <n v="1143370925"/>
    <n v="4"/>
    <s v="Persona Natural"/>
    <s v="Bogotá D.C. "/>
    <s v="Prestar servicios profesionales para apoyar y acompañar las salas de justicia y sus respectivas presidencias en los procesos de mejoramiento de la gestión judicial."/>
    <s v="Misional"/>
    <s v="Harvey Danilo Suarez Morales"/>
    <s v="Secretaría Ejecutiva"/>
    <s v="Dirección de Asuntos Jurídicos"/>
    <s v="Secretaría General Judicial"/>
    <s v="Camilo Castiblanco"/>
    <s v="F- Magistratura"/>
    <s v="N/A"/>
    <s v="Magistratura_x000a_Presidencias de la sala - SDSJ"/>
    <s v="Claudia Rocio Saldaña Montoya"/>
    <s v="Inversión"/>
    <n v="26021315"/>
    <s v="N/A"/>
    <s v="N/A"/>
    <n v="5204263"/>
    <s v="N/A"/>
    <n v="83822"/>
    <n v="305022"/>
    <n v="2018011001091"/>
    <x v="58"/>
    <d v="2022-07-07T00:00:00"/>
    <s v="N/A"/>
    <s v="N/A"/>
    <s v="N/A"/>
    <s v="N/A"/>
    <n v="0"/>
    <s v="N/A"/>
    <n v="0"/>
    <s v="N/A"/>
    <n v="0"/>
    <s v="N/A"/>
    <n v="0"/>
    <s v="N/A"/>
    <n v="0"/>
    <s v="N/A"/>
    <n v="0"/>
    <s v="N/A"/>
    <n v="0"/>
    <n v="26021315"/>
    <n v="0"/>
    <n v="0"/>
    <n v="0"/>
    <n v="0"/>
    <n v="0"/>
    <d v="2022-11-30T00:00:00"/>
    <d v="2022-11-30T00:00:00"/>
    <n v="-1233"/>
    <s v="SI"/>
    <s v="N/A"/>
    <s v="N/D"/>
    <s v="Cumplimiento"/>
    <s v="390-47-994000072018"/>
    <n v="0"/>
    <s v="Aseguradora Solidaria de Colombia"/>
    <d v="2022-07-07T00:00:00"/>
    <s v="06/072022 - 16/07/2023"/>
    <n v="2022"/>
    <s v="PENDIENTE"/>
    <s v="Ninguna"/>
    <s v="Terminado"/>
    <s v="Retiro"/>
    <s v="N/A"/>
    <s v="DERECHO"/>
    <s v="N/A"/>
    <s v="FEMENINO"/>
    <s v="maria.gonzalezv@jep.gov.co"/>
    <s v="https://community.secop.gov.co/Public/Tendering/ContractNoticePhases/View?PPI=CO1.PPI.19280700&amp;isFromPublicArea=True&amp;isModal=False"/>
    <m/>
    <m/>
    <s v="TRATAMIENTO_ESPECIAL_INDIVIDUAL"/>
    <s v="PROCESOS_MISIONALES"/>
    <s v="Magistratura"/>
    <s v="Magistratura"/>
  </r>
  <r>
    <s v="JEP-582"/>
    <n v="639"/>
    <s v="JEP-582-2022"/>
    <s v="JEP-CSPO-563-2022"/>
    <s v="Ángela Esquivel "/>
    <d v="2022-07-07T00:00:00"/>
    <s v="Maria Camila Orozco Zuluaga"/>
    <x v="0"/>
    <s v="1. Prestación de servicios"/>
    <n v="1094953056"/>
    <n v="4"/>
    <s v="Persona Natural"/>
    <s v="Caicedonia"/>
    <s v="Prestar servicios profesionales para apoyar y acompañar las salas de justicia y sus respectivas presidencias en los procesos de mejoramiento de la gestión judicial."/>
    <s v="Misional"/>
    <s v="Harvey Danilo Suarez Morales"/>
    <s v="Secretaría Ejecutiva"/>
    <s v="Dirección de Asuntos Jurídicos"/>
    <s v="Secretaría General Judicial"/>
    <s v="Diana Maria Vega Laguna"/>
    <s v="F- Magistratura"/>
    <s v="N/A"/>
    <s v="Magistratura_x000a_Presidencias de la sala"/>
    <s v="Diana María Vega Laguna"/>
    <s v="Inversión"/>
    <n v="26021315"/>
    <s v="N/A"/>
    <s v="N/A"/>
    <n v="5204263"/>
    <s v="N/A"/>
    <n v="83922"/>
    <n v="309222"/>
    <n v="2018011001091"/>
    <x v="53"/>
    <d v="2022-07-11T00:00:00"/>
    <s v="N/A"/>
    <s v="N/A"/>
    <s v="N/A"/>
    <s v="N/A"/>
    <n v="0"/>
    <s v="N/A"/>
    <n v="0"/>
    <s v="N/A"/>
    <n v="0"/>
    <s v="N/A"/>
    <n v="0"/>
    <s v="N/A"/>
    <n v="0"/>
    <s v="N/A"/>
    <n v="0"/>
    <s v="N/A"/>
    <n v="0"/>
    <n v="26021315"/>
    <n v="0"/>
    <n v="0"/>
    <n v="0"/>
    <n v="0"/>
    <n v="0"/>
    <d v="2022-11-30T00:00:00"/>
    <d v="2022-11-30T00:00:00"/>
    <n v="-1233"/>
    <s v="SI"/>
    <s v="N/A"/>
    <s v="N/D"/>
    <s v="Cumplimiento"/>
    <s v="390-47-994000072094"/>
    <n v="0"/>
    <s v="Aseguradora Solidaria de Colombia"/>
    <d v="2022-07-08T00:00:00"/>
    <s v="08/07/2022 - 07/06/2023"/>
    <n v="2022"/>
    <s v="PENDIENTE"/>
    <s v="Ninguna"/>
    <s v="Terminado"/>
    <s v="Retiro"/>
    <s v="N/A"/>
    <s v="DERECHO"/>
    <s v="N/A"/>
    <s v="FEMENINO"/>
    <s v="maria.orozco@jep.gov.co"/>
    <s v="https://community.secop.gov.co/Public/Tendering/ContractNoticePhases/View?PPI=CO1.PPI.19279046&amp;isFromPublicArea=True&amp;isModal=False"/>
    <m/>
    <m/>
    <s v="TRATAMIENTO_ESPECIAL_INDIVIDUAL"/>
    <s v="PROCESOS_MISIONALES"/>
    <s v="Magistratura"/>
    <s v="Magistratura"/>
  </r>
  <r>
    <s v="JEP-452"/>
    <n v="640"/>
    <s v="JEP-452-2022"/>
    <s v="JEP-CSPO-435-2022"/>
    <s v="Clara Torres"/>
    <d v="2022-07-13T00:00:00"/>
    <s v="Daniela Andrea Monroy Jaimes"/>
    <x v="0"/>
    <s v="1. Prestación de servicios"/>
    <n v="1032480616"/>
    <n v="2"/>
    <s v="Persona Natural"/>
    <s v="N/A"/>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Ana Cristina Portilla Benavides"/>
    <s v="F- Magistratura"/>
    <s v="N/A"/>
    <s v="Magistratura_x000a_Transcriptores"/>
    <s v="Gustavo Adolfo Salazar Arbeláez"/>
    <s v="Inversión"/>
    <n v="16263315"/>
    <s v="N/A"/>
    <s v="N/A"/>
    <n v="3252663"/>
    <s v="N/A"/>
    <n v="78022"/>
    <n v="313722"/>
    <n v="2018011001091"/>
    <x v="71"/>
    <d v="2022-07-13T00:00:00"/>
    <s v="N/A"/>
    <s v="N/A"/>
    <s v="N/A"/>
    <s v="N/A"/>
    <n v="0"/>
    <s v="N/A"/>
    <n v="0"/>
    <s v="N/A"/>
    <n v="0"/>
    <s v="N/A"/>
    <n v="0"/>
    <s v="N/A"/>
    <n v="0"/>
    <s v="N/A"/>
    <n v="0"/>
    <s v="N/A"/>
    <n v="0"/>
    <n v="16263315"/>
    <n v="0"/>
    <n v="0"/>
    <n v="0"/>
    <n v="0"/>
    <n v="0"/>
    <d v="2022-11-30T00:00:00"/>
    <d v="2022-11-30T00:00:00"/>
    <n v="-1233"/>
    <s v="SI"/>
    <s v="N/A"/>
    <s v="Bogotá D.C."/>
    <s v="Cumplimiento"/>
    <s v="21-45-101377258"/>
    <n v="0"/>
    <s v="Seguros del Estado S.A. "/>
    <d v="2022-07-12T00:00:00"/>
    <s v="12/07/2022 - 01/06/2023"/>
    <n v="2022"/>
    <s v="PENDIENTE"/>
    <s v="Ninguna"/>
    <s v="Terminado"/>
    <s v="Retiro"/>
    <s v="N/A"/>
    <s v="HISTORIA"/>
    <s v="N/A"/>
    <s v="FEMENINO"/>
    <s v="daniela.monroy@jep.gov.co"/>
    <s v="https://community.secop.gov.co/Public/Tendering/ContractNoticePhases/View?PPI=CO1.PPI.19194543&amp;isFromPublicArea=True&amp;isModal=False"/>
    <m/>
    <m/>
    <s v="JUDICIAL_ADVERSARIAL"/>
    <s v="PROCESOS_MISIONALES"/>
    <s v="Magistratura"/>
    <s v="Magistratura"/>
  </r>
  <r>
    <s v="JEP-742"/>
    <n v="641"/>
    <s v="JEP-742-2022"/>
    <s v="JEP-CSPO-716-2022"/>
    <s v="Clara Torres"/>
    <d v="2022-10-12T00:00:00"/>
    <s v="Damian Rodriguez Vera"/>
    <x v="0"/>
    <s v="1. Prestación de servicios"/>
    <n v="1088328855"/>
    <n v="0"/>
    <s v="Persona Natural"/>
    <s v="Manizalez"/>
    <s v="Apoyar y acompañar la transcripción de versiones voluntarias rendidas en el marco de los casos priorizados por la Sala de Reconocimiento de Verdad, de Responsabilidad y de Determinación de los Hechos y Conductas"/>
    <s v="Misional"/>
    <s v="Harvey Danilo Suarez Morales"/>
    <s v="Secretaría Ejecutiva"/>
    <s v="Dirección de Asuntos Jurídicos"/>
    <s v="Secretaría General Judicial"/>
    <s v="Lyly Andrea Rueda Guzman"/>
    <s v="F- Magistratura"/>
    <s v="N/A"/>
    <s v="Magistratura_x000a_Transcriptores"/>
    <s v="Lily Andrea Rueda Guzmán"/>
    <s v="Inversión"/>
    <n v="5095837"/>
    <s v="N/A"/>
    <s v="N/A"/>
    <n v="3252663"/>
    <s v="N/A"/>
    <n v="78122"/>
    <n v="471122"/>
    <n v="2018011001091"/>
    <x v="93"/>
    <d v="2022-10-20T00:00:00"/>
    <s v="N/A"/>
    <s v="N/A"/>
    <s v="N/A"/>
    <s v="N/A"/>
    <n v="0"/>
    <s v="N/A"/>
    <n v="0"/>
    <s v="N/A"/>
    <n v="0"/>
    <s v="N/A"/>
    <n v="0"/>
    <s v="N/A"/>
    <n v="0"/>
    <s v="N/A"/>
    <n v="0"/>
    <s v="N/A"/>
    <n v="0"/>
    <n v="5095837"/>
    <n v="0"/>
    <n v="0"/>
    <n v="0"/>
    <n v="0"/>
    <n v="0"/>
    <d v="2022-11-30T00:00:00"/>
    <d v="2022-11-30T00:00:00"/>
    <n v="-1233"/>
    <s v="SI"/>
    <s v="N/A"/>
    <s v="Bogotá D.C."/>
    <s v="Cumplimiento"/>
    <s v="18-47-101004884"/>
    <n v="0"/>
    <s v="Seguros del Estado S.A."/>
    <d v="2022-10-25T00:00:00"/>
    <s v="21/10/022 - 31/05/2023"/>
    <n v="2022"/>
    <s v="PENDIENTE"/>
    <s v="Ninguna"/>
    <s v="Terminado"/>
    <s v="Retiro"/>
    <s v="N/A"/>
    <s v="SOCIOLOGÍA"/>
    <s v="N/A"/>
    <s v="MASCULINO"/>
    <s v="cristian.rodriguez@jep.gov.co"/>
    <s v="https://community.secop.gov.co/Public/Tendering/ContractNoticePhases/View?PPI=CO1.PPI.21104469&amp;isFromPublicArea=True&amp;isModal=False"/>
    <m/>
    <m/>
    <s v="JUDICIAL_DIALÓGICO"/>
    <s v="PROCESOS_MISIONALES"/>
    <s v="Magistratura"/>
    <s v="Magistratura"/>
  </r>
  <r>
    <s v="JEP-586"/>
    <n v="642"/>
    <s v="JEP-586-2022"/>
    <s v="JEP-CSPO-567-2022"/>
    <s v="Ángela Esquivel "/>
    <d v="2022-07-07T00:00:00"/>
    <s v="Leonardo Rua Ceballos"/>
    <x v="0"/>
    <s v="1. Prestación de servicios"/>
    <n v="15507321"/>
    <n v="1"/>
    <s v="Persona Natural"/>
    <s v="Bogotá D.C. "/>
    <s v="Prestar servicios profesionales para apoyar y acompañar las salas de justicia y sus respectivas presidencias en los procesos de mejoramiento de la gestión judicial."/>
    <s v="Misional"/>
    <s v="Harvey Danilo Suarez Morales"/>
    <s v="Secretaría Ejecutiva"/>
    <s v="Dirección de Asuntos Jurídicos"/>
    <s v="Secretaría General Judicial"/>
    <s v="Lily Andrea Rueda Guzmán"/>
    <s v="F- Magistratura"/>
    <s v="N/A"/>
    <s v="Magistratura_x000a_Presidencias de la sala"/>
    <s v="Lily Andrea Rueda Guzmán"/>
    <s v="Inversión"/>
    <n v="26021315"/>
    <s v="N/A"/>
    <s v="N/A"/>
    <n v="5204263"/>
    <s v="N/A"/>
    <n v="84222"/>
    <s v="_x0009_298422"/>
    <n v="2018011001091"/>
    <x v="49"/>
    <d v="2022-07-07T00:00:00"/>
    <s v="N/A"/>
    <s v="N/A"/>
    <s v="N/A"/>
    <s v="N/A"/>
    <n v="0"/>
    <s v="N/A"/>
    <n v="0"/>
    <s v="N/A"/>
    <n v="0"/>
    <s v="N/A"/>
    <n v="0"/>
    <s v="N/A"/>
    <n v="0"/>
    <s v="N/A"/>
    <n v="0"/>
    <s v="N/A"/>
    <n v="0"/>
    <n v="26021315"/>
    <n v="0"/>
    <n v="0"/>
    <n v="0"/>
    <n v="0"/>
    <n v="0"/>
    <d v="2022-11-30T00:00:00"/>
    <d v="2022-11-30T00:00:00"/>
    <n v="-1233"/>
    <s v="SI"/>
    <s v="N/A"/>
    <s v="N/D"/>
    <s v="Cumplimiento"/>
    <s v="14-47-101018001"/>
    <n v="0"/>
    <s v="Seguros del Estado S.A."/>
    <d v="2022-07-06T00:00:00"/>
    <s v="05/07/2022 - 31/05/2023"/>
    <n v="2022"/>
    <s v="PENDIENTE"/>
    <s v="Ninguna"/>
    <s v="Terminado"/>
    <s v="Retiro"/>
    <s v="N/A"/>
    <s v="DERECHO"/>
    <s v="N/A"/>
    <s v="MASCULINO"/>
    <s v="leonardo.rua@jep.gov.co"/>
    <s v="https://community.secop.gov.co/Public/Tendering/ContractNoticePhases/View?PPI=CO1.PPI.19281234&amp;isFromPublicArea=True&amp;isModal=False"/>
    <m/>
    <m/>
    <s v="JUDICIAL_DIALÓGICO"/>
    <s v="PROCESOS_MISIONALES"/>
    <s v="Magistratura"/>
    <s v="Magistratura"/>
  </r>
  <r>
    <s v="JEP-583"/>
    <n v="643"/>
    <s v="JEP-583-2022"/>
    <s v="JEP-CSPO-564-2022"/>
    <s v="Ángela Esquivel "/>
    <d v="2022-07-07T00:00:00"/>
    <s v="Viviana Agredo Campo"/>
    <x v="0"/>
    <s v="1. Prestación de servicios"/>
    <n v="1061714679"/>
    <n v="8"/>
    <s v="Persona Natural"/>
    <s v="N/A"/>
    <s v="Prestar servicios profesionales para apoyar y acompañar las salas de justicia y sus respectivas presidencias en los procesos de mejoramiento de la gestión judicial."/>
    <s v="Misional"/>
    <s v="Harvey Danilo Suarez Morales"/>
    <s v="Secretaría Ejecutiva"/>
    <s v="Dirección de Asuntos Jurídicos"/>
    <s v="Secretaría General Judicial"/>
    <s v="Diana Maria Vega Laguna"/>
    <s v="F- Magistratura"/>
    <s v="N/A"/>
    <s v="Magistratura_x000a_Presidencias de la sala"/>
    <s v="Diana María Vega Laguna"/>
    <s v="Inversión"/>
    <n v="26021315"/>
    <s v="N/A"/>
    <s v="N/A"/>
    <n v="5204263"/>
    <s v="N/A"/>
    <n v="84122"/>
    <n v="298222"/>
    <s v="_x0009_2018011001091"/>
    <x v="49"/>
    <d v="2022-07-07T00:00:00"/>
    <s v="N/A"/>
    <s v="N/A"/>
    <s v="N/A"/>
    <s v="N/A"/>
    <n v="0"/>
    <s v="N/A"/>
    <n v="0"/>
    <s v="N/A"/>
    <n v="0"/>
    <s v="N/A"/>
    <n v="0"/>
    <s v="N/A"/>
    <n v="0"/>
    <s v="N/A"/>
    <n v="0"/>
    <s v="N/A"/>
    <n v="0"/>
    <n v="26021315"/>
    <n v="0"/>
    <n v="0"/>
    <n v="0"/>
    <n v="0"/>
    <n v="0"/>
    <d v="2022-11-30T00:00:00"/>
    <d v="2022-11-30T00:00:00"/>
    <n v="-1233"/>
    <s v="SI"/>
    <s v="N/A"/>
    <s v="N/D"/>
    <s v="Cumplimiento"/>
    <s v="390-47-994000071955"/>
    <n v="0"/>
    <s v="Aseguradora Solidaria de Colombia"/>
    <d v="2022-07-05T00:00:00"/>
    <s v="05/07/2022 - 04/06/2023"/>
    <n v="2022"/>
    <s v="PENDIENTE"/>
    <s v="Ninguna"/>
    <s v="Terminado"/>
    <s v="Retiro"/>
    <s v="N/A"/>
    <s v="DERECHO"/>
    <s v="N/A"/>
    <s v="FEMENINO"/>
    <s v="viviana.agredo@jep.gov.co"/>
    <s v="https://community.secop.gov.co/Public/Tendering/ContractNoticePhases/View?PPI=CO1.PPI.19279347&amp;isFromPublicArea=True&amp;isModal=False"/>
    <m/>
    <m/>
    <s v="TRATAMIENTO_ESPECIAL_INDIVIDUAL"/>
    <s v="PROCESOS_MISIONALES"/>
    <s v="Magistratura"/>
    <s v="Magistratura"/>
  </r>
  <r>
    <s v="JEP-454"/>
    <n v="644"/>
    <s v="JEP-454-2022"/>
    <s v="JEP-CSPO-437-2022"/>
    <s v="Clara Torres"/>
    <d v="2022-07-08T00:00:00"/>
    <s v="Neila Yarleys Escalante Vivas"/>
    <x v="0"/>
    <s v="1. Prestación de servicios"/>
    <n v="980692"/>
    <n v="9"/>
    <s v="Persona Natural"/>
    <s v="Bogotá D.C. "/>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Maria Alejandra Cruz Zuluaga"/>
    <s v="F- Magistratura"/>
    <s v="N/A"/>
    <s v="Magistratura_x000a_Transcriptores"/>
    <s v="Óscar Javier Parra Vera"/>
    <s v="Inversión"/>
    <n v="16263315"/>
    <s v="N/A"/>
    <s v="N/A"/>
    <n v="3252663"/>
    <s v="N/A"/>
    <n v="78922"/>
    <n v="310922"/>
    <n v="2018011001091"/>
    <x v="52"/>
    <d v="2022-07-15T00:00:00"/>
    <s v="N/A"/>
    <s v="N/A"/>
    <s v="N/A"/>
    <s v="N/A"/>
    <n v="0"/>
    <s v="N/A"/>
    <n v="0"/>
    <s v="N/A"/>
    <n v="0"/>
    <s v="N/A"/>
    <n v="0"/>
    <s v="N/A"/>
    <n v="0"/>
    <s v="N/A"/>
    <n v="0"/>
    <s v="N/A"/>
    <n v="0"/>
    <n v="16263315"/>
    <n v="0"/>
    <n v="0"/>
    <n v="0"/>
    <n v="0"/>
    <n v="0"/>
    <d v="2022-11-30T00:00:00"/>
    <d v="2022-11-30T00:00:00"/>
    <n v="-1233"/>
    <s v="SI"/>
    <s v="N/A"/>
    <s v="Bogotá D.C."/>
    <s v="Cumplimiento"/>
    <s v="11-47-101012512"/>
    <n v="0"/>
    <s v="Seguros del Estado S.A. "/>
    <d v="2022-07-15T00:00:00"/>
    <s v="11/07/2022 - 31/05/2023"/>
    <n v="2022"/>
    <s v="PENDIENTE"/>
    <s v="Ninguna"/>
    <s v="Terminado"/>
    <s v="Retiro"/>
    <s v="N/A"/>
    <s v="DERECHO"/>
    <s v="N/A"/>
    <s v="FEMENINO"/>
    <s v="neila.escalante@jep.gov.co"/>
    <s v="https://community.secop.gov.co/Public/Tendering/ContractNoticePhases/View?PPI=CO1.PPI.19194545&amp;isFromPublicArea=True&amp;isModal=False"/>
    <m/>
    <m/>
    <s v="JUDICIAL_DIALÓGICO"/>
    <s v="PROCESOS_MISIONALES"/>
    <s v="Magistratura"/>
    <s v="Magistratura"/>
  </r>
  <r>
    <s v="JEP-585"/>
    <n v="645"/>
    <s v="JEP-585-2022"/>
    <s v="JEP-CSPO-566-2022"/>
    <s v="Ángela Esquivel "/>
    <d v="2022-07-07T00:00:00"/>
    <s v="Gilberto Andrés Aguilera Romero"/>
    <x v="0"/>
    <s v="1. Prestación de servicios"/>
    <n v="1110466712"/>
    <n v="6"/>
    <s v="Persona Natural"/>
    <s v="Bogotá D.C. "/>
    <s v="Prestar servicios profesionales para apoyar y acompañar las salas de justicia y sus respectivas presidencias en los procesos de mejoramiento de la gestión judicial."/>
    <s v="Misional"/>
    <s v="Harvey Danilo Suarez Morales"/>
    <s v="Secretaría Ejecutiva"/>
    <s v="Dirección de Asuntos Jurídicos"/>
    <s v="Secretaría General Judicial"/>
    <s v="Lily Andrea Rueda Guzmán"/>
    <s v="F- Magistratura"/>
    <s v="N/A"/>
    <s v="Magistratura_x000a_Presidencias de la sala"/>
    <s v="Lily Andrea Rueda Guzmán"/>
    <s v="Inversión"/>
    <n v="26021315"/>
    <s v="N/A"/>
    <s v="N/A"/>
    <n v="5204263"/>
    <s v="N/A"/>
    <n v="84222"/>
    <n v="298422"/>
    <n v="2018011001091"/>
    <x v="49"/>
    <d v="2022-07-07T00:00:00"/>
    <s v="N/A"/>
    <s v="N/A"/>
    <s v="N/A"/>
    <s v="N/A"/>
    <n v="0"/>
    <s v="N/A"/>
    <n v="0"/>
    <s v="N/A"/>
    <n v="0"/>
    <s v="N/A"/>
    <n v="0"/>
    <s v="N/A"/>
    <n v="0"/>
    <s v="N/A"/>
    <n v="0"/>
    <s v="N/A"/>
    <n v="0"/>
    <n v="26021315"/>
    <n v="0"/>
    <n v="0"/>
    <n v="0"/>
    <n v="0"/>
    <n v="0"/>
    <d v="2022-11-30T00:00:00"/>
    <d v="2022-11-30T00:00:00"/>
    <n v="-1233"/>
    <s v="SI"/>
    <s v="N/A"/>
    <s v="N/D"/>
    <s v="Cumplimiento"/>
    <s v="14-47-101018001"/>
    <n v="0"/>
    <s v="Seguros del Estado S.A."/>
    <d v="2022-07-06T00:00:00"/>
    <s v="05/07/2022 - 31/05/2023"/>
    <n v="2022"/>
    <s v="PENDIENTE"/>
    <s v="Ninguna"/>
    <s v="Terminado"/>
    <s v="Retiro"/>
    <s v="N/A"/>
    <s v="DERECHO"/>
    <s v="N/A"/>
    <s v="MASCULINO"/>
    <s v="gilberto.aguilera@jep.gov.co"/>
    <s v="https://community.secop.gov.co/Public/Tendering/ContractNoticePhases/View?PPI=CO1.PPI.19280813&amp;isFromPublicArea=True&amp;isModal=False"/>
    <m/>
    <m/>
    <s v="JUDICIAL_DIALÓGICO"/>
    <s v="PROCESOS_MISIONALES"/>
    <s v="Magistratura"/>
    <s v="Magistratura"/>
  </r>
  <r>
    <s v="JEP-455"/>
    <n v="646"/>
    <s v="JEP-455-2022"/>
    <s v="JEP-CSPO-438-2022"/>
    <s v="Clara Torres"/>
    <d v="2022-06-27T00:00:00"/>
    <s v="Daniela Aponte Rodriguez"/>
    <x v="0"/>
    <s v="1. Prestación de servicios"/>
    <n v="1020807619"/>
    <n v="7"/>
    <s v="Persona Natural"/>
    <s v="Bogotá D.C. "/>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Nadiezhda Natazha Henriquez Chacin"/>
    <s v="F- Magistratura"/>
    <s v="N/A"/>
    <s v="Magistratura_x000a_Transcriptores"/>
    <s v="Nadiezhda Natazha Henríquez Chacín"/>
    <s v="Inversión"/>
    <n v="16263315"/>
    <s v="N/A"/>
    <s v="N/A"/>
    <n v="3252663"/>
    <s v="N/A"/>
    <n v="84822"/>
    <n v="308122"/>
    <n v="2018011001091"/>
    <x v="53"/>
    <d v="2022-07-12T00:00:00"/>
    <s v="N/A"/>
    <s v="N/A"/>
    <s v="N/A"/>
    <s v="N/A"/>
    <n v="0"/>
    <s v="N/A"/>
    <n v="0"/>
    <s v="N/A"/>
    <n v="0"/>
    <s v="N/A"/>
    <n v="0"/>
    <s v="N/A"/>
    <n v="0"/>
    <s v="N/A"/>
    <n v="0"/>
    <s v="N/A"/>
    <n v="0"/>
    <n v="16263315"/>
    <n v="0"/>
    <n v="0"/>
    <n v="0"/>
    <n v="0"/>
    <n v="0"/>
    <d v="2022-11-30T00:00:00"/>
    <d v="2022-11-30T00:00:00"/>
    <n v="-1233"/>
    <s v="SI"/>
    <s v="N/A"/>
    <s v="Bogotá D.C."/>
    <s v="Cumplimiento "/>
    <s v="BCH-100020148"/>
    <n v="0"/>
    <s v="Seguros Mundial"/>
    <d v="2022-07-12T00:00:00"/>
    <s v="08/07/2022 - 31/05/2023"/>
    <n v="2022"/>
    <s v="PENDIENTE"/>
    <s v="Ninguna"/>
    <s v="Terminado"/>
    <s v="Retiro"/>
    <s v="N/A"/>
    <s v="CIENCIAS POLÍTICAS"/>
    <s v="N/A"/>
    <s v="FEMENINO"/>
    <s v="daniela.aponte@jep.gov.co"/>
    <s v="https://community.secop.gov.co/Public/Tendering/ContractNoticePhases/View?PPI=CO1.PPI.19194546&amp;isFromPublicArea=True&amp;isModal=False"/>
    <m/>
    <m/>
    <s v="JUDICIAL_DIALÓGICO"/>
    <s v="PROCESOS_MISIONALES"/>
    <s v="Magistratura"/>
    <s v="Magistratura"/>
  </r>
  <r>
    <s v="JEP-644"/>
    <n v="647"/>
    <s v="JEP-644-2022"/>
    <s v="JEP-CSPO-623-2022"/>
    <s v="Ángela Esquivel "/>
    <d v="2022-07-26T00:00:00"/>
    <s v="Consuelo Torres Torres"/>
    <x v="0"/>
    <s v="1. Prestación de servicios"/>
    <n v="52262459"/>
    <n v="1"/>
    <s v="Persona Natural"/>
    <s v="Bogotá D.C. "/>
    <s v="Prestar servicios profesionales para apoyar y acompañar las salas de justicia y sus respectivas presidencias en los procesos de mejoramiento de la gestión judicial."/>
    <s v="Misional"/>
    <s v="Harvey Danilo Suarez Morales"/>
    <s v="Secretaría Ejecutiva"/>
    <s v="Dirección de Asuntos Jurídicos"/>
    <s v="Secretaría General Judicial"/>
    <s v="Diana Maria Vega Laguna"/>
    <s v="F- Magistratura"/>
    <s v="N/A"/>
    <s v="Magistratura_x000a_Presidencias de la sala"/>
    <s v="Marcela Giraldo Muñoz"/>
    <s v="Inversión"/>
    <n v="22031377"/>
    <s v="N/A"/>
    <s v="N/A"/>
    <n v="5204263"/>
    <s v="N/A"/>
    <s v="84322_x0009_"/>
    <n v="347622"/>
    <n v="2018011001091"/>
    <x v="59"/>
    <d v="2022-08-04T00:00:00"/>
    <s v="N/A"/>
    <s v="N/A"/>
    <s v="N/A"/>
    <s v="N/A"/>
    <n v="1561288"/>
    <n v="44811"/>
    <n v="0"/>
    <s v="N/A"/>
    <n v="0"/>
    <s v="N/A"/>
    <n v="0"/>
    <s v="N/A"/>
    <n v="0"/>
    <s v="N/A"/>
    <n v="0"/>
    <s v="N/A"/>
    <n v="0"/>
    <n v="23592665"/>
    <n v="0"/>
    <n v="0"/>
    <n v="0"/>
    <n v="0"/>
    <n v="0"/>
    <d v="2022-11-30T00:00:00"/>
    <d v="2022-11-30T00:00:00"/>
    <n v="-1233"/>
    <s v="SI"/>
    <s v="N/A"/>
    <s v="N/D"/>
    <s v="Cumplimiento"/>
    <s v="14-47-101018463"/>
    <n v="0"/>
    <s v="Seguros del Estado S.A."/>
    <d v="2022-08-01T00:00:00"/>
    <s v="01/08/2022 - 31/05/2023"/>
    <n v="2022"/>
    <s v="PENDIENTE"/>
    <s v="En fecha del 7 de septiembre de 2022, se autoriza la reducción en un valor de $1.561.288 En consecuencia, se requiere modificar los literales A y B, de la “Clausula Octava. - Forma de Pago”"/>
    <s v="Terminado"/>
    <s v="Retiro"/>
    <s v="N/A"/>
    <s v="DERECHO"/>
    <s v="N/A"/>
    <s v="FEMENINO"/>
    <s v="consuelo.torres@jep.gov.co"/>
    <s v="https://community.secop.gov.co/Public/Tendering/ContractNoticePhases/View?PPI=CO1.PPI.19643531&amp;isFromPublicArea=True&amp;isModal=False"/>
    <m/>
    <m/>
    <s v="TRATAMIENTO_ESPECIAL_INDIVIDUAL"/>
    <s v="PROCESOS_MISIONALES"/>
    <s v="Magistratura"/>
    <s v="Magistratura"/>
  </r>
  <r>
    <s v="JEP-459"/>
    <n v="648"/>
    <s v="JEP-459-2022"/>
    <s v="JEP-CSPO-442-2022"/>
    <s v="Clara Torres"/>
    <d v="2022-07-13T00:00:00"/>
    <s v="Laura Melisa Ayala"/>
    <x v="0"/>
    <s v="1. Prestación de servicios"/>
    <n v="1014279189"/>
    <n v="0"/>
    <s v="Persona Natural"/>
    <s v="Bogotá D.C. "/>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Maria Alejandra Cruz Zuluaga"/>
    <s v="F- Magistratura"/>
    <s v="N/A"/>
    <s v="Magistratura_x000a_Transcriptores"/>
    <s v="Óscar Javier Parra Vera"/>
    <s v="Inversión"/>
    <n v="16263315"/>
    <s v="N/A"/>
    <s v="N/A"/>
    <n v="3252663"/>
    <s v="N/A"/>
    <n v="78422"/>
    <n v="324622"/>
    <n v="2018011001091"/>
    <x v="40"/>
    <d v="2022-07-19T00:00:00"/>
    <s v="N/A"/>
    <s v="N/A"/>
    <s v="N/A"/>
    <s v="N/A"/>
    <n v="0"/>
    <s v="N/A"/>
    <n v="0"/>
    <s v="N/A"/>
    <n v="0"/>
    <s v="N/A"/>
    <n v="0"/>
    <s v="N/A"/>
    <n v="0"/>
    <s v="N/A"/>
    <n v="0"/>
    <s v="N/A"/>
    <n v="0"/>
    <n v="16263315"/>
    <n v="0"/>
    <n v="0"/>
    <n v="0"/>
    <n v="0"/>
    <n v="0"/>
    <d v="2022-11-30T00:00:00"/>
    <d v="2022-11-30T00:00:00"/>
    <n v="-1233"/>
    <s v="SI"/>
    <s v="N/A"/>
    <s v="Bogotá D.C."/>
    <s v="Cumplimiento"/>
    <s v="33-47-101009676"/>
    <n v="0"/>
    <s v="Seguros del Estado S.A. "/>
    <d v="2022-07-15T00:00:00"/>
    <s v="15/07/2022 - 02/06/2023"/>
    <n v="2022"/>
    <s v="PENDIENTE"/>
    <s v="Ninguna"/>
    <s v="Terminado"/>
    <s v="Retiro"/>
    <s v="N/A"/>
    <s v="FILOSOFÍA "/>
    <s v="N/A"/>
    <s v="FEMENINO"/>
    <s v="https://community.secop.gov.co/Public/Tendering/ContractNoticePhases/View?PPI=CO1.PPI.19248583&amp;isFromPublicArea=True&amp;isModal=False"/>
    <s v="https://community.secop.gov.co/Public/Tendering/ContractNoticePhases/View?PPI=CO1.PPI.19194551&amp;isFromPublicArea=True&amp;isModal=False"/>
    <m/>
    <m/>
    <s v="JUDICIAL_DIALÓGICO"/>
    <s v="PROCESOS_MISIONALES"/>
    <s v="Magistratura"/>
    <s v="Magistratura"/>
  </r>
  <r>
    <s v="JEP-457"/>
    <n v="649"/>
    <s v="JEP-457-2022"/>
    <s v="JEP-CSPO-439-2022"/>
    <s v="Clara Torres"/>
    <d v="2022-06-28T00:00:00"/>
    <s v="Jose Luis Rozo Ramirez"/>
    <x v="0"/>
    <s v="1. Prestación de servicios"/>
    <n v="1053346162"/>
    <n v="4"/>
    <s v="Persona Natural"/>
    <s v="N/A"/>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Maria Alejandra Cruz Zuluaga"/>
    <s v="F- Magistratura"/>
    <s v="N/A"/>
    <s v="Magistratura_x000a_Transcriptores"/>
    <s v="Óscar Javier Parra Vera"/>
    <s v="Inversión"/>
    <n v="16263315"/>
    <s v="N/A"/>
    <s v="N/A"/>
    <n v="3252663"/>
    <s v="N/A"/>
    <n v="78222"/>
    <n v="308022"/>
    <n v="2018011001091"/>
    <x v="53"/>
    <d v="2022-07-12T00:00:00"/>
    <s v="N/A"/>
    <s v="N/A"/>
    <s v="N/A"/>
    <s v="N/A"/>
    <n v="0"/>
    <s v="N/A"/>
    <n v="0"/>
    <s v="N/A"/>
    <n v="0"/>
    <s v="N/A"/>
    <n v="0"/>
    <s v="N/A"/>
    <n v="0"/>
    <s v="N/A"/>
    <n v="0"/>
    <s v="N/A"/>
    <n v="0"/>
    <n v="16263315"/>
    <n v="0"/>
    <n v="0"/>
    <n v="0"/>
    <n v="0"/>
    <n v="0"/>
    <d v="2022-11-30T00:00:00"/>
    <d v="2022-11-30T00:00:00"/>
    <n v="-1233"/>
    <s v="SI"/>
    <s v="N/A"/>
    <s v="Bogotá D.C."/>
    <s v="Cumplimiento"/>
    <s v="380 47 994000126297"/>
    <n v="0"/>
    <s v="Aseguradora Solidaria de Colombia"/>
    <d v="2022-07-08T00:00:00"/>
    <s v="8/07/2022 - 03/06/2023"/>
    <n v="2022"/>
    <s v="PENDIENTE"/>
    <s v="Ninguna"/>
    <s v="Terminado"/>
    <s v="Retiro"/>
    <s v="N/A"/>
    <s v="DERECHO"/>
    <s v="N/A"/>
    <s v="MASCULINO"/>
    <s v="jose.rozo@jep.gov.co"/>
    <s v="https://community.secop.gov.co/Public/Tendering/ContractNoticePhases/View?PPI=CO1.PPI.19194547&amp;isFromPublicArea=True&amp;isModal=False"/>
    <m/>
    <m/>
    <s v="JUDICIAL_DIALÓGICO"/>
    <s v="PROCESOS_MISIONALES"/>
    <s v="Magistratura"/>
    <s v="Magistratura"/>
  </r>
  <r>
    <s v="JEP-458"/>
    <n v="650"/>
    <s v="JEP-458-2022"/>
    <s v="JEP-CSPO-441-2022"/>
    <s v="Clara Torres"/>
    <d v="2022-07-10T00:00:00"/>
    <s v="Juliana Isabel Pineda Acevedo"/>
    <x v="0"/>
    <s v="1. Prestación de servicios"/>
    <n v="1098683765"/>
    <n v="3"/>
    <s v="Persona Natural"/>
    <s v="Bucaramanga"/>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Catalina Díaz Gómez "/>
    <s v="F- Magistratura"/>
    <s v="N/A"/>
    <s v="Magistratura_x000a_Transcriptores"/>
    <s v="Catalina Diaz Gomez"/>
    <s v="Inversión"/>
    <n v="16263315"/>
    <s v="N/A"/>
    <s v="N/A"/>
    <n v="3252663"/>
    <s v="N/A"/>
    <n v="78322"/>
    <n v="312322"/>
    <n v="2018011001091"/>
    <x v="71"/>
    <d v="2022-07-12T00:00:00"/>
    <s v="N/A"/>
    <s v="N/A"/>
    <s v="N/A"/>
    <s v="N/A"/>
    <n v="0"/>
    <s v="N/A"/>
    <n v="0"/>
    <s v="N/A"/>
    <n v="0"/>
    <s v="N/A"/>
    <n v="0"/>
    <s v="N/A"/>
    <n v="0"/>
    <s v="N/A"/>
    <n v="0"/>
    <s v="N/A"/>
    <n v="0"/>
    <n v="16263315"/>
    <n v="0"/>
    <n v="0"/>
    <n v="0"/>
    <n v="0"/>
    <n v="0"/>
    <d v="2022-11-30T00:00:00"/>
    <d v="2022-11-30T00:00:00"/>
    <n v="-1233"/>
    <s v="SI"/>
    <s v="N/A"/>
    <s v="Bogotá D.C."/>
    <s v="Cumplimiento"/>
    <s v="21-45-101377186"/>
    <n v="0"/>
    <s v="Seguros del Estado S.A. "/>
    <d v="2022-07-11T00:00:00"/>
    <s v="11/07/2022 - 11/06/2023"/>
    <n v="2022"/>
    <s v="PENDIENTE"/>
    <s v="Ninguna"/>
    <s v="Terminado"/>
    <s v="Retiro"/>
    <s v="N/A"/>
    <s v="DERECHO"/>
    <s v="N/A"/>
    <s v="FEMENINO"/>
    <s v="juliana.pineda@jep.gov.co"/>
    <s v="https://community.secop.gov.co/Public/Tendering/ContractNoticePhases/View?PPI=CO1.PPI.19194550&amp;isFromPublicArea=True&amp;isModal=False"/>
    <m/>
    <m/>
    <s v="JUDICIAL_DIALÓGICO"/>
    <s v="PROCESOS_MISIONALES"/>
    <s v="Magistratura"/>
    <s v="Magistratura"/>
  </r>
  <r>
    <s v="JEP-453"/>
    <n v="651"/>
    <s v="JEP-453-2022"/>
    <s v="JEP-CSPO-436-2022"/>
    <s v="Clara Torres"/>
    <d v="2022-07-06T00:00:00"/>
    <s v="Lizeth Yohana Pinto Espinosa"/>
    <x v="0"/>
    <s v="1. Prestación de servicios"/>
    <n v="1090459847"/>
    <n v="0"/>
    <s v="Persona Natural"/>
    <s v="N/A"/>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Nadiezhda Natazha Henriquez Chacin"/>
    <s v="F- Magistratura"/>
    <s v="N/A"/>
    <s v="Magistratura_x000a_Transcriptores"/>
    <s v="Nadiezhda Natazha Henríquez Chacín"/>
    <s v="Inversión"/>
    <n v="16263315"/>
    <s v="N/A"/>
    <s v="N/A"/>
    <n v="3252663"/>
    <s v="N/A"/>
    <n v="78822"/>
    <n v="326322"/>
    <n v="2018011001091"/>
    <x v="40"/>
    <d v="2022-07-26T00:00:00"/>
    <s v="N/A"/>
    <s v="N/A"/>
    <s v="N/A"/>
    <s v="N/A"/>
    <n v="0"/>
    <s v="N/A"/>
    <n v="0"/>
    <s v="N/A"/>
    <n v="0"/>
    <s v="N/A"/>
    <n v="0"/>
    <s v="N/A"/>
    <n v="0"/>
    <s v="N/A"/>
    <n v="0"/>
    <s v="N/A"/>
    <n v="0"/>
    <n v="16263315"/>
    <n v="0"/>
    <n v="0"/>
    <n v="0"/>
    <n v="0"/>
    <n v="0"/>
    <d v="2022-11-30T00:00:00"/>
    <d v="2022-11-30T00:00:00"/>
    <n v="-1233"/>
    <s v="SI"/>
    <s v="N/A"/>
    <s v="Bogotá D.C."/>
    <s v="Cumplimiento"/>
    <s v="36-47-101001506"/>
    <n v="0"/>
    <s v="Seguros del Estado S.A. "/>
    <d v="2022-07-05T00:00:00"/>
    <s v="18/07/2022 - 02/06/2023"/>
    <n v="2022"/>
    <s v="PENDIENTE"/>
    <s v="Ninguna"/>
    <s v="Terminado"/>
    <s v="Retiro"/>
    <s v="N/A"/>
    <s v="DERECHO"/>
    <s v="N/A"/>
    <s v="FEMENINO"/>
    <s v="lizeth.pinto@jep.gov.co"/>
    <s v="https://community.secop.gov.co/Public/Tendering/ContractNoticePhases/View?PPI=CO1.PPI.19194544&amp;isFromPublicArea=True&amp;isModal=False"/>
    <m/>
    <m/>
    <s v="JUDICIAL_DIALÓGICO"/>
    <s v="PROCESOS_MISIONALES"/>
    <s v="Magistratura"/>
    <s v="Magistratura"/>
  </r>
  <r>
    <s v="JEP-588"/>
    <n v="652"/>
    <s v="JEP-588-2022"/>
    <s v="JEP-CSPO-569-2022"/>
    <s v="Ángela Esquivel "/>
    <d v="2022-07-07T00:00:00"/>
    <s v="Angely Andrea Guerrero Lizcano_x000a_"/>
    <x v="0"/>
    <s v="1. Prestación de servicios"/>
    <n v="1098726547"/>
    <n v="0"/>
    <s v="Persona Natural"/>
    <s v="Bogotá D.C. "/>
    <s v="Prestar servicios profesionales para apoyar y acompañar las salas de justicia y sus respectivas presidencias en los procesos de mejoramiento de la gestión judicial."/>
    <s v="Misional"/>
    <s v="Harvey Danilo Suarez Morales"/>
    <s v="Secretaría Ejecutiva"/>
    <s v="Dirección de Asuntos Jurídicos"/>
    <s v="Secretaría General Judicial"/>
    <s v="Carolina Acosta Acosta"/>
    <s v="F- Magistratura"/>
    <s v="N/A"/>
    <s v="Magistratura_x000a_Presidencias de la sala - SDSJ"/>
    <s v="Claudia Rocio Saldaña Montoya"/>
    <s v="Inversión"/>
    <n v="26021315"/>
    <s v="N/A"/>
    <s v="N/A"/>
    <n v="5204263"/>
    <s v="N/A"/>
    <n v="84422"/>
    <n v="300522"/>
    <n v="2018011001091"/>
    <x v="49"/>
    <d v="2022-07-06T00:00:00"/>
    <s v="Diana Carolina Bernal Cortes"/>
    <n v="1023862550"/>
    <n v="2"/>
    <d v="2022-09-05T00:00:00"/>
    <n v="0"/>
    <s v="N/A"/>
    <n v="0"/>
    <s v="N/A"/>
    <n v="0"/>
    <s v="N/A"/>
    <n v="0"/>
    <s v="N/A"/>
    <n v="0"/>
    <s v="N/A"/>
    <n v="0"/>
    <s v="N/A"/>
    <n v="0"/>
    <n v="26021315"/>
    <n v="0"/>
    <n v="0"/>
    <n v="0"/>
    <n v="0"/>
    <n v="0"/>
    <d v="2022-11-30T00:00:00"/>
    <d v="2022-11-30T00:00:00"/>
    <n v="-1233"/>
    <s v="SI"/>
    <s v="N/A"/>
    <s v="N/D"/>
    <s v="Cumplimiento"/>
    <s v="390-47-994000071940_x000a_21-45-101383743"/>
    <s v="0_x000a_0"/>
    <s v="Aseguradora Solidaria de Colombia_x000a_Seguros del Estado S.A."/>
    <s v="5/07/2022_x000a_05/09/2022"/>
    <s v="05/07/2022 - 04/06/2023_x000a_05/09/2022 - 31/05/2023"/>
    <s v="6/07/2022_x000a_06/09/2022"/>
    <s v="PENDIENTE"/>
    <s v="Que el Supervisor (a) del contrato, mediante formato de solicitud de modificación contractual_x000a_del 5 de septiembre del 2022, consideró viable y solicitó autorizar dicha cesión."/>
    <s v="Terminado"/>
    <s v="Cesión"/>
    <s v="N/A"/>
    <s v="PENDIENTE"/>
    <s v="N/A"/>
    <s v="FEMENINO"/>
    <s v="angely.guerrero@jep.gov.co"/>
    <s v="https://community.secop.gov.co/Public/Tendering/ContractNoticePhases/View?PPI=CO1.PPI.19281271&amp;isFromPublicArea=True&amp;isModal=False"/>
    <m/>
    <m/>
    <s v="TRATAMIENTO_ESPECIAL_INDIVIDUAL"/>
    <s v="PROCESOS_MISIONALES"/>
    <s v="Magistratura"/>
    <s v="Magistratura"/>
  </r>
  <r>
    <s v="JEP-460"/>
    <n v="653"/>
    <s v="JEP-460-2022"/>
    <s v="JEP-CSPO-443-2022"/>
    <s v="Clara Torres"/>
    <d v="2022-07-13T00:00:00"/>
    <s v="Alejandra Zapata Lopez"/>
    <x v="0"/>
    <s v="1. Prestación de servicios"/>
    <n v="1017246463"/>
    <n v="6"/>
    <s v="Persona Natural"/>
    <s v="N/A"/>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Lily Andrea Rueda Guzmán"/>
    <s v="F- Magistratura"/>
    <s v="N/A"/>
    <s v="Magistratura_x000a_Transcriptores"/>
    <s v="Lily Andrea Rueda Guzmán"/>
    <s v="Inversión"/>
    <n v="16263315"/>
    <s v="N/A"/>
    <s v="N/A"/>
    <n v="3252663"/>
    <s v="N/A"/>
    <n v="77822"/>
    <n v="302622"/>
    <n v="2018011001091"/>
    <x v="58"/>
    <d v="2022-07-11T00:00:00"/>
    <s v="N/A"/>
    <s v="N/A"/>
    <s v="N/A"/>
    <s v="N/A"/>
    <n v="0"/>
    <s v="N/A"/>
    <n v="0"/>
    <s v="N/A"/>
    <n v="0"/>
    <s v="N/A"/>
    <n v="0"/>
    <s v="N/A"/>
    <n v="0"/>
    <s v="N/A"/>
    <n v="0"/>
    <s v="N/A"/>
    <n v="0"/>
    <n v="16263315"/>
    <n v="0"/>
    <n v="0"/>
    <n v="0"/>
    <n v="0"/>
    <n v="0"/>
    <d v="2022-11-30T00:00:00"/>
    <d v="2022-11-30T00:00:00"/>
    <n v="-1233"/>
    <s v="SI"/>
    <s v="N/A"/>
    <s v="Bogotá D.C."/>
    <s v="Cumplimiento"/>
    <s v="3378827–8"/>
    <s v="N/R"/>
    <s v="Suramericana"/>
    <d v="2022-07-06T00:00:00"/>
    <s v="06/07/2022 - 01/06/2023"/>
    <n v="2022"/>
    <s v="PENDIENTE"/>
    <s v="Ninguna"/>
    <s v="Terminado"/>
    <s v="Retiro"/>
    <s v="N/A"/>
    <s v="DERECHO"/>
    <s v="N/A"/>
    <s v="FEMENINO"/>
    <s v="alejandra.zapata@jep.gov.co"/>
    <s v="https://community.secop.gov.co/Public/Tendering/ContractNoticePhases/View?PPI=CO1.PPI.19194552&amp;isFromPublicArea=True&amp;isModal=False"/>
    <m/>
    <m/>
    <s v="JUDICIAL_DIALÓGICO"/>
    <s v="PROCESOS_MISIONALES"/>
    <s v="Magistratura"/>
    <s v="Magistratura"/>
  </r>
  <r>
    <s v="JEP-461"/>
    <n v="654"/>
    <s v="JEP-461-2022"/>
    <s v="JEP-CSPO-444-2022"/>
    <s v="Clara Torres"/>
    <d v="2022-07-01T00:00:00"/>
    <s v="Lina Maria Mayo Caicedo"/>
    <x v="0"/>
    <s v="1. Prestación de servicios"/>
    <n v="1033757165"/>
    <n v="7"/>
    <s v="Persona Natural"/>
    <s v="N/A"/>
    <s v="Apoyar y acompañar la transcripción de versiones voluntarias rendidas en el marco de los casos priorizados por la Sala de Reconocimiento de Verdad, de Responsabilidad y de Determinación de los Hechos y Conductas. "/>
    <s v="Misional"/>
    <s v="Harvey Danilo Suarez Morales"/>
    <s v="Secretaría Ejecutiva"/>
    <s v="Dirección de Asuntos Jurídicos"/>
    <s v="Secretaría General Judicial"/>
    <s v="Catalina Díaz Gómez "/>
    <s v="F- Magistratura"/>
    <s v="N/A"/>
    <s v="Magistratura_x000a_Transcriptores"/>
    <s v="Catalina Diaz Gomez"/>
    <s v="Inversión"/>
    <n v="16263315"/>
    <s v="N/A"/>
    <s v="N/A"/>
    <n v="3252663"/>
    <s v="N/A"/>
    <n v="78722"/>
    <n v="318622"/>
    <n v="2018011001091"/>
    <x v="65"/>
    <d v="2022-07-14T00:00:00"/>
    <s v="N/A"/>
    <s v="N/A"/>
    <s v="N/A"/>
    <s v="N/A"/>
    <n v="0"/>
    <s v="N/A"/>
    <n v="0"/>
    <s v="N/A"/>
    <n v="0"/>
    <s v="N/A"/>
    <n v="0"/>
    <s v="N/A"/>
    <n v="0"/>
    <s v="N/A"/>
    <n v="0"/>
    <s v="N/A"/>
    <n v="0"/>
    <n v="16263315"/>
    <n v="0"/>
    <n v="0"/>
    <n v="0"/>
    <n v="0"/>
    <n v="0"/>
    <d v="2022-11-30T00:00:00"/>
    <d v="2022-11-30T00:00:00"/>
    <n v="-1233"/>
    <s v="SI"/>
    <s v="N/A"/>
    <s v="Bogotá D.C."/>
    <s v="Cumplimiento"/>
    <s v="36-47-101001493"/>
    <n v="0"/>
    <s v="Seguros del Estado"/>
    <d v="2022-07-14T00:00:00"/>
    <s v="13/07/2022 - 31/05/2023"/>
    <n v="2022"/>
    <s v="PENDIENTE"/>
    <s v="Sin acta de inicio"/>
    <s v="Terminado"/>
    <s v="Retiro"/>
    <s v="N/A"/>
    <s v="DERECHO"/>
    <s v="N/A"/>
    <s v="FEMENINO"/>
    <s v="lina.mayoc@jep.gov.co"/>
    <s v="https://community.secop.gov.co/Public/Tendering/ContractNoticePhases/View?PPI=CO1.PPI.19194553&amp;isFromPublicArea=True&amp;isModal=False"/>
    <m/>
    <m/>
    <s v="JUDICIAL_DIALÓGICO"/>
    <s v="PROCESOS_MISIONALES"/>
    <s v="Magistratura"/>
    <s v="Magistratura"/>
  </r>
  <r>
    <s v="JEP-358"/>
    <n v="655"/>
    <s v="JEP-358-2022"/>
    <s v="JEP-CSPO-358-2022"/>
    <s v="Clara Torres"/>
    <d v="2022-01-24T00:00:00"/>
    <s v="Avance Juridico Casa Editorial"/>
    <x v="0"/>
    <s v="1. Prestación de servicios"/>
    <n v="830041326"/>
    <n v="2"/>
    <s v="Persona Jurídica"/>
    <s v="N/A"/>
    <s v="Actualización del Sistema de Información Jurídica de la JEP _x000a_“Jurinfo”"/>
    <s v="Funciones de la dependencia"/>
    <s v="Luis Felipe Rivera García"/>
    <s v="Dirección de Tecnologías de la Información"/>
    <s v="Dirección de Asuntos Jurídicos"/>
    <s v="Departamento de Conceptos y Representación Jurídica"/>
    <s v="Carlos Iván Castro Sabbagh"/>
    <s v="EE- Departamento de Conceptos y Representación Jurídica"/>
    <s v="N/A"/>
    <s v="N/A"/>
    <s v="N/A"/>
    <s v="Inversión"/>
    <n v="75000000"/>
    <s v="N/A"/>
    <s v="N/A"/>
    <n v="30000000"/>
    <s v="N/A"/>
    <n v="55922"/>
    <n v="66022"/>
    <s v="2018011001175_x0009_"/>
    <x v="10"/>
    <d v="2022-01-28T00:00:00"/>
    <s v="N/A"/>
    <s v="N/A"/>
    <s v="N/A"/>
    <s v="N/A"/>
    <n v="0"/>
    <s v="N/A"/>
    <n v="0"/>
    <s v="N/A"/>
    <n v="0"/>
    <s v="N/A"/>
    <n v="0"/>
    <s v="N/A"/>
    <n v="0"/>
    <s v="N/A"/>
    <n v="0"/>
    <s v="N/A"/>
    <n v="0"/>
    <n v="75000000"/>
    <n v="0"/>
    <n v="0"/>
    <n v="0"/>
    <n v="0"/>
    <n v="0"/>
    <d v="2022-12-31T00:00:00"/>
    <d v="2022-12-31T00:00:00"/>
    <n v="-1202"/>
    <s v="SI"/>
    <d v="2023-05-15T00:00:00"/>
    <s v="Bogotá D.C."/>
    <s v="Cumplimiento"/>
    <s v="11-45-101110375"/>
    <n v="0"/>
    <s v="Seguros del Estado"/>
    <d v="2022-01-27T00:00:00"/>
    <s v="26/01/2022 - 31/12/2025"/>
    <n v="2022"/>
    <s v="PENDIENTE"/>
    <s v="Ninguna"/>
    <s v="Terminado"/>
    <s v="Retiro"/>
    <s v="N/A"/>
    <s v="N/A"/>
    <s v="N/A"/>
    <s v="N/A"/>
    <s v="N/A"/>
    <s v="https://community.secop.gov.co/Public/Tendering/ContractNoticePhases/View?PPI=CO1.PPI.17139706&amp;isFromPublicArea=True&amp;isModal=False"/>
    <m/>
    <m/>
    <s v="GESTIÓN_JURÍDICA"/>
    <s v="PROCESOS_DE_GESTIÓN"/>
    <s v="Secretaría Ejecutiva"/>
    <s v="Dirección de Asuntos Jurídicos"/>
  </r>
  <r>
    <s v="JEP-024"/>
    <n v="658"/>
    <s v="JEP-024-2022"/>
    <s v="JEP-CSPO-024-2022"/>
    <s v="Clara Torres"/>
    <s v="NR"/>
    <s v="Harold Leibnitz Chaux Campos"/>
    <x v="0"/>
    <s v="1. Prestación de servicios"/>
    <n v="19393097"/>
    <n v="9"/>
    <s v="Persona Natural"/>
    <s v="N/A"/>
    <s v="_x000a_Prestar servicios profesionales como abogado para desarrollar actividades de asesoría y apoyo jurídico en la gestión del departamento de conceptos y representación jurídica, y en los procesos judiciales en los que tenga representación judicial la jurisdicción especial para la paz._x000a_"/>
    <s v="Funciones de la dependencia"/>
    <s v="Harvey Danilo Suarez Morales"/>
    <s v="Secretaría Ejecutiva"/>
    <s v="Dirección de Asuntos Jurídicos"/>
    <s v="Departamento de Conceptos y Representación Jurídica"/>
    <s v="Carlos Iván Castro Sabbagh"/>
    <s v="EE- Departamento de Conceptos y Representación Jurídica"/>
    <s v="N/A"/>
    <s v="N/A"/>
    <s v="N/A"/>
    <s v="Inversión"/>
    <n v="119698068"/>
    <s v="N/A"/>
    <s v="N/A"/>
    <s v="$9.974.839"/>
    <s v="N/A"/>
    <n v="35922"/>
    <n v="30622"/>
    <n v="2018011001175"/>
    <x v="27"/>
    <d v="2022-01-14T00:00:00"/>
    <s v="N/A"/>
    <s v="N/A"/>
    <s v="N/A"/>
    <s v="N/A"/>
    <n v="0"/>
    <s v="N/A"/>
    <n v="0"/>
    <s v="N/A"/>
    <n v="0"/>
    <s v="N/A"/>
    <n v="0"/>
    <s v="N/A"/>
    <n v="0"/>
    <s v="N/A"/>
    <n v="0"/>
    <s v="N/A"/>
    <n v="0"/>
    <n v="119698068"/>
    <n v="0"/>
    <n v="0"/>
    <n v="0"/>
    <n v="0"/>
    <n v="0"/>
    <d v="2022-12-31T00:00:00"/>
    <d v="2022-12-31T00:00:00"/>
    <n v="-1202"/>
    <s v="NO"/>
    <s v="N/A"/>
    <s v="Bogotá D.C."/>
    <s v="Cumplimiento"/>
    <s v="14-47-101013883"/>
    <n v="0"/>
    <s v="Seguros del Estado "/>
    <d v="2022-01-13T00:00:00"/>
    <s v="13-01-2022 - 05-07-2023"/>
    <n v="2022"/>
    <s v="https://jepcolombia-my.sharepoint.com/personal/carlos_torres_jep_gov_co/_layouts/15/onedrive.aspx?q=024&amp;searchScope=folder&amp;id=%2Fpersonal%2Fcarlos%5Ftorres%5Fjep%5Fgov%5Fco%2FDocuments%2FDocumentos%2FContractual%2FContractual%20%2D%20Onedrive%2FValidaci%C3%B3n%20p%C3%B3lizas%20CPS%2F%2EVERIFICACI%C3%93N%20DE%20P%C3%93LIZAS%20CONTRATOS%202022%2FVerificaci%C3%B3n%20p%C3%B3liza%20contrato%20JEP%2D024%2D2022%2Epdf&amp;parent=%2Fpersonal%2Fcarlos%5Ftorres%5Fjep%5Fgov%5Fco%2FDocuments%2FDocumentos%2FContractual%2FContractual%20%2D%20Onedrive%2FValidaci%C3%B3n%20p%C3%B3lizas%20CPS%2F%2EVERIFICACI%C3%93N%20DE%20P%C3%93LIZAS%20CONTRATOS%202022&amp;parentview=7"/>
    <s v="N/A"/>
    <s v="Terminado"/>
    <s v="Retiro"/>
    <s v="N/A"/>
    <s v="DERECHO"/>
    <s v="N/A"/>
    <s v="MASCULINO"/>
    <s v="harold.chaux@jep.gov.co"/>
    <s v="https://community.secop.gov.co/Public/Tendering/OpportunityDetail/Index?noticeUID=CO1.NTC.2508566&amp;isFromPublicArea=True&amp;isModal=False"/>
    <m/>
    <m/>
    <s v="GESTIÓN_JURÍDICA"/>
    <s v="PROCESOS_DE_GESTIÓN"/>
    <s v="Secretaría Ejecutiva"/>
    <s v="Dirección de Asuntos Jurídicos"/>
  </r>
  <r>
    <s v="JEP-577"/>
    <n v="659"/>
    <s v="JEP-577-2022"/>
    <s v="JEP-CSPO-558-2022"/>
    <s v="Paola Casas"/>
    <d v="2022-07-07T00:00:00"/>
    <s v="Yinet Alexandra Zea Galindo"/>
    <x v="0"/>
    <s v="1. Prestación de servicios"/>
    <n v="1010201933"/>
    <n v="7"/>
    <s v="Persona Natural"/>
    <s v="Bogotá D.C. "/>
    <s v="Prestar servicios profesionales para apoyar en los procesos de mejoramiento de la gestión judicial de las Salas de Justicia y Secciones del Tribunal para la Paz. "/>
    <s v="Administrativo Transversal"/>
    <s v="Harvey Danilo Suarez Morales"/>
    <s v="Secretaría Ejecutiva"/>
    <s v="Dirección de Asuntos Jurídicos"/>
    <s v="F -Magistratura"/>
    <s v="Marlith Gineth Nieto Torres"/>
    <s v="F- Magistratura"/>
    <s v="N/A"/>
    <s v="Magistratura_x000a_SEJUD - Salas y Secciones SRVR"/>
    <s v="N/A"/>
    <s v="Inversión"/>
    <n v="18070350"/>
    <s v="N/A"/>
    <s v="N/A"/>
    <n v="3614070"/>
    <s v="N/A"/>
    <n v="72522"/>
    <n v="304822"/>
    <n v="2018011001091"/>
    <x v="58"/>
    <d v="2022-07-07T00:00:00"/>
    <s v="N/A"/>
    <s v="N/A"/>
    <s v="N/A"/>
    <s v="N/A"/>
    <n v="0"/>
    <s v="N/A"/>
    <n v="0"/>
    <s v="N/A"/>
    <n v="0"/>
    <s v="N/A"/>
    <n v="0"/>
    <s v="N/A"/>
    <n v="0"/>
    <s v="N/A"/>
    <n v="0"/>
    <s v="N/A"/>
    <n v="0"/>
    <n v="18070350"/>
    <n v="0"/>
    <n v="0"/>
    <n v="0"/>
    <n v="0"/>
    <n v="0"/>
    <d v="2022-11-30T00:00:00"/>
    <d v="2022-11-30T00:00:00"/>
    <n v="-1233"/>
    <s v="SI"/>
    <s v="N/A"/>
    <s v="Bogotá D.C."/>
    <s v="Cumplimiento"/>
    <s v="560 47 994000153305"/>
    <n v="0"/>
    <s v="Aseguradora Solidaria de Colombia"/>
    <d v="2022-07-07T00:00:00"/>
    <s v="07/07/2022 - 09/06/2023"/>
    <n v="2022"/>
    <s v="PENDIENTE"/>
    <s v="Ninguna"/>
    <s v="Terminado"/>
    <s v="Retiro"/>
    <s v="N/A"/>
    <s v="DERECHO"/>
    <s v="N/A"/>
    <s v="FEMENINO"/>
    <s v="yinet.zea@jep.gov.co"/>
    <s v="https://community.secop.gov.co/Public/Tendering/ContractNoticePhases/View?PPI=CO1.PPI.19275080&amp;isFromPublicArea=True&amp;isModal=False"/>
    <m/>
    <m/>
    <s v="JUDICIAL_DIALÓGICO"/>
    <s v="PROCESOS_MISIONALES"/>
    <s v="Magistratura"/>
    <s v="Magistratura"/>
  </r>
  <r>
    <s v="JEP-579"/>
    <n v="660"/>
    <s v="JEP-579-2022"/>
    <s v="JEP-CSPO-560-2022"/>
    <s v="Paola Casas"/>
    <d v="2022-07-07T00:00:00"/>
    <s v="Karen Liceth Vergel Devia"/>
    <x v="0"/>
    <s v="1. Prestación de servicios"/>
    <n v="1117543801"/>
    <n v="9"/>
    <s v="Persona Natural"/>
    <s v="Bogotá D.C. "/>
    <s v="Prestar servicios profesionales para apoyar en los procesos de mejoramiento de la gestión judicial de las Salas de Justicia y Secciones del Tribunal para la Paz. "/>
    <s v="Administrativo Transversal"/>
    <s v="Harvey Danilo Suarez Morales"/>
    <s v="Secretaría Ejecutiva"/>
    <s v="Dirección de Asuntos Jurídicos"/>
    <s v="Secretaría General Judicial"/>
    <s v="Alba Luz Piedras Ortíz"/>
    <s v="G- Secretaría General Judicial"/>
    <s v="N/A"/>
    <s v="Magistratura SEJUD - Salas y Secciones SAI"/>
    <s v="N/A"/>
    <s v="Inversión"/>
    <n v="18070350"/>
    <s v="N/A"/>
    <s v="N/A"/>
    <n v="3614070"/>
    <s v="N/A"/>
    <n v="72622"/>
    <n v="306522"/>
    <n v="2018011001091"/>
    <x v="58"/>
    <d v="2022-07-08T00:00:00"/>
    <s v="Leidy Johanna Amado Merchán"/>
    <n v="1057606258"/>
    <n v="3"/>
    <d v="2022-09-07T00:00:00"/>
    <n v="0"/>
    <s v="N/A"/>
    <n v="0"/>
    <s v="N/A"/>
    <n v="0"/>
    <s v="N/A"/>
    <n v="0"/>
    <s v="N/A"/>
    <n v="0"/>
    <s v="N/A"/>
    <n v="0"/>
    <s v="N/A"/>
    <n v="0"/>
    <n v="18070350"/>
    <n v="0"/>
    <n v="0"/>
    <n v="0"/>
    <n v="0"/>
    <n v="0"/>
    <d v="2022-11-30T00:00:00"/>
    <d v="2022-11-30T00:00:00"/>
    <n v="-1233"/>
    <s v="SI"/>
    <s v="N/A"/>
    <s v="Bogotá D.C."/>
    <s v="Cumplimiento"/>
    <s v="21-45-101376780"/>
    <n v="0"/>
    <s v="Seguros del Estado S.A."/>
    <d v="2022-07-07T00:00:00"/>
    <s v="07/07/2022 - 01/06/2023_x000a_07/09/2022 - 07/07/2023"/>
    <s v="8/07/2022_x000a_08/09/2022"/>
    <s v="PENDIENTE"/>
    <s v="El 7 de septimebre se publica la cesión a partir del 7 de septiembre"/>
    <s v="Terminado"/>
    <s v="Cesión"/>
    <s v="N/A"/>
    <s v="DERECHO"/>
    <s v="N/A"/>
    <s v="FEMENINO"/>
    <s v="karen.vergel@jep.gov.co"/>
    <s v="https://community.secop.gov.co/Public/Tendering/ContractNoticePhases/View?PPI=CO1.PPI.19278327&amp;isFromPublicArea=True&amp;isModal=False"/>
    <m/>
    <m/>
    <s v="SOPORTE_PARA_LA_ADMINISTRACIÓN_DE_JUSTICIA"/>
    <s v="PROCESOS_MISIONALES"/>
    <s v="Magistratura"/>
    <s v="Secretaría General Judicial"/>
  </r>
  <r>
    <s v="JEP-609"/>
    <n v="661"/>
    <s v="JEP-609-2022"/>
    <s v="JEP-CSPO-590-2022"/>
    <s v="Paola Casas"/>
    <d v="2022-07-08T00:00:00"/>
    <s v="Tatiana Mendez Gil"/>
    <x v="0"/>
    <s v="1. Prestación de servicios"/>
    <n v="1032440006"/>
    <n v="9"/>
    <s v="Persona Natural"/>
    <s v="Bogotá D.C. "/>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Sandra Milena Sánchez Rojas"/>
    <s v="G- Secretaría General Judicial"/>
    <s v="N/A"/>
    <s v="Magistratura_x000a_SEJUD - Salas y Secciones SDSJ"/>
    <s v="N/A"/>
    <s v="Inversión"/>
    <n v="18070350"/>
    <s v="N/A"/>
    <s v="N/A"/>
    <n v="3614070"/>
    <s v="N/A"/>
    <n v="72722"/>
    <n v="332722"/>
    <n v="2018011001091"/>
    <x v="68"/>
    <d v="2022-08-01T00:00:00"/>
    <s v="Camila Vera Delgado_x000a_Gabriela Torres Daza"/>
    <s v="1010238244_x000a_1018456069"/>
    <s v="0_x000a_1"/>
    <s v="18/08/2022_x000a_30/09/2022"/>
    <n v="0"/>
    <s v="N/A"/>
    <n v="0"/>
    <s v="N/A"/>
    <n v="0"/>
    <s v="N/A"/>
    <n v="0"/>
    <s v="N/A"/>
    <n v="0"/>
    <s v="N/A"/>
    <n v="0"/>
    <s v="N/A"/>
    <n v="0"/>
    <n v="18070350"/>
    <n v="0"/>
    <n v="0"/>
    <n v="0"/>
    <n v="0"/>
    <n v="0"/>
    <d v="2022-11-30T00:00:00"/>
    <d v="2022-11-30T00:00:00"/>
    <n v="-1233"/>
    <s v="SI"/>
    <s v="N/A"/>
    <s v="Bogotá D.C."/>
    <s v="Cumplimiento"/>
    <s v="21-45-101378428_x000a_21-45-101381636_x000a_15-47-101010057_x000a_"/>
    <s v="0_x000a_0_x000a_0"/>
    <s v="Seguros del Estado S.A._x000a_Seguros del Estado S.A._x000a_Seguros del Estado S.A."/>
    <s v="21/07/2022_x000a_18/08/2022_x000a_01/10/2022"/>
    <s v="21/07/2022 - 31/05/2023_x000a_18/08/2022 - 01/06/2023_x000a_30/09/2022 - 31/05/2023"/>
    <s v="27/07/2022 _x000a_19/08/2022_x000a_03/10/2022"/>
    <s v="PENDIENTE"/>
    <s v="En fehca del 18 de septiembre se realiza cesión del contrato_x000a_El 30 de septiembre se cesiono el contrato a Gabriela"/>
    <s v="Terminado"/>
    <s v="Cesión"/>
    <s v="N/A"/>
    <s v="PENDIENTE"/>
    <s v="N/A"/>
    <s v="FEMENINO"/>
    <s v="tatiana.mendez@jep.gov.co"/>
    <s v="https://community.secop.gov.co/Public/Tendering/ContractNoticePhases/View?PPI=CO1.PPI.19391871&amp;isFromPublicArea=True&amp;isModal=False"/>
    <m/>
    <m/>
    <s v="SOPORTE_PARA_LA_ADMINISTRACIÓN_DE_JUSTICIA"/>
    <s v="PROCESOS_MISIONALES"/>
    <s v="Magistratura"/>
    <s v="Secretaría General Judicial"/>
  </r>
  <r>
    <s v="JEP-578"/>
    <n v="662"/>
    <s v="JEP-578-2022"/>
    <s v="JEP-CSPO-559-2022"/>
    <s v="Paola Casas"/>
    <d v="2022-07-07T00:00:00"/>
    <s v="Gabriela Jineth Bonilla Pazos"/>
    <x v="0"/>
    <s v="1. Prestación de servicios"/>
    <n v="1049646182"/>
    <n v="4"/>
    <s v="Persona Natural"/>
    <s v="Ipiales"/>
    <s v="Prestar servicios profesionales para apoyar en los procesos de mejoramiento de la gestión judicial de las Salas de Justicia y Secciones del Tribunal para la Paz. "/>
    <s v="Administrativo Transversal"/>
    <s v="Harvey Danilo Suarez Morales"/>
    <s v="Secretaría Ejecutiva"/>
    <s v="Dirección de Asuntos Jurídicos"/>
    <s v="Secretaría General Judicial"/>
    <s v="Marlith Gineth Nieto Torres"/>
    <s v="G- Secretaría General Judicial"/>
    <s v="N/A"/>
    <s v="Magistratura_x000a_SEJUD - Salas y Secciones SRVR"/>
    <s v="N/A"/>
    <s v="Inversión"/>
    <n v="18070350"/>
    <s v="N/A"/>
    <s v="N/A"/>
    <n v="3614070"/>
    <s v="N/A"/>
    <n v="72822"/>
    <n v="301622"/>
    <n v="2018011001091"/>
    <x v="49"/>
    <d v="2022-07-07T00:00:00"/>
    <s v="Germán Mauricio Márquez Ruiz"/>
    <n v="1067862968"/>
    <n v="7"/>
    <d v="2022-09-07T00:00:00"/>
    <n v="0"/>
    <s v="N/A"/>
    <n v="0"/>
    <s v="N/A"/>
    <n v="0"/>
    <s v="N/A"/>
    <n v="0"/>
    <s v="N/A"/>
    <n v="0"/>
    <s v="N/A"/>
    <n v="0"/>
    <s v="N/A"/>
    <n v="0"/>
    <n v="18070350"/>
    <n v="0"/>
    <n v="0"/>
    <n v="0"/>
    <n v="0"/>
    <n v="0"/>
    <d v="2022-11-30T00:00:00"/>
    <d v="2022-11-30T00:00:00"/>
    <n v="-1233"/>
    <s v="SI"/>
    <s v="N/A"/>
    <s v="Bogotá D.C."/>
    <s v="Cumplimiento"/>
    <s v="BY-100026463_x000a_33-47-101009970_x000a_"/>
    <s v="0_x000a_0"/>
    <s v="Compañía Mundial de Seguros S.A._x000a_Seguros del Estado S.A"/>
    <s v="6/07/2022_x000a_08/09/2022"/>
    <s v="06/07/2022 - 05/06/2023_x000a_07/09/2022 - 31/05/2023"/>
    <s v="6/07/2022_x000a_09/09/2022"/>
    <s v="PENDIENTE"/>
    <s v="En fecha del 7 de septiembre de 2022, se publica la cesión"/>
    <s v="Terminado"/>
    <s v="Cesión"/>
    <s v="N/A"/>
    <s v="PENDIENTE"/>
    <s v="N/A"/>
    <s v="FEMENINO"/>
    <s v="gabriela.bonilla@jep.gov.co"/>
    <s v="https://community.secop.gov.co/Public/Tendering/ContractNoticePhases/View?PPI=CO1.PPI.19275536&amp;isFromPublicArea=True&amp;isModal=False"/>
    <m/>
    <m/>
    <s v="SOPORTE_PARA_LA_ADMINISTRACIÓN_DE_JUSTICIA"/>
    <s v="PROCESOS_MISIONALES"/>
    <s v="Magistratura"/>
    <s v="Secretaría General Judicial"/>
  </r>
  <r>
    <s v="JEP-610"/>
    <n v="663"/>
    <s v="JEP-610-2022"/>
    <s v="JEP-CSPO-591-2022"/>
    <s v="Paola Casas"/>
    <d v="2022-07-08T00:00:00"/>
    <s v="Sandra Patricia Puerto Cantor"/>
    <x v="0"/>
    <s v="1. Prestación de servicios"/>
    <n v="33379206"/>
    <n v="8"/>
    <s v="Persona Natural"/>
    <s v="Bogotá D.C. "/>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F -Magistratura"/>
    <s v="Marlith Gineth Nieto Torres"/>
    <s v="F- Magistratura"/>
    <s v="N/A"/>
    <s v="Magistratura_x000a_SEJUD - Salas y Secciones SRVR"/>
    <s v="N/A"/>
    <s v="Inversión"/>
    <n v="18070350"/>
    <s v="N/A"/>
    <s v="N/A"/>
    <n v="3614070"/>
    <s v="N/A"/>
    <n v="84722"/>
    <n v="328322"/>
    <s v="_x0009_2018011001091"/>
    <x v="50"/>
    <d v="2022-07-21T00:00:00"/>
    <s v="N/A"/>
    <s v="N/A"/>
    <s v="N/A"/>
    <s v="N/A"/>
    <n v="0"/>
    <s v="N/A"/>
    <n v="0"/>
    <s v="N/A"/>
    <n v="0"/>
    <s v="N/A"/>
    <n v="0"/>
    <s v="N/A"/>
    <n v="0"/>
    <s v="N/A"/>
    <n v="0"/>
    <s v="N/A"/>
    <n v="0"/>
    <n v="18070350"/>
    <n v="0"/>
    <n v="0"/>
    <n v="0"/>
    <n v="0"/>
    <n v="0"/>
    <d v="2022-11-30T00:00:00"/>
    <d v="2022-11-30T00:00:00"/>
    <n v="-1233"/>
    <s v="SI"/>
    <s v="N/A"/>
    <s v="Bogotá D.C."/>
    <s v="Cumplimiento"/>
    <s v="33-47-101009698"/>
    <n v="0"/>
    <s v="Seguros del Estado S.A."/>
    <d v="2022-07-21T00:00:00"/>
    <s v="21/07/2022 - 31/05/2023"/>
    <n v="2022"/>
    <s v="PENDIENTE"/>
    <s v="Ninguna"/>
    <s v="Terminado"/>
    <s v="Retiro"/>
    <s v="N/A"/>
    <s v="DERECHO"/>
    <s v="N/A"/>
    <s v="FEMENINO"/>
    <s v="sandra.puerto@jep.gov.co"/>
    <s v="https://community.secop.gov.co/Public/Tendering/ContractNoticePhases/View?PPI=CO1.PPI.19392524&amp;isFromPublicArea=True&amp;isModal=False"/>
    <m/>
    <m/>
    <s v="JUDICIAL_DIALÓGICO"/>
    <s v="PROCESOS_MISIONALES"/>
    <s v="Magistratura"/>
    <s v="Magistratura"/>
  </r>
  <r>
    <s v="JEP-628"/>
    <n v="664"/>
    <s v="JEP-628-2022"/>
    <s v="JEP-CSPO-609-2022"/>
    <s v="Paola Casas"/>
    <d v="2022-07-18T00:00:00"/>
    <s v="David Leonardo Moreno Salcedo"/>
    <x v="0"/>
    <s v="1. Prestación de servicios"/>
    <n v="1026301233"/>
    <n v="7"/>
    <s v="Persona Natural"/>
    <s v="Bogotá D.C. "/>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Sandra Milena Sánchez Rojas"/>
    <s v="G- Secretaría General Judicial"/>
    <s v="N/A"/>
    <s v="Magistratura_x000a_SEJUD - Salas y Secciones SDSJ"/>
    <s v="N/A"/>
    <s v="Inversión"/>
    <n v="18070350"/>
    <s v="N/A"/>
    <s v="N/A"/>
    <n v="3614070"/>
    <s v="N/A"/>
    <n v="72922"/>
    <n v="335922"/>
    <n v="2018011001091"/>
    <x v="67"/>
    <d v="2022-08-01T00:00:00"/>
    <s v="N/A"/>
    <s v="N/A"/>
    <s v="N/A"/>
    <s v="N/A"/>
    <n v="0"/>
    <s v="N/A"/>
    <n v="0"/>
    <s v="N/A"/>
    <n v="0"/>
    <s v="N/A"/>
    <n v="0"/>
    <s v="N/A"/>
    <n v="0"/>
    <s v="N/A"/>
    <n v="0"/>
    <s v="N/A"/>
    <n v="0"/>
    <n v="18070350"/>
    <n v="0"/>
    <n v="0"/>
    <n v="0"/>
    <n v="0"/>
    <n v="0"/>
    <d v="2022-11-30T00:00:00"/>
    <d v="2022-11-30T00:00:00"/>
    <n v="-1233"/>
    <s v="SI"/>
    <s v="N/A"/>
    <s v="Bogotá D.C."/>
    <s v="Cumplimiento"/>
    <s v="21-45-101379012"/>
    <n v="0"/>
    <s v="Seguros del Estado S.A."/>
    <d v="2022-07-26T00:00:00"/>
    <s v="26/07/2022 - 01/06/2023"/>
    <n v="2022"/>
    <s v="PENDIENTE"/>
    <s v="Ninguna"/>
    <s v="Terminado"/>
    <s v="Retiro"/>
    <s v="N/A"/>
    <s v="DERECHO"/>
    <s v="N/A"/>
    <s v="MASCULINO"/>
    <s v="david.moreno@jep.gov.co"/>
    <s v="https://community.secop.gov.co/Public/Tendering/ContractNoticePhases/View?PPI=CO1.PPI.19504822&amp;isFromPublicArea=True&amp;isModal=False"/>
    <m/>
    <m/>
    <s v="SOPORTE_PARA_LA_ADMINISTRACIÓN_DE_JUSTICIA"/>
    <s v="PROCESOS_MISIONALES"/>
    <s v="Magistratura"/>
    <s v="Secretaría General Judicial"/>
  </r>
  <r>
    <s v="JEP-580"/>
    <n v="665"/>
    <s v="JEP-580-2022"/>
    <s v="JEP-CSPO-561-2022"/>
    <s v="Paola Casas"/>
    <d v="2022-07-07T00:00:00"/>
    <s v="Paula Andrea Guerra Ramirez"/>
    <x v="0"/>
    <s v="1. Prestación de servicios"/>
    <n v="1136886091"/>
    <n v="7"/>
    <s v="Persona Natural"/>
    <s v="Bogotá D.C. "/>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Alba Luz Piedras Ortíz"/>
    <s v="G- Secretaría General Judicial"/>
    <s v="N/A"/>
    <s v="Magistratura SEJUD - Salas y Secciones SAI"/>
    <s v="N/A"/>
    <s v="Inversión"/>
    <n v="18070350"/>
    <s v="N/A"/>
    <s v="N/A"/>
    <n v="3614070"/>
    <s v="N/A"/>
    <n v="73022"/>
    <n v="308222"/>
    <n v="2018011001091"/>
    <x v="53"/>
    <d v="2022-07-08T00:00:00"/>
    <s v="N/A"/>
    <s v="N/A"/>
    <s v="N/A"/>
    <s v="N/A"/>
    <n v="0"/>
    <s v="N/A"/>
    <n v="0"/>
    <s v="N/A"/>
    <n v="0"/>
    <s v="N/A"/>
    <n v="0"/>
    <s v="N/A"/>
    <n v="0"/>
    <s v="N/A"/>
    <n v="0"/>
    <s v="N/A"/>
    <n v="0"/>
    <n v="18070350"/>
    <n v="0"/>
    <n v="0"/>
    <n v="0"/>
    <n v="0"/>
    <n v="0"/>
    <d v="2022-11-30T00:00:00"/>
    <d v="2022-11-30T00:00:00"/>
    <n v="-1233"/>
    <s v="SI"/>
    <s v="N/A"/>
    <s v="Bogotá D.C."/>
    <s v="Cumplimiento"/>
    <s v="21-45-101376893"/>
    <n v="0"/>
    <s v="Seguros del Estado S.A."/>
    <d v="2022-07-08T00:00:00"/>
    <s v="08/07/2022 - 01/06/2023"/>
    <n v="2022"/>
    <s v="PENDIENTE"/>
    <s v="En fecha del 10/11/2022 se suspende el contrato hasta el 17/11/2022_x000a_Se reactiva el 18 de noviembre de 2022"/>
    <s v="Terminado"/>
    <s v="Suspensión"/>
    <s v="10/11/2022 - 17/11/2022"/>
    <s v="DERECHO"/>
    <s v="N/A"/>
    <s v="FEMENINO"/>
    <s v="paula.guerra@jep.gov.co"/>
    <s v="https://community.secop.gov.co/Public/Tendering/ContractNoticePhases/View?PPI=CO1.PPI.19278183&amp;isFromPublicArea=True&amp;isModal=False"/>
    <m/>
    <m/>
    <s v="SOPORTE_PARA_LA_ADMINISTRACIÓN_DE_JUSTICIA"/>
    <s v="PROCESOS_MISIONALES"/>
    <s v="Magistratura"/>
    <s v="Secretaría General Judicial"/>
  </r>
  <r>
    <s v="JEP-611"/>
    <n v="666"/>
    <s v="JEP-611-2022"/>
    <s v="JEP-CSPO-592-2022"/>
    <s v="Paola Casas"/>
    <d v="2022-07-08T00:00:00"/>
    <s v="Bryan Stivenz Saenz Becerra"/>
    <x v="0"/>
    <s v="1. Prestación de servicios"/>
    <n v="1117542658"/>
    <n v="7"/>
    <s v="Persona Natural"/>
    <s v="Florenci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Alba Luz Piedras Ortíz"/>
    <s v="G- Secretaría General Judicial"/>
    <s v="N/A"/>
    <s v="Magistratura SEJUD - Salas y Secciones SAI"/>
    <s v="N/A"/>
    <s v="Inversión"/>
    <n v="18070350"/>
    <s v="N/A"/>
    <s v="N/A"/>
    <n v="3614070"/>
    <s v="N/A"/>
    <n v="73122"/>
    <n v="323622"/>
    <s v="_x0009_2018011001091"/>
    <x v="73"/>
    <d v="2022-07-18T00:00:00"/>
    <s v="N/A"/>
    <s v="N/A"/>
    <s v="N/A"/>
    <s v="N/A"/>
    <n v="0"/>
    <s v="N/A"/>
    <n v="0"/>
    <s v="N/A"/>
    <n v="0"/>
    <s v="N/A"/>
    <n v="0"/>
    <s v="N/A"/>
    <n v="0"/>
    <s v="N/A"/>
    <n v="0"/>
    <s v="N/A"/>
    <n v="0"/>
    <n v="18070350"/>
    <n v="0"/>
    <n v="0"/>
    <n v="0"/>
    <n v="0"/>
    <n v="0"/>
    <d v="2022-11-30T00:00:00"/>
    <d v="2022-11-30T00:00:00"/>
    <n v="-1233"/>
    <s v="SI"/>
    <s v="N/A"/>
    <s v="Bogotá D.C."/>
    <s v="Cumplimiento"/>
    <s v="21-45-101377777"/>
    <n v="0"/>
    <s v="Seguros del Estado S.A."/>
    <d v="2022-07-15T00:00:00"/>
    <s v="14/07/2022 - 01/06/2023"/>
    <n v="2022"/>
    <s v="PENDIENTE"/>
    <s v="Ninguna"/>
    <s v="Terminado"/>
    <s v="Retiro"/>
    <s v="N/A"/>
    <s v="DERECHO"/>
    <s v="N/A"/>
    <s v="MASCULINO"/>
    <s v="bryan.saenz@jep.gov.co"/>
    <s v="https://community.secop.gov.co/Public/Tendering/ContractNoticePhases/View?PPI=CO1.PPI.19393196&amp;isFromPublicArea=True&amp;isModal=False"/>
    <m/>
    <m/>
    <s v="SOPORTE_PARA_LA_ADMINISTRACIÓN_DE_JUSTICIA"/>
    <s v="PROCESOS_MISIONALES"/>
    <s v="Magistratura"/>
    <s v="Secretaría General Judicial"/>
  </r>
  <r>
    <s v="JEP-581"/>
    <n v="667"/>
    <s v="JEP-581-2022"/>
    <s v="JEP-CSPO-562-2022"/>
    <s v="Paola Casas"/>
    <d v="2022-07-07T00:00:00"/>
    <s v="Karen Dayana Rosero Álvarez"/>
    <x v="0"/>
    <s v="1. Prestación de servicios"/>
    <n v="1233189507"/>
    <n v="0"/>
    <s v="Persona Natural"/>
    <s v="Pasto"/>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Sandra Milena Sánchez Rojas"/>
    <s v="G- Secretaría General Judicial"/>
    <s v="N/A"/>
    <s v="Magistratura_x000a_SEJUD - Salas y Secciones SDSJ"/>
    <s v="N/A"/>
    <s v="Inversión"/>
    <n v="18070350"/>
    <n v="3614070"/>
    <s v="N/A"/>
    <n v="3614070"/>
    <s v="N/A"/>
    <n v="84922"/>
    <n v="306422"/>
    <n v="2018011001091"/>
    <x v="58"/>
    <d v="2022-08-08T00:00:00"/>
    <s v="N/A"/>
    <s v="N/A"/>
    <s v="N/A"/>
    <s v="N/A"/>
    <n v="0"/>
    <s v="N/A"/>
    <n v="0"/>
    <s v="N/A"/>
    <n v="0"/>
    <s v="N/A"/>
    <n v="0"/>
    <s v="N/A"/>
    <n v="0"/>
    <s v="N/A"/>
    <n v="0"/>
    <s v="N/A"/>
    <n v="-113"/>
    <n v="18070350"/>
    <n v="0"/>
    <n v="0"/>
    <n v="0"/>
    <n v="0"/>
    <n v="0"/>
    <d v="2022-11-30T00:00:00"/>
    <d v="2022-08-09T00:00:00"/>
    <n v="-1346"/>
    <s v="SI"/>
    <d v="2022-08-09T00:00:00"/>
    <s v="Bogotá D.C."/>
    <s v="Cumplimiento"/>
    <s v="21-45-101377574"/>
    <n v="0"/>
    <s v="Seguros del Estado S.A."/>
    <d v="2022-07-14T00:00:00"/>
    <s v="06/07/2022 - 06/06/2023"/>
    <n v="2022"/>
    <s v="PENDIENTE"/>
    <s v="Terminación anticipada, el día 9 de agosto de 2022"/>
    <s v="Terminado"/>
    <s v="Terminación anticipada"/>
    <s v="N/A"/>
    <s v="PENDIENTE"/>
    <s v="N/A"/>
    <s v="FEMENINO"/>
    <s v="karen.rosero@jep.gov.co"/>
    <s v="https://community.secop.gov.co/Public/Tendering/ContractNoticePhases/View?PPI=CO1.PPI.19278190&amp;isFromPublicArea=True&amp;isModal=False"/>
    <m/>
    <m/>
    <s v="SOPORTE_PARA_LA_ADMINISTRACIÓN_DE_JUSTICIA"/>
    <s v="PROCESOS_MISIONALES"/>
    <s v="Magistratura"/>
    <s v="Secretaría General Judicial"/>
  </r>
  <r>
    <s v="JEP-489"/>
    <n v="668"/>
    <s v="JEP-489-2022"/>
    <s v="JEP-CSPO-471-2022"/>
    <s v="Laura Paredes"/>
    <d v="2022-08-10T00:00:00"/>
    <s v="Jose Manuel Diaz Soto"/>
    <x v="0"/>
    <s v="1. Prestación de servicios"/>
    <n v="91519945"/>
    <n v="5"/>
    <s v="Persona Natural"/>
    <s v="N/A"/>
    <s v="Prestar servicios profesionales para apoyar al GRAI en la formulación e implementación de metodologías de análisis macrocriminal para la identificación de máximos responsables de graves violaciones a los DDHH."/>
    <s v="Administrativo Transversal"/>
    <s v="Harvey Danilo Suarez Morales"/>
    <s v="Secretaría Ejecutiva"/>
    <s v="Grupo de Análisis de la Información"/>
    <s v="Grupo de Análisis de la Información"/>
    <s v="Gloria Marcela Abadia Cubillos"/>
    <s v="H- Grupo de Análisis de la Información- GRAI"/>
    <s v="N/A"/>
    <s v="N/A"/>
    <s v="N/A"/>
    <s v="Inversión"/>
    <n v="63318546"/>
    <s v="N/A"/>
    <s v="N/A"/>
    <n v="10553091"/>
    <s v="N/A"/>
    <n v="83022"/>
    <n v="333322"/>
    <n v="2018011001091"/>
    <x v="67"/>
    <d v="2022-07-26T00:00:00"/>
    <s v="N/A"/>
    <s v="N/A"/>
    <s v="N/A"/>
    <s v="N/A"/>
    <n v="0"/>
    <s v="N/A"/>
    <n v="0"/>
    <s v="N/A"/>
    <n v="0"/>
    <s v="N/A"/>
    <n v="0"/>
    <s v="N/A"/>
    <n v="0"/>
    <s v="N/A"/>
    <n v="0"/>
    <s v="N/A"/>
    <n v="0"/>
    <n v="63318546"/>
    <n v="0"/>
    <n v="0"/>
    <n v="0"/>
    <n v="0"/>
    <n v="0"/>
    <d v="2022-12-31T00:00:00"/>
    <d v="2022-12-31T00:00:00"/>
    <n v="-1202"/>
    <s v="SI"/>
    <s v="N/A"/>
    <s v="Bogotá D.C."/>
    <s v="Cumplimiento"/>
    <s v="11-45-101115375"/>
    <n v="0"/>
    <s v="Seguros del Estado S.A."/>
    <d v="2022-07-22T00:00:00"/>
    <s v="22/07/2022 - 30/06/2023"/>
    <n v="2022"/>
    <s v="PENDIENTE"/>
    <s v="Mediante Otrosi N°1 en fecha del 2 de septiembre se solicita Modificar el valor del contrato electrónico en el numeral 3 “bienes y servicios”  de 63.318.550 a 63.318.546"/>
    <s v="Terminado"/>
    <s v="Retiro"/>
    <s v="N/A"/>
    <s v="DERECHO"/>
    <s v="N/A"/>
    <s v="MASCULINO"/>
    <s v="jose.diazs@jep.gov.co"/>
    <s v="https://community.secop.gov.co/Public/Tendering/ContractNoticePhases/View?PPI=CO1.PPI.19232045&amp;isFromPublicArea=True&amp;isModal=False"/>
    <m/>
    <m/>
    <s v="SOPORTE_PARA_LA_ADMINISTRACIÓN_DE_JUSTICIA"/>
    <s v="PROCESOS_MISIONALES"/>
    <s v="Magistratura"/>
    <s v="Grupo de Análisis de la Información- GRAI"/>
  </r>
  <r>
    <s v="JEP-486"/>
    <n v="669"/>
    <s v="JEP-486-2022"/>
    <s v="JEP-CSPO-468-2022"/>
    <s v="Laura Paredes"/>
    <s v="NR"/>
    <s v="Sandra Jheraldine Moreno Muñoz "/>
    <x v="0"/>
    <s v="1. Prestación de servicios"/>
    <n v="1070919207"/>
    <n v="9"/>
    <s v="Persona Natural"/>
    <s v="Bogotá D.C. "/>
    <s v="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 "/>
    <s v="Administrativo Transversal"/>
    <s v="Harvey Danilo Suarez Morales"/>
    <s v="Secretaría Ejecutiva"/>
    <s v="Grupo de Análisis de la Información"/>
    <s v="Grupo de Análisis de la Información"/>
    <s v="Sandra Jheraldin Moreno Muñoz"/>
    <s v="H- Grupo de Análisis de la Información- GRAI"/>
    <s v="N/A"/>
    <s v="N/A"/>
    <s v="N/A"/>
    <s v="Inversión"/>
    <n v="23130050"/>
    <s v="N/A"/>
    <s v="N/A"/>
    <n v="4626010"/>
    <s v="N/A"/>
    <n v="83122"/>
    <n v="313922"/>
    <n v="2018011001091"/>
    <x v="71"/>
    <d v="2022-07-12T00:00:00"/>
    <s v="N/A"/>
    <s v="N/A"/>
    <s v="N/A"/>
    <s v="N/A"/>
    <n v="0"/>
    <s v="N/A"/>
    <n v="0"/>
    <s v="N/A"/>
    <n v="0"/>
    <s v="N/A"/>
    <n v="0"/>
    <s v="N/A"/>
    <n v="0"/>
    <s v="N/A"/>
    <n v="0"/>
    <s v="N/A"/>
    <n v="-29"/>
    <n v="23130050"/>
    <n v="0"/>
    <n v="0"/>
    <n v="0"/>
    <n v="0"/>
    <n v="0"/>
    <d v="2022-11-30T00:00:00"/>
    <d v="2022-11-01T00:00:00"/>
    <n v="-1262"/>
    <s v="SI"/>
    <d v="2022-11-01T00:00:00"/>
    <s v="Bogotá D.C."/>
    <s v="Cumplimiento"/>
    <s v="21-47-101021397"/>
    <n v="0"/>
    <s v="Seguros del Estado S.A."/>
    <d v="2022-07-11T00:00:00"/>
    <s v="11/07/2022 - 20/06/2023"/>
    <n v="2022"/>
    <s v="PENDIENTE"/>
    <s v="Ninguna"/>
    <s v="Terminado"/>
    <s v="Terminación anticipada"/>
    <s v="N/A"/>
    <s v="PENDIENTE"/>
    <s v="N/A"/>
    <s v="FEMENINO"/>
    <s v="jheraldin.moreno@jep.gov.co"/>
    <s v="https://community.secop.gov.co/Public/Tendering/ContractNoticePhases/View?PPI=CO1.PPI.19227675&amp;isFromPublicArea=True&amp;isModal=False"/>
    <m/>
    <m/>
    <s v="SOPORTE_PARA_LA_ADMINISTRACIÓN_DE_JUSTICIA"/>
    <s v="PROCESOS_MISIONALES"/>
    <s v="Magistratura"/>
    <s v="Grupo de Análisis de la Información- GRAI"/>
  </r>
  <r>
    <s v="JEP-488"/>
    <n v="670"/>
    <s v="JEP-488-2022"/>
    <s v="JEP-CSPO-470-2022"/>
    <s v="Laura Paredes"/>
    <d v="2022-08-10T00:00:00"/>
    <s v="Gerly Lorena Cortes Lozano "/>
    <x v="0"/>
    <s v="1. Prestación de servicios"/>
    <n v="52975798"/>
    <n v="1"/>
    <s v="Persona Natural"/>
    <s v="Soacha"/>
    <s v="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
    <s v="Administrativo Transversal"/>
    <s v="Harvey Danilo Suarez Morales"/>
    <s v="Secretaría Ejecutiva"/>
    <s v="Grupo de Análisis de la Información"/>
    <s v="Grupo de Análisis de la Información"/>
    <s v="Gloria Marcela Abadia Cubillos"/>
    <s v="H- Grupo de Análisis de la Información- GRAI"/>
    <s v="N/A"/>
    <s v="N/A"/>
    <s v="N/A"/>
    <s v="Inversión"/>
    <n v="27756060"/>
    <s v="N/A"/>
    <s v="N/A"/>
    <n v="4626010"/>
    <s v="N/A"/>
    <n v="83222"/>
    <n v="307122"/>
    <n v="2018011001091"/>
    <x v="70"/>
    <d v="2022-07-08T00:00:00"/>
    <s v="Diego Fernando Alvarez Ariza"/>
    <n v="1032451997"/>
    <n v="1"/>
    <d v="2022-10-20T00:00:00"/>
    <n v="0"/>
    <s v="N/A"/>
    <n v="0"/>
    <s v="N/A"/>
    <n v="0"/>
    <s v="N/A"/>
    <n v="0"/>
    <s v="N/A"/>
    <n v="0"/>
    <s v="N/A"/>
    <n v="0"/>
    <s v="N/A"/>
    <n v="0"/>
    <n v="27756060"/>
    <n v="0"/>
    <n v="0"/>
    <n v="0"/>
    <n v="0"/>
    <n v="0"/>
    <d v="2022-12-31T00:00:00"/>
    <d v="2022-12-31T00:00:00"/>
    <n v="-1202"/>
    <s v="SI"/>
    <s v="N/A"/>
    <s v="Bogotá D.C."/>
    <s v="Cumplimiento"/>
    <s v="15-45-101145286_x000a_15-45-101149985"/>
    <s v="0_x000a_0"/>
    <s v="Seguros del Estado S.A. _x000a_Seguros del Estado S.A. "/>
    <s v="8/07/2022_x000a_20/10/2022"/>
    <s v="07/07/2022 - 30/06/2023_x000a_20/10/2022 - 30/06/2023"/>
    <s v="8/07/2022_x000a_20/10/2022"/>
    <s v="PENDIENTE"/>
    <s v="En fecha  del 20/10/2022  se realiza la cesion del contrato"/>
    <s v="Terminado"/>
    <s v="Cesión"/>
    <s v="N/A"/>
    <s v="PENDIENTE"/>
    <s v="N/A"/>
    <s v="FEMENINO"/>
    <s v="gerly.cortes@jep.gov.co"/>
    <s v="https://community.secop.gov.co/Public/Tendering/ContractNoticePhases/View?PPI=CO1.PPI.19231708&amp;isFromPublicArea=True&amp;isModal=False"/>
    <m/>
    <m/>
    <s v="SOPORTE_PARA_LA_ADMINISTRACIÓN_DE_JUSTICIA"/>
    <s v="PROCESOS_MISIONALES"/>
    <s v="Magistratura"/>
    <s v="Grupo de Análisis de la Información- GRAI"/>
  </r>
  <r>
    <s v="JEP-487"/>
    <n v="671"/>
    <s v="JEP-487-2022"/>
    <s v="JEP-CSPO-469-2022"/>
    <s v="Laura Paredes"/>
    <d v="2022-08-10T00:00:00"/>
    <s v="Karen Lorena Cordoba Aranguren"/>
    <x v="0"/>
    <s v="1. Prestación de servicios"/>
    <n v="1018469184"/>
    <n v="7"/>
    <s v="Persona Natural"/>
    <s v="Bogotá D.C. "/>
    <s v=" Prestar servicios profesionales para apoyar al GRAI en la gestión y trámites requeridos por la Jefatura así como el apoyo administrativo a los equipos técnicos de la dependencia y las líneas de investigación priorizadas, facilitando el desarrollo de actividades y la toma de decisiones de la magistratura."/>
    <s v="Administrativo Transversal"/>
    <s v="Harvey Danilo Suarez Morales"/>
    <s v="Secretaría Ejecutiva"/>
    <s v="Grupo de Análisis de la Información"/>
    <s v="Grupo de Análisis de la Información"/>
    <s v="Gloria Marcela Abadia Cubillos"/>
    <s v="H- Grupo de Análisis de la Información- GRAI"/>
    <s v="N/A"/>
    <s v="N/A"/>
    <s v="N/A"/>
    <s v="Inversión"/>
    <n v="23130050"/>
    <s v="N/A"/>
    <s v="N/A"/>
    <n v="4626010"/>
    <s v="N/A"/>
    <n v="83322"/>
    <n v="297822"/>
    <n v="2018011001091"/>
    <x v="49"/>
    <d v="2022-07-06T00:00:00"/>
    <s v="N/A"/>
    <s v="N/A"/>
    <s v="N/A"/>
    <s v="N/A"/>
    <n v="0"/>
    <s v="N/A"/>
    <n v="0"/>
    <s v="N/A"/>
    <n v="0"/>
    <s v="N/A"/>
    <n v="0"/>
    <s v="N/A"/>
    <n v="0"/>
    <s v="N/A"/>
    <n v="0"/>
    <s v="N/A"/>
    <n v="0"/>
    <n v="23130050"/>
    <n v="0"/>
    <n v="0"/>
    <n v="0"/>
    <n v="0"/>
    <n v="0"/>
    <d v="2022-11-30T00:00:00"/>
    <d v="2022-11-30T00:00:00"/>
    <n v="-1233"/>
    <s v="SI"/>
    <s v="N/A"/>
    <s v="Bogotá D.C."/>
    <s v="Cumplimiento"/>
    <s v="15-47-101009590"/>
    <n v="0"/>
    <s v="Seguros del Estado S.A."/>
    <d v="2022-07-05T00:00:00"/>
    <s v="05/07/2022 - 31/05/2023"/>
    <n v="2022"/>
    <s v="PENDIENTE"/>
    <s v="Ninguna"/>
    <s v="Terminado"/>
    <s v="Retiro"/>
    <s v="N/A"/>
    <s v="NEGOCIOS INTERNACIONALES"/>
    <s v="N/A"/>
    <s v="FEMENINO"/>
    <s v="lorena.cordoba@jep.gov.co"/>
    <s v="https://community.secop.gov.co/Public/Tendering/ContractNoticePhases/View?PPI=CO1.PPI.19229877&amp;isFromPublicArea=True&amp;isModal=False"/>
    <m/>
    <m/>
    <s v="SOPORTE_PARA_LA_ADMINISTRACIÓN_DE_JUSTICIA"/>
    <s v="PROCESOS_MISIONALES"/>
    <s v="Magistratura"/>
    <s v="Grupo de Análisis de la Información- GRAI"/>
  </r>
  <r>
    <s v="JEP-532"/>
    <n v="672"/>
    <s v="JEP-532-2022"/>
    <s v="JEP-CSPO-513-2022"/>
    <s v="Ángela Esquivel "/>
    <d v="2022-07-12T00:00:00"/>
    <s v="Angelica Viviana Rodriguez Abreu "/>
    <x v="0"/>
    <s v="1. Prestación de servicios"/>
    <n v="1033692369"/>
    <n v="1"/>
    <s v="Persona Natural"/>
    <s v="Bogotá D.C. "/>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
    <s v="Administrativo Transversal"/>
    <s v="Harvey Danilo Suarez Morales"/>
    <s v="Secretaría Ejecutiva"/>
    <s v="Grupo de Análisis de la Información"/>
    <s v="Grupo de Análisis de la Información"/>
    <s v="Gloria Marcela Abadia Cubillos"/>
    <s v="H- Grupo de Análisis de la Información- GRAI"/>
    <s v="N/A"/>
    <s v="N/A"/>
    <s v="N/A"/>
    <s v="Inversión"/>
    <n v="39899352"/>
    <s v="N/A"/>
    <s v="N/A"/>
    <n v="6649892"/>
    <s v="N/A"/>
    <n v="83422"/>
    <n v="307222"/>
    <n v="2018011001091"/>
    <x v="70"/>
    <d v="2022-07-11T00:00:00"/>
    <s v="N/A"/>
    <s v="N/A"/>
    <s v="N/A"/>
    <s v="N/A"/>
    <n v="0"/>
    <s v="N/A"/>
    <n v="0"/>
    <s v="N/A"/>
    <n v="0"/>
    <s v="N/A"/>
    <n v="0"/>
    <s v="N/A"/>
    <n v="0"/>
    <s v="N/A"/>
    <n v="0"/>
    <s v="N/A"/>
    <n v="0"/>
    <n v="39899352"/>
    <n v="0"/>
    <n v="0"/>
    <n v="0"/>
    <n v="0"/>
    <n v="0"/>
    <d v="2022-12-31T00:00:00"/>
    <d v="2022-12-31T00:00:00"/>
    <n v="-1202"/>
    <s v="SI"/>
    <s v="N/A"/>
    <s v="Bogotá D.C."/>
    <s v="Cumplimiento"/>
    <s v="380 47 994000126284"/>
    <n v="0"/>
    <s v="Aseguradora Solidaria de Colombia"/>
    <d v="2022-07-08T00:00:00"/>
    <s v="07/07/2022 - 03/07/2023"/>
    <n v="2022"/>
    <s v="PENDIENTE"/>
    <s v="Sin acta de inicio"/>
    <s v="Terminado"/>
    <s v="Retiro"/>
    <s v="N/A"/>
    <s v="CIENCIAS POLITICAS Y ECONOMICAS"/>
    <s v="N/A"/>
    <s v="FEMENINO"/>
    <s v="angelica.rodriguez@jep.gov.co"/>
    <s v="https://community.secop.gov.co/Public/Tendering/ContractNoticePhases/View?PPI=CO1.PPI.19250633&amp;isFromPublicArea=True&amp;isModal=False"/>
    <m/>
    <m/>
    <s v="SOPORTE_PARA_LA_ADMINISTRACIÓN_DE_JUSTICIA"/>
    <s v="PROCESOS_MISIONALES"/>
    <s v="Magistratura"/>
    <s v="Grupo de Análisis de la Información- GRAI"/>
  </r>
  <r>
    <s v="JEP-531"/>
    <n v="673"/>
    <s v="JEP-531-2022"/>
    <s v="JEP-CSPO-512-2022"/>
    <s v="Ángela Esquivel "/>
    <d v="2022-07-12T00:00:00"/>
    <s v="Silvia Juliana Quintero Erasso"/>
    <x v="0"/>
    <s v="1. Prestación de servicios"/>
    <n v="1015409286"/>
    <n v="2"/>
    <s v="Persona Natural"/>
    <s v="Bogotá D.C. "/>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
    <s v="Administrativo Transversal"/>
    <s v="Angela María Mora Soto"/>
    <s v="Subsecretaría Ejecutiva"/>
    <s v="Grupo de Análisis de la Información"/>
    <s v="Grupo de Análisis de la Información"/>
    <s v="Gloria Marcela Abadia Cubillos"/>
    <s v="H- Grupo de Análisis de la Información- GRAI"/>
    <s v="N/A"/>
    <s v="N/A"/>
    <s v="N/A"/>
    <s v="Inversión"/>
    <n v="33249460"/>
    <s v="N/A"/>
    <s v="N/A"/>
    <n v="6649892"/>
    <s v="N/A"/>
    <n v="83522"/>
    <n v="364822"/>
    <n v="2018011001091"/>
    <x v="94"/>
    <d v="2022-08-12T00:00:00"/>
    <s v="N/A"/>
    <s v="N/A"/>
    <s v="N/A"/>
    <s v="N/A"/>
    <n v="0"/>
    <s v="N/A"/>
    <n v="0"/>
    <s v="N/A"/>
    <n v="0"/>
    <s v="N/A"/>
    <n v="0"/>
    <s v="N/A"/>
    <n v="0"/>
    <s v="N/A"/>
    <n v="0"/>
    <s v="N/A"/>
    <n v="0"/>
    <n v="33249460"/>
    <n v="0"/>
    <n v="0"/>
    <n v="0"/>
    <n v="0"/>
    <n v="0"/>
    <d v="2022-12-31T00:00:00"/>
    <d v="2022-12-31T00:00:00"/>
    <n v="-1202"/>
    <s v="SI"/>
    <s v="N/A"/>
    <s v="Bogotá D.C."/>
    <s v="Cumplimiento"/>
    <s v="15-47-101009798"/>
    <n v="0"/>
    <s v="Seguros del Estado S.A."/>
    <d v="2022-08-11T00:00:00"/>
    <s v="11/08/2022 - 30/06/2023"/>
    <n v="2022"/>
    <s v="PENDIENTE"/>
    <s v="Ninguna"/>
    <s v="Terminado"/>
    <s v="Retiro"/>
    <s v="N/A"/>
    <s v="DERECHO"/>
    <s v="N/A"/>
    <s v="FEMENINO"/>
    <s v="silvia.quintero@jep.gov.co"/>
    <s v="https://community.secop.gov.co/Public/Tendering/ContractNoticePhases/View?PPI=CO1.PPI.19252572&amp;isFromPublicArea=True&amp;isModal=False"/>
    <m/>
    <m/>
    <s v="SOPORTE_PARA_LA_ADMINISTRACIÓN_DE_JUSTICIA"/>
    <s v="PROCESOS_MISIONALES"/>
    <s v="Magistratura"/>
    <s v="Grupo de Análisis de la Información- GRAI"/>
  </r>
  <r>
    <s v="JEP-533"/>
    <n v="674"/>
    <s v="JEP-533-2022"/>
    <s v="JEP-CSPO-514-2022"/>
    <s v="Ángela Esquivel "/>
    <d v="2022-07-12T00:00:00"/>
    <s v="Paula Martinez Cortes "/>
    <x v="0"/>
    <s v="1. Prestación de servicios"/>
    <n v="1019013351"/>
    <n v="7"/>
    <s v="Persona Natural"/>
    <s v="Bogotá D.C. "/>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
    <s v="Administrativo Transversal"/>
    <s v="Harvey Danilo Suarez Morales"/>
    <s v="Secretaría Ejecutiva"/>
    <s v="Grupo de Análisis de la Información"/>
    <s v="Grupo de Análisis de la Información"/>
    <s v="Gloria Marcela Abadia Cubillos"/>
    <s v="H- Grupo de Análisis de la Información- GRAI"/>
    <s v="N/A"/>
    <s v="N/A"/>
    <s v="N/A"/>
    <s v="Inversión"/>
    <n v="39899352"/>
    <s v="N/A"/>
    <s v="N/A"/>
    <n v="6649892"/>
    <s v="N/A"/>
    <n v="83622"/>
    <n v="307922"/>
    <s v="_x0009_2018011001091"/>
    <x v="53"/>
    <d v="2022-07-11T00:00:00"/>
    <s v="N/A"/>
    <s v="N/A"/>
    <s v="N/A"/>
    <s v="N/A"/>
    <n v="0"/>
    <s v="N/A"/>
    <n v="0"/>
    <s v="N/A"/>
    <n v="0"/>
    <s v="N/A"/>
    <n v="0"/>
    <s v="N/A"/>
    <n v="0"/>
    <s v="N/A"/>
    <n v="0"/>
    <s v="N/A"/>
    <n v="0"/>
    <n v="39899352"/>
    <n v="0"/>
    <n v="0"/>
    <n v="0"/>
    <n v="0"/>
    <n v="0"/>
    <d v="2022-12-31T00:00:00"/>
    <d v="2022-12-31T00:00:00"/>
    <n v="-1202"/>
    <s v="SI"/>
    <s v="N/A"/>
    <s v="Bogotá D.C."/>
    <s v="Cumplimiento"/>
    <s v="15-45-101145341"/>
    <n v="0"/>
    <s v="Seguros del Estado S.A."/>
    <d v="2022-07-08T00:00:00"/>
    <s v="08/07/2022 - 10/07/2023"/>
    <n v="2022"/>
    <s v="PENDIENTE"/>
    <s v="Sin acta de inicio"/>
    <s v="Terminado"/>
    <s v="Retiro"/>
    <s v="N/A"/>
    <s v="CIENCIAS POLITICAS Y DE GOBIERNO"/>
    <s v="N/A"/>
    <s v="FEMENINO"/>
    <s v="paula.martinez@jep.gov.co"/>
    <s v="https://community.secop.gov.co/Public/Tendering/ContractNoticePhases/View?PPI=CO1.PPI.19251406&amp;isFromPublicArea=True&amp;isModal=False"/>
    <m/>
    <m/>
    <s v="SOPORTE_PARA_LA_ADMINISTRACIÓN_DE_JUSTICIA"/>
    <s v="PROCESOS_MISIONALES"/>
    <s v="Magistratura"/>
    <s v="Grupo de Análisis de la Información- GRAI"/>
  </r>
  <r>
    <s v="JEP-068"/>
    <n v="675"/>
    <s v="JEP-068-2022"/>
    <s v="JEP-CSPO-068-2022"/>
    <s v="Vanessa Jiménez "/>
    <s v="NR"/>
    <s v="Marcos Andres Barrera Castiblanco "/>
    <x v="0"/>
    <s v="1. Prestación de servicios"/>
    <n v="1018451750"/>
    <n v="7"/>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79798704"/>
    <s v="N/A"/>
    <s v="N/A"/>
    <s v="$6.649.892"/>
    <s v="N/A"/>
    <n v="29822"/>
    <n v="28522"/>
    <n v="2018011001091"/>
    <x v="28"/>
    <d v="2022-01-13T00:00:00"/>
    <s v="N/A"/>
    <s v="N/A"/>
    <s v="N/A"/>
    <s v="N/A"/>
    <n v="0"/>
    <s v="N/A"/>
    <n v="0"/>
    <s v="N/A"/>
    <n v="0"/>
    <s v="N/A"/>
    <n v="0"/>
    <s v="N/A"/>
    <n v="0"/>
    <s v="N/A"/>
    <n v="0"/>
    <s v="N/A"/>
    <n v="0"/>
    <n v="79798704"/>
    <n v="0"/>
    <n v="0"/>
    <n v="0"/>
    <n v="0"/>
    <n v="0"/>
    <d v="2022-12-31T00:00:00"/>
    <d v="2022-12-31T00:00:00"/>
    <n v="-1202"/>
    <s v="NO"/>
    <s v="N/A"/>
    <s v="Bogotá D.C."/>
    <s v="Cumplimiento"/>
    <s v="14-47-101013845 "/>
    <n v="0"/>
    <s v="Seguros del Estado"/>
    <d v="2022-01-12T00:00:00"/>
    <s v="12-01-2022 - 30-06-2023"/>
    <n v="2022"/>
    <s v="https://jepcolombia-my.sharepoint.com/personal/carlos_torres_jep_gov_co/_layouts/15/onedrive.aspx?q=068&amp;searchScope=folder&amp;id=%2Fpersonal%2Fcarlos%5Ftorres%5Fjep%5Fgov%5Fco%2FDocuments%2FDocumentos%2FContractual%2FContractual%20%2D%20Onedrive%2FValidaci%C3%B3n%20p%C3%B3lizas%20CPS%2F%2EVERIFICACI%C3%93N%20DE%20P%C3%93LIZAS%20CONTRATOS%202022%2FVerficaci%C3%B3n%20p%C3%B3liza%20contrato%20JEP%20068%202022%2EPNG&amp;parent=%2Fpersonal%2Fcarlos%5Ftorres%5Fjep%5Fgov%5Fco%2FDocuments%2FDocumentos%2FContractual%2FContractual%20%2D%20Onedrive%2FValidaci%C3%B3n%20p%C3%B3lizas%20CPS%2F%2EVERIFICACI%C3%93N%20DE%20P%C3%93LIZAS%20CONTRATOS%202022&amp;parentview=7"/>
    <s v="N/A"/>
    <s v="Terminado"/>
    <s v="Retiro"/>
    <m/>
    <s v="ADMINISTRACIÓN PÚBLICA"/>
    <s v="N/A"/>
    <s v="MASCULINO"/>
    <s v="marcos.barrera@jep.gov.co"/>
    <s v="https://community.secop.gov.co/Public/Tendering/OpportunityDetail/Index?noticeUID=CO1.NTC.2508393&amp;isFromPublicArea=True&amp;isModal=False"/>
    <m/>
    <m/>
    <s v="SOPORTE_PARA_LA_ADMINISTRACIÓN_DE_JUSTICIA"/>
    <s v="PROCESOS_MISIONALES"/>
    <s v="Magistratura"/>
    <s v="Grupo de Análisis de la Información- GRAI"/>
  </r>
  <r>
    <s v="JEP-067"/>
    <n v="676"/>
    <s v="JEP-067-2022"/>
    <s v="JEP-CSPO-067-2022"/>
    <s v="Vanessa Jiménez "/>
    <s v="NR"/>
    <s v="Eliana Liney Poveda Aguirre"/>
    <x v="0"/>
    <s v="1. Prestación de servicios"/>
    <n v="1026563306"/>
    <n v="1"/>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79798704"/>
    <s v="N/A"/>
    <s v="N/A"/>
    <n v="6649892"/>
    <s v="N/A"/>
    <n v="31322"/>
    <n v="27722"/>
    <n v="2018011001091"/>
    <x v="56"/>
    <d v="2022-01-12T00:00:00"/>
    <s v="N/A"/>
    <s v="N/A"/>
    <s v="N/A"/>
    <s v="N/A"/>
    <n v="0"/>
    <s v="N/A"/>
    <n v="0"/>
    <s v="N/A"/>
    <n v="0"/>
    <s v="N/A"/>
    <n v="0"/>
    <s v="N/A"/>
    <n v="0"/>
    <s v="N/A"/>
    <n v="0"/>
    <s v="N/A"/>
    <n v="0"/>
    <n v="79798704"/>
    <n v="0"/>
    <n v="0"/>
    <n v="0"/>
    <n v="0"/>
    <n v="0"/>
    <d v="2022-12-31T00:00:00"/>
    <d v="2022-12-31T00:00:00"/>
    <n v="-1202"/>
    <s v="NO"/>
    <s v="N/A"/>
    <s v="Bogotá D.C."/>
    <s v="Cumplimiento"/>
    <s v="33-47-101007968"/>
    <n v="0"/>
    <s v="Seguros del Estado"/>
    <d v="2022-01-11T00:00:00"/>
    <s v="11-01-2022 - 02-07-2023"/>
    <n v="2022"/>
    <s v="https://jepcolombia-my.sharepoint.com/personal/carlos_torres_jep_gov_co/_layouts/15/onedrive.aspx?q=067&amp;searchScope=folder&amp;id=%2Fpersonal%2Fcarlos%5Ftorres%5Fjep%5Fgov%5Fco%2FDocuments%2FDocumentos%2FContractual%2FContractual%20%2D%20Onedrive%2FValidaci%C3%B3n%20p%C3%B3lizas%20CPS%2F%2EVERIFICACI%C3%93N%20DE%20P%C3%93LIZAS%20CONTRATOS%202022%2Fverificaci%C3%B3n%20p%C3%B3liza%20contrato%20JEP%20067%202022%2EPNG&amp;parent=%2Fpersonal%2Fcarlos%5Ftorres%5Fjep%5Fgov%5Fco%2FDocuments%2FDocumentos%2FContractual%2FContractual%20%2D%20Onedrive%2FValidaci%C3%B3n%20p%C3%B3lizas%20CPS%2F%2EVERIFICACI%C3%93N%20DE%20P%C3%93LIZAS%20CONTRATOS%202022&amp;parentview=7"/>
    <s v="N/A"/>
    <s v="Terminado"/>
    <s v="Retiro"/>
    <s v="N/A"/>
    <s v="COMUNICACIÓN SOCIAL"/>
    <s v="N/A"/>
    <s v="FEMENINO"/>
    <s v="PND"/>
    <s v="https://community.secop.gov.co/Public/Tendering/OpportunityDetail/Index?noticeUID=CO1.NTC.2508357&amp;isFromPublicArea=True&amp;isModal=False"/>
    <m/>
    <m/>
    <s v="SOPORTE_PARA_LA_ADMINISTRACIÓN_DE_JUSTICIA"/>
    <s v="PROCESOS_MISIONALES"/>
    <s v="Magistratura"/>
    <s v="Grupo de Análisis de la Información- GRAI"/>
  </r>
  <r>
    <s v="JEP-069"/>
    <n v="677"/>
    <s v="JEP-069-2022"/>
    <s v="JEP-CSPO-069-2022"/>
    <s v="Vanessa Jiménez "/>
    <s v="NR"/>
    <s v="Angelica Isabel Velasquez Granados "/>
    <x v="0"/>
    <s v="1. Prestación de servicios"/>
    <n v="35263272"/>
    <n v="2"/>
    <s v="Persona Natural"/>
    <s v="N/A"/>
    <s v="Prestar servicios profesionales para apoyar al GRAI en la formulación e implementación de metodologías de análisis macrocriminal para la identificación de máximos responsables de graves violaciones a los DDHH. "/>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126637104"/>
    <s v="N/A"/>
    <s v="N/A"/>
    <n v="10553092"/>
    <s v="N/A"/>
    <n v="31422"/>
    <n v="28422"/>
    <n v="2018011001091"/>
    <x v="28"/>
    <d v="2022-01-13T00:00:00"/>
    <s v="N/A"/>
    <s v="N/A"/>
    <s v="N/A"/>
    <s v="N/A"/>
    <n v="0"/>
    <s v="N/A"/>
    <n v="0"/>
    <s v="N/A"/>
    <n v="0"/>
    <s v="N/A"/>
    <n v="0"/>
    <s v="N/A"/>
    <n v="0"/>
    <s v="N/A"/>
    <n v="0"/>
    <s v="N/A"/>
    <n v="0"/>
    <n v="126637104"/>
    <n v="0"/>
    <n v="0"/>
    <n v="0"/>
    <n v="0"/>
    <n v="0"/>
    <d v="2022-12-31T00:00:00"/>
    <d v="2022-12-31T00:00:00"/>
    <n v="-1202"/>
    <s v="NO"/>
    <s v="N/A"/>
    <s v="Bogotá D.C."/>
    <s v="Cumplimiento"/>
    <s v="33-47-101007986"/>
    <n v="0"/>
    <s v="Seguros del Estado"/>
    <d v="2022-01-12T00:00:00"/>
    <s v="12-01-2022 - 02-07-2023"/>
    <n v="2022"/>
    <s v="https://jepcolombia-my.sharepoint.com/personal/carlos_torres_jep_gov_co/_layouts/15/onedrive.aspx?q=069&amp;searchScope=folder&amp;id=%2Fpersonal%2Fcarlos%5Ftorres%5Fjep%5Fgov%5Fco%2FDocuments%2FDocumentos%2FContractual%2FContractual%20%2D%20Onedrive%2FValidaci%C3%B3n%20p%C3%B3lizas%20CPS%2F%2EVERIFICACI%C3%93N%20DE%20P%C3%93LIZAS%20CONTRATOS%202022%2FVerificaci%C3%B3n%20p%C3%B3liza%20contrato%20JEP%20069%202022%2EPNG&amp;parent=%2Fpersonal%2Fcarlos%5Ftorres%5Fjep%5Fgov%5Fco%2FDocuments%2FDocumentos%2FContractual%2FContractual%20%2D%20Onedrive%2FValidaci%C3%B3n%20p%C3%B3lizas%20CPS%2F%2EVERIFICACI%C3%93N%20DE%20P%C3%93LIZAS%20CONTRATOS%202022&amp;parentview=7"/>
    <s v="N/A"/>
    <s v="Terminado"/>
    <s v="Retiro"/>
    <s v="N/A"/>
    <s v="COMUNICACIÓN SOCIAL Y PERIODISMO"/>
    <s v="N/A"/>
    <s v="FEMENINO"/>
    <s v="PND"/>
    <s v="https://community.secop.gov.co/Public/Tendering/OpportunityDetail/Index?noticeUID=CO1.NTC.2509394&amp;isFromPublicArea=True&amp;isModal=False"/>
    <m/>
    <m/>
    <s v="SOPORTE_PARA_LA_ADMINISTRACIÓN_DE_JUSTICIA"/>
    <s v="PROCESOS_MISIONALES"/>
    <s v="Magistratura"/>
    <s v="Grupo de Análisis de la Información- GRAI"/>
  </r>
  <r>
    <s v="JEP-223"/>
    <n v="678"/>
    <s v="JEP-223-2022"/>
    <s v="JEP-CSPO-223-2022"/>
    <s v="Vanessa Jiménez "/>
    <d v="2022-01-14T00:00:00"/>
    <s v="Jorge Ricardo Sarmiento Forero"/>
    <x v="0"/>
    <s v="1. Prestación de servicios"/>
    <n v="1019010430"/>
    <n v="7"/>
    <s v="Persona Natural"/>
    <s v="N/A"/>
    <s v="Prestar servicios profesionales para apoyar al GRAI en la formulación e implementación de metodologías de análisis macrocriminal para la identificación de máximos responsables de graves violaciones a los DDHH."/>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122767623"/>
    <s v="N/A"/>
    <s v="N/A"/>
    <n v="10553092"/>
    <s v="N/A"/>
    <n v="46122"/>
    <n v="49722"/>
    <n v="2018011001091"/>
    <x v="35"/>
    <d v="2022-01-26T00:00:00"/>
    <s v="Juliana Gomez Robles"/>
    <n v="1020788992"/>
    <n v="7"/>
    <d v="2022-02-28T00:00:00"/>
    <n v="0"/>
    <s v="N/A"/>
    <n v="0"/>
    <s v="N/A"/>
    <n v="0"/>
    <s v="N/A"/>
    <n v="0"/>
    <s v="N/A"/>
    <n v="0"/>
    <s v="N/A"/>
    <n v="0"/>
    <s v="N/A"/>
    <n v="0"/>
    <n v="122767623"/>
    <n v="0"/>
    <n v="0"/>
    <n v="0"/>
    <n v="0"/>
    <n v="0"/>
    <d v="2022-12-31T00:00:00"/>
    <d v="2022-12-31T00:00:00"/>
    <n v="-1202"/>
    <s v="NO"/>
    <s v="N/A"/>
    <s v="Bogotá D.C."/>
    <s v="Cumplimiento "/>
    <s v="14-47-101014277_x000a_33-47-101008943"/>
    <s v="0_x000a_0"/>
    <s v="Seguros del Estado S.A._x000a_Seguros del Estado S.A."/>
    <s v="23/01/2022_x000a_28/02/2022"/>
    <s v="22-01-2022 - 05-07-2023_x000a_28/02/2022 - 05/07/2023"/>
    <s v="26/01/2022_x000a_01/03/2022"/>
    <s v="https://jepcolombia-my.sharepoint.com/personal/carlos_torres_jep_gov_co/_layouts/15/onedrive.aspx?q=223&amp;searchScope=folder&amp;id=%2Fpersonal%2Fcarlos%5Ftorres%5Fjep%5Fgov%5Fco%2FDocuments%2FDocumentos%2FContractual%2FContractual%20%2D%20Onedrive%2FValidaci%C3%B3n%20p%C3%B3lizas%20CPS%2F%2EVERIFICACI%C3%93N%20DE%20P%C3%93LIZAS%20CONTRATOS%202022%2FVerificaci%C3%B3n%20p%C3%B3liza%20del%20contrato%20JEP%20223%202022%2EPNG&amp;parent=%2Fpersonal%2Fcarlos%5Ftorres%5Fjep%5Fgov%5Fco%2FDocuments%2FDocumentos%2FContractual%2FContractual%20%2D%20Onedrive%2FValidaci%C3%B3n%20p%C3%B3lizas%20CPS%2F%2EVERIFICACI%C3%93N%20DE%20P%C3%93LIZAS%20CONTRATOS%202022&amp;parentview=7"/>
    <s v="Se suscribe Cesión en fecha 28/02/2022"/>
    <s v="Terminado"/>
    <s v="Cesión"/>
    <s v="N/A"/>
    <s v="SOCIOLOGÍA"/>
    <s v="N/A"/>
    <s v="FEMENINO"/>
    <s v="PND"/>
    <s v="https://community.secop.gov.co/Public/Tendering/OpportunityDetail/Index?noticeUID=CO1.NTC.2600515&amp;isFromPublicArea=True&amp;isModal=False"/>
    <m/>
    <m/>
    <s v="SOPORTE_PARA_LA_ADMINISTRACIÓN_DE_JUSTICIA"/>
    <s v="PROCESOS_MISIONALES"/>
    <s v="Magistratura"/>
    <s v="Grupo de Análisis de la Información- GRAI"/>
  </r>
  <r>
    <s v="JEP-224"/>
    <n v="679"/>
    <s v="JEP-224-2022"/>
    <s v="JEP-CSPO-224-2022"/>
    <s v="Vanessa Jiménez "/>
    <d v="2022-01-14T00:00:00"/>
    <s v="Luis Eduardo Fernandez Molinares "/>
    <x v="0"/>
    <s v="1. Prestación de servicios"/>
    <n v="1020726392"/>
    <n v="2"/>
    <s v="Persona Natural"/>
    <s v="N/A"/>
    <s v="Prestar servicios profesionales para apoyar al GRAI en la formulación e implementación de metodologías de análisis macrocriminal para la identificación de máximos responsables de graves violaciones a los DDHH"/>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122767623"/>
    <s v="N/A"/>
    <s v="N/A"/>
    <s v="$10.553.092"/>
    <s v="N/A"/>
    <n v="46222"/>
    <n v="48922"/>
    <s v="2018011001091_x0009_"/>
    <x v="35"/>
    <d v="2022-01-24T00:00:00"/>
    <s v="N/A"/>
    <s v="N/A"/>
    <s v="N/A"/>
    <s v="N/A"/>
    <n v="0"/>
    <s v="N/A"/>
    <n v="0"/>
    <s v="N/A"/>
    <n v="0"/>
    <s v="N/A"/>
    <n v="0"/>
    <s v="N/A"/>
    <n v="0"/>
    <s v="N/A"/>
    <n v="0"/>
    <s v="N/A"/>
    <n v="0"/>
    <n v="122767623"/>
    <n v="0"/>
    <n v="0"/>
    <n v="0"/>
    <n v="0"/>
    <n v="0"/>
    <d v="2022-12-31T00:00:00"/>
    <d v="2022-12-31T00:00:00"/>
    <n v="-1202"/>
    <s v="NO"/>
    <s v="N/A"/>
    <s v="Bogotá D.C."/>
    <s v="Cumplimiento "/>
    <s v="11-47-101010962"/>
    <n v="0"/>
    <s v="Seguros del Estado"/>
    <d v="2022-01-22T00:00:00"/>
    <s v="22-01-2022 - 03-07-2023"/>
    <n v="2022"/>
    <s v="https://jepcolombia-my.sharepoint.com/personal/carlos_torres_jep_gov_co/_layouts/15/onedrive.aspx?q=224&amp;searchScope=folder&amp;id=%2Fpersonal%2Fcarlos%5Ftorres%5Fjep%5Fgov%5Fco%2FDocuments%2FDocumentos%2FContractual%2FContractual%20%2D%20Onedrive%2FValidaci%C3%B3n%20p%C3%B3lizas%20CPS%2F%2EVERIFICACI%C3%93N%20DE%20P%C3%93LIZAS%20CONTRATOS%202022%2FVerificaci%C3%B3n%20p%C3%B3liza%20contrato%20JEP%20224%202022%2EPNG&amp;parent=%2Fpersonal%2Fcarlos%5Ftorres%5Fjep%5Fgov%5Fco%2FDocuments%2FDocumentos%2FContractual%2FContractual%20%2D%20Onedrive%2FValidaci%C3%B3n%20p%C3%B3lizas%20CPS%2F%2EVERIFICACI%C3%93N%20DE%20P%C3%93LIZAS%20CONTRATOS%202022&amp;parentview=7"/>
    <s v="N/A"/>
    <s v="Terminado"/>
    <s v="Retiro"/>
    <s v="N/A"/>
    <s v="DERECHO"/>
    <s v="N/A"/>
    <s v="MASCULINO"/>
    <s v="PND"/>
    <s v="https://community.secop.gov.co/Public/Tendering/OpportunityDetail/Index?noticeUID=CO1.NTC.2601065&amp;isFromPublicArea=True&amp;isModal=False"/>
    <m/>
    <m/>
    <s v="SOPORTE_PARA_LA_ADMINISTRACIÓN_DE_JUSTICIA"/>
    <s v="PROCESOS_MISIONALES"/>
    <s v="Magistratura"/>
    <s v="Grupo de Análisis de la Información- GRAI"/>
  </r>
  <r>
    <s v="JEP-155"/>
    <n v="680"/>
    <s v="JEP-155-2022"/>
    <s v="JEP-CSPO-155-2022"/>
    <s v="Vanessa Jiménez "/>
    <d v="2022-01-13T00:00:00"/>
    <s v="Diana Rocio Rodriguez Benitez "/>
    <x v="0"/>
    <s v="1. Prestación de servicios"/>
    <n v="1032438994"/>
    <n v="4"/>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77360409"/>
    <s v="N/A"/>
    <s v="N/A"/>
    <n v="6649892"/>
    <s v="N/A"/>
    <n v="38622"/>
    <n v="46922"/>
    <n v="2018011001091"/>
    <x v="26"/>
    <d v="2022-01-24T00:00:00"/>
    <s v="N/A"/>
    <s v="N/A"/>
    <s v="N/A"/>
    <s v="N/A"/>
    <n v="0"/>
    <s v="N/A"/>
    <n v="0"/>
    <s v="N/A"/>
    <n v="0"/>
    <s v="N/A"/>
    <n v="0"/>
    <s v="N/A"/>
    <n v="0"/>
    <s v="N/A"/>
    <n v="0"/>
    <s v="N/A"/>
    <n v="0"/>
    <n v="77360409"/>
    <n v="0"/>
    <n v="0"/>
    <n v="0"/>
    <n v="0"/>
    <n v="0"/>
    <d v="2022-12-31T00:00:00"/>
    <d v="2022-12-31T00:00:00"/>
    <n v="-1202"/>
    <s v="NO"/>
    <s v="N/A"/>
    <s v="Bogotá D.C."/>
    <s v="Cumplimiento"/>
    <s v="33-47-101008159"/>
    <n v="0"/>
    <s v="Seguros del Estado"/>
    <d v="2022-01-21T00:00:00"/>
    <s v="21-01-2022 - 05-07-2023"/>
    <n v="2022"/>
    <s v="https://jepcolombia-my.sharepoint.com/personal/carlos_torres_jep_gov_co/_layouts/15/onedrive.aspx?q=155&amp;searchScope=folder&amp;id=%2Fpersonal%2Fcarlos%5Ftorres%5Fjep%5Fgov%5Fco%2FDocuments%2FDocumentos%2FContractual%2FContractual%20%2D%20Onedrive%2FValidaci%C3%B3n%20p%C3%B3lizas%20CPS%2F%2EVERIFICACI%C3%93N%20DE%20P%C3%93LIZAS%20CONTRATOS%202022%2FVerificaci%C3%B3n%20p%C3%B3liza%20contrato%20JEP%20155%202022%2EPNG&amp;parent=%2Fpersonal%2Fcarlos%5Ftorres%5Fjep%5Fgov%5Fco%2FDocuments%2FDocumentos%2FContractual%2FContractual%20%2D%20Onedrive%2FValidaci%C3%B3n%20p%C3%B3lizas%20CPS%2F%2EVERIFICACI%C3%93N%20DE%20P%C3%93LIZAS%20CONTRATOS%202022&amp;parentview=7"/>
    <s v="N/A"/>
    <s v="Terminado"/>
    <s v="Retiro"/>
    <s v="N/A"/>
    <s v="CIENCIAS POLÍTICAS"/>
    <s v="N/A"/>
    <s v="FEMENINO"/>
    <s v="PND"/>
    <s v="https://community.secop.gov.co/Public/Tendering/OpportunityDetail/Index?noticeUID=CO1.NTC.2549792&amp;isFromPublicArea=True&amp;isModal=False"/>
    <m/>
    <m/>
    <s v="SOPORTE_PARA_LA_ADMINISTRACIÓN_DE_JUSTICIA"/>
    <s v="PROCESOS_MISIONALES"/>
    <s v="Magistratura"/>
    <s v="Grupo de Análisis de la Información- GRAI"/>
  </r>
  <r>
    <s v="JEP-236"/>
    <n v="681"/>
    <s v="JEP-236-2022"/>
    <s v="JEP-CSPO-236-2022"/>
    <s v="Vanessa Jiménez "/>
    <d v="2022-01-14T00:00:00"/>
    <s v="Mario David Fernandez Mora "/>
    <x v="0"/>
    <s v="1. Prestación de servicios"/>
    <n v="1032372403"/>
    <n v="8"/>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77360409"/>
    <s v="N/A"/>
    <s v="N/A"/>
    <s v="$6.649.892"/>
    <s v="N/A"/>
    <n v="43022"/>
    <n v="53822"/>
    <s v="2018011001091_x0009_"/>
    <x v="5"/>
    <d v="2022-01-25T00:00:00"/>
    <s v="N/A"/>
    <s v="N/A"/>
    <s v="N/A"/>
    <s v="N/A"/>
    <n v="0"/>
    <s v="N/A"/>
    <n v="0"/>
    <s v="N/A"/>
    <n v="0"/>
    <s v="N/A"/>
    <n v="0"/>
    <s v="N/A"/>
    <n v="0"/>
    <s v="N/A"/>
    <n v="0"/>
    <s v="N/A"/>
    <n v="0"/>
    <n v="77360409"/>
    <n v="0"/>
    <n v="0"/>
    <n v="0"/>
    <n v="0"/>
    <n v="0"/>
    <d v="2022-12-31T00:00:00"/>
    <d v="2022-12-31T00:00:00"/>
    <n v="-1202"/>
    <s v="NO"/>
    <s v="N/A"/>
    <s v="Bogotá D.C."/>
    <s v="Cumplimiento "/>
    <s v="96-47-101001428"/>
    <n v="0"/>
    <s v="Seguros del Estado"/>
    <d v="2022-01-24T00:00:00"/>
    <s v="24-01-2022 - 30-06-2023"/>
    <n v="2022"/>
    <s v="https://jepcolombia-my.sharepoint.com/personal/carlos_torres_jep_gov_co/_layouts/15/onedrive.aspx?q=236&amp;searchScope=folder&amp;id=%2Fpersonal%2Fcarlos%5Ftorres%5Fjep%5Fgov%5Fco%2FDocuments%2FDocumentos%2FContractual%2FContractual%20%2D%20Onedrive%2FValidaci%C3%B3n%20p%C3%B3lizas%20CPS%2F%2EVERIFICACI%C3%93N%20DE%20P%C3%93LIZAS%20CONTRATOS%202022%2FVerificaci%C3%B3n%20p%C3%B3liza%20del%20contrato%20JEP%20236%202022%2EPNG&amp;parent=%2Fpersonal%2Fcarlos%5Ftorres%5Fjep%5Fgov%5Fco%2FDocuments%2FDocumentos%2FContractual%2FContractual%20%2D%20Onedrive%2FValidaci%C3%B3n%20p%C3%B3lizas%20CPS%2F%2EVERIFICACI%C3%93N%20DE%20P%C3%93LIZAS%20CONTRATOS%202022&amp;parentview=7"/>
    <s v="N/A"/>
    <s v="Terminado"/>
    <s v="Retiro"/>
    <s v="N/A"/>
    <s v="CIENCIAS POLÍTICAS"/>
    <s v="N/A"/>
    <s v="MASCULINO"/>
    <s v="PND"/>
    <s v="https://community.secop.gov.co/Public/Tendering/OpportunityDetail/Index?noticeUID=CO1.NTC.2609518&amp;isFromPublicArea=True&amp;isModal=False"/>
    <m/>
    <m/>
    <s v="SOPORTE_PARA_LA_ADMINISTRACIÓN_DE_JUSTICIA"/>
    <s v="PROCESOS_MISIONALES"/>
    <s v="Magistratura"/>
    <s v="Grupo de Análisis de la Información- GRAI"/>
  </r>
  <r>
    <s v="JEP-154"/>
    <n v="682"/>
    <s v="JEP-154-2022"/>
    <s v="JEP-CSPO-154-2022"/>
    <s v="Vanessa Jiménez "/>
    <d v="2022-01-13T00:00:00"/>
    <s v="David Felipe Guarin Hernandez"/>
    <x v="0"/>
    <s v="1. Prestación de servicios"/>
    <n v="11367270"/>
    <n v="8"/>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77360409"/>
    <s v="N/A"/>
    <s v="N/A"/>
    <s v="$6.649.892"/>
    <s v="N/A"/>
    <n v="38722"/>
    <n v="37522"/>
    <n v="2018011001091"/>
    <x v="24"/>
    <d v="2022-01-20T00:00:00"/>
    <s v="N/A"/>
    <s v="N/A"/>
    <s v="N/A"/>
    <s v="N/A"/>
    <n v="0"/>
    <s v="N/A"/>
    <n v="0"/>
    <s v="N/A"/>
    <n v="0"/>
    <s v="N/A"/>
    <n v="0"/>
    <s v="N/A"/>
    <n v="0"/>
    <s v="N/A"/>
    <n v="0"/>
    <s v="N/A"/>
    <n v="0"/>
    <n v="77360409"/>
    <n v="0"/>
    <n v="0"/>
    <n v="0"/>
    <n v="0"/>
    <n v="0"/>
    <d v="2022-12-31T00:00:00"/>
    <d v="2022-12-31T00:00:00"/>
    <n v="-1202"/>
    <s v="NO"/>
    <s v="N/A"/>
    <s v="Bogotá D.C."/>
    <s v="Cumplimiento"/>
    <s v="17-47-101003270 "/>
    <n v="0"/>
    <s v="Seguros del Estado"/>
    <d v="2022-01-19T00:00:00"/>
    <s v="18-01-2022 - 05-07-2023"/>
    <n v="2022"/>
    <s v="https://jepcolombia-my.sharepoint.com/personal/carlos_torres_jep_gov_co/_layouts/15/onedrive.aspx?q=154&amp;searchScope=folder&amp;id=%2Fpersonal%2Fcarlos%5Ftorres%5Fjep%5Fgov%5Fco%2FDocuments%2FDocumentos%2FContractual%2FContractual%20%2D%20Onedrive%2FValidaci%C3%B3n%20p%C3%B3lizas%20CPS%2F%2EVERIFICACI%C3%93N%20DE%20P%C3%93LIZAS%20CONTRATOS%202022%2FVerificaci%C3%B3n%20p%C3%B3liza%20JEP%20154%202022%2EPNG&amp;parent=%2Fpersonal%2Fcarlos%5Ftorres%5Fjep%5Fgov%5Fco%2FDocuments%2FDocumentos%2FContractual%2FContractual%20%2D%20Onedrive%2FValidaci%C3%B3n%20p%C3%B3lizas%20CPS%2F%2EVERIFICACI%C3%93N%20DE%20P%C3%93LIZAS%20CONTRATOS%202022&amp;parentview=7"/>
    <s v="N/A"/>
    <s v="Terminado"/>
    <s v="Retiro"/>
    <s v="N/A"/>
    <s v="DERECHO"/>
    <s v="N/A"/>
    <s v="MASCULINO"/>
    <s v="PND"/>
    <s v="https://community.secop.gov.co/Public/Tendering/OpportunityDetail/Index?noticeUID=CO1.NTC.2549826&amp;isFromPublicArea=True&amp;isModal=False"/>
    <m/>
    <m/>
    <s v="SOPORTE_PARA_LA_ADMINISTRACIÓN_DE_JUSTICIA"/>
    <s v="PROCESOS_MISIONALES"/>
    <s v="Magistratura"/>
    <s v="Grupo de Análisis de la Información- GRAI"/>
  </r>
  <r>
    <s v="JEP-156"/>
    <n v="683"/>
    <s v="JEP-156-2022"/>
    <s v="JEP-CSPO-156-2022"/>
    <s v="Vanessa Jiménez "/>
    <d v="2022-01-13T00:00:00"/>
    <s v="Adriana Michelle Paez Gil"/>
    <x v="0"/>
    <s v="1. Prestación de servicios"/>
    <n v="1032449508"/>
    <n v="5"/>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77360409"/>
    <s v="N/A"/>
    <s v="N/A"/>
    <s v="$6.649.892"/>
    <s v="N/A"/>
    <n v="38822"/>
    <n v="51922"/>
    <s v="2018011001091_x0009_"/>
    <x v="5"/>
    <d v="2022-01-25T00:00:00"/>
    <s v="N/A"/>
    <s v="N/A"/>
    <s v="N/A"/>
    <s v="N/A"/>
    <n v="0"/>
    <s v="N/A"/>
    <n v="0"/>
    <s v="N/A"/>
    <n v="0"/>
    <s v="N/A"/>
    <n v="0"/>
    <s v="N/A"/>
    <n v="0"/>
    <s v="N/A"/>
    <n v="0"/>
    <s v="N/A"/>
    <n v="0"/>
    <n v="77360409"/>
    <n v="0"/>
    <n v="0"/>
    <n v="0"/>
    <n v="0"/>
    <n v="0"/>
    <d v="2022-12-31T00:00:00"/>
    <d v="2022-12-31T00:00:00"/>
    <n v="-1202"/>
    <s v="NO"/>
    <s v="N/A"/>
    <s v="Bogotá D.C."/>
    <s v="Cumplimiento"/>
    <s v="96-47-101001426"/>
    <n v="0"/>
    <s v="Seguros del Estado"/>
    <d v="2022-01-24T00:00:00"/>
    <s v="24/01/2022 - 30/06/2023"/>
    <n v="2022"/>
    <s v="C:\Users\andres.prietom\JEP Colombia\Carlos Giovanni Torres Peñaranda - Contractual - Onedrive\Validación pólizas CPS\.VERIFICACIÓN DE PÓLIZAS CONTRATOS 2022\Verificación póliza JEP 156 2022.PNG"/>
    <s v="N/A"/>
    <s v="Terminado"/>
    <s v="Retiro"/>
    <s v="N/A"/>
    <s v="FILOSOFÍA "/>
    <s v="N/A"/>
    <s v="FEMENINO"/>
    <s v="PND"/>
    <s v="https://community.secop.gov.co/Public/Tendering/OpportunityDetail/Index?noticeUID=CO1.NTC.2550192&amp;isFromPublicArea=True&amp;isModal=False"/>
    <m/>
    <m/>
    <s v="SOPORTE_PARA_LA_ADMINISTRACIÓN_DE_JUSTICIA"/>
    <s v="PROCESOS_MISIONALES"/>
    <s v="Magistratura"/>
    <s v="Grupo de Análisis de la Información- GRAI"/>
  </r>
  <r>
    <s v="JEP-222"/>
    <n v="684"/>
    <s v="JEP-222-2022"/>
    <s v="JEP-CSPO-222-2022"/>
    <s v="Vanessa Jiménez "/>
    <d v="2022-01-14T00:00:00"/>
    <s v="Hamilton Guzman Cadena "/>
    <x v="0"/>
    <s v="1. Prestación de servicios"/>
    <n v="1032490806"/>
    <n v="8"/>
    <s v="Persona Natural"/>
    <s v="N/A"/>
    <s v="Prestar servicios profesionales para apoyar al GRAI en desarrollo de las líneas de investigación priorizadas y a los equipos técnicos de la dependencia con insumos técnicos y análisis documentales o de datos requeridos para la implementación de distintas etapas de priorización de nuevos macrocasos en atención a los lineamientos de la magistratura."/>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77360409"/>
    <s v="N/A"/>
    <s v="N/A"/>
    <s v="$6.649.892"/>
    <s v="N/A"/>
    <n v="46322"/>
    <s v="_x0009_50522"/>
    <s v="2018011001091_x0009_"/>
    <x v="0"/>
    <d v="2022-01-25T00:00:00"/>
    <s v="N/A"/>
    <s v="N/A"/>
    <s v="N/A"/>
    <s v="N/A"/>
    <n v="0"/>
    <s v="N/A"/>
    <n v="0"/>
    <s v="N/A"/>
    <n v="0"/>
    <s v="N/A"/>
    <n v="0"/>
    <s v="N/A"/>
    <n v="0"/>
    <s v="N/A"/>
    <n v="0"/>
    <s v="N/A"/>
    <n v="0"/>
    <n v="77360409"/>
    <n v="0"/>
    <n v="0"/>
    <n v="0"/>
    <n v="0"/>
    <n v="0"/>
    <d v="2022-12-31T00:00:00"/>
    <d v="2022-12-31T00:00:00"/>
    <n v="-1202"/>
    <s v="NO"/>
    <s v="N/A"/>
    <s v="Bogotá D.C."/>
    <s v="Cumplimiento "/>
    <s v="96-47-101001427"/>
    <n v="0"/>
    <s v="Seguros del Estado "/>
    <d v="2022-01-24T00:00:00"/>
    <s v="23-01-2022 - 30-06-2023"/>
    <n v="2022"/>
    <s v="https://jepcolombia-my.sharepoint.com/personal/carlos_torres_jep_gov_co/_layouts/15/onedrive.aspx?q=222&amp;searchScope=folder&amp;id=%2Fpersonal%2Fcarlos%5Ftorres%5Fjep%5Fgov%5Fco%2FDocuments%2FDocumentos%2FContractual%2FContractual%20%2D%20Onedrive%2FValidaci%C3%B3n%20p%C3%B3lizas%20CPS%2F%2EVERIFICACI%C3%93N%20DE%20P%C3%93LIZAS%20CONTRATOS%202022%2FVerificaci%C3%B3n%20p%C3%B3liza%20contrato%20JEP%20222%202022%2EPNG&amp;parent=%2Fpersonal%2Fcarlos%5Ftorres%5Fjep%5Fgov%5Fco%2FDocuments%2FDocumentos%2FContractual%2FContractual%20%2D%20Onedrive%2FValidaci%C3%B3n%20p%C3%B3lizas%20CPS%2F%2EVERIFICACI%C3%93N%20DE%20P%C3%93LIZAS%20CONTRATOS%202022&amp;parentview=7"/>
    <s v="N/A"/>
    <s v="Terminado"/>
    <s v="Retiro"/>
    <s v="N/A"/>
    <s v="CIENCIAS POLÍTICAS"/>
    <s v="N/A"/>
    <s v="MASCULINO"/>
    <s v="PND"/>
    <s v="https://community.secop.gov.co/Public/Tendering/OpportunityDetail/Index?noticeUID=CO1.NTC.2598672&amp;isFromPublicArea=True&amp;isModal=False"/>
    <m/>
    <m/>
    <s v="SOPORTE_PARA_LA_ADMINISTRACIÓN_DE_JUSTICIA"/>
    <s v="PROCESOS_MISIONALES"/>
    <s v="Magistratura"/>
    <s v="Grupo de Análisis de la Información- GRAI"/>
  </r>
  <r>
    <s v="JEP-261"/>
    <n v="685"/>
    <s v="JEP-261-2022"/>
    <s v="JEP-CSPO-261-2022"/>
    <s v="Vanessa Jiménez "/>
    <d v="2022-01-20T00:00:00"/>
    <s v="Paola Stephania Apolinar Caraballo "/>
    <x v="0"/>
    <s v="1. Prestación de servicios"/>
    <n v="1073245952"/>
    <n v="5"/>
    <s v="Persona Natural"/>
    <s v="N/A"/>
    <s v="Prestar servicios profesionales para apoyar al GRAI en el trámite y gestión administrativa de solicitudes, requerimientos, correspondencia, informes, entre otras, como mecanismo para el apoyo a la jefatura del GRAI, los equipos técnicos de la dependencia y las líneas de investigación priorizadas, facilitando el desarrollo de tareas y toma de decisiones de la magistratura._x000a_"/>
    <s v="Administrativo Transversal"/>
    <s v="Harvey Danilo Suarez Morales"/>
    <s v="Secretaría Ejecutiva"/>
    <s v="Grupo de Análisis de la Información"/>
    <s v="Grupo de Análisis de la Información"/>
    <s v="Farid Benavides Vanegas"/>
    <s v="H- Grupo de Análisis de la Información- GRAI"/>
    <s v="N/A"/>
    <s v="N/A"/>
    <s v="N/A"/>
    <s v="Inversión"/>
    <n v="53199110"/>
    <s v="N/A"/>
    <s v="N/A"/>
    <n v="4626010"/>
    <s v="N/A"/>
    <n v="43122"/>
    <n v="52022"/>
    <n v="2018011001091"/>
    <x v="5"/>
    <d v="2022-01-25T00:00:00"/>
    <s v="N/A"/>
    <s v="N/A"/>
    <s v="N/A"/>
    <s v="N/A"/>
    <n v="0"/>
    <s v="N/A"/>
    <n v="0"/>
    <s v="N/A"/>
    <n v="0"/>
    <s v="N/A"/>
    <n v="0"/>
    <s v="N/A"/>
    <n v="0"/>
    <s v="N/A"/>
    <n v="0"/>
    <s v="N/A"/>
    <n v="0"/>
    <n v="53199110"/>
    <n v="0"/>
    <n v="0"/>
    <n v="0"/>
    <n v="0"/>
    <n v="0"/>
    <d v="2022-12-31T00:00:00"/>
    <d v="2022-12-31T00:00:00"/>
    <n v="-1202"/>
    <s v="NO"/>
    <s v="N/A"/>
    <s v="Bogotá D.C."/>
    <s v="Cumplimiento "/>
    <s v="11-47-101011012"/>
    <n v="0"/>
    <s v="Seguros del Estado "/>
    <d v="2022-01-24T00:00:00"/>
    <s v="24-01-2022 - 30-06-2023"/>
    <n v="2022"/>
    <s v="https://jepcolombia-my.sharepoint.com/personal/carlos_torres_jep_gov_co/Documents/Documentos/Contractual/Contractual%20-%20Onedrive/Validaci%C3%B3n%20p%C3%B3lizas%20CPS/.VERIFICACI%C3%93N%20DE%20P%C3%93LIZAS%20CONTRATOS%202022/Verificaci%C3%B3n%20p%C3%B3liza%20JEP%20261%202022.PNG"/>
    <s v="N/A"/>
    <s v="Terminado"/>
    <s v="Retiro"/>
    <s v="N/A"/>
    <s v="GOBIERNO Y RELACIONES INTERNACIONALES"/>
    <s v="N/A"/>
    <s v="FEMENINO"/>
    <s v="PND"/>
    <s v="https://community.secop.gov.co/Public/Tendering/OpportunityDetail/Index?noticeUID=CO1.NTC.2635125&amp;isFromPublicArea=True&amp;isModal=False"/>
    <m/>
    <m/>
    <s v="SOPORTE_PARA_LA_ADMINISTRACIÓN_DE_JUSTICIA"/>
    <s v="PROCESOS_MISIONALES"/>
    <s v="Magistratura"/>
    <s v="Grupo de Análisis de la Información- GRAI"/>
  </r>
  <r>
    <s v="JEP-631"/>
    <n v="686"/>
    <s v="JEP-631-2022"/>
    <s v="JEP-CSPO-611-2022"/>
    <s v="Ángela Esquivel "/>
    <d v="2022-07-18T00:00:00"/>
    <s v="Ana Maria Castañeda Diaz "/>
    <x v="0"/>
    <s v="1. Prestación de servicios"/>
    <n v="1020830996"/>
    <n v="5"/>
    <s v="Persona Natural"/>
    <s v="Bogotá D.C. "/>
    <s v="Prestar servicios profesionales al grai para apoyar en las investigaciones mediante insumos que aporten en la implementación de distintas etapas de priorización de nuevos macrocasos en atención a los lineamientos de la magistratura"/>
    <s v="Administrativo Transversal"/>
    <s v="Harvey Danilo Suarez Morales"/>
    <s v="Secretaría Ejecutiva"/>
    <s v="Grupo de Análisis de la Información"/>
    <s v="Grupo de Análisis de la Información"/>
    <s v="Gloria Marcela Abadia Cubillos"/>
    <s v="H- Grupo de Análisis de la Información- GRAI"/>
    <s v="N/A"/>
    <s v="N/A"/>
    <s v="N/A"/>
    <s v="Inversión"/>
    <n v="18176364"/>
    <s v="N/A"/>
    <s v="N/A"/>
    <n v="3324946"/>
    <s v="N/A"/>
    <n v="94722"/>
    <n v="339622"/>
    <n v="2018011001091"/>
    <x v="63"/>
    <d v="2022-07-27T00:00:00"/>
    <s v="N/A"/>
    <s v="N/A"/>
    <s v="N/A"/>
    <s v="N/A"/>
    <n v="0"/>
    <s v="N/A"/>
    <n v="0"/>
    <s v="N/A"/>
    <n v="0"/>
    <s v="N/A"/>
    <n v="0"/>
    <s v="N/A"/>
    <n v="0"/>
    <s v="N/A"/>
    <n v="0"/>
    <s v="N/A"/>
    <n v="0"/>
    <n v="18176364"/>
    <n v="0"/>
    <n v="0"/>
    <n v="0"/>
    <n v="0"/>
    <n v="0"/>
    <d v="2022-12-31T00:00:00"/>
    <d v="2022-12-31T00:00:00"/>
    <n v="-1202"/>
    <s v="SI"/>
    <s v="N/A"/>
    <s v="Bogotá D.C."/>
    <s v="Cumplimiento"/>
    <s v="340-47-994000041034"/>
    <n v="0"/>
    <s v="Aseguradora Solidaria de Colombia"/>
    <d v="2022-07-26T00:00:00"/>
    <s v="26/07/2022 - 30/06/2023"/>
    <n v="2022"/>
    <s v="PENDIENTE"/>
    <s v="Ninguna"/>
    <s v="Terminado"/>
    <s v="Retiro"/>
    <s v="N/A"/>
    <s v="ANTROPOLOGÍA"/>
    <s v="N/A"/>
    <s v="FEMENINO"/>
    <s v="ana.castaneda@jep.gov.co"/>
    <s v="https://community.secop.gov.co/Public/Tendering/ContractNoticePhases/View?PPI=CO1.PPI.19515205&amp;isFromPublicArea=True&amp;isModal=False"/>
    <m/>
    <m/>
    <s v="SOPORTE_PARA_LA_ADMINISTRACIÓN_DE_JUSTICIA"/>
    <s v="PROCESOS_MISIONALES"/>
    <s v="Magistratura"/>
    <s v="Grupo de Análisis de la Información- GRAI"/>
  </r>
  <r>
    <s v="JEP-370"/>
    <n v="687"/>
    <s v="JEP-370-2022"/>
    <s v="JEP-CSPO-370-2022"/>
    <s v="Carlos Torres"/>
    <s v="NR"/>
    <s v="Derly Tatiana Pulzara Velasco"/>
    <x v="0"/>
    <s v="1. Prestación de servicios"/>
    <n v="1053843686"/>
    <n v="3"/>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s v="$3.614.070"/>
    <s v="N/A"/>
    <n v="66622"/>
    <n v="66322"/>
    <n v="2018011001091"/>
    <x v="10"/>
    <d v="2022-01-31T00:00:00"/>
    <s v="N/A"/>
    <s v="N/A"/>
    <s v="N/A"/>
    <s v="N/A"/>
    <n v="0"/>
    <s v="N/A"/>
    <n v="0"/>
    <s v="N/A"/>
    <n v="0"/>
    <s v="N/A"/>
    <n v="0"/>
    <s v="N/A"/>
    <n v="0"/>
    <s v="N/A"/>
    <n v="0"/>
    <s v="N/A"/>
    <n v="0"/>
    <n v="40598053"/>
    <n v="0"/>
    <n v="0"/>
    <n v="0"/>
    <n v="0"/>
    <n v="0"/>
    <d v="2022-12-31T00:00:00"/>
    <d v="2022-12-31T00:00:00"/>
    <n v="-1202"/>
    <s v="NO"/>
    <s v="N/A"/>
    <s v="Bogotá D.C."/>
    <s v="Cumplimiento "/>
    <s v="66-47-101000238"/>
    <n v="0"/>
    <s v="Seguros del Estado"/>
    <d v="2022-01-27T00:00:00"/>
    <s v="27-01-2022 - 30-06-2023"/>
    <n v="2022"/>
    <s v="PENDIENTE"/>
    <s v="Ninguna"/>
    <s v="Terminado"/>
    <s v="Retiro"/>
    <s v="N/A"/>
    <s v="DERECHO"/>
    <s v="N/A"/>
    <s v="FEMENINO"/>
    <s v="derly.pulzarav@jep.gov.co"/>
    <s v="https://community.secop.gov.co/Public/Tendering/ContractNoticePhases/View?PPI=CO1.PPI.17191553&amp;isFromPublicArea=True&amp;isModal=False"/>
    <m/>
    <m/>
    <s v="SOPORTE_PARA_LA_ADMINISTRACIÓN_DE_JUSTICIA"/>
    <s v="PROCESOS_MISIONALES"/>
    <s v="Magistratura"/>
    <s v="Secretaría General Judicial"/>
  </r>
  <r>
    <s v="JEP-372"/>
    <n v="688"/>
    <s v="JEP-372-2022"/>
    <s v="JEP-CSPO-372-2022"/>
    <s v="Carlos Torres"/>
    <s v="NR"/>
    <s v="Diana Maria Velasco Bolaños"/>
    <x v="0"/>
    <s v="1. Prestación de servicios"/>
    <n v="1085313574"/>
    <n v="1"/>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s v="$3.614.070"/>
    <s v="N/A"/>
    <n v="66722"/>
    <n v="68522"/>
    <s v="2018011001091_x0009_"/>
    <x v="10"/>
    <d v="2022-01-31T00:00:00"/>
    <s v="N/A"/>
    <s v="N/A"/>
    <s v="N/A"/>
    <s v="N/A"/>
    <n v="0"/>
    <s v="N/A"/>
    <n v="0"/>
    <s v="N/A"/>
    <n v="0"/>
    <s v="N/A"/>
    <n v="0"/>
    <s v="N/A"/>
    <n v="0"/>
    <s v="N/A"/>
    <n v="0"/>
    <s v="N/A"/>
    <n v="0"/>
    <n v="40598053"/>
    <n v="0"/>
    <n v="0"/>
    <n v="0"/>
    <n v="0"/>
    <n v="0"/>
    <d v="2022-12-31T00:00:00"/>
    <d v="2022-12-31T00:00:00"/>
    <n v="-1202"/>
    <s v="NO"/>
    <s v="N/A"/>
    <s v="Bogotá D.C."/>
    <s v="Cumplimiento "/>
    <s v="11-45-101110408"/>
    <n v="0"/>
    <s v="Seguros del Estado "/>
    <d v="2022-01-28T00:00:00"/>
    <s v="27-01-2022 - 30-06-2023"/>
    <n v="2022"/>
    <s v="PENDIENTE"/>
    <s v="Ninguna"/>
    <s v="Terminado"/>
    <s v="Retiro"/>
    <s v="N/A"/>
    <s v="DERECHO"/>
    <s v="N/A"/>
    <s v="FEMENINO"/>
    <s v="diana.velasco@jep.gov.co"/>
    <s v="https://community.secop.gov.co/Public/Tendering/ContractNoticePhases/View?PPI=CO1.PPI.17209348&amp;isFromPublicArea=True&amp;isModal=False"/>
    <m/>
    <m/>
    <s v="SOPORTE_PARA_LA_ADMINISTRACIÓN_DE_JUSTICIA"/>
    <s v="PROCESOS_MISIONALES"/>
    <s v="Magistratura"/>
    <s v="Secretaría General Judicial"/>
  </r>
  <r>
    <s v="JEP-373"/>
    <n v="689"/>
    <s v="JEP-373-2022"/>
    <s v="JEP-CSPO-373-2022"/>
    <s v="Carlos Torres"/>
    <s v="NR"/>
    <s v="Jhoanny Rico Joya"/>
    <x v="0"/>
    <s v="1. Prestación de servicios"/>
    <n v="79956052"/>
    <n v="3"/>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n v="3614070"/>
    <s v="N/A"/>
    <n v="66822"/>
    <s v="_x0009_68622"/>
    <s v="2018011001091_x0009_"/>
    <x v="10"/>
    <d v="2022-01-31T00:00:00"/>
    <s v="N/A"/>
    <s v="N/A"/>
    <s v="N/A"/>
    <s v="N/A"/>
    <n v="0"/>
    <s v="N/A"/>
    <n v="0"/>
    <s v="N/A"/>
    <n v="0"/>
    <s v="N/A"/>
    <n v="0"/>
    <s v="N/A"/>
    <n v="0"/>
    <s v="N/A"/>
    <n v="0"/>
    <s v="N/A"/>
    <n v="0"/>
    <n v="40598053"/>
    <n v="0"/>
    <n v="0"/>
    <n v="0"/>
    <n v="0"/>
    <n v="0"/>
    <d v="2022-12-31T00:00:00"/>
    <d v="2022-12-31T00:00:00"/>
    <n v="-1202"/>
    <s v="NO"/>
    <s v="N/A"/>
    <s v="Bogotá D.C."/>
    <s v="Cumplimiento "/>
    <s v="21-47-101017031"/>
    <n v="0"/>
    <s v="Seguros del Estado "/>
    <d v="2022-01-28T00:00:00"/>
    <s v="27-01-2022 - 30-06-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3%2D2022%2Epdf&amp;parent=%2Fpersonal%2Fcarlos%5Ftorres%5Fjep%5Fgov%5Fco%2FDocuments%2FDocumentos%2FContractual%2FContractual%20%2D%20Onedrive%2FValidaci%C3%B3n%20p%C3%B3lizas%20CPS%2F%2EVERIFICACI%C3%93N%20DE%20P%C3%93LIZAS%20CONTRATOS%202022"/>
    <s v="Ninguna"/>
    <s v="Terminado"/>
    <s v="Retiro"/>
    <s v="N/A"/>
    <s v="DERECHO"/>
    <s v="N/A"/>
    <s v="MASCULINO"/>
    <s v="jhoanny.rico@jep.gov.co"/>
    <s v="https://community.secop.gov.co/Public/Tendering/ContractNoticePhases/View?PPI=CO1.PPI.17216192&amp;isFromPublicArea=True&amp;isModal=False"/>
    <m/>
    <m/>
    <s v="SOPORTE_PARA_LA_ADMINISTRACIÓN_DE_JUSTICIA"/>
    <s v="PROCESOS_MISIONALES"/>
    <s v="Magistratura"/>
    <s v="Secretaría General Judicial"/>
  </r>
  <r>
    <s v="JEP-374"/>
    <n v="690"/>
    <s v="JEP-374-2022"/>
    <s v="JEP-CSPO-374-2022"/>
    <s v="Carlos Torres"/>
    <s v="NR"/>
    <s v="Marco Alexander Solarte Herrera"/>
    <x v="0"/>
    <s v="1. Prestación de servicios"/>
    <n v="1032468121"/>
    <n v="1"/>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s v="$3.614.070"/>
    <s v="N/A"/>
    <n v="66922"/>
    <n v="68722"/>
    <s v="2018011001091_x0009_"/>
    <x v="10"/>
    <d v="2022-01-31T00:00:00"/>
    <s v="N/A"/>
    <s v="N/A"/>
    <s v="N/A"/>
    <s v="N/A"/>
    <n v="0"/>
    <s v="N/A"/>
    <n v="0"/>
    <s v="N/A"/>
    <n v="0"/>
    <s v="N/A"/>
    <n v="0"/>
    <s v="N/A"/>
    <n v="0"/>
    <s v="N/A"/>
    <n v="0"/>
    <s v="N/A"/>
    <n v="0"/>
    <n v="40598053"/>
    <n v="0"/>
    <n v="0"/>
    <n v="0"/>
    <n v="0"/>
    <n v="0"/>
    <d v="2022-12-31T00:00:00"/>
    <d v="2022-12-31T00:00:00"/>
    <n v="-1202"/>
    <s v="NO"/>
    <s v="N/A"/>
    <s v="Bogotá D.C."/>
    <s v="Cumplimiento "/>
    <s v="_x0009_11-45-101110450"/>
    <n v="0"/>
    <s v="Seguros del Estado "/>
    <d v="2022-01-28T00:00:00"/>
    <s v="27-01-2022 - 30-06-2023"/>
    <n v="2022"/>
    <s v="PENDIENTE"/>
    <s v="Ninguna"/>
    <s v="Terminado"/>
    <s v="Retiro"/>
    <s v="N/A"/>
    <s v="DERECHO"/>
    <s v="N/A"/>
    <s v="MASCULINO"/>
    <s v="marco.solarte@jep.gov.co"/>
    <s v="https://community.secop.gov.co/Public/Tendering/ContractNoticePhases/View?PPI=CO1.PPI.17222764&amp;isFromPublicArea=True&amp;isModal=False"/>
    <m/>
    <m/>
    <s v="SOPORTE_PARA_LA_ADMINISTRACIÓN_DE_JUSTICIA"/>
    <s v="PROCESOS_MISIONALES"/>
    <s v="Magistratura"/>
    <s v="Secretaría General Judicial"/>
  </r>
  <r>
    <s v="JEP-369"/>
    <n v="691"/>
    <s v="JEP-369-2022"/>
    <s v="JEP-CSPO-369-2022"/>
    <s v="Carlos Torres"/>
    <s v="NR"/>
    <s v="Angelica Maria Cuartas Marin"/>
    <x v="0"/>
    <s v="1. Prestación de servicios"/>
    <n v="1016005808"/>
    <n v="6"/>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n v="3614070"/>
    <s v="N/A"/>
    <n v="66522"/>
    <n v="66222"/>
    <n v="2018011001091"/>
    <x v="11"/>
    <d v="2022-01-31T00:00:00"/>
    <s v="David Steved Villegas Bernal"/>
    <n v="1023928280"/>
    <n v="4"/>
    <d v="2022-05-02T00:00:00"/>
    <n v="0"/>
    <s v="N/A"/>
    <n v="0"/>
    <s v="N/A"/>
    <n v="0"/>
    <s v="N/A"/>
    <n v="0"/>
    <s v="N/A"/>
    <n v="0"/>
    <s v="N/A"/>
    <n v="0"/>
    <s v="N/A"/>
    <n v="0"/>
    <n v="40598053"/>
    <n v="0"/>
    <n v="0"/>
    <n v="0"/>
    <n v="0"/>
    <n v="0"/>
    <d v="2022-12-31T00:00:00"/>
    <d v="2022-12-31T00:00:00"/>
    <n v="-1202"/>
    <s v="NO"/>
    <s v="N/A"/>
    <s v="Bogotá D.C."/>
    <s v="Cumplimiento "/>
    <s v="11-45-101110404_x000a_21-45-101369053"/>
    <s v="0_x000a_0"/>
    <s v="Seguros del Estado S.A._x000a_Seguros del Estado S.A."/>
    <s v="28/01/2022_x000a_02/05/2022"/>
    <s v="26-1-2022 - 30-06-2023_x000a_03/05/2022 - 01/07/2023"/>
    <s v="28/01/2022_x000a_02/05/2022"/>
    <s v="PENDIENTE"/>
    <s v="En fecha 2/05/2022 se suscribe Cesión del contrato."/>
    <s v="Terminado"/>
    <s v="Cesión"/>
    <s v="N/A"/>
    <s v="DERECHO"/>
    <s v="N/A"/>
    <s v="FEMENINO"/>
    <s v="angelica.cuartas@jep.gov.co"/>
    <s v="https://community.secop.gov.co/Public/Tendering/ContractNoticePhases/View?PPI=CO1.PPI.17189559&amp;isFromPublicArea=True&amp;isModal=False"/>
    <m/>
    <m/>
    <s v="SOPORTE_PARA_LA_ADMINISTRACIÓN_DE_JUSTICIA"/>
    <s v="PROCESOS_MISIONALES"/>
    <s v="Magistratura"/>
    <s v="Secretaría General Judicial"/>
  </r>
  <r>
    <s v="JEP-375"/>
    <n v="692"/>
    <s v="JEP-375-2022"/>
    <s v="JEP-CSPO-375-2022"/>
    <s v="Carlos Torres"/>
    <s v="NR"/>
    <s v="Ricardo Melo Castro"/>
    <x v="0"/>
    <s v="1. Prestación de servicios"/>
    <n v="79891111"/>
    <n v="9"/>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n v="3614070"/>
    <s v="N/A"/>
    <n v="67222"/>
    <n v="68822"/>
    <s v="2018011001091_x0009_"/>
    <x v="10"/>
    <d v="2022-01-31T00:00:00"/>
    <s v="Angelica Maria Quevedo Guerrero_x000a_ John Anderson Cordoba"/>
    <s v="27091052_x000a_87065957"/>
    <n v="0"/>
    <s v="28/02/2022_x000a_17/08/2023"/>
    <n v="0"/>
    <s v="N/A"/>
    <n v="0"/>
    <s v="N/A"/>
    <n v="0"/>
    <s v="N/A"/>
    <n v="0"/>
    <s v="N/A"/>
    <n v="0"/>
    <s v="N/A"/>
    <n v="0"/>
    <s v="N/A"/>
    <n v="0"/>
    <n v="40598053"/>
    <n v="0"/>
    <n v="0"/>
    <n v="0"/>
    <n v="0"/>
    <n v="0"/>
    <d v="2022-12-31T00:00:00"/>
    <d v="2022-12-31T00:00:00"/>
    <n v="-1202"/>
    <s v="NO"/>
    <s v="N/A"/>
    <s v="Bogotá D.C."/>
    <s v="Cumplimiento "/>
    <s v="3262476–7_x000a_41-45-101076277_x000a_436-47-994000056087_x000a_"/>
    <s v="0_x000a_0_x000a_0"/>
    <s v="Suramericana_x000a_Seguros del Estado S.A._x000a_Aseguradora Solidaria de Colombia"/>
    <s v="28/01/2022_x000a_01/03/2022_x000a_17/08/2022"/>
    <s v="27-01-2022 - 30-06-2023_x000a_01/03/2022 - 30/06/2023_x000a_17/08*/2022 - 30/06/2023"/>
    <s v="28/01/2022_x000a_01/03/2022_x000a_17/08/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5%2D2022%2Epdf&amp;parent=%2Fpersonal%2Fcarlos%5Ftorres%5Fjep%5Fgov%5Fco%2FDocuments%2FDocumentos%2FContractual%2FContractual%20%2D%20Onedrive%2FValidaci%C3%B3n%20p%C3%B3lizas%20CPS%2F%2EVERIFICACI%C3%93N%20DE%20P%C3%93LIZAS%20CONTRATOS%202022"/>
    <s v="en fecha 28/02/2022 se suscribe cesión del contrato._x000a_En fecha del 16 de Agosto se publica la cesión del contrato a John Anderson Cordoba a partir del 17 de Agosto. "/>
    <s v="Terminado"/>
    <s v="Cesión"/>
    <s v="N/A"/>
    <s v="DERECHO"/>
    <s v="N/A"/>
    <s v="MASCULINO"/>
    <s v="NR"/>
    <s v="https://community.secop.gov.co/Public/Tendering/ContractNoticePhases/View?PPI=CO1.PPI.17226348&amp;isFromPublicArea=True&amp;isModal=False"/>
    <m/>
    <m/>
    <s v="SOPORTE_PARA_LA_ADMINISTRACIÓN_DE_JUSTICIA"/>
    <s v="PROCESOS_MISIONALES"/>
    <s v="Magistratura"/>
    <s v="Secretaría General Judicial"/>
  </r>
  <r>
    <s v="JEP-392"/>
    <n v="693"/>
    <s v="JEP-392-2022"/>
    <s v="JEP-CSPO-392-2022"/>
    <s v="Paola Casas"/>
    <d v="2022-01-25T00:00:00"/>
    <s v="Maomar Montes Mercado"/>
    <x v="0"/>
    <s v="1. Prestación de servicios"/>
    <n v="1143356146"/>
    <n v="1"/>
    <s v="Persona Natural"/>
    <s v="N/A"/>
    <s v="Prestación de servicios profesionales para apoyar a la secretaría judicial en la caracterización, resolución de solicitudes y en el impulso de las decisiones judiciales y descongestión de las salas de justicia de la Jurisdicción Especial para la Paz"/>
    <s v="Administrativo Transversal"/>
    <s v="Harvey Danilo Suarez Morales"/>
    <s v="Secretaría Ejecutiva"/>
    <s v="Dirección de Asuntos Jurídicos"/>
    <s v="Secretaría General Judicial"/>
    <s v="Yuly Saenz Berdugo "/>
    <s v="G- Secretaría General Judicial"/>
    <s v="N/A"/>
    <s v="Magistratura_x000a_SEJUD - Descongestión Salas"/>
    <s v="N/A"/>
    <s v="Inversión"/>
    <n v="40598053"/>
    <s v="N/A"/>
    <s v="N/A"/>
    <s v="$3.614.070"/>
    <s v="N/A"/>
    <n v="65622"/>
    <n v="68322"/>
    <s v="2018011001091_x0009_"/>
    <x v="8"/>
    <d v="2022-01-31T00:00:00"/>
    <s v="Jessika Marcela Martinez Peña"/>
    <n v="1030555549"/>
    <n v="3"/>
    <d v="2022-05-02T00:00:00"/>
    <n v="0"/>
    <s v="N/A"/>
    <n v="0"/>
    <s v="N/A"/>
    <n v="0"/>
    <s v="N/A"/>
    <n v="0"/>
    <s v="N/A"/>
    <n v="0"/>
    <s v="N/A"/>
    <n v="0"/>
    <s v="N/A"/>
    <n v="0"/>
    <n v="40598053"/>
    <n v="0"/>
    <n v="0"/>
    <n v="0"/>
    <n v="0"/>
    <n v="0"/>
    <d v="2022-12-31T00:00:00"/>
    <d v="2022-12-31T00:00:00"/>
    <n v="-1202"/>
    <s v="NO"/>
    <s v="N/A"/>
    <s v="Bogotá D.C."/>
    <s v="Cumplimiento"/>
    <s v="390 47 994000069925_x000a_3330962–7"/>
    <n v="0"/>
    <s v="Aseguradora Solidaria_x000a_Suramericana"/>
    <s v="28/01/2022_x000a_03/05/2022"/>
    <s v="28-01-2022 -06-07-2023_x000a_03/05/2022 - 30/06/2023"/>
    <s v="31/01/2022_x000a_03/05/2023"/>
    <s v="PENDIENTE"/>
    <s v="En fecha 2/05/2022 se suscribe cesión del contrato."/>
    <s v="Terminado"/>
    <s v="Cesión"/>
    <s v="N/A"/>
    <s v="DERECHO"/>
    <s v="N/A"/>
    <s v="MASCULINO"/>
    <s v="NR"/>
    <s v="https://community.secop.gov.co/Public/Tendering/ContractNoticePhases/View?PPI=CO1.PPI.17231674&amp;isFromPublicArea=True&amp;isModal=False"/>
    <m/>
    <m/>
    <s v="SOPORTE_PARA_LA_ADMINISTRACIÓN_DE_JUSTICIA"/>
    <s v="PROCESOS_MISIONALES"/>
    <s v="Magistratura"/>
    <s v="Secretaría General Judicial"/>
  </r>
  <r>
    <s v="JEP-390"/>
    <n v="694"/>
    <s v="JEP-390-2022"/>
    <s v="JEP-CSPO-390-2022"/>
    <s v="Paola Casas"/>
    <d v="2022-01-25T00:00:00"/>
    <s v="Liza Ferananda Claro Rozo "/>
    <x v="0"/>
    <s v="1. Prestación de servicios"/>
    <n v="1032464063"/>
    <n v="2"/>
    <s v="Persona Natural"/>
    <s v="N/A"/>
    <s v="Prestación de servicios profesionales para apoyar a la secretaría judicial en la caracterización, resolución de solicitudes y en el impulso de las decisiones judiciales y descongestión de las salas de justicia de la Jurisdicción Especial para la Paz"/>
    <s v="Administrativo Transversal"/>
    <s v="Harvey Danilo Suarez Morales"/>
    <s v="Secretaría Ejecutiva"/>
    <s v="Dirección de Asuntos Jurídicos"/>
    <s v="Secretaría General Judicial"/>
    <s v="Yuly Saenz Berdugo "/>
    <s v="G- Secretaría General Judicial"/>
    <s v="N/A"/>
    <s v="Magistratura_x000a_SEJUD - Descongestión Salas"/>
    <s v="N/A"/>
    <s v="Inversión"/>
    <n v="40598053"/>
    <s v="N/A"/>
    <s v="N/A"/>
    <s v="$3.614.070"/>
    <s v="N/A"/>
    <n v="65822"/>
    <n v="67822"/>
    <n v="2018011001091"/>
    <x v="8"/>
    <d v="2022-01-31T00:00:00"/>
    <s v="N/A"/>
    <s v="N/A"/>
    <s v="N/A"/>
    <s v="N/A"/>
    <n v="0"/>
    <s v="N/A"/>
    <n v="0"/>
    <s v="N/A"/>
    <n v="0"/>
    <s v="N/A"/>
    <n v="0"/>
    <s v="N/A"/>
    <n v="0"/>
    <s v="N/A"/>
    <n v="0"/>
    <s v="N/A"/>
    <n v="0"/>
    <n v="40598053"/>
    <n v="0"/>
    <n v="0"/>
    <n v="0"/>
    <n v="0"/>
    <n v="0"/>
    <d v="2022-12-31T00:00:00"/>
    <d v="2022-12-31T00:00:00"/>
    <n v="-1202"/>
    <s v="NO"/>
    <s v="N/A"/>
    <s v="Bogotá D.C."/>
    <s v="Cumplimiento"/>
    <s v="66-47101000243"/>
    <n v="0"/>
    <s v="Seguros del Estado"/>
    <d v="2022-01-28T00:00:00"/>
    <s v="28-01-2022 -30-06-2023"/>
    <n v="2022"/>
    <s v="PENDIENTE"/>
    <s v="Ninguna"/>
    <s v="Terminado"/>
    <s v="Retiro"/>
    <s v="N/A"/>
    <s v="DERECHO"/>
    <s v="N/A"/>
    <s v="FEMENINO"/>
    <s v="liza.claro@jep.gov.co"/>
    <s v="https://community.secop.gov.co/Public/Tendering/ContractNoticePhases/View?PPI=CO1.PPI.17229533&amp;isFromPublicArea=True&amp;isModal=False"/>
    <m/>
    <m/>
    <s v="SOPORTE_PARA_LA_ADMINISTRACIÓN_DE_JUSTICIA"/>
    <s v="PROCESOS_MISIONALES"/>
    <s v="Magistratura"/>
    <s v="Secretaría General Judicial"/>
  </r>
  <r>
    <s v="JEP-391"/>
    <n v="695"/>
    <s v="JEP-391-2022"/>
    <s v="JEP-CSPO-391-2022"/>
    <s v="Paola Casas"/>
    <d v="2022-01-25T00:00:00"/>
    <s v="Miguel Angel Villa Ospino"/>
    <x v="0"/>
    <s v="1. Prestación de servicios"/>
    <n v="1049635905"/>
    <n v="5"/>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n v="3614070"/>
    <s v="N/A"/>
    <n v="65722"/>
    <n v="68022"/>
    <n v="2018011001091"/>
    <x v="8"/>
    <d v="2022-01-31T00:00:00"/>
    <s v="N/A"/>
    <s v="N/A"/>
    <s v="N/A"/>
    <s v="N/A"/>
    <n v="0"/>
    <s v="N/A"/>
    <n v="0"/>
    <s v="N/A"/>
    <n v="0"/>
    <s v="N/A"/>
    <n v="0"/>
    <s v="N/A"/>
    <n v="0"/>
    <s v="N/A"/>
    <n v="0"/>
    <s v="N/A"/>
    <n v="0"/>
    <n v="40598053"/>
    <n v="0"/>
    <n v="0"/>
    <n v="0"/>
    <n v="0"/>
    <n v="0"/>
    <d v="2022-12-31T00:00:00"/>
    <d v="2022-12-31T00:00:00"/>
    <n v="-1202"/>
    <s v="NO"/>
    <s v="N/A"/>
    <s v="Bogotá D.C."/>
    <s v="Cumplimiento"/>
    <s v="600-47-994000064328"/>
    <n v="0"/>
    <s v="Aseguradora Solidaria"/>
    <d v="2022-01-31T00:00:00"/>
    <s v="28-01-2022 -07-07-2023"/>
    <n v="2022"/>
    <s v="PENDIENTE"/>
    <s v="Ninguna"/>
    <s v="Terminado"/>
    <s v="Retiro"/>
    <s v="N/A"/>
    <s v="DERECHO"/>
    <s v="N/A"/>
    <s v="MASCULINO"/>
    <s v="miguel.villao@jep.gov.co"/>
    <s v="https://community.secop.gov.co/Public/Tendering/ContractNoticePhases/View?PPI=CO1.PPI.17231183&amp;isFromPublicArea=True&amp;isModal=False"/>
    <m/>
    <m/>
    <s v="SOPORTE_PARA_LA_ADMINISTRACIÓN_DE_JUSTICIA"/>
    <s v="PROCESOS_MISIONALES"/>
    <s v="Magistratura"/>
    <s v="Secretaría General Judicial"/>
  </r>
  <r>
    <s v="JEP-539"/>
    <n v="696"/>
    <s v="JEP-539-2022"/>
    <s v="JEP-CSPO-520-2022"/>
    <s v="John Maldonado"/>
    <d v="2022-07-12T00:00:00"/>
    <s v="Monica Marcela Niño Diaz"/>
    <x v="0"/>
    <s v="1. Prestación de servicios"/>
    <n v="1049606772"/>
    <n v="9"/>
    <s v="Persona Natural"/>
    <s v="Bogotá D.C. "/>
    <s v="Prestar servicios profesionales especializados y acompañamiento jurídico a la secretaría ejecutiva de la JEP, en la expedición de conceptos y demás documentos que le sean solicitados, así como la orientación y apoyo jurídico en los asuntos que se constituyan en temas prioritarios y de alto impacto para el cumplimiento de la misión de la JEP"/>
    <s v="Administrativo Transversal"/>
    <s v="Harvey Danilo Suarez Morales"/>
    <s v="Secretaría Ejecutiva"/>
    <s v="Secretaría Ejecutiva"/>
    <s v="Secretaría Ejecutiva"/>
    <s v="Lech Julián Guerrero Cárdenas"/>
    <s v="A- Despacho Secretaría Ejecutiva"/>
    <s v="N/A"/>
    <s v="N/A"/>
    <s v="N/A"/>
    <s v="Inversión"/>
    <n v="82400845"/>
    <s v="N/A"/>
    <s v="N/A"/>
    <n v="16480169"/>
    <s v="N/A"/>
    <n v="72122"/>
    <n v="294522"/>
    <n v="2018011001091"/>
    <x v="30"/>
    <d v="2022-07-02T00:00:00"/>
    <s v="N/A"/>
    <s v="N/A"/>
    <s v="N/A"/>
    <s v="N/A"/>
    <n v="0"/>
    <s v="N/A"/>
    <n v="0"/>
    <s v="N/A"/>
    <n v="0"/>
    <s v="N/A"/>
    <n v="0"/>
    <s v="N/A"/>
    <n v="0"/>
    <s v="N/A"/>
    <n v="0"/>
    <s v="N/A"/>
    <n v="0"/>
    <n v="82400845"/>
    <n v="0"/>
    <n v="0"/>
    <n v="0"/>
    <n v="0"/>
    <n v="0"/>
    <d v="2022-11-30T00:00:00"/>
    <d v="2022-11-30T00:00:00"/>
    <n v="-1233"/>
    <s v="SI"/>
    <s v="N/A"/>
    <s v="Bogotá D.C."/>
    <s v="Cumplimiento"/>
    <s v="21-45-101376156"/>
    <n v="0"/>
    <s v="Seguros del Estado S.A."/>
    <d v="2022-07-01T00:00:00"/>
    <s v="01/07/2022 - 01/06/2023"/>
    <n v="2022"/>
    <s v="PENDIENTE"/>
    <s v="Ninguna"/>
    <s v="Terminado"/>
    <s v="Retiro"/>
    <s v="N/A"/>
    <s v="DERECHO"/>
    <s v="N/A"/>
    <s v="FEMENINO"/>
    <s v="monica.nino@jep.gov.co"/>
    <s v="https://community.secop.gov.co/Public/Tendering/ContractNoticePhases/View?PPI=CO1.PPI.19252552&amp;isFromPublicArea=True&amp;isModal=False"/>
    <m/>
    <m/>
    <s v="GESTIÓN_JURÍDICA"/>
    <s v="PROCESOS_DE_GESTIÓN"/>
    <s v="Secretaría Ejecutiva"/>
    <s v="Despacho Secretaría Ejecutiva"/>
  </r>
  <r>
    <s v="JEP-423"/>
    <n v="697"/>
    <s v="JEP-423-2022"/>
    <s v="JEP-CSPO-423-2022"/>
    <s v="Norma Bonilla"/>
    <d v="2022-01-28T00:00:00"/>
    <s v="Programa de las Naciones Unidas para el Desarrollo - PNUD"/>
    <x v="0"/>
    <s v="6. Convenio de Cooperación Internacional"/>
    <n v="800091076"/>
    <n v="0"/>
    <s v="Persona Jurídica"/>
    <s v="Bogotá D.C. "/>
    <s v="Aunar esfuerzos y recursos para continuar facilitando la implementación de medidas de prevención y protección complementarias con el fin de garantizar, la vida, libertad, seguridad e integridad de las personas, grupos y comunidades, que, por su participación en cualquiera de los procesos de interés de la jurisdicción especial para la paz, se encuentren en situación de riesgo; teniendo en cuenta los enfoques diferenciales, de género y territoriales"/>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3250000000"/>
    <n v="2500000000"/>
    <n v="750000000"/>
    <n v="0"/>
    <s v="N/A"/>
    <n v="60722"/>
    <n v="74922"/>
    <n v="2018011001068"/>
    <x v="8"/>
    <d v="2022-01-28T00:00:00"/>
    <s v="N/A"/>
    <s v="N/A"/>
    <s v="N/A"/>
    <s v="N/A"/>
    <n v="1625000000"/>
    <d v="2022-07-22T00:00:00"/>
    <n v="0"/>
    <s v="N/A"/>
    <n v="0"/>
    <s v="N/A"/>
    <n v="0"/>
    <s v="N/A"/>
    <n v="0"/>
    <s v="N/A"/>
    <n v="0"/>
    <d v="2022-11-22T00:00:00"/>
    <n v="59"/>
    <n v="4875000000"/>
    <n v="0"/>
    <n v="0"/>
    <n v="0"/>
    <n v="0"/>
    <n v="0"/>
    <d v="2022-12-31T00:00:00"/>
    <d v="2023-02-28T00:00:00"/>
    <n v="-1143"/>
    <s v="SI"/>
    <s v="NO REQUIERE BALANCE FINAL Y CIERRE"/>
    <s v="Bogotá D.C."/>
    <s v="N/A"/>
    <s v="N/A"/>
    <s v="N/A"/>
    <s v="N/A"/>
    <s v="N/A"/>
    <s v="N/A"/>
    <n v="2022"/>
    <s v="N/A"/>
    <s v="se suscribió ENMIENDA No.1 AL ACUERDO DE FINANCIACIÓN JEP-423-2022. Adicionar la suma de COP$1.250.000.000,00 (MIL DOSCIENTOS CINCUENTA MILLONES DE PESOS) correspondiente a la contribución de la JEP. Adicionar la suma de COP$375.000.000,00 (TRESCIENTOS SETENTA Y CINCO MILLONES DE PESOS), correspondiente al nuevo aporte del PNUD (según la valoración de la JEP) en especie (no-monetario)._x000a_enmienda No. 2 al Convenio JEP-423-2022 - Prorroga hasta el 28 febrero 2023_x000a_"/>
    <s v="Terminado"/>
    <s v="Adición y Prorróga"/>
    <s v="N/A"/>
    <s v="N/A"/>
    <s v="N/A"/>
    <s v="N/A"/>
    <s v="N/A"/>
    <s v="https://community.secop.gov.co/Public/Tendering/ContractNoticePhases/View?PPI=CO1.PPI.17345087&amp;isFromPublicArea=True&amp;isModal=False"/>
    <m/>
    <m/>
    <s v="SOPORTE_PARA_LA_ADMINISTRACIÓN_DE_JUSTICIA"/>
    <s v="PROCESOS_MISIONALES"/>
    <s v="Unidad de Investigación y Acusación- UIA"/>
    <s v="Unidad de Investigación y Acusación- UIA"/>
  </r>
  <r>
    <s v="JEP-419"/>
    <n v="698"/>
    <s v="JEP-419-2022"/>
    <s v="JEP-CSPO-419-2022"/>
    <s v="Paola Casas"/>
    <d v="2022-01-25T00:00:00"/>
    <s v="Yohana Paola Castaño Garcia"/>
    <x v="0"/>
    <s v="1. Prestación de servicios"/>
    <n v="1032423583"/>
    <n v="5"/>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n v="3614070"/>
    <s v="N/A"/>
    <n v="66222"/>
    <s v="68122 - 76922"/>
    <n v="2018011001091"/>
    <x v="8"/>
    <d v="2022-01-31T00:00:00"/>
    <s v="Daniela Geraldin Basante Eraso"/>
    <n v="1085333893"/>
    <n v="1"/>
    <d v="2022-02-02T00:00:00"/>
    <n v="0"/>
    <s v="N/A"/>
    <n v="0"/>
    <s v="N/A"/>
    <n v="0"/>
    <s v="N/A"/>
    <n v="0"/>
    <s v="N/A"/>
    <n v="0"/>
    <s v="N/A"/>
    <n v="0"/>
    <s v="N/A"/>
    <n v="0"/>
    <n v="40598053"/>
    <n v="0"/>
    <n v="0"/>
    <n v="0"/>
    <n v="0"/>
    <n v="0"/>
    <d v="2022-12-31T00:00:00"/>
    <d v="2022-12-31T00:00:00"/>
    <n v="-1202"/>
    <s v="NO"/>
    <s v="N/A"/>
    <s v="Bogotá D.C."/>
    <s v="Cumplimiento"/>
    <s v="980-47-994000020371_x000a_980 47 994000020423"/>
    <s v="0_x000a_0"/>
    <s v="Aseguradora Solidaria de Colombia_x000a_Aseguradora Solidaria de Colombia"/>
    <s v="29/01/2022_x000a_03/02/2022"/>
    <s v="28-01-2022 - 01-07-2023_x000a_02/02/2022 - 10/07/2023"/>
    <s v="31/01/2022_x000a_04/02/2022"/>
    <s v="PENDIENTE"/>
    <s v="La póliza de la Cesionaria es: 980 47 994000020423 (Aseguradora Solidaria). expedida el 3/02/2022 y vigencia desde 02/02/2022 al 10/07/2022, la cesión comenzó el 2/02/2022"/>
    <s v="Terminado"/>
    <s v="Cesión"/>
    <s v="N/A"/>
    <s v="DERECHO"/>
    <s v="N/A"/>
    <s v="FEMENINO"/>
    <s v="daniela.basante@jep.gov.co"/>
    <s v="https://community.secop.gov.co/Public/Tendering/ContractNoticePhases/View?PPI=CO1.PPI.17260369&amp;isFromPublicArea=True&amp;isModal=False"/>
    <m/>
    <m/>
    <s v="SOPORTE_PARA_LA_ADMINISTRACIÓN_DE_JUSTICIA"/>
    <s v="PROCESOS_MISIONALES"/>
    <s v="Magistratura"/>
    <s v="Secretaría General Judicial"/>
  </r>
  <r>
    <s v="JEP-388"/>
    <n v="699"/>
    <s v="JEP-388-2022"/>
    <s v="JEP-CSPO-388-2022"/>
    <s v="Paola Casas"/>
    <d v="2022-01-25T00:00:00"/>
    <s v="Eduardo Jose Rafael Tautiva Prieto_x0009_"/>
    <x v="0"/>
    <s v="1. Prestación de servicios"/>
    <s v="1020784008_x000d_"/>
    <n v="6"/>
    <s v="Persona Natural"/>
    <s v="N/A"/>
    <s v="Prestación de servicios profesionales para apoyar a la secretaría judicial en la caracterización, resolución de solicitudes y en el impulso de las decisiones judiciales y descongestión de las salas de justicia de la Jurisdicción Especial para la Paz"/>
    <s v="Administrativo Transversal"/>
    <s v="Harvey Danilo Suarez Morales"/>
    <s v="Secretaría Ejecutiva"/>
    <s v="Dirección de Asuntos Jurídicos"/>
    <s v="Secretaría General Judicial"/>
    <s v="Yuly Saenz Berdugo "/>
    <s v="G- Secretaría General Judicial"/>
    <s v="N/A"/>
    <s v="Magistratura_x000a_SEJUD - Descongestión Salas"/>
    <s v="N/A"/>
    <s v="Inversión"/>
    <n v="40598053"/>
    <s v="N/A"/>
    <s v="N/A"/>
    <s v="$3.614.070"/>
    <s v="N/A"/>
    <n v="66022"/>
    <n v="68222"/>
    <s v="2018011001091_x0009_"/>
    <x v="8"/>
    <d v="2022-01-31T00:00:00"/>
    <s v="N/A"/>
    <s v="N/A"/>
    <s v="N/A"/>
    <s v="N/A"/>
    <n v="0"/>
    <s v="N/A"/>
    <n v="0"/>
    <s v="N/A"/>
    <n v="0"/>
    <s v="N/A"/>
    <n v="0"/>
    <s v="N/A"/>
    <n v="0"/>
    <s v="N/A"/>
    <n v="0"/>
    <s v="N/A"/>
    <n v="0"/>
    <n v="40598053"/>
    <n v="0"/>
    <n v="0"/>
    <n v="0"/>
    <n v="0"/>
    <n v="0"/>
    <d v="2022-12-31T00:00:00"/>
    <d v="2022-12-31T00:00:00"/>
    <n v="-1202"/>
    <s v="NO"/>
    <s v="N/A"/>
    <s v="Bogotá D.C."/>
    <s v="Cumplimiento"/>
    <s v="3264525-9"/>
    <n v="0"/>
    <s v="Suramericana"/>
    <d v="2022-01-28T00:00:00"/>
    <s v="28-01-2022 - 30-06-2023"/>
    <n v="2022"/>
    <s v="PENDIENTE"/>
    <s v="Ninguna"/>
    <s v="Terminado"/>
    <s v="Retiro"/>
    <s v="N/A"/>
    <s v="DERECHO"/>
    <s v="N/A"/>
    <s v="MASCULINO"/>
    <s v="NR"/>
    <s v="https://community.secop.gov.co/Public/Tendering/ContractNoticePhases/View?PPI=CO1.PPI.17227076&amp;isFromPublicArea=True&amp;isModal=False"/>
    <m/>
    <m/>
    <s v="SOPORTE_PARA_LA_ADMINISTRACIÓN_DE_JUSTICIA"/>
    <s v="PROCESOS_MISIONALES"/>
    <s v="Magistratura"/>
    <s v="Secretaría General Judicial"/>
  </r>
  <r>
    <s v="JEP-368"/>
    <n v="700"/>
    <s v="JEP-368-2022"/>
    <s v="JEP-CSPO-368-2022"/>
    <s v="Carlos Torres"/>
    <s v="NR"/>
    <s v="Andrea Patricia Del Pilar Quevedo Rodriguez"/>
    <x v="0"/>
    <s v="1. Prestación de servicios"/>
    <n v="40333927"/>
    <n v="7"/>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s v="$3.614.070"/>
    <s v="N/A"/>
    <n v="66422"/>
    <s v="_x0009_66622"/>
    <s v="2018011001091_x0009_"/>
    <x v="10"/>
    <d v="2022-01-31T00:00:00"/>
    <s v="N/A"/>
    <s v="N/A"/>
    <s v="N/A"/>
    <s v="N/A"/>
    <n v="0"/>
    <s v="N/A"/>
    <n v="0"/>
    <s v="N/A"/>
    <n v="0"/>
    <s v="N/A"/>
    <n v="0"/>
    <s v="N/A"/>
    <n v="0"/>
    <s v="N/A"/>
    <n v="0"/>
    <s v="N/A"/>
    <n v="0"/>
    <n v="40598053"/>
    <n v="0"/>
    <n v="0"/>
    <n v="0"/>
    <n v="0"/>
    <n v="0"/>
    <d v="2022-12-31T00:00:00"/>
    <d v="2022-12-31T00:00:00"/>
    <n v="-1202"/>
    <s v="NO"/>
    <s v="N/A"/>
    <s v="Bogotá D.C."/>
    <s v="Cumplimiento "/>
    <s v="3262748-5"/>
    <n v="0"/>
    <s v="Suramericana"/>
    <d v="2022-01-27T00:00:00"/>
    <s v="27-01-2022 - 30-06-2023"/>
    <n v="2022"/>
    <s v="PENDIENTE"/>
    <s v="Ninguna"/>
    <s v="Terminado"/>
    <s v="Retiro"/>
    <s v="N/A"/>
    <s v="DERECHO"/>
    <s v="N/A"/>
    <s v="FEMENINO"/>
    <s v="NR"/>
    <s v="https://community.secop.gov.co/Public/Tendering/ContractNoticePhases/View?PPI=CO1.PPI.17187429&amp;isFromPublicArea=True&amp;isModal=False"/>
    <m/>
    <m/>
    <s v="SOPORTE_PARA_LA_ADMINISTRACIÓN_DE_JUSTICIA"/>
    <s v="PROCESOS_MISIONALES"/>
    <s v="Magistratura"/>
    <s v="Secretaría General Judicial"/>
  </r>
  <r>
    <s v="JEP-371"/>
    <n v="701"/>
    <s v="JEP-371-2022"/>
    <s v="JEP-CSPO-371-2022"/>
    <s v="Carlos Torres"/>
    <s v="NR"/>
    <s v="Maria Fernanda Suarez Endo"/>
    <x v="0"/>
    <s v="1. Prestación de servicios"/>
    <n v="1077873625"/>
    <n v="1"/>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n v="3614070"/>
    <s v="N/A"/>
    <n v="67122"/>
    <n v="66722"/>
    <s v="2018011001091_x0009_"/>
    <x v="10"/>
    <d v="2022-01-31T00:00:00"/>
    <s v="N/A"/>
    <s v="N/A"/>
    <s v="N/A"/>
    <s v="N/A"/>
    <n v="0"/>
    <s v="N/A"/>
    <n v="0"/>
    <s v="N/A"/>
    <n v="0"/>
    <s v="N/A"/>
    <n v="0"/>
    <s v="N/A"/>
    <n v="0"/>
    <s v="N/A"/>
    <n v="0"/>
    <s v="N/A"/>
    <n v="0"/>
    <n v="40598053"/>
    <n v="0"/>
    <n v="0"/>
    <n v="0"/>
    <n v="0"/>
    <n v="0"/>
    <d v="2022-12-31T00:00:00"/>
    <d v="2022-12-31T00:00:00"/>
    <n v="-1202"/>
    <s v="NO"/>
    <s v="N/A"/>
    <s v="Bogotá D.C."/>
    <s v="Cumplimiento "/>
    <s v="21-47-101017158"/>
    <n v="0"/>
    <s v="Seguros del Estado "/>
    <d v="2022-01-28T00:00:00"/>
    <s v="27-01-2022 - 03-07-2023"/>
    <n v="2022"/>
    <s v="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1%2D2022%2Epdf&amp;parent=%2Fpersonal%2Fcarlos%5Ftorres%5Fjep%5Fgov%5Fco%2FDocuments%2FDocumentos%2FContractual%2FContractual%20%2D%20Onedrive%2FValidaci%C3%B3n%20p%C3%B3lizas%20CPS%2F%2EVERIFICACI%C3%93N%20DE%20P%C3%93LIZAS%20CONTRATOS%202022"/>
    <s v="Ninguna"/>
    <s v="Terminado"/>
    <s v="Retiro"/>
    <s v="N/A"/>
    <s v="DERECHO"/>
    <s v="N/A"/>
    <s v="FEMENINO"/>
    <s v="maria.suarez@jep.gov.co"/>
    <s v="https://community.secop.gov.co/Public/Tendering/ContractNoticePhases/View?PPI=CO1.PPI.17199915&amp;isFromPublicArea=True&amp;isModal=False"/>
    <m/>
    <m/>
    <s v="SOPORTE_PARA_LA_ADMINISTRACIÓN_DE_JUSTICIA"/>
    <s v="PROCESOS_MISIONALES"/>
    <s v="Magistratura"/>
    <s v="Secretaría General Judicial"/>
  </r>
  <r>
    <s v="JEP-387"/>
    <n v="702"/>
    <s v="JEP-387-2022"/>
    <s v="JEP-CSPO-387-2022"/>
    <s v="Paola Casas"/>
    <d v="2022-01-25T00:00:00"/>
    <s v="Yeimi Lorena Betancourt Garcia"/>
    <x v="0"/>
    <s v="1. Prestación de servicios"/>
    <n v="700147396"/>
    <n v="2"/>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n v="3614070"/>
    <s v="N/A"/>
    <n v="66122"/>
    <n v="67922"/>
    <n v="2018011001091"/>
    <x v="8"/>
    <d v="2022-01-31T00:00:00"/>
    <s v="N/A"/>
    <s v="N/A"/>
    <s v="N/A"/>
    <s v="N/A"/>
    <n v="0"/>
    <s v="N/A"/>
    <n v="0"/>
    <s v="N/A"/>
    <n v="0"/>
    <s v="N/A"/>
    <n v="0"/>
    <s v="N/A"/>
    <n v="0"/>
    <s v="N/A"/>
    <n v="0"/>
    <s v="N/A"/>
    <n v="0"/>
    <n v="40598053"/>
    <n v="0"/>
    <n v="0"/>
    <n v="0"/>
    <n v="0"/>
    <n v="0"/>
    <d v="2022-12-31T00:00:00"/>
    <d v="2022-12-31T00:00:00"/>
    <n v="-1202"/>
    <s v="NO"/>
    <s v="N/A"/>
    <s v="Bogotá D.C."/>
    <s v="Cumplimiento"/>
    <s v="3262672-4"/>
    <n v="0"/>
    <s v="Suramericana"/>
    <d v="2022-01-28T00:00:00"/>
    <s v="28-01-2022 - 30-06-2023"/>
    <n v="2022"/>
    <s v="PENDIENTE"/>
    <s v="Ninguna"/>
    <s v="Terminado"/>
    <s v="Retiro"/>
    <s v="N/A"/>
    <s v="DERECHO"/>
    <s v="N/A"/>
    <s v="FEMENINO"/>
    <s v="yeimi.betancourtg@jep.gov.co"/>
    <s v="https://community.secop.gov.co/Public/Tendering/ContractNoticePhases/View?PPI=CO1.PPI.17220648&amp;isFromPublicArea=True&amp;isModal=False"/>
    <m/>
    <m/>
    <s v="SOPORTE_PARA_LA_ADMINISTRACIÓN_DE_JUSTICIA"/>
    <s v="PROCESOS_MISIONALES"/>
    <s v="Magistratura"/>
    <s v="Secretaría General Judicial"/>
  </r>
  <r>
    <s v="JEP-386"/>
    <n v="703"/>
    <s v="JEP-386-2022"/>
    <s v="JEP-CSPO-386-2022"/>
    <s v="Paola Casas"/>
    <d v="2022-01-25T00:00:00"/>
    <s v="Alvaro Javier Arroyo Martínez"/>
    <x v="0"/>
    <s v="1. Prestación de servicios"/>
    <n v="1065614269"/>
    <n v="7"/>
    <s v="Persona Natural"/>
    <s v="N/A"/>
    <s v="Prestación de servicios profesionales para apoyar a la secretaría judicial en la caracterización, resolución de solicitudes y en el impulso de las decisiones judiciales y descongestión de las salas de justicia de la Jurisdicción Especial para la Paz"/>
    <s v="Administrativo Transversal"/>
    <s v="Harvey Danilo Suarez Morales"/>
    <s v="Secretaría Ejecutiva"/>
    <s v="Dirección de Asuntos Jurídicos"/>
    <s v="Secretaría General Judicial"/>
    <s v="Yuly Saenz Berdugo "/>
    <s v="G- Secretaría General Judicial"/>
    <s v="N/A"/>
    <s v="Magistratura_x000a_SEJUD - Descongestión Salas"/>
    <s v="N/A"/>
    <s v="Inversión"/>
    <s v="$40.598.053,00"/>
    <s v="N/A"/>
    <s v="N/A"/>
    <s v="$3.614.070"/>
    <s v="N/A"/>
    <n v="66322"/>
    <n v="67722"/>
    <s v="2018011001091_x0009_"/>
    <x v="10"/>
    <d v="2022-01-31T00:00:00"/>
    <s v="N/A"/>
    <s v="N/A"/>
    <s v="N/A"/>
    <s v="N/A"/>
    <n v="0"/>
    <s v="N/A"/>
    <n v="0"/>
    <s v="N/A"/>
    <n v="0"/>
    <s v="N/A"/>
    <n v="0"/>
    <s v="N/A"/>
    <n v="0"/>
    <s v="N/A"/>
    <n v="0"/>
    <s v="N/A"/>
    <n v="0"/>
    <n v="40598053"/>
    <n v="0"/>
    <n v="0"/>
    <n v="0"/>
    <n v="0"/>
    <n v="0"/>
    <d v="2022-12-31T00:00:00"/>
    <d v="2022-12-31T00:00:00"/>
    <n v="-1202"/>
    <s v="NO"/>
    <s v="N/A"/>
    <s v="Bogotá D.C."/>
    <s v="Cumplimiento"/>
    <s v="47-45-101004894"/>
    <n v="0"/>
    <s v="Seguros del Estado"/>
    <d v="2022-01-28T00:00:00"/>
    <s v="27-01-2022 - 30-06-2023"/>
    <n v="2022"/>
    <s v="PENDIENTE"/>
    <s v="Ninguna"/>
    <s v="Terminado"/>
    <s v="Retiro"/>
    <s v="N/A"/>
    <s v="DERECHO"/>
    <s v="N/A"/>
    <s v="MASCULINO"/>
    <s v="alvaro.arroyo@jep.gov.co"/>
    <s v="https://community.secop.gov.co/Public/Tendering/ContractNoticePhases/View?PPI=CO1.PPI.17216780&amp;isFromPublicArea=True&amp;isModal=False"/>
    <m/>
    <m/>
    <s v="SOPORTE_PARA_LA_ADMINISTRACIÓN_DE_JUSTICIA"/>
    <s v="PROCESOS_MISIONALES"/>
    <s v="Magistratura"/>
    <s v="Secretaría General Judicial"/>
  </r>
  <r>
    <s v="JEP-389"/>
    <n v="704"/>
    <s v="JEP-389-2022"/>
    <s v="JEP-CSPO-389-2022"/>
    <s v="Paola Casas"/>
    <d v="2022-01-25T00:00:00"/>
    <s v="Andrea del Pilar Lopez Piñeros"/>
    <x v="0"/>
    <s v="1. Prestación de servicios"/>
    <n v="1122647895"/>
    <n v="6"/>
    <s v="Persona Natural"/>
    <s v="N/A"/>
    <s v="Prestar servicios profesionales para apoyar en los procesos de mejoramiento de la Gestión Judicial de las salas de justicia y secciones del tribunal para la paz."/>
    <s v="Administrativo Transversal"/>
    <s v="Harvey Danilo Suarez Morales"/>
    <s v="Secretaría Ejecutiva"/>
    <s v="Dirección de Asuntos Jurídicos"/>
    <s v="Secretaría General Judicial"/>
    <s v="Yuly Saenz Berdugo "/>
    <s v="G- Secretaría General Judicial"/>
    <s v="N/A"/>
    <s v="Magistratura_x000a_SEJUD - Salas y Secciones"/>
    <s v="N/A"/>
    <s v="Inversión"/>
    <n v="40598053"/>
    <s v="N/A"/>
    <s v="N/A"/>
    <n v="3614070"/>
    <s v="N/A"/>
    <n v="65922"/>
    <n v="66422"/>
    <s v="2018011001091_x0009_"/>
    <x v="10"/>
    <d v="2022-01-31T00:00:00"/>
    <s v="N/A"/>
    <s v="N/A"/>
    <s v="N/A"/>
    <s v="N/A"/>
    <n v="0"/>
    <s v="N/A"/>
    <n v="0"/>
    <s v="N/A"/>
    <n v="0"/>
    <s v="N/A"/>
    <n v="0"/>
    <s v="N/A"/>
    <n v="0"/>
    <s v="N/A"/>
    <n v="0"/>
    <s v="N/A"/>
    <n v="0"/>
    <n v="40598053"/>
    <n v="0"/>
    <n v="0"/>
    <n v="0"/>
    <n v="0"/>
    <n v="0"/>
    <d v="2022-12-31T00:00:00"/>
    <d v="2022-12-31T00:00:00"/>
    <n v="-1202"/>
    <s v="NO"/>
    <s v="N/A"/>
    <s v="Bogotá D.C."/>
    <s v="Cumplimiento"/>
    <s v="11-45-101110405"/>
    <n v="0"/>
    <s v="Seguros del Estado"/>
    <d v="2022-01-28T00:00:00"/>
    <s v="27-01-2022 -30-06-2023"/>
    <n v="2022"/>
    <s v="PENDIENTE"/>
    <s v="Ninguna"/>
    <s v="Terminado"/>
    <s v="Retiro"/>
    <s v="N/A"/>
    <s v="DERECHO"/>
    <s v="N/A"/>
    <s v="FEMENINO"/>
    <s v="NR"/>
    <s v="https://community.secop.gov.co/Public/Tendering/ContractNoticePhases/View?PPI=CO1.PPI.17228251&amp;isFromPublicArea=True&amp;isModal=False"/>
    <m/>
    <m/>
    <s v="SOPORTE_PARA_LA_ADMINISTRACIÓN_DE_JUSTICIA"/>
    <s v="PROCESOS_MISIONALES"/>
    <s v="Magistratura"/>
    <s v="Secretaría General Judicial"/>
  </r>
  <r>
    <s v="JEP-413"/>
    <n v="705"/>
    <s v="JEP-413-2022"/>
    <s v="JEP-CSPO-413-2022"/>
    <s v="Clara Torres"/>
    <d v="2022-01-26T00:00:00"/>
    <s v="Daniel Humberto Gomez Leal"/>
    <x v="0"/>
    <s v="1. Prestación de servicios"/>
    <n v="1026585101"/>
    <n v="1"/>
    <s v="Persona Natural"/>
    <s v="N/A"/>
    <s v="Prestar servicios a la subsecretaria ejecutiva en el apoyo a la ejecución de los servicios contratados en cumplimiento de las obligaciones misionales de la subsecretaria ejecutiva."/>
    <s v="Administrativo Transversal"/>
    <s v="Harvey Danilo Suarez Morales"/>
    <s v="Secretaría Ejecutiva"/>
    <s v="Subsecretaría Ejecutiva "/>
    <s v="Subsecretaría Ejecutiva "/>
    <s v="Angela María Mora Soto"/>
    <s v="B- Subsecretaría Ejecutiva "/>
    <s v="N/A"/>
    <s v="N/A"/>
    <s v="N/A"/>
    <s v="Inversión"/>
    <n v="40718522"/>
    <s v="N/A"/>
    <s v="N/A"/>
    <n v="3614070"/>
    <s v="N/A"/>
    <n v="67922"/>
    <n v="67622"/>
    <n v="2018011001091"/>
    <x v="8"/>
    <d v="2022-02-01T00:00:00"/>
    <s v="N/A"/>
    <s v="N/A"/>
    <s v="N/A"/>
    <s v="N/A"/>
    <n v="0"/>
    <s v="N/A"/>
    <n v="0"/>
    <s v="N/A"/>
    <n v="0"/>
    <s v="N/A"/>
    <n v="0"/>
    <s v="N/A"/>
    <n v="0"/>
    <s v="N/A"/>
    <n v="0"/>
    <s v="N/A"/>
    <n v="0"/>
    <n v="40718522"/>
    <n v="0"/>
    <n v="0"/>
    <n v="0"/>
    <n v="0"/>
    <n v="0"/>
    <d v="2022-12-31T00:00:00"/>
    <d v="2022-12-31T00:00:00"/>
    <n v="-1202"/>
    <s v="NO"/>
    <s v="N/A"/>
    <s v="Bogotá D.C."/>
    <s v="Cumplimiento"/>
    <s v="17-45-101046052"/>
    <n v="0"/>
    <s v="Seguros del Estado"/>
    <d v="2022-01-31T00:00:00"/>
    <s v="28-01-2022 - 30-06-2023"/>
    <n v="2022"/>
    <s v="PENDIENTE"/>
    <s v="Ninguna"/>
    <s v="Terminado"/>
    <s v="Retiro"/>
    <s v="N/A"/>
    <s v="ECONOMÍA"/>
    <s v="N/A"/>
    <s v="MASCULINO"/>
    <s v="daniel.gomez@jep.gov.co"/>
    <s v="https://community.secop.gov.co/Public/Tendering/ContractNoticePhases/View?PPI=CO1.PPI.17221402&amp;isFromPublicArea=True&amp;isModal=False"/>
    <m/>
    <m/>
    <s v="PARTICIPACIÓN_EFECTIVA_REPRESENTACIÓN_Y_DEFENSA_TÉCNICA"/>
    <s v="PROCESOS_MISIONALES"/>
    <s v="Secretaría Ejecutiva"/>
    <s v="Subsecretaría Ejecutiva"/>
  </r>
  <r>
    <s v="JEP-567"/>
    <n v="706"/>
    <s v="JEP-567-2022"/>
    <s v="JEP-CSPO-548-2022"/>
    <s v="Norma Bonilla"/>
    <d v="2022-07-07T00:00:00"/>
    <s v="Claudia Marcela Pinzon Martinez"/>
    <x v="0"/>
    <s v="1. Prestación de servicios"/>
    <n v="53077880"/>
    <n v="9"/>
    <s v="Persona Natural"/>
    <s v="Bogotá D.C. "/>
    <s v="Prestar servicios profesionales para apoyar y acompañar a la Subdirección de Control Interno en la ejecución del plan anual de auditoria en el marco del Sistema del Control Interno Contable, de acuerdo con la normatividad legal vigente. "/>
    <s v="Funciones de la dependencia"/>
    <s v="Harvey Danilo Suarez Morales"/>
    <s v="Secretaría Ejecutiva"/>
    <s v="Secretaría Ejecutiva"/>
    <s v="Subdirección de Control Interno"/>
    <s v="María Omaira Álvarez Iriarte"/>
    <s v="AA- Subdirección de Control Interno"/>
    <s v="N/A"/>
    <s v="N/A"/>
    <s v="N/A"/>
    <s v="Inversión"/>
    <n v="42886979"/>
    <s v="N/A"/>
    <s v="N/A"/>
    <n v="7228143"/>
    <s v="N/A"/>
    <n v="88422"/>
    <n v="308522"/>
    <n v="2018011001175"/>
    <x v="53"/>
    <d v="2022-07-08T00:00:00"/>
    <s v="N/A"/>
    <s v="N/A"/>
    <s v="N/A"/>
    <s v="N/A"/>
    <n v="0"/>
    <s v="N/A"/>
    <n v="0"/>
    <s v="N/A"/>
    <n v="0"/>
    <s v="N/A"/>
    <n v="0"/>
    <s v="N/A"/>
    <n v="0"/>
    <s v="N/A"/>
    <n v="0"/>
    <s v="N/A"/>
    <n v="0"/>
    <n v="42886979"/>
    <n v="0"/>
    <n v="0"/>
    <n v="0"/>
    <n v="0"/>
    <n v="0"/>
    <d v="2022-12-31T00:00:00"/>
    <d v="2022-12-31T00:00:00"/>
    <n v="-1202"/>
    <s v="SI"/>
    <s v="N/A"/>
    <s v="Bogotá D.C."/>
    <s v="Cumplimiento "/>
    <s v="14-47-101018042"/>
    <n v="0"/>
    <s v="Seguros del Estado S.A. "/>
    <d v="2022-07-07T00:00:00"/>
    <s v="07/07/2022 - 30/06/2022"/>
    <n v="2022"/>
    <s v="PENDIENTE"/>
    <s v="Ninguna"/>
    <s v="Terminado"/>
    <s v="Retiro"/>
    <s v="N/A"/>
    <s v="CONTADURÍA PÚBLICA"/>
    <s v="N/A"/>
    <s v="FEMENINO"/>
    <s v="claudia.pinzon@jep.gov.co"/>
    <s v="https://community.secop.gov.co/Public/Tendering/ContractNoticePhases/View?PPI=CO1.PPI.19272461&amp;isFromPublicArea=True&amp;isModal=False"/>
    <m/>
    <m/>
    <s v="EVALUACIÓN_Y_CONTROL"/>
    <s v="PROCESOS_DE_PREVENCIÓN,_CONTROL_Y_EVALUACIÓN"/>
    <s v="Secretaría Ejecutiva"/>
    <s v="Subdirección de Control Interno"/>
  </r>
  <r>
    <n v="0"/>
    <n v="707"/>
    <s v="OC-89449-2022"/>
    <s v="JEP-TVEC-003-2022"/>
    <s v="Ángela Esquivel "/>
    <s v="NR"/>
    <s v="CONTROLES EMPRESARIALES SAS"/>
    <x v="2"/>
    <s v="2. Compraventa "/>
    <n v="800058607"/>
    <n v="2"/>
    <s v="Persona Jurídica"/>
    <s v="N/A"/>
    <s v="Renovar las licencias de SharePoint, MSDN y connector para la solución de portal web 2022."/>
    <s v="Funciones de la dependencia"/>
    <s v="Luis Felipe Rivera García"/>
    <s v="Dirección de Tecnologías de la Información"/>
    <s v="Dirección de Tecnologías de la Información"/>
    <s v="Dirección de Tecnologías de la Información"/>
    <s v="Luis Felipe Rivera Garcia"/>
    <s v="C- Dirección de TI"/>
    <s v="N/A"/>
    <s v="N/A"/>
    <s v="N/A"/>
    <s v="Inversión"/>
    <n v="18925743.710000001"/>
    <s v="N/A"/>
    <s v="N/A"/>
    <s v="N/A"/>
    <s v="N/A"/>
    <n v="69922"/>
    <n v="217422"/>
    <n v="2018011000870"/>
    <x v="95"/>
    <d v="2022-05-06T00:00:00"/>
    <s v="N/A"/>
    <s v="N/A"/>
    <s v="N/A"/>
    <s v="N/A"/>
    <n v="0"/>
    <s v="N/A"/>
    <n v="0"/>
    <s v="N/A"/>
    <n v="0"/>
    <s v="N/A"/>
    <n v="0"/>
    <s v="N/A"/>
    <n v="0"/>
    <s v="N/A"/>
    <n v="0"/>
    <s v="N/A"/>
    <n v="0"/>
    <n v="18925743.710000001"/>
    <n v="0"/>
    <n v="0"/>
    <n v="0"/>
    <n v="0"/>
    <n v="0"/>
    <d v="2022-07-05T00:00:00"/>
    <d v="2022-07-05T00:00:00"/>
    <n v="-1381"/>
    <s v="SI"/>
    <d v="2024-11-09T00:00:00"/>
    <s v="Bogotá D.C."/>
    <s v="N/A"/>
    <s v="N/A"/>
    <s v="N/A"/>
    <s v="N/A"/>
    <s v="N/A"/>
    <s v="N/A"/>
    <s v="N/A"/>
    <s v="N/A"/>
    <s v="El 19/11/2024 se publicó el cierre de la OC 89449 Controles Empresariales"/>
    <s v="Terminado"/>
    <s v="Retiro"/>
    <s v="N/A"/>
    <s v="N/A"/>
    <s v="N/A"/>
    <s v="N/A"/>
    <s v="N/A"/>
    <s v="https://www.colombiacompra.gov.co/tienda-virtual-del-estado-colombiano/ordenes-compra/89449"/>
    <m/>
    <m/>
    <s v="GOBIERNO_Y_GESTIÓN_DE_LAS_TECNOLOGÍAS"/>
    <s v="PROCESOS_DE_GESTIÓN"/>
    <s v="Secretaría Ejecutiva"/>
    <s v="Dirección de TI"/>
  </r>
  <r>
    <s v="JEP-439"/>
    <n v="709"/>
    <s v="JEP-439-2022"/>
    <s v="JEP-IPINF-009-2022"/>
    <s v="Johanna Duarte"/>
    <d v="2022-07-10T00:00:00"/>
    <s v="MEGACAD INGENIERIA Y SISTEMAS S.A.S."/>
    <x v="3"/>
    <s v="2. Compraventa "/>
    <n v="805008189"/>
    <n v="1"/>
    <s v="Persona Jurídica"/>
    <s v="N/A"/>
    <s v="Adquirir la renovación de las Licencias Adobe Premier y Adobe Audition"/>
    <s v="Funciones de la dependencia"/>
    <s v="Luis Felipe Rivera García"/>
    <s v="Dirección de Tecnologías de la Información"/>
    <s v="Dirección de Tecnologías de la Información"/>
    <s v="Dirección de Tecnologías de la Información"/>
    <s v="Carlos Eduardo Ruiz Silva"/>
    <s v="C- Dirección de TI"/>
    <s v="N/A"/>
    <s v="N/A"/>
    <s v="N/A"/>
    <s v="Inversión"/>
    <n v="12750000"/>
    <s v="N/A"/>
    <s v="N/A"/>
    <s v="N/A"/>
    <s v="N/A"/>
    <n v="69822"/>
    <n v="269222"/>
    <n v="2018011000870"/>
    <x v="16"/>
    <d v="2022-06-22T00:00:00"/>
    <s v="N/A"/>
    <s v="N/A"/>
    <s v="N/A"/>
    <s v="N/A"/>
    <n v="0"/>
    <s v="N/A"/>
    <n v="0"/>
    <s v="N/A"/>
    <n v="0"/>
    <s v="N/A"/>
    <n v="0"/>
    <s v="N/A"/>
    <n v="0"/>
    <s v="N/A"/>
    <n v="0"/>
    <s v="N/A"/>
    <n v="0"/>
    <n v="12750000"/>
    <n v="0"/>
    <n v="0"/>
    <n v="0"/>
    <n v="0"/>
    <n v="0"/>
    <d v="2022-08-21T00:00:00"/>
    <d v="2022-08-21T00:00:00"/>
    <n v="-1334"/>
    <s v="SI"/>
    <d v="2024-05-16T00:00:00"/>
    <s v="Bogotá D.C."/>
    <s v="Cumplimiento"/>
    <s v="11-45-101114328"/>
    <n v="0"/>
    <s v="Seguros del Estado"/>
    <d v="2022-06-14T00:00:00"/>
    <s v="17/06/2022 - 17/02/2024"/>
    <n v="2022"/>
    <s v="PENDIENTE"/>
    <s v="&quot;El plazo de ejecución del contrato será de hasta dos (2) meses a partir de la firma del acta de inicio y, previo cumplimiento de los requisitos de perfeccionamiento y ejecución&quot;_x000a_EL 16 de mayo de 2024 el Balance Final y Cierre del contrato JEP-439-2022 Contratista MEGACAD S.A.S._x000a_"/>
    <s v="Terminado"/>
    <s v="Retiro"/>
    <s v="N/A"/>
    <s v="N/A"/>
    <s v="N/A"/>
    <s v="N/A"/>
    <s v="N/A"/>
    <s v="https://community.secop.gov.co/Public/Tendering/ContractNoticePhases/View?PPI=CO1.PPI.18860597&amp;isFromPublicArea=True&amp;isModal=False"/>
    <m/>
    <m/>
    <s v="GOBIERNO_Y_GESTIÓN_DE_LAS_TECNOLOGÍAS"/>
    <s v="PROCESOS_DE_GESTIÓN"/>
    <s v="Secretaría Ejecutiva"/>
    <s v="Dirección de TI"/>
  </r>
  <r>
    <s v="JEP-629"/>
    <n v="710"/>
    <s v="OC-93234-2022"/>
    <s v="JEP-TVEC-004-2022"/>
    <s v="Clara Torres"/>
    <d v="2022-07-18T00:00:00"/>
    <s v="BPM Consulting"/>
    <x v="2"/>
    <s v="1. Prestación de servicios"/>
    <n v="900011395"/>
    <n v="6"/>
    <s v="Persona Jurídica"/>
    <s v="Bogotá D.C. "/>
    <s v="Contratar por medio de acuerdo marco de precios, la prestación del servicio de monitoreo de la jurisdicción especial para la paz realizado a través del canal telefónico"/>
    <s v="Administrativo Transversal"/>
    <s v="Angela María Mora Soto"/>
    <s v="Subsecretaría Ejecutiva"/>
    <s v="Subsecretaría Ejecutiva "/>
    <s v="Subsecretaría Ejecutiva "/>
    <s v="Angela María Mora Soto"/>
    <s v="B- Subsecretaría Ejecutiva "/>
    <s v="N/A"/>
    <s v="N/A"/>
    <s v="N/A"/>
    <s v="Inversión"/>
    <n v="756722862.59000003"/>
    <s v="N/A"/>
    <s v="N/A"/>
    <s v="N/A"/>
    <s v="N/A"/>
    <n v="71622"/>
    <n v="317022"/>
    <s v="PND"/>
    <x v="96"/>
    <d v="2022-07-22T00:00:00"/>
    <s v="N/A"/>
    <s v="N/A"/>
    <s v="N/A"/>
    <s v="N/A"/>
    <n v="-5952810.4800000004"/>
    <d v="2023-02-27T00:00:00"/>
    <n v="109947287.59999999"/>
    <d v="2023-02-24T00:00:00"/>
    <n v="0"/>
    <s v="N/A"/>
    <n v="0"/>
    <s v="N/A"/>
    <n v="0"/>
    <s v="N/A"/>
    <n v="2"/>
    <s v="N/A"/>
    <n v="106"/>
    <n v="860717339.71000004"/>
    <n v="226262288"/>
    <n v="226262288"/>
    <n v="0"/>
    <n v="0"/>
    <n v="0"/>
    <d v="2022-12-15T00:00:00"/>
    <d v="2023-03-31T00:00:00"/>
    <n v="-1112"/>
    <s v="SI"/>
    <d v="2023-09-13T00:00:00"/>
    <s v="Bogotá D.C."/>
    <s v="Cumplimiento"/>
    <n v="59166"/>
    <n v="1"/>
    <s v="Berkley Colombia Seguros"/>
    <d v="2022-07-15T00:00:00"/>
    <s v="12/07/2022 - 15/12/2023"/>
    <n v="2022"/>
    <s v="PENDIENTE"/>
    <s v="En fecha del 16 de diciembre, El detalle de la justificación se encuentra en documento anexo. Se informa que el valor total es de $756.722.862,59 incluido IVA y los_x000a_demás impuestos a que haya lugar. El plazo de ejecución es hasta el 28 de febrero de 2023 o hasta agotar recursos lo primero que_x000a_ocurra. Se debe realizar reducción del registro presupuestal No. 317022 por valor de $ 128.039.424,93, así mismo se deben adicionar_x000a_$ 4.000.000 de la vigencia 2022 amparados con el CDP No. 71622 y $ 226.262.288 respaldados con el cupo de vigencias futuras_x000a_aprobadas. Debido a lo anterior, el valor de la orden de compra es de $756.722.862,59 incluido IVA, discriminados así:_x000a_$530.460.574,59 vigencia 2022 y $226.262.288 vigencia 2023 radicado 2-2022-055247 del 25 de noviembre de 2022.C_x000a_El 24/02/2023 se relaciona la modificacion de la orden de compra Se informa que el valor total es de $ 860.717.339,71 incluido IVA y los_x000a_demás impuestos a que haya lugar. El plazo de ejecución es hasta el 31 de marzo de 2023 o hasta agotar recursos lo primero que_x000a_ocurra.  Debido a lo anterior, el valor de la orden de compra es de $_x000a_860.717.339,71 incluido IVA, discriminados así: $524.507.764,11 para la vigencia 2022 y $ 336.209.575,60 para la vigencia 2023_x000a_El 13/09/2023quedo publicada la liquidación de la orden de compra 93234 de 2022."/>
    <s v="Terminado"/>
    <s v="Adición o reducción"/>
    <s v="N/A"/>
    <s v="N/A"/>
    <s v="N/A"/>
    <s v="N/A"/>
    <s v="N/A"/>
    <s v="https://www.colombiacompra.gov.co/tienda-virtual-del-estado-colombiano/ordenes-compra/93234"/>
    <m/>
    <m/>
    <s v="PARTICIPACIÓN_EFECTIVA_REPRESENTACIÓN_Y_DEFENSA_TÉCNICA"/>
    <s v="PROCESOS_MISIONALES"/>
    <s v="Secretaría Ejecutiva"/>
    <s v="Subsecretaría Ejecutiva"/>
  </r>
  <r>
    <s v="JEP-642"/>
    <n v="711"/>
    <s v="JEP-642-2022"/>
    <s v="JEP-IPI-004-2022"/>
    <s v="Clara Torres"/>
    <d v="2022-07-22T00:00:00"/>
    <s v="Meltec Comunicaciones S.A."/>
    <x v="5"/>
    <s v="1. Prestación de servicios"/>
    <n v="830079015"/>
    <n v="1"/>
    <s v="Persona Jurídica"/>
    <s v="Bogotá D.C. "/>
    <s v="Prestación del servicio de monitoreo mediante dispositivos electrónicos, para comparecientes sometidos a la Jurisdicción Especial para la Paz"/>
    <s v="Administrativo Transversal"/>
    <s v="Harvey Danilo Suarez Morales"/>
    <s v="Secretaría Ejecutiva"/>
    <s v="Subsecretaría Ejecutiva "/>
    <s v="Subsecretaría Ejecutiva "/>
    <s v="Angela María Mora Soto"/>
    <s v="B- Subsecretaría Ejecutiva "/>
    <s v="N/A"/>
    <s v="N/A"/>
    <s v="N/A"/>
    <s v="Inversión"/>
    <n v="268877632.5"/>
    <s v="N/A"/>
    <s v="N/A"/>
    <s v="N/A"/>
    <s v="N/A"/>
    <n v="70822"/>
    <n v="350122"/>
    <n v="2018011001091"/>
    <x v="61"/>
    <d v="2022-08-09T00:00:00"/>
    <s v="N/A"/>
    <s v="N/A"/>
    <s v="N/A"/>
    <s v="N/A"/>
    <n v="0"/>
    <s v="N/A"/>
    <n v="0"/>
    <s v="N/A"/>
    <n v="0"/>
    <s v="N/A"/>
    <n v="0"/>
    <s v="N/A"/>
    <n v="0"/>
    <s v="N/A"/>
    <n v="0"/>
    <d v="2022-12-20T00:00:00"/>
    <n v="83"/>
    <n v="268877632.5"/>
    <n v="61810950"/>
    <n v="61810950"/>
    <n v="0"/>
    <n v="0"/>
    <n v="0"/>
    <d v="2022-12-15T00:00:00"/>
    <d v="2023-03-08T00:00:00"/>
    <n v="-1135"/>
    <s v="SI"/>
    <d v="2023-05-23T00:00:00"/>
    <s v="Bogotá D.C. - Edificio Squadra"/>
    <s v="Cumplimiento"/>
    <s v="33-45-101111213"/>
    <n v="0"/>
    <s v="Seguros del Estado S.A."/>
    <d v="2022-07-29T00:00:00"/>
    <s v="29/07/2022 - 15/12/2025"/>
    <s v="N/A"/>
    <s v="PENDIENTE"/>
    <s v="Se pagará mensualmente, desde el inicio de la operación el costo unitario del servicio de  monitoreo de 20 dispositivos electrónicos._x000a_Mediante otrosí N°1 Prorrogar el plazo de ejecución pactado en la_x000a_Cláusula Cuarta del contrato hasta el 15 de febrero de 2023, reducir el valor de $100.806.972 y  Adicionar el valor del contrato en la suma de $66.810.950._x000a_Aclaración otrosí número 1 prorroga hasta el 15/02/2023_x000a_Se realiza suspensión del 16 al 26 de enero de 2023 _x000a_El 9 de febrero de 2023, se suspende hasta el 2 de marzo de 2023"/>
    <s v="Terminado"/>
    <s v="Suspensión"/>
    <s v="1/01/2023 - 5/1/2023_x000a_16/01/2023 - 26/01/2023_x000a_9/02/2023 - 02/03/2023"/>
    <s v="N/A"/>
    <s v="N/A"/>
    <s v="N/A"/>
    <s v="N/A"/>
    <s v="https://community.secop.gov.co/Public/Tendering/ContractNoticePhases/View?PPI=CO1.PPI.19172829&amp;isFromPublicArea=True&amp;isModal=False"/>
    <m/>
    <m/>
    <s v="PARTICIPACIÓN_EFECTIVA_REPRESENTACIÓN_Y_DEFENSA_TÉCNICA"/>
    <s v="PROCESOS_MISIONALES"/>
    <s v="Secretaría Ejecutiva"/>
    <s v="Subsecretaría Ejecutiva"/>
  </r>
  <r>
    <s v="JEP-442"/>
    <n v="713"/>
    <s v="JEP-442-2022"/>
    <s v="JEP-CSPO-425-2022"/>
    <s v="Johanna Duarte"/>
    <d v="2022-07-21T00:00:00"/>
    <s v="Juana Giraldo Pineda"/>
    <x v="0"/>
    <s v="1. Prestación de servicios"/>
    <n v="1071166770"/>
    <n v="5"/>
    <s v="Persona Natural"/>
    <s v="La Calera"/>
    <s v="Prestar servicios profesionales para apoyar y acompañar al Departamento de Atención al Ciudadano en la proyección, revisión y corrección a PQRSDF, resoluciones, notificaciones y demás relacionadas con base en las normas legales vigentes y los lineamientos jurídicos implementados. "/>
    <s v="Administrativo Transversal"/>
    <s v="Harvey Danilo Suarez Morales"/>
    <s v="Secretaría Ejecutiva"/>
    <s v="Subsecretaría Ejecutiva "/>
    <s v="Departamento de Atención al Ciudadano"/>
    <s v="Constanza Eugenia Cañon Charry_x0009_"/>
    <s v="BB- Departamento de Atención al Ciudadano"/>
    <s v="N/A"/>
    <s v="N/A"/>
    <s v="N/A"/>
    <s v="Inversión"/>
    <n v="28912569"/>
    <s v="N/A"/>
    <s v="N/A"/>
    <n v="7228143"/>
    <s v="N/A"/>
    <n v="73222"/>
    <s v="PND"/>
    <n v="2018011001091"/>
    <x v="23"/>
    <d v="2022-06-29T00:00:00"/>
    <s v="N/A"/>
    <s v="N/A"/>
    <s v="N/A"/>
    <s v="N/A"/>
    <n v="0"/>
    <s v="N/A"/>
    <n v="0"/>
    <s v="N/A"/>
    <n v="0"/>
    <s v="N/A"/>
    <n v="0"/>
    <s v="N/A"/>
    <n v="0"/>
    <s v="N/A"/>
    <n v="0"/>
    <s v="N/A"/>
    <n v="0"/>
    <n v="28912569"/>
    <n v="0"/>
    <n v="0"/>
    <n v="0"/>
    <n v="0"/>
    <n v="0"/>
    <d v="2022-10-20T00:00:00"/>
    <d v="2022-10-20T00:00:00"/>
    <n v="-1274"/>
    <s v="SI"/>
    <s v="N/A"/>
    <s v="Bogotá D.C."/>
    <s v="Cumplimiento"/>
    <s v="390 47 994000071824"/>
    <n v="0"/>
    <s v="Aseguradora Solidaria"/>
    <d v="2022-06-28T00:00:00"/>
    <s v="28/06/2022 - 30/04/2023"/>
    <n v="2022"/>
    <s v="PENDIENTE"/>
    <s v="en fecha 30/06/2022 mediante otrosí 1,  se modifica la Cláusula Sexta “valor del_x000a_contrato”, precisando el valor total del contrato de acuerdo con los valores establecidos_x000a_en la Cláusula Octava de forma de pago,_x000a_"/>
    <s v="Terminado"/>
    <s v="Retiro"/>
    <s v="N/A"/>
    <s v="DERECHO"/>
    <s v="N/A"/>
    <s v="FEMENINO"/>
    <s v="juana.giraldo@jep.gov.co"/>
    <s v="https://community.secop.gov.co/Public/Tendering/ContractNoticePhases/View?PPI=CO1.PPI.19122317&amp;isFromPublicArea=True&amp;isModal=False"/>
    <m/>
    <m/>
    <s v="GESTIÓN_DE_ATENCIÓN_A__LA_CIUDADANÍA"/>
    <s v="PROCESOS_DE_RELACIONAMIENTO"/>
    <s v="Secretaría Ejecutiva"/>
    <s v="Subsecretaría Ejecutiva"/>
  </r>
  <r>
    <s v="JEP-663"/>
    <n v="714"/>
    <s v="JEP-663-2022"/>
    <s v="JEP-CSPO-640-2022"/>
    <s v="Clara Torres"/>
    <d v="2022-08-10T00:00:00"/>
    <s v="ZURICH COLOMBIA SEGUROS S.A."/>
    <x v="0"/>
    <s v="8. Seguros"/>
    <n v="860002534"/>
    <n v="0"/>
    <s v="Persona Jurídica"/>
    <s v="Bogotá D.C. "/>
    <s v="Adquisición de pólizas para tres (3)  Drones de propiedad de la Jurisdicción Especial para la Paz.   "/>
    <s v="Funciones de la dependencia"/>
    <s v="Gabriel Amado Pardo "/>
    <s v="Subdirección de Recursos Físicos e Infraestructura"/>
    <s v="Departamento de Asuntos Jurídicos"/>
    <s v="Subdirección de Recursos Físicos e Infraestructura"/>
    <s v="Gabriel Amado Pardo"/>
    <s v="DD- Subdirección de Recursos Físicos e Infraestructura"/>
    <s v="Ariadna Lorena Alfonso (Octubre 18 a Noviembre 8)"/>
    <s v="N/A"/>
    <s v="N/A"/>
    <s v="Funcionamiento"/>
    <n v="14552152"/>
    <s v="N/A"/>
    <s v="N/A"/>
    <s v="N/A"/>
    <s v="N/A"/>
    <n v="96122"/>
    <s v="_x0009_383922"/>
    <s v="N/A"/>
    <x v="97"/>
    <d v="2022-09-01T00:00:00"/>
    <s v="N/A"/>
    <s v="N/A"/>
    <s v="N/A"/>
    <s v="N/A"/>
    <n v="4466047"/>
    <d v="2023-03-23T00:00:00"/>
    <n v="0"/>
    <s v="N/A"/>
    <n v="0"/>
    <s v="N/A"/>
    <n v="0"/>
    <s v="N/A"/>
    <n v="0"/>
    <s v="N/A"/>
    <n v="1"/>
    <s v="N/A"/>
    <n v="60"/>
    <n v="19018199"/>
    <n v="0"/>
    <n v="0"/>
    <n v="0"/>
    <n v="0"/>
    <n v="0"/>
    <d v="2023-03-25T00:00:00"/>
    <d v="2023-05-24T00:00:00"/>
    <n v="-1058"/>
    <s v="SI"/>
    <d v="2023-09-28T00:00:00"/>
    <s v="Donde esten los operadores de drones y en Bogotá"/>
    <s v="Vehiculo aéreo no tripulado"/>
    <s v="AVPL-52838746-1"/>
    <n v="0"/>
    <s v="Zurich Colombia Seguros S.A."/>
    <d v="2022-09-01T00:00:00"/>
    <s v="01/09/2022 - 25/03/2023"/>
    <n v="2022"/>
    <s v="PENDIENTE"/>
    <s v="La JEP pagará dentro de los sesenta (60) días calendario siguientes al cumplimiento de los_x000a_requisitos de perfeccionamiento del contrato y elaborada el acta de recibido a entera satisfacción de LA JEP._x000a_Mediante otrosí N° 1 Prorrogar el plazo de ejecución pactado en la Cláusula_x000a_Quinta, del contrato, a partir de las 00:00 horas del 26 de marzo de 2023 hasta las 24:00 horas del 24 de mayo de 2023y adicionar el valor de : Adicionar el valor del contrato en la suma de ($4.466.047)_x000a_El 28/09/2023 , se publica el Acta de Balance Final y Cierre del Contrato JEP-663-2022, suscrito con ZURICH COLOMBIA SEGUROS SA"/>
    <s v="Terminado"/>
    <s v="Adición y Prorróga"/>
    <s v="N/A"/>
    <s v="N/A"/>
    <s v="N/A"/>
    <s v="N/A"/>
    <s v="N/A"/>
    <s v="https://community.secop.gov.co/Public/Tendering/ContractNoticePhases/View?PPI=CO1.PPI.20009921&amp;isFromPublicArea=True&amp;isModal=False"/>
    <m/>
    <m/>
    <s v="GESTIÓN_DE_SEGURIDAD_BIENES_Y_SERVICIOS"/>
    <s v="PROCESOS_DE_GESTIÓN"/>
    <s v="Secretaría Ejecutiva"/>
    <s v="Dirección Administrativa y Financiera"/>
  </r>
  <r>
    <s v="JEP-440"/>
    <n v="715"/>
    <s v="JEP-440-2022"/>
    <s v="JEP-CSPO-424-2022"/>
    <s v="Norma Bonilla"/>
    <s v="NR"/>
    <s v="ORGANIZACIÓN DE ESTADOS IBEROAMERICANOS PARA LA EDUCACIÓN, LA CIENCIA Y LA CULTURA– OEI."/>
    <x v="0"/>
    <s v="6. Convenio de Cooperación Internacional"/>
    <n v="860403137"/>
    <n v="0"/>
    <s v="Persona Jurídica"/>
    <s v="N/A"/>
    <s v="Aunar esfuerzos técnicos, administrativos, financieros y de cooperación para el fortalecimiento del Sistema Autónomo de Asesoría y Defensa (SAAD), gestionando el equipo que garantice el derecho de defensa y debido proceso a través de labores de asesoría y defensa judicial integral a los comparecientes exintegrantes FARC EP en el marco de las actuaciones de la JEP, teniendo en cuenta el enfoque diferencial, territorial y de género."/>
    <s v="Misional"/>
    <s v="Harvey Danilo Suarez Morales"/>
    <s v="Secretaría Ejecutiva"/>
    <s v="Subsecretaría Ejecutiva "/>
    <s v="Departamento SAAD - Comparecientes"/>
    <s v="Jorge Alirio Mancera Cortés"/>
    <s v="BB- Departamento SAAD Defensa a Comparecientes "/>
    <s v="N/A"/>
    <s v="N/A"/>
    <s v="N/A"/>
    <s v="Inversión"/>
    <n v="6420045000"/>
    <n v="8375380931"/>
    <n v="951883254"/>
    <s v="NA"/>
    <s v="N/A"/>
    <n v="72322"/>
    <n v="275522"/>
    <n v="2018011001091"/>
    <x v="98"/>
    <d v="2022-06-21T00:00:00"/>
    <s v="N/A"/>
    <s v="N/A"/>
    <s v="N/A"/>
    <s v="N/A"/>
    <n v="2790335931"/>
    <d v="2022-12-01T00:00:00"/>
    <n v="116883254"/>
    <d v="2022-12-01T00:00:00"/>
    <n v="0"/>
    <s v="N/A"/>
    <n v="0"/>
    <s v="N/A"/>
    <n v="0"/>
    <s v="N/A"/>
    <n v="1"/>
    <d v="2022-12-01T00:00:00"/>
    <n v="65"/>
    <n v="9327264185"/>
    <n v="0"/>
    <n v="0"/>
    <n v="0"/>
    <n v="0"/>
    <n v="0"/>
    <d v="2022-12-31T00:00:00"/>
    <d v="2023-03-06T00:00:00"/>
    <n v="-1137"/>
    <s v="SI"/>
    <d v="2023-09-11T00:00:00"/>
    <s v="Territorio Nacional"/>
    <s v="N/A"/>
    <s v="N/A"/>
    <s v="N/A"/>
    <s v="N/A"/>
    <s v="N/A"/>
    <s v="N/A"/>
    <n v="2022"/>
    <s v="N/A"/>
    <s v="Mediante otrosí número 1 del 1 de diciembre de 2022 se prorroga el contrato hasta el 06/03/2023 y se adiciona los aportes de la JEP en 2.790.335.931 y los poartes de la OEI $116.883.254_x000a_11/09/2023 fue publicado Acta de Balance y Cierre Final del Convenio 440-2022"/>
    <s v="Terminado"/>
    <s v="Adición y Prorróga"/>
    <s v="N/A"/>
    <s v="N/A"/>
    <s v="N/A"/>
    <s v="N/A"/>
    <s v="N/A"/>
    <s v="https://community.secop.gov.co/Public/Tendering/ContractNoticePhases/View?PPI=CO1.PPI.19118906&amp;isFromPublicArea=True&amp;isModal=False"/>
    <m/>
    <m/>
    <s v="PARTICIPACIÓN_EFECTIVA_REPRESENTACIÓN_Y_DEFENSA_TÉCNICA"/>
    <s v="PROCESOS_MISIONALES"/>
    <s v="Secretaría Ejecutiva"/>
    <s v="Subsecretaría Ejecutiva"/>
  </r>
  <r>
    <s v="JEP-462"/>
    <n v="716"/>
    <s v="JEP-462-2022"/>
    <s v="JEP-CSPO-445-2022"/>
    <s v="Clara Torres"/>
    <d v="2022-07-08T00:00:00"/>
    <s v="Fernando Alexei Pardo Florez"/>
    <x v="0"/>
    <s v="1. Prestación de servicios"/>
    <n v="79729707"/>
    <n v="6"/>
    <s v="Persona Natural"/>
    <s v="N/A"/>
    <s v="Prestar asesoria jurídica a la Secretaria Ejecutiva, para el apoyo en la asistencia técnica a las actuaciones y decisiones judiciales, en relación con las actividades que se desprendan de la jurisprudencia emitida por la JEP dentro de la justicia transicional y restaurativa"/>
    <s v="Administrativo Transversal"/>
    <s v="Harvey Danilo Suarez Morales"/>
    <s v="Secretaría Ejecutiva"/>
    <s v="Secretaría Ejecutiva"/>
    <s v="Secretaría Ejecutiva"/>
    <s v="Lech Julián Guerrero Cárdenas"/>
    <s v="A- Despacho Secretaría Ejecutiva"/>
    <s v="N/A"/>
    <s v="N/A"/>
    <s v="N/A"/>
    <s v="Inversión"/>
    <n v="136346868"/>
    <s v="N/A"/>
    <s v="N/A"/>
    <n v="22724478"/>
    <s v="N/A"/>
    <n v="86422"/>
    <n v="294822"/>
    <n v="2018011001091"/>
    <x v="30"/>
    <d v="2022-07-05T00:00:00"/>
    <s v="N/A"/>
    <s v="N/A"/>
    <s v="N/A"/>
    <s v="N/A"/>
    <n v="0"/>
    <s v="N/A"/>
    <n v="0"/>
    <s v="N/A"/>
    <n v="0"/>
    <s v="N/A"/>
    <n v="0"/>
    <s v="N/A"/>
    <n v="0"/>
    <s v="N/A"/>
    <n v="0"/>
    <s v="N/A"/>
    <n v="0"/>
    <n v="136346868"/>
    <n v="0"/>
    <n v="0"/>
    <n v="0"/>
    <n v="0"/>
    <n v="0"/>
    <d v="2022-12-31T00:00:00"/>
    <d v="2022-12-31T00:00:00"/>
    <n v="-1202"/>
    <s v="SI"/>
    <s v="N/A"/>
    <s v="Bogotá D.C."/>
    <s v="Cumplimiento"/>
    <s v="15-47-101009582"/>
    <n v="0"/>
    <s v="Seguros del Estado"/>
    <d v="2022-07-01T00:00:00"/>
    <s v="01/07/2022 - 30/06/2023"/>
    <n v="2022"/>
    <s v="PENDIENTE"/>
    <s v="Ninguna"/>
    <s v="Terminado"/>
    <s v="Retiro"/>
    <s v="N/A"/>
    <s v="DERECHO"/>
    <s v="N/A"/>
    <s v="MASCULINO"/>
    <s v="fernando.pardo@jep.gov.co"/>
    <s v="https://community.secop.gov.co/Public/Tendering/ContractNoticePhases/View?PPI=CO1.PPI.19194554&amp;isFromPublicArea=True&amp;isModal=False"/>
    <m/>
    <m/>
    <s v="ENFOQUE_RESTAURATIVO"/>
    <s v="PROCESOS_MISIONALES"/>
    <s v="Secretaría Ejecutiva"/>
    <s v="Despacho Secretaría Ejecutiva"/>
  </r>
  <r>
    <s v="JEP-463"/>
    <n v="717"/>
    <s v="JEP-463-2022"/>
    <s v="JEP-CSPO-446-2022"/>
    <s v="Clara Torres"/>
    <s v="NR"/>
    <s v="Ernesto Pineda Guevara"/>
    <x v="0"/>
    <s v="1. Prestación de servicios"/>
    <n v="79389654"/>
    <n v="4"/>
    <s v="Persona Natural"/>
    <s v="Bogotá D.C. "/>
    <s v="Prestar asesoría jurídica al despacho del Secretario Ejecutivo, en aspectos legales referidos a los asuntos administrativos, financieros, contractuales, misionales, de ejecución fiscal, auditorías y, en general, concernientes al cumplimiento de la ley en la gestión adelantada por la Secretaría Ejecutiva como parte de la asistencia tecnica a las actuaciones y decisiones judiciales"/>
    <s v="Administrativo Transversal"/>
    <s v="Harvey Danilo Suarez Morales"/>
    <s v="Secretaría Ejecutiva"/>
    <s v="Secretaría Ejecutiva"/>
    <s v="Secretaría Ejecutiva"/>
    <s v="Nicolás Medina Rey"/>
    <s v="A- Despacho Secretaría Ejecutiva"/>
    <s v="N/A"/>
    <s v="N/A"/>
    <s v="N/A"/>
    <s v="Inversión"/>
    <n v="136346868"/>
    <s v="N/A"/>
    <s v="N/A"/>
    <n v="22724478"/>
    <s v="N/A"/>
    <n v="72222"/>
    <n v="301822"/>
    <n v="2018011001091"/>
    <x v="49"/>
    <d v="2022-07-05T00:00:00"/>
    <s v="N/A"/>
    <s v="N/A"/>
    <s v="N/A"/>
    <s v="N/A"/>
    <n v="0"/>
    <s v="N/A"/>
    <n v="0"/>
    <s v="N/A"/>
    <n v="0"/>
    <s v="N/A"/>
    <n v="0"/>
    <s v="N/A"/>
    <n v="0"/>
    <s v="N/A"/>
    <n v="0"/>
    <s v="N/A"/>
    <n v="0"/>
    <n v="136346868"/>
    <n v="0"/>
    <n v="0"/>
    <n v="0"/>
    <n v="0"/>
    <n v="0"/>
    <d v="2022-12-31T00:00:00"/>
    <d v="2022-12-31T00:00:00"/>
    <n v="-1202"/>
    <s v="SI"/>
    <s v="N/A"/>
    <s v="Bogotá D.C."/>
    <s v="Cumplimiento"/>
    <s v="980 47 994000021816"/>
    <n v="0"/>
    <s v="Aseguradora Solidaria de Colombia"/>
    <d v="2022-07-05T00:00:00"/>
    <s v="05/07/2022 - 01/07/2023"/>
    <n v="2022"/>
    <s v="PENDIENTE"/>
    <s v="El 2/08/2023 se publica el acta de balance y cierre"/>
    <s v="Terminado"/>
    <s v="Retiro"/>
    <s v="N/A"/>
    <s v="DERECHO"/>
    <s v="N/A"/>
    <s v="MASCULINO"/>
    <s v="ernesto.pineda@jep.gov.co"/>
    <s v="https://community.secop.gov.co/Public/Tendering/ContractNoticePhases/View?PPI=CO1.PPI.19194555&amp;isFromPublicArea=True&amp;isModal=False"/>
    <m/>
    <m/>
    <s v="GESTIÓN_JURÍDICA"/>
    <s v="PROCESOS_DE_GESTIÓN"/>
    <s v="Secretaría Ejecutiva"/>
    <s v="Despacho Secretaría Ejecutiva"/>
  </r>
  <r>
    <s v="JEP-650"/>
    <n v="718"/>
    <s v="JEP-650-2022"/>
    <s v="JEP-CSPO-629-2022"/>
    <s v="Ángela Esquivel "/>
    <d v="2022-07-29T00:00:00"/>
    <s v="Alvaro Francisco Córdoba Caviedes"/>
    <x v="0"/>
    <s v="1. Prestación de servicios"/>
    <n v="79264958"/>
    <n v="0"/>
    <s v="Persona Natural"/>
    <s v="Bogotá D.C. "/>
    <s v="Prestar servicios profesionales especializados para apoyar y acompañar a las salas y secciones de la JEP, en el análisis y estructuración de información para el trámite y preparación de las versiones voluntarias."/>
    <s v="Misional"/>
    <s v="Harvey Danilo Suarez Morales"/>
    <s v="Secretaría Ejecutiva"/>
    <s v="Subsecretaría Ejecutiva "/>
    <s v="Subsecretaría Ejecutiva "/>
    <s v="Ana Cristina Portilla Benavides"/>
    <s v="F- Magistratura"/>
    <s v="N/A"/>
    <s v="Magistratura - Análisis de información versiones voluntarias - Sección NR"/>
    <s v="Gustavo Adolfo Salazar Arbeláez"/>
    <s v="Inversión"/>
    <n v="51228600"/>
    <s v="N/A"/>
    <s v="N/A"/>
    <n v="10245720"/>
    <s v="N/A"/>
    <n v="95922"/>
    <n v="355322"/>
    <n v="2018011001091"/>
    <x v="75"/>
    <d v="2022-08-09T00:00:00"/>
    <s v="N/A"/>
    <s v="N/A"/>
    <s v="N/A"/>
    <s v="N/A"/>
    <n v="0"/>
    <s v="N/A"/>
    <n v="0"/>
    <s v="N/A"/>
    <n v="0"/>
    <s v="N/A"/>
    <n v="0"/>
    <s v="N/A"/>
    <n v="0"/>
    <s v="N/A"/>
    <n v="0"/>
    <s v="N/A"/>
    <n v="0"/>
    <n v="51228600"/>
    <n v="0"/>
    <n v="0"/>
    <n v="0"/>
    <n v="0"/>
    <n v="0"/>
    <d v="2022-12-31T00:00:00"/>
    <d v="2022-12-31T00:00:00"/>
    <n v="-1202"/>
    <s v="SI"/>
    <s v="N/A"/>
    <s v="Bogotá D.C."/>
    <s v="Cumplimiento"/>
    <s v="63-45-101038721"/>
    <n v="0"/>
    <s v="Seguros del Estado S.A."/>
    <d v="2022-08-05T00:00:00"/>
    <s v="04/08/2022 - 30/06/2023"/>
    <n v="2022"/>
    <s v="PENDIENTE"/>
    <s v="Ninguna"/>
    <s v="Terminado"/>
    <s v="Retiro"/>
    <s v="N/A"/>
    <s v="DERECHO"/>
    <s v="N/A"/>
    <s v="MASCULINO"/>
    <s v="alvaro.cordobac@jep.gov.co"/>
    <s v="https://community.secop.gov.co/Public/Tendering/ContractNoticePhases/View?PPI=CO1.PPI.19736947&amp;isFromPublicArea=True&amp;isModal=False"/>
    <m/>
    <m/>
    <s v="JUDICIAL_ADVERSARIAL"/>
    <s v="PROCESOS_MISIONALES"/>
    <s v="Magistratura"/>
    <s v="Magistratura"/>
  </r>
  <r>
    <s v="JEP-649"/>
    <n v="719"/>
    <s v="JEP-649-2022"/>
    <s v="JEP-CSPO-628-2022"/>
    <s v="Laura Paredes"/>
    <d v="2022-07-28T00:00:00"/>
    <s v="Maria del Pilar Escobar Amaya"/>
    <x v="0"/>
    <s v="1. Prestación de servicios"/>
    <n v="1024520745"/>
    <n v="8"/>
    <s v="Persona Natural"/>
    <s v="Bogotá D.C. "/>
    <s v="Prestar servicios profesionales especializados para acompañar al despacho de la Subsecretaría Ejecutiva en la articulación con las áreas misionales, Salas y Secciones de la JEP y otras entidades públicas, y en la implementación de las directrices y órdenes judiciales de la JEP en materia de monitoreo, verificación, aplicación de sanciones y demás obligaciones misionales asignadas a la dependencia"/>
    <s v="Administrativo Transversal"/>
    <s v="Harvey Danilo Suarez Morales"/>
    <s v="Secretaría Ejecutiva"/>
    <s v="Subsecretaría Ejecutiva "/>
    <s v="Subsecretaría Ejecutiva "/>
    <s v="Angela María Mora Soto"/>
    <s v="B- Subsecretaría Ejecutiva "/>
    <s v="N/A"/>
    <s v="N/A"/>
    <s v="N/A"/>
    <s v="Inversión"/>
    <n v="52765455"/>
    <s v="N/A"/>
    <s v="N/A"/>
    <n v="10553091"/>
    <s v="N/A"/>
    <n v="96722"/>
    <n v="358522"/>
    <s v="_x0009_2018011001091"/>
    <x v="99"/>
    <d v="2022-08-05T00:00:00"/>
    <s v="N/A"/>
    <s v="N/A"/>
    <s v="N/A"/>
    <s v="N/A"/>
    <n v="0"/>
    <s v="N/A"/>
    <n v="0"/>
    <s v="N/A"/>
    <n v="0"/>
    <s v="N/A"/>
    <n v="0"/>
    <s v="N/A"/>
    <n v="0"/>
    <s v="N/A"/>
    <n v="0"/>
    <s v="N/A"/>
    <n v="0"/>
    <n v="52765455"/>
    <n v="0"/>
    <n v="0"/>
    <n v="0"/>
    <n v="0"/>
    <n v="0"/>
    <d v="2022-12-31T00:00:00"/>
    <d v="2022-12-31T00:00:00"/>
    <n v="-1202"/>
    <s v="SI"/>
    <s v="N/A"/>
    <s v="Bogotá D.C."/>
    <s v="Cumplimiento"/>
    <s v="21-45-101380394"/>
    <n v="0"/>
    <s v="Seguros del Estado S.A."/>
    <d v="2022-08-05T00:00:00"/>
    <s v="05/08/2022 - 01/07/2023"/>
    <n v="2022"/>
    <s v="PENDIENTE"/>
    <s v="Ninguna"/>
    <s v="Terminado"/>
    <s v="Retiro"/>
    <s v="N/A"/>
    <s v="DERECHO"/>
    <s v="N/A"/>
    <s v="FEMENINO"/>
    <s v="maria.escobar@jep.gov.co"/>
    <s v="https://community.secop.gov.co/Public/Tendering/ContractNoticePhases/View?PPI=CO1.PPI.19793611&amp;isFromPublicArea=True&amp;isModal=False"/>
    <m/>
    <m/>
    <s v="PARTICIPACIÓN_EFECTIVA_REPRESENTACIÓN_Y_DEFENSA_TÉCNICA"/>
    <s v="PROCESOS_MISIONALES"/>
    <s v="Secretaría Ejecutiva"/>
    <s v="Subsecretaría Ejecutiva"/>
  </r>
  <r>
    <s v="JEP-596"/>
    <n v="720"/>
    <s v="JEP-596-2022"/>
    <s v="JEP-CSPO-577-2022"/>
    <s v="Laura Paredes"/>
    <d v="2022-07-07T00:00:00"/>
    <s v="Julian Dario Bonilla Montenegro"/>
    <x v="0"/>
    <s v="1. Prestación de servicios"/>
    <n v="80220607"/>
    <n v="5"/>
    <s v="Persona Natural"/>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
    <s v="Misional"/>
    <s v="Harvey Danilo Suarez Morales"/>
    <s v="Secretaría Ejecutiva"/>
    <s v="Magistratura"/>
    <s v="F -Magistratura"/>
    <s v="Dilia Danyxa Lozano Suarez"/>
    <s v="F- Magistratura"/>
    <s v="N/A"/>
    <s v="Magistratura - Relatoria _x000a_Línea Jurisprudencial"/>
    <s v="N/A"/>
    <s v="Inversión"/>
    <n v="30358200"/>
    <s v="N/A"/>
    <s v="N/A"/>
    <n v="6071640"/>
    <s v="N/A"/>
    <n v="88622"/>
    <s v="PND"/>
    <n v="2018011001091"/>
    <x v="58"/>
    <d v="2022-07-07T00:00:00"/>
    <s v="N/A"/>
    <s v="N/A"/>
    <s v="N/A"/>
    <s v="N/A"/>
    <n v="0"/>
    <s v="N/A"/>
    <n v="0"/>
    <s v="N/A"/>
    <n v="0"/>
    <s v="N/A"/>
    <n v="0"/>
    <s v="N/A"/>
    <n v="0"/>
    <s v="N/A"/>
    <n v="0"/>
    <s v="N/A"/>
    <n v="0"/>
    <n v="30358200"/>
    <n v="0"/>
    <n v="0"/>
    <n v="0"/>
    <n v="0"/>
    <n v="0"/>
    <d v="2022-11-30T00:00:00"/>
    <d v="2022-11-30T00:00:00"/>
    <n v="-1233"/>
    <s v="SI"/>
    <s v="N/A"/>
    <s v="Bogotá D.C."/>
    <s v="Cumplimiento"/>
    <s v="560-47-994000153305"/>
    <n v="0"/>
    <s v="Aseguradora Solidaria de Colombia"/>
    <d v="2022-07-07T00:00:00"/>
    <s v="07/07/2022 - 09/06/2023"/>
    <n v="2022"/>
    <s v="PENDIENTE"/>
    <s v="Ninguna"/>
    <s v="Terminado"/>
    <s v="Retiro"/>
    <s v="N/A"/>
    <s v="PENDIENTE"/>
    <s v="N/A"/>
    <s v="MASCULINO"/>
    <s v="julian.bonillam@jep.gov.co"/>
    <s v="https://community.secop.gov.co/Public/Tendering/ContractNoticePhases/View?PPI=CO1.PPI.19602330&amp;isFromPublicArea=True&amp;isModal=False"/>
    <m/>
    <m/>
    <s v="SOPORTE_PARA_LA_ADMINISTRACIÓN_DE_JUSTICIA"/>
    <s v="PROCESOS_MISIONALES"/>
    <s v="Magistratura"/>
    <s v="Magistratura"/>
  </r>
  <r>
    <s v="JEP-597"/>
    <n v="721"/>
    <s v="JEP-597-2022"/>
    <s v="JEP-CSPO-578-2022"/>
    <s v="Laura Paredes"/>
    <d v="2022-07-07T00:00:00"/>
    <s v="Marco Antonio Sanabria "/>
    <x v="0"/>
    <s v="1. Prestación de servicios"/>
    <n v="80746119"/>
    <n v="0"/>
    <s v="Persona Natural"/>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
    <s v="Misional"/>
    <s v="Harvey Danilo Suarez Morales"/>
    <s v="Secretaría Ejecutiva"/>
    <s v="Magistratura"/>
    <s v="F -Magistratura"/>
    <s v="Dilia Danyxa Lozano Suarez"/>
    <s v="F- Magistratura"/>
    <s v="N/A"/>
    <s v="Magistratura - Relatoria _x000a_Línea Jurisprudencial"/>
    <s v="N/A"/>
    <s v="Inversión"/>
    <n v="36429840"/>
    <s v="N/A"/>
    <s v="N/A"/>
    <n v="6071640"/>
    <s v="N/A"/>
    <n v="88722"/>
    <n v="336122"/>
    <s v="_x0009_2018011001091"/>
    <x v="51"/>
    <d v="2022-07-28T00:00:00"/>
    <s v="Rafael Augusto Malaver Bernal "/>
    <n v="80851089"/>
    <n v="7"/>
    <d v="2022-09-06T00:00:00"/>
    <n v="0"/>
    <s v="N/A"/>
    <n v="0"/>
    <s v="N/A"/>
    <n v="0"/>
    <s v="N/A"/>
    <n v="0"/>
    <s v="N/A"/>
    <n v="0"/>
    <s v="N/A"/>
    <n v="0"/>
    <s v="N/A"/>
    <n v="0"/>
    <n v="36429840"/>
    <n v="0"/>
    <n v="0"/>
    <n v="0"/>
    <n v="0"/>
    <n v="0"/>
    <d v="2022-12-31T00:00:00"/>
    <d v="2022-12-31T00:00:00"/>
    <n v="-1202"/>
    <s v="SI"/>
    <s v="N/A"/>
    <s v="Bogotá D.C."/>
    <s v="Cumplimiento"/>
    <s v="14-45-101083137_x000a_11-47-101012836"/>
    <s v="0_x000a_0"/>
    <s v="Seguros del Estado S.A._x000a_Seguros del Estado S.A."/>
    <s v="26/07/2022_x000a_06/09/2022"/>
    <s v="25/07/2022 - 10/07/2023_x000a_06/09/2022 - 05/07/2023"/>
    <s v="28/07/2022_x000a_07/09/2022"/>
    <s v="PENDIENTE"/>
    <s v="En fecha del 6 de septiembre de 2022 se aprueba la cesión del contrato"/>
    <s v="Terminado"/>
    <s v="Cesión"/>
    <s v="N/A"/>
    <s v="PENDIENTE"/>
    <s v="N/A"/>
    <s v="MASCULINO"/>
    <s v="N/R"/>
    <s v="https://community.secop.gov.co/Public/Tendering/ContractNoticePhases/View?PPI=CO1.PPI.19346822&amp;isFromPublicArea=True&amp;isModal=False"/>
    <m/>
    <m/>
    <s v="SOPORTE_PARA_LA_ADMINISTRACIÓN_DE_JUSTICIA"/>
    <s v="PROCESOS_MISIONALES"/>
    <s v="Magistratura"/>
    <s v="Magistratura"/>
  </r>
  <r>
    <s v="JEP-598"/>
    <n v="722"/>
    <s v="JEP-598-2022"/>
    <s v="JEP-CSPO-579-2022"/>
    <s v="Laura Paredes"/>
    <d v="2022-07-07T00:00:00"/>
    <s v="Angelica María Rodriguez Rodriguez"/>
    <x v="0"/>
    <s v="1. Prestación de servicios"/>
    <n v="53098890"/>
    <n v="2"/>
    <s v="Persona Natural"/>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
    <s v="Misional"/>
    <s v="Harvey Danilo Suarez Morales"/>
    <s v="Secretaría Ejecutiva"/>
    <s v="Magistratura"/>
    <s v="F -Magistratura"/>
    <s v="Dilia Danyxa Lozano Suarez"/>
    <s v="F- Magistratura"/>
    <s v="N/A"/>
    <s v="Magistratura - Relatoria _x000a_Línea Jurisprudencial"/>
    <s v="N/A"/>
    <s v="Inversión"/>
    <n v="36429840"/>
    <s v="N/A"/>
    <s v="N/A"/>
    <n v="6071640"/>
    <s v="N/A"/>
    <n v="88822"/>
    <n v="335822"/>
    <n v="2018011001091"/>
    <x v="67"/>
    <d v="2022-07-25T00:00:00"/>
    <s v="Luisa Fernanda Torrado Rojas_x000a_Laura Juliana Castellanos Otero"/>
    <s v="1016016663_x000a_1098720420"/>
    <s v="2_x000a_7"/>
    <s v="6/09/2022_x000a_1/11/2022"/>
    <n v="0"/>
    <s v="N/A"/>
    <n v="0"/>
    <s v="N/A"/>
    <n v="0"/>
    <s v="N/A"/>
    <n v="0"/>
    <s v="N/A"/>
    <n v="0"/>
    <s v="N/A"/>
    <n v="0"/>
    <s v="N/A"/>
    <n v="0"/>
    <n v="36429840"/>
    <n v="0"/>
    <n v="0"/>
    <n v="0"/>
    <n v="0"/>
    <n v="0"/>
    <d v="2022-12-31T00:00:00"/>
    <d v="2022-12-31T00:00:00"/>
    <n v="-1202"/>
    <s v="SI"/>
    <s v="N/A"/>
    <s v="Bogotá D.C."/>
    <s v="Cumplimiento"/>
    <s v="63-47-101001084_x000a_21-45-101383907_x000a_63-45-101040144"/>
    <s v="0_x000a_0_x000a_0"/>
    <s v="Seguros del Estado S.A._x000a_Seguros del Estado S.A._x000a_Seguros del Estado S.A."/>
    <s v="8/07/2022_x000a_06/09/2022_x000a_03/11/2022"/>
    <s v="08/07/2022 - 30/06/2023_x000a_08/09/2022 - 01/07/2023_x000a_03/11/2022 - 30/06/2023"/>
    <s v="25/07/2022_x000a_07/09/2022_x000a_04/11/2022"/>
    <s v="PENDIENTE"/>
    <s v="A partir del seis (06) de septiembre de dos mil veintidós (2022) se realiza cesión del contrato aprobado el 5 de septiembre_x000a_A partir del 1/11/2022 se realiza cesión"/>
    <s v="Terminado"/>
    <s v="Cesión"/>
    <s v="N/A"/>
    <s v="DERECHO"/>
    <s v="N/A"/>
    <s v="FEMENINO"/>
    <s v="laura.castellanos@jep.gov.co"/>
    <s v="https://community.secop.gov.co/Public/Tendering/ContractNoticePhases/View?PPI=CO1.PPI.19327824&amp;isFromPublicArea=True&amp;isModal=False"/>
    <m/>
    <m/>
    <s v="SOPORTE_PARA_LA_ADMINISTRACIÓN_DE_JUSTICIA"/>
    <s v="PROCESOS_MISIONALES"/>
    <s v="Magistratura"/>
    <s v="Magistratura"/>
  </r>
  <r>
    <s v="JEP-599"/>
    <n v="723"/>
    <s v="JEP-599-2022"/>
    <s v="JEP-CSPO-580-2022"/>
    <s v="Laura Paredes"/>
    <d v="2022-07-07T00:00:00"/>
    <s v="Diana Marcela Hincapie Cetina"/>
    <x v="0"/>
    <s v="1. Prestación de servicios"/>
    <n v="52108752"/>
    <n v="5"/>
    <s v="Persona Natural"/>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
    <s v="Misional"/>
    <s v="Harvey Danilo Suarez Morales"/>
    <s v="Secretaría Ejecutiva"/>
    <s v="Magistratura"/>
    <s v="F -Magistratura"/>
    <s v="Dilia Danyxa Lozano Suarez"/>
    <s v="F- Magistratura"/>
    <s v="N/A"/>
    <s v="Magistratura - Relatoria _x000a_Línea Jurisprudencial"/>
    <s v="N/A"/>
    <s v="Inversión"/>
    <n v="36429840"/>
    <s v="N/A"/>
    <s v="N/A"/>
    <n v="6071640"/>
    <s v="N/A"/>
    <n v="88922"/>
    <n v="315922"/>
    <n v="2018011001091"/>
    <x v="96"/>
    <d v="2022-07-13T00:00:00"/>
    <s v="N/A"/>
    <s v="N/A"/>
    <s v="N/A"/>
    <s v="N/A"/>
    <n v="0"/>
    <s v="N/A"/>
    <n v="0"/>
    <s v="N/A"/>
    <n v="0"/>
    <s v="N/A"/>
    <n v="0"/>
    <s v="N/A"/>
    <n v="0"/>
    <s v="N/A"/>
    <n v="0"/>
    <s v="N/A"/>
    <n v="0"/>
    <n v="36429840"/>
    <n v="0"/>
    <n v="0"/>
    <n v="0"/>
    <n v="0"/>
    <n v="0"/>
    <d v="2022-12-31T00:00:00"/>
    <d v="2022-12-31T00:00:00"/>
    <n v="-1202"/>
    <s v="SI"/>
    <s v="N/A"/>
    <s v="Bogotá D.C."/>
    <s v="Cumplimiento"/>
    <s v="63-47-101001081"/>
    <n v="0"/>
    <s v="Seguros del Estado S.A."/>
    <d v="2022-07-07T00:00:00"/>
    <s v="07/07/2022 - 30/06/2023"/>
    <n v="2022"/>
    <s v="PENDIENTE"/>
    <s v="Ninguna"/>
    <s v="Terminado"/>
    <s v="Retiro"/>
    <s v="N/A"/>
    <s v="PENDIENTE"/>
    <s v="N/A"/>
    <s v="FEMENINO"/>
    <s v="diana.hincapie@jep.gov.co"/>
    <s v="https://community.secop.gov.co/Public/Tendering/ContractNoticePhases/View?PPI=CO1.PPI.19332804&amp;isFromPublicArea=True&amp;isModal=False"/>
    <m/>
    <m/>
    <s v="SOPORTE_PARA_LA_ADMINISTRACIÓN_DE_JUSTICIA"/>
    <s v="PROCESOS_MISIONALES"/>
    <s v="Magistratura"/>
    <s v="Magistratura"/>
  </r>
  <r>
    <s v="JEP-600"/>
    <n v="724"/>
    <s v="JEP-600-2022"/>
    <s v="JEP-CSPO-581-2022"/>
    <s v="Laura Paredes"/>
    <d v="2022-07-07T00:00:00"/>
    <s v="Nestor Julian Ramirez Sierra"/>
    <x v="0"/>
    <s v="1. Prestación de servicios"/>
    <n v="1010169744"/>
    <n v="5"/>
    <s v="Persona Natural"/>
    <s v="Bogotá D.C. "/>
    <s v="Apoyar a la Relatoría General de la JEP en la elaboración y concertación de la metodología para la construcción de líneas jurisprudenciales en los temas que sean priorizados, así como en el desarrollo de éstas y en la estrategia de divulgación y socialización con los diferentes actores.   "/>
    <s v="Misional"/>
    <s v="Harvey Danilo Suarez Morales"/>
    <s v="Secretaría Ejecutiva"/>
    <s v="Magistratura"/>
    <s v="F -Magistratura"/>
    <s v="Dilia Danyxa Lozano Suarez"/>
    <s v="F- Magistratura"/>
    <s v="N/A"/>
    <s v="Magistratura - Relatoria _x000a_Línea Jurisprudencial"/>
    <s v="N/A"/>
    <s v="Inversión"/>
    <n v="36429840"/>
    <s v="N/A"/>
    <s v="N/A"/>
    <n v="6071640"/>
    <s v="N/A"/>
    <n v="89022"/>
    <n v="319322"/>
    <s v="_x0009_2018011001091"/>
    <x v="65"/>
    <d v="2022-07-14T00:00:00"/>
    <s v="N/A"/>
    <s v="N/A"/>
    <s v="N/A"/>
    <s v="N/A"/>
    <n v="0"/>
    <s v="N/A"/>
    <n v="0"/>
    <s v="N/A"/>
    <n v="0"/>
    <s v="N/A"/>
    <n v="0"/>
    <s v="N/A"/>
    <n v="0"/>
    <s v="N/A"/>
    <n v="0"/>
    <s v="N/A"/>
    <n v="0"/>
    <n v="36429840"/>
    <n v="0"/>
    <n v="0"/>
    <n v="0"/>
    <n v="0"/>
    <n v="0"/>
    <d v="2022-12-31T00:00:00"/>
    <d v="2022-12-31T00:00:00"/>
    <n v="-1202"/>
    <s v="SI"/>
    <s v="N/A"/>
    <s v="Bogotá D.C."/>
    <s v="Cumplimiento"/>
    <s v="380-47-994000126419"/>
    <n v="0"/>
    <s v="Aseguradora Solidaria de Colombia"/>
    <d v="2022-07-13T00:00:00"/>
    <s v="13/07/2022 - 31/12/2023"/>
    <n v="2022"/>
    <s v="PENDIENTE"/>
    <s v="Quedo con número de proceso JEP-CSOP-581-2022"/>
    <s v="Terminado"/>
    <s v="Retiro"/>
    <s v="N/A"/>
    <s v="PENDIENTE"/>
    <s v="N/A"/>
    <s v="MASCULINO"/>
    <s v="nestor.ramirez@jep.gov.co"/>
    <s v="https://community.secop.gov.co/Public/Tendering/ContractNoticePhases/View?PPI=CO1.PPI.19331975&amp;isFromPublicArea=True&amp;isModal=False"/>
    <m/>
    <m/>
    <s v="SOPORTE_PARA_LA_ADMINISTRACIÓN_DE_JUSTICIA"/>
    <s v="PROCESOS_MISIONALES"/>
    <s v="Magistratura"/>
    <s v="Magistratura"/>
  </r>
  <r>
    <s v="JEP-601"/>
    <n v="725"/>
    <s v="JEP-601-2022"/>
    <s v="JEP-CSPO-582-2022"/>
    <s v="Laura Paredes"/>
    <d v="2022-07-07T00:00:00"/>
    <s v="Laura Angelica Vasquez Maldonado"/>
    <x v="0"/>
    <s v="1. Prestación de servicios"/>
    <n v="52997785"/>
    <n v="0"/>
    <s v="Persona Natural"/>
    <s v="Bogotá D.C. "/>
    <s v="Apoyar a la Relatoría General de la JEP en la elaboración e implementación de una estrategia de divulgación del contenido de la jurisprudencia de la JEP.  "/>
    <s v="Misional"/>
    <s v="Harvey Danilo Suarez Morales"/>
    <s v="Secretaría Ejecutiva"/>
    <s v="N/A"/>
    <s v="F -Magistratura"/>
    <s v="Dilia Danyxa Lozano Suarez"/>
    <s v="F- Magistratura"/>
    <s v="N/A"/>
    <s v="Magistratura - Relatoria_x000a_Estrategia de divulgación"/>
    <s v="N/A"/>
    <s v="Inversión"/>
    <n v="43368858"/>
    <s v="N/A"/>
    <s v="N/A"/>
    <n v="7228143"/>
    <s v="N/A"/>
    <n v="90322"/>
    <n v="326422"/>
    <n v="2018011001091"/>
    <x v="40"/>
    <d v="2022-07-19T00:00:00"/>
    <s v="N/A"/>
    <s v="N/A"/>
    <s v="N/A"/>
    <s v="N/A"/>
    <n v="0"/>
    <s v="N/A"/>
    <n v="0"/>
    <s v="N/A"/>
    <n v="0"/>
    <s v="N/A"/>
    <n v="0"/>
    <s v="N/A"/>
    <n v="0"/>
    <s v="N/A"/>
    <n v="0"/>
    <s v="N/A"/>
    <n v="0"/>
    <n v="43368858"/>
    <n v="0"/>
    <n v="0"/>
    <n v="0"/>
    <n v="0"/>
    <n v="0"/>
    <d v="2022-12-31T00:00:00"/>
    <d v="2022-12-31T00:00:00"/>
    <n v="-1202"/>
    <s v="SI"/>
    <s v="N/A"/>
    <s v="Bogotá D.C."/>
    <s v="Cumplimiento"/>
    <s v="63-47-101001093"/>
    <n v="0"/>
    <s v="Seguros del Estado S.A."/>
    <d v="2022-07-11T00:00:00"/>
    <s v="11/07/2022 - 30/06/2023"/>
    <n v="2022"/>
    <s v="PENDIENTE"/>
    <s v="Ninguna"/>
    <s v="Terminado"/>
    <s v="Retiro"/>
    <s v="N/A"/>
    <s v="COMUNICACIÓN SOCIAL Y PERIODISMO"/>
    <s v="N/A"/>
    <s v="FEMENINO"/>
    <s v="laura.vasquez@jep.gov.co"/>
    <s v="https://community.secop.gov.co/Public/Tendering/ContractNoticePhases/View?PPI=CO1.PPI.19343550&amp;isFromPublicArea=True&amp;isModal=False"/>
    <m/>
    <m/>
    <s v="SOPORTE_PARA_LA_ADMINISTRACIÓN_DE_JUSTICIA"/>
    <s v="PROCESOS_MISIONALES"/>
    <s v="Magistratura"/>
    <s v="Magistratura"/>
  </r>
  <r>
    <s v="JEP-558"/>
    <n v="726"/>
    <s v="JEP-558-2022"/>
    <s v="JEP-CSPO-539-2022"/>
    <s v="Laura Paredes"/>
    <d v="2022-07-07T00:00:00"/>
    <s v="Paula Nataly Vargas Pulido"/>
    <x v="0"/>
    <s v="1. Prestación de servicios"/>
    <n v="1030603018"/>
    <n v="0"/>
    <s v="Persona Natural"/>
    <s v="Bogotá D.C. "/>
    <s v="Prestar servicios profesionales para apoyar a la Subsecretaria Ejecutiva en el seguimiento de las herramientas de monitoreo del sistema de gestión de calidad, la proyección y análisis de indicadores, la elaboración de informes técnicos y el monitoreo de los compromisos de la Subsecretaría Ejecutiva y sus departamentos.  "/>
    <s v="Administrativo Transversal"/>
    <s v="Harvey Danilo Suarez Morales"/>
    <s v="Secretaría Ejecutiva"/>
    <s v="Subsecretaría Ejecutiva "/>
    <s v="Subsecretaría Ejecutiva "/>
    <s v="Angela María Mora Soto"/>
    <s v="B- Subsecretaría Ejecutiva "/>
    <s v="N/A"/>
    <s v="N/A"/>
    <s v="N/A"/>
    <s v="Inversión"/>
    <n v="27756060"/>
    <s v="N/A"/>
    <s v="N/A"/>
    <n v="4626010"/>
    <s v="N/A"/>
    <n v="85322"/>
    <n v="316022"/>
    <n v="2018011001091"/>
    <x v="96"/>
    <d v="2022-07-14T00:00:00"/>
    <s v="N/A"/>
    <s v="N/A"/>
    <s v="N/A"/>
    <s v="N/A"/>
    <n v="0"/>
    <s v="N/A"/>
    <n v="0"/>
    <s v="N/A"/>
    <n v="0"/>
    <s v="N/A"/>
    <n v="0"/>
    <s v="N/A"/>
    <n v="0"/>
    <s v="N/A"/>
    <n v="0"/>
    <s v="N/A"/>
    <n v="0"/>
    <n v="27756060"/>
    <n v="0"/>
    <n v="0"/>
    <n v="0"/>
    <n v="0"/>
    <n v="0"/>
    <d v="2022-12-31T00:00:00"/>
    <d v="2022-12-31T00:00:00"/>
    <n v="-1202"/>
    <s v="SI"/>
    <s v="N/A"/>
    <s v="Bogotá D.C."/>
    <s v="Cumplimiento "/>
    <s v="11-47-101012499"/>
    <n v="0"/>
    <s v="Seguros del Estado S.A. "/>
    <d v="2022-07-13T00:00:00"/>
    <s v="12/07/2022 - 10/07/2023"/>
    <n v="2022"/>
    <s v="PENDIENTE"/>
    <s v="Ninguna"/>
    <s v="Terminado"/>
    <s v="Retiro"/>
    <s v="N/A"/>
    <s v="INGENIERIA INDUSTRIAL"/>
    <s v="N/A"/>
    <s v="FEMENINO"/>
    <s v="paula.vargas@jep.gov.co"/>
    <s v="https://community.secop.gov.co/Public/Tendering/ContractNoticePhases/View?PPI=CO1.PPI.19350195&amp;isFromPublicArea=True&amp;isModal=False"/>
    <m/>
    <m/>
    <s v="PARTICIPACIÓN_EFECTIVA_REPRESENTACIÓN_Y_DEFENSA_TÉCNICA"/>
    <s v="PROCESOS_MISIONALES"/>
    <s v="Secretaría Ejecutiva"/>
    <s v="Subsecretaría Ejecutiva"/>
  </r>
  <r>
    <s v="JEP-767"/>
    <n v="728"/>
    <s v="JEP-767-2022"/>
    <s v="JEP-CSPO-739-2022"/>
    <s v="Ángela Esquivel "/>
    <d v="2022-11-02T00:00:00"/>
    <s v="José Humberto Victorino Cubillos"/>
    <x v="0"/>
    <s v="1. Prestación de servicios"/>
    <n v="79687007"/>
    <n v="7"/>
    <s v="Persona Natural"/>
    <s v="Pereira"/>
    <s v="Prestar servicios profesionales especializados para apoyar y acompañar el despliegue territorial de la Secretaría Ejecutiva en los departamentos de Risaralda, Quindío y Caldas, en el marco de los lineamientos para la aplicación del enfoque territorial, la justicia restaurativa y teniendo en cuenta los enfoques diferenciales."/>
    <s v="Misional"/>
    <s v="Harvey Danilo Suarez Morales"/>
    <s v="Secretaría Ejecutiva"/>
    <s v="Subsecretaría Ejecutiva"/>
    <s v="Departamento Gestión Territorial"/>
    <s v="Gloria Cala Navarro"/>
    <s v="BB- Departamento de Gestión Territorial"/>
    <s v="N/A"/>
    <s v="N/A"/>
    <s v="N/A"/>
    <s v="Inversión"/>
    <n v="20491440"/>
    <s v="N/A"/>
    <s v="N/A"/>
    <n v="10245720"/>
    <s v="N/A"/>
    <n v="90622"/>
    <n v="498822"/>
    <s v="_x0009_2018011001091"/>
    <x v="21"/>
    <d v="2022-11-11T00:00:00"/>
    <s v="N/A"/>
    <s v="N/A"/>
    <s v="N/A"/>
    <s v="N/A"/>
    <n v="0"/>
    <s v="N/A"/>
    <n v="0"/>
    <s v="N/A"/>
    <n v="0"/>
    <s v="N/A"/>
    <n v="0"/>
    <s v="N/A"/>
    <n v="0"/>
    <s v="N/A"/>
    <n v="0"/>
    <s v="N/A"/>
    <n v="0"/>
    <n v="20491440"/>
    <n v="0"/>
    <n v="0"/>
    <n v="0"/>
    <n v="0"/>
    <n v="0"/>
    <d v="2022-12-31T00:00:00"/>
    <d v="2022-12-31T00:00:00"/>
    <n v="-1202"/>
    <s v="SI"/>
    <s v="N/A"/>
    <s v="Risaralda, Quindío y_x000a_Caldas"/>
    <s v="Cumplimiento"/>
    <s v="55-47-101007083 "/>
    <n v="0"/>
    <s v="Seguros del Estado S.A. "/>
    <d v="2022-11-10T00:00:00"/>
    <d v="2022-11-10T00:00:00"/>
    <n v="2022"/>
    <s v="PENDIENTE"/>
    <s v="Ninguna"/>
    <s v="Terminado"/>
    <s v="Retiro"/>
    <s v="N/A"/>
    <s v="ANTROPOLOGÍA"/>
    <s v="N/A"/>
    <s v="MASCULINO"/>
    <s v="jose.victorino@jep.gov.co"/>
    <s v="https://community.secop.gov.co/Public/Tendering/ContractNoticePhases/View?PPI=CO1.PPI.21446898&amp;isFromPublicArea=True&amp;isModal=False"/>
    <m/>
    <m/>
    <s v="PARTICIPACIÓN_EFECTIVA_REPRESENTACIÓN_Y_DEFENSA_TÉCNICA"/>
    <s v="PROCESOS_MISIONALES"/>
    <s v="Secretaría Ejecutiva"/>
    <s v="Subsecretaría Ejecutiva"/>
  </r>
  <r>
    <s v="JEP-625"/>
    <n v="729"/>
    <s v="JEP-625-2022"/>
    <s v="JEP-CSPO-606-2022"/>
    <s v="John Maldonado"/>
    <d v="2022-07-14T00:00:00"/>
    <s v="Comunicación Celular Comcel S.A"/>
    <x v="0"/>
    <s v="1. Prestación de servicios"/>
    <n v="800153993"/>
    <n v="7"/>
    <s v="Persona Jurídica"/>
    <s v="Bogotá D.C. "/>
    <s v="Adquisición de servicios de datacenter, seguridad perimetral, conectividad, comunicaciones unificadas, contact center y televisión"/>
    <s v="Funciones de la dependencia"/>
    <s v="Luis Felipe Rivera García"/>
    <s v="Dirección de Tecnologías de la Información"/>
    <s v="Dirección de Tecnologías de la Información"/>
    <s v="Dirección de Tecnologías de la Información"/>
    <s v="Nestor Julio Corredor Niampira"/>
    <s v="C- Dirección de TI"/>
    <s v="N/A"/>
    <s v="N/A"/>
    <s v="N/A"/>
    <s v="Inversión"/>
    <n v="2895001340"/>
    <s v="N/A"/>
    <s v="N/A"/>
    <s v="N/A"/>
    <s v="N/A"/>
    <n v="91122"/>
    <s v="327322_x0009_"/>
    <n v="2018011000870"/>
    <x v="100"/>
    <d v="2022-07-22T00:00:00"/>
    <s v="N/A"/>
    <s v="N/A"/>
    <s v="N/A"/>
    <s v="N/A"/>
    <n v="0"/>
    <s v="N/A"/>
    <n v="0"/>
    <s v="N/A"/>
    <n v="0"/>
    <s v="N/A"/>
    <n v="0"/>
    <s v="N/A"/>
    <n v="0"/>
    <s v="N/A"/>
    <n v="0"/>
    <s v="N/A"/>
    <n v="5"/>
    <n v="2895001340"/>
    <n v="0"/>
    <n v="0"/>
    <n v="0"/>
    <n v="0"/>
    <n v="0"/>
    <d v="2022-12-22T00:00:00"/>
    <d v="2022-12-27T00:00:00"/>
    <n v="-1206"/>
    <s v="SI"/>
    <s v="PENDIENTE"/>
    <s v="Bogotá D.C."/>
    <s v="Cumplimiento"/>
    <s v="NB-100215629"/>
    <n v="0"/>
    <s v="Compañía Mundial de Seguros S.A. "/>
    <d v="2022-07-19T00:00:00"/>
    <s v="18/07/2022 - 31/12/2023"/>
    <n v="2022"/>
    <s v="PENDIENTE"/>
    <s v="Mediante otrosí número 1 se prorroga el plazo hasta el 27 de diciembre de 2022 y ampliación de la garantia. "/>
    <s v="Terminado"/>
    <s v="Prorróga"/>
    <s v="N/A"/>
    <s v="N/A"/>
    <s v="N/A"/>
    <s v="N/A"/>
    <s v="N/A"/>
    <s v="https://community.secop.gov.co/Public/Tendering/ContractNoticePhases/View?PPI=CO1.PPI.19478224&amp;isFromPublicArea=True&amp;isModal=False"/>
    <m/>
    <m/>
    <s v="GOBIERNO_Y_GESTIÓN_DE_LAS_TECNOLOGÍAS"/>
    <s v="PROCESOS_DE_GESTIÓN"/>
    <s v="Secretaría Ejecutiva"/>
    <s v="Dirección de TI"/>
  </r>
  <r>
    <s v="N/A"/>
    <n v="730"/>
    <s v="OC-93875-2022"/>
    <s v="JEP-TVEC-005-2022"/>
    <s v="Ángela Esquivel "/>
    <d v="2022-07-27T00:00:00"/>
    <s v="UT SOFTLINEBEX 2020"/>
    <x v="2"/>
    <s v="3. Suministro"/>
    <n v="901373000"/>
    <n v="9"/>
    <s v="Persona Jurídica"/>
    <s v="Bogotá D.C. "/>
    <s v="Suministro de licenciamiento Microsoft para el uso de aplicaciones misionales, junto con sus componentes de plataforma de datos, para almacenar y administrar en la nube y herramientas de análisis de información, para la creación de tableros y visualizaciones de grandes volúmenes de información"/>
    <s v="Funciones de la dependencia"/>
    <s v="Luis Felipe Rivera García"/>
    <s v="Dirección de Tecnologías de la Información"/>
    <s v="Dirección de Tecnologías de la Información"/>
    <s v="Dirección de Tecnologías de la Información"/>
    <s v="Luis Felipe Rivera García"/>
    <s v="C- Dirección de TI"/>
    <s v="N/A"/>
    <s v="N/A"/>
    <s v="N/A"/>
    <s v="Funcionamiento"/>
    <n v="72434400"/>
    <s v="N/A"/>
    <s v="N/A"/>
    <s v="N/A"/>
    <s v="N/A"/>
    <n v="89122"/>
    <n v="339522"/>
    <s v="N/A"/>
    <x v="63"/>
    <d v="2022-07-26T00:00:00"/>
    <s v="N/A"/>
    <s v="N/A"/>
    <s v="N/A"/>
    <s v="N/A"/>
    <n v="-18118338.629999999"/>
    <d v="2023-08-03T00:00:00"/>
    <n v="0"/>
    <s v="N/A"/>
    <n v="0"/>
    <s v="N/A"/>
    <n v="0"/>
    <s v="N/A"/>
    <n v="0"/>
    <s v="N/A"/>
    <n v="0"/>
    <d v="2022-08-26T00:00:00"/>
    <n v="21"/>
    <n v="54316061.370000005"/>
    <n v="0"/>
    <n v="0"/>
    <n v="0"/>
    <n v="0"/>
    <n v="0"/>
    <d v="2022-08-05T00:00:00"/>
    <d v="2022-08-26T00:00:00"/>
    <n v="-1329"/>
    <s v="SI"/>
    <d v="2023-08-26T00:00:00"/>
    <s v="Bogotá D.C."/>
    <s v="Cumplimiento"/>
    <s v="33-45-101111111"/>
    <s v="PND"/>
    <s v="Seguros del Estado S.A."/>
    <d v="2022-07-27T00:00:00"/>
    <s v="26/07/2022 - 27/07/2025"/>
    <n v="2022"/>
    <s v="EN TRÁMITE"/>
    <s v="En fecha del 4/08/2022 se realiza se realiza prorróga hasta el 12 de Agosto._x000a_En fecha del 8/08/2022 se realiza prorroga hasta el 26 de Agosto_x000a_y se reduce el valor_x000a_Conforme solicitud del supervisor: Resulta necesario dar por terminada de mutuo acuerdo la Orden de Compra 93875, teniendo en_x000a_cuenta que la misma no ha iniciado su ejecución material."/>
    <s v="Terminado"/>
    <s v="Terminación anticipada"/>
    <s v="N/A"/>
    <s v="N/A"/>
    <s v="N/A"/>
    <s v="N/A"/>
    <s v="N/A"/>
    <s v="https://www.colombiacompra.gov.co/tienda-virtual-del-estado-colombiano/ordenes-compra/93875"/>
    <m/>
    <m/>
    <s v="GOBIERNO_Y_GESTIÓN_DE_LAS_TECNOLOGÍAS"/>
    <s v="PROCESOS_DE_GESTIÓN"/>
    <s v="Secretaría Ejecutiva"/>
    <s v="Dirección de TI"/>
  </r>
  <r>
    <s v="JEP-568"/>
    <n v="732"/>
    <s v="JEP-568-2022"/>
    <s v="JEP-CSPO-549-2022"/>
    <s v="Ángela Esquivel "/>
    <d v="2022-07-07T00:00:00"/>
    <s v="Antonio Jose Pinzon Laverde "/>
    <x v="0"/>
    <s v="1. Prestación de servicios"/>
    <n v="1072648941"/>
    <n v="0"/>
    <s v="Persona Natural"/>
    <s v="Bogotá D.C. "/>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F -Magistratura"/>
    <s v="Lily Andrea Rueda Guzmán "/>
    <s v="F- Magistratura"/>
    <s v="N/A"/>
    <s v="Magistratura - Análisis de información versiones voluntarias - SRVR"/>
    <s v="Lily Andrea Rueda Guzmán"/>
    <s v="Inversión"/>
    <n v="48616488"/>
    <s v="N/A"/>
    <s v="N/A"/>
    <n v="8240085"/>
    <s v="N/A"/>
    <n v="91022"/>
    <n v="300722"/>
    <n v="2018011001091"/>
    <x v="49"/>
    <d v="2022-07-11T00:00:00"/>
    <s v="N/A"/>
    <s v="N/A"/>
    <s v="N/A"/>
    <s v="N/A"/>
    <n v="0"/>
    <s v="N/A"/>
    <n v="0"/>
    <s v="N/A"/>
    <n v="0"/>
    <s v="N/A"/>
    <n v="0"/>
    <s v="N/A"/>
    <n v="0"/>
    <s v="N/A"/>
    <n v="0"/>
    <s v="N/A"/>
    <n v="0"/>
    <n v="48616488"/>
    <n v="0"/>
    <n v="0"/>
    <n v="0"/>
    <n v="0"/>
    <n v="0"/>
    <d v="2022-12-31T00:00:00"/>
    <d v="2022-12-31T00:00:00"/>
    <n v="-1202"/>
    <s v="SI"/>
    <s v="N/A"/>
    <s v="Bogotá D.C."/>
    <s v="Cumplimiento "/>
    <s v="14-47-101017986"/>
    <n v="0"/>
    <s v="Seguros del Estado S.A. "/>
    <d v="2022-07-05T00:00:00"/>
    <s v="05/07/2022 - 10/07/2023"/>
    <n v="2022"/>
    <s v="PENDIENTE"/>
    <s v="Ninguna"/>
    <s v="Terminado"/>
    <s v="Retiro"/>
    <s v="N/A"/>
    <s v="PENDIENTE"/>
    <s v="N/A"/>
    <s v="MASCULINO"/>
    <s v="antonio.pinzon@jep.gov.co"/>
    <s v="https://community.secop.gov.co/Public/Tendering/ContractNoticePhases/View?PPI=CO1.PPI.19274800&amp;isFromPublicArea=True&amp;isModal=False"/>
    <m/>
    <m/>
    <s v="JUDICIAL_DIALÓGICO"/>
    <s v="PROCESOS_MISIONALES"/>
    <s v="Magistratura"/>
    <s v="Magistratura"/>
  </r>
  <r>
    <s v="JEP-569"/>
    <n v="733"/>
    <s v="JEP-569-2022"/>
    <s v="JEP-CSPO-550-2022"/>
    <s v="Ángela Esquivel "/>
    <d v="2022-07-07T00:00:00"/>
    <s v="Yecid Doncel Barrera "/>
    <x v="0"/>
    <s v="1. Prestación de servicios"/>
    <n v="1010189973"/>
    <n v="0"/>
    <s v="Persona Natural"/>
    <s v="Bogotá D.C. "/>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F -Magistratura"/>
    <s v="Lily Andrea Rueda Guzmán "/>
    <s v="F- Magistratura"/>
    <s v="N/A"/>
    <s v="Magistratura - Análisis de información versiones voluntarias - SRVR"/>
    <s v="Lily Andrea Rueda Guzmán"/>
    <s v="Inversión"/>
    <n v="48616488"/>
    <s v="N/A"/>
    <s v="N/A"/>
    <n v="8240085"/>
    <s v="N/A"/>
    <n v="91222"/>
    <n v="302322"/>
    <n v="2018011001091"/>
    <x v="49"/>
    <d v="2022-07-11T00:00:00"/>
    <s v="N/A"/>
    <s v="N/A"/>
    <s v="N/A"/>
    <s v="N/A"/>
    <n v="0"/>
    <s v="N/A"/>
    <n v="0"/>
    <s v="N/A"/>
    <n v="0"/>
    <s v="N/A"/>
    <n v="0"/>
    <s v="N/A"/>
    <n v="0"/>
    <s v="N/A"/>
    <n v="0"/>
    <s v="N/A"/>
    <n v="0"/>
    <n v="48616488"/>
    <n v="0"/>
    <n v="0"/>
    <n v="0"/>
    <n v="0"/>
    <n v="0"/>
    <d v="2022-12-31T00:00:00"/>
    <d v="2022-12-31T00:00:00"/>
    <n v="-1202"/>
    <s v="SI"/>
    <s v="N/A"/>
    <s v="Bogotá D.C."/>
    <s v="Cumplimiento "/>
    <s v="21-45-101376576"/>
    <n v="0"/>
    <s v="Seguros del Estado S.A. "/>
    <d v="2022-07-06T00:00:00"/>
    <s v="06/07/2022 - 01/07/2023"/>
    <n v="2022"/>
    <s v="PENDIENTE"/>
    <s v="Ninguna"/>
    <s v="Terminado"/>
    <s v="Retiro"/>
    <s v="N/A"/>
    <s v="PENDIENTE"/>
    <s v="N/A"/>
    <s v="MASCULINO"/>
    <s v="yesid.doncel@jep.gov.co"/>
    <s v="https://community.secop.gov.co/Public/Tendering/ContractNoticePhases/View?PPI=CO1.PPI.19275363&amp;isFromPublicArea=True&amp;isModal=False"/>
    <m/>
    <m/>
    <s v="JUDICIAL_DIALÓGICO"/>
    <s v="PROCESOS_MISIONALES"/>
    <s v="Magistratura"/>
    <s v="Magistratura"/>
  </r>
  <r>
    <s v="JEP-570"/>
    <n v="734"/>
    <s v="JEP-570-2022"/>
    <s v="JEP-CSPO-551-2022"/>
    <s v="Ángela Esquivel "/>
    <d v="2022-07-07T00:00:00"/>
    <s v="Jhon Sebastian Vargas Peña "/>
    <x v="0"/>
    <s v="1. Prestación de servicios"/>
    <n v="1032477396"/>
    <n v="6"/>
    <s v="Persona Natural"/>
    <s v="Bogotá D.C. "/>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F -Magistratura"/>
    <s v="Lily Andrea Rueda Guzmán "/>
    <s v="F- Magistratura"/>
    <s v="N/A"/>
    <s v="Magistratura - Análisis de información versiones voluntarias - SRVR"/>
    <s v="Lily Andrea Rueda Guzmán"/>
    <s v="Inversión"/>
    <n v="48616488"/>
    <s v="N/A"/>
    <s v="N/A"/>
    <n v="8240085"/>
    <s v="N/A"/>
    <n v="90922"/>
    <n v="300822"/>
    <n v="2018011001091"/>
    <x v="49"/>
    <d v="2022-07-11T00:00:00"/>
    <s v="N/A"/>
    <s v="N/A"/>
    <s v="N/A"/>
    <s v="N/A"/>
    <n v="0"/>
    <s v="N/A"/>
    <n v="0"/>
    <s v="N/A"/>
    <n v="0"/>
    <s v="N/A"/>
    <n v="0"/>
    <s v="N/A"/>
    <n v="0"/>
    <s v="N/A"/>
    <n v="0"/>
    <s v="N/A"/>
    <n v="0"/>
    <n v="48616488"/>
    <n v="0"/>
    <n v="0"/>
    <n v="0"/>
    <n v="0"/>
    <n v="0"/>
    <d v="2022-12-31T00:00:00"/>
    <d v="2022-12-31T00:00:00"/>
    <n v="-1202"/>
    <s v="SI"/>
    <s v="N/A"/>
    <s v="Bogotá D.C."/>
    <s v="Cumplimiento "/>
    <s v="14-47-101018007"/>
    <n v="0"/>
    <s v="Seguros del Estado S.A. "/>
    <d v="2022-07-06T00:00:00"/>
    <s v="05/07/2022 - 10/07/2023"/>
    <n v="2022"/>
    <s v="PENDIENTE"/>
    <s v="Ninguna"/>
    <s v="Terminado"/>
    <s v="Retiro"/>
    <s v="N/A"/>
    <s v="ADMINISTRACIÓN PÚBLICA"/>
    <s v="DERECHO"/>
    <s v="MASCULINO"/>
    <s v="jhon.vargas@jep.gov.co"/>
    <s v="https://community.secop.gov.co/Public/Tendering/ContractNoticePhases/View?PPI=CO1.PPI.19277015&amp;isFromPublicArea=True&amp;isModal=False"/>
    <m/>
    <m/>
    <s v="JUDICIAL_DIALÓGICO"/>
    <s v="PROCESOS_MISIONALES"/>
    <s v="Magistratura"/>
    <s v="Magistratura"/>
  </r>
  <r>
    <s v="JEP-606"/>
    <n v="735"/>
    <s v="JEP-606-2022"/>
    <s v="JEP-CSPO-587-2022"/>
    <s v="Ángela Esquivel "/>
    <d v="2022-07-08T00:00:00"/>
    <s v="Santiago Carvajal Casas"/>
    <x v="0"/>
    <s v="1. Prestación de servicios"/>
    <n v="1128454697"/>
    <n v="6"/>
    <s v="Persona Natural"/>
    <s v="Bogotá D.C. "/>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F -Magistratura"/>
    <s v="Lily Andrea Rueda Guzmán "/>
    <s v="F- Magistratura"/>
    <s v="N/A"/>
    <s v="Magistratura - Análisis de información versiones voluntarias - SRVR"/>
    <s v="Lily Andrea Rueda Guzmán"/>
    <s v="Inversión"/>
    <n v="48616488"/>
    <s v="N/A"/>
    <s v="N/A"/>
    <n v="8240085"/>
    <s v="N/A"/>
    <n v="91922"/>
    <n v="306822"/>
    <n v="2018011001091"/>
    <x v="70"/>
    <d v="2022-07-11T00:00:00"/>
    <s v="N/A"/>
    <s v="N/A"/>
    <s v="N/A"/>
    <s v="N/A"/>
    <n v="0"/>
    <s v="N/A"/>
    <n v="0"/>
    <s v="N/A"/>
    <n v="0"/>
    <s v="N/A"/>
    <n v="0"/>
    <s v="N/A"/>
    <n v="0"/>
    <s v="N/A"/>
    <n v="0"/>
    <s v="N/A"/>
    <n v="0"/>
    <n v="48616488"/>
    <n v="0"/>
    <n v="0"/>
    <n v="0"/>
    <n v="0"/>
    <n v="0"/>
    <d v="2022-12-31T00:00:00"/>
    <d v="2022-12-31T00:00:00"/>
    <n v="-1202"/>
    <s v="SI"/>
    <s v="N/A"/>
    <s v="Bogotá D.C."/>
    <s v="Cumplimiento"/>
    <s v="380-47-994000126262"/>
    <n v="0"/>
    <s v="Aseguradora Solidaria de Colombia"/>
    <d v="2022-07-07T00:00:00"/>
    <s v="07/07/2022 - 3/07/2023"/>
    <n v="2022"/>
    <s v="PENDIENTE"/>
    <s v="Ninguna"/>
    <s v="Terminado"/>
    <s v="Retiro"/>
    <s v="N/A"/>
    <s v="PENDIENTE"/>
    <s v="N/A"/>
    <s v="MASCULINO"/>
    <s v="santiago.carvajal@jep.gov.co"/>
    <s v="https://community.secop.gov.co/Public/Tendering/ContractNoticePhases/View?PPI=CO1.PPI.19325569&amp;isFromPublicArea=True&amp;isModal=False"/>
    <m/>
    <m/>
    <s v="JUDICIAL_DIALÓGICO"/>
    <s v="PROCESOS_MISIONALES"/>
    <s v="Magistratura"/>
    <s v="Magistratura"/>
  </r>
  <r>
    <s v="JEP-571"/>
    <n v="736"/>
    <s v="JEP-571-2022"/>
    <s v="JEP-CSPO-552-2022"/>
    <s v="Ángela Esquivel "/>
    <d v="2022-07-07T00:00:00"/>
    <s v="Jorge Andres Villa Caballero "/>
    <x v="0"/>
    <s v="1. Prestación de servicios"/>
    <n v="80875813"/>
    <n v="7"/>
    <s v="Persona Natural"/>
    <s v="Bogotá D.C. "/>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F -Magistratura"/>
    <s v="Lily Andrea Rueda Guzmán "/>
    <s v="F- Magistratura"/>
    <s v="N/A"/>
    <s v="Magistratura - Análisis de información versiones voluntarias - SRVR"/>
    <s v="Lily Andrea Rueda Guzmán"/>
    <s v="Inversión"/>
    <n v="48616488"/>
    <s v="N/A"/>
    <s v="N/A"/>
    <n v="8240085"/>
    <s v="N/A"/>
    <n v="90822"/>
    <n v="302422"/>
    <n v="2018011001091"/>
    <x v="58"/>
    <d v="2022-07-11T00:00:00"/>
    <s v="N/A"/>
    <s v="N/A"/>
    <s v="N/A"/>
    <s v="N/A"/>
    <n v="0"/>
    <s v="N/A"/>
    <n v="0"/>
    <s v="N/A"/>
    <n v="0"/>
    <s v="N/A"/>
    <n v="0"/>
    <s v="N/A"/>
    <n v="0"/>
    <s v="N/A"/>
    <n v="0"/>
    <s v="N/A"/>
    <n v="0"/>
    <n v="48616488"/>
    <n v="0"/>
    <n v="0"/>
    <n v="0"/>
    <n v="0"/>
    <n v="0"/>
    <d v="2022-12-31T00:00:00"/>
    <d v="2022-12-31T00:00:00"/>
    <n v="-1202"/>
    <s v="SI"/>
    <s v="N/A"/>
    <s v="Bogotá D.C."/>
    <s v="Cumplimiento "/>
    <s v="980-47-994000021836 0"/>
    <n v="0"/>
    <s v="Aseguradora Solidaria de Colombia"/>
    <d v="2022-07-06T00:00:00"/>
    <s v="05/07/2022 - 01/07/2024"/>
    <n v="2022"/>
    <s v="PENDIENTE"/>
    <s v="Ninguna"/>
    <s v="Terminado"/>
    <s v="Retiro"/>
    <s v="N/A"/>
    <s v="DERECHO"/>
    <s v="N/A"/>
    <s v="MASCULINO"/>
    <s v="jorge.villa@jep.gov.co"/>
    <s v="https://community.secop.gov.co/Public/Tendering/ContractNoticePhases/View?PPI=CO1.PPI.19277092&amp;isFromPublicArea=True&amp;isModal=False"/>
    <m/>
    <m/>
    <s v="JUDICIAL_DIALÓGICO"/>
    <s v="PROCESOS_MISIONALES"/>
    <s v="Magistratura"/>
    <s v="Magistratura"/>
  </r>
  <r>
    <s v="JEP-572"/>
    <n v="737"/>
    <s v="JEP-572-2022"/>
    <s v="JEP-CSPO-553-2022"/>
    <s v="Ángela Esquivel "/>
    <d v="2022-07-07T00:00:00"/>
    <s v="Nestor Hernando Nieto Piraquive "/>
    <x v="0"/>
    <s v="1. Prestación de servicios"/>
    <n v="1070327370"/>
    <n v="0"/>
    <s v="Persona Natural"/>
    <s v="Sibundoy "/>
    <s v="Prestar servicios profesionales para la recolección, sistematización, análisis y estructuración de información que alimente la preparación de las versiones voluntarias y la construcción del auto de determinación de hechos y conductas. "/>
    <s v="Misional"/>
    <s v="Harvey Danilo Suarez Morales"/>
    <s v="Secretaría Ejecutiva"/>
    <s v="Subsecretaría Ejecutiva "/>
    <s v="F -Magistratura"/>
    <s v="Lily Andrea Rueda Guzmán "/>
    <s v="F- Magistratura"/>
    <s v="N/A"/>
    <s v="Magistratura - Análisis de información versiones voluntarias - SRVR"/>
    <s v="Lily Andrea Rueda Guzmán"/>
    <s v="Inversión"/>
    <n v="48616488"/>
    <s v="N/A"/>
    <s v="N/A"/>
    <n v="8240085"/>
    <s v="N/A"/>
    <n v="90722"/>
    <n v="302522"/>
    <n v="2018011001091"/>
    <x v="58"/>
    <d v="2022-07-11T00:00:00"/>
    <s v="N/A"/>
    <s v="N/A"/>
    <s v="N/A"/>
    <s v="N/A"/>
    <n v="0"/>
    <s v="N/A"/>
    <n v="0"/>
    <s v="N/A"/>
    <n v="0"/>
    <s v="N/A"/>
    <n v="0"/>
    <s v="N/A"/>
    <n v="0"/>
    <s v="N/A"/>
    <n v="0"/>
    <s v="N/A"/>
    <n v="0"/>
    <n v="48616488"/>
    <n v="0"/>
    <n v="0"/>
    <n v="0"/>
    <n v="0"/>
    <n v="0"/>
    <d v="2022-12-31T00:00:00"/>
    <d v="2022-12-31T00:00:00"/>
    <n v="-1202"/>
    <s v="SI"/>
    <s v="N/A"/>
    <s v="Bogotá D.C."/>
    <s v="Cumplimiento"/>
    <s v="41-45-101077824"/>
    <n v="0"/>
    <s v="Seguros del Estado S.A."/>
    <d v="2022-07-06T00:00:00"/>
    <s v="06/07/2022 - 30/06/2023"/>
    <n v="2022"/>
    <s v="PENDIENTE"/>
    <s v="Ninguna"/>
    <s v="Terminado"/>
    <s v="Retiro"/>
    <s v="N/A"/>
    <s v="PENDIENTE"/>
    <s v="N/A"/>
    <s v="MASCULINO"/>
    <s v="nestor.nieto@jep.gov.co"/>
    <s v="https://community.secop.gov.co/Public/Tendering/ContractNoticePhases/View?PPI=CO1.PPI.19277816&amp;isFromPublicArea=True&amp;isModal=False"/>
    <m/>
    <m/>
    <s v="JUDICIAL_DIALÓGICO"/>
    <s v="PROCESOS_MISIONALES"/>
    <s v="Magistratura"/>
    <s v="Magistratura"/>
  </r>
  <r>
    <s v="JEP-694"/>
    <n v="738"/>
    <s v="JEP-694-2022"/>
    <s v="JEP-CSPO-670-2022"/>
    <s v="Ángela Esquivel "/>
    <d v="2022-08-31T00:00:00"/>
    <s v="Diego Fernando Gómez González"/>
    <x v="0"/>
    <s v="1. Prestación de servicios"/>
    <n v="1032392484"/>
    <n v="1"/>
    <s v="Persona Natural"/>
    <s v="Bogotá D.C. "/>
    <s v="Prestar servicios profesionales para la recolección, sistematización, análisis y estructuración de información que alimente la preparación de las versiones voluntarias y la construcción del auto de determinación de hechos y conductas. "/>
    <s v="Misional"/>
    <s v="Angela María Mora Soto"/>
    <s v="Subsecretaría Ejecutiva"/>
    <s v="Subsecretaría Ejecutiva "/>
    <s v="F -Magistratura"/>
    <s v="Lily Andrea Rueda Guzmán "/>
    <s v="F- Magistratura"/>
    <s v="N/A"/>
    <s v="Magistratura - Análisis de información versiones voluntarias - SRVR"/>
    <s v="Lily Andrea Rueda Guzmán"/>
    <s v="Inversión"/>
    <n v="32960340"/>
    <s v="N/A"/>
    <s v="N/A"/>
    <n v="8240085"/>
    <s v="N/A"/>
    <n v="92522"/>
    <n v="408822"/>
    <s v="_x0009_2018011001091"/>
    <x v="77"/>
    <d v="2022-09-14T00:00:00"/>
    <s v=" Oscar Iván Fernández Burgos"/>
    <n v="15648157"/>
    <n v="4"/>
    <d v="2022-10-06T00:00:00"/>
    <n v="0"/>
    <s v="N/A"/>
    <n v="0"/>
    <s v="N/A"/>
    <n v="0"/>
    <s v="N/A"/>
    <n v="0"/>
    <s v="N/A"/>
    <n v="0"/>
    <s v="N/A"/>
    <n v="0"/>
    <s v="N/A"/>
    <n v="0"/>
    <n v="32960340"/>
    <n v="0"/>
    <n v="0"/>
    <n v="0"/>
    <n v="0"/>
    <n v="0"/>
    <d v="2022-12-31T00:00:00"/>
    <d v="2022-12-31T00:00:00"/>
    <n v="-1202"/>
    <s v="SI"/>
    <s v="N/A"/>
    <s v="Bogotá D.C."/>
    <s v="Cumplimiento"/>
    <s v="21-47-101022907_x000a_53-47-101002209"/>
    <s v="0_x000a_0"/>
    <s v="Seguros del Estado S.A._x000a_Seguros del Estado S.A._x000a_"/>
    <s v="12/09/2022_x000a_06/10/2022"/>
    <s v="12/09/2022 - 30/06/2023_x000a_09/09/2022 - 01/07/2023"/>
    <s v="13/09/2022_x000a_07/10/2022"/>
    <s v="PENDIENTE"/>
    <s v="En fecha del 6 de octubre de 2022 se aprueba la cesión"/>
    <s v="Terminado"/>
    <s v="Cesión"/>
    <s v="N/A"/>
    <s v="DERECHO"/>
    <s v="N/A"/>
    <s v="MASCULINO"/>
    <s v="diego.gomez@jep.gov.co"/>
    <s v="https://community.secop.gov.co/Public/Tendering/ContractNoticePhases/View?PPI=CO1.PPI.20316373&amp;isFromPublicArea=True&amp;isModal=False"/>
    <m/>
    <m/>
    <s v="JUDICIAL_DIALÓGICO"/>
    <s v="PROCESOS_MISIONALES"/>
    <s v="Magistratura"/>
    <s v="Magistratura"/>
  </r>
  <r>
    <s v="JEP-688"/>
    <n v="739"/>
    <s v="JEP-688-2022"/>
    <s v="JEP-CSPO-664-2022"/>
    <s v="Ángela Esquivel "/>
    <d v="2022-08-30T00:00:00"/>
    <s v="Ivonne Marcela Rodríguez González"/>
    <x v="0"/>
    <s v="1. Prestación de servicios"/>
    <n v="63560216"/>
    <n v="5"/>
    <s v="Persona Natural"/>
    <s v="Bucaramanga"/>
    <s v="Prestar servicios profesionales para la recolección, sistematización, análisis y estructuración de información que alimente la preparación de las versiones voluntarias y la construcción del auto de determinación de hechos y conductas. "/>
    <s v="Misional"/>
    <s v="Angela María Mora Soto"/>
    <s v="Subsecretaría Ejecutiva"/>
    <s v="Subsecretaría Ejecutiva "/>
    <s v="F -Magistratura"/>
    <s v="Lily Andrea Rueda Guzmán "/>
    <s v="F- Magistratura"/>
    <s v="N/A"/>
    <s v="Magistratura - Análisis de información versiones voluntarias - SRVR"/>
    <s v="Lily Andrea Rueda Guzmán"/>
    <s v="Inversión"/>
    <n v="32960340"/>
    <s v="N/A"/>
    <s v="N/A"/>
    <n v="8240085"/>
    <s v="N/A"/>
    <n v="92422"/>
    <n v="402322"/>
    <n v="2018011001091"/>
    <x v="101"/>
    <d v="2022-09-12T00:00:00"/>
    <s v="N/A"/>
    <s v="N/A"/>
    <s v="N/A"/>
    <s v="N/A"/>
    <n v="0"/>
    <s v="N/A"/>
    <n v="0"/>
    <s v="N/A"/>
    <n v="0"/>
    <s v="N/A"/>
    <n v="0"/>
    <s v="N/A"/>
    <n v="0"/>
    <s v="N/A"/>
    <n v="0"/>
    <s v="N/A"/>
    <n v="0"/>
    <n v="32960340"/>
    <n v="0"/>
    <n v="0"/>
    <n v="0"/>
    <n v="0"/>
    <n v="0"/>
    <d v="2022-12-31T00:00:00"/>
    <d v="2022-12-31T00:00:00"/>
    <n v="-1202"/>
    <s v="SI"/>
    <s v="N/A"/>
    <s v="Bogotá D.C."/>
    <s v="Cumplimiento"/>
    <s v="25-47-101003179"/>
    <n v="0"/>
    <s v="Seguros del Estado S.A."/>
    <d v="2022-09-07T00:00:00"/>
    <s v="07/09/2022 - 01/072023"/>
    <n v="2022"/>
    <s v="PENDIENTE"/>
    <s v="Ninguna"/>
    <s v="Terminado"/>
    <s v="Retiro"/>
    <s v="N/A"/>
    <s v="COMUNICACIÓN SOCIAL Y PERIODISMO"/>
    <s v="N/A"/>
    <s v="FEMENINO"/>
    <s v="ivonne.rodriguezg@jep.gov.co"/>
    <s v="https://community.secop.gov.co/Public/Tendering/ContractNoticePhases/View?PPI=CO1.PPI.20270622&amp;isFromPublicArea=True&amp;isModal=False"/>
    <m/>
    <m/>
    <s v="JUDICIAL_DIALÓGICO"/>
    <s v="PROCESOS_MISIONALES"/>
    <s v="Magistratura"/>
    <s v="Magistratura"/>
  </r>
  <r>
    <s v="JEP-743"/>
    <n v="740"/>
    <s v="JEP-743-2022"/>
    <s v="JEP-CSPO-717-2022"/>
    <s v="Laura Paredes"/>
    <d v="2022-10-13T00:00:00"/>
    <s v="Ana Rita Molano Quintero "/>
    <x v="0"/>
    <s v="1. Prestación de servicios"/>
    <n v="52814370"/>
    <n v="3"/>
    <s v="Persona Natural"/>
    <s v="Bogotá D.C. "/>
    <s v="Prestar servicios profesionales de apoyo y acompañamiento en el manejo, ejecución y seguimiento de las operaciones del área de tesorería de la subdirección financiera de la JEP"/>
    <s v="Funciones de la dependencia"/>
    <s v="Harvey Danilo Suarez Morales"/>
    <s v="Secretaría Ejecutiva"/>
    <s v="Dirección Administrativa y Financiera"/>
    <s v="Subdirección Financiera"/>
    <s v="Juan David Olarte Torres"/>
    <s v="DD- Subdirección Financiera"/>
    <s v="N/A"/>
    <s v="N/A"/>
    <s v="N/A"/>
    <s v="Inversión"/>
    <n v="24720252"/>
    <s v="N/A"/>
    <s v="N/A"/>
    <n v="8240084"/>
    <s v="N/A"/>
    <n v="108022"/>
    <s v="PND"/>
    <n v="2018011001175"/>
    <x v="102"/>
    <d v="2022-10-20T00:00:00"/>
    <s v="N/A"/>
    <s v="N/A"/>
    <s v="N/A"/>
    <s v="N/A"/>
    <n v="0"/>
    <s v="N/A"/>
    <n v="0"/>
    <s v="N/A"/>
    <n v="0"/>
    <s v="N/A"/>
    <n v="0"/>
    <s v="N/A"/>
    <n v="0"/>
    <s v="N/A"/>
    <n v="0"/>
    <s v="N/A"/>
    <n v="0"/>
    <n v="24720252"/>
    <n v="0"/>
    <n v="0"/>
    <n v="0"/>
    <n v="0"/>
    <n v="0"/>
    <d v="2022-12-31T00:00:00"/>
    <d v="2022-12-31T00:00:00"/>
    <n v="-1202"/>
    <s v="SI"/>
    <s v="N/A"/>
    <s v="Bogotá D.C."/>
    <s v="Cumplimiento"/>
    <s v="63-47-101001268 "/>
    <n v="0"/>
    <s v="Seguros del Estado S.A."/>
    <d v="2022-10-20T00:00:00"/>
    <s v="20/10/2022 - 30/06/2023"/>
    <n v="2022"/>
    <s v="PENDIENTE"/>
    <s v="Ninguna"/>
    <s v="Terminado"/>
    <s v="Retiro"/>
    <s v="N/A"/>
    <s v="ADMINISTRACIÓN DE EMPRESAS"/>
    <s v="N/A"/>
    <s v="FEMENINO"/>
    <s v="ana.molano@jep.gov.co"/>
    <s v="https://community.secop.gov.co/Public/Tendering/ContractNoticePhases/View?PPI=CO1.PPI.21100793&amp;isFromPublicArea=True&amp;isModal=False"/>
    <m/>
    <m/>
    <s v="GESTIÓN_FINANCIERA"/>
    <s v="PROCESOS_DE_GESTIÓN"/>
    <s v="Secretaría Ejecutiva"/>
    <s v="Dirección Administrativa y Financiera"/>
  </r>
  <r>
    <s v="JEP-719"/>
    <n v="741"/>
    <s v="JEP-719-2022"/>
    <s v="JEP-CSPO-694-2022"/>
    <s v="Laura Paredes"/>
    <d v="2022-09-29T00:00:00"/>
    <s v="María Fernanda Castañeda"/>
    <x v="0"/>
    <s v="1. Prestación de servicios"/>
    <n v="52543650"/>
    <n v="7"/>
    <s v="Persona Natural"/>
    <s v="Bogotá D.C. "/>
    <s v="Prestar servicios profesionales para apoyar a la Subdirección Financiera de la JEP en la recepción, revisión y liquidación de impuestos de solicitudes de pago, registro de transacciones contables en SIIF Nación y elaboración y análisis de los estados financieros."/>
    <s v="Funciones de la dependencia"/>
    <s v="Harvey Danilo Suarez Morales"/>
    <s v="Secretaría Ejecutiva"/>
    <s v="Dirección Administrativa y Financiera"/>
    <s v="Subdirección Financiera"/>
    <s v="Juan David Olarte Torres"/>
    <s v="DD- Subdirección Financiera"/>
    <s v="N/A"/>
    <s v="N/A"/>
    <s v="N/A"/>
    <s v="Inversión"/>
    <n v="24720252"/>
    <s v="N/A"/>
    <s v="N/A"/>
    <n v="8240084"/>
    <s v="N/A"/>
    <n v="108222"/>
    <n v="450422"/>
    <n v="2018011001175"/>
    <x v="103"/>
    <d v="2022-10-13T00:00:00"/>
    <s v="N/A"/>
    <s v="N/A"/>
    <s v="N/A"/>
    <s v="N/A"/>
    <n v="0"/>
    <s v="N/A"/>
    <n v="0"/>
    <s v="N/A"/>
    <n v="0"/>
    <s v="N/A"/>
    <n v="0"/>
    <s v="N/A"/>
    <n v="0"/>
    <s v="N/A"/>
    <n v="0"/>
    <s v="N/A"/>
    <n v="0"/>
    <n v="24720252"/>
    <n v="0"/>
    <n v="0"/>
    <n v="0"/>
    <n v="0"/>
    <n v="0"/>
    <d v="2022-12-31T00:00:00"/>
    <d v="2022-12-31T00:00:00"/>
    <n v="-1202"/>
    <s v="SI"/>
    <s v="N/A"/>
    <s v="Bogotá D.C."/>
    <s v="Cumplimiento"/>
    <s v="65-47-101008962"/>
    <n v="0"/>
    <s v="Seguros del Estado S.A."/>
    <d v="2022-10-07T00:00:00"/>
    <s v="01/10/2022 - 10/07/2023"/>
    <n v="2022"/>
    <s v="PENDIENTE"/>
    <s v="Ninguna"/>
    <s v="Terminado"/>
    <s v="Retiro"/>
    <s v="N/A"/>
    <s v="CONTADURÍA PÚBLICA"/>
    <s v="N/A"/>
    <s v="FEMENINO"/>
    <s v="maria.castaneda@jep.gov.co"/>
    <s v="https://community.secop.gov.co/Public/Tendering/ContractNoticePhases/View?PPI=CO1.PPI.20880914&amp;isFromPublicArea=True&amp;isModal=False"/>
    <m/>
    <m/>
    <s v="GESTIÓN_FINANCIERA"/>
    <s v="PROCESOS_DE_GESTIÓN"/>
    <s v="Secretaría Ejecutiva"/>
    <s v="Dirección Administrativa y Financiera"/>
  </r>
  <r>
    <s v="JEP-651"/>
    <n v="742"/>
    <s v="JEP-651-2022"/>
    <s v="JEP-CSPO-630-2022"/>
    <s v="Ángela Esquivel "/>
    <d v="2022-07-29T00:00:00"/>
    <s v="Nicolas Quinche Bustamante"/>
    <x v="0"/>
    <s v="1. Prestación de servicios"/>
    <n v="1032494087"/>
    <n v="7"/>
    <s v="Persona Natural"/>
    <s v="Bogotá D.C. "/>
    <s v="Prestar servicios profesionales al GRAI para apoyar en las investigaciones mediante insumos que aporten en la implementación de distintas etapas de priorización de nuevos macrocasos en atención a los lineamientos de la magistratura"/>
    <s v="Administrativo Transversal"/>
    <s v="Harvey Danilo Suarez Morales"/>
    <s v="Secretaría Ejecutiva"/>
    <s v="Grupo de Análisis de la Información"/>
    <s v="Grupo de Análisis de la Información"/>
    <s v="Gloria Marcela Abadia Cubillos"/>
    <s v="H- Grupo de Análisis de la Información- GRAI"/>
    <s v="N/A"/>
    <s v="N/A"/>
    <s v="N/A"/>
    <s v="Inversión"/>
    <n v="16624730"/>
    <s v="N/A"/>
    <s v="N/A"/>
    <n v="3324946"/>
    <s v="N/A"/>
    <n v="94822"/>
    <n v="375922"/>
    <s v="_x0009_2018011001091"/>
    <x v="104"/>
    <d v="2022-08-23T00:00:00"/>
    <s v="N/A"/>
    <s v="N/A"/>
    <s v="N/A"/>
    <s v="N/A"/>
    <n v="0"/>
    <s v="N/A"/>
    <n v="0"/>
    <s v="N/A"/>
    <n v="0"/>
    <s v="N/A"/>
    <n v="0"/>
    <s v="N/A"/>
    <n v="0"/>
    <s v="N/A"/>
    <n v="0"/>
    <s v="N/A"/>
    <n v="0"/>
    <n v="16624730"/>
    <n v="0"/>
    <n v="0"/>
    <n v="0"/>
    <n v="0"/>
    <n v="0"/>
    <d v="2022-12-31T00:00:00"/>
    <d v="2022-12-31T00:00:00"/>
    <n v="-1202"/>
    <s v="SI"/>
    <s v="N/A"/>
    <s v="Bogotá D.C."/>
    <s v="Cumplimiento"/>
    <s v="15-47-101009844"/>
    <n v="0"/>
    <s v="Seguros del Estado S.A."/>
    <d v="2022-08-22T00:00:00"/>
    <d v="2022-08-22T00:00:00"/>
    <n v="2022"/>
    <s v="PENDIENTE"/>
    <s v="Ninguna"/>
    <s v="Terminado"/>
    <s v="Retiro"/>
    <s v="N/A"/>
    <s v="ANTROPOLOGÍA"/>
    <s v="N/A"/>
    <s v="MASCULINO"/>
    <s v="nicolas.quinche@jep.gov.co"/>
    <s v="https://community.secop.gov.co/Public/Tendering/ContractNoticePhases/View?PPI=CO1.PPI.19699707&amp;isFromPublicArea=True&amp;isModal=False"/>
    <m/>
    <m/>
    <s v="SOPORTE_PARA_LA_ADMINISTRACIÓN_DE_JUSTICIA"/>
    <s v="PROCESOS_MISIONALES"/>
    <s v="Magistratura"/>
    <s v="Grupo de Análisis de la Información- GRAI"/>
  </r>
  <r>
    <s v="JEP-716"/>
    <n v="743"/>
    <s v="JEP-716-2022"/>
    <s v="JEP-CSPO-692-2022"/>
    <s v="Ángela Esquivel "/>
    <d v="2022-09-27T00:00:00"/>
    <s v="María Paula Zuluaga Guzmán"/>
    <x v="0"/>
    <s v="1. Prestación de servicios"/>
    <n v="1020806744"/>
    <n v="5"/>
    <s v="Persona Natural"/>
    <s v="La Calera"/>
    <s v="Prestar servicios profesionales a la Subdirección de Planeación en la presentación de documentos con la sistematización de información e insumos y propuestas en la fase de construcción del Plan Estratégico Cuatrienal (PEC) 2023-2026, así como acompañamiento en sesiones de trabajo"/>
    <s v="Funciones de la dependencia"/>
    <s v="Harvey Danilo Suarez Morales"/>
    <s v="Secretaría Ejecutiva"/>
    <s v="Secretaría Ejecutiva"/>
    <s v="Secretaría Ejecutiva"/>
    <s v="Adela del Pilar Parra González_x0009_"/>
    <s v="AA- Subdirección de Planeación"/>
    <s v="N/A"/>
    <s v="N/A"/>
    <s v="N/A"/>
    <s v="Inversión"/>
    <n v="19024475"/>
    <s v="N/A"/>
    <s v="N/A"/>
    <n v="6071641"/>
    <n v="6375222"/>
    <n v="97122"/>
    <n v="434622"/>
    <s v="_x0009_2018011001175"/>
    <x v="87"/>
    <d v="2022-10-12T00:00:00"/>
    <s v="Marcos Andrés Barrera Castiblanco"/>
    <n v="1018451750"/>
    <n v="1"/>
    <d v="2023-01-03T00:00:00"/>
    <n v="9350320"/>
    <d v="2022-12-30T00:00:00"/>
    <n v="0"/>
    <s v="N/A"/>
    <n v="0"/>
    <s v="N/A"/>
    <n v="0"/>
    <s v="N/A"/>
    <n v="0"/>
    <s v="N/A"/>
    <n v="1"/>
    <d v="2022-12-30T00:00:00"/>
    <n v="45"/>
    <n v="28374795"/>
    <n v="9350320"/>
    <n v="9350320"/>
    <s v="N/A"/>
    <s v="N/A"/>
    <s v="N/A"/>
    <d v="2022-12-31T00:00:00"/>
    <d v="2023-02-14T00:00:00"/>
    <n v="-1157"/>
    <s v="SI"/>
    <s v="N/A"/>
    <s v="Bogotá D.C."/>
    <s v="Cumplimiento"/>
    <s v="14-47-101019687 "/>
    <n v="0"/>
    <s v="Seguros del Estado S.A."/>
    <d v="2022-09-29T00:00:00"/>
    <s v="29/09/2022 -  05/07/20"/>
    <n v="2022"/>
    <s v="PENDIENTE"/>
    <s v="Mediante otrosí N° se prorroga el contrato hasta el 14/02/2023 y se adicional la suma de $9.350.320, Autorización de vigencia futura mediante oficio No. 2-2022-051335 del 4 de noviembre de 2022. "/>
    <s v="Terminado"/>
    <s v="Cesión, adición y prórroga"/>
    <s v="N/A"/>
    <s v="GOBIERNO Y RELACIONES INTERNACIONALES"/>
    <s v="N/A"/>
    <s v="FEMENINO"/>
    <s v="maria.zuluagag@jep.gov.co"/>
    <s v="https://community.secop.gov.co/Public/Tendering/ContractNoticePhases/View?PPI=CO1.PPI.20787502&amp;isFromPublicArea=True&amp;isModal=False"/>
    <m/>
    <m/>
    <s v="DIRECCIONAMIENTO_ESTRATÉGICO_Y_PLANEACIÓN"/>
    <s v="PROCESOS_DE_GESTIÓN"/>
    <s v="Secretaría Ejecutiva"/>
    <s v="Subdirección de Planeación"/>
  </r>
  <r>
    <s v="JEP-695"/>
    <n v="744"/>
    <s v="JEP-695-2022"/>
    <s v="JEP-CSPO-671-2022"/>
    <s v="Vanessa Jiménez "/>
    <d v="2022-08-31T00:00:00"/>
    <s v="Maria del Pílar Indaburo Peñuela"/>
    <x v="0"/>
    <s v="1. Prestación de servicios"/>
    <n v="53076752"/>
    <n v="1"/>
    <s v="Persona Natural"/>
    <s v="Bogotá D.C. "/>
    <s v="Prestar servicios profesionales para apoyar y acompañar a la Subdirección de Recursos Físicos e Infraestructura en la verificación y trámite de los desplazamientos requeridos para la aplicación del enfoque territorial atendiendo los enfoques diferenciales"/>
    <s v="Funciones de la dependencia"/>
    <s v="Angela María Mora Soto"/>
    <s v="Subsecretaría Ejecutiva"/>
    <s v="Subsecretaría Ejecutiva "/>
    <s v="Subdirección de Recursos Físicos e Infraestructura"/>
    <s v="Gabriel Amado Pardo"/>
    <s v="DD- Subdirección de Recursos Físicos e Infraestructura"/>
    <s v="Ariadna Lorena Alfonso (Octubre 18 a Noviembre 8)"/>
    <s v="N/A"/>
    <s v="N/A"/>
    <s v="Inversión"/>
    <n v="40982880"/>
    <s v="N/A"/>
    <s v="N/A"/>
    <n v="10245720"/>
    <s v="N/A"/>
    <n v="99422"/>
    <n v="397522"/>
    <s v="_x0009_2018011001091"/>
    <x v="105"/>
    <d v="2022-09-05T00:00:00"/>
    <s v="N/A"/>
    <s v="N/A"/>
    <s v="N/A"/>
    <s v="N/A"/>
    <n v="0"/>
    <s v="N/A"/>
    <n v="0"/>
    <s v="N/A"/>
    <n v="0"/>
    <s v="N/A"/>
    <n v="0"/>
    <s v="N/A"/>
    <n v="0"/>
    <s v="N/A"/>
    <n v="0"/>
    <s v="N/A"/>
    <n v="0"/>
    <n v="40982880"/>
    <n v="0"/>
    <n v="0"/>
    <n v="0"/>
    <n v="0"/>
    <n v="0"/>
    <d v="2022-12-31T00:00:00"/>
    <d v="2022-12-31T00:00:00"/>
    <n v="-1202"/>
    <s v="SI"/>
    <s v="N/A"/>
    <s v="Bogotá D.C."/>
    <s v="Cumplimiento"/>
    <s v="63-45-101039225"/>
    <n v="0"/>
    <s v="Seguros del Estado S.A."/>
    <d v="2022-09-05T00:00:00"/>
    <s v="05/09/2022 - 30/06/2023"/>
    <n v="2022"/>
    <s v="PENDIENTE"/>
    <s v="Ninguna"/>
    <s v="Terminado"/>
    <s v="Retiro"/>
    <s v="N/A"/>
    <s v="ADMINISTRACIÓN DE EMPRESAS"/>
    <s v="N/A"/>
    <s v="FEMENINO"/>
    <s v="maria.indaburo@jep.gov.co"/>
    <s v="https://community.secop.gov.co/Public/Tendering/ContractNoticePhases/View?PPI=CO1.PPI.20309308&amp;isFromPublicArea=True&amp;isModal=False"/>
    <m/>
    <m/>
    <s v="GESTIÓN_DE_SEGURIDAD_BIENES_Y_SERVICIOS"/>
    <s v="PROCESOS_DE_GESTIÓN"/>
    <s v="Secretaría Ejecutiva"/>
    <s v="Dirección Administrativa y Financiera"/>
  </r>
  <r>
    <s v="JEP-669"/>
    <n v="745"/>
    <s v="JEP-669-2022"/>
    <s v="JEP-CSPO-646-2022"/>
    <s v="John Maldonado"/>
    <d v="2022-08-18T00:00:00"/>
    <s v="Yolvy Lena Padilla Sepúlveda"/>
    <x v="0"/>
    <s v="1. Prestación de servicios"/>
    <n v="51965066"/>
    <n v="2"/>
    <s v="Persona Natural"/>
    <s v="Bogotá D.C. "/>
    <s v="Elaborar la política para la promoción de la salud mental con énfasis en autocuidado emocional, y la prevención de trastornos mentales y de comportamiento en el talento humano de la jurisdicción especial para la paz."/>
    <s v="Funciones de la dependencia"/>
    <s v="Angela María Mora Soto"/>
    <s v="Subsecretaría Ejecutiva"/>
    <s v="Departamento de Asuntos Jurídicos"/>
    <s v="Subdirección de Talento Humano"/>
    <s v="Francy Elena Palomino Millán"/>
    <s v="DD- Subdirección de Talento Humano"/>
    <s v="N/A"/>
    <s v="N/A"/>
    <s v="N/A"/>
    <s v="Inversión"/>
    <n v="47705750"/>
    <s v="N/A"/>
    <s v="N/A"/>
    <n v="9541150"/>
    <s v="N/A"/>
    <s v="96222_x0009_"/>
    <n v="392022"/>
    <s v="_x0009_2018011001091"/>
    <x v="106"/>
    <d v="2022-09-01T00:00:00"/>
    <s v="N/A"/>
    <s v="N/A"/>
    <s v="N/A"/>
    <s v="N/A"/>
    <n v="0"/>
    <s v="N/A"/>
    <n v="0"/>
    <s v="N/A"/>
    <n v="0"/>
    <s v="N/A"/>
    <n v="0"/>
    <s v="N/A"/>
    <n v="0"/>
    <s v="N/A"/>
    <n v="0"/>
    <s v="N/A"/>
    <n v="0"/>
    <n v="47705750"/>
    <n v="0"/>
    <n v="0"/>
    <n v="0"/>
    <n v="0"/>
    <n v="0"/>
    <d v="2022-12-31T00:00:00"/>
    <d v="2022-12-31T00:00:00"/>
    <n v="-1202"/>
    <s v="SI"/>
    <s v="N/A"/>
    <s v="Bogotá D.C."/>
    <s v="Cumplimiento"/>
    <s v="3424559-6"/>
    <s v="NR"/>
    <s v="Suramericana"/>
    <d v="2022-08-31T00:00:00"/>
    <s v="30/08/2022 - 01/07/2023"/>
    <n v="2022"/>
    <s v="PENDIENTE"/>
    <s v="Ninguna"/>
    <s v="Terminado"/>
    <s v="Retiro"/>
    <s v="N/A"/>
    <s v="PSICOLOGÍA"/>
    <s v="N/A"/>
    <s v="FEMENINO"/>
    <s v="yolvy.padilla@jep.gov.co"/>
    <s v="https://community.secop.gov.co/Public/Tendering/ContractNoticePhases/View?PPI=CO1.PPI.20069645&amp;isFromPublicArea=True&amp;isModal=False"/>
    <m/>
    <m/>
    <s v="GESTIÓN_DEL_TALENTO_HUMANO"/>
    <s v="PROCESOS_DE_GESTIÓN"/>
    <s v="Secretaría Ejecutiva"/>
    <s v="Dirección Administrativa y Financiera"/>
  </r>
  <r>
    <s v="JEP-718"/>
    <n v="746"/>
    <s v="JEP-718-2022"/>
    <s v="JEP-CSPO-693-2022"/>
    <s v="Clara Torres"/>
    <d v="2022-09-29T00:00:00"/>
    <s v="Carlos Arturo Orjuela Gongora"/>
    <x v="0"/>
    <s v="1. Prestación de servicios"/>
    <n v="17174115"/>
    <n v="7"/>
    <s v="Persona Natural"/>
    <s v="Bogotá D.C. "/>
    <s v="Prestar servicios profesionales como abogado para desarrollar actividades de asesoría y apoyo jurídico en la gestión del departamento de conceptos y representación jurídica, y en los procesos judiciales en los que tenga representación judicial la Jurisdicción Especial para La Paz."/>
    <s v="Funciones de la dependencia"/>
    <s v="Harvey Danilo Suarez Morales"/>
    <s v="Secretaría Ejecutiva"/>
    <s v="Subsecretaría Ejecutiva"/>
    <s v="Departamento de Conceptos y Representación Jurídica"/>
    <s v="Carlos Iván Castro Sabbagh"/>
    <s v="EE- Departamento de Conceptos y Representación Jurídica"/>
    <s v="N/A"/>
    <s v="N/A"/>
    <s v="N/A"/>
    <s v="Inversión"/>
    <n v="50000000"/>
    <s v="N/A"/>
    <s v="N/A"/>
    <s v="N/A"/>
    <s v="N/A"/>
    <s v="103522_x0009_"/>
    <n v="460422"/>
    <n v="2018011001091"/>
    <x v="107"/>
    <d v="2022-10-11T00:00:00"/>
    <s v="N/A"/>
    <s v="N/A"/>
    <s v="N/A"/>
    <s v="N/A"/>
    <n v="0"/>
    <s v="N/A"/>
    <n v="0"/>
    <s v="N/A"/>
    <n v="0"/>
    <s v="N/A"/>
    <n v="0"/>
    <s v="N/A"/>
    <n v="0"/>
    <s v="N/A"/>
    <n v="0"/>
    <s v="N/A"/>
    <n v="0"/>
    <n v="50000000"/>
    <n v="0"/>
    <n v="0"/>
    <n v="0"/>
    <n v="0"/>
    <n v="0"/>
    <d v="2022-12-31T00:00:00"/>
    <d v="2022-12-31T00:00:00"/>
    <n v="-1202"/>
    <s v="SI"/>
    <s v="N/A"/>
    <s v="Bogotá D.C."/>
    <s v="Cumplimiento"/>
    <s v="CBC-100039680"/>
    <n v="0"/>
    <s v="Seguros del Estado S.A. "/>
    <d v="2022-10-20T00:00:00"/>
    <s v="13/10/2022 - 30/06/2023"/>
    <n v="2022"/>
    <s v="PENDIENTE"/>
    <s v="Ninguna"/>
    <s v="Terminado"/>
    <s v="Retiro"/>
    <s v="N/A"/>
    <s v="DERECHO"/>
    <s v="N/A"/>
    <s v="MASCULINO"/>
    <s v="NR"/>
    <s v="https://community.secop.gov.co/Public/Tendering/ContractNoticePhases/View?PPI=CO1.PPI.20902791&amp;isFromPublicArea=True&amp;isModal=False"/>
    <m/>
    <m/>
    <s v="GESTIÓN_JURÍDICA"/>
    <s v="PROCESOS_DE_GESTIÓN"/>
    <s v="Secretaría Ejecutiva"/>
    <s v="Dirección de Asuntos Jurídicos"/>
  </r>
  <r>
    <s v="JEP-637"/>
    <n v="747"/>
    <s v="JEP-637-2022"/>
    <s v="JEP-CSPO-617-2022"/>
    <s v="Clara Torres"/>
    <d v="2022-07-21T00:00:00"/>
    <s v="Diana Carolina Fabra Gutierrez"/>
    <x v="0"/>
    <s v="1. Prestación de servicios"/>
    <n v="1067901916"/>
    <n v="2"/>
    <s v="Persona Natural"/>
    <s v="Bogotá D.C. "/>
    <s v="Prestar servicios profesionales en el apoyo y acompañamiento a la Secretaría Ejecutiva en la contestación y seguimiento a peticiones de contenido jurídico, órdenes judiciales y demás asuntos relacionados con la Secretaría Ejecutiva propios de su competencia y en el marco de la JEP"/>
    <s v="Funciones de la dependencia"/>
    <s v="Harvey Danilo Suarez Morales"/>
    <s v="Secretaría Ejecutiva"/>
    <s v="Dirección de Asuntos Jurídicos"/>
    <s v="Departamento de Conceptos y Representación Jurídica"/>
    <s v="Carlos Iván Castro Sabbagh"/>
    <s v="EE- Departamento de Conceptos y Representación Jurídica"/>
    <s v="N/A"/>
    <s v="N/A"/>
    <s v="N/A"/>
    <s v="Inversión"/>
    <n v="38791033"/>
    <s v="N/A"/>
    <s v="N/A"/>
    <n v="7228143"/>
    <s v="N/A"/>
    <n v="96322"/>
    <n v="346222"/>
    <s v="_x0009_2018011001091"/>
    <x v="59"/>
    <d v="2022-07-29T00:00:00"/>
    <s v="N/A"/>
    <s v="N/A"/>
    <s v="N/A"/>
    <s v="N/A"/>
    <n v="0"/>
    <s v="N/A"/>
    <n v="0"/>
    <s v="N/A"/>
    <n v="0"/>
    <s v="N/A"/>
    <n v="0"/>
    <s v="N/A"/>
    <n v="0"/>
    <s v="N/A"/>
    <n v="0"/>
    <s v="N/A"/>
    <n v="-117"/>
    <n v="38791033"/>
    <n v="0"/>
    <n v="0"/>
    <n v="0"/>
    <n v="0"/>
    <n v="0"/>
    <d v="2022-12-31T00:00:00"/>
    <d v="2022-09-05T00:00:00"/>
    <n v="-1319"/>
    <s v="SI"/>
    <d v="2022-09-05T00:00:00"/>
    <s v="Bogotá D.C."/>
    <s v="Cumplimiento"/>
    <s v="21-47-101021802"/>
    <n v="0"/>
    <s v="Seguros del Estado S.A."/>
    <d v="2022-07-29T00:00:00"/>
    <s v="29/07/2022 - 30/06/2023"/>
    <n v="2022"/>
    <s v="PENDIENTE"/>
    <s v="El 5 de septiembre se aprueba terminación anticipada del contrato"/>
    <s v="Terminado"/>
    <s v="Terminación anticipada"/>
    <s v="N/A"/>
    <s v="DERECHO"/>
    <s v="N/A"/>
    <s v="FEMENINO"/>
    <s v="diana.fabra@jep.gov.co"/>
    <s v="https://community.secop.gov.co/Public/Tendering/ContractNoticePhases/View?PPI=CO1.PPI.19566292&amp;isFromPublicArea=True&amp;isModal=False"/>
    <m/>
    <m/>
    <s v="GESTIÓN_JURÍDICA"/>
    <s v="PROCESOS_DE_GESTIÓN"/>
    <s v="Secretaría Ejecutiva"/>
    <s v="Dirección de Asuntos Jurídicos"/>
  </r>
  <r>
    <s v="JEP-638"/>
    <n v="748"/>
    <s v="JEP-638-2022"/>
    <s v="JEP-CSPO-618-2022"/>
    <s v="Clara Torres"/>
    <d v="2022-07-21T00:00:00"/>
    <s v="Yon Federico Cadin Abaunza"/>
    <x v="0"/>
    <s v="1. Prestación de servicios"/>
    <n v="1020805691"/>
    <n v="9"/>
    <s v="Persona Natural"/>
    <s v="Bogotá D.C. "/>
    <s v="Prestar servicios profesionales en el apoyo y acompañamiento a la Secretaría Ejecutiva en la contestación y seguimiento a peticiones de contenido jurídico, órdenes judiciales y demás asuntos relacionados con la Secretaría Ejecutiva propios de su competencia y en el marco de la JEP"/>
    <s v="Funciones de la dependencia"/>
    <s v="Harvey Danilo Suarez Morales"/>
    <s v="Secretaría Ejecutiva"/>
    <s v="Dirección de Asuntos Jurídicos"/>
    <s v="Departamento de Conceptos y Representación Jurídica"/>
    <s v="Carlos Iván Castro Sabbagh"/>
    <s v="EE- Departamento de Conceptos y Representación Jurídica"/>
    <s v="N/A"/>
    <s v="N/A"/>
    <s v="N/A"/>
    <s v="Inversión"/>
    <n v="38791033"/>
    <s v="N/A"/>
    <s v="N/A"/>
    <n v="7228143"/>
    <s v="N/A"/>
    <n v="96422"/>
    <n v="342822"/>
    <n v="2018011001091"/>
    <x v="64"/>
    <d v="2022-07-29T00:00:00"/>
    <s v="N/A"/>
    <s v="N/A"/>
    <s v="N/A"/>
    <s v="N/A"/>
    <n v="0"/>
    <s v="N/A"/>
    <n v="0"/>
    <s v="N/A"/>
    <n v="0"/>
    <s v="N/A"/>
    <n v="0"/>
    <s v="N/A"/>
    <n v="0"/>
    <s v="N/A"/>
    <n v="0"/>
    <s v="N/A"/>
    <n v="0"/>
    <n v="38791033"/>
    <n v="0"/>
    <n v="0"/>
    <n v="0"/>
    <n v="0"/>
    <n v="0"/>
    <d v="2022-12-31T00:00:00"/>
    <d v="2022-12-31T00:00:00"/>
    <n v="-1202"/>
    <s v="SI"/>
    <s v="N/A"/>
    <s v="Bogotá D.C."/>
    <s v="Cumplimiento"/>
    <s v="380-47-994000126767"/>
    <n v="0"/>
    <s v="Aseguradora Solidaria de Colombia"/>
    <d v="2022-07-29T00:00:00"/>
    <s v="28/07/2022 - 15/07/2023"/>
    <n v="2022"/>
    <s v="PENDIENTE"/>
    <s v="Ninguna"/>
    <s v="Terminado"/>
    <s v="Retiro"/>
    <s v="N/A"/>
    <s v="DERECHO"/>
    <s v="N/A"/>
    <s v="MASCULINO"/>
    <s v="yon.cadin@jep.gov.co"/>
    <s v="https://community.secop.gov.co/Public/Tendering/ContractNoticePhases/View?PPI=CO1.PPI.19566902&amp;isFromPublicArea=True&amp;isModal=False"/>
    <m/>
    <m/>
    <s v="GESTIÓN_JURÍDICA"/>
    <s v="PROCESOS_DE_GESTIÓN"/>
    <s v="Secretaría Ejecutiva"/>
    <s v="Dirección de Asuntos Jurídicos"/>
  </r>
  <r>
    <s v="JEP-745"/>
    <n v="749"/>
    <s v="JEP-745-2022"/>
    <s v="JEP-CSPO-719-2022"/>
    <s v="Carlos Torres"/>
    <d v="2022-10-13T00:00:00"/>
    <s v="Daniela Villa Hernández"/>
    <x v="0"/>
    <s v="1. Prestación de servicios"/>
    <n v="1032402532"/>
    <n v="1"/>
    <s v="Persona Natural"/>
    <s v="Bogotá D.C. "/>
    <s v="_x0009_Prestación de servicios profesionales para apoyar al departamento de SAAD comparecientes brindando acompañamiento psicosocial en las actuaciones de las personas que comparezcan ante las salas y secciones de la JEP en el marco de la justicia transicional y restaurativa"/>
    <s v="Misional"/>
    <s v="Harvey Danilo Suarez Morales"/>
    <s v="Secretaría Ejecutiva"/>
    <s v="Subsecretaría Ejecutiva"/>
    <s v="Departamento SAAD - Comparecientes"/>
    <s v="Jorge Alirio Mancera Cortés"/>
    <s v="BB- Departamento SAAD Defensa a Comparecientes "/>
    <s v="N/A"/>
    <s v="N/A"/>
    <s v="N/A"/>
    <s v="Inversión"/>
    <n v="18793170"/>
    <s v="N/A"/>
    <s v="N/A"/>
    <n v="7228143"/>
    <s v="N/A"/>
    <n v="95322"/>
    <n v="464422"/>
    <n v="2018011001091"/>
    <x v="93"/>
    <d v="2022-10-19T00:00:00"/>
    <s v="N/A"/>
    <s v="N/A"/>
    <s v="N/A"/>
    <s v="N/A"/>
    <n v="0"/>
    <s v="N/A"/>
    <n v="0"/>
    <s v="N/A"/>
    <n v="0"/>
    <s v="N/A"/>
    <n v="0"/>
    <s v="N/A"/>
    <n v="0"/>
    <s v="N/A"/>
    <n v="0"/>
    <s v="N/A"/>
    <n v="0"/>
    <n v="18793170"/>
    <n v="0"/>
    <n v="0"/>
    <n v="0"/>
    <n v="0"/>
    <n v="0"/>
    <d v="2022-12-31T00:00:00"/>
    <d v="2022-12-31T00:00:00"/>
    <n v="-1202"/>
    <s v="SI"/>
    <s v="N/A"/>
    <s v="Bogotá D.C."/>
    <s v="Cumplimiento"/>
    <s v="39-45-101029030"/>
    <n v="0"/>
    <s v="Seguros del Estado S.A."/>
    <d v="2022-10-20T00:00:00"/>
    <s v="18/10/2022 - 01/07/2023"/>
    <n v="2022"/>
    <s v="PENDIENTE"/>
    <s v="Ninguna"/>
    <s v="Terminado"/>
    <s v="Retiro"/>
    <s v="N/A"/>
    <s v="PSICOLOGÍA"/>
    <s v="N/A"/>
    <s v="FEMENINO"/>
    <s v="daniela.villah@jep.gov.co"/>
    <s v="https://community.secop.gov.co/Public/Tendering/ContractNoticePhases/View?PPI=CO1.PPI.21100755&amp;isFromPublicArea=True&amp;isModal=False"/>
    <m/>
    <m/>
    <s v="PARTICIPACIÓN_EFECTIVA_REPRESENTACIÓN_Y_DEFENSA_TÉCNICA"/>
    <s v="PROCESOS_MISIONALES"/>
    <s v="Secretaría Ejecutiva"/>
    <s v="Subsecretaría Ejecutiva"/>
  </r>
  <r>
    <s v="JEP-633"/>
    <n v="750"/>
    <s v="JEP-633-2022"/>
    <s v="JEP-CSPO-613-2022"/>
    <s v="Carlos Torres"/>
    <d v="2022-07-20T00:00:00"/>
    <s v="Santiago Villaneda Franco"/>
    <x v="0"/>
    <s v="1. Prestación de servicios"/>
    <n v="1019011307"/>
    <n v="3"/>
    <s v="Persona Natural"/>
    <s v="Bogotá D.C. "/>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43368858"/>
    <s v="N/A"/>
    <s v="N/A"/>
    <n v="7228143"/>
    <s v="N/A"/>
    <n v="95422"/>
    <n v="335422"/>
    <n v="2018011001091"/>
    <x v="67"/>
    <d v="2022-07-22T00:00:00"/>
    <s v="N/A"/>
    <s v="N/A"/>
    <s v="N/A"/>
    <s v="N/A"/>
    <n v="0"/>
    <s v="N/A"/>
    <n v="0"/>
    <s v="N/A"/>
    <n v="0"/>
    <s v="N/A"/>
    <n v="0"/>
    <s v="N/A"/>
    <n v="0"/>
    <s v="N/A"/>
    <n v="0"/>
    <s v="N/A"/>
    <n v="0"/>
    <n v="43368858"/>
    <n v="0"/>
    <n v="0"/>
    <n v="0"/>
    <n v="0"/>
    <n v="0"/>
    <d v="2022-12-31T00:00:00"/>
    <d v="2022-12-31T00:00:00"/>
    <n v="-1202"/>
    <s v="SI"/>
    <s v="N/A"/>
    <s v="Bogotá D.C."/>
    <s v="Cumplimiento"/>
    <s v="21-45-101378615"/>
    <n v="0"/>
    <s v="Seguros del Estado S.A."/>
    <d v="2022-07-22T00:00:00"/>
    <s v="22/07/2022 - 01/07/2023"/>
    <n v="2022"/>
    <s v="PENDIENTE"/>
    <s v="Ninguna"/>
    <s v="Terminado"/>
    <s v="Retiro"/>
    <s v="N/A"/>
    <s v="PSICOLOGÍA"/>
    <s v="N/A"/>
    <s v="MASCULINO"/>
    <s v="santiago.villaneda@jep.gov.co"/>
    <s v="https://community.secop.gov.co/Public/Tendering/ContractNoticePhases/View?PPI=CO1.PPI.19552669&amp;isFromPublicArea=True&amp;isModal=False"/>
    <m/>
    <m/>
    <s v="PARTICIPACIÓN_EFECTIVA_REPRESENTACIÓN_Y_DEFENSA_TÉCNICA"/>
    <s v="PROCESOS_MISIONALES"/>
    <s v="Secretaría Ejecutiva"/>
    <s v="Subsecretaría Ejecutiva"/>
  </r>
  <r>
    <s v="JEP-652"/>
    <n v="752"/>
    <s v="JEP-652-2022"/>
    <s v="JEP-CSPO-631-2022"/>
    <s v="Carlos Torres"/>
    <d v="2022-07-29T00:00:00"/>
    <s v="Alberto Méndez Cruz"/>
    <x v="0"/>
    <s v="1. Prestación de servicios"/>
    <n v="19479349"/>
    <n v="0"/>
    <s v="Persona Natural"/>
    <s v="Bogotá D.C. "/>
    <s v="Prestación de servicios profesionales de asesoría jurídica, atención integral y defensa técnica judicial en las actuaciones de las personas que comparezcan ante las salas y secciones de la JEP, teniendo en cuenta los enfoques diferenciales en el marco de la justicia transicional y restaurativa."/>
    <s v="Misional"/>
    <s v="Harvey Danilo Suarez Morales"/>
    <s v="Secretaría Ejecutiva"/>
    <s v="Departamento de Sistema Autónomo de Asesoría y Defensa"/>
    <s v="Departamento SAAD - Comparecientes"/>
    <s v="Jorge Alirio Mancera Cortés"/>
    <s v="BB- Departamento SAAD Defensa a Comparecientes "/>
    <s v="N/A"/>
    <s v="N/A"/>
    <s v="N/A"/>
    <s v="Inversión"/>
    <n v="36140715"/>
    <s v="N/A"/>
    <s v="N/A"/>
    <n v="7228143"/>
    <s v="N/A"/>
    <n v="94722"/>
    <n v="339622"/>
    <n v="2018011001091"/>
    <x v="108"/>
    <d v="2022-08-05T00:00:00"/>
    <s v="N/A"/>
    <s v="N/A"/>
    <s v="N/A"/>
    <s v="N/A"/>
    <n v="0"/>
    <s v="N/A"/>
    <n v="0"/>
    <s v="N/A"/>
    <n v="0"/>
    <s v="N/A"/>
    <n v="0"/>
    <s v="N/A"/>
    <n v="0"/>
    <s v="N/A"/>
    <n v="0"/>
    <s v="N/A"/>
    <n v="0"/>
    <n v="36140715"/>
    <n v="0"/>
    <n v="0"/>
    <n v="0"/>
    <n v="0"/>
    <n v="0"/>
    <d v="2022-12-31T00:00:00"/>
    <d v="2022-12-31T00:00:00"/>
    <n v="-1202"/>
    <s v="SI"/>
    <s v="N/A"/>
    <s v="Bogotá D.C."/>
    <s v="Cumplimiento"/>
    <s v="21-47-101022016"/>
    <n v="0"/>
    <s v="Seguros del Estado S.A."/>
    <d v="2022-08-04T00:00:00"/>
    <s v="03/08/2022 - 30/06/2023"/>
    <n v="2022"/>
    <s v="PENDIENTE"/>
    <s v="Ninguna"/>
    <s v="Terminado"/>
    <s v="Retiro"/>
    <s v="N/A"/>
    <s v="DERECHO"/>
    <s v="N/A"/>
    <s v="MASCULINO"/>
    <s v="alberto.mendez@jep.gov.co"/>
    <s v="https://community.secop.gov.co/Public/Tendering/ContractNoticePhases/View?PPI=CO1.PPI.19695264&amp;isFromPublicArea=True&amp;isModal=False"/>
    <m/>
    <m/>
    <s v="PARTICIPACIÓN_EFECTIVA_REPRESENTACIÓN_Y_DEFENSA_TÉCNICA"/>
    <s v="PROCESOS_MISIONALES"/>
    <s v="Secretaría Ejecutiva"/>
    <s v="Subsecretaría Ejecutiva"/>
  </r>
  <r>
    <s v="JEP-746"/>
    <n v="753"/>
    <s v="JEP-746-2022"/>
    <s v="JEP-CSPO-720-2022"/>
    <s v="Carlos Torres"/>
    <d v="2022-10-13T00:00:00"/>
    <s v="Alexander Ríos Pérez"/>
    <x v="0"/>
    <s v="1. Prestación de servicios"/>
    <n v="79384403"/>
    <n v="1"/>
    <s v="Persona Natural"/>
    <s v="Sabaneta"/>
    <s v="Prestación de servicios profesionales de asesoría jurídica, atención integral y defensa técnica judicial en las actuaciones de las personas que comparezcan ante las salas y secciones de la jep, teniendo en cuenta los enfoques diferenciales en el marco de la justicia transicional y restaurativa"/>
    <s v="Misional"/>
    <s v="Harvey Danilo Suarez Morales"/>
    <s v="Secretaría Ejecutiva"/>
    <s v="Subsecretaría Ejecutiva"/>
    <s v="Departamento SAAD - Comparecientes"/>
    <s v="Jorge Alirio Mancera Cortés"/>
    <s v="BB- Departamento SAAD Defensa a Comparecientes "/>
    <s v="N/A"/>
    <s v="N/A"/>
    <s v="N/A"/>
    <s v="Inversión"/>
    <n v="18793170"/>
    <s v="N/A"/>
    <s v="N/A"/>
    <n v="7228143"/>
    <s v="N/A"/>
    <n v="95522"/>
    <n v="464022"/>
    <n v="2018011001091"/>
    <x v="32"/>
    <d v="2022-11-02T00:00:00"/>
    <s v="N/A"/>
    <s v="N/A"/>
    <s v="N/A"/>
    <s v="N/A"/>
    <n v="0"/>
    <s v="N/A"/>
    <n v="0"/>
    <s v="N/A"/>
    <n v="0"/>
    <s v="N/A"/>
    <n v="0"/>
    <s v="N/A"/>
    <n v="0"/>
    <s v="N/A"/>
    <n v="0"/>
    <s v="N/A"/>
    <n v="0"/>
    <n v="18793170"/>
    <n v="0"/>
    <n v="0"/>
    <n v="0"/>
    <n v="0"/>
    <n v="0"/>
    <d v="2022-12-31T00:00:00"/>
    <d v="2022-12-31T00:00:00"/>
    <n v="-1202"/>
    <s v="SI"/>
    <s v="N/A"/>
    <s v="Bogotá D.C."/>
    <s v="Cumplimiento"/>
    <s v="14-45-101087105"/>
    <n v="0"/>
    <s v="Seguros del Estado S.A."/>
    <d v="2022-10-18T00:00:00"/>
    <s v="18/10/2022 - 30/06/2023"/>
    <n v="2022"/>
    <s v="PENDIENTE"/>
    <s v="Ninguna"/>
    <s v="Terminado"/>
    <s v="Retiro"/>
    <s v="N/A"/>
    <s v="DERECHO"/>
    <s v="N/A"/>
    <s v="MASCULINO"/>
    <s v="alexander.rios@jep.gov.co"/>
    <s v="https://community.secop.gov.co/Public/Tendering/ContractNoticePhases/View?PPI=CO1.PPI.21105217&amp;isFromPublicArea=True&amp;isModal=False"/>
    <m/>
    <m/>
    <s v="PARTICIPACIÓN_EFECTIVA_REPRESENTACIÓN_Y_DEFENSA_TÉCNICA"/>
    <s v="PROCESOS_MISIONALES"/>
    <s v="Secretaría Ejecutiva"/>
    <s v="Subsecretaría Ejecutiva"/>
  </r>
  <r>
    <s v="JEP-632"/>
    <n v="754"/>
    <s v="JEP-632-2022"/>
    <s v="JEP-CSPO-612-2022"/>
    <s v="Carlos Torres"/>
    <d v="2022-07-19T00:00:00"/>
    <s v="Laura Melisa Sanchez Camargo"/>
    <x v="0"/>
    <s v="1. Prestación de servicios"/>
    <n v="1018433691"/>
    <n v="4"/>
    <s v="Persona Natural"/>
    <s v="Bogotá D.C. "/>
    <s v="Prestación de servicios profesionales para apoyar al Departamento de SAAD Comparecientes en el acompañamiento psicosocial a los comparecientes ante las salas y secciones de la JEP"/>
    <s v="Misional"/>
    <s v="Harvey Danilo Suarez Morales"/>
    <s v="Secretaría Ejecutiva"/>
    <s v="Subsecretaría Ejecutiva "/>
    <s v="Departamento SAAD - Comparecientes"/>
    <s v="Jorge Alirio Mancera Cortés"/>
    <s v="BB- Departamento SAAD Defensa a Comparecientes "/>
    <s v="N/A"/>
    <s v="N/A"/>
    <s v="N/A"/>
    <s v="Inversión"/>
    <n v="37586343"/>
    <s v="N/A"/>
    <s v="N/A"/>
    <n v="7228143"/>
    <s v="N/A"/>
    <n v="95822"/>
    <n v="340622"/>
    <n v="2018011001091"/>
    <x v="109"/>
    <d v="2022-07-27T00:00:00"/>
    <s v="N/A"/>
    <s v="N/A"/>
    <s v="N/A"/>
    <s v="N/A"/>
    <n v="0"/>
    <s v="N/A"/>
    <n v="0"/>
    <s v="N/A"/>
    <n v="0"/>
    <s v="N/A"/>
    <n v="0"/>
    <s v="N/A"/>
    <n v="0"/>
    <s v="N/A"/>
    <n v="0"/>
    <s v="N/A"/>
    <n v="0"/>
    <n v="37586343"/>
    <n v="0"/>
    <n v="0"/>
    <n v="0"/>
    <n v="0"/>
    <n v="0"/>
    <d v="2022-12-31T00:00:00"/>
    <d v="2022-12-31T00:00:00"/>
    <n v="-1202"/>
    <s v="SI"/>
    <s v="N/A"/>
    <s v="Bogotá D.C."/>
    <s v="Cumplimiento"/>
    <s v="36-47-101001508"/>
    <n v="0"/>
    <s v="Seguros del Estado S.A."/>
    <d v="2022-07-26T00:00:00"/>
    <s v="26/07/2022 - 30/06/2023"/>
    <n v="2022"/>
    <s v="PENDIENTE"/>
    <s v="Mediante Otrosí  N1, se reduce el valor del contrato la suma de $5.782.515 y se requiere modificar el literal A en la forma de pago, la cláusula octava contempla una forma de pago a partir del primero (1) de julio que no se dará ya que el contrato inició el 27 de julio de 2022 y de ahí la necesidad de modificar el literal A de la cláusula octava del contrato"/>
    <s v="Terminado"/>
    <s v="Adición o reducción"/>
    <s v="N/A"/>
    <s v="PSICOLOGÍA"/>
    <s v="N/A"/>
    <s v="FEMENINO"/>
    <s v="laura.sanchezc@jep.gov.co"/>
    <s v="https://community.secop.gov.co/Public/Tendering/ContractNoticePhases/View?PPI=CO1.PPI.19550812&amp;isFromPublicArea=True&amp;isModal=False"/>
    <m/>
    <m/>
    <s v="PARTICIPACIÓN_EFECTIVA_REPRESENTACIÓN_Y_DEFENSA_TÉCNICA"/>
    <s v="PROCESOS_MISIONALES"/>
    <s v="Secretaría Ejecutiva"/>
    <s v="Subsecretaría Ejecutiva"/>
  </r>
  <r>
    <s v="JEP-667"/>
    <n v="757"/>
    <s v="JEP-667-2022"/>
    <s v="JEP-CSPO-644-2022"/>
    <s v="Vanessa Jiménez "/>
    <d v="2022-08-17T00:00:00"/>
    <s v="Santiago Castro Estévez "/>
    <x v="0"/>
    <s v="1. Prestación de servicios"/>
    <n v="1020803707"/>
    <n v="9"/>
    <s v="Persona Natural"/>
    <s v="Bogotá D.C. "/>
    <s v="Prestar servicios profesionales para brindar apoyo a la gestión del proceso de representación judicial a víctimas, a cargo del departamento del Sistema Autónomo De Asesoría y Defensa SAAD representación de víctimas."/>
    <s v="Misional"/>
    <s v="Angela María Mora Soto"/>
    <s v="Subsecretaría Ejecutiva"/>
    <s v="Subsecretaría Ejecutiva "/>
    <s v="Departamento SAAD - Víctimas"/>
    <s v="Lina Rocío Murillo"/>
    <s v="BB- Departamento SAAD Representación Víctimas"/>
    <s v="N/A"/>
    <s v="N/A"/>
    <s v="N/A"/>
    <s v="Inversión"/>
    <n v="26021315"/>
    <s v="N/A"/>
    <s v="N/A"/>
    <n v="5204263"/>
    <s v="N/A"/>
    <n v="97722"/>
    <n v="376722"/>
    <s v="_x0009_2018011001091"/>
    <x v="104"/>
    <d v="2022-08-23T00:00:00"/>
    <s v="N/A"/>
    <s v="N/A"/>
    <s v="N/A"/>
    <s v="N/A"/>
    <n v="0"/>
    <s v="N/A"/>
    <n v="0"/>
    <s v="N/A"/>
    <n v="0"/>
    <s v="N/A"/>
    <n v="0"/>
    <s v="N/A"/>
    <n v="0"/>
    <s v="N/A"/>
    <n v="0"/>
    <s v="N/A"/>
    <n v="-60"/>
    <n v="26021315"/>
    <n v="0"/>
    <n v="0"/>
    <n v="0"/>
    <n v="0"/>
    <n v="0"/>
    <d v="2022-12-31T00:00:00"/>
    <d v="2022-11-01T00:00:00"/>
    <n v="-1262"/>
    <s v="SI"/>
    <d v="2022-11-01T00:00:00"/>
    <s v="Bogotá D.C."/>
    <s v="Cumplimiento"/>
    <s v="36-45-101039539"/>
    <n v="0"/>
    <s v="Seguros del Estado S.A."/>
    <d v="2022-08-22T00:00:00"/>
    <s v="22/08/2022 - 01/07/2023"/>
    <n v="2022"/>
    <s v="PENDIENTE"/>
    <s v="Se aprueba terminación anticipada del contato al 1/11/2022"/>
    <s v="Terminado"/>
    <s v="Terminación anticipada"/>
    <s v="N/A"/>
    <s v="DERECHO"/>
    <s v="N/A"/>
    <s v="MASCULINO"/>
    <s v="santiago.castroe@jep.gov.co"/>
    <s v="https://community.secop.gov.co/Public/Tendering/ContractNoticePhases/View?PPI=CO1.PPI.20030989&amp;isFromPublicArea=True&amp;isModal=False"/>
    <m/>
    <m/>
    <s v="PARTICIPACIÓN_EFECTIVA_REPRESENTACIÓN_Y_DEFENSA_TÉCNICA"/>
    <s v="PROCESOS_MISIONALES"/>
    <s v="Secretaría Ejecutiva"/>
    <s v="Subsecretaría Ejecutiva"/>
  </r>
  <r>
    <s v="JEP-805"/>
    <n v="758"/>
    <s v="JEP-805-2022"/>
    <s v="JEP-CSPO-776-2022"/>
    <s v="Vanessa Jiménez "/>
    <d v="2022-11-28T00:00:00"/>
    <s v="Sara Catalina Avila Reyes"/>
    <x v="0"/>
    <s v="1. Prestación de servicios"/>
    <n v="52900433"/>
    <n v="7"/>
    <s v="Persona Natural"/>
    <s v="Bogotá D.C. "/>
    <s v="Prestar servicios profesionales para apoyar y acompañar al departamento de SAAD victimas en la gestión técnica y operativa, a las actuaciones y decisiones judiciales de justicia transicional y restaurativa y a la gestión operativa del sistema vista para el registro de abogados/as, OSC y víctimas"/>
    <s v="Administrativo Transversal"/>
    <s v="Harvey Danilo Suarez Morales"/>
    <s v="Secretaría Ejecutiva"/>
    <s v="Subsecretaría Ejecutiva"/>
    <s v="Departamento SAAD - Víctimas"/>
    <s v="Claudia Liliana Erazo Maldonado"/>
    <s v="BB- Departamento SAAD Representación Víctimas"/>
    <s v="N/A"/>
    <s v="N/A"/>
    <s v="N/A"/>
    <s v="Inversión"/>
    <n v="6418588"/>
    <s v="N/A"/>
    <s v="N/A"/>
    <n v="5204263"/>
    <s v="N/A"/>
    <n v="99122"/>
    <n v="549522"/>
    <n v="2018011001091"/>
    <x v="13"/>
    <d v="2022-12-01T00:00:00"/>
    <s v="N/A"/>
    <s v="N/A"/>
    <s v="N/A"/>
    <s v="N/A"/>
    <n v="0"/>
    <s v="N/A"/>
    <n v="0"/>
    <s v="N/A"/>
    <n v="0"/>
    <s v="N/A"/>
    <n v="0"/>
    <s v="N/A"/>
    <n v="0"/>
    <s v="N/A"/>
    <n v="0"/>
    <s v="N/A"/>
    <n v="0"/>
    <n v="6418588"/>
    <n v="0"/>
    <n v="0"/>
    <n v="0"/>
    <n v="0"/>
    <n v="0"/>
    <d v="2022-12-31T00:00:00"/>
    <d v="2022-12-31T00:00:00"/>
    <n v="-1202"/>
    <s v="SI"/>
    <s v="N/A"/>
    <s v="Bogotá D.C."/>
    <s v="Cumplimiento"/>
    <s v="21-45-101393600"/>
    <n v="0"/>
    <s v="Seguros del Estado S.A."/>
    <d v="2022-11-30T00:00:00"/>
    <s v="30/11/2022 - 1/07/2023"/>
    <n v="2022"/>
    <s v="PENDIENTE"/>
    <s v="Ninguna"/>
    <s v="Terminado"/>
    <s v="Retiro"/>
    <s v="N/A"/>
    <s v="INGENIERIA INDUSTRIAL"/>
    <s v="N/A"/>
    <s v="FEMENINO"/>
    <s v="sara.avilan@jep.gov.co"/>
    <s v="https://community.secop.gov.co/Public/Tendering/ContractNoticePhases/View?PPI=CO1.PPI.21881436&amp;isFromPublicArea=True&amp;isModal=False"/>
    <m/>
    <m/>
    <s v="PARTICIPACIÓN_EFECTIVA_REPRESENTACIÓN_Y_DEFENSA_TÉCNICA"/>
    <s v="PROCESOS_MISIONALES"/>
    <s v="Secretaría Ejecutiva"/>
    <s v="Subsecretaría Ejecutiva"/>
  </r>
  <r>
    <s v="JEP-635"/>
    <n v="759"/>
    <s v="JEP-635-2022"/>
    <s v="JEP-CSPO-615-2022"/>
    <s v="Paola Casas"/>
    <d v="2022-07-21T00:00:00"/>
    <s v="Susana Andrea Gómez Mora"/>
    <x v="0"/>
    <s v="1. Prestación de servicios"/>
    <n v="1085261245"/>
    <n v="7"/>
    <s v="Persona Natural"/>
    <s v="San Andres de Tumaco"/>
    <s v="Prestar servicios profesionales para apoyar y acompañar en los procesos de mejoramiento de la gestión judicial de la Secretaría General Judicial."/>
    <s v="Administrativo Transversal"/>
    <s v="Harvey Danilo Suarez Morales"/>
    <s v="Secretaría Ejecutiva"/>
    <s v="Subsecretaría Ejecutiva "/>
    <s v="Subsecretaría Ejecutiva "/>
    <s v="Yuly Saenz Berdugo "/>
    <s v="G- Secretaría General Judicial"/>
    <s v="N/A"/>
    <s v="Magistratura _x000a_Secretaría General Judicial"/>
    <s v="N/A"/>
    <s v="Inversión"/>
    <n v="21684420"/>
    <s v="N/A"/>
    <s v="N/A"/>
    <n v="3614070"/>
    <s v="N/A"/>
    <n v="92322"/>
    <n v="346322"/>
    <n v="2018011001091"/>
    <x v="64"/>
    <d v="2022-08-05T00:00:00"/>
    <s v="Sandy Tatiana Bernal Almario"/>
    <n v="1018507048"/>
    <n v="7"/>
    <d v="2022-11-01T00:00:00"/>
    <n v="0"/>
    <s v="N/A"/>
    <n v="0"/>
    <s v="N/A"/>
    <n v="0"/>
    <s v="N/A"/>
    <n v="0"/>
    <s v="N/A"/>
    <n v="0"/>
    <s v="N/A"/>
    <n v="0"/>
    <s v="N/A"/>
    <n v="0"/>
    <n v="21684420"/>
    <n v="0"/>
    <n v="0"/>
    <n v="0"/>
    <n v="0"/>
    <n v="0"/>
    <d v="2022-12-31T00:00:00"/>
    <d v="2022-12-31T00:00:00"/>
    <n v="-1202"/>
    <s v="SI"/>
    <s v="N/A"/>
    <s v="Bogotá D.C."/>
    <s v="Cumplimiento"/>
    <s v="436-47-994000055921_x000a_390 - 47 - 994000075098_x000a_"/>
    <s v="0_x000a_0"/>
    <s v="Aseguradora Solidaria de Colombia_x000a_Aseguradora Solidaria de Colombia"/>
    <s v="2/08/2022_x000a_01/11/2022"/>
    <s v="29/07/2022 - 30/06/2023_x000a_01/11/2022 - 10/07/2023"/>
    <s v="3/08/2022_x000a_21/11/2022"/>
    <s v="PENDIENTE"/>
    <s v="Cesión a partir del 1/11/2022"/>
    <s v="Terminado"/>
    <s v="Cesión"/>
    <s v="N/A"/>
    <s v="DERECHO"/>
    <s v="N/A"/>
    <s v="FEMENINO"/>
    <s v="susana.gomez@jep.gov.co"/>
    <s v="https://community.secop.gov.co/Public/Tendering/ContractNoticePhases/View?PPI=CO1.PPI.19580934&amp;isFromPublicArea=True&amp;isModal=False"/>
    <m/>
    <m/>
    <s v="SOPORTE_PARA_LA_ADMINISTRACIÓN_DE_JUSTICIA"/>
    <s v="PROCESOS_MISIONALES"/>
    <s v="Magistratura"/>
    <s v="Secretaría General Judicial"/>
  </r>
  <r>
    <s v="JEP-636"/>
    <n v="760"/>
    <s v="JEP-636-2022"/>
    <s v="JEP-CSPO-616-2022"/>
    <s v="Paola Casas"/>
    <d v="2022-07-21T00:00:00"/>
    <s v="Eliana Cuevas Mossos"/>
    <x v="0"/>
    <s v="1. Prestación de servicios"/>
    <n v="52110893"/>
    <n v="1"/>
    <s v="Persona Natural"/>
    <s v="Bogotá D.C. "/>
    <s v="Prestar servicios profesionales para apoyar y acompañar en los procesos de mejoramiento de la gestión judicial de la Secretaría General Judicial."/>
    <s v="Administrativo Transversal"/>
    <s v="Harvey Danilo Suarez Morales"/>
    <s v="Secretaría Ejecutiva"/>
    <s v="Subsecretaría Ejecutiva "/>
    <s v="Subsecretaría Ejecutiva "/>
    <s v="Yuly Saenz Berdugo "/>
    <s v="G- Secretaría General Judicial"/>
    <s v="N/A"/>
    <s v="Magistratura _x000a_Secretaría General Judicial"/>
    <s v="N/A"/>
    <s v="Inversión"/>
    <n v="21684420"/>
    <s v="N/A"/>
    <s v="N/A"/>
    <n v="3614070"/>
    <s v="N/A"/>
    <n v="92222"/>
    <n v="346422"/>
    <n v="2018011001091"/>
    <x v="64"/>
    <d v="2022-08-03T00:00:00"/>
    <s v="N/A"/>
    <s v="N/A"/>
    <s v="N/A"/>
    <s v="N/A"/>
    <n v="0"/>
    <s v="N/A"/>
    <n v="0"/>
    <s v="N/A"/>
    <n v="0"/>
    <s v="N/A"/>
    <n v="0"/>
    <s v="N/A"/>
    <n v="0"/>
    <s v="N/A"/>
    <n v="0"/>
    <s v="N/A"/>
    <n v="0"/>
    <n v="21684420"/>
    <n v="0"/>
    <n v="0"/>
    <n v="0"/>
    <n v="0"/>
    <n v="0"/>
    <d v="2022-12-31T00:00:00"/>
    <d v="2022-12-31T00:00:00"/>
    <n v="-1202"/>
    <s v="SI"/>
    <s v="N/A"/>
    <s v="Bogotá D.C."/>
    <s v="Cumplimiento"/>
    <s v="33-45-101111247"/>
    <n v="0"/>
    <s v="Seguros del Estado S.A."/>
    <d v="2022-07-30T00:00:00"/>
    <s v="29/07/2022 - 07/07/2023"/>
    <n v="2022"/>
    <s v="PENDIENTE"/>
    <s v="Garantia pendiente"/>
    <s v="Terminado"/>
    <s v="Retiro"/>
    <s v="N/A"/>
    <s v="PENDIENTE"/>
    <s v="N/A"/>
    <s v="FEMENINO"/>
    <s v="eliana.cuevas@jep.gov.co"/>
    <s v="https://community.secop.gov.co/Public/Tendering/ContractNoticePhases/View?PPI=CO1.PPI.19583210&amp;isFromPublicArea=True&amp;isModal=False"/>
    <m/>
    <m/>
    <s v="SOPORTE_PARA_LA_ADMINISTRACIÓN_DE_JUSTICIA"/>
    <s v="PROCESOS_MISIONALES"/>
    <s v="Magistratura"/>
    <s v="Secretaría General Judicial"/>
  </r>
  <r>
    <s v="JEP-656"/>
    <n v="761"/>
    <s v="JEP-656-2022"/>
    <s v="JEP-CSPO-633-2022"/>
    <s v="Clara Torres"/>
    <d v="2022-08-02T00:00:00"/>
    <s v="Claudia Nancy Quiceno Montoya"/>
    <x v="0"/>
    <s v="1. Prestación de servicios"/>
    <n v="41905848"/>
    <n v="2"/>
    <s v="Persona Natural"/>
    <s v="Bogotá D.C. "/>
    <s v="Prestar servicios profesionales para apoyar y acompañar a la Secretaría Ejecutiva en la asistencia técnica a las actuaciones, mediaciones, encuentros y acercamientos necesarios para los procesos de justicia restaurativa con énfasis en enfoques diferenciales (enfoques de género, étnico-racial, discapacidad, persona mayor, niñez, población sexualmente diversa y enfoque territorial)"/>
    <s v="Administrativo Transversal"/>
    <s v="Harvey Danilo Suarez Morales"/>
    <s v="Secretaría Ejecutiva"/>
    <s v="Secretaría Ejecutiva"/>
    <s v="Secretaría Ejecutiva"/>
    <s v="Ariel Sánchez Meertens"/>
    <s v="A- Despacho Secretaría Ejecutiva"/>
    <s v="N/A"/>
    <s v="N/A"/>
    <s v="N/A"/>
    <s v="Inversión "/>
    <n v="78934124"/>
    <s v="N/A"/>
    <s v="N/A"/>
    <n v="16000165"/>
    <s v="N/A"/>
    <n v="96922"/>
    <n v="355422"/>
    <s v="_x0009_2018011001091"/>
    <x v="75"/>
    <d v="2022-08-04T00:00:00"/>
    <s v="N/A"/>
    <s v="N/A"/>
    <s v="N/A"/>
    <s v="N/A"/>
    <n v="0"/>
    <s v="N/A"/>
    <n v="0"/>
    <s v="N/A"/>
    <n v="0"/>
    <s v="N/A"/>
    <n v="0"/>
    <s v="N/A"/>
    <n v="0"/>
    <s v="N/A"/>
    <n v="0"/>
    <s v="N/A"/>
    <n v="0"/>
    <n v="78934124"/>
    <n v="0"/>
    <n v="0"/>
    <n v="0"/>
    <n v="0"/>
    <n v="0"/>
    <d v="2022-12-31T00:00:00"/>
    <d v="2022-12-31T00:00:00"/>
    <n v="-1202"/>
    <s v="SI"/>
    <s v="N/A"/>
    <s v="Bogotá D.C."/>
    <s v="Cumplimiento"/>
    <s v="21-45-101380166"/>
    <n v="0"/>
    <s v="Seguros del Estado S.A."/>
    <d v="2022-08-04T00:00:00"/>
    <s v="04/08/2022 - 01/07/2023"/>
    <n v="2022"/>
    <s v="PENDIENTE"/>
    <m/>
    <s v="Terminado"/>
    <s v="Retiro"/>
    <s v="N/A"/>
    <s v="ANTROPOLOGÍA"/>
    <s v="N/A"/>
    <s v="FEMENINO"/>
    <s v="claudia.quicenom@jep.gov.co"/>
    <s v="https://community.secop.gov.co/Public/Tendering/ContractNoticePhases/View?PPI=CO1.PPI.19779248&amp;isFromPublicArea=True&amp;isModal=False"/>
    <m/>
    <m/>
    <s v="ENFOQUE_RESTAURATIVO"/>
    <s v="PROCESOS_MISIONALES"/>
    <s v="Secretaría Ejecutiva"/>
    <s v="Despacho Secretaría Ejecutiva"/>
  </r>
  <r>
    <s v="JEP-721"/>
    <n v="762"/>
    <s v="JEP-721-2022"/>
    <s v="JEP-CSPO-696-2022"/>
    <s v="Clara Torres"/>
    <d v="2022-10-03T00:00:00"/>
    <s v="Angie Paola Ariza Porras"/>
    <x v="0"/>
    <s v="1. Prestación de servicios"/>
    <n v="1026575735"/>
    <n v="8"/>
    <s v="Persona Natural"/>
    <s v="Bogotá D.C. "/>
    <s v="Prestar servicios profesionales para apoyar y acompañar a la Secretaría Ejecutiva en la gestión administrativa del equipo de Justicia Restaurativa, así como en los procesos de sistematización con énfasis en el seguimiento, registro, análisis de indicadores, elaboración de informes técnicos, de las actuaciones, mediaciones, encuentros y acercamientos necesarios para los procesos de justicia restaurativa"/>
    <s v="Administrativo Transversal"/>
    <s v="Harvey Danilo Suarez Morales"/>
    <s v="Secretaría Ejecutiva"/>
    <s v="Secretaría Ejecutiva"/>
    <s v="Secretaría Ejecutiva"/>
    <s v="Ariel Sánchez Meertens"/>
    <s v="A- Despacho Secretaría Ejecutiva"/>
    <s v="N/A"/>
    <s v="N/A"/>
    <s v="N/A"/>
    <s v="Inversión"/>
    <n v="26021313"/>
    <s v="N/A"/>
    <s v="N/A"/>
    <s v="$8,673.771"/>
    <s v="N/A"/>
    <n v="97022"/>
    <n v="454222"/>
    <n v="2018011001091"/>
    <x v="110"/>
    <d v="2022-10-07T00:00:00"/>
    <s v="N/A"/>
    <s v="N/A"/>
    <s v="N/A"/>
    <s v="N/A"/>
    <n v="0"/>
    <s v="N/A"/>
    <n v="0"/>
    <s v="N/A"/>
    <n v="0"/>
    <s v="N/A"/>
    <n v="0"/>
    <s v="N/A"/>
    <n v="0"/>
    <s v="N/A"/>
    <n v="0"/>
    <s v="N/A"/>
    <n v="0"/>
    <n v="26021313"/>
    <n v="0"/>
    <n v="0"/>
    <n v="0"/>
    <n v="0"/>
    <n v="0"/>
    <d v="2022-12-31T00:00:00"/>
    <d v="2022-12-31T00:00:00"/>
    <n v="-1202"/>
    <s v="SI"/>
    <s v="N/A"/>
    <s v="Bogotá D.C."/>
    <s v="Cumplimiento"/>
    <s v="33-47-101010132 "/>
    <n v="0"/>
    <s v="Seguros del Estado S.A."/>
    <d v="2022-10-12T00:00:00"/>
    <s v="11/10/2022 - 05/07/2023"/>
    <n v="2022"/>
    <s v="PENDIENTE"/>
    <s v="Ninguna"/>
    <s v="Terminado"/>
    <s v="Retiro"/>
    <s v="N/A"/>
    <s v="SOCIOLOGÍA"/>
    <s v="N/A"/>
    <s v="FEMENINO"/>
    <s v="angie.ariza@jep.gov.co"/>
    <s v="https://community.secop.gov.co/Public/Tendering/ContractNoticePhases/View?PPI=CO1.PPI.20988411&amp;isFromPublicArea=True&amp;isModal=False"/>
    <m/>
    <m/>
    <s v="ENFOQUE_RESTAURATIVO"/>
    <s v="PROCESOS_MISIONALES"/>
    <s v="Secretaría Ejecutiva"/>
    <s v="Despacho Secretaría Ejecutiva"/>
  </r>
  <r>
    <s v="JEP-607"/>
    <n v="763"/>
    <s v="JEP-607-2022"/>
    <s v="JEP-CSPO-588-2022"/>
    <s v="Clara Torres"/>
    <d v="2022-07-08T00:00:00"/>
    <s v="Wiliam Fabian Calderon Aguirre"/>
    <x v="0"/>
    <s v="1. Prestación de servicios"/>
    <n v="93393340"/>
    <n v="3"/>
    <s v="Persona Natural"/>
    <s v="Bogotá D.C. "/>
    <s v="Prestar servicios profesionales para apoyar y acompañar a la subsecretaría ejecutiva en las etapas de los procesos de gestión contractual desde el punto de vista financiero, tanto en el proceso de monitoreo telefónico como del proceso de monitoreo con dispositivos electrónicos. "/>
    <s v="Administrativo Transversal"/>
    <s v="Harvey Danilo Suarez Morales"/>
    <s v="Secretaría Ejecutiva"/>
    <s v="Subsecretaría Ejecutiva "/>
    <s v="Subsecretaría Ejecutiva "/>
    <s v="Angela María Mora Soto"/>
    <s v="B- Subsecretaría Ejecutiva "/>
    <s v="N/A"/>
    <s v="N/A"/>
    <s v="N/A"/>
    <s v="Inversión"/>
    <n v="8240084"/>
    <s v="N/A"/>
    <s v="N/A"/>
    <s v="N/A"/>
    <s v="N/A"/>
    <n v="92822"/>
    <n v="314422"/>
    <n v="2018011001175"/>
    <x v="96"/>
    <d v="2022-07-12T00:00:00"/>
    <s v="N/A"/>
    <s v="N/A"/>
    <s v="N/A"/>
    <s v="N/A"/>
    <n v="0"/>
    <s v="N/A"/>
    <n v="0"/>
    <s v="N/A"/>
    <n v="0"/>
    <s v="N/A"/>
    <n v="0"/>
    <s v="N/A"/>
    <n v="0"/>
    <s v="N/A"/>
    <n v="1"/>
    <s v="N/A"/>
    <n v="10"/>
    <n v="8240084"/>
    <n v="0"/>
    <n v="0"/>
    <n v="0"/>
    <n v="0"/>
    <n v="0"/>
    <d v="2022-07-31T00:00:00"/>
    <d v="2022-08-10T00:00:00"/>
    <n v="-1345"/>
    <s v="SI"/>
    <s v="N/A"/>
    <s v="Bogotá D.C."/>
    <s v="Cumplimiento"/>
    <s v="390-47-994000072158"/>
    <n v="0"/>
    <s v="Aseguradora Solidaria de Colombia"/>
    <d v="2022-07-12T00:00:00"/>
    <s v="11/07/2022 - 11/02/2023"/>
    <n v="2022"/>
    <s v="PENDIENTE"/>
    <s v="Mediante Otrosí 1 se modifica el El plazo de ejecución será hasta el 10_x000a_de agosto de 2022. y se modifica forma de pago"/>
    <s v="Terminado"/>
    <s v="Prorróga"/>
    <s v="N/A"/>
    <s v="ECONOMÍA"/>
    <s v="N/A"/>
    <s v="MASCULINO"/>
    <s v="william.calderon@jep.gov.co"/>
    <s v="https://community.secop.gov.co/Public/Tendering/ContractNoticePhases/View?PPI=CO1.PPI.19357521&amp;isFromPublicArea=True&amp;isModal=False"/>
    <m/>
    <m/>
    <s v="PARTICIPACIÓN_EFECTIVA_REPRESENTACIÓN_Y_DEFENSA_TÉCNICA"/>
    <s v="PROCESOS_MISIONALES"/>
    <s v="Secretaría Ejecutiva"/>
    <s v="Subsecretaría Ejecutiva"/>
  </r>
  <r>
    <s v="JEP-608"/>
    <n v="764"/>
    <s v="JEP-608-2022"/>
    <s v="JEP-CSPO-589-2022"/>
    <s v="Clara Torres"/>
    <d v="2022-07-08T00:00:00"/>
    <s v="Sandra Milena Gomez Tovar"/>
    <x v="0"/>
    <s v="1. Prestación de servicios"/>
    <n v="52817478"/>
    <n v="3"/>
    <s v="Persona Natural"/>
    <s v="Bogotá D.C. "/>
    <s v="Prestar servicios profesionales para apoyar y acompañar a la subsecretaría ejecutiva en las etapas de los procesos de gestión contractual desde el punto de vista jurídico, tanto en el proceso de monitoreo telefónico como del proceso de monitoreo con dispositivos electrónicos. "/>
    <s v="Administrativo Transversal"/>
    <s v="Harvey Danilo Suarez Morales"/>
    <s v="Secretaría Ejecutiva"/>
    <s v="Subsecretaría Ejecutiva "/>
    <s v="Subsecretaría Ejecutiva "/>
    <s v="Angela María Mora Soto"/>
    <s v="B- Subsecretaría Ejecutiva "/>
    <s v="N/A"/>
    <s v="N/A"/>
    <s v="N/A"/>
    <s v="Inversión"/>
    <n v="8240084"/>
    <s v="N/A"/>
    <s v="N/A"/>
    <s v="N/A"/>
    <s v="N/A"/>
    <n v="92722"/>
    <n v="314522"/>
    <n v="2018011001175"/>
    <x v="96"/>
    <d v="2022-07-12T00:00:00"/>
    <s v="N/A"/>
    <s v="N/A"/>
    <s v="N/A"/>
    <s v="N/A"/>
    <n v="0"/>
    <s v="N/A"/>
    <n v="0"/>
    <s v="N/A"/>
    <n v="0"/>
    <s v="N/A"/>
    <n v="0"/>
    <s v="N/A"/>
    <n v="0"/>
    <s v="N/A"/>
    <n v="1"/>
    <s v="N/A"/>
    <n v="10"/>
    <n v="8240084"/>
    <n v="0"/>
    <n v="0"/>
    <n v="0"/>
    <n v="0"/>
    <n v="0"/>
    <d v="2022-07-31T00:00:00"/>
    <d v="2022-08-10T00:00:00"/>
    <n v="-1345"/>
    <s v="SI"/>
    <s v="N/A"/>
    <s v="Bogotá D.C."/>
    <s v="Cumplimiento"/>
    <s v="21-45-101377259"/>
    <n v="0"/>
    <s v="Seguros del Estado S.A."/>
    <d v="2022-07-12T00:00:00"/>
    <s v="12/07/2022 - 01/02/2023"/>
    <n v="2022"/>
    <s v="PENDIENTE"/>
    <s v="Mediante Otrosí N1 se hace una prorroga y modifica el pago del contrato"/>
    <s v="Terminado"/>
    <s v="Prorróga"/>
    <s v="N/A"/>
    <s v="DERECHO"/>
    <s v="N/A"/>
    <s v="FEMENINO"/>
    <s v="sandra.gomez@jep.gov.co"/>
    <s v="https://community.secop.gov.co/Public/Tendering/ContractNoticePhases/View?PPI=CO1.PPI.19357731&amp;isFromPublicArea=True&amp;isModal=False"/>
    <m/>
    <m/>
    <s v="PARTICIPACIÓN_EFECTIVA_REPRESENTACIÓN_Y_DEFENSA_TÉCNICA"/>
    <s v="PROCESOS_MISIONALES"/>
    <s v="Secretaría Ejecutiva"/>
    <s v="Subsecretaría Ejecutiva"/>
  </r>
  <r>
    <s v="JEP-657"/>
    <n v="765"/>
    <s v="JEP-657-2022"/>
    <s v="JEP-CSPO-634-2022"/>
    <s v="Ángela Esquivel "/>
    <d v="2022-08-03T00:00:00"/>
    <s v="Andres Ricardo Vargas Castillo"/>
    <x v="0"/>
    <s v="1. Prestación de servicios"/>
    <n v="80195396"/>
    <n v="9"/>
    <s v="Persona Natural"/>
    <s v="Bogotá D.C. "/>
    <s v="Prestar servicios profesionales para apoyar en la recolección y sistematización de información que alimente la preparación de las versiones voluntarias, y la construcción del auto de determinación de hechos y conductas y la resolución de conclusiones"/>
    <s v="Misional"/>
    <s v="Harvey Danilo Suarez Morales"/>
    <s v="Secretaría Ejecutiva"/>
    <s v="Subsecretaría Ejecutiva "/>
    <s v="Subsecretaría Ejecutiva "/>
    <s v="Ana Cristina Portilla Benavides"/>
    <s v="F- Magistratura"/>
    <s v="N/A"/>
    <s v="Magistratura - Análisis de información versiones voluntarias - Sección NR"/>
    <s v="Gustavo Adolfo Salazar Arbeláez"/>
    <s v="Inversión "/>
    <n v="26021315"/>
    <s v="N/A"/>
    <s v="N/A"/>
    <n v="5204263"/>
    <s v="N/A"/>
    <n v="94622"/>
    <n v="361522"/>
    <s v="_x0009_2018011001091"/>
    <x v="60"/>
    <d v="2022-08-17T00:00:00"/>
    <s v="N/A"/>
    <s v="N/A"/>
    <s v="N/A"/>
    <s v="N/A"/>
    <n v="0"/>
    <s v="N/A"/>
    <n v="0"/>
    <s v="N/A"/>
    <n v="0"/>
    <s v="N/A"/>
    <n v="0"/>
    <s v="N/A"/>
    <n v="0"/>
    <s v="N/A"/>
    <n v="0"/>
    <s v="N/A"/>
    <n v="0"/>
    <n v="26021315"/>
    <n v="0"/>
    <n v="0"/>
    <n v="0"/>
    <n v="0"/>
    <n v="0"/>
    <d v="2022-12-31T00:00:00"/>
    <d v="2022-12-31T00:00:00"/>
    <n v="-1202"/>
    <s v="SI"/>
    <s v="N/A"/>
    <s v="Bogotá D.C."/>
    <s v="Cumplimiento"/>
    <s v="21-45-101380769"/>
    <n v="0"/>
    <s v="Seguros del Estado S.A."/>
    <d v="2022-08-10T00:00:00"/>
    <s v="09/08/2022 - 01/07/2023"/>
    <n v="2022"/>
    <s v="PENDIENTE"/>
    <s v="Ninguna"/>
    <s v="Terminado"/>
    <s v="Retiro"/>
    <s v="N/A"/>
    <s v="CIENCIAS POLÍTICAS"/>
    <s v="N/A"/>
    <s v="MASCULINO"/>
    <s v="andres.vargas@jep.gov.co"/>
    <s v="https://community.secop.gov.co/Public/Tendering/ContractNoticePhases/View?PPI=CO1.PPI.19788847&amp;isFromPublicArea=True&amp;isModal=False"/>
    <m/>
    <m/>
    <s v="JUDICIAL_ADVERSARIAL"/>
    <s v="PROCESOS_MISIONALES"/>
    <s v="Magistratura"/>
    <s v="Magistratura"/>
  </r>
  <r>
    <s v="JEP-797"/>
    <n v="768"/>
    <s v="JEP-797-2022"/>
    <s v="JEP-CSPO-768-2022"/>
    <s v="Vanessa Jiménez "/>
    <d v="2022-11-16T00:00:00"/>
    <s v="Erika Jazmin Garzón Daza"/>
    <x v="0"/>
    <s v="1. Prestación de servicios"/>
    <n v="1072466089"/>
    <n v="8"/>
    <s v="Persona Natural"/>
    <s v="Bogotá D.C. "/>
    <s v="Prestar servicios profesionales especializados para apoyar la articulación de las dependencias de la Secretaría Ejecutiva en la atención de las necesidades que surjan para la instrucción de los macrocasos que se adelantan ante las salas y secciones"/>
    <s v="Administrativo Transversal"/>
    <s v="Harvey Danilo Suarez Morales"/>
    <s v="Secretaría Ejecutiva"/>
    <s v="Subsecretaría Ejecutiva"/>
    <s v="Subsecretaría Ejecutiva"/>
    <s v="Angela María Mora Soto"/>
    <s v="B- Subsecretaría Ejecutiva "/>
    <s v="N/A"/>
    <s v="N/A"/>
    <s v="N/A"/>
    <s v="Inversión"/>
    <n v="20491440"/>
    <s v="N/A"/>
    <s v="N/A"/>
    <n v="10245720"/>
    <s v="N/A"/>
    <n v="93722"/>
    <n v="529822"/>
    <n v="2018011001091"/>
    <x v="79"/>
    <d v="2022-11-25T00:00:00"/>
    <s v="N/A"/>
    <s v="N/A"/>
    <s v="N/A"/>
    <s v="N/A"/>
    <n v="0"/>
    <s v="N/A"/>
    <n v="0"/>
    <s v="N/A"/>
    <n v="0"/>
    <s v="N/A"/>
    <n v="0"/>
    <s v="N/A"/>
    <n v="0"/>
    <s v="N/A"/>
    <n v="0"/>
    <s v="N/A"/>
    <n v="0"/>
    <n v="20491440"/>
    <n v="0"/>
    <n v="0"/>
    <n v="0"/>
    <n v="0"/>
    <n v="0"/>
    <d v="2022-12-31T00:00:00"/>
    <d v="2022-12-31T00:00:00"/>
    <n v="-1202"/>
    <s v="SI"/>
    <s v="N/A"/>
    <s v="Bogotá D.C."/>
    <s v="Cumplimiento"/>
    <s v="21-45-101392626"/>
    <n v="0"/>
    <s v="Seguros del Estado S.A."/>
    <d v="2022-11-23T00:00:00"/>
    <s v="23/11/2022 - 01/07/2023"/>
    <n v="2022"/>
    <s v="PENDIENTE"/>
    <s v="Ninguna"/>
    <s v="Terminado"/>
    <s v="Retiro"/>
    <s v="N/A"/>
    <s v="DERECHO"/>
    <s v="N/A"/>
    <s v="FEMENINO"/>
    <s v="erika.garzon@jep.gov.co"/>
    <s v="https://community.secop.gov.co/Public/Tendering/ContractNoticePhases/View?PPI=CO1.PPI.21692643&amp;isFromPublicArea=True&amp;isModal=False"/>
    <m/>
    <m/>
    <s v="PARTICIPACIÓN_EFECTIVA_REPRESENTACIÓN_Y_DEFENSA_TÉCNICA"/>
    <s v="PROCESOS_MISIONALES"/>
    <s v="Secretaría Ejecutiva"/>
    <s v="Subsecretaría Ejecutiva"/>
  </r>
  <r>
    <s v="JEP-735"/>
    <n v="769"/>
    <s v="JEP-735-2022"/>
    <s v="JEP-CSPO-710-2022"/>
    <s v="Vanessa Jiménez "/>
    <d v="2022-10-06T00:00:00"/>
    <s v="Edgar Ricardo Serrano Navarro"/>
    <x v="0"/>
    <s v="1. Prestación de servicios"/>
    <n v="79556307"/>
    <n v="1"/>
    <s v="Persona Natural"/>
    <s v="Bogotá D.C. "/>
    <s v="Prestar servicios profesionales especializados para apoyar la articulación de las dependencias de la secretaría ejecutiva en la atención de las necesidades que surjan para la instrucción de los macrocasos que se adelantan ante las salas y secciones"/>
    <s v="Administrativo Transversal"/>
    <s v="Harvey Danilo Suarez Morales"/>
    <s v="Secretaría Ejecutiva"/>
    <s v="Subsecretaría Ejecutiva"/>
    <s v="Subsecretaría Ejecutiva"/>
    <s v="Angela María Mora Soto"/>
    <s v="B- Subsecretaría Ejecutiva "/>
    <s v="N/A"/>
    <s v="N/A"/>
    <s v="N/A"/>
    <s v="Inversión"/>
    <n v="30737160"/>
    <s v="N/A"/>
    <s v="N/A"/>
    <n v="10245720"/>
    <s v="N/A"/>
    <n v="93822"/>
    <n v="469022"/>
    <s v="_x0009_2018011001091"/>
    <x v="72"/>
    <d v="2022-10-18T00:00:00"/>
    <s v="N/A"/>
    <s v="N/A"/>
    <s v="N/A"/>
    <s v="N/A"/>
    <n v="0"/>
    <s v="N/A"/>
    <n v="0"/>
    <s v="N/A"/>
    <n v="0"/>
    <s v="N/A"/>
    <n v="0"/>
    <s v="N/A"/>
    <n v="0"/>
    <s v="N/A"/>
    <n v="0"/>
    <s v="N/A"/>
    <n v="0"/>
    <n v="30737160"/>
    <n v="0"/>
    <n v="0"/>
    <n v="0"/>
    <n v="0"/>
    <n v="0"/>
    <d v="2022-11-30T00:00:00"/>
    <d v="2022-11-30T00:00:00"/>
    <n v="-1233"/>
    <s v="SI"/>
    <s v="N/A"/>
    <s v="Bogotá D.C."/>
    <s v="Cumplimiento"/>
    <s v="14-45-101087542"/>
    <n v="0"/>
    <s v="Seguros del Estado S.A. "/>
    <d v="2022-10-15T00:00:00"/>
    <s v="21/10/2022 - 30/06/2023"/>
    <n v="2022"/>
    <s v="PENDIENTE"/>
    <s v="Ninguna"/>
    <s v="Terminado"/>
    <s v="Retiro"/>
    <s v="N/A"/>
    <s v="DERECHO"/>
    <s v="N/A"/>
    <s v="MASCULINO"/>
    <s v="edgar.serrano@jep.gov.co"/>
    <s v="https://community.secop.gov.co/Public/Tendering/ContractNoticePhases/View?PPI=CO1.PPI.20978372&amp;isFromPublicArea=True&amp;isModal=False"/>
    <m/>
    <m/>
    <s v="PARTICIPACIÓN_EFECTIVA_REPRESENTACIÓN_Y_DEFENSA_TÉCNICA"/>
    <s v="PROCESOS_MISIONALES"/>
    <s v="Secretaría Ejecutiva"/>
    <s v="Subsecretaría Ejecutiva"/>
  </r>
  <r>
    <s v="JEP-738"/>
    <n v="770"/>
    <s v="JEP-738-2022"/>
    <s v="JEP-CSPO-713-2022"/>
    <s v="Vanessa Jiménez "/>
    <d v="2022-10-07T00:00:00"/>
    <s v="Julia Victoria Mora Trujillo"/>
    <x v="0"/>
    <s v="1. Prestación de servicios"/>
    <n v="65757961"/>
    <n v="9"/>
    <s v="Persona Natural"/>
    <s v="Bogotá D.C. "/>
    <s v="Prestar servicios profesionales especializados para apoyar la articulación de las dependencias de la Secretaría Ejecutiva en la atención de las necesidades que surjan para la instrucción de los macrocasos que se adelantan ante las Salas y Secciones"/>
    <s v="Administrativo Transversal"/>
    <s v="Harvey Danilo Suarez Morales"/>
    <s v="Secretaría Ejecutiva"/>
    <s v="Subsecretaría Ejecutiva"/>
    <s v="Subsecretaría Ejecutiva"/>
    <s v="Angela María Mora Soto"/>
    <s v="B- Subsecretaría Ejecutiva "/>
    <s v="N/A"/>
    <s v="N/A"/>
    <s v="N/A"/>
    <s v="Inversión"/>
    <n v="30737160"/>
    <s v="N/A"/>
    <s v="N/A"/>
    <n v="10245720"/>
    <s v="N/A"/>
    <n v="93122"/>
    <n v="463522"/>
    <n v="2018011001091"/>
    <x v="111"/>
    <d v="2022-10-14T00:00:00"/>
    <s v="N/A"/>
    <s v="N/A"/>
    <s v="N/A"/>
    <s v="N/A"/>
    <n v="0"/>
    <s v="N/A"/>
    <n v="0"/>
    <s v="N/A"/>
    <n v="0"/>
    <s v="N/A"/>
    <n v="0"/>
    <s v="N/A"/>
    <n v="0"/>
    <s v="N/A"/>
    <n v="0"/>
    <s v="N/A"/>
    <n v="0"/>
    <n v="30737160"/>
    <n v="0"/>
    <n v="0"/>
    <n v="0"/>
    <n v="0"/>
    <n v="0"/>
    <d v="2022-12-31T00:00:00"/>
    <d v="2022-12-31T00:00:00"/>
    <n v="-1202"/>
    <s v="SI"/>
    <s v="N/A"/>
    <s v="Bogotá D.C."/>
    <s v="Cumplimiento"/>
    <s v="21-45-101388976"/>
    <n v="0"/>
    <s v="Seguros del Estado S.A. "/>
    <d v="2022-10-19T00:00:00"/>
    <s v="19/10/2022 - 01/07/2023"/>
    <n v="2022"/>
    <s v="PENDIENTE"/>
    <s v="Ninguna"/>
    <s v="Terminado"/>
    <s v="Retiro"/>
    <s v="N/A"/>
    <s v="DERECHO"/>
    <s v="N/A"/>
    <s v="FEMENINO"/>
    <s v="julia.morat@jep.gov.co"/>
    <s v="https://community.secop.gov.co/Public/Tendering/ContractNoticePhases/View?PPI=CO1.PPI.21009890&amp;isFromPublicArea=True&amp;isModal=False"/>
    <m/>
    <m/>
    <s v="PARTICIPACIÓN_EFECTIVA_REPRESENTACIÓN_Y_DEFENSA_TÉCNICA"/>
    <s v="PROCESOS_MISIONALES"/>
    <s v="Secretaría Ejecutiva"/>
    <s v="Subsecretaría Ejecutiva"/>
  </r>
  <r>
    <s v="JEP-731"/>
    <n v="772"/>
    <s v="JEP-731-2022"/>
    <s v="JEP-CSPO-706-2022"/>
    <s v="Vanessa Jiménez "/>
    <d v="2022-10-04T00:00:00"/>
    <s v="Juan David Salas Riaño"/>
    <x v="0"/>
    <s v="1. Prestación de servicios"/>
    <n v="1020720743"/>
    <n v="7"/>
    <s v="Persona Natural"/>
    <s v="Bogotá D.C. "/>
    <s v="Prestar servicios profesionales especializados para apoyar la articulación de las dependencias de la Secretaría Ejecutiva en la atención de las necesidades que surjan para la instrucción de los macrocasos que se adelantan ante las Salas y Secciones"/>
    <s v="Administrativo Transversal"/>
    <s v="Harvey Danilo Suarez Morales"/>
    <s v="Secretaría Ejecutiva"/>
    <s v="Subsecretaría Ejecutiva"/>
    <s v="Subsecretaría Ejecutiva"/>
    <s v="Angela María Mora Soto"/>
    <s v="B- Subsecretaría Ejecutiva "/>
    <s v="N/A"/>
    <s v="N/A"/>
    <s v="N/A"/>
    <s v="Inversión"/>
    <n v="30737160"/>
    <s v="N/A"/>
    <s v="N/A"/>
    <n v="10245720"/>
    <s v="N/A"/>
    <n v="93322"/>
    <s v="_x0009_456522"/>
    <n v="2018011001091"/>
    <x v="72"/>
    <d v="2022-10-13T00:00:00"/>
    <s v="N/A"/>
    <s v="N/A"/>
    <s v="N/A"/>
    <s v="N/A"/>
    <n v="0"/>
    <s v="N/A"/>
    <n v="0"/>
    <s v="N/A"/>
    <n v="0"/>
    <s v="N/A"/>
    <n v="0"/>
    <s v="N/A"/>
    <n v="0"/>
    <s v="N/A"/>
    <n v="0"/>
    <s v="N/A"/>
    <n v="0"/>
    <n v="30737160"/>
    <n v="0"/>
    <n v="0"/>
    <n v="0"/>
    <n v="0"/>
    <n v="0"/>
    <d v="2022-12-31T00:00:00"/>
    <d v="2022-12-31T00:00:00"/>
    <n v="-1202"/>
    <s v="SI"/>
    <s v="N/A"/>
    <s v="Bogotá D.C."/>
    <s v="Cumplimiento"/>
    <s v="63-47-101001253"/>
    <n v="0"/>
    <s v="Seguros del Estado S.A."/>
    <d v="2022-10-13T00:00:00"/>
    <s v="13/10/2022 - 30/06/2023"/>
    <n v="2022"/>
    <s v="PENDIENTE"/>
    <s v="Ninguna"/>
    <s v="Terminado"/>
    <s v="Retiro"/>
    <s v="N/A"/>
    <s v="GOBIERNO Y RELACIONES INTERNACIONALES"/>
    <s v="N/A"/>
    <s v="MASCULINO"/>
    <s v="juan.salas@jep.gov.co"/>
    <s v="https://community.secop.gov.co/Public/Tendering/ContractNoticePhases/View?PPI=CO1.PPI.20924013&amp;isFromPublicArea=True&amp;isModal=False"/>
    <m/>
    <m/>
    <s v="PARTICIPACIÓN_EFECTIVA_REPRESENTACIÓN_Y_DEFENSA_TÉCNICA"/>
    <s v="PROCESOS_MISIONALES"/>
    <s v="Secretaría Ejecutiva"/>
    <s v="Subsecretaría Ejecutiva"/>
  </r>
  <r>
    <s v="JEP-749"/>
    <n v="773"/>
    <s v="JEP-749-2022"/>
    <s v="JEP-CSPO-721-2022"/>
    <s v="Vanessa Jiménez "/>
    <d v="2022-10-19T00:00:00"/>
    <s v="Andrea Carolina Estupiñán Chiquillo"/>
    <x v="0"/>
    <s v="1. Prestación de servicios"/>
    <n v="52515944"/>
    <n v="8"/>
    <s v="Persona Natural"/>
    <s v="Bogotá D.C. "/>
    <s v="Prestar servicios profesionales especializados para apoyar la articulación de las dependencias de la Secretaría Ejecutiva en la atención de las necesidades que surjan para la instrucción de los macrocasos que se adelantan ante las Salas y Secciones"/>
    <s v="Administrativo Transversal"/>
    <s v="Harvey Danilo Suarez Morales"/>
    <s v="Secretaría Ejecutiva"/>
    <s v="Subsecretaría Ejecutiva"/>
    <s v="Subsecretaría Ejecutiva"/>
    <s v="Angela María Mora Soto"/>
    <s v="B- Subsecretaría Ejecutiva "/>
    <s v="N/A"/>
    <s v="N/A"/>
    <s v="N/A"/>
    <s v="Inversión"/>
    <n v="30737160"/>
    <s v="N/A"/>
    <s v="N/A"/>
    <n v="10245720"/>
    <s v="N/A"/>
    <n v="93922"/>
    <n v="472422"/>
    <n v="2018011001091"/>
    <x v="112"/>
    <d v="2022-11-01T00:00:00"/>
    <s v="N/A"/>
    <s v="N/A"/>
    <s v="N/A"/>
    <s v="N/A"/>
    <n v="0"/>
    <s v="N/A"/>
    <n v="0"/>
    <s v="N/A"/>
    <n v="0"/>
    <s v="N/A"/>
    <n v="0"/>
    <s v="N/A"/>
    <n v="0"/>
    <s v="N/A"/>
    <n v="0"/>
    <s v="N/A"/>
    <n v="0"/>
    <n v="30737160"/>
    <n v="0"/>
    <n v="0"/>
    <n v="0"/>
    <n v="0"/>
    <n v="0"/>
    <d v="2022-12-31T00:00:00"/>
    <d v="2022-12-31T00:00:00"/>
    <n v="-1202"/>
    <s v="SI"/>
    <s v="N/A"/>
    <s v="Bogotá D.C."/>
    <s v="Cumplimiento"/>
    <s v="21-45-101389508"/>
    <n v="0"/>
    <s v="Seguros del Estado S.A."/>
    <d v="2022-10-24T00:00:00"/>
    <s v="24/10/2022 - 01/07/2023"/>
    <n v="2022"/>
    <s v="PENDIENTE"/>
    <s v="Ninguna"/>
    <s v="Terminado"/>
    <s v="Retiro"/>
    <s v="N/A"/>
    <s v="DERECHO"/>
    <s v="N/A"/>
    <s v="FEMENINO"/>
    <s v="andrea.estupinan@jep.gov.co"/>
    <s v="https://community.secop.gov.co/Public/Tendering/ContractNoticePhases/View?PPI=CO1.PPI.21175064&amp;isFromPublicArea=True&amp;isModal=False"/>
    <m/>
    <m/>
    <s v="PARTICIPACIÓN_EFECTIVA_REPRESENTACIÓN_Y_DEFENSA_TÉCNICA"/>
    <s v="PROCESOS_MISIONALES"/>
    <s v="Secretaría Ejecutiva"/>
    <s v="Subsecretaría Ejecutiva"/>
  </r>
  <r>
    <s v="JEP-710"/>
    <n v="779"/>
    <s v="JEP-710-2022"/>
    <s v="JEP-CSPO-686-2022"/>
    <s v="Vanessa Jiménez "/>
    <d v="2022-09-21T00:00:00"/>
    <s v="Elizabeth Gaviota Acevedo Espinosa"/>
    <x v="0"/>
    <s v="1. Prestación de servicios"/>
    <n v="1020743592"/>
    <n v="0"/>
    <s v="Persona Natural"/>
    <s v="Cali"/>
    <s v="Prestar servicios profesionales especializados para apoyar la articulación de las dependencias de la secretaría ejecutiva en la atención de los procesos de adopción de medidas cautelares que se adelantan ante las salas y secciones de la JEP."/>
    <s v="Administrativo Transversal"/>
    <s v="Harvey Danilo Suarez Morales"/>
    <s v="Secretaría Ejecutiva"/>
    <s v="Subsecretaría Ejecutiva "/>
    <s v="Subsecretaría Ejecutiva "/>
    <s v="Angela María Mora Soto"/>
    <s v="B- Subsecretaría Ejecutiva "/>
    <s v="N/A"/>
    <s v="N/A"/>
    <s v="N/A"/>
    <s v="Inversión"/>
    <n v="34493924"/>
    <s v="N/A"/>
    <s v="N/A"/>
    <n v="10245720"/>
    <s v="N/A"/>
    <n v="94522"/>
    <n v="424522"/>
    <n v="2018011001091"/>
    <x v="113"/>
    <d v="2022-09-23T00:00:00"/>
    <s v="N/A"/>
    <s v="N/A"/>
    <s v="N/A"/>
    <s v="N/A"/>
    <n v="0"/>
    <s v="N/A"/>
    <n v="0"/>
    <s v="N/A"/>
    <n v="0"/>
    <s v="N/A"/>
    <n v="0"/>
    <s v="N/A"/>
    <n v="0"/>
    <s v="N/A"/>
    <n v="0"/>
    <s v="N/A"/>
    <n v="0"/>
    <n v="34493924"/>
    <n v="0"/>
    <n v="0"/>
    <n v="0"/>
    <n v="0"/>
    <n v="0"/>
    <d v="2022-12-31T00:00:00"/>
    <d v="2022-12-31T00:00:00"/>
    <n v="-1202"/>
    <s v="SI"/>
    <s v="N/A"/>
    <s v="Bogotá D.C."/>
    <s v="Cumplimiento"/>
    <s v="14-44-101163360"/>
    <n v="1"/>
    <s v="Seguros del Estado S.A."/>
    <d v="2022-09-23T00:00:00"/>
    <s v="22/09/2022 - 30/06/2023"/>
    <n v="2022"/>
    <s v="PENDIENTE"/>
    <s v="El área desistió de la terminación anticipada"/>
    <s v="Terminado"/>
    <s v="Retiro"/>
    <s v="N/A"/>
    <s v="CIENCIAS POLÍTICAS Y RELACIONES INTERNACIONALES"/>
    <s v="N/A"/>
    <s v="FEMENINO"/>
    <s v="elizabeth.acevedo@jep.gov.co"/>
    <s v="https://community.secop.gov.co/Public/Tendering/ContractNoticePhases/View?PPI=CO1.PPI.20678078&amp;isFromPublicArea=True&amp;isModal=False"/>
    <m/>
    <m/>
    <s v="PARTICIPACIÓN_EFECTIVA_REPRESENTACIÓN_Y_DEFENSA_TÉCNICA"/>
    <s v="PROCESOS_MISIONALES"/>
    <s v="Secretaría Ejecutiva"/>
    <s v="Subsecretaría Ejecutiva"/>
  </r>
  <r>
    <s v="JEP-686"/>
    <n v="780"/>
    <s v="JEP-686-2022"/>
    <s v="JEP-CSPO-662-2022"/>
    <s v="John Maldonado"/>
    <d v="2022-08-29T00:00:00"/>
    <s v="Unidad Nacional de Protección"/>
    <x v="0"/>
    <s v="5. Convenio interadministrativo "/>
    <n v="900475780"/>
    <n v="1"/>
    <s v="Persona Jurídica"/>
    <s v="Bogotá D.C. "/>
    <s v="Aunar esfuerzos institucionales, recursos, capacidades y métodos entre la unidad nacional de protección -UNP y la jurisdicción especial para la paz- jep, que permitan implementar con enfoque preventivo, la adecuada protección individual de la vida e integridad de  la secretaria judicial general de la JEP, a quien en razón del cargo o su nivel de riesgo extraordinario y/o extremo, se le asigne un esquema de seguridad"/>
    <s v="Administrativo Transversal"/>
    <s v="Ana Lucia Rosales Callejas"/>
    <s v="Dirección Administrativa y Financiera"/>
    <s v="Dirección Administrativa y Financiera"/>
    <s v="Oficina Asesora de Seguridad y Protección"/>
    <s v="Maria Emma Caro Robles"/>
    <s v="DD- Oficina Asesora de Seguridad y Protección"/>
    <s v="N/A"/>
    <s v="N/A"/>
    <s v="N/A"/>
    <s v="Inversión"/>
    <n v="104329615"/>
    <s v="N/A"/>
    <s v="N/A"/>
    <n v="30958792"/>
    <s v="N/A"/>
    <s v="100922_x0009_"/>
    <s v="_x0009_394222"/>
    <n v="2018011001068"/>
    <x v="34"/>
    <d v="2022-09-01T00:00:00"/>
    <s v="N/A"/>
    <s v="N/A"/>
    <s v="N/A"/>
    <s v="N/A"/>
    <n v="0"/>
    <s v="N/A"/>
    <n v="0"/>
    <s v="N/A"/>
    <n v="0"/>
    <s v="N/A"/>
    <n v="0"/>
    <s v="N/A"/>
    <n v="0"/>
    <s v="N/A"/>
    <n v="0"/>
    <s v="N/A"/>
    <n v="0"/>
    <n v="104329615"/>
    <n v="0"/>
    <n v="0"/>
    <n v="0"/>
    <n v="0"/>
    <n v="0"/>
    <d v="2022-11-26T00:00:00"/>
    <d v="2022-11-26T00:00:00"/>
    <n v="-1237"/>
    <s v="SI"/>
    <d v="2024-06-05T00:00:00"/>
    <s v="Bogotá D.C."/>
    <s v="N/A"/>
    <s v="N/A"/>
    <s v="N"/>
    <s v="N/A"/>
    <s v="N/A"/>
    <s v="N/A"/>
    <n v="2022"/>
    <s v="N/A"/>
    <s v="Sin póliza 11/10/2022_x000a_El 5 de junio de 20234 se publica acta de balance y cierre"/>
    <s v="Terminado"/>
    <s v="Retiro"/>
    <s v="N/A"/>
    <s v="N/A"/>
    <s v="N/A"/>
    <s v="N/A"/>
    <s v="N/A"/>
    <s v="https://community.secop.gov.co/Public/Tendering/ContractNoticePhases/View?PPI=CO1.PPI.20240941&amp;isFromPublicArea=True&amp;isModal=False"/>
    <m/>
    <m/>
    <s v="GESTIÓN_DE_SEGURIDAD_BIENES_Y_SERVICIOS"/>
    <s v="PROCESOS_DE_GESTIÓN"/>
    <s v="Secretaría Ejecutiva"/>
    <s v="Dirección Administrativa y Financiera"/>
  </r>
  <r>
    <s v="JEP-664"/>
    <n v="781"/>
    <s v="JEP-664-2022"/>
    <s v="JEP-CSPO-641-2022"/>
    <s v="Vanessa Jiménez "/>
    <d v="2022-08-11T00:00:00"/>
    <s v="Giselle Natalia Hernandez Vargas"/>
    <x v="0"/>
    <s v="1. Prestación de servicios"/>
    <n v="1020751373"/>
    <n v="8"/>
    <s v="Persona Natural"/>
    <s v="Bogotá D.C. "/>
    <s v="Prestar servicios profesionales para apoyar a la Subdirección de Fortalecimiento en la implementación del modelo de gestión del conocimiento de la JEP por medio del diseño gráfico y desarrollo de contenidos de los cursos virtuales. "/>
    <s v="Funciones de la dependencia"/>
    <s v="Angela María Mora Soto"/>
    <s v="Subsecretaría Ejecutiva"/>
    <s v="Secretaría Ejecutiva"/>
    <s v="Subdirección de Fortalecimiento Institucional"/>
    <s v="Luz Amanda Granados Urrea_x0009_"/>
    <s v="AA- Subdirección de Fortalecimiento Institucional"/>
    <s v="N/A"/>
    <s v="N/A"/>
    <s v="N/A"/>
    <s v="Inversión"/>
    <n v="37080371"/>
    <s v="N/A"/>
    <s v="N/A"/>
    <n v="8240084"/>
    <s v="N/A"/>
    <n v="97522"/>
    <s v="373422_x0009_"/>
    <n v="2018011001091"/>
    <x v="114"/>
    <d v="2022-08-19T00:00:00"/>
    <s v="N/A"/>
    <s v="N/A"/>
    <s v="N/A"/>
    <s v="N/A"/>
    <n v="0"/>
    <s v="N/A"/>
    <n v="0"/>
    <s v="N/A"/>
    <n v="0"/>
    <s v="N/A"/>
    <n v="0"/>
    <s v="N/A"/>
    <n v="0"/>
    <s v="N/A"/>
    <n v="0"/>
    <s v="N/A"/>
    <n v="0"/>
    <n v="37080371"/>
    <n v="0"/>
    <n v="0"/>
    <n v="0"/>
    <n v="0"/>
    <n v="0"/>
    <d v="2022-12-31T00:00:00"/>
    <d v="2022-12-31T00:00:00"/>
    <n v="-1202"/>
    <s v="SI"/>
    <s v="N/A"/>
    <s v="Bogotá D.C."/>
    <s v="Cumplimiento"/>
    <s v="11-47-101012722"/>
    <n v="0"/>
    <s v="Seguros del Estado S.A."/>
    <d v="2022-08-18T00:00:00"/>
    <s v="19/08/2022 - 30/06/2023"/>
    <n v="2022"/>
    <s v="PENDIENTE"/>
    <s v="Ninguna"/>
    <s v="Terminado"/>
    <s v="Retiro"/>
    <s v="N/A"/>
    <s v="DISEÑO INDUSTRIAL"/>
    <s v="N/A"/>
    <s v="FEMENINO"/>
    <s v="giselle.hernandez@jep.gov.co"/>
    <s v="https://community.secop.gov.co/Public/Tendering/ContractNoticePhases/View?PPI=CO1.PPI.19944737&amp;isFromPublicArea=True&amp;isModal=False"/>
    <m/>
    <m/>
    <s v="GESTIÓN_DEL_CONOCIMIENTO"/>
    <s v="PROCESOS_DE_RELACIONAMIENTO"/>
    <s v="Secretaría Ejecutiva"/>
    <s v="Subdirección de Fortalecimiento Institucional"/>
  </r>
  <r>
    <s v="JEP-683"/>
    <n v="782"/>
    <s v="JEP-683-2022"/>
    <s v="JEP-CSPO-659-2022"/>
    <s v="Vanessa Jiménez "/>
    <d v="2022-08-29T00:00:00"/>
    <s v="Daniel Esteban Sánchez Gonzalez"/>
    <x v="0"/>
    <s v="1. Prestación de servicios"/>
    <n v="1026592541"/>
    <n v="8"/>
    <s v="Persona Natural"/>
    <s v="Bogotá D.C. "/>
    <s v="Prestar servicios de apoyo a la gestión en la subdirección de fortalecimiento para la implementación del modelo de gestión del conocimiento de la JEP por medio de la operación de la plataforma de formación virtual y la virtualización de los cursos"/>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12649245"/>
    <s v="N/A"/>
    <s v="N/A"/>
    <n v="3614070"/>
    <s v="N/A"/>
    <n v="97422"/>
    <s v="_x0009_418422"/>
    <n v="2018011001091"/>
    <x v="115"/>
    <d v="2022-09-21T00:00:00"/>
    <s v="N/A"/>
    <s v="N/A"/>
    <s v="N/A"/>
    <s v="N/A"/>
    <n v="0"/>
    <s v="N/A"/>
    <n v="0"/>
    <s v="N/A"/>
    <n v="0"/>
    <s v="N/A"/>
    <n v="0"/>
    <s v="N/A"/>
    <n v="0"/>
    <s v="N/A"/>
    <n v="0"/>
    <s v="N/A"/>
    <n v="0"/>
    <n v="12649245"/>
    <n v="0"/>
    <n v="0"/>
    <n v="0"/>
    <n v="0"/>
    <n v="0"/>
    <d v="2022-12-31T00:00:00"/>
    <d v="2022-12-31T00:00:00"/>
    <n v="-1202"/>
    <s v="SI"/>
    <s v="N/A"/>
    <s v="Bogotá D.C."/>
    <s v="Cumplimiento"/>
    <s v="15-45-101148695"/>
    <n v="0"/>
    <s v="Seguros del Estado S.A."/>
    <d v="2022-09-20T00:00:00"/>
    <s v="20/09/2022 - 30/06/2023"/>
    <n v="2022"/>
    <s v="SIN PÓLIZA"/>
    <s v="Ninguna"/>
    <s v="Terminado"/>
    <s v="Retiro"/>
    <s v="N/A"/>
    <s v="DISEÑO GRÁFICO_x000a_"/>
    <s v="N/A"/>
    <s v="MASCULINO"/>
    <s v="daniel.sanchez@jep.gov.co"/>
    <s v="https://community.secop.gov.co/Public/Tendering/ContractNoticePhases/View?PPI=CO1.PPI.20237573&amp;isFromPublicArea=True&amp;isModal=False"/>
    <m/>
    <m/>
    <s v="GESTIÓN_DEL_CONOCIMIENTO"/>
    <s v="PROCESOS_DE_RELACIONAMIENTO"/>
    <s v="Secretaría Ejecutiva"/>
    <s v="Subdirección de Fortalecimiento Institucional"/>
  </r>
  <r>
    <s v="JEP-684"/>
    <n v="783"/>
    <s v="JEP-684-2022"/>
    <s v="JEP-CSPO-660-2022"/>
    <s v="Vanessa Jiménez "/>
    <d v="2022-08-29T00:00:00"/>
    <s v="Nicolas Sussmann Herrán"/>
    <x v="0"/>
    <s v="1. Prestación de servicios"/>
    <n v="1020780674"/>
    <n v="3"/>
    <s v="Persona Natural"/>
    <s v="Bogotá D.C. "/>
    <s v="Prestar servicios profesionales para apoyar a la Subdirección de Fortalecimiento Institucional en la estructuración y desarrollo de espacios formativos dirigidos a la magistratura."/>
    <s v="Funciones de la dependencia"/>
    <s v="Angela María Mora Soto"/>
    <s v="Subsecretaría Ejecutiva"/>
    <s v="Secretaría Ejecutiva"/>
    <s v="Subdirección de Fortalecimiento Institucional"/>
    <s v="Luz Amanda Granados Urrea_x0009_"/>
    <s v="AA- Subdirección de Fortalecimiento Institucional"/>
    <s v="N/A"/>
    <s v="N/A"/>
    <s v="N/A"/>
    <s v="Funcionamiento"/>
    <n v="4100000"/>
    <s v="N/A"/>
    <s v="N/A"/>
    <s v="N/A"/>
    <s v="N/A"/>
    <n v="97622"/>
    <n v="399322"/>
    <s v="N/A"/>
    <x v="105"/>
    <d v="2022-09-08T00:00:00"/>
    <s v="N/A"/>
    <s v="N/A"/>
    <s v="N/A"/>
    <s v="N/A"/>
    <n v="0"/>
    <s v="N/A"/>
    <n v="0"/>
    <s v="N/A"/>
    <n v="0"/>
    <s v="N/A"/>
    <n v="0"/>
    <s v="N/A"/>
    <n v="0"/>
    <s v="N/A"/>
    <n v="0"/>
    <s v="N/A"/>
    <n v="0"/>
    <n v="4100000"/>
    <n v="0"/>
    <n v="0"/>
    <n v="0"/>
    <n v="0"/>
    <n v="0"/>
    <d v="2022-09-30T00:00:00"/>
    <d v="2022-09-30T00:00:00"/>
    <n v="-1294"/>
    <s v="SI"/>
    <s v="N/A"/>
    <s v="Bogotá D.C."/>
    <s v="Cumplimiento"/>
    <s v="75-45-101048971"/>
    <n v="1"/>
    <s v="Seguros del Estado S.A."/>
    <d v="2022-09-07T00:00:00"/>
    <s v="05/09/2022 - 30/03/2023"/>
    <n v="2022"/>
    <s v="PENDIENTE"/>
    <s v="Ninguna"/>
    <s v="Terminado"/>
    <s v="Retiro"/>
    <s v="N/A"/>
    <s v="FILOSOFÍA "/>
    <s v="DERECHO"/>
    <s v="MASCULINO"/>
    <s v="NR"/>
    <s v="https://community.secop.gov.co/Public/Tendering/ContractNoticePhases/View?PPI=CO1.PPI.20237185&amp;isFromPublicArea=True&amp;isModal=False"/>
    <m/>
    <m/>
    <s v="GESTIÓN_DEL_CONOCIMIENTO"/>
    <s v="PROCESOS_DE_RELACIONAMIENTO"/>
    <s v="Secretaría Ejecutiva"/>
    <s v="Subdirección de Fortalecimiento Institucional"/>
  </r>
  <r>
    <s v="JEP-810"/>
    <n v="784"/>
    <s v="JEP-810-2022"/>
    <s v="JEP-CSPO-780-2022"/>
    <s v="Paola Casas"/>
    <d v="2022-11-29T00:00:00"/>
    <s v="Adriana Cristina Romero Beltrán"/>
    <x v="0"/>
    <s v="1. Prestación de servicios"/>
    <n v="52713756"/>
    <n v="9"/>
    <s v="Persona Natural"/>
    <s v="Bogotá D.C. "/>
    <s v="Prestar servicios profesionales especializados para brindar apoyo a la Subdirección de Contratación en la asesoría y acompañamiento de los temas  jurídicos y contractuales que le sean asignados"/>
    <s v="Administrativo Transversal"/>
    <s v="Harvey Danilo Suarez Morales"/>
    <s v="Secretaría Ejecutiva"/>
    <s v="Departamento de Asuntos Jurídicos"/>
    <s v="Subdirección de Contratación"/>
    <s v="Fabio Leonardo Muñoz Sarmiento"/>
    <s v="EE- Subdirección de Contratación"/>
    <s v="N/A"/>
    <s v="N/A"/>
    <s v="N/A"/>
    <s v="Inversión"/>
    <n v="99199059"/>
    <s v="N/A"/>
    <s v="N/A"/>
    <n v="10553091"/>
    <n v="11080746"/>
    <n v="122422"/>
    <n v="555122"/>
    <n v="2018011001175"/>
    <x v="116"/>
    <d v="2022-12-01T00:00:00"/>
    <s v="N/A"/>
    <s v="N/A"/>
    <s v="N/A"/>
    <s v="N/A"/>
    <n v="27322380"/>
    <d v="2023-02-27T00:00:00"/>
    <n v="0"/>
    <s v="N/A"/>
    <n v="0"/>
    <s v="N/A"/>
    <n v="0"/>
    <s v="N/A"/>
    <n v="0"/>
    <s v="N/A"/>
    <n v="1"/>
    <s v="N/A"/>
    <n v="0"/>
    <n v="126521439"/>
    <n v="88645968"/>
    <n v="88645968"/>
    <n v="0"/>
    <n v="0"/>
    <n v="0"/>
    <d v="2023-08-31T00:00:00"/>
    <d v="2023-08-31T00:00:00"/>
    <n v="-959"/>
    <s v="SI"/>
    <s v="N/A"/>
    <s v="Bogotá D.C."/>
    <s v="Cumplimiento"/>
    <s v="21-45-101393707"/>
    <n v="0"/>
    <s v="Seguros del Estado S.A."/>
    <d v="2022-12-10T00:00:00"/>
    <s v="01/12/2022 - 01/03/2024"/>
    <d v="2022-12-01T00:00:00"/>
    <s v="PENDIENTE"/>
    <s v="Autorización de_x000a_vigencia futura mediante oficio Nro. 2-2022-051335 del cuatro (4) de noviembre de dos mil_x000a_veintidós (2022) emitido por el Ministerio de Hacienda y Crédito Público._x000a_Mediante el otrosí número 1 Adicionar dos obligaciones específicas Adicionar el valor del contrato: $27.322.380_x000a_"/>
    <s v="Terminado"/>
    <s v="Adición"/>
    <s v="N/A"/>
    <s v="DERECHO"/>
    <s v="N/A"/>
    <s v="FEMENINO"/>
    <s v="adriana.romerob@jep.gov.co"/>
    <s v="https://community.secop.gov.co/Public/Tendering/ContractNoticePhases/View?PPI=CO1.PPI.21953665&amp;isFromPublicArea=True&amp;isModal=False"/>
    <m/>
    <m/>
    <s v="GESTIÓN_CONTRACTUAL"/>
    <s v="PROCESOS_DE_GESTIÓN"/>
    <s v="Secretaría Ejecutiva"/>
    <s v="Dirección de Asuntos Jurídicos"/>
  </r>
  <r>
    <s v="JEP-659"/>
    <n v="785"/>
    <s v="JEP-659-2022"/>
    <s v="JEP-CSPO-636-2022"/>
    <s v="Clara Torres"/>
    <d v="2022-08-08T00:00:00"/>
    <s v="Otoniel Camargo Ramírez"/>
    <x v="0"/>
    <s v="1. Prestación de servicios"/>
    <n v="79540943"/>
    <n v="4"/>
    <s v="Persona Natural"/>
    <s v="Tunja"/>
    <s v="Prestar servicios profesionales para apoyar al Departamento de Enfoques Diferenciales en la elaboración y revisión de documentos jurídicos de la dependencia, así como en asesoría , ejecución  y apoyo jurídico en los procedimientos que adelanta la dependencia. "/>
    <s v="Funciones de la dependencia"/>
    <s v="Angela María Mora Soto"/>
    <s v="Subsecretaría Ejecutiva"/>
    <s v="Subsecretaría Ejecutiva "/>
    <s v="Departamento de Enfoques Diferenciales "/>
    <s v="Eliana Fernanda Antonio Rosero"/>
    <s v="AA- Subdirección de Fortalecimiento Institucional"/>
    <s v="N/A"/>
    <s v="N/A"/>
    <s v="N/A"/>
    <s v="Inversión "/>
    <n v="40376399"/>
    <s v="N/A"/>
    <s v="N/A"/>
    <n v="8240084"/>
    <s v="N/A"/>
    <n v="99622"/>
    <s v="364922_x0009_"/>
    <n v="2018011001091"/>
    <x v="94"/>
    <d v="2022-08-17T00:00:00"/>
    <s v="Juan Gabriel Acosta Castro"/>
    <n v="1128054124"/>
    <n v="2"/>
    <d v="2022-09-01T00:00:00"/>
    <n v="0"/>
    <s v="N/A"/>
    <n v="0"/>
    <s v="N/A"/>
    <n v="0"/>
    <s v="N/A"/>
    <n v="0"/>
    <s v="N/A"/>
    <n v="0"/>
    <s v="N/A"/>
    <n v="0"/>
    <s v="N/A"/>
    <n v="0"/>
    <n v="40376399"/>
    <n v="0"/>
    <n v="0"/>
    <n v="0"/>
    <n v="0"/>
    <n v="0"/>
    <d v="2022-12-31T00:00:00"/>
    <d v="2022-12-31T00:00:00"/>
    <n v="-1202"/>
    <s v="SI"/>
    <s v="N/A"/>
    <s v="Bogotá D.C."/>
    <s v="Cumplimiento"/>
    <s v="390-47-994000073198_x000a_21-45-101383328"/>
    <s v="1_x000a_0"/>
    <s v="Aseguradora Soolidaria de Colombia_x000a_Seguros del Estado S.A."/>
    <s v="16/08/2022_x000a_01/09/2022"/>
    <s v="09/08/2022 - 30/06/2023_x000a_01/09/2022 - 01/07/2023"/>
    <s v="17/08/2022_x000a_01/09/2022"/>
    <s v="PENDIENTE"/>
    <s v="En fecha de 1/09/2022 se publica la cesión de contrato 659-2022 entre Otoniel Camargo y Gabriel Acosta"/>
    <s v="Terminado"/>
    <s v="Cesión"/>
    <s v="N/A"/>
    <s v="DERECHO"/>
    <s v="N/A"/>
    <s v="MASCULINO"/>
    <s v="juan.acostac@jep.gov.co"/>
    <s v="https://community.secop.gov.co/Public/Tendering/ContractNoticePhases/View?PPI=CO1.PPI.19870737&amp;isFromPublicArea=True&amp;isModal=False"/>
    <m/>
    <m/>
    <s v="GESTIÓN_DEL_CONOCIMIENTO"/>
    <s v="PROCESOS_DE_RELACIONAMIENTO"/>
    <s v="Secretaría Ejecutiva"/>
    <s v="Subdirección de Fortalecimiento Institucional"/>
  </r>
  <r>
    <s v="JEP-720"/>
    <n v="786"/>
    <s v="JEP-720-2022"/>
    <s v="JEP-CSPO-695-2022"/>
    <s v="Ángela Esquivel "/>
    <d v="2022-09-29T00:00:00"/>
    <s v="Ana Elizabeth Mojica Acevedo"/>
    <x v="0"/>
    <s v="1. Prestación de servicios"/>
    <n v="21018207"/>
    <n v="3"/>
    <s v="Persona Natural"/>
    <s v="Bogotá D.C. "/>
    <s v="Prestar servicios profesionales para apoyar el cumplimiento y seguimiento de las órdenes judiciales emitidas por las Salas y Secciones de la JEP a cargo del Departamento de Enfoques Diferenciales"/>
    <s v="Misional"/>
    <s v="Harvey Danilo Suarez Morales"/>
    <s v="Secretaría Ejecutiva"/>
    <s v="Subsecretaría Ejecutiva"/>
    <s v="Departamento de Enfoques Diferenciales "/>
    <s v="Eliana Fernanda Antonio Rosero"/>
    <s v="BB- Departamento de Enfoques Diferenciales "/>
    <s v="N/A"/>
    <s v="N/A"/>
    <s v="N/A"/>
    <s v="Inversión"/>
    <n v="21684429"/>
    <s v="N/A"/>
    <s v="N/A"/>
    <n v="7228143"/>
    <s v="N/A"/>
    <n v="100122"/>
    <s v="_x0009_451622"/>
    <n v="2018011001091"/>
    <x v="72"/>
    <d v="2022-10-13T00:00:00"/>
    <s v="N/A"/>
    <s v="N/A"/>
    <s v="N/A"/>
    <s v="N/A"/>
    <n v="0"/>
    <s v="N/A"/>
    <n v="0"/>
    <s v="N/A"/>
    <n v="0"/>
    <s v="N/A"/>
    <n v="0"/>
    <s v="N/A"/>
    <n v="0"/>
    <s v="N/A"/>
    <n v="0"/>
    <s v="N/A"/>
    <n v="0"/>
    <n v="21684429"/>
    <n v="0"/>
    <n v="0"/>
    <n v="0"/>
    <n v="0"/>
    <n v="0"/>
    <d v="2022-12-31T00:00:00"/>
    <d v="2022-12-31T00:00:00"/>
    <n v="-1202"/>
    <s v="SI"/>
    <s v="N/A"/>
    <s v="Bogotá D.C."/>
    <s v="Cumplimiento"/>
    <s v="21-45-101388077"/>
    <n v="0"/>
    <s v="Seguros del Estado S.A. "/>
    <d v="2022-10-11T00:00:00"/>
    <s v="10/10/2022 - 01/07/2023"/>
    <n v="2022"/>
    <s v="PENDIENTE"/>
    <s v="Ninguna"/>
    <s v="Terminado"/>
    <s v="Retiro"/>
    <s v="N/A"/>
    <s v="DERECHO"/>
    <s v="N/A"/>
    <s v="FEMENINO"/>
    <s v="ana.mojica@jep.gov.co"/>
    <s v="https://community.secop.gov.co/Public/Tendering/ContractNoticePhases/View?PPI=CO1.PPI.20908223&amp;isFromPublicArea=True&amp;isModal=False"/>
    <m/>
    <m/>
    <s v="PARTICIPACIÓN_EFECTIVA_REPRESENTACIÓN_Y_DEFENSA_TÉCNICA"/>
    <s v="PROCESOS_MISIONALES"/>
    <s v="Secretaría Ejecutiva"/>
    <s v="Subsecretaría Ejecutiva"/>
  </r>
  <r>
    <s v="JEP-801"/>
    <n v="787"/>
    <s v="JEP-801-2022"/>
    <s v="JEP-CSPO-772-2022"/>
    <s v="Ángela Esquivel "/>
    <d v="2022-11-17T00:00:00"/>
    <s v="Mabel Concepción Valencia Mosquera"/>
    <x v="0"/>
    <s v="1. Prestación de servicios"/>
    <n v="34530317"/>
    <n v="7"/>
    <s v="Persona Natural"/>
    <s v="N/A"/>
    <s v="Prestar servicios profesionales para apoyar al Departamento de Enfoques Diferenciales  en el desarrollo de la estrategia para la implementación de la perspectiva de interseccionalidad de los enfoques diferenciales, en el marco de los ejes de interés estratégico de la JEP."/>
    <s v="Misional"/>
    <s v="Harvey Danilo Suarez Morales"/>
    <s v="Secretaría Ejecutiva"/>
    <s v="Secretaría Ejecutiva"/>
    <s v="Departamento de Enfoques Diferenciales"/>
    <s v="Eliana Fernanda Antonio Rosero"/>
    <s v="BB- Departamento de Enfoques Diferenciales "/>
    <s v="N/A"/>
    <s v="N/A"/>
    <s v="N/A"/>
    <s v="Inversión"/>
    <n v="11810781"/>
    <s v="N/A"/>
    <s v="N/A"/>
    <n v="8240084"/>
    <s v="N/A"/>
    <n v="100222"/>
    <n v="549722"/>
    <n v="2018011001091"/>
    <x v="13"/>
    <d v="2022-12-02T00:00:00"/>
    <s v="N/A"/>
    <s v="N/A"/>
    <s v="N/A"/>
    <s v="N/A"/>
    <n v="0"/>
    <s v="N/A"/>
    <n v="0"/>
    <s v="N/A"/>
    <n v="0"/>
    <s v="N/A"/>
    <n v="0"/>
    <s v="N/A"/>
    <n v="0"/>
    <s v="N/A"/>
    <n v="0"/>
    <s v="N/A"/>
    <n v="0"/>
    <n v="11810781"/>
    <n v="0"/>
    <n v="0"/>
    <n v="0"/>
    <n v="0"/>
    <n v="0"/>
    <d v="2022-12-31T00:00:00"/>
    <d v="2022-12-31T00:00:00"/>
    <n v="-1202"/>
    <s v="SI"/>
    <s v="N/A"/>
    <s v="Bogotá D.C."/>
    <s v="Cumplimiento"/>
    <s v="21-45-101393660"/>
    <n v="0"/>
    <s v="Seguros del Estado S.A. "/>
    <d v="2022-12-01T00:00:00"/>
    <s v="01/12/2022 - 01/07/2023"/>
    <n v="2022"/>
    <s v="PENDIENTE"/>
    <s v="Ninguna"/>
    <s v="Terminado"/>
    <s v="Retiro"/>
    <s v="N/A"/>
    <s v="PSICOLOGÍA"/>
    <s v="N/A"/>
    <s v="FEMENINO"/>
    <s v="diego.ojeda@jep.gov.co"/>
    <s v="https://community.secop.gov.co/Public/Tendering/ContractNoticePhases/View?PPI=CO1.PPI.21737569&amp;isFromPublicArea=True&amp;isModal=False"/>
    <m/>
    <m/>
    <s v="PARTICIPACIÓN_EFECTIVA_REPRESENTACIÓN_Y_DEFENSA_TÉCNICA"/>
    <s v="PROCESOS_MISIONALES"/>
    <s v="Secretaría Ejecutiva"/>
    <s v="Subsecretaría Ejecutiva"/>
  </r>
  <r>
    <s v="JEP-665"/>
    <n v="788"/>
    <s v="JEP-665-2022"/>
    <s v="JEP-CSPO-642-2022"/>
    <s v="Jairo Cuellar"/>
    <d v="2022-08-12T00:00:00"/>
    <s v="Leidy Tatiana Hernandez Lopez "/>
    <x v="0"/>
    <s v="1. Prestación de servicios"/>
    <n v="53067261"/>
    <n v="7"/>
    <s v="Persona Natural"/>
    <s v="Bogotá D.C. "/>
    <s v="Prestación de servicios profesionales para apoyar y acompañar las actividades de consolidación de los sistemas de información misionales de la JEP, a través de la validación y estructuración jurídica."/>
    <s v="Misional"/>
    <s v="Angela María Mora Soto"/>
    <s v="Subsecretaría Ejecutiva"/>
    <s v="Subsecretaría Ejecutiva "/>
    <s v="Departamento SAAD - Comparecientes"/>
    <s v="Jose Manuel Alarcón López"/>
    <s v="BB- Departamento SAAD Defensa a Comparecientes "/>
    <s v="N/A"/>
    <s v="N/A"/>
    <s v="N/A"/>
    <s v="Inversión"/>
    <n v="51225000"/>
    <s v="N/A"/>
    <s v="N/A"/>
    <n v="10245000"/>
    <s v="N/A"/>
    <n v="97822"/>
    <n v="370422"/>
    <s v="_x0009_2018011000870"/>
    <x v="66"/>
    <d v="2022-08-18T00:00:00"/>
    <s v="N/A"/>
    <s v="N/A"/>
    <s v="N/A"/>
    <s v="N/A"/>
    <n v="0"/>
    <s v="N/A"/>
    <n v="0"/>
    <s v="N/A"/>
    <n v="0"/>
    <s v="N/A"/>
    <n v="0"/>
    <s v="N/A"/>
    <n v="0"/>
    <s v="N/A"/>
    <n v="0"/>
    <s v="N/A"/>
    <n v="0"/>
    <n v="51225000"/>
    <n v="0"/>
    <n v="0"/>
    <n v="0"/>
    <n v="0"/>
    <n v="0"/>
    <d v="2022-12-31T00:00:00"/>
    <d v="2022-12-31T00:00:00"/>
    <n v="-1202"/>
    <s v="SI"/>
    <s v="N/A"/>
    <s v="Bogotá D.C."/>
    <s v="Cumplimiento"/>
    <s v="25-47-101003134"/>
    <n v="0"/>
    <s v="Seguros del Estado S.A."/>
    <d v="2022-08-18T00:00:00"/>
    <s v="17/08/2022 - 01/07/2023"/>
    <n v="2022"/>
    <s v="PENDIENTE"/>
    <s v="Ninguna"/>
    <s v="Terminado"/>
    <s v="Retiro"/>
    <s v="N/A"/>
    <s v="DERECHO"/>
    <s v="N/A"/>
    <s v="FEMENINO"/>
    <s v="leidy.hernandez@jep.gov.co"/>
    <s v="https://community.secop.gov.co/Public/Tendering/ContractNoticePhases/View?PPI=CO1.PPI.19963454&amp;isFromPublicArea=True&amp;isModal=False"/>
    <m/>
    <m/>
    <s v="PARTICIPACIÓN_EFECTIVA_REPRESENTACIÓN_Y_DEFENSA_TÉCNICA"/>
    <s v="PROCESOS_MISIONALES"/>
    <s v="Secretaría Ejecutiva"/>
    <s v="Subsecretaría Ejecutiva"/>
  </r>
  <r>
    <s v="JEP-670"/>
    <n v="789"/>
    <s v="JEP-670-2022"/>
    <s v="JEP-CSPO-647-2022"/>
    <s v="Jairo Cuellar"/>
    <d v="2022-08-18T00:00:00"/>
    <s v="Rosaura Morales Gómez"/>
    <x v="0"/>
    <s v="1. Prestación de servicios"/>
    <n v="1032452027"/>
    <n v="5"/>
    <s v="Persona Natural"/>
    <s v="Bogotá D.C. "/>
    <s v="Prestación de servicios profesionales para brindar apoyo y asistencia técnica para la consolidación de los sistemas de información misionales de la JEP, a través de procesos de validación y aplicación de herramientas jurídicas y conceptuales. "/>
    <s v="Misional"/>
    <s v="Angela María Mora Soto"/>
    <s v="Subsecretaría Ejecutiva"/>
    <s v="Subsecretaría Ejecutiva "/>
    <s v="Departamento SAAD - Comparecientes"/>
    <s v="Jorge Alirio Mancera Cortés"/>
    <s v="BB- Departamento SAAD Defensa a Comparecientes "/>
    <s v="N/A"/>
    <s v="N/A"/>
    <s v="N/A"/>
    <s v="Inversión"/>
    <n v="25263415"/>
    <s v="N/A"/>
    <s v="N/A"/>
    <n v="5052683"/>
    <s v="N/A"/>
    <n v="97922"/>
    <n v="391822"/>
    <s v="_x0009_2018011000870"/>
    <x v="106"/>
    <d v="2022-08-30T00:00:00"/>
    <s v="N/A"/>
    <s v="N/A"/>
    <s v="N/A"/>
    <s v="N/A"/>
    <n v="0"/>
    <s v="N/A"/>
    <n v="0"/>
    <s v="N/A"/>
    <n v="0"/>
    <s v="N/A"/>
    <n v="0"/>
    <s v="N/A"/>
    <n v="0"/>
    <s v="N/A"/>
    <n v="0"/>
    <s v="N/A"/>
    <n v="0"/>
    <n v="25263415"/>
    <n v="0"/>
    <n v="0"/>
    <n v="0"/>
    <n v="0"/>
    <n v="0"/>
    <d v="2022-12-31T00:00:00"/>
    <d v="2022-12-31T00:00:00"/>
    <n v="-1202"/>
    <s v="SI"/>
    <s v="N/A"/>
    <s v="Bogotá D.C."/>
    <s v="Cumplimiento"/>
    <s v="839-47-101001893"/>
    <n v="0"/>
    <s v="Seguros del Estado S.A."/>
    <d v="2022-08-30T00:00:00"/>
    <s v="30/08/2022 - 30/06/2023"/>
    <n v="2022"/>
    <s v="PENDIENTE"/>
    <s v="Ninguna"/>
    <s v="Terminado"/>
    <s v="Retiro"/>
    <s v="N/A"/>
    <s v="DERECHO"/>
    <s v="N/A"/>
    <s v="FEMENINO"/>
    <s v="rosaura.morales@jep.gov.co"/>
    <s v="https://community.secop.gov.co/Public/Tendering/ContractNoticePhases/View?PPI=CO1.PPI.20087858&amp;isFromPublicArea=True&amp;isModal=False"/>
    <m/>
    <m/>
    <s v="PARTICIPACIÓN_EFECTIVA_REPRESENTACIÓN_Y_DEFENSA_TÉCNICA"/>
    <s v="PROCESOS_MISIONALES"/>
    <s v="Secretaría Ejecutiva"/>
    <s v="Subsecretaría Ejecutiva"/>
  </r>
  <r>
    <s v="JEP-690"/>
    <n v="790"/>
    <s v="JEP-690-2022"/>
    <s v="JEP-CSPO-666-2022"/>
    <s v="Jairo Cuellar"/>
    <d v="2022-08-31T00:00:00"/>
    <s v="Jenny Juliana Vásquez Sarmiento"/>
    <x v="0"/>
    <s v="1. Prestación de servicios"/>
    <n v="63529702"/>
    <n v="3"/>
    <s v="Persona Natural"/>
    <s v="Bucaramanga"/>
    <s v="Prestación de servicios profesionales para brindar apoyo y asistencia técnica para la consolidación de los sistemas de información misionales de la JEP, a través de procesos de validación y aplicación de herramientas jurídicas y conceptuales. "/>
    <s v="Misional"/>
    <s v="Harvey Danilo Suarez Morales"/>
    <s v="Secretaría Ejecutiva"/>
    <s v="Subsecretaría Ejecutiva "/>
    <s v="Departamento SAAD - Comparecientes"/>
    <s v="Jorge Alirio Mancera Cortés"/>
    <s v="BB- Departamento SAAD Defensa a Comparecientes "/>
    <s v="N/A"/>
    <s v="N/A"/>
    <s v="N/A"/>
    <s v="Inversión"/>
    <n v="20210732"/>
    <s v="N/A"/>
    <s v="N/A"/>
    <n v="5052683"/>
    <s v="N/A"/>
    <n v="98022"/>
    <n v="409122"/>
    <s v="_x0009_2018011000870"/>
    <x v="77"/>
    <d v="2022-09-13T00:00:00"/>
    <s v="N/A"/>
    <s v="N/A"/>
    <s v="N/A"/>
    <s v="N/A"/>
    <n v="0"/>
    <s v="N/A"/>
    <n v="0"/>
    <s v="N/A"/>
    <n v="0"/>
    <s v="N/A"/>
    <n v="0"/>
    <s v="N/A"/>
    <n v="0"/>
    <s v="N/A"/>
    <n v="0"/>
    <s v="N/A"/>
    <n v="0"/>
    <n v="20210732"/>
    <n v="0"/>
    <n v="0"/>
    <n v="0"/>
    <n v="0"/>
    <n v="0"/>
    <d v="2022-12-31T00:00:00"/>
    <d v="2022-12-31T00:00:00"/>
    <n v="-1202"/>
    <s v="SI"/>
    <s v="N/A"/>
    <s v="Bogotá D.C."/>
    <s v="Cumplimiento"/>
    <s v="730-47-994000016193"/>
    <n v="0"/>
    <s v="Solidaria de Colombia"/>
    <d v="2022-09-12T00:00:00"/>
    <s v="09/09/2022 - 30/06/2023"/>
    <n v="2022"/>
    <s v="PENDIENTE"/>
    <s v="Ninguna"/>
    <s v="Terminado"/>
    <s v="Retiro"/>
    <s v="N/A"/>
    <s v="DERECHO"/>
    <s v="N/A"/>
    <s v="FEMENINO"/>
    <s v="jenny.vasquez@jep.gov.co"/>
    <s v="https://community.secop.gov.co/Public/Tendering/ContractNoticePhases/View?PPI=CO1.PPI.20389057&amp;isFromPublicArea=True&amp;isModal=False"/>
    <m/>
    <m/>
    <s v="PARTICIPACIÓN_EFECTIVA_REPRESENTACIÓN_Y_DEFENSA_TÉCNICA"/>
    <s v="PROCESOS_MISIONALES"/>
    <s v="Secretaría Ejecutiva"/>
    <s v="Subsecretaría Ejecutiva"/>
  </r>
  <r>
    <s v="JEP-671"/>
    <n v="791"/>
    <s v="JEP-671-2022"/>
    <s v="JEP-CSPO-648-2022"/>
    <s v="Jairo Cuellar"/>
    <d v="2022-08-18T00:00:00"/>
    <s v="Jorge Alejandro Mesa Albarracin"/>
    <x v="0"/>
    <s v="1. Prestación de servicios"/>
    <n v="1098625296"/>
    <n v="3"/>
    <s v="Persona Natural"/>
    <s v="Bogotá D.C. "/>
    <s v="Prestación de servicios profesionales para brindar apoyo y asistencia técnica para la consolidación de los sistemas de información misionales de la JEP, a través de procesos de validación y aplicación de herramientas jurídicas y conceptuales."/>
    <s v="Misional"/>
    <s v="Angela María Mora Soto"/>
    <s v="Subsecretaría Ejecutiva"/>
    <s v="Subsecretaría Ejecutiva "/>
    <s v="Departamento SAAD - Comparecientes"/>
    <s v="Eliana Fernanda Antonio Rosero"/>
    <s v="BB- Departamento SAAD Defensa a Comparecientes "/>
    <s v="N/A"/>
    <s v="N/A"/>
    <s v="N/A"/>
    <s v="Inversión"/>
    <n v="25263415"/>
    <s v="N/A"/>
    <s v="N/A"/>
    <n v="5052683"/>
    <s v="N/A"/>
    <n v="98122"/>
    <n v="385622"/>
    <n v="2018011000870"/>
    <x v="97"/>
    <d v="2022-08-10T00:00:00"/>
    <s v="N/A"/>
    <s v="N/A"/>
    <s v="N/A"/>
    <s v="N/A"/>
    <n v="0"/>
    <s v="N/A"/>
    <n v="0"/>
    <s v="N/A"/>
    <n v="0"/>
    <s v="N/A"/>
    <n v="0"/>
    <s v="N/A"/>
    <n v="0"/>
    <s v="N/A"/>
    <n v="0"/>
    <s v="N/A"/>
    <n v="0"/>
    <n v="25263415"/>
    <n v="0"/>
    <n v="0"/>
    <n v="0"/>
    <n v="0"/>
    <n v="0"/>
    <d v="2022-11-30T00:00:00"/>
    <d v="2022-11-30T00:00:00"/>
    <n v="-1233"/>
    <s v="SI"/>
    <s v="N/A"/>
    <s v="Bogotá D.C."/>
    <s v="Cumplimiento"/>
    <s v="37-47-101003586 "/>
    <n v="0"/>
    <s v="Seguros del Estado S.A."/>
    <d v="2022-08-10T00:00:00"/>
    <s v="10/08/2022 - 31/05/2023"/>
    <n v="2022"/>
    <s v="PENDIENTE"/>
    <s v="Ninguna"/>
    <s v="Terminado"/>
    <s v="Retiro"/>
    <s v="N/A"/>
    <s v="DERECHO"/>
    <s v="N/A"/>
    <s v="FEMENINO"/>
    <s v="jorge.mesa@jep.gov.co"/>
    <s v="https://community.secop.gov.co/Public/Tendering/ContractNoticePhases/View?PPI=CO1.PPI.20106438&amp;isFromPublicArea=True&amp;isModal=False"/>
    <m/>
    <m/>
    <s v="PARTICIPACIÓN_EFECTIVA_REPRESENTACIÓN_Y_DEFENSA_TÉCNICA"/>
    <s v="PROCESOS_MISIONALES"/>
    <s v="Secretaría Ejecutiva"/>
    <s v="Subsecretaría Ejecutiva"/>
  </r>
  <r>
    <s v="JEP-672"/>
    <n v="792"/>
    <s v="JEP-672-2022"/>
    <s v="JEP-CSPO-649-2022"/>
    <s v="Jairo Cuellar"/>
    <d v="2022-08-18T00:00:00"/>
    <s v="Cristian Camilo Clavijo Rodríguez"/>
    <x v="0"/>
    <s v="1. Prestación de servicios"/>
    <n v="1033736942"/>
    <n v="3"/>
    <s v="Persona Natural"/>
    <s v="Bogotá D.C. "/>
    <s v="Prestación de servicios profesionales para brindar apoyo y asistencia técnica para la consolidación de los sistemas de información misionales de la JEP, a través de procesos de validación y aplicación de herramientas jurídicas y conceptuales."/>
    <s v="Misional"/>
    <s v="Angela María Mora Soto"/>
    <s v="Subsecretaría Ejecutiva"/>
    <s v="Subsecretaría Ejecutiva "/>
    <s v="Departamento SAAD - Comparecientes"/>
    <s v="Angela María Mora Soto"/>
    <s v="BB- Departamento SAAD Defensa a Comparecientes "/>
    <s v="N/A"/>
    <s v="N/A"/>
    <s v="N/A"/>
    <s v="Inversión"/>
    <n v="25263415"/>
    <s v="N/A"/>
    <s v="N/A"/>
    <n v="5052683"/>
    <s v="N/A"/>
    <n v="98222"/>
    <s v="_x0009_358522"/>
    <n v="2018011000870"/>
    <x v="34"/>
    <d v="2022-08-05T00:00:00"/>
    <s v="N/A"/>
    <s v="N/A"/>
    <s v="N/A"/>
    <s v="N/A"/>
    <n v="0"/>
    <s v="N/A"/>
    <n v="0"/>
    <s v="N/A"/>
    <n v="0"/>
    <s v="N/A"/>
    <n v="0"/>
    <s v="N/A"/>
    <n v="0"/>
    <s v="N/A"/>
    <n v="0"/>
    <s v="N/A"/>
    <n v="0"/>
    <n v="25263415"/>
    <n v="0"/>
    <n v="0"/>
    <n v="0"/>
    <n v="0"/>
    <n v="0"/>
    <d v="2022-12-31T00:00:00"/>
    <d v="2022-12-31T00:00:00"/>
    <n v="-1202"/>
    <s v="SI"/>
    <s v="N/A"/>
    <s v="Bogotá D.C."/>
    <s v="Cumplimiento"/>
    <s v="21-45-101380394"/>
    <n v="0"/>
    <s v="Seguros del Estado S.A."/>
    <d v="2022-08-05T00:00:00"/>
    <s v="05/08/2022- 01/07/2023"/>
    <n v="2022"/>
    <s v="PENDIENTE"/>
    <s v="Ninguna"/>
    <s v="Terminado"/>
    <s v="Retiro"/>
    <s v="N/A"/>
    <s v="DERECHO"/>
    <s v="N/A"/>
    <s v="FEMENINO"/>
    <s v="cristian.clavijo@jep.gov.co"/>
    <s v="https://community.secop.gov.co/Public/Tendering/ContractNoticePhases/View?PPI=CO1.PPI.20112095&amp;isFromPublicArea=True&amp;isModal=False"/>
    <m/>
    <m/>
    <s v="PARTICIPACIÓN_EFECTIVA_REPRESENTACIÓN_Y_DEFENSA_TÉCNICA"/>
    <s v="PROCESOS_MISIONALES"/>
    <s v="Secretaría Ejecutiva"/>
    <s v="Subsecretaría Ejecutiva"/>
  </r>
  <r>
    <s v="JEP-673"/>
    <n v="793"/>
    <s v="JEP-673-2022"/>
    <s v="JEP-CSPO-650-2022"/>
    <s v="Jairo Cuellar"/>
    <d v="2022-08-18T00:00:00"/>
    <s v="María Camila Rodríguez Álvarez"/>
    <x v="0"/>
    <s v="1. Prestación de servicios"/>
    <n v="1032465411"/>
    <n v="7"/>
    <s v="Persona Natural"/>
    <s v="Ibagué "/>
    <s v="Prestación de servicios profesionales para brindar apoyo y asistencia técnica para la consolidación de los sistemas de información misionales de la JEP, a través de procesos de validación y aplicación de herramientas jurídicas y conceptuales."/>
    <s v="Misional"/>
    <s v="Angela María Mora Soto"/>
    <s v="Subsecretaría Ejecutiva"/>
    <s v="Subsecretaría Ejecutiva "/>
    <s v="Departamento SAAD - Comparecientes"/>
    <s v="Jorge Alirio Mancera Cortés"/>
    <s v="BB- Departamento SAAD Defensa a Comparecientes "/>
    <s v="N/A"/>
    <s v="N/A"/>
    <s v="N/A"/>
    <s v="Inversión"/>
    <n v="25263415"/>
    <s v="N/A"/>
    <s v="N/A"/>
    <n v="5052683"/>
    <s v="N/A"/>
    <n v="93822"/>
    <n v="392622"/>
    <n v="2018011000870"/>
    <x v="34"/>
    <d v="2022-09-01T00:00:00"/>
    <s v="N/A"/>
    <s v="N/A"/>
    <s v="N/A"/>
    <s v="N/A"/>
    <n v="0"/>
    <s v="N/A"/>
    <n v="0"/>
    <s v="N/A"/>
    <n v="0"/>
    <s v="N/A"/>
    <n v="0"/>
    <s v="N/A"/>
    <n v="0"/>
    <s v="N/A"/>
    <n v="0"/>
    <s v="N/A"/>
    <n v="0"/>
    <n v="25263415"/>
    <n v="0"/>
    <n v="0"/>
    <n v="0"/>
    <n v="0"/>
    <n v="0"/>
    <d v="2022-12-31T00:00:00"/>
    <d v="2022-12-31T00:00:00"/>
    <n v="-1202"/>
    <s v="SI"/>
    <s v="N/A"/>
    <s v="Bogotá D.C."/>
    <s v="Cumplimiento"/>
    <s v="39-47-101001898"/>
    <n v="0"/>
    <s v="Seguros del Estado S.A."/>
    <d v="2022-08-31T00:00:00"/>
    <s v="31/08/2022 - 30/06/2023"/>
    <n v="2022"/>
    <s v="PENDIENTE"/>
    <s v="Ninguna"/>
    <s v="Terminado"/>
    <s v="Retiro"/>
    <s v="N/A"/>
    <s v="DERECHO"/>
    <s v="N/A"/>
    <s v="FEMENINO"/>
    <s v="maria.rodriguez@jep.gov.co"/>
    <s v="https://community.secop.gov.co/Public/Tendering/ContractNoticePhases/View?PPI=CO1.PPI.20117446&amp;isFromPublicArea=True&amp;isModal=False"/>
    <m/>
    <m/>
    <s v="PARTICIPACIÓN_EFECTIVA_REPRESENTACIÓN_Y_DEFENSA_TÉCNICA"/>
    <s v="PROCESOS_MISIONALES"/>
    <s v="Secretaría Ejecutiva"/>
    <s v="Subsecretaría Ejecutiva"/>
  </r>
  <r>
    <s v="JEP-674"/>
    <n v="796"/>
    <s v="JEP-674-2022"/>
    <s v="JEP-CSPO-651-2022"/>
    <s v="Jairo Cuellar"/>
    <d v="2022-08-18T00:00:00"/>
    <s v="Hugo Andrés Rojas Sandoval"/>
    <x v="0"/>
    <s v="1. Prestación de servicios"/>
    <n v="88275740"/>
    <n v="2"/>
    <s v="Persona Natural"/>
    <s v="Bogotá D.C. "/>
    <s v="Prestación de servicios para apoyar y acompañar la gestión y validación técnica de información para fortalecer y consolidar los sistemas de información misionales de la JEP. "/>
    <s v="Misional"/>
    <s v="Angela María Mora Soto"/>
    <s v="Subsecretaría Ejecutiva"/>
    <s v="Subsecretaría Ejecutiva "/>
    <s v="Departamento SAAD - Comparecientes"/>
    <s v="Jorge Alirio Mancera Cortés"/>
    <s v="BB- Departamento SAAD Defensa a Comparecientes "/>
    <s v="N/A"/>
    <s v="N/A"/>
    <s v="N/A"/>
    <s v="Inversión"/>
    <n v="17544030"/>
    <s v="N/A"/>
    <s v="N/A"/>
    <n v="3508806"/>
    <s v="N/A"/>
    <n v="99222"/>
    <s v="_x0009_391922"/>
    <n v="2018011000870"/>
    <x v="106"/>
    <d v="2022-08-30T00:00:00"/>
    <s v="N/A"/>
    <s v="N/A"/>
    <s v="N/A"/>
    <s v="N/A"/>
    <n v="0"/>
    <s v="N/A"/>
    <n v="0"/>
    <s v="N/A"/>
    <n v="0"/>
    <s v="N/A"/>
    <n v="0"/>
    <s v="N/A"/>
    <n v="0"/>
    <s v="N/A"/>
    <n v="0"/>
    <s v="N/A"/>
    <n v="0"/>
    <n v="17544030"/>
    <n v="0"/>
    <n v="0"/>
    <n v="0"/>
    <n v="0"/>
    <n v="0"/>
    <d v="2022-12-31T00:00:00"/>
    <d v="2022-12-31T00:00:00"/>
    <n v="-1202"/>
    <s v="SI"/>
    <s v="N/A"/>
    <s v="Bogotá D.C."/>
    <s v="Cumplimiento"/>
    <s v="39-47-101001894"/>
    <n v="0"/>
    <s v="Seguros del Estado S.A."/>
    <d v="2022-08-30T00:00:00"/>
    <s v="30/08/2022 - 30/06/2023"/>
    <n v="2022"/>
    <s v="PENDIENTE"/>
    <s v="Ninguna"/>
    <s v="Terminado"/>
    <s v="Retiro"/>
    <s v="N/A"/>
    <s v="N/A"/>
    <s v="N/A"/>
    <s v="MASCULINO"/>
    <s v="hugo.rojas@jep.gov.co"/>
    <s v="https://community.secop.gov.co/Public/Tendering/ContractNoticePhases/View?PPI=CO1.PPI.20160183&amp;isFromPublicArea=True&amp;isModal=False"/>
    <m/>
    <m/>
    <s v="PARTICIPACIÓN_EFECTIVA_REPRESENTACIÓN_Y_DEFENSA_TÉCNICA"/>
    <s v="PROCESOS_MISIONALES"/>
    <s v="Secretaría Ejecutiva"/>
    <s v="Subsecretaría Ejecutiva"/>
  </r>
  <r>
    <s v="JEP-675"/>
    <n v="797"/>
    <s v="JEP-675-2022"/>
    <s v="JEP-CSPO-652-2027"/>
    <s v="Jairo Cuellar"/>
    <d v="2022-08-18T00:00:00"/>
    <s v="David Alejandro Ricon Pinilla"/>
    <x v="0"/>
    <s v="1. Prestación de servicios"/>
    <n v="1010222342"/>
    <n v="4"/>
    <s v="Persona Natural"/>
    <s v="Bogotá D.C. "/>
    <s v="Prestación de servicios para apoyar y acompañar la gestión y validación técnica de información para fortalecer y consolidar los sistemas de información misionales de la JEP."/>
    <s v="Misional"/>
    <s v="Angela María Mora Soto"/>
    <s v="Subsecretaría Ejecutiva"/>
    <s v="Subsecretaría Ejecutiva "/>
    <s v="Departamento SAAD - Comparecientes"/>
    <s v="Jorge Alirio Mancera Cortés"/>
    <s v="BB- Departamento SAAD Defensa a Comparecientes "/>
    <s v="N/A"/>
    <s v="N/A"/>
    <s v="N/A"/>
    <s v="Inversión"/>
    <n v="17544030"/>
    <s v="N/A"/>
    <s v="N/A"/>
    <n v="3508806"/>
    <s v="N/A"/>
    <n v="98622"/>
    <n v="392822"/>
    <s v="_x0009_2018011000870"/>
    <x v="34"/>
    <d v="2022-09-01T00:00:00"/>
    <s v="N/A"/>
    <s v="N/A"/>
    <s v="N/A"/>
    <s v="N/A"/>
    <n v="0"/>
    <s v="N/A"/>
    <n v="0"/>
    <s v="N/A"/>
    <n v="0"/>
    <s v="N/A"/>
    <n v="0"/>
    <s v="N/A"/>
    <n v="0"/>
    <s v="N/A"/>
    <n v="0"/>
    <s v="N/A"/>
    <n v="0"/>
    <n v="17544030"/>
    <n v="0"/>
    <n v="0"/>
    <n v="0"/>
    <n v="0"/>
    <n v="0"/>
    <d v="2022-12-31T00:00:00"/>
    <d v="2022-12-31T00:00:00"/>
    <n v="-1202"/>
    <s v="SI"/>
    <s v="N/A"/>
    <s v="Bogotá D.C."/>
    <s v="Cumplimiento"/>
    <s v="39-47-101001901"/>
    <n v="0"/>
    <s v="Seguros del Estado S.A."/>
    <d v="2022-08-31T00:00:00"/>
    <s v="31/08/2022 - 30/06/2023"/>
    <n v="2022"/>
    <s v="PENDIENTE"/>
    <s v="Ninguna"/>
    <s v="Terminado"/>
    <s v="Retiro"/>
    <s v="N/A"/>
    <s v="N/A"/>
    <s v="N/A"/>
    <s v="MASCULINO"/>
    <s v="david.rincon@jep.gov.co"/>
    <s v="https://community.secop.gov.co/Public/Tendering/ContractNoticePhases/View?PPI=CO1.PPI.20162520&amp;isFromPublicArea=True&amp;isModal=False"/>
    <m/>
    <m/>
    <s v="PARTICIPACIÓN_EFECTIVA_REPRESENTACIÓN_Y_DEFENSA_TÉCNICA"/>
    <s v="PROCESOS_MISIONALES"/>
    <s v="Secretaría Ejecutiva"/>
    <s v="Subsecretaría Ejecutiva"/>
  </r>
  <r>
    <s v="JEP-676"/>
    <n v="798"/>
    <s v="JEP-676-2022"/>
    <s v="JEP-CSPO-653-2028"/>
    <s v="Jairo Cuellar"/>
    <d v="2022-08-18T00:00:00"/>
    <s v="Juan Sebastian Agredo Sichaca"/>
    <x v="0"/>
    <s v="1. Prestación de servicios"/>
    <n v="1072665853"/>
    <n v="2"/>
    <s v="Persona Natural"/>
    <s v="Bogotá D.C. "/>
    <s v="Prestación de servicios para apoyar y acompañar la gestión y validación técnica de información para fortalecer y consolidar los sistemas de información misionales de la JEP"/>
    <s v="Misional"/>
    <s v="Angela María Mora Soto"/>
    <s v="Subsecretaría Ejecutiva"/>
    <s v="Subsecretaría Ejecutiva "/>
    <s v="Departamento SAAD - Comparecientes"/>
    <s v="Jorge Alirio Mancera Cortés"/>
    <s v="BB- Departamento SAAD Defensa a Comparecientes "/>
    <s v="N/A"/>
    <s v="N/A"/>
    <s v="N/A"/>
    <s v="Inversión"/>
    <n v="14035224"/>
    <s v="N/A"/>
    <s v="N/A"/>
    <n v="3508806"/>
    <s v="N/A"/>
    <n v="98722"/>
    <s v="_x0009_408722"/>
    <n v="2018011000870"/>
    <x v="77"/>
    <d v="2022-09-13T00:00:00"/>
    <s v="N/A"/>
    <s v="N/A"/>
    <s v="N/A"/>
    <s v="N/A"/>
    <n v="0"/>
    <s v="N/A"/>
    <n v="0"/>
    <s v="N/A"/>
    <n v="0"/>
    <s v="N/A"/>
    <n v="0"/>
    <s v="N/A"/>
    <n v="0"/>
    <s v="N/A"/>
    <n v="0"/>
    <s v="N/A"/>
    <n v="0"/>
    <n v="14035224"/>
    <n v="0"/>
    <n v="0"/>
    <n v="0"/>
    <n v="0"/>
    <n v="0"/>
    <d v="2022-12-31T00:00:00"/>
    <d v="2022-12-31T00:00:00"/>
    <n v="-1202"/>
    <s v="SI"/>
    <s v="N/A"/>
    <s v="Bogotá D.C."/>
    <s v="Cumplimiento"/>
    <s v="60-47-101001160"/>
    <n v="0"/>
    <s v="Seguros del Estado S.A."/>
    <d v="2022-09-12T00:00:00"/>
    <s v="09/09/2022 - 20/06/2023"/>
    <n v="2022"/>
    <s v="SIN PÓLIZA"/>
    <s v="Ninguna"/>
    <s v="Terminado"/>
    <s v="Retiro"/>
    <s v="N/A"/>
    <s v="PUBLICIDAD Y MARKETING"/>
    <s v="N/A"/>
    <s v="MASCULINO"/>
    <s v="juan.agredo@jep.gov.co"/>
    <s v="https://community.secop.gov.co/Public/Tendering/ContractNoticePhases/View?PPI=CO1.PPI.20188576&amp;isFromPublicArea=True&amp;isModal=False"/>
    <m/>
    <m/>
    <s v="PARTICIPACIÓN_EFECTIVA_REPRESENTACIÓN_Y_DEFENSA_TÉCNICA"/>
    <s v="PROCESOS_MISIONALES"/>
    <s v="Secretaría Ejecutiva"/>
    <s v="Subsecretaría Ejecutiva"/>
  </r>
  <r>
    <s v="JEP-691"/>
    <n v="799"/>
    <s v="JEP-691-2022"/>
    <s v="JEP-CSPO-667-2022"/>
    <s v="Jairo Cuellar"/>
    <d v="2022-08-31T00:00:00"/>
    <s v="Anny Mayerly Guerrero Peña"/>
    <x v="0"/>
    <s v="1. Prestación de servicios"/>
    <n v="1072466534"/>
    <n v="4"/>
    <s v="Persona Natural"/>
    <s v="Bogotá D.C. "/>
    <s v="Prestación de servicios para apoyar y acompañar la gestión y validación técnica de información para fortalecer y consolidar los sistemas de información misionales de la JEP. "/>
    <s v="Misional"/>
    <s v="Angela María Mora Soto"/>
    <s v="Subsecretaría Ejecutiva"/>
    <s v="Subsecretaría Ejecutiva "/>
    <s v="Departamento SAAD - Comparecientes"/>
    <s v="Jorge Alirio Mancera Cortés"/>
    <s v="BB- Departamento SAAD Defensa a Comparecientes "/>
    <s v="N/A"/>
    <s v="N/A"/>
    <s v="N/A"/>
    <s v="Inversión"/>
    <n v="14035224"/>
    <s v="N/A"/>
    <s v="N/A"/>
    <n v="3508806"/>
    <s v="N/A"/>
    <n v="100322"/>
    <n v="409222"/>
    <n v="2018011000870"/>
    <x v="77"/>
    <d v="2022-09-14T00:00:00"/>
    <s v="N/A"/>
    <s v="N/A"/>
    <s v="N/A"/>
    <s v="N/A"/>
    <n v="0"/>
    <s v="N/A"/>
    <n v="0"/>
    <s v="N/A"/>
    <n v="0"/>
    <s v="N/A"/>
    <n v="0"/>
    <s v="N/A"/>
    <n v="0"/>
    <s v="N/A"/>
    <n v="0"/>
    <s v="N/A"/>
    <n v="0"/>
    <n v="14035224"/>
    <n v="0"/>
    <n v="0"/>
    <n v="0"/>
    <n v="0"/>
    <n v="0"/>
    <d v="2022-12-31T00:00:00"/>
    <d v="2022-12-31T00:00:00"/>
    <n v="-1202"/>
    <s v="SI"/>
    <s v="N/A"/>
    <s v="Bogotá D.C."/>
    <s v="Cumplimiento"/>
    <s v="390-47-994000073865"/>
    <n v="1"/>
    <s v="Asegurdadora Solidaria de  Colombia"/>
    <d v="2022-09-13T00:00:00"/>
    <s v="09/09/2022 - 10/07/2023"/>
    <n v="2022"/>
    <s v="PENDIENTE"/>
    <s v="Ninguna"/>
    <s v="Terminado"/>
    <s v="Retiro"/>
    <s v="N/A"/>
    <s v="TRABAJO SOCIAL"/>
    <s v="N/A"/>
    <s v="FEMENINO"/>
    <s v="anny.guerrero@jep.gov.co"/>
    <s v="https://community.secop.gov.co/Public/Tendering/ContractNoticePhases/View?PPI=CO1.PPI.20389758&amp;isFromPublicArea=True&amp;isModal=False"/>
    <m/>
    <m/>
    <s v="PARTICIPACIÓN_EFECTIVA_REPRESENTACIÓN_Y_DEFENSA_TÉCNICA"/>
    <s v="PROCESOS_MISIONALES"/>
    <s v="Secretaría Ejecutiva"/>
    <s v="Subsecretaría Ejecutiva"/>
  </r>
  <r>
    <s v="JEP-677"/>
    <n v="800"/>
    <s v="JEP-677-2022"/>
    <s v="JEP-CSPO-654-2022"/>
    <s v="Jairo Cuellar"/>
    <d v="2022-08-18T00:00:00"/>
    <s v="Yulieth Angelica Rodríguez Forero"/>
    <x v="0"/>
    <s v="1. Prestación de servicios"/>
    <n v="1013602902"/>
    <n v="0"/>
    <s v="Persona Natural"/>
    <s v="Bogotá D.C. "/>
    <s v="Prestación de servicios para apoyar la gestión documental y el soporte a los procesos administrativos de las actividades de consolidación y fortalecimiento de los sistemas de información misionales de la JEP."/>
    <s v="Misional"/>
    <s v="Angela María Mora Soto"/>
    <s v="Subsecretaría Ejecutiva"/>
    <s v="Subsecretaría Ejecutiva "/>
    <s v="Departamento SAAD - Comparecientes"/>
    <s v="Jorge Alirio Mancera Cortés"/>
    <s v="BB- Departamento SAAD Defensa a Comparecientes "/>
    <s v="N/A"/>
    <s v="N/A"/>
    <s v="N/A"/>
    <s v="Inversión"/>
    <n v="17544030"/>
    <s v="N/A"/>
    <s v="N/A"/>
    <n v="3508806"/>
    <s v="N/A"/>
    <n v="98822"/>
    <n v="385722"/>
    <n v="2018011000870"/>
    <x v="97"/>
    <d v="2022-08-29T00:00:00"/>
    <s v="N/A"/>
    <s v="N/A"/>
    <s v="N/A"/>
    <s v="N/A"/>
    <n v="0"/>
    <s v="N/A"/>
    <n v="0"/>
    <s v="N/A"/>
    <n v="0"/>
    <s v="N/A"/>
    <n v="0"/>
    <s v="N/A"/>
    <n v="0"/>
    <s v="N/A"/>
    <n v="0"/>
    <s v="N/A"/>
    <n v="0"/>
    <n v="17544030"/>
    <n v="0"/>
    <n v="0"/>
    <n v="0"/>
    <n v="0"/>
    <n v="0"/>
    <d v="2022-12-31T00:00:00"/>
    <d v="2022-12-31T00:00:00"/>
    <n v="-1202"/>
    <s v="SI"/>
    <s v="N/A"/>
    <s v="Bogotá D.C."/>
    <s v="Cumplimiento"/>
    <s v="39-47-101001886"/>
    <n v="0"/>
    <s v="Seguros del Estado S.A. "/>
    <d v="2022-08-28T00:00:00"/>
    <s v="25/08/2022 - 30/06/2023"/>
    <n v="2022"/>
    <s v="PENDIENTE"/>
    <s v="En fecha del 9 de septiembre de 2022 se suscribe el otrosí No. 01 donde se aclara el número del contrato"/>
    <s v="Terminado"/>
    <s v="Retiro"/>
    <s v="N/A"/>
    <s v="ADMINISTRACIÓN DE EMPRESAS"/>
    <s v="N/A"/>
    <s v="FEMENINO"/>
    <s v="yulieth.rodriguez@jep.gov.co"/>
    <s v="https://community.secop.gov.co/Public/Tendering/ContractNoticePhases/View?PPI=CO1.PPI.20180523&amp;isFromPublicArea=True&amp;isModal=False"/>
    <m/>
    <m/>
    <s v="PARTICIPACIÓN_EFECTIVA_REPRESENTACIÓN_Y_DEFENSA_TÉCNICA"/>
    <s v="PROCESOS_MISIONALES"/>
    <s v="Secretaría Ejecutiva"/>
    <s v="Subsecretaría Ejecutiva"/>
  </r>
  <r>
    <s v="JEP-692"/>
    <n v="801"/>
    <s v="JEP-692-2022"/>
    <s v="JEP-CSPO-668-2022"/>
    <s v="Jairo Cuellar"/>
    <d v="2022-08-31T00:00:00"/>
    <s v="Camilo Steven Higuita Parra"/>
    <x v="0"/>
    <s v="1. Prestación de servicios"/>
    <n v="1052415116"/>
    <n v="8"/>
    <s v="Persona Natural"/>
    <s v="Bogotá D.C. "/>
    <s v="Prestación de servicios para apoyar y acompañar la gestión y validación técnica de información para fortalecer y consolidar los sistemas de información misionales de la JEP. "/>
    <s v="Misional"/>
    <s v="Angela María Mora Soto"/>
    <s v="Subsecretaría Ejecutiva"/>
    <s v="Subsecretaría Ejecutiva "/>
    <s v="Departamento SAAD - Comparecientes"/>
    <s v="Jorge Alirio Mancera Cortés"/>
    <s v="BB- Departamento SAAD Defensa a Comparecientes "/>
    <s v="N/A"/>
    <s v="N/A"/>
    <s v="N/A"/>
    <s v="Inversión"/>
    <n v="14035224"/>
    <s v="N/A"/>
    <s v="N/A"/>
    <n v="3508806"/>
    <s v="N/A"/>
    <n v="98922"/>
    <n v="409322"/>
    <n v="2018011000870"/>
    <x v="77"/>
    <d v="2022-09-12T00:00:00"/>
    <s v="N/A"/>
    <s v="N/A"/>
    <s v="N/A"/>
    <s v="N/A"/>
    <n v="0"/>
    <s v="N/A"/>
    <n v="0"/>
    <s v="N/A"/>
    <n v="0"/>
    <s v="N/A"/>
    <n v="0"/>
    <s v="N/A"/>
    <n v="0"/>
    <s v="N/A"/>
    <n v="0"/>
    <s v="N/A"/>
    <n v="0"/>
    <n v="14035224"/>
    <n v="0"/>
    <n v="0"/>
    <n v="0"/>
    <n v="0"/>
    <n v="0"/>
    <d v="2022-12-31T00:00:00"/>
    <d v="2022-12-31T00:00:00"/>
    <n v="-1202"/>
    <s v="SI"/>
    <s v="N/A"/>
    <s v="Bogotá D.C."/>
    <s v="Cumplimiento"/>
    <s v="39-47-101001915"/>
    <s v="o"/>
    <s v="Seguros del Estado S.A."/>
    <d v="2022-09-12T00:00:00"/>
    <s v="09/09/2022 - 30/06/2023"/>
    <n v="2022"/>
    <s v="PENDIENTE"/>
    <s v="Ninguna"/>
    <s v="Terminado"/>
    <s v="Retiro"/>
    <s v="N/A"/>
    <s v="TÉCNICO EN SISTEMAS CON ÉNFASIS EN REDES Y TELECOMUNICACIONES"/>
    <s v="N/A"/>
    <s v="MASCULINO"/>
    <s v="camilo.higuitap@jep.gov.co"/>
    <s v="https://community.secop.gov.co/Public/Tendering/ContractNoticePhases/View?PPI=CO1.PPI.20390249&amp;isFromPublicArea=True&amp;isModal=False"/>
    <m/>
    <m/>
    <s v="PARTICIPACIÓN_EFECTIVA_REPRESENTACIÓN_Y_DEFENSA_TÉCNICA"/>
    <s v="PROCESOS_MISIONALES"/>
    <s v="Secretaría Ejecutiva"/>
    <s v="Subsecretaría Ejecutiva"/>
  </r>
  <r>
    <s v="JEP-678"/>
    <n v="802"/>
    <s v="JEP-678-2022"/>
    <s v="JEP-CSPO-655-2022"/>
    <s v="Jairo Cuellar"/>
    <d v="2022-08-18T00:00:00"/>
    <s v="Carlos Anibal Echandia Chavista"/>
    <x v="0"/>
    <s v="1. Prestación de servicios"/>
    <n v="80101181"/>
    <n v="1"/>
    <s v="Persona Natural"/>
    <s v="Mosquera"/>
    <s v="Prestación de servicios para apoyar y acompañar la gestión y validación técnica de información para fortalecer y consolidar los sistemas de información misionales de la JEP."/>
    <s v="Misional"/>
    <s v="Angela María Mora Soto"/>
    <s v="Subsecretaría Ejecutiva"/>
    <s v="Subsecretaría Ejecutiva "/>
    <s v="Departamento SAAD - Comparecientes"/>
    <s v="Jorge Alirio Mancera Cortés"/>
    <s v="BB- Departamento SAAD Defensa a Comparecientes "/>
    <s v="N/A"/>
    <s v="N/A"/>
    <s v="N/A"/>
    <s v="Inversión"/>
    <n v="14035224"/>
    <s v="N/A"/>
    <s v="N/A"/>
    <n v="3508806"/>
    <s v="N/A"/>
    <n v="99022"/>
    <s v="_x0009_409022"/>
    <s v="_x0009_2018011000870"/>
    <x v="77"/>
    <d v="2022-09-12T00:00:00"/>
    <s v="N/A"/>
    <s v="N/A"/>
    <s v="N/A"/>
    <s v="N/A"/>
    <n v="0"/>
    <s v="N/A"/>
    <n v="0"/>
    <s v="N/A"/>
    <n v="0"/>
    <s v="N/A"/>
    <n v="0"/>
    <s v="N/A"/>
    <n v="0"/>
    <s v="N/A"/>
    <n v="0"/>
    <s v="N/A"/>
    <n v="0"/>
    <n v="14035224"/>
    <n v="0"/>
    <n v="0"/>
    <n v="0"/>
    <n v="0"/>
    <n v="0"/>
    <d v="2022-12-31T00:00:00"/>
    <d v="2022-12-31T00:00:00"/>
    <n v="-1202"/>
    <s v="SI"/>
    <s v="N/A"/>
    <s v="Bogotá D.C."/>
    <s v="Cumplimiento"/>
    <s v="21-45-101384622"/>
    <n v="0"/>
    <s v="Seguros del Estado S.A."/>
    <d v="2022-09-12T00:00:00"/>
    <s v="09/09/2022 - 30/06/2023"/>
    <n v="2022"/>
    <s v="EN APROBACIÓN"/>
    <s v="Ninguna"/>
    <s v="Terminado"/>
    <s v="Retiro"/>
    <s v="N/A"/>
    <s v="PENDIENTE"/>
    <s v="N/A"/>
    <s v="MASCULINO"/>
    <s v="carlos.hechandia@jep.gov.co"/>
    <s v="https://community.secop.gov.co/Public/Tendering/ContractNoticePhases/View?PPI=CO1.PPI.20190746&amp;isFromPublicArea=True&amp;isModal=False"/>
    <m/>
    <m/>
    <s v="PARTICIPACIÓN_EFECTIVA_REPRESENTACIÓN_Y_DEFENSA_TÉCNICA"/>
    <s v="PROCESOS_MISIONALES"/>
    <s v="Secretaría Ejecutiva"/>
    <s v="Subsecretaría Ejecutiva"/>
  </r>
  <r>
    <s v="JEP-697"/>
    <n v="803"/>
    <s v="JEP-697-2022"/>
    <s v="JEP-CSPO-673-2022"/>
    <s v="Clara Torres"/>
    <d v="2022-09-02T00:00:00"/>
    <s v="Daniel Camilo Torres Mendieta"/>
    <x v="0"/>
    <s v="1. Prestación de servicios"/>
    <n v="1013642067"/>
    <n v="6"/>
    <s v="Persona Natural"/>
    <s v="Bogotá D.C. "/>
    <s v="Prestar servicios profesionales en el Departamento de Gestión Documental para apoyar las actividades relacionadas con la implementación de los instrumentos archivísticos en la Jurisdicción Especial para la Paz. "/>
    <s v="Funciones de la dependencia"/>
    <s v="Angela María Mora Soto"/>
    <s v="Subsecretaría Ejecutiva"/>
    <s v="Dirección Administrativa y Financiera"/>
    <s v="Departamento de Gestión Documental"/>
    <s v="Didier Cortes Benavides"/>
    <s v="DD- Departamento de Gestión Documental"/>
    <s v="N/A"/>
    <s v="N/A"/>
    <s v="N/A"/>
    <s v="Inversión"/>
    <n v="20817052"/>
    <s v="N/A"/>
    <s v="N/A"/>
    <n v="5204263"/>
    <s v="N/A"/>
    <n v="103422"/>
    <n v="406922"/>
    <s v="_x0009_2018011001175"/>
    <x v="77"/>
    <d v="2022-09-09T00:00:00"/>
    <s v="N/A"/>
    <s v="N/A"/>
    <s v="N/A"/>
    <s v="N/A"/>
    <n v="0"/>
    <s v="N/A"/>
    <n v="0"/>
    <s v="N/A"/>
    <n v="0"/>
    <s v="N/A"/>
    <n v="0"/>
    <s v="N/A"/>
    <n v="0"/>
    <s v="N/A"/>
    <n v="0"/>
    <s v="N/A"/>
    <n v="0"/>
    <n v="20817052"/>
    <n v="0"/>
    <n v="0"/>
    <n v="0"/>
    <n v="0"/>
    <n v="0"/>
    <d v="2022-12-31T00:00:00"/>
    <d v="2022-12-31T00:00:00"/>
    <n v="-1202"/>
    <s v="SI"/>
    <s v="N/A"/>
    <s v="Bogotá D.C."/>
    <s v="Cumplimiento"/>
    <s v="21-47-101022844"/>
    <n v="0"/>
    <s v="Seguros del Estado S.A."/>
    <d v="2023-09-09T00:00:00"/>
    <s v="09/09/2023 - 06/07/2023"/>
    <d v="2022-09-09T00:00:00"/>
    <s v="PENDIENTE"/>
    <s v="Ninguna"/>
    <s v="Terminado"/>
    <s v="Retiro"/>
    <s v="N/A"/>
    <s v="CIENCIAS DE LA INFORMACIÓN - BIBLIOTECOLOGÍA"/>
    <s v="N/A"/>
    <s v="MASCULINO"/>
    <s v="daniel.torres@jep.gov.co"/>
    <s v="https://community.secop.gov.co/Public/Tendering/ContractNoticePhases/View?PPI=CO1.PPI.20393290&amp;isFromPublicArea=True&amp;isModal=False"/>
    <m/>
    <m/>
    <s v="GESTIÓN_DOCUMENTAL"/>
    <s v="PROCESOS_DE_GESTIÓN"/>
    <s v="Secretaría Ejecutiva"/>
    <s v="Dirección Administrativa y Financiera"/>
  </r>
  <r>
    <s v="JEP-703"/>
    <n v="804"/>
    <s v="JEP-703-2022"/>
    <s v="JEP-CSPO-679-2022"/>
    <s v="Clara Torres"/>
    <d v="2022-09-09T00:00:00"/>
    <s v="Eliana Katerin Imbol Torres"/>
    <x v="0"/>
    <s v="1. Prestación de servicios"/>
    <n v="1016019889"/>
    <n v="3"/>
    <s v="Persona Natural"/>
    <s v="Bogotá D.C. "/>
    <s v="Prestar servicios profesionales en el Departamento de Gestión Documental para apoyar las actividades relacionadas con el modelo de la Ventanilla única de la Jurisdicción Especial Para la Paz"/>
    <s v="Funciones de la dependencia"/>
    <s v="Harvey Danilo Suarez Morales"/>
    <s v="Secretaría Ejecutiva"/>
    <s v="Dirección Administrativa y Financiera"/>
    <s v="Departamento de Gestión Documental"/>
    <s v="Didier Cortes Benavides"/>
    <s v="DD- Departamento de Gestión Documental"/>
    <s v="N/A"/>
    <s v="N/A"/>
    <s v="N/A"/>
    <s v="Inversión"/>
    <n v="18561864"/>
    <s v="N/A"/>
    <s v="N/A"/>
    <n v="5204263"/>
    <s v="N/A"/>
    <n v="107022"/>
    <n v="414422"/>
    <s v="_x0009_2018011001175"/>
    <x v="25"/>
    <d v="2022-09-19T00:00:00"/>
    <s v="N/A"/>
    <s v="N/A"/>
    <s v="N/A"/>
    <s v="N/A"/>
    <n v="0"/>
    <s v="N/A"/>
    <n v="0"/>
    <s v="N/A"/>
    <n v="0"/>
    <s v="N/A"/>
    <n v="0"/>
    <s v="N/A"/>
    <n v="0"/>
    <s v="N/A"/>
    <n v="0"/>
    <s v="N/A"/>
    <n v="0"/>
    <n v="18561864"/>
    <n v="0"/>
    <n v="0"/>
    <n v="0"/>
    <n v="0"/>
    <n v="0"/>
    <d v="2022-12-31T00:00:00"/>
    <d v="2022-12-31T00:00:00"/>
    <n v="-1202"/>
    <s v="SI"/>
    <s v="N/A"/>
    <s v="Bogotá D.C."/>
    <s v="Cumplimiento"/>
    <s v="15-45-101148554"/>
    <n v="0"/>
    <s v="Seguros del Estado S.A."/>
    <d v="2022-09-16T00:00:00"/>
    <s v="14/09/2022 - 30/06/2023"/>
    <n v="2022"/>
    <s v="SIN PÓLIZA"/>
    <s v="Ninguna"/>
    <s v="Terminado"/>
    <s v="Retiro"/>
    <s v="N/A"/>
    <s v="DERECHO"/>
    <s v="N/A"/>
    <s v="FEMENINO"/>
    <s v="eliana.imbol@jep.gov.co"/>
    <s v="https://community.secop.gov.co/Public/Tendering/ContractNoticePhases/View?PPI=CO1.PPI.20510282&amp;isFromPublicArea=True&amp;isModal=False"/>
    <m/>
    <m/>
    <s v="GESTIÓN_DOCUMENTAL"/>
    <s v="PROCESOS_DE_GESTIÓN"/>
    <s v="Secretaría Ejecutiva"/>
    <s v="Dirección Administrativa y Financiera"/>
  </r>
  <r>
    <s v="JEP-693"/>
    <n v="805"/>
    <s v="JEP-693-2022"/>
    <s v="JEP-CSPO-669-2022"/>
    <s v="Laura Paredes"/>
    <d v="2022-08-31T00:00:00"/>
    <s v="Liliana Marcela Carvajal Prada"/>
    <x v="0"/>
    <s v="1. Prestación de servicios"/>
    <n v="1098666278"/>
    <n v="6"/>
    <s v="Persona Natural"/>
    <s v="Girón"/>
    <s v="Prestación de servicios profesionales para apoyar a la subdirección de talento humano en lo relacionado con el desarrollo de las actividades de la estrategia de salud mental de acuerdo con las necesidades de la jurisdicción."/>
    <s v="Funciones de la dependencia"/>
    <s v="Angela María Mora Soto"/>
    <s v="Subsecretaría Ejecutiva"/>
    <s v="Departamento de Asuntos Jurídicos"/>
    <s v="Subdirección de Talento Humano"/>
    <s v="Francy Elena Palomino Millán"/>
    <s v="DD- Subdirección de Talento Humano"/>
    <s v="N/A"/>
    <s v="N/A"/>
    <s v="N/A"/>
    <s v="Funcionamiento"/>
    <n v="20817052"/>
    <s v="N/A"/>
    <s v="N/A"/>
    <n v="5204263"/>
    <s v="N/A"/>
    <n v="102622"/>
    <n v="405022"/>
    <s v="N/A"/>
    <x v="69"/>
    <d v="2022-09-09T00:00:00"/>
    <s v="N/A"/>
    <s v="N/A"/>
    <s v="N/A"/>
    <s v="N/A"/>
    <n v="0"/>
    <s v="N/A"/>
    <n v="0"/>
    <s v="N/A"/>
    <n v="0"/>
    <s v="N/A"/>
    <n v="0"/>
    <s v="N/A"/>
    <n v="0"/>
    <s v="N/A"/>
    <n v="0"/>
    <s v="N/A"/>
    <n v="0"/>
    <n v="20817052"/>
    <n v="0"/>
    <n v="0"/>
    <n v="0"/>
    <n v="0"/>
    <n v="0"/>
    <d v="2022-12-31T00:00:00"/>
    <d v="2022-12-31T00:00:00"/>
    <n v="-1202"/>
    <s v="SI"/>
    <s v="N/A"/>
    <s v="Bogotá D.C."/>
    <s v="Cumplimiento"/>
    <s v="460-47-994000056305"/>
    <n v="0"/>
    <s v="Aseguradora Solidaria de Colombia"/>
    <d v="2022-09-07T00:00:00"/>
    <s v="07/09/2022 - 30/06/2023"/>
    <n v="2022"/>
    <s v="PENDIENTE"/>
    <s v="Ninguna"/>
    <s v="Terminado"/>
    <s v="Retiro"/>
    <s v="N/A"/>
    <s v="PSICOLOGÍA"/>
    <s v="N/A"/>
    <s v="FEMENINO"/>
    <s v="liliana.carvajal@jep.gov.co"/>
    <s v="https://community.secop.gov.co/Public/Tendering/ContractNoticePhases/View?PPI=CO1.PPI.20320165&amp;isFromPublicArea=True&amp;isModal=False"/>
    <m/>
    <m/>
    <s v="GESTIÓN_DEL_TALENTO_HUMANO"/>
    <s v="PROCESOS_DE_GESTIÓN"/>
    <s v="Secretaría Ejecutiva"/>
    <s v="Dirección Administrativa y Financiera"/>
  </r>
  <r>
    <s v="JEP-800"/>
    <n v="806"/>
    <s v="JEP-800-2022"/>
    <s v="JEP-CSPO-771-2022"/>
    <s v="Ángela Esquivel "/>
    <d v="2022-11-17T00:00:00"/>
    <s v="Diego Luis Ojeda León"/>
    <x v="0"/>
    <s v="1. Prestación de servicios"/>
    <n v="80721467"/>
    <n v="0"/>
    <s v="Persona Natural"/>
    <s v="Bogotá D.C. "/>
    <s v="Prestar servicios profesionales para apoyar a la Subdirección de Planeación en la planeación estratégica y operativa, de manera que se procure su articulación y se fortalezca la integración con información cuantitativa."/>
    <s v="Funciones de la dependencia"/>
    <s v="Harvey Danilo Suarez Morales"/>
    <s v="Secretaría Ejecutiva"/>
    <s v="Secretaría Ejecutiva"/>
    <s v="Subdirección de Planeación"/>
    <s v="Adela del Pilar Parra González_x0009_"/>
    <s v="AA- Subdirección de Planeación"/>
    <s v="N/A"/>
    <s v="N/A"/>
    <s v="N/A"/>
    <s v="Inversión"/>
    <n v="12085450"/>
    <s v="N/A"/>
    <s v="N/A"/>
    <n v="8240084"/>
    <s v="N/A"/>
    <n v="129722"/>
    <n v="529722"/>
    <n v="2018011001175"/>
    <x v="20"/>
    <d v="2022-11-23T00:00:00"/>
    <s v="N/A"/>
    <s v="N/A"/>
    <s v="N/A"/>
    <s v="N/A"/>
    <n v="0"/>
    <s v="N/A"/>
    <n v="0"/>
    <s v="N/A"/>
    <n v="0"/>
    <s v="N/A"/>
    <n v="0"/>
    <s v="N/A"/>
    <n v="0"/>
    <s v="N/A"/>
    <n v="0"/>
    <s v="N/A"/>
    <n v="0"/>
    <n v="12085450"/>
    <n v="0"/>
    <n v="0"/>
    <n v="0"/>
    <n v="0"/>
    <n v="0"/>
    <d v="2022-12-31T00:00:00"/>
    <d v="2022-12-31T00:00:00"/>
    <n v="-1202"/>
    <s v="SI"/>
    <s v="N/A"/>
    <s v="Risaralda, Quindío y_x000a_Caldas"/>
    <s v="Cumplimiento"/>
    <s v="33-47-101010334"/>
    <n v="0"/>
    <s v="Seguros del Estado S.A."/>
    <d v="2022-11-23T00:00:00"/>
    <s v="22/11/2022 - 30/06/2023"/>
    <n v="2022"/>
    <s v="PENDIENTE"/>
    <s v="Ninguna"/>
    <s v="Terminado"/>
    <s v="Retiro"/>
    <s v="N/A"/>
    <s v="CIENCIAS POLÍTICAS"/>
    <s v="N/A"/>
    <s v="MASCULINO"/>
    <s v="diego.ojeda@jep.gov.co"/>
    <s v="https://community.secop.gov.co/Public/Tendering/ContractNoticePhases/View?PPI=CO1.PPI.21753514&amp;isFromPublicArea=True&amp;isModal=False"/>
    <m/>
    <m/>
    <s v="DIRECCIONAMIENTO_ESTRATÉGICO_Y_PLANEACIÓN"/>
    <s v="PROCESOS_DE_GESTIÓN"/>
    <s v="Secretaría Ejecutiva"/>
    <s v="Subdirección de Planeación"/>
  </r>
  <r>
    <s v="JEP-662"/>
    <n v="808"/>
    <s v="JEP-662-2022"/>
    <s v="JEP-CSPO-639-2022"/>
    <s v="Clara Torres"/>
    <d v="2022-08-10T00:00:00"/>
    <s v="Sandra Milena Gomez Tovar"/>
    <x v="0"/>
    <s v="1. Prestación de servicios"/>
    <n v="52817478"/>
    <n v="3"/>
    <s v="Persona Natural"/>
    <s v="Bogotá D.C. "/>
    <s v="Prestar servicios profesionales para apoyar y acompañar a la Subsecretaría Ejecutiva desde el punto de vista jurídico en el proceso de monitoreo, así como en la revisión y análisis de documentos técnicos para la entrega de informes a las salas y secciones de la JEP"/>
    <s v="Administrativo Transversal"/>
    <s v="Angela María Mora Soto"/>
    <s v="Subsecretaría Ejecutiva"/>
    <s v="Subsecretaría Ejecutiva "/>
    <s v="Subsecretaría Ejecutiva "/>
    <s v="Angela María Mora Soto"/>
    <s v="B- Subsecretaría Ejecutiva "/>
    <s v="N/A"/>
    <s v="N/A"/>
    <s v="N/A"/>
    <s v="Inversión "/>
    <n v="34213208"/>
    <s v="N/A"/>
    <s v="N/A"/>
    <n v="7228143"/>
    <s v="N/A"/>
    <n v="100422"/>
    <s v="_x0009_370522"/>
    <n v="2018011001175"/>
    <x v="117"/>
    <d v="2022-08-19T00:00:00"/>
    <s v="N/A"/>
    <s v="N/A"/>
    <s v="N/A"/>
    <s v="N/A"/>
    <n v="0"/>
    <s v="N/A"/>
    <n v="0"/>
    <s v="N/A"/>
    <n v="0"/>
    <s v="N/A"/>
    <n v="0"/>
    <s v="N/A"/>
    <n v="0"/>
    <s v="N/A"/>
    <n v="0"/>
    <s v="N/A"/>
    <n v="0"/>
    <n v="34213208"/>
    <n v="0"/>
    <n v="0"/>
    <n v="0"/>
    <n v="0"/>
    <n v="0"/>
    <d v="2022-11-30T00:00:00"/>
    <d v="2022-11-30T00:00:00"/>
    <n v="-1233"/>
    <s v="SI"/>
    <s v="N/A"/>
    <s v="Bogotá D.C."/>
    <s v="Cumplimiento"/>
    <s v="21-45-101381186"/>
    <n v="0"/>
    <s v="Seguros del Estado S.A."/>
    <d v="2022-08-12T00:00:00"/>
    <s v="12/08/2022 - 01/07/2023"/>
    <n v="2022"/>
    <s v="PENDIENTE"/>
    <m/>
    <s v="Terminado"/>
    <s v="Retiro"/>
    <s v="N/A"/>
    <s v="DERECHO"/>
    <s v="N/A"/>
    <s v="FEMENINO"/>
    <s v="sandra.gomez@jep.gov.co"/>
    <s v="https://community.secop.gov.co/Public/Tendering/ContractNoticePhases/View?PPI=CO1.PPI.19963787&amp;isFromPublicArea=True&amp;isModal=False"/>
    <m/>
    <m/>
    <s v="PARTICIPACIÓN_EFECTIVA_REPRESENTACIÓN_Y_DEFENSA_TÉCNICA"/>
    <s v="PROCESOS_MISIONALES"/>
    <s v="Secretaría Ejecutiva"/>
    <s v="Subsecretaría Ejecutiva"/>
  </r>
  <r>
    <s v="JEP-699"/>
    <n v="810"/>
    <s v="JEP-699-2022"/>
    <s v="JEP-CSPO-675-2022"/>
    <s v="Jairo Cuellar"/>
    <d v="2022-09-06T00:00:00"/>
    <s v="Nhora Esperanza González Botello"/>
    <x v="0"/>
    <s v="1. Prestación de servicios"/>
    <n v="60450550"/>
    <n v="8"/>
    <s v="Persona Natural"/>
    <s v="Cucúta"/>
    <s v="Prestar servicios profesionales para apoyar la gestión contractual y financiera del departamento SAAD representación víctimas. "/>
    <s v="Funciones de la dependencia"/>
    <s v="Angela María Mora Soto"/>
    <s v="Subsecretaría Ejecutiva"/>
    <s v="Subsecretaría Ejecutiva "/>
    <s v="Departamento SAAD - Víctimas"/>
    <s v="Claudia Liliana Erazo Maldonado"/>
    <s v="BB- Departamento SAAD Representación Víctimas"/>
    <s v="N/A"/>
    <s v="N/A"/>
    <s v="N/A"/>
    <s v="Inversión"/>
    <n v="20817052"/>
    <s v="N/A"/>
    <s v="N/A"/>
    <n v="5204263"/>
    <s v="N/A"/>
    <n v="102922"/>
    <s v="_x0009__x0009_409422"/>
    <n v="2018011001091"/>
    <x v="77"/>
    <d v="2022-09-14T00:00:00"/>
    <s v="N/A"/>
    <s v="N/A"/>
    <s v="N/A"/>
    <s v="N/A"/>
    <n v="0"/>
    <s v="N/A"/>
    <n v="0"/>
    <s v="N/A"/>
    <n v="0"/>
    <s v="N/A"/>
    <n v="0"/>
    <s v="N/A"/>
    <n v="0"/>
    <s v="N/A"/>
    <n v="0"/>
    <s v="N/A"/>
    <n v="0"/>
    <n v="20817052"/>
    <n v="0"/>
    <n v="0"/>
    <n v="0"/>
    <n v="0"/>
    <n v="0"/>
    <d v="2022-12-31T00:00:00"/>
    <d v="2022-12-31T00:00:00"/>
    <n v="-1202"/>
    <s v="SI"/>
    <s v="N/A"/>
    <s v="Bogotá D.C."/>
    <s v="Cumplimiento"/>
    <s v="14-45-101085402"/>
    <n v="0"/>
    <s v="Seguros del Estado S.A."/>
    <d v="2022-09-12T00:00:00"/>
    <s v="09/09/2022 - 30/06/2023"/>
    <n v="2022"/>
    <s v="PENDIENTE"/>
    <s v="Ninguna"/>
    <s v="Terminado"/>
    <s v="Retiro"/>
    <s v="N/A"/>
    <s v="DERECHO"/>
    <s v="N/A"/>
    <s v="FEMENINO"/>
    <s v="nhora.gonzalez@jep.gov.co"/>
    <s v="https://community.secop.gov.co/Public/Tendering/ContractNoticePhases/View?PPI=CO1.PPI.20428695&amp;isFromPublicArea=True&amp;isModal=False"/>
    <m/>
    <m/>
    <s v="PARTICIPACIÓN_EFECTIVA_REPRESENTACIÓN_Y_DEFENSA_TÉCNICA"/>
    <s v="PROCESOS_MISIONALES"/>
    <s v="Secretaría Ejecutiva"/>
    <s v="Subsecretaría Ejecutiva"/>
  </r>
  <r>
    <s v="JEP-733"/>
    <n v="811"/>
    <s v="JEP-733-2022"/>
    <s v="JEP-CSPO-708-2022"/>
    <s v="Ángela Esquivel "/>
    <d v="2022-10-06T00:00:00"/>
    <s v="Astrid Paola González Rodríguez"/>
    <x v="0"/>
    <s v="1. Prestación de servicios"/>
    <n v="52811170"/>
    <n v="3"/>
    <s v="Persona Natural"/>
    <s v="Bogotá D.C. "/>
    <s v="Apoyar y acompañar jurídicamente al Departamento de Gestión Territorial en proyectos, procesos y procedimientos a cargo de la dependencia, en el seguimiento a la respuesta y asistencia   técnica a necesidades de la actividad judicial de la JEP en territorio, en particular en lo relacionado con nuevos macrocasos priorizados"/>
    <s v="Administrativo Transversal"/>
    <s v="Harvey Danilo Suarez Morales"/>
    <s v="Secretaría Ejecutiva"/>
    <s v="Subsecretaría Ejecutiva"/>
    <s v="Departamento Gestión Territorial"/>
    <s v="Gloria Cala Navarro"/>
    <s v="BB- Departamento de Gestión Territorial"/>
    <s v="N/A"/>
    <s v="N/A"/>
    <s v="N/A"/>
    <s v="Inversión"/>
    <n v="20479736"/>
    <s v="N/A"/>
    <s v="N/A"/>
    <n v="7228143"/>
    <s v="N/A"/>
    <n v="102722"/>
    <n v="451722"/>
    <n v="2018011001091"/>
    <x v="72"/>
    <d v="2022-10-13T00:00:00"/>
    <s v="N/A"/>
    <s v="N/A"/>
    <s v="N/A"/>
    <s v="N/A"/>
    <n v="0"/>
    <s v="N/A"/>
    <n v="0"/>
    <s v="N/A"/>
    <n v="0"/>
    <s v="N/A"/>
    <n v="0"/>
    <s v="N/A"/>
    <n v="0"/>
    <s v="N/A"/>
    <n v="0"/>
    <s v="N/A"/>
    <n v="0"/>
    <n v="20479736"/>
    <n v="0"/>
    <n v="0"/>
    <n v="0"/>
    <n v="0"/>
    <n v="0"/>
    <d v="2022-12-31T00:00:00"/>
    <d v="2022-12-31T00:00:00"/>
    <n v="-1202"/>
    <s v="SI"/>
    <s v="N/A"/>
    <s v="Bogotá D.C."/>
    <s v="Cumplimiento"/>
    <s v="14-47-101019909"/>
    <n v="0"/>
    <s v="Seguros del Estado S.A."/>
    <d v="2022-10-11T00:00:00"/>
    <s v="11/10/2022 - 10/07/2023"/>
    <n v="2022"/>
    <s v="PENDIENTE"/>
    <s v="Ninguna"/>
    <s v="Terminado"/>
    <s v="Retiro"/>
    <s v="N/A"/>
    <s v="DERECHO"/>
    <s v="N/A"/>
    <s v="MASCULINO"/>
    <s v="astrid.gonzalezr@jep.gov.co"/>
    <s v="https://community.secop.gov.co/Public/Tendering/ContractNoticePhases/View?PPI=CO1.PPI.20973068&amp;isFromPublicArea=True&amp;isModal=False"/>
    <m/>
    <m/>
    <s v="PARTICIPACIÓN_EFECTIVA_REPRESENTACIÓN_Y_DEFENSA_TÉCNICA"/>
    <s v="PROCESOS_MISIONALES"/>
    <s v="Secretaría Ejecutiva"/>
    <s v="Subsecretaría Ejecutiva"/>
  </r>
  <r>
    <s v="JEP-723"/>
    <n v="812"/>
    <s v="JEP-723-2022"/>
    <s v="JEP-CSPO-698-2022"/>
    <s v="Laura Paredes"/>
    <d v="2022-10-04T00:00:00"/>
    <s v="Luis Gabriel Mesa Franco"/>
    <x v="0"/>
    <s v="1. Prestación de servicios"/>
    <n v="71794130"/>
    <n v="4"/>
    <s v="Persona Natural"/>
    <s v="Bogotá D.C. "/>
    <s v="Prestar servicios profesionales para apoyar al Departamento de Atención a Víctimas a nivel nacional en la articulación técnica de la ruta de acreditación administrativa, atendiendo los enfoques diferenciales."/>
    <s v="Administrativo Transversal"/>
    <s v="Harvey Danilo Suarez Morales"/>
    <s v="Secretaría Ejecutiva"/>
    <s v="Subsecretaría Ejecutiva"/>
    <s v="Departamento de Atención a Víctimas"/>
    <s v="Claudia Viviana Ferro Buitrago"/>
    <s v="BB- Departamento de Atención a Víctimas"/>
    <s v="N/A"/>
    <s v="N/A"/>
    <s v="N/A"/>
    <s v="Inversión"/>
    <n v="24445569"/>
    <s v="N/A"/>
    <s v="N/A"/>
    <n v="8240084"/>
    <s v="N/A"/>
    <n v="103722"/>
    <n v="454122"/>
    <n v="2018011001091"/>
    <x v="118"/>
    <d v="2022-11-01T00:00:00"/>
    <s v="N/A"/>
    <s v="N/A"/>
    <s v="N/A"/>
    <s v="N/A"/>
    <n v="0"/>
    <s v="N/A"/>
    <n v="0"/>
    <s v="N/A"/>
    <n v="0"/>
    <s v="N/A"/>
    <n v="0"/>
    <s v="N/A"/>
    <n v="0"/>
    <s v="N/A"/>
    <n v="0"/>
    <s v="N/A"/>
    <n v="0"/>
    <n v="24445569"/>
    <n v="0"/>
    <n v="0"/>
    <n v="0"/>
    <n v="0"/>
    <n v="0"/>
    <d v="2022-12-31T00:00:00"/>
    <d v="2022-12-31T00:00:00"/>
    <n v="-1202"/>
    <s v="SI"/>
    <s v="N/A"/>
    <s v="Bogotá D.C."/>
    <s v="Cumplimiento"/>
    <s v="21-45-101388102"/>
    <n v="0"/>
    <s v="Seguros del Estado S.A."/>
    <d v="2022-10-01T00:00:00"/>
    <s v="11/10/202 - 30/06/2023"/>
    <n v="2022"/>
    <s v="PENDIENTE"/>
    <s v="Ninguna"/>
    <s v="Terminado"/>
    <s v="Retiro"/>
    <s v="N/A"/>
    <s v="HISTORIA"/>
    <s v="N/A"/>
    <s v="MASCULINO"/>
    <s v="luis.mesa@jep.gov.co"/>
    <s v="https://community.secop.gov.co/Public/Tendering/ContractNoticePhases/View?PPI=CO1.PPI.20910403&amp;isFromPublicArea=True&amp;isModal=False"/>
    <m/>
    <m/>
    <s v="PARTICIPACIÓN_EFECTIVA_REPRESENTACIÓN_Y_DEFENSA_TÉCNICA"/>
    <s v="PROCESOS_MISIONALES"/>
    <s v="Secretaría Ejecutiva"/>
    <s v="Subsecretaría Ejecutiva"/>
  </r>
  <r>
    <s v="JEP-724"/>
    <n v="813"/>
    <s v="JEP-724-2022"/>
    <s v="JEP-CSPO-699-2022"/>
    <s v="Laura Paredes"/>
    <d v="2022-10-04T00:00:00"/>
    <s v="Magda Yamile Gómez Mosquera"/>
    <x v="0"/>
    <s v="1. Prestación de servicios"/>
    <n v="53076869"/>
    <n v="2"/>
    <s v="Persona Natural"/>
    <s v="Bogotá D.C. "/>
    <s v="Prestar servicios técnicos para apoyar al Departamento de Atención a Víctimas en las gestiones operativas, técnicas y documentales encaminadas a la acreditación administrativas atendiendo los enfoques diferenciales."/>
    <s v="Misional"/>
    <s v="Harvey Danilo Suarez Morales"/>
    <s v="Secretaría Ejecutiva"/>
    <s v="Subsecretaría Ejecutiva"/>
    <s v="Departamento de Atención a Víctimas"/>
    <s v="Claudia Viviana Ferro Buitrago"/>
    <s v="BB- Departamento de Atención a Víctimas"/>
    <s v="N/A"/>
    <s v="N/A"/>
    <s v="N/A"/>
    <s v="Inversión"/>
    <n v="8577387"/>
    <s v="N/A"/>
    <s v="N/A"/>
    <n v="2891256"/>
    <s v="N/A"/>
    <n v="103822"/>
    <n v="468222"/>
    <n v="2018011001091"/>
    <x v="38"/>
    <d v="2022-10-18T00:00:00"/>
    <s v="N/A"/>
    <s v="N/A"/>
    <s v="N/A"/>
    <s v="N/A"/>
    <n v="0"/>
    <s v="N/A"/>
    <n v="0"/>
    <s v="N/A"/>
    <n v="0"/>
    <s v="N/A"/>
    <n v="0"/>
    <s v="N/A"/>
    <n v="0"/>
    <s v="N/A"/>
    <n v="0"/>
    <s v="N/A"/>
    <n v="0"/>
    <n v="8577387"/>
    <n v="0"/>
    <n v="0"/>
    <n v="0"/>
    <n v="0"/>
    <n v="0"/>
    <d v="2022-12-31T00:00:00"/>
    <d v="2022-12-31T00:00:00"/>
    <n v="-1202"/>
    <s v="SI"/>
    <s v="N/A"/>
    <s v="Bogotá D.C."/>
    <s v="Cumplimiento"/>
    <s v="21-47-101023775"/>
    <n v="1"/>
    <s v="Seguros del Estado S.A. "/>
    <d v="2022-10-24T00:00:00"/>
    <s v="20/10/2022 - 30/06/2023"/>
    <n v="2022"/>
    <s v="PENDIENTE"/>
    <s v="Ninguna"/>
    <s v="Terminado"/>
    <s v="Retiro"/>
    <s v="N/A"/>
    <s v="TECNOLOGÍA EN ADMINISTRACIÓN HOSPITALIZARIA"/>
    <s v="N/A"/>
    <s v="FEMENINO"/>
    <s v="magda.gomez@jep.gov.co"/>
    <s v="https://community.secop.gov.co/Public/Tendering/ContractNoticePhases/View?PPI=CO1.PPI.20925076&amp;isFromPublicArea=True&amp;isModal=False"/>
    <m/>
    <m/>
    <s v="PARTICIPACIÓN_EFECTIVA_REPRESENTACIÓN_Y_DEFENSA_TÉCNICA"/>
    <s v="PROCESOS_MISIONALES"/>
    <s v="Secretaría Ejecutiva"/>
    <s v="Subsecretaría Ejecutiva"/>
  </r>
  <r>
    <s v="JEP-770"/>
    <n v="814"/>
    <s v="JEP-770-2022"/>
    <s v="JEP-CSPO-742-2022"/>
    <s v="Jairo Cuellar"/>
    <d v="2022-11-04T00:00:00"/>
    <s v="Katherine Sabogal Vargas"/>
    <x v="0"/>
    <s v="1. Prestación de servicios"/>
    <n v="1014244415"/>
    <n v="2"/>
    <s v="Persona Natural"/>
    <s v="Bogotá D.C. "/>
    <s v="Prestar servicios técnicos para apoyar al Departamento de Atención a Víctimas en las gestiones operativas, técnicas y documentales encaminadas a la acreditación administrativas atendiendo los enfoques diferenciales. "/>
    <s v="Funciones de la dependencia"/>
    <s v="Harvey Danilo Suarez Morales"/>
    <s v="Secretaría Ejecutiva"/>
    <s v="Subsecretaría Ejecutiva"/>
    <s v="Departamento de Atención a Víctimas"/>
    <s v="Claudia Viviana Ferro Buitrago"/>
    <s v="BB- Departamento de Atención a Víctimas"/>
    <s v="N/A"/>
    <s v="N/A"/>
    <s v="N/A"/>
    <s v="Inversión"/>
    <n v="5782512"/>
    <s v="N/A"/>
    <s v="N/A"/>
    <n v="2891256"/>
    <s v="N/A"/>
    <n v="103922"/>
    <n v="498722"/>
    <n v="2018011001091"/>
    <x v="79"/>
    <d v="2022-11-24T00:00:00"/>
    <s v="N/A"/>
    <s v="N/A"/>
    <s v="N/A"/>
    <s v="N/A"/>
    <n v="0"/>
    <s v="N/A"/>
    <n v="0"/>
    <s v="N/A"/>
    <n v="0"/>
    <s v="N/A"/>
    <n v="0"/>
    <s v="N/A"/>
    <n v="0"/>
    <s v="N/A"/>
    <n v="0"/>
    <s v="N/A"/>
    <n v="0"/>
    <n v="5782512"/>
    <n v="0"/>
    <n v="0"/>
    <n v="0"/>
    <n v="0"/>
    <n v="0"/>
    <d v="2022-12-31T00:00:00"/>
    <d v="2022-12-31T00:00:00"/>
    <n v="-1202"/>
    <s v="SI"/>
    <s v="N/A"/>
    <s v="Bogotá D.C."/>
    <s v="Cumplimiento"/>
    <s v="21-47-101024275"/>
    <n v="0"/>
    <s v="Seguros del Estado S.A. "/>
    <d v="2022-11-10T00:00:00"/>
    <s v="10/11/2022 - 30/06/2023"/>
    <n v="2022"/>
    <s v="PENDIENTE"/>
    <s v="Ninguna"/>
    <s v="Terminado"/>
    <s v="Retiro"/>
    <s v="N/A"/>
    <s v="INGENIERIA INDUSTRIAL"/>
    <s v="N/A"/>
    <s v="FEMENINO"/>
    <s v="jeniffer.sabogal@jep.gov.co"/>
    <s v="https://community.secop.gov.co/Public/Tendering/ContractNoticePhases/View?PPI=CO1.PPI.21484334&amp;isFromPublicArea=True&amp;isModal=False"/>
    <m/>
    <m/>
    <s v="PARTICIPACIÓN_EFECTIVA_REPRESENTACIÓN_Y_DEFENSA_TÉCNICA"/>
    <s v="PROCESOS_MISIONALES"/>
    <s v="Secretaría Ejecutiva"/>
    <s v="Subsecretaría Ejecutiva"/>
  </r>
  <r>
    <s v="JEP-725"/>
    <n v="815"/>
    <s v="JEP-725-2022"/>
    <s v="JEP-CSPO-700-2022"/>
    <s v="Laura Paredes"/>
    <d v="2022-10-04T00:00:00"/>
    <s v="Iván Alexander Zarta Suárez"/>
    <x v="0"/>
    <s v="1. Prestación de servicios"/>
    <n v="1020784424"/>
    <n v="7"/>
    <s v="Persona Natural"/>
    <s v="Bogotá D.C. "/>
    <s v="Prestar servicios técnicos para apoyar al Departamento de Atención a Víctimas en las gestiones operativas, técnicas y documentales encaminadas a la acreditación administrativas atendiendo los enfoques diferenciales."/>
    <s v="Funciones de la dependencia"/>
    <s v="Harvey Danilo Suarez Morales"/>
    <s v="Secretaría Ejecutiva"/>
    <s v="Subsecretaría Ejecutiva"/>
    <s v="Departamento de Atención a Víctimas"/>
    <s v="Claudia Viviana Ferro Buitrago"/>
    <s v="BB- Departamento de Atención a Víctimas"/>
    <s v="N/A"/>
    <s v="N/A"/>
    <s v="N/A"/>
    <s v="Inversión"/>
    <n v="8577387"/>
    <s v="N/A"/>
    <s v="N/A"/>
    <n v="2891256"/>
    <s v="N/A"/>
    <s v="_x0009_104022"/>
    <n v="463322"/>
    <n v="2018011001091"/>
    <x v="118"/>
    <d v="2022-10-25T00:00:00"/>
    <s v="N/A"/>
    <s v="N/A"/>
    <s v="N/A"/>
    <s v="N/A"/>
    <n v="0"/>
    <s v="N/A"/>
    <n v="0"/>
    <s v="N/A"/>
    <n v="0"/>
    <s v="N/A"/>
    <n v="0"/>
    <s v="N/A"/>
    <n v="0"/>
    <s v="N/A"/>
    <n v="0"/>
    <s v="N/A"/>
    <n v="0"/>
    <n v="8577387"/>
    <n v="0"/>
    <n v="0"/>
    <n v="0"/>
    <n v="0"/>
    <n v="0"/>
    <d v="2022-12-31T00:00:00"/>
    <d v="2022-12-31T00:00:00"/>
    <n v="-1202"/>
    <s v="SI"/>
    <s v="N/A"/>
    <s v="Bogotá D.C."/>
    <s v="Cumplimiento"/>
    <s v="21-47-101023664"/>
    <n v="0"/>
    <s v="Seguros del Estado S.A. "/>
    <d v="2022-10-14T00:00:00"/>
    <s v="14/10/2022 - 30/06/2023"/>
    <n v="2022"/>
    <s v="PENDIENTE"/>
    <s v="Ninguna"/>
    <s v="Terminado"/>
    <s v="Retiro"/>
    <s v="N/A"/>
    <s v="LENGUAS MODERNAS"/>
    <s v="ECNICO EN AUXILIAR ADMINISTRATIVO"/>
    <s v="MASCULINO"/>
    <s v="ivan.zarta@jep.gov.co"/>
    <s v="https://community.secop.gov.co/Public/Tendering/ContractNoticePhases/View?PPI=CO1.PPI.20927450&amp;isFromPublicArea=True&amp;isModal=False"/>
    <m/>
    <m/>
    <s v="PARTICIPACIÓN_EFECTIVA_REPRESENTACIÓN_Y_DEFENSA_TÉCNICA"/>
    <s v="PROCESOS_MISIONALES"/>
    <s v="Secretaría Ejecutiva"/>
    <s v="Subsecretaría Ejecutiva"/>
  </r>
  <r>
    <s v="JEP-768"/>
    <n v="816"/>
    <s v="JEP-768-2022"/>
    <s v="JEP-CSPO-740-2022"/>
    <s v="Jairo Cuellar"/>
    <d v="2022-11-04T00:00:00"/>
    <s v="Wendys Deyanira Pallares Valencia"/>
    <x v="0"/>
    <s v="1. Prestación de servicios"/>
    <n v="1002072228"/>
    <n v="9"/>
    <s v="Persona Natural"/>
    <s v="Bogotá D.C. "/>
    <s v="Prestar servicios profesionales para apoyar al Departamento de Atención a Víctimas en la revisión administrativa de solicitudes de acreditación atendiendo los enfoques diferenciales. "/>
    <s v="Administrativo Transversal"/>
    <s v="Harvey Danilo Suarez Morales"/>
    <s v="Secretaría Ejecutiva"/>
    <s v="Subsecretaría Ejecutiva"/>
    <s v="Departamento de Atención a Víctimas"/>
    <s v="Claudia Viviana Ferro Buitrago"/>
    <s v="BB- Departamento de Atención a Víctimas"/>
    <s v="N/A"/>
    <s v="N/A"/>
    <s v="N/A"/>
    <s v="Inversión"/>
    <n v="7228140"/>
    <s v="N/A"/>
    <s v="N/A"/>
    <n v="3614070"/>
    <s v="N/A"/>
    <n v="104122"/>
    <n v="498622"/>
    <s v="_x0009_2018011001091"/>
    <x v="46"/>
    <d v="2022-11-15T00:00:00"/>
    <s v="N/A"/>
    <s v="N/A"/>
    <s v="N/A"/>
    <s v="N/A"/>
    <n v="0"/>
    <s v="N/A"/>
    <n v="0"/>
    <s v="N/A"/>
    <n v="0"/>
    <s v="N/A"/>
    <n v="0"/>
    <s v="N/A"/>
    <n v="0"/>
    <s v="N/A"/>
    <n v="0"/>
    <s v="N/A"/>
    <n v="0"/>
    <n v="7228140"/>
    <n v="0"/>
    <n v="0"/>
    <n v="0"/>
    <n v="0"/>
    <n v="0"/>
    <d v="2022-12-31T00:00:00"/>
    <d v="2022-12-31T00:00:00"/>
    <n v="-1202"/>
    <s v="SI"/>
    <s v="N/A"/>
    <s v="Bogotá D.C."/>
    <s v="Cumplimiento"/>
    <s v="33-45-101113972"/>
    <n v="2"/>
    <s v="Seguros del Estado S.A. "/>
    <d v="2022-11-11T00:00:00"/>
    <s v="10/11/2022 - 03/07/2023"/>
    <n v="2022"/>
    <s v="PENDIENTE"/>
    <s v="Ninguna"/>
    <s v="Terminado"/>
    <s v="Retiro"/>
    <s v="N/A"/>
    <s v="DERECHO"/>
    <s v="N/A"/>
    <s v="FEMENINO"/>
    <s v="wendys.pallares@jep.gov.co"/>
    <s v="https://community.secop.gov.co/Public/Tendering/ContractNoticePhases/View?PPI=CO1.PPI.21501588&amp;isFromPublicArea=True&amp;isModal=False"/>
    <m/>
    <m/>
    <s v="PARTICIPACIÓN_EFECTIVA_REPRESENTACIÓN_Y_DEFENSA_TÉCNICA"/>
    <s v="PROCESOS_MISIONALES"/>
    <s v="Secretaría Ejecutiva"/>
    <s v="Subsecretaría Ejecutiva"/>
  </r>
  <r>
    <s v="JEP-726"/>
    <n v="817"/>
    <s v="JEP-726-2022"/>
    <s v="JEP-CSPO-701-2022"/>
    <s v="Laura Paredes"/>
    <d v="2022-10-04T00:00:00"/>
    <s v="Santiago Bernal Botero"/>
    <x v="0"/>
    <s v="1. Prestación de servicios"/>
    <n v="1020836138"/>
    <n v="1"/>
    <s v="Persona Natural"/>
    <s v="Bogotá D.C. "/>
    <s v="Prestar servicios profesionales para apoyar al Departamento de Atención a Víctimas en la revisión administrativa de solicitudes de acreditación atendiendo los enfoques diferenciales."/>
    <s v="Administrativo Transversal"/>
    <s v="Harvey Danilo Suarez Morales"/>
    <s v="Secretaría Ejecutiva"/>
    <s v="Subsecretaría Ejecutiva"/>
    <s v="Departamento de Atención a Víctimas"/>
    <s v="Claudia Viviana Ferro Buitrago"/>
    <s v="BB- Departamento de Atención a Víctimas"/>
    <s v="N/A"/>
    <s v="N/A"/>
    <s v="N/A"/>
    <s v="Inversión"/>
    <n v="10721741"/>
    <s v="N/A"/>
    <s v="N/A"/>
    <n v="3614070"/>
    <s v="N/A"/>
    <n v="104222"/>
    <s v="_x0009_468022"/>
    <n v="2018011001091"/>
    <x v="38"/>
    <d v="2022-10-18T00:00:00"/>
    <s v="N/A"/>
    <s v="N/A"/>
    <s v="N/A"/>
    <s v="N/A"/>
    <n v="0"/>
    <s v="N/A"/>
    <n v="0"/>
    <s v="N/A"/>
    <n v="0"/>
    <s v="N/A"/>
    <n v="0"/>
    <s v="N/A"/>
    <n v="0"/>
    <s v="N/A"/>
    <n v="0"/>
    <s v="N/A"/>
    <n v="0"/>
    <n v="10721741"/>
    <n v="0"/>
    <n v="0"/>
    <n v="0"/>
    <n v="0"/>
    <n v="0"/>
    <d v="2022-12-31T00:00:00"/>
    <d v="2022-12-31T00:00:00"/>
    <n v="-1202"/>
    <s v="SI"/>
    <s v="N/A"/>
    <s v="Bogotá D.C."/>
    <s v="Cumplimiento"/>
    <s v="21-47-101023772"/>
    <n v="1"/>
    <s v="Seguros del Estado S.A. "/>
    <d v="2022-10-24T00:00:00"/>
    <s v="20/10/2022 - 30/06/2023"/>
    <n v="2022"/>
    <s v="PENDIENTE"/>
    <s v="Ninguna"/>
    <s v="Terminado"/>
    <s v="Retiro"/>
    <s v="N/A"/>
    <s v="SOCIOLOGÍA"/>
    <s v="N/A"/>
    <s v="MASCULINO"/>
    <s v="santiago.bernal@jep.gov.co"/>
    <s v="https://community.secop.gov.co/Public/Tendering/ContractNoticePhases/View?PPI=CO1.PPI.20930539&amp;isFromPublicArea=True&amp;isModal=False"/>
    <m/>
    <m/>
    <s v="PARTICIPACIÓN_EFECTIVA_REPRESENTACIÓN_Y_DEFENSA_TÉCNICA"/>
    <s v="PROCESOS_MISIONALES"/>
    <s v="Secretaría Ejecutiva"/>
    <s v="Subsecretaría Ejecutiva"/>
  </r>
  <r>
    <s v="JEP-727"/>
    <n v="819"/>
    <s v="JEP-727-2022"/>
    <s v="JEP-CSPO-702-2022"/>
    <s v="Laura Paredes"/>
    <d v="2022-10-04T00:00:00"/>
    <s v="Angelica Patricia Alvarado Nieto"/>
    <x v="0"/>
    <s v="1. Prestación de servicios"/>
    <n v="52216177"/>
    <n v="2"/>
    <s v="Persona Natural"/>
    <s v="Bogotá D.C. "/>
    <s v="Prestar servicios profesionales para apoyar y acompañar al Departamento de Atención a Víctimas en la gestión administrativa, precontractual y seguimiento contractual a fin de facilitar la asistencia material a víctimas atendiendo los enfoques diferenciales"/>
    <s v="Funciones de la dependencia"/>
    <s v="Harvey Danilo Suarez Morales"/>
    <s v="Secretaría Ejecutiva"/>
    <s v="Subsecretaría Ejecutiva"/>
    <s v="Departamento de Atención a Víctimas"/>
    <s v="Claudia Viviana Ferro Buitrago"/>
    <s v="BB- Departamento de Atención a Víctimas"/>
    <s v="N/A"/>
    <s v="N/A"/>
    <s v="N/A"/>
    <s v="Inversión"/>
    <n v="15439301"/>
    <s v="N/A"/>
    <s v="N/A"/>
    <n v="5204263"/>
    <s v="N/A"/>
    <s v="104422_x0009_"/>
    <n v="463422"/>
    <n v="2018011001091"/>
    <x v="93"/>
    <d v="2022-10-20T00:00:00"/>
    <s v="N/A"/>
    <s v="N/A"/>
    <s v="N/A"/>
    <s v="N/A"/>
    <n v="0"/>
    <s v="N/A"/>
    <n v="0"/>
    <s v="N/A"/>
    <n v="0"/>
    <s v="N/A"/>
    <n v="0"/>
    <s v="N/A"/>
    <n v="0"/>
    <s v="N/A"/>
    <n v="0"/>
    <s v="N/A"/>
    <n v="0"/>
    <n v="15439301"/>
    <n v="0"/>
    <n v="0"/>
    <n v="0"/>
    <n v="0"/>
    <n v="0"/>
    <d v="2022-12-31T00:00:00"/>
    <d v="2022-12-31T00:00:00"/>
    <n v="-1202"/>
    <s v="SI"/>
    <s v="N/A"/>
    <s v="Bogotá D.C."/>
    <s v="Cumplimiento"/>
    <s v="21-47-101023667"/>
    <n v="0"/>
    <s v="Seguros del Estado S.A. "/>
    <d v="2022-10-14T00:00:00"/>
    <s v="14/10/2022 - 30/06/2023"/>
    <n v="2022"/>
    <s v="PENDIENTE"/>
    <s v="Ninguna"/>
    <s v="Terminado"/>
    <s v="Retiro"/>
    <s v="N/A"/>
    <s v="PUBLICIDAD"/>
    <s v="N/A"/>
    <s v="FEMENINO"/>
    <s v="angelica.alvarado@jep.gov.co"/>
    <s v="https://community.secop.gov.co/Public/Tendering/ContractNoticePhases/View?PPI=CO1.PPI.20942825&amp;isFromPublicArea=True&amp;isModal=False"/>
    <m/>
    <m/>
    <s v="PARTICIPACIÓN_EFECTIVA_REPRESENTACIÓN_Y_DEFENSA_TÉCNICA"/>
    <s v="PROCESOS_MISIONALES"/>
    <s v="Secretaría Ejecutiva"/>
    <s v="Subsecretaría Ejecutiva"/>
  </r>
  <r>
    <s v="JEP-728"/>
    <n v="820"/>
    <s v="JEP-728-2022"/>
    <s v="JEP-CSPO-703-2022"/>
    <s v="Laura Paredes"/>
    <d v="2022-10-04T00:00:00"/>
    <s v="Libia Jeannette Vásquez Guarnizo"/>
    <x v="0"/>
    <s v="1. Prestación de servicios"/>
    <n v="52307368"/>
    <n v="3"/>
    <s v="Persona Natural"/>
    <s v="Bogotá D.C. "/>
    <s v="Prestar servicios profesionales para apoyar al Departamento de Atención a Víctimas en el rediseño y fortalecimiento de la línea de acompañamiento y orientación psicosocial en instancias judiciales y no judiciales, atendiendo los enfoques diferenciales y psicosocial."/>
    <s v="Misional"/>
    <s v="Harvey Danilo Suarez Morales"/>
    <s v="Secretaría Ejecutiva"/>
    <s v="Subsecretaría Ejecutiva"/>
    <s v="Departamento de Atención a Víctimas"/>
    <s v="Claudia Viviana Ferro Buitrago"/>
    <s v="BB- Departamento de Atención a Víctimas"/>
    <s v="Ana María Ramirez Lopez"/>
    <s v="N/A"/>
    <s v="N/A"/>
    <s v="Inversión"/>
    <n v="24445569"/>
    <s v="N/A"/>
    <s v="N/A"/>
    <n v="8240084"/>
    <s v="N/A"/>
    <n v="104522"/>
    <n v="467322"/>
    <n v="2018011001091"/>
    <x v="102"/>
    <d v="2022-10-20T00:00:00"/>
    <s v="N/A"/>
    <s v="N/A"/>
    <s v="N/A"/>
    <s v="N/A"/>
    <n v="0"/>
    <s v="N/A"/>
    <n v="0"/>
    <s v="N/A"/>
    <n v="0"/>
    <s v="N/A"/>
    <n v="0"/>
    <s v="N/A"/>
    <n v="0"/>
    <s v="N/A"/>
    <n v="0"/>
    <s v="N/A"/>
    <n v="0"/>
    <n v="24445569"/>
    <n v="0"/>
    <n v="0"/>
    <n v="0"/>
    <n v="0"/>
    <n v="0"/>
    <d v="2022-12-31T00:00:00"/>
    <d v="2022-12-31T00:00:00"/>
    <n v="-1202"/>
    <s v="SI"/>
    <s v="N/A"/>
    <s v="Bogotá D.C."/>
    <s v="Cumplimiento"/>
    <s v="33-47-101010172 "/>
    <n v="0"/>
    <s v="Seguros del Estado S.A."/>
    <d v="2022-10-19T00:00:00"/>
    <s v="06/10/2022 - 30/06/2023"/>
    <n v="2022"/>
    <s v="PENDIENTE"/>
    <s v="Sin acta de inicio"/>
    <s v="Terminado"/>
    <s v="Retiro"/>
    <s v="N/A"/>
    <s v="TRABAJO SOCIAL"/>
    <s v="N/A"/>
    <s v="FEMENINO"/>
    <s v="libia.vasquez@jep.gov.co"/>
    <s v="https://community.secop.gov.co/Public/Tendering/ContractNoticePhases/View?PPI=CO1.PPI.20953963&amp;isFromPublicArea=True&amp;isModal=False"/>
    <m/>
    <m/>
    <s v="PARTICIPACIÓN_EFECTIVA_REPRESENTACIÓN_Y_DEFENSA_TÉCNICA"/>
    <s v="PROCESOS_MISIONALES"/>
    <s v="Secretaría Ejecutiva"/>
    <s v="Subsecretaría Ejecutiva"/>
  </r>
  <r>
    <s v="JEP-729"/>
    <n v="822"/>
    <s v="JEP-729-2022"/>
    <s v="JEP-CSPO-704-2022"/>
    <s v="Laura Paredes"/>
    <d v="2022-10-04T00:00:00"/>
    <s v="Maria Fernanda Gómez Garrido"/>
    <x v="0"/>
    <s v="1. Prestación de servicios"/>
    <n v="52088054"/>
    <n v="5"/>
    <s v="Persona Natural"/>
    <s v="Bogotá D.C. "/>
    <s v="Prestar servicios profesionales al Departamento de Atención para apoyar y acompañar las acciones de divulgación y acreditación en fase administrativa en la transversalización de los enfoques diferenciales que permita y garanticen la participación de las víctimas en instancias judiciales y no judiciales"/>
    <s v="Administrativo Transversal"/>
    <s v="Harvey Danilo Suarez Morales"/>
    <s v="Secretaría Ejecutiva"/>
    <s v="Subsecretaría Ejecutiva"/>
    <s v="Departamento de Atención a Víctimas"/>
    <s v="Ana María Ramirez López"/>
    <s v="BB- Departamento de Atención a Víctimas"/>
    <s v="N/A"/>
    <s v="N/A"/>
    <s v="N/A"/>
    <s v="Inversión"/>
    <n v="21443488"/>
    <s v="N/A"/>
    <s v="N/A"/>
    <n v="7228143"/>
    <s v="N/A"/>
    <n v="104722"/>
    <n v="464522"/>
    <s v="_x0009_2018011001091"/>
    <x v="93"/>
    <d v="2022-10-21T00:00:00"/>
    <s v="N/A"/>
    <s v="N/A"/>
    <s v="N/A"/>
    <s v="N/A"/>
    <n v="0"/>
    <s v="N/A"/>
    <n v="0"/>
    <s v="N/A"/>
    <n v="0"/>
    <s v="N/A"/>
    <n v="0"/>
    <s v="N/A"/>
    <n v="0"/>
    <s v="N/A"/>
    <n v="0"/>
    <s v="N/A"/>
    <n v="0"/>
    <n v="21443488"/>
    <n v="0"/>
    <n v="0"/>
    <n v="0"/>
    <n v="0"/>
    <n v="0"/>
    <d v="2022-12-31T00:00:00"/>
    <d v="2022-12-31T00:00:00"/>
    <n v="-1202"/>
    <s v="SI"/>
    <s v="N/A"/>
    <s v="Bogotá D.C."/>
    <s v="Cumplimiento"/>
    <s v="33-47-101010168"/>
    <n v="0"/>
    <s v="Seguros del Estado S.A."/>
    <d v="2022-10-19T00:00:00"/>
    <s v="01/10/2022 - 30/06/2023"/>
    <n v="2022"/>
    <s v="PENDIENTE"/>
    <s v="Ninguna"/>
    <s v="Terminado"/>
    <s v="Retiro"/>
    <s v="N/A"/>
    <s v="PSICOLOGÍA"/>
    <s v="N/A"/>
    <s v="FEMENINO"/>
    <s v="maria.gomezg@jep.gov.co"/>
    <s v="https://community.secop.gov.co/Public/Tendering/ContractNoticePhases/View?PPI=CO1.PPI.20960240&amp;isFromPublicArea=True&amp;isModal=False"/>
    <m/>
    <m/>
    <s v="PARTICIPACIÓN_EFECTIVA_REPRESENTACIÓN_Y_DEFENSA_TÉCNICA"/>
    <s v="PROCESOS_MISIONALES"/>
    <s v="Secretaría Ejecutiva"/>
    <s v="Subsecretaría Ejecutiva"/>
  </r>
  <r>
    <s v="JEP-730"/>
    <n v="823"/>
    <s v="JEP-730-2022"/>
    <s v="JEP-CSPO-705-2022"/>
    <s v="Laura Paredes"/>
    <d v="2022-10-04T00:00:00"/>
    <s v="Jorge Andrés Sánchez Cuaicuan"/>
    <x v="0"/>
    <s v="1. Prestación de servicios"/>
    <n v="98399076"/>
    <n v="9"/>
    <s v="Persona Natural"/>
    <s v="Bogotá D.C. "/>
    <s v="Prestar servicios profesionales para apoyar y acompañar al Departamento de Atención a Víctimas en el fortalecimiento, planificación y construcción de metodologías, materiales y estratégicas de comunicación, para la participación las víctimas y actores estratégicos  en instancias judiciales y no judiciales atendiendo los enfoques diferenciales."/>
    <s v="Misional"/>
    <s v="Harvey Danilo Suarez Morales"/>
    <s v="Secretaría Ejecutiva"/>
    <s v="Subsecretaría Ejecutiva"/>
    <s v="Departamento de Atención a Víctimas"/>
    <s v="Claudia Viviana Ferro Buitrago"/>
    <s v="BB- Departamento de Atención a Víctimas"/>
    <s v="Ana María Ramirez López"/>
    <s v="N/A"/>
    <s v="N/A"/>
    <s v="Inversión"/>
    <n v="21443488"/>
    <s v="N/A"/>
    <s v="N/A"/>
    <n v="7228143"/>
    <s v="N/A"/>
    <n v="103622"/>
    <n v="467422"/>
    <s v="_x0009_2018011001091"/>
    <x v="119"/>
    <d v="2022-10-14T00:00:00"/>
    <s v="N/A"/>
    <s v="N/A"/>
    <s v="N/A"/>
    <s v="N/A"/>
    <n v="0"/>
    <s v="N/A"/>
    <n v="0"/>
    <s v="N/A"/>
    <n v="0"/>
    <s v="N/A"/>
    <n v="0"/>
    <s v="N/A"/>
    <n v="0"/>
    <s v="N/A"/>
    <n v="0"/>
    <s v="N/A"/>
    <n v="0"/>
    <n v="21443488"/>
    <n v="0"/>
    <n v="0"/>
    <n v="0"/>
    <n v="0"/>
    <n v="0"/>
    <d v="2022-12-31T00:00:00"/>
    <d v="2022-12-31T00:00:00"/>
    <n v="-1202"/>
    <s v="SI"/>
    <s v="N/A"/>
    <s v="Bogotá D.C."/>
    <s v="Cumplimiento"/>
    <s v="NV-100075818"/>
    <n v="0"/>
    <s v="Seguros Mundial"/>
    <d v="2022-10-20T00:00:00"/>
    <s v="19/10/2022 - 30/06/2023"/>
    <n v="2022"/>
    <s v="PENDIENTE"/>
    <s v="Mediante otrosí N°1 del 8/09/2023 se modifica la forma de pago"/>
    <s v="Terminado"/>
    <s v="Retiro"/>
    <s v="N/A"/>
    <s v="ADMINISTRACIÓN DE EMPRESAS"/>
    <s v="N/A"/>
    <s v="MASCULINO"/>
    <s v="jorge.sanchez@jep.gov.co"/>
    <s v="https://community.secop.gov.co/Public/Tendering/ContractNoticePhases/View?PPI=CO1.PPI.20962350&amp;isFromPublicArea=True&amp;isModal=False"/>
    <m/>
    <m/>
    <s v="PARTICIPACIÓN_EFECTIVA_REPRESENTACIÓN_Y_DEFENSA_TÉCNICA"/>
    <s v="PROCESOS_MISIONALES"/>
    <s v="Secretaría Ejecutiva"/>
    <s v="Subsecretaría Ejecutiva"/>
  </r>
  <r>
    <s v="JEP-679"/>
    <n v="824"/>
    <s v="JEP-679-2022"/>
    <s v="JEP-CSPO-656-2022"/>
    <s v="Vanessa Jiménez "/>
    <d v="2022-06-23T00:00:00"/>
    <s v="Rosa María del Carmen Navarro Ordoñez"/>
    <x v="0"/>
    <s v="1. Prestación de servicios"/>
    <n v="64564903"/>
    <n v="9"/>
    <s v="Persona Natural"/>
    <s v="Bogotá D.C. "/>
    <s v="Prestar servicios profesionales especializados para el acompañamiento y asesoría a la dirección administrativa y financiera en el desarrollo y seguimiento de aspectos administrativos, jurídicos y contractuales"/>
    <s v="Funciones de la dependencia"/>
    <s v="Angela María Mora Soto"/>
    <s v="Subsecretaría Ejecutiva"/>
    <s v="Dirección Administrativa y Financiera"/>
    <s v="Dirección Administrativa y Financiera"/>
    <s v="Ana Lucia Rosales Callejas"/>
    <s v="D- Dirección Administrativa y Financiera"/>
    <s v="N/A"/>
    <s v="N/A"/>
    <s v="N/A"/>
    <s v="Inversión"/>
    <n v="71414056"/>
    <s v="N/A"/>
    <s v="N/A"/>
    <n v="16480169"/>
    <s v="N/A"/>
    <n v="101122"/>
    <n v="383822"/>
    <n v="2018011001091"/>
    <x v="97"/>
    <d v="2022-08-26T00:00:00"/>
    <s v="N/A"/>
    <s v="N/A"/>
    <s v="N/A"/>
    <s v="N/A"/>
    <n v="0"/>
    <s v="N/A"/>
    <n v="0"/>
    <s v="N/A"/>
    <n v="0"/>
    <s v="N/A"/>
    <n v="0"/>
    <s v="N/A"/>
    <n v="0"/>
    <s v="N/A"/>
    <n v="0"/>
    <s v="N/A"/>
    <n v="0"/>
    <n v="71414056"/>
    <n v="0"/>
    <n v="0"/>
    <n v="0"/>
    <n v="0"/>
    <n v="0"/>
    <d v="2022-12-31T00:00:00"/>
    <d v="2022-12-31T00:00:00"/>
    <n v="-1202"/>
    <s v="SI"/>
    <s v="N/A"/>
    <s v="Bogotá D.C."/>
    <s v="Cumplimiento"/>
    <s v="11-45-101116476"/>
    <n v="0"/>
    <s v="Seguros del Estado S.A. "/>
    <d v="2022-08-25T00:00:00"/>
    <s v="25/08/2022 - 02/072023"/>
    <n v="2022"/>
    <s v="PENDIENTE"/>
    <s v="Ninguna"/>
    <s v="Terminado"/>
    <s v="Retiro"/>
    <s v="N/A"/>
    <s v="DERECHO"/>
    <s v="N/A"/>
    <s v="FEMENINO"/>
    <s v="rosa.navarro@jep.gov.co"/>
    <s v="https://community.secop.gov.co/Public/Tendering/ContractNoticePhases/View?PPI=CO1.PPI.20134039&amp;isFromPublicArea=True&amp;isModal=False"/>
    <m/>
    <m/>
    <s v="GESTIÓN_DE_SEGURIDAD_BIENES_Y_SERVICIOS"/>
    <s v="PROCESOS_DE_GESTIÓN"/>
    <s v="Secretaría Ejecutiva"/>
    <s v="Dirección Administrativa y Financiera"/>
  </r>
  <r>
    <s v="JEP-705"/>
    <n v="826"/>
    <s v="JEP-705-2022"/>
    <s v="JEP-CSPO-681-2022"/>
    <s v="Ángela Esquivel "/>
    <d v="2022-09-15T00:00:00"/>
    <s v="Eder Leandro González Tovar"/>
    <x v="0"/>
    <s v="1. Prestación de servicios"/>
    <n v="80876000"/>
    <n v="0"/>
    <s v="Persona Natural"/>
    <s v="Bogotá D.C. "/>
    <s v="Prestar servicios profesionales para apoyar al Departamento de Enfoques Diferenciales en el desarrollo de la estrategia para la implementación del enfoque diferencial étnico- racial con énfasis en pueblo Rrom, en el marco de los ejes de interés estratégico de la JEP."/>
    <s v="Misional"/>
    <s v="Harvey Danilo Suarez Morales"/>
    <s v="Secretaría Ejecutiva"/>
    <s v="Subsecretaría Ejecutiva "/>
    <s v="Departamento de Enfoques Diferenciales "/>
    <s v="Eliana Fernanda Antonio Rosero"/>
    <s v="BB- Departamento de Enfoques Diferenciales "/>
    <s v="N/A"/>
    <s v="N/A"/>
    <s v="N/A"/>
    <s v="Inversión"/>
    <n v="32960336"/>
    <s v="N/A"/>
    <s v="N/A"/>
    <n v="8240084"/>
    <s v="N/A"/>
    <n v="103222"/>
    <s v="_x0009_423122"/>
    <s v="_x0009_2018011001091"/>
    <x v="120"/>
    <d v="2022-09-23T00:00:00"/>
    <s v="N/A"/>
    <s v="N/A"/>
    <s v="N/A"/>
    <s v="N/A"/>
    <n v="0"/>
    <s v="N/A"/>
    <n v="0"/>
    <s v="N/A"/>
    <n v="0"/>
    <s v="N/A"/>
    <n v="0"/>
    <s v="N/A"/>
    <n v="0"/>
    <s v="N/A"/>
    <n v="0"/>
    <s v="N/A"/>
    <n v="0"/>
    <n v="32960336"/>
    <n v="0"/>
    <n v="0"/>
    <n v="0"/>
    <n v="0"/>
    <n v="0"/>
    <d v="2022-12-31T00:00:00"/>
    <d v="2022-12-31T00:00:00"/>
    <n v="-1202"/>
    <s v="SI"/>
    <s v="N/A"/>
    <s v="Bogotá D.C."/>
    <s v="Cumplimiento"/>
    <s v="390-47-994000074089"/>
    <n v="0"/>
    <s v="Aseguradora Solidaria de Colombia"/>
    <d v="2022-09-22T00:00:00"/>
    <s v="21/09/2022 - 10/07/2023"/>
    <n v="2022"/>
    <s v="PENDIENTE"/>
    <s v="Ninguna"/>
    <s v="Terminado"/>
    <s v="Retiro"/>
    <s v="N/A"/>
    <s v="DERECHO"/>
    <s v="N/A"/>
    <s v="MASCULINO"/>
    <s v="Gilda Patricia Diaz Diaz"/>
    <s v="https://community.secop.gov.co/Public/Tendering/ContractNoticePhases/View?PPI=CO1.PPI.20598934&amp;isFromPublicArea=True&amp;isModal=False"/>
    <m/>
    <m/>
    <s v="PARTICIPACIÓN_EFECTIVA_REPRESENTACIÓN_Y_DEFENSA_TÉCNICA"/>
    <s v="PROCESOS_MISIONALES"/>
    <s v="Secretaría Ejecutiva"/>
    <s v="Subsecretaría Ejecutiva"/>
  </r>
  <r>
    <s v="JEP-687"/>
    <n v="827"/>
    <s v="JEP-687-2022"/>
    <s v="JEP-CSPO-663-2022"/>
    <s v="Vanessa Jiménez "/>
    <d v="2022-08-30T00:00:00"/>
    <s v="María Emma Wills Obregón"/>
    <x v="0"/>
    <s v="1. Prestación de servicios"/>
    <n v="41762265"/>
    <n v="3"/>
    <s v="Persona Natural"/>
    <s v="Bogotá D.C. "/>
    <s v="Prestar servicios profesionales para apoyar a la subdirección de fortalecimiento institucional en la implementación del modelo de gestión del conocimiento por medio de la planeación, verificación, desarrollo, monitoreo y seguimiento de las acciones relacionadas a la sistematización de experiencias institucionales y de los procesos de formación virtual y pedagógicos."/>
    <s v="Funciones de la dependencia"/>
    <s v="Angela María Mora Soto"/>
    <s v="Subsecretaría Ejecutiva"/>
    <s v="Secretaría Ejecutiva"/>
    <s v="Subdirección de Fortalecimiento Institucional"/>
    <s v="Luz Amanda Granados Urrea_x0009_"/>
    <s v="AA- Subdirección de Fortalecimiento Institucional"/>
    <s v="N/A"/>
    <s v="N/A"/>
    <s v="N/A"/>
    <s v="Inversión"/>
    <n v="32960336"/>
    <s v="N/A"/>
    <s v="N/A"/>
    <n v="8240084"/>
    <s v="N/A"/>
    <n v="8102322"/>
    <n v="397422"/>
    <s v="_x0009_2018011001091"/>
    <x v="121"/>
    <d v="2022-09-06T00:00:00"/>
    <s v="N/A"/>
    <s v="N/A"/>
    <s v="N/A"/>
    <s v="N/A"/>
    <n v="0"/>
    <s v="N/A"/>
    <n v="0"/>
    <s v="N/A"/>
    <n v="0"/>
    <s v="N/A"/>
    <n v="0"/>
    <s v="N/A"/>
    <n v="0"/>
    <s v="N/A"/>
    <n v="0"/>
    <s v="N/A"/>
    <n v="0"/>
    <n v="32960336"/>
    <n v="0"/>
    <n v="0"/>
    <n v="0"/>
    <n v="0"/>
    <n v="0"/>
    <d v="2022-12-31T00:00:00"/>
    <d v="2022-12-31T00:00:00"/>
    <n v="-1202"/>
    <s v="SI"/>
    <s v="N/A"/>
    <s v="Bogotá D.C."/>
    <s v="Cumplimiento"/>
    <s v="21-47-101022732"/>
    <n v="0"/>
    <s v="Seguros del Estado S.A."/>
    <d v="2022-09-05T00:00:00"/>
    <s v="02/09/2022 - 07/07/2023"/>
    <n v="2022"/>
    <s v="PENDIENTE"/>
    <s v="Ninguna"/>
    <s v="Terminado"/>
    <s v="Retiro"/>
    <s v="N/A"/>
    <s v="CIENCIAS POLÍTICAS"/>
    <s v="N/A"/>
    <s v="FEMENINO"/>
    <s v="NR"/>
    <s v="https://community.secop.gov.co/Public/Tendering/ContractNoticePhases/View?PPI=CO1.PPI.20262033&amp;isFromPublicArea=True&amp;isModal=False"/>
    <m/>
    <m/>
    <s v="GESTIÓN_DEL_CONOCIMIENTO"/>
    <s v="PROCESOS_DE_RELACIONAMIENTO"/>
    <s v="Secretaría Ejecutiva"/>
    <s v="Subdirección de Fortalecimiento Institucional"/>
  </r>
  <r>
    <s v="JEP-766"/>
    <n v="828"/>
    <s v="JEP-766-2022"/>
    <s v="JEP-CSPO-738-2022"/>
    <s v="Carlos Torres"/>
    <d v="2022-11-02T00:00:00"/>
    <s v="IMPRENTA NACIONAL DE COLOMBIA"/>
    <x v="0"/>
    <s v="1. Prestación de servicios"/>
    <n v="830001113"/>
    <n v="1"/>
    <s v="Persona Jurídica"/>
    <s v="Bogotá D.C. "/>
    <s v="Prestación de servicios de diseño, edición e impresión de documentos y elementos de comunicación gráfica para la difusión de la misionalidad y para el apoyo a la pedagogía de las actividades realizadas por la JEP entre sus grupos de interés."/>
    <s v="Administrativo Transversal"/>
    <s v="Gabriel Amado Pardo "/>
    <s v="Subdirección de Recursos Físicos e Infraestructura"/>
    <s v="Secretaría Ejecutiva"/>
    <s v="Subdirección de Comunicaciones"/>
    <s v="Hermando Salazar Palacio"/>
    <s v="AA- Subdirección de Comunicaciones"/>
    <s v="N/A"/>
    <s v="N/A"/>
    <s v="N/A"/>
    <s v="Inversión"/>
    <n v="21646100"/>
    <s v="N/A"/>
    <s v="N/A"/>
    <s v="N/A"/>
    <s v="N/A"/>
    <n v="101922"/>
    <n v="513622"/>
    <s v="_x0009_2018011000954"/>
    <x v="21"/>
    <d v="2022-11-15T00:00:00"/>
    <s v="N/A"/>
    <s v="N/A"/>
    <s v="N/A"/>
    <s v="N/A"/>
    <n v="0"/>
    <s v="N/A"/>
    <n v="0"/>
    <s v="N/A"/>
    <n v="0"/>
    <s v="N/A"/>
    <n v="0"/>
    <s v="N/A"/>
    <n v="0"/>
    <s v="N/A"/>
    <n v="0"/>
    <s v="N/A"/>
    <n v="0"/>
    <n v="21646100"/>
    <n v="0"/>
    <n v="0"/>
    <n v="0"/>
    <n v="0"/>
    <n v="0"/>
    <d v="2022-12-31T00:00:00"/>
    <d v="2022-12-31T00:00:00"/>
    <n v="-1202"/>
    <s v="SI"/>
    <d v="2024-12-31T00:00:00"/>
    <s v="Bogotá D.C."/>
    <s v="N/A"/>
    <s v="N/A"/>
    <s v="N/A"/>
    <s v="N/A"/>
    <s v="N/A"/>
    <s v="N/A"/>
    <s v="N/A"/>
    <s v="N/A"/>
    <s v="El 31/12/2024 se pubblicó el acta de balance y cierre"/>
    <s v="Terminado"/>
    <s v="Retiro"/>
    <s v="N/A"/>
    <s v="N/A"/>
    <s v="N/A"/>
    <s v="N/A"/>
    <s v="N/A"/>
    <s v="https://community.secop.gov.co/Public/Tendering/ContractNoticePhases/View?PPI=CO1.PPI.21539119&amp;isFromPublicArea=True&amp;isModal=False"/>
    <m/>
    <m/>
    <s v="GESTIÓN_DE_LAS_COMUNICACIONES"/>
    <s v="PROCESOS_DE_RELACIONAMIENTO"/>
    <s v="Secretaría Ejecutiva"/>
    <s v="Subdirección de Comunicaciones"/>
  </r>
  <r>
    <s v="JEP-685"/>
    <n v="829"/>
    <s v="JEP-685-2022"/>
    <s v="JEP-CSPO-661-2022"/>
    <s v="Vanessa Jiménez "/>
    <d v="2022-08-29T00:00:00"/>
    <s v="María Camila Molina Álvarez"/>
    <x v="0"/>
    <s v="1. Prestación de servicios"/>
    <n v="1018420435"/>
    <n v="9"/>
    <s v="Persona Natural"/>
    <s v="Bogotá D.C. "/>
    <s v="Prestar servicios profesionales para apoyar y acompañar a la Subdirección de Cooperación Internacional en la gestión, seguimiento de proyectos y acciones colaborativas, así como su debida documentación para la conformación el banco de proyectos de la entidad, conforme la gestión documental en la Subdirección."/>
    <s v="Funciones de la dependencia"/>
    <s v="Angela María Mora Soto"/>
    <s v="Subsecretaría Ejecutiva"/>
    <s v="Secretaría Ejecutiva"/>
    <s v="Subdirección de Fortalecimiento Institucional"/>
    <s v="Natalia Alejandra Muñoz Labajos"/>
    <s v="AA- Subdirección de Cooperación"/>
    <s v="N/A"/>
    <s v="N/A"/>
    <s v="N/A"/>
    <s v="Inversión"/>
    <n v="24286560"/>
    <s v="N/A"/>
    <s v="N/A"/>
    <n v="6071640"/>
    <s v="N/A"/>
    <s v="101822_x0009_"/>
    <n v="402422"/>
    <n v="2018011001175"/>
    <x v="101"/>
    <d v="2022-09-08T00:00:00"/>
    <s v="N/A"/>
    <s v="N/A"/>
    <s v="N/A"/>
    <s v="N/A"/>
    <n v="0"/>
    <s v="N/A"/>
    <n v="0"/>
    <s v="N/A"/>
    <n v="0"/>
    <s v="N/A"/>
    <n v="0"/>
    <s v="N/A"/>
    <n v="0"/>
    <s v="N/A"/>
    <n v="0"/>
    <s v="N/A"/>
    <n v="0"/>
    <n v="24286560"/>
    <n v="0"/>
    <n v="0"/>
    <n v="0"/>
    <n v="0"/>
    <n v="0"/>
    <d v="2022-12-31T00:00:00"/>
    <d v="2022-12-31T00:00:00"/>
    <n v="-1202"/>
    <s v="SI"/>
    <s v="N/A"/>
    <s v="Bogotá D.C."/>
    <s v="Cumplimiento"/>
    <s v="21-47-101022793"/>
    <n v="0"/>
    <s v="Seguros del Estado S.A."/>
    <d v="2022-09-07T00:00:00"/>
    <s v="06/09/2022 - 30/07/2023"/>
    <n v="2022"/>
    <s v="PENDIENTE"/>
    <s v="Ninguna"/>
    <s v="Terminado"/>
    <s v="Retiro"/>
    <s v="N/A"/>
    <s v="GOBIERNO Y RELACIONES INTERNACIONALES"/>
    <s v="N/A"/>
    <s v="FEMENINO"/>
    <s v="maria.molina@jep.gov.co"/>
    <s v="https://community.secop.gov.co/Public/Tendering/ContractNoticePhases/View?PPI=CO1.PPI.20242993&amp;isFromPublicArea=True&amp;isModal=False"/>
    <m/>
    <m/>
    <s v="GESTIÓN_DE_COOPERACIÓN_INTERNACIONAL"/>
    <s v="PROCESOS_DE_RELACIONAMIENTO"/>
    <s v="Secretaría Ejecutiva"/>
    <s v="Subdirección de Cooperación"/>
  </r>
  <r>
    <s v="JEP-711"/>
    <n v="830"/>
    <s v="JEP-711-2022"/>
    <s v="JEP-CSPO-687-2022"/>
    <s v="Clara Torres"/>
    <d v="2022-09-26T00:00:00"/>
    <s v="Verónica Ramírez Arias"/>
    <x v="0"/>
    <s v="1. Prestación de servicios"/>
    <n v="1032502280"/>
    <n v="8"/>
    <s v="Persona Natural"/>
    <s v="Bogotá D.C. "/>
    <s v="Prestar servicios a la Subsecretaría Ejecutiva en el apoyo a la certificación de trabajos, obras y actividades con contenido reparador – restaurador (TOAR), con énfasis en la revisión y análisis de documentos técnicos y jurídicos y en la proyección de respuestas a requerimientos de otras dependencias de la JEP o de entidades externas."/>
    <s v="Funciones de la dependencia"/>
    <s v="Harvey Danilo Suarez Morales"/>
    <s v="Secretaría Ejecutiva"/>
    <s v="Subsecretaría Ejecutiva"/>
    <s v="Subsecretaría Ejecutiva "/>
    <s v="Angela María Mora Soto"/>
    <s v="B- Subsecretaría Ejecutiva "/>
    <s v="N/A"/>
    <s v="N/A"/>
    <s v="N/A"/>
    <s v="Inversión"/>
    <n v="12287838"/>
    <s v="N/A"/>
    <s v="N/A"/>
    <n v="3614070"/>
    <s v="N/A"/>
    <n v="107222"/>
    <n v="437122"/>
    <s v="_x0009_2018011001091"/>
    <x v="88"/>
    <d v="2022-10-03T00:00:00"/>
    <s v="N/A"/>
    <s v="N/A"/>
    <s v="N/A"/>
    <s v="N/A"/>
    <n v="0"/>
    <s v="N/A"/>
    <n v="0"/>
    <s v="N/A"/>
    <n v="0"/>
    <s v="N/A"/>
    <n v="0"/>
    <s v="N/A"/>
    <n v="0"/>
    <s v="N/A"/>
    <n v="0"/>
    <s v="N/A"/>
    <n v="0"/>
    <n v="12287838"/>
    <n v="0"/>
    <n v="0"/>
    <n v="0"/>
    <n v="0"/>
    <n v="0"/>
    <d v="2022-12-31T00:00:00"/>
    <d v="2022-12-31T00:00:00"/>
    <n v="-1202"/>
    <s v="SI"/>
    <s v="N/A"/>
    <s v="Bogotá D.C."/>
    <s v="Cumplimiento"/>
    <s v="380-47-994000127993"/>
    <n v="0"/>
    <s v="Aseguradora Solidaria de Colombia"/>
    <d v="2022-10-03T00:00:00"/>
    <s v="03/10/2022 - 03/07/2023"/>
    <n v="2022"/>
    <s v="SIN PÓLIZA"/>
    <s v="Ninguna"/>
    <s v="Terminado"/>
    <s v="Retiro"/>
    <s v="N/A"/>
    <s v="PENDIENTE"/>
    <s v="N/A"/>
    <s v="FEMENINO"/>
    <s v="veronica.ramirez@jep.gov.co"/>
    <s v="https://community.secop.gov.co/Public/Tendering/ContractNoticePhases/View?PPI=CO1.PPI.20769167&amp;isFromPublicArea=True&amp;isModal=False"/>
    <m/>
    <m/>
    <s v="PARTICIPACIÓN_EFECTIVA_REPRESENTACIÓN_Y_DEFENSA_TÉCNICA"/>
    <s v="PROCESOS_MISIONALES"/>
    <s v="Secretaría Ejecutiva"/>
    <s v="Subsecretaría Ejecutiva"/>
  </r>
  <r>
    <s v="JEP-936"/>
    <n v="831"/>
    <s v="JEP-936-2022"/>
    <s v="JEP-CSPO-902-2022"/>
    <s v="Vanessa Jiménez "/>
    <d v="2022-12-07T00:00:00"/>
    <s v="SOFTPLAN SISTEMAS COLOMBIA"/>
    <x v="0"/>
    <s v="1. Prestación de servicios"/>
    <n v="901144436"/>
    <n v="4"/>
    <s v="Persona Jurídica"/>
    <s v="Bogotá D.C. "/>
    <s v="Renovación del soporte y mantenimiento y bolsa de horas para nuevos desarrollos, ajustes y servicios bajo demanda del sistema Legali"/>
    <s v="Funciones de la dependencia"/>
    <s v="Luis Felipe Rivera García"/>
    <s v="Dirección de Tecnologías de la Información"/>
    <s v="Dirección de Tecnologías de la Información"/>
    <s v="Dirección de Tecnologías de la Información"/>
    <s v="Natalia Lorena Arbelaez Mendoza"/>
    <s v="C- Dirección de TI"/>
    <s v="N/A"/>
    <s v="N/A"/>
    <s v="N/A"/>
    <s v="Funcionamiento"/>
    <n v="5216479276"/>
    <s v="N/A"/>
    <s v="N/A"/>
    <s v="N/A"/>
    <s v="N/A"/>
    <s v="127522_x0009_"/>
    <n v="584022"/>
    <s v="N/A"/>
    <x v="81"/>
    <d v="2022-12-16T00:00:00"/>
    <s v="N/A"/>
    <s v="N/A"/>
    <s v="N/A"/>
    <s v="N/A"/>
    <n v="0"/>
    <s v="N/A"/>
    <n v="0"/>
    <s v="N/A"/>
    <n v="0"/>
    <s v="N/A"/>
    <n v="0"/>
    <s v="N/A"/>
    <n v="0"/>
    <s v="N/A"/>
    <n v="0"/>
    <s v="N/A"/>
    <n v="0"/>
    <n v="5216479276"/>
    <n v="4983296562"/>
    <n v="4983296562"/>
    <n v="0"/>
    <n v="0"/>
    <n v="0"/>
    <d v="2023-10-15T00:00:00"/>
    <d v="2023-10-15T00:00:00"/>
    <n v="-914"/>
    <s v="SI"/>
    <d v="2024-10-01T00:00:00"/>
    <s v="Bogotá D.C."/>
    <s v="Cumplimiento"/>
    <n v="2043669"/>
    <n v="0"/>
    <s v="Jmalicelli Travelers"/>
    <d v="2022-12-16T00:00:00"/>
    <s v="16/12/2022 - 10/10/2026"/>
    <d v="2022-12-16T00:00:00"/>
    <s v="PENDIENTE"/>
    <s v="El 1/10/2024 se publicó acta de balance final y cierre del contrato JEP-936-2022. "/>
    <s v="Terminado"/>
    <s v="Retiro"/>
    <s v="N/A"/>
    <s v="N/A"/>
    <s v="N/A"/>
    <s v="N/A"/>
    <s v="N/A"/>
    <s v="https://community.secop.gov.co/Public/Tendering/ContractNoticePhases/View?PPI=CO1.PPI.22121533&amp;isFromPublicArea=True&amp;isModal=False"/>
    <m/>
    <m/>
    <s v="GOBIERNO_Y_GESTIÓN_DE_LAS_TECNOLOGÍAS"/>
    <s v="PROCESOS_DE_GESTIÓN"/>
    <s v="Secretaría Ejecutiva"/>
    <s v="Dirección de TI"/>
  </r>
  <r>
    <s v="JEP-979"/>
    <n v="832"/>
    <s v="JEP-979-2022"/>
    <s v="JEP-IPS-010-2022"/>
    <s v="Paola Casas"/>
    <d v="2022-12-16T00:00:00"/>
    <s v="TSG THE IT EXPERTS SAS"/>
    <x v="4"/>
    <s v="1. Prestación de servicios"/>
    <n v="900994724"/>
    <n v="3"/>
    <s v="Persona Jurídica"/>
    <s v="Bogotá D.C. "/>
    <s v="Proveer los servicios presenciales y/o virtuales de BPO de Mesa de ayuda, basados en metodología ITIL y a través de la Solución Cherwel con la que cuenta la Entidad, servicio de especialistas técnicos y bolsa de repuestos"/>
    <s v="Funciones de la dependencia"/>
    <s v="Harvey Danilo Suarez Morales"/>
    <s v="Secretaría Ejecutiva"/>
    <s v="Dirección de Tecnologías de la Información"/>
    <s v="Dirección de Tecnologías de la Información"/>
    <s v="Alicia Mercedes Arenas Valderrama"/>
    <s v="C- Dirección de TI"/>
    <s v="N/A"/>
    <s v="N/A"/>
    <s v="N/A"/>
    <s v="Funcionamiento"/>
    <n v="7606276900"/>
    <s v="N/A"/>
    <s v="N/A"/>
    <s v="N/A"/>
    <s v="N/A"/>
    <n v="127422"/>
    <n v="589422"/>
    <s v="N/A"/>
    <x v="122"/>
    <d v="2022-12-22T00:00:00"/>
    <s v="N/A"/>
    <s v="N/A"/>
    <s v="N/A"/>
    <s v="N/A"/>
    <n v="-36203651.149999999"/>
    <d v="2023-07-13T00:00:00"/>
    <n v="306949147.44999999"/>
    <d v="2023-07-13T00:00:00"/>
    <n v="0"/>
    <s v="N/A"/>
    <n v="0"/>
    <s v="N/A"/>
    <n v="0"/>
    <s v="N/A"/>
    <n v="0"/>
    <s v="N/A"/>
    <n v="0"/>
    <n v="7877022396.3000002"/>
    <n v="7828226046.4499998"/>
    <n v="2324283674.4499998"/>
    <n v="2077854562"/>
    <n v="2140190199"/>
    <n v="1285897611"/>
    <d v="2026-07-31T00:00:00"/>
    <d v="2026-07-31T00:00:00"/>
    <n v="106"/>
    <s v="SI"/>
    <s v="N/A"/>
    <s v="Bogotá D.C. - Edificio Squadra"/>
    <s v="Cumplimiento_x000a_Responsabilidad Civil Extracontractual"/>
    <s v="33-45-101114967_x000a_33-45-101114967"/>
    <s v="2_x000a_3"/>
    <s v="Seguros del Estado S.A."/>
    <s v="20/12/2022_x000a_21/12/2022"/>
    <s v="19/12/2022 - 04/08/2029_x000a_19/12/2022 - 04/08/2026"/>
    <d v="2022-12-21T00:00:00"/>
    <s v="PENDIENTE"/>
    <s v="Oficio No. 2-2022-052674 del 15 de noviembre de 2022_x000a_emitido por el Ministerio de Hacienda y Crédito Público._x000a_Por medio del otrosí N°1 del 13/07/2023 se reduce el valor de $36.203.651,15 y adiciona el valor de $306.949.147,45"/>
    <s v="En ejecución"/>
    <s v="Adición"/>
    <s v="N/A"/>
    <s v="N/A"/>
    <s v="N/A"/>
    <s v="N/A"/>
    <s v="N/A"/>
    <s v="https://community.secop.gov.co/Public/Tendering/ContractNoticePhases/View?PPI=CO1.PPI.21752745&amp;isFromPublicArea=True&amp;isModal=False"/>
    <m/>
    <m/>
    <s v="GOBIERNO_Y_GESTIÓN_DE_LAS_TECNOLOGÍAS"/>
    <s v="PROCESOS_DE_GESTIÓN"/>
    <s v="Secretaría Ejecutiva"/>
    <s v="Dirección de TI"/>
  </r>
  <r>
    <s v="JEP-926"/>
    <n v="833"/>
    <s v="JEP-926-2022"/>
    <s v="JEP-SB-005-2022"/>
    <s v="Carlos Torres"/>
    <d v="2022-12-07T00:00:00"/>
    <s v="SOLUTION COPY LTDA"/>
    <x v="1"/>
    <s v="1. Prestación de servicios"/>
    <n v="830053669"/>
    <n v="5"/>
    <s v="Persona Jurídica"/>
    <s v="Bogotá D.C. "/>
    <s v="Proveer a nivel nacional los servicios integrales de outsourcing de impresión, copiado, escaneo y ploteo requeridos por la entidad"/>
    <s v="Funciones de la dependencia"/>
    <s v="Luis Felipe Rivera García"/>
    <s v="Dirección de Tecnologías de la Información"/>
    <s v="Dirección de Tecnologías de la Información"/>
    <s v="Dirección de Tecnologías de la Información"/>
    <s v="Alicia Mercedes Arenas Valderrama"/>
    <s v="C- Dirección de TI"/>
    <s v="N/A"/>
    <s v="N/A"/>
    <s v="N/A"/>
    <s v="Funcionamiento"/>
    <n v="3194292230"/>
    <s v="N/A"/>
    <s v="N/A"/>
    <s v="N/A"/>
    <s v="N/A"/>
    <s v="85822_x000a_128322_x000a_1023"/>
    <n v="578522"/>
    <s v="N/A"/>
    <x v="123"/>
    <d v="2022-12-16T00:00:00"/>
    <s v="N/A"/>
    <s v="N/A"/>
    <s v="N/A"/>
    <s v="N/A"/>
    <n v="-8487832.5600000005"/>
    <d v="2023-07-06T00:00:00"/>
    <n v="420000000"/>
    <d v="2023-07-06T00:00:00"/>
    <n v="-175561735.78999999"/>
    <d v="2024-09-03T00:00:00"/>
    <n v="513713490"/>
    <d v="2024-09-03T00:00:00"/>
    <n v="0"/>
    <s v="N/A"/>
    <n v="0"/>
    <s v="N/A"/>
    <n v="0"/>
    <n v="3943956151.6500001"/>
    <n v="3889943984.21"/>
    <n v="1084438264.21"/>
    <n v="1378913490"/>
    <n v="891156000"/>
    <n v="535436230"/>
    <d v="2026-07-31T00:00:00"/>
    <d v="2026-07-31T00:00:00"/>
    <n v="106"/>
    <s v="SI"/>
    <s v="N/A"/>
    <s v=" Bogotá D.C., y las ciudades donde la JEP tenga presencia_x000a_territorial"/>
    <s v="Cumplimiento"/>
    <s v="_x0009_36-45-101040427"/>
    <n v="0"/>
    <s v="Seguros del Estado S.A."/>
    <d v="2022-12-12T00:00:00"/>
    <s v="07/12/2022 - 31/07/2029"/>
    <d v="2022-12-13T00:00:00"/>
    <s v="PENDIENTE"/>
    <s v="carta de autorización de vigencia futura mediante oficio No. 2-2022-052674; del 15 de noviembre de 2022 emitido por el Ministerio de Hacienda y Crédito Público._x000a_Mediante otrosí N°1 del 06/07/2023 se hace una reducción 8.487.832,56 y adición de 420.000.000_x000a_Mediante otrosí N°2 del 3/09/2024 se hizo unar educción y una adición del contrato 513713490"/>
    <s v="En ejecución"/>
    <s v="Reducción y adición"/>
    <s v="N/A"/>
    <s v="N/A"/>
    <s v="N/A"/>
    <s v="N/A"/>
    <s v="N/A"/>
    <s v="https://community.secop.gov.co/Public/Tendering/ContractNoticePhases/View?PPI=CO1.PPI.21764430&amp;isFromPublicArea=True&amp;isModal=False"/>
    <m/>
    <m/>
    <s v="GOBIERNO_Y_GESTIÓN_DE_LAS_TECNOLOGÍAS"/>
    <s v="PROCESOS_DE_GESTIÓN"/>
    <s v="Secretaría Ejecutiva"/>
    <s v="Dirección de TI"/>
  </r>
  <r>
    <s v="JEP-983"/>
    <n v="834"/>
    <s v="JEP-983-2022"/>
    <s v="JEP-IPS-009-2022"/>
    <s v="Vanessa Jiménez "/>
    <d v="2022-12-21T00:00:00"/>
    <s v="UT SOLUCIONES TIC"/>
    <x v="4"/>
    <s v="1. Prestación de servicios"/>
    <n v="800153993"/>
    <n v="7"/>
    <s v="Persona Jurídica"/>
    <s v="Bogotá D.C. "/>
    <s v="Proveer los servicios de datacenter principal y alterno, conectividad, seguridad interna y perimetral, continuidad del negocio, telefonía contact center y monitoreo entre otros incluyendo servicios de especialistas técnicos de operación y gestión para la JEP y sus grupos territoriales."/>
    <s v="Funciones de la dependencia"/>
    <s v="Nestor Julio Corredor Niampira"/>
    <s v="Dirección de Tecnologías de la Información"/>
    <s v="Dirección de Tecnologías de la Información"/>
    <s v="Dirección TI"/>
    <s v="Nestor Julio Corredor Niampira"/>
    <s v="C- Dirección de TI"/>
    <s v="N/A"/>
    <s v="N/A"/>
    <s v="N/A"/>
    <s v="Inversión "/>
    <n v="35144671649"/>
    <s v="N/A"/>
    <s v="N/A"/>
    <s v="N/A"/>
    <s v="N/A"/>
    <n v="127322"/>
    <n v="594822"/>
    <n v="2018011001091"/>
    <x v="124"/>
    <d v="2022-12-28T00:00:00"/>
    <s v="N/A"/>
    <s v="N/A"/>
    <s v="N/A"/>
    <s v="N/A"/>
    <n v="2463067172"/>
    <d v="2025-12-01T00:00:00"/>
    <n v="0"/>
    <s v="N/A"/>
    <n v="0"/>
    <s v="N/A"/>
    <n v="0"/>
    <s v="N/A"/>
    <n v="0"/>
    <s v="N/A"/>
    <n v="0"/>
    <s v="N/A"/>
    <n v="0"/>
    <n v="37607738821"/>
    <n v="37401175335.699997"/>
    <n v="9365214791"/>
    <n v="9649974791"/>
    <n v="12406344763"/>
    <n v="5979640990.6999998"/>
    <d v="2026-07-21T00:00:00"/>
    <d v="2026-07-21T00:00:00"/>
    <n v="96"/>
    <s v="SI"/>
    <s v="N/A"/>
    <s v="Bogotá D.C. - Edificio Squadra"/>
    <s v="Cumplimiento_x000a_Responsabilidad Civil Extracontractual"/>
    <s v="2043947_x000a_2043950"/>
    <s v="0_x000a_0"/>
    <s v="Jmalicelli Travelers"/>
    <d v="2022-12-27T00:00:00"/>
    <s v="27/12/2022 - 21/07/2029_x000a_27/12/2022 - 21/07/2026"/>
    <d v="2022-12-27T00:00:00"/>
    <s v="PENDIENTE"/>
    <s v="Mediante otrosí Nº1 del 1/12/2025 se adiciono el valor de $2463067172"/>
    <s v="En ejecución"/>
    <s v="Adición"/>
    <s v="N/A"/>
    <s v="N/A"/>
    <s v="N/A"/>
    <s v="N/A"/>
    <s v="N/A"/>
    <s v="https://www.colombiacompra.gov.co/tienda-virtual-del-estado-colombiano/ordenes-compra/102718"/>
    <m/>
    <m/>
    <s v="GOBIERNO_Y_GESTIÓN_DE_LAS_TECNOLOGÍAS"/>
    <s v="PROCESOS_DE_GESTIÓN"/>
    <s v="Secretaría Ejecutiva"/>
    <s v="Dirección de TI"/>
  </r>
  <r>
    <s v="JEP-709"/>
    <n v="835"/>
    <s v="JEP-709-2022"/>
    <s v="JEP-CSPO-685-2022"/>
    <s v="John Maldonado"/>
    <d v="2022-09-20T00:00:00"/>
    <s v="Compañía Comercial Curacao S.A"/>
    <x v="0"/>
    <s v="1. Prestación de servicios"/>
    <n v="860004871"/>
    <n v="7"/>
    <s v="Persona Jurídica"/>
    <s v="Bogotá D.C. "/>
    <s v="Ampliación, adquisición, instalación e integración de flujos de trabajo y puesta en funcionamiento de equipos audiovisuales para complementar el sistema gestión de medios media de la jurisdicción especial para la paz."/>
    <s v="Administrativo Transversal"/>
    <s v="Luis Felipe Rivera García"/>
    <s v="Dirección de Tecnologías de la Información"/>
    <s v="Dirección de Tecnologías de la Información"/>
    <s v="Dirección de Tecnologías de la Información"/>
    <s v="Hernando Salazar Palacio"/>
    <s v="C- Dirección de TI"/>
    <s v="N/A"/>
    <s v="N/A"/>
    <s v="N/A"/>
    <s v="Inversión"/>
    <n v="842756160"/>
    <s v="N/A"/>
    <s v="N/A"/>
    <s v="N/A"/>
    <s v="N/A"/>
    <n v="102122"/>
    <n v="425222"/>
    <n v="2018011000870"/>
    <x v="7"/>
    <d v="2022-09-27T00:00:00"/>
    <s v="N/A"/>
    <s v="N/A"/>
    <s v="N/A"/>
    <s v="N/A"/>
    <n v="0"/>
    <s v="N/A"/>
    <n v="0"/>
    <s v="N/A"/>
    <n v="0"/>
    <s v="N/A"/>
    <n v="0"/>
    <s v="N/A"/>
    <n v="0"/>
    <s v="N/A"/>
    <n v="0"/>
    <s v="N/A"/>
    <n v="0"/>
    <n v="842756160"/>
    <n v="0"/>
    <n v="0"/>
    <n v="0"/>
    <n v="0"/>
    <n v="0"/>
    <d v="2022-12-31T00:00:00"/>
    <d v="2022-12-31T00:00:00"/>
    <n v="-1202"/>
    <s v="SI"/>
    <d v="2022-10-03T00:00:00"/>
    <s v="Bogotá D.C."/>
    <s v="Cumplimiento"/>
    <s v="21-45-101386278"/>
    <n v="0"/>
    <s v="Seguros del Estado S.A."/>
    <d v="2022-09-26T00:00:00"/>
    <s v="23/09/2022 - 31/12/2025"/>
    <n v="2022"/>
    <s v="PENDIENTE"/>
    <s v="El 3/10/2024 se publicó el acta de balance y cierre"/>
    <s v="Terminado"/>
    <s v="Retiro"/>
    <s v="N/A"/>
    <s v="N/A"/>
    <s v="N/A"/>
    <s v="N/A"/>
    <s v="curacao.secop2@curacao.com.co"/>
    <s v="https://community.secop.gov.co/Public/Tendering/ContractNoticePhases/View?PPI=CO1.PPI.20655840&amp;isFromPublicArea=True&amp;isModal=False"/>
    <m/>
    <m/>
    <s v="GOBIERNO_Y_GESTIÓN_DE_LAS_TECNOLOGÍAS"/>
    <s v="PROCESOS_DE_GESTIÓN"/>
    <s v="Secretaría Ejecutiva"/>
    <s v="Dirección de TI"/>
  </r>
  <r>
    <s v="JEP-700"/>
    <n v="841"/>
    <s v="JEP-700-2022"/>
    <s v="JEP-CSPO-676-2022"/>
    <s v="Clara Torres"/>
    <d v="2022-09-08T00:00:00"/>
    <s v="Andrés Felipe Bohórquez Forero"/>
    <x v="0"/>
    <s v="1. Prestación de servicios"/>
    <n v="1020725712"/>
    <n v="1"/>
    <s v="Persona Natural"/>
    <s v="Bogotá D.C. "/>
    <s v="Prestacion de servicios profesionales para apoyar y acompañar las actividades relacionadas con el componente del sistema de gestión documental de la JEP. "/>
    <s v="Funciones de la dependencia"/>
    <s v="Harvey Danilo Suarez Morales"/>
    <s v="Secretaría Ejecutiva"/>
    <s v="Dirección Administrativa y Financiera"/>
    <s v="Departamento de Gestión Documental"/>
    <s v="Didier Cortes Benavides"/>
    <s v="DD- Departamento de Gestión Documental"/>
    <s v="N/A"/>
    <s v="N/A"/>
    <s v="N/A"/>
    <s v="Inversión"/>
    <n v="27466941"/>
    <s v="N/A"/>
    <s v="N/A"/>
    <n v="7228143"/>
    <s v="N/A"/>
    <n v="104922"/>
    <s v="_x0009_414322"/>
    <s v="_x0009_2018011001175"/>
    <x v="25"/>
    <d v="2022-09-19T00:00:00"/>
    <s v="N/A"/>
    <s v="N/A"/>
    <s v="N/A"/>
    <s v="N/A"/>
    <n v="0"/>
    <s v="N/A"/>
    <n v="0"/>
    <s v="N/A"/>
    <n v="0"/>
    <s v="N/A"/>
    <n v="0"/>
    <s v="N/A"/>
    <n v="0"/>
    <s v="N/A"/>
    <n v="0"/>
    <s v="N/A"/>
    <n v="0"/>
    <n v="27466941"/>
    <n v="0"/>
    <n v="0"/>
    <n v="0"/>
    <n v="0"/>
    <n v="0"/>
    <d v="2022-12-31T00:00:00"/>
    <d v="2022-12-31T00:00:00"/>
    <n v="-1202"/>
    <s v="SI"/>
    <s v="N/A"/>
    <s v="Bogotá D.C."/>
    <s v="Cumplimiento"/>
    <s v="15-47-101009985"/>
    <n v="0"/>
    <s v="Seguros del Estado S.A."/>
    <d v="2022-09-16T00:00:00"/>
    <s v="14/09/2022 - 30/06/2023"/>
    <n v="2022"/>
    <s v="SIN PÓLIZA"/>
    <s v="Ninguna"/>
    <s v="Terminado"/>
    <s v="Retiro"/>
    <s v="N/A"/>
    <s v="CIENCIAS SOCIALES"/>
    <s v="N/A"/>
    <s v="MASCULINO"/>
    <s v="andres.bohorquez@jep.gov.co"/>
    <s v="https://community.secop.gov.co/Public/Tendering/ContractNoticePhases/View?PPI=CO1.PPI.20497166&amp;isFromPublicArea=True&amp;isModal=False"/>
    <m/>
    <m/>
    <s v="GESTIÓN_DOCUMENTAL"/>
    <s v="PROCESOS_DE_GESTIÓN"/>
    <s v="Secretaría Ejecutiva"/>
    <s v="Dirección Administrativa y Financiera"/>
  </r>
  <r>
    <s v="JEP-734"/>
    <n v="842"/>
    <s v="JEP-734-2022"/>
    <s v="JEP-CSPO-709-2022"/>
    <s v="Paola Casas"/>
    <d v="2022-10-06T00:00:00"/>
    <s v="German Andrés Arciniegas Romero"/>
    <x v="0"/>
    <s v="1. Prestación de servicios"/>
    <n v="1110476062"/>
    <n v="1"/>
    <s v="Persona Natural"/>
    <s v="Ibagué"/>
    <s v="Prestar servicios profesionales para apoyar en los procesos de mejoramiento de la gestión judicial de las Salas de Justicia y Secciones del Tribunal para la Paz"/>
    <s v="Administrativo Transversal"/>
    <s v="Harvey Danilo Suarez Morales"/>
    <s v="Secretaría Ejecutiva"/>
    <s v="Departamento de Asuntos Jurídicos"/>
    <s v="Secretaría General Judicial"/>
    <s v="Sandra Milena Sánchez Rojas"/>
    <s v="G- Secretaría General Judicial"/>
    <s v="N/A"/>
    <s v="Magistratura_x000a_SEJUD - Salas y Secciones SDSJ"/>
    <s v="N/A"/>
    <s v="Inversión"/>
    <n v="7228140"/>
    <s v="N/A"/>
    <s v="N/A"/>
    <s v="N/A"/>
    <s v="N/A"/>
    <n v="117022"/>
    <n v="456422"/>
    <n v="2018011001091"/>
    <x v="32"/>
    <d v="2022-10-27T00:00:00"/>
    <s v="N/A"/>
    <s v="N/A"/>
    <s v="N/A"/>
    <s v="N/A"/>
    <n v="0"/>
    <s v="N/A"/>
    <n v="0"/>
    <s v="N/A"/>
    <n v="0"/>
    <s v="N/A"/>
    <n v="0"/>
    <s v="N/A"/>
    <n v="0"/>
    <s v="N/A"/>
    <n v="0"/>
    <s v="N/A"/>
    <n v="0"/>
    <n v="7228140"/>
    <n v="0"/>
    <n v="0"/>
    <n v="0"/>
    <n v="0"/>
    <n v="0"/>
    <d v="2022-11-30T00:00:00"/>
    <d v="2022-11-30T00:00:00"/>
    <n v="-1233"/>
    <s v="SI"/>
    <s v="N/A"/>
    <s v="Bogotá D.C."/>
    <s v="Cumplimiento"/>
    <s v="21-45-101387956"/>
    <n v="0"/>
    <s v="Seguros del Estado S.A."/>
    <d v="2022-10-10T00:00:00"/>
    <s v="10/10/2022 - 01/06/2023"/>
    <n v="2022"/>
    <s v="PENDIENTE"/>
    <s v="Ninguna"/>
    <s v="Terminado"/>
    <s v="Retiro"/>
    <s v="N/A"/>
    <s v="DERECHO"/>
    <s v="N/A"/>
    <s v="MASCULINO"/>
    <s v="german.arciniegas@jep.gov.co"/>
    <s v="https://community.secop.gov.co/Public/Tendering/ContractNoticePhases/View?PPI=CO1.PPI.21012041&amp;isFromPublicArea=True&amp;isModal=False"/>
    <m/>
    <m/>
    <s v="SOPORTE_PARA_LA_ADMINISTRACIÓN_DE_JUSTICIA"/>
    <s v="PROCESOS_MISIONALES"/>
    <s v="Magistratura"/>
    <s v="Secretaría General Judicial"/>
  </r>
  <r>
    <s v="JEP-752"/>
    <n v="843"/>
    <s v="JEP-752-2022"/>
    <s v="JEP-CSPO-724-2022"/>
    <s v="Ángela Esquivel "/>
    <d v="2022-10-25T00:00:00"/>
    <s v="Herney Alberto Sierra Puccini"/>
    <x v="0"/>
    <s v="1. Prestación de servicios"/>
    <n v="92545449"/>
    <n v="7"/>
    <s v="Persona Natural"/>
    <s v="Bogotá D.C. "/>
    <s v="Prestar servicios profesionales para apoyar jurídicamente a la subdirección de talento humano en los asuntos relacionados con el procedimiento de vinculación y desvinculación y actuaciones relacionadas con el desarrollo e implementación de la estrategia de talento humano de la entidad"/>
    <s v="Funciones de la dependencia"/>
    <s v="Harvey Danilo Suarez Morales"/>
    <s v="Secretaría Ejecutiva"/>
    <s v="Dirección Administrativa y Financiera"/>
    <s v="Subdirección de Talento Humano"/>
    <s v="Francy Elena Palomino Millán"/>
    <s v="DD- Subdirección de Talento Humano"/>
    <s v="N/A"/>
    <s v="N/A"/>
    <s v="N/A"/>
    <s v="Funcionamiento"/>
    <n v="18677520"/>
    <s v="N/A"/>
    <s v="N/A"/>
    <n v="8240084"/>
    <s v="N/A"/>
    <n v="127622"/>
    <n v="477422"/>
    <s v="N/A"/>
    <x v="125"/>
    <d v="2022-11-01T00:00:00"/>
    <s v="N/A"/>
    <s v="N/A"/>
    <s v="N/A"/>
    <s v="N/A"/>
    <n v="0"/>
    <s v="N/A"/>
    <n v="0"/>
    <s v="N/A"/>
    <n v="0"/>
    <s v="N/A"/>
    <n v="0"/>
    <s v="N/A"/>
    <n v="0"/>
    <s v="N/A"/>
    <n v="0"/>
    <s v="N/A"/>
    <n v="0"/>
    <n v="18677520"/>
    <n v="0"/>
    <n v="0"/>
    <n v="0"/>
    <n v="0"/>
    <n v="0"/>
    <d v="2022-12-31T00:00:00"/>
    <d v="2022-12-31T00:00:00"/>
    <n v="-1202"/>
    <s v="SI"/>
    <s v="N/A"/>
    <s v="Bogotá D.C."/>
    <s v="Cumplimiento"/>
    <s v="14-47-101020179"/>
    <n v="0"/>
    <s v="Seguros del Estado S.A. "/>
    <d v="2022-10-28T00:00:00"/>
    <s v="28/10/2022 - 03/07/2023"/>
    <n v="2022"/>
    <s v="PENDIENTE"/>
    <s v="Ninguna"/>
    <s v="Terminado"/>
    <s v="Retiro"/>
    <s v="N/A"/>
    <s v="DERECHO"/>
    <s v="N/A"/>
    <s v="MASCULINO"/>
    <s v="herney.sierra@jep.gov.co"/>
    <s v="https://community.secop.gov.co/Public/Tendering/ContractNoticePhases/View?PPI=CO1.PPI.21272629&amp;isFromPublicArea=True&amp;isModal=False"/>
    <m/>
    <m/>
    <s v="GESTIÓN_DEL_TALENTO_HUMANO"/>
    <s v="PROCESOS_DE_GESTIÓN"/>
    <s v="Secretaría Ejecutiva"/>
    <s v="Dirección Administrativa y Financiera"/>
  </r>
  <r>
    <s v="JEP-981"/>
    <n v="844"/>
    <s v="JEP-981-2022"/>
    <s v="JEP-IPS-011-2022"/>
    <s v="Clara Torres"/>
    <d v="2022-12-20T00:00:00"/>
    <s v="SERVISOFT S.A."/>
    <x v="4"/>
    <s v="1. Prestación de servicios"/>
    <n v="800240660"/>
    <n v="2"/>
    <s v="Persona Jurídica"/>
    <s v="Sabaneta"/>
    <s v="Prestar los servicios de ventanilla única de comunicaciones oficiales, organización de archivo de gestión y digitalización certificada con fines probatorios para la jurisdicción especial para la paz-JEP"/>
    <s v="Funciones de la dependencia"/>
    <s v="Ana Lucia Rosales Callejas"/>
    <s v="Dirección Administrativa y Financiera"/>
    <s v="Dirección Administrativa y Financiera"/>
    <s v="Departamento de Gestión Documental"/>
    <s v="Didier Cortes Benavides"/>
    <s v="DD- Departamento de Gestión Documental"/>
    <s v="N/A"/>
    <s v="N/A"/>
    <s v="N/A"/>
    <s v="Funcionamiento"/>
    <n v="15651632062"/>
    <s v="N/A"/>
    <s v="N/A"/>
    <s v="N/A"/>
    <s v="N/A"/>
    <n v="107422"/>
    <n v="594922"/>
    <s v="N/A"/>
    <x v="126"/>
    <d v="2022-12-29T00:00:00"/>
    <s v="N/A"/>
    <s v="N/A"/>
    <s v="N/A"/>
    <s v="N/A"/>
    <n v="0"/>
    <s v="N/A"/>
    <n v="0"/>
    <s v="N/A"/>
    <n v="0"/>
    <s v="N/A"/>
    <n v="0"/>
    <s v="N/A"/>
    <n v="0"/>
    <s v="N/A"/>
    <n v="0"/>
    <s v="N/A"/>
    <n v="0"/>
    <n v="15651632062"/>
    <n v="15641632062"/>
    <n v="3763059997"/>
    <n v="4185160899"/>
    <n v="4661119545"/>
    <n v="3032291621"/>
    <d v="2026-07-31T00:00:00"/>
    <d v="2026-07-31T00:00:00"/>
    <n v="106"/>
    <s v="SI"/>
    <s v="N/A"/>
    <s v="Bogotá D.C. - Edificio Squadra"/>
    <s v="Cumplimiento_x000a_Responsabilidad Civil Extracontractual"/>
    <s v="11-45-101120961_x000a_11-40-101050951"/>
    <s v="0_x000a_0"/>
    <s v="Seguros del Estado S.A._x000a_Seguros del Estado S.A."/>
    <d v="2022-12-28T00:00:00"/>
    <s v="27/12/2022 - 27/08/2029"/>
    <d v="2022-12-29T00:00:00"/>
    <s v="PENDIENTE"/>
    <s v="El 20/09/2024 se publicó modificación anexo No. 1 - ESPECIFICACIONES TÉCNICAS MÍNIMAS: Modificar el Anexo Técnico del Contrato JEP-981-2022, exclusivamente sobre el servicio a contratar"/>
    <s v="En ejecución"/>
    <s v="Ingreso"/>
    <s v="N/A"/>
    <s v="N/A"/>
    <s v="N/A"/>
    <s v="N/A"/>
    <s v="N/A"/>
    <s v="https://community.secop.gov.co/Public/Tendering/ContractNoticePhases/View?PPI=CO1.PPI.21814036&amp;isFromPublicArea=True&amp;isModal=False"/>
    <m/>
    <m/>
    <s v="GESTIÓN_DOCUMENTAL"/>
    <s v="PROCESOS_DE_GESTIÓN"/>
    <s v="Secretaría Ejecutiva"/>
    <s v="Dirección Administrativa y Financiera"/>
  </r>
  <r>
    <s v="JEP-754"/>
    <n v="845"/>
    <s v="JEP-754-2022"/>
    <s v="JEP-CSPO-726-2022"/>
    <s v="Laura Paredes"/>
    <d v="2022-10-31T00:00:00"/>
    <s v="Leidy Carolina Pérez Pérez"/>
    <x v="0"/>
    <s v="1. Prestación de servicios"/>
    <n v="1098613988"/>
    <n v="1"/>
    <s v="Persona Natural"/>
    <s v="Bogotá D.C. "/>
    <s v="Prestar servicios profesionales para apoyar a la Subdirección Financiera de la JEP en los estudios del sector y del mercado, evaluaciones financieras y económicas de los procesos de contratación de la JEP, así como en la recepción, revisión y liquidación de solicitudes de pago y su adecuada documentación"/>
    <s v="Funciones de la dependencia"/>
    <s v="Harvey Danilo Suarez Morales"/>
    <s v="Secretaría Ejecutiva"/>
    <s v="Dirección Administrativa y Financiera"/>
    <s v="Subdirección Financiera"/>
    <s v="Juan David Olarte Torres"/>
    <s v="DD- Subdirección Financiera"/>
    <s v="N/A"/>
    <s v="N/A"/>
    <s v="N/A"/>
    <s v="Inversión"/>
    <n v="104280437"/>
    <s v="N/A"/>
    <s v="N/A"/>
    <n v="9107461"/>
    <n v="9562835"/>
    <n v="116922"/>
    <n v="493622"/>
    <n v="2018011001175"/>
    <x v="82"/>
    <d v="2022-11-17T00:00:00"/>
    <s v="N/A"/>
    <s v="N/A"/>
    <s v="N/A"/>
    <s v="N/A"/>
    <n v="22950802"/>
    <d v="2023-09-27T00:00:00"/>
    <n v="0"/>
    <s v="N/A"/>
    <n v="0"/>
    <s v="N/A"/>
    <n v="0"/>
    <s v="N/A"/>
    <n v="0"/>
    <s v="N/A"/>
    <n v="1"/>
    <d v="2023-09-27T00:00:00"/>
    <n v="92"/>
    <n v="127231239"/>
    <n v="1192983629"/>
    <n v="1192983629"/>
    <n v="0"/>
    <n v="0"/>
    <n v="0"/>
    <d v="2023-09-30T00:00:00"/>
    <d v="2023-12-31T00:00:00"/>
    <n v="-837"/>
    <s v="SI"/>
    <s v="N/A"/>
    <s v="Bogotá D.C."/>
    <s v="Cumplimiento"/>
    <s v="63-47-101001296"/>
    <n v="0"/>
    <s v="Seguros del Estado S.A. "/>
    <d v="2022-11-04T00:00:00"/>
    <s v="04/11/2022 - 31/03/2024"/>
    <n v="2022"/>
    <s v="PENDIENTE"/>
    <s v="Mediente otrosí N°1 se modifica el plazo de ejecución al 31/12/2023 y se adiciona el contrato $22.950.802"/>
    <s v="Terminado"/>
    <s v="Adición y prorroga"/>
    <s v="N/A"/>
    <s v="COMERCIO EXTERIOR"/>
    <s v="N/A"/>
    <s v="FEMENINO"/>
    <s v="carolina.perez@jep.gov.co"/>
    <s v="https://community.secop.gov.co/Public/Tendering/ContractNoticePhases/View?PPI=CO1.PPI.21475893&amp;isFromPublicArea=True&amp;isModal=False"/>
    <m/>
    <m/>
    <s v="GESTIÓN_FINANCIERA"/>
    <s v="PROCESOS_DE_GESTIÓN"/>
    <s v="Secretaría Ejecutiva"/>
    <s v="Dirección Administrativa y Financiera"/>
  </r>
  <r>
    <s v="JEP-755"/>
    <n v="846"/>
    <s v="JEP-755-2022"/>
    <s v="JEP-CSPO-727-2022"/>
    <s v="Laura Paredes"/>
    <d v="2022-10-31T00:00:00"/>
    <s v="Fanny Salazar Estupiñán"/>
    <x v="0"/>
    <s v="1. Prestación de servicios"/>
    <n v="1032360661"/>
    <n v="1"/>
    <s v="Persona Natural"/>
    <s v="Bogotá D.C. "/>
    <s v="Prestar servicios profesionales en el apoyo al Departamento de Gestión Documental para la implementación y desarrollo de los componentes del Sistema de Gestión Documental de la JEP. "/>
    <s v="Funciones de la dependencia"/>
    <s v="Harvey Danilo Suarez Morales"/>
    <s v="Secretaría Ejecutiva"/>
    <s v="Dirección Administrativa y Financiera"/>
    <s v="Departamento de Gestión Documental"/>
    <s v="Didier Cortes Benavides"/>
    <s v="DD- Departamento de Gestión Documental"/>
    <s v="N/A"/>
    <s v="N/A"/>
    <s v="N/A"/>
    <s v="Inversión"/>
    <n v="118624689"/>
    <s v="N/A"/>
    <s v="N/A"/>
    <n v="8035995"/>
    <n v="8035995"/>
    <s v="108122_x000a_73822"/>
    <n v="514122"/>
    <n v="2018011001175"/>
    <x v="46"/>
    <d v="2022-11-15T00:00:00"/>
    <s v="Jennifer Lizeth Barreto Pineda"/>
    <n v="1026261093"/>
    <n v="1"/>
    <d v="2023-05-01T00:00:00"/>
    <n v="13706727"/>
    <d v="2023-11-09T00:00:00"/>
    <n v="0"/>
    <s v="N/A"/>
    <n v="0"/>
    <s v="N/A"/>
    <n v="0"/>
    <s v="N/A"/>
    <n v="0"/>
    <s v="N/A"/>
    <n v="1"/>
    <d v="2023-11-09T00:00:00"/>
    <n v="46"/>
    <n v="132331416"/>
    <n v="100409765"/>
    <n v="100409765"/>
    <n v="0"/>
    <n v="0"/>
    <n v="0"/>
    <d v="2023-11-15T00:00:00"/>
    <d v="2023-12-31T00:00:00"/>
    <n v="-837"/>
    <s v="SI"/>
    <s v="N/A"/>
    <s v="Bogotá D.C."/>
    <s v="Cumplimiento"/>
    <s v="15-45-101151049"/>
    <n v="0"/>
    <s v="Seguros del Estado S.A."/>
    <d v="2022-11-17T00:00:00"/>
    <s v="16/11/2022 - 15/05/2024"/>
    <n v="2022"/>
    <s v="PENDIENTE"/>
    <s v="Cesión_x000a_El 9/11/2023 se publica la adición por $ 13706727 y prorroga del contrato JEP-755-2022 hasta el 31 de dic del 2023"/>
    <s v="Terminado"/>
    <s v="Cesión, adición y prórroga"/>
    <s v="N/A"/>
    <s v="INGENIERIA INDUSTRIAL"/>
    <s v="N/A"/>
    <s v="FEMENINO"/>
    <s v="No registra 9/11/2023"/>
    <s v="https://community.secop.gov.co/Public/Tendering/ContractNoticePhases/View?PPI=CO1.PPI.21561923&amp;isFromPublicArea=True&amp;isModal=False"/>
    <m/>
    <m/>
    <s v="GESTIÓN_DOCUMENTAL"/>
    <s v="PROCESOS_DE_GESTIÓN"/>
    <s v="Secretaría Ejecutiva"/>
    <s v="Dirección Administrativa y Financiera"/>
  </r>
  <r>
    <s v="JEP-756"/>
    <n v="847"/>
    <s v="JEP-756-2022"/>
    <s v="JEP-CSPO-728-2022"/>
    <s v="Laura Paredes"/>
    <d v="2022-10-31T00:00:00"/>
    <s v="Cristhiam Mauricio Losada Moncada"/>
    <x v="0"/>
    <s v="1. Prestación de servicios"/>
    <n v="80852346"/>
    <n v="1"/>
    <s v="Persona Natural"/>
    <s v="Bogotá D.C. "/>
    <s v="Prestación de servicios profesionales para apoyar y acompañar al Departamento de Gestión Documental en la atención de procesos, trámites y procedimientos de competencia de la dependencia como parte de la gestión jurídica y en apoyo a la actividad contractual.  "/>
    <s v="Funciones de la dependencia"/>
    <s v="Harvey Danilo Suarez Morales"/>
    <s v="Secretaría Ejecutiva"/>
    <s v="Dirección Administrativa y Financiera"/>
    <s v="Departamento de Gestión Documental"/>
    <s v="Didier Cortes Benavides"/>
    <s v="DD- Departamento de Gestión Documental"/>
    <s v="N/A"/>
    <s v="N/A"/>
    <s v="N/A"/>
    <s v="Inversión"/>
    <n v="107327078"/>
    <s v="N/A"/>
    <s v="N/A"/>
    <n v="8652088"/>
    <n v="8652088"/>
    <s v="108322_x000a_3323"/>
    <n v="506222"/>
    <n v="2018011001175"/>
    <x v="21"/>
    <d v="2022-11-11T00:00:00"/>
    <s v="N/A"/>
    <s v="N/A"/>
    <s v="N/A"/>
    <s v="N/A"/>
    <n v="-3845380"/>
    <d v="2023-11-03T00:00:00"/>
    <n v="12978146"/>
    <d v="2023-11-03T00:00:00"/>
    <n v="0"/>
    <s v="N/A"/>
    <n v="0"/>
    <s v="N/A"/>
    <n v="0"/>
    <s v="N/A"/>
    <n v="1"/>
    <d v="2023-11-03T00:00:00"/>
    <n v="46"/>
    <n v="116459844"/>
    <n v="90846910"/>
    <n v="90846910"/>
    <n v="0"/>
    <n v="0"/>
    <n v="0"/>
    <d v="2023-11-15T00:00:00"/>
    <d v="2023-12-31T00:00:00"/>
    <n v="-837"/>
    <s v="SI"/>
    <s v="N/A"/>
    <s v="Bogotá D.C."/>
    <s v="Cumplimiento"/>
    <s v="25-47-10-1003336"/>
    <n v="1"/>
    <s v="Seguros del Estado S.A. "/>
    <d v="2022-11-11T00:00:00"/>
    <s v="11/11/2022 - 16/05/2024"/>
    <n v="2022"/>
    <s v="PENDIENTE"/>
    <s v="El 3/11/2023 se publica el Otrosi No. 1 al contrato JEP-756-2022 Cristhiam Losada- Gestión Documental (Adición y prorroga hasta el 31 de diciembre)"/>
    <s v="Terminado"/>
    <s v="Adición y prórroga"/>
    <s v="N/A"/>
    <s v="DERECHO"/>
    <s v="N/A"/>
    <s v="MASCULINO"/>
    <s v="cristhiam.losada@jep.gov.co"/>
    <s v="https://community.secop.gov.co/Public/Tendering/ContractNoticePhases/View?PPI=CO1.PPI.21543553&amp;isFromPublicArea=True&amp;isModal=False"/>
    <m/>
    <m/>
    <s v="GESTIÓN_DOCUMENTAL"/>
    <s v="PROCESOS_DE_GESTIÓN"/>
    <s v="Secretaría Ejecutiva"/>
    <s v="Dirección Administrativa y Financiera"/>
  </r>
  <r>
    <s v="JEP-762"/>
    <n v="848"/>
    <s v="JEP-762-2022"/>
    <s v="JEP-CSPO-734-2022"/>
    <s v="Paola Casas"/>
    <d v="2022-10-31T00:00:00"/>
    <s v="Angie Natalia Pinzon Mayorga"/>
    <x v="0"/>
    <s v="1. Prestación de servicios"/>
    <n v="1019071664"/>
    <n v="4"/>
    <s v="Persona Natural"/>
    <s v="Bogotá D.C. "/>
    <s v="Prestar servicios profesionales para apoyar a la Subdirección de Talento Humano en las actividades relacionadas con el aplicativo contratado para el procesamiento de la nómina de la jurisdicción especial para la paz, como parte del desarrollo e implementación de la estrategia de talento humano de la entidad."/>
    <s v="Funciones de la dependencia"/>
    <s v="Harvey Danilo Suarez Morales"/>
    <s v="Secretaría Ejecutiva"/>
    <s v="Dirección Administrativa y Financiera"/>
    <s v="Subdirección de Talento Humano"/>
    <s v="Francy Elena Palomino Millán"/>
    <s v="DD- Subdirección de Talento Humano"/>
    <s v="N/A"/>
    <s v="N/A"/>
    <s v="N/A"/>
    <s v="Inversión"/>
    <n v="67785521"/>
    <s v="N/A"/>
    <s v="N/A"/>
    <n v="5204263"/>
    <n v="5464476"/>
    <n v="124522"/>
    <n v="494522"/>
    <s v="_x0009_2018011001175"/>
    <x v="127"/>
    <d v="2022-11-08T00:00:00"/>
    <s v="N/A"/>
    <s v="N/A"/>
    <s v="N/A"/>
    <s v="N/A"/>
    <n v="0"/>
    <s v="N/A"/>
    <n v="0"/>
    <s v="N/A"/>
    <n v="0"/>
    <s v="N/A"/>
    <n v="0"/>
    <s v="N/A"/>
    <n v="0"/>
    <s v="N/A"/>
    <n v="0"/>
    <s v="N/A"/>
    <n v="-191"/>
    <n v="67785521"/>
    <n v="57376995"/>
    <n v="57376995"/>
    <n v="0"/>
    <n v="0"/>
    <n v="0"/>
    <d v="2023-11-15T00:00:00"/>
    <d v="2023-05-08T00:00:00"/>
    <n v="-1074"/>
    <s v="SI"/>
    <d v="2023-05-08T00:00:00"/>
    <s v="Bogotá D.C."/>
    <s v="Cumplimiento"/>
    <s v="390-47-994000075240"/>
    <n v="0"/>
    <s v="Aseguradora Solidaria de Colombia"/>
    <d v="2022-11-08T00:00:00"/>
    <s v="08/11/2022 - 25/05/2024"/>
    <n v="2022"/>
    <s v="PENDIENTE"/>
    <s v="Terminación anticipada, el día 08/05/2023"/>
    <s v="Terminado"/>
    <s v="Terminación anticipada"/>
    <s v="N/A"/>
    <s v="ADMINISTRACIÓN DE EMPRESAS"/>
    <s v="N/A"/>
    <s v="FEMENINO"/>
    <s v="angie.pinzon@jep.gov.co"/>
    <s v="https://community.secop.gov.co/Public/Tendering/ContractNoticePhases/View?PPI=CO1.PPI.21483340&amp;isFromPublicArea=True&amp;isModal=False"/>
    <m/>
    <m/>
    <s v="GESTIÓN_DEL_TALENTO_HUMANO"/>
    <s v="PROCESOS_DE_GESTIÓN"/>
    <s v="Secretaría Ejecutiva"/>
    <s v="Dirección Administrativa y Financiera"/>
  </r>
  <r>
    <s v="JEP-763"/>
    <n v="849"/>
    <s v="JEP-763-2022"/>
    <s v="JEP-CSPO-735-2022"/>
    <s v="Paola Casas"/>
    <d v="2022-10-31T00:00:00"/>
    <s v="Andrea Katherine Franco Vargas"/>
    <x v="0"/>
    <s v="1. Prestación de servicios"/>
    <n v="1030528261"/>
    <n v="3"/>
    <s v="Persona Natural"/>
    <s v="Soacha"/>
    <s v="Prestar servicios de apoyo para el procesamiento de la nómina de la Jurisdiccion Especial para la Paz y su correspondiente archivo, como parte del desarrollo e implementación de la estretagia de Talento Humano de la entidad. "/>
    <s v="Funciones de la dependencia"/>
    <s v="Harvey Danilo Suarez Morales"/>
    <s v="Secretaría Ejecutiva"/>
    <s v="Dirección Administrativa y Financiera"/>
    <s v="Subdirección de Talento Humano"/>
    <s v="Francy Elena Palomino Millán"/>
    <s v="DD- Subdirección de Talento Humano"/>
    <s v="N/A"/>
    <s v="N/A"/>
    <s v="N/A"/>
    <s v="Inversión"/>
    <n v="37658587"/>
    <s v="N/A"/>
    <s v="N/A"/>
    <n v="2891256"/>
    <n v="3035818"/>
    <n v="124622"/>
    <s v="494422_x0009_"/>
    <s v="_x0009_2018011001175"/>
    <x v="128"/>
    <d v="2022-11-02T00:00:00"/>
    <s v="N/A"/>
    <s v="N/A"/>
    <s v="N/A"/>
    <s v="N/A"/>
    <n v="0"/>
    <s v="N/A"/>
    <n v="0"/>
    <s v="N/A"/>
    <n v="0"/>
    <s v="N/A"/>
    <n v="0"/>
    <s v="N/A"/>
    <n v="0"/>
    <s v="N/A"/>
    <n v="0"/>
    <s v="N/A"/>
    <n v="-162"/>
    <n v="37658587"/>
    <n v="31876075"/>
    <n v="31876075"/>
    <n v="0"/>
    <n v="0"/>
    <n v="0"/>
    <d v="2023-11-15T00:00:00"/>
    <d v="2023-06-06T00:00:00"/>
    <n v="-1045"/>
    <s v="SI"/>
    <d v="2023-06-06T00:00:00"/>
    <s v="Bogotá D.C."/>
    <s v="Cumplimiento"/>
    <s v="390-47-994000075241"/>
    <n v="0"/>
    <s v="Aseguradora Solidaria de Colombia"/>
    <d v="2022-11-08T00:00:00"/>
    <s v="08/11/2022 - 25/05/2024"/>
    <n v="2022"/>
    <s v="PENDIENTE"/>
    <s v="Por mutuo acuerdo se da por terminado anticipadamente el Contrato de Prestación de Servicios No. JEP763-2022 hasta el 6/06/2023"/>
    <s v="Terminado"/>
    <s v="Terminación anticipada"/>
    <s v="N/A"/>
    <s v="TECNOLOGÍA EN LÓGISTICA"/>
    <s v="INGENIERIA INDSUTRAIL"/>
    <s v="FEMENINO"/>
    <s v="andrea.franco@jep.gov.co"/>
    <s v="https://community.secop.gov.co/Public/Tendering/ContractNoticePhases/View?PPI=CO1.PPI.21484029&amp;isFromPublicArea=True&amp;isModal=False"/>
    <m/>
    <m/>
    <s v="GESTIÓN_DEL_TALENTO_HUMANO"/>
    <s v="PROCESOS_DE_GESTIÓN"/>
    <s v="Secretaría Ejecutiva"/>
    <s v="Dirección Administrativa y Financiera"/>
  </r>
  <r>
    <s v="JEP-759"/>
    <n v="850"/>
    <s v="JEP-759-2022"/>
    <s v="JEP-CSPO-731-2022_x000a_JEP-CSPO-00731-2022"/>
    <s v="Paola Casas"/>
    <d v="2022-10-31T00:00:00"/>
    <s v="Laura Vanesa Paredes Rodriguez"/>
    <x v="0"/>
    <s v="1. Prestación de servicios"/>
    <n v="1065614274"/>
    <n v="4"/>
    <s v="Persona Natural"/>
    <s v="Bogotá D.C. "/>
    <s v="Prestar servicios profesionales a la Subdirección de Contratación para brindar acompañamiento jurídico y contractual en los diferentes trámites, procesos y solicitudes que le sean asignados, así como en la gestión de las plataformas y herramientas dispuestas para la suscripción y reporte de los procesos contractuales de la JEP. "/>
    <s v="Funciones de la dependencia"/>
    <s v="Harvey Danilo Suarez Morales"/>
    <s v="Secretaría Ejecutiva"/>
    <s v="Departamento de Asuntos Jurídicos"/>
    <s v="Subdirección de Contratación"/>
    <s v="Fabio Leonardo Muñoz Sarmiento"/>
    <s v="EE- Subdirección de Contratación"/>
    <s v="N/A"/>
    <s v="N/A"/>
    <s v="N/A"/>
    <s v="Inversión"/>
    <n v="88543950"/>
    <s v="N/A"/>
    <s v="N/A"/>
    <n v="7137900"/>
    <n v="7137900"/>
    <n v="122222"/>
    <n v="493822"/>
    <n v="2018011001175"/>
    <x v="129"/>
    <d v="2022-11-04T00:00:00"/>
    <s v="N/A"/>
    <s v="N/A"/>
    <s v="N/A"/>
    <s v="N/A"/>
    <n v="0"/>
    <s v="N/A"/>
    <n v="0"/>
    <s v="N/A"/>
    <n v="0"/>
    <s v="N/A"/>
    <n v="0"/>
    <s v="N/A"/>
    <n v="0"/>
    <s v="N/A"/>
    <n v="0"/>
    <s v="N/A"/>
    <n v="-218"/>
    <n v="88543950"/>
    <n v="74947950"/>
    <n v="74947950"/>
    <n v="0"/>
    <n v="0"/>
    <n v="0"/>
    <d v="2023-11-15T00:00:00"/>
    <d v="2023-04-11T00:00:00"/>
    <n v="-1101"/>
    <s v="SI"/>
    <d v="2023-04-11T00:00:00"/>
    <s v="Bogotá D.C."/>
    <s v="Cumplimiento"/>
    <s v="17-45-101048772"/>
    <n v="0"/>
    <s v="Seguros del Estado S.A. "/>
    <d v="2022-11-04T00:00:00"/>
    <s v="04/11/2022 - 15/05/2024"/>
    <n v="2022"/>
    <s v="PENDIENTE"/>
    <s v="Autorización de_x000a_vigencia futura mediante oficio Nro. 2-2022-051335 del cuatro (4) de noviembre de dos mil_x000a_veintidós (2022) emitido por el Ministerio de Hacienda y Crédito Público._x000a_El 11/04/2023 se publicó la terminación anticipada del contrato JEP-759-2022 LAURA PAREDES (Sub.Contratación)"/>
    <s v="Terminado"/>
    <s v="Terminación anticipada"/>
    <s v="N/A"/>
    <s v="DERECHO"/>
    <s v="N/A"/>
    <s v="FEMENINO"/>
    <s v="laura.paredes@jep.gov.co"/>
    <s v="https://community.secop.gov.co/Public/Tendering/ContractNoticePhases/View?PPI=CO1.PPI.21474334&amp;isFromPublicArea=True&amp;isModal=False"/>
    <m/>
    <m/>
    <s v="GESTIÓN_CONTRACTUAL"/>
    <s v="PROCESOS_DE_GESTIÓN"/>
    <s v="Secretaría Ejecutiva"/>
    <s v="Dirección de Asuntos Jurídicos"/>
  </r>
  <r>
    <s v="JEP-760"/>
    <n v="851"/>
    <s v="JEP-760-2022"/>
    <s v="JEP-CSPO-732-2022"/>
    <s v="Paola Casas"/>
    <d v="2022-10-31T00:00:00"/>
    <s v="Juan Carlos Morales Aragon"/>
    <x v="0"/>
    <s v="1. Prestación de servicios"/>
    <n v="1022379871"/>
    <n v="7"/>
    <s v="Persona Natural"/>
    <s v="Bogotá D.C. "/>
    <s v="Prestar servicios de apoyo y acompañamiento a la subdirección de contratación en la organización, digitalización, archivo y seguimiento de los documentos físicos y electrónicos a cargo de la dependencia en articulación con el departamento de gestión documental garantizando el control y actualización del inventario"/>
    <s v="Funciones de la dependencia"/>
    <s v="Harvey Danilo Suarez Morales"/>
    <s v="Secretaría Ejecutiva"/>
    <s v="Departamento de Asuntos Jurídicos"/>
    <s v="Subdirección de Contratación"/>
    <s v="Fabio Leonardo Muñoz Sarmiento"/>
    <s v="EE- Subdirección de Contratación"/>
    <s v="N/A"/>
    <s v="N/A"/>
    <s v="N/A"/>
    <s v="Inversión"/>
    <n v="33892730"/>
    <s v="N/A"/>
    <s v="N/A"/>
    <n v="2732236"/>
    <n v="2732236"/>
    <n v="123122"/>
    <n v="493922"/>
    <n v="2018011001175"/>
    <x v="129"/>
    <d v="2022-11-08T00:00:00"/>
    <s v="N/A"/>
    <s v="N/A"/>
    <s v="N/A"/>
    <s v="N/A"/>
    <n v="0"/>
    <s v="N/A"/>
    <n v="0"/>
    <s v="N/A"/>
    <n v="0"/>
    <s v="N/A"/>
    <n v="0"/>
    <s v="N/A"/>
    <n v="0"/>
    <s v="N/A"/>
    <n v="0"/>
    <s v="N/A"/>
    <n v="-268"/>
    <n v="33892730"/>
    <n v="28688470"/>
    <n v="28688470"/>
    <n v="0"/>
    <n v="0"/>
    <n v="0"/>
    <d v="2023-11-15T00:00:00"/>
    <d v="2023-02-20T00:00:00"/>
    <n v="-1151"/>
    <s v="SI"/>
    <d v="2023-02-20T00:00:00"/>
    <s v="Bogotá D.C."/>
    <s v="Cumplimiento"/>
    <s v="33-47-101010265"/>
    <n v="0"/>
    <s v="Seguros del Estado S.A. "/>
    <d v="2022-11-04T00:00:00"/>
    <s v="04/11/2022 - 15/05/2024"/>
    <n v="2022"/>
    <s v="PENDIENTE"/>
    <s v="Autorización de_x000a_vigencia futura mediante oficio Nro. 2-2022-051335 del cuatro (4) de noviembre de dos mil_x000a_veintidós (2022) emitido por el Ministerio de Hacienda y Crédito Público._x000a_terminación anticipada del CTO JEP-760-2022 Juan Carlos Morales Sub Contratación a partir del 21 de febrero._x000a_"/>
    <s v="Terminado"/>
    <s v="Terminación anticipada"/>
    <s v="N/A"/>
    <s v="TÉCNICO EN ASISTENCIA EN ORGANIZACIÓN DE ARCHIVOS"/>
    <s v="N/A"/>
    <s v="MASCULINO"/>
    <s v="juan.morales@jep.gov.co"/>
    <s v="https://community.secop.gov.co/Public/Tendering/ContractNoticePhases/View?PPI=CO1.PPI.21477024&amp;isFromPublicArea=True&amp;isModal=False"/>
    <m/>
    <m/>
    <s v="GESTIÓN_CONTRACTUAL"/>
    <s v="PROCESOS_DE_GESTIÓN"/>
    <s v="Secretaría Ejecutiva"/>
    <s v="Dirección de Asuntos Jurídicos"/>
  </r>
  <r>
    <s v="JEP-761"/>
    <n v="852"/>
    <s v="JEP-761-2022"/>
    <s v="JEP-CSPO-733-2022"/>
    <s v="Paola Casas"/>
    <d v="2022-10-31T00:00:00"/>
    <s v="Angela María Esquivel Bohorquez"/>
    <x v="0"/>
    <s v="1. Prestación de servicios"/>
    <n v="52517781"/>
    <n v="3"/>
    <s v="Persona Natural"/>
    <s v="Bogotá D.C. "/>
    <s v="Prestar servicios profesionales a la Subdirección de Contratación para brindar acompañamiento a la gestión jurídica y contractual en las diferentes etapas de los trámites, procesos, procedimientos, solicitudes y gestión contractual que le sean asignados"/>
    <s v="Funciones de la dependencia"/>
    <s v="Harvey Danilo Suarez Morales"/>
    <s v="Secretaría Ejecutiva"/>
    <s v="Departamento de Asuntos Jurídicos"/>
    <s v="Subdirección de Contratación"/>
    <s v="Fabio Leonardo Muñoz Sarmiento"/>
    <s v="EE- Subdirección de Contratación"/>
    <s v="N/A"/>
    <s v="N/A"/>
    <s v="N/A"/>
    <s v="Inversión"/>
    <n v="107327078"/>
    <s v="N/A"/>
    <s v="N/A"/>
    <n v="8652088"/>
    <n v="8652088"/>
    <n v="122322"/>
    <n v="494222"/>
    <n v="2018011001175"/>
    <x v="127"/>
    <d v="2022-11-08T00:00:00"/>
    <s v="N/A"/>
    <s v="N/A"/>
    <s v="N/A"/>
    <s v="N/A"/>
    <n v="0"/>
    <s v="N/A"/>
    <n v="0"/>
    <s v="N/A"/>
    <n v="0"/>
    <s v="N/A"/>
    <n v="0"/>
    <s v="N/A"/>
    <n v="0"/>
    <s v="N/A"/>
    <n v="0"/>
    <s v="N/A"/>
    <n v="-268"/>
    <n v="107327078"/>
    <n v="90846910"/>
    <n v="90846910"/>
    <n v="0"/>
    <n v="0"/>
    <n v="0"/>
    <d v="2023-11-15T00:00:00"/>
    <d v="2023-02-20T00:00:00"/>
    <n v="-1151"/>
    <s v="SI"/>
    <d v="2023-02-20T00:00:00"/>
    <s v="Bogotá D.C."/>
    <s v="Cumplimiento"/>
    <s v="17-45-101048773"/>
    <n v="0"/>
    <s v="Seguros del Estado S.A. "/>
    <d v="2022-11-04T00:00:00"/>
    <s v="04/11/2022 - 15/05/2024"/>
    <n v="2022"/>
    <s v="PENDIENTE"/>
    <s v="Autorización de_x000a_vigencia futura mediante oficio Nro. 2-2022-051335 del cuatro (4) de noviembre de dos mil_x000a_veintidós (2022) emitido por el Ministerio de Hacienda y Crédito Público."/>
    <s v="Terminado"/>
    <s v="Terminación anticipada"/>
    <s v="N/A"/>
    <s v="DERECHO"/>
    <s v="N/A"/>
    <s v="FEMENINO"/>
    <s v="angela.esquivel@jep.gov.co"/>
    <s v="https://community.secop.gov.co/Public/Tendering/ContractNoticePhases/View?PPI=CO1.PPI.21480743&amp;isFromPublicArea=True&amp;isModal=False"/>
    <m/>
    <m/>
    <s v="GESTIÓN_CONTRACTUAL"/>
    <s v="PROCESOS_DE_GESTIÓN"/>
    <s v="Secretaría Ejecutiva"/>
    <s v="Dirección de Asuntos Jurídicos"/>
  </r>
  <r>
    <s v="JEP-757"/>
    <n v="853"/>
    <s v="JEP-757-2022"/>
    <s v="JEP-CSPO-729-2022"/>
    <s v="Laura Paredes"/>
    <d v="2022-10-31T00:00:00"/>
    <s v="María Fernanda Daza Ovalle"/>
    <x v="0"/>
    <s v="1. Prestación de servicios"/>
    <n v="1065570750"/>
    <n v="8"/>
    <s v="Persona Natural"/>
    <s v="Bogotá D.C. "/>
    <s v="Prestación de servicios profesionales para brindar apoyo y acompañamiento al Departamento de Conceptos y Representación Jurídica y a la Dirección de Asuntos Jurídicos en la contestación y seguimiento a acciones constitucionales y peticiones de contenido jurídico, y demás asuntos propios de su competencia y en el marco de la Jurisdicción Especial para la Paz - JEP.  "/>
    <s v="Funciones de la dependencia"/>
    <s v="Harvey Danilo Suarez Morales"/>
    <s v="Secretaría Ejecutiva"/>
    <s v="Departamento de Asuntos Jurídicos"/>
    <s v="Departamento de Conceptos y Representación Jurídica"/>
    <s v="Carlos Iván Castro Sabbagh"/>
    <s v="EE- Departamento de Conceptos y Representación Jurídica"/>
    <s v="N/A"/>
    <s v="N/A"/>
    <s v="N/A"/>
    <s v="Inversión"/>
    <n v="94146536"/>
    <s v="N/A"/>
    <s v="N/A"/>
    <n v="6074070"/>
    <n v="7589549"/>
    <n v="122822"/>
    <n v="498522"/>
    <s v="_x0009_2018011001175"/>
    <x v="21"/>
    <d v="2022-11-11T00:00:00"/>
    <s v="N/A"/>
    <s v="N/A"/>
    <s v="N/A"/>
    <s v="N/A"/>
    <n v="0"/>
    <s v="N/A"/>
    <n v="0"/>
    <s v="N/A"/>
    <n v="0"/>
    <s v="N/A"/>
    <n v="0"/>
    <s v="N/A"/>
    <n v="0"/>
    <s v="N/A"/>
    <n v="0"/>
    <s v="N/A"/>
    <n v="-287"/>
    <n v="94146536"/>
    <n v="79690250"/>
    <n v="79690250"/>
    <n v="0"/>
    <n v="0"/>
    <n v="0"/>
    <d v="2023-11-15T00:00:00"/>
    <d v="2023-02-01T00:00:00"/>
    <n v="-1170"/>
    <s v="SI"/>
    <d v="2023-02-01T00:00:00"/>
    <s v="Bogotá D.C."/>
    <s v="Cumplimiento"/>
    <s v="Mariana Sterling "/>
    <n v="0"/>
    <s v="Seguros del Estado S.A. "/>
    <d v="2022-11-11T00:00:00"/>
    <s v="10/11/2022 - 20/05/2024"/>
    <n v="2022"/>
    <s v="PENDIENTE"/>
    <s v="el 01 de feb quedó publicada la terminación anticipada del CTO JEP-757-2022 María Fernanda Daza"/>
    <s v="Terminado"/>
    <s v="Terminación anticipada"/>
    <s v="N/A"/>
    <s v="DERECHO"/>
    <s v="N/A"/>
    <s v="FEMENINO"/>
    <s v="maria.daza@jep.gov.co"/>
    <s v="https://community.secop.gov.co/Public/Tendering/ContractNoticePhases/View?PPI=CO1.PPI.21515800&amp;isFromPublicArea=True&amp;isModal=False"/>
    <m/>
    <m/>
    <s v="GESTIÓN_JURÍDICA"/>
    <s v="PROCESOS_DE_GESTIÓN"/>
    <s v="Secretaría Ejecutiva"/>
    <s v="Dirección de Asuntos Jurídicos"/>
  </r>
  <r>
    <s v="JEP-758"/>
    <n v="854"/>
    <s v="JEP-758-2022"/>
    <s v="JEP-CSPO-730-2022"/>
    <s v="Laura Paredes"/>
    <d v="2022-10-31T00:00:00"/>
    <s v="Yellin Daniela Peña Cárdenas"/>
    <x v="0"/>
    <s v="1. Prestación de servicios"/>
    <n v="1018458439"/>
    <n v="2"/>
    <s v="Persona Natural"/>
    <s v="Bogotá D.C. "/>
    <s v="Prestación de servicios profesionales para brindar apoyo y acompañamiento al Departamento de Conceptos y Representación Jurídica y a la Dirección de Asuntos Jurídicos en la contestación y seguimiento a acciones constitucionales y peticiones de contenido jurídico, y demás asuntos propios de su competencia y en el marco de la Jurisdicción Especial para la Paz - JEP.  "/>
    <s v="Funciones de la dependencia"/>
    <s v="Harvey Danilo Suarez Morales"/>
    <s v="Secretaría Ejecutiva"/>
    <s v="Departamento de Asuntos Jurídicos"/>
    <s v="Departamento de Conceptos y Representación Jurídica"/>
    <s v="Carlos Iván Castro Sabbagh"/>
    <s v="EE- Departamento de Conceptos y Representación Jurídica"/>
    <s v="N/A"/>
    <s v="N/A"/>
    <s v="N/A"/>
    <s v="Inversión"/>
    <n v="94146536"/>
    <s v="N/A"/>
    <s v="N/A"/>
    <n v="7228143"/>
    <n v="7589549"/>
    <n v="122922"/>
    <n v="503522"/>
    <s v="_x0009_2018011001175"/>
    <x v="129"/>
    <d v="2022-11-04T00:00:00"/>
    <s v="N/A"/>
    <s v="N/A"/>
    <s v="N/A"/>
    <s v="N/A"/>
    <n v="0"/>
    <s v="N/A"/>
    <n v="0"/>
    <s v="N/A"/>
    <n v="0"/>
    <s v="N/A"/>
    <n v="0"/>
    <s v="N/A"/>
    <n v="0"/>
    <s v="N/A"/>
    <n v="0"/>
    <s v="N/A"/>
    <n v="-128"/>
    <n v="94146536"/>
    <n v="79690250"/>
    <n v="79690250"/>
    <n v="0"/>
    <n v="0"/>
    <n v="0"/>
    <d v="2023-11-15T00:00:00"/>
    <d v="2023-07-10T00:00:00"/>
    <n v="-1011"/>
    <s v="SI"/>
    <d v="2023-07-10T00:00:00"/>
    <s v="Bogotá D.C."/>
    <s v="Cumplimiento"/>
    <s v="17-45-101048821"/>
    <n v="0"/>
    <s v="Seguros del Estado S.A. "/>
    <d v="2022-11-11T00:00:00"/>
    <s v="10/11/2022 - 20/05/2024"/>
    <n v="2022"/>
    <s v="PENDIENTE"/>
    <s v="Terminación anticipada, el 11/07/2023 publicada la terminación del CTO JEP-758"/>
    <s v="Terminado"/>
    <s v="Terminación anticipada"/>
    <s v="N/A"/>
    <s v="DERECHO"/>
    <s v="N/A"/>
    <s v="FEMENINO"/>
    <s v="daniela.pena@jep.gov.co"/>
    <s v="https://community.secop.gov.co/Public/Tendering/ContractNoticePhases/View?PPI=CO1.PPI.21518256&amp;isFromPublicArea=True&amp;isModal=False"/>
    <m/>
    <m/>
    <s v="GESTIÓN_JURÍDICA"/>
    <s v="PROCESOS_DE_GESTIÓN"/>
    <s v="Secretaría Ejecutiva"/>
    <s v="Dirección de Asuntos Jurídicos"/>
  </r>
  <r>
    <s v="JEP-780"/>
    <n v="859"/>
    <s v="JEP-780-2022"/>
    <s v="JEP-CSPO-751-2022"/>
    <s v="Vanessa Jiménez "/>
    <d v="2022-11-08T00:00:00"/>
    <s v="Sergio Rafael Ospina Tovar"/>
    <x v="0"/>
    <s v="1. Prestación de servicios"/>
    <n v="1022342694"/>
    <n v="1"/>
    <s v="Persona Natural"/>
    <s v="Bogotá D.C. "/>
    <s v="Prestar servicios para apoyar y acompañar a la Subdirección de Cooperación Internacional en las actividades relacionadas con el seguimiento de contratos, generación de reportes y en la implementación del proceso de Cooperación Internacional a fin de facilitar los procesos de gestión integrada"/>
    <s v="Funciones de la dependencia"/>
    <s v="Harvey Danilo Suarez Morales"/>
    <s v="Secretaría Ejecutiva"/>
    <s v="Secretaría Ejecutiva"/>
    <s v="Subdirección de Cooperación Internacional"/>
    <s v="Natalia Alejandra Muñoz Labajos"/>
    <s v="AA- Subdirección de Cooperación"/>
    <s v="N/A"/>
    <s v="N/A"/>
    <s v="N/A"/>
    <s v="Inversión"/>
    <n v="46109498"/>
    <s v="N/A"/>
    <s v="N/A"/>
    <n v="3614070"/>
    <n v="3794773"/>
    <n v="124922"/>
    <n v="124922"/>
    <n v="2018011001175"/>
    <x v="46"/>
    <d v="2022-11-18T00:00:00"/>
    <s v="N/A"/>
    <s v="N/A"/>
    <s v="N/A"/>
    <s v="N/A"/>
    <n v="0"/>
    <s v="N/A"/>
    <n v="0"/>
    <s v="N/A"/>
    <n v="0"/>
    <s v="N/A"/>
    <n v="0"/>
    <s v="N/A"/>
    <n v="0"/>
    <s v="N/A"/>
    <n v="0"/>
    <s v="N/A"/>
    <n v="0"/>
    <n v="46109498"/>
    <n v="902911109"/>
    <n v="902911109"/>
    <n v="0"/>
    <n v="0"/>
    <n v="0"/>
    <d v="2023-11-15T00:00:00"/>
    <d v="2023-11-15T00:00:00"/>
    <n v="-883"/>
    <s v="SI"/>
    <s v="N/A"/>
    <s v="Bogotá D.C."/>
    <s v="Cumplimiento"/>
    <s v="21-47-101024310"/>
    <n v="0"/>
    <s v="Seguros del Estado S.A. "/>
    <d v="2022-11-11T00:00:00"/>
    <s v="11/11/2022 - 30/06/2024"/>
    <n v="2022"/>
    <s v="PENDIENTE"/>
    <s v="Ninguna"/>
    <s v="Terminado"/>
    <s v="Retiro"/>
    <s v="N/A"/>
    <s v="DERECHO"/>
    <s v="N/A"/>
    <s v="MASCULINO"/>
    <s v="sergio.ospina@jep.gov.co"/>
    <s v="https://community.secop.gov.co/Public/Tendering/ContractNoticePhases/View?PPI=CO1.PPI.21522565&amp;isFromPublicArea=True&amp;isModal=False"/>
    <m/>
    <m/>
    <s v="GESTIÓN_DE_COOPERACIÓN_INTERNACIONAL"/>
    <s v="PROCESOS_DE_RELACIONAMIENTO"/>
    <s v="Secretaría Ejecutiva"/>
    <s v="Subdirección de Cooperación"/>
  </r>
  <r>
    <s v="JEP-897"/>
    <n v="883"/>
    <s v="JEP-897-2022"/>
    <s v="JEP-CSPO-865-2022"/>
    <s v="Ángela Esquivel "/>
    <d v="2022-12-05T00:00:00"/>
    <s v="Laura Hernandez Gonzalez"/>
    <x v="0"/>
    <s v="1. Prestación de servicios"/>
    <n v="1018461343"/>
    <n v="5"/>
    <s v="Persona Natural"/>
    <s v="Bogotá D.C. "/>
    <s v="Prestar servicios profesionales a la Subdirección de Planeación para apoyar la planeación presupuestal y financiera, el seguimiento a la ejecución presupuestal de la vigencia 2023 y la gestión de inversión de la entidad, en articulación con la planeación estratégica y operativa."/>
    <s v="Funciones de la dependencia"/>
    <s v="Harvey Danilo Suarez Morales"/>
    <s v="Secretaría Ejecutiva"/>
    <s v="Secretaría Ejecutiva"/>
    <s v="Subdirección de Planeación"/>
    <s v="Adela del Pilar Parra González_x0009_"/>
    <s v="AA- Subdirección de Planeación"/>
    <s v="N/A"/>
    <s v="N/A"/>
    <s v="N/A"/>
    <s v="Inversión"/>
    <n v="113778196"/>
    <s v="N/A"/>
    <s v="N/A"/>
    <n v="8587026"/>
    <n v="10018207"/>
    <n v="107922"/>
    <n v="564222"/>
    <s v="_x0009_2018011001175"/>
    <x v="84"/>
    <d v="2022-12-06T00:00:00"/>
    <s v="N/A"/>
    <s v="N/A"/>
    <s v="N/A"/>
    <s v="N/A"/>
    <n v="0"/>
    <s v="N/A"/>
    <n v="0"/>
    <s v="N/A"/>
    <n v="0"/>
    <s v="N/A"/>
    <n v="0"/>
    <s v="N/A"/>
    <n v="0"/>
    <s v="N/A"/>
    <n v="0"/>
    <s v="N/A"/>
    <n v="-168"/>
    <n v="113778196"/>
    <n v="105191170"/>
    <n v="105191170"/>
    <n v="0"/>
    <n v="0"/>
    <n v="0"/>
    <d v="2023-11-15T00:00:00"/>
    <d v="2023-05-31T00:00:00"/>
    <n v="-1051"/>
    <s v="SI"/>
    <d v="2023-05-31T00:00:00"/>
    <s v="Bogotá D.C."/>
    <s v="Cumplimiento"/>
    <s v="21-45-101394146"/>
    <n v="0"/>
    <s v="Seguros del Estado S.A."/>
    <d v="2022-12-05T00:00:00"/>
    <s v="5/12/2022 - 16/05/2024"/>
    <d v="2022-12-06T00:00:00"/>
    <s v="PENDIENTE"/>
    <s v="El 1/06/2023 se publica el día de hoy la terminación anticipada del CTO JEP-897-2022 Laura Hernandez"/>
    <s v="Terminado"/>
    <s v="Terminación anticipada"/>
    <s v="N/A"/>
    <s v="ECONOMÍA"/>
    <s v="N/A"/>
    <s v="FEMENINO"/>
    <s v="laura.hernandez@jep.gov.co"/>
    <s v="https://community.secop.gov.co/Public/Tendering/ContractNoticePhases/View?PPI=CO1.PPI.22024273&amp;isFromPublicArea=True&amp;isModal=False"/>
    <m/>
    <m/>
    <s v="DIRECCIONAMIENTO_ESTRATÉGICO_Y_PLANEACIÓN"/>
    <s v="PROCESOS_DE_GESTIÓN"/>
    <s v="Secretaría Ejecutiva"/>
    <s v="Subdirección de Planeación"/>
  </r>
  <r>
    <s v="JEP-921"/>
    <n v="884"/>
    <s v="JEP-921-2022"/>
    <s v="JEP-CSPO-889-2022"/>
    <s v="Clara Torres"/>
    <d v="2022-12-06T00:00:00"/>
    <s v="Yulieth Liliana Mesa Albarracin"/>
    <x v="0"/>
    <s v="1. Prestación de servicios"/>
    <n v="63532415"/>
    <n v="5"/>
    <s v="Persona Natural"/>
    <s v="Bogotá D.C. "/>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7222"/>
    <n v="584322"/>
    <n v="2022011000068"/>
    <x v="81"/>
    <d v="2022-12-15T00:00:00"/>
    <s v="N/A"/>
    <s v="N/A"/>
    <s v="N/A"/>
    <s v="N/A"/>
    <n v="-3132197"/>
    <d v="2023-11-14T00:00:00"/>
    <n v="11384338"/>
    <d v="2023-11-14T00:00:00"/>
    <n v="29007246"/>
    <d v="2023-12-21T00:00:00"/>
    <n v="0"/>
    <s v="N/A"/>
    <n v="0"/>
    <s v="N/A"/>
    <n v="2"/>
    <d v="2023-12-21T00:00:00"/>
    <n v="152"/>
    <n v="124177780"/>
    <n v="120081834"/>
    <n v="91074588"/>
    <n v="29007246"/>
    <s v="N/A"/>
    <s v="N/A"/>
    <d v="2023-11-15T00:00:00"/>
    <d v="2024-04-15T00:00:00"/>
    <n v="-731"/>
    <s v="SI"/>
    <s v="N/A"/>
    <s v="Bogotá D.C."/>
    <s v="Cumplimiento"/>
    <s v="_x0009_21-47-101024969"/>
    <n v="0"/>
    <s v="Seguros del Estado S.A."/>
    <d v="2022-12-14T00:00:00"/>
    <s v="13/12/2022 - 13/06/2024"/>
    <d v="2022-12-15T00:00:00"/>
    <s v="PENDIENTE"/>
    <s v="El 14/11/2023 se publica adición y prórroga del contrato JEP-921-2022_x000a_Mediante otrosí N°2 del 21/12/2023 se publica adición y prórroga del contrato JEP-921-2022 "/>
    <s v="Terminado"/>
    <s v="Adición y prórroga"/>
    <s v="N/A"/>
    <s v="DERECHO"/>
    <s v="N/A"/>
    <s v="FEMENINO"/>
    <s v="yulieth.mesa@jep.gov.co"/>
    <s v="https://community.secop.gov.co/Public/Tendering/ContractNoticePhases/View?PPI=CO1.PPI.22060449&amp;isFromPublicArea=True&amp;isModal=False"/>
    <m/>
    <m/>
    <s v="PARTICIPACIÓN_EFECTIVA_REPRESENTACIÓN_Y_DEFENSA_TÉCNICA"/>
    <s v="PROCESOS_MISIONALES"/>
    <s v="Secretaría Ejecutiva"/>
    <s v="Subsecretaría Ejecutiva"/>
  </r>
  <r>
    <s v="JEP-958"/>
    <n v="885"/>
    <s v="JEP-958-2022"/>
    <s v="JEP-CSPO-923-2022"/>
    <s v="Laura Paredes"/>
    <d v="2022-12-12T00:00:00"/>
    <s v="Yesid Arnulfo Mejia Chamorro"/>
    <x v="0"/>
    <s v="1. Prestación de servicios"/>
    <n v="98400064"/>
    <n v="4"/>
    <s v="Persona Natural"/>
    <s v="Pasto"/>
    <s v="Prestar servicios profesionales para apoyar al Departamento  de  Atención  a  Víctimas  en  la  región  de Nariño, Valle del Cauca, Cauca, para adelantar acciones de divulgación,   difusión,   acompañamiento   y   orientación psicosocial,  a  las  víctimas  en  instancias  judiciales  y  no judiciales, atendiendo los enfoques diferenciales"/>
    <s v="Administrativo Transversal"/>
    <s v="Harvey Danilo Suarez Morales"/>
    <s v="Secretaría Ejecutiva"/>
    <s v="Subsecretaría Ejecutiva"/>
    <s v="Departamento de Atención a Víctimas"/>
    <s v="Claudia Viviana Ferro Buitrago"/>
    <s v="BB- Departamento de Atención a Víctimas"/>
    <s v="N/A"/>
    <s v="N/A"/>
    <s v="N/A"/>
    <s v="Inversión"/>
    <n v="52765437"/>
    <s v="N/A"/>
    <s v="N/A"/>
    <n v="7228143"/>
    <n v="7589549"/>
    <n v="107622"/>
    <n v="586222"/>
    <n v="2018011001091"/>
    <x v="15"/>
    <d v="2022-12-16T00:00:00"/>
    <s v="N/A"/>
    <s v="N/A"/>
    <s v="N/A"/>
    <s v="N/A"/>
    <n v="0"/>
    <s v="N/A"/>
    <n v="0"/>
    <s v="N/A"/>
    <n v="0"/>
    <s v="N/A"/>
    <n v="0"/>
    <s v="N/A"/>
    <n v="0"/>
    <s v="N/A"/>
    <n v="0"/>
    <s v="N/A"/>
    <n v="0"/>
    <n v="52765437"/>
    <n v="45537294"/>
    <n v="45537294"/>
    <n v="0"/>
    <n v="0"/>
    <n v="0"/>
    <d v="2023-06-30T00:00:00"/>
    <d v="2023-06-30T00:00:00"/>
    <n v="-1021"/>
    <s v="SI"/>
    <s v="N/A"/>
    <s v="Pasto, Cauca, Valle del Cauca y Nariño"/>
    <s v="Cumplimiento"/>
    <s v="41-45-101079860"/>
    <n v="0"/>
    <s v="Seguros del Estado S.A. "/>
    <d v="2022-12-15T00:00:00"/>
    <s v="15/12/2022 - 31/12/2023"/>
    <d v="2022-12-16T00:00:00"/>
    <s v="PENDIENTE"/>
    <s v="Ninguna"/>
    <s v="Terminado"/>
    <s v="Retiro"/>
    <s v="N/A"/>
    <s v="PSICOLOGÍA"/>
    <s v="N/A"/>
    <s v="MASCULINO"/>
    <s v="yesid.mejia@jep.gov.co"/>
    <s v="https://community.secop.gov.co/Public/Tendering/ContractNoticePhases/View?PPI=CO1.PPI.22115458&amp;isFromPublicArea=True&amp;isModal=False"/>
    <m/>
    <m/>
    <s v="PARTICIPACIÓN_EFECTIVA_REPRESENTACIÓN_Y_DEFENSA_TÉCNICA"/>
    <s v="PROCESOS_MISIONALES"/>
    <s v="Secretaría Ejecutiva"/>
    <s v="Subsecretaría Ejecutiva"/>
  </r>
  <r>
    <s v="JEP-806"/>
    <n v="886"/>
    <s v="JEP-806-2022"/>
    <s v="JEP-CSPO-777-2022"/>
    <s v="Clara Torres"/>
    <d v="2022-11-28T00:00:00"/>
    <s v="Leonardo Yepes Moreno"/>
    <x v="0"/>
    <s v="1. Prestación de servicios"/>
    <n v="1032378847"/>
    <n v="1"/>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2522"/>
    <n v="557422"/>
    <s v="_x0009_2022011000068"/>
    <x v="13"/>
    <d v="2022-12-05T00:00:00"/>
    <s v="N/A"/>
    <s v="N/A"/>
    <s v="N/A"/>
    <s v="N/A"/>
    <n v="-722817"/>
    <d v="2023-11-14T00:00:00"/>
    <n v="11384338"/>
    <d v="2023-11-14T00:00:00"/>
    <n v="29007246"/>
    <d v="2023-12-21T00:00:00"/>
    <n v="0"/>
    <s v="N/A"/>
    <n v="0"/>
    <s v="N/A"/>
    <n v="2"/>
    <d v="2023-12-21T00:00:00"/>
    <n v="152"/>
    <n v="126587160"/>
    <n v="108697496"/>
    <n v="79690250"/>
    <n v="29007246"/>
    <s v="N/A"/>
    <s v="N/A"/>
    <d v="2023-11-15T00:00:00"/>
    <d v="2024-04-15T00:00:00"/>
    <n v="-731"/>
    <s v="SI"/>
    <s v="N/A"/>
    <s v="Bogotá D.C."/>
    <s v="Cumplimiento"/>
    <s v="14-45-101089750"/>
    <n v="0"/>
    <s v="Seguros del Estado S.A."/>
    <d v="2022-12-05T00:00:00"/>
    <s v="02/12/2022 - 25/05/2024"/>
    <d v="2022-12-05T00:00:00"/>
    <s v="PENDIENTE"/>
    <s v="Mediante otrosí N°1 del  14/11/2023 se publica adición y prórroga del contrato JEP-806-2023_x000a_Mediante otrosí N°2 del 21/12/2023 se publica adición y prorroga del contrato JEP-806-2022"/>
    <s v="Terminado"/>
    <s v="Adición y prórroga"/>
    <s v="N/A"/>
    <s v="DERECHO"/>
    <s v="N/A"/>
    <s v="MASCULINO"/>
    <s v="leonardo.yepes@jep.gov.co"/>
    <s v="https://community.secop.gov.co/Public/Tendering/ContractNoticePhases/View?PPI=CO1.PPI.21916868&amp;isFromPublicArea=True&amp;isModal=False"/>
    <m/>
    <m/>
    <s v="PARTICIPACIÓN_EFECTIVA_REPRESENTACIÓN_Y_DEFENSA_TÉCNICA"/>
    <s v="PROCESOS_MISIONALES"/>
    <s v="Secretaría Ejecutiva"/>
    <s v="Subsecretaría Ejecutiva"/>
  </r>
  <r>
    <s v="JEP-922"/>
    <n v="887"/>
    <s v="JEP-922-2022"/>
    <s v="JEP-CSPO-890-2022"/>
    <s v="Clara Torres"/>
    <d v="2022-12-06T00:00:00"/>
    <s v="William Alberto Acosta Menendez"/>
    <x v="0"/>
    <s v="1. Prestación de servicios"/>
    <n v="77183721"/>
    <n v="7"/>
    <s v="Persona Natural"/>
    <s v="Ibagué"/>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7322"/>
    <n v="584122"/>
    <s v="_x0009_2022011000068"/>
    <x v="81"/>
    <d v="2022-12-15T00:00:00"/>
    <s v="N/A"/>
    <s v="N/A"/>
    <s v="N/A"/>
    <s v="N/A"/>
    <n v="-3132197"/>
    <d v="2023-11-14T00:00:00"/>
    <n v="11384338"/>
    <d v="2023-11-14T00:00:00"/>
    <n v="29007246"/>
    <d v="2023-12-22T00:00:00"/>
    <n v="0"/>
    <s v="N/A"/>
    <n v="0"/>
    <s v="N/A"/>
    <n v="2"/>
    <d v="2023-12-22T00:00:00"/>
    <n v="152"/>
    <n v="124177780"/>
    <n v="108697496"/>
    <n v="79690250"/>
    <n v="29007246"/>
    <s v="N/A"/>
    <s v="N/A"/>
    <d v="2023-11-15T00:00:00"/>
    <d v="2024-04-15T00:00:00"/>
    <n v="-731"/>
    <s v="SI"/>
    <s v="N/A"/>
    <s v="Departamento del Tolima"/>
    <s v="Cumplimiento"/>
    <s v="_x0009_39-45-101029338"/>
    <n v="0"/>
    <s v="Seguros del Estado S.A."/>
    <d v="2022-12-14T00:00:00"/>
    <s v="13/12/2022 - 15/05/2024"/>
    <d v="2022-12-15T00:00:00"/>
    <s v="PENDIENTE"/>
    <s v="Mediante otrosí N°1 el 14/11/2023 se publica adición y prórroga del contrato JEP-922-2022_x000a_Mediante otrosí N°2 del 22/12/2023 se adicionó y prorrogo el contrato JEP-922-2022"/>
    <s v="Terminado"/>
    <s v="Adición y prórroga"/>
    <s v="N/A"/>
    <s v="DERECHO"/>
    <s v="N/A"/>
    <s v="MASCULINO"/>
    <s v="william.acosta@jep.gov.co"/>
    <s v="https://community.secop.gov.co/Public/Tendering/ContractNoticePhases/View?PPI=CO1.PPI.22060458&amp;isFromPublicArea=True&amp;isModal=False"/>
    <m/>
    <m/>
    <s v="PARTICIPACIÓN_EFECTIVA_REPRESENTACIÓN_Y_DEFENSA_TÉCNICA"/>
    <s v="PROCESOS_MISIONALES"/>
    <s v="Secretaría Ejecutiva"/>
    <s v="Subsecretaría Ejecutiva"/>
  </r>
  <r>
    <s v="JEP-835"/>
    <n v="888"/>
    <s v="JEP-835-2022"/>
    <s v="JEP-CSPO-805-2022"/>
    <s v="Ángela Esquivel "/>
    <d v="2022-11-30T00:00:00"/>
    <s v="Viviana Agredo Campo"/>
    <x v="0"/>
    <s v="1. Prestación de servicios"/>
    <n v="1061714679"/>
    <n v="8"/>
    <s v="Persona Natural"/>
    <s v="Cauca"/>
    <s v="Prestar servicios profesionales para apoyar y acompañar las salas de justicia y sus respectivas presidencias en los procesos de mejoramiento de la gestión judicial."/>
    <s v="Funciones de la dependencia"/>
    <s v="Harvey Danilo Suarez Morales"/>
    <s v="Secretaría Ejecutiva"/>
    <s v="Dirección de Asuntos Jurídicos"/>
    <s v="Dirección de Asuntos Jurídicos"/>
    <s v="Alexandra Sandoval Mantilla"/>
    <s v="F- Magistratura"/>
    <s v="N/A"/>
    <s v="Magistratura_x000a_Presidencias de la sala - SAI"/>
    <s v="Alexandra Sandoval Mantilla"/>
    <s v="Inversión"/>
    <n v="62581258"/>
    <s v="N/A"/>
    <s v="N/A"/>
    <n v="5204263"/>
    <n v="5464476"/>
    <n v="115822"/>
    <n v="566722"/>
    <s v="2022011000068_x0009_"/>
    <x v="130"/>
    <d v="2022-12-12T00:00:00"/>
    <s v="Adriana Liseth Sinisterra Benitez_x000a_Elsa Carolina Giraldo Orejuela"/>
    <s v="1144051211_x000a_1.144.043.718"/>
    <s v="1_x000a_8"/>
    <s v="8/05/2023_x000a_9/08/2023"/>
    <n v="-1734763"/>
    <d v="2023-11-14T00:00:00"/>
    <n v="8014556"/>
    <d v="2023-11-14T00:00:00"/>
    <n v="20885211"/>
    <d v="2023-12-26T00:00:00"/>
    <n v="0"/>
    <s v="N/A"/>
    <n v="0"/>
    <s v="N/A"/>
    <n v="2"/>
    <d v="2023-12-26T00:00:00"/>
    <n v="152"/>
    <n v="89746262"/>
    <n v="78262206"/>
    <n v="57376995"/>
    <n v="20885211"/>
    <s v="N/A"/>
    <s v="N/A"/>
    <d v="2023-11-15T00:00:00"/>
    <d v="2024-04-15T00:00:00"/>
    <n v="-731"/>
    <s v="SI"/>
    <s v="N/A"/>
    <s v="Bogotá D.C."/>
    <s v="Cumplimiento"/>
    <s v="390-45-994000014322"/>
    <n v="0"/>
    <s v="Asegura Solidaria de Colombia"/>
    <d v="2022-12-07T00:00:00"/>
    <s v="6/12/2022 - 16/06/2024"/>
    <d v="2022-12-12T00:00:00"/>
    <s v="PENDIENTE"/>
    <s v="Se cede el contrato a partir del 8 de mayo de 2023_x000a_El 9/08/2023 Se publica la cesión del contrato JEP-835-2022_x000a_Mediante otrosí N°1 el 14/11/2023 se publica la adición y prórroga del Cto JEP-835-2022"/>
    <s v="Terminado"/>
    <s v="Adición, prórroga y cesión"/>
    <s v="N/A"/>
    <s v="DERECHO"/>
    <s v="N/A"/>
    <s v="FEMENINO"/>
    <s v="elsa.giraldo@jep.gov.co"/>
    <s v="https://community.secop.gov.co/Public/Tendering/ContractNoticePhases/View?PPI=CO1.PPI.21954605&amp;isFromPublicArea=True&amp;isModal=False"/>
    <m/>
    <m/>
    <s v="TRATAMIENTO_ESPECIAL_INDIVIDUAL"/>
    <s v="PROCESOS_MISIONALES"/>
    <s v="Magistratura"/>
    <s v="Magistratura"/>
  </r>
  <r>
    <s v="JEP-928"/>
    <n v="889"/>
    <s v="JEP-928-2022"/>
    <s v="JEP-CSPO-894-2022"/>
    <s v="Ángela Esquivel "/>
    <d v="2022-12-07T00:00:00"/>
    <s v="Ana Teresa Vergara Casama"/>
    <x v="0"/>
    <s v="1. Prestación de servicios"/>
    <n v="39313329"/>
    <n v="3"/>
    <s v="Persona Natural"/>
    <s v="Chigorodó"/>
    <s v="Prestar servicios profesionales especializados en enfoque étnico racial para apoyar y acompañar a la Secretaría Ejecutiva de la JEP en la gestión territorial con los pueblos indígenas en la región de Urabá, Bajo Atrato y Darién, a partir de la implementación y seguimiento de los lineamientos del enfoque diferencial, teniendo en cuenta el enfoque territorial."/>
    <s v="Funciones de la dependencia"/>
    <s v="Harvey Danilo Suarez Morales"/>
    <s v="Secretaría Ejecutiva"/>
    <s v="Subsecretaría Ejecutiva"/>
    <s v="Departamento de Enfoques Diferenciales"/>
    <s v="Eliana Fernanda Antonio Rosero"/>
    <s v="BB- Departamento de Enfoques Diferenciales "/>
    <s v="N/A"/>
    <s v="N/A"/>
    <s v="N/A"/>
    <s v="Inversión"/>
    <n v="99086994"/>
    <s v="N/A"/>
    <s v="N/A"/>
    <n v="8240084"/>
    <n v="8652088"/>
    <n v="109722"/>
    <n v="590222"/>
    <s v="_x0009_2018011001091"/>
    <x v="122"/>
    <d v="2022-12-21T00:00:00"/>
    <s v="N/A"/>
    <s v="N/A"/>
    <s v="N/A"/>
    <s v="N/A"/>
    <n v="-5218725"/>
    <d v="2023-11-14T00:00:00"/>
    <n v="12978146"/>
    <d v="2023-11-14T00:00:00"/>
    <n v="33068280"/>
    <d v="2023-12-22T00:00:00"/>
    <n v="0"/>
    <s v="N/A"/>
    <n v="0"/>
    <s v="N/A"/>
    <n v="2"/>
    <d v="2023-12-22T00:00:00"/>
    <n v="152"/>
    <n v="139914695"/>
    <n v="123915190"/>
    <n v="90846910"/>
    <n v="33068280"/>
    <s v="N/A"/>
    <s v="N/A"/>
    <d v="2023-11-15T00:00:00"/>
    <d v="2024-04-15T00:00:00"/>
    <n v="-731"/>
    <s v="SI"/>
    <s v="N/A"/>
    <s v="Urabá, Bajo Atrato y_x000a_Darién."/>
    <s v="Cumplimiento"/>
    <s v="37-47-101003792"/>
    <n v="0"/>
    <s v="Seguros del Estado S.A. "/>
    <d v="2022-12-20T00:00:00"/>
    <s v="20/12/2022 - 16/05/2024"/>
    <d v="2022-12-21T00:00:00"/>
    <s v="PENDIENTE"/>
    <s v="Mediante otrosí N°1 el 14/11/2023 se publica la adición y prórroga del Cto JEP-928-2022 _x000a_Mediante otrosí N°2  del 22/12/2023 se adicionó y prorrogo el contrato JEP-928-2022 "/>
    <s v="Terminado"/>
    <s v="Adición y prórroga"/>
    <s v="N/A"/>
    <s v="LICENCIATURA EN CIENCIAS SOCIALES"/>
    <s v="N/A"/>
    <s v="FEMENINO"/>
    <s v="ana.vergara@jep.gov.co"/>
    <s v="https://community.secop.gov.co/Public/Tendering/ContractNoticePhases/View?PPI=CO1.PPI.22077013&amp;isFromPublicArea=True&amp;isModal=False"/>
    <m/>
    <m/>
    <s v="PARTICIPACIÓN_EFECTIVA_REPRESENTACIÓN_Y_DEFENSA_TÉCNICA"/>
    <s v="PROCESOS_MISIONALES"/>
    <s v="Secretaría Ejecutiva"/>
    <s v="Subsecretaría Ejecutiva"/>
  </r>
  <r>
    <s v="JEP-863"/>
    <n v="890"/>
    <s v="JEP-863-2022"/>
    <s v="JEP-CSPO-833-2022"/>
    <s v="Clara Torres"/>
    <d v="2022-12-01T00:00:00"/>
    <s v="Alejandra Zapata Lopez"/>
    <x v="0"/>
    <s v="1. Prestación de servicios"/>
    <n v="1017246463"/>
    <n v="6"/>
    <s v="Persona Natural"/>
    <s v="Medellín"/>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Lily Andrea Rueda Guzman"/>
    <s v="F- Magistratura"/>
    <s v="N/A"/>
    <s v="Magistratura_x000a_Transcriptores - SRVR"/>
    <s v="Lily Andrea Rueda Guzmán"/>
    <s v="Inversión"/>
    <n v="39113268"/>
    <s v="N/A"/>
    <s v="N/A"/>
    <n v="3252663"/>
    <n v="3415296"/>
    <n v="112722"/>
    <n v="592922"/>
    <n v="2022011000068"/>
    <x v="131"/>
    <d v="2022-12-27T00:00:00"/>
    <s v="Rosita Prieto Romero"/>
    <n v="52264606"/>
    <n v="5"/>
    <d v="2023-04-11T00:00:00"/>
    <n v="-2710553"/>
    <d v="2023-11-14T00:00:00"/>
    <n v="5122947"/>
    <d v="2023-11-14T00:00:00"/>
    <n v="13053249"/>
    <d v="2023-12-22T00:00:00"/>
    <n v="0"/>
    <s v="N/A"/>
    <n v="0"/>
    <s v="N/A"/>
    <n v="2"/>
    <d v="2023-12-22T00:00:00"/>
    <n v="152"/>
    <n v="54578911"/>
    <n v="54036801"/>
    <n v="40983552"/>
    <n v="13053249"/>
    <s v="N/A"/>
    <s v="N/A"/>
    <d v="2023-11-15T00:00:00"/>
    <d v="2024-04-15T00:00:00"/>
    <n v="-731"/>
    <s v="SI"/>
    <s v="N/A"/>
    <s v="Bogotá D.C."/>
    <s v="Cumplimiento"/>
    <s v="65-45-101079090"/>
    <n v="0"/>
    <s v="Seguros del Estado S.A."/>
    <d v="2022-12-27T00:00:00"/>
    <s v="21/12/2022 - 15/05/2024"/>
    <d v="2022-12-27T00:00:00"/>
    <s v="Cesión https://jepcolombia.sharepoint.com/:b:/g/SE/DAJ/SDC/EXR62AmNqkJCj1HDSNbdhZIBrkhiuCJFyJsSC8B-moetKg?e=TbqsZW"/>
    <s v="El 10/04/2023 se publicó la cesión del cto JEP-683-2022 CEDENTE – ALEJANDRA ZAPATA y CESIONARIA – ROSITA PRIETO, a partir del 11 de abril de 2023_x000a_Mediante otrosí N°1 el 14/11/2023 se publica la adición y prórroga del Cto JEP-863-2022_x000a_Mediante otrosí N°2 del 22/12/2023 se adicionó y prorrogo el contrato JEP-863-2022"/>
    <s v="Terminado"/>
    <s v="Cesión, adición y prórroga"/>
    <s v="N/A"/>
    <s v="DERECHO"/>
    <s v="N/A"/>
    <s v="FEMENINO"/>
    <s v="rosita.prieto@jep.gov.co"/>
    <s v="https://community.secop.gov.co/Public/Tendering/ContractNoticePhases/View?PPI=CO1.PPI.21977448&amp;isFromPublicArea=True&amp;isModal=False"/>
    <m/>
    <m/>
    <s v="JUDICIAL_DIALÓGICO"/>
    <s v="PROCESOS_MISIONALES"/>
    <s v="Magistratura"/>
    <s v="Magistratura"/>
  </r>
  <r>
    <s v="JEP-816"/>
    <n v="891"/>
    <s v="JEP-816-2022"/>
    <s v="JEP-CSPO-786-2022"/>
    <s v="Paola Casas"/>
    <d v="2022-11-29T00:00:00"/>
    <s v="Andrés Camilo Gómez Calcetero"/>
    <x v="0"/>
    <s v="1. Prestación de servicios"/>
    <n v="1030589117"/>
    <n v="1"/>
    <s v="Persona Natural"/>
    <s v="Bogotá D.C. "/>
    <s v="Prestar servicios profesionales para apoyar y acompañar en los procesos de mejoramiento de la gestión judicial de la Secretaría Judicial. "/>
    <s v="Administrativo Transversal"/>
    <s v="Harvey Danilo Suarez Morales"/>
    <s v="Secretaría Ejecutiva"/>
    <s v="Dirección de Asuntos Jurídicos"/>
    <s v="Dirección de Asuntos Jurídicos"/>
    <s v="Yuly Saenz Berdugo "/>
    <s v="G- Secretaría General Judicial"/>
    <s v="N/A"/>
    <s v="Magistratura _x000a_SEJUD - SRVR"/>
    <s v="N/A"/>
    <s v="Inversión"/>
    <n v="43459180"/>
    <s v="N/A"/>
    <s v="N/A"/>
    <n v="3614070"/>
    <n v="3794773"/>
    <n v="112322"/>
    <n v="558622"/>
    <n v="2022011000068"/>
    <x v="132"/>
    <d v="2022-12-05T00:00:00"/>
    <s v="Freddy Alveiro Amaya Paez"/>
    <n v="79634566"/>
    <n v="5"/>
    <d v="2023-07-11T00:00:00"/>
    <n v="-1120372"/>
    <d v="2023-11-15T00:00:00"/>
    <n v="5692166"/>
    <d v="2023-11-15T00:00:00"/>
    <n v="14503611"/>
    <d v="2023-12-28T00:00:00"/>
    <n v="0"/>
    <s v="N/A"/>
    <n v="0"/>
    <s v="N/A"/>
    <n v="2"/>
    <d v="2023-12-28T00:00:00"/>
    <n v="152"/>
    <n v="62534585"/>
    <n v="54348721"/>
    <n v="39845110"/>
    <n v="14503611"/>
    <s v="N/A"/>
    <s v="N/A"/>
    <d v="2023-11-15T00:00:00"/>
    <d v="2024-04-15T00:00:00"/>
    <n v="-731"/>
    <s v="SI"/>
    <s v="N/A"/>
    <s v="Bogotá D.C."/>
    <s v="Cumplimiento"/>
    <s v="14-47-101020878"/>
    <n v="0"/>
    <s v="Seguros del Estado S.A."/>
    <d v="2022-12-02T00:00:00"/>
    <s v="02/12/2022 - 20/05/2024"/>
    <d v="2022-12-05T00:00:00"/>
    <s v="PENDIENTE"/>
    <s v="autorización de vigencia futura mediante oficio No. 2-2022-055247 del veinticinco (25) de noviembre de dos mil veintidós (2022) emitido por el Ministerio de Hacienda y Crédito Público. _x000a_El 11/07/2023 Se publica la cesión del CTO JEP-816-2022 a partir del 11 de julio _x000a_Mediante otrosí N°1 el 15/11/2023 se publica la adición y prórroga del contrato JEP-816-2022 (SEJUD) _x000a_Mediante otrosí N°2 se publica la adición y prórroga del contrato JEP-816-2022"/>
    <s v="Terminado"/>
    <s v="Adición, prórroga y cesión"/>
    <s v="N/A"/>
    <s v="COMUNICACIÓN SOCIAL"/>
    <s v="DERECHO"/>
    <s v="MASCULINO"/>
    <s v="freddy.amaya@jep.gov.co"/>
    <s v="https://community.secop.gov.co/Public/Tendering/ContractNoticePhases/View?PPI=CO1.PPI.21973592&amp;isFromPublicArea=True&amp;isModal=False"/>
    <m/>
    <m/>
    <s v="SOPORTE_PARA_LA_ADMINISTRACIÓN_DE_JUSTICIA"/>
    <s v="PROCESOS_MISIONALES"/>
    <s v="Magistratura"/>
    <s v="Secretaría General Judicial"/>
  </r>
  <r>
    <s v="JEP-817"/>
    <n v="892"/>
    <s v="JEP-817-2022"/>
    <s v="JEP-CSPO-787-2022"/>
    <s v="Paola Casas"/>
    <d v="2022-11-29T00:00:00"/>
    <s v="Angela Julieth Cardozo Veira"/>
    <x v="0"/>
    <s v="1. Prestación de servicios"/>
    <n v="1115069399"/>
    <n v="9"/>
    <s v="Persona Natural"/>
    <s v="Yotoco"/>
    <s v="Prestar servicios profesionales para apoyar y acompañar en los procesos de mejoramiento de la gestión judicial de la Secretaría Judicial. "/>
    <s v="Administrativo Transversal"/>
    <s v="Harvey Danilo Suarez Morales"/>
    <s v="Secretaría Ejecutiva"/>
    <s v="Dirección de Asuntos Jurídicos"/>
    <s v="Dirección de Asuntos Jurídicos"/>
    <s v="Yuly Saenz Berdugo "/>
    <s v="G- Secretaría General Judicial"/>
    <s v="N/A"/>
    <s v="Magistratura _x000a_SEJUD - SAR"/>
    <s v="N/A"/>
    <s v="Inversión"/>
    <n v="43459180"/>
    <s v="N/A"/>
    <s v="N/A"/>
    <n v="3614070"/>
    <n v="3794773"/>
    <n v="111122"/>
    <s v="_x0009_558722"/>
    <s v="_x0009_2022011000068"/>
    <x v="132"/>
    <d v="2022-12-05T00:00:00"/>
    <s v="Luisa Fernanda Mojica Bohorquez"/>
    <n v="1098694053"/>
    <n v="5"/>
    <d v="2023-07-11T00:00:00"/>
    <n v="-487912"/>
    <d v="2023-11-15T00:00:00"/>
    <n v="5692166"/>
    <d v="2023-11-15T00:00:00"/>
    <n v="14503611"/>
    <d v="2023-12-28T00:00:00"/>
    <n v="0"/>
    <s v="N/A"/>
    <n v="0"/>
    <s v="N/A"/>
    <n v="2"/>
    <d v="2023-12-28T00:00:00"/>
    <n v="152"/>
    <n v="63167045"/>
    <n v="54348721"/>
    <n v="39845110"/>
    <n v="14503611"/>
    <s v="N/A"/>
    <s v="N/A"/>
    <d v="2023-11-15T00:00:00"/>
    <d v="2024-04-15T00:00:00"/>
    <n v="-731"/>
    <s v="SI"/>
    <s v="N/A"/>
    <s v="Bogotá D.C."/>
    <s v="Cumplimiento"/>
    <s v="33-47-101010381"/>
    <n v="0"/>
    <s v="Seguros del Estado S.A."/>
    <d v="2022-12-02T00:00:00"/>
    <s v="02/12/2022 - 15/05/2024"/>
    <d v="2022-12-05T00:00:00"/>
    <s v="PENDIENTE"/>
    <s v="autorización de vigencia futura mediante_x000a_oficio No. 2-2022-055247 del veinticinco (25) de noviembre de dos mil veintidós (2022) emitido por el Ministerio de Hacienda y Crédito Público._x000a_El 11/07/2023 se publica la cesión del CTO JEP-817-2022 a partir del 11 de julio Luisa Fernanda Mojica Bohorquez _x000a_Mediante otrosí N°1 el 15/11/2023 se publica la adición y prórroga del contrato JEP-817-2022 (SEJUD)_x000a_Mediante otrosí N°2 se publica la adición y prórroga del contrato JEP-817-2022"/>
    <s v="Terminado"/>
    <s v="Adición, prórroga y cesión"/>
    <s v="N/A"/>
    <s v="DERECHO"/>
    <s v="N/A"/>
    <s v="FEMENINO"/>
    <s v="luisa.mojica@jep.gov.co"/>
    <s v="https://community.secop.gov.co/Public/Tendering/ContractNoticePhases/View?PPI=CO1.PPI.21976102&amp;isFromPublicArea=True&amp;isModal=False"/>
    <m/>
    <m/>
    <s v="SOPORTE_PARA_LA_ADMINISTRACIÓN_DE_JUSTICIA"/>
    <s v="PROCESOS_MISIONALES"/>
    <s v="Magistratura"/>
    <s v="Secretaría General Judicial"/>
  </r>
  <r>
    <s v="JEP-898"/>
    <n v="893"/>
    <s v="JEP-898-2022"/>
    <s v="JEP-CSPO-866-2022"/>
    <s v="Laura Paredes"/>
    <d v="2022-12-05T00:00:00"/>
    <s v="Suzy Sierra Ruiz"/>
    <x v="0"/>
    <s v="1. Prestación de servicios"/>
    <n v="52184673"/>
    <n v="5"/>
    <s v="Persona Natural"/>
    <s v="Bogotá D.C. "/>
    <s v="Prestar servicios profesionales especializados para acompañar y apoyar a la Subsecretaría Ejecutiva en la orientación estratégica y seguimiento de los sistemas misionales de información de comparecientes, abogados y víctimas, incluyendo la gestión de monitoreo, requeridos para el adecuado desarrollo de la gestión judicial de la JEP."/>
    <s v="Funciones de la dependencia"/>
    <s v="Harvey Danilo Suarez Morales"/>
    <s v="Secretaría Ejecutiva"/>
    <s v="Subsecretaría Ejecutiva"/>
    <s v="Subsecretaría Ejecutiva"/>
    <s v="Gladys Celeide Prada Pardo"/>
    <s v="AA- Oficina Asesora de Monitoreo Integral"/>
    <s v="N/A"/>
    <s v="N/A"/>
    <s v="N/A"/>
    <s v="Inversión"/>
    <n v="273261828"/>
    <s v="N/A"/>
    <s v="N/A"/>
    <n v="22724478"/>
    <n v="23860701"/>
    <n v="110222"/>
    <n v="572222"/>
    <s v="_x0009_2022011000068"/>
    <x v="90"/>
    <d v="2022-12-07T00:00:00"/>
    <s v="N/A"/>
    <s v="N/A"/>
    <s v="N/A"/>
    <s v="N/A"/>
    <n v="0"/>
    <s v="N/A"/>
    <n v="0"/>
    <s v="N/A"/>
    <n v="0"/>
    <s v="N/A"/>
    <n v="0"/>
    <s v="N/A"/>
    <n v="0"/>
    <s v="N/A"/>
    <n v="0"/>
    <s v="N/A"/>
    <n v="-52"/>
    <n v="273261828"/>
    <n v="250537350"/>
    <n v="250537350"/>
    <n v="0"/>
    <n v="0"/>
    <n v="0"/>
    <d v="2023-11-15T00:00:00"/>
    <d v="2023-09-24T00:00:00"/>
    <n v="-935"/>
    <s v="SI"/>
    <d v="2023-09-24T00:00:00"/>
    <s v="Bogotá D.C."/>
    <s v="Cumplimiento"/>
    <s v="21-45-101394399"/>
    <n v="0"/>
    <s v="Seguros del Estado S.A."/>
    <d v="2022-12-07T00:00:00"/>
    <s v="7/12/2022 - 16/05/2024"/>
    <d v="2022-12-07T00:00:00"/>
    <s v="PENDIENTE"/>
    <s v="Mediante otrosí N°1 se solicita  Modificar la “CLÁUSULA OCTAVA-FORMA DE PAGO_x000a_El 25 de septimebre de 2023 Se publica la terminación anticipada del contrato JEP-898-2022, se ejecutó hasta el 24 de septiembre de 2023"/>
    <s v="Terminado"/>
    <s v="Terminación anticipada"/>
    <s v="N/A"/>
    <s v="DERECHO"/>
    <s v="N/A"/>
    <s v="FEMENINO"/>
    <s v="suzy.sierra@jep.gov.co"/>
    <s v="https://community.secop.gov.co/Public/Tendering/ContractNoticePhases/View?PPI=CO1.PPI.22024461&amp;isFromPublicArea=True&amp;isModal=False"/>
    <m/>
    <m/>
    <s v="ENFOQUE_RESTAURATIVO"/>
    <s v="PROCESOS_MISIONALES"/>
    <s v="Secretaría Ejecutiva"/>
    <s v="Subdirección del Sistema de Justicia Restaurativa"/>
  </r>
  <r>
    <s v="JEP-937"/>
    <n v="894"/>
    <s v="JEP-937-2022"/>
    <s v="JEP-CSPO-903-2022"/>
    <s v="Jairo Cuellar"/>
    <d v="2022-12-07T00:00:00"/>
    <s v="Augusto Guzmán Ramírez"/>
    <x v="0"/>
    <s v="1. Prestación de servicios"/>
    <n v="79121148"/>
    <n v="8"/>
    <s v="Persona Natural"/>
    <s v="Bogotá D.C. "/>
    <s v="Prestación de servicios profesionales para apoyar al Departamento de SAAD Comparecientes en la aplicación de los lineamientos para la defensa técnica y brindar la defensa judicial de los comparecientes miembros de Fuerza Pública que comparezcan ante las Salas y Secciones de la JEP. (Contrato o convenio que no requiere pluralidad de ofertas)."/>
    <s v="Funciones de la dependencia"/>
    <s v="Harvey Danilo Suarez Morales"/>
    <s v="Secretaría Ejecutiva"/>
    <s v="Subsecretaría Ejecutiva"/>
    <s v="Departamento SAAD - Comparecientes"/>
    <s v="Jorge Alirio Mancera Cortés"/>
    <s v="BB- Departamento SAAD Defensa a Comparecientes "/>
    <s v="N/A"/>
    <s v="N/A"/>
    <s v="N/A"/>
    <s v="Inversión"/>
    <n v="99086994"/>
    <s v="N/A"/>
    <s v="N/A"/>
    <n v="8240084"/>
    <n v="8652088"/>
    <n v="119322"/>
    <n v="587422"/>
    <n v="2022011000068"/>
    <x v="15"/>
    <d v="2022-12-16T00:00:00"/>
    <s v="N/A"/>
    <s v="N/A"/>
    <s v="N/A"/>
    <s v="N/A"/>
    <n v="-3845380"/>
    <d v="2023-11-14T00:00:00"/>
    <n v="12978146"/>
    <d v="2023-11-14T00:00:00"/>
    <n v="33068280"/>
    <d v="2023-12-27T00:00:00"/>
    <n v="0"/>
    <s v="N/A"/>
    <n v="0"/>
    <s v="N/A"/>
    <n v="2"/>
    <d v="2023-12-27T00:00:00"/>
    <n v="152"/>
    <n v="141288040"/>
    <n v="123915190"/>
    <n v="90846910"/>
    <n v="33068280"/>
    <s v="N/A"/>
    <s v="N/A"/>
    <d v="2023-11-15T00:00:00"/>
    <d v="2024-04-15T00:00:00"/>
    <n v="-731"/>
    <s v="SI"/>
    <s v="N/A"/>
    <s v="Bogotá D.C."/>
    <s v="Cumplimiento"/>
    <s v="21-45-101394939"/>
    <n v="0"/>
    <s v="Seguros del Estado S.A. "/>
    <d v="2022-12-16T00:00:00"/>
    <s v="15/12/2022 - 15/05/2024"/>
    <d v="2022-12-16T00:00:00"/>
    <s v="PENDIENTE"/>
    <s v="Mediante otrosí N°1 el 14/11/2023 se publica la adición y prórroga del Cto JEP-937-2022 Augusto Guzmán Ramírez_x000a_Mediante Otrosí N°2 el 27/12/2023 se publica la adición y prórroga del contrato JEP-937-2022 Prorroga hasta el 15 de Abril de 2024"/>
    <s v="Terminado"/>
    <s v="Adición y prórroga"/>
    <s v="N/A"/>
    <s v="DERECHO"/>
    <s v="N/A"/>
    <s v="MASCULINO"/>
    <s v="augusto.guzman@jep.gov.co"/>
    <s v="https://community.secop.gov.co/Public/Tendering/ContractNoticePhases/View?PPI=CO1.PPI.22098831&amp;isFromPublicArea=True&amp;isModal=False"/>
    <m/>
    <m/>
    <s v="PARTICIPACIÓN_EFECTIVA_REPRESENTACIÓN_Y_DEFENSA_TÉCNICA"/>
    <s v="PROCESOS_MISIONALES"/>
    <s v="Secretaría Ejecutiva"/>
    <s v="Subsecretaría Ejecutiva"/>
  </r>
  <r>
    <s v="JEP-885"/>
    <n v="895"/>
    <s v="JEP-885-2022"/>
    <s v="JEP-CSPO-853-2022"/>
    <s v="Camila Mendez"/>
    <d v="2022-12-02T00:00:00"/>
    <s v="Daren Marcelo Salazar Alonso"/>
    <x v="0"/>
    <s v="1. Prestación de servicios"/>
    <n v="1032481812"/>
    <n v="4"/>
    <s v="Persona Natural"/>
    <s v="Bogotá D.C. "/>
    <s v="Prestar servicios para apoyar y acompañar al Departamento de Atención al Ciudadano en el desarrollo de las actividades relacionadas con recepción, tipificación, asignación y reportes estadísticos de las PQRSDF y solicitudes de acreditación dentro de los sistemas de la entidad, para la implementación del punto 5 del Acuerdo Final con enfoque sistémico."/>
    <s v="Funciones de la dependencia"/>
    <s v="Harvey Danilo Suarez Morales"/>
    <s v="Secretaría Ejecutiva"/>
    <s v="Subsecretaría Ejecutiva"/>
    <s v="Departamento de Atención al Ciudadano"/>
    <s v="Constanza Eugenia Cañon Charry_x0009_"/>
    <s v="BB- Departamento de Atención al Ciudadano"/>
    <s v="N/A"/>
    <s v="N/A"/>
    <s v="N/A"/>
    <s v="Inversión"/>
    <n v="43459180"/>
    <s v="N/A"/>
    <s v="N/A"/>
    <n v="3614070"/>
    <n v="120469"/>
    <n v="109222"/>
    <n v="576822"/>
    <n v="2022011000068"/>
    <x v="133"/>
    <d v="2022-12-12T00:00:00"/>
    <s v="Karen Julieth Garzón Bolaños_x000a_Karen Tatiana Bernal Cáceres"/>
    <s v="1018474286_x000a_1.012.417.105"/>
    <s v="1_x000a_0"/>
    <s v="8/09/2023_x000a_7/02/2024"/>
    <n v="-1204690"/>
    <d v="2023-11-15T00:00:00"/>
    <n v="5692166"/>
    <d v="2023-11-15T00:00:00"/>
    <n v="14503611"/>
    <d v="2023-12-28T00:00:00"/>
    <n v="0"/>
    <s v="N/A"/>
    <n v="0"/>
    <s v="N/A"/>
    <n v="2"/>
    <d v="2023-12-28T00:00:00"/>
    <n v="137"/>
    <n v="62450267"/>
    <n v="54348721"/>
    <n v="39845110"/>
    <n v="14503611"/>
    <s v="N/A"/>
    <s v="N/A"/>
    <d v="2023-11-30T00:00:00"/>
    <d v="2024-04-15T00:00:00"/>
    <n v="-731"/>
    <s v="SI"/>
    <s v="N/A"/>
    <s v="Bogotá D.C."/>
    <s v="Cumplimiento"/>
    <s v="21-45-101394674"/>
    <n v="0"/>
    <s v="Seguros del Estado S.A."/>
    <d v="2022-12-09T00:00:00"/>
    <d v="2022-12-12T00:00:00"/>
    <d v="2022-12-12T00:00:00"/>
    <s v="https://jepcolombia.sharepoint.com/:b:/g/SE/DAJ/SDC/EY0_9to8M45GrhX6NgEU72kBZsk6a03BfmRmX2E8eubNtQ?e=0nerO1"/>
    <s v="8 de septiembre se publica la cesión del contrato JEP-885-2022  EL CEDENTE, DAREN MARCELO SALAZAR ALONSO, LA CESIONARIA, Karen Julieth Garzón Bolaños_x000a_Mediante otrosí N°1 el 15/11/2023 se publica la adición y prórroga del contrato JEP-885-2022 (Atención al ciudadano)_x000a_Mediante otrosí N°2 se publica la adición y prórroga del contrato JEP-885-2022_x000a_El 7/02/2024 se publicó la Cesión del contrato JEP-885-2022 CEDENTE Karen Julieth Garzón Bolaños CESIONARIA Karen Tatiana Bernal Cáceres"/>
    <s v="Terminado"/>
    <s v="Adición, prórroga y cesión"/>
    <s v="N/A"/>
    <s v="DERECHO"/>
    <s v="N/A"/>
    <s v="FEMENINO"/>
    <s v="karen.garzon@jep.gov.co"/>
    <s v="https://community.secop.gov.co/Public/Tendering/ContractNoticePhases/View?PPI=CO1.PPI.22069183&amp;isFromPublicArea=True&amp;isModal=False"/>
    <m/>
    <m/>
    <s v="GESTIÓN_DE_ATENCIÓN_A__LA_CIUDADANÍA"/>
    <s v="PROCESOS_DE_RELACIONAMIENTO"/>
    <s v="Secretaría Ejecutiva"/>
    <s v="Subsecretaría Ejecutiva"/>
  </r>
  <r>
    <s v="JEP-858"/>
    <n v="896"/>
    <s v="JEP-858-2022"/>
    <s v="JEP-CSPO-828-2022"/>
    <s v="Vanessa Jiménez "/>
    <d v="2022-12-01T00:00:00"/>
    <s v="Andrea Salamanca Rodriguez"/>
    <x v="0"/>
    <s v="1. Prestación de servicios"/>
    <n v="52436983"/>
    <n v="6"/>
    <s v="Persona Natural"/>
    <s v="Bogotá D.C. "/>
    <s v="Prestar servicios de apoyo al departamento de SAAD victimas en el seguimiento logístico, la elaboración de informes técnicos, y el apoyo a la supervisión de contratos y convenios a cargo del departamento requeridos para la adecuada representación judicial de las víctimas"/>
    <s v="Funciones de la dependencia"/>
    <s v="Harvey Danilo Suarez Morales"/>
    <s v="Secretaría Ejecutiva"/>
    <s v="Subsecretaría Ejecutiva"/>
    <s v="Departamento SAAD - Víctimas"/>
    <s v="Claudia Liliana Erazo Maldonado"/>
    <s v="BB- Departamento SAAD Representación Víctimas"/>
    <s v="Carolina Silva Ortiz_x000a_A partir del 2 de octubre hasta por el término que dure la situación administrativa de_x000a_la titular del cargo"/>
    <s v="N/A"/>
    <s v="N/A"/>
    <s v="Inversión"/>
    <n v="43459180"/>
    <s v="N/A"/>
    <s v="N/A"/>
    <n v="3614070"/>
    <n v="3794773"/>
    <n v="125222"/>
    <n v="562722"/>
    <n v="2018011001091"/>
    <x v="84"/>
    <d v="2022-12-06T00:00:00"/>
    <s v="N/A"/>
    <s v="N/A"/>
    <s v="N/A"/>
    <s v="N/A"/>
    <n v="5692166"/>
    <d v="2023-11-09T00:00:00"/>
    <n v="0"/>
    <s v="N/A"/>
    <n v="0"/>
    <s v="N/A"/>
    <n v="0"/>
    <s v="N/A"/>
    <n v="0"/>
    <s v="N/A"/>
    <n v="1"/>
    <d v="2023-11-09T00:00:00"/>
    <n v="46"/>
    <n v="49151346"/>
    <n v="39845110"/>
    <n v="39845110"/>
    <n v="0"/>
    <n v="0"/>
    <n v="0"/>
    <d v="2023-11-15T00:00:00"/>
    <d v="2023-12-31T00:00:00"/>
    <n v="-837"/>
    <s v="SI"/>
    <s v="N/A"/>
    <s v="Bogotá D.C."/>
    <s v="Cumplimiento"/>
    <s v="380 47 994000128991"/>
    <n v="0"/>
    <s v="Aseguradora Solidaria de Colombia "/>
    <d v="2022-12-05T00:00:00"/>
    <s v="05/12/2022 - 18/05/2024"/>
    <d v="2022-12-06T00:00:00"/>
    <s v="https://jepcolombia.sharepoint.com/:b:/g/SE/DAJ/SDC/EVdwXF5RL2hCok9oAwYxxU8BLBL_TsVnkJsd8DM-7IBxRg?e=tEzb2L"/>
    <s v="Otrosí N°1 Modificar el literal C) de la “Cláusula Octava –_x000a_Forma de pago”, del contrato_x000a_Mediante otrosí N°2 del 9/11/2023 se publica la adición y prórroga al Contrato JEP-858-2022 hasta el 31 de diciembre de 2023"/>
    <s v="Terminado"/>
    <s v="Adición y prórroga"/>
    <s v="N/A"/>
    <s v="TECNICO EN CONTABILIDAD SISTEMATIZADA"/>
    <s v="N/A"/>
    <s v="FEMENINO"/>
    <s v="andrea.salamanca@jep.gov.co"/>
    <s v="https://community.secop.gov.co/Public/Tendering/ContractNoticePhases/View?PPI=CO1.PPI.21962299&amp;isFromPublicArea=True&amp;isModal=False"/>
    <m/>
    <m/>
    <s v="PARTICIPACIÓN_EFECTIVA_REPRESENTACIÓN_Y_DEFENSA_TÉCNICA"/>
    <s v="PROCESOS_MISIONALES"/>
    <s v="Secretaría Ejecutiva"/>
    <s v="Subsecretaría Ejecutiva"/>
  </r>
  <r>
    <s v="JEP-923"/>
    <n v="897"/>
    <s v="JEP-923-2022"/>
    <s v="JEP-CSPO-891-2022"/>
    <s v="Clara Torres"/>
    <d v="2022-12-06T00:00:00"/>
    <s v="Rosa Elena Murillo Maestre"/>
    <x v="0"/>
    <s v="1. Prestación de servicios"/>
    <n v="1065564064"/>
    <n v="9"/>
    <s v="Persona Natural"/>
    <s v="Valledupar"/>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7422"/>
    <n v="584222"/>
    <s v="_x000a__x0009_2022011000068"/>
    <x v="81"/>
    <d v="2022-12-15T00:00:00"/>
    <s v="N/A"/>
    <s v="N/A"/>
    <s v="N/A"/>
    <s v="N/A"/>
    <n v="-3132197"/>
    <d v="2023-11-14T00:00:00"/>
    <n v="11384338"/>
    <d v="2023-11-14T00:00:00"/>
    <n v="29007246"/>
    <d v="2023-12-22T00:00:00"/>
    <n v="0"/>
    <s v="N/A"/>
    <n v="0"/>
    <s v="N/A"/>
    <n v="2"/>
    <d v="2023-12-22T00:00:00"/>
    <n v="152"/>
    <n v="124177780"/>
    <n v="108697496"/>
    <n v="79690250"/>
    <n v="29007246"/>
    <s v="N/A"/>
    <s v="N/A"/>
    <d v="2023-11-15T00:00:00"/>
    <d v="2024-04-15T00:00:00"/>
    <n v="-731"/>
    <s v="SI"/>
    <s v="N/A"/>
    <s v="Cesar_x000a_"/>
    <s v="Cumplimiento"/>
    <s v="21-45-101395083"/>
    <n v="0"/>
    <s v="Seguros del Estado S.A."/>
    <d v="2022-12-14T00:00:00"/>
    <s v="13/12/2022 - 16/05/2024"/>
    <d v="2022-12-15T00:00:00"/>
    <s v="PENDIENTE"/>
    <s v="Mediante otrosí N°1 el 14/11/2023 se publica adición y prórroga del contrato JEP-923-2022 _x000a_Mediante otrosí N°2 del 22/12/2023 se adicionó y prorrogo el contrato JEP-923-2022 "/>
    <s v="Terminado"/>
    <s v="Adición y prórroga"/>
    <s v="N/A"/>
    <s v="DERECHO"/>
    <s v="N/A"/>
    <s v="FEMENINO"/>
    <s v="rosa.murillo@jep.gov.co"/>
    <s v="https://community.secop.gov.co/Public/Tendering/ContractNoticePhases/View?PPI=CO1.PPI.22060477&amp;isFromPublicArea=True&amp;isModal=False"/>
    <m/>
    <m/>
    <s v="PARTICIPACIÓN_EFECTIVA_REPRESENTACIÓN_Y_DEFENSA_TÉCNICA"/>
    <s v="PROCESOS_MISIONALES"/>
    <s v="Secretaría Ejecutiva"/>
    <s v="Subsecretaría Ejecutiva"/>
  </r>
  <r>
    <s v="JEP-886"/>
    <n v="898"/>
    <s v="JEP-886-2022"/>
    <s v="JEP-CSPO-854-2022"/>
    <s v="Camila Mendez"/>
    <d v="2022-12-02T00:00:00"/>
    <s v="Silvia Daniela Higuera Pinto"/>
    <x v="0"/>
    <s v="1. Prestación de servicios"/>
    <n v="1098769671"/>
    <n v="0"/>
    <s v="Persona Natural"/>
    <s v="Bogotá D.C. "/>
    <s v="Prestar servicios profesionales para apoyar y acompañar al Departamento de Atención al Ciudadano en la elaboración de actos administrativos, respuestas a las PQRSDF y revisión de documentos, con base en las normas legales vigentes y los lineamientos jurídicos, para la implementación del punto 5 del Acuerdo Final con enfoque sistemico. "/>
    <s v="Funciones de la dependencia"/>
    <s v="Harvey Danilo Suarez Morales"/>
    <s v="Secretaría Ejecutiva"/>
    <s v="Subsecretaría Ejecutiva"/>
    <s v="Departamento de Atención al Ciudadano"/>
    <s v="Constanza Eugenia Cañon Charry_x0009_"/>
    <s v="BB- Departamento de Atención al Ciudadano"/>
    <s v="N/A"/>
    <s v="N/A"/>
    <s v="N/A"/>
    <s v="Inversión"/>
    <n v="62581258"/>
    <s v="N/A"/>
    <s v="N/A"/>
    <n v="5204263"/>
    <n v="5464476"/>
    <n v="108922"/>
    <n v="573222"/>
    <s v="_x0009_2022011000068"/>
    <x v="134"/>
    <d v="2022-12-09T00:00:00"/>
    <s v="Manuel Alfonso Coca Chinome"/>
    <n v="1052390918"/>
    <n v="8"/>
    <d v="2024-02-07T00:00:00"/>
    <n v="-1214338"/>
    <d v="2023-11-15T00:00:00"/>
    <n v="8196717"/>
    <d v="2023-11-15T00:00:00"/>
    <n v="20885211"/>
    <s v="NR"/>
    <n v="0"/>
    <s v="N/A"/>
    <n v="0"/>
    <s v="N/A"/>
    <n v="2"/>
    <d v="2023-12-28T00:00:00"/>
    <n v="152"/>
    <n v="90448848"/>
    <n v="78262206"/>
    <n v="57376995"/>
    <n v="20885211"/>
    <s v="N/A"/>
    <s v="N/A"/>
    <d v="2023-11-15T00:00:00"/>
    <d v="2024-04-15T00:00:00"/>
    <n v="-731"/>
    <s v="SI"/>
    <s v="N/A"/>
    <s v="Bogotá D.C."/>
    <s v="Cumplimiento"/>
    <s v="21-45-101394611"/>
    <n v="0"/>
    <s v="Seguros del Estado S.A."/>
    <d v="2022-12-09T00:00:00"/>
    <s v="09/12/2022 - 15/05/2024"/>
    <d v="2022-12-09T00:00:00"/>
    <s v="PENDIENTE"/>
    <s v="Mediante otrosí N°1 el 15/11/2023 se publica la adición y prórroga del contrato JEP-886-2022 (Atención al ciudadano)_x000a_Mediante otrosí N°2 se publica la adición y prórroga del contrato JEP-886-2022_x000a_El 7/02/2024 se publica la cesión del contrato JEP-886-2022 Cedente Silvia Daniela Higuera Pinto CESIONARIO Manuel Alfonso Coca Chinome"/>
    <s v="Terminado"/>
    <s v="Adición, prórroga y cesión"/>
    <s v="N/A"/>
    <s v="DERECHO"/>
    <s v="N/A"/>
    <s v="FEMENINO"/>
    <s v="silvia.higuera@jep.gov.co"/>
    <s v="https://community.secop.gov.co/Public/Tendering/ContractNoticePhases/View?PPI=CO1.PPI.22060688&amp;isFromPublicArea=True&amp;isModal=False"/>
    <m/>
    <m/>
    <s v="GESTIÓN_DE_ATENCIÓN_A__LA_CIUDADANÍA"/>
    <s v="PROCESOS_DE_RELACIONAMIENTO"/>
    <s v="Secretaría Ejecutiva"/>
    <s v="Subsecretaría Ejecutiva"/>
  </r>
  <r>
    <s v="JEP-924"/>
    <n v="899"/>
    <s v="JEP-924-2022"/>
    <s v="JEP-CSPO-892-2022"/>
    <s v="Clara Torres"/>
    <d v="2022-12-06T00:00:00"/>
    <s v="Wilson Dario Rodriguez Barrera"/>
    <x v="0"/>
    <s v="1. Prestación de servicios"/>
    <n v="79558943"/>
    <n v="3"/>
    <s v="Persona Natural"/>
    <s v="Bogotá D.C. "/>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7522"/>
    <n v="585722"/>
    <n v="2022011000068"/>
    <x v="123"/>
    <d v="2022-12-19T00:00:00"/>
    <s v="N/A"/>
    <s v="N/A"/>
    <s v="N/A"/>
    <s v="N/A"/>
    <n v="-4095949"/>
    <d v="2023-11-14T00:00:00"/>
    <n v="11384338"/>
    <s v="NR"/>
    <n v="0"/>
    <s v="N/A"/>
    <n v="0"/>
    <s v="N/A"/>
    <n v="0"/>
    <s v="N/A"/>
    <n v="1"/>
    <d v="2023-11-14T00:00:00"/>
    <n v="46"/>
    <n v="94206782"/>
    <n v="79690250"/>
    <n v="79690250"/>
    <n v="0"/>
    <n v="0"/>
    <n v="0"/>
    <d v="2023-11-15T00:00:00"/>
    <d v="2023-12-31T00:00:00"/>
    <n v="-837"/>
    <s v="SI"/>
    <s v="N/A"/>
    <s v="Huila"/>
    <s v="Cumplimiento"/>
    <s v="_x0009_17-47-101003845"/>
    <n v="0"/>
    <s v="Seguros del Estado S.A."/>
    <d v="2022-12-15T00:00:00"/>
    <s v="15/12/2022 - 15/05/2024"/>
    <d v="2022-12-19T00:00:00"/>
    <s v="PENDIENTE"/>
    <s v="Ninguna"/>
    <s v="Terminado"/>
    <s v="Adición y prórroga"/>
    <s v="N/A"/>
    <s v="DERECHO"/>
    <s v="N/A"/>
    <s v="MASCULINO"/>
    <s v="wilson.rodriguez@jep.gov.co"/>
    <s v="https://community.secop.gov.co/Public/Tendering/ContractNoticePhases/View?PPI=CO1.PPI.22060494&amp;isFromPublicArea=True&amp;isModal=False"/>
    <m/>
    <m/>
    <s v="PARTICIPACIÓN_EFECTIVA_REPRESENTACIÓN_Y_DEFENSA_TÉCNICA"/>
    <s v="PROCESOS_MISIONALES"/>
    <s v="Secretaría Ejecutiva"/>
    <s v="Subsecretaría Ejecutiva"/>
  </r>
  <r>
    <s v="JEP-966"/>
    <n v="900"/>
    <s v="JEP-966-2022"/>
    <s v="JEP-CSPO-931-2022"/>
    <s v="Laura Paredes"/>
    <d v="2022-12-13T00:00:00"/>
    <s v="Robert Fuentes Roa"/>
    <x v="0"/>
    <s v="1. Prestación de servicios"/>
    <n v="80420018"/>
    <n v="5"/>
    <s v="Persona Natural"/>
    <s v="Bogotá D.C. "/>
    <s v="Prestar servicios profesionales a la Subsecretaria Ejecutiva en el apoyo y acompañamiento a la ejecución de los servicios contratados como parte de la asistencia técnica a las actuaciones y decisiones judiciales propias de la justicia transicional y restaurativa en cumplimiento de las obligaciones misionales de la Subsecretaria Ejecutiva."/>
    <s v="Administrativo Transversal"/>
    <s v="Harvey Danilo Suarez Morales"/>
    <s v="Secretaría Ejecutiva"/>
    <s v="Subsecretaría Ejecutiva"/>
    <s v="Subsecretaría Ejecutiva"/>
    <s v="Maria del Pilar Torres Navarrete"/>
    <s v="B- Subsecretaría Ejecutiva "/>
    <s v="N/A"/>
    <s v="N/A"/>
    <s v="N/A"/>
    <s v="Inversión"/>
    <n v="50412668"/>
    <s v="N/A"/>
    <s v="N/A"/>
    <n v="4192323"/>
    <n v="4401938"/>
    <n v="109922"/>
    <s v="_x0009_588622"/>
    <n v="2022011000068"/>
    <x v="135"/>
    <d v="2022-12-18T00:00:00"/>
    <s v="N/A"/>
    <s v="N/A"/>
    <s v="N/A"/>
    <s v="N/A"/>
    <n v="-2235907"/>
    <d v="2023-11-15T00:00:00"/>
    <n v="6602911"/>
    <d v="2023-11-15T00:00:00"/>
    <n v="16824198"/>
    <d v="2023-12-22T00:00:00"/>
    <n v="0"/>
    <s v="N/A"/>
    <n v="0"/>
    <s v="N/A"/>
    <n v="2"/>
    <d v="2023-12-22T00:00:00"/>
    <n v="152"/>
    <n v="71603870"/>
    <n v="63044543"/>
    <n v="46220345"/>
    <n v="16824198"/>
    <s v="N/A"/>
    <s v="N/A"/>
    <d v="2023-11-15T00:00:00"/>
    <d v="2024-04-15T00:00:00"/>
    <n v="-731"/>
    <s v="SI"/>
    <s v="N/A"/>
    <s v="Bogotá D.C."/>
    <s v="Cumplimiento"/>
    <s v="21-45-101395519"/>
    <n v="0"/>
    <s v="Seguros del Estado S.A."/>
    <d v="2022-12-16T00:00:00"/>
    <s v="16/12/2022 - 16/05/2024"/>
    <d v="2022-12-16T00:00:00"/>
    <s v="PENDIENTE"/>
    <s v="Mediante otrosí N°1 el 15/11/2023 se publica la adición y prórroga del Cto  JEP-966-2022_x000a_Mediante otrosí N°2 el 22/12/2023 se publica la adición y prórroga del Cto  JEP-966-2022"/>
    <s v="Terminado"/>
    <s v="Adición y prórroga"/>
    <s v="N/A"/>
    <s v="CONTADURÍA PÚBLICA"/>
    <s v="N/A"/>
    <s v="MASCULINO"/>
    <s v="robert.fuentes@jep.gov.co"/>
    <s v="https://community.secop.gov.co/Public/Tendering/ContractNoticePhases/View?PPI=CO1.PPI.22123174&amp;isFromPublicArea=True&amp;isModal=False"/>
    <m/>
    <m/>
    <s v="PARTICIPACIÓN_EFECTIVA_REPRESENTACIÓN_Y_DEFENSA_TÉCNICA"/>
    <s v="PROCESOS_MISIONALES"/>
    <s v="Secretaría Ejecutiva"/>
    <s v="Subsecretaría Ejecutiva"/>
  </r>
  <r>
    <s v="JEP-891"/>
    <n v="901"/>
    <s v="JEP-891-2022"/>
    <s v="JEP-CSPO-859-2022"/>
    <s v="Carlos Torres"/>
    <d v="2022-11-05T00:00:00"/>
    <s v="Rober Asprilla Gómez "/>
    <x v="0"/>
    <s v="1. Prestación de servicios"/>
    <n v="11809455"/>
    <n v="1"/>
    <s v="Persona Natural"/>
    <s v="Quibdó"/>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7622"/>
    <n v="577422"/>
    <s v="_x0009_2022011000068"/>
    <x v="133"/>
    <d v="2022-12-15T00:00:00"/>
    <s v="N/A"/>
    <s v="N/A"/>
    <s v="N/A"/>
    <s v="N/A"/>
    <n v="-3132197"/>
    <d v="2023-11-14T00:00:00"/>
    <n v="11384338"/>
    <d v="2023-11-14T00:00:00"/>
    <n v="29007246"/>
    <d v="2023-12-27T00:00:00"/>
    <n v="0"/>
    <s v="N/A"/>
    <n v="0"/>
    <s v="N/A"/>
    <n v="2"/>
    <d v="2023-12-27T00:00:00"/>
    <n v="152"/>
    <n v="124177780"/>
    <n v="108697496"/>
    <n v="79690250"/>
    <n v="29007246"/>
    <s v="N/A"/>
    <s v="N/A"/>
    <d v="2023-11-15T00:00:00"/>
    <d v="2024-04-15T00:00:00"/>
    <n v="-731"/>
    <s v="SI"/>
    <d v="2024-01-24T00:00:00"/>
    <s v="Chocó"/>
    <s v="Cumplimiento"/>
    <s v="510 47 994000019409"/>
    <n v="1"/>
    <s v="Aseguradora Solidaria de Colombia"/>
    <d v="2022-12-14T00:00:00"/>
    <s v="09/12/2022 - 15/05/2024"/>
    <d v="2022-12-15T00:00:00"/>
    <s v="PENDIENTE"/>
    <s v="Mediante otrosí N°1 el 14/11/2023 se publica la adición y prórroga del Cto JEP-891-2022 - ROBER ASPRILLA GÓMEZ_x000a_Mediante Otrosí N°2 el 27/12/2023 se publica la adición y prórroga del contrato JEP-891-2022 _x000a_EL 24/01/2024 se publicó la terminación anticipada del contrato JEP-891-2022 hasta el 23 de enero de 2024"/>
    <s v="Terminado"/>
    <s v="Adición y próroga, terminación anticipada"/>
    <s v="N/A"/>
    <s v="DERECHO"/>
    <s v="N/A"/>
    <s v="MASCULINO"/>
    <s v="rober.asprilla@jep.gov.co"/>
    <s v="https://community.secop.gov.co/Public/Tendering/ContractNoticePhases/View?PPI=CO1.PPI.22023430&amp;isFromPublicArea=True&amp;isModal=False"/>
    <m/>
    <m/>
    <s v="PARTICIPACIÓN_EFECTIVA_REPRESENTACIÓN_Y_DEFENSA_TÉCNICA"/>
    <s v="PROCESOS_MISIONALES"/>
    <s v="Secretaría Ejecutiva"/>
    <s v="Subsecretaría Ejecutiva"/>
  </r>
  <r>
    <s v="JEP-818"/>
    <n v="902"/>
    <s v="JEP-818-2022"/>
    <s v="JEP-CSPO-788-2022"/>
    <s v="Paola Casas"/>
    <d v="2022-11-29T00:00:00"/>
    <s v="Carlos Alberto Jaramillo Portilla"/>
    <x v="0"/>
    <s v="1. Prestación de servicios"/>
    <n v="1018460535"/>
    <n v="8"/>
    <s v="Persona Natural"/>
    <s v="Bogotá D.C. "/>
    <s v="Prestar servicios profesionales para apoyar y acompañar en los procesos de mejoramiento de la gestión judicial de la Secretaría Judicial. "/>
    <s v="Administrativo Transversal"/>
    <s v="Harvey Danilo Suarez Morales"/>
    <s v="Secretaría Ejecutiva"/>
    <s v="Dirección de Asuntos Jurídicos"/>
    <s v="Dirección de Asuntos Jurídicos"/>
    <s v="Yuly Saenz Berdugo "/>
    <s v="G- Secretaría General Judicial"/>
    <s v="N/A"/>
    <s v="Magistratura_x000a_SEJUD - INTEG"/>
    <s v="N/A"/>
    <s v="Inversión"/>
    <n v="43459180"/>
    <s v="N/A"/>
    <s v="N/A"/>
    <n v="3614070"/>
    <n v="3794773"/>
    <n v="115322"/>
    <n v="561522"/>
    <n v="2022011000068"/>
    <x v="132"/>
    <d v="2022-12-09T00:00:00"/>
    <s v="N/A"/>
    <s v="N/A"/>
    <s v="N/A"/>
    <s v="N/A"/>
    <n v="-843283"/>
    <d v="2023-11-15T00:00:00"/>
    <n v="5692166"/>
    <d v="2023-11-15T00:00:00"/>
    <n v="14503611"/>
    <d v="2023-12-28T00:00:00"/>
    <n v="0"/>
    <s v="N/A"/>
    <n v="0"/>
    <s v="N/A"/>
    <n v="2"/>
    <d v="2023-12-28T00:00:00"/>
    <n v="152"/>
    <n v="62811674"/>
    <n v="39845110"/>
    <n v="39845110"/>
    <n v="0"/>
    <n v="0"/>
    <n v="0"/>
    <d v="2023-11-15T00:00:00"/>
    <d v="2024-04-15T00:00:00"/>
    <n v="-731"/>
    <s v="SI"/>
    <s v="N/A"/>
    <s v="Bogotá D.C."/>
    <s v="Cumplimiento"/>
    <s v="11-45-101120082"/>
    <n v="0"/>
    <s v="Seguros del Estado S.A."/>
    <d v="2022-12-05T00:00:00"/>
    <s v="05/12/2022 - 20/05/2024"/>
    <d v="2022-12-09T00:00:00"/>
    <s v="PENDIENTE"/>
    <s v="autorización de vigencia futura mediante_x000a_oficio No. 2-2022-055247 del veinticinco (25) de noviembre de dos mil veintidós (2022) emitido_x000a_por el Ministerio de Hacienda y Crédito Público. _x000a_Mediante otrosí N°1 el 15/11/2023 se publica la adición y prórroga del contrato JEP-818-2022 (SEJUD)"/>
    <s v="Terminado"/>
    <s v="Adición y prórroga"/>
    <s v="N/A"/>
    <s v="DERECHO"/>
    <s v="N/A"/>
    <s v="MASCULINO"/>
    <s v="carlos.jaramillo@jep.gov.co"/>
    <s v="https://community.secop.gov.co/Public/Tendering/ContractNoticePhases/View?PPI=CO1.PPI.21976193&amp;isFromPublicArea=True&amp;isModal=False"/>
    <m/>
    <m/>
    <s v="SOPORTE_PARA_LA_ADMINISTRACIÓN_DE_JUSTICIA"/>
    <s v="PROCESOS_MISIONALES"/>
    <s v="Magistratura"/>
    <s v="Secretaría General Judicial"/>
  </r>
  <r>
    <s v="JEP-819"/>
    <n v="903"/>
    <s v="JEP-819-2022"/>
    <s v="JEP-CSPO-789-2022"/>
    <s v="Paola Casas"/>
    <d v="2022-11-29T00:00:00"/>
    <s v="Carlos Andrés Barco Enríquez"/>
    <x v="0"/>
    <s v="1. Prestación de servicios"/>
    <n v="1085284826"/>
    <n v="5"/>
    <s v="Persona Natural"/>
    <s v="Cali"/>
    <s v="Prestar servicios profesionales para apoyar y acompañar en los procesos de mejoramiento de la gestión judicial de la Secretaría Judicial"/>
    <s v="Administrativo Transversal"/>
    <s v="Harvey Danilo Suarez Morales"/>
    <s v="Secretaría Ejecutiva"/>
    <s v="Dirección de Asuntos Jurídicos"/>
    <s v="Dirección de Asuntos Jurídicos"/>
    <s v="Yuly Saenz Berdugo "/>
    <s v="G- Secretaría General Judicial"/>
    <s v="N/A"/>
    <s v="Magistratura _x000a_SEJUD -SAI "/>
    <s v="N/A"/>
    <s v="Inversión"/>
    <n v="43459180"/>
    <s v="N/A"/>
    <s v="N/A"/>
    <n v="3614070"/>
    <n v="3794773"/>
    <n v="111022"/>
    <n v="563422"/>
    <n v="2022011000068"/>
    <x v="84"/>
    <d v="2022-12-06T00:00:00"/>
    <s v="Paula Valentina Sánchez Robles"/>
    <n v="1070989400"/>
    <n v="3"/>
    <d v="2023-09-12T00:00:00"/>
    <n v="-481876"/>
    <d v="2023-11-15T00:00:00"/>
    <n v="5312677"/>
    <d v="2023-11-15T00:00:00"/>
    <n v="14503611"/>
    <d v="2023-12-20T00:00:00"/>
    <n v="0"/>
    <s v="N/A"/>
    <n v="0"/>
    <s v="N/A"/>
    <n v="2"/>
    <d v="2023-12-20T00:00:00"/>
    <n v="152"/>
    <n v="62793592"/>
    <n v="54348721"/>
    <n v="39845110"/>
    <n v="14503611"/>
    <s v="N/A"/>
    <s v="N/A"/>
    <d v="2023-11-15T00:00:00"/>
    <d v="2024-04-15T00:00:00"/>
    <n v="-731"/>
    <s v="SI"/>
    <s v="N/A"/>
    <s v="Bogotá D.C."/>
    <s v="Cumplimiento"/>
    <s v="436-47-994000057227"/>
    <n v="0"/>
    <s v="Aseguradora Solidaria de Colombia"/>
    <d v="2022-12-05T00:00:00"/>
    <s v="05/12/2022 - 15/05/2024"/>
    <d v="2022-12-06T00:00:00"/>
    <s v="PENDIENTE"/>
    <s v="autorización de vigencia futura mediante_x000a_oficio No. 2-2022-055247 del veinticinco (25) de noviembre de dos mil veintidós (2022) _x000a_El 12/09/2023 se publica la cesión _x000a_Mediante otrosí N°1 el 15/11/2023 se publica la adición y prórroga del contrato JEP-819-2022 (SEJUD)"/>
    <s v="Terminado"/>
    <s v="Adición, prórroga y cesión"/>
    <s v="N/A"/>
    <s v="DERECHO"/>
    <s v="N/A"/>
    <s v="FEMENINO"/>
    <s v="paula.sanchez@jep.gov.co"/>
    <s v="https://community.secop.gov.co/Public/Tendering/ContractNoticePhases/View?PPI=CO1.PPI.21976960&amp;isFromPublicArea=True&amp;isModal=False"/>
    <m/>
    <m/>
    <s v="SOPORTE_PARA_LA_ADMINISTRACIÓN_DE_JUSTICIA"/>
    <s v="PROCESOS_MISIONALES"/>
    <s v="Magistratura"/>
    <s v="Secretaría General Judicial"/>
  </r>
  <r>
    <s v="JEP-864"/>
    <n v="904"/>
    <s v="JEP-864-2022"/>
    <s v="JEP-CSPO-834-2022"/>
    <s v="Clara Torres"/>
    <d v="2022-12-01T00:00:00"/>
    <s v="Andrea Carolina Bello Tocancipa"/>
    <x v="0"/>
    <s v="1. Prestación de servicios"/>
    <n v="1019108919"/>
    <n v="9"/>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Daniela Alexandra Quinche Pachón"/>
    <s v="F- Magistratura"/>
    <s v="N/A"/>
    <s v="Magistratura_x000a_Transcriptores - SRVR"/>
    <s v="Julieta Lemaitre Ripoll "/>
    <s v="Inversión"/>
    <n v="39113268"/>
    <s v="N/A"/>
    <s v="N/A"/>
    <n v="3252663"/>
    <n v="3415296"/>
    <n v="110422"/>
    <n v="585422"/>
    <n v="2022011000068"/>
    <x v="15"/>
    <d v="2022-12-21T00:00:00"/>
    <s v="Sofia Romero Franco"/>
    <n v="1152224592"/>
    <n v="3"/>
    <d v="2023-08-01T00:00:00"/>
    <n v="0"/>
    <s v="N/A"/>
    <n v="0"/>
    <s v="N/A"/>
    <n v="0"/>
    <s v="N/A"/>
    <n v="0"/>
    <s v="N/A"/>
    <n v="0"/>
    <s v="N/A"/>
    <n v="0"/>
    <s v="N/A"/>
    <n v="0"/>
    <n v="39113268"/>
    <n v="35860605"/>
    <n v="35860605"/>
    <n v="0"/>
    <n v="0"/>
    <n v="0"/>
    <d v="2023-11-15T00:00:00"/>
    <d v="2023-11-15T00:00:00"/>
    <n v="-883"/>
    <s v="SI"/>
    <s v="N/A"/>
    <s v="Bogotá D.C."/>
    <s v="Cumplimiento"/>
    <s v="21-45-101395866"/>
    <n v="0"/>
    <s v="Seguros del Estado S.A."/>
    <d v="2022-12-21T00:00:00"/>
    <s v="19/12/2022 - 16/05/2024"/>
    <d v="2022-12-21T00:00:00"/>
    <s v="Cesión https://jepcolombia.sharepoint.com/:b:/g/SE/DAJ/SDC/EU59PiSywxVBsVc8gzt6X4IBYA74uOVs6wu9yV9xWkvRdA?e=nslh5y"/>
    <s v="El 31/01/2023 se pública la cesión del contato a partir del 1/08/2023"/>
    <s v="Terminado"/>
    <s v="Cesión"/>
    <s v="N/A"/>
    <s v="PSICOLOGÍA"/>
    <s v="N/A"/>
    <s v="FEMENINO"/>
    <s v="sofia.romero@jep.gov.co"/>
    <s v="https://community.secop.gov.co/Public/Tendering/ContractNoticePhases/View?PPI=CO1.PPI.21977901&amp;isFromPublicArea=True&amp;isModal=False"/>
    <m/>
    <m/>
    <s v="JUDICIAL_DIALÓGICO"/>
    <s v="PROCESOS_MISIONALES"/>
    <s v="Magistratura"/>
    <s v="Magistratura"/>
  </r>
  <r>
    <s v="JEP-929"/>
    <n v="905"/>
    <s v="JEP-929-2022"/>
    <s v="JEP-CSPO-895-2022"/>
    <s v="Ángela Esquivel "/>
    <d v="2022-12-07T00:00:00"/>
    <s v="Leiner Stiven Guerrero Sinisterra"/>
    <x v="0"/>
    <s v="1. Prestación de servicios"/>
    <n v="1085545361"/>
    <n v="3"/>
    <s v="Persona Natural"/>
    <s v="Cali"/>
    <s v="Prestar servicios profesionales especializados en enfoque étnico racial para apoyar y acompañar a la Secretaría Ejecutiva de la JEP en la gestión territorial con las comunidades negras, afrocolombianas, raizales y palenqueras del Departamento de Nariño, a partir de la implementación y seguimiento de los lineamientos del enfoque diferencial, teniendo en cuenta el enfoque territorial. "/>
    <s v="Funciones de la dependencia"/>
    <s v="Harvey Danilo Suarez Morales"/>
    <s v="Secretaría Ejecutiva"/>
    <s v="Subsecretaría Ejecutiva"/>
    <s v="Departamento de Enfoques Diferenciales"/>
    <s v="Eliana Fernanda Antonio Rosero"/>
    <s v="BB- Departamento de Enfoques Diferenciales "/>
    <s v="N/A"/>
    <s v="N/A"/>
    <s v="N/A"/>
    <s v="Inversión"/>
    <n v="99086994"/>
    <s v="N/A"/>
    <s v="N/A"/>
    <n v="8240084"/>
    <n v="8652088"/>
    <n v="109622"/>
    <n v="588722"/>
    <n v="2018011001091"/>
    <x v="135"/>
    <d v="2022-12-20T00:00:00"/>
    <s v="N/A"/>
    <s v="N/A"/>
    <s v="N/A"/>
    <s v="N/A"/>
    <n v="-4944056"/>
    <d v="2023-11-14T00:00:00"/>
    <n v="12978146"/>
    <d v="2023-11-14T00:00:00"/>
    <n v="33068280"/>
    <d v="2023-12-22T00:00:00"/>
    <n v="0"/>
    <s v="N/A"/>
    <n v="0"/>
    <s v="N/A"/>
    <n v="2"/>
    <d v="2023-12-22T00:00:00"/>
    <n v="152"/>
    <n v="140189364"/>
    <n v="123915190"/>
    <n v="90846910"/>
    <n v="33068280"/>
    <s v="N/A"/>
    <s v="N/A"/>
    <d v="2023-11-15T00:00:00"/>
    <d v="2024-04-15T00:00:00"/>
    <n v="-731"/>
    <s v="SI"/>
    <s v="N/A"/>
    <s v="Nariño"/>
    <s v="Cumplimiento"/>
    <s v="41-47-101004734"/>
    <n v="0"/>
    <s v="Seguros del Estado S.A. "/>
    <d v="2022-12-19T00:00:00"/>
    <s v="19/12/2022 - 15/05/2024"/>
    <d v="2022-12-20T00:00:00"/>
    <s v="PENDIENTE"/>
    <s v="Mediante otrosí número 1 se Modifica la “Cláusula Octava –Forma de pago”_x000a_El 14/11/2023 Se publica la adición y prórroga del CTO JEP-929-2022 _x000a_Mediante otrosí N°2  del 22/12/2023 se adicionó y prorrogo el contrato JEP-929-2022 "/>
    <s v="Terminado"/>
    <s v="Adición y prórroga"/>
    <s v="N/A"/>
    <s v="DERECHO"/>
    <s v="N/A"/>
    <s v="MASCULINO"/>
    <s v="leiner.guerrero@jep.gov.co"/>
    <s v="https://community.secop.gov.co/Public/Tendering/ContractNoticePhases/View?PPI=CO1.PPI.22099252&amp;isFromPublicArea=True&amp;isModal=False"/>
    <m/>
    <m/>
    <s v="PARTICIPACIÓN_EFECTIVA_REPRESENTACIÓN_Y_DEFENSA_TÉCNICA"/>
    <s v="PROCESOS_MISIONALES"/>
    <s v="Secretaría Ejecutiva"/>
    <s v="Subsecretaría Ejecutiva"/>
  </r>
  <r>
    <s v="JEP-836"/>
    <n v="906"/>
    <s v="JEP-836-2022"/>
    <s v="JEP-CSPO-806-2022"/>
    <s v="Ángela Esquivel "/>
    <d v="2022-11-30T00:00:00"/>
    <s v="Maria Camila Orozco Zuluaga"/>
    <x v="0"/>
    <s v="1. Prestación de servicios"/>
    <n v="1094953056"/>
    <n v="4"/>
    <s v="Persona Natural"/>
    <s v="Valle del Cauca"/>
    <s v="Prestar servicios profesionales para apoyar y acompañar las salas de justicia y sus respectivas presidencias en los procesos de mejoramiento de la gestión judicial."/>
    <s v="Funciones de la dependencia"/>
    <s v="Harvey Danilo Suarez Morales"/>
    <s v="Secretaría Ejecutiva"/>
    <s v="Dirección de Asuntos Jurídicos"/>
    <s v="Dirección de Asuntos Jurídicos"/>
    <s v="Alexandra Sandoval Mantilla"/>
    <s v="F- Magistratura"/>
    <s v="N/A"/>
    <s v="Magistratura_x000a_Presidencias de la sala - SAI"/>
    <s v="Alexandra Sandoval Mantilla"/>
    <s v="Inversión"/>
    <n v="62581258"/>
    <s v="N/A"/>
    <s v="N/A"/>
    <n v="5204263"/>
    <n v="5464476"/>
    <n v="115722"/>
    <n v="572022"/>
    <n v="202211000068"/>
    <x v="90"/>
    <d v="2022-12-12T00:00:00"/>
    <s v="Carlos Leonardo Santana Bareño"/>
    <n v="1032489070"/>
    <n v="2"/>
    <d v="2023-04-28T00:00:00"/>
    <n v="-1734763"/>
    <d v="2023-11-15T00:00:00"/>
    <n v="8014562"/>
    <d v="2023-11-15T00:00:00"/>
    <n v="20885211"/>
    <d v="2023-12-26T00:00:00"/>
    <n v="0"/>
    <s v="N/A"/>
    <n v="0"/>
    <s v="N/A"/>
    <n v="2"/>
    <d v="2023-12-26T00:00:00"/>
    <n v="152"/>
    <n v="89746268"/>
    <n v="78262206"/>
    <n v="57376995"/>
    <n v="20885211"/>
    <s v="N/A"/>
    <s v="N/A"/>
    <d v="2023-11-15T00:00:00"/>
    <d v="2024-04-15T00:00:00"/>
    <n v="-731"/>
    <s v="SI"/>
    <s v="N/A"/>
    <s v="Bogotá D.C."/>
    <s v="Cumplimiento"/>
    <s v="14-47-101020938"/>
    <n v="0"/>
    <s v="Seguros del Estado S.A."/>
    <d v="2022-12-07T00:00:00"/>
    <s v="7/12/2022 - 31/05/2024"/>
    <d v="2022-12-12T00:00:00"/>
    <s v="PENDIENTE"/>
    <s v="El 27/04/2023 Se publica la cesión del CTO JEP-836-2022 Leonardo Santana - Magistratura_x000a_Mediante otrosí N°1 el 15/11/2023 se publica la adición y prórroga del contrato JEP-836-2022_x000a_Mediante Otrosí N°2 el 26/12/2023 se publica la adición y prórroga del contrato JEP-836-2022"/>
    <s v="Terminado"/>
    <s v="Adición, prórroga y cesión"/>
    <s v="N/A"/>
    <s v="DERECHO"/>
    <s v="N/A"/>
    <s v="MASCULINO"/>
    <s v="carlos.santana@jep.gov.co"/>
    <s v="https://community.secop.gov.co/Public/Tendering/ContractNoticePhases/View?PPI=CO1.PPI.21960436&amp;isFromPublicArea=True&amp;isModal=False"/>
    <m/>
    <m/>
    <s v="TRATAMIENTO_ESPECIAL_INDIVIDUAL"/>
    <s v="PROCESOS_MISIONALES"/>
    <s v="Magistratura"/>
    <s v="Magistratura"/>
  </r>
  <r>
    <s v="JEP-954"/>
    <n v="907"/>
    <s v="JEP-954-2022"/>
    <s v="JEP-CSPO-920-2022"/>
    <s v="Anegla Esquivel"/>
    <d v="2022-12-09T00:00:00"/>
    <s v="Nadya Kathitz Quintero Certuche"/>
    <x v="0"/>
    <s v="1. Prestación de servicios"/>
    <n v="26502551"/>
    <n v="6"/>
    <s v="Persona Natural"/>
    <s v="Rivera"/>
    <s v="Prestar servicios profesionales para apoyar y acompañar jurídicamente al Departamento de Gestión Territorial en los proyectos, procesos y procedimientos a cargo de la dependencia a partir de la implementación y seguimiento de los lineamientos para la aplicación del enfoque territorial, teniendo en cuenta los enfoques diferenciales."/>
    <s v="Administrativo Transversal"/>
    <s v="Harvey Danilo Suarez Morales"/>
    <s v="Secretaría Ejecutiva"/>
    <s v="Subsecretaría Ejecutiva"/>
    <s v="Departamento de Gestión Territorial"/>
    <s v="Gloria Cala Navarro"/>
    <s v="BB- Departamento de Gestión Territorial"/>
    <s v="N/A"/>
    <s v="N/A"/>
    <s v="N/A"/>
    <s v="Inversión"/>
    <n v="62581258"/>
    <s v="N/A"/>
    <s v="N/A"/>
    <n v="5204263"/>
    <n v="5464476"/>
    <n v="110122"/>
    <n v="577022"/>
    <n v="2018011001091"/>
    <x v="133"/>
    <d v="2022-12-13T00:00:00"/>
    <s v="Jineth Zujey Gomez Calvo"/>
    <n v="1030536490"/>
    <n v="7"/>
    <d v="2023-08-29T00:00:00"/>
    <n v="-1908238"/>
    <d v="2023-11-11T00:00:00"/>
    <n v="8196711"/>
    <d v="2023-11-11T00:00:00"/>
    <n v="20885211"/>
    <d v="2023-12-27T00:00:00"/>
    <n v="0"/>
    <s v="N/A"/>
    <n v="0"/>
    <s v="N/A"/>
    <n v="1"/>
    <d v="2023-12-27T00:00:00"/>
    <n v="152"/>
    <n v="89754942"/>
    <n v="78262206"/>
    <n v="57376995"/>
    <n v="20885211"/>
    <s v="N/A"/>
    <s v="N/A"/>
    <d v="2023-11-15T00:00:00"/>
    <d v="2024-04-15T00:00:00"/>
    <n v="-731"/>
    <s v="SI"/>
    <s v="N/A"/>
    <s v="Bogotá D.C."/>
    <s v="Cumplimiento"/>
    <s v="560 47 994000157673"/>
    <n v="0"/>
    <s v="Aseguradora Solidaria de Colombia"/>
    <d v="2022-12-10T00:00:00"/>
    <s v="9/12/2022 - 10/06/2024"/>
    <d v="2022-12-12T00:00:00"/>
    <s v="PENDIENTE"/>
    <s v="El 29/08/2023 se publica la cesión del CTO 954 22 de la DGT Jineth Zujey Gomez Calvo_x000a_EL 11/11/2023 Se publica la adición y prórroga del CTO JEP-954-2022_x000a_Mediante Otrosí N°2 el 27/12/2023 se publica la adición y prórroga del contrato JEP-954-2022"/>
    <s v="Terminado"/>
    <s v="Cesión, adición y pórroga"/>
    <s v="N/A"/>
    <s v="DERECHO"/>
    <s v="N/A"/>
    <s v="FEMENINO"/>
    <s v="jineth.gomez@jep.gov.co"/>
    <s v="https://community.secop.gov.co/Public/Tendering/ContractNoticePhases/View?PPI=CO1.PPI.22080065&amp;isFromPublicArea=True&amp;isModal=False"/>
    <m/>
    <m/>
    <s v="PARTICIPACIÓN_EFECTIVA_REPRESENTACIÓN_Y_DEFENSA_TÉCNICA"/>
    <s v="PROCESOS_MISIONALES"/>
    <s v="Secretaría Ejecutiva"/>
    <s v="Subsecretaría Ejecutiva"/>
  </r>
  <r>
    <s v="JEP-820"/>
    <n v="908"/>
    <s v="JEP-820-2022"/>
    <s v="JEP-CSPO-790-2022"/>
    <s v="Paola Casas"/>
    <d v="2022-11-29T00:00:00"/>
    <s v="Diana Margarita Barahona Uribe"/>
    <x v="0"/>
    <s v="1. Prestación de servicios"/>
    <n v="1032430303"/>
    <n v="9"/>
    <s v="Persona Natural"/>
    <s v="Bogotá D.C. "/>
    <s v="Prestar servicios profesionales para apoyar y acompañar en los procesos de mejoramiento de la gestión judicial de la Secretaría Judicial. "/>
    <s v="Administrativo Transversal"/>
    <s v="Harvey Danilo Suarez Morales"/>
    <s v="Secretaría Ejecutiva"/>
    <s v="Dirección de Asuntos Jurídicos"/>
    <s v="Dirección de Asuntos Jurídicos"/>
    <s v="Yuly Saenz Berdugo "/>
    <s v="G- Secretaría General Judicial"/>
    <s v="N/A"/>
    <s v="Magistratura SEJUD-Salas y Secciones SR"/>
    <s v="N/A"/>
    <s v="Inversión"/>
    <n v="43459180"/>
    <s v="N/A"/>
    <s v="N/A"/>
    <n v="3614070"/>
    <n v="3794773"/>
    <n v="113722"/>
    <n v="563522"/>
    <s v="_x0009_2022011000068"/>
    <x v="84"/>
    <d v="2022-12-09T00:00:00"/>
    <s v="Hugo Armando Arenas Rodríguez"/>
    <n v="16187653"/>
    <n v="0"/>
    <d v="2023-09-12T00:00:00"/>
    <n v="-843283"/>
    <d v="2023-11-15T00:00:00"/>
    <n v="4680217"/>
    <d v="2023-11-15T00:00:00"/>
    <n v="14503611"/>
    <d v="2023-12-20T00:00:00"/>
    <n v="0"/>
    <s v="N/A"/>
    <n v="0"/>
    <s v="N/A"/>
    <n v="2"/>
    <d v="2023-12-20T00:00:00"/>
    <n v="152"/>
    <n v="61799725"/>
    <n v="54348721"/>
    <n v="39845110"/>
    <n v="14503611"/>
    <s v="N/A"/>
    <s v="N/A"/>
    <d v="2023-11-15T00:00:00"/>
    <d v="2024-04-15T00:00:00"/>
    <n v="-731"/>
    <s v="SI"/>
    <s v="N/A"/>
    <s v="Bogotá D.C."/>
    <s v="Cumplimiento"/>
    <s v="14-47-101020905"/>
    <n v="0"/>
    <s v="Seguros del Estado S.A."/>
    <d v="2022-12-06T00:00:00"/>
    <s v="05/12/2022 - 20/05/2024"/>
    <d v="2022-12-09T00:00:00"/>
    <s v="PENDIENTE"/>
    <s v="autorización de vigencia futura mediante_x000a_oficio No. 2-2022-055247 del veinticinco (25) de noviembre de dos mil veintidós (2022) _x000a_el 12/09/2023 se publicó la cesión del contrato JEP-820-2022 Hugo Armando Arenas Rodríguez_x000a_Mediante otrosí N°1 el 15/11/2023 se publica la adición y prórroga del contrato JEP-820-2022 (SEJUD)"/>
    <s v="Terminado"/>
    <s v="Adición, prórroga y cesión"/>
    <s v="N/A"/>
    <s v="DERECHO"/>
    <s v="N/A"/>
    <s v="MASCULINO"/>
    <s v="hugo.arenas@jep.gov.co"/>
    <s v="https://community.secop.gov.co/Public/Tendering/ContractNoticePhases/View?PPI=CO1.PPI.21976673&amp;isFromPublicArea=True&amp;isModal=False"/>
    <m/>
    <m/>
    <s v="SOPORTE_PARA_LA_ADMINISTRACIÓN_DE_JUSTICIA"/>
    <s v="PROCESOS_MISIONALES"/>
    <s v="Magistratura"/>
    <s v="Secretaría General Judicial"/>
  </r>
  <r>
    <s v="JEP-821"/>
    <n v="909"/>
    <s v="JEP-821-2022"/>
    <s v="JEP-CSPO-791-2022"/>
    <s v="Paola Casas"/>
    <d v="2022-11-29T00:00:00"/>
    <s v="Duvan Andres Correa Campiño"/>
    <x v="0"/>
    <s v="1. Prestación de servicios"/>
    <n v="1098744800"/>
    <n v="6"/>
    <s v="Persona Natural"/>
    <s v="Saravena"/>
    <s v="Prestar servicios profesionales para apoyar y acompañar en los procesos de mejoramiento de la gestión judicial de la Secretaría Judicial. "/>
    <s v="Administrativo Transversal"/>
    <s v="Harvey Danilo Suarez Morales"/>
    <s v="Secretaría Ejecutiva"/>
    <s v="Dirección de Asuntos Jurídicos"/>
    <s v="Dirección de Asuntos Jurídicos"/>
    <s v="Yuly Saenz Berdugo "/>
    <s v="G- Secretaría General Judicial"/>
    <s v="N/A"/>
    <s v="Magistratura_x000a_SEJUD - INTEG"/>
    <s v="N/A"/>
    <s v="Inversión"/>
    <n v="43459180"/>
    <s v="N/A"/>
    <s v="N/A"/>
    <n v="3614070"/>
    <n v="3794773"/>
    <n v="111222"/>
    <n v="563622"/>
    <n v="2022011000068"/>
    <x v="84"/>
    <d v="2022-12-09T00:00:00"/>
    <s v="Eliana Cuevas Mossos_x000a_Juan Camilo Pastran Villalba_x000a_Laura Melissa Magnussen González"/>
    <s v="52110893_x000a_1.023.918.617_x000a_1.019.143.625"/>
    <s v="1_x000a_1_x000a_7"/>
    <s v="8/06/2023_x000a_12/09/2023_x000a_4/01/2024"/>
    <n v="-843283"/>
    <d v="2023-11-15T00:00:00"/>
    <n v="5312677"/>
    <d v="2023-11-15T00:00:00"/>
    <n v="14503611"/>
    <d v="2023-12-20T00:00:00"/>
    <n v="0"/>
    <s v="N/A"/>
    <n v="0"/>
    <s v="N/A"/>
    <n v="2"/>
    <d v="2023-12-20T00:00:00"/>
    <n v="152"/>
    <n v="62432185"/>
    <n v="39845110"/>
    <n v="39845110"/>
    <n v="0"/>
    <n v="0"/>
    <n v="0"/>
    <d v="2023-11-15T00:00:00"/>
    <d v="2024-04-15T00:00:00"/>
    <n v="-731"/>
    <s v="SI"/>
    <s v="N/A"/>
    <s v="Bogotá D.C."/>
    <s v="Cumplimiento"/>
    <s v="21-45-101394160"/>
    <n v="0"/>
    <s v="Seguros del Estado S.A."/>
    <d v="2022-12-05T00:00:00"/>
    <s v="05/12/2022 - 16/05/2024"/>
    <d v="2022-12-09T00:00:00"/>
    <s v="PENDIENTE"/>
    <s v=" autorización de vigencia futura mediante_x000a_oficio No. 2-2022-055247 del veinticinco (25) de noviembre de dos mil veintidós (2022) _x000a_El 8-06-2023 se publicó la cesión del contrato JEP-821-2022_x000a_El 12/09/2023 Se público la cesión del contrato JEP-821-2022, Juan Camilo Pastran Villalba 1.023.918.617_x000a_Mediante otrosí N°1 el 15/11/2023 se publica la adición y prórroga del contrato JEP-821-2022 (SEJUD)_x000a_El 04/01/2024 se publica la cesión del contrato Cedente Juan Camilo Pastran Villalba Cesionaria, Laura Melissa Magnussen González"/>
    <s v="Terminado"/>
    <s v="Adición, prórroga y cesión"/>
    <s v="N/A"/>
    <s v="DERECHO"/>
    <s v="N/A"/>
    <s v="MASCULINO"/>
    <s v="juan.pastranav@jep.gov.co"/>
    <s v="https://community.secop.gov.co/Public/Tendering/ContractNoticePhases/View?PPI=CO1.PPI.21977410&amp;isFromPublicArea=True&amp;isModal=False"/>
    <m/>
    <m/>
    <s v="SOPORTE_PARA_LA_ADMINISTRACIÓN_DE_JUSTICIA"/>
    <s v="PROCESOS_MISIONALES"/>
    <s v="Magistratura"/>
    <s v="Secretaría General Judicial"/>
  </r>
  <r>
    <s v="JEP-906"/>
    <n v="910"/>
    <s v="JEP-906-2022"/>
    <s v="JEP-CSPO-874-2022"/>
    <s v="Laura Paredes"/>
    <d v="2022-12-06T00:00:00"/>
    <s v="Efren Dario Balaguera Rivera"/>
    <x v="0"/>
    <s v="1. Prestación de servicios"/>
    <n v="80775342"/>
    <n v="0"/>
    <s v="Persona Natural"/>
    <s v="Bogotá D.C. "/>
    <s v="Prestar servicios profesionales para apoyar y acompañar en los procesos de mejoramiento de la gestión judicial de la Secretaría General Judicial "/>
    <s v="Funciones de la dependencia"/>
    <s v="Harvey Danilo Suarez Morales"/>
    <s v="Secretaría Ejecutiva"/>
    <s v="Dirección de Asuntos Jurídicos"/>
    <s v="Dirección de Asuntos Jurídicos"/>
    <s v="Yuly Saenz Berdugo "/>
    <s v="G- Secretaría General Judicial"/>
    <s v="N/A"/>
    <s v="Magistratura_x000a_SEJUD-SeRV"/>
    <s v="N/A"/>
    <s v="Inversión"/>
    <n v="43459180"/>
    <s v="N/A"/>
    <s v="N/A"/>
    <n v="3614070"/>
    <n v="3794773"/>
    <n v="111722"/>
    <n v="575322"/>
    <s v="_x0009_2022011000068"/>
    <x v="133"/>
    <d v="2022-12-14T00:00:00"/>
    <s v="Julian David Jaimes Diaz"/>
    <n v="1193443910"/>
    <n v="0"/>
    <d v="2023-09-12T00:00:00"/>
    <n v="-1445628"/>
    <d v="2023-11-15T00:00:00"/>
    <n v="4427233"/>
    <d v="2023-11-15T00:00:00"/>
    <n v="14503611"/>
    <d v="2023-12-26T00:00:00"/>
    <n v="0"/>
    <s v="N/A"/>
    <n v="0"/>
    <s v="N/A"/>
    <n v="2"/>
    <d v="2023-12-26T00:00:00"/>
    <n v="152"/>
    <n v="60944396"/>
    <n v="54348721"/>
    <n v="39845110"/>
    <n v="14503611"/>
    <s v="N/A"/>
    <s v="N/A"/>
    <d v="2023-11-15T00:00:00"/>
    <d v="2024-04-15T00:00:00"/>
    <n v="-731"/>
    <s v="SI"/>
    <s v="N/A"/>
    <s v="Bogotá D.C."/>
    <s v="Cumplimiento"/>
    <s v="14-46-101081396"/>
    <n v="0"/>
    <s v="Seguros del Estado S.A."/>
    <d v="2022-12-13T00:00:00"/>
    <s v="09/12/2022 - 15/05/2024"/>
    <d v="2022-12-14T00:00:00"/>
    <s v="PENDIENTE"/>
    <s v="El 12/09/2023 ACLARAR la cláusula primera del objeto del contrato registrado en la minuta contractual y ceder el contrato a partir del 12/09/2023_x000a_Mediante otrosí N°1 el 15/11/2023 se publica la adición y prórroga del contrato JEP-906-2022_x000a_Mediante otrosí N°2 el 26/12/2023 se publica la adición y prórroga del contrato JEP-906-2022 hasta e 15 de abril del 2024."/>
    <s v="Terminado"/>
    <s v="Adición, prórroga y cesión"/>
    <s v="N/A"/>
    <s v="DERECHO"/>
    <s v="N/A"/>
    <s v="MASCULINO"/>
    <s v="julian.jaimes@jep.gov.co"/>
    <s v="https://community.secop.gov.co/Public/Tendering/ContractNoticePhases/View?PPI=CO1.PPI.22041463&amp;isFromPublicArea=True&amp;isModal=False"/>
    <m/>
    <m/>
    <s v="SOPORTE_PARA_LA_ADMINISTRACIÓN_DE_JUSTICIA"/>
    <s v="PROCESOS_MISIONALES"/>
    <s v="Magistratura"/>
    <s v="Secretaría General Judicial"/>
  </r>
  <r>
    <s v="JEP-908"/>
    <n v="911"/>
    <s v="JEP-908-2022"/>
    <s v="JEP-CSPO-876-2022"/>
    <s v="Laura Paredes"/>
    <d v="2022-12-06T00:00:00"/>
    <s v="Esteban Dario Castillo Velasco"/>
    <x v="0"/>
    <s v="1. Prestación de servicios"/>
    <n v="1085276044"/>
    <n v="9"/>
    <s v="Persona Natural"/>
    <s v="Pasto"/>
    <s v="Prestar servicios profesionales para apoyar y acompañar en los procesos de mejoramiento de la gestión judicial de la Secretaría General Judicial"/>
    <s v="Funciones de la dependencia"/>
    <s v="Harvey Danilo Suarez Morales"/>
    <s v="Secretaría Ejecutiva"/>
    <s v="Dirección de Asuntos Jurídicos"/>
    <s v="Secretaría General Judicial"/>
    <s v="Yuly Saenz Berdugo "/>
    <s v="G- Secretaría General Judicial"/>
    <s v="Esteban Dario Castillo Velasco"/>
    <s v="Magistratura _x000a_SEJUD -SAI "/>
    <s v="N/A"/>
    <s v="Inversión"/>
    <n v="43459180"/>
    <s v="N/A"/>
    <s v="N/A"/>
    <n v="3614070"/>
    <n v="3794773"/>
    <n v="111822"/>
    <n v="575122"/>
    <s v="_x0009_2022011000068"/>
    <x v="133"/>
    <d v="2022-12-14T00:00:00"/>
    <s v="Diego Alejandro Dorado Santacruz"/>
    <n v="1061769273"/>
    <n v="8"/>
    <d v="2023-07-11T00:00:00"/>
    <n v="-1445641"/>
    <d v="2023-11-15T00:00:00"/>
    <n v="5692166"/>
    <d v="2023-11-15T00:00:00"/>
    <n v="14503611"/>
    <d v="2023-12-26T00:00:00"/>
    <n v="0"/>
    <s v="N/A"/>
    <n v="0"/>
    <s v="N/A"/>
    <n v="4"/>
    <d v="2023-12-26T00:00:00"/>
    <n v="152"/>
    <n v="62209316"/>
    <n v="54348721"/>
    <n v="39845110"/>
    <n v="14503611"/>
    <s v="N/A"/>
    <s v="N/A"/>
    <d v="2023-11-15T00:00:00"/>
    <d v="2024-04-15T00:00:00"/>
    <n v="-731"/>
    <s v="SI"/>
    <s v="N/A"/>
    <s v="Bogotá D.C."/>
    <s v="Cumplimiento"/>
    <s v="436 47 994000057275"/>
    <n v="0"/>
    <s v="Aseguradora Solidaria de Colombia"/>
    <d v="2022-12-12T00:00:00"/>
    <s v="09/12/2022 - 15/05/2024"/>
    <d v="2022-12-13T00:00:00"/>
    <s v="PENDIENTE"/>
    <s v="Mediante otrosí N° 1 del 29/12/2022  se Modifica la CLÁUSULA SEGUNDA –OBLIGACIONES DEL CONTRATISTA: ESPECIFICAS”_x000a_Se publica el día 20/01/2023 otrosí No. 2 al CTP JEP-908-2022 aclaratorio del objeto_x000a_El 11/07/2023 se cede el contrato a Diego Alejandro Dorado Santacruz_x000a_Mediante otrosí N°3 el 15/11/2023 se publica la adición y prórroga del contrato JEP-908-2022_x000a_Mediante Otrosí N°4 el 26/12/2023 se publica la adición y prórroga del contrato JEP-908-2022, hasta el 15 de abril del 2024_x000a_"/>
    <s v="Terminado"/>
    <s v="Adición, prórroga y cesión"/>
    <s v="N/A"/>
    <s v="DERECHO"/>
    <s v="N/A"/>
    <s v="MASCULINO"/>
    <s v="diego.dorado@jep.gov.co"/>
    <s v="https://community.secop.gov.co/Public/Tendering/ContractNoticePhases/View?PPI=CO1.PPI.22048156&amp;isFromPublicArea=True&amp;isModal=False"/>
    <m/>
    <m/>
    <s v="SOPORTE_PARA_LA_ADMINISTRACIÓN_DE_JUSTICIA"/>
    <s v="PROCESOS_MISIONALES"/>
    <s v="Magistratura"/>
    <s v="Secretaría General Judicial"/>
  </r>
  <r>
    <s v="JEP-905"/>
    <n v="912"/>
    <s v="JEP-905-2022"/>
    <s v="JEP-CSPO-873-2022"/>
    <s v="Laura Paredes"/>
    <d v="2022-12-06T00:00:00"/>
    <s v="Francy Lorena Pinto Carrillo"/>
    <x v="0"/>
    <s v="1. Prestación de servicios"/>
    <n v="1032493957"/>
    <n v="5"/>
    <s v="Persona Natural"/>
    <s v="Bogotá D.C. "/>
    <s v="Prestar servicios profesionales para apoyar y acompañar en los procesos de mejoramiento de la gestión judicial de la Secretaría General Judicial"/>
    <s v="Funciones de la dependencia"/>
    <s v="Harvey Danilo Suarez Morales"/>
    <s v="Secretaría Ejecutiva"/>
    <s v="Dirección de Asuntos Jurídicos"/>
    <s v="Dirección de Asuntos Jurídicos"/>
    <s v="Yuly Saenz Berdugo "/>
    <s v="G- Secretaría General Judicial"/>
    <s v="N/A"/>
    <s v="Magistratura _x000a_SEJUD - SA"/>
    <s v="N/A"/>
    <s v="Inversión"/>
    <n v="43459180"/>
    <s v="N/A"/>
    <s v="N/A"/>
    <n v="3614070"/>
    <n v="3794773"/>
    <n v="107622"/>
    <n v="573622"/>
    <n v="2022011000068"/>
    <x v="134"/>
    <d v="2022-12-12T00:00:00"/>
    <s v="Hernan Felipe Orozco Cuellar"/>
    <n v="1015467398"/>
    <n v="6"/>
    <d v="2024-01-04T00:00:00"/>
    <n v="-1204690"/>
    <d v="2023-11-14T00:00:00"/>
    <n v="5692166"/>
    <d v="2023-11-14T00:00:00"/>
    <n v="14503611"/>
    <d v="2023-12-26T00:00:00"/>
    <n v="0"/>
    <s v="N/A"/>
    <n v="0"/>
    <s v="N/A"/>
    <n v="2"/>
    <d v="2023-12-26T00:00:00"/>
    <n v="152"/>
    <n v="62450267"/>
    <n v="54348721"/>
    <n v="39845110"/>
    <n v="14503611"/>
    <s v="N/A"/>
    <s v="N/A"/>
    <d v="2023-11-15T00:00:00"/>
    <d v="2024-04-15T00:00:00"/>
    <n v="-731"/>
    <s v="SI"/>
    <s v="N/A"/>
    <s v="Bogotá D.C."/>
    <s v="Cumplimiento"/>
    <s v="14-47-101020958 "/>
    <n v="0"/>
    <s v="Seguros del Estado S.A."/>
    <d v="2022-12-09T00:00:00"/>
    <s v="09/12/2022 - 20/05/2024"/>
    <d v="2022-12-12T00:00:00"/>
    <s v="PENDIENTE"/>
    <s v="Mediante otrosí N°1 el 14/11/2023 se publica la adición y prórroga del Cto JEP-905-2022 _x000a_Mediante Otrosí N°2 el 26/12/2023 se publica la adición y prórroga del contrato JEP-905-2022, hasta el 15 de abril de 2024._x000a_El 4/01/2024 se publicó la cesión con efectos desde 04 de enero de 2024. Hernan Felipe Orozco Cuellar"/>
    <s v="Terminado"/>
    <s v="Adición y prórroga"/>
    <s v="N/A"/>
    <s v="DERECHO"/>
    <s v="N/A"/>
    <s v="FEMENINO"/>
    <s v="francy.pinto@jep.gov.co"/>
    <s v="https://community.secop.gov.co/Public/Tendering/ContractNoticePhases/View?PPI=CO1.PPI.22038703&amp;isFromPublicArea=True&amp;isModal=False"/>
    <m/>
    <m/>
    <s v="SOPORTE_PARA_LA_ADMINISTRACIÓN_DE_JUSTICIA"/>
    <s v="PROCESOS_MISIONALES"/>
    <s v="Magistratura"/>
    <s v="Secretaría General Judicial"/>
  </r>
  <r>
    <s v="JEP-910"/>
    <n v="913"/>
    <s v="JEP-910-2022"/>
    <s v="JEP-CSPO-878-2022"/>
    <s v="Laura Paredes"/>
    <d v="2022-12-06T00:00:00"/>
    <s v="Karen Alejandra Tovar Herrera"/>
    <x v="0"/>
    <s v="1. Prestación de servicios"/>
    <n v="1085262180"/>
    <n v="1"/>
    <s v="Persona Natural"/>
    <s v="Bogotá D.C. "/>
    <s v="Prestar servicios profesionales para apoyar y acompañar en los procesos de mejoramiento de la gestión judicial de la Secretaría General Judicial"/>
    <s v="Funciones de la dependencia"/>
    <s v="Harvey Danilo Suarez Morales"/>
    <s v="Secretaría Ejecutiva"/>
    <s v="Dirección de Asuntos Jurídicos"/>
    <s v="Dirección de Asuntos Jurídicos"/>
    <s v="Yuly Saenz Berdugo "/>
    <s v="G- Secretaría General Judicial"/>
    <s v="N/A"/>
    <s v="Magistratura _x000a_SEJUD -SAI "/>
    <s v="N/A"/>
    <s v="Inversión"/>
    <n v="43459180"/>
    <s v="N/A"/>
    <s v="N/A"/>
    <n v="3614070"/>
    <n v="3794773"/>
    <n v="112122"/>
    <n v="573422"/>
    <n v="2022011000068"/>
    <x v="134"/>
    <d v="2022-12-12T00:00:00"/>
    <s v="Freddy Alejandro Cañon Rubiano_x000a_David Santiago Ariza Alarcon"/>
    <s v="1032366204_x000a_1.024.553.816"/>
    <s v="4_x000a_4"/>
    <s v="11/07/2023_x000a_12/09/2023"/>
    <n v="-1331195"/>
    <d v="2023-11-15T00:00:00"/>
    <n v="5565661"/>
    <d v="2023-11-15T00:00:00"/>
    <n v="14503611"/>
    <d v="2023-12-28T00:00:00"/>
    <n v="0"/>
    <s v="N/A"/>
    <n v="0"/>
    <s v="N/A"/>
    <n v="2"/>
    <d v="2023-12-28T00:00:00"/>
    <n v="152"/>
    <n v="62197257"/>
    <n v="54348721"/>
    <n v="39845110"/>
    <n v="14503611"/>
    <s v="N/A"/>
    <s v="N/A"/>
    <d v="2023-11-15T00:00:00"/>
    <d v="2024-04-15T00:00:00"/>
    <n v="-731"/>
    <s v="SI"/>
    <s v="N/A"/>
    <s v="Bogotá D.C."/>
    <s v="Cumplimiento"/>
    <s v="14-47-101020964"/>
    <n v="0"/>
    <s v="Seguros del Estado S.A."/>
    <d v="2022-12-09T00:00:00"/>
    <s v="09/12/2022-20/05/2024"/>
    <d v="2022-12-12T00:00:00"/>
    <s v="Cesión 2 https://jepcolombia.sharepoint.com/:b:/g/SE/DAJ/SDC/EVOo1P4BQuNBhP6nuoSyuqQBIT0Ic-AWrGTnUOaFOSGthA?e=FIgL5a_x000a_Adición https://jepcolombia.sharepoint.com/:b:/g/SE/DAJ/SDC/EYqsRUPlkmVGvucEDf-IjsMBZb7cCMINgtRYXuFl8qf_KQ?e=lgsNom"/>
    <s v="El 11/07/2023 Se publica cesión del CTO JEP-910-2022, con efectos a partir del 11 de julio de 2023. _x000a_El 12/09/2023 se publica la cesión del contrato JEP-910-2022 _x000a_Mediante otrosí N°1 el 15/11/2023 se publica la adición y prórroga del contrato JEP-910-2022_x000a_Mediante Otrosí N°2 el 28/12/2023 se publica la adición y prórroga del contrato JEP-910-2022, hasta el 15 de abril de 2024."/>
    <s v="Terminado"/>
    <s v="Adición, prórroga y cesión"/>
    <s v="N/A"/>
    <s v="DERECHO"/>
    <s v="N/A"/>
    <s v="MASCULINO"/>
    <s v="david.ariza@jep.gov.co"/>
    <s v="https://community.secop.gov.co/Public/Tendering/ContractNoticePhases/View?PPI=CO1.PPI.22052014&amp;isFromPublicArea=True&amp;isModal=False"/>
    <m/>
    <m/>
    <s v="SOPORTE_PARA_LA_ADMINISTRACIÓN_DE_JUSTICIA"/>
    <s v="PROCESOS_MISIONALES"/>
    <s v="Magistratura"/>
    <s v="Secretaría General Judicial"/>
  </r>
  <r>
    <s v="JEP-912"/>
    <n v="914"/>
    <s v="JEP-912-2022"/>
    <s v="JEP-CSPO-880-2022"/>
    <s v="Laura Paredes"/>
    <d v="2022-12-06T00:00:00"/>
    <s v="Andres Felipe Mendoza Peñaranda"/>
    <x v="0"/>
    <s v="1. Prestación de servicios"/>
    <n v="1075288528"/>
    <n v="7"/>
    <s v="Persona Natural"/>
    <s v="Neiva"/>
    <s v="Prestar servicios profesionales para el apoyo y acompañamiento tecnológico y en el procesamiento de información de la Secretaría Judicial."/>
    <s v="Funciones de la dependencia"/>
    <s v="Harvey Danilo Suarez Morales"/>
    <s v="Secretaría Ejecutiva"/>
    <s v="Dirección de Asuntos Jurídicos"/>
    <s v="Secretaría General Judicial"/>
    <s v="Yuly Saenz Berdugo "/>
    <s v="G- Secretaría General Judicial"/>
    <s v="N/A"/>
    <s v="Magistratura _x000a_SEJUD - SRVR"/>
    <s v="N/A"/>
    <s v="Inversión"/>
    <n v="62581258"/>
    <s v="N/A"/>
    <s v="N/A"/>
    <n v="5204263"/>
    <n v="5464476"/>
    <n v="111322"/>
    <n v="575222"/>
    <n v="2022011000068"/>
    <x v="133"/>
    <d v="2022-12-12T00:00:00"/>
    <s v="Misael Enrique Martinez Ayala_x000a_John Fredy Farfan Mancera"/>
    <s v="79624795_x000a_80.036.577"/>
    <s v="2_x000a_4"/>
    <s v="4/08/2023_x000a_1/12/2023"/>
    <n v="-1734763"/>
    <d v="2023-11-15T00:00:00"/>
    <n v="7285966"/>
    <d v="2023-11-15T00:00:00"/>
    <n v="20885211"/>
    <d v="2023-12-26T00:00:00"/>
    <n v="0"/>
    <s v="N/A"/>
    <n v="0"/>
    <s v="N/A"/>
    <n v="1"/>
    <d v="2023-12-26T00:00:00"/>
    <n v="152"/>
    <n v="89017672"/>
    <n v="78262206"/>
    <n v="57376995"/>
    <n v="20885211"/>
    <s v="N/A"/>
    <s v="N/A"/>
    <d v="2023-11-15T00:00:00"/>
    <d v="2024-04-15T00:00:00"/>
    <n v="-731"/>
    <s v="SI"/>
    <s v="N/A"/>
    <s v="Bogotá D.C."/>
    <s v="Cumplimiento"/>
    <s v="14-47-101020981 "/>
    <n v="0"/>
    <s v="Seguros del Estado S.A."/>
    <d v="2022-12-09T00:00:00"/>
    <s v="09/12/2022-20/05/2024"/>
    <d v="2022-12-12T00:00:00"/>
    <s v="Cesión https://jepcolombia.sharepoint.com/:b:/g/SE/DAJ/SDC/EQeBG9mvziFPhOrA_DVUeykBNthyC4caY9im7Kj-eEDd5g?e=SrgxyL_x000a_Adición_x000a_https://jepcolombia.sharepoint.com/:b:/g/SE/DAJ/SDC/EQrcmgKjWhJDiGcQ4vDhaAEBkY6dGp3u3TcuLH_ChBWLPQ?e=hAy3zw"/>
    <s v="El 04/08/2023 se publicó la cesión del contrato JEP-912-2022 entre ANDRÉS FELIPE MENDOZA PEÑARANDA - EL CEDENTE, y, MISAEL ENRIQUE MARTÍNEZ AYALA - EL CESIONARIO, a partir del 4 de agosto de 2023_x000a_El 1/12/2023 se publica la cesión del contrato JEP-912-2022, a partir del 1 de diciembre de 2023. John Fredy Farfan Mancera_x000a_Mediante otrosí N°1 el 15/11/2023 se publica la adición y prórroga del contrato JEP-912-2022_x000a_Mediante Otrosí N°2 el 26/12/2023 se publica la adición y prórroga del contrato JEP-912-2022"/>
    <s v="Terminado"/>
    <s v="Adición, prórroga y cesión"/>
    <s v="N/A"/>
    <s v="INGENIERÍA DE SISTEMAS"/>
    <s v="ESPECIALIZACIÓN TÉCNOLOGICA EN GESTIÓN Y SEGURIDAD BASE DE DATOS"/>
    <s v="MASCULINO"/>
    <s v="john.farfan@jep.gov.co"/>
    <s v="https://community.secop.gov.co/Public/Tendering/ContractNoticePhases/View?PPI=CO1.PPI.22052649&amp;isFromPublicArea=True&amp;isModal=False"/>
    <m/>
    <m/>
    <s v="SOPORTE_PARA_LA_ADMINISTRACIÓN_DE_JUSTICIA"/>
    <s v="PROCESOS_MISIONALES"/>
    <s v="Magistratura"/>
    <s v="Secretaría General Judicial"/>
  </r>
  <r>
    <s v="JEP-877"/>
    <n v="915"/>
    <s v="JEP-877-2022"/>
    <s v="JEP-CSPO-847-2022"/>
    <s v="Clara Torres"/>
    <d v="2022-12-01T00:00:00"/>
    <s v="Angie Catalina Velasco Robelto"/>
    <x v="0"/>
    <s v="1. Prestación de servicios"/>
    <n v="1057489435"/>
    <n v="8"/>
    <s v="Persona Natural"/>
    <s v="Bogotá D.C. "/>
    <s v="Prestación de servicios profesionales para apoyar y acompañar al departamento SAAD Comparecientes en las gestiones administrativas relacionadas con los procesos contractuales que se encuentren a su cargo en las distintas etapas (precontractual, contractual y postcontractual"/>
    <s v="Funciones de la dependencia"/>
    <s v="Harvey Danilo Suarez Morales"/>
    <s v="Secretaría Ejecutiva"/>
    <s v="Subsecretaría Ejecutiva"/>
    <s v="Departamento SAAD - Comparecientes"/>
    <s v="Jorge Alirio Mancera Cortés"/>
    <s v="BB- Departamento SAAD Defensa a Comparecientes "/>
    <s v="N/A"/>
    <s v="N/A"/>
    <s v="N/A"/>
    <s v="Inversión"/>
    <n v="62581258"/>
    <s v="N/A"/>
    <s v="N/A"/>
    <n v="5204263"/>
    <n v="5464476"/>
    <s v="120822_x0009_"/>
    <n v="566822"/>
    <n v="2022011000068"/>
    <x v="130"/>
    <d v="2022-12-07T00:00:00"/>
    <s v="N/A"/>
    <s v="N/A"/>
    <s v="N/A"/>
    <s v="N/A"/>
    <n v="-867388"/>
    <d v="2023-11-14T00:00:00"/>
    <n v="8196717"/>
    <d v="2023-11-14T00:00:00"/>
    <n v="20885211"/>
    <d v="2023-12-21T00:00:00"/>
    <n v="0"/>
    <s v="N/A"/>
    <n v="0"/>
    <s v="N/A"/>
    <n v="2"/>
    <d v="2023-12-21T00:00:00"/>
    <n v="152"/>
    <n v="90795798"/>
    <n v="78262206"/>
    <n v="57376995"/>
    <n v="20885211"/>
    <s v="N/A"/>
    <s v="N/A"/>
    <d v="2023-11-15T00:00:00"/>
    <d v="2024-04-15T00:00:00"/>
    <n v="-731"/>
    <s v="SI"/>
    <s v="N/A"/>
    <s v="Bogotá D.C."/>
    <s v="Cumplimiento"/>
    <s v="_x0009_25-47-101003405"/>
    <n v="1"/>
    <s v="Seguros del Estado S.A."/>
    <d v="2022-12-06T00:00:00"/>
    <s v="06/12/2022 - 15/05/2024"/>
    <d v="2022-12-07T00:00:00"/>
    <s v="Otrosí 1_x000a_https://jepcolombia.sharepoint.com/:i:/g/SE/DAJ/SDC/EcbgvKmk0rFJmgqryvRulUABYCsOzDyXW9kkYFBbJ8IUxw?e=4QgmeS"/>
    <s v="Mediante otrosí N1 el 14/11/2023 se publica adición y prórroga del contrato JEP-877-2022_x000a_Mediante otrosí N°2 del 21/12/2023 se publica adición y prórroga del contrato JEP-877-2022"/>
    <s v="Terminado"/>
    <s v="Adición y prórroga"/>
    <s v="N/A"/>
    <s v="ADMINISTRACIÓN DE EMPRESAS"/>
    <s v="TECNOLOGO EN GESTIÓN EMPRESARIAL"/>
    <s v="FEMENINO"/>
    <s v="angie.velasco@jep.gov.co"/>
    <s v="https://community.secop.gov.co/Public/Tendering/ContractNoticePhases/View?PPI=CO1.PPI.21995935&amp;isFromPublicArea=True&amp;isModal=False"/>
    <m/>
    <m/>
    <s v="PARTICIPACIÓN_EFECTIVA_REPRESENTACIÓN_Y_DEFENSA_TÉCNICA"/>
    <s v="PROCESOS_MISIONALES"/>
    <s v="Secretaría Ejecutiva"/>
    <s v="Subsecretaría Ejecutiva"/>
  </r>
  <r>
    <s v="JEP-938"/>
    <n v="916"/>
    <s v="JEP-938-2022"/>
    <s v="JEP-CSPO-904-2022"/>
    <s v="Jairo Cuellar"/>
    <d v="2022-12-07T00:00:00"/>
    <s v=" Lida Tatiana Diaz Velasquez"/>
    <x v="0"/>
    <s v="1. Prestación de servicios"/>
    <n v="53045169"/>
    <n v="2"/>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s v="Funciones de la dependencia"/>
    <s v="Harvey Danilo Suarez Morales"/>
    <s v="Secretaría Ejecutiva"/>
    <s v="Subsecretaría Ejecutiva"/>
    <s v="Departamento SAAD - Comparecientes"/>
    <s v="Jorge Alirio Mancera Cortés"/>
    <s v="BB- Departamento SAAD Defensa a Comparecientes "/>
    <s v="N/A"/>
    <s v="N/A"/>
    <s v="N/A"/>
    <s v="Inversión"/>
    <n v="73011465"/>
    <s v="N/A"/>
    <s v="N/A"/>
    <n v="6071640"/>
    <n v="6375222"/>
    <n v="120722"/>
    <n v="587522"/>
    <n v="2022011000068"/>
    <x v="15"/>
    <d v="2022-12-20T00:00:00"/>
    <s v="Zulma Pilar Peñalosa Bonilla"/>
    <n v="52602125"/>
    <n v="5"/>
    <d v="2023-09-29T00:00:00"/>
    <n v="-3642984"/>
    <d v="2023-11-15T00:00:00"/>
    <n v="8925294"/>
    <d v="2023-11-15T00:00:00"/>
    <n v="0"/>
    <s v="N/A"/>
    <n v="0"/>
    <s v="N/A"/>
    <n v="0"/>
    <s v="N/A"/>
    <n v="1"/>
    <d v="2023-11-15T00:00:00"/>
    <n v="46"/>
    <n v="78293775"/>
    <n v="66939825"/>
    <n v="66939825"/>
    <n v="0"/>
    <n v="0"/>
    <n v="0"/>
    <d v="2023-11-15T00:00:00"/>
    <d v="2023-12-31T00:00:00"/>
    <n v="-837"/>
    <s v="SI"/>
    <s v="N/A"/>
    <s v="Bogotá D.C."/>
    <s v="Cumplimiento"/>
    <s v="21-45-101394939"/>
    <n v="0"/>
    <s v="Aseguradora Solidaria de Colombia"/>
    <d v="2022-12-15T00:00:00"/>
    <s v="15/12/2022 - 18/05/2024"/>
    <d v="2022-12-20T00:00:00"/>
    <s v="PENDIENTE"/>
    <s v="Mediante otrosí N°1 el 15/11/2023 se publica la adición y prórroga del contrato JEP-938-2022"/>
    <s v="Terminado"/>
    <s v="Adición, prórroga y cesión"/>
    <s v="N/A"/>
    <s v="DERECHO"/>
    <s v="ESPECIALISTA EN DERECHO ADMINISTRATIVO"/>
    <s v="FEMENINO"/>
    <s v="zulma.penalosa@jep.gov.co"/>
    <s v="https://community.secop.gov.co/Public/Tendering/ContractNoticePhases/View?PPI=CO1.PPI.22099248&amp;isFromPublicArea=True&amp;isModal=False"/>
    <m/>
    <m/>
    <s v="PARTICIPACIÓN_EFECTIVA_REPRESENTACIÓN_Y_DEFENSA_TÉCNICA"/>
    <s v="PROCESOS_MISIONALES"/>
    <s v="Secretaría Ejecutiva"/>
    <s v="Subsecretaría Ejecutiva"/>
  </r>
  <r>
    <s v="JEP-939"/>
    <n v="917"/>
    <s v="JEP-939-2022"/>
    <s v="JEP-CSPO-905-2022"/>
    <s v="Jairo Cuellar"/>
    <d v="2022-12-07T00:00:00"/>
    <s v="Andrea Carolina Perdomo Valbuena"/>
    <x v="0"/>
    <s v="1. Prestación de servicios"/>
    <n v="52840342"/>
    <n v="7"/>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s v="Funciones de la dependencia"/>
    <s v="Harvey Danilo Suarez Morales"/>
    <s v="Secretaría Ejecutiva"/>
    <s v="Subsecretaría Ejecutiva"/>
    <s v="Departamento SAAD - Comparecientes"/>
    <s v="Jorge Alirio Mancera Cortés"/>
    <s v="BB- Departamento SAAD Defensa a Comparecientes "/>
    <s v="N/A"/>
    <s v="N/A"/>
    <s v="N/A"/>
    <s v="Inversión"/>
    <n v="73011465"/>
    <s v="N/A"/>
    <s v="N/A"/>
    <n v="6071640"/>
    <n v="6375222"/>
    <n v="122622"/>
    <n v="581222"/>
    <n v="2022011000068"/>
    <x v="81"/>
    <d v="2022-12-13T00:00:00"/>
    <s v="Darwin Fernando Quintero Fontecha"/>
    <n v="80178484"/>
    <n v="5"/>
    <d v="2023-03-01T00:00:00"/>
    <n v="-2226268"/>
    <d v="2023-11-15T00:00:00"/>
    <n v="9562839"/>
    <d v="2023-11-15T00:00:00"/>
    <n v="0"/>
    <s v="N/A"/>
    <n v="0"/>
    <s v="N/A"/>
    <n v="0"/>
    <s v="N/A"/>
    <n v="1"/>
    <d v="2023-11-15T00:00:00"/>
    <n v="46"/>
    <n v="80348036"/>
    <n v="66939825"/>
    <n v="66939825"/>
    <n v="0"/>
    <n v="0"/>
    <n v="0"/>
    <d v="2023-11-15T00:00:00"/>
    <d v="2023-12-31T00:00:00"/>
    <n v="-837"/>
    <s v="SI"/>
    <s v="N/A"/>
    <s v="Bogotá D.C."/>
    <s v="Cumplimiento"/>
    <s v="21-45-101394939"/>
    <n v="0"/>
    <s v="Seguros del Estado S.A. "/>
    <d v="2022-12-13T00:00:00"/>
    <s v="13/12/2022 - 16/05/2024"/>
    <d v="2022-12-13T00:00:00"/>
    <s v="PENDIENTE"/>
    <s v="A partir del primero de marzo se cede el contrato a DARWIN FERNANDO QUINTERO FONTECHA_x000a_Mediante Otrosí N1 del "/>
    <s v="Terminado"/>
    <s v="Adición, prórroga y cesión"/>
    <s v="N/A"/>
    <s v="DERECHO"/>
    <s v="N/A"/>
    <s v="MASCULINO"/>
    <s v="darwin.quintero@jep.gov.co"/>
    <s v="https://community.secop.gov.co/Public/Tendering/ContractNoticePhases/View?PPI=CO1.PPI.22099310&amp;isFromPublicArea=True&amp;isModal=False"/>
    <m/>
    <m/>
    <s v="PARTICIPACIÓN_EFECTIVA_REPRESENTACIÓN_Y_DEFENSA_TÉCNICA"/>
    <s v="PROCESOS_MISIONALES"/>
    <s v="Secretaría Ejecutiva"/>
    <s v="Subsecretaría Ejecutiva"/>
  </r>
  <r>
    <s v="JEP-940"/>
    <n v="918"/>
    <s v="JEP-940-2022"/>
    <s v="JEP-CSPO-906-2022"/>
    <s v="Jairo Cuellar"/>
    <d v="2022-12-07T00:00:00"/>
    <s v="Victor Jhonny Acosta Chica"/>
    <x v="0"/>
    <s v="1. Prestación de servicios"/>
    <n v="1016072655"/>
    <n v="1"/>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s v="Funciones de la dependencia"/>
    <s v="Harvey Danilo Suarez Morales"/>
    <s v="Secretaría Ejecutiva"/>
    <s v="Subsecretaría Ejecutiva"/>
    <s v="Departamento SAAD - Comparecientes"/>
    <s v="Jorge Alirio Mancera Cortés"/>
    <s v="BB- Departamento SAAD Defensa a Comparecientes "/>
    <s v="N/A"/>
    <s v="N/A"/>
    <s v="N/A"/>
    <s v="Inversión"/>
    <n v="73011465"/>
    <s v="N/A"/>
    <s v="N/A"/>
    <n v="6071640"/>
    <n v="6375222"/>
    <n v="121422"/>
    <n v="587622"/>
    <n v="2022011000068"/>
    <x v="15"/>
    <d v="2022-12-16T00:00:00"/>
    <s v="N/A"/>
    <s v="N/A"/>
    <s v="N/A"/>
    <s v="N/A"/>
    <n v="-2833432"/>
    <d v="2023-11-15T00:00:00"/>
    <n v="9562839"/>
    <d v="2023-11-15T00:00:00"/>
    <n v="0"/>
    <s v="N/A"/>
    <n v="0"/>
    <s v="N/A"/>
    <n v="0"/>
    <s v="N/A"/>
    <n v="1"/>
    <d v="2023-11-15T00:00:00"/>
    <n v="46"/>
    <n v="79740872"/>
    <n v="66939825"/>
    <n v="66939825"/>
    <n v="0"/>
    <n v="0"/>
    <n v="0"/>
    <d v="2023-11-15T00:00:00"/>
    <d v="2023-12-31T00:00:00"/>
    <n v="-837"/>
    <s v="SI"/>
    <s v="N/A"/>
    <s v="Bogotá D.C."/>
    <s v="Cumplimiento"/>
    <s v="21-47-101025031"/>
    <n v="0"/>
    <s v="Seguros del Estado S.A. "/>
    <d v="2022-12-16T00:00:00"/>
    <s v="15/12/2022 - 15/05/2024"/>
    <d v="2022-12-16T00:00:00"/>
    <s v="PENDIENTE"/>
    <s v="Mediante otrosí N°1 el 15/11/2023 se publica la adición y prórroga del contrato JEP-940-2022"/>
    <s v="Terminado"/>
    <s v="Adición y prórroga"/>
    <s v="N/A"/>
    <s v="DERECHO"/>
    <s v="N/A"/>
    <s v="MASCULINO"/>
    <s v="gabriel.macia@jep.gov.co"/>
    <s v="https://community.secop.gov.co/Public/Tendering/ContractNoticePhases/View?PPI=CO1.PPI.22098899&amp;isFromPublicArea=True&amp;isModal=False"/>
    <m/>
    <m/>
    <s v="PARTICIPACIÓN_EFECTIVA_REPRESENTACIÓN_Y_DEFENSA_TÉCNICA"/>
    <s v="PROCESOS_MISIONALES"/>
    <s v="Secretaría Ejecutiva"/>
    <s v="Subsecretaría Ejecutiva"/>
  </r>
  <r>
    <s v="JEP-941"/>
    <n v="919"/>
    <s v="JEP-941-2022"/>
    <s v="JEP-CSPO-907-2022"/>
    <s v="Jairo Cuellar"/>
    <d v="2022-12-07T00:00:00"/>
    <s v="Jenny Mallerly Marquez Supelano"/>
    <x v="0"/>
    <s v="1. Prestación de servicios"/>
    <n v="53043585"/>
    <n v="4"/>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s v="Funciones de la dependencia"/>
    <s v="Harvey Danilo Suarez Morales"/>
    <s v="Secretaría Ejecutiva"/>
    <s v="Subsecretaría Ejecutiva"/>
    <s v="Departamento SAAD - Comparecientes"/>
    <s v="Jorge Alirio Mancera Cortés"/>
    <s v="BB- Departamento SAAD Defensa a Comparecientes "/>
    <s v="N/A"/>
    <s v="N/A"/>
    <s v="N/A"/>
    <s v="Inversión"/>
    <n v="73011465"/>
    <s v="N/A"/>
    <s v="N/A"/>
    <n v="6071640"/>
    <n v="6375222"/>
    <n v="121622"/>
    <n v="587722"/>
    <n v="2022011000068"/>
    <x v="15"/>
    <d v="2022-12-16T00:00:00"/>
    <s v="N/A"/>
    <s v="N/A"/>
    <s v="N/A"/>
    <s v="N/A"/>
    <n v="-2833432"/>
    <d v="2023-11-15T00:00:00"/>
    <n v="9562839"/>
    <d v="2023-11-15T00:00:00"/>
    <n v="0"/>
    <s v="N/A"/>
    <n v="0"/>
    <s v="N/A"/>
    <n v="0"/>
    <s v="N/A"/>
    <n v="1"/>
    <d v="2023-11-15T00:00:00"/>
    <n v="46"/>
    <n v="79740872"/>
    <n v="66939825"/>
    <n v="66939825"/>
    <n v="0"/>
    <n v="0"/>
    <n v="0"/>
    <d v="2023-11-15T00:00:00"/>
    <d v="2023-12-31T00:00:00"/>
    <n v="-837"/>
    <s v="SI"/>
    <s v="N/A"/>
    <s v="Bogotá D.C."/>
    <s v="Cumplimiento"/>
    <s v="_x0009_560-47-994000157816"/>
    <n v="0"/>
    <s v="Aseguradora Solidaria de Colombia"/>
    <d v="2022-12-15T00:00:00"/>
    <s v="15/12/2022 - 25/05/2024"/>
    <d v="2022-12-16T00:00:00"/>
    <s v="PENDIENTE"/>
    <s v="Mediante otrosí N°1 el 15/11/2023 se publica la adición y prórroga del contrato JEP-941-2023"/>
    <s v="Terminado"/>
    <s v="Adición y prórroga"/>
    <s v="N/A"/>
    <s v="DERECHO"/>
    <s v="N/A"/>
    <s v="FEMENINO"/>
    <s v="jenny.marquezs@jep.gov.co"/>
    <s v="https://community.secop.gov.co/Public/Tendering/ContractNoticePhases/View?PPI=CO1.PPI.22099701&amp;isFromPublicArea=True&amp;isModal=False"/>
    <m/>
    <m/>
    <s v="PARTICIPACIÓN_EFECTIVA_REPRESENTACIÓN_Y_DEFENSA_TÉCNICA"/>
    <s v="PROCESOS_MISIONALES"/>
    <s v="Secretaría Ejecutiva"/>
    <s v="Subsecretaría Ejecutiva"/>
  </r>
  <r>
    <s v="JEP-942"/>
    <n v="920"/>
    <s v="JEP-942-2022"/>
    <s v="JEP-CSPO-908-2022"/>
    <s v="Jairo Cuellar"/>
    <d v="2022-12-07T00:00:00"/>
    <s v="Jose David Mendez Martinez"/>
    <x v="0"/>
    <s v="1. Prestación de servicios"/>
    <n v="1080183462"/>
    <n v="6"/>
    <s v="Persona Natural"/>
    <s v="Gigante"/>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s v="Funciones de la dependencia"/>
    <s v="Harvey Danilo Suarez Morales"/>
    <s v="Secretaría Ejecutiva"/>
    <s v="Subsecretaría Ejecutiva"/>
    <s v="Departamento SAAD - Comparecientes"/>
    <s v="Jorge Alirio Mancera Cortés"/>
    <s v="BB- Departamento SAAD Defensa a Comparecientes "/>
    <s v="N/A"/>
    <s v="N/A"/>
    <s v="N/A"/>
    <s v="Inversión"/>
    <n v="73011465"/>
    <s v="N/A"/>
    <s v="N/A"/>
    <n v="6071640"/>
    <n v="6375222"/>
    <n v="121822"/>
    <s v="_x0009_587822"/>
    <n v="2022011000068"/>
    <x v="15"/>
    <d v="2022-12-19T00:00:00"/>
    <s v="N/A"/>
    <s v="N/A"/>
    <s v="N/A"/>
    <s v="N/A"/>
    <n v="-3440596"/>
    <d v="2023-11-15T00:00:00"/>
    <n v="9562839"/>
    <d v="2023-11-15T00:00:00"/>
    <n v="0"/>
    <s v="N/A"/>
    <n v="0"/>
    <s v="N/A"/>
    <n v="0"/>
    <s v="N/A"/>
    <n v="1"/>
    <d v="2023-11-15T00:00:00"/>
    <n v="46"/>
    <n v="79133708"/>
    <n v="66939825"/>
    <n v="66939825"/>
    <n v="0"/>
    <n v="0"/>
    <n v="0"/>
    <d v="2023-11-15T00:00:00"/>
    <d v="2023-12-31T00:00:00"/>
    <n v="-837"/>
    <s v="SI"/>
    <s v="N/A"/>
    <s v="Bogotá D.C."/>
    <s v="Cumplimiento"/>
    <s v="560-47-994000157806"/>
    <n v="0"/>
    <s v="Aseguradora Solidaria de Colombia"/>
    <d v="2022-12-15T00:00:00"/>
    <s v="15/12/2022 - 25/05/2024"/>
    <d v="2022-12-19T00:00:00"/>
    <s v="PENDIENTE"/>
    <s v="Mediante otrosí N°1 el 15/11/2023 se publica la adición y prórroga del contrato JEP-942-2023"/>
    <s v="Terminado"/>
    <s v="Adición y prórroga"/>
    <s v="N/A"/>
    <s v="DERECHO"/>
    <s v="N/A"/>
    <s v="MASCULINO"/>
    <s v="jose.mendez@jep.gov.co"/>
    <s v="https://community.secop.gov.co/Public/Tendering/ContractNoticePhases/View?PPI=CO1.PPI.22101101&amp;isFromPublicArea=True&amp;isModal=False"/>
    <m/>
    <m/>
    <s v="PARTICIPACIÓN_EFECTIVA_REPRESENTACIÓN_Y_DEFENSA_TÉCNICA"/>
    <s v="PROCESOS_MISIONALES"/>
    <s v="Secretaría Ejecutiva"/>
    <s v="Subsecretaría Ejecutiva"/>
  </r>
  <r>
    <s v="JEP-943"/>
    <n v="921"/>
    <s v="JEP-943-2022"/>
    <s v="JEP-CSPO-909-2022"/>
    <s v="Jairo Cuellar"/>
    <d v="2022-12-07T00:00:00"/>
    <s v="Lorena Tatiana Jiménez Chavarro"/>
    <x v="0"/>
    <s v="1. Prestación de servicios"/>
    <n v="1013603231"/>
    <n v="1"/>
    <s v="Persona Natural"/>
    <s v="Bogotá D.C. "/>
    <s v="Prestación de servicios profesionales para apoyar y acompañar al departamento SAAD Comparecientes en la asistencia técnica a las actuaciones judiciales inherentes a la justicia transicional y restaurativa de la JEP a través de la identificación de las necesidades de la dependencia, articulando los procedimientos, espacios y actividades propias del Sistema Autónomo de Asesoría y Defensa relacionadas con el acopio, compilación, integración e interoperabilidad entre los sistemas de información de la Secretaría Ejecutiva y los demás sistemas misionales dispuestos por la Jurisdicción."/>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1922"/>
    <n v="587922"/>
    <n v="2022011000068"/>
    <x v="15"/>
    <d v="2022-12-16T00:00:00"/>
    <s v="N/A"/>
    <s v="N/A"/>
    <s v="N/A"/>
    <s v="N/A"/>
    <n v="-3373135"/>
    <d v="2023-08-08T00:00:00"/>
    <n v="11384338"/>
    <d v="2023-11-15T00:00:00"/>
    <n v="29007246"/>
    <d v="2023-12-27T00:00:00"/>
    <n v="0"/>
    <s v="N/A"/>
    <n v="0"/>
    <s v="N/A"/>
    <n v="3"/>
    <d v="2023-12-27T00:00:00"/>
    <n v="152"/>
    <n v="123936842"/>
    <n v="108697496"/>
    <n v="79690250"/>
    <n v="29007246"/>
    <s v="N/A"/>
    <s v="N/A"/>
    <d v="2023-11-15T00:00:00"/>
    <d v="2024-04-15T00:00:00"/>
    <n v="-731"/>
    <s v="NO"/>
    <s v="N/A"/>
    <s v="Bogotá D.C."/>
    <s v="Cumplimiento"/>
    <s v="_x0009_21-47-101025029"/>
    <n v="0"/>
    <s v="Seguros del Estado S.A. "/>
    <d v="2022-12-16T00:00:00"/>
    <s v="15/12/2022 - 15/05/2023"/>
    <d v="2022-12-16T00:00:00"/>
    <s v="PENDIENTE"/>
    <s v="El 8/08/2023 hoy se publicó el otrosí No. 1 al contrato JEP-943-2022, reducción al valor del contrato y modificación en la forma de pago (IVA) en 3.373.135_x000a_Mediante otrosí N°2 el 15/11/2023 se publica la adición y prórroga del contrato JEP-943-2022_x000a_Mediante Otrosí N°3 el 27/12/2023 se publica la adición y prórroga del contrato JEP-943-2022 Prorroga hasta el 15 de Abril de 2024"/>
    <s v="Terminado"/>
    <s v="Reducción, Adición y Prórroga"/>
    <s v="N/A"/>
    <s v="INGENIERIA INDUSTRIAL"/>
    <s v="N/A"/>
    <s v="FEMENINO"/>
    <s v="loren.jimenez@jep.gov.co"/>
    <s v="https://community.secop.gov.co/Public/Tendering/ContractNoticePhases/View?PPI=CO1.PPI.22101105&amp;isFromPublicArea=True&amp;isModal=False"/>
    <m/>
    <m/>
    <s v="PARTICIPACIÓN_EFECTIVA_REPRESENTACIÓN_Y_DEFENSA_TÉCNICA"/>
    <s v="PROCESOS_MISIONALES"/>
    <s v="Secretaría Ejecutiva"/>
    <s v="Subsecretaría Ejecutiva"/>
  </r>
  <r>
    <s v="JEP-916"/>
    <n v="923"/>
    <s v="JEP-916-2022"/>
    <s v="JEP-CSPO-884-2022"/>
    <s v="Clara Torres"/>
    <d v="2022-12-06T00:00:00"/>
    <s v="Andres Erneto Nieto Rico"/>
    <x v="0"/>
    <s v="1. Prestación de servicios"/>
    <n v="1030543727"/>
    <n v="6"/>
    <s v="Persona Natural"/>
    <s v="Bogotá D.C. "/>
    <s v="Prestación de servicios para apoyar las actuaciones y decisiones judiciales propias de la justicia transicional y restaurativa de la JEP en la gestión documental y el soporte a los procesos administrativos para la consolidación de información en los sistemas misionales dispuestos por la Jurisdicción."/>
    <s v="Funciones de la dependencia"/>
    <s v="Harvey Danilo Suarez Morales"/>
    <s v="Secretaría Ejecutiva"/>
    <s v="Subsecretaría Ejecutiva"/>
    <s v="Departamento SAAD - Comparecientes"/>
    <s v="Jorge Alirio Mancera Cortés"/>
    <s v="BB- Departamento SAAD Defensa a Comparecientes "/>
    <s v="N/A"/>
    <s v="N/A"/>
    <s v="N/A"/>
    <s v="Inversión"/>
    <n v="43459180"/>
    <s v="N/A"/>
    <s v="N/A"/>
    <n v="3614070"/>
    <n v="3794773"/>
    <n v="120922"/>
    <n v="586022"/>
    <s v="_x0009_2022011000068"/>
    <x v="15"/>
    <d v="2022-12-16T00:00:00"/>
    <s v="N/A"/>
    <s v="N/A"/>
    <s v="N/A"/>
    <s v="N/A"/>
    <n v="-1686566"/>
    <d v="2023-11-14T00:00:00"/>
    <n v="5692166"/>
    <d v="2023-11-14T00:00:00"/>
    <n v="0"/>
    <s v="N/A"/>
    <n v="0"/>
    <s v="N/A"/>
    <n v="0"/>
    <s v="N/A"/>
    <n v="1"/>
    <d v="2023-11-14T00:00:00"/>
    <n v="46"/>
    <n v="47464780"/>
    <n v="39845110"/>
    <n v="39845110"/>
    <n v="0"/>
    <n v="0"/>
    <n v="0"/>
    <d v="2023-11-15T00:00:00"/>
    <d v="2023-12-31T00:00:00"/>
    <n v="-837"/>
    <s v="SI"/>
    <s v="N/A"/>
    <s v="Bogotá D.C."/>
    <s v="Cumplimiento"/>
    <s v="11-47-101013501"/>
    <n v="0"/>
    <s v="Seguros del Estado S.A."/>
    <d v="2022-12-15T00:00:00"/>
    <s v="15/12/2022 - 20/05/2024"/>
    <d v="2022-12-16T00:00:00"/>
    <s v="PENDIENTE"/>
    <s v="El 14/11/2023 se publica adición y prórroga del contrato JEP-916-2022"/>
    <s v="Terminado"/>
    <s v="Adición y prórroga"/>
    <s v="N/A"/>
    <s v="DERECHO"/>
    <s v="N/A"/>
    <s v="MASCULINO"/>
    <s v="andres.nieto@jep.gov.co"/>
    <s v="https://community.secop.gov.co/Public/Tendering/ContractNoticePhases/View?PPI=CO1.PPI.22084822&amp;isFromPublicArea=True&amp;isModal=False"/>
    <m/>
    <m/>
    <s v="PARTICIPACIÓN_EFECTIVA_REPRESENTACIÓN_Y_DEFENSA_TÉCNICA"/>
    <s v="PROCESOS_MISIONALES"/>
    <s v="Secretaría Ejecutiva"/>
    <s v="Subsecretaría Ejecutiva"/>
  </r>
  <r>
    <s v="JEP-917"/>
    <n v="924"/>
    <s v="JEP-917-2022"/>
    <s v="JEP-CSPO-885-2022"/>
    <s v="Clara Torres"/>
    <d v="2022-12-06T00:00:00"/>
    <s v="Sandra Carolina Soler Albarracin"/>
    <x v="0"/>
    <s v="1. Prestación de servicios"/>
    <n v="1000333186"/>
    <n v="1"/>
    <s v="Persona Natural"/>
    <s v="Bogotá D.C. "/>
    <s v="Prestación de servicios para apoyar y acompañar las actuaciones y decisiones judiciales propias de la justicia transicional y restaurativa de la jep, en la gestión y validación técnica de información para la consolidación en los sistemas misionales dispuestos por la jurisdicción"/>
    <s v="Funciones de la dependencia"/>
    <s v="Harvey Danilo Suarez Morales"/>
    <s v="Secretaría Ejecutiva"/>
    <s v="Subsecretaría Ejecutiva"/>
    <s v="Departamento SAAD - Comparecientes"/>
    <s v="Jorge Alirio Mancera Cortés"/>
    <s v="BB- Departamento SAAD Defensa a Comparecientes "/>
    <s v="N/A"/>
    <s v="N/A"/>
    <s v="N/A"/>
    <s v="Inversión"/>
    <n v="43459180"/>
    <s v="N/A"/>
    <s v="N/A"/>
    <n v="3614070"/>
    <n v="3794773"/>
    <n v="121022"/>
    <n v="585822"/>
    <s v="_x0009_2022011000068"/>
    <x v="15"/>
    <d v="2022-12-16T00:00:00"/>
    <s v="Zulma Rocío Campos Montaña"/>
    <n v="52815159"/>
    <n v="1"/>
    <d v="2023-06-01T00:00:00"/>
    <n v="-1686566"/>
    <d v="2023-11-14T00:00:00"/>
    <n v="5692166"/>
    <d v="2023-11-14T00:00:00"/>
    <n v="0"/>
    <s v="N/A"/>
    <n v="0"/>
    <s v="N/A"/>
    <n v="0"/>
    <s v="N/A"/>
    <n v="1"/>
    <d v="2023-11-14T00:00:00"/>
    <n v="46"/>
    <n v="47464780"/>
    <n v="39845110"/>
    <n v="39845110"/>
    <n v="0"/>
    <n v="0"/>
    <n v="0"/>
    <d v="2023-11-15T00:00:00"/>
    <d v="2023-12-31T00:00:00"/>
    <n v="-837"/>
    <s v="SI"/>
    <s v="N/A"/>
    <s v="Bogotá D.C."/>
    <s v="Cumplimiento"/>
    <s v="21-47-101025012_x000a_21-47-101025012"/>
    <s v="0_x000a_1"/>
    <s v="Seguros del Estado S.A._x000a_Seguros del Estado S.A."/>
    <s v="15/12/2022_x000a_21/12/2022"/>
    <s v="15/12/2022 - 18/05/2024_x000a_15/12/2022 - 18/05/2024"/>
    <s v="15/12/2022_x000a_22/12/2022"/>
    <s v="Cesión_x000a_https://jepcolombia.sharepoint.com/:b:/g/SE/DAJ/SDC/EcFO3V-2PuFDsGS8C8IbSeUB-SOO_pgFj6WxoT7sUXAfAQ?e=QwhDQ0_x000a_Cesión 2_x000a_https://jepcolombia.sharepoint.com/:b:/g/SE/DAJ/SDC/ESjAlyMJYkZApz7QzblheJIBc38PdRBdz9cjMVp8KFr1tg?e=h5zf9a_x000a_Otrosí _x000a_https://jepcolombia.sharepoint.com/:b:/g/SE/DAJ/SDC/EdV72Ss1F19PjjdAq9-DAJIBaBToNCrbn9TwE5AryJTgRA?e=1xMdBn"/>
    <s v="Otrosí N°1 DEL 21/02/2023 se Aclara que el objeto del contrato es el siguiente: “PRESTACIÓN DE SERVICIOS PARA APOYAR Y ACOMPAÑAR LAS ACTUACIONES_x000a_Y DECISIONES JUDICIALES PROPIAS DE LA JUSTICIA TRANSICIONAL Y_x000a_RESTAURATIVA DE LA JEP, EN LA GESTIÓN Y VALIDACIÓN TÉCNICA DE_x000a_INFORMACIÓN PARA LA CONSOLIDACIÓN EN LOS SISTEMAS MISIONALES_x000a_DISPUESTOS POR LA JURISDICCIÓN”_x000a_Mediante otrosí N°1 el 14/11/2023 se publica la adición y prórroga del Cto JEP-917-2022"/>
    <s v="Terminado"/>
    <s v="Adición, prórroga y cesión"/>
    <s v="N/A"/>
    <s v="INGENIERIA INDUSTRIAL"/>
    <s v="N/A"/>
    <s v="FEMENINO"/>
    <s v="zulma.campos@jep.gov.co"/>
    <s v="https://community.secop.gov.co/Public/Tendering/ContractNoticePhases/View?PPI=CO1.PPI.22084836&amp;isFromPublicArea=True&amp;isModal=False"/>
    <m/>
    <m/>
    <s v="PARTICIPACIÓN_EFECTIVA_REPRESENTACIÓN_Y_DEFENSA_TÉCNICA"/>
    <s v="PROCESOS_MISIONALES"/>
    <s v="Secretaría Ejecutiva"/>
    <s v="Subsecretaría Ejecutiva"/>
  </r>
  <r>
    <s v="JEP-865"/>
    <n v="925"/>
    <s v="JEP-865-2022"/>
    <s v="JEP-CSPO-835-2022"/>
    <s v="Clara Torres"/>
    <d v="2022-12-01T00:00:00"/>
    <s v="Andrés Felipe Ramírez Dueñas"/>
    <x v="0"/>
    <s v="1. Prestación de servicios"/>
    <n v="1136881308"/>
    <n v="7"/>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Maria Alejandra Cruz Zuluaga"/>
    <s v="F- Magistratura"/>
    <s v="N/A"/>
    <s v="Magistratura_x000a_Transcriptores - SRVR"/>
    <s v="Óscar Javier Parra Vera"/>
    <s v="Inversión"/>
    <n v="39113268"/>
    <s v="N/A"/>
    <s v="N/A"/>
    <n v="3252663"/>
    <n v="3415296"/>
    <n v="123522"/>
    <n v="585522"/>
    <n v="2022011000068"/>
    <x v="15"/>
    <d v="2022-12-21T00:00:00"/>
    <s v="N/A"/>
    <s v="N/A"/>
    <s v="N/A"/>
    <s v="N/A"/>
    <n v="-2060021"/>
    <d v="2023-11-14T00:00:00"/>
    <n v="5122947"/>
    <d v="2023-11-14T00:00:00"/>
    <n v="13053249"/>
    <d v="2023-12-22T00:00:00"/>
    <n v="0"/>
    <s v="N/A"/>
    <n v="0"/>
    <s v="N/A"/>
    <n v="2"/>
    <d v="2023-12-22T00:00:00"/>
    <n v="152"/>
    <n v="55229443"/>
    <n v="54036801"/>
    <n v="40983552"/>
    <n v="13053249"/>
    <s v="N/A"/>
    <s v="N/A"/>
    <d v="2023-11-15T00:00:00"/>
    <d v="2024-04-15T00:00:00"/>
    <n v="-731"/>
    <s v="SI"/>
    <s v="N/A"/>
    <s v="Bogotá D.C."/>
    <s v="Cumplimiento"/>
    <s v="36-45-101040513"/>
    <n v="0"/>
    <s v="Seguros del Estado S.A."/>
    <d v="2022-12-20T00:00:00"/>
    <s v="20/12/2022 - 15/05/2024"/>
    <d v="2022-12-21T00:00:00"/>
    <s v="PENDIENTE"/>
    <s v="Mediante otrosí N°1 el 14/11/2023 se publica la adición y prórroga del Cto JEP-865-2022_x000a_Mediante otrosí N°2 del 22/12/2023 se adicionó y prorrogo el contrato JEP-865-2022"/>
    <s v="Terminado"/>
    <s v="Adición y prórroga"/>
    <s v="N/A"/>
    <s v="CIENCIAS POLÍTICAS"/>
    <s v="N/A"/>
    <s v="FEMENINO"/>
    <s v="andres.ramirezd@jep.gov.co"/>
    <s v="https://community.secop.gov.co/Public/Tendering/ContractNoticePhases/View?PPI=CO1.PPI.21977934&amp;isFromPublicArea=True&amp;isModal=False"/>
    <m/>
    <m/>
    <s v="JUDICIAL_DIALÓGICO"/>
    <s v="PROCESOS_MISIONALES"/>
    <s v="Magistratura"/>
    <s v="Magistratura"/>
  </r>
  <r>
    <s v="JEP-918"/>
    <n v="926"/>
    <s v="JEP-918-2022"/>
    <s v="JEP-CSPO-886-2022"/>
    <s v="Clara Torres"/>
    <d v="2022-12-06T00:00:00"/>
    <s v="Hector Horacio Perez Prieto"/>
    <x v="0"/>
    <s v="1. Prestación de servicios"/>
    <n v="79348924"/>
    <n v="2"/>
    <s v="Persona Natural"/>
    <s v="Bogotá D.C. "/>
    <s v="Prestación de servicios para acompañar la gestión administrativa del Departamento SAAD Comparecientes en asuntos relacionados con el apoyo a la supervisión de los contratos del Departamento."/>
    <s v="Funciones de la dependencia"/>
    <s v="Harvey Danilo Suarez Morales"/>
    <s v="Secretaría Ejecutiva"/>
    <s v="Subsecretaría Ejecutiva"/>
    <s v="Departamento SAAD - Comparecientes"/>
    <s v="Jorge Alirio Mancera Cortés"/>
    <s v="BB- Departamento SAAD Defensa a Comparecientes "/>
    <s v="N/A"/>
    <s v="N/A"/>
    <s v="N/A"/>
    <s v="Inversión"/>
    <n v="43459180"/>
    <s v="N/A"/>
    <s v="N/A"/>
    <n v="3614070"/>
    <n v="3794773"/>
    <n v="117722"/>
    <s v="_x0009_589622"/>
    <n v="2022011000068"/>
    <x v="122"/>
    <d v="2022-12-20T00:00:00"/>
    <s v="N/A"/>
    <s v="N/A"/>
    <s v="N/A"/>
    <s v="N/A"/>
    <n v="-2168442"/>
    <d v="2023-11-14T00:00:00"/>
    <n v="5692166"/>
    <d v="2023-11-14T00:00:00"/>
    <n v="14503611"/>
    <d v="2023-12-21T00:00:00"/>
    <n v="0"/>
    <s v="N/A"/>
    <n v="0"/>
    <s v="N/A"/>
    <n v="2"/>
    <d v="2023-12-21T00:00:00"/>
    <n v="152"/>
    <n v="61486515"/>
    <n v="54348721"/>
    <n v="39845110"/>
    <n v="14503611"/>
    <s v="N/A"/>
    <s v="N/A"/>
    <d v="2023-11-15T00:00:00"/>
    <d v="2024-04-15T00:00:00"/>
    <n v="-731"/>
    <s v="SI"/>
    <s v="N/A"/>
    <s v="Bogotá D.C."/>
    <s v="Cumplimiento"/>
    <s v="14-45-101090460"/>
    <n v="0"/>
    <s v="Seguros del Estado S.A."/>
    <d v="2022-12-20T00:00:00"/>
    <s v="19/12/2022 - 15/05/2024"/>
    <s v="20/12/202"/>
    <s v="PENDIENTE"/>
    <s v="Mediante otrosí N°1 El 14/11/2023 se publica adición y prórroga del contrato JEP-918-2022_x000a_Mediante otrosí N°2 del 21/12/2023 se publica adición y prórroga del contrato JEP-918-2022 "/>
    <s v="Terminado"/>
    <s v="Adición y prórroga"/>
    <s v="N/A"/>
    <s v="ADMINISTRACIÓN DE SISTEMAS"/>
    <s v="TECNOLOGO EN ADMINISTRACIÓN DE SISTEMAS"/>
    <s v="MASCULINO"/>
    <s v="hector.perez@jep.gov.co"/>
    <s v="https://community.secop.gov.co/Public/Tendering/ContractNoticePhases/View?PPI=CO1.PPI.22085069&amp;isFromPublicArea=True&amp;isModal=False"/>
    <m/>
    <m/>
    <s v="PARTICIPACIÓN_EFECTIVA_REPRESENTACIÓN_Y_DEFENSA_TÉCNICA"/>
    <s v="PROCESOS_MISIONALES"/>
    <s v="Secretaría Ejecutiva"/>
    <s v="Subsecretaría Ejecutiva"/>
  </r>
  <r>
    <s v="JEP-909"/>
    <n v="928"/>
    <s v="JEP-909-2022"/>
    <s v="JEP-CSPO-877-2022"/>
    <s v="Laura Paredes"/>
    <d v="2022-12-06T00:00:00"/>
    <s v="Karen Paola Jimenez Gutierrez"/>
    <x v="0"/>
    <s v="1. Prestación de servicios"/>
    <n v="1057604196"/>
    <n v="6"/>
    <s v="Persona Natural"/>
    <s v="Sogamoso"/>
    <s v="Prestar servicios profesionales para apoyar y acompañar en los procesos de mejoramiento de la gestión judicial de la Secretaría General Judicial"/>
    <s v="Funciones de la dependencia"/>
    <s v="Harvey Danilo Suarez Morales"/>
    <s v="Secretaría Ejecutiva"/>
    <s v="Dirección de Asuntos Jurídicos"/>
    <s v="Dirección de Asuntos Jurídicos"/>
    <s v="Yuly Saenz Berdugo "/>
    <s v="G- Secretaría General Judicial"/>
    <s v="N/A"/>
    <s v="Magistratura _x000a_SEJUD -SAI "/>
    <s v="N/A"/>
    <s v="Inversión"/>
    <n v="43459180"/>
    <s v="N/A"/>
    <s v="N/A"/>
    <n v="3614070"/>
    <n v="3794773"/>
    <n v="113022"/>
    <n v="573522"/>
    <n v="2022011000068"/>
    <x v="134"/>
    <d v="2022-12-12T00:00:00"/>
    <s v="Astrid Magdalena Arregoces Quintero"/>
    <n v="1143153254"/>
    <n v="0"/>
    <d v="2023-06-08T00:00:00"/>
    <n v="-1204690"/>
    <d v="2023-11-15T00:00:00"/>
    <n v="5692166"/>
    <d v="2023-11-15T00:00:00"/>
    <n v="14503611"/>
    <d v="2023-12-26T00:00:00"/>
    <n v="0"/>
    <s v="N/A"/>
    <n v="0"/>
    <s v="N/A"/>
    <n v="2"/>
    <d v="2023-12-26T00:00:00"/>
    <n v="152"/>
    <n v="62450267"/>
    <n v="54348721"/>
    <n v="39845110"/>
    <n v="14503611"/>
    <s v="N/A"/>
    <s v="N/A"/>
    <d v="2023-11-15T00:00:00"/>
    <d v="2024-04-15T00:00:00"/>
    <n v="-731"/>
    <s v="SI"/>
    <s v="N/A"/>
    <s v="Bogotá D.C."/>
    <s v="Cumplimiento"/>
    <s v="11-45-101120249"/>
    <n v="0"/>
    <s v="Seguros del Estado S.A."/>
    <d v="2022-12-09T00:00:00"/>
    <s v="09/12/2022 - 15/05/2024"/>
    <d v="2022-12-12T00:00:00"/>
    <s v="https://jepcolombia.sharepoint.com/:b:/g/SE/DAJ/SDC/EYFTBTyVAFJBrUNZwXK5hwoBKpGvgR-q9YT8EMws1kpVLw?e=6RMJcW"/>
    <s v=" A partir del 08 de junio de 2023 se cede el contrato_x000a_Mediante otrosí N°1 el 15/11/2023 se publica la adición y prórroga del contrato JEP-909-2022_x000a_Mediante otrosí N°2 el 26/12/2023 se publica la adición y prórroga del contrato JEP-909-2022, hasta el 15 de abril de 2024"/>
    <s v="Terminado"/>
    <s v="Adición, prórroga y cesión"/>
    <s v="N/A"/>
    <s v="DERECHO"/>
    <s v="N/A"/>
    <s v="FEMENINO"/>
    <s v="astrid.arregoces@jep.gov.co"/>
    <s v="https://community.secop.gov.co/Public/Tendering/ContractNoticePhases/View?PPI=CO1.PPI.22049712&amp;isFromPublicArea=True&amp;isModal=False"/>
    <m/>
    <m/>
    <s v="SOPORTE_PARA_LA_ADMINISTRACIÓN_DE_JUSTICIA"/>
    <s v="PROCESOS_MISIONALES"/>
    <s v="Magistratura"/>
    <s v="Secretaría General Judicial"/>
  </r>
  <r>
    <s v="JEP-930"/>
    <n v="929"/>
    <s v="JEP-930-2022"/>
    <s v="JEP-CSPO-896-2022"/>
    <s v="Ángela Esquivel "/>
    <d v="2022-12-07T00:00:00"/>
    <s v="Amelia Del Pilar Prado Hurtado"/>
    <x v="0"/>
    <s v="1. Prestación de servicios"/>
    <n v="43977155"/>
    <n v="2"/>
    <s v="Persona Natural"/>
    <s v="Bogotá D.C. "/>
    <s v="Prestar servicios profesionales especializados en enfoque étnico racial para apoyar y acompañar a la Secretaría Ejecutiva de la JEP en la gestión territorial con las comunidades negras, afrocolombianas, raizales y palenqueras en la región de Urabá, Bajo Atrato y Darién, a partir de la implementación y seguimiento de los lineamientos del enfoque diferencial, teniendo en cuenta el enfoque territorial. "/>
    <s v="Funciones de la dependencia"/>
    <s v="Harvey Danilo Suarez Morales"/>
    <s v="Secretaría Ejecutiva"/>
    <s v="Subsecretaría Ejecutiva"/>
    <s v="Departamento de Enfoques Diferenciales"/>
    <s v="Eliana Fernanda Antonio Rosero"/>
    <s v="BB- Departamento de Enfoques Diferenciales "/>
    <s v="N/A"/>
    <s v="N/A"/>
    <s v="N/A"/>
    <s v="Inversión"/>
    <n v="99086994"/>
    <s v="N/A"/>
    <s v="N/A"/>
    <n v="8240084"/>
    <n v="8652088"/>
    <n v="109022"/>
    <n v="592822"/>
    <n v="2018011001091"/>
    <x v="136"/>
    <d v="2022-12-22T00:00:00"/>
    <s v="Cleiton Murillo Henriquez"/>
    <n v="1045508484"/>
    <n v="8"/>
    <d v="2023-04-14T00:00:00"/>
    <n v="-5493394"/>
    <d v="2023-11-14T00:00:00"/>
    <n v="12689716"/>
    <d v="2023-11-14T00:00:00"/>
    <n v="33068280"/>
    <d v="2023-12-22T00:00:00"/>
    <n v="0"/>
    <s v="N/A"/>
    <n v="0"/>
    <s v="N/A"/>
    <n v="2"/>
    <d v="2023-12-22T00:00:00"/>
    <n v="152"/>
    <n v="139351596"/>
    <n v="123915190"/>
    <n v="90846910"/>
    <n v="33068280"/>
    <s v="N/A"/>
    <s v="N/A"/>
    <d v="2023-11-15T00:00:00"/>
    <d v="2024-04-15T00:00:00"/>
    <n v="-731"/>
    <s v="SI"/>
    <s v="N/A"/>
    <s v="Urabá, Bajo Atrato y_x000a_Darién."/>
    <s v="Cumplimiento"/>
    <s v="37-47-101003795"/>
    <n v="0"/>
    <s v="Seguros del Estado S.A. "/>
    <d v="2022-12-22T00:00:00"/>
    <s v="22/12/2022 - 16/05/2024"/>
    <d v="2022-12-22T00:00:00"/>
    <s v="PENDIENTE"/>
    <s v="Mediante otrosí N° se modifica la forma de pago_x000a_El 14/04/2023 se publica la cesión del CTO JEP-930-2022 del DED_x000a_El 14/11/2023 Se publica la adición. Y prórroga del CTO JEP-930-2022_x000a_Mediante otrosí N°2  del 22/12/2023 se adicionó y prorrogo el contrato JEP-930-2022 "/>
    <s v="Terminado"/>
    <s v="Cesión, adición y prórroga"/>
    <s v="N/A"/>
    <s v="DERECHO"/>
    <s v="N/A"/>
    <s v="MASCULINO"/>
    <s v="cleiton.murillo@jep.gov.co"/>
    <s v="https://community.secop.gov.co/Public/Tendering/ContractNoticePhases/View?PPI=CO1.PPI.22076985&amp;isFromPublicArea=True&amp;isModal=False"/>
    <m/>
    <m/>
    <s v="PARTICIPACIÓN_EFECTIVA_REPRESENTACIÓN_Y_DEFENSA_TÉCNICA"/>
    <s v="PROCESOS_MISIONALES"/>
    <s v="Secretaría Ejecutiva"/>
    <s v="Subsecretaría Ejecutiva"/>
  </r>
  <r>
    <s v="JEP-866"/>
    <n v="930"/>
    <s v="JEP-866-2022"/>
    <s v="JEP-CSPO-836-2022"/>
    <s v="Clara Torres"/>
    <d v="2022-12-01T00:00:00"/>
    <s v="Camila Lorena Paez Monsalve"/>
    <x v="0"/>
    <s v="1. Prestación de servicios"/>
    <n v="1031158043"/>
    <n v="1"/>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Camila Andrea Santamaría Chavarro"/>
    <s v="F- Magistratura"/>
    <s v="N/A"/>
    <s v="Magistratura_x000a_Transcriptores - SRVR"/>
    <s v="Belkis Florentina Izquierdo Torres"/>
    <s v="Inversión"/>
    <n v="39113268"/>
    <s v="N/A"/>
    <s v="N/A"/>
    <n v="3252663"/>
    <n v="3415296"/>
    <n v="113622"/>
    <n v="576122"/>
    <n v="2022011000068"/>
    <x v="133"/>
    <d v="2022-12-22T00:00:00"/>
    <s v="N/A"/>
    <s v="N/A"/>
    <s v="N/A"/>
    <s v="N/A"/>
    <n v="-2168443"/>
    <d v="2023-11-14T00:00:00"/>
    <n v="5122947"/>
    <d v="2023-11-14T00:00:00"/>
    <n v="13053249"/>
    <d v="2023-12-22T00:00:00"/>
    <n v="0"/>
    <s v="N/A"/>
    <n v="0"/>
    <s v="N/A"/>
    <n v="2"/>
    <d v="2023-12-22T00:00:00"/>
    <n v="152"/>
    <n v="55121021"/>
    <n v="48913854"/>
    <n v="35860605"/>
    <n v="13053249"/>
    <s v="N/A"/>
    <s v="N/A"/>
    <d v="2023-11-15T00:00:00"/>
    <d v="2024-04-15T00:00:00"/>
    <n v="-731"/>
    <s v="SI"/>
    <s v="N/A"/>
    <s v="Bogotá D.C."/>
    <s v="Cumplimiento"/>
    <s v="11-45-101120373"/>
    <n v="0"/>
    <s v="Seguros del Estado S.A."/>
    <d v="2022-12-12T00:00:00"/>
    <s v="13/12/2022 - 15/05/2024"/>
    <d v="2022-12-15T00:00:00"/>
    <s v="PENDIENTE"/>
    <s v="Mediante otrosí N°1 el 14/11/2023 se publica la adición y prórroga del Cto JEP-866-2022_x000a_Mediante otrosí N°2 el 22/122023 se publica la adición y prórroga del Cto JEP-866-2022"/>
    <s v="Terminado"/>
    <s v="Adición y prórroga"/>
    <s v="N/A"/>
    <s v="CIENCIAS POLÍTICAS"/>
    <s v="N/A"/>
    <s v="FEMENINO"/>
    <s v="camila.paez@jep.gov.co"/>
    <s v="https://community.secop.gov.co/Public/Tendering/ContractNoticePhases/View?PPI=CO1.PPI.21977939&amp;isFromPublicArea=True&amp;isModal=False"/>
    <m/>
    <m/>
    <s v="JUDICIAL_DIALÓGICO"/>
    <s v="PROCESOS_MISIONALES"/>
    <s v="Magistratura"/>
    <s v="Magistratura"/>
  </r>
  <r>
    <s v="JEP-867"/>
    <n v="932"/>
    <s v="JEP-867-2022"/>
    <s v="JEP-CSPO-837-2022"/>
    <s v="Clara Torres"/>
    <d v="2022-12-01T00:00:00"/>
    <s v="Daniela Andrea Monroy Jaimes"/>
    <x v="0"/>
    <s v="1. Prestación de servicios"/>
    <n v="1032480616"/>
    <n v="2"/>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Ana Cristina Portilla Benavides"/>
    <s v="F- Magistratura"/>
    <s v="N/A"/>
    <s v="Magistratura_x000a_Transcriptores - Sección NR"/>
    <s v="Gustavo Adolfo Salazar Arbeláez"/>
    <s v="Inversión"/>
    <n v="39113268"/>
    <s v="N/A"/>
    <s v="N/A"/>
    <n v="3252663"/>
    <n v="3415296"/>
    <n v="113222"/>
    <n v="564822"/>
    <n v="2022011000068"/>
    <x v="84"/>
    <d v="2022-12-07T00:00:00"/>
    <s v="Alison Camila González Ibañez"/>
    <n v="1032503448"/>
    <n v="2"/>
    <d v="2023-05-25T00:00:00"/>
    <n v="-542113"/>
    <d v="2023-11-14T00:00:00"/>
    <n v="5122947"/>
    <d v="2023-11-14T00:00:00"/>
    <n v="13053249"/>
    <d v="2023-12-22T00:00:00"/>
    <n v="0"/>
    <s v="N/A"/>
    <n v="0"/>
    <s v="N/A"/>
    <n v="2"/>
    <d v="2023-12-22T00:00:00"/>
    <n v="152"/>
    <n v="56747351"/>
    <n v="54036801"/>
    <n v="40983552"/>
    <n v="13053249"/>
    <s v="N/A"/>
    <s v="N/A"/>
    <d v="2023-11-15T00:00:00"/>
    <d v="2024-04-15T00:00:00"/>
    <n v="-731"/>
    <s v="SI"/>
    <s v="N/A"/>
    <s v="Bogotá D.C."/>
    <s v="Cumplimiento"/>
    <s v="21-45-101394361"/>
    <n v="0"/>
    <s v="Seguros del Estado S.A."/>
    <d v="2022-12-07T00:00:00"/>
    <s v="07/12/2022 - 16/05/2024"/>
    <d v="2022-12-07T00:00:00"/>
    <s v="https://jepcolombia.sharepoint.com/:b:/g/SE/DAJ/SDC/EaK_gO5b6y9Hojvs7lXkoAsB7yGtCahXZVpC7nEIBjSlmQ?e=wH4aiA"/>
    <s v="Se cede a partir del 25/05/2023_x000a_El 14/11/2023 Se publica la adición y prórroga del contrato JEP-867-2022_x000a_Mediante otrosí N°2 del 22/12/2023 se adicionó y prorrogo el contrato JEP-867-2022"/>
    <s v="Terminado"/>
    <s v="Adición y prórroga"/>
    <s v="N/A"/>
    <s v="HISTORIA"/>
    <s v="N/A"/>
    <s v="FEMENINO"/>
    <s v="alison.gonzalez@jep.gov.co"/>
    <s v="https://community.secop.gov.co/Public/Tendering/ContractNoticePhases/View?PPI=CO1.PPI.21977943&amp;isFromPublicArea=True&amp;isModal=False"/>
    <m/>
    <m/>
    <s v="JUDICIAL_ADVERSARIAL"/>
    <s v="PROCESOS_MISIONALES"/>
    <s v="Magistratura"/>
    <s v="Magistratura"/>
  </r>
  <r>
    <s v="JEP-880"/>
    <n v="933"/>
    <s v="JEP-880-2022"/>
    <s v="JEP-CSPO-848-2022"/>
    <s v="Vanessa Jiménez "/>
    <d v="2022-12-02T00:00:00"/>
    <s v="Jorge Enrique Ochoa Gómez"/>
    <x v="0"/>
    <s v="1. Prestación de servicios"/>
    <n v="79704591"/>
    <n v="0"/>
    <s v="Persona Natural"/>
    <s v="Bogotá D.C. "/>
    <s v="Prestar servicios profesionales para el apoyo y acompañamiento a la subdirección de recursos físicos e infraestructura en el recibo, trámite y organización de las autorizaciones de desplazamiento de la JEP requeridas para la implementación del punto 5 del acuerdo final con enfoque sistémico."/>
    <s v="Funciones de la dependencia"/>
    <s v="Harvey Danilo Suarez Morales"/>
    <s v="Secretaría Ejecutiva"/>
    <s v="Departamento de Asuntos Jurídicios"/>
    <s v="Subdirección de Recursos Físicos e Infraestructura"/>
    <s v="GAbriel Amado Pardo"/>
    <s v="DD- Subdirección de Recursos Físicos e Infraestructura"/>
    <s v="N/A"/>
    <s v="N/A"/>
    <s v="N/A"/>
    <s v="Inversión"/>
    <n v="86918393"/>
    <s v="N/A"/>
    <s v="N/A"/>
    <n v="7228143"/>
    <n v="7589549"/>
    <n v="125022"/>
    <n v="575722"/>
    <n v="2022011000068"/>
    <x v="133"/>
    <d v="2022-12-09T00:00:00"/>
    <s v="N/A"/>
    <s v="N/A"/>
    <s v="N/A"/>
    <s v="N/A"/>
    <n v="0"/>
    <s v="N/A"/>
    <n v="0"/>
    <s v="N/A"/>
    <n v="0"/>
    <s v="N/A"/>
    <n v="0"/>
    <s v="N/A"/>
    <n v="0"/>
    <s v="N/A"/>
    <n v="0"/>
    <s v="N/A"/>
    <n v="-161"/>
    <n v="86918393"/>
    <n v="79690250"/>
    <n v="79690250"/>
    <n v="0"/>
    <n v="0"/>
    <n v="0"/>
    <d v="2023-11-15T00:00:00"/>
    <d v="2023-06-07T00:00:00"/>
    <n v="-1044"/>
    <s v="SI"/>
    <d v="2023-06-07T00:00:00"/>
    <s v="Bogotá D.C."/>
    <s v="Cumplimiento"/>
    <s v="63-47-101001553"/>
    <n v="0"/>
    <s v="Seguros del Estado S.A."/>
    <d v="2022-12-09T00:00:00"/>
    <s v="09/12/2022 - 31/05/2024"/>
    <d v="2022-12-09T00:00:00"/>
    <s v="PENDIENTE"/>
    <s v="El 7/06/2023 se publico ACTA DE TERMINACIÓN ANTICIPADA DE MUTUO ACUERDO, BALANCE FINAL Y CIERRE DEL CONTRATO JEP-880-2022"/>
    <s v="Terminado"/>
    <s v="Terminación anticipada"/>
    <s v="N/A"/>
    <s v="CONTADURÍA PÚBLICA"/>
    <s v="N/A"/>
    <s v="MASCULINO"/>
    <s v="jorge.ochoa@jep.gov.co"/>
    <s v="https://community.secop.gov.co/Public/Tendering/ContractNoticePhases/View?PPI=CO1.PPI.21995718&amp;isFromPublicArea=True&amp;isModal=False"/>
    <m/>
    <m/>
    <s v="GESTIÓN_DE_SEGURIDAD_BIENES_Y_SERVICIOS"/>
    <s v="PROCESOS_DE_GESTIÓN"/>
    <s v="Secretaría Ejecutiva"/>
    <s v="Dirección Administrativa y Financiera"/>
  </r>
  <r>
    <s v="JEP-845"/>
    <n v="934"/>
    <s v="JEP-845-2022"/>
    <s v="JEP-CSPO-815-2022"/>
    <s v="Vanessa Jiménez "/>
    <d v="2022-11-30T00:00:00"/>
    <s v="Monica Marcela Niño Díaz"/>
    <x v="0"/>
    <s v="1. Prestación de servicios"/>
    <n v="1049606772"/>
    <n v="9"/>
    <s v="Persona Natural"/>
    <s v="Bogotá D.C. "/>
    <s v="Prestar servicios profesionales especializados y acompañamiento jurídico a la Secretaría Ejecutiva de la JEP, en la expedición de conceptos y demás documentos que le sean solicitados, así como la orientación y apoyo jurídico en los asuntos que se constituyan en temas priporitarios y de alto impacto para la JEP."/>
    <s v="Administrativo Transversal"/>
    <s v="Harvey Danilo Suarez Morales"/>
    <s v="Secretaría Ejecutiva"/>
    <s v="Secretaría Ejecutiva"/>
    <s v="Dirección de Asuntos Jurídicos"/>
    <s v="Jairo Ernesto Arias"/>
    <s v="E- Dirección de Asuntos Jurídicos"/>
    <s v="N/A"/>
    <s v="N/A"/>
    <s v="N/A"/>
    <s v="Inversión"/>
    <n v="198174014"/>
    <s v="N/A"/>
    <s v="N/A"/>
    <n v="16480169"/>
    <n v="17304177"/>
    <n v="116222"/>
    <n v="564322"/>
    <n v="2022011000068"/>
    <x v="116"/>
    <d v="2022-12-01T00:00:00"/>
    <s v="Pedro Orlando Mora López"/>
    <n v="11347053"/>
    <s v="N/A"/>
    <d v="2023-09-13T00:00:00"/>
    <n v="24802642"/>
    <d v="2023-11-15T00:00:00"/>
    <n v="66136563"/>
    <d v="2023-12-28T00:00:00"/>
    <n v="0"/>
    <s v="N/A"/>
    <n v="0"/>
    <s v="N/A"/>
    <n v="0"/>
    <s v="N/A"/>
    <n v="2"/>
    <d v="2023-12-28T00:00:00"/>
    <n v="82"/>
    <n v="289113219"/>
    <n v="247830408"/>
    <n v="181693845"/>
    <n v="66136563"/>
    <n v="0"/>
    <n v="0"/>
    <d v="2023-11-15T00:00:00"/>
    <d v="2024-02-05T00:00:00"/>
    <n v="-801"/>
    <s v="SI"/>
    <s v="N/A"/>
    <s v="Bogotá D.C."/>
    <s v="Cumplimiento"/>
    <s v="21-45-101393667"/>
    <n v="0"/>
    <s v="Seguros del Estado S.A."/>
    <d v="2022-12-01T00:00:00"/>
    <s v="01/12/2022 - 16/05/2024"/>
    <d v="2022-12-01T00:00:00"/>
    <s v="PENDIENTE"/>
    <s v="El 13/09/2023 se publica la cesión y otrosí modificando el valor y formado de pago por no ser responsable de IVA_x000a_Mediante otrosí N°1 el 15/11/2023 se publica la adición y prórroga del contrato 845-2022 _x000a_Mediante Otrosí N°2 el 28/12/2023 se publica la adición y prórroga del contrato JEP-845-2022_x000a_El 5/02/2024 se publica la terminación anticipada hasta el 5/02/2024"/>
    <s v="Terminado"/>
    <s v="Adición, prórroga, cesión y terminación anticipada. "/>
    <s v="N/A"/>
    <s v="DERECHO"/>
    <s v="N/A"/>
    <s v="MASCULINO"/>
    <s v="pedro.mora@jep.gov.co"/>
    <s v="https://community.secop.gov.co/Public/Tendering/OpportunityDetail/Index?noticeUID=CO1.NTC.3594153&amp;isFromPublicArea=True&amp;isModal=False"/>
    <m/>
    <m/>
    <s v="GESTIÓN_JURÍDICA"/>
    <s v="PROCESOS_DE_GESTIÓN"/>
    <s v="Secretaría Ejecutiva"/>
    <s v="Dirección de Asuntos Jurídicos"/>
  </r>
  <r>
    <s v="JEP-884"/>
    <n v="935"/>
    <s v="JEP-884-2022"/>
    <s v="JEP-CSPO-852-2022"/>
    <s v="Ángela Esquivel "/>
    <d v="2022-12-02T00:00:00"/>
    <s v="Sergio Alejandro Chaves Acevedo"/>
    <x v="0"/>
    <s v="1. Prestación de servicios"/>
    <n v="1019024279"/>
    <n v="1"/>
    <s v="Persona Natural"/>
    <s v="Bogotá D.C. "/>
    <s v="Prestar servicios profesionales para apoyar al departamento de enfoques diferenciales en el reporte, seguimiento y monitoreo de las herramientas y procesos administrativos y financieros del departamento"/>
    <s v="Funciones de la dependencia"/>
    <s v="Harvey Danilo Suarez Morales"/>
    <s v="Secretaría Ejecutiva"/>
    <s v="Subsecretaría Ejecutiva"/>
    <s v="Departamento de Enfoques Diferenciales"/>
    <s v="Eliana Fernanda Antonio Rosero"/>
    <s v="BB- Departamento de Enfoques Diferenciales "/>
    <s v="N/A"/>
    <s v="N/A"/>
    <s v="N/A"/>
    <s v="Inversión"/>
    <n v="62581258"/>
    <s v="N/A"/>
    <s v="N/A"/>
    <n v="5204263"/>
    <n v="7589550"/>
    <s v="114522_x000a_13023"/>
    <n v="580522"/>
    <n v="2018011001091"/>
    <x v="81"/>
    <d v="2022-12-14T00:00:00"/>
    <s v="N/A"/>
    <s v="N/A"/>
    <s v="N/A"/>
    <s v="N/A"/>
    <n v="-2081713"/>
    <d v="2023-03-06T00:00:00"/>
    <n v="18063117"/>
    <d v="2023-03-06T00:00:00"/>
    <n v="15"/>
    <d v="2023-03-16T00:00:00"/>
    <n v="11384325"/>
    <d v="2023-11-14T00:00:00"/>
    <n v="1657554"/>
    <d v="2023-12-22T00:00:00"/>
    <n v="4"/>
    <d v="2023-12-22T00:00:00"/>
    <n v="52"/>
    <n v="91604556"/>
    <n v="59034549"/>
    <n v="57376995"/>
    <n v="1657554"/>
    <n v="0"/>
    <n v="0"/>
    <d v="2023-11-15T00:00:00"/>
    <d v="2024-01-06T00:00:00"/>
    <n v="-831"/>
    <s v="SI"/>
    <s v="N/A"/>
    <s v="Bogotá D.C."/>
    <s v="Cumplimiento"/>
    <s v="11-47-101013478"/>
    <n v="0"/>
    <s v="Seguros del Estado S.A."/>
    <d v="2022-12-13T00:00:00"/>
    <s v="13/12/2022 - 20/05/2024"/>
    <d v="2022-12-14T00:00:00"/>
    <s v="PENDIENTE"/>
    <s v="Mediante otrosí númeor 1 del 6 de marzo de 2022 se Modifica_x000a_la “CLÁUSULA SEGUNDA – OBLIGACIONES DEL CONTRATISTA - ESPECIFICAS”, Adicionar el valor del contrato en la suma_x000a_de $18.063.117_x000a_Mediante otrosí N°2 se Adicionar el valor del contrato en la suma de_x000a_QUINCE PESOS M/CTE ($15) $78.562.677_x000a_Mediante otrosí N3 del 14/11/2023 Se publica la adición y prórroga del CTO JEP-884-2022_x000a_Mediante otrosí N°4  del 22/12/2023 se adicionó y prorrogo el contrato JEP-884-2022"/>
    <s v="Terminado"/>
    <s v="Adición y prorroga"/>
    <s v="N/A"/>
    <s v="ECONOMÍA"/>
    <s v="N/A"/>
    <s v="MASCULINO"/>
    <s v="alejandro.chaves@jep.gov.co"/>
    <s v="https://community.secop.gov.co/Public/Tendering/ContractNoticePhases/View?PPI=CO1.PPI.22065531&amp;isFromPublicArea=True&amp;isModal=False"/>
    <m/>
    <m/>
    <s v="PARTICIPACIÓN_EFECTIVA_REPRESENTACIÓN_Y_DEFENSA_TÉCNICA"/>
    <s v="PROCESOS_MISIONALES"/>
    <s v="Secretaría Ejecutiva"/>
    <s v="Subsecretaría Ejecutiva"/>
  </r>
  <r>
    <s v="JEP-960"/>
    <n v="936"/>
    <s v="JEP-960-2022"/>
    <s v="JEP-CSPO-925-2022"/>
    <s v="Laura Paredes"/>
    <d v="2022-12-12T00:00:00"/>
    <s v="Natalia Quiroga Hernandez"/>
    <x v="0"/>
    <s v="1. Prestación de servicios"/>
    <n v="1032434366"/>
    <n v="0"/>
    <s v="Persona Natural"/>
    <s v="Bogotá D.C. "/>
    <s v="Prestar servicios profesionales para apoyar y acompañar al Departamento de Atención a Víctimas en la asesoría y orientación a víctimas en la elaboración, seguimiento y apoyo respuesta a órdenes judiciales, peticiones, orientación y asesoría, atendiendo los enfoques diferenciales"/>
    <s v="Administrativo Transversal"/>
    <s v="Harvey Danilo Suarez Morales"/>
    <s v="Secretaría Ejecutiva"/>
    <s v="Subsecretaría Ejecutiva"/>
    <s v="Departamento de Atención a Víctimas"/>
    <s v="Claudia Viviana Ferro Buitrago"/>
    <s v="BB- Departamento de Atención a Víctimas"/>
    <s v="N/A"/>
    <s v="N/A"/>
    <s v="N/A"/>
    <s v="Inversión"/>
    <n v="52765437"/>
    <s v="N/A"/>
    <s v="N/A"/>
    <n v="7228143"/>
    <n v="7589549"/>
    <n v="107622"/>
    <n v="586422"/>
    <n v="2018011001091"/>
    <x v="15"/>
    <d v="2022-12-16T00:00:00"/>
    <s v="N/A"/>
    <s v="N/A"/>
    <s v="N/A"/>
    <s v="N/A"/>
    <n v="0"/>
    <s v="N/A"/>
    <n v="0"/>
    <s v="N/A"/>
    <n v="0"/>
    <s v="N/A"/>
    <n v="0"/>
    <s v="N/A"/>
    <n v="0"/>
    <s v="N/A"/>
    <n v="0"/>
    <s v="N/A"/>
    <n v="0"/>
    <n v="52765437"/>
    <n v="45537294"/>
    <n v="45537294"/>
    <n v="0"/>
    <n v="0"/>
    <n v="0"/>
    <d v="2023-06-30T00:00:00"/>
    <d v="2023-06-30T00:00:00"/>
    <n v="-1021"/>
    <s v="SI"/>
    <s v="N/A"/>
    <s v="Bogotá D.C."/>
    <s v="Cumplimiento"/>
    <s v="_x0009_25-47-101003429"/>
    <n v="0"/>
    <s v="Seguros del Estado S.A. "/>
    <d v="2022-12-15T00:00:00"/>
    <s v="15/12/2022 - 01/02/2024"/>
    <d v="2022-12-16T00:00:00"/>
    <s v="PENDIENTE"/>
    <s v="Ninguna"/>
    <s v="Terminado"/>
    <s v="Retiro"/>
    <s v="N/A"/>
    <s v="DERECHO"/>
    <s v="N/A"/>
    <s v="FEMENINO"/>
    <s v="natalia.quiroga@jep.gov.co"/>
    <s v="https://community.secop.gov.co/Public/Tendering/ContractNoticePhases/View?PPI=CO1.PPI.22105500&amp;isFromPublicArea=True&amp;isModal=False"/>
    <m/>
    <m/>
    <s v="PARTICIPACIÓN_EFECTIVA_REPRESENTACIÓN_Y_DEFENSA_TÉCNICA"/>
    <s v="PROCESOS_MISIONALES"/>
    <s v="Secretaría Ejecutiva"/>
    <s v="Subsecretaría Ejecutiva"/>
  </r>
  <r>
    <s v="JEP-844"/>
    <n v="937"/>
    <s v="JEP-844-2022"/>
    <s v="JEP-CSPO-814-2022"/>
    <s v="Carlos Torres"/>
    <d v="2022-11-30T00:00:00"/>
    <s v="Nadia Gabriela Triviño Lopez"/>
    <x v="0"/>
    <s v="1. Prestación de servicios"/>
    <n v="1014222734"/>
    <n v="2"/>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7822"/>
    <n v="552422"/>
    <s v="_x0009_2022011000068"/>
    <x v="13"/>
    <d v="2022-12-01T00:00:00"/>
    <s v="N/A"/>
    <s v="N/A"/>
    <s v="N/A"/>
    <s v="N/A"/>
    <n v="0"/>
    <s v="N/A"/>
    <n v="0"/>
    <s v="N/A"/>
    <n v="0"/>
    <s v="N/A"/>
    <n v="0"/>
    <s v="N/A"/>
    <n v="0"/>
    <s v="N/A"/>
    <n v="0"/>
    <s v="N/A"/>
    <n v="-218"/>
    <n v="86918393"/>
    <n v="79690250"/>
    <n v="79690250"/>
    <n v="0"/>
    <n v="0"/>
    <n v="0"/>
    <d v="2023-11-15T00:00:00"/>
    <d v="2023-04-11T00:00:00"/>
    <n v="-1101"/>
    <s v="SI"/>
    <d v="2023-04-11T00:00:00"/>
    <s v="Bogotá D.C."/>
    <s v="Cumplimiento"/>
    <s v="430-47-994000058369"/>
    <n v="0"/>
    <s v="Asegura Solidaria de Colombia"/>
    <d v="2022-12-01T00:00:00"/>
    <s v="30/11/2022 - 16/05/2024"/>
    <d v="2022-12-13T00:00:00"/>
    <s v="PENDIENTE"/>
    <s v="El 11/04/2023 se publicó la terminación anticipada del contrato JEP-844-2022 suscrito con NADIA GABRIELA TRIVIÑO LOPEZ - SAAD Comparecientes. A partir del 11 de abril de 2023"/>
    <s v="Terminado"/>
    <s v="Terminación anticipada"/>
    <s v="N/A"/>
    <s v="DERECHO"/>
    <s v="N/A"/>
    <s v="FEMENINO"/>
    <s v="nadia.trivino@jep.gov.co"/>
    <s v="https://community.secop.gov.co/Public/Tendering/ContractNoticePhases/View?PPI=CO1.PPI.21938510&amp;isFromPublicArea=True&amp;isModal=False"/>
    <m/>
    <m/>
    <s v="PARTICIPACIÓN_EFECTIVA_REPRESENTACIÓN_Y_DEFENSA_TÉCNICA"/>
    <s v="PROCESOS_MISIONALES"/>
    <s v="Secretaría Ejecutiva"/>
    <s v="Subsecretaría Ejecutiva"/>
  </r>
  <r>
    <s v="JEP-892"/>
    <n v="938"/>
    <s v="JEP-892-2022"/>
    <s v="JEP-CSPO-860-2022"/>
    <s v="Carlos Torres"/>
    <d v="2022-11-05T00:00:00"/>
    <s v="Myriam Cecilia Castrillón"/>
    <x v="0"/>
    <s v="1. Prestación de servicios"/>
    <n v="60316685"/>
    <n v="0"/>
    <s v="Persona Natural"/>
    <s v="Cucúta"/>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7922"/>
    <n v="581822"/>
    <s v="_x0009_2022011000068"/>
    <x v="81"/>
    <d v="2022-12-14T00:00:00"/>
    <s v="N/A"/>
    <s v="N/A"/>
    <s v="N/A"/>
    <s v="N/A"/>
    <n v="-2891259"/>
    <d v="2023-11-14T00:00:00"/>
    <n v="11384338"/>
    <d v="2023-11-14T00:00:00"/>
    <n v="29007246"/>
    <d v="2023-12-23T00:00:00"/>
    <n v="0"/>
    <s v="N/A"/>
    <n v="0"/>
    <s v="N/A"/>
    <n v="2"/>
    <d v="2023-12-23T00:00:00"/>
    <n v="152"/>
    <n v="124418718"/>
    <n v="108697496"/>
    <n v="79690250"/>
    <n v="29007246"/>
    <s v="N/A"/>
    <s v="N/A"/>
    <d v="2023-11-15T00:00:00"/>
    <d v="2024-04-15T00:00:00"/>
    <n v="-731"/>
    <s v="SI"/>
    <s v="N/A"/>
    <s v="Norte de Santander"/>
    <s v="Cumplimiento"/>
    <s v="CCT-100004436"/>
    <n v="2"/>
    <s v="Seguros Mundial"/>
    <d v="2022-12-13T00:00:00"/>
    <s v="13/12/2022 - 22/05/2024"/>
    <d v="2022-12-14T00:00:00"/>
    <s v="PENDIENTE"/>
    <s v="Mediante otrosí N°1 el 14/11/2023 se publica la adición y prórroga del Cto JEP-892-2022 - MYRIAM CECILIA CASTRILLON_x000a_Mediante otrosí N°2 el 23/12/2023 se publica la adición y prórroga del contrato JEP-892-2022 - Fecha de terminación del contrato 15/04/2024"/>
    <s v="Terminado"/>
    <s v="Adición y prórroga"/>
    <s v="N/A"/>
    <s v="DERECHO"/>
    <s v="N/A"/>
    <s v="FEMENINO"/>
    <s v="myriam.castrillon@jep.gov.co"/>
    <s v="https://community.secop.gov.co/Public/Tendering/ContractNoticePhases/View?PPI=CO1.PPI.22025637&amp;isFromPublicArea=True&amp;isModal=False"/>
    <m/>
    <m/>
    <s v="PARTICIPACIÓN_EFECTIVA_REPRESENTACIÓN_Y_DEFENSA_TÉCNICA"/>
    <s v="PROCESOS_MISIONALES"/>
    <s v="Secretaría Ejecutiva"/>
    <s v="Subsecretaría Ejecutiva"/>
  </r>
  <r>
    <s v="JEP-945"/>
    <n v="939"/>
    <s v="JEP-945-2022"/>
    <s v="JEP-CSPO-911-2022"/>
    <s v="Jairo Cuellar"/>
    <d v="2022-12-07T00:00:00"/>
    <s v="Milton Ricardo Medina Sánchez"/>
    <x v="0"/>
    <s v="1. Prestación de servicios"/>
    <n v="79524626"/>
    <n v="7"/>
    <s v="Persona Natural"/>
    <s v="Bogotá D.C. "/>
    <s v="Prestación de servicios profesionales para apoyar y acompañar al departamento SAAD Comparecientes en las gestiones administrativas a su cargo."/>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1122"/>
    <n v="588522"/>
    <n v="2022011000068"/>
    <x v="135"/>
    <d v="2022-12-20T00:00:00"/>
    <s v="N/A"/>
    <s v="N/A"/>
    <s v="N/A"/>
    <s v="N/A"/>
    <n v="-4336887"/>
    <d v="2023-11-14T00:00:00"/>
    <n v="11384338"/>
    <d v="2023-11-14T00:00:00"/>
    <n v="29007246"/>
    <d v="2023-12-27T00:00:00"/>
    <n v="0"/>
    <s v="N/A"/>
    <n v="0"/>
    <s v="N/A"/>
    <n v="2"/>
    <d v="2023-12-27T00:00:00"/>
    <n v="152"/>
    <n v="122973090"/>
    <n v="108697496"/>
    <n v="79690250"/>
    <n v="29007246"/>
    <s v="N/A"/>
    <s v="N/A"/>
    <d v="2023-11-15T00:00:00"/>
    <d v="2024-04-15T00:00:00"/>
    <n v="-731"/>
    <s v="SI"/>
    <s v="N/A"/>
    <s v="Bogotá D.C."/>
    <s v="Cumplimiento"/>
    <s v="14-45-101090347"/>
    <n v="0"/>
    <s v="Seguros del Estado S.A. "/>
    <d v="2022-12-16T00:00:00"/>
    <s v="16/12/2022 - 16/05/2024"/>
    <d v="2022-12-20T00:00:00"/>
    <s v="PENDIENTE"/>
    <s v="Mediante otrosí N°1 el 14/11/2023 se publica la adición y prórroga del Cto JEP-945-2022 Milton Ricardo Medina Sánchez_x000a_Mediante Otrosí N°2 el 27/12/2023 se publica la adición y prórroga del contrato JEP-945-2022 Prorroga hasta el 15 de Abril de 2024"/>
    <s v="Terminado"/>
    <s v="Adición y prórroga"/>
    <s v="N/A"/>
    <s v="DERECHO"/>
    <s v="N/A"/>
    <s v="MASCULINO"/>
    <s v="milton.medina@jep.gov.co"/>
    <s v="https://community.secop.gov.co/Public/Tendering/ContractNoticePhases/View?PPI=CO1.PPI.22101302&amp;isFromPublicArea=True&amp;isModal=False"/>
    <m/>
    <m/>
    <s v="PARTICIPACIÓN_EFECTIVA_REPRESENTACIÓN_Y_DEFENSA_TÉCNICA"/>
    <s v="PROCESOS_MISIONALES"/>
    <s v="Secretaría Ejecutiva"/>
    <s v="Subsecretaría Ejecutiva"/>
  </r>
  <r>
    <s v="JEP-915"/>
    <n v="940"/>
    <s v="JEP-915-2022"/>
    <s v="JEP-CSPO-883-2022"/>
    <s v="Vanessa Jiménez "/>
    <d v="2022-12-06T00:00:00"/>
    <s v="Clara Marcela Mejia Munera"/>
    <x v="0"/>
    <s v="1. Prestación de servicios"/>
    <n v="43809932"/>
    <n v="1"/>
    <s v="Persona Natural"/>
    <s v="Bogotá D.C. "/>
    <s v="Prestar servicios profesionales de apoyo y acompañamiento a la subdirección de comunicaciones en la gestión, implementación y ejecución del sistema de medios, y la producción audiovisual de acuerdo a la política y estrategia de comunicaciones"/>
    <s v="Funciones de la dependencia"/>
    <s v="Harvey Danilo Suarez Morales"/>
    <s v="Secretaría Ejecutiva"/>
    <s v="Secretaría Ejecutiva"/>
    <s v="Subdirección de Comunicaciones"/>
    <s v="Hernando Salazar Palacio"/>
    <s v="AA- Subdirección de Comunicaciones"/>
    <s v="N/A"/>
    <s v="N/A"/>
    <s v="N/A"/>
    <s v="Inversión"/>
    <n v="159929916"/>
    <s v="N/A"/>
    <s v="N/A"/>
    <n v="13299786"/>
    <n v="13964775"/>
    <n v="123322"/>
    <n v="584522"/>
    <n v="2022011000068"/>
    <x v="81"/>
    <d v="2022-12-15T00:00:00"/>
    <s v="N/A"/>
    <s v="N/A"/>
    <s v="N/A"/>
    <s v="N/A"/>
    <n v="0"/>
    <s v="N/A"/>
    <n v="0"/>
    <s v="N/A"/>
    <n v="0"/>
    <s v="N/A"/>
    <n v="0"/>
    <s v="N/A"/>
    <n v="0"/>
    <s v="N/A"/>
    <n v="0"/>
    <s v="N/A"/>
    <n v="0"/>
    <n v="159929916"/>
    <n v="146630130"/>
    <n v="146630130"/>
    <n v="0"/>
    <n v="0"/>
    <n v="0"/>
    <d v="2023-12-15T00:00:00"/>
    <d v="2023-12-15T00:00:00"/>
    <n v="-853"/>
    <s v="SI"/>
    <s v="N/A"/>
    <s v="Bogotá D.C."/>
    <s v="Cumplimiento"/>
    <s v="11-47-101013490"/>
    <n v="0"/>
    <s v="Seguros del Estado S.A."/>
    <d v="2022-12-14T00:00:00"/>
    <s v="13/12/2022 - 20/05/2024"/>
    <d v="2022-12-15T00:00:00"/>
    <s v="PENDIENTE"/>
    <s v="Ninguna"/>
    <s v="Terminado"/>
    <s v="Retiro"/>
    <s v="N/A"/>
    <s v="COMUNICACIÓN SOCIAL"/>
    <s v="N/A"/>
    <s v="FEMENINO"/>
    <s v="clara.mejia@jep.gov.co"/>
    <s v="https://community.secop.gov.co/Public/Tendering/ContractNoticePhases/View?PPI=CO1.PPI.22104009&amp;isFromPublicArea=True&amp;isModal=False"/>
    <m/>
    <m/>
    <s v="GESTIÓN_DE_LAS_COMUNICACIONES"/>
    <s v="PROCESOS_DE_RELACIONAMIENTO"/>
    <s v="Secretaría Ejecutiva"/>
    <s v="Subdirección de Comunicaciones"/>
  </r>
  <r>
    <s v="JEP-893"/>
    <n v="941"/>
    <s v="JEP-893-2022"/>
    <s v="JEP-CSPO-861-2022"/>
    <s v="Carlos Torres"/>
    <d v="2022-11-05T00:00:00"/>
    <s v="Norma Suleiza Mavesoy Polanco"/>
    <x v="0"/>
    <s v="1. Prestación de servicios"/>
    <n v="40077339"/>
    <n v="8"/>
    <s v="Persona Natural"/>
    <s v="Florencia"/>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8022"/>
    <n v="581722"/>
    <s v="_x0009_2022011000068"/>
    <x v="81"/>
    <d v="2022-12-14T00:00:00"/>
    <s v="N/A"/>
    <s v="N/A"/>
    <s v="N/A"/>
    <s v="N/A"/>
    <n v="-2891259"/>
    <d v="2023-11-14T00:00:00"/>
    <n v="11384338"/>
    <d v="2023-11-14T00:00:00"/>
    <n v="29007246"/>
    <d v="2023-12-26T00:00:00"/>
    <n v="0"/>
    <s v="N/A"/>
    <n v="0"/>
    <s v="N/A"/>
    <n v="2"/>
    <d v="2023-12-26T00:00:00"/>
    <n v="152"/>
    <n v="124418718"/>
    <n v="108697496"/>
    <n v="79690250"/>
    <n v="29007246"/>
    <s v="N/A"/>
    <s v="N/A"/>
    <d v="2023-11-15T00:00:00"/>
    <d v="2024-04-15T00:00:00"/>
    <n v="-731"/>
    <s v="SI"/>
    <s v="N/A"/>
    <s v="Caquetá"/>
    <s v="Cumplimiento"/>
    <s v="61-45-101020768"/>
    <n v="1"/>
    <s v="Seguros del Estado S.A."/>
    <d v="2022-12-13T00:00:00"/>
    <s v="13/12/2022 - 15/05/2024"/>
    <d v="2022-12-13T00:00:00"/>
    <s v="PENDIENTE"/>
    <s v="Mediante otrosí N°1 el 14/11/2023 se publica la adición y prórroga del Cto JEP-893-2022 - NORMA SULEIZA MAVESOY POLANCO_x000a_Mediante otrosí N°2 el 26/12/2023 se publica la adición y prórroga del contrato JEP-893-2022 (Fecha de terminación del contrato     15/04/2024)"/>
    <s v="Terminado"/>
    <s v="Adición y prórroga"/>
    <s v="N/A"/>
    <s v="DERECHO"/>
    <s v="N/A"/>
    <s v="FEMENINO"/>
    <s v="norma.mavesoy@jep.gov.co"/>
    <s v="https://community.secop.gov.co/Public/Tendering/ContractNoticePhases/View?PPI=CO1.PPI.22028693&amp;isFromPublicArea=True&amp;isModal=False"/>
    <m/>
    <m/>
    <s v="PARTICIPACIÓN_EFECTIVA_REPRESENTACIÓN_Y_DEFENSA_TÉCNICA"/>
    <s v="PROCESOS_MISIONALES"/>
    <s v="Secretaría Ejecutiva"/>
    <s v="Subsecretaría Ejecutiva"/>
  </r>
  <r>
    <s v="JEP-962"/>
    <n v="942"/>
    <s v="JEP-962-2022"/>
    <s v="JEP-CSPO-927-2022"/>
    <s v="Angela Maria Esquivel"/>
    <d v="2022-12-12T00:00:00"/>
    <s v="Manuel Alejandro Niño Fontecha "/>
    <x v="0"/>
    <s v="1. Prestación de servicios"/>
    <n v="1018435769"/>
    <n v="9"/>
    <s v="Persona Natural"/>
    <s v="Bogotá D.C. "/>
    <s v="Prestar servicios profesionales para apoyar y acompañar al Departamento de Atención a Víctimas en la gestión administrativa, precontractual y seguimiento contractual a fin de facilitar la asistencia material a víctimas atendiendo al enfoque territorial. "/>
    <s v="Administrativo Transversal"/>
    <s v="Harvey Danilo Suarez Morales"/>
    <s v="Secretaría Ejecutiva"/>
    <s v="Subsecretaría Ejecutiva"/>
    <s v="Departamento de Atención a Víctimas"/>
    <s v="Claudia Viviana Ferro Buitrago"/>
    <s v="BB- Departamento de Atención a Víctimas"/>
    <s v="N/A"/>
    <s v="N/A"/>
    <s v="N/A"/>
    <s v="Inversión"/>
    <n v="37991119"/>
    <s v="N/A"/>
    <s v="N/A"/>
    <n v="5204263"/>
    <n v="5464476"/>
    <n v="110522"/>
    <n v="587222"/>
    <n v="2018011001091"/>
    <x v="15"/>
    <d v="2022-12-19T00:00:00"/>
    <s v="N/A"/>
    <s v="N/A"/>
    <s v="N/A"/>
    <s v="N/A"/>
    <n v="0"/>
    <s v="N/A"/>
    <n v="0"/>
    <s v="N/A"/>
    <n v="0"/>
    <s v="N/A"/>
    <n v="0"/>
    <s v="N/A"/>
    <n v="0"/>
    <s v="N/A"/>
    <n v="0"/>
    <s v="N/A"/>
    <n v="0"/>
    <n v="37991119"/>
    <n v="32786856"/>
    <n v="32786856"/>
    <n v="0"/>
    <n v="0"/>
    <n v="0"/>
    <d v="2023-06-30T00:00:00"/>
    <d v="2023-06-30T00:00:00"/>
    <n v="-1021"/>
    <s v="SI"/>
    <s v="N/A"/>
    <s v="Bogotá D.C."/>
    <s v="Cumplimiento"/>
    <s v="25-47-101003434 "/>
    <n v="0"/>
    <s v="Seguros del Estado S.A. "/>
    <d v="2022-12-16T00:00:00"/>
    <s v="15/12/2022 - 01/02/2024"/>
    <d v="2022-12-19T00:00:00"/>
    <s v="PENDIENTE"/>
    <s v="Ninguna"/>
    <s v="Terminado"/>
    <s v="Retiro"/>
    <s v="N/A"/>
    <s v="PSICOLOGÍA"/>
    <s v="N/A"/>
    <s v="MASCULINO"/>
    <s v="manuel.nino@jep.gov.co"/>
    <s v="https://community.secop.gov.co/Public/Tendering/ContractNoticePhases/View?PPI=CO1.PPI.22139457&amp;isFromPublicArea=True&amp;isModal=False"/>
    <m/>
    <m/>
    <s v="PARTICIPACIÓN_EFECTIVA_REPRESENTACIÓN_Y_DEFENSA_TÉCNICA"/>
    <s v="PROCESOS_MISIONALES"/>
    <s v="Secretaría Ejecutiva"/>
    <s v="Subsecretaría Ejecutiva"/>
  </r>
  <r>
    <s v="JEP-837"/>
    <n v="943"/>
    <s v="JEP-837-2022"/>
    <s v="JEP-CSPO-807-2022"/>
    <s v="Ángela Esquivel "/>
    <d v="2022-11-30T00:00:00"/>
    <s v="Consuelo Torres Torres"/>
    <x v="0"/>
    <s v="1. Prestación de servicios"/>
    <n v="52262459"/>
    <n v="1"/>
    <s v="Persona Natural"/>
    <s v="Bogotá D.C. "/>
    <s v="Prestar servicios profesionales para apoyar y acompañar las salas de justicia y sus respectivas presidencias en los procesos de mejoramiento de la gestión judicial."/>
    <s v="Funciones de la dependencia"/>
    <s v="Harvey Danilo Suarez Morales"/>
    <s v="Secretaría Ejecutiva"/>
    <s v="Dirección de Asuntos Jurídicos"/>
    <s v="Dirección de Asuntos Jurídicos"/>
    <s v="Alexandra Sandoval Mantilla"/>
    <s v="F- Magistratura"/>
    <s v="N/A"/>
    <s v="Magistratura_x000a_Presidencias de la sala - SAI"/>
    <s v="Alexandra Sandoval Mantilla"/>
    <s v="Inversión"/>
    <n v="62581258"/>
    <s v="N/A"/>
    <s v="N/A"/>
    <n v="5204263"/>
    <n v="5464476"/>
    <n v="114922"/>
    <n v="565022"/>
    <n v="2022011000068"/>
    <x v="130"/>
    <d v="2022-12-09T00:00:00"/>
    <s v="Diego Alejandro Duarte Escobar_x000a_Daniel Felipe Espitia Moreno"/>
    <s v="1032486189_x000a_1.020.798.506"/>
    <s v="6_x000a_3"/>
    <s v="1/06/2023_x000a_9/08/2023"/>
    <n v="-1214338"/>
    <d v="2023-11-14T00:00:00"/>
    <n v="8014556"/>
    <d v="2023-11-14T00:00:00"/>
    <n v="20885211"/>
    <d v="2023-12-26T00:00:00"/>
    <n v="0"/>
    <s v="N/A"/>
    <n v="0"/>
    <s v="N/A"/>
    <n v="2"/>
    <d v="2023-12-26T00:00:00"/>
    <n v="140"/>
    <n v="90266687"/>
    <n v="78262206"/>
    <n v="57376995"/>
    <n v="20885211"/>
    <n v="0"/>
    <n v="0"/>
    <d v="2023-11-15T00:00:00"/>
    <d v="2024-04-03T00:00:00"/>
    <n v="-743"/>
    <s v="SI"/>
    <s v="N/A"/>
    <s v=" lugares previamente designado por el_x000a_supervisor"/>
    <s v="Cumplimiento"/>
    <s v="14-47-101020925"/>
    <n v="0"/>
    <s v="Seguros del Estado S.A."/>
    <d v="2022-12-07T00:00:00"/>
    <s v="7/12/2022 - 31/05/2024"/>
    <d v="2022-12-07T00:00:00"/>
    <s v="PENDIENTE"/>
    <s v="Se cede a partir del 1/06/2023_x000a_el 9/08/2023 se publica la cesión del CTO JEP-837-2022 Daniel Felipe Espitia Moreno_x000a_Mediante otrosí N°1 el 14/11/2023 se publica la adición y prórroga del Cto JEP-837-2022_x000a_Mediante Otrosí N°2 el 26/12/2023 se publica la adición y prórroga del contrato JEP-837-2022_x000a_De mutuo acuerdo se realiza terminación anticipada hasta el 3/04/2024"/>
    <s v="Terminado"/>
    <s v="Adición y prórroga, Cesión, terminación anticipada"/>
    <s v="N/A"/>
    <s v="DERECHO"/>
    <s v="N/A"/>
    <s v="MASCULINO"/>
    <s v="daniel.espitia@jep.gov.co"/>
    <s v="https://community.secop.gov.co/Public/Tendering/ContractNoticePhases/View?PPI=CO1.PPI.21975572&amp;isFromPublicArea=True&amp;isModal=False"/>
    <m/>
    <m/>
    <s v="TRATAMIENTO_ESPECIAL_INDIVIDUAL"/>
    <s v="PROCESOS_MISIONALES"/>
    <s v="Magistratura"/>
    <s v="Magistratura"/>
  </r>
  <r>
    <s v="JEP-894"/>
    <n v="944"/>
    <s v="JEP-894-2022"/>
    <s v="JEP-CSPO-862-2022"/>
    <s v="Carlos Torres"/>
    <d v="2022-11-05T00:00:00"/>
    <s v="María Helena García Ruiz "/>
    <x v="0"/>
    <s v="1. Prestación de servicios"/>
    <n v="1053333878"/>
    <n v="2"/>
    <s v="Persona Natural"/>
    <s v="Chinquirá"/>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8122"/>
    <n v="577322"/>
    <n v="2022011000068"/>
    <x v="133"/>
    <d v="2022-12-12T00:00:00"/>
    <s v="N/A"/>
    <s v="N/A"/>
    <s v="N/A"/>
    <s v="N/A"/>
    <n v="-2409383"/>
    <d v="2023-11-15T00:00:00"/>
    <n v="11384338"/>
    <d v="2023-11-15T00:00:00"/>
    <n v="29007246"/>
    <d v="2023-12-23T00:00:00"/>
    <n v="0"/>
    <s v="N/A"/>
    <n v="0"/>
    <s v="N/A"/>
    <n v="2"/>
    <d v="2023-12-23T00:00:00"/>
    <n v="152"/>
    <n v="124900594"/>
    <n v="108697496"/>
    <n v="79690250"/>
    <n v="29007246"/>
    <s v="N/A"/>
    <s v="N/A"/>
    <d v="2023-11-15T00:00:00"/>
    <d v="2024-04-15T00:00:00"/>
    <n v="-731"/>
    <s v="SI"/>
    <s v="N/A"/>
    <s v="Meta"/>
    <s v="Cumplimiento"/>
    <s v="39-45-101029315 "/>
    <n v="0"/>
    <s v="Seguros del Estado S.A."/>
    <d v="2022-12-10T00:00:00"/>
    <s v="09/12/2022 - 15/05/2024"/>
    <d v="2022-12-12T00:00:00"/>
    <s v="PENDIENTE"/>
    <s v="Mediante otrosí N°1 el 15/11/2023 se publica la adición y prórroga del contrato JEP-894-2022 - MARIA HELENA GARCIA RUIZ_x000a_Mediante otrosí N°2 el 23/12/2023 se publica la adición y prórroga del contrato JEP-894-2022 - Fecha de terminación del contrato 15/04/2024"/>
    <s v="Terminado"/>
    <s v="Adición y prórroga"/>
    <s v="N/A"/>
    <s v="DERECHO"/>
    <s v="N/A"/>
    <s v="FEMENINO"/>
    <s v="maria.garcia@jep.gov.co"/>
    <s v="https://community.secop.gov.co/Public/Tendering/ContractNoticePhases/View?PPI=CO1.PPI.22036937&amp;isFromPublicArea=True&amp;isModal=False"/>
    <m/>
    <m/>
    <s v="PARTICIPACIÓN_EFECTIVA_REPRESENTACIÓN_Y_DEFENSA_TÉCNICA"/>
    <s v="PROCESOS_MISIONALES"/>
    <s v="Secretaría Ejecutiva"/>
    <s v="Subsecretaría Ejecutiva"/>
  </r>
  <r>
    <s v="JEP-822"/>
    <n v="945"/>
    <s v="JEP-822-2022"/>
    <s v="JEP-CSPO-792-2022"/>
    <s v="Paola Casas"/>
    <d v="2022-11-29T00:00:00"/>
    <s v="Bryan Stivenz Saenz Becerra"/>
    <x v="0"/>
    <s v="1. Prestación de servicios"/>
    <n v="1117542658"/>
    <n v="7"/>
    <s v="Persona Natural"/>
    <s v="Florencia "/>
    <s v="Prestar servicios profesionales para apoyar en los procesos de mejoramiento de la gestión judicial de las Salas de Justicia y Secciones del Tribunal para la Paz. "/>
    <s v="Misional"/>
    <s v="Harvey Danilo Suarez Morales"/>
    <s v="Secretaría Ejecutiva"/>
    <s v="Dirección de Asuntos Jurídicos"/>
    <s v="Departamento de Conceptos y Representación Jurídica"/>
    <s v="Alba Luz Piedras Ortíz"/>
    <s v="F- Magistratura"/>
    <s v="N/A"/>
    <s v="Magistratura Salas y Secciones SAI"/>
    <s v="N/A"/>
    <s v="Inversión"/>
    <n v="43459180"/>
    <s v="N/A"/>
    <s v="N/A"/>
    <n v="3614070"/>
    <n v="3794773"/>
    <n v="115922"/>
    <n v="563822"/>
    <n v="2022011000068"/>
    <x v="84"/>
    <d v="2022-12-09T00:00:00"/>
    <s v="Yurany Alexandra Cuellar Pinzón"/>
    <n v="1117541610"/>
    <n v="1"/>
    <d v="2023-09-12T00:00:00"/>
    <n v="-843283"/>
    <d v="2023-12-15T00:00:00"/>
    <n v="5439169"/>
    <d v="2023-12-15T00:00:00"/>
    <n v="14503611"/>
    <d v="2023-12-27T00:00:00"/>
    <n v="0"/>
    <s v="N/A"/>
    <n v="0"/>
    <s v="N/A"/>
    <n v="2"/>
    <d v="2023-12-15T00:00:00"/>
    <n v="152"/>
    <n v="62558677"/>
    <n v="54348721"/>
    <n v="39845110"/>
    <n v="14503611"/>
    <s v="N/A"/>
    <s v="N/A"/>
    <d v="2023-11-15T00:00:00"/>
    <d v="2024-04-15T00:00:00"/>
    <n v="-731"/>
    <s v="SI"/>
    <s v="N/A"/>
    <s v="Bogotá D.C."/>
    <s v="Cumplimiento"/>
    <s v="21-45-101394154"/>
    <n v="0"/>
    <s v="Seguros del Estado S.A."/>
    <d v="2022-12-05T00:00:00"/>
    <s v="05/12/2022 - 16/05/2024"/>
    <d v="2022-12-09T00:00:00"/>
    <s v="PENDIENTE"/>
    <s v="El 12/09/2023 Se público la cesión del contrato JEP-822-2022 Yurany Alexandra Cuellar Pinzón_x000a_Mediante otrosí N°1 el 15/11/2023 se publica la adición y prórroga del contrato JEP-822-2022 (Salas y secciones)_x000a_Mediante otrosí N°2 se publica la adición y prórroga del contrato JEP-822-2022"/>
    <s v="Terminado"/>
    <s v="Adición, prórroga y cesión"/>
    <s v="N/A"/>
    <s v="DERECHO"/>
    <s v="N/A"/>
    <s v="FEMENINO"/>
    <s v="yurany.cuellar@jep.gov.co"/>
    <s v="https://community.secop.gov.co/Public/Tendering/ContractNoticePhases/View?PPI=CO1.PPI.21977376&amp;isFromPublicArea=True&amp;isModal=False"/>
    <m/>
    <m/>
    <s v="TRATAMIENTO_ESPECIAL_INDIVIDUAL"/>
    <s v="PROCESOS_MISIONALES"/>
    <s v="Magistratura"/>
    <s v="Magistratura"/>
  </r>
  <r>
    <s v="JEP-838"/>
    <n v="946"/>
    <s v="JEP-838-2022"/>
    <s v="JEP-CSPO-808-2022"/>
    <s v="Ángela Esquivel "/>
    <d v="2022-11-30T00:00:00"/>
    <s v="David Ernesto Quintero Otálvaro_x000a_"/>
    <x v="0"/>
    <s v="1. Prestación de servicios"/>
    <n v="1105684188"/>
    <n v="2"/>
    <s v="Persona Natural"/>
    <s v="Bogotá D.C. "/>
    <s v="Prestar servicios profesionales para apoyar y acompañar las salas de justicia y sus respectivas presidencias en los procesos de mejoramiento de la gestión judicial."/>
    <s v="Funciones de la dependencia"/>
    <s v="Harvey Danilo Suarez Morales"/>
    <s v="Secretaría Ejecutiva"/>
    <s v="Dirección de Asuntos Jurídicos"/>
    <s v="Dirección de Asuntos Jurídicos"/>
    <s v="Lily Andrea Rueda Guzmán"/>
    <s v="F- Magistratura"/>
    <s v="N/A"/>
    <s v="Magistratura_x000a_Presidencias de la sala -SRVR"/>
    <s v="Lily Andrea Rueda Guzmán"/>
    <s v="Inversión"/>
    <n v="62581258"/>
    <s v="N/A"/>
    <s v="N/A"/>
    <n v="5204263"/>
    <n v="5464476"/>
    <n v="114622"/>
    <n v="565022"/>
    <n v="2022011000068"/>
    <x v="84"/>
    <d v="2022-12-06T00:00:00"/>
    <s v="David Felipe Guarín Hernández_x000a_Natalia Andrea Gonzalez Barreto"/>
    <s v="11367270_x000a_1.032.495.035"/>
    <s v="8_x000a_9"/>
    <s v="9/08/2023_x000a_26/10/2023"/>
    <n v="-693913"/>
    <d v="2023-11-15T00:00:00"/>
    <n v="7650264"/>
    <d v="2023-11-15T00:00:00"/>
    <n v="20885211"/>
    <d v="2023-12-26T00:00:00"/>
    <n v="0"/>
    <s v="N/A"/>
    <n v="0"/>
    <s v="N/A"/>
    <n v="2"/>
    <d v="2023-12-26T00:00:00"/>
    <n v="152"/>
    <n v="90422820"/>
    <n v="78262206"/>
    <n v="57376995"/>
    <n v="20885211"/>
    <s v="N/A"/>
    <s v="N/A"/>
    <d v="2023-11-15T00:00:00"/>
    <d v="2024-04-15T00:00:00"/>
    <n v="-731"/>
    <s v="SI"/>
    <s v="N/A"/>
    <s v=" lugares previamente designado por el_x000a_supervisor"/>
    <s v="Cumplimiento"/>
    <s v="14-47-101020842 "/>
    <n v="0"/>
    <s v="Seguros del Estado S.A."/>
    <d v="2022-12-01T00:00:00"/>
    <s v="01/12/2022 - 31/05/2024"/>
    <d v="2022-12-06T00:00:00"/>
    <s v="PENDIENTE"/>
    <s v="el 8/08/2023 se publica la cesión del CTO JEP-838-2023 a partir del día de mañana 9 de agosto _x000a_El 26/10/2023 fue publicada la cesión del contrato JEP-838-2022 Natalia González a patir del 26/10/2023_x000a_Mediante otrosí N°1 el 15/11/2023 se publica la adición y prórroga del contrato JEP-838-2022_x000a_Mediante Otrosí N°2 el 26/12/2023 se publica la adición y prórroga del contrato JEP-838-2022"/>
    <s v="Terminado"/>
    <s v="Adición, prórroga y cesión"/>
    <s v="N/A"/>
    <s v="DERECHO"/>
    <s v="N/A"/>
    <s v="MASCULINO"/>
    <s v="felipe.guarin@jep.gov.co"/>
    <s v="https://community.secop.gov.co/Public/Tendering/ContractNoticePhases/View?PPI=CO1.PPI.21952967&amp;isFromPublicArea=True&amp;isModal=False"/>
    <m/>
    <m/>
    <s v="JUDICIAL_DIALÓGICO"/>
    <s v="PROCESOS_MISIONALES"/>
    <s v="Magistratura"/>
    <s v="Magistratura"/>
  </r>
  <r>
    <s v="JEP-946"/>
    <n v="947"/>
    <s v="JEP-946-2022"/>
    <s v="JEP-CSPO-912-2022"/>
    <s v="Jairo Cuellar"/>
    <d v="2022-12-07T00:00:00"/>
    <s v="Manuel José Jiménez Vergara"/>
    <x v="0"/>
    <s v="1. Prestación de servicios"/>
    <n v="1103096296"/>
    <n v="1"/>
    <s v="Persona Natural"/>
    <s v="Bogotá D.C. "/>
    <s v="Prestación de servicios profesionales para apoyar y acompañar al departamento SAAD Comparecientes en las gestiones administrativas a su cargo."/>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1222"/>
    <n v="588022"/>
    <n v="2022011000068"/>
    <x v="15"/>
    <d v="2022-12-16T00:00:00"/>
    <s v="N/A"/>
    <s v="N/A"/>
    <s v="N/A"/>
    <s v="N/A"/>
    <n v="-3373135"/>
    <d v="2023-11-14T00:00:00"/>
    <n v="11384338"/>
    <d v="2023-11-14T00:00:00"/>
    <n v="29007246"/>
    <d v="2023-12-27T00:00:00"/>
    <n v="0"/>
    <s v="N/A"/>
    <n v="0"/>
    <s v="N/A"/>
    <n v="2"/>
    <d v="2023-12-27T00:00:00"/>
    <n v="152"/>
    <n v="123936842"/>
    <n v="108697496"/>
    <n v="79690250"/>
    <n v="29007246"/>
    <s v="N/A"/>
    <s v="N/A"/>
    <d v="2023-11-15T00:00:00"/>
    <d v="2024-04-15T00:00:00"/>
    <n v="-731"/>
    <s v="SI"/>
    <s v="N/A"/>
    <s v="Bogotá D.C."/>
    <s v="Cumplimiento"/>
    <s v="63-47-101001369"/>
    <n v="0"/>
    <s v="Seguros del Estado S.A. "/>
    <d v="2022-12-15T00:00:00"/>
    <s v="15/12/2022 - 31/05/2024"/>
    <d v="2022-12-16T00:00:00"/>
    <s v="PENDIENTE"/>
    <s v="Mediante otrosí N°1 el 14/11/2023 se publica la adición y prórroga del Cto JEP-946-2022 Manuel José Jimenez Vergara_x000a_Mediante Otrosí N°2 el 27/12/2023 se publica la adición y prórroga del contrato  JEP-946-2022 "/>
    <s v="Terminado"/>
    <s v="Adición y prórroga"/>
    <s v="N/A"/>
    <s v="ADMINISTRACIÓN DE NEGOCIOS "/>
    <s v="N/A"/>
    <s v="MASCULINO"/>
    <s v="manuel.jimenez@jep.gov.co"/>
    <s v="https://community.secop.gov.co/Public/Tendering/ContractNoticePhases/View?PPI=CO1.PPI.22101502&amp;isFromPublicArea=True&amp;isModal=False"/>
    <m/>
    <m/>
    <s v="PARTICIPACIÓN_EFECTIVA_REPRESENTACIÓN_Y_DEFENSA_TÉCNICA"/>
    <s v="PROCESOS_MISIONALES"/>
    <s v="Secretaría Ejecutiva"/>
    <s v="Subsecretaría Ejecutiva"/>
  </r>
  <r>
    <s v="JEP-895"/>
    <n v="948"/>
    <s v="JEP-895-2022"/>
    <s v="JEP-CSPO-863-2022"/>
    <s v="Carlos Torres"/>
    <d v="2022-11-05T00:00:00"/>
    <s v="Luz Marina Achury Rocha "/>
    <x v="0"/>
    <s v="1. Prestación de servicios"/>
    <n v="36378800"/>
    <n v="1"/>
    <s v="Persona Natural"/>
    <s v="Bogotá D.C. "/>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8322"/>
    <n v="577222"/>
    <n v="2022011000068"/>
    <x v="133"/>
    <d v="2022-12-12T00:00:00"/>
    <s v="N/A"/>
    <s v="N/A"/>
    <s v="N/A"/>
    <s v="N/A"/>
    <n v="-2409383"/>
    <d v="2023-11-14T00:00:00"/>
    <n v="11384338"/>
    <d v="2023-11-14T00:00:00"/>
    <n v="29007246"/>
    <d v="2023-12-23T00:00:00"/>
    <n v="0"/>
    <s v="N/A"/>
    <n v="0"/>
    <s v="N/A"/>
    <n v="2"/>
    <d v="2023-12-23T00:00:00"/>
    <n v="152"/>
    <n v="124900594"/>
    <n v="108697496"/>
    <n v="79690250"/>
    <n v="29007246"/>
    <s v="N/A"/>
    <s v="N/A"/>
    <d v="2023-11-15T00:00:00"/>
    <d v="2024-04-15T00:00:00"/>
    <n v="-731"/>
    <s v="SI"/>
    <s v="N/A"/>
    <s v="Bogotá D.C."/>
    <s v="Cumplimiento"/>
    <s v="21-45-101394675"/>
    <n v="0"/>
    <s v="Seguros del Estado S.A."/>
    <d v="2022-12-09T00:00:00"/>
    <s v="09/12/2022 - 15/05/2024"/>
    <d v="2022-12-12T00:00:00"/>
    <s v="PENDIENTE"/>
    <s v="Mediante otrosí N°1 el 14/11/2023 se publica la adición y prórroga del Cto JEP-895-2022 - LUZ MARINA ACHURY ROCHA_x000a_Mediante otrosí N°2 el 23/12/2023 se publica la adición y prórroga del contrato JEP-895-2022 - Fecha de terminación del contrato 15/04/2024"/>
    <s v="Terminado"/>
    <s v="Adición y prórroga"/>
    <s v="N/A"/>
    <s v="DERECHO"/>
    <s v="N/A"/>
    <s v="FEMENINO"/>
    <s v="luz.achury@jep.gov.co"/>
    <s v="https://community.secop.gov.co/Public/Tendering/ContractNoticePhases/View?PPI=CO1.PPI.22038099&amp;isFromPublicArea=True&amp;isModal=False"/>
    <m/>
    <m/>
    <s v="PARTICIPACIÓN_EFECTIVA_REPRESENTACIÓN_Y_DEFENSA_TÉCNICA"/>
    <s v="PROCESOS_MISIONALES"/>
    <s v="Secretaría Ejecutiva"/>
    <s v="Subsecretaría Ejecutiva"/>
  </r>
  <r>
    <s v="JEP-811"/>
    <n v="949"/>
    <s v="JEP-811-2022"/>
    <s v="JEP-CSPO-781-2022"/>
    <s v="Laura Paredes"/>
    <d v="2022-11-29T00:00:00"/>
    <s v="Christian Kamilo López Patiño"/>
    <x v="0"/>
    <s v="1. Prestación de servicios"/>
    <n v="1020713527"/>
    <n v="3"/>
    <s v="Persona Natural"/>
    <s v="Bogotá D.C. "/>
    <s v="Prestar Servicios Profesionales Especializados, para acompañar y apoyar en la elaboración, revisión y control de documentos que se adelanten al interior de la subsecretaría ejecutiva de la JEP, así como en el seguimiento jurídico misional de los procesos contractuales sujetos a aprobación de la Secretaría Ejecutiva, como parte de la asistencia técnica a las actuaciones y decisiones judiciales propias de la justicia transicional y restaurativa"/>
    <s v="Funciones de la dependencia"/>
    <s v="Harvey Danilo Suarez Morales"/>
    <s v="Secretaría Ejecutiva"/>
    <s v="Subsecretaría Ejecutiva"/>
    <s v="Subsecretaría Ejecutiva"/>
    <s v="Maria del Pilar Torres Navarrete"/>
    <s v="B- Subsecretaría Ejecutiva "/>
    <s v="N/A"/>
    <s v="N/A"/>
    <s v="N/A"/>
    <s v="Inversión"/>
    <n v="126900911"/>
    <s v="N/A"/>
    <s v="N/A"/>
    <n v="10553091"/>
    <n v="11080745"/>
    <n v="109522"/>
    <n v="552522"/>
    <n v="2022011000068"/>
    <x v="13"/>
    <d v="2022-12-01T00:00:00"/>
    <s v="Diana Rocío Oviedo Calderon"/>
    <n v="52070437"/>
    <n v="3"/>
    <d v="2023-06-01T00:00:00"/>
    <n v="16621120"/>
    <d v="2023-11-15T00:00:00"/>
    <n v="42350604"/>
    <d v="2023-12-21T00:00:00"/>
    <n v="0"/>
    <s v="N/A"/>
    <n v="0"/>
    <s v="N/A"/>
    <n v="0"/>
    <s v="N/A"/>
    <n v="2"/>
    <d v="2023-12-21T00:00:00"/>
    <n v="152"/>
    <n v="185872635"/>
    <n v="175319544"/>
    <n v="132968940"/>
    <n v="42350604"/>
    <s v="N/A"/>
    <s v="N/A"/>
    <d v="2023-11-15T00:00:00"/>
    <d v="2024-04-15T00:00:00"/>
    <n v="-731"/>
    <s v="SI"/>
    <s v="N/A"/>
    <s v="Bogotá D.C."/>
    <s v="Cumplimiento"/>
    <s v="21-45-101393663"/>
    <n v="0"/>
    <s v="Seguros del Estado S.A."/>
    <d v="2022-12-01T00:00:00"/>
    <s v="1/12/2022 - 16/05/2024"/>
    <n v="2022"/>
    <s v="PENDIENTE"/>
    <s v="Se cede a partir del 31/05/2023_x000a_Mediante otrosí N°1 el 15/11/2023 se publica la adición y prórroga del Cto JEP-811-2022 _x000a_Mediante otrosí N°2 del 21/12/2023 se publica adición y prórroga del contrato JEP-811-2022_x000a_Mediante otrosí N°3 del 19/02/2024 se modifica el valor del contrato de $126900911 por $185.872.635"/>
    <s v="Terminado"/>
    <s v="Adición, prórroga y cesión"/>
    <s v="N/A"/>
    <s v="DERECHO"/>
    <s v="N/A"/>
    <s v="FEMENINO"/>
    <s v="diana.oviedo@jep.gov.co"/>
    <s v="https://community.secop.gov.co/Public/Tendering/ContractNoticePhases/View?PPI=CO1.PPI.21928164&amp;isFromPublicArea=True&amp;isModal=False"/>
    <m/>
    <m/>
    <s v="PARTICIPACIÓN_EFECTIVA_REPRESENTACIÓN_Y_DEFENSA_TÉCNICA"/>
    <s v="PROCESOS_MISIONALES"/>
    <s v="Secretaría Ejecutiva"/>
    <s v="Subsecretaría Ejecutiva"/>
  </r>
  <r>
    <s v="JEP-911"/>
    <n v="950"/>
    <s v="JEP-911-2022"/>
    <s v="JEP-CSPO-879-2022"/>
    <s v="Laura Paredes"/>
    <d v="2022-12-06T00:00:00"/>
    <s v="Kelly Tatiana Riaño Olivella"/>
    <x v="0"/>
    <s v="1. Prestación de servicios"/>
    <n v="1082981734"/>
    <n v="5"/>
    <s v="Persona Natural"/>
    <s v="Bogotá D.C. "/>
    <s v="Prestar servicios profesionales para apoyar y acompañar en los procesos de mejoramiento de la gestión judicial de la Secretaría General Judicial"/>
    <s v="Funciones de la dependencia"/>
    <s v="Harvey Danilo Suarez Morales"/>
    <s v="Secretaría Ejecutiva"/>
    <s v="Dirección de Asuntos Jurídicos"/>
    <s v="Dirección de Asuntos Jurídicos"/>
    <s v="Yuly Saenz Berdugo "/>
    <s v="G- Secretaría General Judicial"/>
    <s v="N/A"/>
    <s v="Magistratura SEJUD-Salas y Secciones SR"/>
    <s v="N/A"/>
    <s v="Inversión"/>
    <n v="43459180"/>
    <s v="N/A"/>
    <s v="N/A"/>
    <n v="3614070"/>
    <n v="3794773"/>
    <n v="111522"/>
    <n v="573322"/>
    <n v="2022011000068"/>
    <x v="134"/>
    <d v="2022-12-12T00:00:00"/>
    <s v="Daniel Perez Pereira"/>
    <n v="1152467470"/>
    <n v="6"/>
    <d v="2023-07-11T00:00:00"/>
    <n v="-1331195"/>
    <d v="2023-11-15T00:00:00"/>
    <n v="5692166"/>
    <d v="2023-11-15T00:00:00"/>
    <n v="14503611"/>
    <d v="2023-12-26T00:00:00"/>
    <n v="0"/>
    <s v="N/A"/>
    <n v="0"/>
    <s v="N/A"/>
    <n v="2"/>
    <d v="2023-12-26T00:00:00"/>
    <n v="152"/>
    <n v="62323762"/>
    <n v="54348721"/>
    <n v="39845110"/>
    <n v="14503611"/>
    <s v="N/A"/>
    <s v="N/A"/>
    <d v="2023-11-15T00:00:00"/>
    <d v="2024-04-15T00:00:00"/>
    <n v="-731"/>
    <s v="SI"/>
    <s v="N/A"/>
    <s v="Bogotá D.C."/>
    <s v="Cumplimiento"/>
    <s v="21-45-101394616"/>
    <n v="0"/>
    <s v="Seguros del Estado S.A."/>
    <d v="2022-12-09T00:00:00"/>
    <s v="09/12/2022-16/05/2024"/>
    <d v="2022-12-12T00:00:00"/>
    <s v="https://jepcolombia.sharepoint.com/:b:/g/SE/DAJ/SDC/EeYJ5caUHEJPgUth-Ei-ksUB6am4AiLS9Qnpy32g6slWmA?e=Pdnobv_x000a_Adición https://jepcolombia.sharepoint.com/:b:/g/SE/DAJ/SDC/EdoxgcWq7_xOhf_-WgqJl5wBkjcwMvkZ-D3EWUkC9KorKQ?e=i8XWgu"/>
    <s v="El 11/07/2023 Se publica la cesión del CTO JEP-911-2022, con efectos a partir del 11 de julio de 2023.  Daniel Perez Pereira_x000a_Mediante otrosí N°1 el 15/11/2023 se publica la adición y prórroga del contrato JEP-911-2022_x000a_Mediante otrosí N°2 el 26/12/2023 se publica la adición y prórroga del contrato JEP-911-2022, hasta el 15 de abril del 2024"/>
    <s v="Terminado"/>
    <s v="Adición, prórroga y cesión"/>
    <s v="N/A"/>
    <s v="DERECHO"/>
    <s v="TECNICO LABORAL EN CRIMINALISTICA"/>
    <s v="MASCULINO"/>
    <s v="daniel.perez@jep.gov.co"/>
    <s v="https://community.secop.gov.co/Public/Tendering/ContractNoticePhases/View?PPI=CO1.PPI.22050795&amp;isFromPublicArea=True&amp;isModal=False"/>
    <m/>
    <m/>
    <s v="SOPORTE_PARA_LA_ADMINISTRACIÓN_DE_JUSTICIA"/>
    <s v="PROCESOS_MISIONALES"/>
    <s v="Magistratura"/>
    <s v="Secretaría General Judicial"/>
  </r>
  <r>
    <s v="JEP-868"/>
    <n v="953"/>
    <s v="JEP-868-2022"/>
    <s v="JEP-CSPO-838-2022"/>
    <s v="Clara Torres"/>
    <d v="2022-12-01T00:00:00"/>
    <s v="Daniela Estefanía Aponte Rodríguez"/>
    <x v="0"/>
    <s v="1. Prestación de servicios"/>
    <n v="1020807619"/>
    <n v="7"/>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Nadiezhda Natazha Henriquez Chacin"/>
    <s v="F- Magistratura"/>
    <s v="N/A"/>
    <s v="Magistratura_x000a_Transcriptores - SRVR"/>
    <s v="Nadiezhda Natazha Henríquez Chacín"/>
    <s v="Inversión"/>
    <n v="39113268"/>
    <s v="N/A"/>
    <s v="N/A"/>
    <n v="3252663"/>
    <n v="3415296"/>
    <n v="113822"/>
    <s v="576022_x0009_"/>
    <s v="2022011000068_x0009_"/>
    <x v="133"/>
    <d v="2022-12-13T00:00:00"/>
    <s v="N/A"/>
    <s v="N/A"/>
    <s v="N/A"/>
    <s v="N/A"/>
    <n v="0"/>
    <s v="N/A"/>
    <n v="0"/>
    <s v="N/A"/>
    <n v="0"/>
    <s v="N/A"/>
    <n v="0"/>
    <s v="N/A"/>
    <n v="0"/>
    <s v="N/A"/>
    <n v="0"/>
    <s v="N/A"/>
    <n v="0"/>
    <n v="39113268"/>
    <n v="35860605"/>
    <n v="35860605"/>
    <n v="0"/>
    <n v="0"/>
    <n v="0"/>
    <d v="2023-11-15T00:00:00"/>
    <d v="2023-11-15T00:00:00"/>
    <n v="-883"/>
    <s v="SI"/>
    <d v="2024-01-17T00:00:00"/>
    <s v="Bogotá D.C."/>
    <s v="Cumplimiento"/>
    <s v="33-45-101114806"/>
    <n v="0"/>
    <s v="Seguros del Estado S.A."/>
    <d v="2022-12-13T00:00:00"/>
    <s v="12/12/2022 - 15/05/2024"/>
    <d v="2022-12-13T00:00:00"/>
    <s v="PENDIENTE"/>
    <s v="El 17/01/2024 Se publica el balance y cierre del contrato JEP-868-2022"/>
    <s v="Terminado"/>
    <s v="Retiro"/>
    <s v="N/A"/>
    <s v="CIENCIAS POLÍTICAS"/>
    <s v="N/A"/>
    <s v="FEMENINO"/>
    <s v="daniela.aponte@jep.gov.co"/>
    <s v="https://community.secop.gov.co/Public/Tendering/ContractNoticePhases/View?PPI=CO1.PPI.21978524&amp;isFromPublicArea=True&amp;isModal=False"/>
    <m/>
    <m/>
    <s v="JUDICIAL_DIALÓGICO"/>
    <s v="PROCESOS_MISIONALES"/>
    <s v="Magistratura"/>
    <s v="Magistratura"/>
  </r>
  <r>
    <s v="JEP-978"/>
    <n v="954"/>
    <s v="JEP-978-2022"/>
    <s v="JEP-CSPO-942-2022"/>
    <s v="Vanessa Jiménez "/>
    <d v="2022-12-16T00:00:00"/>
    <s v="Gabriel Jaime Macia Soto"/>
    <x v="0"/>
    <s v="1. Prestación de servicios"/>
    <n v="71733713"/>
    <n v="7"/>
    <s v="Persona Natural"/>
    <s v="Bogotá D.C. "/>
    <s v="Prestar servicios profesionales para apoyar a la subdirección de comunicaciones en la ejecución de estrategias de posicionamiento y divulgación de la JEP, así como en el manejo de bases de datos, para la gestión de comunicaciones de la jurisdicción"/>
    <s v="Funciones de la dependencia"/>
    <s v="Harvey Danilo Suarez Morales"/>
    <s v="Secretaría Ejecutiva"/>
    <s v="Secretaría Ejecutiva"/>
    <s v="Subdirección de Comunicaciones"/>
    <s v="Hernando Salazar Palacio"/>
    <s v="AA- Subdirección de Comunicaciones"/>
    <s v="N/A"/>
    <s v="N/A"/>
    <s v="N/A"/>
    <s v="Inversión"/>
    <n v="50412668"/>
    <s v="N/A"/>
    <s v="N/A"/>
    <n v="4192323"/>
    <n v="4401938"/>
    <n v="123422"/>
    <n v="593822"/>
    <n v="2022011000068"/>
    <x v="137"/>
    <d v="2022-12-27T00:00:00"/>
    <s v="N/A"/>
    <s v="N/A"/>
    <s v="N/A"/>
    <s v="N/A"/>
    <n v="0"/>
    <s v="N/A"/>
    <n v="0"/>
    <s v="N/A"/>
    <n v="0"/>
    <s v="N/A"/>
    <n v="0"/>
    <s v="N/A"/>
    <n v="0"/>
    <s v="N/A"/>
    <n v="0"/>
    <s v="N/A"/>
    <n v="-128"/>
    <n v="50412668"/>
    <n v="46220345"/>
    <n v="46220345"/>
    <n v="0"/>
    <n v="0"/>
    <n v="0"/>
    <d v="2023-11-15T00:00:00"/>
    <d v="2023-07-10T00:00:00"/>
    <n v="-1011"/>
    <s v="SI"/>
    <d v="2023-07-10T00:00:00"/>
    <s v="Bogotá D.C."/>
    <s v="Cumplimiento"/>
    <s v="11-47-101013544"/>
    <n v="0"/>
    <s v="Seguros del Estado S.A."/>
    <d v="2022-12-23T00:00:00"/>
    <s v="23/12/2022 - 20/05/2024"/>
    <d v="2022-12-16T00:00:00"/>
    <s v="PENDIENTE"/>
    <s v="Por mutuo acuerdo 11 de julio de 2023 se publicó la terminación anticipada del contrato JEP-978-2023"/>
    <s v="Terminado"/>
    <s v="Terminación anticipada"/>
    <s v="N/A"/>
    <s v="COMUNICACIÓN SOCIAL"/>
    <s v="N/A"/>
    <s v="MASCULINO"/>
    <s v="gabriel.macia@jep.gov.co"/>
    <s v="https://community.secop.gov.co/Public/Tendering/ContractNoticePhases/View?PPI=CO1.PPI.22171079&amp;isFromPublicArea=True&amp;isModal=False"/>
    <m/>
    <m/>
    <s v="GESTIÓN_DE_LAS_COMUNICACIONES"/>
    <s v="PROCESOS_DE_RELACIONAMIENTO"/>
    <s v="Secretaría Ejecutiva"/>
    <s v="Subdirección de Comunicaciones"/>
  </r>
  <r>
    <s v="JEP-919"/>
    <n v="955"/>
    <s v="JEP-919-2022"/>
    <s v="JEP-CSPO-887-2022"/>
    <s v="Clara Torres"/>
    <d v="2022-12-06T00:00:00"/>
    <s v="Martha Liliana Forero Orozco"/>
    <x v="0"/>
    <s v="1. Prestación de servicios"/>
    <n v="20994932"/>
    <n v="7"/>
    <s v="Persona Natural"/>
    <s v="Bogotá D.C. "/>
    <s v="Prestación de servicios para apoyar la gestión administrativa del departamento SAAD Comparecientes relacionada con la operación logística del Departamento."/>
    <s v="Funciones de la dependencia"/>
    <s v="Harvey Danilo Suarez Morales"/>
    <s v="Secretaría Ejecutiva"/>
    <s v="Subsecretaría Ejecutiva"/>
    <s v="Departamento SAAD - Comparecientes"/>
    <s v="Jorge Alirio Mancera Cortés"/>
    <s v="BB- Departamento SAAD Defensa a Comparecientes "/>
    <s v="N/A"/>
    <s v="N/A"/>
    <s v="N/A"/>
    <s v="Inversión"/>
    <n v="43459180"/>
    <s v="N/A"/>
    <s v="N/A"/>
    <n v="3614070"/>
    <n v="3794773"/>
    <n v="118722"/>
    <s v="_x0009_589522"/>
    <n v="2022011000068"/>
    <x v="122"/>
    <d v="2022-12-21T00:00:00"/>
    <s v="N/A"/>
    <s v="N/A"/>
    <s v="N/A"/>
    <s v="N/A"/>
    <n v="-2288911"/>
    <d v="2023-11-14T00:00:00"/>
    <n v="5692166"/>
    <d v="2023-11-14T00:00:00"/>
    <n v="14503611"/>
    <d v="2023-12-21T00:00:00"/>
    <n v="0"/>
    <s v="N/A"/>
    <n v="0"/>
    <s v="N/A"/>
    <n v="2"/>
    <d v="2023-12-21T00:00:00"/>
    <n v="152"/>
    <n v="61366046"/>
    <n v="54348721"/>
    <n v="39845110"/>
    <n v="14503611"/>
    <s v="N/A"/>
    <s v="N/A"/>
    <d v="2023-11-15T00:00:00"/>
    <d v="2024-04-15T00:00:00"/>
    <n v="-731"/>
    <s v="SI"/>
    <s v="N/A"/>
    <s v="Bogotá D.C."/>
    <s v="Cumplimiento"/>
    <s v="_x0009_14-47-101021184"/>
    <n v="0"/>
    <s v="Seguros del Estado S.A."/>
    <d v="2022-12-20T00:00:00"/>
    <s v="19/12/2022 - 16/05/2024"/>
    <d v="2022-12-21T00:00:00"/>
    <s v="PENDIENTE"/>
    <s v="El 4/11/2023 mediant otrosí N1 Se publica la adición y prorroga de los contrato JEP-919-2022 Comparecientes_x000a_Mediante otrosí N°2 del 21/12/2023 se publica adición y prórroga del contrato JEP-919-2022 "/>
    <s v="Terminado"/>
    <s v="Adición y prórroga"/>
    <s v="N/A"/>
    <s v="ADMINISTRACIÓN DE EMPRESAS"/>
    <s v="N/A"/>
    <s v="FEMENINO"/>
    <s v="martha.foreroo@jep.gov.co"/>
    <s v="https://community.secop.gov.co/Public/Tendering/ContractNoticePhases/View?PPI=CO1.PPI.22085073&amp;isFromPublicArea=True&amp;isModal=False"/>
    <m/>
    <m/>
    <s v="PARTICIPACIÓN_EFECTIVA_REPRESENTACIÓN_Y_DEFENSA_TÉCNICA"/>
    <s v="PROCESOS_MISIONALES"/>
    <s v="Secretaría Ejecutiva"/>
    <s v="Subsecretaría Ejecutiva"/>
  </r>
  <r>
    <s v="JEP-825"/>
    <n v="956"/>
    <s v="JEP-825-2022"/>
    <s v="JEP-CSPO-795-2022"/>
    <s v="Vanessa Jiménez "/>
    <d v="2022-11-29T00:00:00"/>
    <s v="Karen Lucia Álvarez  Ricardo"/>
    <x v="0"/>
    <s v="1. Prestación de servicios"/>
    <n v="64721902"/>
    <n v="5"/>
    <s v="Persona Natural"/>
    <s v="Bogotá D.C. "/>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8822"/>
    <n v="555022"/>
    <n v="2022011000068"/>
    <x v="116"/>
    <d v="2022-12-02T00:00:00"/>
    <s v="N/A"/>
    <s v="N/A"/>
    <s v="N/A"/>
    <s v="N/A"/>
    <n v="-3"/>
    <d v="2023-11-15T00:00:00"/>
    <n v="11384338"/>
    <d v="2023-11-15T00:00:00"/>
    <n v="29007246"/>
    <d v="2023-12-28T00:00:00"/>
    <n v="0"/>
    <s v="N/A"/>
    <n v="0"/>
    <s v="N/A"/>
    <n v="2"/>
    <d v="2023-12-28T00:00:00"/>
    <n v="152"/>
    <n v="127309974"/>
    <n v="108697496"/>
    <n v="79690250"/>
    <n v="29007246"/>
    <s v="N/A"/>
    <s v="N/A"/>
    <d v="2023-11-15T00:00:00"/>
    <d v="2024-04-15T00:00:00"/>
    <n v="-731"/>
    <s v="SI"/>
    <s v="N/A"/>
    <s v="Bogotá D.C."/>
    <s v="Cumplimiento"/>
    <s v="85-45-101074744"/>
    <n v="0"/>
    <s v="Seguros del Estado S.A."/>
    <d v="2022-12-02T00:00:00"/>
    <s v="01/12/2022 - 05/05/2024"/>
    <d v="2022-12-02T00:00:00"/>
    <s v="PENDIENTE"/>
    <s v="Mediante otrosí N°1 el 15/11/2023 se publica la adición y prórroga del contrato JEP-825-2022_x000a_Mediante Otrosí N°2 el 28/12/2023 se publica la adición y prórroga del contrato JEP-825-2022"/>
    <s v="Terminado"/>
    <s v="Adición y prórroga"/>
    <s v="N/A"/>
    <s v="DERECHO"/>
    <s v="N/A"/>
    <s v="FEMENINO"/>
    <s v="karen.alvarez@jep.gov.co"/>
    <s v="https://community.secop.gov.co/Public/Tendering/ContractNoticePhases/View?PPI=CO1.PPI.21944965&amp;isFromPublicArea=True&amp;isModal=False"/>
    <m/>
    <m/>
    <s v="PARTICIPACIÓN_EFECTIVA_REPRESENTACIÓN_Y_DEFENSA_TÉCNICA"/>
    <s v="PROCESOS_MISIONALES"/>
    <s v="Secretaría Ejecutiva"/>
    <s v="Subsecretaría Ejecutiva"/>
  </r>
  <r>
    <s v="JEP-824"/>
    <n v="957"/>
    <s v="JEP-824-2022"/>
    <s v="JEP-CSPO-794-2022"/>
    <s v="Paola Casas"/>
    <d v="2022-11-29T00:00:00"/>
    <s v="Paula Andrea Guerra Ramirez"/>
    <x v="0"/>
    <s v="1. Prestación de servicios"/>
    <n v="1136886091"/>
    <n v="7"/>
    <s v="Persona Natural"/>
    <s v="Bogotá D.C. "/>
    <s v="Prestar servicios profesionales para apoyar en los procesos de mejoramiento de la gestión judicial de las Salas de Justicia y Secciones del Tribunal para la Paz."/>
    <s v="Funciones de la dependencia"/>
    <s v="Harvey Danilo Suarez Morales"/>
    <s v="Secretaría Ejecutiva"/>
    <s v="Dirección de Asuntos Jurídicos"/>
    <s v="Departamento de Conceptos y Representación Jurídica"/>
    <s v="Alba Luz Piedras Ortíz"/>
    <s v="F- Magistratura"/>
    <s v="N/A"/>
    <s v="Magistratura Salas y Secciones SAI"/>
    <s v="N/A"/>
    <s v="Inversión"/>
    <n v="43459180"/>
    <s v="N/A"/>
    <s v="N/A"/>
    <n v="3614070"/>
    <n v="3794773"/>
    <n v="115622"/>
    <n v="564022"/>
    <n v="2022011000068"/>
    <x v="84"/>
    <d v="2022-12-09T00:00:00"/>
    <s v="N/A"/>
    <s v="N/A"/>
    <s v="N/A"/>
    <s v="N/A"/>
    <n v="-843283"/>
    <d v="2023-11-15T00:00:00"/>
    <n v="5692166"/>
    <d v="2023-11-15T00:00:00"/>
    <n v="14503611"/>
    <d v="2023-12-28T00:00:00"/>
    <n v="0"/>
    <s v="N/A"/>
    <n v="0"/>
    <s v="N/A"/>
    <n v="2"/>
    <d v="2023-11-15T00:00:00"/>
    <n v="152"/>
    <n v="62811674"/>
    <n v="54348721"/>
    <n v="39845110"/>
    <n v="14503611"/>
    <s v="N/A"/>
    <s v="N/A"/>
    <d v="2023-11-15T00:00:00"/>
    <d v="2024-04-15T00:00:00"/>
    <n v="-731"/>
    <s v="SI"/>
    <s v="N/A"/>
    <s v="Bogotá D.C."/>
    <s v="Cumplimiento"/>
    <s v="21-45-101394163"/>
    <n v="0"/>
    <s v="Seguros del Estado S.A."/>
    <d v="2022-12-05T00:00:00"/>
    <s v="05/12/2022 - 16/05/2024"/>
    <d v="2022-12-07T00:00:00"/>
    <s v="PENDIENTE"/>
    <s v="Mediante otrosí N°1 el 15/11/2023 se publica la adición y prórroga del contrato JEP-824-2022(Salas y secciones)_x000a_Mediante otrosí N°2 se publica la adición y prórroga del contrato JEP-824-2022"/>
    <s v="Terminado"/>
    <s v="Adición y prórroga"/>
    <s v="N/A"/>
    <s v="DERECHO"/>
    <s v="N/A"/>
    <s v="FEMENINO"/>
    <s v="paula.guerra@jep.gov.co"/>
    <s v="https://community.secop.gov.co/Public/Tendering/ContractNoticePhases/View?PPI=CO1.PPI.21977806&amp;isFromPublicArea=True&amp;isModal=False"/>
    <m/>
    <m/>
    <s v="TRATAMIENTO_ESPECIAL_INDIVIDUAL"/>
    <s v="PROCESOS_MISIONALES"/>
    <s v="Magistratura"/>
    <s v="Magistratura"/>
  </r>
  <r>
    <s v="JEP-812"/>
    <n v="958"/>
    <s v="JEP-812-2022"/>
    <s v="JEP-CSPO-782-2022"/>
    <s v="Laura Paredes"/>
    <d v="2022-11-29T00:00:00"/>
    <s v="Andrea Pelaez Ovalle"/>
    <x v="0"/>
    <s v="1. Prestación de servicios"/>
    <n v="52865608"/>
    <n v="9"/>
    <s v="Persona Natural"/>
    <s v="Bogotá D.C. "/>
    <s v="Prestar Servicios Profesionales Especializados, para acompañar y apoyar en la elaboración, revisión y control de documentos técnicos que se adelanten al interior de la Subsecretaría Ejecutiva de la JEP, como parte de la asistencia técnica a las actuaciones y decisiones judiciales propias de la justicia transicional y restaurativa, así como en la elaboración de respuestas técnicas a solicitudes de información y en los procesos de seguimiento, evaluación y rendición de cuentas interna y externa. "/>
    <s v="Administrativo Transversal"/>
    <s v="Harvey Danilo Suarez Morales"/>
    <s v="Secretaría Ejecutiva"/>
    <s v="Subsecretaría Ejecutiva"/>
    <s v="Subsecretaría Ejecutiva"/>
    <s v="Maria del Pilar Torres Navarrete"/>
    <s v="B- Subsecretaría Ejecutiva "/>
    <s v="N/A"/>
    <s v="N/A"/>
    <s v="N/A"/>
    <s v="Inversión"/>
    <n v="126900911"/>
    <s v="N/A"/>
    <s v="N/A"/>
    <n v="10553091"/>
    <n v="369358"/>
    <n v="108622"/>
    <n v="557522"/>
    <n v="2022011000068"/>
    <x v="132"/>
    <d v="2022-12-02T00:00:00"/>
    <s v="N/A"/>
    <s v="N/A"/>
    <s v="N/A"/>
    <s v="N/A"/>
    <n v="-21"/>
    <d v="2023-11-15T00:00:00"/>
    <n v="16621120"/>
    <d v="2023-11-15T00:00:00"/>
    <n v="42350604"/>
    <d v="2023-12-21T00:00:00"/>
    <n v="0"/>
    <s v="N/A"/>
    <n v="0"/>
    <s v="N/A"/>
    <n v="2"/>
    <d v="2023-12-21T00:00:00"/>
    <n v="145"/>
    <n v="185872614"/>
    <n v="175319544"/>
    <n v="132968940"/>
    <n v="42350604"/>
    <n v="0"/>
    <n v="0"/>
    <d v="2023-11-15T00:00:00"/>
    <d v="2024-04-08T00:00:00"/>
    <n v="-738"/>
    <s v="SI"/>
    <s v="N/A"/>
    <s v="Bogotá D.C."/>
    <s v="Cumplimiento"/>
    <s v="21-45-101393865"/>
    <n v="0"/>
    <s v="Seguros del Estado S.A."/>
    <d v="2022-12-02T00:00:00"/>
    <s v="02/12/2022 - 16/05/2023"/>
    <d v="2022-12-02T00:00:00"/>
    <s v="PENDIENTE"/>
    <s v="Mediante otrosí N°1 el 15/11/2023 se publica la adición y prórroga del JEP-812-2022_x000a_Mediante otrosí N°2 el 21/12/2023 se publica adición y prórroga del contrato JEP-812-2022_x000a_Por mutuo acuerdo se da terminación anticipada el 08/04/2024"/>
    <s v="Terminado"/>
    <s v="Adición y Prórroga, Terminación Anticipada"/>
    <s v="N/A"/>
    <s v="RELACIONES INTERNACIONALES"/>
    <s v="N/A"/>
    <s v="FEMENINO"/>
    <s v="andrea.pelaez@jep.gov.co"/>
    <s v="https://community.secop.gov.co/Public/Tendering/ContractNoticePhases/View?PPI=CO1.PPI.21936473&amp;isFromPublicArea=True&amp;isModal=False"/>
    <m/>
    <m/>
    <s v="PARTICIPACIÓN_EFECTIVA_REPRESENTACIÓN_Y_DEFENSA_TÉCNICA"/>
    <s v="PROCESOS_MISIONALES"/>
    <s v="Secretaría Ejecutiva"/>
    <s v="Subsecretaría Ejecutiva"/>
  </r>
  <r>
    <s v="JEP-869"/>
    <n v="959"/>
    <s v="JEP-869-2022"/>
    <s v="JEP-CSPO-839-2022"/>
    <s v="Clara Torres"/>
    <d v="2022-12-01T00:00:00"/>
    <s v="Jose Luis Rozo Ramirez"/>
    <x v="0"/>
    <s v="1. Prestación de servicios"/>
    <n v="1053346162"/>
    <n v="4"/>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Maria Alejandra Cruz Zuluaga"/>
    <s v="F- Magistratura"/>
    <s v="N/A"/>
    <s v="Magistratura_x000a_Transcriptores - SRVR"/>
    <s v="Óscar Javier Parra Vera"/>
    <s v="Inversión"/>
    <n v="39113268"/>
    <s v="N/A"/>
    <s v="N/A"/>
    <n v="3252663"/>
    <n v="3415296"/>
    <n v="113522"/>
    <n v="575922"/>
    <n v="2022011000068"/>
    <x v="133"/>
    <d v="2022-12-13T00:00:00"/>
    <s v=" Lina Paola Manrique Caro"/>
    <n v="1057466252"/>
    <n v="8"/>
    <d v="2024-01-23T00:00:00"/>
    <n v="-1192645"/>
    <d v="2023-11-14T00:00:00"/>
    <n v="5122947"/>
    <d v="2023-11-14T00:00:00"/>
    <n v="13053249"/>
    <d v="2023-12-22T00:00:00"/>
    <n v="0"/>
    <s v="N/A"/>
    <n v="0"/>
    <s v="N/A"/>
    <n v="2"/>
    <d v="2023-12-22T00:00:00"/>
    <n v="152"/>
    <n v="56096819"/>
    <n v="54036801"/>
    <n v="40983552"/>
    <n v="13053249"/>
    <s v="N/A"/>
    <s v="N/A"/>
    <d v="2023-11-15T00:00:00"/>
    <d v="2024-04-15T00:00:00"/>
    <n v="-731"/>
    <s v="SI"/>
    <s v="N/A"/>
    <s v="Bogotá D.C."/>
    <s v="Cumplimiento"/>
    <s v="380 47 994000129093"/>
    <n v="0"/>
    <s v="Aseguradora Solidaria de Colombia"/>
    <d v="2022-12-13T00:00:00"/>
    <s v="09/12/2022 - 18/05/2024"/>
    <d v="2022-12-13T00:00:00"/>
    <s v="PENDIENTE"/>
    <s v="Mediante otrosí N°1 el 14/11/2023 se publica la adición y prórroga del Cto JEP-869-2022_x000a_Mediante otrosí N°2 del 22/12/2023 se adicionó y prorrogo el contrato JEP-869-2022_x000a_El 23/01/2024 se publico la cesión del contrato JEP-869-2022, a partir del 23 de enero de 2024  a Lina Paola Manrique Caro"/>
    <s v="Terminado"/>
    <s v="Cesión, adición y prórroga"/>
    <s v="N/A"/>
    <s v="DERECHO"/>
    <s v="N/A"/>
    <s v="MASCULINO"/>
    <s v="jose.rozo@jep.gov.co"/>
    <s v="https://community.secop.gov.co/Public/Tendering/ContractNoticePhases/View?PPI=CO1.PPI.21981453&amp;isFromPublicArea=True&amp;isModal=False"/>
    <m/>
    <m/>
    <s v="JUDICIAL_DIALÓGICO"/>
    <s v="PROCESOS_MISIONALES"/>
    <s v="Magistratura"/>
    <s v="Magistratura"/>
  </r>
  <r>
    <s v="JEP-887"/>
    <n v="960"/>
    <s v="JEP-887-2022"/>
    <s v="JEP-CSPO-855-2022"/>
    <s v="Camila Mendez"/>
    <d v="2022-12-02T00:00:00"/>
    <s v="Jose Fernando Bermeo Noguera"/>
    <x v="0"/>
    <s v="1. Prestación de servicios"/>
    <n v="98399475"/>
    <n v="4"/>
    <s v="Persona Natural"/>
    <s v="Bogotá D.C. "/>
    <s v="Prestar servicios profesionales para apoyar y acompañar al Departamento de Atención al Ciudadano en el monitoreo, análisis y almacenamiento de los datos, y uso de herramientas tecnológicas para mejorar el seguimiento y control de las PQRSDF e informes estadísticos para la implementación del punto 5 del Acuerdo Final con enfoque sistemico. "/>
    <s v="Funciones de la dependencia"/>
    <s v="Harvey Danilo Suarez Morales"/>
    <s v="Secretaría Ejecutiva"/>
    <s v="Subsecretaría Ejecutiva"/>
    <s v="Departamento de Atención al Ciudadano"/>
    <s v="Constanza Eugenia Cañon Charry_x0009_"/>
    <s v="BB- Departamento de Atención al Ciudadano"/>
    <s v="N/A"/>
    <s v="N/A"/>
    <s v="N/A"/>
    <s v="Inversión"/>
    <n v="62581258"/>
    <s v="N/A"/>
    <s v="N/A"/>
    <n v="5204263"/>
    <n v="5464476"/>
    <n v="109122"/>
    <n v="588222"/>
    <n v="2022011000068"/>
    <x v="15"/>
    <d v="2022-12-16T00:00:00"/>
    <s v="Nelson David Barriga Castellanos"/>
    <n v="80120742"/>
    <n v="2"/>
    <d v="2023-02-22T00:00:00"/>
    <n v="-2428663"/>
    <d v="2023-11-15T00:00:00"/>
    <n v="7468115"/>
    <d v="2023-11-15T00:00:00"/>
    <n v="20885211"/>
    <d v="2023-12-27T00:00:00"/>
    <n v="0"/>
    <s v="N/A"/>
    <n v="0"/>
    <s v="N/A"/>
    <n v="2"/>
    <d v="2023-11-15T00:00:00"/>
    <n v="152"/>
    <n v="88505921"/>
    <n v="78262206"/>
    <n v="57376995"/>
    <n v="20885211"/>
    <s v="N/A"/>
    <s v="N/A"/>
    <d v="2023-11-15T00:00:00"/>
    <d v="2024-04-15T00:00:00"/>
    <n v="-731"/>
    <s v="SI"/>
    <s v="N/A"/>
    <s v="Bogotá D.C."/>
    <s v="Cumplimiento"/>
    <s v="18-45-101154830"/>
    <n v="0"/>
    <s v="Seguros del Estado S.A."/>
    <d v="2022-12-16T00:00:00"/>
    <s v="16/12/2022 - 20/05/2024"/>
    <d v="2022-12-16T00:00:00"/>
    <s v="PENDIENTE"/>
    <s v="partir del 22 de febrero de 2023 se cede el contrato a NELSON DAVID BARRIGA CASTELLANOS_x000a_Mediante otrosí N°1 el 15/11/2023 se publica la adición y prórroga del contrato JEP-887-2022 (Atención al ciudadano)_x000a_Mediante otrosí N°2 se publica la adición y prórroga del contrato JEP-887-2022"/>
    <s v="Terminado"/>
    <s v="Adición, prórroga y cesión"/>
    <s v="N/A"/>
    <s v="INGENIERÍA DE SISTEMAS"/>
    <s v="N/A"/>
    <s v="MASCULINO"/>
    <s v="nelson.barriga@jep.gov.co"/>
    <s v="https://community.secop.gov.co/Public/Tendering/ContractNoticePhases/View?PPI=CO1.PPI.22148944&amp;isFromPublicArea=True&amp;isModal=False"/>
    <m/>
    <m/>
    <s v="GESTIÓN_DE_ATENCIÓN_A__LA_CIUDADANÍA"/>
    <s v="PROCESOS_DE_RELACIONAMIENTO"/>
    <s v="Secretaría Ejecutiva"/>
    <s v="Subsecretaría Ejecutiva"/>
  </r>
  <r>
    <s v="JEP-947"/>
    <n v="961"/>
    <s v="JEP-947-2022"/>
    <s v="JEP-CSPO-913-2022"/>
    <s v="Jairo Cuellar"/>
    <d v="2022-12-07T00:00:00"/>
    <s v="Jorge Hernando Torres Zafra"/>
    <x v="0"/>
    <s v="1. Prestación de servicios"/>
    <n v="19492073"/>
    <n v="7"/>
    <s v="Persona Natural"/>
    <s v="Bogotá D.C. "/>
    <s v="Prestación de servicios profesionales para apoyar y acompañar al departamento SAAD Comparecientes en las gestiones administrativas a su cargo."/>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1322"/>
    <n v="588122"/>
    <n v="2022011000068"/>
    <x v="15"/>
    <d v="2022-12-16T00:00:00"/>
    <s v="N/A"/>
    <s v="N/A"/>
    <s v="N/A"/>
    <s v="N/A"/>
    <n v="-3373135"/>
    <d v="2023-11-15T00:00:00"/>
    <n v="11384338"/>
    <d v="2023-11-15T00:00:00"/>
    <n v="29007246"/>
    <d v="2023-12-27T00:00:00"/>
    <n v="0"/>
    <s v="N/A"/>
    <n v="0"/>
    <s v="N/A"/>
    <n v="2"/>
    <d v="2023-12-27T00:00:00"/>
    <n v="152"/>
    <n v="123936842"/>
    <n v="108697496"/>
    <n v="79690250"/>
    <n v="29007246"/>
    <s v="N/A"/>
    <s v="N/A"/>
    <d v="2023-11-15T00:00:00"/>
    <d v="2024-04-15T00:00:00"/>
    <n v="-731"/>
    <s v="SI"/>
    <s v="N/A"/>
    <s v="Bogotá D.C."/>
    <s v="Cumplimiento"/>
    <s v="63-47-101001370"/>
    <n v="0"/>
    <s v="Seguros del Estado S.A. "/>
    <d v="2022-12-15T00:00:00"/>
    <s v="15/12/2022 - 31/05/2024"/>
    <d v="2022-12-16T00:00:00"/>
    <s v="PENDIENTE"/>
    <s v="Mediante otrosí N°1 el 15/11/2023 se publica la adición y prórroga del Cto JEP-947-2022_x000a_Mediante Otrosí N°2 el 27/12/2023 se publica la adición y prórroga del contrato  JEP-947-2022 "/>
    <s v="Terminado"/>
    <s v="Adición y prórroga"/>
    <s v="N/A"/>
    <s v="DERECHO"/>
    <s v="N/A"/>
    <s v="MASCULINO"/>
    <s v="jorge.torres@jep.gov.co"/>
    <s v="https://community.secop.gov.co/Public/Tendering/ContractNoticePhases/View?PPI=CO1.PPI.22101108&amp;isFromPublicArea=True&amp;isModal=False"/>
    <m/>
    <m/>
    <s v="PARTICIPACIÓN_EFECTIVA_REPRESENTACIÓN_Y_DEFENSA_TÉCNICA"/>
    <s v="PROCESOS_MISIONALES"/>
    <s v="Secretaría Ejecutiva"/>
    <s v="Subsecretaría Ejecutiva"/>
  </r>
  <r>
    <s v="JEP-963"/>
    <n v="962"/>
    <s v="JEP-963-2022"/>
    <s v="JEP-CSPO-928-2022"/>
    <s v="Angela Maria Esquivel"/>
    <d v="2022-12-12T00:00:00"/>
    <s v="Jorge Fernando Vargas Rodriguez"/>
    <x v="0"/>
    <s v="1. Prestación de servicios"/>
    <n v="79244908"/>
    <n v="7"/>
    <s v="Persona Natural"/>
    <s v="Bogotá D.C. "/>
    <s v="Prestar servicios profesionales para apoyar y acompañar al Departamento de Atención a Víctimas en la gestión administrativa, precontractual y seguimiento contractual a fin de facilitar la asistencia material a víctimas atendiendo al enfoque territorial. "/>
    <s v="Administrativo Transversal"/>
    <s v="Harvey Danilo Suarez Morales"/>
    <s v="Secretaría Ejecutiva"/>
    <s v="Subsecretaría Ejecutiva"/>
    <s v="Departamento de Atención a Víctimas"/>
    <s v="Claudia Viviana Ferro Buitrago"/>
    <s v="BB- Departamento de Atención a Víctimas"/>
    <s v="N/A"/>
    <s v="N/A"/>
    <s v="N/A"/>
    <s v="Inversión"/>
    <n v="37991119"/>
    <s v="N/A"/>
    <s v="N/A"/>
    <n v="5204263"/>
    <n v="5464476"/>
    <n v="110822"/>
    <n v="587322"/>
    <n v="2018011001091"/>
    <x v="15"/>
    <d v="2022-12-16T00:00:00"/>
    <s v="N/A"/>
    <s v="N/A"/>
    <s v="N/A"/>
    <s v="N/A"/>
    <n v="0"/>
    <s v="N/A"/>
    <n v="0"/>
    <s v="N/A"/>
    <n v="0"/>
    <s v="N/A"/>
    <n v="0"/>
    <s v="N/A"/>
    <n v="0"/>
    <s v="N/A"/>
    <n v="0"/>
    <s v="N/A"/>
    <n v="0"/>
    <n v="37991119"/>
    <n v="32786856"/>
    <n v="32786856"/>
    <n v="0"/>
    <n v="0"/>
    <n v="0"/>
    <d v="2023-06-30T00:00:00"/>
    <d v="2023-06-30T00:00:00"/>
    <n v="-1021"/>
    <s v="SI"/>
    <s v="N/A"/>
    <s v="Bogotá D.C."/>
    <s v="Cumplimiento"/>
    <s v="36-45-101040490"/>
    <n v="0"/>
    <s v="Seguros del Estado S.A. "/>
    <d v="2022-12-16T00:00:00"/>
    <s v="15/12/2022 - 05/01/2024"/>
    <d v="2022-12-16T00:00:00"/>
    <s v="PENDIENTE"/>
    <s v="Ninguna"/>
    <s v="Terminado"/>
    <s v="Retiro"/>
    <s v="N/A"/>
    <s v="ECONOMÍA"/>
    <s v="N/A"/>
    <s v="MASCULINO"/>
    <s v="jorge.vargas@jep.gov.co"/>
    <s v="https://community.secop.gov.co/Public/Tendering/ContractNoticePhases/View?PPI=CO1.PPI.22128552&amp;isFromPublicArea=True&amp;isModal=False"/>
    <m/>
    <m/>
    <s v="PARTICIPACIÓN_EFECTIVA_REPRESENTACIÓN_Y_DEFENSA_TÉCNICA"/>
    <s v="PROCESOS_MISIONALES"/>
    <s v="Secretaría Ejecutiva"/>
    <s v="Subsecretaría Ejecutiva"/>
  </r>
  <r>
    <s v="JEP-914"/>
    <n v="963"/>
    <s v="JEP-914-2022"/>
    <s v="JEP-CSPO-882-2022"/>
    <s v="Vanessa Jiménez "/>
    <d v="2022-12-06T00:00:00"/>
    <s v="Jorge Daniel Gualteros Sánchez "/>
    <x v="0"/>
    <s v="1. Prestación de servicios"/>
    <n v="79945180"/>
    <n v="0"/>
    <s v="Persona Natural"/>
    <s v="Bogotá D.C. "/>
    <s v="Prestar servicios para acompañar a la subdirección de comunicaciones en el seguimiento técnico de los proyectos de producción audiovisual del sistema de medios de la JEP, siguiendo los lineamientos del supervisor conforme con la política y estrategia de comunicaciones de la entidad"/>
    <s v="Funciones de la dependencia"/>
    <s v="Harvey Danilo Suarez Morales"/>
    <s v="Secretaría Ejecutiva"/>
    <s v="Secretaría Ejecutiva"/>
    <s v="Subdirección de Comunicaciones"/>
    <s v="Hernando Salazar Palacio"/>
    <s v="AA- Subdirección de Comunicaciones"/>
    <s v="N/A"/>
    <s v="N/A"/>
    <s v="N/A"/>
    <s v="Inversión"/>
    <n v="62581258"/>
    <s v="N/A"/>
    <s v="N/A"/>
    <n v="5204263"/>
    <n v="5464476"/>
    <n v="114422"/>
    <n v="580722"/>
    <s v="_x0009_2022011000068"/>
    <x v="81"/>
    <d v="2022-12-14T00:00:00"/>
    <s v="N/A"/>
    <s v="N/A"/>
    <s v="N/A"/>
    <s v="N/A"/>
    <n v="0"/>
    <s v="N/A"/>
    <n v="0"/>
    <s v="N/A"/>
    <n v="0"/>
    <s v="N/A"/>
    <n v="0"/>
    <s v="N/A"/>
    <n v="0"/>
    <s v="N/A"/>
    <n v="0"/>
    <s v="N/A"/>
    <n v="-127"/>
    <n v="62581258"/>
    <n v="57376995"/>
    <n v="57376995"/>
    <n v="0"/>
    <n v="0"/>
    <n v="0"/>
    <d v="2023-11-15T00:00:00"/>
    <d v="2023-07-11T00:00:00"/>
    <n v="-1010"/>
    <s v="SI"/>
    <d v="2023-07-12T00:00:00"/>
    <s v="Bogotá D.C."/>
    <s v="Cumplimiento"/>
    <s v=" 11 11-47-101013481"/>
    <n v="0"/>
    <s v="Seguros del Estado S.A."/>
    <d v="2022-12-13T00:00:00"/>
    <s v="13/12/2022 - 20/05/2024"/>
    <d v="2022-12-14T00:00:00"/>
    <s v="PENDIENTE"/>
    <s v="EL 12/07/2023 SE PUBLICO ACTA DE TERMINACIÓN ANTICIPADA DE MUTUO ACUERDO, BALANCE FINAL Y CIERRE DEL CONTRATO JEP-914-2023"/>
    <s v="Terminado"/>
    <s v="Terminación anticipada"/>
    <s v="N/A"/>
    <s v="TECNOLOGÍA EN REALIZACION DE TELEVISION"/>
    <s v="N/A"/>
    <s v="MASCULINO"/>
    <s v="jorge.gualteros@jep.gov.co"/>
    <s v="https://community.secop.gov.co/Public/Tendering/ContractNoticePhases/View?PPI=CO1.PPI.22045088&amp;isFromPublicArea=True&amp;isModal=False"/>
    <m/>
    <m/>
    <s v="GESTIÓN_DE_LAS_COMUNICACIONES"/>
    <s v="PROCESOS_DE_RELACIONAMIENTO"/>
    <s v="Secretaría Ejecutiva"/>
    <s v="Subdirección de Comunicaciones"/>
  </r>
  <r>
    <s v="JEP-851"/>
    <n v="964"/>
    <s v="JEP-851-2022"/>
    <s v="JEP-CSPO-821-2022"/>
    <s v="Carlos Torres"/>
    <d v="2022-11-30T00:00:00"/>
    <s v="Lady Mariana Sterling  Gaitán"/>
    <x v="0"/>
    <s v="1. Prestación de servicios"/>
    <n v="52954553"/>
    <n v="4"/>
    <s v="Persona Natural"/>
    <s v="Bogotá D.C. "/>
    <s v="Prestar servicios profesionales para apoyar y acompañar en los procesos de mejoramiento de la gestión judicial de la Secretaría General Judicial"/>
    <s v="Funciones de la dependencia"/>
    <s v="Harvey Danilo Suarez Morales"/>
    <s v="Secretaría Ejecutiva"/>
    <s v="Dirección de Asuntos Jurídicos"/>
    <s v="Departamento de Conceptos y Representación Jurídica"/>
    <s v="Yuly Saenz Berdugo "/>
    <s v="G- Secretaría General Judicial"/>
    <s v="N/A"/>
    <s v="Magistratura_x000a_SEJUD - SDSJ"/>
    <s v="N/A"/>
    <s v="Inversión"/>
    <n v="43459180"/>
    <s v="N/A"/>
    <s v="N/A"/>
    <n v="3614070"/>
    <n v="3794773"/>
    <n v="561022"/>
    <n v="5922"/>
    <n v="2022011000068"/>
    <x v="132"/>
    <d v="2022-12-06T00:00:00"/>
    <s v="Paula Alejandra Orozco Rincon"/>
    <n v="1032496580"/>
    <n v="6"/>
    <d v="2023-07-11T00:00:00"/>
    <n v="-481876"/>
    <d v="2023-11-15T00:00:00"/>
    <n v="5692166"/>
    <d v="2023-11-15T00:00:00"/>
    <n v="14503611"/>
    <d v="2023-12-22T00:00:00"/>
    <n v="0"/>
    <s v="N/A"/>
    <n v="0"/>
    <s v="N/A"/>
    <n v="2"/>
    <d v="2023-12-22T00:00:00"/>
    <n v="152"/>
    <n v="63173081"/>
    <n v="54348721"/>
    <n v="39845110"/>
    <n v="14503611"/>
    <s v="N/A"/>
    <s v="N/A"/>
    <d v="2023-11-15T00:00:00"/>
    <d v="2024-04-15T00:00:00"/>
    <n v="-731"/>
    <s v="SI"/>
    <s v="N/A"/>
    <s v="Bogotá D.C."/>
    <s v="Cumplimiento"/>
    <s v="25-45-101043734_x000d_"/>
    <n v="0"/>
    <s v="Seguros del Estado S.A."/>
    <d v="2022-12-05T00:00:00"/>
    <s v="02/12/2022 - 20/05/2024"/>
    <d v="2022-12-06T00:00:00"/>
    <s v="PENDIENTE"/>
    <s v="El 11/07/2023 se publicó la cesión del cto JEP-851-2022 (LADY MARIANA STERLING GAITÁN - LA CEDENTE, y, PAULA ALEJANDRA OROZCO RINCÓN - LA CESIONARIA) a partir del 11 de julio de 2023 - SEJUD _x000a_Mediante otrosí N°1 el 15/11/2023 se publica la adición y prórroga del contrato JEP-851-2022 - PAULA ALEJANDRA OROZCO RINCON_x000a_Mediante otrosí N°2 del 22/12/2023 se adicionó y prorrogo el contrato JEP-851-2022 (Fecha de terminación del contrato     15/04/2024)"/>
    <s v="Terminado"/>
    <s v="Adición, prórroga y cesión"/>
    <s v="N/A"/>
    <s v="DERECHO"/>
    <s v="N/A"/>
    <s v="FEMENINO"/>
    <s v="paula.orozco@jep.gov.co_x000a_"/>
    <s v="https://community.secop.gov.co/Public/Tendering/OpportunityDetail/Index?noticeUID=CO1.NTC.3596935&amp;isFromPublicArea=True&amp;isModal=False"/>
    <m/>
    <m/>
    <s v="SOPORTE_PARA_LA_ADMINISTRACIÓN_DE_JUSTICIA"/>
    <s v="PROCESOS_MISIONALES"/>
    <s v="Magistratura"/>
    <s v="Secretaría General Judicial"/>
  </r>
  <r>
    <s v="JEP-920"/>
    <n v="965"/>
    <s v="JEP-920-2022"/>
    <s v="JEP-CSPO-888-2022"/>
    <s v="Clara Torres"/>
    <d v="2022-12-06T00:00:00"/>
    <s v="Laura Valentina Gualteros Jimenez"/>
    <x v="0"/>
    <s v="1. Prestación de servicios"/>
    <n v="1018491592"/>
    <n v="0"/>
    <s v="Persona Natural"/>
    <s v="Mosquera"/>
    <s v="Prestación de servicios para apoyar la gestión administrativa relacionada con el desarrollo del sistema autónomo."/>
    <s v="Funciones de la dependencia"/>
    <s v="Harvey Danilo Suarez Morales"/>
    <s v="Secretaría Ejecutiva"/>
    <s v="Subsecretaría Ejecutiva"/>
    <s v="Departamento SAAD - Comparecientes"/>
    <s v="Jorge Alirio Mancera Cortés"/>
    <s v="BB- Departamento SAAD Defensa a Comparecientes "/>
    <s v="N/A"/>
    <s v="N/A"/>
    <s v="N/A"/>
    <s v="Inversión"/>
    <n v="43459180"/>
    <s v="N/A"/>
    <s v="N/A"/>
    <n v="3614070"/>
    <n v="3794773"/>
    <n v="119022"/>
    <n v="589922"/>
    <n v="2022011000068"/>
    <x v="136"/>
    <d v="2022-12-20T00:00:00"/>
    <s v="N/A"/>
    <s v="N/A"/>
    <s v="N/A"/>
    <s v="N/A"/>
    <n v="-2168442"/>
    <d v="2023-11-14T00:00:00"/>
    <n v="5692166"/>
    <d v="2023-11-14T00:00:00"/>
    <n v="14503611"/>
    <d v="2023-12-21T00:00:00"/>
    <n v="0"/>
    <s v="N/A"/>
    <n v="0"/>
    <s v="N/A"/>
    <n v="2"/>
    <d v="2023-12-21T00:00:00"/>
    <n v="152"/>
    <n v="61486515"/>
    <n v="54348721"/>
    <n v="39845110"/>
    <n v="14503611"/>
    <s v="N/A"/>
    <s v="N/A"/>
    <d v="2023-11-15T00:00:00"/>
    <d v="2024-04-15T00:00:00"/>
    <n v="-731"/>
    <s v="SI"/>
    <s v="N/A"/>
    <s v="Bogotá D.C."/>
    <s v="Cumplimiento"/>
    <s v="390-47-994000076196"/>
    <n v="0"/>
    <s v="Aseguradora Solidaria de Colombia"/>
    <d v="2022-12-20T00:00:00"/>
    <s v="20/12/2022 - 25/05/2024"/>
    <d v="2022-12-20T00:00:00"/>
    <s v="PENDIENTE"/>
    <s v="Mediante otrosí N°1 el 14/11/2023 se publica la adición y prórroga del cto JEP-920-2023_x000a_Mediante otrosí N°2 del 21/12/2023 se publica adición y prórroga del contrato JEP-920-2022 "/>
    <s v="Terminado"/>
    <s v="Adición y prórroga"/>
    <s v="N/A"/>
    <s v="DERECHO"/>
    <s v="N/A"/>
    <s v="FEMENINO"/>
    <s v="laura.gualteros@jep.gov.co"/>
    <s v="https://community.secop.gov.co/Public/Tendering/ContractNoticePhases/View?PPI=CO1.PPI.22085076&amp;isFromPublicArea=True&amp;isModal=False"/>
    <m/>
    <m/>
    <s v="PARTICIPACIÓN_EFECTIVA_REPRESENTACIÓN_Y_DEFENSA_TÉCNICA"/>
    <s v="PROCESOS_MISIONALES"/>
    <s v="Secretaría Ejecutiva"/>
    <s v="Subsecretaría Ejecutiva"/>
  </r>
  <r>
    <s v="JEP-839"/>
    <n v="966"/>
    <s v="JEP-839-2022"/>
    <s v="JEP-CSPO-809-2022"/>
    <s v="Ángela Esquivel "/>
    <d v="2022-11-30T00:00:00"/>
    <s v="Gilberto Andrés Aguilera Romero"/>
    <x v="0"/>
    <s v="1. Prestación de servicios"/>
    <n v="1110466712"/>
    <n v="6"/>
    <s v="Persona Natural"/>
    <s v="Bogotá D.C. "/>
    <s v="Prestar servicios profesionales para apoyar y acompañar las salas de justicia y sus respectivas presidencias en los procesos de mejoramiento de la gestión judicial."/>
    <s v="Funciones de la dependencia"/>
    <s v="Harvey Danilo Suarez Morales"/>
    <s v="Secretaría Ejecutiva"/>
    <s v="Dirección de Asuntos Jurídicos"/>
    <s v="Dirección de Asuntos Jurídicos"/>
    <s v="Lily Andrea Rueda Guzmán"/>
    <s v="F- Magistratura"/>
    <s v="N/A"/>
    <s v="Magistratura_x000a_Presidencias de la sala -SRVR"/>
    <s v="Lily Andrea Rueda Guzmán"/>
    <s v="Inversión"/>
    <n v="62581258"/>
    <s v="N/A"/>
    <s v="N/A"/>
    <n v="5204263"/>
    <n v="5464476"/>
    <n v="115222"/>
    <n v="566622"/>
    <n v="2022011000068"/>
    <x v="130"/>
    <d v="2022-12-07T00:00:00"/>
    <s v="Juan Camilo Coy Ulloa_x000a_Juan David Bedoya Ospina"/>
    <s v="1010230875_x000a_ 1098310626"/>
    <s v="1_x000a_8"/>
    <s v="8/06/2023_x000a_6/12/2023"/>
    <n v="-867388"/>
    <d v="2023-11-14T00:00:00"/>
    <n v="8014562"/>
    <d v="2023-11-14T00:00:00"/>
    <n v="20885211"/>
    <d v="2023-12-26T00:00:00"/>
    <n v="0"/>
    <s v="N/A"/>
    <n v="0"/>
    <s v="N/A"/>
    <n v="2"/>
    <d v="2023-12-26T00:00:00"/>
    <n v="152"/>
    <n v="90613643"/>
    <n v="78262206"/>
    <n v="57376995"/>
    <n v="20885211"/>
    <s v="N/A"/>
    <s v="N/A"/>
    <d v="2023-11-15T00:00:00"/>
    <d v="2024-04-15T00:00:00"/>
    <n v="-731"/>
    <s v="SI"/>
    <s v="N/A"/>
    <s v="Bogotá D.C."/>
    <s v="Cumplimiento"/>
    <s v="14-47-101020844"/>
    <n v="0"/>
    <s v="Seguros del Estado S.A."/>
    <d v="2022-12-01T00:00:00"/>
    <s v="01/12/2022 - 31/05/2024"/>
    <d v="2022-12-07T00:00:00"/>
    <s v="PENDIENTE"/>
    <s v="Se cede el contrato a partir del 8/06/2023_x000a_Mediante otrosí N°1 el 14/11/2023 se publica la adición y prórroga del Cto JEP-839-2022 _x000a_El 6/12/2023 se publica la cesión del contrato a Juan David Bedoya Ospina_x000a_Mediante Otrosí N°2 el 26/12/2023 se publica la adición y prórroga del contrato JEP-839-2022"/>
    <s v="Terminado"/>
    <s v="Adición, prórroga y cesión"/>
    <s v="N/A"/>
    <s v="DERECHO"/>
    <s v="N/A"/>
    <s v="MASCULINO"/>
    <s v="juan.coy@jep.gov.co"/>
    <s v="https://community.secop.gov.co/Public/Tendering/ContractNoticePhases/View?PPI=CO1.PPI.21954108&amp;isFromPublicArea=True&amp;isModal=False_x000a_"/>
    <m/>
    <m/>
    <s v="JUDICIAL_DIALÓGICO"/>
    <s v="PROCESOS_MISIONALES"/>
    <s v="Magistratura"/>
    <s v="Magistratura"/>
  </r>
  <r>
    <s v="JEP-814"/>
    <n v="967"/>
    <s v="JEP-814-2022"/>
    <s v="JEP-CSPO-784-2022"/>
    <s v="Vanessa Jiménez "/>
    <d v="2022-11-29T00:00:00"/>
    <s v="Karen Lorena Córdoba Aranguren"/>
    <x v="0"/>
    <s v="1. Prestación de servicios"/>
    <n v="1018469184"/>
    <n v="7"/>
    <s v="Persona Natural"/>
    <s v="Bogotá D.C. "/>
    <s v="Prestar servicios profesionales para apoyar al GRAI en el seguimiento, radicación y tramites requeridos por la jefatura, así como el apoyo administrativo a los equipos técnicos de la dependencia y de los nuevos macrocasos, para el desarrollo de las actividades y toma de decisiones de jefatura y magistratura, en procura de las garantías de justicia, verdad, reparación y no repetición"/>
    <s v="Administrativo Transversal"/>
    <s v="Harvey Danilo Suarez Morales"/>
    <s v="Secretaría Ejecutiva"/>
    <s v="Grupo de Análisis de la Información"/>
    <s v="Grupo de Análisis de la Información"/>
    <s v="Gloria Marcela Abadia Cubillos"/>
    <s v="H- Grupo de Análisis de la Información- GRAI"/>
    <s v="N/A"/>
    <s v="N/A"/>
    <s v="N/A"/>
    <s v="Inversión"/>
    <n v="55627760"/>
    <s v="N/A"/>
    <s v="N/A"/>
    <n v="4626010"/>
    <n v="4857310"/>
    <n v="114322"/>
    <n v="561622"/>
    <s v="_x0009_2022011000068"/>
    <x v="132"/>
    <d v="2022-12-05T00:00:00"/>
    <s v="Paola Stephania Apolinar Caraballo"/>
    <n v="1073245952"/>
    <n v="5"/>
    <d v="2023-01-11T00:00:00"/>
    <n v="-462610"/>
    <d v="2023-11-15T00:00:00"/>
    <n v="7285970"/>
    <d v="2023-11-15T00:00:00"/>
    <n v="18564636"/>
    <d v="2023-12-28T00:00:00"/>
    <n v="0"/>
    <s v="N/A"/>
    <n v="0"/>
    <s v="N/A"/>
    <n v="2"/>
    <d v="2023-12-28T00:00:00"/>
    <n v="152"/>
    <n v="81015756"/>
    <n v="69566386"/>
    <n v="51001750"/>
    <n v="18564636"/>
    <s v="N/A"/>
    <s v="N/A"/>
    <d v="2023-11-15T00:00:00"/>
    <d v="2024-04-15T00:00:00"/>
    <n v="-731"/>
    <s v="SI"/>
    <s v="N/A"/>
    <s v="Bogotá D.C."/>
    <s v="Cumplimiento"/>
    <s v="15-45-101151814"/>
    <n v="1"/>
    <s v="Seguros del Estado S.A."/>
    <d v="2022-12-05T00:00:00"/>
    <s v="05/12/2022 - 31/05/2024"/>
    <d v="2022-12-05T00:00:00"/>
    <s v="PENDIENTE"/>
    <s v="Autorización de vigencia futura mediante oficio No. 2-2022-055247_x000a_Se realiza cesión el 11/01/2023_x000a_Mediante otrosí N°1 el 15/11/2023 se publica la adición y prórroga del contrato 814-2022 _x000a_Mediante Otrosí N°2 el 28/12/2023 se publica la adición y prórroga del contrato JEP-814-2022"/>
    <s v="Terminado"/>
    <s v="Adición, prórroga y cesión"/>
    <s v="N/A"/>
    <s v="FINANZAS Y NEGOCIOS INTERNACIONALES"/>
    <s v="N/A"/>
    <s v="FEMENINO"/>
    <s v="paola.apolinar@jep.gov.co"/>
    <s v="https://community.secop.gov.co/Public/Tendering/ContractNoticePhases/View?PPI=CO1.PPI.21936243&amp;isFromPublicArea=True&amp;isModal=False"/>
    <m/>
    <m/>
    <s v="SOPORTE_PARA_LA_ADMINISTRACIÓN_DE_JUSTICIA"/>
    <s v="PROCESOS_MISIONALES"/>
    <s v="Magistratura"/>
    <s v="Grupo de Análisis de la Información- GRAI"/>
  </r>
  <r>
    <s v="JEP-888"/>
    <n v="968"/>
    <s v="JEP-888-2022"/>
    <s v="JEP-CSPO-856-2022"/>
    <s v="Camila Mendez"/>
    <d v="2022-12-02T00:00:00"/>
    <s v="Jenny Patricia Reyes González"/>
    <x v="0"/>
    <s v="1. Prestación de servicios"/>
    <n v="52264565"/>
    <n v="1"/>
    <s v="Persona Natural"/>
    <s v="Bogotá D.C. "/>
    <s v="Prestar servicios profesionales para apoyar y acompañar al Departamento de Atención al Ciudadano en los procesos administrativos, financieros y la elaboración de informes necesarios para  la implementación del punto 5 del Acuerdo Final con enfoque sistemico.  "/>
    <s v="Funciones de la dependencia"/>
    <s v="Harvey Danilo Suarez Morales"/>
    <s v="Secretaría Ejecutiva"/>
    <s v="Subsecretaría Ejecutiva"/>
    <s v="Departamento de Atención al Ciudadano"/>
    <s v="Constanza Eugenia Cañon Charry_x0009_"/>
    <s v="BB- Departamento de Atención al Ciudadano"/>
    <s v="N/A"/>
    <s v="N/A"/>
    <s v="N/A"/>
    <s v="Inversión"/>
    <n v="86918418"/>
    <s v="N/A"/>
    <s v="N/A"/>
    <n v="7228143"/>
    <n v="7589550"/>
    <n v="123022"/>
    <n v="572422"/>
    <n v="2022011000068"/>
    <x v="90"/>
    <d v="2022-12-07T00:00:00"/>
    <s v="Yamiht Fernando Ortiz Vargas"/>
    <n v="1023880641"/>
    <n v="0"/>
    <d v="2023-02-22T00:00:00"/>
    <n v="-1204693"/>
    <d v="2023-11-15T00:00:00"/>
    <n v="10372373"/>
    <d v="2023-11-15T00:00:00"/>
    <n v="-25"/>
    <d v="2023-12-28T00:00:00"/>
    <n v="29007246"/>
    <d v="2023-12-28T00:00:00"/>
    <n v="0"/>
    <s v="N/A"/>
    <n v="2"/>
    <d v="2023-11-15T00:00:00"/>
    <n v="152"/>
    <n v="125093319"/>
    <n v="79690250"/>
    <n v="79690275"/>
    <n v="-25"/>
    <s v="N/A"/>
    <s v="N/A"/>
    <d v="2023-11-15T00:00:00"/>
    <d v="2024-04-15T00:00:00"/>
    <n v="-731"/>
    <s v="SI"/>
    <s v="N/A"/>
    <s v="Bogotá D.C."/>
    <s v="Cumplimiento"/>
    <s v="21-47-101024820"/>
    <n v="0"/>
    <s v="Seguros del Estado S.A."/>
    <d v="2022-12-07T00:00:00"/>
    <s v="06/12/2022 - 20/05/2023"/>
    <d v="2022-12-07T00:00:00"/>
    <s v="PENDIENTE"/>
    <s v="Mediante otrosí número 1 se modifican los literales Los literales B) y C) de la CLÁUSULA OCTAVA.-_x000a_FORMA DE PAGO, El valor será no de $86.918.418 sino  hasta por la suma $86.918.393_x000a_a partir del 22 de febrero de 2023 LA CEDENTE, JENNY PATRICIA REYES GONZÁLEZ, transfiere a EL CESIONARIO YAMIHT FERNANDO ORTIZ VARGAS_x000a_Mediante otrosí N°1 el 15/11/2023 se publica la adición y prórroga del contrato JEP-888-2022 (Atención al ciudadano)_x000a_Mediante otrosí N°2 se publica la adición y prórroga del contrato JEP-888-2022"/>
    <s v="Terminado"/>
    <s v="Adición, prórroga y cesión"/>
    <s v="N/A"/>
    <s v="INGENIERIA INDUSTRIAL"/>
    <s v="N/A"/>
    <s v="FEMENINO"/>
    <s v="yamiht.ortiz@jep.gov.co"/>
    <s v="https://community.secop.gov.co/Public/Tendering/ContractNoticePhases/View?PPI=CO1.PPI.22011387&amp;isFromPublicArea=True&amp;isModal=False"/>
    <m/>
    <m/>
    <s v="GESTIÓN_DE_ATENCIÓN_A__LA_CIUDADANÍA"/>
    <s v="PROCESOS_DE_RELACIONAMIENTO"/>
    <s v="Secretaría Ejecutiva"/>
    <s v="Subsecretaría Ejecutiva"/>
  </r>
  <r>
    <s v="JEP-900"/>
    <n v="969"/>
    <s v="JEP-900-2022"/>
    <s v="JEP-CSPO-868-2022"/>
    <s v="Vanessa Jiménez "/>
    <d v="2022-12-05T00:00:00"/>
    <s v="Jeison Orlando Pava Reyes"/>
    <x v="0"/>
    <s v="1. Prestación de servicios"/>
    <n v="72053352"/>
    <n v="7"/>
    <s v="Persona Natural"/>
    <s v="Bogotá D.C. "/>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s v="_x0009_584622"/>
    <n v="118222"/>
    <n v="2022011000068"/>
    <x v="81"/>
    <d v="2022-12-16T00:00:00"/>
    <s v="N/A"/>
    <s v="N/A"/>
    <s v="N/A"/>
    <s v="N/A"/>
    <n v="-3373135"/>
    <d v="2023-11-15T00:00:00"/>
    <n v="11384338"/>
    <d v="2023-11-15T00:00:00"/>
    <n v="0"/>
    <s v="N/A"/>
    <n v="0"/>
    <s v="N/A"/>
    <n v="0"/>
    <s v="N/A"/>
    <n v="1"/>
    <d v="2023-11-15T00:00:00"/>
    <n v="36"/>
    <n v="94929596"/>
    <n v="79690250"/>
    <n v="79690250"/>
    <n v="0"/>
    <n v="0"/>
    <n v="0"/>
    <d v="2023-11-15T00:00:00"/>
    <d v="2023-12-21T00:00:00"/>
    <n v="-847"/>
    <s v="SI"/>
    <d v="2023-12-21T00:00:00"/>
    <s v="Bogotá D.C."/>
    <s v="Cumplimiento"/>
    <s v="14-47-101021035"/>
    <n v="0"/>
    <s v="Seguros del Estado S.A."/>
    <d v="2022-12-13T00:00:00"/>
    <s v="13/12/2022 - 20/05/2024"/>
    <d v="2022-12-16T00:00:00"/>
    <s v="PENDIENTE"/>
    <s v="Mediante otrosí N°1 el 15/11/2023 se publica la adición y prórroga del contrato JEP-900-2022_x000a_El 30/12/2023 se publica la terminación anticipada JEP-900-2022"/>
    <s v="Terminado"/>
    <s v="Adición, Prórroga y terminación anticipada"/>
    <s v="N/A"/>
    <s v="DERECHO"/>
    <s v="N/A"/>
    <s v="MASCULINO"/>
    <s v="jeison.pava@jep.gov.co"/>
    <s v="https://community.secop.gov.co/Public/Tendering/ContractNoticePhases/View?PPI=CO1.PPI.22038253&amp;isFromPublicArea=True&amp;isModal=False"/>
    <m/>
    <m/>
    <s v="PARTICIPACIÓN_EFECTIVA_REPRESENTACIÓN_Y_DEFENSA_TÉCNICA"/>
    <s v="PROCESOS_MISIONALES"/>
    <s v="Secretaría Ejecutiva"/>
    <s v="Subsecretaría Ejecutiva"/>
  </r>
  <r>
    <s v="JEP-959"/>
    <n v="970"/>
    <s v="JEP-959-2022"/>
    <s v="JEP-CSPO-924-2022"/>
    <s v="Laura Paredes"/>
    <d v="2022-12-12T00:00:00"/>
    <s v="Javier Eduardo Pereira Ceron"/>
    <x v="0"/>
    <s v="1. Prestación de servicios"/>
    <n v="76326106"/>
    <n v="9"/>
    <s v="Persona Natural"/>
    <s v="N/A"/>
    <s v="Prestar servicios profesionales para apoyar al Departamento de Atención a Víctimas en la región de Cauca, Valle del Cauca y Nariño, para adelantar acciones de divulgación, difusión, asesoría y orientación a las víctimas en instancias judiciales y no judiciales, atendiendo los enfoques diferenciales y psicosocial"/>
    <s v="Administrativo Transversal"/>
    <s v="Harvey Danilo Suarez Morales"/>
    <s v="Secretaría Ejecutiva"/>
    <s v="Subsecretaría Ejecutiva"/>
    <s v="Departamento de Atención a Víctimas"/>
    <s v="Claudia Viviana Ferro Buitrago"/>
    <s v="BB- Departamento de Atención a Víctimas"/>
    <s v="N/A"/>
    <s v="N/A"/>
    <s v="N/A"/>
    <s v="Inversión"/>
    <n v="52765437"/>
    <s v="N/A"/>
    <s v="N/A"/>
    <n v="7228143"/>
    <n v="7589549"/>
    <n v="107622"/>
    <n v="588322"/>
    <n v="2018011001091"/>
    <x v="15"/>
    <d v="2022-12-16T00:00:00"/>
    <s v="N/A"/>
    <s v="N/A"/>
    <s v="N/A"/>
    <s v="N/A"/>
    <n v="0"/>
    <s v="N/A"/>
    <n v="0"/>
    <s v="N/A"/>
    <n v="0"/>
    <s v="N/A"/>
    <n v="0"/>
    <s v="N/A"/>
    <n v="0"/>
    <s v="N/A"/>
    <n v="0"/>
    <s v="N/A"/>
    <n v="0"/>
    <n v="52765437"/>
    <n v="45537294"/>
    <n v="45537294"/>
    <n v="0"/>
    <n v="0"/>
    <n v="0"/>
    <d v="2023-06-30T00:00:00"/>
    <d v="2023-06-30T00:00:00"/>
    <n v="-1021"/>
    <s v="SI"/>
    <s v="N/A"/>
    <s v="Pasto, Cauca, Valle del Cauca y Nariño"/>
    <s v="Cumplimiento"/>
    <s v="40-45-101018540"/>
    <n v="0"/>
    <s v="Seguros del Estado S.A. "/>
    <d v="2022-12-16T00:00:00"/>
    <s v="15/12/2022 - 31/12/2023"/>
    <d v="2022-12-16T00:00:00"/>
    <s v="PENDIENTE"/>
    <s v="Ninguna"/>
    <s v="Terminado"/>
    <s v="Retiro"/>
    <s v="N/A"/>
    <s v="DERECHO"/>
    <s v="N/A"/>
    <s v="MASCULINO"/>
    <s v="javier.pereira@jep.gov.co"/>
    <s v="https://community.secop.gov.co/Public/Tendering/ContractNoticePhases/View?PPI=CO1.PPI.22115165&amp;isFromPublicArea=True&amp;isModal=False"/>
    <m/>
    <m/>
    <s v="PARTICIPACIÓN_EFECTIVA_REPRESENTACIÓN_Y_DEFENSA_TÉCNICA"/>
    <s v="PROCESOS_MISIONALES"/>
    <s v="Secretaría Ejecutiva"/>
    <s v="Subsecretaría Ejecutiva"/>
  </r>
  <r>
    <s v="JEP-852"/>
    <n v="971"/>
    <s v="JEP-852-2022"/>
    <s v="JEP-CSPO-822-2022"/>
    <s v="Carlos Torres"/>
    <d v="2022-11-30T00:00:00"/>
    <s v="Laura Camila Carrillo Mariño"/>
    <x v="0"/>
    <s v="1. Prestación de servicios"/>
    <n v="1019136646"/>
    <n v="2"/>
    <s v="Persona Natural"/>
    <s v="Bogotá D.C. "/>
    <s v="Prestar servicios profesionales para apoyar y acompañar en los procesos de mejoramiento de la gestión judicial de la Secretaría General Judicial"/>
    <s v="Funciones de la dependencia"/>
    <s v="Harvey Danilo Suarez Morales"/>
    <s v="Secretaría Ejecutiva"/>
    <s v="Dirección de Asuntos Jurídicos"/>
    <s v="Dirección de Asuntos Jurídicos"/>
    <s v="Yuly Saenz Berdugo "/>
    <s v="G- Secretaría General Judicial"/>
    <s v="N/A"/>
    <s v="Magistratura_x000a_SEJUD - SDSJ"/>
    <s v="N/A"/>
    <s v="Inversión"/>
    <n v="43459180"/>
    <s v="N/A"/>
    <s v="N/A"/>
    <n v="3614070"/>
    <n v="3794773"/>
    <n v="557322"/>
    <n v="4722"/>
    <n v="2022011000068"/>
    <x v="132"/>
    <d v="2022-12-09T00:00:00"/>
    <s v="Jose Miguel Guerra Rosado_x000a_Jamer Andrés Martínez Viloria _x000a_Yelixa Del Mar Velásquez Rico"/>
    <s v="1065829789_x000a_1.065.621.617_x000a_1.033.818.467"/>
    <s v="9_x000a_6_x000a_9"/>
    <s v="16/02/2023_x000a_12/09/2023_x000a_04/01/2024"/>
    <n v="-843283"/>
    <d v="2023-11-15T00:00:00"/>
    <n v="5439169"/>
    <d v="2023-11-15T00:00:00"/>
    <n v="14503611"/>
    <d v="2023-12-22T00:00:00"/>
    <n v="0"/>
    <s v="N/A"/>
    <n v="0"/>
    <s v="N/A"/>
    <n v="2"/>
    <d v="2023-12-22T00:00:00"/>
    <n v="152"/>
    <n v="62558677"/>
    <n v="54348721"/>
    <n v="39845110"/>
    <n v="14503611"/>
    <s v="N/A"/>
    <s v="N/A"/>
    <d v="2023-11-15T00:00:00"/>
    <d v="2024-04-15T00:00:00"/>
    <n v="-731"/>
    <s v="SI"/>
    <s v="N/A"/>
    <s v="Bogotá D.C."/>
    <s v="Cumplimiento"/>
    <s v="14-47-101020876"/>
    <n v="0"/>
    <s v="Seguros del Estado S.A."/>
    <d v="2022-12-02T00:00:00"/>
    <s v="02/12/2022 - 20/05/2024"/>
    <d v="2022-12-09T00:00:00"/>
    <s v="Cesión https://jepcolombia.sharepoint.com/:b:/g/SE/DAJ/SDC/EX2c37VVxaFNt18Cds8O7gABPabhG_N0YX3WgeLzw_h8xQ?e=12fJTp_x000a_Adición_x000a_https://jepcolombia.sharepoint.com/:b:/g/SE/DAJ/SDC/EesTZovrwM5Gp9hRCHQJyeMB0-Hl-tHSaCpWFq5IAk9sOw?e=56kGNq_x000a_Cesión 3_x000a_https://jepcolombia.sharepoint.com/:b:/g/SE/DAJ/SDC/EXRgZrQanxpBhGdgZVsqHp4Bw-WPdwZjRe_8dFHsWzstnQ?e=6YHdHC_x000a_Adición_x000a_https://jepcolombia.sharepoint.com/:b:/g/SE/DAJ/SDC/EXYZbMoSKH1Cq0mJuH169CABqiMQhyPWwm-5Ae7gkO0vpg?e=JZePyH"/>
    <s v="Se cede el contrato a partir del 16 de febrero de 2023 a JOSE MIGUEL GUERRA ROSADO_x000a_A partir del 12/09/2023 se cede el contrato a Jamer Andrés Martínez Viloria_x000a_Mediante otrosí N°1 el 15/11/2023 se publica la adición y prórroga del contrato JEP-852-2022 - JAMER ANDRES MARTINEZ VILORIA_x000a_Mediante otrosí N°2 del 22/12/2023 se adicionó y prorrogo el contrato JEP-852-2022 (Fecha de terminación del contrato     15/04/2024)_x000a_El 04/01/2024 se publica la cesión del contrato a Yelixa Del Mar Velásquez Rico"/>
    <s v="Terminado"/>
    <s v="Adición, prórroga y cesión"/>
    <s v="N/A"/>
    <s v="DERECHO"/>
    <s v="N/A"/>
    <s v="MASCULINO"/>
    <s v="jamer.martinez@jep.gov.co"/>
    <s v="https://community.secop.gov.co/Public/Tendering/OpportunityDetail/Index?noticeUID=CO1.NTC.3598119&amp;isFromPublicArea=True&amp;isModal=False"/>
    <m/>
    <m/>
    <s v="SOPORTE_PARA_LA_ADMINISTRACIÓN_DE_JUSTICIA"/>
    <s v="PROCESOS_MISIONALES"/>
    <s v="Magistratura"/>
    <s v="Secretaría General Judicial"/>
  </r>
  <r>
    <s v="JEP-901"/>
    <n v="972"/>
    <s v="JEP-901-2022"/>
    <s v="JEP-CSPO-869-2022"/>
    <s v="Vanessa Jiménez "/>
    <d v="2022-12-05T00:00:00"/>
    <s v="Irene Elizabeth Nariño Hernández"/>
    <x v="0"/>
    <s v="1. Prestación de servicios"/>
    <n v="63528622"/>
    <n v="8"/>
    <s v="Persona Natural"/>
    <s v="Barrancabermeja"/>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8422"/>
    <n v="584722"/>
    <n v="2022011000068"/>
    <x v="81"/>
    <d v="2022-12-15T00:00:00"/>
    <s v="N/A"/>
    <s v="N/A"/>
    <s v="N/A"/>
    <s v="N/A"/>
    <n v="-3132197"/>
    <d v="2023-11-15T00:00:00"/>
    <n v="11384338"/>
    <d v="2023-11-15T00:00:00"/>
    <n v="29007246"/>
    <d v="2023-12-28T00:00:00"/>
    <n v="0"/>
    <s v="N/A"/>
    <n v="0"/>
    <s v="N/A"/>
    <n v="2"/>
    <d v="2023-12-28T00:00:00"/>
    <n v="152"/>
    <n v="124177780"/>
    <n v="108697496"/>
    <n v="79690250"/>
    <n v="29007246"/>
    <s v="N/A"/>
    <s v="N/A"/>
    <d v="2023-11-15T00:00:00"/>
    <d v="2024-04-15T00:00:00"/>
    <n v="-731"/>
    <s v="SI"/>
    <s v="N/A"/>
    <s v="región de Magdalena Medio"/>
    <s v="Cumplimiento"/>
    <s v="400 47 994000088441"/>
    <n v="0"/>
    <s v="Seguros del Estado S.A."/>
    <d v="2022-12-14T00:00:00"/>
    <s v="13/12/2022 - 15/052024"/>
    <d v="2022-12-15T00:00:00"/>
    <s v="PENDIENTE"/>
    <s v="Mediante otrosí N°1 el 15/11/2023 se publica la adición y prórroga del contrato JEP-901-2022_x000a_Mediante Otrosí N°2 el 28/12/2023 se publica la adición y prórroga del contrato JEP-901-2022"/>
    <s v="Terminado"/>
    <s v="Adición y prórroga"/>
    <s v="N/A"/>
    <s v="DERECHO"/>
    <s v="N/A"/>
    <s v="FEMENINO"/>
    <s v="irene.narino@jep.gov.co"/>
    <s v="https://community.secop.gov.co/Public/Tendering/ContractNoticePhases/View?PPI=CO1.PPI.22039148&amp;isFromPublicArea=True&amp;isModal=False"/>
    <m/>
    <m/>
    <s v="PARTICIPACIÓN_EFECTIVA_REPRESENTACIÓN_Y_DEFENSA_TÉCNICA"/>
    <s v="PROCESOS_MISIONALES"/>
    <s v="Secretaría Ejecutiva"/>
    <s v="Subsecretaría Ejecutiva"/>
  </r>
  <r>
    <s v="JEP-948"/>
    <n v="973"/>
    <s v="JEP-948-2022"/>
    <s v="JEP-CSPO-914-2022"/>
    <s v="Jairo Cuellar"/>
    <d v="2022-12-07T00:00:00"/>
    <s v="Cesar Augusto Intriago Romero"/>
    <x v="0"/>
    <s v="1. Prestación de servicios"/>
    <n v="2970912"/>
    <n v="0"/>
    <s v="Persona Natural"/>
    <s v="Cota"/>
    <s v="Prestación de servicios profesionales en las labores de asesoría jurídica, atención integral y defensa judicial a las personas que comparezcan ante las salas y secciones de la JEP, así como apoyar y acompañar a la Secretaría Ejecutiva en los procesos penales de su competencia."/>
    <s v="Funciones de la dependencia"/>
    <s v="Harvey Danilo Suarez Morales"/>
    <s v="Secretaría Ejecutiva"/>
    <s v="Subsecretaría Ejecutiva"/>
    <s v="Departamento SAAD - Comparecientes"/>
    <s v="Jorge Alirio Mancera Cortés"/>
    <s v="BB- Departamento SAAD Defensa a Comparecientes "/>
    <s v="N/A"/>
    <s v="N/A"/>
    <s v="N/A"/>
    <s v="Inversión"/>
    <n v="99086994"/>
    <s v="N/A"/>
    <s v="N/A"/>
    <n v="8240084"/>
    <n v="8652088"/>
    <n v="122722"/>
    <n v="588922"/>
    <n v="2022011000068"/>
    <x v="15"/>
    <d v="2022-12-19T00:00:00"/>
    <s v="N/A"/>
    <s v="N/A"/>
    <s v="N/A"/>
    <s v="N/A"/>
    <n v="-4669387"/>
    <d v="2023-11-14T00:00:00"/>
    <n v="12978146"/>
    <d v="2023-11-14T00:00:00"/>
    <n v="33068280"/>
    <d v="2023-12-28T00:00:00"/>
    <n v="0"/>
    <s v="N/A"/>
    <n v="0"/>
    <s v="N/A"/>
    <n v="2"/>
    <d v="2023-12-28T00:00:00"/>
    <n v="152"/>
    <n v="140464033"/>
    <n v="123915190"/>
    <n v="90846910"/>
    <n v="33068280"/>
    <s v="N/A"/>
    <s v="N/A"/>
    <d v="2023-11-15T00:00:00"/>
    <d v="2024-04-15T00:00:00"/>
    <n v="-731"/>
    <s v="SI"/>
    <s v="N/A"/>
    <s v="Bogotá D.C."/>
    <s v="Cumplimiento"/>
    <s v="21-47-101025050"/>
    <n v="0"/>
    <s v="Seguros del Estado S.A. "/>
    <d v="2022-12-16T00:00:00"/>
    <s v="15/12/2022 - 31/05/2024"/>
    <d v="2022-12-18T00:00:00"/>
    <s v="PENDIENTE"/>
    <s v="Mediante otrosí N°1 el 14/11/2023 se publica la adición y prórroga del Cto JEP-948-2022 Cesar Augusto Intriago Romero_x000a_Mediante Otrosí No. 2 JEP-948-2022 Adición y Prorroga hasta el 15 de Abril de 2024 CESAR AUGUSTO INTRIAGO ROMERO"/>
    <s v="Terminado"/>
    <s v="Adición y prórroga"/>
    <s v="N/A"/>
    <s v="DERECHO"/>
    <s v="N/A"/>
    <s v="MASCULINO"/>
    <s v="cesar.intriago@jep.gov.co"/>
    <s v="https://community.secop.gov.co/Public/Tendering/ContractNoticePhases/View?PPI=CO1.PPI.22101507&amp;isFromPublicArea=True&amp;isModal=False"/>
    <m/>
    <m/>
    <s v="PARTICIPACIÓN_EFECTIVA_REPRESENTACIÓN_Y_DEFENSA_TÉCNICA"/>
    <s v="PROCESOS_MISIONALES"/>
    <s v="Secretaría Ejecutiva"/>
    <s v="Subsecretaría Ejecutiva"/>
  </r>
  <r>
    <s v="JEP-902"/>
    <n v="974"/>
    <s v="JEP-902-2022"/>
    <s v="JEP-CSPO-870-2022"/>
    <s v="Vanessa Jiménez "/>
    <d v="2022-12-05T00:00:00"/>
    <s v="Ignacio Mosquera Astorquiza"/>
    <x v="0"/>
    <s v="1. Prestación de servicios"/>
    <n v="19340108"/>
    <n v="4"/>
    <s v="Persona Natural"/>
    <s v="Bogotá D.C. "/>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8522"/>
    <n v="580622"/>
    <n v="2022011000068"/>
    <x v="81"/>
    <d v="2022-12-15T00:00:00"/>
    <s v="Sandra Liliana Arrieta Ramírez"/>
    <n v="55175515"/>
    <n v="2"/>
    <d v="2023-04-11T00:00:00"/>
    <n v="-3132197"/>
    <d v="2023-11-15T00:00:00"/>
    <n v="11131325"/>
    <d v="2023-11-15T00:00:00"/>
    <n v="29007246"/>
    <d v="2023-12-28T00:00:00"/>
    <n v="0"/>
    <s v="N/A"/>
    <n v="0"/>
    <s v="N/A"/>
    <n v="2"/>
    <d v="2023-12-28T00:00:00"/>
    <n v="152"/>
    <n v="123924767"/>
    <n v="108697496"/>
    <n v="79690250"/>
    <n v="29007246"/>
    <s v="N/A"/>
    <s v="N/A"/>
    <d v="2023-11-15T00:00:00"/>
    <d v="2024-04-15T00:00:00"/>
    <n v="-731"/>
    <s v="SI"/>
    <s v="N/A"/>
    <s v="Bogotá D.C."/>
    <s v="Cumplimiento"/>
    <s v="17-47-101003840"/>
    <n v="1"/>
    <s v="Seguros del Estado S.A."/>
    <d v="2022-12-13T00:00:00"/>
    <s v="12/12/2022 - 15/05/2024"/>
    <d v="2022-12-15T00:00:00"/>
    <s v="PENDIENTE"/>
    <s v="El 11/04/2023 se publicó la cesión del Contrato JEP-902-2022_x000a_Mediante otrosí N°1 el 15/11/2023 se publica la adición y prórroga del contrato 902-2022 _x000a_Mediante Otrosí No. 2 JEP-902-2022 Adición y Prorroga hasta el 15 de Abril de 2024"/>
    <s v="Terminado"/>
    <s v="Adición, prórroga y cesión"/>
    <s v="N/A"/>
    <s v="DERECHO"/>
    <s v="N/A"/>
    <s v="FEMENINO"/>
    <s v="sandra.arrieta@jep.gov.co"/>
    <s v="https://community.secop.gov.co/Public/Tendering/ContractNoticePhases/View?PPI=CO1.PPI.22028461&amp;isFromPublicArea=True&amp;isModal=False"/>
    <m/>
    <m/>
    <s v="PARTICIPACIÓN_EFECTIVA_REPRESENTACIÓN_Y_DEFENSA_TÉCNICA"/>
    <s v="PROCESOS_MISIONALES"/>
    <s v="Secretaría Ejecutiva"/>
    <s v="Subsecretaría Ejecutiva"/>
  </r>
  <r>
    <s v="JEP-889"/>
    <n v="975"/>
    <s v="JEP-889-2022"/>
    <s v="JEP-CSPO-857-2022"/>
    <s v="Camila Mendez"/>
    <d v="2022-12-02T00:00:00"/>
    <s v="Maria Alejandra Cerpa Gòmez"/>
    <x v="0"/>
    <s v="1. Prestación de servicios"/>
    <n v="1023929021"/>
    <n v="8"/>
    <s v="Persona Natural"/>
    <s v="Bogotá D.C. "/>
    <s v="Prestar servicios profesionales para apoyar y acompañar al Departamento de Atención al Ciudadano en la elaboración de actos administrativos, respuestas a las PQRSDF y revisión de documentos, con base en las normas legales vigentes y los lineamientos jurídicos, para la implementación del punto 5 del Acuerdo Final con enfoque sistemico. (Contrato o convenio que no requiere pluralidad de ofertas)."/>
    <s v="Funciones de la dependencia"/>
    <s v="Harvey Danilo Suarez Morales"/>
    <s v="Secretaría Ejecutiva"/>
    <s v="Subsecretaría Ejecutiva"/>
    <s v="Departamento de Atención al Ciudadano"/>
    <s v="Constanza Eugenia Cañon Charry_x0009_"/>
    <s v="BB- Departamento de Atención al Ciudadano"/>
    <s v="N/A"/>
    <s v="N/A"/>
    <s v="N/A"/>
    <s v="Inversión"/>
    <n v="62581258"/>
    <s v="N/A"/>
    <s v="N/A"/>
    <n v="5204263"/>
    <n v="5464476"/>
    <n v="108522"/>
    <n v="572522"/>
    <n v="2022011000068"/>
    <x v="90"/>
    <d v="2022-12-09T00:00:00"/>
    <s v="Laura Alejandra Solano Gallardo"/>
    <n v="1032419827"/>
    <n v="1"/>
    <d v="2024-02-09T00:00:00"/>
    <n v="-1214338"/>
    <d v="2023-11-15T00:00:00"/>
    <n v="8196717"/>
    <d v="2023-11-15T00:00:00"/>
    <n v="20885211"/>
    <d v="2023-12-28T00:00:00"/>
    <n v="0"/>
    <s v="N/A"/>
    <n v="0"/>
    <s v="N/A"/>
    <n v="2"/>
    <d v="2023-11-15T00:00:00"/>
    <n v="152"/>
    <n v="90448848"/>
    <n v="78262206"/>
    <n v="57376995"/>
    <n v="20885211"/>
    <s v="N/A"/>
    <s v="N/A"/>
    <d v="2023-11-15T00:00:00"/>
    <d v="2024-04-15T00:00:00"/>
    <n v="-731"/>
    <s v="SI"/>
    <s v="N/A"/>
    <s v="Bogotá D.C."/>
    <s v="Cumplimiento"/>
    <s v="21-47-101024821 "/>
    <n v="0"/>
    <s v="Seguros del Estado S.A."/>
    <d v="2022-12-07T00:00:00"/>
    <s v="07/12/2022 - 20/05/2024"/>
    <d v="2022-12-09T00:00:00"/>
    <s v="PENDIENTE"/>
    <s v="Mediante otrosí N°1 el 15/11/2023 se publica la adición y prórroga del contrato JEP-889-2022 (Atención al ciudadano)_x000a_Mediante otrosí N°2 se publica la adición y prórroga del contrato JEP-889-2022_x000a_El 9/02/2024 se publicó la cesión del contrato 889-2022: CEDENTE María Alejandra Cerpa Gómez CESIONARIA Laura Alejandra Solano Gallardo_x000a_Mediante otrosí N°3 se publica la aclaración de la cesión a partir del 9/02/2024+"/>
    <s v="Terminado"/>
    <s v="Adición, prórroga y cesión"/>
    <s v="N/A"/>
    <s v="DERECHO"/>
    <s v="N/A"/>
    <s v="FEMENINO"/>
    <s v="maria.cerpa@jep.gov.co"/>
    <s v="https://community.secop.gov.co/Public/Tendering/ContractNoticePhases/View?PPI=CO1.PPI.22021863&amp;isFromPublicArea=True&amp;isModal=False"/>
    <m/>
    <m/>
    <s v="GESTIÓN_DE_ATENCIÓN_A__LA_CIUDADANÍA"/>
    <s v="PROCESOS_DE_RELACIONAMIENTO"/>
    <s v="Secretaría Ejecutiva"/>
    <s v="Subsecretaría Ejecutiva"/>
  </r>
  <r>
    <s v="JEP-931"/>
    <n v="976"/>
    <s v="JEP-931-2022"/>
    <s v="JEP-CSPO-897-2022"/>
    <s v="Ángela Esquivel "/>
    <d v="2022-12-07T00:00:00"/>
    <s v="Ana Yensi Ibargüen"/>
    <x v="0"/>
    <s v="1. Prestación de servicios"/>
    <n v="66979029"/>
    <n v="5"/>
    <s v="Persona Natural"/>
    <s v="Palmira"/>
    <s v="Prestar servicios profesionales especializados en enfoque étnico racial para apoyar y acompañar a la Secretaría Ejecutiva de la JEP en la gestión territorial con las comunidades negras, afrocolombianas, raizales y palenqueras en los departamentos del Cauca y Valle del Cauca, a partir de la implementación y seguimiento de los lineamientos del enfoque diferencial, teniendo en cuenta el enfoque territorial. "/>
    <s v="Funciones de la dependencia"/>
    <s v="Harvey Danilo Suarez Morales"/>
    <s v="Secretaría Ejecutiva"/>
    <s v="Subsecretaría Ejecutiva"/>
    <s v="Departamento de Enfoques Diferenciales"/>
    <s v="Eliana Fernanda Antonio Rosero"/>
    <s v="BB- Departamento de Enfoques Diferenciales "/>
    <s v="N/A"/>
    <s v="N/A"/>
    <s v="N/A"/>
    <s v="Inversión"/>
    <n v="99086994"/>
    <s v="N/A"/>
    <s v="N/A"/>
    <n v="8240084"/>
    <n v="8652088"/>
    <n v="108822"/>
    <n v="590322"/>
    <n v="2018011001091"/>
    <x v="122"/>
    <d v="2022-12-21T00:00:00"/>
    <s v="N/A"/>
    <s v="N/A"/>
    <s v="N/A"/>
    <s v="N/A"/>
    <n v="-5218725"/>
    <d v="2023-11-14T00:00:00"/>
    <n v="12978146"/>
    <d v="2023-11-14T00:00:00"/>
    <n v="33068280"/>
    <d v="2023-12-22T00:00:00"/>
    <n v="0"/>
    <s v="N/A"/>
    <n v="0"/>
    <s v="N/A"/>
    <n v="2"/>
    <d v="2023-12-22T00:00:00"/>
    <n v="152"/>
    <n v="139914695"/>
    <n v="123915190"/>
    <n v="90846910"/>
    <n v="33068280"/>
    <s v="N/A"/>
    <s v="N/A"/>
    <d v="2023-11-15T00:00:00"/>
    <d v="2024-04-15T00:00:00"/>
    <n v="-731"/>
    <s v="SI"/>
    <s v="N/A"/>
    <s v="Cauca y Valle del Cauca"/>
    <s v="Cumplimiento"/>
    <s v="37-47-101003791"/>
    <n v="0"/>
    <s v="Seguros del Estado S.A. "/>
    <d v="2022-12-20T00:00:00"/>
    <s v="20/12/2022 - 16/05/2024"/>
    <d v="2022-12-21T00:00:00"/>
    <s v="PENDIENTE"/>
    <s v="Mediante Otrosí N°1 se Modifica la “Cláusula Octava –Forma de pago”_x000a_El 14/11/2023 Se publica la adición y prórroga del CTO JEP-931-2022_x000a_Mediante otrosí N°2  del 22/12/2023 se adicionó y prorrogo el contrato JEP-931-2022 "/>
    <s v="Terminado"/>
    <s v="Reducción, Adición y Prórroga"/>
    <s v="N/A"/>
    <s v="TRABAJO SOCIAL"/>
    <s v="N/A"/>
    <s v="FEMENINO"/>
    <s v="ana.ibarguen@jep.gov.co"/>
    <s v="https://community.secop.gov.co/Public/Tendering/ContractNoticePhases/View?PPI=CO1.PPI.22079024&amp;isFromPublicArea=True&amp;isModal=False"/>
    <m/>
    <m/>
    <s v="PARTICIPACIÓN_EFECTIVA_REPRESENTACIÓN_Y_DEFENSA_TÉCNICA"/>
    <s v="PROCESOS_MISIONALES"/>
    <s v="Secretaría Ejecutiva"/>
    <s v="Subsecretaría Ejecutiva"/>
  </r>
  <r>
    <s v="JEP-883"/>
    <n v="977"/>
    <s v="JEP-883-2022"/>
    <s v="JEP-CSPO-851-2022"/>
    <s v="Vanessa Jiménez "/>
    <d v="2022-12-02T00:00:00"/>
    <s v="Álvaro Andres Vargas Fuentes"/>
    <x v="0"/>
    <s v="1. Prestación de servicios"/>
    <n v="74084661"/>
    <n v="8"/>
    <s v="Persona Natural"/>
    <s v="Bogotá D.C. "/>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ecretaría Ejecutiva"/>
    <s v="Departamento SAAD - Comparecientes"/>
    <s v="Jorge Alirio Mancera Cortés"/>
    <s v="BB- Departamento SAAD Defensa a Comparecientes "/>
    <s v="N/A"/>
    <s v="N/A"/>
    <s v="N/A"/>
    <s v="Inversión"/>
    <n v="86918393"/>
    <s v="N/A"/>
    <s v="N/A"/>
    <n v="7228143"/>
    <n v="7589549"/>
    <n v="118922"/>
    <n v="564722"/>
    <n v="2022011000068"/>
    <x v="84"/>
    <d v="2022-12-06T00:00:00"/>
    <s v="N/A"/>
    <s v="N/A"/>
    <s v="N/A"/>
    <s v="N/A"/>
    <n v="-963755"/>
    <d v="2023-11-15T00:00:00"/>
    <n v="11384338"/>
    <d v="2023-11-15T00:00:00"/>
    <n v="29007246"/>
    <d v="2023-12-28T00:00:00"/>
    <n v="0"/>
    <s v="N/A"/>
    <n v="0"/>
    <s v="N/A"/>
    <n v="2"/>
    <d v="2023-12-28T00:00:00"/>
    <n v="152"/>
    <n v="126346222"/>
    <n v="108697496"/>
    <n v="79690250"/>
    <n v="29007246"/>
    <s v="N/A"/>
    <s v="N/A"/>
    <d v="2023-11-15T00:00:00"/>
    <d v="2024-04-15T00:00:00"/>
    <n v="-731"/>
    <s v="SI"/>
    <s v="N/A"/>
    <s v="Bogotá D.C."/>
    <s v="Cumplimiento"/>
    <s v="25-47-101003399"/>
    <n v="0"/>
    <s v="Seguros del Estado S.A."/>
    <d v="2022-12-06T00:00:00"/>
    <s v="05/12/2022 - 15/05/2024"/>
    <d v="2022-12-06T00:00:00"/>
    <s v="PENDIENTE"/>
    <s v="Mediante otrosí N°1 el 15/11/2023 se publica la adición y prórroga del contrato JEP-883-2022_x000a_Mediante Otrosí N°2 el 28/12/2023 se publica la adición y prórroga del contrato JEP-883-2022"/>
    <s v="Terminado"/>
    <s v="Adición y prórroga"/>
    <s v="N/A"/>
    <s v="DERECHO"/>
    <s v="N/A"/>
    <s v="MASCULINO"/>
    <s v="alvaro.vargas@jep.gov.co"/>
    <s v="https://community.secop.gov.co/Public/Tendering/ContractNoticePhases/View?PPI=CO1.PPI.21997846&amp;isFromPublicArea=True&amp;isModal=False"/>
    <m/>
    <m/>
    <s v="PARTICIPACIÓN_EFECTIVA_REPRESENTACIÓN_Y_DEFENSA_TÉCNICA"/>
    <s v="PROCESOS_MISIONALES"/>
    <s v="Secretaría Ejecutiva"/>
    <s v="Subsecretaría Ejecutiva"/>
  </r>
  <r>
    <s v="JEP-853"/>
    <n v="978"/>
    <s v="JEP-853-2022"/>
    <s v="JEP-CSPO-823-2022"/>
    <s v="Carlos Torres"/>
    <d v="2022-11-30T00:00:00"/>
    <s v="Laura Marcela Yosa Moreno"/>
    <x v="0"/>
    <s v="1. Prestación de servicios"/>
    <n v="1010211085"/>
    <n v="9"/>
    <s v="Persona Natural"/>
    <s v="Bogotá D.C. "/>
    <s v="Prestar servicios profesionales para apoyar y acompañar en los procesos de mejoramiento de la gestión judicial de la Secretaría General Judicial"/>
    <s v="Funciones de la dependencia"/>
    <s v="Harvey Danilo Suarez Morales"/>
    <s v="Secretaría Ejecutiva"/>
    <s v="Dirección de Asuntos Jurídicos"/>
    <s v="Dirección de Asuntos Jurídicos"/>
    <s v="Yuly Saenz Berdugo "/>
    <s v="G- Secretaría General Judicial"/>
    <s v="N/A"/>
    <s v="Magistratura_x000a_SEJUD - SDSJ"/>
    <s v="N/A"/>
    <s v="Inversión"/>
    <n v="43459180"/>
    <s v="N/A"/>
    <s v="N/A"/>
    <n v="3614070"/>
    <n v="3794773"/>
    <n v="120622"/>
    <n v="560222"/>
    <n v="2022011000068"/>
    <x v="132"/>
    <d v="2022-12-06T00:00:00"/>
    <s v="Manuel Alejandro Bedoya Torres "/>
    <n v="1010222184"/>
    <n v="7"/>
    <d v="2023-09-12T00:00:00"/>
    <n v="-481876"/>
    <d v="2023-11-15T00:00:00"/>
    <n v="5565661"/>
    <d v="2023-11-15T00:00:00"/>
    <n v="14503611"/>
    <d v="2023-12-22T00:00:00"/>
    <n v="0"/>
    <s v="N/A"/>
    <n v="0"/>
    <s v="N/A"/>
    <n v="2"/>
    <d v="2023-12-22T00:00:00"/>
    <n v="152"/>
    <n v="63046576"/>
    <n v="54348721"/>
    <n v="39845110"/>
    <n v="14503611"/>
    <s v="N/A"/>
    <s v="N/A"/>
    <d v="2023-11-15T00:00:00"/>
    <d v="2024-04-15T00:00:00"/>
    <n v="-731"/>
    <s v="SI"/>
    <s v="N/A"/>
    <s v="Bogotá D.C."/>
    <s v="Cumplimiento"/>
    <s v="33-47-101010400 "/>
    <n v="0"/>
    <s v="Seguros del Estado S.A."/>
    <d v="2022-12-05T00:00:00"/>
    <s v="02/12/2022 - 15/05/2024"/>
    <d v="2022-12-06T00:00:00"/>
    <s v="https://jepcolombia.sharepoint.com/:b:/g/SE/DAJ/SDC/EVDMGmgteF1FiGlrNq_f4x4BnwTiTMMLpNJfdd4wXrciaA?e=8Blvia"/>
    <s v="El 12/09/2023 ha sido cedido de LAURA MARCELA YOSA MORENO - LA CEDENTE, a, Manuel Alejandro Bedoya Torres - EL CESIONARIO _x000a_Mediante otrosí N°1 el 15/11/2023 se publica la adición y prórroga del contrato JEP-853-2022 - MANUEL ALEJANDRO BEDOYA TORRES_x000a_Mediante otrosí N°2 del 22/12/2023 se adicionó y prorrogo el contrato JEP-853-2022 (Fecha de terminación del contrato     15/04/2024)"/>
    <s v="Terminado"/>
    <s v="Adición, prórroga y cesión"/>
    <s v="N/A"/>
    <s v="DERECHO"/>
    <s v="N/A"/>
    <s v="MASCULINO"/>
    <s v="manuel.bedoya@jep.gov.co"/>
    <s v="https://community.secop.gov.co/Public/Tendering/OpportunityDetail/Index?noticeUID=CO1.NTC.3598755&amp;isFromPublicArea=True&amp;isModal=False"/>
    <m/>
    <m/>
    <s v="SOPORTE_PARA_LA_ADMINISTRACIÓN_DE_JUSTICIA"/>
    <s v="PROCESOS_MISIONALES"/>
    <s v="Magistratura"/>
    <s v="Secretaría General Judicial"/>
  </r>
  <r>
    <s v="JEP-903"/>
    <n v="979"/>
    <s v="JEP-903-2022"/>
    <s v="JEP-CSPO-871-2022"/>
    <s v="Vanessa Jiménez "/>
    <d v="2022-12-05T00:00:00"/>
    <s v="Emirson Rodriguez Paredes"/>
    <x v="0"/>
    <s v="1. Prestación de servicios"/>
    <n v="1144030038"/>
    <n v="1"/>
    <s v="Persona Natural"/>
    <s v="Buenaventura"/>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07622"/>
    <n v="580922"/>
    <n v="2022011000068"/>
    <x v="81"/>
    <d v="2022-12-19T00:00:00"/>
    <s v="N/A"/>
    <s v="N/A"/>
    <s v="N/A"/>
    <s v="N/A"/>
    <n v="-4095949"/>
    <d v="2023-11-15T00:00:00"/>
    <n v="11384338"/>
    <d v="2023-11-15T00:00:00"/>
    <n v="29007246"/>
    <d v="2023-12-28T00:00:00"/>
    <n v="0"/>
    <s v="N/A"/>
    <n v="0"/>
    <s v="N/A"/>
    <n v="2"/>
    <d v="2023-12-28T00:00:00"/>
    <n v="152"/>
    <n v="123214028"/>
    <n v="108697496"/>
    <n v="79690250"/>
    <n v="29007246"/>
    <s v="N/A"/>
    <s v="N/A"/>
    <d v="2023-11-15T00:00:00"/>
    <d v="2024-04-15T00:00:00"/>
    <n v="-731"/>
    <s v="SI"/>
    <s v="N/A"/>
    <s v=" Departamento del Valle del Cauca"/>
    <s v="Cumplimiento"/>
    <s v="21-45-101394938"/>
    <n v="0"/>
    <s v="Seguros del Estado S.A."/>
    <d v="2022-12-13T00:00:00"/>
    <s v="13/12/2022 - 16/05/2024"/>
    <d v="2022-12-19T00:00:00"/>
    <s v="PENDIENTE"/>
    <s v="Mediante otrosí N°1 el 15/11/2023 se publica la adición y prórroga del contrato 903-2022  _x000a_Mediante Otrosí No. 2 JEP-903-2022 Adición y Prorroga hasta el 15 de Abril de 2024"/>
    <s v="Terminado"/>
    <s v="Adición y prórroga"/>
    <s v="N/A"/>
    <s v="DERECHO"/>
    <s v="N/A"/>
    <s v="MASCULINO"/>
    <s v="emirson.rodriguez@jep.gov.co"/>
    <s v="https://community.secop.gov.co/Public/Tendering/ContractNoticePhases/View?PPI=CO1.PPI.22042788&amp;isFromPublicArea=True&amp;isModal=False"/>
    <m/>
    <m/>
    <s v="PARTICIPACIÓN_EFECTIVA_REPRESENTACIÓN_Y_DEFENSA_TÉCNICA"/>
    <s v="PROCESOS_MISIONALES"/>
    <s v="Secretaría Ejecutiva"/>
    <s v="Subsecretaría Ejecutiva"/>
  </r>
  <r>
    <s v="JEP-904"/>
    <n v="980"/>
    <s v="JEP-904-2022"/>
    <s v="JEP-CSPO-872-2022"/>
    <s v="Vanessa Jiménez "/>
    <d v="2022-12-05T00:00:00"/>
    <s v="Henry Alberto Romero Correa"/>
    <x v="0"/>
    <s v="1. Prestación de servicios"/>
    <n v="80007484"/>
    <n v="4"/>
    <s v="Persona Natural"/>
    <s v="Bogotá D.C. "/>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Dirección de Asuntos Jurídicos"/>
    <s v="Departamento SAAD - Comparecientes"/>
    <s v="Jorge Alirio Mancera Cortés"/>
    <s v="BB- Departamento SAAD Defensa a Comparecientes "/>
    <s v="N/A"/>
    <s v="N/A"/>
    <s v="N/A"/>
    <s v="Inversión"/>
    <n v="86918393"/>
    <s v="N/A"/>
    <s v="N/A"/>
    <n v="7228143"/>
    <n v="7589549"/>
    <n v="107622"/>
    <n v="581022"/>
    <s v="_x0009_2022011000068"/>
    <x v="81"/>
    <d v="2022-12-14T00:00:00"/>
    <s v="N/A"/>
    <s v="N/A"/>
    <s v="N/A"/>
    <s v="N/A"/>
    <n v="-2891259"/>
    <d v="2023-11-15T00:00:00"/>
    <n v="11384338"/>
    <d v="2023-11-15T00:00:00"/>
    <n v="29007246"/>
    <d v="2023-12-28T00:00:00"/>
    <n v="0"/>
    <s v="N/A"/>
    <n v="0"/>
    <s v="N/A"/>
    <n v="2"/>
    <d v="2023-12-28T00:00:00"/>
    <n v="152"/>
    <n v="124418718"/>
    <n v="79690250"/>
    <n v="79690250"/>
    <n v="0"/>
    <n v="0"/>
    <n v="0"/>
    <d v="2023-11-15T00:00:00"/>
    <d v="2024-04-15T00:00:00"/>
    <n v="-731"/>
    <s v="SI"/>
    <s v="N/A"/>
    <s v="Antioquia_x000a_"/>
    <s v="Cumplimiento"/>
    <s v="21-45-101394954"/>
    <n v="0"/>
    <s v="Seguros del Estado S.A."/>
    <d v="2022-12-13T00:00:00"/>
    <s v="13/12/2022 - 15/05/2024"/>
    <d v="2022-12-14T00:00:00"/>
    <s v="PENDIENTE"/>
    <s v="Mediante otrosí N°1 el 15/11/2023 se publica la adición y prórroga del contrato 904-2022_x000a_Mediante Otrosí No. 2 JEP-904-2022 Adición y Prorroga hasta el 15 de Abril de 2024"/>
    <s v="Terminado"/>
    <s v="Adición y prórroga"/>
    <s v="N/A"/>
    <s v="DERECHO"/>
    <s v="N/A"/>
    <s v="MASCULINO"/>
    <s v="henry.romero@jep.gov.co"/>
    <s v="https://community.secop.gov.co/Public/Tendering/ContractNoticePhases/View?PPI=CO1.PPI.22037655&amp;isFromPublicArea=True&amp;isModal=False"/>
    <m/>
    <m/>
    <s v="PARTICIPACIÓN_EFECTIVA_REPRESENTACIÓN_Y_DEFENSA_TÉCNICA"/>
    <s v="PROCESOS_MISIONALES"/>
    <s v="Secretaría Ejecutiva"/>
    <s v="Subsecretaría Ejecutiva"/>
  </r>
  <r>
    <s v="JEP-896"/>
    <n v="981"/>
    <s v="JEP-896-2022"/>
    <s v="JEP-CSPO-864-2022"/>
    <s v="Carlos Torres"/>
    <d v="2022-11-05T00:00:00"/>
    <s v="Gustavo Hernández Guzman"/>
    <x v="0"/>
    <s v="1. Prestación de servicios"/>
    <n v="19431655"/>
    <n v="2"/>
    <s v="Persona Natural"/>
    <s v="Ibagué"/>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9222"/>
    <n v="585922"/>
    <n v="2022011000068"/>
    <x v="90"/>
    <d v="2022-12-16T00:00:00"/>
    <s v="N/A"/>
    <s v="N/A"/>
    <s v="N/A"/>
    <s v="N/A"/>
    <n v="-3373135"/>
    <d v="2023-11-15T00:00:00"/>
    <n v="11384338"/>
    <d v="2023-11-15T00:00:00"/>
    <n v="29007246"/>
    <d v="2023-12-23T00:00:00"/>
    <n v="0"/>
    <s v="N/A"/>
    <n v="0"/>
    <s v="N/A"/>
    <n v="2"/>
    <d v="2023-12-23T00:00:00"/>
    <n v="152"/>
    <n v="123936842"/>
    <n v="108697496"/>
    <n v="79690250"/>
    <n v="29007246"/>
    <s v="N/A"/>
    <s v="N/A"/>
    <d v="2023-11-15T00:00:00"/>
    <d v="2024-04-15T00:00:00"/>
    <n v="-731"/>
    <s v="SI"/>
    <s v="N/A"/>
    <s v="Departamento del Tolima"/>
    <s v="Cumplimiento"/>
    <s v="24-45-101043826"/>
    <n v="0"/>
    <s v="Seguros del Estado S.A."/>
    <d v="2022-12-16T00:00:00"/>
    <s v="15/12/2022 - 15/05/2024"/>
    <d v="2022-12-16T00:00:00"/>
    <s v="PENDIENTE"/>
    <s v="Mediante otrosí N°1 el 15/11/2023 se publica la adición y prórroga del contrato JEP-896-2022 - GUSTAVO HERNANDEZ GUZMAN_x000a_Mediante otrosí N°2 el 23/12/2023 se publica la adición y prórroga del contrato JEP-896-2022 - Fecha de terminación del contrato 15/04/2024"/>
    <s v="Terminado"/>
    <s v="Adición y prórroga"/>
    <s v="N/A"/>
    <s v="DERECHO"/>
    <s v="N/A"/>
    <s v="MASCULINO"/>
    <s v="gustavo.hernandez@jep.gov.co"/>
    <s v="https://community.secop.gov.co/Public/Tendering/ContractNoticePhases/View?PPI=CO1.PPI.22039538&amp;isFromPublicArea=True&amp;isModal=False"/>
    <m/>
    <m/>
    <s v="PARTICIPACIÓN_EFECTIVA_REPRESENTACIÓN_Y_DEFENSA_TÉCNICA"/>
    <s v="PROCESOS_MISIONALES"/>
    <s v="Secretaría Ejecutiva"/>
    <s v="Subsecretaría Ejecutiva"/>
  </r>
  <r>
    <s v="JEP-854"/>
    <n v="982"/>
    <s v="JEP-854-2022"/>
    <s v="JEP-CSPO-824-2022"/>
    <s v="Carlos Torres"/>
    <d v="2022-11-30T00:00:00"/>
    <s v="Liliana Homez Alfonso"/>
    <x v="0"/>
    <s v="1. Prestación de servicios"/>
    <n v="51937276"/>
    <n v="3"/>
    <s v="Persona Natural"/>
    <s v="Bogotá D.C. "/>
    <s v="Prestar servicios profesionales para apoyar y acompañar en los procesos de mejoramiento de la gestión judicial de la Secretaría General Judicial"/>
    <s v="Funciones de la dependencia"/>
    <s v="Harvey Danilo Suarez Morales"/>
    <s v="Secretaría Ejecutiva"/>
    <s v="Dirección de Asuntos Jurídicos"/>
    <s v="Dirección de Asuntos Jurídicos"/>
    <s v="Yuly Saenz Berdugo "/>
    <s v="G- Secretaría General Judicial"/>
    <s v="N/A"/>
    <s v="Magistratura_x000a_SEJUD - SDSJ"/>
    <s v="N/A"/>
    <s v="Inversión"/>
    <n v="43459180"/>
    <s v="N/A"/>
    <s v="N/A"/>
    <n v="3614070"/>
    <n v="3794773"/>
    <n v="115422"/>
    <n v="561122"/>
    <n v="2022011000068"/>
    <x v="132"/>
    <d v="2022-12-06T00:00:00"/>
    <s v="Yeid Naydu Gomez Mendez_x000a_Luis Miguel Gutierrez Cordoba"/>
    <s v="53065422_x000a_1.065.829.406"/>
    <s v="7_x000a_3"/>
    <s v="4/08/2023_x000a_8/112023"/>
    <n v="-481876"/>
    <d v="2023-11-15T00:00:00"/>
    <n v="4933201"/>
    <d v="2023-11-15T00:00:00"/>
    <n v="14503611"/>
    <d v="2023-12-22T00:00:00"/>
    <n v="0"/>
    <s v="N/A"/>
    <n v="0"/>
    <s v="N/A"/>
    <n v="2"/>
    <d v="2023-12-22T00:00:00"/>
    <n v="152"/>
    <n v="62414116"/>
    <n v="54348721"/>
    <n v="39845110"/>
    <n v="14503611"/>
    <s v="N/A"/>
    <s v="N/A"/>
    <d v="2023-11-15T00:00:00"/>
    <d v="2024-04-15T00:00:00"/>
    <n v="-731"/>
    <s v="SI"/>
    <s v="N/A"/>
    <s v="Bogotá D.C."/>
    <s v="Cumplimiento"/>
    <s v="21-45-101394097"/>
    <n v="0"/>
    <s v="Seguros del Estado S.A."/>
    <d v="2022-12-05T00:00:00"/>
    <s v="02/12/2022 - 16/05/2024"/>
    <d v="2022-12-06T00:00:00"/>
    <s v="PENDIENTE"/>
    <s v="El 04/08/2023 publicó la cesión del contrato JEP-854-2022 entre LILIANA HOMEZ ALFONSO - LA CEDENTE, y, YEID NAYDU GOMEZ MENDEZ - LA CESIONARIA, a partir del 4 de agosto de 2023_x000a_El 8/11/2023 se publicó la cesión del contrato JEP- 854-2022 entre YEID NAYDU GOMEZ MÉNDEZ, - LA CEDENTE, y, LUIS MIGUEL GUTIERREZ CORDOBA - EL CESIONARIO a partir de hoy 8 de noviembre _x000a_EL 15/11/2023 Se publica la adición y prórroga del CTO JEP-828-2022, se reduce $481.876 y se adiciona $4.933.201._x000a_Mediante otrosí N°2 del 22/12/2023 se adicionó y prorrogo el contrato  JEP-854-2022 (Fecha de terminación del contrato     15/04/2024)"/>
    <s v="Terminado"/>
    <s v="Cesión, adición y prorroga"/>
    <s v="N/A"/>
    <s v="DERECHO"/>
    <s v="N/A"/>
    <s v="MASCULINO"/>
    <s v="luis.gutierrez@jep.gov.co"/>
    <s v="https://community.secop.gov.co/Public/Tendering/OpportunityDetail/Index?noticeUID=CO1.NTC.3603062&amp;isFromPublicArea=True&amp;isModal=False"/>
    <m/>
    <m/>
    <s v="SOPORTE_PARA_LA_ADMINISTRACIÓN_DE_JUSTICIA"/>
    <s v="PROCESOS_MISIONALES"/>
    <s v="Magistratura"/>
    <s v="Secretaría General Judicial"/>
  </r>
  <r>
    <s v="JEP-823"/>
    <n v="983"/>
    <s v="JEP-823-2022"/>
    <s v="JEP-CSPO-793-2022"/>
    <s v="Paola Casas"/>
    <d v="2022-11-29T00:00:00"/>
    <s v="Leidy Johanna Amado Merchan"/>
    <x v="0"/>
    <s v="1. Prestación de servicios"/>
    <n v="1057606258"/>
    <n v="9"/>
    <s v="Persona Natural"/>
    <s v="Valledupar"/>
    <s v="Prestar servicios profesionales para apoyar en los procesos de mejoramiento de la gestión judicial de las Salas de Justicia y Secciones del Tribunal para la Paz. "/>
    <s v="Funciones de la dependencia"/>
    <s v="Harvey Danilo Suarez Morales"/>
    <s v="Secretaría Ejecutiva"/>
    <s v="Dirección de Asuntos Jurídicos"/>
    <s v="Departamento de Conceptos y Representación Jurídica"/>
    <s v="Alba Luz Piedras Ortíz"/>
    <s v="F- Magistratura"/>
    <s v="N/A"/>
    <s v="Magistratura Salas y Secciones SAI"/>
    <s v="N/A"/>
    <s v="Inversión"/>
    <n v="43459180"/>
    <s v="N/A"/>
    <s v="N/A"/>
    <n v="3614070"/>
    <n v="3794773"/>
    <n v="115122"/>
    <n v="563922"/>
    <n v="2022011000068"/>
    <x v="84"/>
    <d v="2022-12-09T00:00:00"/>
    <s v="Dayana Lorena Olarte Santamaria"/>
    <n v="1014269464"/>
    <n v="1"/>
    <d v="2023-09-12T00:00:00"/>
    <n v="-843283"/>
    <d v="2023-11-15T00:00:00"/>
    <n v="4933201"/>
    <d v="2023-11-15T00:00:00"/>
    <n v="14503611"/>
    <d v="2023-12-28T00:00:00"/>
    <n v="0"/>
    <s v="N/A"/>
    <n v="0"/>
    <s v="N/A"/>
    <n v="2"/>
    <d v="2023-12-28T00:00:00"/>
    <n v="152"/>
    <n v="62052709"/>
    <n v="54348721"/>
    <n v="39845110"/>
    <n v="14503611"/>
    <s v="N/A"/>
    <s v="N/A"/>
    <d v="2023-11-15T00:00:00"/>
    <d v="2024-04-15T00:00:00"/>
    <n v="-731"/>
    <s v="SI"/>
    <s v="N/A"/>
    <s v="Bogotá D.C."/>
    <s v="Cumplimiento"/>
    <s v="21-45-101394170"/>
    <n v="0"/>
    <s v="Seguros del Estado S.A."/>
    <d v="2022-12-05T00:00:00"/>
    <s v="05/12/2022 - 16/05/2024"/>
    <d v="2022-12-09T00:00:00"/>
    <s v="PENDIENTE"/>
    <s v="El 12/09/2023 Se público la cesión del contrato JEP-823-2022, Dayana Lorena Olarte Santamaria_x000a_Mediante otrosí N°1 el 15/11/2023 se publica la adición y prórroga del contrato 823-2022 _x000a_Mediante Otrosí N°2 el 28/12/2023 se publica la adición y prórroga del contrato JEP-823-2022"/>
    <s v="Terminado"/>
    <s v="Adición, prórroga y cesión"/>
    <s v="N/A"/>
    <s v="DERECHO"/>
    <s v="N/A"/>
    <s v="FEMENINO"/>
    <s v="dayana.olarte@jep.gov.co"/>
    <s v="https://community.secop.gov.co/Public/Tendering/ContractNoticePhases/View?PPI=CO1.PPI.21977166&amp;isFromPublicArea=True&amp;isModal=False"/>
    <m/>
    <m/>
    <s v="TRATAMIENTO_ESPECIAL_INDIVIDUAL"/>
    <s v="PROCESOS_MISIONALES"/>
    <s v="Magistratura"/>
    <s v="Magistratura"/>
  </r>
  <r>
    <s v="JEP-840"/>
    <n v="984"/>
    <s v="JEP-840-2022"/>
    <s v="JEP-CSPO-810-2022"/>
    <s v="Ángela Esquivel "/>
    <d v="2022-11-30T00:00:00"/>
    <s v="Leonardo Rua Ceballos"/>
    <x v="0"/>
    <s v="1. Prestación de servicios"/>
    <n v="15507321"/>
    <n v="1"/>
    <s v="Persona Natural"/>
    <s v="Antioquia"/>
    <s v="Prestar servicios profesionales para apoyar y acompañar las salas de justicia y sus respectivas presidencias en los procesos de mejoramiento de la gestión judicial."/>
    <s v="Funciones de la dependencia"/>
    <s v="Harvey Danilo Suarez Morales"/>
    <s v="Secretaría Ejecutiva"/>
    <s v="Dirección de Asuntos Jurídicos"/>
    <s v="Dirección de Asuntos Jurídicos"/>
    <s v="Lily Andrea Rueda Guzmán"/>
    <s v="F- Magistratura"/>
    <s v="N/A"/>
    <s v="Magistratura_x000a_Presidencias de la sala -SRVR"/>
    <s v="Lily Andrea Rueda Guzmán"/>
    <s v="Inversión"/>
    <n v="62581258"/>
    <s v="N/A"/>
    <s v="N/A"/>
    <n v="5204263"/>
    <n v="5464476"/>
    <n v="116022"/>
    <n v="561322"/>
    <n v="2022011000068"/>
    <x v="132"/>
    <d v="2022-12-07T00:00:00"/>
    <s v="N/A"/>
    <s v="N/A"/>
    <s v="N/A"/>
    <s v="N/A"/>
    <n v="0"/>
    <s v="N/A"/>
    <n v="0"/>
    <s v="N/A"/>
    <n v="0"/>
    <s v="N/A"/>
    <n v="0"/>
    <s v="N/A"/>
    <n v="0"/>
    <s v="N/A"/>
    <n v="0"/>
    <s v="N/A"/>
    <n v="46"/>
    <n v="62581258"/>
    <n v="57376995"/>
    <n v="57376995"/>
    <n v="0"/>
    <n v="0"/>
    <n v="0"/>
    <d v="2023-11-15T00:00:00"/>
    <d v="2023-12-31T00:00:00"/>
    <n v="-837"/>
    <s v="SI"/>
    <s v="N/A"/>
    <s v="Bogotá D.C."/>
    <s v="Cumplimiento"/>
    <s v="17-45-101049006"/>
    <n v="0"/>
    <s v="Seguros del Estado S.A."/>
    <d v="2022-12-01T00:00:00"/>
    <s v="01/12/2022 - 15/05/2024"/>
    <d v="2022-12-07T00:00:00"/>
    <s v="PENDIENTE"/>
    <s v="Ninguna"/>
    <s v="Terminado"/>
    <s v="Retiro"/>
    <s v="N/A"/>
    <s v="DERECHO"/>
    <s v="N/A"/>
    <s v="MASCULINO"/>
    <s v="leonardo.rua@jep.gov.co"/>
    <s v="https://community.secop.gov.co/Public/Tendering/ContractNoticePhases/View?PPI=CO1.PPI.21938417&amp;isFromPublicArea=True&amp;isModal=False_x000a_"/>
    <m/>
    <m/>
    <s v="JUDICIAL_DIALÓGICO"/>
    <s v="PROCESOS_MISIONALES"/>
    <s v="Magistratura"/>
    <s v="Magistratura"/>
  </r>
  <r>
    <s v="JEP-855"/>
    <n v="985"/>
    <s v="JEP-855-2022"/>
    <s v="JEP-CSPO-825-2022"/>
    <s v="Carlos Torres"/>
    <d v="2022-11-30T00:00:00"/>
    <s v="Lina Maryory Duque Ballen"/>
    <x v="0"/>
    <s v="1. Prestación de servicios"/>
    <n v="1072494923"/>
    <n v="5"/>
    <s v="Persona Natural"/>
    <s v="Silvania"/>
    <s v="Prestar servicios profesionales para apoyar y acompañar en los procesos de mejoramiento de la gestión judicial de la Secretaría General Judicial"/>
    <s v="Funciones de la dependencia"/>
    <s v="Harvey Danilo Suarez Morales"/>
    <s v="Secretaría Ejecutiva"/>
    <s v="Dirección de Asuntos Jurídicos"/>
    <s v="Dirección de Asuntos Jurídicos"/>
    <s v="Yuly Saenz Berdugo "/>
    <s v="G- Secretaría General Judicial"/>
    <s v="N/A"/>
    <s v="Magistratura_x000a_SEJUD - SDSJ"/>
    <s v="N/A"/>
    <s v="Inversión"/>
    <n v="43459180"/>
    <s v="N/A"/>
    <s v="N/A"/>
    <n v="3614070"/>
    <n v="3794773"/>
    <n v="116322"/>
    <n v="561722"/>
    <n v="2022011000068"/>
    <x v="132"/>
    <d v="2022-12-12T00:00:00"/>
    <s v="Sebastián Alzate Galeano_x000a_Alexandra María Cortes Aristizábal"/>
    <s v="1088345700_x000a_1.023.034.352"/>
    <s v="1_x000a_9"/>
    <s v="11/07/2023_x000a_04/01/2024"/>
    <n v="-1204703"/>
    <d v="2023-11-15T00:00:00"/>
    <n v="5692166"/>
    <d v="2023-11-15T00:00:00"/>
    <n v="14503611"/>
    <d v="2023-12-26T00:00:00"/>
    <n v="0"/>
    <s v="N/A"/>
    <n v="0"/>
    <s v="N/A"/>
    <n v="2"/>
    <d v="2023-12-26T00:00:00"/>
    <n v="152"/>
    <n v="62450254"/>
    <n v="54348721"/>
    <n v="39845110"/>
    <n v="14503611"/>
    <s v="N/A"/>
    <s v="N/A"/>
    <d v="2023-11-15T00:00:00"/>
    <d v="2024-04-15T00:00:00"/>
    <n v="-731"/>
    <s v="SI"/>
    <s v="N/A"/>
    <s v="Bogotá D.C."/>
    <s v="Cumplimiento"/>
    <s v="14-47-101020918"/>
    <n v="0"/>
    <s v="Seguros del Estado S.A."/>
    <d v="2022-12-07T00:00:00"/>
    <s v="02/12/2022 - 16/05/2024"/>
    <d v="2022-12-12T00:00:00"/>
    <s v="PENDIENTE"/>
    <s v="El 11/07/2023 se publicó la cesión del cto JEP-855-2022 (LINA MARYORY DUQUE BALLEN - LA CEDENTE, y, SEBASTIÁN ALZATE GALEANO - EL CESIONARIO) a partir del 11 de julio de 2023 – SEJUD_x000a_Mediante otrosí N°1 el 15/11/2023 se publica la adición y prórroga del contrato JEP-855-2022 - MANUEL ALEJANDRO BEDOYA TORRES_x000a_Mediante otrosí N°2 el 26/12/2023 se publica la adición y prórroga del contrato JEP-855-2022 (Fecha de terminación del contrato     15/04/2024)_x000a_El 4/01/2024 se publico la cesión del contrato a Alexandra María Cortes Aristizábal"/>
    <s v="Terminado"/>
    <s v="Adición, prórroga y cesión"/>
    <s v="N/A"/>
    <s v="DERECHO"/>
    <s v="N/A"/>
    <s v="MASCULINO"/>
    <s v="sebastian.alzate@jep.gov.co"/>
    <s v="https://community.secop.gov.co/Public/Tendering/ContractNoticePhases/View?PPI=CO1.PPI.21990772&amp;isFromPublicArea=True&amp;isModal=False"/>
    <m/>
    <m/>
    <s v="SOPORTE_PARA_LA_ADMINISTRACIÓN_DE_JUSTICIA"/>
    <s v="PROCESOS_MISIONALES"/>
    <s v="Magistratura"/>
    <s v="Secretaría General Judicial"/>
  </r>
  <r>
    <s v="JEP-964"/>
    <n v="986"/>
    <s v="JEP-964-2022"/>
    <s v="JEP-CSPO-929-2022"/>
    <s v="Angela Maria Esquivel"/>
    <d v="2022-12-12T00:00:00"/>
    <s v="Gina Brigitte Rusinque"/>
    <x v="0"/>
    <s v="1. Prestación de servicios"/>
    <n v="1016028641"/>
    <n v="2"/>
    <s v="Persona Natural"/>
    <s v="Bogotá D.C. "/>
    <s v="Prestar servicios profesionales para apoyar y acompañar al Departamento de Atención a Víctimas en la gestión administrativa, precontractual y seguimiento contractual a fin de facilitar la asistencia material a víctimas atendiendo al enfoque territorial. "/>
    <s v="Administrativo Transversal"/>
    <s v="Harvey Danilo Suarez Morales"/>
    <s v="Secretaría Ejecutiva"/>
    <s v="Subsecretaría Ejecutiva"/>
    <s v="Departamento de Atención a Víctimas"/>
    <s v="Claudia Viviana Ferro Buitrago"/>
    <s v="BB- Departamento de Atención a Víctimas"/>
    <s v="N/A"/>
    <s v="N/A"/>
    <s v="N/A"/>
    <s v="Inversión"/>
    <n v="37991119"/>
    <s v="N/A"/>
    <s v="N/A"/>
    <n v="5204263"/>
    <n v="5464476"/>
    <n v="110622"/>
    <n v="581922"/>
    <n v="2018011001091"/>
    <x v="81"/>
    <d v="2022-12-13T00:00:00"/>
    <s v="N/A"/>
    <s v="N/A"/>
    <s v="N/A"/>
    <s v="N/A"/>
    <n v="0"/>
    <s v="N/A"/>
    <n v="0"/>
    <s v="N/A"/>
    <n v="0"/>
    <s v="N/A"/>
    <n v="0"/>
    <s v="N/A"/>
    <n v="0"/>
    <s v="N/A"/>
    <n v="0"/>
    <s v="N/A"/>
    <n v="0"/>
    <n v="37991119"/>
    <n v="32786856"/>
    <n v="32786856"/>
    <n v="0"/>
    <n v="0"/>
    <n v="0"/>
    <d v="2023-06-30T00:00:00"/>
    <d v="2023-06-30T00:00:00"/>
    <n v="-1021"/>
    <s v="SI"/>
    <s v="N/A"/>
    <s v="Bogotá D.C."/>
    <s v="Cumplimiento"/>
    <s v="36-45-101040444"/>
    <n v="0"/>
    <s v="Seguros del Estado S.A. "/>
    <d v="2022-12-13T00:00:00"/>
    <s v="13/12/2022 - 05/01/2024"/>
    <d v="2022-12-13T00:00:00"/>
    <s v="PENDIENTE"/>
    <s v="Ninguna"/>
    <s v="Terminado"/>
    <s v="Retiro"/>
    <s v="N/A"/>
    <s v="ADMINISTRACIÓN DE EMPRESAS"/>
    <s v="N/A"/>
    <s v="FEMENINO"/>
    <s v="gina.rusinque@jep.gov.co"/>
    <s v="https://community.secop.gov.co/Public/Tendering/ContractNoticePhases/View?PPI=CO1.PPI.22111516&amp;isFromPublicArea=True&amp;isModal=False"/>
    <m/>
    <m/>
    <s v="PARTICIPACIÓN_EFECTIVA_REPRESENTACIÓN_Y_DEFENSA_TÉCNICA"/>
    <s v="PROCESOS_MISIONALES"/>
    <s v="Secretaría Ejecutiva"/>
    <s v="Subsecretaría Ejecutiva"/>
  </r>
  <r>
    <s v="JEP-857"/>
    <n v="987"/>
    <s v="JEP-857-2022"/>
    <s v="JEP-CSPO-827-2022"/>
    <s v="Vanessa Jiménez "/>
    <d v="2022-12-01T00:00:00"/>
    <s v="Giannina Melissa Martínez Herrera"/>
    <x v="0"/>
    <s v="1. Prestación de servicios"/>
    <n v="55314185"/>
    <n v="2"/>
    <s v="Persona Natural"/>
    <s v="Bogotá D.C. "/>
    <s v="Prestar servicios profesionales para apoyar y acompañar la subdirección de recursos físicos e infraestructura en las actividades que se deben adelantar para tramitar los desplazamientos requeridos para la implementación del punto 5 del acuerdo final con enfoque sistémico."/>
    <s v="Funciones de la dependencia"/>
    <s v="Harvey Danilo Suarez Morales"/>
    <s v="Secretaría Ejecutiva"/>
    <s v="Dirección de Asuntos Jurídicos"/>
    <s v="Subdirección de Recursos Físicos e Infraestructura"/>
    <s v="Martha Cristina Useche Rodríguez"/>
    <s v="DD- Subdirección de Recursos Físicos e Infraestructura"/>
    <s v="N/A"/>
    <s v="N/A"/>
    <s v="N/A"/>
    <s v="Inversión"/>
    <n v="86918393"/>
    <s v="N/A"/>
    <s v="N/A"/>
    <n v="7228143"/>
    <n v="7589549"/>
    <n v="125422"/>
    <n v="564622"/>
    <n v="2022011000068"/>
    <x v="84"/>
    <d v="2022-12-06T00:00:00"/>
    <s v="Catherine Sofia Silvera Corpas "/>
    <n v="33311223"/>
    <n v="0"/>
    <d v="2023-05-05T00:00:00"/>
    <n v="-963755"/>
    <d v="2023-11-14T00:00:00"/>
    <n v="10878341"/>
    <d v="2023-11-14T00:00:00"/>
    <n v="0"/>
    <s v="N/A"/>
    <n v="0"/>
    <s v="N/A"/>
    <n v="0"/>
    <s v="N/A"/>
    <n v="1"/>
    <d v="2023-11-14T00:00:00"/>
    <n v="46"/>
    <n v="96832979"/>
    <n v="79690250"/>
    <n v="79690250"/>
    <n v="0"/>
    <n v="0"/>
    <n v="0"/>
    <d v="2023-11-15T00:00:00"/>
    <d v="2023-12-31T00:00:00"/>
    <n v="-837"/>
    <s v="SI"/>
    <s v="N/A"/>
    <s v="Bogotá D.C."/>
    <s v="Cumplimiento"/>
    <s v="63-47-101001342"/>
    <n v="0"/>
    <s v="Seguros del Estado S.A."/>
    <d v="2022-12-06T00:00:00"/>
    <s v="06/12/2022 - 31/05/2024"/>
    <d v="2022-12-06T00:00:00"/>
    <s v="PENDIENTE"/>
    <s v="El 5 de mayo se publicó la cesión del contrato de prestación de servicios JEP-857-2022 entre GIANNINA MELISSA MARTÍNEZ HERRERA - LA CEDENTE y Catherine Sofia Silvera Corpas - LA CESIONARIA (a partir del 5 de mayo de 2023)_x000a_Mediante otrosí N°1 el 14/11/2023 se publica la adición y prórroga del Cto JEP-857-2022"/>
    <s v="Terminado"/>
    <s v="Adición, prórroga y cesión"/>
    <s v="N/A"/>
    <s v="INGENIERIA INDUSTRIAL"/>
    <s v="N/A"/>
    <s v="FEMENINO"/>
    <s v="catherine.silvera@jep.gov.co"/>
    <s v="https://community.secop.gov.co/Public/Tendering/ContractNoticePhases/View?PPI=CO1.PPI.21960627&amp;isFromPublicArea=True&amp;isModal=False"/>
    <m/>
    <m/>
    <s v="GESTIÓN_DE_SEGURIDAD_BIENES_Y_SERVICIOS"/>
    <s v="PROCESOS_DE_GESTIÓN"/>
    <s v="Secretaría Ejecutiva"/>
    <s v="Dirección Administrativa y Financiera"/>
  </r>
  <r>
    <s v="JEP-925"/>
    <n v="988"/>
    <s v="JEP-925-2022"/>
    <s v="JEP-CSPO-893-2022"/>
    <s v="Clara Torres"/>
    <d v="2022-12-06T00:00:00"/>
    <s v="Oscar David Getial Vargas"/>
    <x v="0"/>
    <s v="1. Prestación de servicios"/>
    <n v="87060217"/>
    <n v="4"/>
    <s v="Persona Natural"/>
    <s v="Pasto"/>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9422"/>
    <n v="585622"/>
    <n v="2022011000068"/>
    <x v="15"/>
    <d v="2022-12-16T00:00:00"/>
    <s v="N/A"/>
    <s v="N/A"/>
    <s v="N/A"/>
    <s v="N/A"/>
    <n v="-3373135"/>
    <d v="2023-11-14T00:00:00"/>
    <n v="11384338"/>
    <d v="2023-11-14T00:00:00"/>
    <n v="29007246"/>
    <d v="2023-12-22T00:00:00"/>
    <n v="0"/>
    <s v="N/A"/>
    <n v="0"/>
    <s v="N/A"/>
    <n v="2"/>
    <d v="2023-12-22T00:00:00"/>
    <n v="152"/>
    <n v="123936842"/>
    <n v="108697496"/>
    <n v="79690250"/>
    <n v="29007246"/>
    <s v="N/A"/>
    <s v="N/A"/>
    <d v="2023-11-15T00:00:00"/>
    <d v="2024-04-15T00:00:00"/>
    <n v="-731"/>
    <s v="SI"/>
    <s v="N/A"/>
    <s v="Nariño"/>
    <s v="Cumplimiento"/>
    <s v="41-47-101004729"/>
    <n v="0"/>
    <s v="Seguros del Estado S.A."/>
    <d v="2022-12-15T00:00:00"/>
    <s v="15/12/2022 - 15/05/2024"/>
    <d v="2022-12-16T00:00:00"/>
    <s v="PENDIENTE"/>
    <s v="Mediante otrosí N°1 el 14/11/2023 se publica la adición y prórroga del cto_x000a_Mediante otrosí N°2 del 22/12/2023 se adicionó y prorrogo el contrato JEP-925-2022"/>
    <s v="Terminado"/>
    <s v="Adición y prórroga"/>
    <s v="N/A"/>
    <s v="DERECHO"/>
    <s v="N/A"/>
    <s v="MASCULINO"/>
    <s v="oscar.getial@jep.gov.co"/>
    <s v="https://community.secop.gov.co/Public/Tendering/ContractNoticePhases/View?PPI=CO1.PPI.22061114&amp;isFromPublicArea=True&amp;isModal=False"/>
    <m/>
    <m/>
    <s v="PARTICIPACIÓN_EFECTIVA_REPRESENTACIÓN_Y_DEFENSA_TÉCNICA"/>
    <s v="PROCESOS_MISIONALES"/>
    <s v="Secretaría Ejecutiva"/>
    <s v="Subsecretaría Ejecutiva"/>
  </r>
  <r>
    <s v="JEP-949"/>
    <n v="989"/>
    <s v="JEP-949-2022"/>
    <s v="JEP-CSPO-915-2022"/>
    <s v="Jairo Cuellar"/>
    <d v="2022-12-07T00:00:00"/>
    <s v="Laura Daniela Garzón Chavarro"/>
    <x v="0"/>
    <s v="1. Prestación de servicios"/>
    <n v="1010214314"/>
    <n v="4"/>
    <s v="Persona Natural"/>
    <s v="Bogotá D.C. "/>
    <s v="Prestación de servicios profesionales para brindar acompañamiento a comparecientes en la preparación de su sometimiento exitoso a través de la defensa judicial que garantiza el Departamento SAAD Comparecientes.(Contrato o convenio que no requiere pluralidad de oferta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s v="127122_x000a_19823"/>
    <n v="592422"/>
    <n v="2022011000068"/>
    <x v="122"/>
    <d v="2022-12-21T00:00:00"/>
    <s v="N/A"/>
    <s v="N/A"/>
    <s v="N/A"/>
    <s v="N/A"/>
    <n v="-4577825"/>
    <d v="2023-11-14T00:00:00"/>
    <n v="11384338"/>
    <d v="2023-11-14T00:00:00"/>
    <n v="29007246"/>
    <d v="2023-12-27T00:00:00"/>
    <n v="0"/>
    <s v="N/A"/>
    <n v="0"/>
    <s v="N/A"/>
    <n v="2"/>
    <d v="2023-12-27T00:00:00"/>
    <n v="152"/>
    <n v="122732152"/>
    <n v="108697496"/>
    <n v="79690250"/>
    <n v="29007246"/>
    <s v="N/A"/>
    <s v="N/A"/>
    <d v="2023-11-15T00:00:00"/>
    <d v="2024-04-15T00:00:00"/>
    <n v="-731"/>
    <s v="SI"/>
    <s v="N/A"/>
    <s v="Bogotá D.C."/>
    <s v="Cumplimiento"/>
    <s v="_x0009_21-45-101395716"/>
    <n v="0"/>
    <s v="Seguros del Estado S.A. "/>
    <d v="2022-12-20T00:00:00"/>
    <s v="19/12/2022 - 15/05/2024"/>
    <d v="2022-12-21T00:00:00"/>
    <s v="PENDIENTE"/>
    <s v="Mediante otrosí N°1 el 14/11/2023 se publica la adición y prórroga del Cto JEP-949-2022 Laura Daniela Garzón Chavarro_x000a_Mediante Otrosí N°2 el 27/12/2023 se publica la adición y prórroga del contrato  JEP-949-2022 "/>
    <s v="Terminado"/>
    <s v="Adición y prórroga"/>
    <s v="N/A"/>
    <s v="DERECHO"/>
    <s v="N/A"/>
    <s v="FEMENINO"/>
    <s v="laura.garzonc@jep.gov.co"/>
    <s v="https://community.secop.gov.co/Public/Tendering/ContractNoticePhases/View?PPI=CO1.PPI.22149116&amp;isFromPublicArea=True&amp;isModal=False"/>
    <m/>
    <m/>
    <s v="PARTICIPACIÓN_EFECTIVA_REPRESENTACIÓN_Y_DEFENSA_TÉCNICA"/>
    <s v="PROCESOS_MISIONALES"/>
    <s v="Secretaría Ejecutiva"/>
    <s v="Subsecretaría Ejecutiva"/>
  </r>
  <r>
    <s v="JEP-870"/>
    <n v="990"/>
    <s v="JEP-870-2022"/>
    <s v="JEP-CSPO-840-2022"/>
    <s v="Clara Torres"/>
    <d v="2022-12-01T00:00:00"/>
    <s v="Juliana Isabel Pineda Acevedo"/>
    <x v="0"/>
    <s v="1. Prestación de servicios"/>
    <n v="1098683765"/>
    <n v="3"/>
    <s v="Persona Natural"/>
    <s v="Bucaramanga"/>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Catalina Díaz Gómez "/>
    <s v="F- Magistratura"/>
    <s v="N/A"/>
    <s v="Magistratura_x000a_Transcriptores - SRVR"/>
    <s v="Catalina Diaz Gomez"/>
    <s v="Inversión"/>
    <n v="39113268"/>
    <s v="N/A"/>
    <s v="N/A"/>
    <n v="3252663"/>
    <n v="3415296"/>
    <n v="123622"/>
    <n v="575822"/>
    <n v="2022011000068"/>
    <x v="133"/>
    <d v="2022-12-13T00:00:00"/>
    <s v="N/A"/>
    <s v="N/A"/>
    <s v="N/A"/>
    <s v="N/A"/>
    <n v="-1192645"/>
    <d v="2023-11-14T00:00:00"/>
    <n v="5122947"/>
    <d v="2023-11-14T00:00:00"/>
    <n v="13053249"/>
    <d v="2023-12-22T00:00:00"/>
    <n v="0"/>
    <s v="N/A"/>
    <n v="0"/>
    <s v="N/A"/>
    <n v="2"/>
    <d v="2023-12-22T00:00:00"/>
    <n v="152"/>
    <n v="56096819"/>
    <n v="48913854"/>
    <n v="35860605"/>
    <n v="13053249"/>
    <s v="N/A"/>
    <s v="N/A"/>
    <d v="2023-11-15T00:00:00"/>
    <d v="2024-04-15T00:00:00"/>
    <n v="-731"/>
    <s v="SI"/>
    <s v="N/A"/>
    <s v="Bogotá D.C."/>
    <s v="Cumplimiento"/>
    <s v="21-45-101394840"/>
    <n v="0"/>
    <s v="Seguros del Estado S.A."/>
    <d v="2022-12-12T00:00:00"/>
    <s v="12/12/2022 - 16/05/2024"/>
    <d v="2022-12-13T00:00:00"/>
    <s v="PENDIENTE"/>
    <s v="Mediante otrosí N°1 el 14/11/2023 se publica la adición y prórroga del Cto JEP-870-2022_x000a_Mediante otrosí N°2 del 22/12/2023 se adicionó y prorrogo el contrato JEP-870-2022"/>
    <s v="Terminado"/>
    <s v="Adición y prórroga"/>
    <s v="N/A"/>
    <s v="DERECHO"/>
    <s v="N/A"/>
    <s v="FEMENINO"/>
    <s v="juliana.pineda@jep.gov.co"/>
    <s v="https://community.secop.gov.co/Public/Tendering/ContractNoticePhases/View?PPI=CO1.PPI.21981254&amp;isFromPublicArea=True&amp;isModal=False"/>
    <m/>
    <m/>
    <s v="JUDICIAL_DIALÓGICO"/>
    <s v="PROCESOS_MISIONALES"/>
    <s v="Magistratura"/>
    <s v="Magistratura"/>
  </r>
  <r>
    <s v="JEP-831"/>
    <n v="991"/>
    <s v="JEP-831-2022"/>
    <s v="JEP-CSPO-801-2022"/>
    <s v="Jairo Cuellar"/>
    <d v="2022-11-30T00:00:00"/>
    <s v="German Mauricio Marquez Ruiz"/>
    <x v="0"/>
    <s v="1. Prestación de servicios"/>
    <n v="1067862968"/>
    <n v="7"/>
    <s v="Persona Natural"/>
    <s v="Montería"/>
    <s v="Prestar servicios profesionales para apoyar en los procesos de mejoramiento de la gestión judicial de las Salas de Justicia y Secciones del Tribunal para la Paz. "/>
    <s v="Funciones de la dependencia"/>
    <s v="Harvey Danilo Suarez Morales"/>
    <s v="Secretaría Ejecutiva"/>
    <s v="Dirección de Asuntos Jurídicos"/>
    <s v="F -Magistratura"/>
    <s v="Marlith Gineth Nieto Torres"/>
    <s v="F- Magistratura"/>
    <s v="N/A"/>
    <s v="Magistratura_x000a_Salas y Secciones SRVR"/>
    <s v="N/A"/>
    <s v="Inversión"/>
    <n v="43459180"/>
    <s v="N/A"/>
    <s v="N/A"/>
    <n v="3614070"/>
    <n v="3794773"/>
    <n v="115022"/>
    <n v="572922"/>
    <s v="_x0009_2022011000068"/>
    <x v="90"/>
    <d v="2022-12-12T00:00:00"/>
    <s v="Karen Dayana Rosero Álvarez "/>
    <n v="1233189507"/>
    <n v="0"/>
    <d v="2023-08-09T00:00:00"/>
    <n v="-1204690"/>
    <d v="2023-11-14T00:00:00"/>
    <n v="5692166"/>
    <d v="2023-11-14T00:00:00"/>
    <n v="14503611"/>
    <d v="2023-12-26T00:00:00"/>
    <n v="0"/>
    <s v="N/A"/>
    <n v="0"/>
    <s v="N/A"/>
    <n v="2"/>
    <d v="2023-12-26T00:00:00"/>
    <n v="152"/>
    <n v="62450267"/>
    <n v="54348721"/>
    <n v="39845110"/>
    <n v="14503611"/>
    <s v="N/A"/>
    <s v="N/A"/>
    <d v="2023-11-15T00:00:00"/>
    <d v="2024-04-15T00:00:00"/>
    <n v="-731"/>
    <s v="SI"/>
    <s v="N/A"/>
    <s v="Bogotá D.C."/>
    <s v="Cumplimiento"/>
    <s v="33-47-101010409_x000a_340 47 994000047761"/>
    <s v="0_x000a_0"/>
    <s v="Seguros del Estado S.A._x000a_Aseguradora Solidaria de Colombia"/>
    <s v="7/12/2022_x000a_09/08/2023"/>
    <s v="02/12/2022 - 15/05/2024_x000a_09/08/2023 - 15/05/2024"/>
    <s v="12/12/2022_x000a_9/08/2023"/>
    <s v="PENDIENTE"/>
    <s v="El 9/08/2023 Se publicó la cesión del contrato JEP-831-2022 CEDENTE, GERMÁN MAURICIO MÁRQUEZ RUIZ Y CESIONARIA, Karen Dayana Rosero Álvarez SEJUD_x000a_Mediante otrosí N°1 el 14/11/2023 se publica la adición y prórroga del Cto JEP-831-2022_x000a_Mediante Otrosí N°2 el 26/12/2023 se publica la adición y prórroga del contrato JEP-831-2022"/>
    <s v="Terminado"/>
    <s v="Adición y prórroga, Cesión"/>
    <s v="N/A"/>
    <s v="DERECHO"/>
    <s v="N/A"/>
    <s v="FEMENINO"/>
    <s v="karen.rosero@jep.gov.co"/>
    <s v="https://community.secop.gov.co/Public/Tendering/ContractNoticePhases/View?PPI=CO1.PPI.21997473&amp;isFromPublicArea=True&amp;isModal=False"/>
    <m/>
    <m/>
    <s v="JUDICIAL_DIALÓGICO"/>
    <s v="PROCESOS_MISIONALES"/>
    <s v="Magistratura"/>
    <s v="Magistratura"/>
  </r>
  <r>
    <s v="JEP-841"/>
    <n v="992"/>
    <s v="JEP-841-2022"/>
    <s v="JEP-CSPO-811-2022"/>
    <s v="Ángela Esquivel "/>
    <d v="2022-11-30T00:00:00"/>
    <s v="Andrea Estefania Viveros Riascos"/>
    <x v="0"/>
    <s v="1. Prestación de servicios"/>
    <n v="1014232599"/>
    <n v="7"/>
    <s v="Persona Natural"/>
    <s v="Bogotá D.C. "/>
    <s v="Prestar servicios profesionales para apoyar y acompañar las salas de justicia y sus respectivas presidencias en los procesos de mejoramiento de la gestión judicial."/>
    <s v="Funciones de la dependencia"/>
    <s v="Harvey Danilo Suarez Morales"/>
    <s v="Secretaría Ejecutiva"/>
    <s v="Dirección de Asuntos Jurídicos"/>
    <s v="Dirección de Asuntos Jurídicos"/>
    <s v="Monica Marcela Vega Vega"/>
    <s v="F- Magistratura"/>
    <s v="N/A"/>
    <s v="Magistratura_x000a_Presidencias de la sala - SDSJ"/>
    <s v="Claudia Rocio Saldaña Montoya"/>
    <s v="Inversión"/>
    <n v="62581258"/>
    <s v="N/A"/>
    <s v="N/A"/>
    <n v="5204263"/>
    <n v="5464476"/>
    <s v="125822_x0009_"/>
    <n v="566422"/>
    <n v="2022011000068"/>
    <x v="130"/>
    <d v="2022-12-13T00:00:00"/>
    <s v="N/A"/>
    <s v="N/A"/>
    <s v="N/A"/>
    <s v="N/A"/>
    <n v="-1908238"/>
    <d v="2023-11-14T00:00:00"/>
    <n v="8196717"/>
    <d v="2023-11-14T00:00:00"/>
    <n v="20885211"/>
    <d v="2023-12-26T00:00:00"/>
    <n v="0"/>
    <s v="N/A"/>
    <n v="0"/>
    <s v="N/A"/>
    <n v="2"/>
    <d v="2023-12-26T00:00:00"/>
    <n v="152"/>
    <n v="89754948"/>
    <n v="78262206"/>
    <n v="57376995"/>
    <n v="20885211"/>
    <s v="N/A"/>
    <s v="N/A"/>
    <d v="2023-11-15T00:00:00"/>
    <d v="2024-04-15T00:00:00"/>
    <n v="-731"/>
    <s v="SI"/>
    <s v="N/A"/>
    <s v="Bogotá D.C."/>
    <s v="Cumplimiento"/>
    <s v="390 45 994000014323"/>
    <n v="0"/>
    <s v="Asegura Solidaria de Colombia"/>
    <d v="2022-12-07T00:00:00"/>
    <s v="06/12/2022 - 16/06/2024"/>
    <d v="2022-12-13T00:00:00"/>
    <s v="PENDIENTE"/>
    <s v="Mediante otrosí N°1 el 14/11/2023 se publica la adición y prórroga del Cto JEP-841-2022_x000a_Mediante Otrosí N°2 el 26/12/2023 se publica la adición y prórroga del contrato JEP-841-2022"/>
    <s v="Terminado"/>
    <s v="Adición y prórroga"/>
    <s v="N/A"/>
    <s v="DERECHO"/>
    <s v="N/A"/>
    <s v="FEMENINO"/>
    <s v="andrea.viveros@jep.gov.co"/>
    <s v="https://community.secop.gov.co/Public/Tendering/ContractNoticePhases/View?PPI=CO1.PPI.21976496&amp;isFromPublicArea=True&amp;isModal=False"/>
    <m/>
    <m/>
    <s v="TRATAMIENTO_ESPECIAL_INDIVIDUAL"/>
    <s v="PROCESOS_MISIONALES"/>
    <s v="Magistratura"/>
    <s v="Magistratura"/>
  </r>
  <r>
    <s v="JEP-832"/>
    <n v="993"/>
    <s v="JEP-832-2022"/>
    <s v="JEP-CSPO-802-2022"/>
    <s v="Jairo Cuellar"/>
    <d v="2022-11-30T00:00:00"/>
    <s v="Yinet Alexandra Zea Galindo"/>
    <x v="0"/>
    <s v="1. Prestación de servicios"/>
    <n v="1010201933"/>
    <n v="7"/>
    <s v="Persona Natural"/>
    <s v="Bogotá D.C. "/>
    <s v="Prestar servicios profesionales para apoyar en los procesos de mejoramiento de la gestión judicial de las Salas de Justicia y Secciones del Tribunal para la Paz. "/>
    <s v="Funciones de la dependencia"/>
    <s v="Harvey Danilo Suarez Morales"/>
    <s v="Secretaría Ejecutiva"/>
    <s v="Dirección de Asuntos Jurídicos"/>
    <s v="F -Magistratura"/>
    <s v="Marlith Gineth Nieto Torres"/>
    <s v="F- Magistratura"/>
    <s v="N/A"/>
    <s v="Magistratura_x000a_SEJUD - Salas y Secciones SRVR"/>
    <s v="N/A"/>
    <s v="Inversión"/>
    <n v="43459180"/>
    <s v="N/A"/>
    <s v="N/A"/>
    <n v="3614070"/>
    <n v="3794773"/>
    <s v="124322_x0009_"/>
    <n v="574922"/>
    <s v="2022011000068_x0009_"/>
    <x v="133"/>
    <d v="2022-12-09T00:00:00"/>
    <s v="N/A"/>
    <s v="N/A"/>
    <s v="N/A"/>
    <s v="N/A"/>
    <n v="0"/>
    <s v="N/A"/>
    <n v="0"/>
    <s v="N/A"/>
    <n v="0"/>
    <s v="N/A"/>
    <n v="0"/>
    <s v="N/A"/>
    <n v="0"/>
    <s v="N/A"/>
    <n v="0"/>
    <s v="N/A"/>
    <n v="-254"/>
    <n v="43459180"/>
    <n v="39845110"/>
    <n v="39845110"/>
    <n v="0"/>
    <n v="0"/>
    <n v="0"/>
    <d v="2023-11-15T00:00:00"/>
    <d v="2023-03-06T00:00:00"/>
    <n v="-1137"/>
    <s v="SI"/>
    <d v="2023-03-07T00:00:00"/>
    <s v="Bogotá D.C."/>
    <s v="Cumplimiento"/>
    <s v="560 47 994000157652"/>
    <n v="0"/>
    <s v="Aseguradora Solidaria de Colombia"/>
    <d v="2022-12-09T00:00:00"/>
    <s v="09/12/2022 - 25/05/2024"/>
    <d v="2022-12-09T00:00:00"/>
    <s v="PENDIENTE"/>
    <s v="El 7 de marzo de 2023 se realiza la terminación anticipada del contrato hasta el a partir del siete (7) de marzo de dos mil veintitrés (2023)"/>
    <s v="Terminado"/>
    <s v="Terminación anticipada"/>
    <s v="N/A"/>
    <s v="DERECHO"/>
    <s v="N/A"/>
    <s v="FEMENINO"/>
    <s v="yinet.zea@jep.gov.co"/>
    <s v="https://community.secop.gov.co/Public/Tendering/ContractNoticePhases/View?PPI=CO1.PPI.21998684&amp;isFromPublicArea=True&amp;isModal=False"/>
    <m/>
    <m/>
    <s v="JUDICIAL_DIALÓGICO"/>
    <s v="PROCESOS_MISIONALES"/>
    <s v="Magistratura"/>
    <s v="Magistratura"/>
  </r>
  <r>
    <s v="JEP-950"/>
    <n v="994"/>
    <s v="JEP-950-2022"/>
    <s v="JEP-CSPO-916-2022"/>
    <s v="Jairo Cuellar"/>
    <d v="2022-12-07T00:00:00"/>
    <s v="Eyver Samuel Escobar Mosquera"/>
    <x v="0"/>
    <s v="1. Prestación de servicios"/>
    <n v="76321926"/>
    <n v="9"/>
    <s v="Persona Natural"/>
    <s v="N/A"/>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9522"/>
    <n v="591022"/>
    <n v="2022011000068"/>
    <x v="136"/>
    <d v="2022-12-22T00:00:00"/>
    <s v="N/A"/>
    <s v="N/A"/>
    <s v="N/A"/>
    <s v="N/A"/>
    <n v="-4818763"/>
    <d v="2023-11-15T00:00:00"/>
    <n v="11384338"/>
    <d v="2023-11-15T00:00:00"/>
    <n v="29007246"/>
    <d v="2023-12-27T00:00:00"/>
    <n v="0"/>
    <s v="N/A"/>
    <n v="0"/>
    <s v="N/A"/>
    <n v="2"/>
    <d v="2023-12-27T00:00:00"/>
    <n v="152"/>
    <n v="122491214"/>
    <n v="108697496"/>
    <n v="79690250"/>
    <n v="29007246"/>
    <s v="N/A"/>
    <s v="N/A"/>
    <d v="2023-11-15T00:00:00"/>
    <d v="2024-04-15T00:00:00"/>
    <n v="-731"/>
    <s v="SI"/>
    <s v="N/A"/>
    <s v="Cauca"/>
    <s v="Cumplimiento"/>
    <s v="_x0009_40-47-101004838"/>
    <n v="0"/>
    <s v="Seguros del Estado S.A. "/>
    <d v="2022-12-12T00:00:00"/>
    <s v="20/12/2022 - 15/05/2024"/>
    <d v="2022-12-22T00:00:00"/>
    <s v="PENDIENTE"/>
    <s v="Mediante otrosí N°1 el 15/11/2023 se publica la adición y prórroga del Cto JEP-950-2022_x000a_Mediante Otrosí N°2 el 27/12/2023 se publica la adición y prórroga del contrato  JEP-950-2022 "/>
    <s v="Terminado"/>
    <s v="Adición y prórroga"/>
    <s v="N/A"/>
    <s v="DERECHO"/>
    <s v="N/A"/>
    <s v="MASCULINO"/>
    <s v="eyver.escobar@jep.gov.co"/>
    <s v="https://community.secop.gov.co/Public/Tendering/ContractNoticePhases/View?PPI=CO1.PPI.22153303&amp;isFromPublicArea=True&amp;isModal=False"/>
    <m/>
    <m/>
    <s v="PARTICIPACIÓN_EFECTIVA_REPRESENTACIÓN_Y_DEFENSA_TÉCNICA"/>
    <s v="PROCESOS_MISIONALES"/>
    <s v="Secretaría Ejecutiva"/>
    <s v="Subsecretaría Ejecutiva"/>
  </r>
  <r>
    <s v="JEP-833"/>
    <n v="995"/>
    <s v="JEP-833-2022"/>
    <s v="JEP-CSPO-803-2022"/>
    <s v="Jairo Cuellar"/>
    <d v="2022-11-30T00:00:00"/>
    <s v="Sandra Patricia Puerto Cantor"/>
    <x v="0"/>
    <s v="1. Prestación de servicios"/>
    <n v="33379206"/>
    <n v="8"/>
    <s v="Persona Natural"/>
    <s v="Bogotá D.C. "/>
    <s v="Prestar servicios profesionales para apoyar en los procesos de mejoramiento de la gestión judicial de las Salas de Justicia y Secciones del Tribunal para la Paz. "/>
    <s v="Funciones de la dependencia"/>
    <s v="Harvey Danilo Suarez Morales"/>
    <s v="Secretaría Ejecutiva"/>
    <s v="Dirección de Asuntos Jurídicos"/>
    <s v="F -Magistratura"/>
    <s v="Marlith Gineth Nieto Torres"/>
    <s v="F- Magistratura"/>
    <s v="N/A"/>
    <s v="Magistratura_x000a_Salas y Secciones SRVR"/>
    <s v="N/A"/>
    <s v="Inversión"/>
    <n v="43459180"/>
    <s v="N/A"/>
    <s v="N/A"/>
    <n v="3614070"/>
    <n v="3794773"/>
    <n v="116422"/>
    <n v="573022"/>
    <n v="2022011000068"/>
    <x v="134"/>
    <d v="2022-12-09T00:00:00"/>
    <s v="Jhonatan Camilo Tabares Lopez_x000a_Yelixa Del Mar Velasquez Rico_x000a_Michel Atalia Quiñones Padilla"/>
    <s v="1053825690_x000a_1033818467_x000a_1234645709"/>
    <s v="7_x000a_9_x000a_1"/>
    <s v="12/09/2023_x000a_20/10/2023_x000a_04/01/2024"/>
    <n v="-969775"/>
    <d v="2023-11-14T00:00:00"/>
    <n v="5439156"/>
    <d v="2023-11-14T00:00:00"/>
    <n v="14503611"/>
    <d v="2023-12-26T00:00:00"/>
    <n v="0"/>
    <s v="N/A"/>
    <n v="0"/>
    <s v="N/A"/>
    <n v="2"/>
    <d v="2023-12-26T00:00:00"/>
    <n v="152"/>
    <n v="62432172"/>
    <n v="54348721"/>
    <n v="39845110"/>
    <n v="14503611"/>
    <s v="N/A"/>
    <s v="N/A"/>
    <d v="2023-11-15T00:00:00"/>
    <d v="2024-04-15T00:00:00"/>
    <n v="-731"/>
    <s v="SI"/>
    <s v="N/A"/>
    <s v="Bogotá D.C."/>
    <s v="Cumplimiento"/>
    <s v="33-47-101010414_x000a_42-45-101057680"/>
    <s v="0_x000a_0"/>
    <s v="Seguros del Estado S.A. _x000a_Seguros del Estado S.A."/>
    <s v="9/12/2022_x000a_12/09/2023"/>
    <s v="8/12/2022 - 15/05/2024_x000a_12/09/20223 - 15/05/2024"/>
    <s v="9/12/2022_x000a_13/09/2023"/>
    <s v="PENDIENTE"/>
    <s v="El 12/09/2023 se publica la cesión del CTO JEP-833-2022 Jhonatan Camilo Tabares Lopez_x000a_El 20/10/2023 se publica la cesión (2) del contrato jep-833-2022, la cesionaria, yelixa del mar velasquez rico a partir del 20 de octubre de 2023_x000a_Mediante otrosí N°1 el 14/11/2023 se publica la adición y prórroga del Cto JEP-833-2022_x000a_Mediante Otrosí N°2 el 26/12/2023 se publica la adición y prórroga del contrato JEP-833-2022_x000a_El 40/01/2024 se publicó la cesión del contrato Cedente Yelixa Del Mar Velasquez Rico  Cesionario Michel Atalia Quiñones Padilla"/>
    <s v="Terminado"/>
    <s v="Adición , prórroga y cesión"/>
    <s v="N/A"/>
    <s v="DERECHO"/>
    <s v="N/A"/>
    <s v="MASCULINO"/>
    <s v="yelixa.velasquez@jep.gov.co"/>
    <s v="https://community.secop.gov.co/Public/Tendering/ContractNoticePhases/View?PPI=CO1.PPI.21999444&amp;isFromPublicArea=True&amp;isModal=False"/>
    <m/>
    <m/>
    <s v="JUDICIAL_DIALÓGICO"/>
    <s v="PROCESOS_MISIONALES"/>
    <s v="Magistratura"/>
    <s v="Magistratura"/>
  </r>
  <r>
    <s v="JEP-871"/>
    <n v="996"/>
    <s v="JEP-871-2022"/>
    <s v="JEP-CSPO-841-2022"/>
    <s v="Clara Torres"/>
    <d v="2022-12-01T00:00:00"/>
    <s v="Laura Melisa Ayala Ruiz"/>
    <x v="0"/>
    <s v="1. Prestación de servicios"/>
    <n v="1014274189"/>
    <n v="0"/>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Maria Alejandra Cruz Zuluaga"/>
    <s v="F- Magistratura"/>
    <s v="N/A"/>
    <s v="Magistratura_x000a_Transcriptores - SRVR"/>
    <s v="Óscar Javier Parra Vera"/>
    <s v="Inversión"/>
    <n v="39113268"/>
    <s v="N/A"/>
    <s v="N/A"/>
    <n v="3252663"/>
    <n v="3415296"/>
    <n v="123722"/>
    <n v="581522"/>
    <n v="2022011000068"/>
    <x v="81"/>
    <d v="2022-12-14T00:00:00"/>
    <s v="Gustavo Eduardo Avila Avellaneda"/>
    <n v="1010235137"/>
    <n v="7"/>
    <d v="2023-06-08T00:00:00"/>
    <n v="-1301067"/>
    <d v="2023-11-14T00:00:00"/>
    <n v="4439883"/>
    <d v="2023-11-14T00:00:00"/>
    <n v="13053249"/>
    <d v="2023-12-22T00:00:00"/>
    <n v="0"/>
    <s v="N/A"/>
    <n v="0"/>
    <s v="N/A"/>
    <n v="2"/>
    <d v="2023-12-22T00:00:00"/>
    <n v="152"/>
    <n v="55305333"/>
    <n v="48913854"/>
    <n v="35860605"/>
    <n v="13053249"/>
    <s v="N/A"/>
    <s v="N/A"/>
    <d v="2023-11-15T00:00:00"/>
    <d v="2024-04-15T00:00:00"/>
    <n v="-731"/>
    <s v="SI"/>
    <s v="N/A"/>
    <s v="Bogotá D.C."/>
    <s v="Cumplimiento"/>
    <s v="33-47-101010430"/>
    <n v="0"/>
    <s v="Seguros del Estado S.A."/>
    <d v="2022-12-13T00:00:00"/>
    <s v="13/12/2022 - 15/06/2024"/>
    <d v="2022-12-14T00:00:00"/>
    <s v="https://jepcolombia.sharepoint.com/:b:/g/SE/DAJ/SDC/ESnuou0QScxFtS2504hIzdkBShTmoQZjRM0HH_ucg9mbcQ?e=xVLmdy"/>
    <s v="El 8/06/2023 quedo publicada la cesión del contrato JEP-871-2022, a partir del 8 de junio de 2023  Gustavo Eduardo Avila Avellaneda_x000a_Mediante otrosí N°1 el 14/11/2023 se publica la adición y prórroga del Cto JEP-871-2022_x000a_Mediante otrosí N°2 del 22/12/2023 se adicionó y prorrogo el contrato JEP-871-2022"/>
    <s v="Terminado"/>
    <s v="Cesión, adición y prorroga"/>
    <s v="N/A"/>
    <s v="FILOSOFÍA "/>
    <s v="N/A"/>
    <s v="MASCULINO"/>
    <s v="gustavo.avila@jep.gov.co"/>
    <s v="https://community.secop.gov.co/Public/Tendering/ContractNoticePhases/View?PPI=CO1.PPI.21981282&amp;isFromPublicArea=True&amp;isModal=False"/>
    <m/>
    <m/>
    <s v="JUDICIAL_DIALÓGICO"/>
    <s v="PROCESOS_MISIONALES"/>
    <s v="Magistratura"/>
    <s v="Magistratura"/>
  </r>
  <r>
    <s v="JEP-951"/>
    <n v="997"/>
    <s v="JEP-951-2022"/>
    <s v="JEP-CSPO-917-2022"/>
    <s v="Jairo Cuellar"/>
    <d v="2022-12-07T00:00:00"/>
    <s v="Angela Janiot Caro Pulgarin"/>
    <x v="0"/>
    <s v="1. Prestación de servicios"/>
    <n v="1010181139"/>
    <n v="8"/>
    <s v="Persona Natural"/>
    <s v="Bogotá D.C. "/>
    <s v="Prestación de servicios profesionales en la asesoría jurídica, atención integral y defensa técnica judicial a las personas que comparezcan ante las salas y secciones de la JEP, teniendo en cuenta los enfoques diferenciales."/>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9622"/>
    <n v="581122"/>
    <n v="2022011000068"/>
    <x v="81"/>
    <d v="2022-12-15T00:00:00"/>
    <s v="N/A"/>
    <s v="N/A"/>
    <s v="N/A"/>
    <s v="N/A"/>
    <n v="-3132197"/>
    <d v="2023-11-15T00:00:00"/>
    <n v="11384338"/>
    <d v="2023-11-15T00:00:00"/>
    <n v="29007246"/>
    <d v="2023-12-28T00:00:00"/>
    <n v="0"/>
    <s v="N/A"/>
    <n v="0"/>
    <s v="N/A"/>
    <n v="2"/>
    <d v="2023-12-28T00:00:00"/>
    <n v="152"/>
    <n v="124177780"/>
    <n v="108697496"/>
    <n v="79690250"/>
    <n v="29007246"/>
    <s v="N/A"/>
    <s v="N/A"/>
    <d v="2023-11-15T00:00:00"/>
    <d v="2024-04-15T00:00:00"/>
    <n v="-731"/>
    <s v="SI"/>
    <s v="N/A"/>
    <s v="Bogotá D.C."/>
    <s v="Cumplimiento"/>
    <s v="430-47-994000058602"/>
    <n v="0"/>
    <s v="Aseguradora Solidaria de Colombia"/>
    <d v="2022-12-15T00:00:00"/>
    <s v="13/12/2022 - 15/05/2024"/>
    <d v="2022-12-15T00:00:00"/>
    <s v="PENDIENTE"/>
    <s v="Mediante otrosí N°1 el 15/11/2023 se publica la adición y prórroga del contrato JEP-951-2022_x000a_Mediante Otrosí No. 2 JEP-951-2022 Adición y Prorroga hasta el 15 de Abril de 2024 ANGELA JANIOT CARO PULGARÍN"/>
    <s v="Terminado"/>
    <s v="Adición y prórroga"/>
    <s v="N/A"/>
    <s v="DERECHO"/>
    <s v="N/A"/>
    <s v="FEMENINO"/>
    <s v="angela.caro@jep.gov.co"/>
    <s v="https://community.secop.gov.co/Public/Tendering/ContractNoticePhases/View?PPI=CO1.PPI.22102590&amp;isFromPublicArea=True&amp;isModal=False"/>
    <m/>
    <m/>
    <s v="PARTICIPACIÓN_EFECTIVA_REPRESENTACIÓN_Y_DEFENSA_TÉCNICA"/>
    <s v="PROCESOS_MISIONALES"/>
    <s v="Secretaría Ejecutiva"/>
    <s v="Subsecretaría Ejecutiva"/>
  </r>
  <r>
    <s v="JEP-967"/>
    <n v="998"/>
    <s v="JEP-967-2022"/>
    <s v="JEP-CSPO-932-2022"/>
    <s v="Laura Paredes"/>
    <d v="2022-12-13T00:00:00"/>
    <s v="Edwin Armando Embus Canencio"/>
    <x v="0"/>
    <s v="1. Prestación de servicios"/>
    <n v="12275202"/>
    <n v="5"/>
    <s v="Persona Natural"/>
    <s v="N/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9722"/>
    <n v="592522"/>
    <s v="_x0009_2022011000068"/>
    <x v="122"/>
    <d v="2022-12-21T00:00:00"/>
    <s v="N/A"/>
    <s v="N/A"/>
    <s v="N/A"/>
    <s v="N/A"/>
    <n v="-4577825"/>
    <d v="2023-11-15T00:00:00"/>
    <n v="11384338"/>
    <d v="2023-11-15T00:00:00"/>
    <n v="29007246"/>
    <d v="2023-12-22T00:00:00"/>
    <n v="0"/>
    <s v="N/A"/>
    <n v="0"/>
    <s v="N/A"/>
    <n v="2"/>
    <d v="2023-12-22T00:00:00"/>
    <n v="152"/>
    <n v="122732152"/>
    <n v="108697496"/>
    <n v="79690250"/>
    <n v="29007246"/>
    <s v="N/A"/>
    <s v="N/A"/>
    <d v="2023-11-15T00:00:00"/>
    <d v="2024-04-15T00:00:00"/>
    <n v="-731"/>
    <s v="SI"/>
    <s v="N/A"/>
    <s v="Cauca"/>
    <s v="Cumplimiento"/>
    <s v="40-47-101004832"/>
    <n v="0"/>
    <s v="Seguros del Estado S.A."/>
    <d v="2022-12-20T00:00:00"/>
    <s v="19/12/2022 - 15/05/2024"/>
    <d v="2022-12-21T00:00:00"/>
    <s v="PENDIENTE"/>
    <s v="Mediante otrosí N°1 el 15/11/2023 se publica la adición y prórroga del contrato JEP-967-2022_x000a_Mediante otrosí N°2  del 22/12/2023 se adicionó y prorrogo el contrato JEP-967-2022"/>
    <s v="Terminado"/>
    <s v="Adición y Prorróga"/>
    <s v="N/A"/>
    <s v="DERECHO"/>
    <s v="N/A"/>
    <s v="MASCULINO"/>
    <s v="edwin.embus@jep.gov.co"/>
    <s v="https://community.secop.gov.co/Public/Tendering/ContractNoticePhases/View?PPI=CO1.PPI.22157374&amp;isFromPublicArea=True&amp;isModal=False"/>
    <m/>
    <m/>
    <s v="PARTICIPACIÓN_EFECTIVA_REPRESENTACIÓN_Y_DEFENSA_TÉCNICA"/>
    <s v="PROCESOS_MISIONALES"/>
    <s v="Secretaría Ejecutiva"/>
    <s v="Subsecretaría Ejecutiva"/>
  </r>
  <r>
    <s v="JEP-847"/>
    <n v="999"/>
    <s v="JEP-847-2022"/>
    <s v="JEP-CSPO-817-2022"/>
    <s v="Laura Paredes"/>
    <d v="2022-11-30T00:00:00"/>
    <s v="Edison Javier Méndez Tovar"/>
    <x v="0"/>
    <s v="1. Prestación de servicios"/>
    <n v="5821266"/>
    <n v="3"/>
    <s v="Persona Natural"/>
    <s v="Tolima"/>
    <s v="Prestar servicios profesionales especializados para acompañar y apoyar a la Subsecretaría Ejecutiva en el proceso de documentación y certificación de trabajos, obras y actividades (TOAR) con contenido reparador, seguimiento al régimen de condicionalidad y sanciones propias, con énfasis en el apoyo financiero y soporte administrativo del proceso"/>
    <s v="Funciones de la dependencia"/>
    <s v="Harvey Danilo Suarez Morales"/>
    <s v="Secretaría Ejecutiva"/>
    <s v="Subsecretaría Ejecutiva"/>
    <s v="Subsecretaría Ejecutiva"/>
    <s v="Gladys Celeide Prada Pardo"/>
    <s v="AA- Oficina Asesora de Monitoreo Integral"/>
    <s v="N/A"/>
    <s v="N/A"/>
    <s v="N/A"/>
    <s v="Inversión"/>
    <n v="86917448"/>
    <s v="N/A"/>
    <s v="N/A"/>
    <n v="7228143"/>
    <n v="7589459"/>
    <n v="108722"/>
    <n v="564122"/>
    <n v="2022011000068"/>
    <x v="84"/>
    <d v="2022-12-06T00:00:00"/>
    <s v="N/A"/>
    <s v="N/A"/>
    <s v="N/A"/>
    <s v="N/A"/>
    <n v="-963755"/>
    <d v="2023-11-15T00:00:00"/>
    <n v="11384203"/>
    <d v="2023-11-15T00:00:00"/>
    <n v="29006907"/>
    <d v="2023-12-28T00:00:00"/>
    <n v="0"/>
    <s v="N/A"/>
    <n v="0"/>
    <s v="N/A"/>
    <n v="2"/>
    <d v="2023-12-28T00:00:00"/>
    <n v="152"/>
    <n v="126344803"/>
    <n v="108696212"/>
    <n v="79689305"/>
    <n v="29006907"/>
    <s v="N/A"/>
    <s v="N/A"/>
    <d v="2023-11-15T00:00:00"/>
    <d v="2024-04-15T00:00:00"/>
    <n v="-731"/>
    <s v="SI"/>
    <s v="N/A"/>
    <s v="Bogotá D.C."/>
    <s v="Cumplimiento"/>
    <s v="3504994–0"/>
    <n v="14586684"/>
    <s v="SURAMERICANA"/>
    <d v="2022-12-05T00:00:00"/>
    <s v="01/12/2022 - 15/05/2024"/>
    <d v="2022-12-06T00:00:00"/>
    <s v="PENDIENTE"/>
    <s v="Mediante otrosí N°1 el 15/11/2023 se publica la adición y prórroga del contrato JEP-847-2022_x000a_Mediante otrosí N°2 se publica la adición y prórroga del contrato JEP-847-2022"/>
    <s v="Terminado"/>
    <s v="Adición y prórroga"/>
    <s v="N/A"/>
    <s v="CONTADURÍA PÚBLICA"/>
    <s v="N/A"/>
    <s v="MASCULINO"/>
    <s v="edison.tovar@jep.gov.co"/>
    <s v="https://community.secop.gov.co/Public/Tendering/OpportunityDetail/Index?noticeUID=CO1.NTC.3600100&amp;isFromPublicArea=True&amp;isModal=False"/>
    <m/>
    <m/>
    <s v="ENFOQUE_RESTAURATIVO"/>
    <s v="PROCESOS_MISIONALES"/>
    <s v="Secretaría Ejecutiva"/>
    <s v="Subdirección del Sistema de Justicia Restaurativa"/>
  </r>
  <r>
    <s v="JEP-856"/>
    <n v="1000"/>
    <s v="JEP-856-2022"/>
    <s v="JEP-CSPO-826-2022"/>
    <s v="Carlos Torres"/>
    <d v="2022-11-30T00:00:00"/>
    <s v="María Cristina Fonseca Lopez"/>
    <x v="0"/>
    <s v="1. Prestación de servicios"/>
    <n v="40046364"/>
    <n v="5"/>
    <s v="Persona Natural"/>
    <s v="Bogotá D.C. "/>
    <s v="Prestar servicios profesionales para apoyar y acompañar en los procesos de mejoramiento de la gestión judicial de la Secretaría General Judicial"/>
    <s v="Funciones de la dependencia"/>
    <s v="Harvey Danilo Suarez Morales"/>
    <s v="Secretaría Ejecutiva"/>
    <s v="Dirección de Asuntos Jurídicos"/>
    <s v="Dirección de Asuntos Jurídicos"/>
    <s v="Yuly Saenz Berdugo "/>
    <s v="G- Secretaría General Judicial"/>
    <s v="N/A"/>
    <s v="Magistratura SEJUD-Salas y Secciones SR"/>
    <s v="N/A"/>
    <s v="Inversión"/>
    <n v="43459180"/>
    <s v="N/A"/>
    <s v="N/A"/>
    <n v="3614070"/>
    <n v="3794773"/>
    <n v="116322"/>
    <n v="561722"/>
    <n v="2022011000068"/>
    <x v="90"/>
    <d v="2022-12-12T00:00:00"/>
    <s v="Raul Leonardo Villarraga Lozano_x000a_Pablo Cesar Amarillo Fernandez "/>
    <s v="93203623_x000a_1.052.391.086"/>
    <s v="9_x000a_1"/>
    <s v="4/08/2023_x000a_12/09/2023"/>
    <n v="-1204690"/>
    <d v="2023-11-15T00:00:00"/>
    <n v="5059693"/>
    <d v="2023-11-15T00:00:00"/>
    <n v="14503611"/>
    <d v="2023-12-22T00:00:00"/>
    <n v="0"/>
    <s v="N/A"/>
    <n v="0"/>
    <s v="N/A"/>
    <n v="2"/>
    <d v="2023-12-22T00:00:00"/>
    <n v="152"/>
    <n v="61817794"/>
    <n v="54348721"/>
    <n v="39845110"/>
    <n v="14503611"/>
    <s v="N/A"/>
    <s v="N/A"/>
    <d v="2023-11-15T00:00:00"/>
    <d v="2024-04-15T00:00:00"/>
    <n v="-731"/>
    <s v="SI"/>
    <s v="N/A"/>
    <s v="Bogotá D.C."/>
    <s v="Cumplimiento"/>
    <s v="17-45-101049061"/>
    <n v="0"/>
    <s v="Seguros del Estado S.A."/>
    <d v="2022-12-07T00:00:00"/>
    <s v="07/12/2022 - 17/06/2024"/>
    <d v="2022-12-12T00:00:00"/>
    <s v="PENDIENTE"/>
    <s v="El 4/08/2023 se publicó la cesión del contrato JEP-856-2022 entre MARÍA CRISTINA FONSECA LÓPEZ, - LA CEDENTE, y, RAÚL LEONARDO VILLARRAGA LOZANO - EL CESIONARIO , a partir del 4 de agosto de 2023_x000a_El 12/09/2023 se publica la cesión del contrato a de RAÚL LEONARDO VILLARRAGA LOZANO - EL CEDENTE, a, Pablo Cesar Amarillo Fernandez - EL CESIONARIO a partir del 12 de septiembre de 2023. _x000a_Mediante otrosí N°1 el 15/11/2023 se publica la adición y prórroga del contrato JEP-856-2022 - PABLO CESAR AMARILLO FERNÁNDEZ _x000a_Mediante otrosí N°2 del 22/12/2023 se adicionó y prorrogo el contrato  JEP-856-2022 (Fecha de terminación del contrato     15/04/2024)"/>
    <s v="Terminado"/>
    <s v="Adición, prórroga y cesión"/>
    <s v="N/A"/>
    <s v="DERECHO"/>
    <s v="N/A"/>
    <s v="MASCULINO"/>
    <s v="pablo.amarillo@jep.gov.co"/>
    <s v="https://community.secop.gov.co/Public/Tendering/ContractNoticePhases/View?PPI=CO1.PPI.21998659&amp;isFromPublicArea=True&amp;isModal=False"/>
    <m/>
    <m/>
    <s v="SOPORTE_PARA_LA_ADMINISTRACIÓN_DE_JUSTICIA"/>
    <s v="PROCESOS_MISIONALES"/>
    <s v="Magistratura"/>
    <s v="Secretaría General Judicial"/>
  </r>
  <r>
    <s v="JEP-968"/>
    <n v="1001"/>
    <s v="JEP-968-2022"/>
    <s v="JEP-CSPO-933-2022"/>
    <s v="Laura Paredes"/>
    <d v="2022-12-13T00:00:00"/>
    <s v="Diana Consuelo Tovar Romero"/>
    <x v="0"/>
    <s v="1. Prestación de servicios"/>
    <n v="52491837"/>
    <n v="2"/>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9822"/>
    <n v="591322"/>
    <n v="2022011000068"/>
    <x v="136"/>
    <d v="2022-12-22T00:00:00"/>
    <s v="N/A"/>
    <s v="N/A"/>
    <s v="N/A"/>
    <s v="N/A"/>
    <n v="-4818763"/>
    <d v="2023-11-15T00:00:00"/>
    <n v="11384338"/>
    <d v="2023-11-15T00:00:00"/>
    <n v="29007246"/>
    <d v="2023-12-22T00:00:00"/>
    <n v="0"/>
    <s v="N/A"/>
    <n v="0"/>
    <s v="N/A"/>
    <n v="2"/>
    <d v="2023-12-22T00:00:00"/>
    <n v="152"/>
    <n v="122491214"/>
    <n v="108697496"/>
    <n v="79690250"/>
    <n v="29007246"/>
    <s v="N/A"/>
    <s v="N/A"/>
    <d v="2023-11-15T00:00:00"/>
    <d v="2024-04-15T00:00:00"/>
    <n v="-731"/>
    <s v="SI"/>
    <s v="N/A"/>
    <s v="Bogotá D.C."/>
    <s v="Cumplimiento"/>
    <s v="14-45-101090582"/>
    <n v="0"/>
    <s v="Seguros del Estado S.A."/>
    <d v="2022-12-22T00:00:00"/>
    <s v="16/12/2022 - 30/05/2024"/>
    <d v="2022-12-22T00:00:00"/>
    <s v="PENDIENTE"/>
    <s v="Mediante otrosí N°1 el 15/11/2023 se publica la adición y prórroga del contrato JEP-968-2022_x000a_Mediante otrosí N°2  del 22/12/2023 se adicionó y prorrogo el contrato JEP-968-2022"/>
    <s v="Terminado"/>
    <s v="Adición y prórroga"/>
    <s v="N/A"/>
    <s v="DERECHO"/>
    <s v="N/A"/>
    <s v="FEMENINO"/>
    <s v="diana.tovar@jep.gov.co"/>
    <s v="https://community.secop.gov.co/Public/Tendering/ContractNoticePhases/View?PPI=CO1.PPI.22164020&amp;isFromPublicArea=True&amp;isModal=False"/>
    <m/>
    <m/>
    <s v="PARTICIPACIÓN_EFECTIVA_REPRESENTACIÓN_Y_DEFENSA_TÉCNICA"/>
    <s v="PROCESOS_MISIONALES"/>
    <s v="Secretaría Ejecutiva"/>
    <s v="Subsecretaría Ejecutiva"/>
  </r>
  <r>
    <s v="JEP-961"/>
    <n v="1002"/>
    <s v="JEP-961-2022"/>
    <s v="JEP-CSPO-926-2022"/>
    <s v="Laura Paredes"/>
    <d v="2022-12-12T00:00:00"/>
    <s v="Cesar Orlando Cañon Oliva"/>
    <x v="0"/>
    <s v="1. Prestación de servicios"/>
    <n v="1016039177"/>
    <n v="3"/>
    <s v="Persona Natural"/>
    <s v="Bogotá D.C. "/>
    <s v="Prestar servicios profesionales para apoyar y acompañar al Departamento de Atención a Víctimas en la asesoría y orientación a víctimas en la elaboración, seguimiento y apoyo respuesta a órdenes judiciales, peticiones, orientación y asesoría, atendiendo los enfoques diferenciales"/>
    <s v="Administrativo Transversal"/>
    <s v="Harvey Danilo Suarez Morales"/>
    <s v="Secretaría Ejecutiva"/>
    <s v="Subsecretaría Ejecutiva"/>
    <s v="Departamento de Atención a Víctimas"/>
    <s v="Claudia Viviana Ferro Buitrago"/>
    <s v="BB- Departamento de Atención a Víctimas"/>
    <s v="N/A"/>
    <s v="N/A"/>
    <s v="N/A"/>
    <s v="Inversión"/>
    <n v="52765437"/>
    <s v="N/A"/>
    <s v="N/A"/>
    <n v="7228143"/>
    <n v="7589549"/>
    <n v="107622"/>
    <n v="586322"/>
    <n v="2018011001091"/>
    <x v="15"/>
    <d v="2022-12-20T00:00:00"/>
    <s v="N/A"/>
    <s v="N/A"/>
    <s v="N/A"/>
    <s v="N/A"/>
    <n v="0"/>
    <s v="N/A"/>
    <n v="0"/>
    <s v="N/A"/>
    <n v="0"/>
    <s v="N/A"/>
    <n v="0"/>
    <s v="N/A"/>
    <n v="0"/>
    <s v="N/A"/>
    <n v="0"/>
    <s v="N/A"/>
    <n v="0"/>
    <n v="52765437"/>
    <n v="45537294"/>
    <n v="45537294"/>
    <n v="0"/>
    <n v="0"/>
    <n v="0"/>
    <d v="2023-06-30T00:00:00"/>
    <d v="2023-06-30T00:00:00"/>
    <n v="-1021"/>
    <s v="SI"/>
    <s v="N/A"/>
    <s v="Bogotá D.C."/>
    <s v="Cumplimiento"/>
    <s v="14-45-101090319"/>
    <n v="0"/>
    <s v="Seguros del Estado S.A. "/>
    <d v="2022-12-17T00:00:00"/>
    <s v="15/12/2022 - 30/12/2023"/>
    <d v="2022-12-20T00:00:00"/>
    <s v="PENDIENTE"/>
    <s v="Ninguna"/>
    <s v="Terminado"/>
    <s v="Retiro"/>
    <s v="N/A"/>
    <s v="DERECHO"/>
    <s v="N/A"/>
    <s v="MASCULINO"/>
    <s v="cesar.canon@jep.gov.co"/>
    <s v="https://community.secop.gov.co/Public/Tendering/ContractNoticePhases/View?PPI=CO1.PPI.22107853&amp;isFromPublicArea=True&amp;isModal=False"/>
    <m/>
    <m/>
    <s v="PARTICIPACIÓN_EFECTIVA_REPRESENTACIÓN_Y_DEFENSA_TÉCNICA"/>
    <s v="PROCESOS_MISIONALES"/>
    <s v="Secretaría Ejecutiva"/>
    <s v="Subsecretaría Ejecutiva"/>
  </r>
  <r>
    <s v="JEP-969"/>
    <n v="1003"/>
    <s v="JEP-969-2022"/>
    <s v="JEP-CSPO-934-2022"/>
    <s v="Laura Paredes"/>
    <d v="2022-12-13T00:00:00"/>
    <s v="David Leonardo Gamboa Díaz"/>
    <x v="0"/>
    <s v="1. Prestación de servicios"/>
    <n v="1093742555"/>
    <n v="9"/>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9922"/>
    <n v="591422"/>
    <n v="2022011000068"/>
    <x v="136"/>
    <d v="2022-12-22T00:00:00"/>
    <s v="N/A"/>
    <s v="N/A"/>
    <s v="N/A"/>
    <s v="N/A"/>
    <n v="-4818763"/>
    <d v="2023-11-15T00:00:00"/>
    <n v="11384338"/>
    <d v="2023-11-15T00:00:00"/>
    <n v="29007246"/>
    <d v="2023-12-22T00:00:00"/>
    <n v="0"/>
    <s v="N/A"/>
    <n v="0"/>
    <s v="N/A"/>
    <n v="2"/>
    <d v="2023-12-22T00:00:00"/>
    <n v="152"/>
    <n v="122491214"/>
    <n v="108697496"/>
    <n v="79690250"/>
    <n v="29007246"/>
    <s v="N/A"/>
    <s v="N/A"/>
    <d v="2023-11-15T00:00:00"/>
    <d v="2024-04-15T00:00:00"/>
    <n v="-731"/>
    <s v="SI"/>
    <s v="N/A"/>
    <s v="Bogotá D.C."/>
    <s v="Cumplimiento"/>
    <s v="21-47-101025117"/>
    <n v="0"/>
    <s v="Seguros del Estado S.A."/>
    <d v="2022-12-21T00:00:00"/>
    <s v="20/12/2022 - 15/05/2024"/>
    <d v="2022-12-21T00:00:00"/>
    <s v="PENDIENTE"/>
    <s v="Mediante otrosí N°1 el 15/11/2023 se publica la adición y prórroga del contrato JEP-969-2022_x000a_Mediante otrosí N°2  del 22/12/2023 se adicionó y prorrogo el contrato JEP-969-2022"/>
    <s v="Terminado"/>
    <s v="Adición y prórroga"/>
    <s v="N/A"/>
    <s v="DERECHO"/>
    <s v="N/A"/>
    <s v="MASCULINO"/>
    <s v="david.gamboa@jep.gov.co"/>
    <s v="https://community.secop.gov.co/Public/Tendering/ContractNoticePhases/View?PPI=CO1.PPI.22163471&amp;isFromPublicArea=True&amp;isModal=False"/>
    <m/>
    <m/>
    <s v="PARTICIPACIÓN_EFECTIVA_REPRESENTACIÓN_Y_DEFENSA_TÉCNICA"/>
    <s v="PROCESOS_MISIONALES"/>
    <s v="Secretaría Ejecutiva"/>
    <s v="Subsecretaría Ejecutiva"/>
  </r>
  <r>
    <s v="JEP-970"/>
    <n v="1004"/>
    <s v="JEP-970-2022"/>
    <s v="JEP-CSPO-935-2022"/>
    <s v="Laura Paredes"/>
    <d v="2022-12-13T00:00:00"/>
    <s v="Darwin Esneyder Arias García"/>
    <x v="0"/>
    <s v="1. Prestación de servicios"/>
    <n v="1065567271"/>
    <n v="0"/>
    <s v="Persona Natural"/>
    <s v="valledupar"/>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0022"/>
    <n v="593522"/>
    <n v="2022011000068"/>
    <x v="131"/>
    <d v="2022-12-22T00:00:00"/>
    <s v="N/A"/>
    <s v="N/A"/>
    <s v="N/A"/>
    <s v="N/A"/>
    <n v="-4818763"/>
    <d v="2023-11-15T00:00:00"/>
    <n v="11384338"/>
    <d v="2023-11-15T00:00:00"/>
    <n v="29007246"/>
    <d v="2023-12-22T00:00:00"/>
    <n v="0"/>
    <s v="N/A"/>
    <n v="0"/>
    <s v="N/A"/>
    <n v="2"/>
    <d v="2023-12-22T00:00:00"/>
    <n v="152"/>
    <n v="122491214"/>
    <n v="108697496"/>
    <n v="79690250"/>
    <n v="29007246"/>
    <s v="N/A"/>
    <s v="N/A"/>
    <d v="2023-11-15T00:00:00"/>
    <d v="2024-04-15T00:00:00"/>
    <n v="-731"/>
    <s v="SI"/>
    <s v="N/A"/>
    <s v="La Guajira"/>
    <s v="Cumplimiento"/>
    <s v="47-45-101005903"/>
    <n v="0"/>
    <s v="Seguros del Estado S.A."/>
    <d v="2022-12-22T00:00:00"/>
    <s v="21/12/2022 - 15/05/2024"/>
    <d v="2022-12-22T00:00:00"/>
    <s v="PENDIENTE"/>
    <s v="Mediante otrosí N°1 el 15/11/2023 se publica la adición y prórroga del contrato JEP-970-2022_x000a_Mediante otrosí N°2  del 22/12/2023 se adicionó y prorrogo el contrato JEP-970-2022"/>
    <s v="Terminado"/>
    <s v="Adición y prórroga"/>
    <s v="N/A"/>
    <s v="DERECHO"/>
    <s v="N/A"/>
    <s v="MASCULINO"/>
    <s v="darwin.arias@jep.gov.co"/>
    <s v="https://community.secop.gov.co/Public/Tendering/ContractNoticePhases/View?PPI=CO1.PPI.22170502&amp;isFromPublicArea=True&amp;isModal=False"/>
    <m/>
    <m/>
    <s v="PARTICIPACIÓN_EFECTIVA_REPRESENTACIÓN_Y_DEFENSA_TÉCNICA"/>
    <s v="PROCESOS_MISIONALES"/>
    <s v="Secretaría Ejecutiva"/>
    <s v="Subsecretaría Ejecutiva"/>
  </r>
  <r>
    <s v="JEP-971"/>
    <n v="1005"/>
    <s v="JEP-971-2022"/>
    <s v="JEP-CSPO-936-2022"/>
    <s v="Laura Paredes"/>
    <d v="2022-12-13T00:00:00"/>
    <s v="Sandra Angelica Rocio Cuevas Meléndez"/>
    <x v="0"/>
    <s v="1. Prestación de servicios"/>
    <n v="40023472"/>
    <n v="8"/>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589722"/>
    <n v="120122"/>
    <n v="2022011000068"/>
    <x v="122"/>
    <d v="2022-12-22T00:00:00"/>
    <s v="N/A"/>
    <s v="N/A"/>
    <s v="N/A"/>
    <s v="N/A"/>
    <n v="-4818763"/>
    <d v="2023-11-15T00:00:00"/>
    <n v="11384338"/>
    <d v="2023-11-15T00:00:00"/>
    <n v="29007246"/>
    <d v="2023-12-22T00:00:00"/>
    <n v="0"/>
    <s v="N/A"/>
    <n v="0"/>
    <s v="N/A"/>
    <n v="2"/>
    <d v="2023-12-22T00:00:00"/>
    <n v="152"/>
    <n v="122491214"/>
    <n v="108697496"/>
    <n v="79690250"/>
    <n v="29007246"/>
    <s v="N/A"/>
    <s v="N/A"/>
    <d v="2023-11-15T00:00:00"/>
    <d v="2024-04-15T00:00:00"/>
    <n v="-731"/>
    <s v="SI"/>
    <s v="N/A"/>
    <s v="Bogotá D.C."/>
    <s v="Cumplimiento"/>
    <s v="_x0009_21-47-101025093"/>
    <n v="0"/>
    <s v="Seguros del Estado S.A."/>
    <d v="2022-12-20T00:00:00"/>
    <s v="19/12/2022 - 15/05/2024"/>
    <d v="2022-12-22T00:00:00"/>
    <s v="PENDIENTE"/>
    <s v="Mediante otrosí N°1 el 15/11/2023 se publica la adición y prórroga del contrato JEP-971-2022_x000a_Mediante otrosí N°2  del 22/12/2023 se adicionó y prorrogo el contrato JEP-971-2022"/>
    <s v="Terminado"/>
    <s v="Adición y prórroga"/>
    <s v="N/A"/>
    <s v="DERECHO"/>
    <s v="N/A"/>
    <s v="FEMENINO"/>
    <s v="sandra.cuevas@jep.gov.co"/>
    <s v="https://community.secop.gov.co/Public/Tendering/ContractNoticePhases/View?PPI=CO1.PPI.22156303&amp;isFromPublicArea=True&amp;isModal=False"/>
    <m/>
    <m/>
    <s v="PARTICIPACIÓN_EFECTIVA_REPRESENTACIÓN_Y_DEFENSA_TÉCNICA"/>
    <s v="PROCESOS_MISIONALES"/>
    <s v="Secretaría Ejecutiva"/>
    <s v="Subsecretaría Ejecutiva"/>
  </r>
  <r>
    <s v="JEP-815"/>
    <n v="1006"/>
    <s v="JEP-815-2022"/>
    <s v="JEP-CSPO-785-2022"/>
    <s v="Vanessa Jiménez "/>
    <d v="2022-11-29T00:00:00"/>
    <s v="Juan Sebastián Martínez Castelblanco"/>
    <x v="0"/>
    <s v="1. Prestación de servicios"/>
    <n v="1020812016"/>
    <n v="6"/>
    <s v="Persona Natural"/>
    <s v="Bogotá D.C. "/>
    <s v="Prestar servicios profesionales para apoyar al GRAI en el seguimiento, radicación y tramites requeridos por la jefatura, así como el apoyo administrativo a los equipos técnicos de la dependencia y de los nuevos macrocasos, para el desarrollo de las actividades y toma de decisiones de jefatura y magistratura, en procura de las garantías de justicia, verdad, reparación y no repetición."/>
    <s v="Administrativo Transversal"/>
    <s v="Harvey Danilo Suarez Morales"/>
    <s v="Secretaría Ejecutiva"/>
    <s v="Grupo de Análisis de la Información"/>
    <s v="Grupo de Análisis de la Información"/>
    <s v="Gloria Marcela Abadia Cubillos"/>
    <s v="H- Grupo de Análisis de la Información- GRAI"/>
    <s v="N/A"/>
    <s v="N/A"/>
    <s v="N/A"/>
    <s v="Inversión"/>
    <n v="55627760"/>
    <s v="N/A"/>
    <s v="N/A"/>
    <n v="4626010"/>
    <n v="4857310"/>
    <n v="117122"/>
    <n v="562622"/>
    <n v="2022011000068"/>
    <x v="84"/>
    <d v="2022-12-06T00:00:00"/>
    <s v="N/A"/>
    <s v="N/A"/>
    <s v="N/A"/>
    <s v="N/A"/>
    <n v="-616810"/>
    <d v="2023-11-15T00:00:00"/>
    <n v="7285970"/>
    <d v="2023-11-15T00:00:00"/>
    <n v="18564636"/>
    <d v="2023-12-28T00:00:00"/>
    <n v="0"/>
    <s v="N/A"/>
    <n v="0"/>
    <s v="N/A"/>
    <n v="2"/>
    <d v="2023-12-28T00:00:00"/>
    <n v="120"/>
    <n v="80861556"/>
    <n v="69566386"/>
    <n v="51001750"/>
    <n v="18564636"/>
    <n v="0"/>
    <n v="0"/>
    <d v="2023-11-15T00:00:00"/>
    <d v="2024-03-14T00:00:00"/>
    <n v="-763"/>
    <s v="SI"/>
    <s v="N/A"/>
    <s v="Bogotá D.C."/>
    <s v="Cumplimiento"/>
    <s v="15-47-101010387"/>
    <n v="0"/>
    <s v="Seguros del Estado S.A."/>
    <d v="2022-12-05T00:00:00"/>
    <s v="05/12/2022 - 31/05/2024"/>
    <d v="2022-12-06T00:00:00"/>
    <s v="PENDIENTE"/>
    <s v="Autorización de vigencia futura mediante oficio No. 2-2022-055247_x000a_Mediante otrosí N°1 el 15/11/2023 se publica la adición y prórroga del contrato 815-2022 _x000a_Mediante Otrosí N°2 el 28/12/2023 se publica la adición y prórroga del contrato JEP-815-2022_x000a_Por mutuo acuerdo se termina el contrato de manera anticipada y se ejecuta hasta el 14 de marzo de 2024."/>
    <s v="Terminado"/>
    <s v="Adición y Prórroga, Terminación Anticipada"/>
    <s v="N/A"/>
    <s v="DERECHO"/>
    <s v="N/A"/>
    <s v="MASCULINO"/>
    <s v="juan.martinezc@jep.gov.co"/>
    <s v="https://community.secop.gov.co/Public/Tendering/ContractNoticePhases/View?PPI=CO1.PPI.21937679&amp;isFromPublicArea=True&amp;isModal=False"/>
    <m/>
    <m/>
    <s v="SOPORTE_PARA_LA_ADMINISTRACIÓN_DE_JUSTICIA"/>
    <s v="PROCESOS_MISIONALES"/>
    <s v="Magistratura"/>
    <s v="Grupo de Análisis de la Información- GRAI"/>
  </r>
  <r>
    <s v="JEP-842"/>
    <n v="1007"/>
    <s v="JEP-842-2022"/>
    <s v="JEP-CSPO-812-2022"/>
    <s v="Ángela Esquivel "/>
    <d v="2022-11-30T00:00:00"/>
    <s v="Diana Carolina Bernal Cortes"/>
    <x v="0"/>
    <s v="1. Prestación de servicios"/>
    <n v="1023862550"/>
    <n v="2"/>
    <s v="Persona Natural"/>
    <s v="Bogotá D.C. "/>
    <s v="Prestar servicios profesionales para apoyar y acompañar las salas de justicia y sus respectivas presidencias en los procesos de mejoramiento de la gestión judicial."/>
    <s v="Funciones de la dependencia"/>
    <s v="Harvey Danilo Suarez Morales"/>
    <s v="Secretaría Ejecutiva"/>
    <s v="Dirección de Asuntos Jurídicos"/>
    <s v="Dirección de Asuntos Jurídicos"/>
    <s v="Monica Marcela Vega Vega"/>
    <s v="F- Magistratura"/>
    <s v="N/A"/>
    <s v="Magistratura_x000a_Presidencias de la sala - SDSJ"/>
    <s v="Claudia Rocio Saldaña Montoya"/>
    <s v="Inversión"/>
    <n v="62581258"/>
    <s v="N/A"/>
    <s v="N/A"/>
    <n v="5204263"/>
    <n v="5464476"/>
    <n v="114722"/>
    <n v="572122"/>
    <n v="2022011000068"/>
    <x v="90"/>
    <d v="2022-12-13T00:00:00"/>
    <s v="Alisson Dayana Orjuela Achagua"/>
    <n v="1110577745"/>
    <n v="5"/>
    <d v="2023-03-07T00:00:00"/>
    <n v="-1908238"/>
    <d v="2023-11-14T00:00:00"/>
    <n v="8196717"/>
    <d v="2023-11-14T00:00:00"/>
    <n v="20885211"/>
    <d v="2023-12-26T00:00:00"/>
    <n v="0"/>
    <s v="N/A"/>
    <n v="0"/>
    <s v="N/A"/>
    <n v="2"/>
    <d v="2023-12-26T00:00:00"/>
    <n v="152"/>
    <n v="89754948"/>
    <n v="78262206"/>
    <n v="57376995"/>
    <n v="20885211"/>
    <s v="N/A"/>
    <s v="N/A"/>
    <d v="2023-11-15T00:00:00"/>
    <d v="2024-04-15T00:00:00"/>
    <n v="-731"/>
    <s v="SI"/>
    <s v="N/A"/>
    <s v="Bogotá D.C."/>
    <s v="Cumplimiento"/>
    <s v="21-45-101394467"/>
    <n v="0"/>
    <s v="Seguros del Estado S.A."/>
    <d v="2022-12-07T00:00:00"/>
    <s v="07/12/2022 - 16/05/2024"/>
    <d v="2022-12-12T00:00:00"/>
    <s v="PENDIENTE"/>
    <s v="A partir del 7/03/2023 se cede el contrato_x000a_Mediante otrosí N°1 el 14/11/2023 se publica la adición y prórroga del Cto JEP-842-2022_x000a_Mediante Otrosí N°2 el 26/12/2023 se publica la adición y prórroga del contrato JEP-842-2022"/>
    <s v="Terminado"/>
    <s v="Adición, prórroga y cesión"/>
    <s v="N/A"/>
    <s v="DERECHO"/>
    <s v="N/A"/>
    <s v="FEMENINO"/>
    <s v="alisson.orjuela@jep.gov.co"/>
    <s v="https://community.secop.gov.co/Public/Tendering/OpportunityDetail/Index?noticeUID=CO1.NTC.3600860&amp;isFromPublicArea=True&amp;isModal=False_x000a_"/>
    <m/>
    <m/>
    <s v="TRATAMIENTO_ESPECIAL_INDIVIDUAL"/>
    <s v="PROCESOS_MISIONALES"/>
    <s v="Magistratura"/>
    <s v="Magistratura"/>
  </r>
  <r>
    <s v="JEP-972"/>
    <n v="1008"/>
    <s v="JEP-972-2022"/>
    <s v="JEP-CSPO-937-2022"/>
    <s v="Laura Paredes"/>
    <d v="2022-12-13T00:00:00"/>
    <s v="Claudia Marcela Rivera Quiroga"/>
    <x v="0"/>
    <s v="1. Prestación de servicios"/>
    <n v="1144049439"/>
    <n v="2"/>
    <s v="Persona Natural"/>
    <s v="Cali"/>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0222"/>
    <n v="588422"/>
    <n v="2022011000068"/>
    <x v="15"/>
    <d v="2022-12-20T00:00:00"/>
    <s v="N/A"/>
    <s v="N/A"/>
    <s v="N/A"/>
    <s v="N/A"/>
    <n v="-4336887"/>
    <d v="2023-11-15T00:00:00"/>
    <n v="11384338"/>
    <d v="2023-11-15T00:00:00"/>
    <n v="29007246"/>
    <d v="2023-12-22T00:00:00"/>
    <n v="0"/>
    <s v="N/A"/>
    <n v="0"/>
    <s v="N/A"/>
    <n v="2"/>
    <d v="2023-12-22T00:00:00"/>
    <n v="152"/>
    <n v="122973090"/>
    <n v="50691666"/>
    <n v="21684420"/>
    <n v="29007246"/>
    <s v="N/A"/>
    <s v="N/A"/>
    <d v="2023-11-15T00:00:00"/>
    <d v="2024-04-15T00:00:00"/>
    <n v="-731"/>
    <s v="SI"/>
    <s v="N/A"/>
    <s v=" Departamento del Valle del Cauca"/>
    <s v="Cumplimiento"/>
    <s v="430 47 994000058630"/>
    <n v="0"/>
    <s v="Aseguradora Solidaria de Colombia"/>
    <d v="2022-12-16T00:00:00"/>
    <s v="15/12/2022 - 15/05/2024"/>
    <d v="2022-12-20T00:00:00"/>
    <s v="PENDIENTE"/>
    <s v="Mediante otrosí N°1 el 15/11/2023 se publica la adición y prórroga del contrato JEP-972-2022_x000a_Mediante otrosí N°2  del 22/12/2023 se adicionó y prorrogo el contrato JEP-972-2022"/>
    <s v="Terminado"/>
    <s v="Adición y prórroga"/>
    <s v="N/A"/>
    <s v="DERECHO"/>
    <s v="N/A"/>
    <s v="FEMENINO"/>
    <s v="claudia.rivera@jep.gov.co"/>
    <s v="https://community.secop.gov.co/Public/Tendering/ContractNoticePhases/View?PPI=CO1.PPI.22139466&amp;isFromPublicArea=True&amp;isModal=False"/>
    <m/>
    <m/>
    <s v="PARTICIPACIÓN_EFECTIVA_REPRESENTACIÓN_Y_DEFENSA_TÉCNICA"/>
    <s v="PROCESOS_MISIONALES"/>
    <s v="Secretaría Ejecutiva"/>
    <s v="Subsecretaría Ejecutiva"/>
  </r>
  <r>
    <s v="JEP-973"/>
    <n v="1009"/>
    <s v="JEP-973-2022"/>
    <s v="JEP-CSPO-938-2022"/>
    <s v="Laura Paredes"/>
    <d v="2022-12-13T00:00:00"/>
    <s v="Cesar Arnulfo Pinilla Orejarena"/>
    <x v="0"/>
    <s v="1. Prestación de servicios"/>
    <n v="91516651"/>
    <n v="1"/>
    <s v="Persona Natural"/>
    <s v="Bucaramanga"/>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0322"/>
    <n v="591622"/>
    <n v="2022011000068"/>
    <x v="131"/>
    <d v="2022-12-22T00:00:00"/>
    <s v="N/A"/>
    <s v="N/A"/>
    <s v="N/A"/>
    <s v="N/A"/>
    <n v="-4818763"/>
    <d v="2023-11-15T00:00:00"/>
    <n v="11384338"/>
    <d v="2023-11-15T00:00:00"/>
    <n v="29007246"/>
    <d v="2023-12-22T00:00:00"/>
    <n v="0"/>
    <s v="N/A"/>
    <n v="0"/>
    <s v="N/A"/>
    <n v="2"/>
    <d v="2023-12-22T00:00:00"/>
    <n v="152"/>
    <n v="122491214"/>
    <n v="108697496"/>
    <n v="79690250"/>
    <n v="29007246"/>
    <s v="N/A"/>
    <s v="N/A"/>
    <d v="2023-11-15T00:00:00"/>
    <d v="2024-04-15T00:00:00"/>
    <n v="-731"/>
    <s v="SI"/>
    <s v="N/A"/>
    <s v="Departamento de Santander"/>
    <s v="Cumplimiento"/>
    <s v="400 47 994000088592"/>
    <n v="0"/>
    <s v="Aseguradora Solidaria de Colombia"/>
    <d v="2022-12-22T00:00:00"/>
    <s v="22/12/2022 - 15/05/2024"/>
    <d v="2022-12-22T00:00:00"/>
    <s v="PENDIENTE"/>
    <s v="Mediante otrosí N°1 el 15/11/2023 se publica la adición y prórroga del contrato JEP-973-2022 _x000a_Mediante otrosí N°2  del 22/12/2023 se adicionó y prorrogo el contrato JEP-973-2022"/>
    <s v="Terminado"/>
    <s v="Adición y prórroga"/>
    <s v="N/A"/>
    <s v="DERECHO"/>
    <s v="N/A"/>
    <s v="MASCULINO"/>
    <s v="cesar.pinilla@jep.gov.co"/>
    <s v="https://community.secop.gov.co/Public/Tendering/ContractNoticePhases/View?PPI=CO1.PPI.22157207&amp;isFromPublicArea=True&amp;isModal=False"/>
    <m/>
    <m/>
    <s v="PARTICIPACIÓN_EFECTIVA_REPRESENTACIÓN_Y_DEFENSA_TÉCNICA"/>
    <s v="PROCESOS_MISIONALES"/>
    <s v="Secretaría Ejecutiva"/>
    <s v="Subsecretaría Ejecutiva"/>
  </r>
  <r>
    <s v="JEP-849"/>
    <n v="1010"/>
    <s v="JEP-849-2022"/>
    <s v="JEP-CSPO-819-2022"/>
    <s v="Laura Paredes"/>
    <d v="2022-11-30T00:00:00"/>
    <s v="David Leonardo Moreno Salcedo "/>
    <x v="0"/>
    <s v="1. Prestación de servicios"/>
    <n v="1026301233"/>
    <n v="7"/>
    <s v="Persona Natural"/>
    <s v="Bogotá D.C. "/>
    <s v="Prestar servicios profesionales para apoyar en los procesos de mejoramiento de la gestión judicial de las Salas de Justicia y Secciones del Tribunal para la Paz."/>
    <s v="Funciones de la dependencia"/>
    <s v="Harvey Danilo Suarez Morales"/>
    <s v="Secretaría Ejecutiva"/>
    <s v="Dirección de Asuntos Jurídicos"/>
    <s v="Departamento de Conceptos y Representación Jurídica"/>
    <s v="Sandra Milena Sánchez Rojas"/>
    <s v="F- Magistratura"/>
    <s v="N/A"/>
    <s v="Magistratura_x000a_Salas y Secciones SDSJ"/>
    <s v="N/A"/>
    <s v="Inversión"/>
    <n v="43459180"/>
    <s v="N/A"/>
    <s v="N/A"/>
    <n v="3614070"/>
    <n v="3794773"/>
    <s v="561222_x0009_"/>
    <n v="561222"/>
    <n v="2022011000068"/>
    <x v="132"/>
    <d v="2022-12-05T00:00:00"/>
    <s v="Daniel Esteban Burgos Patiño"/>
    <n v="1085263966"/>
    <n v="8"/>
    <d v="2023-08-08T00:00:00"/>
    <n v="-361407"/>
    <d v="2023-11-15T00:00:00"/>
    <n v="4933201"/>
    <d v="2023-11-15T00:00:00"/>
    <n v="14503611"/>
    <d v="2024-12-22T00:00:00"/>
    <n v="0"/>
    <s v="N/A"/>
    <n v="0"/>
    <s v="N/A"/>
    <n v="2"/>
    <d v="2024-12-22T00:00:00"/>
    <n v="152"/>
    <n v="62534585"/>
    <n v="54348721"/>
    <n v="39845110"/>
    <n v="14503611"/>
    <s v="N/A"/>
    <s v="N/A"/>
    <d v="2023-11-15T00:00:00"/>
    <d v="2024-04-15T00:00:00"/>
    <n v="-731"/>
    <s v="SI"/>
    <s v="N/A"/>
    <s v="Bogotá D.C."/>
    <s v="Cumplimiento"/>
    <s v="21-47-101024730"/>
    <n v="0"/>
    <s v="Seguros del Estado S.A."/>
    <d v="2022-12-02T00:00:00"/>
    <s v="02/12/2022 - 15/05/2024"/>
    <d v="2022-12-05T00:00:00"/>
    <s v="PENDIENTE"/>
    <s v="el 04 de agosto de 2023 quedó publicada la Cesión_x000a_Mediante otrosí N°1 el 15/11/2023 se publica la adición y prórroga del contrato JEP-849-2022_x000a_Mediante otrosí N°2  del 22/12/2023 se adicionó y prorrogo el contrato JEP-849-2022"/>
    <s v="Terminado"/>
    <s v="Adición, prórroga y cesión"/>
    <s v="N/A"/>
    <s v="DERECHO"/>
    <s v="N/A"/>
    <s v="MASCULINO"/>
    <s v="daniel.burgos@jep.gov.co"/>
    <s v="https://community.secop.gov.co/Public/Tendering/ContractNoticePhases/View?PPI=CO1.PPI.21950197&amp;isFromPublicArea=True&amp;isModal=False"/>
    <m/>
    <m/>
    <s v="TRATAMIENTO_ESPECIAL_INDIVIDUAL"/>
    <s v="PROCESOS_MISIONALES"/>
    <s v="Magistratura"/>
    <s v="Magistratura"/>
  </r>
  <r>
    <s v="JEP-826"/>
    <n v="1011"/>
    <s v="JEP-826-2022"/>
    <s v="JEP-CSPO-796-2022"/>
    <s v="Jairo Cuellar"/>
    <d v="2022-11-30T00:00:00"/>
    <s v="Micheal Giovanni Caballero Rodríguez"/>
    <x v="0"/>
    <s v="1. Prestación de servicios"/>
    <n v="1012342713"/>
    <n v="5"/>
    <s v="Persona Natural"/>
    <s v="Soacha"/>
    <s v="Prestar servicios profesionales para apoyar y acompañar en los procesos de mejoramiento de la gestión judicial de la Secretaría Judicial"/>
    <s v="Funciones de la dependencia"/>
    <s v="Harvey Danilo Suarez Morales"/>
    <s v="Secretaría Ejecutiva"/>
    <s v="Dirección de Asuntos Jurídicos"/>
    <s v="Secretaría General Judicial"/>
    <s v="Yuly Saenz Berdugo "/>
    <s v="G- Secretaría General Judicial"/>
    <s v="N/A"/>
    <s v="Magistratura _x000a_SEJUD -SAI "/>
    <s v="N/A"/>
    <s v="Inversión"/>
    <n v="43459180"/>
    <s v="N/A"/>
    <s v="N/A"/>
    <n v="3614070"/>
    <n v="3794773"/>
    <n v="113122"/>
    <n v="559922"/>
    <n v="2022011000068"/>
    <x v="132"/>
    <d v="2022-12-05T00:00:00"/>
    <s v="Eliana Yaneth Moscote Arias"/>
    <s v=". 1.123.414.532"/>
    <n v="1"/>
    <d v="2023-08-04T00:00:00"/>
    <n v="-361407"/>
    <d v="2023-11-15T00:00:00"/>
    <n v="5312677"/>
    <d v="2023-11-15T00:00:00"/>
    <n v="14503611"/>
    <d v="2023-12-26T00:00:00"/>
    <n v="0"/>
    <s v="N/A"/>
    <n v="0"/>
    <s v="N/A"/>
    <n v="3"/>
    <d v="2023-12-26T00:00:00"/>
    <n v="152"/>
    <n v="62914061"/>
    <n v="54348721"/>
    <n v="39845110"/>
    <n v="14503611"/>
    <s v="N/A"/>
    <s v="N/A"/>
    <d v="2023-11-15T00:00:00"/>
    <d v="2024-04-15T00:00:00"/>
    <n v="-731"/>
    <s v="SI"/>
    <s v="N/A"/>
    <s v="Bogotá D.C."/>
    <s v="Cumplimiento"/>
    <s v="14-47-101020874 "/>
    <n v="0"/>
    <s v="Seguros del Estado S.A."/>
    <d v="2022-12-02T00:00:00"/>
    <s v="02/12/2022 - 20/05/2024"/>
    <d v="2022-12-05T00:00:00"/>
    <s v="PENDIENTE"/>
    <s v="Mediante otrosí N°1 se Modifica la Cláusula Segunda “OBLIGACIONES DEL CONTRATISTA”_x000a_El 04/08/2023 se publicó la cesión del contrato JEP-826-2022 CEDENTE, MICHAEL GIOVANNI CABALLERO RODRÍGUEZ, LA CESIONARIA, Eliana Yaneth Moscote Arias_x000a_Mediante otrosí N°2 el 15/11/2023 se publica la adición y prórroga del contrato JEP-826-2022_x000a_Mediante Otrosí N°3 el 26/12/2023 se publica la adición y prórroga del contrato JEP-826-2022"/>
    <s v="Terminado"/>
    <s v="Adición, prórroga y cesión"/>
    <s v="N/A"/>
    <s v="DERECHO"/>
    <s v="N/A"/>
    <s v="FEMENINO"/>
    <s v="eliana.moscote@jep.gov.co"/>
    <s v="https://community.secop.gov.co/Public/Tendering/ContractNoticePhases/View?PPI=CO1.PPI.21960190&amp;isFromPublicArea=True&amp;isModal=False"/>
    <m/>
    <m/>
    <s v="SOPORTE_PARA_LA_ADMINISTRACIÓN_DE_JUSTICIA"/>
    <s v="PROCESOS_MISIONALES"/>
    <s v="Magistratura"/>
    <s v="Secretaría General Judicial"/>
  </r>
  <r>
    <s v="JEP-827"/>
    <n v="1012"/>
    <s v="JEP-827-2022"/>
    <s v="JEP-CSPO-797-2022"/>
    <s v="Jairo Cuellar"/>
    <d v="2022-11-30T00:00:00"/>
    <s v="Nelson Yara Jara"/>
    <x v="0"/>
    <s v="1. Prestación de servicios"/>
    <n v="1014275310"/>
    <n v="0"/>
    <s v="Persona Natural"/>
    <s v="Bogotá D.C. "/>
    <s v="Prestar servicios profesionales para apoyar y acompañar en los procesos de mejoramiento de la gestión judicial de la Secretaría Judicial"/>
    <s v="Funciones de la dependencia"/>
    <s v="Harvey Danilo Suarez Morales"/>
    <s v="Secretaría Ejecutiva"/>
    <s v="Dirección de Asuntos Jurídicos"/>
    <s v="Secretaría General Judicial"/>
    <s v="Yuly Saenz Berdugo "/>
    <s v="G- Secretaría General Judicial"/>
    <s v="N/A"/>
    <s v="Magistratura SEJUD-Salas y Secciones SR"/>
    <s v="N/A"/>
    <s v="Inversión"/>
    <n v="43459180"/>
    <s v="N/A"/>
    <s v="N/A"/>
    <n v="3614070"/>
    <n v="3794773"/>
    <n v="112822"/>
    <n v="560022"/>
    <n v="2022011000068"/>
    <x v="132"/>
    <d v="2022-12-05T00:00:00"/>
    <s v="Laura Daniela Pardo Velandia_x000a_Oscar Alfredo Pardo León"/>
    <s v="1233492379_x000a_1.136.884.731"/>
    <s v="2_x000a_3"/>
    <s v="7/03/2023_x000a_12/09/2023"/>
    <n v="5439169"/>
    <d v="2023-11-15T00:00:00"/>
    <n v="-361407"/>
    <d v="2023-11-15T00:00:00"/>
    <n v="-13"/>
    <d v="2023-12-26T00:00:00"/>
    <n v="14503611"/>
    <d v="2023-12-26T00:00:00"/>
    <n v="0"/>
    <s v="N/A"/>
    <n v="2"/>
    <d v="2023-11-15T00:00:00"/>
    <n v="152"/>
    <n v="63040540"/>
    <n v="54348721"/>
    <n v="39845110"/>
    <n v="14503611"/>
    <s v="N/A"/>
    <s v="N/A"/>
    <d v="2023-11-15T00:00:00"/>
    <d v="2024-04-15T00:00:00"/>
    <n v="-731"/>
    <s v="SI"/>
    <s v="N/A"/>
    <s v="Bogotá D.C."/>
    <s v="Cumplimiento"/>
    <s v="14-47-101020875"/>
    <n v="0"/>
    <s v="Seguros del Estado S.A."/>
    <d v="2022-12-02T00:00:00"/>
    <s v="02/12/2022 - 20/05/2024"/>
    <d v="2022-12-05T00:00:00"/>
    <s v="PENDIENTE"/>
    <s v="Se cede a partir del 7/03/2023_x000a_El 12/09/2023 se publica la cesión del contrato a partir del mismo día_x000a_Mediante otrosí N°1 el 15/11/2023 se publica la adición y prórroga del contrato JEP-827-2022_x000a_Mediante Otrosí N°2 el 26/12/2023 se publica la adición y prórroga del contrato JEP-827-2022"/>
    <s v="Terminado"/>
    <s v="Adición, prórroga y cesión"/>
    <s v="N/A"/>
    <s v="DERECHO"/>
    <s v="N/A"/>
    <s v="MASCULINO"/>
    <s v="oscar.pardo@jep.gov.co"/>
    <s v="https://community.secop.gov.co/Public/Tendering/ContractNoticePhases/View?PPI=CO1.PPI.21960883&amp;isFromPublicArea=True&amp;isModal=False"/>
    <m/>
    <m/>
    <s v="SOPORTE_PARA_LA_ADMINISTRACIÓN_DE_JUSTICIA"/>
    <s v="PROCESOS_MISIONALES"/>
    <s v="Magistratura"/>
    <s v="Secretaría General Judicial"/>
  </r>
  <r>
    <s v="JEP-913"/>
    <n v="1013"/>
    <s v="JEP-913-2022"/>
    <s v="JEP-CSPO-881-2022"/>
    <s v="Vanessa Jiménez "/>
    <d v="2022-12-06T00:00:00"/>
    <s v="Olga Lucia Cardona Castrillon"/>
    <x v="0"/>
    <s v="1. Prestación de servicios"/>
    <n v="24758450"/>
    <n v="2"/>
    <s v="Persona Natural"/>
    <s v="Bogotá D.C. "/>
    <s v="Prestar servicios profesionales para apoyar jurídicamente a la subdirección de comunicaciones en el análisis de la información y revisión de documentos expedidos por la dependencia, así como el acompañamiento a los trámites de competencia de la misma, requeridos para la ejecución y gestión de comunicaciones de la JEP"/>
    <s v="Funciones de la dependencia"/>
    <s v="Harvey Danilo Suarez Morales"/>
    <s v="Secretaría Ejecutiva"/>
    <s v="Secretaría Ejecutiva"/>
    <s v="Subdirección de Comunicaciones"/>
    <s v="Hernando Salazar Palacio"/>
    <s v="AA- Subdirección de Comunicaciones"/>
    <s v="N/A"/>
    <s v="N/A"/>
    <s v="N/A"/>
    <s v="Inversión"/>
    <n v="86918393"/>
    <s v="N/A"/>
    <s v="N/A"/>
    <n v="7228143"/>
    <n v="7589549"/>
    <n v="114122"/>
    <n v="580822"/>
    <n v="2022011000068"/>
    <x v="81"/>
    <d v="2022-12-13T00:00:00"/>
    <s v="N/A"/>
    <s v="N/A"/>
    <s v="N/A"/>
    <s v="N/A"/>
    <n v="0"/>
    <s v="N/A"/>
    <n v="0"/>
    <s v="N/A"/>
    <n v="0"/>
    <s v="N/A"/>
    <n v="0"/>
    <s v="N/A"/>
    <n v="0"/>
    <s v="N/A"/>
    <n v="0"/>
    <s v="N/A"/>
    <n v="-161"/>
    <n v="86918393"/>
    <n v="79690250"/>
    <n v="79690250"/>
    <n v="0"/>
    <n v="0"/>
    <n v="0"/>
    <d v="2023-11-15T00:00:00"/>
    <d v="2023-06-07T00:00:00"/>
    <n v="-1044"/>
    <s v="SI"/>
    <d v="2023-06-07T00:00:00"/>
    <s v="Bogotá D.C."/>
    <s v="Cumplimiento"/>
    <s v="11-47-101013477"/>
    <n v="0"/>
    <s v="Seguros del Estado S.A."/>
    <d v="2022-12-13T00:00:00"/>
    <s v="13/12/2022 - 20/05/2024"/>
    <d v="2022-12-13T00:00:00"/>
    <s v="PENDIENTE"/>
    <s v="El 7/06/2023 se publico se publico TERMINACIÓN ANTICIPADA DE MUTUO ACUERDO, BALANCE FINAL Y CIERRE DEL CONTRATO JEP-913-2022 "/>
    <s v="Terminado"/>
    <s v="Terminación anticipada"/>
    <s v="N/A"/>
    <s v="DERECHO"/>
    <s v="N/A"/>
    <s v="FEMENINO"/>
    <s v="olga.cardona@jep.gov.co"/>
    <s v="https://community.secop.gov.co/Public/Tendering/ContractNoticePhases/View?PPI=CO1.PPI.22047405&amp;isFromPublicArea=True&amp;isModal=False"/>
    <m/>
    <m/>
    <s v="GESTIÓN_DE_LAS_COMUNICACIONES"/>
    <s v="PROCESOS_DE_RELACIONAMIENTO"/>
    <s v="Secretaría Ejecutiva"/>
    <s v="Subdirección de Comunicaciones"/>
  </r>
  <r>
    <s v="JEP-890"/>
    <n v="1014"/>
    <s v="JEP-890-2022"/>
    <s v="JEP-CSPO-858-2022"/>
    <s v="Vanessa Jiménez "/>
    <d v="2022-12-02T00:00:00"/>
    <s v="Luisa Fernanda Cardenas Morales"/>
    <x v="0"/>
    <s v="1. Prestación de servicios"/>
    <n v="1016031932"/>
    <n v="1"/>
    <s v="Persona Natural"/>
    <s v="Bogotá D.C. "/>
    <s v="Prestar servicios profesionales al departamento de SAAD representación víctimas para apoyar y acompañar la planeación, articulación, fortalecimiento y seguimiento a las actividades de representación a cargo del departamento, así como en su despliegue territorial."/>
    <s v="Funciones de la dependencia"/>
    <s v="Harvey Danilo Suarez Morales"/>
    <s v="Secretaría Ejecutiva"/>
    <s v="Subsecretaría Ejecutiva"/>
    <s v="Departamento SAAD - Víctimas"/>
    <s v="Claudia Liliana Erazo Maldonado"/>
    <s v="BB- Departamento SAAD Representación Víctimas"/>
    <s v="Carolina Silva Ortiz_x000a_A partir del 2 de octubre hasta por el término que dure la situación administrativa de_x000a_la titular del cargo"/>
    <s v="N/A"/>
    <s v="N/A"/>
    <s v="Inversión"/>
    <n v="62581258"/>
    <s v="N/A"/>
    <s v="N/A"/>
    <n v="5204263"/>
    <n v="5464476"/>
    <n v="124122"/>
    <n v="577122"/>
    <n v="2018011001091"/>
    <x v="133"/>
    <d v="2022-12-12T00:00:00"/>
    <s v="N/A"/>
    <s v="N/A"/>
    <s v="N/A"/>
    <s v="N/A"/>
    <n v="-1734763"/>
    <d v="2023-11-15T00:00:00"/>
    <n v="8196717"/>
    <d v="2023-11-15T00:00:00"/>
    <n v="20885211"/>
    <d v="2023-12-28T00:00:00"/>
    <n v="0"/>
    <s v="N/A"/>
    <n v="0"/>
    <s v="N/A"/>
    <n v="2"/>
    <d v="2023-12-28T00:00:00"/>
    <n v="152"/>
    <n v="89928423"/>
    <n v="78262206"/>
    <n v="57376995"/>
    <n v="20885211"/>
    <s v="N/A"/>
    <s v="N/A"/>
    <d v="2023-11-15T00:00:00"/>
    <d v="2024-04-15T00:00:00"/>
    <n v="-731"/>
    <s v="SI"/>
    <s v="N/A"/>
    <s v="Bogotá D.C."/>
    <s v="Cumplimiento"/>
    <s v="33-47-101010422 "/>
    <n v="0"/>
    <s v="Seguros del Estado S.A."/>
    <d v="2022-12-09T00:00:00"/>
    <s v="09/12/2022 - 20/05/2024"/>
    <d v="2022-12-12T00:00:00"/>
    <s v="PENDIENTE"/>
    <s v="Mediante otrosí N°1 el 15/11/2023 se publica la adición y prórroga del contrato 890-2022_x000a_Mediante Otrosí N°2 el 28/12/2023 se publica la adición y prórroga del contrato JEP-890-2022"/>
    <s v="Terminado"/>
    <s v="Adición, prórroga y cesión"/>
    <s v="N/A"/>
    <s v="ECONOMÍA"/>
    <s v="N/A"/>
    <s v="FEMENINO"/>
    <s v="luisa.cardenas@jep.gov.co"/>
    <s v="https://community.secop.gov.co/Public/Tendering/ContractNoticePhases/View?PPI=CO1.PPI.22021389&amp;isFromPublicArea=True&amp;isModal=False"/>
    <m/>
    <m/>
    <s v="PARTICIPACIÓN_EFECTIVA_REPRESENTACIÓN_Y_DEFENSA_TÉCNICA"/>
    <s v="PROCESOS_MISIONALES"/>
    <s v="Secretaría Ejecutiva"/>
    <s v="Subsecretaría Ejecutiva"/>
  </r>
  <r>
    <s v="JEP-872"/>
    <n v="1015"/>
    <s v="JEP-872-2022"/>
    <s v="JEP-CSPO-842-2022"/>
    <s v="Clara Torres"/>
    <d v="2022-12-01T00:00:00"/>
    <s v="Liliana Patricia Garnica González"/>
    <x v="0"/>
    <s v="1. Prestación de servicios"/>
    <n v="1020731967"/>
    <n v="7"/>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Camila Andrea Santamaría Chavarro"/>
    <s v="F- Magistratura"/>
    <s v="N/A"/>
    <s v="Magistratura_x000a_Transcriptores - SRVR"/>
    <s v="Belkis Florentina Izquierdo Torres"/>
    <s v="Inversión"/>
    <n v="39113268"/>
    <s v="N/A"/>
    <s v="N/A"/>
    <n v="3252663"/>
    <n v="3415296"/>
    <n v="113322"/>
    <n v="586122"/>
    <s v="_x0009_2022011000068"/>
    <x v="15"/>
    <d v="2022-12-26T00:00:00"/>
    <s v="N/A"/>
    <s v="N/A"/>
    <s v="N/A"/>
    <s v="N/A"/>
    <n v="-2602131"/>
    <d v="2023-11-15T00:00:00"/>
    <n v="5122947"/>
    <d v="2023-11-15T00:00:00"/>
    <n v="13053249"/>
    <s v="N/A"/>
    <n v="0"/>
    <s v="N/A"/>
    <n v="0"/>
    <s v="N/A"/>
    <n v="2"/>
    <d v="2023-12-28T00:00:00"/>
    <n v="152"/>
    <n v="54687333"/>
    <n v="48913854"/>
    <n v="35860605"/>
    <n v="13053249"/>
    <s v="N/A"/>
    <s v="N/A"/>
    <d v="2023-11-15T00:00:00"/>
    <d v="2024-04-15T00:00:00"/>
    <n v="-731"/>
    <s v="SI"/>
    <s v="N/A"/>
    <s v="Bogotá D.C."/>
    <s v="Cumplimiento"/>
    <s v="11-45-101120549"/>
    <n v="0"/>
    <s v="Seguros del Estado S.A."/>
    <d v="2022-12-15T00:00:00"/>
    <s v="15/12/2022 - 15/05/2024"/>
    <d v="2022-12-21T00:00:00"/>
    <s v="PENDIENTE"/>
    <s v="Mediante otrosí N°1 el 15/11/2023 se publica la adición y prórroga del contrato JEP-872-2022_x000a_Mediante otrosí N°2 se publica la adición y prórroga del contrato JEP-872-2022"/>
    <s v="Terminado"/>
    <s v="Adición y prórroga"/>
    <s v="N/A"/>
    <s v="CIENCIAS POLÍTICAS"/>
    <s v="N/A"/>
    <s v="FEMENINO"/>
    <s v="liliana.garnica@jep.gov.co"/>
    <s v="https://community.secop.gov.co/Public/Tendering/ContractNoticePhases/View?PPI=CO1.PPI.21981837&amp;isFromPublicArea=True&amp;isModal=False"/>
    <m/>
    <m/>
    <s v="JUDICIAL_DIALÓGICO"/>
    <s v="PROCESOS_MISIONALES"/>
    <s v="Magistratura"/>
    <s v="Magistratura"/>
  </r>
  <r>
    <s v="JEP-850"/>
    <n v="1016"/>
    <s v="JEP-850-2022"/>
    <s v="JEP-CSPO-820-2022"/>
    <s v="Laura Paredes"/>
    <d v="2022-11-30T00:00:00"/>
    <s v="Gabriela Torres Daza"/>
    <x v="0"/>
    <s v="1. Prestación de servicios"/>
    <n v="1018456069"/>
    <n v="1"/>
    <s v="Persona Natural"/>
    <s v="Bogotá D.C. "/>
    <s v="Prestar servicios profesionales para apoyar en los procesos de mejoramiento de la gestión judicial de las Salas de Justicia y Secciones del Tribunal para la Paz."/>
    <s v="Funciones de la dependencia"/>
    <s v="Harvey Danilo Suarez Morales"/>
    <s v="Secretaría Ejecutiva"/>
    <s v="Dirección de Asuntos Jurídicos"/>
    <s v="Departamento de Conceptos y Representación Jurídica"/>
    <s v="Sandra Milena Sánchez Rojas"/>
    <s v="F- Magistratura"/>
    <s v="N/A"/>
    <s v="Magistratura_x000a_Salas y Secciones SDSJ"/>
    <s v="N/A"/>
    <s v="Inversión"/>
    <n v="43459180"/>
    <s v="N/A"/>
    <s v="N/A"/>
    <n v="3614070"/>
    <n v="3794773"/>
    <n v="561822"/>
    <n v="6422"/>
    <n v="2022011000068"/>
    <x v="132"/>
    <d v="2022-12-05T00:00:00"/>
    <s v="Eduar Arbey Tovar Peña"/>
    <n v="79611053"/>
    <n v="1"/>
    <d v="2023-09-12T00:00:00"/>
    <n v="-1204690"/>
    <d v="2023-11-15T00:00:00"/>
    <n v="5565661"/>
    <d v="2023-11-15T00:00:00"/>
    <n v="14503611"/>
    <d v="2023-12-27T00:00:00"/>
    <n v="0"/>
    <s v="N/A"/>
    <n v="0"/>
    <s v="N/A"/>
    <n v="3"/>
    <d v="2023-12-27T00:00:00"/>
    <n v="152"/>
    <n v="62323762"/>
    <n v="54348721"/>
    <n v="39845110"/>
    <n v="14503611"/>
    <s v="N/A"/>
    <s v="N/A"/>
    <d v="2023-11-15T00:00:00"/>
    <d v="2024-04-15T00:00:00"/>
    <n v="-731"/>
    <s v="SI"/>
    <s v="N/A"/>
    <s v="Bogotá D.C."/>
    <s v="Cumplimiento"/>
    <s v="15-47-101010380"/>
    <n v="0"/>
    <s v="Seguros del Estado S.A."/>
    <d v="2022-12-05T00:00:00"/>
    <s v="01/12/2022 - 15/05/2024"/>
    <d v="2022-12-12T00:00:00"/>
    <s v="PENDIENTE"/>
    <s v="Mediante otrosí N°1 Modificar la CLÁUSULA SÉPTIMA –_x000a_DISPONIBILIDAD PRESUPUESTAL_x000a_12/09/2023 se publica la cesión del contrato JEP-850-2022 a partir del 12 de septiembre de 2023.  Eduar Arbey Tovar Peña_x000a_Mediante otrosí N°2 el 15/11/2023 se publica la adición y prórroga del contrato JEP-850-2022_x000a_Mediante Otrosí N°3 el 27/12/2023 se publica la adición y prórroga del contrato JEP-850-2022 Prorroga hasta el 15 de Abril de 2024"/>
    <s v="Terminado"/>
    <s v="Adición, prórroga y cesión"/>
    <s v="N/A"/>
    <s v="DERECHO"/>
    <s v="N/A"/>
    <s v="MASCULINO"/>
    <s v="eduar.tovar@jep.gov.co"/>
    <s v="https://community.secop.gov.co/Public/Tendering/ContractNoticePhases/View?PPI=CO1.PPI.21962514&amp;isFromPublicArea=True&amp;isModal=False"/>
    <m/>
    <m/>
    <s v="TRATAMIENTO_ESPECIAL_INDIVIDUAL"/>
    <s v="PROCESOS_MISIONALES"/>
    <s v="Magistratura"/>
    <s v="Magistratura"/>
  </r>
  <r>
    <s v="JEP-952"/>
    <n v="1018"/>
    <s v="JEP-952-2022"/>
    <s v="JEP-CSPO-918-2022"/>
    <s v="Jairo Cuellar"/>
    <d v="2022-12-07T00:00:00"/>
    <s v="Maria Lucia Vargas Pardo"/>
    <x v="0"/>
    <s v="1. Prestación de servicios"/>
    <n v="35465251"/>
    <n v="5"/>
    <s v="Persona Natural"/>
    <s v="Bogotá D.C. "/>
    <s v="Prestación de servicios profesionales para apoyar y acompañar al departamento SAAD Comparecientes en las gestiones administrativas a su cargo."/>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1522"/>
    <n v="591122"/>
    <n v="2022011000068"/>
    <x v="136"/>
    <d v="2022-12-22T00:00:00"/>
    <s v="N/A"/>
    <s v="N/A"/>
    <s v="N/A"/>
    <s v="N/A"/>
    <n v="-4818763"/>
    <d v="2023-12-15T00:00:00"/>
    <n v="11384338"/>
    <d v="2023-12-15T00:00:00"/>
    <n v="29007246"/>
    <d v="2023-12-27T00:00:00"/>
    <n v="0"/>
    <s v="N/A"/>
    <n v="0"/>
    <s v="N/A"/>
    <n v="2"/>
    <d v="2023-12-27T00:00:00"/>
    <n v="152"/>
    <n v="122491214"/>
    <n v="108697496"/>
    <n v="79690250"/>
    <n v="29007246"/>
    <s v="N/A"/>
    <s v="N/A"/>
    <d v="2023-11-15T00:00:00"/>
    <d v="2024-04-15T00:00:00"/>
    <n v="-731"/>
    <s v="SI"/>
    <s v="N/A"/>
    <s v="Bogotá D.C."/>
    <s v="Cumplimiento"/>
    <s v="_x0009_360 47 994000024669"/>
    <n v="0"/>
    <s v="Aseguradora Solidaria de Colombia"/>
    <d v="2022-12-21T00:00:00"/>
    <s v="20/12/2022 - 20/05/2024"/>
    <d v="2022-12-22T00:00:00"/>
    <s v="PENDIENTE"/>
    <s v="Mediante otrosí N°1 el 15/11/2023 se publica la adición y prórroga del Cto JEP-952-2022_x000a_Mediante Otrosí N°2 el 27/12/2023 se publica la adición y prórroga del contrato  JEP-952-2022 "/>
    <s v="Terminado"/>
    <s v="Adición y prórroga"/>
    <s v="N/A"/>
    <s v="DERECHO"/>
    <s v="N/A"/>
    <s v="FEMENINO"/>
    <s v="maria.vargasp@jep.gov.co"/>
    <s v="https://community.secop.gov.co/Public/Tendering/ContractNoticePhases/View?PPI=CO1.PPI.22156136&amp;isFromPublicArea=True&amp;isModal=False"/>
    <m/>
    <m/>
    <s v="PARTICIPACIÓN_EFECTIVA_REPRESENTACIÓN_Y_DEFENSA_TÉCNICA"/>
    <s v="PROCESOS_MISIONALES"/>
    <s v="Secretaría Ejecutiva"/>
    <s v="Subsecretaría Ejecutiva"/>
  </r>
  <r>
    <s v="JEP-974"/>
    <n v="1019"/>
    <s v="JEP-974-2022"/>
    <s v="JEP-CSPO-939-2022"/>
    <s v="Laura Paredes"/>
    <d v="2022-12-13T00:00:00"/>
    <s v="Oscar Felipe Bernal Beltrán"/>
    <x v="0"/>
    <s v="1. Prestación de servicios"/>
    <n v="80098893"/>
    <n v="2"/>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0422"/>
    <n v="592722"/>
    <n v="2022011000068"/>
    <x v="136"/>
    <d v="2022-12-22T00:00:00"/>
    <s v="N/A"/>
    <s v="N/A"/>
    <s v="N/A"/>
    <s v="N/A"/>
    <n v="-4818763"/>
    <d v="2023-11-15T00:00:00"/>
    <n v="11384338"/>
    <d v="2023-11-15T00:00:00"/>
    <n v="29007246"/>
    <d v="2023-12-22T00:00:00"/>
    <n v="0"/>
    <s v="N/A"/>
    <n v="0"/>
    <s v="N/A"/>
    <n v="2"/>
    <d v="2023-12-22T00:00:00"/>
    <n v="152"/>
    <n v="122491214"/>
    <n v="108697496"/>
    <n v="79690250"/>
    <n v="29007246"/>
    <s v="N/A"/>
    <s v="N/A"/>
    <d v="2023-11-15T00:00:00"/>
    <d v="2024-04-15T00:00:00"/>
    <n v="-731"/>
    <s v="SI"/>
    <s v="N/A"/>
    <s v="Departamento de Santander"/>
    <s v="Cumplimiento"/>
    <s v="_x0009_25-45-101043872"/>
    <n v="0"/>
    <s v="Aseguradora Solidaria de Colombia"/>
    <d v="2022-12-21T00:00:00"/>
    <s v="20/12/2022 - 15/05/2024"/>
    <d v="2022-12-22T00:00:00"/>
    <s v="PENDIENTE"/>
    <s v="Mediante otrosí N°2 el 15/11/2023 se publica la adición y prórroga del contrato JEP-974-2022_x000a_Mediante otrosí N°2  del 22/12/2023 se adicionó y prorrogo el contrato JEP-974-2022"/>
    <s v="Terminado"/>
    <s v="Adición y Prorróga"/>
    <s v="N/A"/>
    <s v="DERECHO"/>
    <s v="N/A"/>
    <s v="MASCULINO"/>
    <s v="oscar.bernal@jep.gov.co"/>
    <s v="https://community.secop.gov.co/Public/Tendering/ContractNoticePhases/View?PPI=CO1.PPI.22162876&amp;isFromPublicArea=True&amp;isModal=False"/>
    <m/>
    <m/>
    <s v="PARTICIPACIÓN_EFECTIVA_REPRESENTACIÓN_Y_DEFENSA_TÉCNICA"/>
    <s v="PROCESOS_MISIONALES"/>
    <s v="Secretaría Ejecutiva"/>
    <s v="Subsecretaría Ejecutiva"/>
  </r>
  <r>
    <s v="JEP-828"/>
    <n v="1020"/>
    <s v="JEP-828-2022"/>
    <s v="JEP-CSPO-798-2022"/>
    <s v="Jairo Cuellar"/>
    <d v="2022-11-30T00:00:00"/>
    <s v="Rosa Nayibe Guerrero Santacruz"/>
    <x v="0"/>
    <s v="1. Prestación de servicios"/>
    <n v="59829388"/>
    <n v="6"/>
    <s v="Persona Natural"/>
    <s v="Pasto"/>
    <s v="Prestar servicios profesionales para apoyar y acompañar en los procesos de mejoramiento de la gestión judicial de la Secretaría Judicial"/>
    <s v="Funciones de la dependencia"/>
    <s v="Harvey Danilo Suarez Morales"/>
    <s v="Secretaría Ejecutiva"/>
    <s v="Dirección de Asuntos Jurídicos"/>
    <s v="Secretaría General Judicial"/>
    <s v="Yuly Saenz Berdugo "/>
    <s v="G- Secretaría General Judicial"/>
    <s v="N/A"/>
    <s v="Magistratura _x000a_SEJUD - SRVR"/>
    <s v="N/A"/>
    <s v="Inversión"/>
    <n v="43459180"/>
    <s v="N/A"/>
    <s v="N/A"/>
    <n v="3614070"/>
    <n v="3794773"/>
    <n v="112922"/>
    <n v="561422"/>
    <n v="2022011000068"/>
    <x v="132"/>
    <d v="2022-12-05T00:00:00"/>
    <s v="David Alejandro Bernal Escallón"/>
    <n v="1076648807"/>
    <n v="6"/>
    <d v="2023-07-11T00:00:00"/>
    <n v="-487912"/>
    <d v="2023-11-15T00:00:00"/>
    <n v="5692166"/>
    <d v="2023-11-15T00:00:00"/>
    <n v="14503611"/>
    <d v="2023-12-22T00:00:00"/>
    <n v="0"/>
    <s v="N/A"/>
    <n v="0"/>
    <s v="N/A"/>
    <n v="2"/>
    <d v="2023-12-22T00:00:00"/>
    <n v="152"/>
    <n v="63167045"/>
    <n v="54348721"/>
    <n v="39845110"/>
    <n v="14503611"/>
    <s v="N/A"/>
    <s v="N/A"/>
    <d v="2023-11-15T00:00:00"/>
    <d v="2024-04-15T00:00:00"/>
    <n v="-731"/>
    <s v="SI"/>
    <s v="N/A"/>
    <s v="Bogotá D.C."/>
    <s v="Cumplimiento"/>
    <s v="21-45-101394050"/>
    <n v="0"/>
    <s v="Seguros del Estado S.A."/>
    <d v="2022-12-05T00:00:00"/>
    <s v="2/12/2022 - 16/06/2014"/>
    <d v="2022-12-05T00:00:00"/>
    <s v="PENDIENTE"/>
    <s v="el 11/07/2023 Se publica la cesión del Contrato JEP-828-2022 a partir del 11 de julio de 2023. David Alejandro Bernal Escallón_x000a_Mediante otrosí N°1 el 15/11/2023 se publica la adición y prórroga del contrato JEP-828-2022 _x000a_Mediante otrosí N°2  del 22/12/2023 se adicionó y prorrogo el contrato CTO JEP-828-2022"/>
    <s v="Terminado"/>
    <s v="Adición, prórroga y cesión"/>
    <s v="N/A"/>
    <s v="DERECHO"/>
    <s v="N/A"/>
    <s v="MASCULINO"/>
    <s v="david.bernale@jep.gov.co"/>
    <s v="https://community.secop.gov.co/Public/Tendering/ContractNoticePhases/View?PPI=CO1.PPI.21971924&amp;isFromPublicArea=True&amp;isModal=False"/>
    <m/>
    <m/>
    <s v="SOPORTE_PARA_LA_ADMINISTRACIÓN_DE_JUSTICIA"/>
    <s v="PROCESOS_MISIONALES"/>
    <s v="Magistratura"/>
    <s v="Secretaría General Judicial"/>
  </r>
  <r>
    <s v="JEP-932"/>
    <n v="1021"/>
    <s v="JEP-932-2022"/>
    <s v="JEP-CSPO-898-2022"/>
    <s v="Ángela Esquivel "/>
    <d v="2022-12-07T00:00:00"/>
    <s v="Yilmar Eduardo Barona Mestizo"/>
    <x v="0"/>
    <s v="1. Prestación de servicios"/>
    <n v="76141120"/>
    <n v="7"/>
    <s v="Persona Natural"/>
    <s v="Corinto"/>
    <s v="Prestar servicios profesionales especializados en enfoque étnico racial para apoyar y acompañar a la Secretaría Ejecutiva de la JEP en la gestión territorial con los pueblos indígenas en los departamentos del Cauca y Valle del Cauca, a partir de la implementación y seguimiento de los lineamientos del enfoque diferencial, teniendo en cuenta el enfoque territorial.  "/>
    <s v="Funciones de la dependencia"/>
    <s v="Harvey Danilo Suarez Morales"/>
    <s v="Secretaría Ejecutiva"/>
    <s v="Subsecretaría Ejecutiva"/>
    <s v="Departamento de Enfoques Diferenciales"/>
    <s v="Eliana Fernanda Antonio Rosero"/>
    <s v="BB- Departamento de Enfoques Diferenciales "/>
    <s v="N/A"/>
    <s v="N/A"/>
    <s v="N/A"/>
    <s v="Inversión"/>
    <n v="99086994"/>
    <s v="N/A"/>
    <s v="N/A"/>
    <n v="8240084"/>
    <n v="8652088"/>
    <n v="113922"/>
    <n v="590422"/>
    <n v="2018011001091"/>
    <x v="122"/>
    <d v="2022-12-22T00:00:00"/>
    <s v="N/A"/>
    <s v="N/A"/>
    <s v="N/A"/>
    <s v="N/A"/>
    <n v="-5493394"/>
    <d v="2023-11-14T00:00:00"/>
    <n v="12978146"/>
    <d v="2023-11-14T00:00:00"/>
    <n v="33068280"/>
    <d v="2023-12-22T00:00:00"/>
    <n v="0"/>
    <s v="N/A"/>
    <n v="0"/>
    <s v="N/A"/>
    <n v="2"/>
    <d v="2023-12-22T00:00:00"/>
    <n v="152"/>
    <n v="139640026"/>
    <n v="123915190"/>
    <n v="90846910"/>
    <n v="33068280"/>
    <s v="N/A"/>
    <s v="N/A"/>
    <d v="2023-11-15T00:00:00"/>
    <d v="2024-04-15T00:00:00"/>
    <n v="-731"/>
    <s v="SI"/>
    <s v="N/A"/>
    <s v="Cauca y Valle del Cauca"/>
    <s v="Cumplimiento"/>
    <s v="40-47-101004833"/>
    <n v="0"/>
    <s v="Seguros del Estado S.A. "/>
    <d v="2022-12-20T00:00:00"/>
    <s v="20/12/2022 - 20/05/2024"/>
    <d v="2022-12-22T00:00:00"/>
    <s v="PENDIENTE"/>
    <s v="Mediante otrosí N°1 el 14/11/2023 se publica la adición y prórroga del Cto JEP-932-2022_x000a_Mediante otrosí N°2  del 22/12/2023 se adicionó y prorrogo el contrato JEP-932-2022 "/>
    <s v="Terminado"/>
    <s v="Adición y próroga"/>
    <s v="N/A"/>
    <s v="DERECHO"/>
    <s v="N/A"/>
    <s v="MASCULINO"/>
    <s v="yilmar.barona@jep.gov.co"/>
    <s v="https://community.secop.gov.co/Public/Tendering/ContractNoticePhases/View?PPI=CO1.PPI.22099016&amp;isFromPublicArea=True&amp;isModal=False"/>
    <m/>
    <m/>
    <s v="PARTICIPACIÓN_EFECTIVA_REPRESENTACIÓN_Y_DEFENSA_TÉCNICA"/>
    <s v="PROCESOS_MISIONALES"/>
    <s v="Secretaría Ejecutiva"/>
    <s v="Subsecretaría Ejecutiva"/>
  </r>
  <r>
    <s v="JEP-829"/>
    <n v="1022"/>
    <s v="JEP-829-2022"/>
    <s v="JEP-CSPO-799-2022"/>
    <s v="Jairo Cuellar"/>
    <d v="2022-11-30T00:00:00"/>
    <s v="Stefany Llanos Velásquez"/>
    <x v="0"/>
    <s v="1. Prestación de servicios"/>
    <n v="1048215010"/>
    <n v="3"/>
    <s v="Persona Natural"/>
    <s v="Bogotá D.C. "/>
    <s v="Prestar servicios profesionales para apoyar y acompañar en los procesos de mejoramiento de la gestión judicial de la Secretaría Judicial"/>
    <s v="Funciones de la dependencia"/>
    <s v="Harvey Danilo Suarez Morales"/>
    <s v="Secretaría Ejecutiva"/>
    <s v="Dirección de Asuntos Jurídicos"/>
    <s v="Secretaría General Judicial"/>
    <s v="Yuly Saenz Berdugo "/>
    <s v="G- Secretaría General Judicial"/>
    <s v="N/A"/>
    <s v="Magistratura _x000a_SEJUD -SAI "/>
    <s v="N/A"/>
    <s v="Inversión"/>
    <n v="43459180"/>
    <s v="N/A"/>
    <s v="N/A"/>
    <n v="3614070"/>
    <n v="3794773"/>
    <n v="111922"/>
    <n v="564922"/>
    <n v="2022011000068"/>
    <x v="84"/>
    <d v="2022-12-07T00:00:00"/>
    <s v="Leidy Andrea Ramírez Segura"/>
    <n v="1018409744"/>
    <n v="5"/>
    <d v="2023-09-12T00:00:00"/>
    <n v="-602345"/>
    <d v="2023-11-15T00:00:00"/>
    <n v="5565661"/>
    <d v="2023-11-15T00:00:00"/>
    <n v="14503611"/>
    <d v="2023-12-28T00:00:00"/>
    <n v="0"/>
    <s v="N/A"/>
    <n v="0"/>
    <s v="N/A"/>
    <n v="2"/>
    <d v="2023-12-28T00:00:00"/>
    <n v="152"/>
    <n v="62926107"/>
    <n v="54348721"/>
    <n v="39845110"/>
    <n v="14503611"/>
    <s v="N/A"/>
    <s v="N/A"/>
    <d v="2023-11-15T00:00:00"/>
    <d v="2024-04-15T00:00:00"/>
    <n v="-731"/>
    <s v="SI"/>
    <s v="N/A"/>
    <s v="Bogotá D.C."/>
    <s v="Cumplimiento"/>
    <s v="560 47 994000157600"/>
    <n v="0"/>
    <s v="Aseguradora Solidaria de Colombia"/>
    <d v="2022-12-06T00:00:00"/>
    <s v="05/12/2022 - 25/05/2024"/>
    <d v="2022-12-07T00:00:00"/>
    <s v="PENDIENTE"/>
    <s v="El 12/09/2023 se publica la cesión del JEP-829-2022 LA CEDENTE  STEFANY LLANOS VELÁSQUEZ  CESIONARIA LEIDY ANDREA RAMÍREZ SEGURA_x000a_Mediante otrosí N°1 el 15/11/2023 se publica la adición y prórroga del contrato 829-2022 _x000a_Mediante Otrosí N°2 el 28/12/2023 se publica la adición y prórroga del contrato JEP-829-2022"/>
    <s v="Terminado"/>
    <s v="Adición, prórroga y cesión"/>
    <s v="N/A"/>
    <s v="DERECHO"/>
    <s v="N/A"/>
    <s v="FEMENINO"/>
    <s v="leidy.ramirez@jep.gov.co"/>
    <s v="https://community.secop.gov.co/Public/Tendering/ContractNoticePhases/View?PPI=CO1.PPI.21980335&amp;isFromPublicArea=True&amp;isModal=False"/>
    <m/>
    <m/>
    <s v="SOPORTE_PARA_LA_ADMINISTRACIÓN_DE_JUSTICIA"/>
    <s v="PROCESOS_MISIONALES"/>
    <s v="Magistratura"/>
    <s v="Secretaría General Judicial"/>
  </r>
  <r>
    <s v="JEP-873"/>
    <n v="1023"/>
    <s v="JEP-873-2022"/>
    <s v="JEP-CSPO-843-2022"/>
    <s v="Clara Torres"/>
    <d v="2022-12-01T00:00:00"/>
    <s v="Lina Maria Mayo Caicedo"/>
    <x v="0"/>
    <s v="1. Prestación de servicios"/>
    <n v="1033757165"/>
    <n v="7"/>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Catalina Díaz Gómez "/>
    <s v="F- Magistratura"/>
    <s v="N/A"/>
    <s v="Magistratura_x000a_Transcriptores - SRVR"/>
    <s v="Catalina Diaz Gomez"/>
    <s v="Inversión"/>
    <n v="39113268"/>
    <s v="N/A"/>
    <s v="N/A"/>
    <n v="108422"/>
    <n v="3415296"/>
    <n v="123822"/>
    <n v="581622"/>
    <n v="2022011000068"/>
    <x v="81"/>
    <d v="2022-12-16T00:00:00"/>
    <s v="N/A"/>
    <s v="N/A"/>
    <s v="N/A"/>
    <s v="N/A"/>
    <n v="-1517911"/>
    <d v="2023-11-14T00:00:00"/>
    <n v="5122947"/>
    <d v="2023-11-14T00:00:00"/>
    <n v="13053249"/>
    <d v="2023-12-22T00:00:00"/>
    <n v="0"/>
    <s v="N/A"/>
    <n v="0"/>
    <s v="N/A"/>
    <n v="2"/>
    <d v="2023-12-22T00:00:00"/>
    <n v="152"/>
    <n v="55771553"/>
    <n v="48913854"/>
    <n v="35860605"/>
    <n v="13053249"/>
    <s v="N/A"/>
    <s v="N/A"/>
    <d v="2023-11-15T00:00:00"/>
    <d v="2024-04-15T00:00:00"/>
    <n v="-731"/>
    <s v="SI"/>
    <s v="N/A"/>
    <s v="Bogotá D.C."/>
    <s v="Cumplimiento"/>
    <s v="390-47-994000076069"/>
    <n v="0"/>
    <s v="Aseguradora Solidaria de Colombia"/>
    <d v="2022-12-14T00:00:00"/>
    <s v="13/12/2022 - 30/05/2024"/>
    <d v="2022-12-16T00:00:00"/>
    <s v="PENDIENTE"/>
    <s v="Mediante otrosí N°1 el 14/11/2023 se publica la adición y prórroga del Cto JEP-873-2022_x000a_Mediante otrosí N°2 del 22/12/2023 se adicionó y prorrogo el contrato JEP-873-2022"/>
    <s v="Terminado"/>
    <s v="Adición y prórroga"/>
    <s v="N/A"/>
    <s v="DERECHO"/>
    <s v="N/A"/>
    <s v="FEMENINO"/>
    <s v="lina.mayoc@jep.gov.co"/>
    <s v="https://community.secop.gov.co/Public/Tendering/ContractNoticePhases/View?PPI=CO1.PPI.21981854&amp;isFromPublicArea=True&amp;isModal=False"/>
    <m/>
    <m/>
    <s v="JUDICIAL_DIALÓGICO"/>
    <s v="PROCESOS_MISIONALES"/>
    <s v="Magistratura"/>
    <s v="Magistratura"/>
  </r>
  <r>
    <s v="JEP-830"/>
    <n v="1025"/>
    <s v="JEP-830-2022"/>
    <s v="JEP-CSPO-800-2022"/>
    <s v="Jairo Cuellar"/>
    <d v="2022-11-30T00:00:00"/>
    <s v="Viviana Maciel Reina Toloza"/>
    <x v="0"/>
    <s v="1. Prestación de servicios"/>
    <n v="53100789"/>
    <n v="4"/>
    <s v="Persona Natural"/>
    <s v="Bogotá D.C. "/>
    <s v="Prestar servicios profesionales para apoyar y acompañar en los procesos de mejoramiento de la gestión judicial de la Secretaría Judicial"/>
    <s v="Funciones de la dependencia"/>
    <s v="Harvey Danilo Suarez Morales"/>
    <s v="Secretaría Ejecutiva"/>
    <s v="Dirección de Asuntos Jurídicos"/>
    <s v="Secretaría General Judicial"/>
    <s v="Yuly Saenz Berdugo "/>
    <s v="G- Secretaría General Judicial"/>
    <s v="N/A"/>
    <s v="Magistratura_x000a_SEJUD - SDSJ"/>
    <s v="N/A"/>
    <s v="Inversión"/>
    <n v="43459180"/>
    <s v="N/A"/>
    <s v="N/A"/>
    <n v="3614070"/>
    <n v="3794773"/>
    <n v="112022"/>
    <n v="563722"/>
    <n v="2022011000068"/>
    <x v="84"/>
    <d v="2022-12-07T00:00:00"/>
    <s v="Jaime Andres Mera Montufar"/>
    <n v="1010221491"/>
    <n v="9"/>
    <d v="2023-09-12T00:00:00"/>
    <n v="-602345"/>
    <d v="2023-11-15T00:00:00"/>
    <n v="5565661"/>
    <d v="2023-11-15T00:00:00"/>
    <n v="14503611"/>
    <d v="2023-12-22T00:00:00"/>
    <n v="0"/>
    <s v="N/A"/>
    <n v="0"/>
    <s v="N/A"/>
    <n v="2"/>
    <d v="2023-12-22T00:00:00"/>
    <n v="152"/>
    <n v="62926107"/>
    <n v="54348721"/>
    <n v="39845110"/>
    <n v="14503611"/>
    <s v="N/A"/>
    <s v="N/A"/>
    <d v="2023-11-15T00:00:00"/>
    <d v="2024-04-15T00:00:00"/>
    <n v="-731"/>
    <s v="SI"/>
    <s v="N/A"/>
    <s v="Bogotá D.C."/>
    <s v="Cumplimiento"/>
    <s v="380 47 994000129003"/>
    <n v="0"/>
    <s v="Aseguradora Solidaria de Colombia"/>
    <d v="2022-12-06T00:00:00"/>
    <s v="05/12/2022 - 25/05/2024"/>
    <d v="2022-12-07T00:00:00"/>
    <s v="PENDIENTE"/>
    <s v="El 12/09/2023 se publica la cesión del CTO JEP-830-2022 LA CEDENTE VIVIANA MACIEL REINA TOLOZA  CESIONARIO: Jaime Andres Mera Montufar_x000a_Mediante otrosí N°1 el 15/11/2023 se publica la adición y prórroga del contrato JEP-830-2022_x000a_Mediante otrosí N°2 del 22/12/2023 se adicionó y prorrogo el contrato JEP-830-2022 "/>
    <s v="Terminado"/>
    <s v="Adición, prórroga y cesión"/>
    <s v="N/A"/>
    <s v="DERECHO"/>
    <s v="N/A"/>
    <s v="MASCULINO"/>
    <s v="jaime.mera@jep.gov.co"/>
    <s v="https://community.secop.gov.co/Public/Tendering/ContractNoticePhases/View?PPI=CO1.PPI.21980470&amp;isFromPublicArea=True&amp;isModal=False"/>
    <m/>
    <m/>
    <s v="SOPORTE_PARA_LA_ADMINISTRACIÓN_DE_JUSTICIA"/>
    <s v="PROCESOS_MISIONALES"/>
    <s v="Magistratura"/>
    <s v="Secretaría General Judicial"/>
  </r>
  <r>
    <s v="JEP-975"/>
    <n v="1026"/>
    <s v="JEP-975-2022"/>
    <s v="JEP-CSPO-940-2022"/>
    <s v="Laura Paredes"/>
    <d v="2022-12-13T00:00:00"/>
    <s v="Diego Andrés Bernal Cortés"/>
    <x v="0"/>
    <s v="1. Prestación de servicios"/>
    <n v="1032382084"/>
    <n v="4"/>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20522"/>
    <n v="593422"/>
    <n v="2022011000068"/>
    <x v="131"/>
    <d v="2022-12-23T00:00:00"/>
    <s v="N/A"/>
    <s v="N/A"/>
    <s v="N/A"/>
    <s v="N/A"/>
    <n v="-5059701"/>
    <d v="2023-11-15T00:00:00"/>
    <n v="11384338"/>
    <d v="2023-11-15T00:00:00"/>
    <n v="29007246"/>
    <d v="2023-12-23T00:00:00"/>
    <n v="0"/>
    <s v="N/A"/>
    <n v="0"/>
    <s v="N/A"/>
    <n v="2"/>
    <d v="2023-12-23T00:00:00"/>
    <n v="152"/>
    <n v="122250276"/>
    <n v="108697496"/>
    <n v="79690250"/>
    <n v="29007246"/>
    <s v="N/A"/>
    <s v="N/A"/>
    <d v="2023-11-15T00:00:00"/>
    <d v="2024-04-15T00:00:00"/>
    <n v="-731"/>
    <s v="SI"/>
    <s v="N/A"/>
    <s v="Bogotá D.C."/>
    <s v="Cumplimiento"/>
    <s v="25-47-101003446"/>
    <n v="0"/>
    <s v="Seguros del Estado S.A."/>
    <d v="2022-12-22T00:00:00"/>
    <s v="21/12/2022  20/05/2024"/>
    <d v="2022-12-23T00:00:00"/>
    <s v="PENDIENTE"/>
    <s v="Mediante otrosí N°1 el 15/11/2023 se publica la adición y prórroga del contrato JEP-975-2022_x000a_Mediante otrosí N°2 el 23/12/2023 se publica la adición y prórroga del contrato JEP-975-2022"/>
    <s v="Terminado"/>
    <s v="Adición y prórroga"/>
    <s v="N/A"/>
    <s v="DERECHO"/>
    <s v="N/A"/>
    <s v="MASCULINO"/>
    <s v="diego.bernal@jep.gov.co"/>
    <s v="https://community.secop.gov.co/Public/Tendering/ContractNoticePhases/View?PPI=CO1.PPI.22164052&amp;isFromPublicArea=True&amp;isModal=False"/>
    <m/>
    <m/>
    <s v="PARTICIPACIÓN_EFECTIVA_REPRESENTACIÓN_Y_DEFENSA_TÉCNICA"/>
    <s v="PROCESOS_MISIONALES"/>
    <s v="Secretaría Ejecutiva"/>
    <s v="Subsecretaría Ejecutiva"/>
  </r>
  <r>
    <s v="JEP-953"/>
    <n v="1027"/>
    <s v="JEP-953-2022"/>
    <s v="JEP-CSPO-919-2022"/>
    <s v="Jairo Cuellar"/>
    <d v="2022-12-07T00:00:00"/>
    <s v="Yuli Ximena Ariza Serrano"/>
    <x v="0"/>
    <s v="1. Prestación de servicios"/>
    <n v="1095793582"/>
    <n v="3"/>
    <s v="Persona Natural"/>
    <s v="Velez"/>
    <s v="Prestación de servicios profesionales para apoyar y acompañar al departamento SAAD Comparecientes en las gestiones administrativas a su cargo."/>
    <s v="Funciones de la dependencia"/>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6522"/>
    <n v="591222"/>
    <n v="2022011000068"/>
    <x v="136"/>
    <d v="2022-12-22T00:00:00"/>
    <s v="N/A"/>
    <s v="N/A"/>
    <s v="N/A"/>
    <s v="N/A"/>
    <n v="-4818763"/>
    <d v="2023-11-15T00:00:00"/>
    <n v="11384338"/>
    <d v="2023-11-15T00:00:00"/>
    <n v="29007246"/>
    <d v="2023-12-27T00:00:00"/>
    <n v="0"/>
    <s v="N/A"/>
    <n v="0"/>
    <s v="N/A"/>
    <n v="2"/>
    <d v="2023-12-27T00:00:00"/>
    <n v="152"/>
    <n v="122491214"/>
    <n v="108697496"/>
    <n v="79690250"/>
    <n v="29007246"/>
    <s v="N/A"/>
    <s v="N/A"/>
    <d v="2023-11-15T00:00:00"/>
    <d v="2024-04-15T00:00:00"/>
    <n v="-731"/>
    <s v="SI"/>
    <s v="N/A"/>
    <s v="Bogotá D.C."/>
    <s v="Cumplimiento"/>
    <s v="21-45-101395914"/>
    <n v="0"/>
    <s v="Seguros del Estado S.A. "/>
    <d v="2022-12-21T00:00:00"/>
    <s v="20/12/2022 - 15/05/2024"/>
    <d v="2022-12-21T00:00:00"/>
    <s v="PENDIENTE"/>
    <s v="Mediante otrosí N°1 el 15/11/2023 se publica la adición y prórroga del contrato JEP-953-2022_x000a_Mediante Otrosí N°2 el 27/12/2023 se publica la adición y prórroga del contrato  JEP-953-2022 "/>
    <s v="Terminado"/>
    <s v="Adición y prórroga"/>
    <s v="N/A"/>
    <s v="DERECHO"/>
    <s v="N/A"/>
    <s v="FEMENINO"/>
    <s v="yuli.ariza@jep.gov.co"/>
    <s v="https://community.secop.gov.co/Public/Tendering/ContractNoticePhases/View?PPI=CO1.PPI.22156744&amp;isFromPublicArea=True&amp;isModal=False"/>
    <m/>
    <m/>
    <s v="PARTICIPACIÓN_EFECTIVA_REPRESENTACIÓN_Y_DEFENSA_TÉCNICA"/>
    <s v="PROCESOS_MISIONALES"/>
    <s v="Secretaría Ejecutiva"/>
    <s v="Subsecretaría Ejecutiva"/>
  </r>
  <r>
    <s v="JEP-875"/>
    <n v="1028"/>
    <s v="JEP-875-2022"/>
    <s v="JEP-CSPO-845-2022"/>
    <s v="Clara Torres"/>
    <d v="2022-12-01T00:00:00"/>
    <s v="Mariana Sussmann"/>
    <x v="0"/>
    <s v="1. Prestación de servicios"/>
    <n v="1019134537"/>
    <n v="9"/>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Daniela Alexandra Quinche Pachón"/>
    <s v="F- Magistratura"/>
    <s v="N/A"/>
    <s v="Magistratura_x000a_Transcriptores - SRVR"/>
    <s v="Julieta Lemaitre Ripoll"/>
    <s v="Inversión"/>
    <n v="39113268"/>
    <s v="N/A"/>
    <s v="N/A"/>
    <n v="3252663"/>
    <n v="3415296"/>
    <n v="124022"/>
    <n v="584422"/>
    <n v="2022011000068"/>
    <x v="81"/>
    <d v="2022-12-20T00:00:00"/>
    <s v="Juan Sebastián Gómez Hernández"/>
    <n v="1020795864"/>
    <n v="1"/>
    <d v="2023-08-01T00:00:00"/>
    <n v="-1951599"/>
    <d v="2023-11-14T00:00:00"/>
    <n v="5122941"/>
    <d v="2023-11-14T00:00:00"/>
    <n v="13053249"/>
    <d v="2023-12-22T00:00:00"/>
    <n v="0"/>
    <s v="N/A"/>
    <n v="0"/>
    <s v="N/A"/>
    <n v="2"/>
    <d v="2023-12-22T00:00:00"/>
    <n v="152"/>
    <n v="55337859"/>
    <n v="48913854"/>
    <n v="35860605"/>
    <n v="13053249"/>
    <s v="N/A"/>
    <s v="N/A"/>
    <d v="2023-11-15T00:00:00"/>
    <d v="2024-04-15T00:00:00"/>
    <n v="-731"/>
    <s v="SI"/>
    <s v="N/A"/>
    <s v="Bogotá D.C."/>
    <s v="Cumplimiento"/>
    <s v="21-45-101395705"/>
    <n v="0"/>
    <s v="Seguros del Estado S.A."/>
    <d v="2022-12-20T00:00:00"/>
    <s v="15/12/2022 - 15/05/2024"/>
    <d v="2022-12-20T00:00:00"/>
    <s v="PENDIENTE"/>
    <s v="Mediante otrosí N°1 el 14/11/2023 se publica la adición y prórroga del Cto JEP-875-2022_x000a_Mediante otrosí N°2 del 22/12/2023 se adicionó y prorrogo el contrato JEP-875-2022"/>
    <s v="Terminado"/>
    <s v="Adición, prórroga y cesión"/>
    <s v="N/A"/>
    <s v="PSICOLOGÍA"/>
    <s v="N/A"/>
    <s v="MASCULINO"/>
    <s v="juan.gomezh@jep.gov.co"/>
    <s v="https://community.secop.gov.co/Public/Tendering/ContractNoticePhases/View?PPI=CO1.PPI.21982356&amp;isFromPublicArea=True&amp;isModal=False"/>
    <m/>
    <m/>
    <s v="JUDICIAL_DIALÓGICO"/>
    <s v="PROCESOS_MISIONALES"/>
    <s v="Magistratura"/>
    <s v="Magistratura"/>
  </r>
  <r>
    <s v="JEP-843"/>
    <n v="1029"/>
    <s v="JEP-843-2022"/>
    <s v="JEP-CSPO-813-2022"/>
    <s v="Ángela Esquivel "/>
    <d v="2022-11-30T00:00:00"/>
    <s v="María Teresa González Vergara"/>
    <x v="0"/>
    <s v="1. Prestación de servicios"/>
    <n v="1143370925"/>
    <n v="4"/>
    <s v="Persona Natural"/>
    <s v="Bogotá D.C. "/>
    <s v="Prestar servicios profesionales para apoyar y acompañar las salas de justicia y sus respectivas presidencias en los procesos de mejoramiento de la gestión judicial."/>
    <s v="Funciones de la dependencia"/>
    <s v="Harvey Danilo Suarez Morales"/>
    <s v="Secretaría Ejecutiva"/>
    <s v="Dirección de Asuntos Jurídicos"/>
    <s v="Dirección de Asuntos Jurídicos"/>
    <s v="Monica Marcela Vega Vega"/>
    <s v="F- Magistratura"/>
    <s v="N/A"/>
    <s v="Magistratura_x000a_Presidencias de la sala - SDSJ"/>
    <s v="Claudia Rocio Saldaña Montoya"/>
    <s v="Inversión"/>
    <n v="62581258"/>
    <s v="N/A"/>
    <s v="N/A"/>
    <n v="5204263"/>
    <n v="5464476"/>
    <s v="114822_x0009_"/>
    <n v="566322"/>
    <n v="2022011000068"/>
    <x v="130"/>
    <d v="2022-12-13T00:00:00"/>
    <s v="Juan Diego Ángel Delgado"/>
    <n v="1037625473"/>
    <n v="9"/>
    <d v="2023-05-01T00:00:00"/>
    <n v="-1908238"/>
    <d v="2023-11-14T00:00:00"/>
    <n v="7650264"/>
    <d v="2023-11-14T00:00:00"/>
    <n v="20885211"/>
    <d v="2023-12-26T00:00:00"/>
    <n v="0"/>
    <s v="N/A"/>
    <n v="0"/>
    <s v="N/A"/>
    <n v="2"/>
    <d v="2023-12-26T00:00:00"/>
    <n v="152"/>
    <n v="89208495"/>
    <n v="78262206"/>
    <n v="57376995"/>
    <n v="20885211"/>
    <s v="N/A"/>
    <s v="N/A"/>
    <d v="2023-11-15T00:00:00"/>
    <d v="2024-04-15T00:00:00"/>
    <n v="-731"/>
    <s v="SI"/>
    <s v="N/A"/>
    <s v="Bogotá D.C."/>
    <s v="Cumplimiento"/>
    <s v="390 45 994000014325"/>
    <n v="0"/>
    <s v="Asegura Solidaria de Colombia"/>
    <d v="2022-12-07T00:00:00"/>
    <s v="06/12/2022 - 16/06/2024"/>
    <d v="2022-12-13T00:00:00"/>
    <s v="PENDIENTE"/>
    <s v="En fecha del 28/04//2023 se aprueba la Cesión del contrato a partir del 1/05/2023_x000a_Mediante otrosí N°1 el 14/11/2023 se publica la adición y prórroga del Cto JEP-843-2022"/>
    <s v="Terminado"/>
    <s v="Adición, prórroga y cesión"/>
    <s v="N/A"/>
    <s v="DERECHO"/>
    <s v="N/A"/>
    <s v="MASCULINO"/>
    <s v="juan.angel@jep.gov.co"/>
    <s v="https://community.secop.gov.co/Public/Tendering/OpportunityDetail/Index?noticeUID=CO1.NTC.3601162&amp;isFromPublicArea=True&amp;isModal=False"/>
    <m/>
    <m/>
    <s v="TRATAMIENTO_ESPECIAL_INDIVIDUAL"/>
    <s v="PROCESOS_MISIONALES"/>
    <s v="Magistratura"/>
    <s v="Magistratura"/>
  </r>
  <r>
    <s v="JEP-813"/>
    <n v="1030"/>
    <s v="JEP-813-2022"/>
    <s v="JEP-CSPO-783-2022"/>
    <s v="Laura Paredes"/>
    <d v="2022-11-29T00:00:00"/>
    <s v="Andrés Eduardo Sierra Izquierdo "/>
    <x v="0"/>
    <s v="1. Prestación de servicios"/>
    <n v="1026267738"/>
    <n v="9"/>
    <s v="Persona Natural"/>
    <s v="Bogotá D.C. "/>
    <s v="Prestar servicios profesionales a la Subsecretaría Ejecutiva para apoyar en la elaboración, consolidación, clasificación, sistematización y análisis de la información, relacionada con el seguimiento presupuestal del proyecto de inversión a cargo de la Subsecretaría Ejecutiva y todas las actividades que de allí se deriven, así como en los ejercicios de planeación de las actividades misionales de la dependencia."/>
    <s v="Administrativo Transversal"/>
    <s v="Harvey Danilo Suarez Morales"/>
    <s v="Secretaría Ejecutiva"/>
    <s v="Subsecretaría Ejecutiva"/>
    <s v="Subsecretaría Ejecutiva"/>
    <s v="Maria del Pilar Torres Navarrete"/>
    <s v="B- Subsecretaría Ejecutiva "/>
    <s v="N/A"/>
    <s v="N/A"/>
    <s v="N/A"/>
    <s v="Inversión"/>
    <n v="55627760"/>
    <s v="N/A"/>
    <s v="N/A"/>
    <n v="4626010"/>
    <n v="4857310"/>
    <n v="109422"/>
    <n v="557222"/>
    <n v="2022011000068"/>
    <x v="116"/>
    <d v="2022-12-02T00:00:00"/>
    <s v="N/A"/>
    <s v="N/A"/>
    <s v="N/A"/>
    <s v="N/A"/>
    <n v="-10"/>
    <d v="2023-11-15T00:00:00"/>
    <n v="7285970"/>
    <d v="2023-11-15T00:00:00"/>
    <n v="18564636"/>
    <d v="2023-12-21T00:00:00"/>
    <n v="0"/>
    <s v="N/A"/>
    <n v="0"/>
    <s v="N/A"/>
    <n v="2"/>
    <d v="2023-12-21T00:00:00"/>
    <n v="152"/>
    <n v="81478356"/>
    <n v="76852356"/>
    <n v="58287720"/>
    <n v="18564636"/>
    <s v="N/A"/>
    <s v="N/A"/>
    <d v="2023-11-15T00:00:00"/>
    <d v="2024-04-15T00:00:00"/>
    <n v="-731"/>
    <s v="SI"/>
    <s v="N/A"/>
    <s v="Bogotá D.C."/>
    <s v="Cumplimiento"/>
    <s v="21-45-101393850"/>
    <n v="0"/>
    <s v="Seguros del Estado S.A."/>
    <d v="2022-12-02T00:00:00"/>
    <s v="02/12/2022 - 16/05/2024"/>
    <d v="2022-12-02T00:00:00"/>
    <s v="PENDIENTE"/>
    <s v="Mediante otrosí N°1 el 15/11/2023 se publica la adición y prórroga del Cto JEP-813-2022 _x000a_Mediante otrosí N°2 el 21/12/2023 se publica adición y prórroga del contrato JEP-813-2022 "/>
    <s v="Terminado"/>
    <s v="Adición y prórroga"/>
    <s v="N/A"/>
    <s v="ECONOMÍA"/>
    <s v="N/A"/>
    <s v="MASCULINO"/>
    <s v="andres.sierra@jep.gov.co"/>
    <s v="https://community.secop.gov.co/Public/Tendering/ContractNoticePhases/View?PPI=CO1.PPI.21941228&amp;isFromPublicArea=True&amp;isModal=False"/>
    <m/>
    <m/>
    <s v="PARTICIPACIÓN_EFECTIVA_REPRESENTACIÓN_Y_DEFENSA_TÉCNICA"/>
    <s v="PROCESOS_MISIONALES"/>
    <s v="Secretaría Ejecutiva"/>
    <s v="Subsecretaría Ejecutiva"/>
  </r>
  <r>
    <s v="JEP-955"/>
    <n v="1031"/>
    <s v="JEP-955-2022"/>
    <s v="JEP-CSPO-921-2022"/>
    <s v="Laura Paredes"/>
    <d v="2022-12-09T00:00:00"/>
    <s v="Alvaro Benitez Rondon"/>
    <x v="0"/>
    <s v="1. Prestación de servicios"/>
    <n v="19264412"/>
    <n v="3"/>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6822"/>
    <n v="589822"/>
    <n v="2022011000068"/>
    <x v="122"/>
    <d v="2022-12-20T00:00:00"/>
    <s v="N/A"/>
    <s v="N/A"/>
    <s v="N/A"/>
    <s v="N/A"/>
    <n v="-4577825"/>
    <d v="2023-11-15T00:00:00"/>
    <n v="11384338"/>
    <d v="2023-11-15T00:00:00"/>
    <n v="29007246"/>
    <d v="2023-12-22T00:00:00"/>
    <n v="0"/>
    <s v="N/A"/>
    <n v="0"/>
    <s v="N/A"/>
    <n v="1"/>
    <d v="2023-12-22T00:00:00"/>
    <n v="152"/>
    <n v="122732152"/>
    <n v="108697496"/>
    <n v="79690250"/>
    <n v="29007246"/>
    <s v="N/A"/>
    <s v="N/A"/>
    <d v="2023-11-15T00:00:00"/>
    <d v="2024-04-15T00:00:00"/>
    <n v="-731"/>
    <s v="SI"/>
    <s v="N/A"/>
    <s v="Bogotá D.C."/>
    <s v="Cumplimiento"/>
    <s v="_x0009_21-47-101025096"/>
    <n v="0"/>
    <s v="Seguros del Estado S.A. "/>
    <d v="2022-12-20T00:00:00"/>
    <s v="19/12/2022 - 15/05/2024"/>
    <d v="2022-12-21T00:00:00"/>
    <s v="PENDIENTE"/>
    <s v="Mediante otrosí N°1 el 15/11/2023 se publica la adición y prórroga del contrato JEP-955-2022_x000a_Mediante otrosí N°2 el 22/12/2023 se adicionó y prorrogo el contrato JEP-955-2022"/>
    <s v="Terminado"/>
    <s v="Adición y prórroga"/>
    <s v="N/A"/>
    <s v="DERECHO"/>
    <s v="N/A"/>
    <s v="MASCULINO"/>
    <s v="alvaro.benitez@jep.gov.co"/>
    <s v="https://community.secop.gov.co/Public/Tendering/ContractNoticePhases/View?PPI=CO1.PPI.22086124&amp;isFromPublicArea=True&amp;isModal=False"/>
    <m/>
    <m/>
    <s v="PARTICIPACIÓN_EFECTIVA_REPRESENTACIÓN_Y_DEFENSA_TÉCNICA"/>
    <s v="PROCESOS_MISIONALES"/>
    <s v="Secretaría Ejecutiva"/>
    <s v="Subsecretaría Ejecutiva"/>
  </r>
  <r>
    <s v="JEP-848"/>
    <n v="1032"/>
    <s v="JEP-848-2022"/>
    <s v="JEP-CSPO-818-2022"/>
    <s v="Laura Paredes"/>
    <d v="2022-11-30T00:00:00"/>
    <s v="German Andrés Arciniegas Romero "/>
    <x v="0"/>
    <s v="1. Prestación de servicios"/>
    <n v="1110476062"/>
    <n v="1"/>
    <s v="Persona Natural"/>
    <s v="Tolima"/>
    <s v="Prestar servicios profesionales para apoyar en los procesos de mejoramiento de la gestión judicial de las Salas de Justicia y Secciones del Tribunal para la Paz."/>
    <s v="Funciones de la dependencia"/>
    <s v="Harvey Danilo Suarez Morales"/>
    <s v="Secretaría Ejecutiva"/>
    <s v="Dirección de Asuntos Jurídicos"/>
    <s v="Departamento de Conceptos y Representación Jurídica"/>
    <s v="Sandra Milena Sánchez Rojas"/>
    <s v="F- Magistratura"/>
    <s v="N/A"/>
    <s v="Magistratura_x000a_Salas y Secciones SDSJ"/>
    <s v="N/A"/>
    <s v="Inversión"/>
    <n v="43459180"/>
    <s v="N/A"/>
    <s v="N/A"/>
    <n v="3614070"/>
    <n v="3794773"/>
    <n v="116222"/>
    <n v="564322"/>
    <s v="2022011000068_x0009_"/>
    <x v="84"/>
    <d v="2022-12-12T00:00:00"/>
    <s v="Jennifer Yulieth Burgos Perilla"/>
    <n v="1052358984"/>
    <n v="1"/>
    <d v="2023-06-01T00:00:00"/>
    <n v="-1204690"/>
    <d v="2023-11-15T00:00:00"/>
    <n v="5439169"/>
    <d v="2023-11-15T00:00:00"/>
    <n v="14503611"/>
    <d v="2024-12-23T00:00:00"/>
    <n v="0"/>
    <s v="N/A"/>
    <n v="0"/>
    <s v="N/A"/>
    <n v="2"/>
    <d v="2024-12-23T00:00:00"/>
    <n v="152"/>
    <n v="62197270"/>
    <n v="54348721"/>
    <n v="39845110"/>
    <n v="14503611"/>
    <s v="N/A"/>
    <s v="N/A"/>
    <d v="2023-11-15T00:00:00"/>
    <d v="2024-04-15T00:00:00"/>
    <n v="-731"/>
    <s v="SI"/>
    <s v="N/A"/>
    <s v="Bogotá D.C."/>
    <s v="Cumplimiento"/>
    <s v="15-47-101010382"/>
    <n v="0"/>
    <s v="Seguros del Estado S.A."/>
    <d v="2022-12-05T00:00:00"/>
    <s v="1/12/2022 - 15-05-2023"/>
    <d v="2022-12-12T00:00:00"/>
    <s v="PENDIENTE"/>
    <s v="Se cede el contrato a partir del 1/06/2023_x000a_Mediante otrosí N°1 el 15/11/2023 se publica la adición y prórroga del contrato JEP-848-2022_x000a_Mediante otrosí N°2  del 23/12/2023 se adicionó y prorrogo el contrato CTO JEP-828-2022"/>
    <s v="Terminado"/>
    <s v="Adición, prórroga y cesión"/>
    <s v="N/A"/>
    <s v="DERECHO"/>
    <s v="N/A"/>
    <s v="FEMENINO"/>
    <s v="jennifer.burgos@jep.gov.co"/>
    <s v="https://community.secop.gov.co/Public/Tendering/OpportunityDetail/Index?noticeUID=CO1.NTC.3596485&amp;isFromPublicArea=True&amp;isModal=False"/>
    <m/>
    <m/>
    <s v="TRATAMIENTO_ESPECIAL_INDIVIDUAL"/>
    <s v="PROCESOS_MISIONALES"/>
    <s v="Magistratura"/>
    <s v="Magistratura"/>
  </r>
  <r>
    <s v="JEP-976"/>
    <n v="1033"/>
    <s v="JEP-976-2022"/>
    <s v="JEP-CSPO-941-2022"/>
    <s v="Laura Paredes"/>
    <d v="2022-12-13T00:00:00"/>
    <s v="Diego Alexander Arias Castrillón"/>
    <x v="0"/>
    <s v="1. Prestación de servicios"/>
    <n v="79750564"/>
    <n v="7"/>
    <s v="Persona Natural"/>
    <s v="Bogotá D.C. "/>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Subsecretaría Ejecutiva"/>
    <s v="Departamento SAAD - Comparecientes"/>
    <s v="Jorge Alirio Mancera Cortés"/>
    <s v="BB- Departamento SAAD Defensa a Comparecientes "/>
    <s v="N/A"/>
    <s v="N/A"/>
    <s v="N/A"/>
    <s v="Inversión"/>
    <n v="86918393"/>
    <s v="N/A"/>
    <s v="N/A"/>
    <n v="7228143"/>
    <n v="7589549"/>
    <n v="116622"/>
    <n v="591522"/>
    <n v="2022011000068"/>
    <x v="131"/>
    <d v="2022-12-23T00:00:00"/>
    <s v="N/A"/>
    <s v="N/A"/>
    <s v="N/A"/>
    <s v="N/A"/>
    <n v="-5059701"/>
    <d v="2023-11-15T00:00:00"/>
    <n v="11384338"/>
    <d v="2023-11-15T00:00:00"/>
    <n v="29007246"/>
    <d v="2023-12-22T00:00:00"/>
    <n v="0"/>
    <s v="N/A"/>
    <n v="0"/>
    <s v="N/A"/>
    <n v="2"/>
    <d v="2023-12-22T00:00:00"/>
    <n v="152"/>
    <n v="122250276"/>
    <n v="108697496"/>
    <n v="79690250"/>
    <n v="29007246"/>
    <s v="N/A"/>
    <s v="N/A"/>
    <d v="2023-11-15T00:00:00"/>
    <d v="2024-04-15T00:00:00"/>
    <n v="-731"/>
    <s v="SI"/>
    <s v="N/A"/>
    <s v="Casanare"/>
    <s v="Cumplimiento"/>
    <s v="15-47-101010518 "/>
    <n v="0"/>
    <s v="Seguros del Estado S.A."/>
    <d v="2022-12-22T00:00:00"/>
    <s v="21/12/2022 - 15/05/2024"/>
    <d v="2022-12-23T00:00:00"/>
    <s v="PENDIENTE"/>
    <s v="Mediante otrosí N°1 el 15/11/2023 se publica la adición y prórroga del contrato JEP-976-2022_x000a_Mediante otrosí N°2  del 22/12/2023 se adicionó y prorrogo el contrato JEP-976-2022"/>
    <s v="Terminado"/>
    <s v="Adición y prórroga"/>
    <s v="N/A"/>
    <s v="DERECHO"/>
    <s v="N/A"/>
    <s v="MASCULINO"/>
    <s v="alexander.arias@jep.gov.co"/>
    <s v="https://community.secop.gov.co/Public/Tendering/ContractNoticePhases/View?PPI=CO1.PPI.22170128&amp;isFromPublicArea=True&amp;isModal=False"/>
    <m/>
    <m/>
    <s v="PARTICIPACIÓN_EFECTIVA_REPRESENTACIÓN_Y_DEFENSA_TÉCNICA"/>
    <s v="PROCESOS_MISIONALES"/>
    <s v="Secretaría Ejecutiva"/>
    <s v="Subsecretaría Ejecutiva"/>
  </r>
  <r>
    <s v="JEP-876"/>
    <n v="1034"/>
    <s v="JEP-876-2022"/>
    <s v="JEP-CSPO-846-2022"/>
    <s v="Clara Torres"/>
    <d v="2022-12-01T00:00:00"/>
    <s v="Neila Yarleys Escalante Vivas"/>
    <x v="0"/>
    <s v="1. Prestación de servicios"/>
    <n v="980692"/>
    <n v="9"/>
    <s v="Persona Natural"/>
    <s v="Bogotá D.C. "/>
    <s v="Apoyar y acompañar la transcripción de diligencias en el marco de los casos priorizados por la Sala de Reconocimiento de Verdad, de Responsabilidad y de Determinación de los Hechos y Conductas"/>
    <s v="Funciones de la dependencia"/>
    <s v="Harvey Danilo Suarez Morales"/>
    <s v="Secretaría Ejecutiva"/>
    <s v="Dirección de Asuntos Jurídicos"/>
    <s v="Dirección de Asuntos Jurídicos"/>
    <s v="Maria Alejandra Cruz Zuluaga"/>
    <s v="F- Magistratura"/>
    <s v="N/A"/>
    <s v="Magistratura_x000a_Transcriptores - SRVR"/>
    <s v="Óscar Javier Parra Vera"/>
    <s v="Inversión"/>
    <n v="39113268"/>
    <s v="N/A"/>
    <s v="N/A"/>
    <n v="3252663"/>
    <n v="3415296"/>
    <n v="115522"/>
    <n v="581422"/>
    <s v="_x0009_2022011000068"/>
    <x v="81"/>
    <d v="2022-12-19T00:00:00"/>
    <s v="N/A"/>
    <s v="N/A"/>
    <s v="N/A"/>
    <s v="N/A"/>
    <n v="-1843177"/>
    <d v="2023-11-14T00:00:00"/>
    <n v="5122947"/>
    <d v="2023-11-14T00:00:00"/>
    <n v="13053249"/>
    <d v="2023-12-22T00:00:00"/>
    <n v="0"/>
    <s v="N/A"/>
    <n v="0"/>
    <s v="N/A"/>
    <n v="2"/>
    <d v="2023-12-22T00:00:00"/>
    <n v="152"/>
    <n v="55446287"/>
    <n v="48913854"/>
    <n v="35860605"/>
    <n v="13053249"/>
    <s v="N/A"/>
    <s v="N/A"/>
    <d v="2023-11-15T00:00:00"/>
    <d v="2024-04-15T00:00:00"/>
    <n v="-731"/>
    <s v="SI"/>
    <s v="N/A"/>
    <s v="Bogotá D.C."/>
    <s v="Cumplimiento"/>
    <s v="11-45-101120553"/>
    <n v="0"/>
    <s v="Seguros del Estado S.A."/>
    <d v="2022-12-15T00:00:00"/>
    <s v="13/12/2022 - 15/05/2024"/>
    <d v="2022-12-19T00:00:00"/>
    <s v="PENDIENTE"/>
    <s v="Mediante otrosí N°1 el 14/11/2023 se publica la adición y prórroga del Cto JEP-876-2022_x000a_Mediante otrosí N°2 del 22/12/2023 se adicionó y prorrogo el contrato JEP-876-2022"/>
    <s v="Terminado"/>
    <s v="Adición y prórroga"/>
    <s v="N/A"/>
    <s v="DERECHO"/>
    <s v="N/A"/>
    <s v="FEMENINO"/>
    <s v="neila.escalante@jep.gov.co"/>
    <s v="https://community.secop.gov.co/Public/Tendering/ContractNoticePhases/View?PPI=CO1.PPI.21982389&amp;isFromPublicArea=True&amp;isModal=False"/>
    <m/>
    <m/>
    <s v="JUDICIAL_DIALÓGICO"/>
    <s v="PROCESOS_MISIONALES"/>
    <s v="Magistratura"/>
    <s v="Magistratura"/>
  </r>
  <r>
    <s v="JEP-933"/>
    <n v="1035"/>
    <s v="JEP-933-2022"/>
    <s v="JEP-CSPO-899-2022"/>
    <s v="Ángela Esquivel "/>
    <d v="2022-12-07T00:00:00"/>
    <s v="Ginny Katherine Alba Medina"/>
    <x v="0"/>
    <s v="1. Prestación de servicios"/>
    <n v="1030562260"/>
    <n v="1"/>
    <s v="Persona Natural"/>
    <s v="Bogotá D.C. "/>
    <s v="Prestar servicios profesionales especializados en enfoque étnico racial para apoyar y acompañar a la Secretaría Ejecutiva de la JEP en la gestión territorial con los pueblos étnicos en la región de la Amazonía y Orinoquía, a partir de la implementación y seguimiento de los lineamientos del enfoque diferencial, teniendo en cuenta el enfoque territorial. "/>
    <s v="Funciones de la dependencia"/>
    <s v="Harvey Danilo Suarez Morales"/>
    <s v="Secretaría Ejecutiva"/>
    <s v="Subsecretaría Ejecutiva"/>
    <s v="Departamento de Enfoques Diferenciales"/>
    <s v="Eliana Fernanda Antonio Rosero"/>
    <s v="BB- Departamento de Enfoques Diferenciales "/>
    <s v="N/A"/>
    <s v="N/A"/>
    <s v="N/A"/>
    <s v="Inversión"/>
    <n v="99086994"/>
    <s v="N/A"/>
    <s v="N/A"/>
    <n v="8240084"/>
    <n v="8652088"/>
    <n v="109822"/>
    <n v="588822"/>
    <n v="2018011001091"/>
    <x v="135"/>
    <d v="2022-12-22T00:00:00"/>
    <s v="N/A"/>
    <s v="N/A"/>
    <s v="N/A"/>
    <s v="N/A"/>
    <n v="-5493394"/>
    <d v="2023-11-14T00:00:00"/>
    <n v="12978146"/>
    <d v="2023-11-14T00:00:00"/>
    <n v="33068280"/>
    <d v="2023-12-22T00:00:00"/>
    <n v="0"/>
    <s v="N/A"/>
    <n v="0"/>
    <s v="N/A"/>
    <n v="2"/>
    <d v="2023-12-22T00:00:00"/>
    <n v="152"/>
    <n v="139640026"/>
    <n v="123915190"/>
    <n v="90846910"/>
    <n v="33068280"/>
    <s v="N/A"/>
    <s v="N/A"/>
    <d v="2023-11-15T00:00:00"/>
    <d v="2024-04-15T00:00:00"/>
    <n v="-731"/>
    <s v="SI"/>
    <s v="N/A"/>
    <s v="Amazonía y Orinoquía"/>
    <s v="Cumplimiento"/>
    <s v="33-45-101114945"/>
    <n v="0"/>
    <s v="Seguros del Estado S.A. "/>
    <d v="2022-12-19T00:00:00"/>
    <s v="19/12/2022 - 15/05/2024"/>
    <d v="2022-12-22T00:00:00"/>
    <s v="PENDIENTE"/>
    <s v="Mediante Otrosí N°1 se modifica la forma de pago_x000a_Se publica la adición y prórroga del CTO JEP-933-2022_x000a_Mediante otrosí N°2  del 22/12/2023 se adicionó y prorrogo el contrato JEP-933-2022 "/>
    <s v="Terminado"/>
    <s v="Adición y prórroga"/>
    <s v="N/A"/>
    <s v="DERECHO"/>
    <s v="N/A"/>
    <s v="FEMENINO"/>
    <s v="ginny.alba@jep.gov.co"/>
    <s v="https://community.secop.gov.co/Public/Tendering/ContractNoticePhases/View?PPI=CO1.PPI.22085592&amp;isFromPublicArea=True&amp;isModal=False"/>
    <m/>
    <m/>
    <s v="PARTICIPACIÓN_EFECTIVA_REPRESENTACIÓN_Y_DEFENSA_TÉCNICA"/>
    <s v="PROCESOS_MISIONALES"/>
    <s v="Secretaría Ejecutiva"/>
    <s v="Subsecretaría Ejecutiva"/>
  </r>
  <r>
    <s v="JEP-934"/>
    <n v="1036"/>
    <s v="JEP-934-2022"/>
    <s v="JEP-CSPO-900-2022"/>
    <s v="Ángela Esquivel "/>
    <d v="2022-12-07T00:00:00"/>
    <s v="Jennifer Andrea Montaño Granados"/>
    <x v="0"/>
    <s v="1. Prestación de servicios"/>
    <n v="1010179435"/>
    <n v="7"/>
    <s v="Persona Natural"/>
    <s v="Bogotá D.C. "/>
    <s v="Prestar servicios profesionales para apoyar al Departamento de Enfoques Diferenciales en la ejecución de los lineamientos del enfoque diferencial étnico con pueblos indígenas, ajuste e implementación de indicadores que incluya a pueblos indígenas y el acompañamiento a los diálogos de coordinación interjurisdiccional con pueblos indígenas.  "/>
    <s v="Funciones de la dependencia"/>
    <s v="Harvey Danilo Suarez Morales"/>
    <s v="Secretaría Ejecutiva"/>
    <s v="Subsecretaría Ejecutiva"/>
    <s v="Departamento de Enfoques Diferenciales"/>
    <s v="Eliana Fernanda Antonio Rosero"/>
    <s v="BB- Departamento de Enfoques Diferenciales "/>
    <s v="N/A"/>
    <s v="N/A"/>
    <s v="N/A"/>
    <s v="Inversión"/>
    <n v="99086994"/>
    <s v="N/A"/>
    <s v="N/A"/>
    <n v="8240084"/>
    <n v="8652088"/>
    <n v="112222"/>
    <s v="_x0009_590522"/>
    <n v="2018011001091"/>
    <x v="122"/>
    <d v="2022-12-22T00:00:00"/>
    <s v="N/A"/>
    <s v="N/A"/>
    <s v="N/A"/>
    <s v="N/A"/>
    <n v="-5493394"/>
    <d v="2023-11-14T00:00:00"/>
    <n v="12978146"/>
    <d v="2023-11-14T00:00:00"/>
    <n v="33068280"/>
    <d v="2023-12-22T00:00:00"/>
    <n v="0"/>
    <s v="N/A"/>
    <n v="0"/>
    <s v="N/A"/>
    <n v="2"/>
    <d v="2023-12-22T00:00:00"/>
    <n v="152"/>
    <n v="139640026"/>
    <n v="123915190"/>
    <n v="90846910"/>
    <n v="33068280"/>
    <s v="N/A"/>
    <s v="N/A"/>
    <d v="2023-11-15T00:00:00"/>
    <d v="2024-04-15T00:00:00"/>
    <n v="-731"/>
    <s v="SI"/>
    <s v="N/A"/>
    <s v="Bogotá D.C."/>
    <s v="Cumplimiento"/>
    <s v="11-47-101013526"/>
    <n v="0"/>
    <s v="Seguros del Estado S.A. "/>
    <d v="2022-12-20T00:00:00"/>
    <s v="15/12/2022 - 20/05/2024"/>
    <d v="2022-12-22T00:00:00"/>
    <s v="PENDIENTE"/>
    <s v="Mediante otrosí N°1 el 14/11/2023 se publica la adición y prórroga del Cto JEP-934-2022 _x000a_Mediante otrosí N°2  del 22/12/2023 se adicionó y prorrogo el contrato JEP-934-2022 _x000a_Suspender la ejecución del Contrato de Prestación de Servicios Profesionales No. JEP – 934 – 2022, desde 1 de febrero hasta el 31 de marzo de 2024_x000a_El 1/02/2024 se publica Conforme solicitud del supervisor (a)- Suspender la ejecución del Contrato de Prestación de Servicios Profesionales No. JEP - 934 - 2022, desde 1 de febrero hasta el 31 de marzo de 2024 inclusive"/>
    <s v="Terminado"/>
    <s v="Adición y prórroga, suspensión"/>
    <s v="1/02/2024 - 31/03/2024"/>
    <s v="DERECHO"/>
    <s v="N/A"/>
    <s v="FEMENINO"/>
    <s v="jennifer.montanog@jep.gov.co"/>
    <s v="https://community.secop.gov.co/Public/Tendering/ContractNoticePhases/View?PPI=CO1.PPI.22096600&amp;isFromPublicArea=True&amp;isModal=False"/>
    <m/>
    <m/>
    <s v="PARTICIPACIÓN_EFECTIVA_REPRESENTACIÓN_Y_DEFENSA_TÉCNICA"/>
    <s v="PROCESOS_MISIONALES"/>
    <s v="Secretaría Ejecutiva"/>
    <s v="Subsecretaría Ejecutiva"/>
  </r>
  <r>
    <s v="JEP-809"/>
    <n v="1037"/>
    <s v="JEP-809-2022"/>
    <s v="JEP-CSPO-779-2022"/>
    <s v="Jairo Cuellar"/>
    <d v="2022-11-29T00:00:00"/>
    <s v="German David Alarcon De Lavalle"/>
    <x v="0"/>
    <s v="1. Prestación de servicios"/>
    <n v="1010201777"/>
    <n v="4"/>
    <s v="Persona Natural"/>
    <s v="Bogotá D.C. "/>
    <s v="Prestar servicios profesionales para apoyar y acompañar al departamento SAAD Comparecientes en el seguimiento, soporte y articulación de las actividades desarrolladas por el equipo jurídico encargado de brindar asesoría jurídica y defensa técnica judicial a los comparecientes. "/>
    <s v="Administrativo Transversal"/>
    <s v="Harvey Danilo Suarez Morales"/>
    <s v="Secretaría Ejecutiva"/>
    <s v="Subsecretaría Ejecutiva"/>
    <s v="Departamento SAAD - Comparecientes"/>
    <s v="Jorge Alirio Mancera Cortés"/>
    <s v="BB- Departamento SAAD Defensa a Comparecientes "/>
    <s v="N/A"/>
    <s v="N/A"/>
    <s v="N/A"/>
    <s v="Inversión"/>
    <n v="123204780"/>
    <s v="N/A"/>
    <s v="N/A"/>
    <n v="10245720"/>
    <n v="10758006"/>
    <n v="116722"/>
    <s v="_x0009_555322"/>
    <n v="2022011000068"/>
    <x v="116"/>
    <d v="2022-12-01T00:00:00"/>
    <s v="N/A"/>
    <s v="N/A"/>
    <s v="N/A"/>
    <s v="N/A"/>
    <n v="0"/>
    <s v="N/A"/>
    <n v="0"/>
    <s v="N/A"/>
    <n v="0"/>
    <s v="N/A"/>
    <n v="0"/>
    <s v="N/A"/>
    <n v="0"/>
    <s v="N/A"/>
    <n v="0"/>
    <s v="N/A"/>
    <n v="-211"/>
    <n v="123204780"/>
    <n v="112959060"/>
    <n v="112959060"/>
    <n v="0"/>
    <n v="0"/>
    <n v="0"/>
    <d v="2023-11-15T00:00:00"/>
    <d v="2023-04-18T00:00:00"/>
    <n v="-1094"/>
    <s v="SI"/>
    <d v="2023-04-18T00:00:00"/>
    <s v="Bogotá D.C. - Edificio Squadra"/>
    <s v="Cumplimiento"/>
    <s v="21-45-101393773"/>
    <n v="0"/>
    <s v="Seguros del Estado S.A."/>
    <d v="2022-12-01T00:00:00"/>
    <s v="01/12/2022 - 30/05/2022"/>
    <d v="2022-12-01T00:00:00"/>
    <s v="PENDIENTE"/>
    <s v="En fehca del 19/04/2023 Se publicó la terminación anticipada del Contrato JEP-809-2022 "/>
    <s v="Terminado"/>
    <s v="Terminación anticipada"/>
    <s v="N/A"/>
    <s v="DERECHO"/>
    <s v="N/A"/>
    <s v="MASCULINO"/>
    <s v="german.alarcon@jep.gov.co"/>
    <s v="https://community.secop.gov.co/Public/Tendering/ContractNoticePhases/View?PPI=CO1.PPI.21934918&amp;isFromPublicArea=True&amp;isModal=False"/>
    <m/>
    <m/>
    <s v="PARTICIPACIÓN_EFECTIVA_REPRESENTACIÓN_Y_DEFENSA_TÉCNICA"/>
    <s v="PROCESOS_MISIONALES"/>
    <s v="Secretaría Ejecutiva"/>
    <s v="Subsecretaría Ejecutiva"/>
  </r>
  <r>
    <s v="JEP-935"/>
    <n v="1038"/>
    <s v="JEP-935-2022"/>
    <s v="JEP-CSPO-901-2022"/>
    <s v="Ángela Esquivel "/>
    <d v="2022-12-07T00:00:00"/>
    <s v="Yury Viviana Acosta Rosero"/>
    <x v="0"/>
    <s v="1. Prestación de servicios"/>
    <n v="27253707"/>
    <n v="2"/>
    <s v="Persona Natural"/>
    <s v="Pasto"/>
    <s v="Prestar servicios profesionales especializados en enfoque étnico racial para apoyar y acompañar a la Secretaría Ejecutiva de la JEP en la gestión territorial con los pueblos indígenas del Departamento de Nariño, a partir de la implementación y seguimiento de los lineamientos del enfoque diferencial, teniendo en cuenta el enfoque territorial.  "/>
    <s v="Funciones de la dependencia"/>
    <s v="Harvey Danilo Suarez Morales"/>
    <s v="Secretaría Ejecutiva"/>
    <s v="Subsecretaría Ejecutiva"/>
    <s v="Departamento de Enfoques Diferenciales"/>
    <s v="Eliana Fernanda Antonio Rosero"/>
    <s v="BB- Departamento de Enfoques Diferenciales "/>
    <s v="N/A"/>
    <s v="N/A"/>
    <s v="N/A"/>
    <s v="Inversión"/>
    <n v="99086994"/>
    <s v="N/A"/>
    <s v="N/A"/>
    <n v="8240084"/>
    <n v="8652088"/>
    <n v="109322"/>
    <n v="590622"/>
    <n v="2018011001091"/>
    <x v="122"/>
    <d v="2022-12-27T00:00:00"/>
    <s v="N/A"/>
    <s v="N/A"/>
    <s v="N/A"/>
    <s v="N/A"/>
    <n v="-6866739"/>
    <d v="2023-11-15T00:00:00"/>
    <n v="12978146"/>
    <d v="2023-11-15T00:00:00"/>
    <n v="33068280"/>
    <d v="2023-12-22T00:00:00"/>
    <n v="0"/>
    <s v="N/A"/>
    <n v="0"/>
    <s v="N/A"/>
    <n v="2"/>
    <d v="2023-12-22T00:00:00"/>
    <n v="104"/>
    <n v="138266681"/>
    <n v="123915190"/>
    <n v="90846910"/>
    <n v="33068280"/>
    <n v="0"/>
    <n v="0"/>
    <d v="2023-11-15T00:00:00"/>
    <d v="2024-02-27T00:00:00"/>
    <n v="-779"/>
    <s v="SI"/>
    <s v="N/A"/>
    <s v="Nariño"/>
    <s v="Cumplimiento"/>
    <s v="41-45-101079953"/>
    <n v="0"/>
    <s v="Seguros del Estado S.A. "/>
    <d v="2022-12-22T00:00:00"/>
    <s v="1/12/2022 - 15/05/2024"/>
    <d v="2022-12-27T00:00:00"/>
    <s v="PENDIENTE"/>
    <s v="Mediante otrosí N°1 Modificar la “Cláusula Octava –Forma de pago”, del contrato de prestación de servicios profesionales JEP-935-2022_x000a_Mediante otrosí N°2 el 15/11/2023 se publica la adición y prórroga del Cto JEP-935-2022_x000a_Mediante otrosí N°3  del 22/12/2023 se adicionó y prorrogo el contrato JEP-935-2022 _x000a_El 27/02/2024 se publica la terminación anticipada del CTO JEP-935-2022"/>
    <s v="Terminado"/>
    <s v="Adición, Prórroga, terminación anticipada"/>
    <s v="N/A"/>
    <s v="SOCIOLOGÍA"/>
    <s v="N/A"/>
    <s v="FEMENINO"/>
    <s v="yury.acosta@jep.gov.co"/>
    <s v="https://community.secop.gov.co/Public/Tendering/ContractNoticePhases/View?PPI=CO1.PPI.22099004&amp;isFromPublicArea=True&amp;isModal=False"/>
    <m/>
    <m/>
    <s v="PARTICIPACIÓN_EFECTIVA_REPRESENTACIÓN_Y_DEFENSA_TÉCNICA"/>
    <s v="PROCESOS_MISIONALES"/>
    <s v="Secretaría Ejecutiva"/>
    <s v="Subsecretaría Ejecutiva"/>
  </r>
  <r>
    <s v="JEP-834"/>
    <n v="1039"/>
    <s v="JEP-834-2022"/>
    <s v="JEP-CSPO-804-2022"/>
    <s v="Jairo Cuellar"/>
    <d v="2022-11-30T00:00:00"/>
    <s v="Duvan Arley Guacaneme"/>
    <x v="0"/>
    <s v="1. Prestación de servicios"/>
    <n v="1073384951"/>
    <n v="3"/>
    <s v="Persona Natural"/>
    <s v="Bogotá D.C. "/>
    <s v="Prestar servicios profesionales para apoyar y acompañar en los procesos de mejoramiento de la gestión judicial de la Secretaría Judicial"/>
    <s v="Funciones de la dependencia"/>
    <s v="Harvey Danilo Suarez Morales"/>
    <s v="Secretaría Ejecutiva"/>
    <s v="Dirección de Asuntos Jurídicos"/>
    <s v="Dirección de Asuntos Jurídicos"/>
    <s v="Yuly Saenz Berdugo "/>
    <s v="G- Secretaría General Judicial"/>
    <s v="N/A"/>
    <s v="Magistratura _x000a_SEJUD -SAI "/>
    <s v="N/A"/>
    <s v="Inversión"/>
    <n v="43459180"/>
    <s v="N/A"/>
    <s v="N/A"/>
    <n v="3614070"/>
    <n v="3794773"/>
    <n v="112522"/>
    <n v="572322"/>
    <n v="2022011000068"/>
    <x v="90"/>
    <d v="2022-12-12T00:00:00"/>
    <s v="Claudia Fernanda Cardenas Caicedo_x000a_Daniel Eduardo Prens Molina "/>
    <s v="1130672743_x000a_1.065.833.253"/>
    <s v="1_x000a_9"/>
    <s v="12/09/2023_x000a_11/10/2023"/>
    <n v="-1331195"/>
    <d v="2023-11-15T00:00:00"/>
    <n v="5565661"/>
    <d v="2023-11-15T00:00:00"/>
    <n v="14503611"/>
    <d v="2023-12-21T00:00:00"/>
    <n v="0"/>
    <s v="N/A"/>
    <n v="0"/>
    <s v="N/A"/>
    <n v="2"/>
    <d v="2023-12-21T00:00:00"/>
    <n v="152"/>
    <n v="62197257"/>
    <n v="54348721"/>
    <n v="39845110"/>
    <n v="14503611"/>
    <s v="N/A"/>
    <s v="N/A"/>
    <d v="2023-11-15T00:00:00"/>
    <d v="2024-04-15T00:00:00"/>
    <n v="-731"/>
    <s v="SI"/>
    <s v="N/A"/>
    <s v="Bogotá D.C."/>
    <s v="Cumplimiento"/>
    <s v="21-45-101394508"/>
    <n v="0"/>
    <s v="Seguros del Estado S.A."/>
    <d v="2022-12-07T00:00:00"/>
    <s v="07/12/2022-16/05/2024"/>
    <d v="2022-12-12T00:00:00"/>
    <s v="PENDIENTE"/>
    <s v="El 12/09/2023 se publica la cesión del JEP- 834-2022  EL CEDENTE:  DUVÁN ARLEY GUACANEME MURCIA  CESIONARIA:  CLAUDIA FERNANDA CARDENAS CAICEDO_x000a_El 11/10/2023 se publica la cesión (2) del contrato JEP-834-2022 Cedente Claudia Fernanda Cárdenas Caicedo, CESIONARIO Daniel Eduardo Prens Molina _x000a_Mediante otrosí N°1 el 15/11/2023 se publica la adición y prórroga del JEP-834-2022_x000a_Mediante otrosí N°2 del 21/12/2023 se publica adición y prórroga del contrato JEP-834-2022 "/>
    <s v="Terminado"/>
    <s v="Adición, prórroga y cesión"/>
    <s v="N/A"/>
    <s v="DERECHO"/>
    <s v="N/A"/>
    <s v="MASCULINO"/>
    <s v="daniel.prens@jep.gov.co"/>
    <s v="https://community.secop.gov.co/Public/Tendering/ContractNoticePhases/View?PPI=CO1.PPI.21982174&amp;isFromPublicArea=True&amp;isModal=False"/>
    <m/>
    <m/>
    <s v="SOPORTE_PARA_LA_ADMINISTRACIÓN_DE_JUSTICIA"/>
    <s v="PROCESOS_MISIONALES"/>
    <s v="Magistratura"/>
    <s v="Secretaría General Judicial"/>
  </r>
  <r>
    <s v="JEP-704"/>
    <n v="1041"/>
    <s v="JEP-704-2022"/>
    <s v="JEP-CSPO-680-2022"/>
    <s v="Jairo Cuellar"/>
    <d v="2022-09-14T00:00:00"/>
    <s v="Andry Falon Diaz García"/>
    <x v="0"/>
    <s v="1. Prestación de servicios"/>
    <n v="63539301"/>
    <n v="6"/>
    <s v="Persona Natural"/>
    <s v="Bogotá D.C. "/>
    <s v="Prestación de servicios profesionales para brindar asistencia técnica a las actuaciones y decisiones judiciales propias de la justicia transicional y restaurativa JEP en los procesos de validación de información aplicando herramientas jurídicas y conceptuales que permitan fortalecer la calidad de la información y la oportunidad de respuesta en la consolidación del registro de comparecientes, del que trata el artículo 95 del asp 001 de 2020."/>
    <s v="Administrativo Transversal"/>
    <s v="Harvey Danilo Suarez Morales"/>
    <s v="Secretaría Ejecutiva"/>
    <s v="Dirección de Asuntos Jurídicos"/>
    <s v="Departamento SAAD - Comparecientes"/>
    <s v="Jorge Alirio Mancera Cortés"/>
    <s v="BB- Departamento SAAD Defensa a Comparecientes "/>
    <s v="N/A"/>
    <s v="N/A"/>
    <s v="N/A"/>
    <s v="Inversión"/>
    <n v="21655516"/>
    <s v="N/A"/>
    <s v="N/A"/>
    <n v="6071640"/>
    <s v="N/A"/>
    <n v="433422"/>
    <n v="107122"/>
    <s v="_x0009_2018011001091"/>
    <x v="138"/>
    <d v="2022-09-30T00:00:00"/>
    <s v="N/A"/>
    <s v="N/A"/>
    <s v="N/A"/>
    <s v="N/A"/>
    <n v="0"/>
    <s v="N/A"/>
    <n v="0"/>
    <s v="N/A"/>
    <n v="0"/>
    <s v="N/A"/>
    <n v="0"/>
    <s v="N/A"/>
    <n v="0"/>
    <s v="N/A"/>
    <n v="0"/>
    <s v="N/A"/>
    <n v="0"/>
    <n v="21655516"/>
    <n v="0"/>
    <n v="0"/>
    <n v="0"/>
    <n v="0"/>
    <n v="0"/>
    <d v="2022-12-31T00:00:00"/>
    <d v="2022-12-31T00:00:00"/>
    <n v="-1202"/>
    <s v="SI"/>
    <s v="N/A"/>
    <s v="Bogotá D.C."/>
    <s v="Cumplimiento"/>
    <s v="25-47-101003228"/>
    <n v="0"/>
    <s v="Seguros del Estado S.A."/>
    <d v="2022-09-29T00:00:00"/>
    <s v="29/09/2022 - 01/07/2023"/>
    <n v="2022"/>
    <s v="PENDIENTE"/>
    <s v="Ninguna"/>
    <s v="Terminado"/>
    <s v="Retiro"/>
    <s v="N/A"/>
    <s v="DERECHO"/>
    <s v="N/A"/>
    <s v="FEMENINO"/>
    <s v="andry.diaz@jep.gov.co"/>
    <s v="https://community.secop.gov.co/Public/Tendering/ContractNoticePhases/View?PPI=CO1.PPI.20559705&amp;isFromPublicArea=True&amp;isModal=False"/>
    <m/>
    <m/>
    <s v="PARTICIPACIÓN_EFECTIVA_REPRESENTACIÓN_Y_DEFENSA_TÉCNICA"/>
    <s v="PROCESOS_MISIONALES"/>
    <s v="Secretaría Ejecutiva"/>
    <s v="Subsecretaría Ejecutiva"/>
  </r>
  <r>
    <s v="JEP-980"/>
    <n v="1042"/>
    <s v="JEP-980-2022"/>
    <s v="JEP-IPI-007-2022"/>
    <s v="Carlos Torres"/>
    <d v="2022-12-19T00:00:00"/>
    <s v="EVALUA SALUD IPS S.A.S"/>
    <x v="5"/>
    <s v="1. Prestación de servicios"/>
    <n v="900380150"/>
    <n v="0"/>
    <s v="Persona Jurídica"/>
    <s v="Bogotá D.C. "/>
    <s v="Prestar el servicio de evaluaciones médicas pre-ocupacionales o de pre-ingreso, periódicas (programadas o por cambio de ocupación), post-ocupacionales o de egreso, post-incapacidad o por reintegro, y las pruebas complementarias para las servidoras y servidores de la Jurisdicción Especial para la Paz -JEP."/>
    <s v="Funciones de la dependencia"/>
    <s v="Ana Lucia Rosales Callejas"/>
    <s v="Dirección Administrativa y Financiera"/>
    <s v="Dirección Administrativa y Financiera"/>
    <s v="Subdirección de Talento Humano"/>
    <s v="Francy Elena Palomino Millán"/>
    <s v="DD- Subdirección de Talento Humano"/>
    <s v="N/A"/>
    <s v="N/A"/>
    <s v="N/A"/>
    <s v="Funcionamiento"/>
    <n v="64000000"/>
    <s v="N/A"/>
    <s v="N/A"/>
    <s v="N/A"/>
    <s v="N/A"/>
    <s v="129322_x000a_1223"/>
    <n v="593022"/>
    <s v="N/A"/>
    <x v="131"/>
    <d v="2022-12-26T00:00:00"/>
    <s v="N/A"/>
    <s v="N/A"/>
    <s v="N/A"/>
    <s v="N/A"/>
    <n v="32000000"/>
    <d v="2023-07-07T00:00:00"/>
    <n v="-9900000"/>
    <s v="NR"/>
    <n v="0"/>
    <s v="N/A"/>
    <n v="0"/>
    <s v="N/A"/>
    <n v="0"/>
    <s v="N/A"/>
    <n v="1"/>
    <d v="2023-09-29T00:00:00"/>
    <n v="31"/>
    <n v="86100000"/>
    <n v="54000000"/>
    <n v="54000000"/>
    <n v="0"/>
    <n v="0"/>
    <n v="0"/>
    <d v="2023-09-30T00:00:00"/>
    <d v="2023-10-31T00:00:00"/>
    <n v="-898"/>
    <s v="SI"/>
    <d v="2024-07-31T00:00:00"/>
    <s v=" Bogotá D.C., y las ciudades donde la JEP tenga presencia_x000a_territorial"/>
    <s v="Cumplimiento"/>
    <s v="21-47-101025180"/>
    <n v="0"/>
    <s v="Seguros del Estado S.A."/>
    <d v="2022-12-23T00:00:00"/>
    <s v="20/12/2022 - 30/09/2026"/>
    <d v="2022-12-23T00:00:00"/>
    <s v="PENDIENTE"/>
    <s v="Mediante otrosí N°1 del 07/07/2023 se solicitó Adicionar al valor del contrato la suma de ($32.000.000) para la vigencia 2023._x000a_Mediante otrosí N°2 del 29/09/2023 se modifica el plazo de ejecución hasta el 31/10/2023 _x000a_El 31/07/2024 se publicó el acta de balance y cierre, aparece una liberación de saldo"/>
    <s v="Terminado"/>
    <s v="Adición y prorroga"/>
    <s v="N/A"/>
    <s v="N/A"/>
    <s v="N/A"/>
    <s v="N/A"/>
    <s v="N/A"/>
    <s v="https://community.secop.gov.co/Public/Tendering/ContractNoticePhases/View?PPI=CO1.PPI.21993465&amp;isFromPublicArea=True&amp;isModal=False"/>
    <m/>
    <m/>
    <s v="GESTIÓN_DEL_TALENTO_HUMANO"/>
    <s v="PROCESOS_DE_GESTIÓN"/>
    <s v="Secretaría Ejecutiva"/>
    <s v="Dirección Administrativa y Financiera"/>
  </r>
  <r>
    <s v="JEP-736"/>
    <n v="1043"/>
    <s v="JEP-736-2022"/>
    <s v="JEP-CSPO-711-2022"/>
    <s v="Ángela Esquivel "/>
    <d v="2022-10-07T00:00:00"/>
    <s v="Katy Sofía Díaz Nieto"/>
    <x v="0"/>
    <s v="1. Prestación de servicios"/>
    <n v="1032468932"/>
    <n v="6"/>
    <s v="Persona Natural"/>
    <s v="Agustin Codazzi"/>
    <s v="Prestar servicios profesionales para apoyar y acompañar las salas de justicia y sus respectivas presidencias en los procesos de mejoramiento de la gestión judicial."/>
    <s v="Administrativo Transversal"/>
    <s v="Harvey Danilo Suarez Morales"/>
    <s v="Secretaría Ejecutiva"/>
    <s v="Dirección de Asuntos Jurídicos"/>
    <s v="Secretaría General Judicial"/>
    <s v="Diana Maria Vega Laguna"/>
    <s v="F- Magistratura"/>
    <s v="N/A"/>
    <s v="Magistratura_x000a_Presidencias de la sala"/>
    <s v="Diana María Vega Laguna"/>
    <s v="Inversión"/>
    <n v="14745401"/>
    <s v="N/A"/>
    <s v="N/A"/>
    <n v="5204263"/>
    <s v="N/A"/>
    <n v="125922"/>
    <n v="454322"/>
    <n v="2018011001091"/>
    <x v="38"/>
    <d v="2022-10-20T00:00:00"/>
    <s v="N/A"/>
    <s v="N/A"/>
    <s v="N/A"/>
    <s v="N/A"/>
    <n v="0"/>
    <s v="N/A"/>
    <n v="0"/>
    <s v="N/A"/>
    <n v="0"/>
    <s v="N/A"/>
    <n v="0"/>
    <s v="N/A"/>
    <n v="0"/>
    <s v="N/A"/>
    <n v="0"/>
    <s v="N/A"/>
    <n v="0"/>
    <n v="14745401"/>
    <n v="0"/>
    <n v="0"/>
    <n v="0"/>
    <n v="0"/>
    <n v="0"/>
    <d v="2022-12-31T00:00:00"/>
    <d v="2022-12-31T00:00:00"/>
    <n v="-1202"/>
    <s v="SI"/>
    <s v="N/A"/>
    <s v="Bogotá D.C."/>
    <s v="Cumplimiento"/>
    <s v="33-47-101010122"/>
    <n v="0"/>
    <s v="Seguros del Estado S.A."/>
    <d v="2022-10-11T00:00:00"/>
    <s v="11/10/2022 - 11/07/2023"/>
    <n v="2022"/>
    <s v="PENDIENTE"/>
    <s v="Ninguna"/>
    <s v="Terminado"/>
    <s v="Retiro"/>
    <s v="N/A"/>
    <s v="DERECHO"/>
    <s v="TECNICO PARA MEDIOS IMPRESOS"/>
    <s v="FEMENINO"/>
    <s v="katy.diaz@jep.gov.co"/>
    <s v="https://community.secop.gov.co/Public/Tendering/ContractNoticePhases/View?PPI=CO1.PPI.20982303&amp;isFromPublicArea=True&amp;isModal=False"/>
    <m/>
    <m/>
    <s v="TRATAMIENTO_ESPECIAL_INDIVIDUAL"/>
    <s v="PROCESOS_MISIONALES"/>
    <s v="Magistratura"/>
    <s v="Magistratura"/>
  </r>
  <r>
    <s v="JEP-787"/>
    <n v="1044"/>
    <s v="JEP-787-2022"/>
    <s v="JEP-CSPO-758-2022"/>
    <s v="Ángela Esquivel "/>
    <d v="2022-11-11T00:00:00"/>
    <s v="Sandra Rocio Silva González"/>
    <x v="0"/>
    <s v="1. Prestación de servicios"/>
    <n v="52586913"/>
    <n v="3"/>
    <s v="Persona Natural"/>
    <s v="Bogotá D.C. "/>
    <s v="Prestar servicios profesionales para apoyar y acompañar las salas de justicia y sus respectivas presidencias en los procesos de mejoramiento de la gestión judicial."/>
    <s v="Administrativo Transversal"/>
    <s v="Harvey Danilo Suarez Morales"/>
    <s v="Secretaría Ejecutiva"/>
    <s v="Dirección de Asuntos Jurídicos"/>
    <s v="Secretaría General Judicial"/>
    <s v="Diana Maria Vega Laguna"/>
    <s v="F- Magistratura"/>
    <s v="N/A"/>
    <s v="Magistratura_x000a_Presidencias de la sala"/>
    <s v="Pedro Julio Mahecha Ávila"/>
    <s v="Inversión"/>
    <n v="8673763"/>
    <s v="N/A"/>
    <s v="N/A"/>
    <n v="5204263"/>
    <s v="N/A"/>
    <n v="126022"/>
    <n v="506022"/>
    <s v="_x0009_2018011001091"/>
    <x v="78"/>
    <d v="2022-11-22T00:00:00"/>
    <s v="N/A"/>
    <s v="N/A"/>
    <s v="N/A"/>
    <s v="N/A"/>
    <n v="0"/>
    <s v="N/A"/>
    <n v="0"/>
    <s v="N/A"/>
    <n v="0"/>
    <s v="N/A"/>
    <n v="0"/>
    <s v="N/A"/>
    <n v="0"/>
    <s v="N/A"/>
    <n v="0"/>
    <s v="N/A"/>
    <n v="0"/>
    <n v="8673763"/>
    <n v="0"/>
    <n v="0"/>
    <n v="0"/>
    <n v="0"/>
    <n v="0"/>
    <d v="2022-12-31T00:00:00"/>
    <d v="2022-12-31T00:00:00"/>
    <n v="-1202"/>
    <s v="SI"/>
    <s v="N/A"/>
    <s v="Bogotá D.C."/>
    <s v="Cumplimiento"/>
    <s v="380-47-994000128636"/>
    <n v="0"/>
    <s v="Seguros del Estado S.A. "/>
    <d v="2022-11-15T00:00:00"/>
    <s v="11/11/2022 - 03/07/2023"/>
    <n v="2022"/>
    <s v="PENDIENTE"/>
    <s v="Ninguna"/>
    <s v="Terminado"/>
    <s v="Retiro"/>
    <s v="N/A"/>
    <s v="DERECHO"/>
    <s v="N/A"/>
    <s v="FEMENINO"/>
    <s v="sandra.silva@jep.gov.co"/>
    <s v="https://community.secop.gov.co/Public/Tendering/ContractNoticePhases/View?PPI=CO1.PPI.21594923&amp;isFromPublicArea=True&amp;isModal=False"/>
    <m/>
    <m/>
    <s v="TRATAMIENTO_ESPECIAL_INDIVIDUAL"/>
    <s v="PROCESOS_MISIONALES"/>
    <s v="Magistratura"/>
    <s v="Magistratura"/>
  </r>
  <r>
    <s v="JEP-732"/>
    <n v="1045"/>
    <s v="JEP-732-2022"/>
    <s v="JEP-CSPO-707-2022"/>
    <s v="Vanessa Jiménez "/>
    <d v="2022-10-05T00:00:00"/>
    <s v="Maria Fernanda Pizarro Londoño"/>
    <x v="0"/>
    <s v="1. Prestación de servicios"/>
    <n v="1115192566"/>
    <n v="8"/>
    <s v="Persona Natural"/>
    <s v="Bogotá D.C. "/>
    <s v="Apoyar a la Subdirección de Fortalecimiento institucional en la implementación del modelo de gestión del conocimiento mediante las acciones requeridas para la sistematización de los aprendizajes institucionales, la formación virtual y los procesos pedagógicos con grupos de interés de la entidad"/>
    <s v="Funciones de la dependencia"/>
    <s v="Harvey Danilo Suarez Morales"/>
    <s v="Secretaría Ejecutiva"/>
    <s v="Secretaría Ejecutiva"/>
    <s v="Subdirección de Fortalecimiento Institucional"/>
    <s v="Luz Amanda Granados Urrea_x0009_"/>
    <s v="AA- Subdirección de Fortalecimiento Institucional"/>
    <s v="N/A"/>
    <s v="N/A"/>
    <s v="N/A"/>
    <s v="Inversión"/>
    <n v="15612789"/>
    <s v="N/A"/>
    <s v="N/A"/>
    <n v="5204263"/>
    <s v="N/A"/>
    <n v="123222"/>
    <s v="_x0009_454422"/>
    <s v="_x0009_2018011001091"/>
    <x v="103"/>
    <d v="2022-10-12T00:00:00"/>
    <s v="N/A"/>
    <s v="N/A"/>
    <s v="N/A"/>
    <s v="N/A"/>
    <n v="0"/>
    <s v="N/A"/>
    <n v="0"/>
    <s v="N/A"/>
    <n v="0"/>
    <s v="N/A"/>
    <n v="0"/>
    <s v="N/A"/>
    <n v="0"/>
    <s v="N/A"/>
    <n v="0"/>
    <s v="N/A"/>
    <n v="0"/>
    <n v="15612789"/>
    <n v="0"/>
    <n v="0"/>
    <n v="0"/>
    <n v="0"/>
    <n v="0"/>
    <d v="2022-12-31T00:00:00"/>
    <d v="2022-12-31T00:00:00"/>
    <n v="-1202"/>
    <s v="SI"/>
    <s v="N/A"/>
    <s v="Bogotá D.C."/>
    <s v="Cumplimiento"/>
    <s v="21-47-101023585"/>
    <n v="0"/>
    <s v="Seguros del Estado S.A."/>
    <d v="2022-10-11T00:00:00"/>
    <s v="11/10/2022 - 05/07/2023"/>
    <n v="2022"/>
    <s v="PENDIENTE"/>
    <s v="Ninguna"/>
    <s v="Terminado"/>
    <s v="Retiro"/>
    <s v="N/A"/>
    <s v="DERECHO"/>
    <s v="N/A"/>
    <s v="FEMENINO"/>
    <s v="maria.pizarrol@jep.gov.co"/>
    <s v="https://community.secop.gov.co/Public/Tendering/ContractNoticePhases/View?PPI=CO1.PPI.20952062&amp;isFromPublicArea=True&amp;isModal=False"/>
    <m/>
    <m/>
    <s v="GESTIÓN_DEL_CONOCIMIENTO"/>
    <s v="PROCESOS_DE_RELACIONAMIENTO"/>
    <s v="Secretaría Ejecutiva"/>
    <s v="Subdirección de Fortalecimiento Institucional"/>
  </r>
  <r>
    <s v="JEP-737"/>
    <n v="1046"/>
    <s v="JEP-737-2022"/>
    <s v="JEP-CSPO-712-2022"/>
    <s v="Vanessa Jiménez "/>
    <d v="2022-10-07T00:00:00"/>
    <s v="Teófilo Vásquez Delgado"/>
    <x v="0"/>
    <s v="1. Prestación de servicios"/>
    <n v="79389335"/>
    <n v="1"/>
    <s v="Persona Natural"/>
    <s v="Bogotá D.C. "/>
    <s v="Prestar servicios profesionales para brindar apoyo al GRAI en la elaboración de documentos y análisis de información cualitativa o cuantitativa, en desarrollo de las distintas etapas del plan de investigación de la nueva ronda de macro casos y acorde a los lineamientos de la magistratura"/>
    <s v="Misional"/>
    <s v="Harvey Danilo Suarez Morales"/>
    <s v="Secretaría Ejecutiva"/>
    <s v="Grupo de Análisis de la Información"/>
    <s v="Grupo de Análisis de la Información"/>
    <s v="Gloria Marcela Abadia Cubillos"/>
    <s v="H- Grupo de Análisis de la Información- GRAI"/>
    <s v="N/A"/>
    <s v="N/A"/>
    <s v="N/A"/>
    <s v="Inversión"/>
    <n v="21684429"/>
    <s v="N/A"/>
    <s v="N/A"/>
    <n v="7228143"/>
    <s v="N/A"/>
    <n v="124422"/>
    <n v="463622"/>
    <n v="2018011001091"/>
    <x v="38"/>
    <d v="2022-10-20T00:00:00"/>
    <s v="N/A"/>
    <s v="N/A"/>
    <s v="N/A"/>
    <s v="N/A"/>
    <n v="0"/>
    <s v="N/A"/>
    <n v="0"/>
    <s v="N/A"/>
    <n v="0"/>
    <s v="N/A"/>
    <n v="0"/>
    <s v="N/A"/>
    <n v="0"/>
    <s v="N/A"/>
    <n v="0"/>
    <s v="N/A"/>
    <n v="0"/>
    <n v="21684429"/>
    <n v="0"/>
    <n v="0"/>
    <n v="0"/>
    <n v="0"/>
    <n v="0"/>
    <d v="2022-12-31T00:00:00"/>
    <d v="2022-12-31T00:00:00"/>
    <n v="-1202"/>
    <s v="SI"/>
    <s v="N/A"/>
    <s v="Bogotá D.C."/>
    <s v="Cumplimiento"/>
    <s v="14-45-101087049"/>
    <n v="0"/>
    <s v="Seguros del Estado S.A. "/>
    <d v="2022-10-18T00:00:00"/>
    <s v="14/10/2022 - 30/06/2023"/>
    <n v="2022"/>
    <s v="PENDIENTE"/>
    <s v="El 24 de noviembre otro si No 1 cto JEP-737-2023 Exoneración del IVA del contratista"/>
    <s v="Terminado"/>
    <s v="Retiro"/>
    <s v="N/A"/>
    <s v="SOCIOLOGÍA"/>
    <s v="N/A"/>
    <s v="MASCULINO"/>
    <s v="teofilo.vasquez@jep.gov.co"/>
    <s v="https://community.secop.gov.co/Public/Tendering/ContractNoticePhases/View?PPI=CO1.PPI.20991237&amp;isFromPublicArea=True&amp;isModal=False"/>
    <m/>
    <m/>
    <s v="SOPORTE_PARA_LA_ADMINISTRACIÓN_DE_JUSTICIA"/>
    <s v="PROCESOS_MISIONALES"/>
    <s v="Magistratura"/>
    <s v="Grupo de Análisis de la Información- GRAI"/>
  </r>
  <r>
    <s v="JEP-740"/>
    <n v="1047"/>
    <s v="JEP-740-2022"/>
    <s v="JEP-CSPO-715-2022"/>
    <s v="Jairo Cuellar"/>
    <d v="2022-10-10T00:00:00"/>
    <s v="Omar Alirio Castelblanco Cristancho"/>
    <x v="0"/>
    <s v="1. Prestación de servicios"/>
    <n v="7174615"/>
    <n v="1"/>
    <s v="Persona Natural"/>
    <s v="Bogotá D.C. "/>
    <s v="Prestación de servicios profesionales Especializados para acompañar a la Subsecretaría Ejecutiva de la JEP a través de la jefatura del departamento SAAD Comparecientes en el apoyo de la administración del Registro de Comparecientes y todos sus módulos alojados en el sistema VISTA provisto por la Secretaría Ejecutiva de la JEP, asimismo, apoyar el seguimiento a la ejecución de los convenios que suscriba la JEP con organizaciones de cooperación internacional u otras entidades del Estado en temas relacionados con este objeto contractual."/>
    <s v="Misional"/>
    <s v="Harvey Danilo Suarez Morales"/>
    <s v="Secretaría Ejecutiva"/>
    <s v="Subsecretaría Ejecutiva"/>
    <s v="Departamento SAAD - Comparecientes"/>
    <s v="Jorge Alirio Mancera Cortés"/>
    <s v="BB- Departamento SAAD Defensa a Comparecientes "/>
    <s v="N/A"/>
    <s v="N/A"/>
    <s v="N/A"/>
    <s v="Inversión"/>
    <n v="45000000"/>
    <s v="N/A"/>
    <s v="N/A"/>
    <n v="15000000"/>
    <s v="N/A"/>
    <n v="125122"/>
    <n v="469122"/>
    <n v="2018011001091"/>
    <x v="111"/>
    <d v="2022-10-26T00:00:00"/>
    <s v="N/A"/>
    <s v="N/A"/>
    <s v="N/A"/>
    <s v="N/A"/>
    <n v="0"/>
    <s v="N/A"/>
    <n v="0"/>
    <s v="N/A"/>
    <n v="0"/>
    <s v="N/A"/>
    <n v="0"/>
    <s v="N/A"/>
    <n v="0"/>
    <s v="N/A"/>
    <n v="0"/>
    <d v="2022-11-15T00:00:00"/>
    <n v="0"/>
    <n v="45000000"/>
    <n v="0"/>
    <n v="0"/>
    <n v="0"/>
    <n v="0"/>
    <n v="0"/>
    <d v="2022-12-31T00:00:00"/>
    <d v="2022-12-31T00:00:00"/>
    <n v="-1202"/>
    <s v="SI"/>
    <s v="N/A"/>
    <s v="Bogotá D.C."/>
    <s v="Cumplimiento"/>
    <n v="143939"/>
    <n v="0"/>
    <s v="Segurexpo de Colombia S.A."/>
    <d v="2022-10-21T00:00:00"/>
    <s v="21/10/2022 - 30/06/2023"/>
    <n v="2022"/>
    <s v="PENDIENTE"/>
    <s v="Ninguna"/>
    <s v="Terminado"/>
    <s v="Retiro"/>
    <s v="N/A"/>
    <s v="DERECHO"/>
    <s v="N/A"/>
    <s v="MASCULINO"/>
    <s v="omar.castelblanco@jep.gov.co"/>
    <s v="https://community.secop.gov.co/Public/Tendering/ContractNoticePhases/View?PPI=CO1.PPI.21064403&amp;isFromPublicArea=True&amp;isModal=False"/>
    <m/>
    <m/>
    <s v="PARTICIPACIÓN_EFECTIVA_REPRESENTACIÓN_Y_DEFENSA_TÉCNICA"/>
    <s v="PROCESOS_MISIONALES"/>
    <s v="Secretaría Ejecutiva"/>
    <s v="Subsecretaría Ejecutiva"/>
  </r>
  <r>
    <s v="JEP-739"/>
    <n v="1048"/>
    <s v="JEP-739-2022"/>
    <s v="JEP-CSPO-714-2022"/>
    <s v="Jairo Cuellar"/>
    <d v="2022-10-10T00:00:00"/>
    <s v="Juan Francisco Calderón Huertas"/>
    <x v="0"/>
    <s v="1. Prestación de servicios"/>
    <n v="86052799"/>
    <n v="1"/>
    <s v="Persona Natural"/>
    <s v="Bogotá D.C. "/>
    <s v="Prestación de servicios profesionales para brindar asistencia técnica a las actuaciones y decisiones judiciales propias de la justicia transicional y restaurativa JEP en los procesos de validación, aplicando herramientas jurídicas y conceptuales, para la consolidación de información en los sistemas misionales dispuestos por la JEP. "/>
    <s v="Misional"/>
    <s v="Harvey Danilo Suarez Morales"/>
    <s v="Secretaría Ejecutiva"/>
    <s v="Subsecretaría Ejecutiva"/>
    <s v="Departamento SAAD - Comparecientes"/>
    <s v="Jorge Alirio Mancera Cortés"/>
    <s v="BB- Departamento SAAD Defensa a Comparecientes "/>
    <s v="N/A"/>
    <s v="N/A"/>
    <s v="N/A"/>
    <s v="Inversión"/>
    <n v="18214920"/>
    <s v="N/A"/>
    <s v="N/A"/>
    <n v="6071640"/>
    <s v="N/A"/>
    <n v="126922"/>
    <n v="458322"/>
    <n v="2018011001091"/>
    <x v="32"/>
    <d v="2022-10-21T00:00:00"/>
    <s v="N/A"/>
    <s v="N/A"/>
    <s v="N/A"/>
    <s v="N/A"/>
    <n v="0"/>
    <s v="N/A"/>
    <n v="0"/>
    <s v="N/A"/>
    <n v="0"/>
    <s v="N/A"/>
    <n v="0"/>
    <s v="N/A"/>
    <n v="0"/>
    <s v="N/A"/>
    <n v="0"/>
    <s v="N/A"/>
    <n v="0"/>
    <n v="18214920"/>
    <n v="0"/>
    <n v="0"/>
    <n v="0"/>
    <n v="0"/>
    <n v="0"/>
    <d v="2022-12-31T00:00:00"/>
    <d v="2022-12-31T00:00:00"/>
    <n v="-1202"/>
    <s v="SI"/>
    <s v="N/A"/>
    <s v="Bogotá D.C."/>
    <s v="Cumplimiento"/>
    <s v="17-47-101003778"/>
    <n v="0"/>
    <s v="Seguros del Estado S.A."/>
    <s v="13/10/202"/>
    <s v="13/10/2022 - 05/07/2023"/>
    <n v="2022"/>
    <s v="PENDIENTE"/>
    <s v="Ninguna"/>
    <s v="Terminado"/>
    <s v="Retiro"/>
    <s v="N/A"/>
    <s v="DERECHO"/>
    <s v="N/A"/>
    <s v="MASCULINO"/>
    <s v="juan.calderon@jep.gov.co"/>
    <s v="https://community.secop.gov.co/Public/Tendering/ContractNoticePhases/View?PPI=CO1.PPI.21039477&amp;isFromPublicArea=True&amp;isModal=False"/>
    <m/>
    <m/>
    <s v="PARTICIPACIÓN_EFECTIVA_REPRESENTACIÓN_Y_DEFENSA_TÉCNICA"/>
    <s v="PROCESOS_MISIONALES"/>
    <s v="Secretaría Ejecutiva"/>
    <s v="Subsecretaría Ejecutiva"/>
  </r>
  <r>
    <s v="JEP-751"/>
    <n v="1049"/>
    <s v="JEP-751-2022"/>
    <s v="JEP-CSPO-723-2022"/>
    <s v="Jairo Cuellar"/>
    <d v="2022-10-24T00:00:00"/>
    <s v="Angie Catalina Velasco Robelto"/>
    <x v="0"/>
    <s v="1. Prestación de servicios"/>
    <n v="1057489435"/>
    <n v="8"/>
    <s v="Persona Natural"/>
    <s v="Bogotá D.C. "/>
    <s v="Prestación de servicios profesionales para apoyar y acompañar al departamento SAAD Comparecientes en las gestiones administrativas relacionadas con los procesos contractuales que se encuentren a su cargo en las distintas etapas"/>
    <s v="Administrativo Transversal"/>
    <s v="Harvey Danilo Suarez Morales"/>
    <s v="Secretaría Ejecutiva"/>
    <s v="Subsecretaría Ejecutiva"/>
    <s v="Departamento SAAD - Comparecientes"/>
    <s v="Jorge Alirio Mancera Cortés"/>
    <s v="BB- Departamento SAAD Defensa a Comparecientes "/>
    <s v="N/A"/>
    <s v="N/A"/>
    <s v="N/A"/>
    <s v="Inversión"/>
    <n v="6418588"/>
    <s v="N/A"/>
    <s v="N/A"/>
    <n v="5204263"/>
    <s v="N/A"/>
    <n v="124722"/>
    <s v="_x0009_482322"/>
    <n v="2018011001091"/>
    <x v="125"/>
    <d v="2022-10-28T00:00:00"/>
    <s v="N/A"/>
    <s v="N/A"/>
    <s v="N/A"/>
    <s v="N/A"/>
    <n v="0"/>
    <s v="N/A"/>
    <n v="0"/>
    <s v="N/A"/>
    <n v="0"/>
    <s v="N/A"/>
    <n v="0"/>
    <s v="N/A"/>
    <n v="0"/>
    <s v="N/A"/>
    <n v="0"/>
    <s v="N/A"/>
    <n v="0"/>
    <n v="6418588"/>
    <n v="0"/>
    <n v="0"/>
    <n v="0"/>
    <n v="0"/>
    <n v="0"/>
    <d v="2022-11-30T00:00:00"/>
    <d v="2022-11-30T00:00:00"/>
    <n v="-1233"/>
    <s v="SI"/>
    <s v="N/A"/>
    <s v="Bogotá D.C."/>
    <s v="Cumplimiento"/>
    <s v="390-47- 994000074994"/>
    <n v="0"/>
    <s v="Aseguradora Solidaria de Colombia"/>
    <d v="2022-10-28T00:00:00"/>
    <s v="28/10/2022 - 10/06/2023"/>
    <n v="2022"/>
    <s v="PENDIENTE"/>
    <s v="Ninguna"/>
    <s v="Terminado"/>
    <s v="Retiro"/>
    <s v="N/A"/>
    <s v="ADMINISTRACIÓN DE EMPRESAS"/>
    <s v="TECNOLOGO EN GESTIÓN EMPRESARIAL"/>
    <s v="FEMENINO"/>
    <s v="angie.velasco@jep.gov.co"/>
    <s v="https://community.secop.gov.co/Public/Tendering/ContractNoticePhases/View?PPI=CO1.PPI.21282899&amp;isFromPublicArea=True&amp;isModal=False"/>
    <m/>
    <m/>
    <s v="PARTICIPACIÓN_EFECTIVA_REPRESENTACIÓN_Y_DEFENSA_TÉCNICA"/>
    <s v="PROCESOS_MISIONALES"/>
    <s v="Secretaría Ejecutiva"/>
    <s v="Subsecretaría Ejecutiva"/>
  </r>
  <r>
    <s v="JEP-715"/>
    <n v="1050"/>
    <s v="JEP-715-2022"/>
    <s v="JEP-CSPO-691-2022"/>
    <s v="Paola Casas"/>
    <d v="2022-09-27T00:00:00"/>
    <s v="Adriana Cristina Romero Beltrán"/>
    <x v="0"/>
    <s v="1. Prestación de servicios"/>
    <n v="52713756"/>
    <n v="9"/>
    <s v="Persona Natural"/>
    <s v="Bogotá D.C. "/>
    <s v="Prestar servicios profesionales especializados para brindar apoyo a la Subdirección de Contratación en la asesoría y acompañamiento de los temas  jurídicos y contractuales que le sean asignados. "/>
    <s v="Funciones de la dependencia"/>
    <s v="Harvey Danilo Suarez Morales"/>
    <s v="Secretaría Ejecutiva"/>
    <s v="Dirección de Asuntos Jurídicos"/>
    <s v="Subdirección de Contratación"/>
    <s v="Fabio Leonardo Muñoz Sarmiento"/>
    <s v="EE- Subdirección de Contratación"/>
    <s v="N/A"/>
    <s v="N/A"/>
    <s v="N/A"/>
    <s v="Inversión"/>
    <n v="22161489"/>
    <s v="N/A"/>
    <s v="N/A"/>
    <n v="10553091"/>
    <s v="N/A"/>
    <n v="122122"/>
    <n v="437022"/>
    <n v="2018011001175"/>
    <x v="85"/>
    <d v="2022-10-03T00:00:00"/>
    <s v="N/A"/>
    <s v="N/A"/>
    <s v="N/A"/>
    <s v="N/A"/>
    <n v="0"/>
    <s v="N/A"/>
    <n v="0"/>
    <s v="N/A"/>
    <n v="0"/>
    <s v="N/A"/>
    <n v="0"/>
    <s v="N/A"/>
    <n v="0"/>
    <s v="N/A"/>
    <n v="0"/>
    <s v="N/A"/>
    <n v="0"/>
    <n v="22161489"/>
    <n v="0"/>
    <n v="0"/>
    <n v="0"/>
    <n v="0"/>
    <n v="0"/>
    <d v="2022-11-30T00:00:00"/>
    <d v="2022-11-30T00:00:00"/>
    <n v="-1233"/>
    <s v="SI"/>
    <s v="N/A"/>
    <s v="Bogotá D.C."/>
    <s v="Cumplimiento"/>
    <s v="15-45-101149150"/>
    <n v="0"/>
    <s v="Seguros del Estado S.A."/>
    <d v="2022-09-30T00:00:00"/>
    <s v="29/09/2022 -  31/05/2023"/>
    <n v="2022"/>
    <s v="PENDIENTE"/>
    <s v="Ninguna"/>
    <s v="Terminado"/>
    <s v="Retiro"/>
    <s v="N/A"/>
    <s v="DERECHO"/>
    <s v="N/A"/>
    <s v="FEMENINO"/>
    <s v="adriana.romerob@jep.gov.co"/>
    <s v="https://community.secop.gov.co/Public/Tendering/ContractNoticePhases/View?PPI=CO1.PPI.20798353&amp;isFromPublicArea=True&amp;isModal=False"/>
    <m/>
    <m/>
    <s v="GESTIÓN_CONTRACTUAL"/>
    <s v="PROCESOS_DE_GESTIÓN"/>
    <s v="Secretaría Ejecutiva"/>
    <s v="Dirección de Asuntos Jurídicos"/>
  </r>
  <r>
    <s v="JEP-769"/>
    <n v="1051"/>
    <s v="JEP-769-2022"/>
    <s v="JEP-CSPO-741-2022"/>
    <s v="Jairo Cuellar"/>
    <d v="2022-11-04T00:00:00"/>
    <s v="Erika Andrea Mosquera Oviedo"/>
    <x v="0"/>
    <s v="1. Prestación de servicios"/>
    <n v="52851504"/>
    <n v="0"/>
    <s v="Persona Natural"/>
    <s v="Bogotá D.C. "/>
    <s v="Prestar servicios profesionales para apoyar al Departamento de Atención a Víctimas en la región de Bogotá, Cundinamarca y Boyacá, para adelantar acciones de difusión, asesoría y orientación a las víctimas en instancias judiciales y no judiciales, atendiendo los enfoques diferenciales y psicosocial"/>
    <s v="Misional"/>
    <s v="Harvey Danilo Suarez Morales"/>
    <s v="Secretaría Ejecutiva"/>
    <s v="Subsecretaría Ejecutiva"/>
    <s v="Departamento de Atención a Víctimas"/>
    <s v="Claudia Viviana Ferro Buitrago"/>
    <s v="BB- Departamento de Atención a Víctimas"/>
    <s v="N/A"/>
    <s v="N/A"/>
    <s v="N/A"/>
    <s v="Inversión"/>
    <n v="14456286"/>
    <s v="N/A"/>
    <s v="N/A"/>
    <n v="7228143"/>
    <s v="N/A"/>
    <n v="125622"/>
    <n v="506122"/>
    <n v="2018011001091"/>
    <x v="21"/>
    <d v="2022-11-11T00:00:00"/>
    <s v="N/A"/>
    <s v="N/A"/>
    <s v="N/A"/>
    <s v="N/A"/>
    <n v="0"/>
    <s v="N/A"/>
    <n v="0"/>
    <s v="N/A"/>
    <n v="0"/>
    <s v="N/A"/>
    <n v="0"/>
    <s v="N/A"/>
    <n v="0"/>
    <s v="N/A"/>
    <n v="0"/>
    <s v="N/A"/>
    <n v="0"/>
    <n v="14456286"/>
    <n v="0"/>
    <n v="0"/>
    <n v="0"/>
    <n v="0"/>
    <n v="0"/>
    <d v="2022-12-31T00:00:00"/>
    <d v="2022-12-31T00:00:00"/>
    <n v="-1202"/>
    <s v="SI"/>
    <s v="N/A"/>
    <s v="Bogotá D.C."/>
    <s v="Cumplimiento"/>
    <s v="11-47-101013255"/>
    <n v="0"/>
    <s v="Seguros del Estado S.A. "/>
    <d v="2022-11-15T00:00:00"/>
    <s v="11/11/2022 - 10/07/2023"/>
    <n v="2022"/>
    <s v="PENDIENTE"/>
    <s v="Ninguna"/>
    <s v="Terminado"/>
    <s v="Retiro"/>
    <s v="N/A"/>
    <s v="CIENCIAS POLÍTICAS"/>
    <s v="N/A"/>
    <s v="FEMENINO"/>
    <s v="erika.mosquera@jep.gov.co"/>
    <s v="https://community.secop.gov.co/Public/Tendering/ContractNoticePhases/View?PPI=CO1.PPI.21502398&amp;isFromPublicArea=True&amp;isModal=False"/>
    <m/>
    <m/>
    <s v="PARTICIPACIÓN_EFECTIVA_REPRESENTACIÓN_Y_DEFENSA_TÉCNICA"/>
    <s v="PROCESOS_MISIONALES"/>
    <s v="Secretaría Ejecutiva"/>
    <s v="Subsecretaría Ejecutiva"/>
  </r>
  <r>
    <s v="JEP-753"/>
    <n v="1052"/>
    <s v="JEP-753-2022"/>
    <s v="JEP-CSPO-725-2022"/>
    <s v="Laura Paredes"/>
    <d v="2022-10-25T00:00:00"/>
    <s v="Raúl Andrés González Rojas"/>
    <x v="0"/>
    <s v="1. Prestación de servicios"/>
    <n v="1019059573"/>
    <n v="3"/>
    <s v="Persona Natural"/>
    <s v="Bogotá D.C. "/>
    <s v="Prestar servicios profesionales para apoyar y acompañar al Departamento de Atención a Víctimas en las gestiones administrativas requeridas para su adecuado funcionamiento y el cumplimiento sus funciones misionales"/>
    <s v="Funciones de la dependencia"/>
    <s v="Harvey Danilo Suarez Morales"/>
    <s v="Secretaría Ejecutiva"/>
    <s v="Subsecretaría Ejecutiva"/>
    <s v="Departamento de Atención a Víctimas"/>
    <s v="Claudia Viviana Ferro Buitrago"/>
    <s v="BB- Departamento de Atención a Víctimas"/>
    <s v="N/A"/>
    <s v="N/A"/>
    <s v="N/A"/>
    <s v="Inversión"/>
    <n v="10842210"/>
    <s v="N/A"/>
    <s v="N/A"/>
    <n v="3614070"/>
    <s v="N/A"/>
    <n v="125722"/>
    <n v="477522"/>
    <n v="2018011001091"/>
    <x v="129"/>
    <d v="2022-11-05T00:00:00"/>
    <s v="N/A"/>
    <s v="N/A"/>
    <s v="N/A"/>
    <s v="N/A"/>
    <n v="0"/>
    <s v="N/A"/>
    <n v="0"/>
    <s v="N/A"/>
    <n v="0"/>
    <s v="N/A"/>
    <n v="0"/>
    <s v="N/A"/>
    <n v="0"/>
    <s v="N/A"/>
    <n v="0"/>
    <s v="N/A"/>
    <n v="0"/>
    <n v="10842210"/>
    <n v="0"/>
    <n v="0"/>
    <n v="0"/>
    <n v="0"/>
    <n v="0"/>
    <d v="2022-12-31T00:00:00"/>
    <d v="2022-12-31T00:00:00"/>
    <n v="-1202"/>
    <s v="SI"/>
    <s v="N/A"/>
    <s v="Bogotá D.C."/>
    <s v="Cumplimiento"/>
    <s v="15-45-101150370"/>
    <n v="0"/>
    <s v="Seguros del Estado S.A. "/>
    <d v="2022-10-28T00:00:00"/>
    <s v="27/10/2022 - 30/06/2023"/>
    <n v="2022"/>
    <s v="PENDIENTE"/>
    <s v="Otrosí N°1, Modificaicón clausual octava forma de pago"/>
    <s v="Terminado"/>
    <s v="Retiro"/>
    <s v="N/A"/>
    <s v="DERECHO"/>
    <s v="N/A"/>
    <s v="MASCULINO"/>
    <s v="raul.gonzalez@jep.gov.co"/>
    <s v="https://community.secop.gov.co/Public/Tendering/ContractNoticePhases/View?PPI=CO1.PPI.21287554&amp;isFromPublicArea=True&amp;isModal=False"/>
    <m/>
    <m/>
    <s v="PARTICIPACIÓN_EFECTIVA_REPRESENTACIÓN_Y_DEFENSA_TÉCNICA"/>
    <s v="PROCESOS_MISIONALES"/>
    <s v="Secretaría Ejecutiva"/>
    <s v="Subsecretaría Ejecutiva"/>
  </r>
  <r>
    <s v="N/A"/>
    <n v="1053"/>
    <s v="OC-100991-2022"/>
    <s v="JEP-TVEC-007-2022"/>
    <s v="Anegla Esquivel"/>
    <d v="2022-12-02T00:00:00"/>
    <s v="PANAMERICANA LIBRERÍA Y PAPELERÍA S.A."/>
    <x v="2"/>
    <s v="2. Compraventa "/>
    <n v="830037946"/>
    <n v="3"/>
    <s v="Persona Jurídica"/>
    <s v="Bogotá D.C. "/>
    <s v="Adquisición equipos audiovisuales y accesorios para la Subdirección de Comunicaciones de la jurisdicción especial para la paz, para el normal desarrollo de sus actividades misionales."/>
    <s v="Funciones de la dependencia"/>
    <s v="Luis Felipe Rivera García"/>
    <s v="Dirección de Tecnologías de la Información"/>
    <s v="Dirección de Tecnologías de la Información"/>
    <s v="Dirección de Tecnologías de la Información"/>
    <s v="Luis Felipe Rivera García"/>
    <s v="C- Dirección de TI"/>
    <s v="N/A"/>
    <s v="N/A"/>
    <s v="N/A"/>
    <s v="Inversión"/>
    <n v="34802026"/>
    <s v="N/A"/>
    <s v="N/A"/>
    <s v="N/A"/>
    <s v="N/A"/>
    <n v="128622"/>
    <m/>
    <n v="2018011000954"/>
    <x v="116"/>
    <d v="2022-12-01T00:00:00"/>
    <s v="N/A"/>
    <s v="N/A"/>
    <s v="N/A"/>
    <s v="N/A"/>
    <n v="0"/>
    <s v="N/A"/>
    <n v="0"/>
    <s v="N/A"/>
    <n v="0"/>
    <s v="N/A"/>
    <n v="0"/>
    <s v="N/A"/>
    <n v="0"/>
    <s v="N/A"/>
    <n v="0"/>
    <s v="N/A"/>
    <n v="0"/>
    <n v="34802026"/>
    <n v="0"/>
    <n v="0"/>
    <n v="0"/>
    <n v="0"/>
    <n v="0"/>
    <d v="2022-12-15T00:00:00"/>
    <d v="2022-12-15T00:00:00"/>
    <n v="-1218"/>
    <s v="SI"/>
    <s v="N/A"/>
    <s v="Bogotá D.C."/>
    <s v="N/A"/>
    <s v="N/A"/>
    <s v="N/A"/>
    <s v="N/A"/>
    <s v="N/A"/>
    <s v="N/A"/>
    <s v="N/A"/>
    <s v="N/A"/>
    <s v="Ninguna"/>
    <s v="Terminado"/>
    <s v="Retiro"/>
    <s v="N/A"/>
    <s v="N/A"/>
    <s v="N/A"/>
    <s v="FEMENINO"/>
    <s v="gobiernovirtual@panamericana.com.co"/>
    <s v="https://www.colombiacompra.gov.co/tienda-virtual-del-estado-colombiano/ordenes-compra/100991"/>
    <m/>
    <m/>
    <s v="GOBIERNO_Y_GESTIÓN_DE_LAS_TECNOLOGÍAS"/>
    <s v="PROCESOS_DE_GESTIÓN"/>
    <s v="Secretaría Ejecutiva"/>
    <s v="Dirección de TI"/>
  </r>
  <r>
    <s v="JEP-744"/>
    <n v="1055"/>
    <s v="JEP-744-2022"/>
    <s v="JEP-CSPO-718-2022"/>
    <s v="Clara Torres"/>
    <d v="2022-10-13T00:00:00"/>
    <s v="Jesus Eduardo Martinez Lopez"/>
    <x v="0"/>
    <s v="1. Prestación de servicios"/>
    <n v="79649846"/>
    <n v="8"/>
    <s v="Persona Natural"/>
    <s v="Bogotá D.C. "/>
    <s v="Prestar servicios profesionales para apoyar y acompañar a la Secretaría Ejecutiva en la asistencia técnica a las actuaciones, encuentros y acercamientos necesarios para los procesos de justicia restaurativa con énfasis en mediación y diálogo social, dinámicas del conflicto armado y procesos restaurativos. "/>
    <s v="Administrativo Transversal"/>
    <s v="Harvey Danilo Suarez Morales"/>
    <s v="Secretaría Ejecutiva"/>
    <s v="Secretaría Ejecutiva"/>
    <s v="Secretaría Ejecutiva"/>
    <s v="Ariel Sánchez Meertens"/>
    <s v="A- Despacho Secretaría Ejecutiva"/>
    <s v="N/A"/>
    <s v="N/A"/>
    <s v="N/A"/>
    <s v="Inversión"/>
    <n v="43200428"/>
    <s v="N/A"/>
    <s v="N/A"/>
    <s v="16’000.165"/>
    <s v="N/A"/>
    <n v="126522"/>
    <n v="464222"/>
    <s v="_x0009_2018011001091"/>
    <x v="102"/>
    <d v="2022-10-21T00:00:00"/>
    <s v="N/A"/>
    <s v="N/A"/>
    <s v="N/A"/>
    <s v="N/A"/>
    <n v="0"/>
    <s v="N/A"/>
    <n v="0"/>
    <s v="N/A"/>
    <n v="0"/>
    <s v="N/A"/>
    <n v="0"/>
    <s v="N/A"/>
    <n v="0"/>
    <s v="N/A"/>
    <n v="0"/>
    <s v="N/A"/>
    <n v="0"/>
    <n v="43200428"/>
    <n v="0"/>
    <n v="0"/>
    <n v="0"/>
    <n v="0"/>
    <n v="0"/>
    <d v="2022-12-31T00:00:00"/>
    <d v="2022-12-31T00:00:00"/>
    <n v="-1202"/>
    <s v="SI"/>
    <s v="N/A"/>
    <s v="Bogotá D.C."/>
    <s v="Cumplimiento"/>
    <s v="21-47-101023714"/>
    <n v="0"/>
    <s v="Seguros del Estado S.A."/>
    <d v="2022-10-19T00:00:00"/>
    <s v="18/10/2022 - 30/06/2023"/>
    <n v="2022"/>
    <s v="PENDIENTE"/>
    <s v="Ninguna"/>
    <s v="Terminado"/>
    <s v="Retiro"/>
    <s v="N/A"/>
    <s v="PSICOLOGÍA"/>
    <s v="N/A"/>
    <s v="MASCULINO"/>
    <s v="jesus.martinez@jep.gov.co"/>
    <s v="https://community.secop.gov.co/Public/Tendering/ContractNoticePhases/View?PPI=CO1.PPI.21101154&amp;isFromPublicArea=True&amp;isModal=False"/>
    <m/>
    <m/>
    <s v="ENFOQUE_RESTAURATIVO"/>
    <s v="PROCESOS_MISIONALES"/>
    <s v="Secretaría Ejecutiva"/>
    <s v="Despacho Secretaría Ejecutiva"/>
  </r>
  <r>
    <s v="JEP-750"/>
    <n v="1056"/>
    <s v="JEP-750-2022"/>
    <s v="JEP-CSPO-722-2022"/>
    <s v="Vanessa Jiménez "/>
    <d v="2022-10-20T00:00:00"/>
    <s v="Jaime Andrés Ortega Mazorra"/>
    <x v="0"/>
    <s v="1. Prestación de servicios"/>
    <n v="10547235"/>
    <n v="9"/>
    <s v="Persona Natural"/>
    <s v="Chía"/>
    <s v="Prestar servicios profesionales para acompañar a la Subdirección de control interno en el análisis de la regulación legal vigente aplicable a la JEP en el marco del sistema de control interno en articulación con el modelo de gestión. "/>
    <s v="Funciones de la dependencia"/>
    <s v="Harvey Danilo Suarez Morales"/>
    <s v="Secretaría Ejecutiva"/>
    <s v="Departamento de Asuntos Jurídicos"/>
    <s v="Subdirección de Contratación"/>
    <s v="María Omaira Álvarez Iriarte"/>
    <s v="AA- Subdirección de Control Interno"/>
    <s v="N/A"/>
    <s v="N/A"/>
    <s v="N/A"/>
    <s v="Funcionamiento"/>
    <n v="34059018"/>
    <s v="N/A"/>
    <s v="N/A"/>
    <n v="16480169"/>
    <s v="N/A"/>
    <n v="125522"/>
    <s v="PND"/>
    <s v="N/A"/>
    <x v="139"/>
    <d v="2022-10-28T00:00:00"/>
    <s v="N/A"/>
    <s v="N/A"/>
    <s v="N/A"/>
    <s v="N/A"/>
    <n v="0"/>
    <s v="N/A"/>
    <n v="0"/>
    <s v="N/A"/>
    <n v="0"/>
    <s v="N/A"/>
    <n v="0"/>
    <s v="N/A"/>
    <n v="0"/>
    <s v="N/A"/>
    <n v="0"/>
    <s v="N/A"/>
    <n v="0"/>
    <n v="34059018"/>
    <n v="0"/>
    <n v="0"/>
    <n v="0"/>
    <n v="0"/>
    <n v="0"/>
    <d v="2022-12-20T00:00:00"/>
    <d v="2022-12-20T00:00:00"/>
    <n v="-1213"/>
    <s v="SI"/>
    <s v="N/A"/>
    <s v="Bogotá D.C."/>
    <s v="Cumplimiento"/>
    <s v="47-47-101001719"/>
    <n v="0"/>
    <s v="Seguros del Estado S.A."/>
    <d v="2023-11-01T00:00:00"/>
    <s v="31/10/2022 - 30/06/2023"/>
    <d v="2022-11-11T00:00:00"/>
    <s v="PENDIENTE"/>
    <s v="Mediante Otrosí número 1 se aclaran que el pago b) es por $16.480.170 y no por $16.480.169 como_x000a_quedó expresado en el contrato.”el primer pago"/>
    <s v="Terminado"/>
    <s v="Retiro"/>
    <s v="N/A"/>
    <s v="CONTADURÍA PÚBLICA"/>
    <s v="N/A"/>
    <s v="MASCULINO"/>
    <s v="jaime.ortega@jep.gov.co"/>
    <s v="https://community.secop.gov.co/Public/Tendering/ContractNoticePhases/View?PPI=CO1.PPI.21210415&amp;isFromPublicArea=True&amp;isModal=False"/>
    <m/>
    <m/>
    <s v="EVALUACIÓN_Y_CONTROL"/>
    <s v="PROCESOS_DE_PREVENCIÓN,_CONTROL_Y_EVALUACIÓN"/>
    <s v="Secretaría Ejecutiva"/>
    <s v="Subdirección de Control Interno"/>
  </r>
  <r>
    <s v="JEP-765"/>
    <n v="1058"/>
    <s v="JEP-765-2022"/>
    <s v="JEP-CSPO-737-2022"/>
    <s v="Jairo Cuellar"/>
    <d v="2022-11-02T00:00:00"/>
    <s v="Julián David Vásquez Daraviña"/>
    <x v="0"/>
    <s v="1. Prestación de servicios"/>
    <n v="94540175"/>
    <n v="9"/>
    <s v="Persona Natural"/>
    <s v="Cali"/>
    <s v="Prestar servicios profesionales a la Subdirección de Talento Humano en la implementación de los enfoques diferenciales en los diferentes planes, programas y políticas a partir de la estrategia de talento humano. "/>
    <s v="Administrativo Transversal"/>
    <s v="Harvey Danilo Suarez Morales"/>
    <s v="Secretaría Ejecutiva"/>
    <s v="Dirección Administrativa y Financiera"/>
    <s v="Subdirección de Talento Humano"/>
    <s v="Francy Elena Palomino Millán"/>
    <s v="DD- Subdirección de Talento Humano"/>
    <s v="N/A"/>
    <s v="N/A"/>
    <s v="N/A"/>
    <s v="Funcionamiento"/>
    <n v="13974407"/>
    <s v="N/A"/>
    <s v="N/A"/>
    <n v="7228143"/>
    <s v="N/A"/>
    <n v="493722"/>
    <n v="128122"/>
    <s v="N/A"/>
    <x v="82"/>
    <d v="2022-11-17T00:00:00"/>
    <s v="N/A"/>
    <s v="N/A"/>
    <s v="N/A"/>
    <s v="N/A"/>
    <n v="0"/>
    <s v="N/A"/>
    <n v="0"/>
    <s v="N/A"/>
    <n v="0"/>
    <s v="N/A"/>
    <n v="0"/>
    <s v="N/A"/>
    <n v="0"/>
    <s v="N/A"/>
    <n v="0"/>
    <s v="N/A"/>
    <n v="0"/>
    <n v="13974407"/>
    <n v="0"/>
    <n v="0"/>
    <n v="0"/>
    <n v="0"/>
    <n v="0"/>
    <d v="2022-12-31T00:00:00"/>
    <d v="2022-12-31T00:00:00"/>
    <n v="-1202"/>
    <s v="SI"/>
    <s v="N/A"/>
    <s v="Bogotá D.C."/>
    <s v="Cumplimiento"/>
    <s v="21-47-101024189"/>
    <n v="0"/>
    <s v="Seguros del Estado S.A. "/>
    <d v="2022-11-04T00:00:00"/>
    <s v="4/11/2022 - 30/06/2023"/>
    <n v="2022"/>
    <s v="PENDIENTE"/>
    <s v="Ninguna"/>
    <s v="Terminado"/>
    <s v="Retiro"/>
    <s v="N/A"/>
    <s v="ECONOMÍA"/>
    <s v="N/A"/>
    <s v="MASCULINO"/>
    <s v="julian.vasquez@jep.gov.co"/>
    <s v="https://community.secop.gov.co/Public/Tendering/ContractNoticePhases/View?PPI=CO1.PPI.21454367&amp;isFromPublicArea=True&amp;isModal=False"/>
    <m/>
    <m/>
    <s v="GESTIÓN_DEL_TALENTO_HUMANO"/>
    <s v="PROCESOS_DE_GESTIÓN"/>
    <s v="Secretaría Ejecutiva"/>
    <s v="Dirección Administrativa y Financiera"/>
  </r>
  <r>
    <s v="JEP-927"/>
    <n v="1059"/>
    <s v="JEP-927-2022"/>
    <s v="JEP-IPINF-013-2022"/>
    <s v="Jairo Cuellar"/>
    <d v="2022-12-07T00:00:00"/>
    <s v="EMERMEDICA S.A. SERVICIOS DE AMBULANCIA PREPAGADOS"/>
    <x v="3"/>
    <s v="1. Prestación de servicios"/>
    <n v="800126785"/>
    <n v="7"/>
    <s v="Persona Jurídica"/>
    <s v="Bogotá D.C. "/>
    <s v="Contratar los servicios de área protegida (asistencia médica, unidad móvil, etc.,) para atender los casos de urgencias y/o emergencias médicas que ocurran a los servidores, servidoras, contratistas y/o visitantes en la sede central en Bogotá D.C. y en los grupos territoriales de la Jurisdicción Especial para la Paz -JEP. "/>
    <s v="Funciones de la dependencia"/>
    <s v="Gabriel Amado Pardo "/>
    <s v="Subdirección de Recursos Físicos e Infraestructura"/>
    <s v="Dirección Administrativa y Financiera"/>
    <s v="Subdirección de Talento Humano"/>
    <s v="Francy Elena Palomino Millán"/>
    <s v="DD- Subdirección de Talento Humano"/>
    <s v="N/A"/>
    <s v="N/A"/>
    <s v="N/A"/>
    <s v="Funcionamiento"/>
    <n v="29852570"/>
    <s v="N/A"/>
    <s v="N/A"/>
    <s v="N/A"/>
    <s v="N/A"/>
    <n v="129122"/>
    <n v="578622"/>
    <s v="N/A"/>
    <x v="123"/>
    <d v="2022-12-15T00:00:00"/>
    <s v="N/A"/>
    <s v="N/A"/>
    <s v="N/A"/>
    <s v="N/A"/>
    <n v="-9335020"/>
    <d v="2023-10-31T00:00:00"/>
    <n v="7000000"/>
    <d v="2023-10-31T00:00:00"/>
    <n v="0"/>
    <s v="N/A"/>
    <n v="0"/>
    <s v="N/A"/>
    <n v="0"/>
    <s v="N/A"/>
    <n v="5"/>
    <d v="2023-10-31T00:00:00"/>
    <n v="203"/>
    <n v="27517550"/>
    <n v="90037550"/>
    <n v="90037550"/>
    <n v="0"/>
    <n v="0"/>
    <n v="0"/>
    <d v="2023-05-31T00:00:00"/>
    <d v="2023-12-20T00:00:00"/>
    <n v="-848"/>
    <s v="SI"/>
    <d v="2024-10-22T00:00:00"/>
    <s v="Bogotá D.C. - Bosa_x000a_Medellín y Bucaramanga"/>
    <s v="Cumplimiento_x000a_Responsabilidad Civil Extracontractual"/>
    <s v="15-45-101152098"/>
    <n v="0"/>
    <s v="Seguros del Estado S.A. "/>
    <d v="2022-12-12T00:00:00"/>
    <s v="12/12/2022 - 12/06/2024"/>
    <d v="2022-12-15T00:00:00"/>
    <s v="PENDIENTE"/>
    <s v="Otrsí N°1 Aclaración de los valores asignados a cada vigencia. 2022: $9.815.020 y 2023: $20.037.550._x000a_Mediante otrosí N°2 Prorrogar el plazo de ejecución pactado en la Cláusula Quinta del contrato hasta el 31 de agosto de 2023_x000a_Mediate otrosí número 3 publicado el 31/08/2023 se prorroga el plazo del contrato hasta el 31/10/2023 y modificación a la cláusula séptima “Disponibilidad Presupuestal”._x000a_Median 0trosí número 4 publicado el 31/10/2023 se prorroga el plazo del contrato hasta el 20/11/2023_x000a_Mediate otrosí número 5 publicado el 31/10/2023 se prorroga el plazo hasta el 20/12/2023 reducción del valor del contrato para la vigencia 2022 en la suma de $9.335.020 y adicionó en un valor del contrato para la vigencia 2023 en la suma de $7.000.0000_x000a_El 22/10/2024 se piblicó el acta de balance y cierre"/>
    <s v="Terminado"/>
    <s v="Adición y Prorróga"/>
    <s v="N/A"/>
    <s v="N/A"/>
    <s v="N/A"/>
    <s v="N/A"/>
    <s v="N/A"/>
    <s v="https://community.secop.gov.co/Public/Tendering/ContractNoticePhases/View?PPI=CO1.PPI.21833343&amp;isFromPublicArea=True&amp;isModal=False"/>
    <m/>
    <m/>
    <s v="GESTIÓN_DEL_TALENTO_HUMANO"/>
    <s v="PROCESOS_DE_GESTIÓN"/>
    <s v="Secretaría Ejecutiva"/>
    <s v="Dirección Administrativa y Financiera"/>
  </r>
  <r>
    <s v="JEP-778"/>
    <n v="1061"/>
    <s v="JEP-778-2022"/>
    <s v="JEP-CSPO-750-2022"/>
    <s v="Vanessa Jiménez "/>
    <d v="2022-11-08T00:00:00"/>
    <s v="Nelly Quintana Jérez"/>
    <x v="0"/>
    <s v="1. Prestación de servicios"/>
    <n v="53045693"/>
    <n v="0"/>
    <s v="Persona Natural"/>
    <s v="Chía"/>
    <s v="Prestar servicios profesionales para apoyar a la subdirección de fortalecimiento institucional en el análisis y actualización de la documentación de los procesos y procedimientos y dimensionamiento de necesidades, relacionadas con los nuevos macrocasos de la JEP."/>
    <s v="Administrativo Transversal"/>
    <s v="Harvey Danilo Suarez Morales"/>
    <s v="Secretaría Ejecutiva"/>
    <s v="Secretaría Ejecutiva"/>
    <s v="Subdirección de Fortalecimiento Institucional"/>
    <s v="Luz Amanda Granados Urrea_x0009_"/>
    <s v="AA- Subdirección de Fortalecimiento Institucional"/>
    <s v="N/A"/>
    <s v="N/A"/>
    <s v="N/A"/>
    <s v="Inversión"/>
    <n v="15656147"/>
    <s v="N/A"/>
    <s v="N/A"/>
    <n v="8240084"/>
    <s v="N/A"/>
    <n v="128722"/>
    <n v="505922"/>
    <n v="2018011001175"/>
    <x v="140"/>
    <d v="2022-11-16T00:00:00"/>
    <s v="N/A"/>
    <s v="N/A"/>
    <s v="N/A"/>
    <s v="N/A"/>
    <n v="0"/>
    <s v="N/A"/>
    <n v="0"/>
    <s v="N/A"/>
    <n v="0"/>
    <s v="N/A"/>
    <n v="0"/>
    <s v="N/A"/>
    <n v="0"/>
    <s v="N/A"/>
    <n v="0"/>
    <s v="N/A"/>
    <n v="0"/>
    <n v="15656147"/>
    <n v="0"/>
    <n v="0"/>
    <n v="0"/>
    <n v="0"/>
    <n v="0"/>
    <d v="2022-12-31T00:00:00"/>
    <d v="2022-12-31T00:00:00"/>
    <n v="-1202"/>
    <s v="SI"/>
    <s v="N/A"/>
    <s v="Bogotá D.C."/>
    <s v="Cumplimiento"/>
    <s v="390-47-994000075370"/>
    <n v="0"/>
    <s v="Aseguradora Solidaria de Colombia"/>
    <d v="2022-11-11T00:00:00"/>
    <s v="11/11/2022 - 10/07/2023"/>
    <n v="2022"/>
    <s v="PENDIENTE"/>
    <s v="Ninguna"/>
    <s v="Terminado"/>
    <s v="Retiro"/>
    <s v="N/A"/>
    <s v="INGENIERIA INDUSTRIAL"/>
    <s v="N/A"/>
    <s v="FEMENINO"/>
    <s v="nelly.quintana@jep.gov.co"/>
    <s v="https://community.secop.gov.co/Public/Tendering/ContractNoticePhases/View?PPI=CO1.PPI.21512351&amp;isFromPublicArea=True&amp;isModal=False"/>
    <m/>
    <m/>
    <s v="GESTIÓN_DEL_CONOCIMIENTO"/>
    <s v="PROCESOS_DE_RELACIONAMIENTO"/>
    <s v="Secretaría Ejecutiva"/>
    <s v="Subdirección de Fortalecimiento Institucional"/>
  </r>
  <r>
    <s v="JEP-804"/>
    <n v="1062"/>
    <s v="JEP-804-2022"/>
    <s v="JEP-CSPO-775-2022"/>
    <s v="Clara Torres"/>
    <d v="2022-11-25T00:00:00"/>
    <s v="Unidad Nacional de Protección -UNP-"/>
    <x v="0"/>
    <s v="5. Convenio interadministrativo "/>
    <n v="900475780"/>
    <n v="1"/>
    <s v="Persona Jurídica"/>
    <s v="Bogotá D.C. "/>
    <s v="Aunar esfuerzos institucionales, recursos, capacidades y métodos entre la Unidad Nacional de Protección -UNP- y la Jurisdicción Especial Para la Paz -JEP-, que permitan implementar con enfoque preventivo, la adecuada protección individual de la vida e integridad de los servidores públicos de la JEP objeto de medidas de protección, a quienes en razón del cargo o su nivel de riesgo extraordinario y/o extremo, se les asigne un esquema de seguridad"/>
    <s v="Misional"/>
    <s v="Ana Lucia Rosales Callejas"/>
    <s v="Dirección Administrativa y Financiera"/>
    <s v="Dirección Administrativa y Financiera"/>
    <s v="Oficina de Seguridad y Protección"/>
    <s v="Maria Emma Caro Robles"/>
    <s v="DD- Oficina Asesora de Seguridad y Protección"/>
    <s v="N/A"/>
    <s v="N/A"/>
    <s v="N/A"/>
    <s v="Inversión y Funcionamiento "/>
    <n v="13218110337"/>
    <n v="13176916276"/>
    <n v="40705769"/>
    <s v="N/A"/>
    <s v="N/A"/>
    <n v="128222"/>
    <n v="543922"/>
    <s v="_x0009_2018011001068"/>
    <x v="13"/>
    <d v="2022-11-27T00:00:00"/>
    <s v="N/A"/>
    <s v="N/A"/>
    <s v="N/A"/>
    <s v="N/A"/>
    <n v="-62611407"/>
    <d v="2023-06-30T00:00:00"/>
    <n v="3784697795"/>
    <d v="2023-06-30T00:00:00"/>
    <n v="0"/>
    <s v="N/A"/>
    <n v="0"/>
    <s v="N/A"/>
    <n v="0"/>
    <s v="N/A"/>
    <n v="1"/>
    <d v="2023-06-30T00:00:00"/>
    <n v="61"/>
    <n v="16940196725"/>
    <n v="1343290369"/>
    <n v="1343290369"/>
    <n v="0"/>
    <n v="0"/>
    <n v="0"/>
    <d v="2023-09-30T00:00:00"/>
    <d v="2023-11-30T00:00:00"/>
    <n v="-868"/>
    <s v="SI"/>
    <d v="2025-06-19T00:00:00"/>
    <s v=" Bogotá D.C., y las ciudades donde la JEP tenga presencia_x000a_territorial"/>
    <s v="N/A"/>
    <s v="N/A"/>
    <s v="N/A"/>
    <s v="N/A"/>
    <s v="N/A"/>
    <s v="N/A"/>
    <n v="2022"/>
    <s v="N/A"/>
    <s v="$40.705.769 corresponden a recursos de la vigencia 2022 por funcionamientO Y ($1.343.290.369) corresponden a recursos de la vigencia 2022 por inversión _x000a_Las partes consideran que en atención a la naturaleza del convenio interadministrativo no se exigirán garantías._x000a_Mediante otro sí N°1 : Reducir el valor de los aportes de LA JEP al convenio para la vigencia 2022 en la suma de $62.611.407 y prorrogar 30/11/2023_x000a_El aporte de la JEP ascendería ($13.114.304.869) de los cuales: Para la vigencia 2022 ascienden a la suma de ($1.321.384.731) y para la vigencia 2023 a la suma de($11.792.920.138); El 19/06/2025 se publicó el acta de balance y cierre."/>
    <s v="Terminado"/>
    <s v="Reducción; Prórroga; Acta de balance y cierre"/>
    <s v="N/A"/>
    <s v="N/A"/>
    <s v="N/A"/>
    <s v="N/A"/>
    <s v="N/A"/>
    <s v="https://community.secop.gov.co/Public/Tendering/ContractNoticePhases/View?PPI=CO1.PPI.21850718&amp;isFromPublicArea=True&amp;isModal=False"/>
    <n v="16890428058"/>
    <n v="49768667"/>
    <s v="GESTIÓN_DE_SEGURIDAD_BIENES_Y_SERVICIOS"/>
    <s v="PROCESOS_DE_GESTIÓN"/>
    <s v="Secretaría Ejecutiva"/>
    <s v="Dirección Administrativa y Financiera"/>
  </r>
  <r>
    <s v="JEP-899"/>
    <n v="1063"/>
    <s v="JEP-899-2022"/>
    <s v="JEP-CSPO-867-2022"/>
    <s v="Ángela Esquivel "/>
    <d v="2022-12-05T00:00:00"/>
    <s v="Catalina María Cruz Betancur"/>
    <x v="0"/>
    <s v="1. Prestación de servicios"/>
    <n v="43614348"/>
    <n v="1"/>
    <s v="Persona Natural"/>
    <s v="Envigado"/>
    <s v="Prestar servicios profesionales especializados para apoyar y acompañar el despliegue territorial de la Secretaría Ejecutiva en las subregiones Oriente, Occidente, Suroeste y Valle de Aburrá del departamento de Antioquia, en el marco de los lineamientos para la aplicación del enfoque territorial, la justicia restaurativa y teniendo en cuenta los enfoques diferenciales"/>
    <s v="Funciones de la dependencia"/>
    <s v="Harvey Danilo Suarez Morales"/>
    <s v="Secretaría Ejecutiva"/>
    <s v="Subsecretaría Ejecutiva"/>
    <s v="Departamento de Gestión Territorial"/>
    <s v="Gloria Cala Navarro"/>
    <s v="BB- Departamento de Gestión Territorial"/>
    <s v="N/A"/>
    <s v="N/A"/>
    <s v="N/A"/>
    <s v="Inversión"/>
    <n v="10245720"/>
    <s v="N/A"/>
    <s v="N/A"/>
    <s v="N/A"/>
    <s v="N/A"/>
    <n v="130622"/>
    <n v="576922"/>
    <n v="2018011001091"/>
    <x v="133"/>
    <d v="2022-12-15T00:00:00"/>
    <s v="N/A"/>
    <s v="N/A"/>
    <s v="N/A"/>
    <s v="N/A"/>
    <n v="0"/>
    <s v="N/A"/>
    <n v="0"/>
    <s v="N/A"/>
    <n v="0"/>
    <s v="N/A"/>
    <n v="0"/>
    <s v="N/A"/>
    <n v="0"/>
    <s v="N/A"/>
    <n v="0"/>
    <s v="N/A"/>
    <n v="0"/>
    <n v="10245720"/>
    <n v="0"/>
    <n v="0"/>
    <n v="0"/>
    <n v="0"/>
    <n v="0"/>
    <d v="2022-12-31T00:00:00"/>
    <d v="2022-12-31T00:00:00"/>
    <n v="-1202"/>
    <s v="SI"/>
    <s v="N/A"/>
    <s v="subregiones Oriente, Occidente,_x000a_Suroeste y Valle de Aburrá del departamento de Antioquia."/>
    <s v="Cumplimiento"/>
    <s v="3510650-7"/>
    <s v="NR"/>
    <s v="SURAMERICANA"/>
    <d v="2022-12-13T00:00:00"/>
    <s v="09/12/2022 - 30/06/2023"/>
    <d v="2022-12-14T00:00:00"/>
    <s v="PENDIENTE"/>
    <s v="Ninguna"/>
    <s v="Terminado"/>
    <s v="Retiro"/>
    <s v="N/A"/>
    <s v="ANTROPOLOGÍA"/>
    <s v="N/A"/>
    <s v="FEMENINO"/>
    <s v="NR"/>
    <s v="https://community.secop.gov.co/Public/Tendering/ContractNoticePhases/View?PPI=CO1.PPI.22027178&amp;isFromPublicArea=True&amp;isModal=False"/>
    <m/>
    <m/>
    <s v="PARTICIPACIÓN_EFECTIVA_REPRESENTACIÓN_Y_DEFENSA_TÉCNICA"/>
    <s v="PROCESOS_MISIONALES"/>
    <s v="Secretaría Ejecutiva"/>
    <s v="Subsecretaría Ejecutiva"/>
  </r>
  <r>
    <s v="JEP-764"/>
    <n v="1064"/>
    <s v="JEP-764-2022"/>
    <s v="JEP-CSPO-736-2022"/>
    <s v="Carlos Torres"/>
    <d v="2022-10-31T00:00:00"/>
    <s v="José Luis Cubillos Pimentel"/>
    <x v="0"/>
    <s v="1. Prestación de servicios"/>
    <n v="1018464073"/>
    <n v="5"/>
    <s v="Persona Natural"/>
    <s v="Bogotá D.C. "/>
    <s v="Prestar servicios profesionales para apoyar jurídicamente en los asuntos relacionados con el procesamiento de la nómina, contratación y situaciones administrativas de la jurisdicción especial para la paz, como parte del desarrollo e implementación de la estrategia de talento humano de la entidad."/>
    <s v="Funciones de la dependencia"/>
    <s v="Harvey Danilo Suarez Morales"/>
    <s v="Secretaría Ejecutiva"/>
    <s v="Dirección Administrativa y Financiera"/>
    <s v="Subdirección de Talento Humano"/>
    <s v="Francy Elena Palomino Millán"/>
    <s v="DD- Subdirección de Talento Humano"/>
    <s v="N/A"/>
    <s v="N/A"/>
    <s v="N/A"/>
    <s v="Funcionamiento"/>
    <n v="14035230"/>
    <s v="N/A"/>
    <s v="N/A"/>
    <n v="7017615"/>
    <s v="N/A"/>
    <n v="488922"/>
    <n v="129222"/>
    <s v="N/A"/>
    <x v="129"/>
    <d v="2022-11-08T00:00:00"/>
    <s v="N/A"/>
    <s v="N/A"/>
    <s v="N/A"/>
    <s v="N/A"/>
    <n v="0"/>
    <s v="N/A"/>
    <n v="0"/>
    <s v="N/A"/>
    <n v="0"/>
    <s v="N/A"/>
    <n v="0"/>
    <s v="N/A"/>
    <n v="0"/>
    <s v="N/A"/>
    <n v="0"/>
    <s v="N/A"/>
    <n v="0"/>
    <n v="14035230"/>
    <n v="0"/>
    <n v="0"/>
    <n v="0"/>
    <n v="0"/>
    <n v="0"/>
    <d v="2022-12-31T00:00:00"/>
    <d v="2022-12-31T00:00:00"/>
    <n v="-1202"/>
    <s v="SI"/>
    <s v="N/A"/>
    <s v="Bogotá D.C."/>
    <s v="Cumplimiento"/>
    <s v="63-47-101001290"/>
    <n v="0"/>
    <s v="Seguros del Estado S.A. "/>
    <d v="2022-11-02T00:00:00"/>
    <s v="02/11/2022 - 30/06/2023"/>
    <n v="2022"/>
    <s v="PENDIENTE"/>
    <s v="Ninguna"/>
    <s v="Terminado"/>
    <s v="Retiro"/>
    <s v="N/A"/>
    <s v="DERECHO"/>
    <s v="N/A"/>
    <s v="MASCULINO"/>
    <s v="jose.cubillos@jep.gov.co"/>
    <s v="https://community.secop.gov.co/Public/Tendering/ContractNoticePhases/View?PPI=CO1.PPI.21391328&amp;isFromPublicArea=True&amp;isModal=False"/>
    <m/>
    <m/>
    <s v="GESTIÓN_DEL_TALENTO_HUMANO"/>
    <s v="PROCESOS_DE_GESTIÓN"/>
    <s v="Secretaría Ejecutiva"/>
    <s v="Dirección Administrativa y Financiera"/>
  </r>
  <r>
    <s v="JEP-881"/>
    <n v="1067"/>
    <s v="JEP-881-2022"/>
    <s v="JEP-CSPO-849-2022"/>
    <s v="Jairo Cuellar"/>
    <d v="2022-12-02T00:00:00"/>
    <s v="Adriana Areiza Guzmán"/>
    <x v="0"/>
    <s v="1. Prestación de servicios"/>
    <n v="1015462981"/>
    <n v="8"/>
    <s v="Persona Natural"/>
    <s v="Bogotá D.C. "/>
    <s v="Prestar servicios profesionales para acompañar al Departamento de SAAD Víctimas a fin de facilitar la actualización y desarrollo de actividades de capacitación de los abogados registrados en el SAAD conforme a las necesidades de la dependencia"/>
    <s v="Funciones de la dependencia"/>
    <s v="Harvey Danilo Suarez Morales"/>
    <s v="Secretaría Ejecutiva"/>
    <s v="Subsecretaría Ejecutiva"/>
    <s v="Departamento SAAD - Víctimas"/>
    <s v="Claudia Liliana Erazo Maldonado"/>
    <s v="BB- Departamento SAAD Representación Víctimas"/>
    <s v="N/A"/>
    <s v="N/A"/>
    <s v="N/A"/>
    <s v="Inversión"/>
    <n v="6649892"/>
    <s v="N/A"/>
    <s v="N/A"/>
    <n v="6649892"/>
    <s v="N/A"/>
    <n v="130422"/>
    <n v="574822"/>
    <n v="2018011001091"/>
    <x v="133"/>
    <d v="2022-12-12T00:00:00"/>
    <s v="N/A"/>
    <s v="N/A"/>
    <s v="N/A"/>
    <s v="N/A"/>
    <n v="0"/>
    <s v="N/A"/>
    <n v="0"/>
    <s v="N/A"/>
    <n v="0"/>
    <s v="N/A"/>
    <n v="0"/>
    <s v="N/A"/>
    <n v="0"/>
    <s v="N/A"/>
    <n v="0"/>
    <s v="N/A"/>
    <n v="0"/>
    <n v="6649892"/>
    <n v="0"/>
    <n v="0"/>
    <n v="0"/>
    <n v="0"/>
    <n v="0"/>
    <d v="2022-12-31T00:00:00"/>
    <d v="2022-12-31T00:00:00"/>
    <n v="-1202"/>
    <s v="SI"/>
    <s v="N/A"/>
    <s v="Bogotá D.C."/>
    <s v="Cumplimiento"/>
    <s v="390 47 994000076006"/>
    <n v="0"/>
    <s v="Aseguradora Solidaria de Colombia"/>
    <d v="2022-12-09T00:00:00"/>
    <s v="9/12/2022 - 10/07/2023"/>
    <d v="2022-12-12T00:00:00"/>
    <s v="PENDIENTE"/>
    <s v="Ninguna"/>
    <s v="Terminado"/>
    <s v="Retiro"/>
    <s v="N/A"/>
    <s v="DERECHO"/>
    <s v="N/A"/>
    <s v="FEMENINO"/>
    <s v="adriana.areiza@jep.gov.co"/>
    <s v="https://community.secop.gov.co/Public/Tendering/ContractNoticePhases/View?PPI=CO1.PPI.22028840&amp;isFromPublicArea=True&amp;isModal=False"/>
    <m/>
    <m/>
    <s v="PARTICIPACIÓN_EFECTIVA_REPRESENTACIÓN_Y_DEFENSA_TÉCNICA"/>
    <s v="PROCESOS_MISIONALES"/>
    <s v="Secretaría Ejecutiva"/>
    <s v="Subsecretaría Ejecutiva"/>
  </r>
  <r>
    <s v="JEP-985"/>
    <n v="1068"/>
    <s v="JEP-985-2022"/>
    <s v="JEP-SB-009-2022"/>
    <s v="Angela Maria Esquivel"/>
    <d v="2022-12-21T00:00:00"/>
    <s v="SOFTEC S&amp;T SAS"/>
    <x v="1"/>
    <s v="25. Licenciamiento"/>
    <n v="900718278"/>
    <n v="8"/>
    <s v="Persona Jurídica"/>
    <s v="Bogotá D.C. "/>
    <s v="Adquisición de licencias concurrentes y el soporte y mantenimiento para la solución tecnológica de gestión IVANTI NEURONS ITSM - CHERWEL"/>
    <s v="Funciones de la dependencia"/>
    <s v="Luis Felipe Rivera García"/>
    <s v="Dirección de Tecnologías de la Información"/>
    <s v="Dirección de Tecnologías de la Información"/>
    <s v="Dirección de Tecnologías de la Información"/>
    <s v="Alicia Mercedes Arenas Valderrama"/>
    <s v="C- Dirección de TI"/>
    <s v="N/A"/>
    <s v="N/A"/>
    <s v="N/A"/>
    <s v="Inversión "/>
    <n v="326060000"/>
    <s v="N/A"/>
    <s v="N/A"/>
    <s v="N/A"/>
    <s v="N/A"/>
    <n v="130722"/>
    <n v="593622"/>
    <s v="_x0009_2018011000870"/>
    <x v="141"/>
    <d v="2022-12-27T00:00:00"/>
    <s v="N/A"/>
    <s v="N/A"/>
    <s v="N/A"/>
    <s v="N/A"/>
    <n v="0"/>
    <s v="N/A"/>
    <n v="0"/>
    <s v="N/A"/>
    <n v="0"/>
    <s v="N/A"/>
    <n v="0"/>
    <s v="N/A"/>
    <n v="0"/>
    <s v="N/A"/>
    <n v="0"/>
    <s v="N/A"/>
    <n v="0"/>
    <n v="326060000"/>
    <n v="0"/>
    <n v="0"/>
    <n v="0"/>
    <n v="0"/>
    <n v="0"/>
    <d v="2023-12-26T00:00:00"/>
    <d v="2023-12-26T00:00:00"/>
    <n v="-842"/>
    <s v="SI"/>
    <d v="2024-07-18T00:00:00"/>
    <s v="Bogotá D.C. - Edificio Squadra"/>
    <s v="Cumplimiento"/>
    <s v="37-45-101043556"/>
    <n v="0"/>
    <s v="Seguros del Estado S.A."/>
    <d v="2022-12-23T00:00:00"/>
    <s v="23/12/2022 - 28/12/2026"/>
    <d v="2022-12-26T00:00:00"/>
    <s v="PENDIENTE"/>
    <s v="En secop termina el 29 de diciembre de 2023, pero en el acta el 26/12/2023_x000a_El 18/07/2024 se pública el acta de balance y cierre"/>
    <s v="Terminado"/>
    <s v="Retiro"/>
    <s v="N/A"/>
    <s v="N/A"/>
    <s v="N/A"/>
    <s v="N/A"/>
    <s v="N/A"/>
    <s v="https://community.secop.gov.co/Public/Tendering/ContractNoticePhases/View?PPI=CO1.PPI.22055088&amp;isFromPublicArea=True&amp;isModal=False"/>
    <m/>
    <m/>
    <s v="GOBIERNO_Y_GESTIÓN_DE_LAS_TECNOLOGÍAS"/>
    <s v="PROCESOS_DE_GESTIÓN"/>
    <s v="Secretaría Ejecutiva"/>
    <s v="Dirección de TI"/>
  </r>
  <r>
    <s v="JEP-799"/>
    <n v="1073"/>
    <s v="JEP-799-2022"/>
    <s v="JEP-CSPO-770-2022"/>
    <s v="Ángela Esquivel "/>
    <d v="2022-11-17T00:00:00"/>
    <s v="Mario Felipe Ospina Buitrago"/>
    <x v="0"/>
    <s v="1. Prestación de servicios"/>
    <n v="1014224572"/>
    <n v="5"/>
    <s v="Persona Natural"/>
    <s v="Bogotá D.C. "/>
    <s v="Prestar servicios profesionales para apoyar y acompañar  la codificación, análisis y sistematización de información, así como la elaboración de documentos con relación al Caso 06: &quot;Victimización de Miembros de la Unión Patriótica por parte de Agentes Estatales&quot;- de la SRVR"/>
    <s v="Misional"/>
    <s v="Harvey Danilo Suarez Morales"/>
    <s v="Secretaría Ejecutiva"/>
    <s v="Subsecretaría Ejecutiva"/>
    <s v="Subsecretaría Ejecutiva"/>
    <s v="Ana Cristina Portilla Benavides"/>
    <s v="F- Magistratura"/>
    <s v="N/A"/>
    <s v="Sistematización - documentación caso 6"/>
    <s v="N/A"/>
    <s v="Inversión"/>
    <n v="5969639"/>
    <s v="N/A"/>
    <s v="N/A"/>
    <s v="N/A"/>
    <s v="N/A"/>
    <n v="129422"/>
    <n v="538322"/>
    <n v="2018011001091"/>
    <x v="80"/>
    <d v="2022-11-23T00:00:00"/>
    <s v="N/A"/>
    <s v="N/A"/>
    <s v="N/A"/>
    <s v="N/A"/>
    <n v="0"/>
    <s v="N/A"/>
    <n v="0"/>
    <s v="N/A"/>
    <n v="0"/>
    <s v="N/A"/>
    <n v="0"/>
    <s v="N/A"/>
    <n v="0"/>
    <s v="N/A"/>
    <n v="0"/>
    <s v="N/A"/>
    <n v="0"/>
    <n v="5969639"/>
    <n v="0"/>
    <n v="0"/>
    <n v="0"/>
    <n v="0"/>
    <n v="0"/>
    <d v="2022-12-31T00:00:00"/>
    <d v="2022-12-31T00:00:00"/>
    <n v="-1202"/>
    <s v="SI"/>
    <s v="N/A"/>
    <s v="Bogotá D.C."/>
    <s v="Cumplimiento"/>
    <s v="390-47-994000075658"/>
    <n v="0"/>
    <s v="Aseguradora Solidaria de Colombia"/>
    <d v="2022-11-25T00:00:00"/>
    <s v="24/11/2022 - 01/07/2023"/>
    <n v="2022"/>
    <s v="PENDIENTE"/>
    <s v="Ninguna"/>
    <s v="Terminado"/>
    <s v="Retiro"/>
    <s v="N/A"/>
    <s v="CIENCIAS POLÍTICAS"/>
    <s v="N/A"/>
    <s v="MASCULINO"/>
    <s v="mario.ospina@jep.gov.co"/>
    <s v="https://community.secop.gov.co/Public/Tendering/ContractNoticePhases/View?PPI=CO1.PPI.21724604&amp;isFromPublicArea=True&amp;isModal=False"/>
    <m/>
    <m/>
    <s v="JUDICIAL_DIALÓGICO"/>
    <s v="PROCESOS_MISIONALES"/>
    <s v="Magistratura"/>
    <s v="Magistratura"/>
  </r>
  <r>
    <s v="JEP-882"/>
    <n v="1077"/>
    <s v="JEP-882-2022"/>
    <s v="JEP-CSPO-850-2022"/>
    <s v="Jairo Cuellar"/>
    <d v="2022-12-02T00:00:00"/>
    <s v="Karen Milena Díaz Barriga"/>
    <x v="0"/>
    <s v="1. Prestación de servicios"/>
    <n v="1019039354"/>
    <n v="1"/>
    <s v="Persona Natural"/>
    <s v="Bogotá D.C. "/>
    <s v="Prestar servicios profesionales para brindar apoyo a la gestión del proceso de representación judicial a víctimas, a cargo del Departamento del Sistema Autónomo de Asesoría y Defensa SAAD Representación de Víctimas"/>
    <s v="Funciones de la dependencia"/>
    <s v="Harvey Danilo Suarez Morales"/>
    <s v="Secretaría Ejecutiva"/>
    <s v="Subsecretaría Ejecutiva"/>
    <s v="Departamento SAAD - Víctimas"/>
    <s v="Claudia Liliana Erazo Maldonado"/>
    <s v="BB- Departamento SAAD Representación Víctimas"/>
    <s v="N/A"/>
    <s v="N/A"/>
    <s v="N/A"/>
    <s v="Inversión"/>
    <n v="5204263"/>
    <s v="N/A"/>
    <s v="N/A"/>
    <s v="N/A"/>
    <s v="N/A"/>
    <n v="130322"/>
    <n v="573122"/>
    <n v="2018011001091"/>
    <x v="134"/>
    <d v="2022-12-09T00:00:00"/>
    <s v="N/A"/>
    <s v="N/A"/>
    <s v="N/A"/>
    <s v="N/A"/>
    <n v="0"/>
    <s v="N/A"/>
    <n v="0"/>
    <s v="N/A"/>
    <n v="0"/>
    <s v="N/A"/>
    <n v="0"/>
    <s v="N/A"/>
    <n v="0"/>
    <s v="N/A"/>
    <n v="0"/>
    <s v="N/A"/>
    <n v="0"/>
    <n v="5204263"/>
    <n v="0"/>
    <n v="0"/>
    <n v="0"/>
    <n v="0"/>
    <n v="0"/>
    <d v="2022-12-31T00:00:00"/>
    <d v="2022-12-31T00:00:00"/>
    <n v="-1202"/>
    <s v="SI"/>
    <s v="N/A"/>
    <s v="Bogotá D.C."/>
    <s v="Cumplimiento"/>
    <s v="21-45-101394575"/>
    <n v="0"/>
    <s v="Seguros del Estado S.A."/>
    <d v="2022-12-09T00:00:00"/>
    <s v="08/12/2022 - 10/07/2023"/>
    <d v="2022-12-09T00:00:00"/>
    <s v="PENDIENTE"/>
    <s v="Mediante otrosí N°1 se aprueba Modificar la Cláusula Octava FORMA DE PAGO aclarando que el pago se realizará por los servicios efectivamente prestados en el mes de_x000a_diciembre de 2022."/>
    <s v="Terminado"/>
    <s v="Retiro"/>
    <s v="N/A"/>
    <s v="DERECHO"/>
    <s v="N/A"/>
    <s v="FEMENINO"/>
    <s v="karen.diaz@jep.gov.co"/>
    <s v="https://community.secop.gov.co/Public/Tendering/ContractNoticePhases/View?PPI=CO1.PPI.22025326&amp;isFromPublicArea=True&amp;isModal=False"/>
    <m/>
    <m/>
    <s v="PARTICIPACIÓN_EFECTIVA_REPRESENTACIÓN_Y_DEFENSA_TÉCNICA"/>
    <s v="PROCESOS_MISIONALES"/>
    <s v="Secretaría Ejecutiva"/>
    <s v="Subsecretaría Ejecutiva"/>
  </r>
  <r>
    <s v="JEP-862"/>
    <n v="1078"/>
    <s v="JEP-862-2022"/>
    <s v="JEP-CSPO-832-2022"/>
    <s v="Ángela Esquivel "/>
    <d v="2022-12-01T00:00:00"/>
    <s v="Marly Vanesa Castañeda Alza"/>
    <x v="0"/>
    <s v="1. Prestación de servicios"/>
    <n v="1005333569"/>
    <n v="7"/>
    <s v="Persona Natural"/>
    <s v="Bogotá D.C. "/>
    <s v="Prestar de servicios para apoyar y acompañar los procesos administrativos y técnicos que se deriven de la sustanciación de los macro casos priorizados por la sala de reconocimiento de verdad y responsabilidad."/>
    <s v="Funciones de la dependencia"/>
    <s v="Harvey Danilo Suarez Morales"/>
    <s v="Secretaría Ejecutiva"/>
    <s v="Subsecretaría Ejecuiva"/>
    <s v="Subsecretaría Ejecuiva"/>
    <s v="Paola Andrea Acosta Alvarado"/>
    <s v="F- Magistratura"/>
    <s v="N/A"/>
    <s v="Magistratura_x000a_SEJUD - Salas y Secciones SRVR"/>
    <s v="Alejandro Ramelli Ortega"/>
    <s v="Inversión"/>
    <n v="3614070"/>
    <s v="N/A"/>
    <s v="N/A"/>
    <s v="N/A"/>
    <s v="N/A"/>
    <n v="130122"/>
    <n v="564422"/>
    <n v="2018011001091"/>
    <x v="84"/>
    <d v="2022-12-07T00:00:00"/>
    <s v="N/A"/>
    <s v="N/A"/>
    <s v="N/A"/>
    <s v="N/A"/>
    <n v="0"/>
    <s v="N/A"/>
    <n v="0"/>
    <s v="N/A"/>
    <n v="0"/>
    <s v="N/A"/>
    <n v="0"/>
    <s v="N/A"/>
    <n v="0"/>
    <s v="N/A"/>
    <n v="0"/>
    <s v="N/A"/>
    <n v="0"/>
    <n v="3614070"/>
    <n v="0"/>
    <n v="0"/>
    <n v="0"/>
    <n v="0"/>
    <n v="0"/>
    <d v="2022-12-31T00:00:00"/>
    <d v="2022-12-31T00:00:00"/>
    <n v="-1202"/>
    <s v="SI"/>
    <s v="N/A"/>
    <s v="Bogotá D.C."/>
    <s v="Cumplimiento"/>
    <s v="11-45-101120111"/>
    <n v="0"/>
    <s v="Seguros del Estado S.A."/>
    <d v="2022-12-06T00:00:00"/>
    <s v="06/12/2022 - 30/06/2023"/>
    <d v="2022-12-07T00:00:00"/>
    <s v="PENDIENTE"/>
    <s v="Ninguna"/>
    <s v="Terminado"/>
    <s v="Retiro"/>
    <s v="N/A"/>
    <s v="DERECHO"/>
    <s v="N/A"/>
    <s v="FEMENINO"/>
    <s v="marly.castaneda@jep.gov.co"/>
    <s v="https://community.secop.gov.co/Public/Tendering/ContractNoticePhases/View?PPI=CO1.PPI.21968598&amp;isFromPublicArea=True&amp;isModal=False"/>
    <m/>
    <m/>
    <s v="JUDICIAL_ADVERSARIAL"/>
    <s v="PROCESOS_MISIONALES"/>
    <s v="Magistratura"/>
    <s v="Magistratura"/>
  </r>
  <r>
    <s v="JEP-957"/>
    <n v="1079"/>
    <s v="JEP-957-2022"/>
    <s v="JEP-CSPO-922-2022"/>
    <s v="Norma Bonilla"/>
    <d v="2022-12-12T00:00:00"/>
    <s v="Programa de las Naciones Unidas para el Desarrollo - PNUD"/>
    <x v="0"/>
    <s v="6. Convenio de Cooperación Internacional"/>
    <n v="800091076"/>
    <n v="0"/>
    <s v="Persona Jurídica"/>
    <s v="Bogotá D.C. "/>
    <s v="Aunar esfuerzos y recursos para continuar facilitando la implementación de medidas de prevención y protección complementarias con el fin de garantizar, la vida, libertad, seguridad e integridad de las personas, grupos y comunidades, que, por su participación en cualquiera de los procesos de interés de la jurisdicción especial para la paz, se encuentren en situación de riesgo; teniendo en cuenta los enfoques diferenciales, de género y territoriales"/>
    <s v="Administrativo Transversal"/>
    <s v="Harvey Danilo Suarez Morales"/>
    <s v="Secretaría Ejecutiva"/>
    <s v="Unidad de Investigación y Acusación"/>
    <s v="Unidad de Investigación y Acusación"/>
    <s v="Oscar Alfonso Tellez Valenzuela "/>
    <s v="I- Unidad de Investigación y Acusación- UIA"/>
    <s v="N/A"/>
    <s v="N/A"/>
    <s v="N/A"/>
    <s v="Inversión"/>
    <n v="978168000"/>
    <n v="810000000"/>
    <n v="168168000"/>
    <s v="N/A"/>
    <s v="N/A"/>
    <n v="130922"/>
    <n v="583922"/>
    <s v="_x0009_2018011001068"/>
    <x v="81"/>
    <d v="2022-12-13T00:00:00"/>
    <s v="N/A"/>
    <s v="N/A"/>
    <s v="N/A"/>
    <s v="N/A"/>
    <n v="0"/>
    <s v="N/A"/>
    <n v="0"/>
    <s v="N/A"/>
    <n v="0"/>
    <s v="N/A"/>
    <n v="0"/>
    <s v="N/A"/>
    <n v="0"/>
    <s v="N/A"/>
    <n v="0"/>
    <s v="N/A"/>
    <n v="0"/>
    <n v="978168000"/>
    <n v="0"/>
    <n v="0"/>
    <n v="0"/>
    <n v="0"/>
    <n v="0"/>
    <d v="2023-06-30T00:00:00"/>
    <d v="2023-06-30T00:00:00"/>
    <n v="-1021"/>
    <s v="SI"/>
    <s v="NO REQUIERE BALANCE FINAL Y CIERRE"/>
    <s v="Bogotá D.C."/>
    <s v="Cumplimiento"/>
    <s v="N/A"/>
    <s v="N/A"/>
    <s v="N/A"/>
    <s v="N/A"/>
    <s v="N/A"/>
    <s v="N/A"/>
    <s v="N/A"/>
    <s v="Ninguna"/>
    <s v="Terminado"/>
    <s v="Retiro"/>
    <s v="N/A"/>
    <s v="N/A"/>
    <s v="N/A"/>
    <s v="N/A"/>
    <s v="N/A"/>
    <s v="https://community.secop.gov.co/Public/Tendering/ContractNoticePhases/View?PPI=CO1.PPI.22122529&amp;isFromPublicArea=True&amp;isModal=False"/>
    <m/>
    <m/>
    <s v="SOPORTE_PARA_LA_ADMINISTRACIÓN_DE_JUSTICIA"/>
    <s v="PROCESOS_MISIONALES"/>
    <s v="Unidad de Investigación y Acusación- UIA"/>
    <s v="Unidad de Investigación y Acusación- UIA"/>
  </r>
  <r>
    <s v="JEP-846"/>
    <n v="1080"/>
    <s v="JEP-846-2022"/>
    <s v="JEP-CSPO-816-2022"/>
    <s v="Clara Torres"/>
    <d v="2022-11-30T00:00:00"/>
    <s v="Unidad Nacional de Protección -UNP-"/>
    <x v="0"/>
    <s v="5. Convenio interadministrativo "/>
    <n v="900475780"/>
    <n v="1"/>
    <s v="Persona Jurídica"/>
    <s v="Bogotá D.C. "/>
    <s v="Aunar esfuerzos institucionales, recursos, capacidades y métodos, entre la unidad nacional de protección - UNP y la Jurisdicción Especial para la Paz – JEP, para continuar con el apoyo en la implementación de las medidas de protección a Víctimas, Testigos y demás Intervinientes en los procesos que adelanta la JEP, teniendo en cuenta el enfoque diferencial, territorial y de género.  "/>
    <s v="Administrativo Transversal"/>
    <s v="Ana Lucia Rosales Callejas"/>
    <s v="Dirección Administrativa y Financiera"/>
    <s v="Unidad de Investigación y Acusación"/>
    <s v="Unidad de Investigación y Acusación"/>
    <s v="Oscar Alfonso Tellez Valenzuela "/>
    <s v="I- Unidad de Investigación y Acusación- UIA"/>
    <s v="N/A"/>
    <s v="N/A"/>
    <s v="N/A"/>
    <s v="Funcionamiento"/>
    <n v="31742325910"/>
    <n v="31693237931"/>
    <n v="49087979"/>
    <s v="N/A"/>
    <s v="N/A"/>
    <n v="127922"/>
    <n v="3922"/>
    <s v="N/A"/>
    <x v="13"/>
    <d v="2022-12-01T00:00:00"/>
    <s v="N/A"/>
    <s v="N/A"/>
    <s v="N/A"/>
    <s v="N/A"/>
    <n v="0"/>
    <s v="N/A"/>
    <n v="0"/>
    <s v="N/A"/>
    <n v="0"/>
    <s v="N/A"/>
    <n v="0"/>
    <s v="N/A"/>
    <n v="0"/>
    <s v="N/A"/>
    <n v="0"/>
    <s v="N/A"/>
    <n v="0"/>
    <n v="31742325910"/>
    <n v="2319368805"/>
    <n v="2319368805"/>
    <n v="0"/>
    <n v="0"/>
    <n v="0"/>
    <d v="2023-11-30T00:00:00"/>
    <d v="2023-11-30T00:00:00"/>
    <n v="-868"/>
    <s v="SI"/>
    <d v="2025-01-20T00:00:00"/>
    <s v=" Bogotá D.C., y las ciudades donde la JEP tenga presencia_x000a_territorial"/>
    <s v="N/A"/>
    <s v="N/A"/>
    <s v="N/A"/>
    <s v="N/A"/>
    <s v="N/A"/>
    <s v="N/A"/>
    <s v="N/A"/>
    <s v="N/A"/>
    <s v="Las partes consideran que en atención a la naturaleza del convenio interadministrativo no se exigirán garantías; El 15/11/2023 Se publica modificacion al contrato JEP-846-2022 UNP-UIA, obligaciones y forma de pago; El 20/01/2025 se publicó el acta de balance y cierre"/>
    <s v="Terminado"/>
    <s v="Otra"/>
    <s v="N/A"/>
    <s v="N/A"/>
    <s v="N/A"/>
    <s v="N/A"/>
    <s v="N/A"/>
    <s v="https://community.secop.gov.co/Public/Tendering/ContractNoticePhases/View?PPI=CO1.PPI.21945153&amp;isFromPublicArea=True&amp;isModal=False"/>
    <m/>
    <m/>
    <s v="SOPORTE_PARA_LA_ADMINISTRACIÓN_DE_JUSTICIA"/>
    <s v="PROCESOS_MISIONALES"/>
    <s v="Unidad de Investigación y Acusación- UIA"/>
    <s v="Unidad de Investigación y Acusación- UIA"/>
  </r>
  <r>
    <s v="JEP-977"/>
    <n v="1081"/>
    <s v="JEP-977-2022"/>
    <s v="JEP-IPINF-015-2022"/>
    <s v="Clara Torres"/>
    <d v="2022-12-15T00:00:00"/>
    <s v="Zurich de Colombia "/>
    <x v="3"/>
    <s v="8. Seguros"/>
    <n v="860002534"/>
    <n v="0"/>
    <s v="Persona Jurídica"/>
    <s v="Bogotá D.C. "/>
    <s v="Adquisición de pólizas para Aeronaves No Tripuladas - Drones de propiedad de la Jurisdicción Especial para la Paz."/>
    <s v="Funciones de la dependencia"/>
    <s v="Harvey Danilo Suarez Morales"/>
    <s v="Secretaría Ejecutiva"/>
    <s v="Dirección Administrativa y Financiera"/>
    <s v="Subdirección de Recursos Físicos e Infraestructura"/>
    <s v="Gabriel Amado Pardo"/>
    <s v="DD- Subdirección de Recursos Físicos e Infraestructura"/>
    <s v="N/A"/>
    <s v="N/A"/>
    <s v="N/A"/>
    <s v="Funcionamiento"/>
    <n v="3130612"/>
    <s v="N/A"/>
    <s v="N/A"/>
    <s v="N/A"/>
    <s v="N/A"/>
    <n v="130822"/>
    <n v="587122"/>
    <s v="N/A"/>
    <x v="15"/>
    <d v="2022-12-16T00:00:00"/>
    <s v="N/A"/>
    <s v="N/A"/>
    <s v="N/A"/>
    <s v="N/A"/>
    <n v="1565294"/>
    <d v="2023-03-23T00:00:00"/>
    <n v="0"/>
    <s v="N/A"/>
    <n v="0"/>
    <s v="N/A"/>
    <n v="0"/>
    <s v="N/A"/>
    <n v="0"/>
    <s v="N/A"/>
    <n v="1"/>
    <s v="N/A"/>
    <n v="60"/>
    <n v="4695906"/>
    <n v="0"/>
    <n v="0"/>
    <n v="0"/>
    <n v="0"/>
    <n v="0"/>
    <d v="2023-03-25T00:00:00"/>
    <d v="2023-05-24T00:00:00"/>
    <n v="-1058"/>
    <s v="SI"/>
    <d v="2023-09-28T00:00:00"/>
    <s v="Territorio Nacional"/>
    <s v="Cumplimiento"/>
    <s v="AVPL-70291002-1"/>
    <n v="0"/>
    <s v="Zurich Colombia Seguros S.A."/>
    <d v="2022-12-16T00:00:00"/>
    <s v="16/12/2022 - 25/03/2023"/>
    <s v="N/A"/>
    <s v="PENDIENTE"/>
    <s v="Mediante otrosí N°1 del 23/03/2023 se prorroga y adiciona el contrato, Prorrogar el plazo de ejecución pactado en la Cláusula Quinta, del contrato, a partir de las 00:00 horas del 26 de marzo de 2023 hasta las 24:00 horas del 24 de mayo de 2023 y Adicionar el valor del contrato en la suma de  ($1.565.294)_x000a_EL 28/09/2023 se publica el Acta de Balance Final y Cierre del Contrato JEP-977-2022, suscrito con ZURICH COLOMBIA SEGUROS SA "/>
    <s v="Terminado"/>
    <s v="Adición y prorroga"/>
    <s v="N/A"/>
    <s v="N/A"/>
    <s v="N/A"/>
    <s v="N/A"/>
    <s v="N/A"/>
    <s v="https://community.secop.gov.co/Public/Tendering/ContractNoticePhases/View?PPI=CO1.PPI.21967890&amp;isFromPublicArea=True&amp;isModal=False"/>
    <m/>
    <m/>
    <s v="GESTIÓN_DE_SEGURIDAD_BIENES_Y_SERVICIOS"/>
    <s v="PROCESOS_DE_GESTIÓN"/>
    <s v="Secretaría Ejecutiva"/>
    <s v="Dirección Administrativa y Financiera"/>
  </r>
  <r>
    <s v="N/A"/>
    <n v="1083"/>
    <s v="OC-102718-2022"/>
    <s v="JEP-TVEC-010-2022"/>
    <s v="Laura Paredes"/>
    <d v="2022-12-21T00:00:00"/>
    <s v="ESRI COLOMBIA SAS"/>
    <x v="2"/>
    <s v="25. Licenciamiento"/>
    <n v="901140004"/>
    <n v="1"/>
    <s v="Persona Jurídica"/>
    <s v="Bogotá D.C. "/>
    <s v="Adquisición de Licencias Arcgis Online"/>
    <s v="Funciones de la dependencia"/>
    <s v="Harvey Danilo Suarez Morales"/>
    <s v="Secretaría Ejecutiva"/>
    <s v="Dirección de Tecnologías de la Información"/>
    <s v="Dirección de Tecnologías de la Información"/>
    <s v="Luis Felipe Rivera García "/>
    <s v="C- Dirección de TI"/>
    <s v="N/A"/>
    <s v="N/A"/>
    <s v="N/A"/>
    <s v="Inversión"/>
    <n v="11949071"/>
    <s v="N/A"/>
    <s v="N/A"/>
    <s v="N/A"/>
    <s v="N/A"/>
    <s v="PND"/>
    <n v="592622"/>
    <n v="2018011001091"/>
    <x v="136"/>
    <d v="2022-12-20T00:00:00"/>
    <s v="N/A"/>
    <s v="N/A"/>
    <s v="N/A"/>
    <s v="N/A"/>
    <n v="0"/>
    <s v="N/A"/>
    <n v="0"/>
    <s v="N/A"/>
    <n v="0"/>
    <s v="N/A"/>
    <n v="0"/>
    <s v="N/A"/>
    <n v="0"/>
    <s v="N/A"/>
    <n v="0"/>
    <s v="N/A"/>
    <n v="0"/>
    <n v="11949071"/>
    <n v="0"/>
    <n v="0"/>
    <n v="0"/>
    <n v="0"/>
    <n v="0"/>
    <d v="2022-12-20T00:00:00"/>
    <d v="2022-12-20T00:00:00"/>
    <n v="-1213"/>
    <s v="SI"/>
    <d v="2025-09-08T00:00:00"/>
    <s v="Bogotá D.C. - Edificio Squadra"/>
    <s v="Cumplimiento"/>
    <s v="NB-100239775"/>
    <n v="0"/>
    <s v="Seguros Mundial"/>
    <d v="2022-12-27T00:00:00"/>
    <s v="20/12/2022 - 20/12/2026"/>
    <d v="2022-12-27T00:00:00"/>
    <s v="PENDIENTE"/>
    <s v="EL 8/09/2025 se publicó el acta de balance y cierre"/>
    <s v="Terminado"/>
    <s v="Balance y cierre"/>
    <s v="N/A"/>
    <s v="N/A"/>
    <s v="N/A"/>
    <s v="N/A"/>
    <s v="N/A"/>
    <s v="https://www.colombiacompra.gov.co/tienda-virtual-del-estado-colombiano/ordenes-compra/?number_order=102718&amp;state=&amp;entity=&amp;tool=&amp;date_to&amp;date_from"/>
    <m/>
    <m/>
    <s v="GOBIERNO_Y_GESTIÓN_DE_LAS_TECNOLOGÍAS"/>
    <s v="PROCESOS_DE_GESTIÓN"/>
    <s v="Secretaría Ejecutiva"/>
    <s v="Dirección de TI"/>
  </r>
  <r>
    <s v="JEP-546"/>
    <s v="285 "/>
    <s v="JEP-546-2022"/>
    <s v="JEP-CSPO-527-2022"/>
    <s v="Johanna Duarte"/>
    <s v="NR"/>
    <s v="Daren Marcelo Salazar Alonso"/>
    <x v="0"/>
    <s v="1. Prestación de servicios"/>
    <n v="1032481812"/>
    <n v="4"/>
    <s v="Persona Natural"/>
    <s v="Bogotá D.C. "/>
    <s v="Prestar servicios para apoyar y acompañar al Departamento de Atención al Ciudadano en el desarrollo de las actividades relacionadas con recepción, tipificación, asignación y reportes estadísticos de las PQRSDF dentro de los sistemas de la entidad, para la implementación del punto 5 del Acuerdo Final con enfoque sistémico. _x000a_ "/>
    <s v="Administrativo Transversal"/>
    <s v="Harvey Danilo Suarez Morales"/>
    <s v="Secretaría Ejecutiva"/>
    <s v="Subsecretaría Ejecutiva "/>
    <s v="Departamento de Atención al Ciudadano"/>
    <s v="Constanza Eugenia Cañon Charry_x0009_"/>
    <s v="BB- Departamento de Atención al Ciudadano"/>
    <s v="N/A"/>
    <s v="N/A"/>
    <s v="N/A"/>
    <s v="Inversión"/>
    <n v="18070350"/>
    <s v="N/A"/>
    <s v="N/A"/>
    <n v="3614070"/>
    <s v="N/A"/>
    <n v="82122"/>
    <n v="302722"/>
    <n v="2018011001091"/>
    <x v="58"/>
    <d v="2022-07-07T00:00:00"/>
    <s v="N/A"/>
    <s v="N/A"/>
    <s v="N/A"/>
    <s v="N/A"/>
    <n v="0"/>
    <s v="N/A"/>
    <n v="0"/>
    <s v="N/A"/>
    <n v="0"/>
    <s v="N/A"/>
    <n v="0"/>
    <s v="N/A"/>
    <n v="0"/>
    <s v="N/A"/>
    <n v="0"/>
    <s v="N/A"/>
    <n v="0"/>
    <n v="18070350"/>
    <n v="0"/>
    <n v="0"/>
    <n v="0"/>
    <n v="0"/>
    <n v="0"/>
    <d v="2022-11-30T00:00:00"/>
    <d v="2022-11-30T00:00:00"/>
    <n v="-1233"/>
    <s v="SI"/>
    <s v="N/A"/>
    <s v="Bogotá D.C."/>
    <s v="Cumplimiento"/>
    <s v="21-47-101021275"/>
    <n v="0"/>
    <s v="Seguros del Estado S.A."/>
    <d v="2022-07-06T00:00:00"/>
    <s v="06/07/2022 - 31/05/2023"/>
    <n v="2022"/>
    <s v="PENDIENTE"/>
    <s v="Ninguna"/>
    <s v="Terminado"/>
    <s v="Retiro"/>
    <s v="N/A"/>
    <s v="DERECHO"/>
    <s v="N/A"/>
    <s v="MASCULINO"/>
    <s v="daren.salazar@jep.gov.co"/>
    <s v="https://community.secop.gov.co/Public/Tendering/ContractNoticePhases/View?PPI=CO1.PPI.19287062&amp;isFromPublicArea=True&amp;isModal=False"/>
    <m/>
    <m/>
    <s v="GESTIÓN_DE_ATENCIÓN_A__LA_CIUDADANÍA"/>
    <s v="PROCESOS_DE_RELACIONAMIENTO"/>
    <s v="Secretaría Ejecutiva"/>
    <s v="Subsecretaría Ejecutiva"/>
  </r>
  <r>
    <s v="JEP-547"/>
    <s v="287 "/>
    <s v="JEP-547-2022"/>
    <s v="JEP-CSPO-528-2022"/>
    <s v="Johanna Duarte"/>
    <s v="NR"/>
    <s v="José Fernando Bermeo Noguera"/>
    <x v="0"/>
    <s v="1. Prestación de servicios"/>
    <n v="98399475"/>
    <n v="4"/>
    <s v="Persona Natural"/>
    <s v="Bogotá D.C. "/>
    <s v="Prestar servicios profesionales para apoyar y acompañar al Departamento de Atención al Ciudadano en el análisis de los datos y uso de herramientas tecnológicas para mejorar el seguimiento y control de las PQRSDF, para la implementación del punto 5 del Acuerdo Final con enfoque sistémico."/>
    <s v="Administrativo Transversal"/>
    <s v="Harvey Danilo Suarez Morales"/>
    <s v="Secretaría Ejecutiva"/>
    <s v="Subsecretaría Ejecutiva "/>
    <s v="Departamento de Atención al Ciudadano"/>
    <s v="Constanza Eugenia Cañon Charry_x0009_"/>
    <s v="BB- Departamento de Atención al Ciudadano"/>
    <s v="N/A"/>
    <s v="N/A"/>
    <s v="N/A"/>
    <s v="Inversión"/>
    <n v="26021315"/>
    <s v="N/A"/>
    <s v="N/A"/>
    <n v="5204263"/>
    <s v="N/A"/>
    <n v="82322"/>
    <n v="307422"/>
    <n v="2018011001091"/>
    <x v="70"/>
    <d v="2022-07-11T00:00:00"/>
    <s v="N/A"/>
    <s v="N/A"/>
    <s v="N/A"/>
    <s v="N/A"/>
    <n v="0"/>
    <s v="N/A"/>
    <n v="0"/>
    <s v="N/A"/>
    <n v="0"/>
    <s v="N/A"/>
    <n v="0"/>
    <s v="N/A"/>
    <n v="0"/>
    <s v="N/A"/>
    <n v="0"/>
    <s v="N/A"/>
    <n v="0"/>
    <n v="26021315"/>
    <n v="0"/>
    <n v="0"/>
    <n v="0"/>
    <n v="0"/>
    <n v="0"/>
    <d v="2022-11-30T00:00:00"/>
    <d v="2022-11-30T00:00:00"/>
    <n v="-1233"/>
    <s v="SI"/>
    <s v="N/A"/>
    <s v="Bogotá D.C."/>
    <s v="Cumplimiento"/>
    <s v="18-45-101149586"/>
    <n v="0"/>
    <s v="Seguros del Estado S.A."/>
    <d v="2022-07-08T00:00:00"/>
    <s v="08/07/2022 - 05/06/2023"/>
    <n v="2022"/>
    <s v="PENDIENTE"/>
    <s v="Ninguna"/>
    <s v="Terminado"/>
    <s v="Retiro"/>
    <s v="N/A"/>
    <s v="INGENIERÍA DE SISTEMAS"/>
    <s v="N/A"/>
    <s v="MASCULINO"/>
    <s v="jose.bermeo@jep.gov.co"/>
    <s v="https://community.secop.gov.co/Public/Tendering/ContractNoticePhases/View?PPI=CO1.PPI.19287196&amp;isFromPublicArea=True&amp;isModal=False"/>
    <m/>
    <m/>
    <s v="GESTIÓN_DE_ATENCIÓN_A__LA_CIUDADANÍA"/>
    <s v="PROCESOS_DE_RELACIONAMIENTO"/>
    <s v="Secretaría Ejecutiva"/>
    <s v="Subsecretaría Ejecutiva"/>
  </r>
  <r>
    <s v="JEP-545"/>
    <s v="288 "/>
    <s v="JEP-545-2022"/>
    <s v="JEP-CSPO-526-2022"/>
    <s v="Johanna Duarte"/>
    <s v="NR"/>
    <s v="Jenny Patricia Reyes Gonzalez"/>
    <x v="0"/>
    <s v="1. Prestación de servicios"/>
    <n v="52264565"/>
    <n v="1"/>
    <s v="Persona Natural"/>
    <s v="Bogotá D.C. "/>
    <s v="Prestar servicios profesionales para apoyar y acompañar al Departamento de Atención al Ciudadano en los procesos administrativos y financieros para el cumplimiento de las obligaciones misionales de la JEP y la implementación del punto 5 del Acuerdo Final con enfoque sistémico. "/>
    <s v="Administrativo Transversal"/>
    <s v="Harvey Danilo Suarez Morales"/>
    <s v="Secretaría Ejecutiva"/>
    <s v="Subsecretaría Ejecutiva "/>
    <s v="Departamento de Atención al Ciudadano"/>
    <s v="Constanza Eugenia Cañon Charry_x0009_"/>
    <s v="BB- Departamento de Atención al Ciudadano"/>
    <s v="N/A"/>
    <s v="N/A"/>
    <s v="N/A"/>
    <s v="Inversión"/>
    <n v="36140715"/>
    <s v="N/A"/>
    <s v="N/A"/>
    <n v="7228143"/>
    <s v="N/A"/>
    <n v="82422"/>
    <n v="305122"/>
    <n v="2018011001091"/>
    <x v="58"/>
    <d v="2022-07-07T00:00:00"/>
    <s v="N/A"/>
    <s v="N/A"/>
    <s v="N/A"/>
    <s v="N/A"/>
    <n v="0"/>
    <s v="N/A"/>
    <n v="0"/>
    <s v="N/A"/>
    <n v="0"/>
    <s v="N/A"/>
    <n v="0"/>
    <s v="N/A"/>
    <n v="0"/>
    <s v="N/A"/>
    <n v="0"/>
    <s v="N/A"/>
    <n v="0"/>
    <n v="36140715"/>
    <n v="0"/>
    <n v="0"/>
    <n v="0"/>
    <n v="0"/>
    <n v="0"/>
    <d v="2022-11-30T00:00:00"/>
    <d v="2022-11-30T00:00:00"/>
    <n v="-1233"/>
    <s v="SI"/>
    <s v="N/A"/>
    <s v="Bogotá D.C."/>
    <s v="Cumplimiento"/>
    <s v="21-47-101021290"/>
    <n v="0"/>
    <s v="Seguros del Estado S.A."/>
    <d v="2022-07-06T00:00:00"/>
    <s v="06/07/2022 - 31/05/2023"/>
    <n v="2022"/>
    <s v="PENDIENTE"/>
    <s v="Ninguna"/>
    <s v="Terminado"/>
    <s v="Retiro"/>
    <s v="N/A"/>
    <s v="INGENIERIA INDUSTRIAL"/>
    <s v="N/A"/>
    <s v="FEMENINO"/>
    <s v="jenny.reyesg@jep.gov.co"/>
    <s v="https://community.secop.gov.co/Public/Tendering/ContractNoticePhases/View?PPI=CO1.PPI.19287193&amp;isFromPublicArea=True&amp;isModal=False"/>
    <m/>
    <m/>
    <s v="GESTIÓN_DE_ATENCIÓN_A__LA_CIUDADANÍA"/>
    <s v="PROCESOS_DE_RELACIONAMIENTO"/>
    <s v="Secretaría Ejecutiva"/>
    <s v="Subsecretaría Ejecutiva"/>
  </r>
  <r>
    <s v="JEP-544"/>
    <s v="289 "/>
    <s v="JEP-544-2022"/>
    <s v="JEP-CSPO-525-2022"/>
    <s v="Johanna Duarte"/>
    <s v="NR"/>
    <s v="María Alejandra Cerpa Gómez"/>
    <x v="0"/>
    <s v="1. Prestación de servicios"/>
    <n v="1023929021"/>
    <n v="8"/>
    <s v="Persona Natural"/>
    <s v="Bogotá D.C. "/>
    <s v="Prestar servicios profesionales para apoyar y acompañar al Departamento de Atención al Ciudadano en la elaboración de actos administrativos y respuestas a las PQRSDF, con base en las normas legales vigentes y los lineamientos jurídicos implementados y la implementación del punto 5 del Acuerdo Final con enfoque sistémico. "/>
    <s v="Administrativo Transversal"/>
    <s v="Harvey Danilo Suarez Morales"/>
    <s v="Secretaría Ejecutiva"/>
    <s v="Subsecretaría Ejecutiva "/>
    <s v="Departamento de Atención al Ciudadano"/>
    <s v="Constanza Eugenia Cañon Charry_x0009_"/>
    <s v="BB- Departamento de Atención al Ciudadano"/>
    <s v="N/A"/>
    <s v="N/A"/>
    <s v="N/A"/>
    <s v="Inversión"/>
    <n v="26021315"/>
    <s v="N/A"/>
    <s v="N/A"/>
    <n v="5204263"/>
    <s v="N/A"/>
    <n v="82522"/>
    <n v="307322"/>
    <n v="2018011001091"/>
    <x v="70"/>
    <d v="2022-07-08T00:00:00"/>
    <s v="N/A"/>
    <s v="N/A"/>
    <s v="N/A"/>
    <s v="N/A"/>
    <n v="0"/>
    <s v="N/A"/>
    <n v="0"/>
    <s v="N/A"/>
    <n v="0"/>
    <s v="N/A"/>
    <n v="0"/>
    <s v="N/A"/>
    <n v="0"/>
    <s v="N/A"/>
    <n v="0"/>
    <s v="N/A"/>
    <n v="0"/>
    <n v="26021315"/>
    <n v="0"/>
    <n v="0"/>
    <n v="0"/>
    <n v="0"/>
    <n v="0"/>
    <d v="2022-11-30T00:00:00"/>
    <d v="2022-11-30T00:00:00"/>
    <n v="-1233"/>
    <s v="SI"/>
    <s v="N/A"/>
    <s v="Bogotá D.C."/>
    <s v="Cumplimiento"/>
    <s v="21-45-101376849"/>
    <n v="0"/>
    <s v="Seguros del Estado S.A."/>
    <d v="2022-07-08T00:00:00"/>
    <s v="07/07/2022 - 31/05/2023"/>
    <n v="2022"/>
    <s v="PENDIENTE"/>
    <s v="Ninguna"/>
    <s v="Terminado"/>
    <s v="Retiro"/>
    <s v="N/A"/>
    <s v="DERECHO"/>
    <s v="N/A"/>
    <s v="FEMENINO"/>
    <s v="maria.cerpa@jep.gov.co"/>
    <s v="https://community.secop.gov.co/Public/Tendering/ContractNoticePhases/View?PPI=CO1.PPI.19287329&amp;isFromPublicArea=True&amp;isModal=False"/>
    <m/>
    <m/>
    <s v="GESTIÓN_DE_ATENCIÓN_A__LA_CIUDADANÍA"/>
    <s v="PROCESOS_DE_RELACIONAMIENTO"/>
    <s v="Secretaría Ejecutiva"/>
    <s v="Subsecretaría Ejecutiva"/>
  </r>
  <r>
    <s v="JEP-590"/>
    <s v="299 "/>
    <s v="JEP-590-2022"/>
    <s v="JEP-CSPO-571-2022"/>
    <s v="Johanna Duarte"/>
    <d v="2022-07-07T00:00:00"/>
    <s v="Yulieth Liliana Mesa Albarracín"/>
    <x v="0"/>
    <s v="1. Prestación de servicios"/>
    <n v="63532415"/>
    <n v="5"/>
    <s v="Persona Natural"/>
    <s v="Bogotá D.C. "/>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7422"/>
    <n v="320622"/>
    <n v="2018011001091"/>
    <x v="65"/>
    <d v="2022-07-14T00:00:00"/>
    <s v="N/A"/>
    <s v="N/A"/>
    <s v="N/A"/>
    <s v="N/A"/>
    <n v="0"/>
    <s v="N/A"/>
    <n v="0"/>
    <s v="N/A"/>
    <n v="0"/>
    <s v="N/A"/>
    <n v="0"/>
    <s v="N/A"/>
    <n v="0"/>
    <s v="N/A"/>
    <n v="0"/>
    <s v="N/A"/>
    <n v="0"/>
    <n v="36140715"/>
    <n v="0"/>
    <n v="0"/>
    <n v="0"/>
    <n v="0"/>
    <n v="0"/>
    <d v="2022-11-30T00:00:00"/>
    <d v="2022-11-30T00:00:00"/>
    <n v="-1233"/>
    <s v="SI"/>
    <s v="N/A"/>
    <s v="Bogotá D.C."/>
    <s v="Cumplimiento"/>
    <s v="21-47-101021465"/>
    <n v="0"/>
    <s v="Seguros del Estado S.A."/>
    <d v="2022-07-13T00:00:00"/>
    <s v="13/07/2022 - 13/07/2023"/>
    <n v="2022"/>
    <s v="PENDIENTE"/>
    <s v="Ninguna"/>
    <s v="Terminado"/>
    <s v="Retiro"/>
    <s v="N/A"/>
    <s v="DERECHO"/>
    <s v="N/A"/>
    <s v="FEMENINO"/>
    <s v="yulieth.mesa@jep.gov.co"/>
    <s v="https://community.secop.gov.co/Public/Tendering/ContractNoticePhases/View?PPI=CO1.PPI.19320235&amp;isFromPublicArea=True&amp;isModal=False"/>
    <m/>
    <m/>
    <s v="PARTICIPACIÓN_EFECTIVA_REPRESENTACIÓN_Y_DEFENSA_TÉCNICA"/>
    <s v="PROCESOS_MISIONALES"/>
    <s v="Secretaría Ejecutiva"/>
    <s v="Subsecretaría Ejecutiva"/>
  </r>
  <r>
    <s v="JEP-470"/>
    <s v="312 "/>
    <s v="JEP-470-2022"/>
    <s v="JEP-CSPO-452-2022"/>
    <s v="Johanna Duarte"/>
    <d v="2022-07-13T00:00:00"/>
    <s v="Rober Asprilla Gómez "/>
    <x v="0"/>
    <s v="1. Prestación de servicios"/>
    <n v="11809455"/>
    <n v="1"/>
    <s v="Persona Natural"/>
    <s v="Quibdó"/>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4222"/>
    <n v="297522"/>
    <n v="2018011001091"/>
    <x v="30"/>
    <d v="2022-07-06T00:00:00"/>
    <s v="N/A"/>
    <s v="N/A"/>
    <s v="N/A"/>
    <s v="N/A"/>
    <n v="0"/>
    <s v="N/A"/>
    <n v="0"/>
    <s v="N/A"/>
    <n v="0"/>
    <s v="N/A"/>
    <n v="0"/>
    <s v="N/A"/>
    <n v="0"/>
    <s v="N/A"/>
    <n v="0"/>
    <s v="N/A"/>
    <n v="0"/>
    <n v="36140715"/>
    <n v="0"/>
    <n v="0"/>
    <n v="0"/>
    <n v="0"/>
    <n v="0"/>
    <d v="2022-11-30T00:00:00"/>
    <d v="2022-11-30T00:00:00"/>
    <n v="-1233"/>
    <s v="SI"/>
    <s v="N/A"/>
    <s v="Chocó"/>
    <s v="Cumplimiento"/>
    <s v="510-47-994000018229"/>
    <n v="0"/>
    <s v="Solidaria de Colombia"/>
    <d v="2022-07-05T00:00:00"/>
    <s v="01/07/2022 - 31/05/2022"/>
    <n v="2022"/>
    <s v="PENDIENTE"/>
    <s v="Ninguna"/>
    <s v="Terminado"/>
    <s v="Retiro"/>
    <s v="N/A"/>
    <s v="DERECHO"/>
    <s v="N/A"/>
    <s v="MASCULINO"/>
    <s v="rober.asprilla@jep.gov.co"/>
    <s v="https://community.secop.gov.co/Public/Tendering/ContractNoticePhases/View?PPI=CO1.PPI.19222866&amp;isFromPublicArea=True&amp;isModal=False"/>
    <m/>
    <m/>
    <s v="PARTICIPACIÓN_EFECTIVA_REPRESENTACIÓN_Y_DEFENSA_TÉCNICA"/>
    <s v="PROCESOS_MISIONALES"/>
    <s v="Secretaría Ejecutiva"/>
    <s v="Subsecretaría Ejecutiva"/>
  </r>
  <r>
    <s v="JEP-514"/>
    <s v="371 "/>
    <s v="JEP-514-2022"/>
    <s v="JEP-CSPO-496-2022"/>
    <s v="Johanna Duarte"/>
    <s v="NR"/>
    <s v="Jeison Orlando Pava Reyes"/>
    <x v="0"/>
    <s v="1. Prestación de servicios"/>
    <n v="72053352"/>
    <n v="7"/>
    <s v="Persona Natural"/>
    <s v="Bogotá D.C. "/>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7122"/>
    <n v="299422"/>
    <n v="2018011001091"/>
    <x v="49"/>
    <d v="2022-07-07T00:00:00"/>
    <s v="N/A"/>
    <s v="N/A"/>
    <s v="N/A"/>
    <s v="N/A"/>
    <n v="0"/>
    <s v="N/A"/>
    <n v="0"/>
    <s v="N/A"/>
    <n v="0"/>
    <s v="N/A"/>
    <n v="0"/>
    <s v="N/A"/>
    <n v="0"/>
    <s v="N/A"/>
    <n v="0"/>
    <s v="N/A"/>
    <n v="0"/>
    <n v="36140715"/>
    <n v="0"/>
    <n v="0"/>
    <n v="0"/>
    <n v="0"/>
    <n v="0"/>
    <d v="2022-11-30T00:00:00"/>
    <d v="2022-11-30T00:00:00"/>
    <n v="-1233"/>
    <s v="SI"/>
    <s v="N/A"/>
    <s v="Bogotá D.C."/>
    <s v="Cumplimiento "/>
    <s v="14-47-101017989"/>
    <n v="0"/>
    <s v="Seguros del Estado S.A."/>
    <d v="2022-07-05T00:00:00"/>
    <s v="05/07/2022 - 31/05/2023"/>
    <n v="2022"/>
    <s v="PENDIENTE"/>
    <s v="Ninguna"/>
    <s v="Terminado"/>
    <s v="Retiro"/>
    <s v="N/A"/>
    <s v="DERECHO"/>
    <s v="N/A"/>
    <s v="MASCULINO"/>
    <s v="jeison.pava@jep.gov.co"/>
    <s v="https://community.secop.gov.co/Public/Tendering/ContractNoticePhases/View?PPI=CO1.PPI.19266975&amp;isFromPublicArea=True&amp;isModal=False"/>
    <m/>
    <m/>
    <s v="PARTICIPACIÓN_EFECTIVA_REPRESENTACIÓN_Y_DEFENSA_TÉCNICA"/>
    <s v="PROCESOS_MISIONALES"/>
    <s v="Secretaría Ejecutiva"/>
    <s v="Subsecretaría Ejecutiva"/>
  </r>
  <r>
    <s v="JEP-591"/>
    <s v="372 "/>
    <s v="JEP-591-2022"/>
    <s v="JEP-CSPO-572-2022"/>
    <s v="Johanna Duarte"/>
    <d v="2022-07-07T00:00:00"/>
    <s v="Irene Elizabeth Nariño Hernández"/>
    <x v="0"/>
    <s v="1. Prestación de servicios"/>
    <n v="63528622"/>
    <n v="8"/>
    <s v="Persona Natural"/>
    <s v="Barrancabermeja"/>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7222"/>
    <n v="313622"/>
    <s v="_x0009_2018011001091"/>
    <x v="71"/>
    <d v="2022-07-13T00:00:00"/>
    <s v="N/A"/>
    <s v="N/A"/>
    <s v="N/A"/>
    <s v="N/A"/>
    <n v="0"/>
    <s v="N/A"/>
    <n v="0"/>
    <s v="N/A"/>
    <n v="0"/>
    <s v="N/A"/>
    <n v="0"/>
    <s v="N/A"/>
    <n v="0"/>
    <s v="N/A"/>
    <n v="0"/>
    <s v="N/A"/>
    <n v="0"/>
    <n v="36140715"/>
    <n v="0"/>
    <n v="0"/>
    <n v="0"/>
    <n v="0"/>
    <n v="0"/>
    <d v="2022-11-30T00:00:00"/>
    <d v="2022-11-30T00:00:00"/>
    <n v="-1233"/>
    <s v="SI"/>
    <s v="N/A"/>
    <s v="región de Magdalena Medio"/>
    <s v="Cumplimiento"/>
    <s v="400-47-994000085525"/>
    <n v="0"/>
    <s v="Aseguradora Solidaria de Colombia"/>
    <d v="2022-07-12T00:00:00"/>
    <s v="11/07/2022 - 31/05/2023"/>
    <n v="2022"/>
    <s v="PENDIENTE"/>
    <s v="Ninguna"/>
    <s v="Terminado"/>
    <s v="Retiro"/>
    <s v="N/A"/>
    <s v="DERECHO"/>
    <s v="N/A"/>
    <s v="FEMENINO"/>
    <s v="irene.narino@jep.gov.co"/>
    <s v="https://community.secop.gov.co/Public/Tendering/ContractNoticePhases/View?PPI=CO1.PPI.19320895&amp;isFromPublicArea=True&amp;isModal=False"/>
    <m/>
    <m/>
    <s v="PARTICIPACIÓN_EFECTIVA_REPRESENTACIÓN_Y_DEFENSA_TÉCNICA"/>
    <s v="PROCESOS_MISIONALES"/>
    <s v="Secretaría Ejecutiva"/>
    <s v="Subsecretaría Ejecutiva"/>
  </r>
  <r>
    <s v="JEP-593"/>
    <s v="374 "/>
    <s v="JEP-593-2022"/>
    <s v="JEP-CSPO-574-2022"/>
    <s v="Johanna Duarte"/>
    <d v="2022-07-07T00:00:00"/>
    <s v="Ignacio Mosquera Astorquiza_x000a_"/>
    <x v="0"/>
    <s v="1. Prestación de servicios"/>
    <n v="19340108"/>
    <n v="4"/>
    <s v="Persona Natural"/>
    <s v="Bogotá D.C. "/>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3522"/>
    <n v="307522"/>
    <s v="_x0009_2018011001091"/>
    <x v="70"/>
    <d v="2022-07-08T00:00:00"/>
    <s v="N/A"/>
    <s v="N/A"/>
    <s v="N/A"/>
    <s v="N/A"/>
    <n v="0"/>
    <s v="N/A"/>
    <n v="0"/>
    <s v="N/A"/>
    <n v="0"/>
    <s v="N/A"/>
    <n v="0"/>
    <s v="N/A"/>
    <n v="0"/>
    <s v="N/A"/>
    <n v="0"/>
    <s v="N/A"/>
    <n v="0"/>
    <n v="36140715"/>
    <n v="0"/>
    <n v="0"/>
    <n v="0"/>
    <n v="0"/>
    <n v="0"/>
    <d v="2022-11-30T00:00:00"/>
    <d v="2022-11-30T00:00:00"/>
    <n v="-1233"/>
    <s v="SI"/>
    <s v="N/A"/>
    <s v="Bogotá D.C."/>
    <s v="Cumplimiento"/>
    <s v="17-47-101003621"/>
    <n v="1"/>
    <s v="Seguros del Estado S.A."/>
    <d v="2022-07-08T00:00:00"/>
    <s v="08/07/2022 - 05/06/2023"/>
    <n v="2022"/>
    <s v="PENDIENTE"/>
    <s v="Ninguna"/>
    <s v="Terminado"/>
    <s v="Retiro"/>
    <s v="N/A"/>
    <s v="DERECHO"/>
    <s v="N/A"/>
    <s v="MASCULINO"/>
    <s v="ignacio.mosquera@jep.gov.co"/>
    <s v="https://community.secop.gov.co/Public/Tendering/ContractNoticePhases/View?PPI=CO1.PPI.19331562&amp;isFromPublicArea=True&amp;isModal=False"/>
    <m/>
    <m/>
    <s v="PARTICIPACIÓN_EFECTIVA_REPRESENTACIÓN_Y_DEFENSA_TÉCNICA"/>
    <s v="PROCESOS_MISIONALES"/>
    <s v="Secretaría Ejecutiva"/>
    <s v="Subsecretaría Ejecutiva"/>
  </r>
  <r>
    <s v="JEP-513"/>
    <s v="376 "/>
    <s v="JEP-513-2022"/>
    <s v="JEP-CSPO-495-2022"/>
    <s v="Johanna Duarte"/>
    <s v="NR"/>
    <s v="Emirson Rodriguez Paredes "/>
    <x v="0"/>
    <s v="1. Prestación de servicios"/>
    <n v="1144030038"/>
    <n v="1"/>
    <s v="Persona Natural"/>
    <s v="Buenaventura"/>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3822"/>
    <n v="313522"/>
    <n v="2018011001091"/>
    <x v="71"/>
    <d v="2022-07-12T00:00:00"/>
    <s v="N/A"/>
    <s v="N/A"/>
    <s v="N/A"/>
    <s v="N/A"/>
    <n v="0"/>
    <s v="N/A"/>
    <n v="0"/>
    <s v="N/A"/>
    <n v="0"/>
    <s v="N/A"/>
    <n v="0"/>
    <s v="N/A"/>
    <n v="0"/>
    <s v="N/A"/>
    <n v="0"/>
    <s v="N/A"/>
    <n v="0"/>
    <n v="36140715"/>
    <n v="0"/>
    <n v="0"/>
    <n v="0"/>
    <n v="0"/>
    <n v="0"/>
    <d v="2022-11-30T00:00:00"/>
    <d v="2022-11-30T00:00:00"/>
    <n v="-1233"/>
    <s v="SI"/>
    <s v="N/A"/>
    <s v=" Departamento del Valle del Cauca"/>
    <s v="Cumplimiento "/>
    <s v="21-45-101377257"/>
    <n v="0"/>
    <s v="Aseguradora Solidaria de Colombia"/>
    <d v="2022-07-12T00:00:00"/>
    <s v="11/07/2022 - 1/06/2023"/>
    <n v="2022"/>
    <s v="PENDIENTE"/>
    <s v="Ninguna"/>
    <s v="Terminado"/>
    <s v="Retiro"/>
    <s v="N/A"/>
    <s v="DERECHO"/>
    <s v="N/A"/>
    <s v="MASCULINO"/>
    <s v="emirson.rodriguez@jep.gov.co"/>
    <s v="https://community.secop.gov.co/Public/Tendering/ContractNoticePhases/View?PPI=CO1.PPI.19265992&amp;isFromPublicArea=True&amp;isModal=False"/>
    <m/>
    <m/>
    <s v="PARTICIPACIÓN_EFECTIVA_REPRESENTACIÓN_Y_DEFENSA_TÉCNICA"/>
    <s v="PROCESOS_MISIONALES"/>
    <s v="Secretaría Ejecutiva"/>
    <s v="Subsecretaría Ejecutiva"/>
  </r>
  <r>
    <s v="JEP-594"/>
    <s v="378 "/>
    <s v="JEP-594-2022"/>
    <s v="JEP-CSPO-575-2022"/>
    <s v="Johanna Duarte"/>
    <d v="2022-07-07T00:00:00"/>
    <s v="Gustavo Hernández Guzman"/>
    <x v="0"/>
    <s v="1. Prestación de servicios"/>
    <n v="19431655"/>
    <n v="2"/>
    <s v="Persona Natural"/>
    <s v="Ibagué"/>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4122"/>
    <n v="320722"/>
    <s v="_x0009_2018011001091"/>
    <x v="65"/>
    <d v="2022-07-15T00:00:00"/>
    <s v="N/A"/>
    <s v="N/A"/>
    <s v="N/A"/>
    <s v="N/A"/>
    <n v="0"/>
    <s v="N/A"/>
    <n v="0"/>
    <s v="N/A"/>
    <n v="0"/>
    <s v="N/A"/>
    <n v="0"/>
    <s v="N/A"/>
    <n v="0"/>
    <s v="N/A"/>
    <n v="0"/>
    <s v="N/A"/>
    <n v="0"/>
    <n v="36140715"/>
    <n v="0"/>
    <n v="0"/>
    <n v="0"/>
    <n v="0"/>
    <n v="0"/>
    <d v="2022-11-30T00:00:00"/>
    <d v="2022-11-30T00:00:00"/>
    <n v="-1233"/>
    <s v="SI"/>
    <s v="N/A"/>
    <s v="Departamento del Tolima"/>
    <s v="Cumplimiento"/>
    <s v="25-45-101042453"/>
    <n v="0"/>
    <s v="Seguros del Estado S.A."/>
    <d v="2022-07-14T00:00:00"/>
    <s v="13/07/2022 - 31/05/2023"/>
    <n v="2022"/>
    <s v="PENDIENTE"/>
    <s v="El día 22 de julio se suspende el contrato por incapacidad"/>
    <s v="Terminado"/>
    <s v="Suspensión"/>
    <s v="22/07/2022 - 07/08/2022"/>
    <s v="DERECHO"/>
    <s v="N/A"/>
    <s v="MASCULINO"/>
    <s v="gustavo.hernandez@jep.gov.co"/>
    <s v="https://community.secop.gov.co/Public/Tendering/ContractNoticePhases/View?PPI=CO1.PPI.19331073&amp;isFromPublicArea=True&amp;isModal=False"/>
    <m/>
    <m/>
    <s v="PARTICIPACIÓN_EFECTIVA_REPRESENTACIÓN_Y_DEFENSA_TÉCNICA"/>
    <s v="PROCESOS_MISIONALES"/>
    <s v="Secretaría Ejecutiva"/>
    <s v="Subsecretaría Ejecutiva"/>
  </r>
  <r>
    <s v="JEP-468"/>
    <s v="386 "/>
    <s v="JEP-468-2022"/>
    <s v="JEP-CSPO-450-2022"/>
    <s v="Johanna Duarte"/>
    <d v="2022-07-13T00:00:00"/>
    <s v="Eyver Samuel Escobar Mosquera "/>
    <x v="0"/>
    <s v="1. Prestación de servicios"/>
    <n v="76321926"/>
    <n v="9"/>
    <s v="Persona Natural"/>
    <s v="N/A"/>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4522"/>
    <n v="297322"/>
    <n v="2018011001091"/>
    <x v="30"/>
    <d v="2022-07-05T00:00:00"/>
    <s v="N/A"/>
    <s v="N/A"/>
    <s v="N/A"/>
    <s v="N/A"/>
    <n v="0"/>
    <s v="N/A"/>
    <n v="0"/>
    <s v="N/A"/>
    <n v="0"/>
    <s v="N/A"/>
    <n v="0"/>
    <s v="N/A"/>
    <n v="0"/>
    <s v="N/A"/>
    <n v="0"/>
    <s v="N/A"/>
    <n v="0"/>
    <n v="36140715"/>
    <n v="0"/>
    <n v="0"/>
    <n v="0"/>
    <n v="0"/>
    <n v="0"/>
    <d v="2022-11-30T00:00:00"/>
    <d v="2022-11-30T00:00:00"/>
    <n v="-1233"/>
    <s v="SI"/>
    <s v="N/A"/>
    <s v="Cauca"/>
    <s v="Cumplimiento"/>
    <s v="435-47994000049866"/>
    <n v="0"/>
    <s v="Solidaria de Colombia"/>
    <d v="2022-07-07T00:00:00"/>
    <s v="01/07/2022 - 31/05/2023"/>
    <n v="2022"/>
    <s v="PENDIENTE"/>
    <s v="Ninguna"/>
    <s v="Terminado"/>
    <s v="Retiro"/>
    <s v="N/A"/>
    <s v="DERECHO"/>
    <s v="N/A"/>
    <s v="MASCULINO"/>
    <s v="eyver.escobar@jep.gov.co"/>
    <s v="https://community.secop.gov.co/Public/Tendering/ContractNoticePhases/View?PPI=CO1.PPI.19222746&amp;isFromPublicArea=True&amp;isModal=False"/>
    <m/>
    <m/>
    <s v="PARTICIPACIÓN_EFECTIVA_REPRESENTACIÓN_Y_DEFENSA_TÉCNICA"/>
    <s v="PROCESOS_MISIONALES"/>
    <s v="Secretaría Ejecutiva"/>
    <s v="Subsecretaría Ejecutiva"/>
  </r>
  <r>
    <s v="JEP-469"/>
    <s v="390 "/>
    <s v="JEP-469-2022"/>
    <s v="JEP-CSPO-451-2022"/>
    <s v="Johanna Duarte"/>
    <d v="2022-07-08T00:00:00"/>
    <s v="Diana Consuelo Tovar Romero"/>
    <x v="0"/>
    <s v="1. Prestación de servicios"/>
    <n v="52491837"/>
    <n v="2"/>
    <s v="Persona Natural"/>
    <s v="Bogotá D.C. "/>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5022"/>
    <n v="297422"/>
    <n v="2018011001091"/>
    <x v="30"/>
    <d v="2022-07-05T00:00:00"/>
    <s v="N/A"/>
    <s v="N/A"/>
    <s v="N/A"/>
    <s v="N/A"/>
    <n v="0"/>
    <s v="N/A"/>
    <n v="0"/>
    <s v="N/A"/>
    <n v="0"/>
    <s v="N/A"/>
    <n v="0"/>
    <s v="N/A"/>
    <n v="0"/>
    <s v="N/A"/>
    <n v="0"/>
    <s v="N/A"/>
    <n v="0"/>
    <n v="36140715"/>
    <n v="0"/>
    <n v="0"/>
    <n v="0"/>
    <n v="0"/>
    <n v="0"/>
    <d v="2022-11-30T00:00:00"/>
    <d v="2022-11-30T00:00:00"/>
    <n v="-1233"/>
    <s v="SI"/>
    <s v="N/A"/>
    <s v="Bogotá D.C."/>
    <s v="Cumplimiento"/>
    <s v="14-47-101017970"/>
    <n v="0"/>
    <s v="Seguros del Estado S.A. "/>
    <d v="2022-07-05T00:00:00"/>
    <s v="01/07/2022 - 01/06/2023"/>
    <n v="2022"/>
    <s v="PENDIENTE"/>
    <s v="Ninguna"/>
    <s v="Terminado"/>
    <s v="Retiro"/>
    <s v="N/A"/>
    <s v="DERECHO"/>
    <s v="N/A"/>
    <s v="FEMENINO"/>
    <s v="diana.tovar@jep.gov.co"/>
    <s v="https://community.secop.gov.co/Public/Tendering/ContractNoticePhases/View?PPI=CO1.PPI.19222851&amp;isFromPublicArea=True&amp;isModal=False"/>
    <m/>
    <m/>
    <s v="PARTICIPACIÓN_EFECTIVA_REPRESENTACIÓN_Y_DEFENSA_TÉCNICA"/>
    <s v="PROCESOS_MISIONALES"/>
    <s v="Secretaría Ejecutiva"/>
    <s v="Subsecretaría Ejecutiva"/>
  </r>
  <r>
    <s v="JEP-592"/>
    <s v="392 "/>
    <s v="JEP-592-2022"/>
    <s v="JEP-CSPO-573-2022"/>
    <s v="Johanna Duarte"/>
    <d v="2022-07-07T00:00:00"/>
    <s v="Darwin Esneyder Arias García"/>
    <x v="0"/>
    <s v="1. Prestación de servicios"/>
    <n v="1065567271"/>
    <n v="0"/>
    <s v="Persona Natural"/>
    <s v="Valledupar"/>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5422"/>
    <n v="19422"/>
    <s v="_x0009_2018011001091"/>
    <x v="65"/>
    <d v="2022-07-14T00:00:00"/>
    <s v="N/A"/>
    <s v="N/A"/>
    <s v="N/A"/>
    <s v="N/A"/>
    <n v="0"/>
    <s v="N/A"/>
    <n v="0"/>
    <s v="N/A"/>
    <n v="0"/>
    <s v="N/A"/>
    <n v="0"/>
    <s v="N/A"/>
    <n v="0"/>
    <s v="N/A"/>
    <n v="0"/>
    <s v="N/A"/>
    <n v="0"/>
    <n v="36140715"/>
    <n v="0"/>
    <n v="0"/>
    <n v="0"/>
    <n v="0"/>
    <n v="0"/>
    <d v="2022-11-30T00:00:00"/>
    <d v="2022-11-30T00:00:00"/>
    <n v="-1233"/>
    <s v="SI"/>
    <s v="N/A"/>
    <s v="departamento de la Guajira"/>
    <s v="Cumplimiento"/>
    <s v="36-47-1010001492"/>
    <n v="0"/>
    <s v="Seguros del Estado S.A."/>
    <d v="2022-07-13T00:00:00"/>
    <s v="13/07/2022 - 31/05/2023"/>
    <n v="2022"/>
    <s v="PENDIENTE"/>
    <s v="Ninguna"/>
    <s v="Terminado"/>
    <s v="Retiro"/>
    <s v="N/A"/>
    <s v="DERECHO"/>
    <s v="N/A"/>
    <s v="MASCULINO"/>
    <s v="darwin.arias@jep.gov.co"/>
    <s v="https://community.secop.gov.co/Public/Tendering/ContractNoticePhases/View?PPI=CO1.PPI.19322287&amp;isFromPublicArea=True&amp;isModal=False"/>
    <m/>
    <m/>
    <s v="PARTICIPACIÓN_EFECTIVA_REPRESENTACIÓN_Y_DEFENSA_TÉCNICA"/>
    <s v="PROCESOS_MISIONALES"/>
    <s v="Secretaría Ejecutiva"/>
    <s v="Subsecretaría Ejecutiva"/>
  </r>
  <r>
    <s v="JEP-595"/>
    <s v="396 "/>
    <s v="JEP-595-2022"/>
    <s v="JEP-CSPO-576-2022"/>
    <s v="Johanna Duarte"/>
    <d v="2022-07-07T00:00:00"/>
    <s v="Cesar Arnulfo Pinilla Orejarena"/>
    <x v="0"/>
    <s v="1. Prestación de servicios"/>
    <n v="91516651"/>
    <n v="1"/>
    <s v="Persona Natural"/>
    <s v="Bucaramanga "/>
    <s v="Prestación de servicios profesionales en la asesoría jurídica, atención integral y defensa técnica judicial a las personas que comparezcan ante las salas y secciones de la JEP, teniendo en cuenta los enfoques diferenciales. "/>
    <s v="Misional"/>
    <s v="Harvey Danilo Suarez Morales"/>
    <s v="Secretaría Ejecutiva"/>
    <s v="Subsecretaría Ejecutiva "/>
    <s v="Departamento SAAD - Comparecientes"/>
    <s v="Jorge Alirio Mancera Cortés"/>
    <s v="BB- Departamento SAAD Defensa a Comparecientes "/>
    <s v="N/A"/>
    <s v="N/A"/>
    <s v="N/A"/>
    <s v="Inversión"/>
    <n v="36140715"/>
    <s v="N/A"/>
    <s v="N/A"/>
    <n v="7228143"/>
    <s v="N/A"/>
    <n v="75922"/>
    <n v="315722"/>
    <s v="_x0009_2018011001091"/>
    <x v="96"/>
    <d v="2022-07-19T00:00:00"/>
    <s v="N/A"/>
    <s v="N/A"/>
    <s v="N/A"/>
    <s v="N/A"/>
    <n v="0"/>
    <s v="N/A"/>
    <n v="0"/>
    <s v="N/A"/>
    <n v="0"/>
    <s v="N/A"/>
    <n v="0"/>
    <s v="N/A"/>
    <n v="0"/>
    <s v="N/A"/>
    <n v="0"/>
    <s v="N/A"/>
    <n v="0"/>
    <n v="36140715"/>
    <n v="0"/>
    <n v="0"/>
    <n v="0"/>
    <n v="0"/>
    <n v="0"/>
    <d v="2022-11-30T00:00:00"/>
    <d v="2022-11-30T00:00:00"/>
    <n v="-1233"/>
    <s v="SI"/>
    <s v="N/A"/>
    <s v="Departamento de Santander"/>
    <s v="Cumplimiento"/>
    <s v="400-47-994000085540"/>
    <n v="0"/>
    <s v="Aseguradora Solidaria de Colombia"/>
    <s v="13/072022"/>
    <s v="12/07/2022 - 31/05/2023"/>
    <n v="2022"/>
    <s v="PENDIENTE"/>
    <s v="Ninguna"/>
    <s v="Terminado"/>
    <s v="Retiro"/>
    <s v="N/A"/>
    <s v="DERECHO"/>
    <s v="N/A"/>
    <s v="MASCULINO"/>
    <s v="cesar.pinilla@jep.gov.co"/>
    <s v="https://community.secop.gov.co/Public/Tendering/ContractNoticePhases/View?PPI=CO1.PPI.19331458&amp;isFromPublicArea=True&amp;isModal=False"/>
    <m/>
    <m/>
    <s v="PARTICIPACIÓN_EFECTIVA_REPRESENTACIÓN_Y_DEFENSA_TÉCNICA"/>
    <s v="PROCESOS_MISIONALES"/>
    <s v="Secretaría Ejecutiva"/>
    <s v="Subsecretaría Ejecutiva"/>
  </r>
  <r>
    <s v="JEP-645"/>
    <s v="N/A"/>
    <s v="JEP-645-2022"/>
    <s v="JEP-CSPO-624-2022"/>
    <s v="Clara Torres"/>
    <d v="2022-07-27T00:00:00"/>
    <s v="UNIVERSIDAD ICESI"/>
    <x v="0"/>
    <s v="7. Convenios con otras organizaciones"/>
    <n v="890316745"/>
    <n v="5"/>
    <s v="Persona Jurídica"/>
    <s v="Cali"/>
    <s v="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
    <s v="Funciones de la dependencia"/>
    <s v="Ana Lucia Rosales Callejas"/>
    <s v="Dirección Administrativa y Financiera"/>
    <s v="Secretaría Ejecutiva"/>
    <s v="Subdirección de Fortalecimiento Institucional"/>
    <s v="Maria Luisa Moreno Rodriguez"/>
    <s v="AA- Subdirección de Fortalecimiento Institucional"/>
    <s v="N/A"/>
    <s v="N/A"/>
    <s v="N/A"/>
    <s v="N/A"/>
    <n v="0"/>
    <s v="N/A"/>
    <s v="N/A"/>
    <n v="0"/>
    <s v="N/A"/>
    <s v="N/A"/>
    <s v="N/A"/>
    <s v="N/A"/>
    <x v="106"/>
    <d v="2022-09-01T00:00:00"/>
    <s v="N/A"/>
    <s v="N/A"/>
    <s v="N/A"/>
    <s v="N/A"/>
    <n v="0"/>
    <s v="N/A"/>
    <n v="0"/>
    <s v="N/A"/>
    <n v="0"/>
    <s v="N/A"/>
    <n v="0"/>
    <s v="N/A"/>
    <n v="0"/>
    <s v="N/A"/>
    <n v="0"/>
    <s v="N/A"/>
    <n v="0"/>
    <n v="0"/>
    <n v="0"/>
    <n v="0"/>
    <n v="0"/>
    <n v="0"/>
    <n v="0"/>
    <d v="2027-09-01T00:00:00"/>
    <d v="2027-09-01T00:00:00"/>
    <n v="503"/>
    <s v="SI"/>
    <s v="N/A"/>
    <s v="Bogotá D.C."/>
    <s v="N/A"/>
    <s v="N/A"/>
    <s v="N/A"/>
    <s v="N/A"/>
    <s v="N/A"/>
    <s v="N/A"/>
    <n v="2022"/>
    <s v="N/A"/>
    <s v="Ninguna"/>
    <s v="En ejecución"/>
    <s v="Ingreso"/>
    <s v="N/A"/>
    <s v="N/A"/>
    <s v="N/A"/>
    <s v="N/A"/>
    <s v="N/A"/>
    <s v="https://community.secop.gov.co/Public/Tendering/ContractNoticePhases/View?PPI=CO1.PPI.19654772&amp;isFromPublicArea=True&amp;isModal=False"/>
    <m/>
    <m/>
    <s v="GESTIÓN_DEL_CONOCIMIENTO"/>
    <s v="PROCESOS_DE_RELACIONAMIENTO"/>
    <s v="Secretaría Ejecutiva"/>
    <s v="Subdirección de Fortalecimiento Institucional"/>
  </r>
  <r>
    <s v="JEP-658"/>
    <s v="N/A"/>
    <s v="JEP-658-2022"/>
    <s v="JEP-CSPO-635-2022"/>
    <s v="Norma Bonilla"/>
    <d v="2022-08-03T00:00:00"/>
    <s v="Policía Nacional de Colombia"/>
    <x v="0"/>
    <s v="5. Convenio interadministrativo "/>
    <n v="800141397"/>
    <n v="5"/>
    <s v="Persona Jurídica"/>
    <s v="Bogotá D.C. "/>
    <s v="Aunar esfuerzos entre LA JURISDICCION ESPECIAL PARA LA PAZ y LA POLICÍA NACIONAL DE COLOMBIA, a través de la Dirección de Investigación Criminal e INTERPOL para disponer los medios institucionales dentro de la capacidad de cada entidad, que fortalezcan los programas de investigación judicial en el marco de los procesos judiciales que la Jurisdicción adelanta, y que faciliten el desarrollo de la capacidad investigativa de la JEP"/>
    <s v="Administrativo Transversal"/>
    <s v="Ana Lucia Rosales Callejas"/>
    <s v="Dirección Administrativa y Financiera"/>
    <s v="Dirección de la Unidad de Investigación y Acusación"/>
    <s v="Unidad de Investigación y Acusación"/>
    <s v="Juan Carlos Acevedo Vanegas"/>
    <s v="I- Unidad de Investigación y Acusación- UIA"/>
    <s v="N/A"/>
    <s v="N/A"/>
    <s v="N/A"/>
    <s v="N/A"/>
    <n v="0"/>
    <s v="N/A"/>
    <s v="N/A"/>
    <s v="N/A"/>
    <s v="N/A"/>
    <s v="N/A"/>
    <s v="N/A"/>
    <s v="N/A"/>
    <x v="75"/>
    <d v="2022-08-19T00:00:00"/>
    <s v="N/A"/>
    <s v="N/A"/>
    <s v="N/A"/>
    <s v="N/A"/>
    <n v="0"/>
    <s v="N/A"/>
    <n v="0"/>
    <s v="N/A"/>
    <n v="0"/>
    <s v="N/A"/>
    <n v="0"/>
    <s v="N/A"/>
    <n v="0"/>
    <s v="N/A"/>
    <n v="0"/>
    <s v="N/A"/>
    <n v="0"/>
    <n v="0"/>
    <n v="0"/>
    <n v="0"/>
    <n v="0"/>
    <n v="0"/>
    <n v="0"/>
    <d v="2026-08-02T00:00:00"/>
    <d v="2026-08-02T00:00:00"/>
    <n v="108"/>
    <s v="SI"/>
    <s v="N/A"/>
    <s v="Territorio Nacional"/>
    <s v="N/A"/>
    <s v="N/A"/>
    <s v="N/A"/>
    <s v="N/A"/>
    <s v="N/A"/>
    <s v="N/A"/>
    <n v="2022"/>
    <s v="N/A"/>
    <s v="Ninguna"/>
    <s v="En ejecución"/>
    <s v="Ingreso"/>
    <s v="N/A"/>
    <s v="N/A"/>
    <s v="N/A"/>
    <s v="N/A"/>
    <s v="N/A"/>
    <s v="https://community.secop.gov.co/Public/Tendering/ContractNoticePhases/View?PPI=CO1.PPI.19780792&amp;isFromPublicArea=True&amp;isModal=False"/>
    <m/>
    <m/>
    <s v="SOPORTE_PARA_LA_ADMINISTRACIÓN_DE_JUSTICIA"/>
    <s v="PROCESOS_MISIONALES"/>
    <s v="Unidad de Investigación y Acusación- UIA"/>
    <s v="Unidad de Investigación y Acusación- UIA"/>
  </r>
  <r>
    <s v="JEP-660"/>
    <s v="N/A"/>
    <s v="JEP-660-2022"/>
    <s v="JEP-CSPO-637-2022"/>
    <s v="Clara Torres"/>
    <d v="2022-08-08T00:00:00"/>
    <s v="UNIVERSIDAD EL BOSQUE "/>
    <x v="0"/>
    <s v="7. Convenios con otras organizaciones"/>
    <n v="860066789"/>
    <n v="6"/>
    <s v="Persona Jurídica"/>
    <s v="Bogotá D.C. "/>
    <s v="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
    <s v="Funciones de la dependencia"/>
    <s v="Ana Lucia Rosales Callejas"/>
    <s v="Dirección Administrativa y Financiera"/>
    <s v="Departamento de Asuntos Jurídicos"/>
    <s v="Subdirección de Fortalecimiento Institucional"/>
    <s v="Luz Amanda Granados Urrea_x0009_"/>
    <s v="AA- Subdirección de Fortalecimiento Institucional"/>
    <s v="N/A"/>
    <s v="N/A"/>
    <s v="N/A"/>
    <s v="N/A"/>
    <n v="0"/>
    <s v="N/A"/>
    <s v="N/A"/>
    <s v="N/A"/>
    <s v="N/A"/>
    <s v="N/A"/>
    <s v="N/A"/>
    <s v="N/A"/>
    <x v="142"/>
    <d v="2022-09-13T00:00:00"/>
    <s v="N/A"/>
    <s v="N/A"/>
    <s v="N/A"/>
    <s v="N/A"/>
    <n v="0"/>
    <s v="N/A"/>
    <n v="0"/>
    <s v="N/A"/>
    <n v="0"/>
    <s v="N/A"/>
    <n v="0"/>
    <s v="N/A"/>
    <n v="0"/>
    <s v="N/A"/>
    <n v="0"/>
    <s v="N/A"/>
    <n v="0"/>
    <n v="0"/>
    <n v="0"/>
    <n v="0"/>
    <n v="0"/>
    <n v="0"/>
    <n v="0"/>
    <d v="2027-08-25T00:00:00"/>
    <d v="2027-08-25T00:00:00"/>
    <n v="496"/>
    <s v="SI"/>
    <s v="N/A"/>
    <s v="Bogotá D.C."/>
    <s v="N/A"/>
    <s v="N/A"/>
    <s v="N/A"/>
    <s v="N/A"/>
    <s v="N/A"/>
    <s v="N/A"/>
    <n v="2022"/>
    <s v="N/A"/>
    <s v="Ninguna"/>
    <s v="En ejecución"/>
    <s v="Ingreso"/>
    <s v="N/A"/>
    <s v="N/A"/>
    <s v="N/A"/>
    <s v="N/A"/>
    <s v="N/A"/>
    <s v="https://community.secop.gov.co/Public/Tendering/ContractNoticePhases/View?PPI=CO1.PPI.20010554&amp;isFromPublicArea=True&amp;isModal=False"/>
    <m/>
    <m/>
    <s v="GESTIÓN_DEL_CONOCIMIENTO"/>
    <s v="PROCESOS_DE_RELACIONAMIENTO"/>
    <s v="Secretaría Ejecutiva"/>
    <s v="Subdirección de Fortalecimiento Institucional"/>
  </r>
  <r>
    <s v="JEP-682"/>
    <s v="N/A"/>
    <s v="JEP-682-2022"/>
    <s v="JEP-CSPO-658-2022"/>
    <s v="Clara Torres"/>
    <d v="2022-08-25T00:00:00"/>
    <s v="ARCHIVO GENERAL DE LA NACIÓN"/>
    <x v="0"/>
    <s v="5. Convenio interadministrativo "/>
    <n v="800128835"/>
    <n v="6"/>
    <s v="Persona Jurídica"/>
    <s v="Bogotá D.C. "/>
    <s v="Aunar esfuerzos humanos, técnicos y administrativos entre LA COMISIÓN, LA JEP y EL AGN para la dirección, preservación, custodia, máxima divulgación y difusión del Fondo Documental de La COMISIÓN"/>
    <s v="Funciones de la dependencia"/>
    <s v="Harvey Danilo Suarez Morales"/>
    <s v="Secretaría Ejecutiva"/>
    <s v="Dirección de Tecnologías de la Información"/>
    <s v="Departamento de Gestión Documental"/>
    <s v="Didier Cortes Benavides"/>
    <s v="DD- Departamento de Gestión Documental"/>
    <s v="N/A"/>
    <s v="N/A"/>
    <s v="N/A"/>
    <s v="N/A"/>
    <n v="0"/>
    <s v="N/A"/>
    <s v="N/A"/>
    <s v="N/A"/>
    <s v="N/A"/>
    <s v="N/A"/>
    <s v="N/A"/>
    <s v="N/A"/>
    <x v="54"/>
    <d v="2022-08-26T00:00:00"/>
    <s v="N/A"/>
    <s v="N/A"/>
    <s v="N/A"/>
    <s v="N/A"/>
    <n v="0"/>
    <s v="N/A"/>
    <n v="0"/>
    <s v="N/A"/>
    <n v="0"/>
    <s v="N/A"/>
    <n v="0"/>
    <s v="N/A"/>
    <n v="0"/>
    <s v="N/A"/>
    <n v="0"/>
    <s v="N/A"/>
    <n v="0"/>
    <n v="0"/>
    <n v="0"/>
    <n v="0"/>
    <n v="0"/>
    <n v="0"/>
    <n v="0"/>
    <d v="2022-12-26T00:00:00"/>
    <d v="2022-12-26T00:00:00"/>
    <n v="-1207"/>
    <s v="SI"/>
    <s v="PENDIENTE"/>
    <s v="Bogotá D.C."/>
    <s v="N/A"/>
    <s v="N/A"/>
    <s v="N/A"/>
    <s v="N/A"/>
    <s v="N/A"/>
    <s v="N/A"/>
    <n v="2022"/>
    <s v="N/A"/>
    <s v="Convenio tripartita publicado en SECOP I"/>
    <s v="Terminado"/>
    <s v="Retiro"/>
    <s v="N/A"/>
    <s v="N/A"/>
    <s v="N/A"/>
    <s v="N/A"/>
    <s v="N/A"/>
    <s v="Se publica en SECOP I por ser un convenio tripartita _x000a_https://www.contratos.gov.co/consultas/detalleProceso.do?numConstancia=22-22-43640"/>
    <m/>
    <m/>
    <s v="GESTIÓN_DOCUMENTAL"/>
    <s v="PROCESOS_DE_GESTIÓN"/>
    <s v="Secretaría Ejecutiva"/>
    <s v="Dirección Administrativa y Financiera"/>
  </r>
  <r>
    <s v="JEP-802"/>
    <s v="N/A"/>
    <s v="JEP-802-2022"/>
    <s v="JEP-CSPO-773-2022"/>
    <s v="Norma Bonilla"/>
    <d v="2022-11-21T00:00:00"/>
    <s v="Municipio de Bucaramanga"/>
    <x v="0"/>
    <s v="5. Convenio interadministrativo "/>
    <s v="890 201 222"/>
    <n v="0"/>
    <s v="Persona Jurídica"/>
    <s v="Bucaramanga"/>
    <s v="Aunar, articular y coordinar esfuerzos entre el municipio de Bucaramanga y la jurisdicción especial para la paz -JEP- con el fin de priorizar las estrategias, programas, proyectos y acciones específicas, encaminadas a fortalecer el proceso de implementación del punto quinto (5) del acuerdo de paz (acuerdo sobre las víctimas del conflicto) en el municipio de Bucaramanga"/>
    <s v="Administrativo Transversal"/>
    <s v="Harvey Danilo Suarez Morales"/>
    <s v="Secretaría Ejecutiva"/>
    <s v="Subsecretaría Ejecutiva"/>
    <s v="Subsecretaría Ejecutiva"/>
    <s v="Maria del Pilar Torres Navarrete"/>
    <s v="B- Subsecretaría Ejecutiva "/>
    <s v="N/A"/>
    <s v="N/A"/>
    <s v="N/A"/>
    <s v="Inversión"/>
    <n v="0"/>
    <s v="N/A"/>
    <s v="N/A"/>
    <s v="N/A"/>
    <s v="N/A"/>
    <s v="N/A"/>
    <s v="N/A"/>
    <s v="N/A"/>
    <x v="143"/>
    <d v="2022-11-27T00:00:00"/>
    <s v="N/A"/>
    <s v="N/A"/>
    <s v="N/A"/>
    <s v="N/A"/>
    <n v="0"/>
    <s v="N/A"/>
    <n v="0"/>
    <s v="N/A"/>
    <n v="0"/>
    <s v="N/A"/>
    <n v="0"/>
    <s v="N/A"/>
    <n v="0"/>
    <s v="N/A"/>
    <n v="0"/>
    <s v="N/A"/>
    <n v="0"/>
    <n v="0"/>
    <n v="0"/>
    <n v="0"/>
    <n v="0"/>
    <n v="0"/>
    <n v="0"/>
    <d v="2023-12-31T00:00:00"/>
    <d v="2023-12-31T00:00:00"/>
    <n v="-837"/>
    <s v="SI"/>
    <s v="PENDIENTE"/>
    <s v="Bucaramanga"/>
    <s v="N/A"/>
    <s v="N/A"/>
    <s v="N/A"/>
    <s v="N/A"/>
    <s v="N/A"/>
    <s v="N/A"/>
    <s v="N/A"/>
    <s v="N/A"/>
    <s v="El convenio fue cargado en SECOP I, por la Alcaldía de Bucaramanga_x000a_En el documento se registra que la fecha en físico del convenio es del 21/11/2022"/>
    <s v="Terminado"/>
    <s v="Retiro"/>
    <s v="N/A"/>
    <s v="N/A"/>
    <s v="N/A"/>
    <s v="N/A"/>
    <s v="N/A"/>
    <s v="https://community.secop.gov.co/Public/Tendering/ContractNoticePhases/View?PPI=CO1.PPI.19451060&amp;isFromPublicArea=True&amp;isModal=False"/>
    <m/>
    <m/>
    <s v="PARTICIPACIÓN_EFECTIVA_REPRESENTACIÓN_Y_DEFENSA_TÉCNICA"/>
    <s v="PROCESOS_MISIONALES"/>
    <s v="Secretaría Ejecutiva"/>
    <s v="Subsecretaría Ejecutiva"/>
  </r>
  <r>
    <s v="JEP-861"/>
    <s v="N/A"/>
    <s v="JEP-861-2022"/>
    <s v="JEP-CSPO-831-2022"/>
    <s v="Norma Bonilla"/>
    <d v="2022-12-01T00:00:00"/>
    <s v="DISTRITO ESPECIAL DE SANTIAGO DE CALI"/>
    <x v="0"/>
    <s v="5. Convenio interadministrativo "/>
    <n v="890399011"/>
    <s v="PND"/>
    <s v="Persona Jurídica"/>
    <s v="Cali"/>
    <s v="Aunar esfuerzos entre la gobernación del Valle del Cauca, el Distrito Especial de Santiago de Cali y la Jurisdicción Especial para la Paz para el fortalecimiento y la  priorización de estrategias, programas, proyectos y acciones específicas encaminadas a fortalecer el proceso de implementación del punto 5 del acuerdo de paz."/>
    <s v="Funciones de la dependencia"/>
    <s v="Harvey Danilo Suarez Morales"/>
    <s v="Secretaría Ejecutiva"/>
    <s v="Subsecretaría Ejecuiva"/>
    <s v="Subsecretaría Ejecuiva"/>
    <s v="Maria del Pilar Torres Navarrete"/>
    <s v="B- Subsecretaría Ejecutiva "/>
    <s v="N/A"/>
    <s v="N/A"/>
    <s v="N/A"/>
    <s v="N/A"/>
    <n v="0"/>
    <s v="N/A"/>
    <s v="N/A"/>
    <s v="N/A"/>
    <s v="N/A"/>
    <s v="N/A"/>
    <s v="N/A"/>
    <s v="N/A"/>
    <x v="20"/>
    <d v="2022-12-02T00:00:00"/>
    <s v="N/A"/>
    <s v="N/A"/>
    <s v="N/A"/>
    <s v="N/A"/>
    <n v="0"/>
    <s v="N/A"/>
    <n v="0"/>
    <s v="N/A"/>
    <n v="0"/>
    <s v="N/A"/>
    <n v="0"/>
    <s v="N/A"/>
    <n v="0"/>
    <s v="N/A"/>
    <n v="0"/>
    <s v="N/A"/>
    <n v="0"/>
    <n v="0"/>
    <n v="0"/>
    <n v="0"/>
    <n v="0"/>
    <n v="0"/>
    <n v="0"/>
    <d v="2023-12-29T00:00:00"/>
    <d v="2023-12-29T00:00:00"/>
    <n v="-839"/>
    <s v="SI"/>
    <s v="PENDIENTE"/>
    <s v=" Departamento del Valle del Cauca"/>
    <s v="N/A"/>
    <s v="N/A"/>
    <s v="N/A"/>
    <s v="N/A"/>
    <s v="N/A"/>
    <s v="N/A"/>
    <s v="N/A"/>
    <s v="N/A"/>
    <s v="Ninguna"/>
    <s v="Terminado"/>
    <s v="Retiro"/>
    <s v="N/A"/>
    <s v="N/A"/>
    <s v="N/A"/>
    <s v="N/A"/>
    <s v="N/A"/>
    <s v="https://www.contratos.gov.co/consultas/detalleProceso.do?numConstancia=22-22-51381&amp;g-recaptcha-response=03AEkXODC7U-0_g9SXgx2ngqh1C2HphajF2DCi6pz0civBz4u53AMawe0PoVqWowrRIiIRPVA3OjfnHabL8KCkQMOnBkcB-gf-tbvZs5BsHWdFOczOLrXigFomNwBNI-lVYBmsDRAODPkZxYGFbaccV_hFy9AXgR0IDSbaT1h8BYvaIYyoV2QW-xH6lludsv7Uboi9_QnSgR_tXvgrBDrIee_9Oc_eli3CdQu7gZR1z3FIIs6JakLTWiupA73SfvdudYhvrOTVgrQiP-iLl80pyuoO14Ps12yyC9r26crE61WCfB5xyrCSwoXWTJFcFxkShFJk-_yyRkH_-nseB3Pkgo9mwKw5xAWKIpvF2_a0nZBCf7_U_zESeyM3E1qh4NT654foLIuSORrajR-VSxcg7vSavtdhZstBT0uuSDKTdLkbv7qB0D6v3dobbJeETL4TsHrxOEwbWZ5Z0ymRXKlK2oNEFsZrn6KMSGwsSiomYYYbR84m0zhhmMfu4ieDV6uuEt6F_t6DnCmSBZwwWtIOD0MjoXJ1F1uFLA"/>
    <m/>
    <m/>
    <s v="PARTICIPACIÓN_EFECTIVA_REPRESENTACIÓN_Y_DEFENSA_TÉCNICA"/>
    <s v="PROCESOS_MISIONALES"/>
    <s v="Secretaría Ejecutiva"/>
    <s v="Subsecretaría Ejecutiva"/>
  </r>
  <r>
    <s v="JEP-984"/>
    <s v="N/A"/>
    <s v="JEP-984-2022"/>
    <s v="JEP-CSPO-944-2022"/>
    <s v="Norma Bonilla"/>
    <d v="2022-12-21T00:00:00"/>
    <s v="ACDI/VOCA"/>
    <x v="0"/>
    <s v="6. Convenio de Cooperación Internacional"/>
    <n v="830107665"/>
    <n v="1"/>
    <s v="Persona Jurídica"/>
    <s v="Bogotá D.C. "/>
    <s v="Fortalecer a la Jurisdicción Especial para la Paz JEP en el desarrollo del Caso 05 garantizando la implementación del enfoque étnico territorial bajo los principios, parámetros y criterios contenidos en los protocolos de relacionamiento de esta Jurisdicción con los pueblos étnicos víctimas del conflicto armado interno en la región del norte del Cauca y Sur del Valle del Cauca, contribuyendo a la satisfacción de los derechos de las víctimas a la justicia a través de la investigación, juzgamiento y sanción de los máximos responsables de los hechos de los que fueron víctimas"/>
    <s v="Misional"/>
    <s v="Harvey Danilo Suarez Morales"/>
    <s v="Secretaría Ejecutiva"/>
    <s v="Secretaría Ejecutiva"/>
    <s v="Secretaría Ejecutiva"/>
    <s v="Mdgo. Raul Sanchez"/>
    <s v="F- Magistratura"/>
    <s v="N/A"/>
    <s v="N/A"/>
    <s v="Raúl Eduardo Sánchez Sánchez"/>
    <s v="N/A"/>
    <n v="0"/>
    <s v="N/A"/>
    <s v="N/A"/>
    <s v="N/A"/>
    <s v="N/A"/>
    <s v="N/A"/>
    <s v="N/A"/>
    <s v="N/A"/>
    <x v="126"/>
    <d v="2022-12-28T00:00:00"/>
    <s v="N/A"/>
    <s v="N/A"/>
    <s v="N/A"/>
    <s v="N/A"/>
    <n v="0"/>
    <s v="N/A"/>
    <n v="0"/>
    <s v="N/A"/>
    <n v="0"/>
    <s v="N/A"/>
    <n v="0"/>
    <s v="N/A"/>
    <n v="0"/>
    <s v="N/A"/>
    <n v="0"/>
    <s v="N/A"/>
    <n v="44"/>
    <n v="0"/>
    <n v="0"/>
    <n v="0"/>
    <n v="0"/>
    <n v="0"/>
    <n v="0"/>
    <d v="2023-10-28T00:00:00"/>
    <d v="2023-12-11T00:00:00"/>
    <n v="-857"/>
    <s v="SI"/>
    <s v="PENDIENTE"/>
    <s v="Bogotá D.C."/>
    <s v="N/A"/>
    <s v="N/A"/>
    <s v="N/A"/>
    <s v="N/A"/>
    <s v="N/A"/>
    <s v="N/A"/>
    <s v="N/A"/>
    <s v="N/A"/>
    <s v="El valor es en especie, sólo se registra el proceso_x000a_El 25 de octubre se publicó la modificación Nro.1 que prórroga el Convenio JEP-984-2022 ACDI/VOCA hasta el 11 de diciembre de 2023_x000a_El contrato aparece en secop en revisión del proveedor pero la abogada Paola Casas envió los documentos por correo"/>
    <s v="Terminado"/>
    <s v="Prorróga"/>
    <s v="N/A"/>
    <s v="N/A"/>
    <s v="N/A"/>
    <s v="N/A"/>
    <s v="N/A"/>
    <s v="https://community.secop.gov.co/Public/Tendering/ContractNoticePhases/View?PPI=CO1.PPI.22299128&amp;isFromPublicArea=True&amp;isModal=False"/>
    <m/>
    <m/>
    <s v="JUDICIAL_ADVERSARIAL"/>
    <s v="PROCESOS_MISIONALES"/>
    <s v="Magistratura"/>
    <s v="Magistratura"/>
  </r>
  <r>
    <s v="JEP-986"/>
    <s v="N/A"/>
    <s v="JEP-986-2022"/>
    <s v="JEP-CSPO-945-2022"/>
    <s v="Angela Maria Esquivel"/>
    <d v="2022-12-21T00:00:00"/>
    <s v="Chemonics"/>
    <x v="0"/>
    <s v="6. Convenio de Cooperación Internacional"/>
    <n v="900718278"/>
    <n v="8"/>
    <s v="Persona Jurídica"/>
    <s v="Bogotá D.C. "/>
    <s v="Fortalecimiento de la Jurisdicción Especial JEP para la Paz a través del suministro de equipos tecnológicos para mejorar y fortalecer la participación de las víctimas en los procesos judiciales que se adelantan ante la Jurisdicción Especial para la Paz, que permita garantizar la presencia institucional de ella en los territorios"/>
    <s v="Funciones de la dependencia"/>
    <s v="Harvey Danilo Suarez Morales"/>
    <s v="Secretaría Ejecutiva"/>
    <s v="Subdirección de Comunicaciones"/>
    <s v="Subdirección de Comunicaciones"/>
    <s v="Hernando Salazar Palacio"/>
    <s v="AA- Subdirección de Comunicaciones"/>
    <s v="N/A"/>
    <s v="N/A"/>
    <s v="N/A"/>
    <s v="N/A"/>
    <n v="0"/>
    <s v="N/A"/>
    <s v="N/A"/>
    <s v="N/A"/>
    <s v="N/A"/>
    <s v="N/A"/>
    <s v="N/A"/>
    <s v="N/A"/>
    <x v="15"/>
    <d v="2022-12-15T00:00:00"/>
    <s v="N/A"/>
    <s v="N/A"/>
    <s v="N/A"/>
    <s v="N/A"/>
    <n v="0"/>
    <s v="N/A"/>
    <n v="0"/>
    <s v="N/A"/>
    <n v="0"/>
    <s v="N/A"/>
    <n v="0"/>
    <s v="N/A"/>
    <n v="0"/>
    <s v="N/A"/>
    <n v="0"/>
    <s v="N/A"/>
    <n v="0"/>
    <n v="0"/>
    <n v="0"/>
    <n v="0"/>
    <n v="0"/>
    <n v="0"/>
    <n v="0"/>
    <d v="2024-01-15T00:00:00"/>
    <d v="2024-01-15T00:00:00"/>
    <n v="-822"/>
    <s v="SI"/>
    <d v="2024-01-15T00:00:00"/>
    <s v="Bogotá D.C. - Edificio Squadra"/>
    <s v="N/A"/>
    <s v="N/A"/>
    <s v="N/A"/>
    <s v="N/A"/>
    <s v="N/A"/>
    <s v="N/A"/>
    <s v="N/A"/>
    <s v="N/A"/>
    <s v="El valor es en especie"/>
    <s v="Terminado"/>
    <s v="Retiro"/>
    <s v="N/A"/>
    <s v="N/A"/>
    <s v="N/A"/>
    <s v="N/A"/>
    <s v="N/A"/>
    <s v="https://community.secop.gov.co/Public/Tendering/ContractNoticePhases/View?PPI=CO1.PPI.22225221&amp;isFromPublicArea=True&amp;isModal=False _x000a__x000a_https://community.secop.gov.co/Public/Tendering/ContractNoticePhases/View?PPI=CO1.PPI.22225221&amp;isFromPublicArea=True&amp;isModal=False"/>
    <m/>
    <m/>
    <s v="GESTIÓN_DE_LAS_COMUNICACIONES"/>
    <s v="PROCESOS_DE_RELACIONAMIENTO"/>
    <s v="Secretaría Ejecutiva"/>
    <s v="Subdirección de Comunicaciones"/>
  </r>
  <r>
    <s v="JEP-987"/>
    <s v="N/A"/>
    <s v="GN1809-2022"/>
    <s v="No registra"/>
    <s v="Norma Bonilla"/>
    <s v="NR"/>
    <s v="DEPARTAMENTO DE NARIÑO"/>
    <x v="0"/>
    <s v="5. Convenio interadministrativo "/>
    <s v="NR"/>
    <s v="NR"/>
    <s v="Persona Jurídica"/>
    <s v="´Pasto"/>
    <s v="Aunar esfuerzos institucionales que permitan la presencia territorial de La Jurisdicción Especial para la Paz – JEP en el del Departamento de Nariño y el fortalecimiento institucional en el territorio."/>
    <s v="Funciones de la dependencia"/>
    <s v="Harvey Danilo Suarez Morales"/>
    <s v="Secretaría Ejecutiva"/>
    <s v="Dirección Administrativa y Financiera"/>
    <s v="Subdirección de Recursos Físicos e Infraestructura"/>
    <s v="Martha Cristina Useche Rodríguez"/>
    <s v="DD- Subdirección de Recursos Físicos e Infraestructura"/>
    <s v="N/A"/>
    <s v="N/A"/>
    <s v="N/A"/>
    <s v="N/A"/>
    <n v="0"/>
    <n v="0"/>
    <n v="0"/>
    <s v="N/A"/>
    <s v="N/A"/>
    <s v="N/A"/>
    <s v="N/A"/>
    <s v="N/A"/>
    <x v="30"/>
    <d v="2022-07-01T00:00:00"/>
    <s v="N/A"/>
    <s v="N/A"/>
    <s v="N/A"/>
    <s v="N/A"/>
    <n v="0"/>
    <s v="N/A"/>
    <n v="0"/>
    <s v="N/A"/>
    <n v="0"/>
    <s v="N/A"/>
    <n v="0"/>
    <s v="N/A"/>
    <n v="0"/>
    <s v="N/A"/>
    <n v="0"/>
    <d v="2024-06-27T00:00:00"/>
    <n v="731"/>
    <n v="0"/>
    <n v="0"/>
    <n v="0"/>
    <n v="0"/>
    <n v="0"/>
    <n v="0"/>
    <d v="2022-12-31T00:00:00"/>
    <d v="2024-12-31T00:00:00"/>
    <n v="-471"/>
    <s v="SI"/>
    <s v="N/A"/>
    <s v="Territorio Nacional"/>
    <s v="N/A"/>
    <s v="N/A"/>
    <s v="N/A"/>
    <s v="N/A"/>
    <s v="N/A"/>
    <s v="N/A"/>
    <s v="N/A"/>
    <s v="N/A"/>
    <s v="El 19/12/2022  se suscribió modificatorio No 1, por medio del cual se realiza prórroga al plazo de ejecución hasta el 30 de abril del 2023. _x000a_El 1/05/2023 se suscribió modificatorio No 2 por medio del cual se realiza prórroga al plazo de ejecución hasta el 31 de diciembre del 2023_x000a_El 26/12/2023 se suscribió modificatorio No 3 por medio del cual se realiza prórroga al plazo de ejecución hasta el 30 de junio del 2024_x000a_El 27/06/2024 se suscribió modificatorio No 4, por medio del cual se realiza prórroga al plazo de ejecución hasta el 31 de diciembre del 2024"/>
    <s v="Terminado"/>
    <s v="Prorróga"/>
    <s v="N/A"/>
    <s v="N/A"/>
    <s v="N/A"/>
    <s v="N/A"/>
    <s v="N/A"/>
    <s v="https://www.secop.gov.co/CO1ContractsManagement/Tendering/SalesContractEdit/View?docUniqueIdentifier=CO1.SLCNTR.8792940_x000a__x000a_ "/>
    <m/>
    <m/>
    <s v="GESTIÓN_DE_SEGURIDAD_BIENES_Y_SERVICIOS"/>
    <s v="PROCESOS_DE_GESTIÓN"/>
    <s v="Secretaría Ejecutiva"/>
    <s v="Dirección Administrativa y Financier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621D90B-FF1B-4DC9-A6EE-E54FFB9FC873}" name="TablaDinámica1"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C10" firstHeaderRow="0" firstDataRow="1" firstDataCol="1" rowPageCount="1" colPageCount="1"/>
  <pivotFields count="87">
    <pivotField showAll="0"/>
    <pivotField dataField="1" showAll="0"/>
    <pivotField showAll="0"/>
    <pivotField showAll="0"/>
    <pivotField showAll="0"/>
    <pivotField showAll="0"/>
    <pivotField showAll="0"/>
    <pivotField axis="axisRow" showAll="0">
      <items count="7">
        <item x="3"/>
        <item x="0"/>
        <item x="4"/>
        <item x="5"/>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numFmtId="14" multipleItemSelectionAllowed="1" showAll="0">
      <items count="145">
        <item h="1" x="57"/>
        <item h="1" x="22"/>
        <item h="1" x="17"/>
        <item h="1" x="29"/>
        <item h="1" x="39"/>
        <item h="1" x="48"/>
        <item h="1" x="56"/>
        <item h="1" x="28"/>
        <item h="1" x="27"/>
        <item h="1" x="3"/>
        <item h="1" x="37"/>
        <item h="1" x="2"/>
        <item h="1" x="24"/>
        <item h="1" x="18"/>
        <item h="1" x="6"/>
        <item h="1" x="26"/>
        <item h="1" x="35"/>
        <item h="1" x="0"/>
        <item h="1" x="5"/>
        <item h="1" x="1"/>
        <item h="1" x="11"/>
        <item h="1" x="10"/>
        <item h="1" x="8"/>
        <item h="1" x="43"/>
        <item h="1" x="41"/>
        <item h="1" x="33"/>
        <item h="1" x="76"/>
        <item x="14"/>
        <item x="12"/>
        <item x="91"/>
        <item x="42"/>
        <item x="55"/>
        <item x="95"/>
        <item x="47"/>
        <item x="89"/>
        <item x="45"/>
        <item x="16"/>
        <item x="44"/>
        <item x="98"/>
        <item x="23"/>
        <item x="4"/>
        <item x="30"/>
        <item x="74"/>
        <item x="49"/>
        <item x="58"/>
        <item x="70"/>
        <item x="53"/>
        <item x="52"/>
        <item x="71"/>
        <item x="96"/>
        <item x="65"/>
        <item x="73"/>
        <item x="40"/>
        <item x="109"/>
        <item x="100"/>
        <item x="50"/>
        <item x="68"/>
        <item x="67"/>
        <item x="51"/>
        <item x="63"/>
        <item x="64"/>
        <item x="59"/>
        <item x="62"/>
        <item x="108"/>
        <item x="75"/>
        <item x="99"/>
        <item x="60"/>
        <item x="61"/>
        <item x="86"/>
        <item x="94"/>
        <item x="117"/>
        <item x="66"/>
        <item x="114"/>
        <item x="104"/>
        <item x="97"/>
        <item x="54"/>
        <item x="106"/>
        <item x="34"/>
        <item x="92"/>
        <item x="121"/>
        <item x="105"/>
        <item x="101"/>
        <item x="69"/>
        <item x="77"/>
        <item x="142"/>
        <item x="36"/>
        <item x="25"/>
        <item x="115"/>
        <item x="120"/>
        <item x="113"/>
        <item x="7"/>
        <item x="138"/>
        <item x="85"/>
        <item x="88"/>
        <item x="87"/>
        <item x="110"/>
        <item x="107"/>
        <item x="103"/>
        <item x="72"/>
        <item x="119"/>
        <item x="111"/>
        <item x="38"/>
        <item x="102"/>
        <item x="93"/>
        <item x="118"/>
        <item x="32"/>
        <item x="9"/>
        <item x="31"/>
        <item x="125"/>
        <item x="139"/>
        <item x="112"/>
        <item x="128"/>
        <item x="129"/>
        <item x="127"/>
        <item x="140"/>
        <item x="21"/>
        <item x="46"/>
        <item x="82"/>
        <item x="19"/>
        <item x="78"/>
        <item x="80"/>
        <item x="79"/>
        <item x="83"/>
        <item x="143"/>
        <item x="20"/>
        <item x="13"/>
        <item x="116"/>
        <item x="132"/>
        <item x="84"/>
        <item x="130"/>
        <item x="90"/>
        <item x="134"/>
        <item x="133"/>
        <item x="123"/>
        <item x="81"/>
        <item x="15"/>
        <item x="135"/>
        <item x="122"/>
        <item x="136"/>
        <item x="131"/>
        <item x="141"/>
        <item x="137"/>
        <item x="124"/>
        <item x="126"/>
        <item t="default"/>
      </items>
    </pivotField>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173" showAll="0">
      <items count="452">
        <item x="450"/>
        <item x="188"/>
        <item x="445"/>
        <item x="283"/>
        <item x="448"/>
        <item x="237"/>
        <item x="444"/>
        <item x="298"/>
        <item x="443"/>
        <item x="274"/>
        <item x="74"/>
        <item x="187"/>
        <item x="441"/>
        <item x="299"/>
        <item x="189"/>
        <item x="18"/>
        <item x="277"/>
        <item x="297"/>
        <item x="425"/>
        <item x="70"/>
        <item x="439"/>
        <item x="168"/>
        <item x="76"/>
        <item x="300"/>
        <item x="431"/>
        <item x="286"/>
        <item x="449"/>
        <item x="293"/>
        <item x="305"/>
        <item x="282"/>
        <item x="254"/>
        <item x="435"/>
        <item x="291"/>
        <item x="440"/>
        <item x="430"/>
        <item x="424"/>
        <item x="67"/>
        <item x="301"/>
        <item x="81"/>
        <item x="426"/>
        <item x="437"/>
        <item x="41"/>
        <item x="236"/>
        <item x="266"/>
        <item x="290"/>
        <item x="143"/>
        <item x="248"/>
        <item x="428"/>
        <item x="17"/>
        <item x="292"/>
        <item x="312"/>
        <item x="272"/>
        <item x="253"/>
        <item x="258"/>
        <item x="105"/>
        <item x="289"/>
        <item x="196"/>
        <item x="295"/>
        <item x="261"/>
        <item x="7"/>
        <item x="101"/>
        <item x="231"/>
        <item x="158"/>
        <item x="302"/>
        <item x="304"/>
        <item x="422"/>
        <item x="87"/>
        <item x="149"/>
        <item x="429"/>
        <item x="106"/>
        <item x="238"/>
        <item x="66"/>
        <item x="148"/>
        <item x="171"/>
        <item x="296"/>
        <item x="126"/>
        <item x="129"/>
        <item x="135"/>
        <item x="104"/>
        <item x="288"/>
        <item x="159"/>
        <item x="276"/>
        <item x="121"/>
        <item x="175"/>
        <item x="311"/>
        <item x="42"/>
        <item x="436"/>
        <item x="197"/>
        <item x="267"/>
        <item x="183"/>
        <item x="257"/>
        <item x="229"/>
        <item x="147"/>
        <item x="108"/>
        <item x="278"/>
        <item x="182"/>
        <item x="99"/>
        <item x="123"/>
        <item x="265"/>
        <item x="202"/>
        <item x="151"/>
        <item x="242"/>
        <item x="15"/>
        <item x="320"/>
        <item x="434"/>
        <item x="294"/>
        <item x="279"/>
        <item x="432"/>
        <item x="127"/>
        <item x="128"/>
        <item x="58"/>
        <item x="260"/>
        <item x="30"/>
        <item x="107"/>
        <item x="124"/>
        <item x="174"/>
        <item x="176"/>
        <item x="281"/>
        <item x="125"/>
        <item x="180"/>
        <item x="273"/>
        <item x="318"/>
        <item x="370"/>
        <item x="150"/>
        <item x="230"/>
        <item x="271"/>
        <item x="342"/>
        <item x="90"/>
        <item x="162"/>
        <item x="285"/>
        <item x="134"/>
        <item x="222"/>
        <item x="251"/>
        <item x="268"/>
        <item x="198"/>
        <item x="21"/>
        <item x="37"/>
        <item x="138"/>
        <item x="172"/>
        <item x="195"/>
        <item x="60"/>
        <item x="130"/>
        <item x="115"/>
        <item x="33"/>
        <item x="144"/>
        <item x="252"/>
        <item x="110"/>
        <item x="165"/>
        <item x="433"/>
        <item x="146"/>
        <item x="75"/>
        <item x="26"/>
        <item x="400"/>
        <item x="179"/>
        <item x="154"/>
        <item x="72"/>
        <item x="427"/>
        <item x="170"/>
        <item x="323"/>
        <item x="194"/>
        <item x="207"/>
        <item x="203"/>
        <item x="227"/>
        <item x="62"/>
        <item x="358"/>
        <item x="269"/>
        <item x="137"/>
        <item x="264"/>
        <item x="28"/>
        <item x="136"/>
        <item x="336"/>
        <item x="200"/>
        <item x="114"/>
        <item x="190"/>
        <item x="270"/>
        <item x="103"/>
        <item x="377"/>
        <item x="48"/>
        <item x="181"/>
        <item x="287"/>
        <item x="157"/>
        <item x="184"/>
        <item x="326"/>
        <item x="82"/>
        <item x="186"/>
        <item x="247"/>
        <item x="133"/>
        <item x="77"/>
        <item x="140"/>
        <item x="263"/>
        <item x="330"/>
        <item x="410"/>
        <item x="55"/>
        <item x="362"/>
        <item x="359"/>
        <item x="403"/>
        <item x="415"/>
        <item x="208"/>
        <item x="419"/>
        <item x="185"/>
        <item x="413"/>
        <item x="381"/>
        <item x="363"/>
        <item x="177"/>
        <item x="164"/>
        <item x="221"/>
        <item x="1"/>
        <item x="153"/>
        <item x="178"/>
        <item x="6"/>
        <item x="57"/>
        <item x="348"/>
        <item x="378"/>
        <item x="228"/>
        <item x="360"/>
        <item x="346"/>
        <item x="405"/>
        <item x="395"/>
        <item x="350"/>
        <item x="418"/>
        <item x="349"/>
        <item x="142"/>
        <item x="376"/>
        <item x="394"/>
        <item x="402"/>
        <item x="347"/>
        <item x="396"/>
        <item x="335"/>
        <item x="331"/>
        <item x="373"/>
        <item x="383"/>
        <item x="95"/>
        <item x="341"/>
        <item x="340"/>
        <item x="407"/>
        <item x="412"/>
        <item x="408"/>
        <item x="392"/>
        <item x="332"/>
        <item x="384"/>
        <item x="241"/>
        <item x="83"/>
        <item x="224"/>
        <item x="78"/>
        <item x="317"/>
        <item x="63"/>
        <item x="39"/>
        <item x="141"/>
        <item x="38"/>
        <item x="303"/>
        <item x="339"/>
        <item x="192"/>
        <item x="61"/>
        <item x="226"/>
        <item x="239"/>
        <item x="169"/>
        <item x="204"/>
        <item x="218"/>
        <item x="246"/>
        <item x="216"/>
        <item x="353"/>
        <item x="275"/>
        <item x="356"/>
        <item x="355"/>
        <item x="243"/>
        <item x="71"/>
        <item x="354"/>
        <item x="406"/>
        <item x="386"/>
        <item x="96"/>
        <item x="417"/>
        <item x="97"/>
        <item x="249"/>
        <item x="118"/>
        <item x="152"/>
        <item x="27"/>
        <item x="54"/>
        <item x="139"/>
        <item x="53"/>
        <item x="120"/>
        <item x="423"/>
        <item x="25"/>
        <item x="102"/>
        <item x="364"/>
        <item x="382"/>
        <item x="319"/>
        <item x="351"/>
        <item x="416"/>
        <item x="328"/>
        <item x="344"/>
        <item x="345"/>
        <item x="399"/>
        <item x="409"/>
        <item x="52"/>
        <item x="371"/>
        <item x="374"/>
        <item x="23"/>
        <item x="337"/>
        <item x="385"/>
        <item x="46"/>
        <item x="352"/>
        <item x="366"/>
        <item x="49"/>
        <item x="50"/>
        <item x="22"/>
        <item x="3"/>
        <item x="322"/>
        <item x="338"/>
        <item x="116"/>
        <item x="36"/>
        <item x="388"/>
        <item x="0"/>
        <item x="119"/>
        <item x="206"/>
        <item x="34"/>
        <item x="397"/>
        <item x="2"/>
        <item x="117"/>
        <item x="155"/>
        <item x="122"/>
        <item x="79"/>
        <item x="232"/>
        <item x="163"/>
        <item x="161"/>
        <item x="280"/>
        <item x="166"/>
        <item x="59"/>
        <item x="85"/>
        <item x="31"/>
        <item x="321"/>
        <item x="80"/>
        <item x="112"/>
        <item x="24"/>
        <item x="56"/>
        <item x="217"/>
        <item x="111"/>
        <item x="100"/>
        <item x="324"/>
        <item x="29"/>
        <item x="93"/>
        <item x="316"/>
        <item x="132"/>
        <item x="205"/>
        <item x="92"/>
        <item x="145"/>
        <item x="131"/>
        <item x="240"/>
        <item x="201"/>
        <item x="199"/>
        <item x="44"/>
        <item x="91"/>
        <item x="414"/>
        <item x="401"/>
        <item x="398"/>
        <item x="245"/>
        <item x="368"/>
        <item x="113"/>
        <item x="420"/>
        <item x="393"/>
        <item x="235"/>
        <item x="233"/>
        <item x="390"/>
        <item x="357"/>
        <item x="213"/>
        <item x="325"/>
        <item x="367"/>
        <item x="372"/>
        <item x="387"/>
        <item x="20"/>
        <item x="156"/>
        <item x="404"/>
        <item x="391"/>
        <item x="284"/>
        <item x="327"/>
        <item x="86"/>
        <item x="244"/>
        <item x="314"/>
        <item x="379"/>
        <item x="47"/>
        <item x="32"/>
        <item x="315"/>
        <item x="5"/>
        <item x="220"/>
        <item x="421"/>
        <item x="361"/>
        <item x="411"/>
        <item x="329"/>
        <item x="343"/>
        <item x="389"/>
        <item x="334"/>
        <item x="84"/>
        <item x="4"/>
        <item x="223"/>
        <item x="69"/>
        <item x="88"/>
        <item x="369"/>
        <item x="8"/>
        <item x="35"/>
        <item x="209"/>
        <item x="193"/>
        <item x="234"/>
        <item x="94"/>
        <item x="380"/>
        <item x="375"/>
        <item x="12"/>
        <item x="98"/>
        <item x="173"/>
        <item x="89"/>
        <item x="10"/>
        <item x="51"/>
        <item x="256"/>
        <item x="333"/>
        <item x="365"/>
        <item x="442"/>
        <item x="225"/>
        <item x="191"/>
        <item x="45"/>
        <item x="14"/>
        <item x="40"/>
        <item x="167"/>
        <item x="210"/>
        <item x="212"/>
        <item x="19"/>
        <item x="310"/>
        <item x="255"/>
        <item x="446"/>
        <item x="9"/>
        <item x="65"/>
        <item x="68"/>
        <item x="211"/>
        <item x="219"/>
        <item x="214"/>
        <item x="215"/>
        <item x="43"/>
        <item x="11"/>
        <item x="73"/>
        <item x="262"/>
        <item x="308"/>
        <item x="13"/>
        <item x="250"/>
        <item x="306"/>
        <item x="16"/>
        <item x="307"/>
        <item x="109"/>
        <item x="259"/>
        <item x="313"/>
        <item x="438"/>
        <item x="160"/>
        <item x="447"/>
        <item x="309"/>
        <item x="64"/>
        <item t="default"/>
      </items>
    </pivotField>
    <pivotField showAll="0"/>
    <pivotField showAll="0"/>
    <pivotField showAll="0"/>
    <pivotField showAll="0"/>
    <pivotField showAll="0"/>
    <pivotField numFmtId="14"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7">
    <i>
      <x/>
    </i>
    <i>
      <x v="1"/>
    </i>
    <i>
      <x v="2"/>
    </i>
    <i>
      <x v="3"/>
    </i>
    <i>
      <x v="4"/>
    </i>
    <i>
      <x v="5"/>
    </i>
    <i t="grand">
      <x/>
    </i>
  </rowItems>
  <colFields count="1">
    <field x="-2"/>
  </colFields>
  <colItems count="2">
    <i>
      <x/>
    </i>
    <i i="1">
      <x v="1"/>
    </i>
  </colItems>
  <pageFields count="1">
    <pageField fld="33" hier="-1"/>
  </pageFields>
  <dataFields count="2">
    <dataField name="Cuenta de ITEM PAA" fld="1" subtotal="count" baseField="0" baseItem="0"/>
    <dataField name="Suma de VALOR TOTAL DEL CONTRATO" fld="52" baseField="0" baseItem="0" numFmtId="17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46E3368-2CC9-4821-A962-4753DF61C8B5}" name="TablaDinámica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6:C24" firstHeaderRow="0" firstDataRow="1" firstDataCol="1" rowPageCount="1" colPageCount="1"/>
  <pivotFields count="75">
    <pivotField showAll="0"/>
    <pivotField showAll="0"/>
    <pivotField showAll="0"/>
    <pivotField showAll="0"/>
    <pivotField showAll="0"/>
    <pivotField showAll="0"/>
    <pivotField showAll="0"/>
    <pivotField showAll="0"/>
    <pivotField showAll="0"/>
    <pivotField axis="axisPage" dataField="1" multipleItemSelectionAllowed="1" showAll="0">
      <items count="8">
        <item x="2"/>
        <item x="1"/>
        <item x="3"/>
        <item x="4"/>
        <item x="5"/>
        <item x="0"/>
        <item h="1"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4">
        <item x="1"/>
        <item x="3"/>
        <item x="4"/>
        <item x="5"/>
        <item x="0"/>
        <item x="6"/>
        <item x="7"/>
        <item h="1" x="2"/>
        <item h="1" x="8"/>
        <item h="1" x="9"/>
        <item h="1" x="12"/>
        <item h="1" x="10"/>
        <item h="1" x="11"/>
        <item t="default"/>
      </items>
    </pivotField>
    <pivotField showAll="0"/>
  </pivotFields>
  <rowFields count="1">
    <field x="73"/>
  </rowFields>
  <rowItems count="8">
    <i>
      <x/>
    </i>
    <i>
      <x v="1"/>
    </i>
    <i>
      <x v="2"/>
    </i>
    <i>
      <x v="3"/>
    </i>
    <i>
      <x v="4"/>
    </i>
    <i>
      <x v="5"/>
    </i>
    <i>
      <x v="6"/>
    </i>
    <i t="grand">
      <x/>
    </i>
  </rowItems>
  <colFields count="1">
    <field x="-2"/>
  </colFields>
  <colItems count="2">
    <i>
      <x/>
    </i>
    <i i="1">
      <x v="1"/>
    </i>
  </colItems>
  <pageFields count="1">
    <pageField fld="9" hier="-1"/>
  </pageFields>
  <dataFields count="2">
    <dataField name="Cuenta de MODALIDAD DE SELECCIÓN" fld="9" subtotal="count" baseField="0" baseItem="0"/>
    <dataField name="Suma de VALOR TOTAL DEL CONTRATO" fld="47" baseField="0" baseItem="0" numFmtId="170"/>
  </dataFields>
  <formats count="1">
    <format dxfId="1">
      <pivotArea outline="0" collapsedLevelsAreSubtotals="1"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A10BB2-E727-40C6-B5FD-1478F0379554}" name="TablaDinámica1"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C11" firstHeaderRow="0" firstDataRow="1" firstDataCol="1"/>
  <pivotFields count="74">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axis="axisRow" showAll="0">
      <items count="12">
        <item x="1"/>
        <item x="3"/>
        <item x="4"/>
        <item x="5"/>
        <item x="0"/>
        <item x="6"/>
        <item x="7"/>
        <item h="1" x="2"/>
        <item x="8"/>
        <item x="9"/>
        <item h="1" x="10"/>
        <item t="default"/>
      </items>
    </pivotField>
    <pivotField showAll="0"/>
  </pivotFields>
  <rowFields count="1">
    <field x="72"/>
  </rowFields>
  <rowItems count="10">
    <i>
      <x/>
    </i>
    <i>
      <x v="1"/>
    </i>
    <i>
      <x v="2"/>
    </i>
    <i>
      <x v="3"/>
    </i>
    <i>
      <x v="4"/>
    </i>
    <i>
      <x v="5"/>
    </i>
    <i>
      <x v="6"/>
    </i>
    <i>
      <x v="8"/>
    </i>
    <i>
      <x v="9"/>
    </i>
    <i t="grand">
      <x/>
    </i>
  </rowItems>
  <colFields count="1">
    <field x="-2"/>
  </colFields>
  <colItems count="2">
    <i>
      <x/>
    </i>
    <i i="1">
      <x v="1"/>
    </i>
  </colItems>
  <dataFields count="2">
    <dataField name="Cuenta de ESTADO" fld="64" subtotal="count" baseField="0" baseItem="0"/>
    <dataField name="Suma de VALOR TOTAL DEL CONTRATO" fld="46" baseField="0" baseItem="0" numFmtId="173"/>
  </dataFields>
  <formats count="1">
    <format dxfId="2">
      <pivotArea outline="0" collapsedLevelsAreSubtotals="1"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B90FB00-4E02-4F23-BB48-691F4D7E4C18}" name="TablaDinámica4"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63:B68" firstHeaderRow="1" firstDataRow="1" firstDataCol="1" rowPageCount="1" colPageCount="1"/>
  <pivotFields count="73">
    <pivotField showAll="0"/>
    <pivotField showAll="0"/>
    <pivotField showAll="0"/>
    <pivotField showAll="0"/>
    <pivotField showAll="0"/>
    <pivotField showAll="0"/>
    <pivotField showAll="0"/>
    <pivotField axis="axisPage" multipleItemSelectionAllowed="1" showAll="0">
      <items count="7">
        <item x="2"/>
        <item x="1"/>
        <item x="3"/>
        <item x="4"/>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8">
        <item x="2"/>
        <item m="1" x="4"/>
        <item x="1"/>
        <item m="1" x="5"/>
        <item x="3"/>
        <item x="0"/>
        <item m="1" x="6"/>
        <item t="default"/>
      </items>
    </pivotField>
    <pivotField showAll="0"/>
    <pivotField showAll="0"/>
    <pivotField showAll="0"/>
    <pivotField showAll="0"/>
    <pivotField showAll="0"/>
    <pivotField showAll="0"/>
    <pivotField showAll="0"/>
    <pivotField showAll="0"/>
    <pivotField showAll="0"/>
  </pivotFields>
  <rowFields count="1">
    <field x="63"/>
  </rowFields>
  <rowItems count="5">
    <i>
      <x/>
    </i>
    <i>
      <x v="2"/>
    </i>
    <i>
      <x v="4"/>
    </i>
    <i>
      <x v="5"/>
    </i>
    <i t="grand">
      <x/>
    </i>
  </rowItems>
  <colItems count="1">
    <i/>
  </colItems>
  <pageFields count="1">
    <pageField fld="7" hier="-1"/>
  </pageFields>
  <dataFields count="1">
    <dataField name="Cuenta de ESTADO" fld="6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1483F3D1-69A2-4332-8110-74C31996E515}" name="TablaDinámica3" cacheId="0" applyNumberFormats="0" applyBorderFormats="0" applyFontFormats="0" applyPatternFormats="0" applyAlignmentFormats="0" applyWidthHeightFormats="1" dataCaption="Valores" updatedVersion="8" minRefreshableVersion="3" useAutoFormatting="1" itemPrintTitles="1" createdVersion="8" indent="0" compact="0" compactData="0" gridDropZones="1" multipleFieldFilters="0">
  <location ref="A26:C40" firstHeaderRow="2" firstDataRow="2" firstDataCol="2"/>
  <pivotFields count="74">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dataField="1" compact="0" outline="0" multipleItemSelectionAllowed="1" showAll="0">
      <items count="7">
        <item h="1" x="2"/>
        <item x="1"/>
        <item h="1" x="3"/>
        <item h="1" x="4"/>
        <item h="1" x="5"/>
        <item h="1" x="0"/>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items count="19">
        <item x="9"/>
        <item x="2"/>
        <item x="1"/>
        <item x="0"/>
        <item x="5"/>
        <item h="1" x="11"/>
        <item m="1" x="17"/>
        <item x="4"/>
        <item x="6"/>
        <item h="1" m="1" x="12"/>
        <item h="1" m="1" x="16"/>
        <item h="1" m="1" x="13"/>
        <item h="1" m="1" x="15"/>
        <item h="1" m="1" x="14"/>
        <item h="1" x="7"/>
        <item h="1" x="8"/>
        <item h="1" x="3"/>
        <item h="1" x="10"/>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2">
    <field x="18"/>
    <field x="8"/>
  </rowFields>
  <rowItems count="13">
    <i>
      <x v="1"/>
      <x v="1"/>
    </i>
    <i t="default">
      <x v="1"/>
    </i>
    <i>
      <x v="2"/>
      <x v="1"/>
    </i>
    <i t="default">
      <x v="2"/>
    </i>
    <i>
      <x v="3"/>
      <x v="1"/>
    </i>
    <i t="default">
      <x v="3"/>
    </i>
    <i>
      <x v="4"/>
      <x v="1"/>
    </i>
    <i t="default">
      <x v="4"/>
    </i>
    <i>
      <x v="7"/>
      <x v="1"/>
    </i>
    <i t="default">
      <x v="7"/>
    </i>
    <i>
      <x v="8"/>
      <x v="1"/>
    </i>
    <i t="default">
      <x v="8"/>
    </i>
    <i t="grand">
      <x/>
    </i>
  </rowItems>
  <colItems count="1">
    <i/>
  </colItems>
  <dataFields count="1">
    <dataField name="Cuenta de MODALIDAD DE SELECCIÓN" fld="8" subtotal="count" baseField="0" baseItem="0"/>
  </dataFields>
  <formats count="1">
    <format dxfId="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753D8C59-C315-4C8E-A5BC-3A5CAA0CDB49}" name="TablaDinámica6"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77:B118" firstHeaderRow="1" firstDataRow="1" firstDataCol="1" rowPageCount="2" colPageCount="1"/>
  <pivotFields count="74">
    <pivotField showAll="0"/>
    <pivotField showAll="0"/>
    <pivotField showAll="0"/>
    <pivotField showAll="0"/>
    <pivotField showAll="0"/>
    <pivotField showAll="0"/>
    <pivotField showAll="0"/>
    <pivotField showAll="0"/>
    <pivotField axis="axisPage" multipleItemSelectionAllowed="1" showAll="0">
      <items count="7">
        <item h="1" x="2"/>
        <item x="1"/>
        <item h="1" x="3"/>
        <item h="1" x="4"/>
        <item h="1" x="5"/>
        <item h="1" x="0"/>
        <item t="default"/>
      </items>
    </pivotField>
    <pivotField showAll="0"/>
    <pivotField showAll="0"/>
    <pivotField showAll="0"/>
    <pivotField axis="axisRow" dataField="1" showAll="0">
      <items count="7">
        <item x="0"/>
        <item x="1"/>
        <item h="1" m="1" x="4"/>
        <item h="1" m="1" x="5"/>
        <item h="1" x="2"/>
        <item h="1" x="3"/>
        <item t="default"/>
      </items>
    </pivotField>
    <pivotField showAll="0"/>
    <pivotField showAll="0"/>
    <pivotField showAll="0"/>
    <pivotField showAll="0"/>
    <pivotField showAll="0"/>
    <pivotField showAll="0"/>
    <pivotField axis="axisRow" multipleItemSelectionAllowed="1" showAll="0">
      <items count="37">
        <item m="1" x="34"/>
        <item x="7"/>
        <item x="18"/>
        <item x="8"/>
        <item m="1" x="30"/>
        <item x="6"/>
        <item x="22"/>
        <item x="13"/>
        <item x="10"/>
        <item x="15"/>
        <item x="11"/>
        <item x="16"/>
        <item m="1" x="29"/>
        <item x="0"/>
        <item x="19"/>
        <item x="27"/>
        <item x="25"/>
        <item m="1" x="32"/>
        <item m="1" x="35"/>
        <item x="26"/>
        <item x="17"/>
        <item x="14"/>
        <item x="1"/>
        <item x="4"/>
        <item x="23"/>
        <item x="24"/>
        <item x="3"/>
        <item x="12"/>
        <item x="9"/>
        <item x="2"/>
        <item m="1" x="33"/>
        <item x="5"/>
        <item x="20"/>
        <item m="1" x="28"/>
        <item h="1" x="21"/>
        <item h="1" m="1" x="3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9">
        <item h="1" x="2"/>
        <item h="1" x="4"/>
        <item h="1" m="1" x="5"/>
        <item x="1"/>
        <item m="1" x="7"/>
        <item m="1" x="6"/>
        <item h="1" x="3"/>
        <item x="0"/>
        <item t="default"/>
      </items>
    </pivotField>
    <pivotField showAll="0"/>
    <pivotField showAll="0"/>
    <pivotField showAll="0"/>
    <pivotField showAll="0"/>
    <pivotField showAll="0"/>
    <pivotField showAll="0"/>
    <pivotField showAll="0"/>
    <pivotField showAll="0"/>
    <pivotField showAll="0"/>
  </pivotFields>
  <rowFields count="2">
    <field x="12"/>
    <field x="19"/>
  </rowFields>
  <rowItems count="41">
    <i>
      <x/>
    </i>
    <i r="1">
      <x v="3"/>
    </i>
    <i r="1">
      <x v="6"/>
    </i>
    <i r="1">
      <x v="8"/>
    </i>
    <i r="1">
      <x v="9"/>
    </i>
    <i r="1">
      <x v="13"/>
    </i>
    <i r="1">
      <x v="16"/>
    </i>
    <i r="1">
      <x v="21"/>
    </i>
    <i r="1">
      <x v="22"/>
    </i>
    <i r="1">
      <x v="25"/>
    </i>
    <i r="1">
      <x v="27"/>
    </i>
    <i r="1">
      <x v="32"/>
    </i>
    <i>
      <x v="1"/>
    </i>
    <i r="1">
      <x v="1"/>
    </i>
    <i r="1">
      <x v="2"/>
    </i>
    <i r="1">
      <x v="3"/>
    </i>
    <i r="1">
      <x v="5"/>
    </i>
    <i r="1">
      <x v="6"/>
    </i>
    <i r="1">
      <x v="7"/>
    </i>
    <i r="1">
      <x v="8"/>
    </i>
    <i r="1">
      <x v="9"/>
    </i>
    <i r="1">
      <x v="10"/>
    </i>
    <i r="1">
      <x v="11"/>
    </i>
    <i r="1">
      <x v="13"/>
    </i>
    <i r="1">
      <x v="14"/>
    </i>
    <i r="1">
      <x v="15"/>
    </i>
    <i r="1">
      <x v="16"/>
    </i>
    <i r="1">
      <x v="19"/>
    </i>
    <i r="1">
      <x v="20"/>
    </i>
    <i r="1">
      <x v="21"/>
    </i>
    <i r="1">
      <x v="22"/>
    </i>
    <i r="1">
      <x v="23"/>
    </i>
    <i r="1">
      <x v="24"/>
    </i>
    <i r="1">
      <x v="25"/>
    </i>
    <i r="1">
      <x v="26"/>
    </i>
    <i r="1">
      <x v="27"/>
    </i>
    <i r="1">
      <x v="28"/>
    </i>
    <i r="1">
      <x v="29"/>
    </i>
    <i r="1">
      <x v="31"/>
    </i>
    <i r="1">
      <x v="32"/>
    </i>
    <i t="grand">
      <x/>
    </i>
  </rowItems>
  <colItems count="1">
    <i/>
  </colItems>
  <pageFields count="2">
    <pageField fld="8" hier="-1"/>
    <pageField fld="64" hier="-1"/>
  </pageFields>
  <dataFields count="1">
    <dataField name="Cuenta de NATURALEZA DEL CONTRATISTA" fld="12" subtotal="count" baseField="0" baseItem="0"/>
  </dataFields>
  <formats count="5">
    <format dxfId="8">
      <pivotArea collapsedLevelsAreSubtotals="1" fieldPosition="0">
        <references count="1">
          <reference field="12" count="1">
            <x v="0"/>
          </reference>
        </references>
      </pivotArea>
    </format>
    <format dxfId="7">
      <pivotArea collapsedLevelsAreSubtotals="1" fieldPosition="0">
        <references count="2">
          <reference field="12" count="1" selected="0">
            <x v="0"/>
          </reference>
          <reference field="19" count="13">
            <x v="3"/>
            <x v="8"/>
            <x v="9"/>
            <x v="12"/>
            <x v="13"/>
            <x v="16"/>
            <x v="17"/>
            <x v="21"/>
            <x v="22"/>
            <x v="25"/>
            <x v="27"/>
            <x v="28"/>
            <x v="32"/>
          </reference>
        </references>
      </pivotArea>
    </format>
    <format dxfId="6">
      <pivotArea collapsedLevelsAreSubtotals="1" fieldPosition="0">
        <references count="1">
          <reference field="12" count="1">
            <x v="1"/>
          </reference>
        </references>
      </pivotArea>
    </format>
    <format dxfId="5">
      <pivotArea collapsedLevelsAreSubtotals="1" fieldPosition="0">
        <references count="2">
          <reference field="12" count="1" selected="0">
            <x v="1"/>
          </reference>
          <reference field="19" count="31">
            <x v="0"/>
            <x v="1"/>
            <x v="2"/>
            <x v="3"/>
            <x v="4"/>
            <x v="5"/>
            <x v="6"/>
            <x v="7"/>
            <x v="8"/>
            <x v="9"/>
            <x v="10"/>
            <x v="11"/>
            <x v="13"/>
            <x v="14"/>
            <x v="15"/>
            <x v="17"/>
            <x v="18"/>
            <x v="19"/>
            <x v="20"/>
            <x v="21"/>
            <x v="22"/>
            <x v="23"/>
            <x v="24"/>
            <x v="25"/>
            <x v="26"/>
            <x v="27"/>
            <x v="28"/>
            <x v="29"/>
            <x v="30"/>
            <x v="31"/>
            <x v="32"/>
          </reference>
        </references>
      </pivotArea>
    </format>
    <format dxfId="4">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CAE5EC39-A967-4B25-8A30-13EE51923F66}" name="TablaDinámica1"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C11" firstHeaderRow="0" firstDataRow="1" firstDataCol="1" rowPageCount="1" colPageCount="1"/>
  <pivotFields count="80">
    <pivotField dataField="1" showAll="0"/>
    <pivotField showAll="0"/>
    <pivotField showAll="0"/>
    <pivotField showAll="0"/>
    <pivotField showAll="0"/>
    <pivotField showAll="0"/>
    <pivotField axis="axisRow" showAll="0">
      <items count="7">
        <item x="3"/>
        <item x="0"/>
        <item x="4"/>
        <item x="5"/>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146">
        <item h="1" x="57"/>
        <item h="1" x="22"/>
        <item h="1" x="17"/>
        <item h="1" x="29"/>
        <item h="1" x="39"/>
        <item h="1" x="48"/>
        <item h="1" x="56"/>
        <item h="1" x="28"/>
        <item h="1" x="27"/>
        <item h="1" x="3"/>
        <item h="1" x="37"/>
        <item h="1" x="2"/>
        <item h="1" x="24"/>
        <item h="1" x="18"/>
        <item h="1" x="6"/>
        <item h="1" x="26"/>
        <item h="1" x="35"/>
        <item h="1" x="0"/>
        <item h="1" x="5"/>
        <item h="1" x="1"/>
        <item h="1" x="11"/>
        <item h="1" x="10"/>
        <item h="1" x="8"/>
        <item h="1" x="43"/>
        <item h="1" x="41"/>
        <item h="1" x="33"/>
        <item h="1" x="76"/>
        <item x="14"/>
        <item x="12"/>
        <item x="91"/>
        <item x="42"/>
        <item x="55"/>
        <item x="95"/>
        <item x="47"/>
        <item x="89"/>
        <item x="45"/>
        <item x="16"/>
        <item x="44"/>
        <item x="98"/>
        <item x="23"/>
        <item x="4"/>
        <item x="30"/>
        <item x="74"/>
        <item x="49"/>
        <item x="58"/>
        <item x="70"/>
        <item x="53"/>
        <item x="52"/>
        <item x="71"/>
        <item x="96"/>
        <item x="65"/>
        <item x="73"/>
        <item x="40"/>
        <item x="109"/>
        <item x="100"/>
        <item x="50"/>
        <item x="68"/>
        <item x="67"/>
        <item x="51"/>
        <item x="63"/>
        <item x="64"/>
        <item x="59"/>
        <item x="62"/>
        <item x="108"/>
        <item x="75"/>
        <item x="99"/>
        <item x="60"/>
        <item x="61"/>
        <item x="86"/>
        <item x="94"/>
        <item x="117"/>
        <item x="66"/>
        <item x="114"/>
        <item x="104"/>
        <item x="97"/>
        <item x="54"/>
        <item x="106"/>
        <item x="34"/>
        <item x="92"/>
        <item x="121"/>
        <item x="105"/>
        <item x="101"/>
        <item x="69"/>
        <item x="77"/>
        <item x="142"/>
        <item x="36"/>
        <item x="25"/>
        <item x="115"/>
        <item x="120"/>
        <item x="113"/>
        <item x="7"/>
        <item x="138"/>
        <item x="85"/>
        <item x="88"/>
        <item x="87"/>
        <item m="1" x="144"/>
        <item x="110"/>
        <item x="107"/>
        <item x="103"/>
        <item x="72"/>
        <item x="119"/>
        <item x="111"/>
        <item x="38"/>
        <item x="102"/>
        <item x="93"/>
        <item x="118"/>
        <item x="32"/>
        <item x="9"/>
        <item x="31"/>
        <item x="125"/>
        <item x="139"/>
        <item x="112"/>
        <item x="128"/>
        <item x="129"/>
        <item x="127"/>
        <item x="140"/>
        <item x="21"/>
        <item x="46"/>
        <item x="82"/>
        <item x="19"/>
        <item x="78"/>
        <item x="80"/>
        <item x="79"/>
        <item x="83"/>
        <item x="143"/>
        <item x="20"/>
        <item x="13"/>
        <item x="116"/>
        <item x="132"/>
        <item x="84"/>
        <item x="130"/>
        <item x="90"/>
        <item x="134"/>
        <item x="133"/>
        <item x="123"/>
        <item x="81"/>
        <item x="15"/>
        <item x="135"/>
        <item x="122"/>
        <item x="136"/>
        <item x="131"/>
        <item x="141"/>
        <item x="137"/>
        <item x="124"/>
        <item x="126"/>
        <item t="default"/>
      </items>
    </pivotField>
    <pivotField showAll="0"/>
    <pivotField showAll="0"/>
    <pivotField showAll="0"/>
    <pivotField showAll="0"/>
    <pivotField showAll="0"/>
    <pivotField showAll="0"/>
    <pivotField showAll="0"/>
    <pivotField showAll="0"/>
    <pivotField showAll="0"/>
    <pivotField numFmtId="172"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multipleItemSelectionAllowed="1" showAll="0"/>
    <pivotField showAll="0"/>
    <pivotField showAll="0"/>
    <pivotField showAll="0"/>
    <pivotField showAll="0"/>
    <pivotField showAll="0"/>
    <pivotField showAll="0"/>
    <pivotField showAll="0"/>
  </pivotFields>
  <rowFields count="1">
    <field x="6"/>
  </rowFields>
  <rowItems count="7">
    <i>
      <x/>
    </i>
    <i>
      <x v="1"/>
    </i>
    <i>
      <x v="2"/>
    </i>
    <i>
      <x v="3"/>
    </i>
    <i>
      <x v="4"/>
    </i>
    <i>
      <x v="5"/>
    </i>
    <i t="grand">
      <x/>
    </i>
  </rowItems>
  <colFields count="1">
    <field x="-2"/>
  </colFields>
  <colItems count="2">
    <i>
      <x/>
    </i>
    <i i="1">
      <x v="1"/>
    </i>
  </colItems>
  <pageFields count="1">
    <pageField fld="32" hier="-1"/>
  </pageFields>
  <dataFields count="2">
    <dataField name="Cuenta de ITEM PAA" fld="0" subtotal="count" baseField="0" baseItem="0"/>
    <dataField name="Suma de VALOR TOTAL DEL CONTRATO" fld="51" baseField="8" baseItem="1" numFmtId="172"/>
  </dataFields>
  <formats count="1">
    <format dxfId="0">
      <pivotArea outline="0" collapsedLevelsAreSubtotals="1"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ivotTable" Target="../pivotTables/pivotTable7.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522" Type="http://schemas.openxmlformats.org/officeDocument/2006/relationships/hyperlink" Target="https://community.secop.gov.co/Public/Tendering/ContractNoticePhases/View?PPI=CO1.PPI.22156744&amp;isFromPublicArea=True&amp;isModal=False" TargetMode="External"/><Relationship Id="rId21" Type="http://schemas.openxmlformats.org/officeDocument/2006/relationships/hyperlink" Target="mailto:nelly.quintana@jep.gov.co" TargetMode="External"/><Relationship Id="rId170" Type="http://schemas.openxmlformats.org/officeDocument/2006/relationships/hyperlink" Target="https://community.secop.gov.co/Public/Tendering/ContractNoticePhases/View?PPI=CO1.PPI.20953963&amp;isFromPublicArea=True&amp;isModal=False" TargetMode="External"/><Relationship Id="rId268" Type="http://schemas.openxmlformats.org/officeDocument/2006/relationships/hyperlink" Target="mailto:tatiana.mendez@jep.gov.co" TargetMode="External"/><Relationship Id="rId475" Type="http://schemas.openxmlformats.org/officeDocument/2006/relationships/hyperlink" Target="https://community.secop.gov.co/Public/Tendering/ContractNoticePhases/View?PPI=CO1.PPI.19325569&amp;isFromPublicArea=True&amp;isModal=False" TargetMode="External"/><Relationship Id="rId682" Type="http://schemas.openxmlformats.org/officeDocument/2006/relationships/hyperlink" Target="mailto:stefany.llanos@jep.gov.co" TargetMode="External"/><Relationship Id="rId128" Type="http://schemas.openxmlformats.org/officeDocument/2006/relationships/hyperlink" Target="mailto:ivan.zarta@jep.gov.co" TargetMode="External"/><Relationship Id="rId335" Type="http://schemas.openxmlformats.org/officeDocument/2006/relationships/hyperlink" Target="mailto:nicolas.quinche@jep.gov.co" TargetMode="External"/><Relationship Id="rId542" Type="http://schemas.openxmlformats.org/officeDocument/2006/relationships/hyperlink" Target="https://community.secop.gov.co/Public/Tendering/ContractNoticePhases/View?PPI=CO1.PPI.19252552&amp;isFromPublicArea=True&amp;isModal=False" TargetMode="External"/><Relationship Id="rId987" Type="http://schemas.openxmlformats.org/officeDocument/2006/relationships/hyperlink" Target="https://community.secop.gov.co/Public/Tendering/OpportunityDetail/Index?noticeUID=CO1.NTC.2595058&amp;isFromPublicArea=True&amp;isModal=False" TargetMode="External"/><Relationship Id="rId1172" Type="http://schemas.openxmlformats.org/officeDocument/2006/relationships/hyperlink" Target="https://community.secop.gov.co/Public/Tendering/ContractNoticePhases/View?PPI=CO1.PPI.17182280&amp;isFromPublicArea=True&amp;isModal=False" TargetMode="External"/><Relationship Id="rId402" Type="http://schemas.openxmlformats.org/officeDocument/2006/relationships/hyperlink" Target="mailto:maria.vargasp@jep.gov.co" TargetMode="External"/><Relationship Id="rId847" Type="http://schemas.openxmlformats.org/officeDocument/2006/relationships/hyperlink" Target="../../../../ana.angel/AppData/Local/carlos_torres_jep_gov_co/_layouts/15/onedrive.aspx" TargetMode="External"/><Relationship Id="rId1032" Type="http://schemas.openxmlformats.org/officeDocument/2006/relationships/hyperlink" Target="https://community.secop.gov.co/Public/Tendering/OpportunityDetail/Index?noticeUID=CO1.NTC.2631836&amp;isFromPublicArea=True&amp;isModal=False" TargetMode="External"/><Relationship Id="rId1477" Type="http://schemas.openxmlformats.org/officeDocument/2006/relationships/hyperlink" Target="mailto:milton.medina@jep.gov.co" TargetMode="External"/><Relationship Id="rId707" Type="http://schemas.openxmlformats.org/officeDocument/2006/relationships/hyperlink" Target="mailto:alvaro.benitez@jep.gov.co" TargetMode="External"/><Relationship Id="rId914"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082-2022.pdf" TargetMode="External"/><Relationship Id="rId1337" Type="http://schemas.openxmlformats.org/officeDocument/2006/relationships/hyperlink" Target="https://community.secop.gov.co/Public/Tendering/ContractNoticePhases/View?PPI=CO1.PPI.21952967&amp;isFromPublicArea=True&amp;isModal=False" TargetMode="External"/><Relationship Id="rId1544" Type="http://schemas.openxmlformats.org/officeDocument/2006/relationships/hyperlink" Target="https://community.secop.gov.co/Public/Tendering/ContractNoticePhases/View?PPI=CO1.PPI.22164052&amp;isFromPublicArea=True&amp;isModal=False" TargetMode="External"/><Relationship Id="rId43" Type="http://schemas.openxmlformats.org/officeDocument/2006/relationships/hyperlink" Target="mailto:esteban.pena@jep.gov.co" TargetMode="External"/><Relationship Id="rId1404" Type="http://schemas.openxmlformats.org/officeDocument/2006/relationships/hyperlink" Target="mailto:suzy.sierra@jep.gov.co" TargetMode="External"/><Relationship Id="rId1611" Type="http://schemas.openxmlformats.org/officeDocument/2006/relationships/hyperlink" Target="mailto:carolina.perez@jep.gov.co" TargetMode="External"/><Relationship Id="rId192" Type="http://schemas.openxmlformats.org/officeDocument/2006/relationships/hyperlink" Target="https://community.secop.gov.co/Public/Tendering/ContractNoticePhases/View?PPI=CO1.PPI.20678078&amp;isFromPublicArea=True&amp;isModal=False" TargetMode="External"/><Relationship Id="rId497" Type="http://schemas.openxmlformats.org/officeDocument/2006/relationships/hyperlink" Target="https://community.secop.gov.co/Public/Tendering/ContractNoticePhases/View?PPI=CO1.PPI.19280813&amp;isFromPublicArea=True&amp;isModal=False" TargetMode="External"/><Relationship Id="rId357" Type="http://schemas.openxmlformats.org/officeDocument/2006/relationships/hyperlink" Target="https://community.secop.gov.co/Public/Tendering/ContractNoticePhases/View?PPI=CO1.PPI.20160183&amp;isFromPublicArea=True&amp;isModal=False" TargetMode="External"/><Relationship Id="rId1194" Type="http://schemas.openxmlformats.org/officeDocument/2006/relationships/hyperlink" Target="https://community.secop.gov.co/Public/Tendering/ContractNoticePhases/View?PPI=CO1.PPI.17037912&amp;isFromPublicArea=True&amp;isModal=False" TargetMode="External"/><Relationship Id="rId217" Type="http://schemas.openxmlformats.org/officeDocument/2006/relationships/hyperlink" Target="mailto:francia.jimenez@jep.gov.co" TargetMode="External"/><Relationship Id="rId564" Type="http://schemas.openxmlformats.org/officeDocument/2006/relationships/hyperlink" Target="https://community.secop.gov.co/Public/Tendering/ContractNoticePhases/View?PPI=CO1.PPI.19265776&amp;isFromPublicArea=True&amp;isModal=False" TargetMode="External"/><Relationship Id="rId771" Type="http://schemas.openxmlformats.org/officeDocument/2006/relationships/hyperlink" Target="../../../../ana.angel/AppData/Local/carlos_torres_jep_gov_co/_layouts/15/onedrive.aspx" TargetMode="External"/><Relationship Id="rId869" Type="http://schemas.openxmlformats.org/officeDocument/2006/relationships/hyperlink" Target="../../../../ana.angel/AppData/Local/carlos_torres_jep_gov_co/_layouts/15/onedrive.aspx" TargetMode="External"/><Relationship Id="rId1499" Type="http://schemas.openxmlformats.org/officeDocument/2006/relationships/hyperlink" Target="mailto:darwin.arias@jep.gov.co" TargetMode="External"/><Relationship Id="rId424" Type="http://schemas.openxmlformats.org/officeDocument/2006/relationships/hyperlink" Target="https://community.secop.gov.co/Public/Tendering/ContractNoticePhases/View?PPI=CO1.PPI.19565013&amp;isFromPublicArea=True&amp;isModal=False" TargetMode="External"/><Relationship Id="rId631" Type="http://schemas.openxmlformats.org/officeDocument/2006/relationships/hyperlink" Target="mailto:paula.guerra@jep.gov.co" TargetMode="External"/><Relationship Id="rId729" Type="http://schemas.openxmlformats.org/officeDocument/2006/relationships/hyperlink" Target="mailto:rober.asprilla@jep.gov.co" TargetMode="External"/><Relationship Id="rId1054" Type="http://schemas.openxmlformats.org/officeDocument/2006/relationships/hyperlink" Target="https://community.secop.gov.co/Public/Tendering/OpportunityDetail/Index?noticeUID=CO1.NTC.2598672&amp;isFromPublicArea=True&amp;isModal=False" TargetMode="External"/><Relationship Id="rId1261"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167-2022.pdf" TargetMode="External"/><Relationship Id="rId1359" Type="http://schemas.openxmlformats.org/officeDocument/2006/relationships/hyperlink" Target="mailto:angie.velasco@jep.gov.co" TargetMode="External"/><Relationship Id="rId936"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JEP%20156%202022.PNG" TargetMode="External"/><Relationship Id="rId1121" Type="http://schemas.openxmlformats.org/officeDocument/2006/relationships/hyperlink" Target="https://community.secop.gov.co/Public/Tendering/ContractNoticePhases/View?PPI=CO1.PPI.17231183&amp;isFromPublicArea=True&amp;isModal=False" TargetMode="External"/><Relationship Id="rId1219" Type="http://schemas.openxmlformats.org/officeDocument/2006/relationships/hyperlink" Target="https://community.secop.gov.co/Public/Tendering/ContractNoticePhases/View?PPI=CO1.PPI.17040073&amp;isFromPublicArea=True&amp;isModal=False" TargetMode="External"/><Relationship Id="rId1566" Type="http://schemas.openxmlformats.org/officeDocument/2006/relationships/hyperlink" Target="mailto:andrea.salamanca@jep.gov.co" TargetMode="External"/><Relationship Id="rId65" Type="http://schemas.openxmlformats.org/officeDocument/2006/relationships/hyperlink" Target="https://community.secop.gov.co/Public/Tendering/ContractNoticePhases/View?PPI=CO1.PPI.21712382&amp;isFromPublicArea=True&amp;isModal=False" TargetMode="External"/><Relationship Id="rId1426" Type="http://schemas.openxmlformats.org/officeDocument/2006/relationships/hyperlink" Target="mailto:wilson.rodriguez@jep.gov.co" TargetMode="External"/><Relationship Id="rId1633" Type="http://schemas.openxmlformats.org/officeDocument/2006/relationships/hyperlink" Target="mailto:manuel.bedoya@jep.gov.co" TargetMode="External"/><Relationship Id="rId281" Type="http://schemas.openxmlformats.org/officeDocument/2006/relationships/hyperlink" Target="mailto:ana.vergara@jep.gov.co" TargetMode="External"/><Relationship Id="rId141" Type="http://schemas.openxmlformats.org/officeDocument/2006/relationships/hyperlink" Target="mailto:ivonne.rodriguezg@jep.gov.co" TargetMode="External"/><Relationship Id="rId379" Type="http://schemas.openxmlformats.org/officeDocument/2006/relationships/hyperlink" Target="https://community.secop.gov.co/Public/Tendering/ContractNoticePhases/View?PPI=CO1.PPI.19963787&amp;isFromPublicArea=True&amp;isModal=False" TargetMode="External"/><Relationship Id="rId586" Type="http://schemas.openxmlformats.org/officeDocument/2006/relationships/hyperlink" Target="https://community.secop.gov.co/Public/Tendering/ContractNoticePhases/View?PPI=CO1.PPI.19222491&amp;isFromPublicArea=True&amp;isModal=False" TargetMode="External"/><Relationship Id="rId793" Type="http://schemas.openxmlformats.org/officeDocument/2006/relationships/hyperlink" Target="../../../../ana.angel/AppData/Local/carlos_torres_jep_gov_co/_layouts/15/onedrive.aspx" TargetMode="External"/><Relationship Id="rId7" Type="http://schemas.openxmlformats.org/officeDocument/2006/relationships/hyperlink" Target="mailto:wendys.pallares@jep.gov.co" TargetMode="External"/><Relationship Id="rId239" Type="http://schemas.openxmlformats.org/officeDocument/2006/relationships/hyperlink" Target="mailto:yenifer.mosquera@jep.gov.co" TargetMode="External"/><Relationship Id="rId446" Type="http://schemas.openxmlformats.org/officeDocument/2006/relationships/hyperlink" Target="https://community.secop.gov.co/Public/Tendering/ContractNoticePhases/View?PPI=CO1.PPI.19470737&amp;isFromPublicArea=True&amp;isModal=False" TargetMode="External"/><Relationship Id="rId653" Type="http://schemas.openxmlformats.org/officeDocument/2006/relationships/hyperlink" Target="mailto:andres.gomezc@jep.gov.co" TargetMode="External"/><Relationship Id="rId1076" Type="http://schemas.openxmlformats.org/officeDocument/2006/relationships/hyperlink" Target="https://community.secop.gov.co/Public/Tendering/OpportunityDetail/Index?noticeUID=CO1.NTC.2619111&amp;isFromPublicArea=True&amp;isModal=False" TargetMode="External"/><Relationship Id="rId1283" Type="http://schemas.openxmlformats.org/officeDocument/2006/relationships/hyperlink" Target="mailto:gisela.velasquez@jep.gov.co" TargetMode="External"/><Relationship Id="rId1490" Type="http://schemas.openxmlformats.org/officeDocument/2006/relationships/hyperlink" Target="mailto:natalia.quiroga@jep.gov.co" TargetMode="External"/><Relationship Id="rId306" Type="http://schemas.openxmlformats.org/officeDocument/2006/relationships/hyperlink" Target="mailto:mateo.merchan@jep.gov.co" TargetMode="External"/><Relationship Id="rId860" Type="http://schemas.openxmlformats.org/officeDocument/2006/relationships/hyperlink" Target="../../../../ana.angel/AppData/Local/carlos_torres_jep_gov_co/_layouts/15/onedrive.aspx" TargetMode="External"/><Relationship Id="rId958"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218-2022.pdf" TargetMode="External"/><Relationship Id="rId1143" Type="http://schemas.openxmlformats.org/officeDocument/2006/relationships/hyperlink" Target="https://community.secop.gov.co/Public/Tendering/ContractNoticePhases/View?PPI=CO1.PPI.17218574&amp;isFromPublicArea=True&amp;isModal=False" TargetMode="External"/><Relationship Id="rId1588" Type="http://schemas.openxmlformats.org/officeDocument/2006/relationships/hyperlink" Target="mailto:consuelo.torres@jep.gov.co" TargetMode="External"/><Relationship Id="rId87" Type="http://schemas.openxmlformats.org/officeDocument/2006/relationships/hyperlink" Target="https://community.secop.gov.co/Public/Tendering/ContractNoticePhases/View?PPI=CO1.PPI.21674393&amp;isFromPublicArea=True&amp;isModal=False" TargetMode="External"/><Relationship Id="rId513" Type="http://schemas.openxmlformats.org/officeDocument/2006/relationships/hyperlink" Target="https://community.secop.gov.co/Public/Tendering/ContractNoticePhases/View?PPI=CO1.PPI.19275363&amp;isFromPublicArea=True&amp;isModal=False" TargetMode="External"/><Relationship Id="rId720" Type="http://schemas.openxmlformats.org/officeDocument/2006/relationships/hyperlink" Target="mailto:david.gamboa@jep.gov.co" TargetMode="External"/><Relationship Id="rId818" Type="http://schemas.openxmlformats.org/officeDocument/2006/relationships/hyperlink" Target="../../../../ana.angel/AppData/Local/carlos_torres_jep_gov_co/_layouts/15/onedrive.aspx" TargetMode="External"/><Relationship Id="rId1350" Type="http://schemas.openxmlformats.org/officeDocument/2006/relationships/hyperlink" Target="https://community.secop.gov.co/Public/Tendering/ContractNoticePhases/View?PPI=CO1.PPI.21978524&amp;isFromPublicArea=True&amp;isModal=False" TargetMode="External"/><Relationship Id="rId1448" Type="http://schemas.openxmlformats.org/officeDocument/2006/relationships/hyperlink" Target="https://community.secop.gov.co/Public/Tendering/ContractNoticePhases/View?PPI=CO1.PPI.22060494&amp;isFromPublicArea=True&amp;isModal=False" TargetMode="External"/><Relationship Id="rId1655" Type="http://schemas.openxmlformats.org/officeDocument/2006/relationships/printerSettings" Target="../printerSettings/printerSettings2.bin"/><Relationship Id="rId1003" Type="http://schemas.openxmlformats.org/officeDocument/2006/relationships/hyperlink" Target="https://community.secop.gov.co/Public/Tendering/OpportunityDetail/Index?noticeUID=CO1.NTC.2558809&amp;isFromPublicArea=True&amp;isModal=False" TargetMode="External"/><Relationship Id="rId1210" Type="http://schemas.openxmlformats.org/officeDocument/2006/relationships/hyperlink" Target="https://community.secop.gov.co/Public/Tendering/ContractNoticePhases/View?PPI=CO1.PPI.17004828&amp;isFromPublicArea=True&amp;isModal=False" TargetMode="External"/><Relationship Id="rId1308" Type="http://schemas.openxmlformats.org/officeDocument/2006/relationships/hyperlink" Target="https://community.secop.gov.co/Public/Tendering/ContractNoticePhases/View?PPI=CO1.PPI.21997473&amp;isFromPublicArea=True&amp;isModal=False" TargetMode="External"/><Relationship Id="rId1515" Type="http://schemas.openxmlformats.org/officeDocument/2006/relationships/hyperlink" Target="https://community.secop.gov.co/Public/Tendering/ContractNoticePhases/View?PPI=CO1.PPI.22101502&amp;isFromPublicArea=True&amp;isModal=False" TargetMode="External"/><Relationship Id="rId14" Type="http://schemas.openxmlformats.org/officeDocument/2006/relationships/hyperlink" Target="mailto:laura.gaviria@jep.gov.co" TargetMode="External"/><Relationship Id="rId163" Type="http://schemas.openxmlformats.org/officeDocument/2006/relationships/hyperlink" Target="https://community.secop.gov.co/Public/Tendering/ContractNoticePhases/View?PPI=CO1.PPI.20978372&amp;isFromPublicArea=True&amp;isModal=False" TargetMode="External"/><Relationship Id="rId370" Type="http://schemas.openxmlformats.org/officeDocument/2006/relationships/hyperlink" Target="https://community.secop.gov.co/Public/Tendering/ContractNoticePhases/View?PPI=CO1.PPI.19695264&amp;isFromPublicArea=True&amp;isModal=False" TargetMode="External"/><Relationship Id="rId230" Type="http://schemas.openxmlformats.org/officeDocument/2006/relationships/hyperlink" Target="mailto:miguel.celis@jep.gov.co" TargetMode="External"/><Relationship Id="rId468" Type="http://schemas.openxmlformats.org/officeDocument/2006/relationships/hyperlink" Target="mailto:william.calderon@jep.gov.co" TargetMode="External"/><Relationship Id="rId675" Type="http://schemas.openxmlformats.org/officeDocument/2006/relationships/hyperlink" Target="mailto:karen.ramirez@jep.gov.co" TargetMode="External"/><Relationship Id="rId882" Type="http://schemas.openxmlformats.org/officeDocument/2006/relationships/hyperlink" Target="../../../../ana.angel/AppData/Local/carlos_torres_jep_gov_co/Documents/Documentos/Contractual/Contractual%20-%20Onedrive/Validaci%25C3%25B3n%20p%25C3%25B3lizas%20CPS/.VERIFICACI%25C3%2593N%20DE%20P%25C3%2593LIZAS%20CONTRATOS%202022/Verificaci%25C3%25B3n%20de%20la%20p%25C3%25B3liza%20JEP%20297%202022.PNG" TargetMode="External"/><Relationship Id="rId1098" Type="http://schemas.openxmlformats.org/officeDocument/2006/relationships/hyperlink" Target="https://community.secop.gov.co/Public/Tendering/OpportunityDetail/Index?noticeUID=CO1.NTC.2643680&amp;isFromPublicArea=True&amp;isModal=False" TargetMode="External"/><Relationship Id="rId328" Type="http://schemas.openxmlformats.org/officeDocument/2006/relationships/hyperlink" Target="mailto:leidy.hernandez@jep.gov.co" TargetMode="External"/><Relationship Id="rId535" Type="http://schemas.openxmlformats.org/officeDocument/2006/relationships/hyperlink" Target="https://community.secop.gov.co/Public/Tendering/ContractNoticePhases/View?PPI=CO1.PPI.19287196&amp;isFromPublicArea=True&amp;isModal=False" TargetMode="External"/><Relationship Id="rId742" Type="http://schemas.openxmlformats.org/officeDocument/2006/relationships/hyperlink" Target="mailto:lizeth.pinto@jep.gov.co" TargetMode="External"/><Relationship Id="rId1165" Type="http://schemas.openxmlformats.org/officeDocument/2006/relationships/hyperlink" Target="https://community.secop.gov.co/Public/Tendering/ContractNoticePhases/View?PPI=CO1.PPI.17183929&amp;isFromPublicArea=True&amp;isModal=False" TargetMode="External"/><Relationship Id="rId1372" Type="http://schemas.openxmlformats.org/officeDocument/2006/relationships/hyperlink" Target="https://community.secop.gov.co/Public/Tendering/ContractNoticePhases/View?PPI=CO1.PPI.22060688&amp;isFromPublicArea=True&amp;isModal=False" TargetMode="External"/><Relationship Id="rId602" Type="http://schemas.openxmlformats.org/officeDocument/2006/relationships/hyperlink" Target="https://community.secop.gov.co/Public/Tendering/ContractNoticePhases/View?PPI=CO1.PPI.19194554&amp;isFromPublicArea=True&amp;isModal=False" TargetMode="External"/><Relationship Id="rId1025" Type="http://schemas.openxmlformats.org/officeDocument/2006/relationships/hyperlink" Target="https://community.secop.gov.co/Public/Tendering/OpportunityDetail/Index?noticeUID=CO1.NTC.2594148&amp;isFromPublicArea=True&amp;isModal=False" TargetMode="External"/><Relationship Id="rId1232" Type="http://schemas.openxmlformats.org/officeDocument/2006/relationships/hyperlink" Target="https://community.secop.gov.co/Public/Tendering/ContractNoticePhases/View?PPI=CO1.PPI.17046800&amp;isFromPublicArea=True&amp;isModal=False" TargetMode="External"/><Relationship Id="rId907"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JEP-056-2022.pdf" TargetMode="External"/><Relationship Id="rId1537" Type="http://schemas.openxmlformats.org/officeDocument/2006/relationships/hyperlink" Target="https://community.secop.gov.co/Public/Tendering/ContractNoticePhases/View?PPI=CO1.PPI.22164020&amp;isFromPublicArea=True&amp;isModal=False" TargetMode="External"/><Relationship Id="rId36" Type="http://schemas.openxmlformats.org/officeDocument/2006/relationships/hyperlink" Target="mailto:sergio.jaimes@jep.gov.co" TargetMode="External"/><Relationship Id="rId1604" Type="http://schemas.openxmlformats.org/officeDocument/2006/relationships/hyperlink" Target="mailto:angie.pinzon@jep.gov.co" TargetMode="External"/><Relationship Id="rId185" Type="http://schemas.openxmlformats.org/officeDocument/2006/relationships/hyperlink" Target="https://community.secop.gov.co/Public/Tendering/ContractNoticePhases/View?PPI=CO1.PPI.20798353&amp;isFromPublicArea=True&amp;isModal=False" TargetMode="External"/><Relationship Id="rId392" Type="http://schemas.openxmlformats.org/officeDocument/2006/relationships/hyperlink" Target="mailto:aldemar.guarnizo@jep.gov.co" TargetMode="External"/><Relationship Id="rId697" Type="http://schemas.openxmlformats.org/officeDocument/2006/relationships/hyperlink" Target="mailto:sergio.pardo@jep.gov.co" TargetMode="External"/><Relationship Id="rId252" Type="http://schemas.openxmlformats.org/officeDocument/2006/relationships/hyperlink" Target="mailto:leonardo.delgado@jep.gov.co" TargetMode="External"/><Relationship Id="rId1187" Type="http://schemas.openxmlformats.org/officeDocument/2006/relationships/hyperlink" Target="https://community.secop.gov.co/Public/Tendering/ContractNoticePhases/View?PPI=CO1.PPI.17146444&amp;isFromPublicArea=True&amp;isModal=False" TargetMode="External"/><Relationship Id="rId112" Type="http://schemas.openxmlformats.org/officeDocument/2006/relationships/hyperlink" Target="mailto:andrea.estupinan@jep.gov.co" TargetMode="External"/><Relationship Id="rId557" Type="http://schemas.openxmlformats.org/officeDocument/2006/relationships/hyperlink" Target="https://community.secop.gov.co/Public/Tendering/ContractNoticePhases/View?PPI=CO1.PPI.19268800&amp;isFromPublicArea=True&amp;isModal=False" TargetMode="External"/><Relationship Id="rId764" Type="http://schemas.openxmlformats.org/officeDocument/2006/relationships/hyperlink" Target="../../../../ana.angel/AppData/Local/carlos_torres_jep_gov_co/_layouts/15/onedrive.aspx" TargetMode="External"/><Relationship Id="rId971"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251-2022.pdf" TargetMode="External"/><Relationship Id="rId1394" Type="http://schemas.openxmlformats.org/officeDocument/2006/relationships/hyperlink" Target="https://community.secop.gov.co/Public/Tendering/ContractNoticePhases/View?PPI=CO1.PPI.22038253&amp;isFromPublicArea=True&amp;isModal=False" TargetMode="External"/><Relationship Id="rId417" Type="http://schemas.openxmlformats.org/officeDocument/2006/relationships/hyperlink" Target="https://community.secop.gov.co/Public/Tendering/ContractNoticePhases/View?PPI=CO1.PPI.19238661&amp;isFromPublicArea=True&amp;isModal=False" TargetMode="External"/><Relationship Id="rId624" Type="http://schemas.openxmlformats.org/officeDocument/2006/relationships/hyperlink" Target="mailto:andrea.viveros@jep.gov.co" TargetMode="External"/><Relationship Id="rId831" Type="http://schemas.openxmlformats.org/officeDocument/2006/relationships/hyperlink" Target="../../../../ana.angel/AppData/Local/carlos_torres_jep_gov_co/_layouts/15/onedrive.aspx" TargetMode="External"/><Relationship Id="rId1047" Type="http://schemas.openxmlformats.org/officeDocument/2006/relationships/hyperlink" Target="https://community.secop.gov.co/Public/Tendering/OpportunityDetail/Index?noticeUID=CO1.NTC.2589346&amp;isFromPublicArea=True&amp;isModal=False" TargetMode="External"/><Relationship Id="rId1254" Type="http://schemas.openxmlformats.org/officeDocument/2006/relationships/hyperlink" Target="https://community.secop.gov.co/Public/Tendering/ContractNoticePhases/View?PPI=CO1.PPI.17141593&amp;isFromPublicArea=True&amp;isModal=False" TargetMode="External"/><Relationship Id="rId1461" Type="http://schemas.openxmlformats.org/officeDocument/2006/relationships/hyperlink" Target="https://community.secop.gov.co/Public/Tendering/ContractNoticePhases/View?PPI=CO1.PPI.22099016&amp;isFromPublicArea=True&amp;isModal=False" TargetMode="External"/><Relationship Id="rId929"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JEP-120-2022.pdf" TargetMode="External"/><Relationship Id="rId1114" Type="http://schemas.openxmlformats.org/officeDocument/2006/relationships/hyperlink" Target="https://community.secop.gov.co/Public/Tendering/OpportunityDetail/Index?noticeUID=CO1.NTC.2694754&amp;isFromPublicArea=True&amp;isModal=False" TargetMode="External"/><Relationship Id="rId1321" Type="http://schemas.openxmlformats.org/officeDocument/2006/relationships/hyperlink" Target="https://community.secop.gov.co/Public/Tendering/OpportunityDetail/Index?noticeUID=CO1.NTC.3601162&amp;isFromPublicArea=True&amp;isModal=False" TargetMode="External"/><Relationship Id="rId1559" Type="http://schemas.openxmlformats.org/officeDocument/2006/relationships/hyperlink" Target="mailto:camila.paez@jep.gov.co" TargetMode="External"/><Relationship Id="rId58" Type="http://schemas.openxmlformats.org/officeDocument/2006/relationships/hyperlink" Target="https://community.secop.gov.co/Public/Tendering/ContractNoticePhases/View?PPI=CO1.PPI.21928164&amp;isFromPublicArea=True&amp;isModal=False" TargetMode="External"/><Relationship Id="rId1419" Type="http://schemas.openxmlformats.org/officeDocument/2006/relationships/hyperlink" Target="mailto:zulma.campos@jep.gov.co" TargetMode="External"/><Relationship Id="rId1626" Type="http://schemas.openxmlformats.org/officeDocument/2006/relationships/hyperlink" Target="mailto:hugo.arenas@jep.gov.co" TargetMode="External"/><Relationship Id="rId274" Type="http://schemas.openxmlformats.org/officeDocument/2006/relationships/hyperlink" Target="mailto:laura.sanchezc@jep.gov.co" TargetMode="External"/><Relationship Id="rId481" Type="http://schemas.openxmlformats.org/officeDocument/2006/relationships/hyperlink" Target="https://community.secop.gov.co/Public/Tendering/ContractNoticePhases/View?PPI=CO1.PPI.19343550&amp;isFromPublicArea=True&amp;isModal=False" TargetMode="External"/><Relationship Id="rId134" Type="http://schemas.openxmlformats.org/officeDocument/2006/relationships/hyperlink" Target="mailto:adriana.romerob@jep.gov.co" TargetMode="External"/><Relationship Id="rId579" Type="http://schemas.openxmlformats.org/officeDocument/2006/relationships/hyperlink" Target="https://community.secop.gov.co/Public/Tendering/ContractNoticePhases/View?PPI=CO1.PPI.19227675&amp;isFromPublicArea=True&amp;isModal=False" TargetMode="External"/><Relationship Id="rId786" Type="http://schemas.openxmlformats.org/officeDocument/2006/relationships/hyperlink" Target="../../../../ana.angel/AppData/Local/carlos_torres_jep_gov_co/_layouts/15/onedrive.aspx" TargetMode="External"/><Relationship Id="rId993" Type="http://schemas.openxmlformats.org/officeDocument/2006/relationships/hyperlink" Target="https://community.secop.gov.co/Public/Tendering/OpportunityDetail/Index?noticeUID=CO1.NTC.2575209&amp;isFromPublicArea=True&amp;isModal=False" TargetMode="External"/><Relationship Id="rId341" Type="http://schemas.openxmlformats.org/officeDocument/2006/relationships/hyperlink" Target="mailto:cristian.clavijo@jep.gov.co" TargetMode="External"/><Relationship Id="rId439" Type="http://schemas.openxmlformats.org/officeDocument/2006/relationships/hyperlink" Target="https://community.secop.gov.co/Public/Tendering/ContractNoticePhases/View?PPI=CO1.PPI.19478224&amp;isFromPublicArea=True&amp;isModal=False" TargetMode="External"/><Relationship Id="rId646" Type="http://schemas.openxmlformats.org/officeDocument/2006/relationships/hyperlink" Target="mailto:jorge.villa@jep.gov.co" TargetMode="External"/><Relationship Id="rId1069" Type="http://schemas.openxmlformats.org/officeDocument/2006/relationships/hyperlink" Target="https://community.secop.gov.co/Public/Tendering/OpportunityDetail/Index?noticeUID=CO1.NTC.2611035&amp;isFromPublicArea=True&amp;isModal=False" TargetMode="External"/><Relationship Id="rId1276" Type="http://schemas.openxmlformats.org/officeDocument/2006/relationships/hyperlink" Target="https://community.secop.gov.co/Public/Tendering/ContractNoticePhases/View?PPI=CO1.PPI.19118906&amp;isFromPublicArea=True&amp;isModal=False" TargetMode="External"/><Relationship Id="rId1483" Type="http://schemas.openxmlformats.org/officeDocument/2006/relationships/hyperlink" Target="mailto:angela.caro@jep.gov.co" TargetMode="External"/><Relationship Id="rId201" Type="http://schemas.openxmlformats.org/officeDocument/2006/relationships/hyperlink" Target="mailto:pablo.gomezl@jep.gov.co" TargetMode="External"/><Relationship Id="rId506" Type="http://schemas.openxmlformats.org/officeDocument/2006/relationships/hyperlink" Target="https://community.secop.gov.co/Public/Tendering/ContractNoticePhases/View?PPI=CO1.PPI.19275478&amp;isFromPublicArea=True&amp;isModal=False" TargetMode="External"/><Relationship Id="rId853" Type="http://schemas.openxmlformats.org/officeDocument/2006/relationships/hyperlink" Target="../../../../ana.angel/AppData/Local/carlos_torres_jep_gov_co/_layouts/15/onedrive.aspx" TargetMode="External"/><Relationship Id="rId1136" Type="http://schemas.openxmlformats.org/officeDocument/2006/relationships/hyperlink" Target="https://community.secop.gov.co/Public/Tendering/ContractNoticePhases/View?PPI=CO1.PPI.17338736&amp;isFromPublicArea=True&amp;isModal=False" TargetMode="External"/><Relationship Id="rId713" Type="http://schemas.openxmlformats.org/officeDocument/2006/relationships/hyperlink" Target="mailto:guiselle.rojas@jep.gov.co" TargetMode="External"/><Relationship Id="rId920"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JEP-092-2022.pdf" TargetMode="External"/><Relationship Id="rId1343" Type="http://schemas.openxmlformats.org/officeDocument/2006/relationships/hyperlink" Target="https://community.secop.gov.co/Public/Tendering/ContractNoticePhases/View?PPI=CO1.PPI.21980632&amp;isFromPublicArea=True&amp;isModal=False" TargetMode="External"/><Relationship Id="rId1550" Type="http://schemas.openxmlformats.org/officeDocument/2006/relationships/hyperlink" Target="mailto:neila.escalante@jep.gov.co" TargetMode="External"/><Relationship Id="rId1648" Type="http://schemas.openxmlformats.org/officeDocument/2006/relationships/hyperlink" Target="../../../../:i:/g/SE/DAJ/SDC/EcbgvKmk0rFJmgqryvRulUABYCsOzDyXW9kkYFBbJ8IUxw?e=4QgmeS" TargetMode="External"/><Relationship Id="rId1203" Type="http://schemas.openxmlformats.org/officeDocument/2006/relationships/hyperlink" Target="https://community.secop.gov.co/Public/Tendering/ContractNoticePhases/View?PPI=CO1.PPI.17043387&amp;isFromPublicArea=True&amp;isModal=False" TargetMode="External"/><Relationship Id="rId1410" Type="http://schemas.openxmlformats.org/officeDocument/2006/relationships/hyperlink" Target="mailto:francy.pinto@jep.gov.co" TargetMode="External"/><Relationship Id="rId1508" Type="http://schemas.openxmlformats.org/officeDocument/2006/relationships/hyperlink" Target="https://community.secop.gov.co/Public/Tendering/ContractNoticePhases/View?PPI=CO1.PPI.22098831&amp;isFromPublicArea=True&amp;isModal=False" TargetMode="External"/><Relationship Id="rId296" Type="http://schemas.openxmlformats.org/officeDocument/2006/relationships/hyperlink" Target="mailto:eliana.imbol@jep.gov.co" TargetMode="External"/><Relationship Id="rId156" Type="http://schemas.openxmlformats.org/officeDocument/2006/relationships/hyperlink" Target="https://community.secop.gov.co/Public/Tendering/ContractNoticePhases/View?PPI=CO1.PPI.21064403&amp;isFromPublicArea=True&amp;isModal=False" TargetMode="External"/><Relationship Id="rId363" Type="http://schemas.openxmlformats.org/officeDocument/2006/relationships/hyperlink" Target="https://community.secop.gov.co/Public/Tendering/ContractNoticePhases/View?PPI=CO1.PPI.20030989&amp;isFromPublicArea=True&amp;isModal=False" TargetMode="External"/><Relationship Id="rId570" Type="http://schemas.openxmlformats.org/officeDocument/2006/relationships/hyperlink" Target="https://community.secop.gov.co/Public/Tendering/ContractNoticePhases/View?PPI=CO1.PPI.19246013&amp;isFromPublicArea=True&amp;isModal=False" TargetMode="External"/><Relationship Id="rId223" Type="http://schemas.openxmlformats.org/officeDocument/2006/relationships/hyperlink" Target="mailto:katiana.chaverra@jep.gov.co" TargetMode="External"/><Relationship Id="rId430" Type="http://schemas.openxmlformats.org/officeDocument/2006/relationships/hyperlink" Target="mailto:carlos.parra@jep.gov.co" TargetMode="External"/><Relationship Id="rId668" Type="http://schemas.openxmlformats.org/officeDocument/2006/relationships/hyperlink" Target="mailto:daren.salazar@jep.gov.co" TargetMode="External"/><Relationship Id="rId875" Type="http://schemas.openxmlformats.org/officeDocument/2006/relationships/hyperlink" Target="../../../../ana.angel/AppData/Local/carlos_torres_jep_gov_co/_layouts/15/onedrive.aspx" TargetMode="External"/><Relationship Id="rId1060" Type="http://schemas.openxmlformats.org/officeDocument/2006/relationships/hyperlink" Target="https://community.secop.gov.co/Public/Tendering/OpportunityDetail/Index?noticeUID=CO1.NTC.2622300&amp;isFromPublicArea=True&amp;isModal=False" TargetMode="External"/><Relationship Id="rId1298" Type="http://schemas.openxmlformats.org/officeDocument/2006/relationships/hyperlink" Target="https://community.secop.gov.co/Public/Tendering/ContractNoticePhases/View?PPI=CO1.PPI.21977410&amp;isFromPublicArea=True&amp;isModal=False" TargetMode="External"/><Relationship Id="rId528" Type="http://schemas.openxmlformats.org/officeDocument/2006/relationships/hyperlink" Target="https://community.secop.gov.co/Public/Tendering/ContractNoticePhases/View?PPI=CO1.PPI.19296949&amp;isFromPublicArea=True&amp;isModal=False" TargetMode="External"/><Relationship Id="rId735" Type="http://schemas.openxmlformats.org/officeDocument/2006/relationships/hyperlink" Target="../../../../ana.angel/AppData/Local/ana.angel/JEP%20Colombia/Carlos%20Giovanni%20Torres%20Pe&#241;aranda%20-%20Contractual%20-%20Onedrive/Validaci&#243;n%20p&#243;lizas%20CPS/.VERIFICACI&#211;N%20DE%20P&#211;LIZAS%20CONTRATOS%202022/Verificaci&#243;n%20p&#243;liza%20Contrato%20%20JEP-494-2022.pdf" TargetMode="External"/><Relationship Id="rId942"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163-2022.pdf" TargetMode="External"/><Relationship Id="rId1158" Type="http://schemas.openxmlformats.org/officeDocument/2006/relationships/hyperlink" Target="https://community.secop.gov.co/Public/Tendering/ContractNoticePhases/View?PPI=CO1.PPI.17213848&amp;isFromPublicArea=True&amp;isModal=False" TargetMode="External"/><Relationship Id="rId1365" Type="http://schemas.openxmlformats.org/officeDocument/2006/relationships/hyperlink" Target="mailto:adriana.areiza@jep.gov.co" TargetMode="External"/><Relationship Id="rId1572" Type="http://schemas.openxmlformats.org/officeDocument/2006/relationships/hyperlink" Target="mailto:david.bernale@jep.gov.co" TargetMode="External"/><Relationship Id="rId1018" Type="http://schemas.openxmlformats.org/officeDocument/2006/relationships/hyperlink" Target="https://community.secop.gov.co/Public/Tendering/OpportunityDetail/Index?noticeUID=CO1.NTC.2580907&amp;isFromPublicArea=True&amp;isModal=False" TargetMode="External"/><Relationship Id="rId1225" Type="http://schemas.openxmlformats.org/officeDocument/2006/relationships/hyperlink" Target="https://community.secop.gov.co/Public/Tendering/ContractNoticePhases/View?PPI=CO1.PPI.17111797&amp;isFromPublicArea=True&amp;isModal=False" TargetMode="External"/><Relationship Id="rId1432" Type="http://schemas.openxmlformats.org/officeDocument/2006/relationships/hyperlink" Target="https://community.secop.gov.co/Public/Tendering/ContractNoticePhases/View?PPI=CO1.PPI.22048156&amp;isFromPublicArea=True&amp;isModal=False" TargetMode="External"/><Relationship Id="rId71" Type="http://schemas.openxmlformats.org/officeDocument/2006/relationships/hyperlink" Target="https://community.secop.gov.co/Public/Tendering/ContractNoticePhases/View?PPI=CO1.PPI.21659258&amp;isFromPublicArea=True&amp;isModal=False" TargetMode="External"/><Relationship Id="rId802" Type="http://schemas.openxmlformats.org/officeDocument/2006/relationships/hyperlink" Target="../../../../ana.angel/AppData/Local/carlos_torres_jep_gov_co/_layouts/15/onedrive.aspx" TargetMode="External"/><Relationship Id="rId29" Type="http://schemas.openxmlformats.org/officeDocument/2006/relationships/hyperlink" Target="mailto:laura.ochoa@jep.gov.co" TargetMode="External"/><Relationship Id="rId178" Type="http://schemas.openxmlformats.org/officeDocument/2006/relationships/hyperlink" Target="https://community.secop.gov.co/Public/Tendering/ContractNoticePhases/View?PPI=CO1.PPI.20908223&amp;isFromPublicArea=True&amp;isModal=False" TargetMode="External"/><Relationship Id="rId385" Type="http://schemas.openxmlformats.org/officeDocument/2006/relationships/hyperlink" Target="https://community.secop.gov.co/Public/Tendering/ContractNoticePhases/View?PPI=CO1.PPI.19780792&amp;isFromPublicArea=True&amp;isModal=False" TargetMode="External"/><Relationship Id="rId592" Type="http://schemas.openxmlformats.org/officeDocument/2006/relationships/hyperlink" Target="https://community.secop.gov.co/Public/Tendering/ContractNoticePhases/View?PPI=CO1.PPI.19211443&amp;isFromPublicArea=True&amp;isModal=False" TargetMode="External"/><Relationship Id="rId245" Type="http://schemas.openxmlformats.org/officeDocument/2006/relationships/hyperlink" Target="mailto:alvaro.arroyo@jep.gov.co" TargetMode="External"/><Relationship Id="rId452" Type="http://schemas.openxmlformats.org/officeDocument/2006/relationships/hyperlink" Target="mailto:luis.soto@jep.gov.co" TargetMode="External"/><Relationship Id="rId897"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016-2022.pdf" TargetMode="External"/><Relationship Id="rId1082" Type="http://schemas.openxmlformats.org/officeDocument/2006/relationships/hyperlink" Target="https://community.secop.gov.co/Public/Tendering/OpportunityDetail/Index?noticeUID=CO1.NTC.2619571&amp;isFromPublicArea=True&amp;isModal=False" TargetMode="External"/><Relationship Id="rId105" Type="http://schemas.openxmlformats.org/officeDocument/2006/relationships/hyperlink" Target="https://community.secop.gov.co/Public/Tendering/ContractNoticePhases/View?PPI=CO1.PPI.21518256&amp;isFromPublicArea=True&amp;isModal=False" TargetMode="External"/><Relationship Id="rId312" Type="http://schemas.openxmlformats.org/officeDocument/2006/relationships/hyperlink" Target="https://community.secop.gov.co/Public/Tendering/ContractNoticePhases/View?PPI=CO1.PPI.20510282&amp;isFromPublicArea=True&amp;isModal=False" TargetMode="External"/><Relationship Id="rId757" Type="http://schemas.openxmlformats.org/officeDocument/2006/relationships/hyperlink" Target="mailto:maria.torres@jep.gov.co" TargetMode="External"/><Relationship Id="rId964"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235-2022.pdf" TargetMode="External"/><Relationship Id="rId1387" Type="http://schemas.openxmlformats.org/officeDocument/2006/relationships/hyperlink" Target="https://community.secop.gov.co/Public/Tendering/ContractNoticePhases/View?PPI=CO1.PPI.22028693&amp;isFromPublicArea=True&amp;isModal=False" TargetMode="External"/><Relationship Id="rId1594" Type="http://schemas.openxmlformats.org/officeDocument/2006/relationships/hyperlink" Target="mailto:edgar.serrano@jep.gov.co" TargetMode="External"/><Relationship Id="rId93" Type="http://schemas.openxmlformats.org/officeDocument/2006/relationships/hyperlink" Target="https://community.secop.gov.co/Public/Tendering/ContractNoticePhases/View?PPI=CO1.PPI.21510589&amp;isFromPublicArea=True&amp;isModal=False" TargetMode="External"/><Relationship Id="rId617" Type="http://schemas.openxmlformats.org/officeDocument/2006/relationships/hyperlink" Target="mailto:edwin.embus@jep.gov.co" TargetMode="External"/><Relationship Id="rId824" Type="http://schemas.openxmlformats.org/officeDocument/2006/relationships/hyperlink" Target="../../../../ana.angel/AppData/Local/carlos_torres_jep_gov_co/_layouts/15/onedrive.aspx" TargetMode="External"/><Relationship Id="rId1247" Type="http://schemas.openxmlformats.org/officeDocument/2006/relationships/hyperlink" Target="https://community.secop.gov.co/Public/Tendering/ContractNoticePhases/View?PPI=CO1.PPI.17092401&amp;isFromPublicArea=True&amp;isModal=False" TargetMode="External"/><Relationship Id="rId1454" Type="http://schemas.openxmlformats.org/officeDocument/2006/relationships/hyperlink" Target="https://community.secop.gov.co/Public/Tendering/ContractNoticePhases/View?PPI=CO1.PPI.21752745&amp;isFromPublicArea=True&amp;isModal=False" TargetMode="External"/><Relationship Id="rId1107" Type="http://schemas.openxmlformats.org/officeDocument/2006/relationships/hyperlink" Target="https://community.secop.gov.co/Public/Tendering/OpportunityDetail/Index?noticeUID=CO1.NTC.2736611&amp;isFromPublicArea=True&amp;isModal=False" TargetMode="External"/><Relationship Id="rId1314" Type="http://schemas.openxmlformats.org/officeDocument/2006/relationships/hyperlink" Target="mailto:area.licitaciones@gse.com.co" TargetMode="External"/><Relationship Id="rId1521" Type="http://schemas.openxmlformats.org/officeDocument/2006/relationships/hyperlink" Target="https://community.secop.gov.co/Public/Tendering/ContractNoticePhases/View?PPI=CO1.PPI.22156136&amp;isFromPublicArea=True&amp;isModal=False" TargetMode="External"/><Relationship Id="rId1619" Type="http://schemas.openxmlformats.org/officeDocument/2006/relationships/hyperlink" Target="mailto:alisson.orjuela@jep.gov.co" TargetMode="External"/><Relationship Id="rId20" Type="http://schemas.openxmlformats.org/officeDocument/2006/relationships/hyperlink" Target="mailto:sergio.ospina@jep.gov.co" TargetMode="External"/><Relationship Id="rId267" Type="http://schemas.openxmlformats.org/officeDocument/2006/relationships/hyperlink" Target="mailto:laura.vasquez@jep.gov.co" TargetMode="External"/><Relationship Id="rId474" Type="http://schemas.openxmlformats.org/officeDocument/2006/relationships/hyperlink" Target="https://community.secop.gov.co/Public/Tendering/ContractNoticePhases/View?PPI=CO1.PPI.19357521&amp;isFromPublicArea=True&amp;isModal=False" TargetMode="External"/><Relationship Id="rId127" Type="http://schemas.openxmlformats.org/officeDocument/2006/relationships/hyperlink" Target="mailto:santiago.bernal@jep.gov.co" TargetMode="External"/><Relationship Id="rId681" Type="http://schemas.openxmlformats.org/officeDocument/2006/relationships/hyperlink" Target="mailto:carlos.barco@jep.gov.co" TargetMode="External"/><Relationship Id="rId779" Type="http://schemas.openxmlformats.org/officeDocument/2006/relationships/hyperlink" Target="../../../../ana.angel/AppData/Local/carlos_torres_jep_gov_co/_layouts/15/onedrive.aspx" TargetMode="External"/><Relationship Id="rId986" Type="http://schemas.openxmlformats.org/officeDocument/2006/relationships/hyperlink" Target="https://community.secop.gov.co/Public/Tendering/OpportunityDetail/Index?noticeUID=CO1.NTC.2594130&amp;isFromPublicArea=True&amp;isModal=False" TargetMode="External"/><Relationship Id="rId334" Type="http://schemas.openxmlformats.org/officeDocument/2006/relationships/hyperlink" Target="mailto:alberto.mendez@jep.gov.co" TargetMode="External"/><Relationship Id="rId541" Type="http://schemas.openxmlformats.org/officeDocument/2006/relationships/hyperlink" Target="https://community.secop.gov.co/Public/Tendering/ContractNoticePhases/View?PPI=CO1.PPI.19253529&amp;isFromPublicArea=True&amp;isModal=False" TargetMode="External"/><Relationship Id="rId639" Type="http://schemas.openxmlformats.org/officeDocument/2006/relationships/hyperlink" Target="mailto:maria.cerpa@jep.gov.co" TargetMode="External"/><Relationship Id="rId1171" Type="http://schemas.openxmlformats.org/officeDocument/2006/relationships/hyperlink" Target="https://community.secop.gov.co/Public/Tendering/ContractNoticePhases/View?PPI=CO1.PPI.17183383&amp;isFromPublicArea=True&amp;isModal=False" TargetMode="External"/><Relationship Id="rId1269" Type="http://schemas.openxmlformats.org/officeDocument/2006/relationships/hyperlink" Target="https://community.secop.gov.co/Public/Tendering/OpportunityDetail/Index?noticeUID=CO1.NTC.2889750&amp;isFromPublicArea=True&amp;isModal=False" TargetMode="External"/><Relationship Id="rId1476" Type="http://schemas.openxmlformats.org/officeDocument/2006/relationships/hyperlink" Target="mailto:loren.jimenez@jep.gov.co" TargetMode="External"/><Relationship Id="rId401" Type="http://schemas.openxmlformats.org/officeDocument/2006/relationships/hyperlink" Target="mailto:loren.jimenez@jep.gov.co" TargetMode="External"/><Relationship Id="rId846" Type="http://schemas.openxmlformats.org/officeDocument/2006/relationships/hyperlink" Target="../../../../ana.angel/AppData/Local/carlos_torres_jep_gov_co/_layouts/15/onedrive.aspx" TargetMode="External"/><Relationship Id="rId1031" Type="http://schemas.openxmlformats.org/officeDocument/2006/relationships/hyperlink" Target="https://community.secop.gov.co/Public/Tendering/OpportunityDetail/Index?noticeUID=CO1.NTC.2627078&amp;isFromPublicArea=True&amp;isModal=False" TargetMode="External"/><Relationship Id="rId1129" Type="http://schemas.openxmlformats.org/officeDocument/2006/relationships/hyperlink" Target="https://community.secop.gov.co/Public/Tendering/ContractNoticePhases/View?PPI=CO1.PPI.17222764&amp;isFromPublicArea=True&amp;isModal=False" TargetMode="External"/><Relationship Id="rId706" Type="http://schemas.openxmlformats.org/officeDocument/2006/relationships/hyperlink" Target="mailto:alexander.arias@jep.gov.co" TargetMode="External"/><Relationship Id="rId913"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081-2022.pdf" TargetMode="External"/><Relationship Id="rId1336" Type="http://schemas.openxmlformats.org/officeDocument/2006/relationships/hyperlink" Target="https://community.secop.gov.co/Public/Tendering/ContractNoticePhases/View?PPI=CO1.PPI.21975572&amp;isFromPublicArea=True&amp;isModal=False" TargetMode="External"/><Relationship Id="rId1543" Type="http://schemas.openxmlformats.org/officeDocument/2006/relationships/hyperlink" Target="https://community.secop.gov.co/Public/Tendering/ContractNoticePhases/View?PPI=CO1.PPI.22162876&amp;isFromPublicArea=True&amp;isModal=False" TargetMode="External"/><Relationship Id="rId42" Type="http://schemas.openxmlformats.org/officeDocument/2006/relationships/hyperlink" Target="mailto:daniel.rodriguez@jep.gov.co" TargetMode="External"/><Relationship Id="rId1403" Type="http://schemas.openxmlformats.org/officeDocument/2006/relationships/hyperlink" Target="mailto:laura.hernandez@jep.gov.co" TargetMode="External"/><Relationship Id="rId1610" Type="http://schemas.openxmlformats.org/officeDocument/2006/relationships/hyperlink" Target="mailto:cristhiam.losada@jep.gov.co" TargetMode="External"/><Relationship Id="rId191" Type="http://schemas.openxmlformats.org/officeDocument/2006/relationships/hyperlink" Target="https://community.secop.gov.co/Public/Tendering/ContractNoticePhases/View?PPI=CO1.PPI.20769167&amp;isFromPublicArea=True&amp;isModal=False" TargetMode="External"/><Relationship Id="rId289" Type="http://schemas.openxmlformats.org/officeDocument/2006/relationships/hyperlink" Target="mailto:diego.gomez@jep.gov.co" TargetMode="External"/><Relationship Id="rId496" Type="http://schemas.openxmlformats.org/officeDocument/2006/relationships/hyperlink" Target="https://community.secop.gov.co/Public/Tendering/ContractNoticePhases/View?PPI=CO1.PPI.19281234&amp;isFromPublicArea=True&amp;isModal=False" TargetMode="External"/><Relationship Id="rId149" Type="http://schemas.openxmlformats.org/officeDocument/2006/relationships/hyperlink" Target="https://community.secop.gov.co/Public/Tendering/ContractNoticePhases/View?PPI=CO1.PPI.21175064&amp;isFromPublicArea=True&amp;isModal=False" TargetMode="External"/><Relationship Id="rId356" Type="http://schemas.openxmlformats.org/officeDocument/2006/relationships/hyperlink" Target="https://community.secop.gov.co/Public/Tendering/ContractNoticePhases/View?PPI=CO1.PPI.20180523&amp;isFromPublicArea=True&amp;isModal=False" TargetMode="External"/><Relationship Id="rId563" Type="http://schemas.openxmlformats.org/officeDocument/2006/relationships/hyperlink" Target="https://community.secop.gov.co/Public/Tendering/ContractNoticePhases/View?PPI=CO1.PPI.19266252&amp;isFromPublicArea=True&amp;isModal=False" TargetMode="External"/><Relationship Id="rId770" Type="http://schemas.openxmlformats.org/officeDocument/2006/relationships/hyperlink" Target="../../../../ana.angel/AppData/Local/carlos_torres_jep_gov_co/_layouts/15/onedrive.aspx" TargetMode="External"/><Relationship Id="rId1193" Type="http://schemas.openxmlformats.org/officeDocument/2006/relationships/hyperlink" Target="https://community.secop.gov.co/Public/Tendering/ContractNoticePhases/View?PPI=CO1.PPI.17036964&amp;isFromPublicArea=True&amp;isModal=False" TargetMode="External"/><Relationship Id="rId216" Type="http://schemas.openxmlformats.org/officeDocument/2006/relationships/hyperlink" Target="mailto:margarita.barreneche@jep.gov.co" TargetMode="External"/><Relationship Id="rId423" Type="http://schemas.openxmlformats.org/officeDocument/2006/relationships/hyperlink" Target="https://community.secop.gov.co/Public/Tendering/ContractNoticePhases/View?PPI=CO1.PPI.19577364&amp;isFromPublicArea=True&amp;isModal=False" TargetMode="External"/><Relationship Id="rId868" Type="http://schemas.openxmlformats.org/officeDocument/2006/relationships/hyperlink" Target="../../../../ana.angel/AppData/Local/carlos_torres_jep_gov_co/_layouts/15/onedrive.aspx" TargetMode="External"/><Relationship Id="rId1053" Type="http://schemas.openxmlformats.org/officeDocument/2006/relationships/hyperlink" Target="https://community.secop.gov.co/Public/Tendering/OpportunityDetail/Index?noticeUID=CO1.NTC.2597459&amp;isFromPublicArea=True&amp;isModal=False" TargetMode="External"/><Relationship Id="rId1260"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165-2022.pdf" TargetMode="External"/><Relationship Id="rId1498" Type="http://schemas.openxmlformats.org/officeDocument/2006/relationships/hyperlink" Target="mailto:david.gamboa@jep.gov.co" TargetMode="External"/><Relationship Id="rId630" Type="http://schemas.openxmlformats.org/officeDocument/2006/relationships/hyperlink" Target="mailto:karen.rosero@jep.gov.co" TargetMode="External"/><Relationship Id="rId728" Type="http://schemas.openxmlformats.org/officeDocument/2006/relationships/hyperlink" Target="mailto:william.acosta@jep.gov.co" TargetMode="External"/><Relationship Id="rId935"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JEP%20153%202022.PNG" TargetMode="External"/><Relationship Id="rId1358" Type="http://schemas.openxmlformats.org/officeDocument/2006/relationships/hyperlink" Target="https://community.secop.gov.co/Public/Tendering/ContractNoticePhases/View?PPI=CO1.PPI.21995935&amp;isFromPublicArea=True&amp;isModal=False" TargetMode="External"/><Relationship Id="rId1565" Type="http://schemas.openxmlformats.org/officeDocument/2006/relationships/hyperlink" Target="mailto:angel.benavides@jep.gov.co" TargetMode="External"/><Relationship Id="rId64" Type="http://schemas.openxmlformats.org/officeDocument/2006/relationships/hyperlink" Target="https://community.secop.gov.co/Public/Tendering/ContractNoticePhases/View?PPI=CO1.PPI.21724604&amp;isFromPublicArea=True&amp;isModal=False" TargetMode="External"/><Relationship Id="rId1120" Type="http://schemas.openxmlformats.org/officeDocument/2006/relationships/hyperlink" Target="https://community.secop.gov.co/Public/Tendering/ContractNoticePhases/View?PPI=CO1.PPI.17231674&amp;isFromPublicArea=True&amp;isModal=False" TargetMode="External"/><Relationship Id="rId1218" Type="http://schemas.openxmlformats.org/officeDocument/2006/relationships/hyperlink" Target="https://community.secop.gov.co/Public/Tendering/ContractNoticePhases/View?PPI=CO1.PPI.17039048&amp;isFromPublicArea=True&amp;isModal=False" TargetMode="External"/><Relationship Id="rId1425" Type="http://schemas.openxmlformats.org/officeDocument/2006/relationships/hyperlink" Target="mailto:rosa.murillo@jep.gov.co" TargetMode="External"/><Relationship Id="rId1632" Type="http://schemas.openxmlformats.org/officeDocument/2006/relationships/hyperlink" Target="mailto:jamer.martinez@jep.gov.co" TargetMode="External"/><Relationship Id="rId280" Type="http://schemas.openxmlformats.org/officeDocument/2006/relationships/hyperlink" Target="mailto:ginny.alba@jep.gov.co" TargetMode="External"/><Relationship Id="rId140" Type="http://schemas.openxmlformats.org/officeDocument/2006/relationships/hyperlink" Target="mailto:jenny.vasquez@jep.gov.co" TargetMode="External"/><Relationship Id="rId378" Type="http://schemas.openxmlformats.org/officeDocument/2006/relationships/hyperlink" Target="https://community.secop.gov.co/Public/Tendering/ContractNoticePhases/View?PPI=CO1.PPI.20009921&amp;isFromPublicArea=True&amp;isModal=False" TargetMode="External"/><Relationship Id="rId585" Type="http://schemas.openxmlformats.org/officeDocument/2006/relationships/hyperlink" Target="https://community.secop.gov.co/Public/Tendering/ContractNoticePhases/View?PPI=CO1.PPI.19283365&amp;isFromPublicArea=True&amp;isModal=False" TargetMode="External"/><Relationship Id="rId792" Type="http://schemas.openxmlformats.org/officeDocument/2006/relationships/hyperlink" Target="../../../../ana.angel/AppData/Local/carlos_torres_jep_gov_co/_layouts/15/onedrive.aspx" TargetMode="External"/><Relationship Id="rId6" Type="http://schemas.openxmlformats.org/officeDocument/2006/relationships/hyperlink" Target="mailto:jose.victorino@jep.gov.co" TargetMode="External"/><Relationship Id="rId238" Type="http://schemas.openxmlformats.org/officeDocument/2006/relationships/hyperlink" Target="mailto:claudia.nunez@jep.gov.co" TargetMode="External"/><Relationship Id="rId445" Type="http://schemas.openxmlformats.org/officeDocument/2006/relationships/hyperlink" Target="https://community.secop.gov.co/Public/Tendering/ContractNoticePhases/View?PPI=CO1.PPI.19472304&amp;isFromPublicArea=True&amp;isModal=False" TargetMode="External"/><Relationship Id="rId652" Type="http://schemas.openxmlformats.org/officeDocument/2006/relationships/hyperlink" Target="mailto:angela.cardozo@jep.gov.co" TargetMode="External"/><Relationship Id="rId1075" Type="http://schemas.openxmlformats.org/officeDocument/2006/relationships/hyperlink" Target="https://community.secop.gov.co/Public/Tendering/OpportunityDetail/Index?noticeUID=CO1.NTC.2492706&amp;isFromPublicArea=True&amp;isModal=False" TargetMode="External"/><Relationship Id="rId1282" Type="http://schemas.openxmlformats.org/officeDocument/2006/relationships/hyperlink" Target="https://community.secop.gov.co/Public/Tendering/ContractNoticePhases/View?PPI=CO1.PPI.19180121&amp;isFromPublicArea=True&amp;isModal=False" TargetMode="External"/><Relationship Id="rId305" Type="http://schemas.openxmlformats.org/officeDocument/2006/relationships/hyperlink" Target="mailto:erika.perdomo@jep.gov.co" TargetMode="External"/><Relationship Id="rId512" Type="http://schemas.openxmlformats.org/officeDocument/2006/relationships/hyperlink" Target="https://community.secop.gov.co/Public/Tendering/ContractNoticePhases/View?PPI=CO1.PPI.19277015&amp;isFromPublicArea=True&amp;isModal=False" TargetMode="External"/><Relationship Id="rId957"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contrato%20poliza%20JEP-217-2022.pdf" TargetMode="External"/><Relationship Id="rId1142" Type="http://schemas.openxmlformats.org/officeDocument/2006/relationships/hyperlink" Target="https://community.secop.gov.co/Public/Tendering/ContractNoticePhases/View?PPI=CO1.PPI.17250103&amp;isFromPublicArea=True&amp;isModal=False" TargetMode="External"/><Relationship Id="rId1587" Type="http://schemas.openxmlformats.org/officeDocument/2006/relationships/hyperlink" Target="mailto:diana.fabra@jep.gov.co" TargetMode="External"/><Relationship Id="rId86" Type="http://schemas.openxmlformats.org/officeDocument/2006/relationships/hyperlink" Target="https://community.secop.gov.co/Public/Tendering/ContractNoticePhases/View?PPI=CO1.PPI.21687376&amp;isFromPublicArea=True&amp;isModal=False" TargetMode="External"/><Relationship Id="rId817" Type="http://schemas.openxmlformats.org/officeDocument/2006/relationships/hyperlink" Target="../../../../ana.angel/AppData/Local/carlos_torres_jep_gov_co/_layouts/15/onedrive.aspx" TargetMode="External"/><Relationship Id="rId1002" Type="http://schemas.openxmlformats.org/officeDocument/2006/relationships/hyperlink" Target="https://community.secop.gov.co/Public/Tendering/OpportunityDetail/Index?noticeUID=CO1.NTC.2563602&amp;isFromPublicArea=True&amp;isModal=False" TargetMode="External"/><Relationship Id="rId1447" Type="http://schemas.openxmlformats.org/officeDocument/2006/relationships/hyperlink" Target="https://community.secop.gov.co/Public/Tendering/ContractNoticePhases/View?PPI=CO1.PPI.22060477&amp;isFromPublicArea=True&amp;isModal=False" TargetMode="External"/><Relationship Id="rId1654" Type="http://schemas.openxmlformats.org/officeDocument/2006/relationships/hyperlink" Target="https://www.secop.gov.co/CO1ContractsManagement/Tendering/SalesContractEdit/View?docUniqueIdentifier=CO1.SLCNTR.8792940" TargetMode="External"/><Relationship Id="rId1307" Type="http://schemas.openxmlformats.org/officeDocument/2006/relationships/hyperlink" Target="https://community.secop.gov.co/Public/Tendering/ContractNoticePhases/View?PPI=CO1.PPI.21980470&amp;isFromPublicArea=True&amp;isModal=False" TargetMode="External"/><Relationship Id="rId1514" Type="http://schemas.openxmlformats.org/officeDocument/2006/relationships/hyperlink" Target="https://community.secop.gov.co/Public/Tendering/ContractNoticePhases/View?PPI=CO1.PPI.22101302&amp;isFromPublicArea=True&amp;isModal=False" TargetMode="External"/><Relationship Id="rId13" Type="http://schemas.openxmlformats.org/officeDocument/2006/relationships/hyperlink" Target="mailto:sandra.archila@jep.gov.co" TargetMode="External"/><Relationship Id="rId162" Type="http://schemas.openxmlformats.org/officeDocument/2006/relationships/hyperlink" Target="https://community.secop.gov.co/Public/Tendering/ContractNoticePhases/View?PPI=CO1.PPI.20982303&amp;isFromPublicArea=True&amp;isModal=False" TargetMode="External"/><Relationship Id="rId467" Type="http://schemas.openxmlformats.org/officeDocument/2006/relationships/hyperlink" Target="https://community.secop.gov.co/Public/Tendering/ContractNoticePhases/View?PPI=CO1.PPI.19357731&amp;isFromPublicArea=True&amp;isModal=False" TargetMode="External"/><Relationship Id="rId1097" Type="http://schemas.openxmlformats.org/officeDocument/2006/relationships/hyperlink" Target="https://community.secop.gov.co/Public/Tendering/OpportunityDetail/Index?noticeUID=CO1.NTC.2644203&amp;isFromPublicArea=True&amp;isModal=False" TargetMode="External"/><Relationship Id="rId674" Type="http://schemas.openxmlformats.org/officeDocument/2006/relationships/hyperlink" Target="mailto:manuel.nino@jep.gov.co" TargetMode="External"/><Relationship Id="rId881" Type="http://schemas.openxmlformats.org/officeDocument/2006/relationships/hyperlink" Target="../../../../ana.angel/AppData/Local/carlos_torres_jep_gov_co/_layouts/15/onedrive.aspx" TargetMode="External"/><Relationship Id="rId979" Type="http://schemas.openxmlformats.org/officeDocument/2006/relationships/hyperlink" Target="https://community.secop.gov.co/Public/Tendering/OpportunityDetail/Index?noticeUID=CO1.NTC.2640137&amp;isFromPublicArea=True&amp;isModal=False" TargetMode="External"/><Relationship Id="rId327" Type="http://schemas.openxmlformats.org/officeDocument/2006/relationships/hyperlink" Target="mailto:santiago.castroe@jep.gov.co" TargetMode="External"/><Relationship Id="rId534" Type="http://schemas.openxmlformats.org/officeDocument/2006/relationships/hyperlink" Target="https://community.secop.gov.co/Public/Tendering/ContractNoticePhases/View?PPI=CO1.PPI.19267483&amp;isFromPublicArea=True&amp;isModal=False" TargetMode="External"/><Relationship Id="rId741" Type="http://schemas.openxmlformats.org/officeDocument/2006/relationships/hyperlink" Target="https://www.colombiacompra.gov.co/tienda-virtual-del-estado-colombiano/ordenes-compra/93234" TargetMode="External"/><Relationship Id="rId839" Type="http://schemas.openxmlformats.org/officeDocument/2006/relationships/hyperlink" Target="../../../../ana.angel/AppData/Local/carlos_torres_jep_gov_co/_layouts/15/onedrive.aspx" TargetMode="External"/><Relationship Id="rId1164" Type="http://schemas.openxmlformats.org/officeDocument/2006/relationships/hyperlink" Target="https://community.secop.gov.co/Public/Tendering/ContractNoticePhases/View?PPI=CO1.PPI.17200479&amp;isFromPublicArea=True&amp;isModal=False" TargetMode="External"/><Relationship Id="rId1371" Type="http://schemas.openxmlformats.org/officeDocument/2006/relationships/hyperlink" Target="https://community.secop.gov.co/Public/Tendering/ContractNoticePhases/View?PPI=CO1.PPI.22069183&amp;isFromPublicArea=True&amp;isModal=False" TargetMode="External"/><Relationship Id="rId1469" Type="http://schemas.openxmlformats.org/officeDocument/2006/relationships/hyperlink" Target="mailto:ginny.alba@jep.gov.co" TargetMode="External"/><Relationship Id="rId601" Type="http://schemas.openxmlformats.org/officeDocument/2006/relationships/hyperlink" Target="https://community.secop.gov.co/Public/Tendering/ContractNoticePhases/View?PPI=CO1.PPI.19194555&amp;isFromPublicArea=True&amp;isModal=False" TargetMode="External"/><Relationship Id="rId1024" Type="http://schemas.openxmlformats.org/officeDocument/2006/relationships/hyperlink" Target="https://community.secop.gov.co/Public/Tendering/OpportunityDetail/Index?noticeUID=CO1.NTC.2593363&amp;isFromPublicArea=True&amp;isModal=False" TargetMode="External"/><Relationship Id="rId1231" Type="http://schemas.openxmlformats.org/officeDocument/2006/relationships/hyperlink" Target="https://community.secop.gov.co/Public/Tendering/ContractNoticePhases/View?PPI=CO1.PPI.17044797&amp;isFromPublicArea=True&amp;isModal=False" TargetMode="External"/><Relationship Id="rId906"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JEP-055-2022.pdf" TargetMode="External"/><Relationship Id="rId1329" Type="http://schemas.openxmlformats.org/officeDocument/2006/relationships/hyperlink" Target="https://www.colombiacompra.gov.co/tienda-virtual-del-estado-colombiano/ordenes-compra/100991" TargetMode="External"/><Relationship Id="rId1536" Type="http://schemas.openxmlformats.org/officeDocument/2006/relationships/hyperlink" Target="https://community.secop.gov.co/Public/Tendering/ContractNoticePhases/View?PPI=CO1.PPI.22157374&amp;isFromPublicArea=True&amp;isModal=False" TargetMode="External"/><Relationship Id="rId35" Type="http://schemas.openxmlformats.org/officeDocument/2006/relationships/hyperlink" Target="mailto:sandra.silva@jep.gov.co" TargetMode="External"/><Relationship Id="rId1603" Type="http://schemas.openxmlformats.org/officeDocument/2006/relationships/hyperlink" Target="mailto:andrea.franco@jep.gov.co" TargetMode="External"/><Relationship Id="rId184" Type="http://schemas.openxmlformats.org/officeDocument/2006/relationships/hyperlink" Target="https://community.secop.gov.co/Public/Tendering/ContractNoticePhases/View?PPI=CO1.PPI.20787502&amp;isFromPublicArea=True&amp;isModal=False" TargetMode="External"/><Relationship Id="rId391" Type="http://schemas.openxmlformats.org/officeDocument/2006/relationships/hyperlink" Target="https://community.secop.gov.co/Public/Tendering/ContractNoticePhases/View?PPI=CO1.PPI.19260122&amp;isFromPublicArea=True&amp;isModal=False" TargetMode="External"/><Relationship Id="rId251" Type="http://schemas.openxmlformats.org/officeDocument/2006/relationships/hyperlink" Target="mailto:carmen.becerra@jep.gov.co" TargetMode="External"/><Relationship Id="rId489" Type="http://schemas.openxmlformats.org/officeDocument/2006/relationships/hyperlink" Target="https://community.secop.gov.co/Public/Tendering/ContractNoticePhases/View?PPI=CO1.PPI.19331562&amp;isFromPublicArea=True&amp;isModal=False" TargetMode="External"/><Relationship Id="rId696" Type="http://schemas.openxmlformats.org/officeDocument/2006/relationships/hyperlink" Target="mailto:wilson.rodriguez@jep.gov.co" TargetMode="External"/><Relationship Id="rId349" Type="http://schemas.openxmlformats.org/officeDocument/2006/relationships/hyperlink" Target="mailto:adriana.perez@jep.gov.co" TargetMode="External"/><Relationship Id="rId556" Type="http://schemas.openxmlformats.org/officeDocument/2006/relationships/hyperlink" Target="https://community.secop.gov.co/Public/Tendering/ContractNoticePhases/View?PPI=CO1.PPI.19269363&amp;isFromPublicArea=True&amp;isModal=False" TargetMode="External"/><Relationship Id="rId763" Type="http://schemas.openxmlformats.org/officeDocument/2006/relationships/hyperlink" Target="../../../../ana.angel/AppData/Local/carlos_torres_jep_gov_co/_layouts/15/onedrive.aspx" TargetMode="External"/><Relationship Id="rId1186" Type="http://schemas.openxmlformats.org/officeDocument/2006/relationships/hyperlink" Target="https://community.secop.gov.co/Public/Tendering/ContractNoticePhases/View?PPI=CO1.PPI.17147234&amp;isFromPublicArea=True&amp;isModal=False" TargetMode="External"/><Relationship Id="rId1393" Type="http://schemas.openxmlformats.org/officeDocument/2006/relationships/hyperlink" Target="https://community.secop.gov.co/Public/Tendering/ContractNoticePhases/View?PPI=CO1.PPI.22027178&amp;isFromPublicArea=True&amp;isModal=False" TargetMode="External"/><Relationship Id="rId111" Type="http://schemas.openxmlformats.org/officeDocument/2006/relationships/hyperlink" Target="mailto:angie.velasco@jep.gov.co" TargetMode="External"/><Relationship Id="rId209" Type="http://schemas.openxmlformats.org/officeDocument/2006/relationships/hyperlink" Target="mailto:astrid.villegas@jep.gov.co" TargetMode="External"/><Relationship Id="rId416" Type="http://schemas.openxmlformats.org/officeDocument/2006/relationships/hyperlink" Target="https://community.secop.gov.co/Public/Tendering/ContractNoticePhases/View?PPI=CO1.PPI.19238990&amp;isFromPublicArea=True&amp;isModal=False" TargetMode="External"/><Relationship Id="rId970"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JEP-244-2022%20.pdf" TargetMode="External"/><Relationship Id="rId1046" Type="http://schemas.openxmlformats.org/officeDocument/2006/relationships/hyperlink" Target="https://community.secop.gov.co/Public/Tendering/OpportunityDetail/Index?noticeUID=CO1.NTC.2589266&amp;isFromPublicArea=True&amp;isModal=False" TargetMode="External"/><Relationship Id="rId1253" Type="http://schemas.openxmlformats.org/officeDocument/2006/relationships/hyperlink" Target="https://community.secop.gov.co/Public/Tendering/ContractNoticePhases/View?PPI=CO1.PPI.17139706&amp;isFromPublicArea=True&amp;isModal=False" TargetMode="External"/><Relationship Id="rId623" Type="http://schemas.openxmlformats.org/officeDocument/2006/relationships/hyperlink" Target="mailto:angely.guerrero@jep.gov.co" TargetMode="External"/><Relationship Id="rId830" Type="http://schemas.openxmlformats.org/officeDocument/2006/relationships/hyperlink" Target="../../../../ana.angel/AppData/Local/carlos_torres_jep_gov_co/_layouts/15/onedrive.aspx" TargetMode="External"/><Relationship Id="rId928"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JEP-118-2022.pdf" TargetMode="External"/><Relationship Id="rId1460" Type="http://schemas.openxmlformats.org/officeDocument/2006/relationships/hyperlink" Target="https://community.secop.gov.co/Public/Tendering/ContractNoticePhases/View?PPI=CO1.PPI.22079024&amp;isFromPublicArea=True&amp;isModal=False" TargetMode="External"/><Relationship Id="rId1558" Type="http://schemas.openxmlformats.org/officeDocument/2006/relationships/hyperlink" Target="mailto:alison.gonzalez@jep.gov.co" TargetMode="External"/><Relationship Id="rId57" Type="http://schemas.openxmlformats.org/officeDocument/2006/relationships/hyperlink" Target="https://community.secop.gov.co/Public/Tendering/ContractNoticePhases/View?PPI=CO1.PPI.21938510&amp;isFromPublicArea=True&amp;isModal=False" TargetMode="External"/><Relationship Id="rId1113" Type="http://schemas.openxmlformats.org/officeDocument/2006/relationships/hyperlink" Target="https://community.secop.gov.co/Public/Tendering/OpportunityDetail/Index?noticeUID=CO1.NTC.2694139&amp;isFromPublicArea=True&amp;isModal=False" TargetMode="External"/><Relationship Id="rId1320" Type="http://schemas.openxmlformats.org/officeDocument/2006/relationships/hyperlink" Target="http://https/community.secop.gov.co/Public/Tendering/OpportunityDetail/Index?noticeUID=CO1.NTC.3600860&amp;isFromPublicArea=True&amp;isModal=False" TargetMode="External"/><Relationship Id="rId1418" Type="http://schemas.openxmlformats.org/officeDocument/2006/relationships/hyperlink" Target="mailto:andres.nieto@jep.gov.co" TargetMode="External"/><Relationship Id="rId1625" Type="http://schemas.openxmlformats.org/officeDocument/2006/relationships/hyperlink" Target="mailto:paula.sanchez@jep.gov.co" TargetMode="External"/><Relationship Id="rId273" Type="http://schemas.openxmlformats.org/officeDocument/2006/relationships/hyperlink" Target="mailto:ana.castaneda@jep.gov.co" TargetMode="External"/><Relationship Id="rId480" Type="http://schemas.openxmlformats.org/officeDocument/2006/relationships/hyperlink" Target="https://community.secop.gov.co/Public/Tendering/ContractNoticePhases/View?PPI=CO1.PPI.19331975&amp;isFromPublicArea=True&amp;isModal=False" TargetMode="External"/><Relationship Id="rId133" Type="http://schemas.openxmlformats.org/officeDocument/2006/relationships/hyperlink" Target="mailto:maria.castaneda@jep.gov.co" TargetMode="External"/><Relationship Id="rId340" Type="http://schemas.openxmlformats.org/officeDocument/2006/relationships/hyperlink" Target="mailto:jorge.mesa@jep.gov.co" TargetMode="External"/><Relationship Id="rId578" Type="http://schemas.openxmlformats.org/officeDocument/2006/relationships/hyperlink" Target="https://community.secop.gov.co/Public/Tendering/ContractNoticePhases/View?PPI=CO1.PPI.19229877&amp;isFromPublicArea=True&amp;isModal=False" TargetMode="External"/><Relationship Id="rId785" Type="http://schemas.openxmlformats.org/officeDocument/2006/relationships/hyperlink" Target="../../../../ana.angel/AppData/Local/carlos_torres_jep_gov_co/_layouts/15/onedrive.aspx" TargetMode="External"/><Relationship Id="rId992" Type="http://schemas.openxmlformats.org/officeDocument/2006/relationships/hyperlink" Target="https://community.secop.gov.co/Public/Tendering/OpportunityDetail/Index?noticeUID=CO1.NTC.2592483&amp;isFromPublicArea=True&amp;isModal=False" TargetMode="External"/><Relationship Id="rId200" Type="http://schemas.openxmlformats.org/officeDocument/2006/relationships/hyperlink" Target="mailto:diana.bogota@jep.gov.co" TargetMode="External"/><Relationship Id="rId438" Type="http://schemas.openxmlformats.org/officeDocument/2006/relationships/hyperlink" Target="https://community.secop.gov.co/Public/Tendering/ContractNoticePhases/View?PPI=CO1.PPI.19495209&amp;isFromPublicArea=True&amp;isModal=False" TargetMode="External"/><Relationship Id="rId645" Type="http://schemas.openxmlformats.org/officeDocument/2006/relationships/hyperlink" Target="mailto:nestor.nieto@jep.gov.co" TargetMode="External"/><Relationship Id="rId852" Type="http://schemas.openxmlformats.org/officeDocument/2006/relationships/hyperlink" Target="../../../../ana.angel/AppData/Local/carlos_torres_jep_gov_co/_layouts/15/onedrive.aspx" TargetMode="External"/><Relationship Id="rId1068" Type="http://schemas.openxmlformats.org/officeDocument/2006/relationships/hyperlink" Target="https://community.secop.gov.co/Public/Tendering/OpportunityDetail/Index?noticeUID=CO1.NTC.2610228&amp;isFromPublicArea=True&amp;isModal=False" TargetMode="External"/><Relationship Id="rId1275" Type="http://schemas.openxmlformats.org/officeDocument/2006/relationships/hyperlink" Target="https://community.secop.gov.co/Public/Tendering/ContractNoticePhases/View?PPI=CO1.PPI.18860597&amp;isFromPublicArea=True&amp;isModal=False" TargetMode="External"/><Relationship Id="rId1482" Type="http://schemas.openxmlformats.org/officeDocument/2006/relationships/hyperlink" Target="mailto:eyver.escobar@jep.gov.co" TargetMode="External"/><Relationship Id="rId505" Type="http://schemas.openxmlformats.org/officeDocument/2006/relationships/hyperlink" Target="https://community.secop.gov.co/Public/Tendering/ContractNoticePhases/View?PPI=CO1.PPI.19275080&amp;isFromPublicArea=True&amp;isModal=False" TargetMode="External"/><Relationship Id="rId712" Type="http://schemas.openxmlformats.org/officeDocument/2006/relationships/hyperlink" Target="mailto:adriana.acosta@jep.gov.co" TargetMode="External"/><Relationship Id="rId1135" Type="http://schemas.openxmlformats.org/officeDocument/2006/relationships/hyperlink" Target="https://community.secop.gov.co/Public/Tendering/ContractNoticePhases/View?PPI=CO1.PPI.17345087&amp;isFromPublicArea=True&amp;isModal=False" TargetMode="External"/><Relationship Id="rId1342" Type="http://schemas.openxmlformats.org/officeDocument/2006/relationships/hyperlink" Target="https://community.secop.gov.co/Public/Tendering/ContractNoticePhases/View?PPI=CO1.PPI.21966270&amp;isFromPublicArea=True&amp;isModal=False" TargetMode="External"/><Relationship Id="rId79" Type="http://schemas.openxmlformats.org/officeDocument/2006/relationships/hyperlink" Target="https://community.secop.gov.co/Public/Tendering/ContractNoticePhases/View?PPI=CO1.PPI.21543491&amp;isFromPublicArea=True&amp;isModal=False" TargetMode="External"/><Relationship Id="rId1202" Type="http://schemas.openxmlformats.org/officeDocument/2006/relationships/hyperlink" Target="https://community.secop.gov.co/Public/Tendering/ContractNoticePhases/View?PPI=CO1.PPI.17041867&amp;isFromPublicArea=True&amp;isModal=False" TargetMode="External"/><Relationship Id="rId1647" Type="http://schemas.openxmlformats.org/officeDocument/2006/relationships/hyperlink" Target="../../../../:b:/g/SE/DAJ/SDC/ESnuou0QScxFtS2504hIzdkBShTmoQZjRM0HH_ucg9mbcQ?e=xVLmdy" TargetMode="External"/><Relationship Id="rId1507" Type="http://schemas.openxmlformats.org/officeDocument/2006/relationships/hyperlink" Target="https://community.secop.gov.co/Public/Tendering/ContractNoticePhases/View?PPI=CO1.PPI.22121533&amp;isFromPublicArea=True&amp;isModal=False" TargetMode="External"/><Relationship Id="rId295" Type="http://schemas.openxmlformats.org/officeDocument/2006/relationships/hyperlink" Target="mailto:diana.vivasm@jep.gov.co" TargetMode="External"/><Relationship Id="rId155" Type="http://schemas.openxmlformats.org/officeDocument/2006/relationships/hyperlink" Target="https://community.secop.gov.co/Public/Tendering/ContractNoticePhases/View?PPI=CO1.PPI.21104469&amp;isFromPublicArea=True&amp;isModal=False" TargetMode="External"/><Relationship Id="rId362" Type="http://schemas.openxmlformats.org/officeDocument/2006/relationships/hyperlink" Target="https://community.secop.gov.co/Public/Tendering/ContractNoticePhases/View?PPI=CO1.PPI.20069645&amp;isFromPublicArea=True&amp;isModal=False" TargetMode="External"/><Relationship Id="rId1297" Type="http://schemas.openxmlformats.org/officeDocument/2006/relationships/hyperlink" Target="https://community.secop.gov.co/Public/Tendering/ContractNoticePhases/View?PPI=CO1.PPI.21976673&amp;isFromPublicArea=True&amp;isModal=False" TargetMode="External"/><Relationship Id="rId222" Type="http://schemas.openxmlformats.org/officeDocument/2006/relationships/hyperlink" Target="mailto:maria.sanchez@jep.gov.co" TargetMode="External"/><Relationship Id="rId667" Type="http://schemas.openxmlformats.org/officeDocument/2006/relationships/hyperlink" Target="mailto:jose.bermeo@jep.gov.co" TargetMode="External"/><Relationship Id="rId874" Type="http://schemas.openxmlformats.org/officeDocument/2006/relationships/hyperlink" Target="../../../../ana.angel/AppData/Local/carlos_torres_jep_gov_co/Documents/Documentos/Contractual/Contractual%20-%20Onedrive/Validaci%25C3%25B3n%20p%25C3%25B3lizas%20CPS/.VERIFICACI%25C3%2593N%20DE%20P%25C3%2593LIZAS%20CONTRATOS%202022/Verificaci%25C3%25B3n%20p%25C3%25B3liza%20JEP%20261%202022.PNG" TargetMode="External"/><Relationship Id="rId527" Type="http://schemas.openxmlformats.org/officeDocument/2006/relationships/hyperlink" Target="https://community.secop.gov.co/Public/Tendering/ContractNoticePhases/View?PPI=CO1.PPI.19318291&amp;isFromPublicArea=True&amp;isModal=False" TargetMode="External"/><Relationship Id="rId734" Type="http://schemas.openxmlformats.org/officeDocument/2006/relationships/hyperlink" Target="mailto:laura.ayala@jep.gov.co" TargetMode="External"/><Relationship Id="rId941"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162-2022.pdf" TargetMode="External"/><Relationship Id="rId1157" Type="http://schemas.openxmlformats.org/officeDocument/2006/relationships/hyperlink" Target="https://community.secop.gov.co/Public/Tendering/ContractNoticePhases/View?PPI=CO1.PPI.17214182&amp;isFromPublicArea=True&amp;isModal=False" TargetMode="External"/><Relationship Id="rId1364" Type="http://schemas.openxmlformats.org/officeDocument/2006/relationships/hyperlink" Target="https://community.secop.gov.co/Public/Tendering/ContractNoticePhases/View?PPI=CO1.PPI.22028840&amp;isFromPublicArea=True&amp;isModal=False" TargetMode="External"/><Relationship Id="rId1571" Type="http://schemas.openxmlformats.org/officeDocument/2006/relationships/hyperlink" Target="mailto:karen.rosero@jep.gov.co" TargetMode="External"/><Relationship Id="rId70" Type="http://schemas.openxmlformats.org/officeDocument/2006/relationships/hyperlink" Target="https://community.secop.gov.co/Public/Tendering/ContractNoticePhases/View?PPI=CO1.PPI.21683596&amp;isFromPublicArea=True&amp;isModal=False" TargetMode="External"/><Relationship Id="rId801" Type="http://schemas.openxmlformats.org/officeDocument/2006/relationships/hyperlink" Target="../../../../ana.angel/AppData/Local/carlos_torres_jep_gov_co/_layouts/15/onedrive.aspx" TargetMode="External"/><Relationship Id="rId1017" Type="http://schemas.openxmlformats.org/officeDocument/2006/relationships/hyperlink" Target="https://community.secop.gov.co/Public/Tendering/OpportunityDetail/Index?noticeUID=CO1.NTC.2580178&amp;isFromPublicArea=True&amp;isModal=False" TargetMode="External"/><Relationship Id="rId1224" Type="http://schemas.openxmlformats.org/officeDocument/2006/relationships/hyperlink" Target="https://community.secop.gov.co/Public/Tendering/ContractNoticePhases/View?PPI=CO1.PPI.17111545&amp;isFromPublicArea=True&amp;isModal=False" TargetMode="External"/><Relationship Id="rId1431" Type="http://schemas.openxmlformats.org/officeDocument/2006/relationships/hyperlink" Target="https://community.secop.gov.co/Public/Tendering/ContractNoticePhases/View?PPI=CO1.PPI.22053002&amp;isFromPublicArea=True&amp;isModal=False" TargetMode="External"/><Relationship Id="rId1529" Type="http://schemas.openxmlformats.org/officeDocument/2006/relationships/hyperlink" Target="https://community.secop.gov.co/Public/Tendering/ContractNoticePhases/View?PPI=CO1.PPI.22105500&amp;isFromPublicArea=True&amp;isModal=False" TargetMode="External"/><Relationship Id="rId28" Type="http://schemas.openxmlformats.org/officeDocument/2006/relationships/hyperlink" Target="mailto:john.calixto@jep.gov.co" TargetMode="External"/><Relationship Id="rId177" Type="http://schemas.openxmlformats.org/officeDocument/2006/relationships/hyperlink" Target="https://community.secop.gov.co/Public/Tendering/ContractNoticePhases/View?PPI=CO1.PPI.20988411&amp;isFromPublicArea=True&amp;isModal=False" TargetMode="External"/><Relationship Id="rId384" Type="http://schemas.openxmlformats.org/officeDocument/2006/relationships/hyperlink" Target="https://community.secop.gov.co/Public/Tendering/ContractNoticePhases/View?PPI=CO1.PPI.19252572&amp;isFromPublicArea=True&amp;isModal=False" TargetMode="External"/><Relationship Id="rId591" Type="http://schemas.openxmlformats.org/officeDocument/2006/relationships/hyperlink" Target="https://community.secop.gov.co/Public/Tendering/ContractNoticePhases/View?PPI=CO1.PPI.19212557&amp;isFromPublicArea=True&amp;isModal=False" TargetMode="External"/><Relationship Id="rId244" Type="http://schemas.openxmlformats.org/officeDocument/2006/relationships/hyperlink" Target="mailto:yeimi.betancourtg@jep.gov.co" TargetMode="External"/><Relationship Id="rId689" Type="http://schemas.openxmlformats.org/officeDocument/2006/relationships/hyperlink" Target="mailto:lady.sterling@jep.gov.co" TargetMode="External"/><Relationship Id="rId896"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015-2022.pdf" TargetMode="External"/><Relationship Id="rId1081" Type="http://schemas.openxmlformats.org/officeDocument/2006/relationships/hyperlink" Target="https://community.secop.gov.co/Public/Tendering/OpportunityDetail/Index?noticeUID=CO1.NTC.2711649&amp;isFromPublicArea=True&amp;isModal=False" TargetMode="External"/><Relationship Id="rId451" Type="http://schemas.openxmlformats.org/officeDocument/2006/relationships/hyperlink" Target="mailto:lida.diaz@jep.gov.co" TargetMode="External"/><Relationship Id="rId549" Type="http://schemas.openxmlformats.org/officeDocument/2006/relationships/hyperlink" Target="https://community.secop.gov.co/Public/Tendering/ContractNoticePhases/View?PPI=CO1.PPI.19250633&amp;isFromPublicArea=True&amp;isModal=False" TargetMode="External"/><Relationship Id="rId756" Type="http://schemas.openxmlformats.org/officeDocument/2006/relationships/hyperlink" Target="mailto:andrea.bello@jep.gov.co" TargetMode="External"/><Relationship Id="rId1179" Type="http://schemas.openxmlformats.org/officeDocument/2006/relationships/hyperlink" Target="https://community.secop.gov.co/Public/Tendering/ContractNoticePhases/View?PPI=CO1.PPI.17168551&amp;isFromPublicArea=True&amp;isModal=False" TargetMode="External"/><Relationship Id="rId1386" Type="http://schemas.openxmlformats.org/officeDocument/2006/relationships/hyperlink" Target="https://community.secop.gov.co/Public/Tendering/ContractNoticePhases/View?PPI=CO1.PPI.22025637&amp;isFromPublicArea=True&amp;isModal=False" TargetMode="External"/><Relationship Id="rId1593" Type="http://schemas.openxmlformats.org/officeDocument/2006/relationships/hyperlink" Target="mailto:magda.gomez@jep.gov.co" TargetMode="External"/><Relationship Id="rId104" Type="http://schemas.openxmlformats.org/officeDocument/2006/relationships/hyperlink" Target="https://community.secop.gov.co/Public/Tendering/ContractNoticePhases/View?PPI=CO1.PPI.21477024&amp;isFromPublicArea=True&amp;isModal=False" TargetMode="External"/><Relationship Id="rId311" Type="http://schemas.openxmlformats.org/officeDocument/2006/relationships/hyperlink" Target="https://community.secop.gov.co/Public/Tendering/ContractNoticePhases/View?PPI=CO1.PPI.20237185&amp;isFromPublicArea=True&amp;isModal=False" TargetMode="External"/><Relationship Id="rId409" Type="http://schemas.openxmlformats.org/officeDocument/2006/relationships/hyperlink" Target="https://community.secop.gov.co/Public/Tendering/ContractNoticePhases/View?PPI=CO1.PPI.19234849&amp;isFromPublicArea=True&amp;isModal=False" TargetMode="External"/><Relationship Id="rId963"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234-2022.pdf" TargetMode="External"/><Relationship Id="rId1039" Type="http://schemas.openxmlformats.org/officeDocument/2006/relationships/hyperlink" Target="https://community.secop.gov.co/Public/Tendering/OpportunityDetail/Index?noticeUID=CO1.NTC.2629478&amp;isFromPublicArea=True&amp;isModal=False" TargetMode="External"/><Relationship Id="rId1246" Type="http://schemas.openxmlformats.org/officeDocument/2006/relationships/hyperlink" Target="https://community.secop.gov.co/Public/Tendering/ContractNoticePhases/View?PPI=CO1.PPI.17085621&amp;isFromPublicArea=True&amp;isModal=False" TargetMode="External"/><Relationship Id="rId92" Type="http://schemas.openxmlformats.org/officeDocument/2006/relationships/hyperlink" Target="https://community.secop.gov.co/Public/Tendering/ContractNoticePhases/View?PPI=CO1.PPI.21474334&amp;isFromPublicArea=True&amp;isModal=False" TargetMode="External"/><Relationship Id="rId616" Type="http://schemas.openxmlformats.org/officeDocument/2006/relationships/hyperlink" Target="mailto:auguman@outlook.com" TargetMode="External"/><Relationship Id="rId823" Type="http://schemas.openxmlformats.org/officeDocument/2006/relationships/hyperlink" Target="../../../../ana.angel/AppData/Local/carlos_torres_jep_gov_co/_layouts/15/onedrive.aspx" TargetMode="External"/><Relationship Id="rId1453" Type="http://schemas.openxmlformats.org/officeDocument/2006/relationships/hyperlink" Target="https://community.secop.gov.co/Public/Tendering/ContractNoticePhases/View?PPI=CO1.PPI.21993465&amp;isFromPublicArea=True&amp;isModal=False" TargetMode="External"/><Relationship Id="rId1106" Type="http://schemas.openxmlformats.org/officeDocument/2006/relationships/hyperlink" Target="https://community.secop.gov.co/Public/Tendering/OpportunityDetail/Index?noticeUID=CO1.NTC.2668870&amp;isFromPublicArea=True&amp;isModal=False" TargetMode="External"/><Relationship Id="rId1313" Type="http://schemas.openxmlformats.org/officeDocument/2006/relationships/hyperlink" Target="https://community.secop.gov.co/Public/Tendering/ContractNoticePhases/View?PPI=CO1.PPI.21962514&amp;isFromPublicArea=True&amp;isModal=False" TargetMode="External"/><Relationship Id="rId1520" Type="http://schemas.openxmlformats.org/officeDocument/2006/relationships/hyperlink" Target="https://community.secop.gov.co/Public/Tendering/ContractNoticePhases/View?PPI=CO1.PPI.22102590&amp;isFromPublicArea=True&amp;isModal=False" TargetMode="External"/><Relationship Id="rId1618" Type="http://schemas.openxmlformats.org/officeDocument/2006/relationships/hyperlink" Target="mailto:juan.coy@jep.gov.co" TargetMode="External"/><Relationship Id="rId199" Type="http://schemas.openxmlformats.org/officeDocument/2006/relationships/hyperlink" Target="mailto:nicolas.sanabria@jep.gov.co" TargetMode="External"/><Relationship Id="rId266" Type="http://schemas.openxmlformats.org/officeDocument/2006/relationships/hyperlink" Target="mailto:nestor.ramirez@jep.gov.co" TargetMode="External"/><Relationship Id="rId473" Type="http://schemas.openxmlformats.org/officeDocument/2006/relationships/hyperlink" Target="mailto:maria.robles@jep.gov.co" TargetMode="External"/><Relationship Id="rId680" Type="http://schemas.openxmlformats.org/officeDocument/2006/relationships/hyperlink" Target="mailto:nadya.quintero@jep.gov.co" TargetMode="External"/><Relationship Id="rId126" Type="http://schemas.openxmlformats.org/officeDocument/2006/relationships/hyperlink" Target="mailto:angelica.alvarado@jep.gov.co" TargetMode="External"/><Relationship Id="rId333" Type="http://schemas.openxmlformats.org/officeDocument/2006/relationships/hyperlink" Target="mailto:mariap.martinezm@jep.gov.co" TargetMode="External"/><Relationship Id="rId540" Type="http://schemas.openxmlformats.org/officeDocument/2006/relationships/hyperlink" Target="https://community.secop.gov.co/Public/Tendering/ContractNoticePhases/View?PPI=CO1.PPI.19270710&amp;isFromPublicArea=True&amp;isModal=False" TargetMode="External"/><Relationship Id="rId778" Type="http://schemas.openxmlformats.org/officeDocument/2006/relationships/hyperlink" Target="../../../../ana.angel/AppData/Local/carlos_torres_jep_gov_co/_layouts/15/onedrive.aspx" TargetMode="External"/><Relationship Id="rId985" Type="http://schemas.openxmlformats.org/officeDocument/2006/relationships/hyperlink" Target="https://community.secop.gov.co/Public/Tendering/OpportunityDetail/Index?noticeUID=CO1.NTC.2548849&amp;isFromPublicArea=True&amp;isModal=False" TargetMode="External"/><Relationship Id="rId1170" Type="http://schemas.openxmlformats.org/officeDocument/2006/relationships/hyperlink" Target="https://community.secop.gov.co/Public/Tendering/ContractNoticePhases/View?PPI=CO1.PPI.17186214&amp;isFromPublicArea=True&amp;isModal=False" TargetMode="External"/><Relationship Id="rId638" Type="http://schemas.openxmlformats.org/officeDocument/2006/relationships/hyperlink" Target="mailto:jenny.reyesg@jep.gov.co" TargetMode="External"/><Relationship Id="rId845" Type="http://schemas.openxmlformats.org/officeDocument/2006/relationships/hyperlink" Target="../../../../ana.angel/AppData/Local/carlos_torres_jep_gov_co/_layouts/15/onedrive.aspx" TargetMode="External"/><Relationship Id="rId1030" Type="http://schemas.openxmlformats.org/officeDocument/2006/relationships/hyperlink" Target="https://community.secop.gov.co/Public/Tendering/OpportunityDetail/Index?noticeUID=CO1.NTC.2603139&amp;isFromPublicArea=True&amp;isModal=False" TargetMode="External"/><Relationship Id="rId1268" Type="http://schemas.openxmlformats.org/officeDocument/2006/relationships/hyperlink" Target="https://www.colombiacompra.gov.co/tienda-virtual-del-estado-colombiano/ordenes-compra/89449" TargetMode="External"/><Relationship Id="rId1475" Type="http://schemas.openxmlformats.org/officeDocument/2006/relationships/hyperlink" Target="mailto:jose.mendez@jep.gov.co" TargetMode="External"/><Relationship Id="rId400" Type="http://schemas.openxmlformats.org/officeDocument/2006/relationships/hyperlink" Target="mailto:jorge.torres@jep.gov.co" TargetMode="External"/><Relationship Id="rId705" Type="http://schemas.openxmlformats.org/officeDocument/2006/relationships/hyperlink" Target="mailto:jheraldin.moreno@jep.gov.co" TargetMode="External"/><Relationship Id="rId1128" Type="http://schemas.openxmlformats.org/officeDocument/2006/relationships/hyperlink" Target="https://community.secop.gov.co/Public/Tendering/ContractNoticePhases/View?PPI=CO1.PPI.17226348&amp;isFromPublicArea=True&amp;isModal=False" TargetMode="External"/><Relationship Id="rId1335" Type="http://schemas.openxmlformats.org/officeDocument/2006/relationships/hyperlink" Target="https://community.secop.gov.co/Public/Tendering/ContractNoticePhases/View?PPI=CO1.PPI.21960436&amp;isFromPublicArea=True&amp;isModal=False" TargetMode="External"/><Relationship Id="rId1542" Type="http://schemas.openxmlformats.org/officeDocument/2006/relationships/hyperlink" Target="https://community.secop.gov.co/Public/Tendering/ContractNoticePhases/View?PPI=CO1.PPI.22157207&amp;isFromPublicArea=True&amp;isModal=False" TargetMode="External"/><Relationship Id="rId912"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080-2022.pdf" TargetMode="External"/><Relationship Id="rId41" Type="http://schemas.openxmlformats.org/officeDocument/2006/relationships/hyperlink" Target="mailto:angela.torres@jep.gov.co" TargetMode="External"/><Relationship Id="rId1402" Type="http://schemas.openxmlformats.org/officeDocument/2006/relationships/hyperlink" Target="mailto:gustavo.hernandez@jep.gov.co" TargetMode="External"/><Relationship Id="rId190" Type="http://schemas.openxmlformats.org/officeDocument/2006/relationships/hyperlink" Target="https://community.secop.gov.co/Public/Tendering/ContractNoticePhases/View?PPI=CO1.PPI.20190746&amp;isFromPublicArea=True&amp;isModal=False" TargetMode="External"/><Relationship Id="rId288" Type="http://schemas.openxmlformats.org/officeDocument/2006/relationships/hyperlink" Target="mailto:liliana.carvajal@jep.gov.co" TargetMode="External"/><Relationship Id="rId495" Type="http://schemas.openxmlformats.org/officeDocument/2006/relationships/hyperlink" Target="https://community.secop.gov.co/Public/Tendering/ContractNoticePhases/View?PPI=CO1.PPI.19281040&amp;isFromPublicArea=True&amp;isModal=False" TargetMode="External"/><Relationship Id="rId148" Type="http://schemas.openxmlformats.org/officeDocument/2006/relationships/hyperlink" Target="https://community.secop.gov.co/Public/Tendering/ContractNoticePhases/View?PPI=CO1.PPI.21210415&amp;isFromPublicArea=True&amp;isModal=False" TargetMode="External"/><Relationship Id="rId355" Type="http://schemas.openxmlformats.org/officeDocument/2006/relationships/hyperlink" Target="https://community.secop.gov.co/Public/Tendering/ContractNoticePhases/View?PPI=CO1.PPI.19995565&amp;isFromPublicArea=True&amp;isModal=False" TargetMode="External"/><Relationship Id="rId562" Type="http://schemas.openxmlformats.org/officeDocument/2006/relationships/hyperlink" Target="https://community.secop.gov.co/Public/Tendering/ContractNoticePhases/View?PPI=CO1.PPI.19266809&amp;isFromPublicArea=True&amp;isModal=False" TargetMode="External"/><Relationship Id="rId1192" Type="http://schemas.openxmlformats.org/officeDocument/2006/relationships/hyperlink" Target="https://community.secop.gov.co/Public/Tendering/ContractNoticePhases/View?PPI=CO1.PPI.16980400&amp;isFromPublicArea=True&amp;isModal=False" TargetMode="External"/><Relationship Id="rId215" Type="http://schemas.openxmlformats.org/officeDocument/2006/relationships/hyperlink" Target="mailto:lina.martinez@jep.gov.co" TargetMode="External"/><Relationship Id="rId422" Type="http://schemas.openxmlformats.org/officeDocument/2006/relationships/hyperlink" Target="https://community.secop.gov.co/Public/Tendering/ContractNoticePhases/View?PPI=CO1.PPI.19580653&amp;isFromPublicArea=True&amp;isModal=False" TargetMode="External"/><Relationship Id="rId867" Type="http://schemas.openxmlformats.org/officeDocument/2006/relationships/hyperlink" Target="../../../../ana.angel/AppData/Local/carlos_torres_jep_gov_co/_layouts/15/onedrive.aspx" TargetMode="External"/><Relationship Id="rId1052" Type="http://schemas.openxmlformats.org/officeDocument/2006/relationships/hyperlink" Target="https://community.secop.gov.co/Public/Tendering/OpportunityDetail/Index?noticeUID=CO1.NTC.2597036&amp;isFromPublicArea=True&amp;isModal=False" TargetMode="External"/><Relationship Id="rId1497" Type="http://schemas.openxmlformats.org/officeDocument/2006/relationships/hyperlink" Target="mailto:diana.tovar@jep.gov.co" TargetMode="External"/><Relationship Id="rId727" Type="http://schemas.openxmlformats.org/officeDocument/2006/relationships/hyperlink" Target="mailto:rosa.murillo@jep.gov.co" TargetMode="External"/><Relationship Id="rId934"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148-2022.pdf" TargetMode="External"/><Relationship Id="rId1357" Type="http://schemas.openxmlformats.org/officeDocument/2006/relationships/hyperlink" Target="https://community.secop.gov.co/Public/Tendering/ContractNoticePhases/View?PPI=CO1.PPI.21982389&amp;isFromPublicArea=True&amp;isModal=False" TargetMode="External"/><Relationship Id="rId1564" Type="http://schemas.openxmlformats.org/officeDocument/2006/relationships/hyperlink" Target="mailto:laura.ojeda@jep.gov.co" TargetMode="External"/><Relationship Id="rId63" Type="http://schemas.openxmlformats.org/officeDocument/2006/relationships/hyperlink" Target="https://community.secop.gov.co/Public/Tendering/ContractNoticePhases/View?PPI=CO1.PPI.21753514&amp;isFromPublicArea=True&amp;isModal=False" TargetMode="External"/><Relationship Id="rId1217" Type="http://schemas.openxmlformats.org/officeDocument/2006/relationships/hyperlink" Target="https://community.secop.gov.co/Public/Tendering/ContractNoticePhases/View?PPI=CO1.PPI.17040708&amp;isFromPublicArea=True&amp;isModal=False" TargetMode="External"/><Relationship Id="rId1424" Type="http://schemas.openxmlformats.org/officeDocument/2006/relationships/hyperlink" Target="mailto:william.acosta@jep.gov.co" TargetMode="External"/><Relationship Id="rId1631" Type="http://schemas.openxmlformats.org/officeDocument/2006/relationships/hyperlink" Target="mailto:eduar.tovar@jep.gov.co" TargetMode="External"/><Relationship Id="rId377" Type="http://schemas.openxmlformats.org/officeDocument/2006/relationships/hyperlink" Target="https://community.secop.gov.co/Public/Tendering/ContractNoticePhases/View?PPI=CO1.PPI.20240941&amp;isFromPublicArea=True&amp;isModal=False" TargetMode="External"/><Relationship Id="rId584" Type="http://schemas.openxmlformats.org/officeDocument/2006/relationships/hyperlink" Target="https://community.secop.gov.co/Public/Tendering/ContractNoticePhases/View?PPI=CO1.PPI.19283527&amp;isFromPublicArea=True&amp;isModal=False" TargetMode="External"/><Relationship Id="rId5" Type="http://schemas.openxmlformats.org/officeDocument/2006/relationships/hyperlink" Target="mailto:julian.vasquez@jep.gov.co" TargetMode="External"/><Relationship Id="rId237" Type="http://schemas.openxmlformats.org/officeDocument/2006/relationships/hyperlink" Target="mailto:derly.pulzarav@jep.gov.co" TargetMode="External"/><Relationship Id="rId791" Type="http://schemas.openxmlformats.org/officeDocument/2006/relationships/hyperlink" Target="../../../../ana.angel/AppData/Local/carlos_torres_jep_gov_co/_layouts/15/onedrive.aspx" TargetMode="External"/><Relationship Id="rId889" Type="http://schemas.openxmlformats.org/officeDocument/2006/relationships/hyperlink" Target="../../../../ana.angel/AppData/Local/carlos_torres_jep_gov_co/Documents/Documentos/Contractual/Contractual%20-%20Onedrive/Validaci%25C3%25B3n%20p%25C3%25B3lizas%20CPS/.VERIFICACI%25C3%2593N%20DE%20P%25C3%2593LIZAS%20CONTRATOS%202022/Verificaci%25C3%25B3n%20p%25C3%25B3liza%20contrato%20JEP%20331%202022.PNG" TargetMode="External"/><Relationship Id="rId1074" Type="http://schemas.openxmlformats.org/officeDocument/2006/relationships/hyperlink" Target="https://community.secop.gov.co/Public/Tendering/OpportunityDetail/Index?noticeUID=CO1.NTC.2618559&amp;isFromPublicArea=True&amp;isModal=False" TargetMode="External"/><Relationship Id="rId444" Type="http://schemas.openxmlformats.org/officeDocument/2006/relationships/hyperlink" Target="https://community.secop.gov.co/Public/Tendering/ContractNoticePhases/View?PPI=CO1.PPI.19477898&amp;isFromPublicArea=True&amp;isModal=False" TargetMode="External"/><Relationship Id="rId651" Type="http://schemas.openxmlformats.org/officeDocument/2006/relationships/hyperlink" Target="mailto:carlos.jaramillo@jep.gov.co" TargetMode="External"/><Relationship Id="rId749" Type="http://schemas.openxmlformats.org/officeDocument/2006/relationships/hyperlink" Target="mailto:jose.rozo@jep.gov.co" TargetMode="External"/><Relationship Id="rId1281" Type="http://schemas.openxmlformats.org/officeDocument/2006/relationships/hyperlink" Target="mailto:catalina.leyton@jep.gov.co" TargetMode="External"/><Relationship Id="rId1379" Type="http://schemas.openxmlformats.org/officeDocument/2006/relationships/hyperlink" Target="mailto:maria.cerpa@jep.gov.co" TargetMode="External"/><Relationship Id="rId1586" Type="http://schemas.openxmlformats.org/officeDocument/2006/relationships/hyperlink" Target="mailto:laura.castellanos@jep.gov.co" TargetMode="External"/><Relationship Id="rId304" Type="http://schemas.openxmlformats.org/officeDocument/2006/relationships/hyperlink" Target="mailto:rory.rivas@jep.gov.co" TargetMode="External"/><Relationship Id="rId511" Type="http://schemas.openxmlformats.org/officeDocument/2006/relationships/hyperlink" Target="https://community.secop.gov.co/Public/Tendering/ContractNoticePhases/View?PPI=CO1.PPI.19277092&amp;isFromPublicArea=True&amp;isModal=False" TargetMode="External"/><Relationship Id="rId609" Type="http://schemas.openxmlformats.org/officeDocument/2006/relationships/hyperlink" Target="https://community.secop.gov.co/Public/Tendering/ContractNoticePhases/View?PPI=CO1.PPI.19194544&amp;isFromPublicArea=True&amp;isModal=False" TargetMode="External"/><Relationship Id="rId956"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216-2022.pdf" TargetMode="External"/><Relationship Id="rId1141" Type="http://schemas.openxmlformats.org/officeDocument/2006/relationships/hyperlink" Target="https://community.secop.gov.co/Public/Tendering/ContractNoticePhases/View?PPI=CO1.PPI.17273120&amp;isFromPublicArea=True&amp;isModal=False" TargetMode="External"/><Relationship Id="rId1239" Type="http://schemas.openxmlformats.org/officeDocument/2006/relationships/hyperlink" Target="https://community.secop.gov.co/Public/Tendering/ContractNoticePhases/View?PPI=CO1.PPI.17058430&amp;isFromPublicArea=True&amp;isModal=False" TargetMode="External"/><Relationship Id="rId85" Type="http://schemas.openxmlformats.org/officeDocument/2006/relationships/hyperlink" Target="https://community.secop.gov.co/Public/Tendering/ContractNoticePhases/View?PPI=CO1.PPI.21689635&amp;isFromPublicArea=True&amp;isModal=False" TargetMode="External"/><Relationship Id="rId816" Type="http://schemas.openxmlformats.org/officeDocument/2006/relationships/hyperlink" Target="../../../../ana.angel/AppData/Local/carlos_torres_jep_gov_co/_layouts/15/onedrive.aspx" TargetMode="External"/><Relationship Id="rId1001" Type="http://schemas.openxmlformats.org/officeDocument/2006/relationships/hyperlink" Target="https://community.secop.gov.co/Public/Tendering/OpportunityDetail/Index?noticeUID=CO1.NTC.2563637&amp;isFromPublicArea=True&amp;isModal=False" TargetMode="External"/><Relationship Id="rId1446" Type="http://schemas.openxmlformats.org/officeDocument/2006/relationships/hyperlink" Target="https://community.secop.gov.co/Public/Tendering/ContractNoticePhases/View?PPI=CO1.PPI.22060458&amp;isFromPublicArea=True&amp;isModal=False" TargetMode="External"/><Relationship Id="rId1653" Type="http://schemas.openxmlformats.org/officeDocument/2006/relationships/hyperlink" Target="../../../../:b:/g/SE/DAJ/SDC/EZueUjqMpVRNsqR-8NQ-RBABC-uEBAOxvc_67pCgKEa7Tg?e=H5DN1e" TargetMode="External"/><Relationship Id="rId1306" Type="http://schemas.openxmlformats.org/officeDocument/2006/relationships/hyperlink" Target="https://community.secop.gov.co/Public/Tendering/ContractNoticePhases/View?PPI=CO1.PPI.21980335&amp;isFromPublicArea=True&amp;isModal=False" TargetMode="External"/><Relationship Id="rId1513" Type="http://schemas.openxmlformats.org/officeDocument/2006/relationships/hyperlink" Target="https://community.secop.gov.co/Public/Tendering/ContractNoticePhases/View?PPI=CO1.PPI.22101105&amp;isFromPublicArea=True&amp;isModal=False" TargetMode="External"/><Relationship Id="rId12" Type="http://schemas.openxmlformats.org/officeDocument/2006/relationships/hyperlink" Target="mailto:nathaly.sanchez@jep.gov.co" TargetMode="External"/><Relationship Id="rId161" Type="http://schemas.openxmlformats.org/officeDocument/2006/relationships/hyperlink" Target="https://community.secop.gov.co/Public/Tendering/ContractNoticePhases/View?PPI=CO1.PPI.20991237&amp;isFromPublicArea=True&amp;isModal=False" TargetMode="External"/><Relationship Id="rId399" Type="http://schemas.openxmlformats.org/officeDocument/2006/relationships/hyperlink" Target="mailto:martha.foreroo@jep.gov.co" TargetMode="External"/><Relationship Id="rId259" Type="http://schemas.openxmlformats.org/officeDocument/2006/relationships/hyperlink" Target="mailto:alexander.rios@jep.gov.co" TargetMode="External"/><Relationship Id="rId466" Type="http://schemas.openxmlformats.org/officeDocument/2006/relationships/hyperlink" Target="https://community.secop.gov.co/Public/Tendering/ContractNoticePhases/View?PPI=CO1.PPI.19391871&amp;isFromPublicArea=True&amp;isModal=False" TargetMode="External"/><Relationship Id="rId673" Type="http://schemas.openxmlformats.org/officeDocument/2006/relationships/hyperlink" Target="mailto:laura.garzonc@jep.gov.co" TargetMode="External"/><Relationship Id="rId880" Type="http://schemas.openxmlformats.org/officeDocument/2006/relationships/hyperlink" Target="../../../../ana.angel/AppData/Local/carlos_torres_jep_gov_co/_layouts/15/onedrive.aspx" TargetMode="External"/><Relationship Id="rId1096" Type="http://schemas.openxmlformats.org/officeDocument/2006/relationships/hyperlink" Target="https://community.secop.gov.co/Public/Tendering/OpportunityDetail/Index?noticeUID=CO1.NTC.2643617&amp;isFromPublicArea=True&amp;isModal=False" TargetMode="External"/><Relationship Id="rId119" Type="http://schemas.openxmlformats.org/officeDocument/2006/relationships/hyperlink" Target="mailto:german.arciniegas@jep.gov.co" TargetMode="External"/><Relationship Id="rId326" Type="http://schemas.openxmlformats.org/officeDocument/2006/relationships/hyperlink" Target="mailto:juan.acostac@jep.gov.co" TargetMode="External"/><Relationship Id="rId533" Type="http://schemas.openxmlformats.org/officeDocument/2006/relationships/hyperlink" Target="https://community.secop.gov.co/Public/Tendering/ContractNoticePhases/View?PPI=CO1.PPI.19305445&amp;isFromPublicArea=True&amp;isModal=False" TargetMode="External"/><Relationship Id="rId978" Type="http://schemas.openxmlformats.org/officeDocument/2006/relationships/hyperlink" Target="mailto:marcos.barrera@jep.gov.co" TargetMode="External"/><Relationship Id="rId1163" Type="http://schemas.openxmlformats.org/officeDocument/2006/relationships/hyperlink" Target="https://community.secop.gov.co/Public/Tendering/ContractNoticePhases/View?PPI=CO1.PPI.17190348&amp;isFromPublicArea=True&amp;isModal=False" TargetMode="External"/><Relationship Id="rId1370" Type="http://schemas.openxmlformats.org/officeDocument/2006/relationships/hyperlink" Target="https://community.secop.gov.co/Public/Tendering/ContractNoticePhases/View?PPI=CO1.PPI.22065531&amp;isFromPublicArea=True&amp;isModal=False" TargetMode="External"/><Relationship Id="rId740" Type="http://schemas.openxmlformats.org/officeDocument/2006/relationships/hyperlink" Target="mailto:jesus.amado@jep.gov.co" TargetMode="External"/><Relationship Id="rId838" Type="http://schemas.openxmlformats.org/officeDocument/2006/relationships/hyperlink" Target="../../../../ana.angel/AppData/Local/carlos_torres_jep_gov_co/Documents/Documentos/Contractual/Contractual%20-%20Onedrive/Validaci%25C3%25B3n%20p%25C3%25B3lizas%20CPS/.VERIFICACI%25C3%2593N%20DE%20P%25C3%2593LIZAS%20CONTRATOS%202022/verificaci%25C3%25B3n%20p%25C3%25B3liza%20contrato%20JEP%20151%202022.PNG" TargetMode="External"/><Relationship Id="rId1023" Type="http://schemas.openxmlformats.org/officeDocument/2006/relationships/hyperlink" Target="https://community.secop.gov.co/Public/Tendering/OpportunityDetail/Index?noticeUID=CO1.NTC.2591867&amp;isFromPublicArea=True&amp;isModal=False" TargetMode="External"/><Relationship Id="rId1468" Type="http://schemas.openxmlformats.org/officeDocument/2006/relationships/hyperlink" Target="mailto:yilmar.barona@jep.gov.co" TargetMode="External"/><Relationship Id="rId600" Type="http://schemas.openxmlformats.org/officeDocument/2006/relationships/hyperlink" Target="https://community.secop.gov.co/Public/Tendering/ContractNoticePhases/View?PPI=CO1.PPI.19194247&amp;isFromPublicArea=True&amp;isModal=False" TargetMode="External"/><Relationship Id="rId1230" Type="http://schemas.openxmlformats.org/officeDocument/2006/relationships/hyperlink" Target="https://community.secop.gov.co/Public/Tendering/ContractNoticePhases/View?PPI=CO1.PPI.17035712&amp;isFromPublicArea=True&amp;isModal=False" TargetMode="External"/><Relationship Id="rId1328" Type="http://schemas.openxmlformats.org/officeDocument/2006/relationships/hyperlink" Target="https://community.secop.gov.co/Public/Tendering/OpportunityDetail/Index?noticeUID=CO1.NTC.3603062&amp;isFromPublicArea=True&amp;isModal=False" TargetMode="External"/><Relationship Id="rId1535" Type="http://schemas.openxmlformats.org/officeDocument/2006/relationships/hyperlink" Target="https://community.secop.gov.co/Public/Tendering/ContractNoticePhases/View?PPI=CO1.PPI.22123174&amp;isFromPublicArea=True&amp;isModal=False" TargetMode="External"/><Relationship Id="rId905"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JEP-053-2022.pdf" TargetMode="External"/><Relationship Id="rId34" Type="http://schemas.openxmlformats.org/officeDocument/2006/relationships/hyperlink" Target="mailto:luz.gonzalez@jep.gov.co" TargetMode="External"/><Relationship Id="rId1602" Type="http://schemas.openxmlformats.org/officeDocument/2006/relationships/hyperlink" Target="mailto:yenifer.ramirez@jep.gov.co" TargetMode="External"/><Relationship Id="rId183" Type="http://schemas.openxmlformats.org/officeDocument/2006/relationships/hyperlink" Target="https://community.secop.gov.co/Public/Tendering/ContractNoticePhases/View?PPI=CO1.PPI.20339071&amp;isFromPublicArea=True&amp;isModal=False" TargetMode="External"/><Relationship Id="rId390" Type="http://schemas.openxmlformats.org/officeDocument/2006/relationships/hyperlink" Target="https://community.secop.gov.co/Public/Tendering/ContractNoticePhases/View?PPI=CO1.PPI.19602330&amp;isFromPublicArea=True&amp;isModal=False" TargetMode="External"/><Relationship Id="rId250" Type="http://schemas.openxmlformats.org/officeDocument/2006/relationships/hyperlink" Target="mailto:miguel.villao@jep.gov.co" TargetMode="External"/><Relationship Id="rId488" Type="http://schemas.openxmlformats.org/officeDocument/2006/relationships/hyperlink" Target="https://community.secop.gov.co/Public/Tendering/ContractNoticePhases/View?PPI=CO1.PPI.19331073&amp;isFromPublicArea=True&amp;isModal=False" TargetMode="External"/><Relationship Id="rId695" Type="http://schemas.openxmlformats.org/officeDocument/2006/relationships/hyperlink" Target="mailto:norma.mavesoy@jep.gov.co" TargetMode="External"/><Relationship Id="rId110" Type="http://schemas.openxmlformats.org/officeDocument/2006/relationships/hyperlink" Target="https://community.secop.gov.co/Public/Tendering/ContractNoticePhases/View?PPI=CO1.PPI.19194547&amp;isFromPublicArea=True&amp;isModal=False" TargetMode="External"/><Relationship Id="rId348" Type="http://schemas.openxmlformats.org/officeDocument/2006/relationships/hyperlink" Target="mailto:yilmar.barona@jep.gov.co" TargetMode="External"/><Relationship Id="rId555" Type="http://schemas.openxmlformats.org/officeDocument/2006/relationships/hyperlink" Target="https://community.secop.gov.co/Public/Tendering/ContractNoticePhases/View?PPI=CO1.PPI.19268975&amp;isFromPublicArea=True&amp;isModal=False" TargetMode="External"/><Relationship Id="rId762" Type="http://schemas.openxmlformats.org/officeDocument/2006/relationships/hyperlink" Target="../../../../ana.angel/AppData/Local/carlos_torres_jep_gov_co/_layouts/15/onedrive.aspx" TargetMode="External"/><Relationship Id="rId1185" Type="http://schemas.openxmlformats.org/officeDocument/2006/relationships/hyperlink" Target="https://community.secop.gov.co/Public/Tendering/ContractNoticePhases/View?PPI=CO1.PPI.17145148&amp;isFromPublicArea=True&amp;isModal=False" TargetMode="External"/><Relationship Id="rId1392" Type="http://schemas.openxmlformats.org/officeDocument/2006/relationships/hyperlink" Target="https://community.secop.gov.co/Public/Tendering/ContractNoticePhases/View?PPI=CO1.PPI.22024461&amp;isFromPublicArea=True&amp;isModal=False" TargetMode="External"/><Relationship Id="rId208" Type="http://schemas.openxmlformats.org/officeDocument/2006/relationships/hyperlink" Target="mailto:ilit.mora@jep.gov.co" TargetMode="External"/><Relationship Id="rId415" Type="http://schemas.openxmlformats.org/officeDocument/2006/relationships/hyperlink" Target="https://community.secop.gov.co/Public/Tendering/ContractNoticePhases/View?PPI=CO1.PPI.19239121&amp;isFromPublicArea=True&amp;isModal=False" TargetMode="External"/><Relationship Id="rId622" Type="http://schemas.openxmlformats.org/officeDocument/2006/relationships/hyperlink" Target="mailto:maria.gonzalezv@jep.gov.co" TargetMode="External"/><Relationship Id="rId1045" Type="http://schemas.openxmlformats.org/officeDocument/2006/relationships/hyperlink" Target="https://community.secop.gov.co/Public/Tendering/OpportunityDetail/Index?noticeUID=CO1.NTC.2588520&amp;isFromPublicArea=True&amp;isModal=False" TargetMode="External"/><Relationship Id="rId1252" Type="http://schemas.openxmlformats.org/officeDocument/2006/relationships/hyperlink" Target="https://community.secop.gov.co/Public/Tendering/ContractNoticePhases/View?PPI=CO1.PPI.17131660&amp;isFromPublicArea=True&amp;isModal=False" TargetMode="External"/><Relationship Id="rId927"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116-2022.pdf" TargetMode="External"/><Relationship Id="rId1112" Type="http://schemas.openxmlformats.org/officeDocument/2006/relationships/hyperlink" Target="https://community.secop.gov.co/Public/Tendering/OpportunityDetail/Index?noticeUID=CO1.NTC.2690509&amp;isFromPublicArea=True&amp;isModal=False" TargetMode="External"/><Relationship Id="rId1557" Type="http://schemas.openxmlformats.org/officeDocument/2006/relationships/hyperlink" Target="mailto:daniela.aponte@jep.gov.co" TargetMode="External"/><Relationship Id="rId56" Type="http://schemas.openxmlformats.org/officeDocument/2006/relationships/hyperlink" Target="https://community.secop.gov.co/Public/Tendering/ContractNoticePhases/View?PPI=CO1.PPI.21945153&amp;isFromPublicArea=True&amp;isModal=False" TargetMode="External"/><Relationship Id="rId1417" Type="http://schemas.openxmlformats.org/officeDocument/2006/relationships/hyperlink" Target="mailto:clara.mejia@jep.gov.co" TargetMode="External"/><Relationship Id="rId1624" Type="http://schemas.openxmlformats.org/officeDocument/2006/relationships/hyperlink" Target="mailto:felipe.guarin@jep.gov.co" TargetMode="External"/><Relationship Id="rId272" Type="http://schemas.openxmlformats.org/officeDocument/2006/relationships/hyperlink" Target="mailto:david.moreno@jep.gov.co" TargetMode="External"/><Relationship Id="rId577" Type="http://schemas.openxmlformats.org/officeDocument/2006/relationships/hyperlink" Target="https://community.secop.gov.co/Public/Tendering/ContractNoticePhases/View?PPI=CO1.PPI.19231708&amp;isFromPublicArea=True&amp;isModal=False" TargetMode="External"/><Relationship Id="rId132" Type="http://schemas.openxmlformats.org/officeDocument/2006/relationships/hyperlink" Target="mailto:ana.mojica@jep.gov.co" TargetMode="External"/><Relationship Id="rId784" Type="http://schemas.openxmlformats.org/officeDocument/2006/relationships/hyperlink" Target="../../../../ana.angel/AppData/Local/carlos_torres_jep_gov_co/_layouts/15/onedrive.aspx" TargetMode="External"/><Relationship Id="rId991" Type="http://schemas.openxmlformats.org/officeDocument/2006/relationships/hyperlink" Target="https://community.secop.gov.co/Public/Tendering/OpportunityDetail/Index?noticeUID=CO1.NTC.2548652&amp;isFromPublicArea=True&amp;isModal=False" TargetMode="External"/><Relationship Id="rId1067" Type="http://schemas.openxmlformats.org/officeDocument/2006/relationships/hyperlink" Target="https://community.secop.gov.co/Public/Tendering/OpportunityDetail/Index?noticeUID=CO1.NTC.2609518&amp;isFromPublicArea=True&amp;isModal=False" TargetMode="External"/><Relationship Id="rId437" Type="http://schemas.openxmlformats.org/officeDocument/2006/relationships/hyperlink" Target="mailto:ana.pico@jep.gov.co" TargetMode="External"/><Relationship Id="rId644" Type="http://schemas.openxmlformats.org/officeDocument/2006/relationships/hyperlink" Target="mailto:diana.barahona@jep.gov.co" TargetMode="External"/><Relationship Id="rId851" Type="http://schemas.openxmlformats.org/officeDocument/2006/relationships/hyperlink" Target="../../../../ana.angel/AppData/Local/carlos_torres_jep_gov_co/_layouts/15/onedrive.aspx" TargetMode="External"/><Relationship Id="rId1274" Type="http://schemas.openxmlformats.org/officeDocument/2006/relationships/hyperlink" Target="https://community.secop.gov.co/Public/Tendering/ContractNoticePhases/View?PPI=CO1.PPI.18755717&amp;isFromPublicArea=True&amp;isModal=False" TargetMode="External"/><Relationship Id="rId1481" Type="http://schemas.openxmlformats.org/officeDocument/2006/relationships/hyperlink" Target="mailto:laura.garzonc@jep.gov.co" TargetMode="External"/><Relationship Id="rId1579" Type="http://schemas.openxmlformats.org/officeDocument/2006/relationships/hyperlink" Target="mailto:juan.martinezc@jep.gov.co" TargetMode="External"/><Relationship Id="rId504" Type="http://schemas.openxmlformats.org/officeDocument/2006/relationships/hyperlink" Target="https://community.secop.gov.co/Public/Tendering/ContractNoticePhases/View?PPI=CO1.PPI.19275536&amp;isFromPublicArea=True&amp;isModal=False" TargetMode="External"/><Relationship Id="rId711" Type="http://schemas.openxmlformats.org/officeDocument/2006/relationships/hyperlink" Target="mailto:lina.morales@jep.gov.co" TargetMode="External"/><Relationship Id="rId949"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189-2022.pdf" TargetMode="External"/><Relationship Id="rId1134" Type="http://schemas.openxmlformats.org/officeDocument/2006/relationships/hyperlink" Target="https://community.secop.gov.co/Public/Tendering/ContractNoticePhases/View?PPI=CO1.PPI.17189559&amp;isFromPublicArea=True&amp;isModal=False" TargetMode="External"/><Relationship Id="rId1341" Type="http://schemas.openxmlformats.org/officeDocument/2006/relationships/hyperlink" Target="https://community.secop.gov.co/Public/Tendering/ContractNoticePhases/View?PPI=CO1.PPI.21962299&amp;isFromPublicArea=True&amp;isModal=False" TargetMode="External"/><Relationship Id="rId78" Type="http://schemas.openxmlformats.org/officeDocument/2006/relationships/hyperlink" Target="https://community.secop.gov.co/Public/Tendering/ContractNoticePhases/View?PPI=CO1.PPI.21547792&amp;isFromPublicArea=True&amp;isModal=False" TargetMode="External"/><Relationship Id="rId809" Type="http://schemas.openxmlformats.org/officeDocument/2006/relationships/hyperlink" Target="../../../../ana.angel/AppData/Local/carlos_torres_jep_gov_co/_layouts/15/onedrive.aspx" TargetMode="External"/><Relationship Id="rId1201" Type="http://schemas.openxmlformats.org/officeDocument/2006/relationships/hyperlink" Target="https://community.secop.gov.co/Public/Tendering/ContractNoticePhases/View?PPI=CO1.PPI.17040787&amp;isFromPublicArea=True&amp;isModal=False" TargetMode="External"/><Relationship Id="rId1439" Type="http://schemas.openxmlformats.org/officeDocument/2006/relationships/hyperlink" Target="https://community.secop.gov.co/Public/Tendering/ContractNoticePhases/View?PPI=CO1.PPI.22104009&amp;isFromPublicArea=True&amp;isModal=False" TargetMode="External"/><Relationship Id="rId1646" Type="http://schemas.openxmlformats.org/officeDocument/2006/relationships/hyperlink" Target="../../../../:b:/g/SE/DAJ/SDC/EaK_gO5b6y9Hojvs7lXkoAsB7yGtCahXZVpC7nEIBjSlmQ?e=wH4aiA" TargetMode="External"/><Relationship Id="rId9" Type="http://schemas.openxmlformats.org/officeDocument/2006/relationships/hyperlink" Target="mailto:jeniffer.sabogal@jep.gov.co" TargetMode="External"/><Relationship Id="rId210" Type="http://schemas.openxmlformats.org/officeDocument/2006/relationships/hyperlink" Target="mailto:josefina.garces@jep.gov.co" TargetMode="External"/><Relationship Id="rId448" Type="http://schemas.openxmlformats.org/officeDocument/2006/relationships/hyperlink" Target="mailto:jenny.moreno@jep.gov.co" TargetMode="External"/><Relationship Id="rId655" Type="http://schemas.openxmlformats.org/officeDocument/2006/relationships/hyperlink" Target="mailto:jorge.gualteros@jep.gov.co" TargetMode="External"/><Relationship Id="rId862" Type="http://schemas.openxmlformats.org/officeDocument/2006/relationships/hyperlink" Target="../../../../ana.angel/AppData/Local/carlos_torres_jep_gov_co/_layouts/15/onedrive.aspx" TargetMode="External"/><Relationship Id="rId1078" Type="http://schemas.openxmlformats.org/officeDocument/2006/relationships/hyperlink" Target="https://community.secop.gov.co/Public/Tendering/OpportunityDetail/Index?noticeUID=CO1.NTC.2633500&amp;isFromPublicArea=True&amp;isModal=False" TargetMode="External"/><Relationship Id="rId1285" Type="http://schemas.openxmlformats.org/officeDocument/2006/relationships/hyperlink" Target="https://community.secop.gov.co/Public/Tendering/ContractNoticePhases/View?PPI=CO1.PPI.19194537&amp;isFromPublicArea=True&amp;isModal=False" TargetMode="External"/><Relationship Id="rId1492" Type="http://schemas.openxmlformats.org/officeDocument/2006/relationships/hyperlink" Target="mailto:manuel.nino@jep.gov.co" TargetMode="External"/><Relationship Id="rId1506" Type="http://schemas.openxmlformats.org/officeDocument/2006/relationships/hyperlink" Target="https://community.secop.gov.co/Public/Tendering/ContractNoticePhases/View?PPI=CO1.PPI.22099004&amp;isFromPublicArea=True&amp;isModal=False" TargetMode="External"/><Relationship Id="rId294" Type="http://schemas.openxmlformats.org/officeDocument/2006/relationships/hyperlink" Target="mailto:nhora.gonzalez@jep.gov.co" TargetMode="External"/><Relationship Id="rId308" Type="http://schemas.openxmlformats.org/officeDocument/2006/relationships/hyperlink" Target="https://community.secop.gov.co/Public/Tendering/ContractNoticePhases/View?PPI=CO1.PPI.20318054&amp;isFromPublicArea=True&amp;isModal=False" TargetMode="External"/><Relationship Id="rId515" Type="http://schemas.openxmlformats.org/officeDocument/2006/relationships/hyperlink" Target="https://community.secop.gov.co/Public/Tendering/ContractNoticePhases/View?PPI=CO1.PPI.19272461&amp;isFromPublicArea=True&amp;isModal=False" TargetMode="External"/><Relationship Id="rId722" Type="http://schemas.openxmlformats.org/officeDocument/2006/relationships/hyperlink" Target="mailto:alejandra.zapata@jep.gov.co" TargetMode="External"/><Relationship Id="rId1145" Type="http://schemas.openxmlformats.org/officeDocument/2006/relationships/hyperlink" Target="https://community.secop.gov.co/Public/Tendering/ContractNoticePhases/View?PPI=CO1.PPI.17283032&amp;isFromPublicArea=True&amp;isModal=False" TargetMode="External"/><Relationship Id="rId1352" Type="http://schemas.openxmlformats.org/officeDocument/2006/relationships/hyperlink" Target="https://community.secop.gov.co/Public/Tendering/ContractNoticePhases/View?PPI=CO1.PPI.21981254&amp;isFromPublicArea=True&amp;isModal=False" TargetMode="External"/><Relationship Id="rId89" Type="http://schemas.openxmlformats.org/officeDocument/2006/relationships/hyperlink" Target="https://community.secop.gov.co/Public/Tendering/ContractNoticePhases/View?PPI=CO1.PPI.21641303&amp;isFromPublicArea=True&amp;isModal=False" TargetMode="External"/><Relationship Id="rId154" Type="http://schemas.openxmlformats.org/officeDocument/2006/relationships/hyperlink" Target="https://community.secop.gov.co/Public/Tendering/ContractNoticePhases/View?PPI=CO1.PPI.21101154&amp;isFromPublicArea=True&amp;isModal=False" TargetMode="External"/><Relationship Id="rId361" Type="http://schemas.openxmlformats.org/officeDocument/2006/relationships/hyperlink" Target="https://community.secop.gov.co/Public/Tendering/ContractNoticePhases/View?PPI=CO1.PPI.20087858&amp;isFromPublicArea=True&amp;isModal=False" TargetMode="External"/><Relationship Id="rId599" Type="http://schemas.openxmlformats.org/officeDocument/2006/relationships/hyperlink" Target="https://community.secop.gov.co/Public/Tendering/ContractNoticePhases/View?PPI=CO1.PPI.19194819&amp;isFromPublicArea=True&amp;isModal=False" TargetMode="External"/><Relationship Id="rId1005" Type="http://schemas.openxmlformats.org/officeDocument/2006/relationships/hyperlink" Target="https://community.secop.gov.co/Public/Tendering/OpportunityDetail/Index?noticeUID=CO1.NTC.2578090&amp;isFromPublicArea=True&amp;isModal=False" TargetMode="External"/><Relationship Id="rId1212" Type="http://schemas.openxmlformats.org/officeDocument/2006/relationships/hyperlink" Target="https://community.secop.gov.co/Public/Tendering/ContractNoticePhases/View?PPI=CO1.PPI.17007179&amp;isFromPublicArea=True&amp;isModal=False" TargetMode="External"/><Relationship Id="rId1657" Type="http://schemas.openxmlformats.org/officeDocument/2006/relationships/comments" Target="../comments1.xml"/><Relationship Id="rId459" Type="http://schemas.openxmlformats.org/officeDocument/2006/relationships/hyperlink" Target="https://community.secop.gov.co/Public/Tendering/ContractNoticePhases/View?PPI=CO1.PPI.19551806&amp;isFromPublicArea=True&amp;isModal=False" TargetMode="External"/><Relationship Id="rId666" Type="http://schemas.openxmlformats.org/officeDocument/2006/relationships/hyperlink" Target="mailto:carolina.silva@jep.gov.co" TargetMode="External"/><Relationship Id="rId873" Type="http://schemas.openxmlformats.org/officeDocument/2006/relationships/hyperlink" Target="../../../../ana.angel/AppData/Local/carlos_torres_jep_gov_co/Documents/Documentos/Contractual/Contractual%20-%20Onedrive/Validaci%25C3%25B3n%20p%25C3%25B3lizas%20CPS/.VERIFICACI%25C3%2593N%20DE%20P%25C3%2593LIZAS%20CONTRATOS%202022/Verificaci%25C3%25B3n%20p%25C3%25B3liza%20contrato%20JEP%20255%202022.PNG" TargetMode="External"/><Relationship Id="rId1089" Type="http://schemas.openxmlformats.org/officeDocument/2006/relationships/hyperlink" Target="https://community.secop.gov.co/Public/Tendering/OpportunityDetail/Index?noticeUID=CO1.NTC.2626570&amp;isFromPublicArea=True&amp;isModal=False" TargetMode="External"/><Relationship Id="rId1296" Type="http://schemas.openxmlformats.org/officeDocument/2006/relationships/hyperlink" Target="https://community.secop.gov.co/Public/Tendering/ContractNoticePhases/View?PPI=CO1.PPI.21976960&amp;isFromPublicArea=True&amp;isModal=False" TargetMode="External"/><Relationship Id="rId1517" Type="http://schemas.openxmlformats.org/officeDocument/2006/relationships/hyperlink" Target="https://community.secop.gov.co/Public/Tendering/ContractNoticePhases/View?PPI=CO1.PPI.22101507&amp;isFromPublicArea=True&amp;isModal=False" TargetMode="External"/><Relationship Id="rId16" Type="http://schemas.openxmlformats.org/officeDocument/2006/relationships/hyperlink" Target="mailto:dayanni.preciado@jep.gov.co" TargetMode="External"/><Relationship Id="rId221" Type="http://schemas.openxmlformats.org/officeDocument/2006/relationships/hyperlink" Target="mailto:sthefannie.taylor@jep.gov.co" TargetMode="External"/><Relationship Id="rId319" Type="http://schemas.openxmlformats.org/officeDocument/2006/relationships/hyperlink" Target="https://community.secop.gov.co/Public/Tendering/ContractNoticePhases/View?PPI=CO1.PPI.20320165&amp;isFromPublicArea=True&amp;isModal=False" TargetMode="External"/><Relationship Id="rId526" Type="http://schemas.openxmlformats.org/officeDocument/2006/relationships/hyperlink" Target="https://community.secop.gov.co/Public/Tendering/ContractNoticePhases/View?PPI=CO1.PPI.19320469&amp;isFromPublicArea=True&amp;isModal=False" TargetMode="External"/><Relationship Id="rId1156" Type="http://schemas.openxmlformats.org/officeDocument/2006/relationships/hyperlink" Target="https://community.secop.gov.co/Public/Tendering/ContractNoticePhases/View?PPI=CO1.PPI.17219975&amp;isFromPublicArea=True&amp;isModal=False" TargetMode="External"/><Relationship Id="rId1363" Type="http://schemas.openxmlformats.org/officeDocument/2006/relationships/hyperlink" Target="mailto:jorge.ochoa@jep.gov.co" TargetMode="External"/><Relationship Id="rId733" Type="http://schemas.openxmlformats.org/officeDocument/2006/relationships/hyperlink" Target="mailto:lina.mayoc@jep.gov.co" TargetMode="External"/><Relationship Id="rId940"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161-2022.pdf" TargetMode="External"/><Relationship Id="rId1016" Type="http://schemas.openxmlformats.org/officeDocument/2006/relationships/hyperlink" Target="https://community.secop.gov.co/Public/Tendering/OpportunityDetail/Index?noticeUID=CO1.NTC.2576967&amp;isFromPublicArea=True&amp;isModal=False" TargetMode="External"/><Relationship Id="rId1570" Type="http://schemas.openxmlformats.org/officeDocument/2006/relationships/hyperlink" Target="mailto:yinet.zea@jep.gov.co" TargetMode="External"/><Relationship Id="rId165" Type="http://schemas.openxmlformats.org/officeDocument/2006/relationships/hyperlink" Target="https://community.secop.gov.co/Public/Tendering/ContractNoticePhases/View?PPI=CO1.PPI.20973068&amp;isFromPublicArea=True&amp;isModal=False" TargetMode="External"/><Relationship Id="rId372" Type="http://schemas.openxmlformats.org/officeDocument/2006/relationships/hyperlink" Target="https://community.secop.gov.co/Public/Tendering/ContractNoticePhases/View?PPI=CO1.PPI.19793611&amp;isFromPublicArea=True&amp;isModal=False" TargetMode="External"/><Relationship Id="rId677" Type="http://schemas.openxmlformats.org/officeDocument/2006/relationships/hyperlink" Target="mailto:paula.martinez@jep.gov.co" TargetMode="External"/><Relationship Id="rId800" Type="http://schemas.openxmlformats.org/officeDocument/2006/relationships/hyperlink" Target="../../../../ana.angel/AppData/Local/carlos_torres_jep_gov_co/_layouts/15/onedrive.aspx" TargetMode="External"/><Relationship Id="rId1223" Type="http://schemas.openxmlformats.org/officeDocument/2006/relationships/hyperlink" Target="https://community.secop.gov.co/Public/Tendering/ContractNoticePhases/View?PPI=CO1.PPI.17020046&amp;isFromPublicArea=True&amp;isModal=False" TargetMode="External"/><Relationship Id="rId1430" Type="http://schemas.openxmlformats.org/officeDocument/2006/relationships/hyperlink" Target="https://community.secop.gov.co/Public/Tendering/ContractNoticePhases/View?PPI=CO1.PPI.22041463&amp;isFromPublicArea=True&amp;isModal=False" TargetMode="External"/><Relationship Id="rId1528" Type="http://schemas.openxmlformats.org/officeDocument/2006/relationships/hyperlink" Target="https://community.secop.gov.co/Public/Tendering/ContractNoticePhases/View?PPI=CO1.PPI.22115165&amp;isFromPublicArea=True&amp;isModal=False" TargetMode="External"/><Relationship Id="rId232" Type="http://schemas.openxmlformats.org/officeDocument/2006/relationships/hyperlink" Target="mailto:gloria.quiceno@jep.gov.co" TargetMode="External"/><Relationship Id="rId884" Type="http://schemas.openxmlformats.org/officeDocument/2006/relationships/hyperlink" Target="../../../../ana.angel/AppData/Local/carlos_torres_jep_gov_co/_layouts/15/onedrive.aspx" TargetMode="External"/><Relationship Id="rId27" Type="http://schemas.openxmlformats.org/officeDocument/2006/relationships/hyperlink" Target="mailto:jesus.espinosa@jep.gov.co" TargetMode="External"/><Relationship Id="rId537" Type="http://schemas.openxmlformats.org/officeDocument/2006/relationships/hyperlink" Target="https://community.secop.gov.co/Public/Tendering/ContractNoticePhases/View?PPI=CO1.PPI.19287193&amp;isFromPublicArea=True&amp;isModal=False" TargetMode="External"/><Relationship Id="rId744" Type="http://schemas.openxmlformats.org/officeDocument/2006/relationships/hyperlink" Target="mailto:nelson.yaraj@jep.gov.co" TargetMode="External"/><Relationship Id="rId951"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199-2022.pdf" TargetMode="External"/><Relationship Id="rId1167" Type="http://schemas.openxmlformats.org/officeDocument/2006/relationships/hyperlink" Target="https://community.secop.gov.co/Public/Tendering/ContractNoticePhases/View?PPI=CO1.PPI.17190724&amp;isFromPublicArea=True&amp;isModal=False" TargetMode="External"/><Relationship Id="rId1374" Type="http://schemas.openxmlformats.org/officeDocument/2006/relationships/hyperlink" Target="mailto:alejandro.chaves@jep.gov.co" TargetMode="External"/><Relationship Id="rId1581" Type="http://schemas.openxmlformats.org/officeDocument/2006/relationships/hyperlink" Target="mailto:andres.sierra@jep.gov.co" TargetMode="External"/><Relationship Id="rId80" Type="http://schemas.openxmlformats.org/officeDocument/2006/relationships/hyperlink" Target="https://community.secop.gov.co/Public/Tendering/ContractNoticePhases/View?PPI=CO1.PPI.21544314&amp;isFromPublicArea=True&amp;isModal=False" TargetMode="External"/><Relationship Id="rId176" Type="http://schemas.openxmlformats.org/officeDocument/2006/relationships/hyperlink" Target="https://community.secop.gov.co/Public/Tendering/ContractNoticePhases/View?PPI=CO1.PPI.20887003&amp;isFromPublicArea=True&amp;isModal=False" TargetMode="External"/><Relationship Id="rId383" Type="http://schemas.openxmlformats.org/officeDocument/2006/relationships/hyperlink" Target="https://community.secop.gov.co/Public/Tendering/ContractNoticePhases/View?PPI=CO1.PPI.19788847&amp;isFromPublicArea=True&amp;isModal=False" TargetMode="External"/><Relationship Id="rId590" Type="http://schemas.openxmlformats.org/officeDocument/2006/relationships/hyperlink" Target="https://community.secop.gov.co/Public/Tendering/ContractNoticePhases/View?PPI=CO1.PPI.19213982&amp;isFromPublicArea=True&amp;isModal=False" TargetMode="External"/><Relationship Id="rId604" Type="http://schemas.openxmlformats.org/officeDocument/2006/relationships/hyperlink" Target="https://community.secop.gov.co/Public/Tendering/ContractNoticePhases/View?PPI=CO1.PPI.19194552&amp;isFromPublicArea=True&amp;isModal=False" TargetMode="External"/><Relationship Id="rId811" Type="http://schemas.openxmlformats.org/officeDocument/2006/relationships/hyperlink" Target="../../../../ana.angel/AppData/Local/carlos_torres_jep_gov_co/_layouts/15/onedrive.aspx" TargetMode="External"/><Relationship Id="rId1027" Type="http://schemas.openxmlformats.org/officeDocument/2006/relationships/hyperlink" Target="https://community.secop.gov.co/Public/Tendering/OpportunityDetail/Index?noticeUID=CO1.NTC.2597277&amp;isFromPublicArea=True&amp;isModal=False" TargetMode="External"/><Relationship Id="rId1234" Type="http://schemas.openxmlformats.org/officeDocument/2006/relationships/hyperlink" Target="https://community.secop.gov.co/Public/Tendering/ContractNoticePhases/View?PPI=CO1.PPI.17051518&amp;isFromPublicArea=True&amp;isModal=False" TargetMode="External"/><Relationship Id="rId1441" Type="http://schemas.openxmlformats.org/officeDocument/2006/relationships/hyperlink" Target="https://community.secop.gov.co/Public/Tendering/ContractNoticePhases/View?PPI=CO1.PPI.22084836&amp;isFromPublicArea=True&amp;isModal=False" TargetMode="External"/><Relationship Id="rId243" Type="http://schemas.openxmlformats.org/officeDocument/2006/relationships/hyperlink" Target="mailto:maria.suarez@jep.gov.co" TargetMode="External"/><Relationship Id="rId450" Type="http://schemas.openxmlformats.org/officeDocument/2006/relationships/hyperlink" Target="mailto:andrea.perdomo@jep.gov.co" TargetMode="External"/><Relationship Id="rId688" Type="http://schemas.openxmlformats.org/officeDocument/2006/relationships/hyperlink" Target="mailto:francy.pinto@jep.gov.co" TargetMode="External"/><Relationship Id="rId895"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20009-2022.pdf" TargetMode="External"/><Relationship Id="rId909"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074-2022.pdf" TargetMode="External"/><Relationship Id="rId1080" Type="http://schemas.openxmlformats.org/officeDocument/2006/relationships/hyperlink" Target="https://community.secop.gov.co/Public/Tendering/OpportunityDetail/Index?noticeUID=CO1.NTC.2620535&amp;isFromPublicArea=True&amp;isModal=False" TargetMode="External"/><Relationship Id="rId1301" Type="http://schemas.openxmlformats.org/officeDocument/2006/relationships/hyperlink" Target="https://community.secop.gov.co/Public/Tendering/ContractNoticePhases/View?PPI=CO1.PPI.21977806&amp;isFromPublicArea=True&amp;isModal=False" TargetMode="External"/><Relationship Id="rId1539" Type="http://schemas.openxmlformats.org/officeDocument/2006/relationships/hyperlink" Target="https://community.secop.gov.co/Public/Tendering/ContractNoticePhases/View?PPI=CO1.PPI.22170502&amp;isFromPublicArea=True&amp;isModal=False" TargetMode="External"/><Relationship Id="rId38" Type="http://schemas.openxmlformats.org/officeDocument/2006/relationships/hyperlink" Target="mailto:cesar.montanez@jep.gov.co" TargetMode="External"/><Relationship Id="rId103" Type="http://schemas.openxmlformats.org/officeDocument/2006/relationships/hyperlink" Target="https://community.secop.gov.co/Public/Tendering/ContractNoticePhases/View?PPI=CO1.PPI.21480743&amp;isFromPublicArea=True&amp;isModal=False" TargetMode="External"/><Relationship Id="rId310" Type="http://schemas.openxmlformats.org/officeDocument/2006/relationships/hyperlink" Target="https://community.secop.gov.co/Public/Tendering/ContractNoticePhases/View?PPI=CO1.PPI.20242993&amp;isFromPublicArea=True&amp;isModal=False" TargetMode="External"/><Relationship Id="rId548" Type="http://schemas.openxmlformats.org/officeDocument/2006/relationships/hyperlink" Target="https://community.secop.gov.co/Public/Tendering/ContractNoticePhases/View?PPI=CO1.PPI.19251406&amp;isFromPublicArea=True&amp;isModal=False" TargetMode="External"/><Relationship Id="rId755" Type="http://schemas.openxmlformats.org/officeDocument/2006/relationships/hyperlink" Target="mailto:yinna.figueredo@jep.gov.co" TargetMode="External"/><Relationship Id="rId962"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233-2022.pdf" TargetMode="External"/><Relationship Id="rId1178" Type="http://schemas.openxmlformats.org/officeDocument/2006/relationships/hyperlink" Target="https://community.secop.gov.co/Public/Tendering/ContractNoticePhases/View?PPI=CO1.PPI.17169440&amp;isFromPublicArea=True&amp;isModal=False" TargetMode="External"/><Relationship Id="rId1385" Type="http://schemas.openxmlformats.org/officeDocument/2006/relationships/hyperlink" Target="https://community.secop.gov.co/Public/Tendering/ContractNoticePhases/View?PPI=CO1.PPI.22023430&amp;isFromPublicArea=True&amp;isModal=False" TargetMode="External"/><Relationship Id="rId1592" Type="http://schemas.openxmlformats.org/officeDocument/2006/relationships/hyperlink" Target="mailto:maria.zuluagag@jep.gov.co" TargetMode="External"/><Relationship Id="rId1606" Type="http://schemas.openxmlformats.org/officeDocument/2006/relationships/hyperlink" Target="mailto:juan.morales@jep.gov.co" TargetMode="External"/><Relationship Id="rId91" Type="http://schemas.openxmlformats.org/officeDocument/2006/relationships/hyperlink" Target="https://community.secop.gov.co/Public/Tendering/ContractNoticePhases/View?PPI=CO1.PPI.19451060&amp;isFromPublicArea=True&amp;isModal=False" TargetMode="External"/><Relationship Id="rId187" Type="http://schemas.openxmlformats.org/officeDocument/2006/relationships/hyperlink" Target="https://community.secop.gov.co/Public/Tendering/ContractNoticePhases/View?PPI=CO1.PPI.20795979&amp;isFromPublicArea=True&amp;isModal=False" TargetMode="External"/><Relationship Id="rId394" Type="http://schemas.openxmlformats.org/officeDocument/2006/relationships/hyperlink" Target="mailto:luz.achury@jep.gov.co" TargetMode="External"/><Relationship Id="rId408" Type="http://schemas.openxmlformats.org/officeDocument/2006/relationships/hyperlink" Target="https://community.secop.gov.co/Public/Tendering/ContractNoticePhases/View?PPI=CO1.PPI.19284227&amp;isFromPublicArea=True&amp;isModal=False" TargetMode="External"/><Relationship Id="rId615" Type="http://schemas.openxmlformats.org/officeDocument/2006/relationships/hyperlink" Target="mailto:esteban.castillo@jep.gov.co" TargetMode="External"/><Relationship Id="rId822" Type="http://schemas.openxmlformats.org/officeDocument/2006/relationships/hyperlink" Target="../../../../ana.angel/AppData/Local/carlos_torres_jep_gov_co/_layouts/15/onedrive.aspx" TargetMode="External"/><Relationship Id="rId1038" Type="http://schemas.openxmlformats.org/officeDocument/2006/relationships/hyperlink" Target="https://community.secop.gov.co/Public/Tendering/OpportunityDetail/Index?noticeUID=CO1.NTC.2605153&amp;isFromPublicArea=True&amp;isModal=False" TargetMode="External"/><Relationship Id="rId1245" Type="http://schemas.openxmlformats.org/officeDocument/2006/relationships/hyperlink" Target="https://community.secop.gov.co/Public/Tendering/ContractNoticePhases/View?PPI=CO1.PPI.17086087&amp;isFromPublicArea=True&amp;isModal=False" TargetMode="External"/><Relationship Id="rId1452" Type="http://schemas.openxmlformats.org/officeDocument/2006/relationships/hyperlink" Target="https://community.secop.gov.co/Public/Tendering/ContractNoticePhases/View?PPI=CO1.PPI.21814036&amp;isFromPublicArea=True&amp;isModal=False" TargetMode="External"/><Relationship Id="rId254" Type="http://schemas.openxmlformats.org/officeDocument/2006/relationships/hyperlink" Target="mailto:cesar.pena@jep.gov.co" TargetMode="External"/><Relationship Id="rId699" Type="http://schemas.openxmlformats.org/officeDocument/2006/relationships/hyperlink" Target="mailto:yesid.mejia@jep.gov.co" TargetMode="External"/><Relationship Id="rId1091" Type="http://schemas.openxmlformats.org/officeDocument/2006/relationships/hyperlink" Target="https://community.secop.gov.co/Public/Tendering/OpportunityDetail/Index?noticeUID=CO1.NTC.2636361&amp;isFromPublicArea=True&amp;isModal=False" TargetMode="External"/><Relationship Id="rId1105" Type="http://schemas.openxmlformats.org/officeDocument/2006/relationships/hyperlink" Target="https://community.secop.gov.co/Public/Tendering/OpportunityDetail/Index?noticeUID=CO1.NTC.2676191&amp;isFromPublicArea=True&amp;isModal=False" TargetMode="External"/><Relationship Id="rId1312" Type="http://schemas.openxmlformats.org/officeDocument/2006/relationships/hyperlink" Target="https://community.secop.gov.co/Public/Tendering/ContractNoticePhases/View?PPI=CO1.PPI.21950197&amp;isFromPublicArea=True&amp;isModal=False" TargetMode="External"/><Relationship Id="rId49" Type="http://schemas.openxmlformats.org/officeDocument/2006/relationships/hyperlink" Target="mailto:diego.ojeda@jep.gov.co" TargetMode="External"/><Relationship Id="rId114" Type="http://schemas.openxmlformats.org/officeDocument/2006/relationships/hyperlink" Target="mailto:ana.molano@jep.gov.co" TargetMode="External"/><Relationship Id="rId461" Type="http://schemas.openxmlformats.org/officeDocument/2006/relationships/hyperlink" Target="https://community.secop.gov.co/Public/Tendering/ContractNoticePhases/View?PPI=CO1.PPI.19425342&amp;isFromPublicArea=True&amp;isModal=False" TargetMode="External"/><Relationship Id="rId559" Type="http://schemas.openxmlformats.org/officeDocument/2006/relationships/hyperlink" Target="https://community.secop.gov.co/Public/Tendering/ContractNoticePhases/View?PPI=CO1.PPI.19268674&amp;isFromPublicArea=True&amp;isModal=False" TargetMode="External"/><Relationship Id="rId766" Type="http://schemas.openxmlformats.org/officeDocument/2006/relationships/hyperlink" Target="../../../../ana.angel/AppData/Local/carlos_torres_jep_gov_co/_layouts/15/onedrive.aspx" TargetMode="External"/><Relationship Id="rId1189" Type="http://schemas.openxmlformats.org/officeDocument/2006/relationships/hyperlink" Target="https://community.secop.gov.co/Public/Tendering/ContractNoticePhases/View?PPI=CO1.PPI.17013842&amp;isFromPublicArea=True&amp;isModal=False" TargetMode="External"/><Relationship Id="rId1396" Type="http://schemas.openxmlformats.org/officeDocument/2006/relationships/hyperlink" Target="https://community.secop.gov.co/Public/Tendering/ContractNoticePhases/View?PPI=CO1.PPI.22028461&amp;isFromPublicArea=True&amp;isModal=False" TargetMode="External"/><Relationship Id="rId1617" Type="http://schemas.openxmlformats.org/officeDocument/2006/relationships/hyperlink" Target="mailto:daniel.espitia@jep.gov.co" TargetMode="External"/><Relationship Id="rId198" Type="http://schemas.openxmlformats.org/officeDocument/2006/relationships/hyperlink" Target="mailto:curacao.secop2@curacao.com.co" TargetMode="External"/><Relationship Id="rId321" Type="http://schemas.openxmlformats.org/officeDocument/2006/relationships/hyperlink" Target="https://community.secop.gov.co/Public/Tendering/ContractNoticePhases/View?PPI=CO1.PPI.20389057&amp;isFromPublicArea=True&amp;isModal=False" TargetMode="External"/><Relationship Id="rId419" Type="http://schemas.openxmlformats.org/officeDocument/2006/relationships/hyperlink" Target="https://www.colombiacompra.gov.co/tienda-virtual-del-estado-colombiano/ordenes-compra/93875" TargetMode="External"/><Relationship Id="rId626" Type="http://schemas.openxmlformats.org/officeDocument/2006/relationships/hyperlink" Target="mailto:gilberto.aguilera@jep.gov.co" TargetMode="External"/><Relationship Id="rId973"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del%20contrato%20JEP%20254%202022.PNG" TargetMode="External"/><Relationship Id="rId1049" Type="http://schemas.openxmlformats.org/officeDocument/2006/relationships/hyperlink" Target="https://community.secop.gov.co/Public/Tendering/OpportunityDetail/Index?noticeUID=CO1.NTC.2589760&amp;isFromPublicArea=True&amp;isModal=False" TargetMode="External"/><Relationship Id="rId1256" Type="http://schemas.openxmlformats.org/officeDocument/2006/relationships/hyperlink" Target="https://community.secop.gov.co/Public/Tendering/ContractNoticePhases/View?PPI=CO1.PPI.17139496&amp;isFromPublicArea=True&amp;isModal=False" TargetMode="External"/><Relationship Id="rId833" Type="http://schemas.openxmlformats.org/officeDocument/2006/relationships/hyperlink" Target="../../../../ana.angel/AppData/Local/carlos_torres_jep_gov_co/_layouts/15/onedrive.aspx" TargetMode="External"/><Relationship Id="rId1116" Type="http://schemas.openxmlformats.org/officeDocument/2006/relationships/hyperlink" Target="https://community.secop.gov.co/Public/Tendering/OpportunityDetail/Index?noticeUID=CO1.NTC.2696011&amp;isFromPublicArea=True&amp;isModal=False" TargetMode="External"/><Relationship Id="rId1463" Type="http://schemas.openxmlformats.org/officeDocument/2006/relationships/hyperlink" Target="https://community.secop.gov.co/Public/Tendering/ContractNoticePhases/View?PPI=CO1.PPI.22096600&amp;isFromPublicArea=True&amp;isModal=False" TargetMode="External"/><Relationship Id="rId265" Type="http://schemas.openxmlformats.org/officeDocument/2006/relationships/hyperlink" Target="mailto:diana.hincapie@jep.gov.co" TargetMode="External"/><Relationship Id="rId472" Type="http://schemas.openxmlformats.org/officeDocument/2006/relationships/hyperlink" Target="mailto:suzy.sierra@jep.gov.co" TargetMode="External"/><Relationship Id="rId900"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019-2022.pdf" TargetMode="External"/><Relationship Id="rId1323" Type="http://schemas.openxmlformats.org/officeDocument/2006/relationships/hyperlink" Target="https://community.secop.gov.co/Public/Tendering/OpportunityDetail/Index?noticeUID=CO1.NTC.3600100&amp;isFromPublicArea=True&amp;isModal=False" TargetMode="External"/><Relationship Id="rId1530" Type="http://schemas.openxmlformats.org/officeDocument/2006/relationships/hyperlink" Target="https://community.secop.gov.co/Public/Tendering/ContractNoticePhases/View?PPI=CO1.PPI.22107853&amp;isFromPublicArea=True&amp;isModal=False" TargetMode="External"/><Relationship Id="rId1628" Type="http://schemas.openxmlformats.org/officeDocument/2006/relationships/hyperlink" Target="mailto:dayana.olarte@jep.gov.co" TargetMode="External"/><Relationship Id="rId125" Type="http://schemas.openxmlformats.org/officeDocument/2006/relationships/hyperlink" Target="mailto:libia.vasquez@jep.gov.co" TargetMode="External"/><Relationship Id="rId332" Type="http://schemas.openxmlformats.org/officeDocument/2006/relationships/hyperlink" Target="mailto:claudia.quicenom@jep.gov.co" TargetMode="External"/><Relationship Id="rId777" Type="http://schemas.openxmlformats.org/officeDocument/2006/relationships/hyperlink" Target="../../../../ana.angel/AppData/Local/carlos_torres_jep_gov_co/_layouts/15/onedrive.aspx" TargetMode="External"/><Relationship Id="rId984" Type="http://schemas.openxmlformats.org/officeDocument/2006/relationships/hyperlink" Target="https://community.secop.gov.co/Public/Tendering/OpportunityDetail/Index?noticeUID=CO1.NTC.2558125&amp;isFromPublicArea=True&amp;isModal=False" TargetMode="External"/><Relationship Id="rId637" Type="http://schemas.openxmlformats.org/officeDocument/2006/relationships/hyperlink" Target="mailto:karen.diaz@jep.gov.co" TargetMode="External"/><Relationship Id="rId844" Type="http://schemas.openxmlformats.org/officeDocument/2006/relationships/hyperlink" Target="../../../../ana.angel/AppData/Local/carlos_torres_jep_gov_co/_layouts/15/onedrive.aspx" TargetMode="External"/><Relationship Id="rId1267" Type="http://schemas.openxmlformats.org/officeDocument/2006/relationships/hyperlink" Target="https://community.secop.gov.co/Public/Tendering/OpportunityDetail/Index?noticeUID=CO1.NTC.2497117&amp;isFromPublicArea=True&amp;isModal=False" TargetMode="External"/><Relationship Id="rId1474" Type="http://schemas.openxmlformats.org/officeDocument/2006/relationships/hyperlink" Target="mailto:jenny.marquezs@jep.gov.co" TargetMode="External"/><Relationship Id="rId276" Type="http://schemas.openxmlformats.org/officeDocument/2006/relationships/hyperlink" Target="mailto:silvia.higuera@jep.gov.co" TargetMode="External"/><Relationship Id="rId483" Type="http://schemas.openxmlformats.org/officeDocument/2006/relationships/hyperlink" Target="https://community.secop.gov.co/Public/Tendering/ContractNoticePhases/View?PPI=CO1.PPI.19327824&amp;isFromPublicArea=True&amp;isModal=False" TargetMode="External"/><Relationship Id="rId690" Type="http://schemas.openxmlformats.org/officeDocument/2006/relationships/hyperlink" Target="mailto:kelly.riano@jep.gov.co" TargetMode="External"/><Relationship Id="rId704" Type="http://schemas.openxmlformats.org/officeDocument/2006/relationships/hyperlink" Target="mailto:gerly.cortes@jep.gov.co" TargetMode="External"/><Relationship Id="rId911"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079-2022.pdf" TargetMode="External"/><Relationship Id="rId1127" Type="http://schemas.openxmlformats.org/officeDocument/2006/relationships/hyperlink" Target="https://community.secop.gov.co/Public/Tendering/ContractNoticePhases/View?PPI=CO1.PPI.17216780&amp;isFromPublicArea=True&amp;isModal=False" TargetMode="External"/><Relationship Id="rId1334" Type="http://schemas.openxmlformats.org/officeDocument/2006/relationships/hyperlink" Target="https://community.secop.gov.co/Public/Tendering/ContractNoticePhases/View?PPI=CO1.PPI.21954605&amp;isFromPublicArea=True&amp;isModal=False" TargetMode="External"/><Relationship Id="rId1541" Type="http://schemas.openxmlformats.org/officeDocument/2006/relationships/hyperlink" Target="https://community.secop.gov.co/Public/Tendering/ContractNoticePhases/View?PPI=CO1.PPI.22139466&amp;isFromPublicArea=True&amp;isModal=False" TargetMode="External"/><Relationship Id="rId40" Type="http://schemas.openxmlformats.org/officeDocument/2006/relationships/hyperlink" Target="mailto:david.manosalva@jep.gov.co" TargetMode="External"/><Relationship Id="rId136" Type="http://schemas.openxmlformats.org/officeDocument/2006/relationships/hyperlink" Target="mailto:jennifer.montanog@jep.gov.co" TargetMode="External"/><Relationship Id="rId343" Type="http://schemas.openxmlformats.org/officeDocument/2006/relationships/hyperlink" Target="mailto:hugo.rojas@jep.gov.co" TargetMode="External"/><Relationship Id="rId550" Type="http://schemas.openxmlformats.org/officeDocument/2006/relationships/hyperlink" Target="https://community.secop.gov.co/Public/Tendering/ContractNoticePhases/View?PPI=CO1.PPI.19245528&amp;isFromPublicArea=True&amp;isModal=False" TargetMode="External"/><Relationship Id="rId788" Type="http://schemas.openxmlformats.org/officeDocument/2006/relationships/hyperlink" Target="../../../../ana.angel/AppData/Local/carlos_torres_jep_gov_co/_layouts/15/onedrive.aspx" TargetMode="External"/><Relationship Id="rId995" Type="http://schemas.openxmlformats.org/officeDocument/2006/relationships/hyperlink" Target="https://community.secop.gov.co/Public/Tendering/OpportunityDetail/Index?noticeUID=CO1.NTC.2579023&amp;isFromPublicArea=True&amp;isModal=False" TargetMode="External"/><Relationship Id="rId1180" Type="http://schemas.openxmlformats.org/officeDocument/2006/relationships/hyperlink" Target="https://community.secop.gov.co/Public/Tendering/ContractNoticePhases/View?PPI=CO1.PPI.17166869&amp;isFromPublicArea=True&amp;isModal=False" TargetMode="External"/><Relationship Id="rId1401" Type="http://schemas.openxmlformats.org/officeDocument/2006/relationships/hyperlink" Target="mailto:luz.achury@jep.gov.co" TargetMode="External"/><Relationship Id="rId1639" Type="http://schemas.openxmlformats.org/officeDocument/2006/relationships/hyperlink" Target="mailto:yelixa.velasquez@jep.gov.co" TargetMode="External"/><Relationship Id="rId203" Type="http://schemas.openxmlformats.org/officeDocument/2006/relationships/hyperlink" Target="mailto:paula.russi@jep.gov.co" TargetMode="External"/><Relationship Id="rId648" Type="http://schemas.openxmlformats.org/officeDocument/2006/relationships/hyperlink" Target="mailto:yesid.doncel@jep.gov.co" TargetMode="External"/><Relationship Id="rId855" Type="http://schemas.openxmlformats.org/officeDocument/2006/relationships/hyperlink" Target="../../../../ana.angel/AppData/Local/carlos_torres_jep_gov_co/_layouts/15/onedrive.aspx" TargetMode="External"/><Relationship Id="rId1040" Type="http://schemas.openxmlformats.org/officeDocument/2006/relationships/hyperlink" Target="https://community.secop.gov.co/Public/Tendering/OpportunityDetail/Index?noticeUID=CO1.NTC.2639767&amp;isFromPublicArea=True&amp;isModal=False" TargetMode="External"/><Relationship Id="rId1278" Type="http://schemas.openxmlformats.org/officeDocument/2006/relationships/hyperlink" Target="https://community.secop.gov.co/Public/Tendering/ContractNoticePhases/View?PPI=CO1.PPI.19122317&amp;isFromPublicArea=True&amp;isModal=False" TargetMode="External"/><Relationship Id="rId1485" Type="http://schemas.openxmlformats.org/officeDocument/2006/relationships/hyperlink" Target="mailto:yuli.ariza@jep.gov.co" TargetMode="External"/><Relationship Id="rId287" Type="http://schemas.openxmlformats.org/officeDocument/2006/relationships/hyperlink" Target="mailto:camilo.higuitap@jep.gov.co" TargetMode="External"/><Relationship Id="rId410" Type="http://schemas.openxmlformats.org/officeDocument/2006/relationships/hyperlink" Target="https://community.secop.gov.co/Public/Tendering/ContractNoticePhases/View?PPI=CO1.PPI.19261765&amp;isFromPublicArea=True&amp;isModal=False" TargetMode="External"/><Relationship Id="rId494" Type="http://schemas.openxmlformats.org/officeDocument/2006/relationships/hyperlink" Target="https://community.secop.gov.co/Public/Tendering/ContractNoticePhases/View?PPI=CO1.PPI.19281271&amp;isFromPublicArea=True&amp;isModal=False" TargetMode="External"/><Relationship Id="rId508" Type="http://schemas.openxmlformats.org/officeDocument/2006/relationships/hyperlink" Target="https://community.secop.gov.co/Public/Tendering/ContractNoticePhases/View?PPI=CO1.PPI.19275434&amp;isFromPublicArea=True&amp;isModal=False" TargetMode="External"/><Relationship Id="rId715" Type="http://schemas.openxmlformats.org/officeDocument/2006/relationships/hyperlink" Target="mailto:ana.angel@jep.gov.co" TargetMode="External"/><Relationship Id="rId922"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JEP-098-2022.pdf" TargetMode="External"/><Relationship Id="rId1138" Type="http://schemas.openxmlformats.org/officeDocument/2006/relationships/hyperlink" Target="https://community.secop.gov.co/Public/Tendering/ContractNoticePhases/View?PPI=CO1.PPI.17270895&amp;isFromPublicArea=True&amp;isModal=False" TargetMode="External"/><Relationship Id="rId1345" Type="http://schemas.openxmlformats.org/officeDocument/2006/relationships/hyperlink" Target="https://community.secop.gov.co/Public/Tendering/ContractNoticePhases/View?PPI=CO1.PPI.21977448&amp;isFromPublicArea=True&amp;isModal=False" TargetMode="External"/><Relationship Id="rId1552" Type="http://schemas.openxmlformats.org/officeDocument/2006/relationships/hyperlink" Target="mailto:lina.mayoc@jep.gov.co" TargetMode="External"/><Relationship Id="rId147" Type="http://schemas.openxmlformats.org/officeDocument/2006/relationships/hyperlink" Target="https://community.secop.gov.co/Public/Tendering/ContractNoticePhases/View?PPI=CO1.PPI.21282899&amp;isFromPublicArea=True&amp;isModal=False" TargetMode="External"/><Relationship Id="rId354" Type="http://schemas.openxmlformats.org/officeDocument/2006/relationships/hyperlink" Target="https://community.secop.gov.co/Public/Tendering/ContractNoticePhases/View?PPI=CO1.PPI.20162520&amp;isFromPublicArea=True&amp;isModal=False" TargetMode="External"/><Relationship Id="rId799" Type="http://schemas.openxmlformats.org/officeDocument/2006/relationships/hyperlink" Target="../../../../ana.angel/AppData/Local/carlos_torres_jep_gov_co/_layouts/15/onedrive.aspx" TargetMode="External"/><Relationship Id="rId1191" Type="http://schemas.openxmlformats.org/officeDocument/2006/relationships/hyperlink" Target="https://community.secop.gov.co/Public/Tendering/ContractNoticePhases/View?PPI=CO1.PPI.16978933&amp;isFromPublicArea=True&amp;isModal=False" TargetMode="External"/><Relationship Id="rId1205" Type="http://schemas.openxmlformats.org/officeDocument/2006/relationships/hyperlink" Target="https://colombiacompra.gov.co/tienda-virtual-del-estado-colombiano/ordenes-compra/85533" TargetMode="External"/><Relationship Id="rId51" Type="http://schemas.openxmlformats.org/officeDocument/2006/relationships/hyperlink" Target="mailto:nadia.trivino@jep.gov.co" TargetMode="External"/><Relationship Id="rId561" Type="http://schemas.openxmlformats.org/officeDocument/2006/relationships/hyperlink" Target="https://community.secop.gov.co/Public/Tendering/ContractNoticePhases/View?PPI=CO1.PPI.19268516&amp;isFromPublicArea=True&amp;isModal=False" TargetMode="External"/><Relationship Id="rId659" Type="http://schemas.openxmlformats.org/officeDocument/2006/relationships/hyperlink" Target="mailto:paula.vargas@jep.gov.co" TargetMode="External"/><Relationship Id="rId866" Type="http://schemas.openxmlformats.org/officeDocument/2006/relationships/hyperlink" Target="../../../../ana.angel/AppData/Local/carlos_torres_jep_gov_co/_layouts/15/onedrive.aspx" TargetMode="External"/><Relationship Id="rId1289" Type="http://schemas.openxmlformats.org/officeDocument/2006/relationships/hyperlink" Target="https://community.secop.gov.co/Public/Tendering/ContractNoticePhases/View?PPI=CO1.PPI.21936473&amp;isFromPublicArea=True&amp;isModal=False" TargetMode="External"/><Relationship Id="rId1412" Type="http://schemas.openxmlformats.org/officeDocument/2006/relationships/hyperlink" Target="mailto:diego.dorado@jep.gov.co" TargetMode="External"/><Relationship Id="rId1496" Type="http://schemas.openxmlformats.org/officeDocument/2006/relationships/hyperlink" Target="mailto:edwin.embus@jep.gov.co" TargetMode="External"/><Relationship Id="rId214" Type="http://schemas.openxmlformats.org/officeDocument/2006/relationships/hyperlink" Target="mailto:monica.parra@jep.gov.co" TargetMode="External"/><Relationship Id="rId298" Type="http://schemas.openxmlformats.org/officeDocument/2006/relationships/hyperlink" Target="mailto:sandra.narvaez@jep.gov.co" TargetMode="External"/><Relationship Id="rId421" Type="http://schemas.openxmlformats.org/officeDocument/2006/relationships/hyperlink" Target="https://community.secop.gov.co/Public/Tendering/ContractNoticePhases/View?PPI=CO1.PPI.19632440&amp;isFromPublicArea=True&amp;isModal=False" TargetMode="External"/><Relationship Id="rId519" Type="http://schemas.openxmlformats.org/officeDocument/2006/relationships/hyperlink" Target="https://community.secop.gov.co/Public/Tendering/ContractNoticePhases/View?PPI=CO1.PPI.19268399&amp;isFromPublicArea=True&amp;isModal=False" TargetMode="External"/><Relationship Id="rId1051" Type="http://schemas.openxmlformats.org/officeDocument/2006/relationships/hyperlink" Target="https://community.secop.gov.co/Public/Tendering/OpportunityDetail/Index?noticeUID=CO1.NTC.2590065&amp;isFromPublicArea=True&amp;isModal=False" TargetMode="External"/><Relationship Id="rId1149" Type="http://schemas.openxmlformats.org/officeDocument/2006/relationships/hyperlink" Target="https://community.secop.gov.co/Public/Tendering/ContractNoticePhases/View?PPI=CO1.PPI.17244578&amp;isFromPublicArea=True&amp;isModal=False" TargetMode="External"/><Relationship Id="rId1356" Type="http://schemas.openxmlformats.org/officeDocument/2006/relationships/hyperlink" Target="https://community.secop.gov.co/Public/Tendering/ContractNoticePhases/View?PPI=CO1.PPI.21982356&amp;isFromPublicArea=True&amp;isModal=False" TargetMode="External"/><Relationship Id="rId158" Type="http://schemas.openxmlformats.org/officeDocument/2006/relationships/hyperlink" Target="mailto:proyectos@proxelcolombia.com" TargetMode="External"/><Relationship Id="rId726" Type="http://schemas.openxmlformats.org/officeDocument/2006/relationships/hyperlink" Target="mailto:nadia.trivino@jep.gov.co" TargetMode="External"/><Relationship Id="rId933"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147-2022.pdf" TargetMode="External"/><Relationship Id="rId1009" Type="http://schemas.openxmlformats.org/officeDocument/2006/relationships/hyperlink" Target="https://community.secop.gov.co/Public/Tendering/OpportunityDetail/Index?noticeUID=CO1.NTC.2640239&amp;isFromPublicArea=True&amp;isModal=False" TargetMode="External"/><Relationship Id="rId1563" Type="http://schemas.openxmlformats.org/officeDocument/2006/relationships/hyperlink" Target="mailto:marly.castaneda@jep.gov.co" TargetMode="External"/><Relationship Id="rId62" Type="http://schemas.openxmlformats.org/officeDocument/2006/relationships/hyperlink" Target="https://community.secop.gov.co/Public/Tendering/ContractNoticePhases/View?PPI=CO1.PPI.21737569&amp;isFromPublicArea=True&amp;isModal=False" TargetMode="External"/><Relationship Id="rId365" Type="http://schemas.openxmlformats.org/officeDocument/2006/relationships/hyperlink" Target="https://community.secop.gov.co/Public/Tendering/ContractNoticePhases/View?PPI=CO1.PPI.19944737&amp;isFromPublicArea=True&amp;isModal=False" TargetMode="External"/><Relationship Id="rId572" Type="http://schemas.openxmlformats.org/officeDocument/2006/relationships/hyperlink" Target="https://community.secop.gov.co/Public/Tendering/ContractNoticePhases/View?PPI=CO1.PPI.19252450&amp;isFromPublicArea=True&amp;isModal=False" TargetMode="External"/><Relationship Id="rId1216" Type="http://schemas.openxmlformats.org/officeDocument/2006/relationships/hyperlink" Target="https://community.secop.gov.co/Public/Tendering/ContractNoticePhases/View?PPI=CO1.PPI.17015594&amp;isFromPublicArea=True&amp;isModal=False" TargetMode="External"/><Relationship Id="rId1423" Type="http://schemas.openxmlformats.org/officeDocument/2006/relationships/hyperlink" Target="mailto:yulieth.mesa@jep.gov.co" TargetMode="External"/><Relationship Id="rId1630" Type="http://schemas.openxmlformats.org/officeDocument/2006/relationships/hyperlink" Target="mailto:pedro.mora@jep.gov.co" TargetMode="External"/><Relationship Id="rId225" Type="http://schemas.openxmlformats.org/officeDocument/2006/relationships/hyperlink" Target="mailto:angela.montana@jep.gov.co" TargetMode="External"/><Relationship Id="rId432" Type="http://schemas.openxmlformats.org/officeDocument/2006/relationships/hyperlink" Target="https://community.secop.gov.co/Public/Tendering/ContractNoticePhases/View?PPI=CO1.PPI.19552669&amp;isFromPublicArea=True&amp;isModal=False" TargetMode="External"/><Relationship Id="rId877" Type="http://schemas.openxmlformats.org/officeDocument/2006/relationships/hyperlink" Target="../../../../ana.angel/AppData/Local/carlos_torres_jep_gov_co/_layouts/15/onedrive.aspx" TargetMode="External"/><Relationship Id="rId1062" Type="http://schemas.openxmlformats.org/officeDocument/2006/relationships/hyperlink" Target="https://community.secop.gov.co/Public/Tendering/OpportunityDetail/Index?noticeUID=CO1.NTC.2631546&amp;isFromPublicArea=True&amp;isModal=False" TargetMode="External"/><Relationship Id="rId737" Type="http://schemas.openxmlformats.org/officeDocument/2006/relationships/hyperlink" Target="mailto:henry.romero@jep.gov.co" TargetMode="External"/><Relationship Id="rId944"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184-2022.pdf" TargetMode="External"/><Relationship Id="rId1367" Type="http://schemas.openxmlformats.org/officeDocument/2006/relationships/hyperlink" Target="mailto:karen.diaz@jep.gov.co" TargetMode="External"/><Relationship Id="rId1574" Type="http://schemas.openxmlformats.org/officeDocument/2006/relationships/hyperlink" Target="mailto:karen.alvarez@jep.gov.co" TargetMode="External"/><Relationship Id="rId73" Type="http://schemas.openxmlformats.org/officeDocument/2006/relationships/hyperlink" Target="https://community.secop.gov.co/Public/Tendering/ContractNoticePhases/View?PPI=CO1.PPI.21640220&amp;isFromPublicArea=True&amp;isModal=False" TargetMode="External"/><Relationship Id="rId169" Type="http://schemas.openxmlformats.org/officeDocument/2006/relationships/hyperlink" Target="https://community.secop.gov.co/Public/Tendering/ContractNoticePhases/View?PPI=CO1.PPI.20960240&amp;isFromPublicArea=True&amp;isModal=False" TargetMode="External"/><Relationship Id="rId376" Type="http://schemas.openxmlformats.org/officeDocument/2006/relationships/hyperlink" Target="https://community.secop.gov.co/Public/Tendering/ContractNoticePhases/View?PPI=CO1.PPI.20186778&amp;isFromPublicArea=True&amp;isModal=False" TargetMode="External"/><Relationship Id="rId583" Type="http://schemas.openxmlformats.org/officeDocument/2006/relationships/hyperlink" Target="https://community.secop.gov.co/Public/Tendering/ContractNoticePhases/View?PPI=CO1.PPI.19283454&amp;isFromPublicArea=True&amp;isModal=False" TargetMode="External"/><Relationship Id="rId790" Type="http://schemas.openxmlformats.org/officeDocument/2006/relationships/hyperlink" Target="../../../../ana.angel/AppData/Local/carlos_torres_jep_gov_co/_layouts/15/onedrive.aspx" TargetMode="External"/><Relationship Id="rId804" Type="http://schemas.openxmlformats.org/officeDocument/2006/relationships/hyperlink" Target="../../../../ana.angel/AppData/Local/carlos_torres_jep_gov_co/_layouts/15/onedrive.aspx" TargetMode="External"/><Relationship Id="rId1227" Type="http://schemas.openxmlformats.org/officeDocument/2006/relationships/hyperlink" Target="https://community.secop.gov.co/Public/Tendering/ContractNoticePhases/View?PPI=CO1.PPI.17112747&amp;isFromPublicArea=True&amp;isModal=False" TargetMode="External"/><Relationship Id="rId1434" Type="http://schemas.openxmlformats.org/officeDocument/2006/relationships/hyperlink" Target="https://community.secop.gov.co/Public/Tendering/ContractNoticePhases/View?PPI=CO1.PPI.22052014&amp;isFromPublicArea=True&amp;isModal=False" TargetMode="External"/><Relationship Id="rId1641" Type="http://schemas.openxmlformats.org/officeDocument/2006/relationships/hyperlink" Target="mailto:luis.gutierrez@jep.gov.co" TargetMode="External"/><Relationship Id="rId4" Type="http://schemas.openxmlformats.org/officeDocument/2006/relationships/hyperlink" Target="mailto:jose.cubillos@jep.gov.co" TargetMode="External"/><Relationship Id="rId236" Type="http://schemas.openxmlformats.org/officeDocument/2006/relationships/hyperlink" Target="mailto:angelica.cuartas@jep.gov.co" TargetMode="External"/><Relationship Id="rId443" Type="http://schemas.openxmlformats.org/officeDocument/2006/relationships/hyperlink" Target="https://community.secop.gov.co/Public/Tendering/ContractNoticePhases/View?PPI=CO1.PPI.19475351&amp;isFromPublicArea=True&amp;isModal=False" TargetMode="External"/><Relationship Id="rId650" Type="http://schemas.openxmlformats.org/officeDocument/2006/relationships/hyperlink" Target="mailto:claudia.pinzon@jep.gov.co" TargetMode="External"/><Relationship Id="rId888" Type="http://schemas.openxmlformats.org/officeDocument/2006/relationships/hyperlink" Target="../../../../ana.angel/AppData/Local/carlos_torres_jep_gov_co/_layouts/15/onedrive.aspx" TargetMode="External"/><Relationship Id="rId1073" Type="http://schemas.openxmlformats.org/officeDocument/2006/relationships/hyperlink" Target="https://community.secop.gov.co/Public/Tendering/OpportunityDetail/Index?noticeUID=CO1.NTC.2616407&amp;isFromPublicArea=True&amp;isModal=False" TargetMode="External"/><Relationship Id="rId1280" Type="http://schemas.openxmlformats.org/officeDocument/2006/relationships/hyperlink" Target="https://community.secop.gov.co/Public/Tendering/ContractNoticePhases/View?PPI=CO1.PPI.19144994&amp;isFromPublicArea=True&amp;isModal=False" TargetMode="External"/><Relationship Id="rId1501" Type="http://schemas.openxmlformats.org/officeDocument/2006/relationships/hyperlink" Target="mailto:claudia.rivera@jep.gov.co" TargetMode="External"/><Relationship Id="rId303" Type="http://schemas.openxmlformats.org/officeDocument/2006/relationships/hyperlink" Target="mailto:ingrid.cely@jep.gov.co" TargetMode="External"/><Relationship Id="rId748" Type="http://schemas.openxmlformats.org/officeDocument/2006/relationships/hyperlink" Target="mailto:ernesto.pineda@jep.gov.co" TargetMode="External"/><Relationship Id="rId955"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s%20JEP-215-2022.pdf" TargetMode="External"/><Relationship Id="rId1140" Type="http://schemas.openxmlformats.org/officeDocument/2006/relationships/hyperlink" Target="https://community.secop.gov.co/Public/Tendering/ContractNoticePhases/View?PPI=CO1.PPI.17253519&amp;isFromPublicArea=True&amp;isModal=False" TargetMode="External"/><Relationship Id="rId1378" Type="http://schemas.openxmlformats.org/officeDocument/2006/relationships/hyperlink" Target="mailto:yamiht.ortiz@jep.gov.co" TargetMode="External"/><Relationship Id="rId1585" Type="http://schemas.openxmlformats.org/officeDocument/2006/relationships/hyperlink" Target="mailto:julian.bonillam@jep.gov.co" TargetMode="External"/><Relationship Id="rId84" Type="http://schemas.openxmlformats.org/officeDocument/2006/relationships/hyperlink" Target="https://community.secop.gov.co/Public/Tendering/ContractNoticePhases/View?PPI=CO1.PPI.21512351&amp;isFromPublicArea=True&amp;isModal=False" TargetMode="External"/><Relationship Id="rId387" Type="http://schemas.openxmlformats.org/officeDocument/2006/relationships/hyperlink" Target="https://community.secop.gov.co/Public/Tendering/ContractNoticePhases/View?PPI=CO1.PPI.19672383&amp;isFromPublicArea=True&amp;isModal=False" TargetMode="External"/><Relationship Id="rId510" Type="http://schemas.openxmlformats.org/officeDocument/2006/relationships/hyperlink" Target="https://community.secop.gov.co/Public/Tendering/ContractNoticePhases/View?PPI=CO1.PPI.19277816&amp;isFromPublicArea=True&amp;isModal=False" TargetMode="External"/><Relationship Id="rId594" Type="http://schemas.openxmlformats.org/officeDocument/2006/relationships/hyperlink" Target="https://community.secop.gov.co/Public/Tendering/ContractNoticePhases/View?PPI=CO1.PPI.19222866&amp;isFromPublicArea=True&amp;isModal=False" TargetMode="External"/><Relationship Id="rId608" Type="http://schemas.openxmlformats.org/officeDocument/2006/relationships/hyperlink" Target="https://community.secop.gov.co/Public/Tendering/ContractNoticePhases/View?PPI=CO1.PPI.19194545&amp;isFromPublicArea=True&amp;isModal=False" TargetMode="External"/><Relationship Id="rId815" Type="http://schemas.openxmlformats.org/officeDocument/2006/relationships/hyperlink" Target="../../../../ana.angel/AppData/Local/carlos_torres_jep_gov_co/_layouts/15/onedrive.aspx" TargetMode="External"/><Relationship Id="rId1238" Type="http://schemas.openxmlformats.org/officeDocument/2006/relationships/hyperlink" Target="https://community.secop.gov.co/Public/Tendering/ContractNoticePhases/View?PPI=CO1.PPI.17058091&amp;isFromPublicArea=True&amp;isModal=False" TargetMode="External"/><Relationship Id="rId1445" Type="http://schemas.openxmlformats.org/officeDocument/2006/relationships/hyperlink" Target="https://community.secop.gov.co/Public/Tendering/ContractNoticePhases/View?PPI=CO1.PPI.22060449&amp;isFromPublicArea=True&amp;isModal=False" TargetMode="External"/><Relationship Id="rId1652" Type="http://schemas.openxmlformats.org/officeDocument/2006/relationships/hyperlink" Target="../../../../:b:/g/SE/DAJ/SDC/EYFTBTyVAFJBrUNZwXK5hwoBKpGvgR-q9YT8EMws1kpVLw?e=6RMJcW" TargetMode="External"/><Relationship Id="rId247" Type="http://schemas.openxmlformats.org/officeDocument/2006/relationships/hyperlink" Target="mailto:edwin.castroc@jep.gov.co" TargetMode="External"/><Relationship Id="rId899"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018-2022.pdf" TargetMode="External"/><Relationship Id="rId1000" Type="http://schemas.openxmlformats.org/officeDocument/2006/relationships/hyperlink" Target="https://community.secop.gov.co/Public/Tendering/OpportunityDetail/Index?noticeUID=CO1.NTC.2554362&amp;isFromPublicArea=True&amp;isModal=False" TargetMode="External"/><Relationship Id="rId1084" Type="http://schemas.openxmlformats.org/officeDocument/2006/relationships/hyperlink" Target="https://community.secop.gov.co/Public/Tendering/OpportunityDetail/Index?noticeUID=CO1.NTC.2664388&amp;isFromPublicArea=True&amp;isModal=False" TargetMode="External"/><Relationship Id="rId1305" Type="http://schemas.openxmlformats.org/officeDocument/2006/relationships/hyperlink" Target="https://community.secop.gov.co/Public/Tendering/ContractNoticePhases/View?PPI=CO1.PPI.21971924&amp;isFromPublicArea=True&amp;isModal=False" TargetMode="External"/><Relationship Id="rId107" Type="http://schemas.openxmlformats.org/officeDocument/2006/relationships/hyperlink" Target="https://community.secop.gov.co/Public/Tendering/ContractNoticePhases/View?PPI=CO1.PPI.21543553&amp;isFromPublicArea=True&amp;isModal=False" TargetMode="External"/><Relationship Id="rId454" Type="http://schemas.openxmlformats.org/officeDocument/2006/relationships/hyperlink" Target="mailto:giannina.martinez@jep.gov.co" TargetMode="External"/><Relationship Id="rId661" Type="http://schemas.openxmlformats.org/officeDocument/2006/relationships/hyperlink" Target="mailto:andrea.pelaez@jep.gov.co" TargetMode="External"/><Relationship Id="rId759" Type="http://schemas.openxmlformats.org/officeDocument/2006/relationships/hyperlink" Target="https://community.secop.gov.co/Public/Tendering/ContractNoticePhases/View?PPI=CO1.PPI.19218054&amp;isFromPublicArea=True&amp;isModal=False" TargetMode="External"/><Relationship Id="rId966"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del%20contrato%20JEP%20238%202022.PNG" TargetMode="External"/><Relationship Id="rId1291" Type="http://schemas.openxmlformats.org/officeDocument/2006/relationships/hyperlink" Target="https://community.secop.gov.co/Public/Tendering/ContractNoticePhases/View?PPI=CO1.PPI.21936243&amp;isFromPublicArea=True&amp;isModal=False" TargetMode="External"/><Relationship Id="rId1389" Type="http://schemas.openxmlformats.org/officeDocument/2006/relationships/hyperlink" Target="https://community.secop.gov.co/Public/Tendering/ContractNoticePhases/View?PPI=CO1.PPI.22038099&amp;isFromPublicArea=True&amp;isModal=False" TargetMode="External"/><Relationship Id="rId1512" Type="http://schemas.openxmlformats.org/officeDocument/2006/relationships/hyperlink" Target="https://community.secop.gov.co/Public/Tendering/ContractNoticePhases/View?PPI=CO1.PPI.22101101&amp;isFromPublicArea=True&amp;isModal=False" TargetMode="External"/><Relationship Id="rId1596" Type="http://schemas.openxmlformats.org/officeDocument/2006/relationships/hyperlink" Target="mailto:cristian.rodriguez@jep.gov.co" TargetMode="External"/><Relationship Id="rId11" Type="http://schemas.openxmlformats.org/officeDocument/2006/relationships/hyperlink" Target="mailto:maria.rivera@jep.gov.co" TargetMode="External"/><Relationship Id="rId314" Type="http://schemas.openxmlformats.org/officeDocument/2006/relationships/hyperlink" Target="https://community.secop.gov.co/Public/Tendering/ContractNoticePhases/View?PPI=CO1.PPI.20466479&amp;isFromPublicArea=True&amp;isModal=False" TargetMode="External"/><Relationship Id="rId398" Type="http://schemas.openxmlformats.org/officeDocument/2006/relationships/hyperlink" Target="mailto:milton.medina@jep.gov.co" TargetMode="External"/><Relationship Id="rId521" Type="http://schemas.openxmlformats.org/officeDocument/2006/relationships/hyperlink" Target="https://community.secop.gov.co/Public/Tendering/ContractNoticePhases/View?PPI=CO1.PPI.19300479&amp;isFromPublicArea=True&amp;isModal=False" TargetMode="External"/><Relationship Id="rId619" Type="http://schemas.openxmlformats.org/officeDocument/2006/relationships/hyperlink" Target="mailto:darwin.arias@jep.gov.co" TargetMode="External"/><Relationship Id="rId1151" Type="http://schemas.openxmlformats.org/officeDocument/2006/relationships/hyperlink" Target="https://community.secop.gov.co/Public/Tendering/ContractNoticePhases/View?PPI=CO1.PPI.17242927&amp;isFromPublicArea=True&amp;isModal=False" TargetMode="External"/><Relationship Id="rId1249" Type="http://schemas.openxmlformats.org/officeDocument/2006/relationships/hyperlink" Target="https://community.secop.gov.co/Public/Tendering/ContractNoticePhases/View?PPI=CO1.PPI.17130015&amp;isFromPublicArea=True&amp;isModal=False" TargetMode="External"/><Relationship Id="rId95" Type="http://schemas.openxmlformats.org/officeDocument/2006/relationships/hyperlink" Target="https://community.secop.gov.co/Public/Tendering/ContractNoticePhases/View?PPI=CO1.PPI.21502398&amp;isFromPublicArea=True&amp;isModal=False" TargetMode="External"/><Relationship Id="rId160" Type="http://schemas.openxmlformats.org/officeDocument/2006/relationships/hyperlink" Target="https://community.secop.gov.co/Public/Tendering/ContractNoticePhases/View?PPI=CO1.PPI.21009890&amp;isFromPublicArea=True&amp;isModal=False" TargetMode="External"/><Relationship Id="rId826" Type="http://schemas.openxmlformats.org/officeDocument/2006/relationships/hyperlink" Target="../../../../ana.angel/AppData/Local/carlos_torres_jep_gov_co/_layouts/15/onedrive.aspx" TargetMode="External"/><Relationship Id="rId1011" Type="http://schemas.openxmlformats.org/officeDocument/2006/relationships/hyperlink" Target="https://community.secop.gov.co/Public/Tendering/OpportunityDetail/Index?noticeUID=CO1.NTC.2640089&amp;isFromPublicArea=True&amp;isModal=False" TargetMode="External"/><Relationship Id="rId1109" Type="http://schemas.openxmlformats.org/officeDocument/2006/relationships/hyperlink" Target="https://community.secop.gov.co/Public/Tendering/OpportunityDetail/Index?noticeUID=CO1.NTC.2667960&amp;isFromPublicArea=True&amp;isModal=False" TargetMode="External"/><Relationship Id="rId1456" Type="http://schemas.openxmlformats.org/officeDocument/2006/relationships/hyperlink" Target="https://community.secop.gov.co/Public/Tendering/ContractNoticePhases/View?PPI=CO1.PPI.21833343&amp;isFromPublicArea=True&amp;isModal=False" TargetMode="External"/><Relationship Id="rId258" Type="http://schemas.openxmlformats.org/officeDocument/2006/relationships/hyperlink" Target="mailto:daniela.basante@jep.gov.co" TargetMode="External"/><Relationship Id="rId465" Type="http://schemas.openxmlformats.org/officeDocument/2006/relationships/hyperlink" Target="https://community.secop.gov.co/Public/Tendering/ContractNoticePhases/View?PPI=CO1.PPI.19392524&amp;isFromPublicArea=True&amp;isModal=False" TargetMode="External"/><Relationship Id="rId672" Type="http://schemas.openxmlformats.org/officeDocument/2006/relationships/hyperlink" Target="mailto:monica.nino@jep.gov.co" TargetMode="External"/><Relationship Id="rId1095" Type="http://schemas.openxmlformats.org/officeDocument/2006/relationships/hyperlink" Target="https://community.secop.gov.co/Public/Tendering/OpportunityDetail/Index?noticeUID=CO1.NTC.2642900&amp;isFromPublicArea=True&amp;isModal=False" TargetMode="External"/><Relationship Id="rId1316" Type="http://schemas.openxmlformats.org/officeDocument/2006/relationships/hyperlink" Target="https://www.colombiacompra.gov.co/tienda-virtual-del-estado-colombiano/ordenes-compra/?number_order=102718&amp;state=&amp;entity=&amp;tool=&amp;date_to&amp;date_from" TargetMode="External"/><Relationship Id="rId1523" Type="http://schemas.openxmlformats.org/officeDocument/2006/relationships/hyperlink" Target="https://community.secop.gov.co/Public/Tendering/ContractNoticePhases/View?PPI=CO1.PPI.22080065&amp;isFromPublicArea=True&amp;isModal=False" TargetMode="External"/><Relationship Id="rId22" Type="http://schemas.openxmlformats.org/officeDocument/2006/relationships/hyperlink" Target="mailto:tatiana.nino@jep.gov.co" TargetMode="External"/><Relationship Id="rId118" Type="http://schemas.openxmlformats.org/officeDocument/2006/relationships/hyperlink" Target="mailto:katy.diaz@jep.gov.co" TargetMode="External"/><Relationship Id="rId325" Type="http://schemas.openxmlformats.org/officeDocument/2006/relationships/hyperlink" Target="https://community.secop.gov.co/Public/Tendering/ContractNoticePhases/View?PPI=CO1.PPI.20010554&amp;isFromPublicArea=True&amp;isModal=False" TargetMode="External"/><Relationship Id="rId532" Type="http://schemas.openxmlformats.org/officeDocument/2006/relationships/hyperlink" Target="https://community.secop.gov.co/Public/Tendering/ContractNoticePhases/View?PPI=CO1.PPI.19307870&amp;isFromPublicArea=True&amp;isModal=False" TargetMode="External"/><Relationship Id="rId977" Type="http://schemas.openxmlformats.org/officeDocument/2006/relationships/hyperlink" Target="mailto:edna.mayorga@jep.gov.co" TargetMode="External"/><Relationship Id="rId1162" Type="http://schemas.openxmlformats.org/officeDocument/2006/relationships/hyperlink" Target="https://community.secop.gov.co/Public/Tendering/ContractNoticePhases/View?PPI=CO1.PPI.17180851&amp;isFromPublicArea=True&amp;isModal=False" TargetMode="External"/><Relationship Id="rId171" Type="http://schemas.openxmlformats.org/officeDocument/2006/relationships/hyperlink" Target="https://community.secop.gov.co/Public/Tendering/ContractNoticePhases/View?PPI=CO1.PPI.20942825&amp;isFromPublicArea=True&amp;isModal=False" TargetMode="External"/><Relationship Id="rId837" Type="http://schemas.openxmlformats.org/officeDocument/2006/relationships/hyperlink" Target="../../../../ana.angel/AppData/Local/carlos_torres_jep_gov_co/Documents/Documentos/Contractual/Contractual%20-%20Onedrive/Validaci%25C3%25B3n%20p%25C3%25B3lizas%20CPS/.VERIFICACI%25C3%2593N%20DE%20P%25C3%2593LIZAS%20CONTRATOS%202022/Verificaci%25C3%25B3n%20p%25C3%25B3liza%20JEP%20149%202022.PNG" TargetMode="External"/><Relationship Id="rId1022" Type="http://schemas.openxmlformats.org/officeDocument/2006/relationships/hyperlink" Target="https://community.secop.gov.co/Public/Tendering/OpportunityDetail/Index?noticeUID=CO1.NTC.2581323&amp;isFromPublicArea=True&amp;isModal=False" TargetMode="External"/><Relationship Id="rId1467" Type="http://schemas.openxmlformats.org/officeDocument/2006/relationships/hyperlink" Target="mailto:ana.ibarguen@jep.gov.co" TargetMode="External"/><Relationship Id="rId269" Type="http://schemas.openxmlformats.org/officeDocument/2006/relationships/hyperlink" Target="mailto:blanca.ardila@jep.gov.co" TargetMode="External"/><Relationship Id="rId476" Type="http://schemas.openxmlformats.org/officeDocument/2006/relationships/hyperlink" Target="https://community.secop.gov.co/Public/Tendering/ContractNoticePhases/View?PPI=CO1.PPI.19436088&amp;isFromPublicArea=True&amp;isModal=False" TargetMode="External"/><Relationship Id="rId683" Type="http://schemas.openxmlformats.org/officeDocument/2006/relationships/hyperlink" Target="mailto:andres.mendoza@jep.gov.co" TargetMode="External"/><Relationship Id="rId890" Type="http://schemas.openxmlformats.org/officeDocument/2006/relationships/hyperlink" Target="../../../../ana.angel/AppData/Local/carlos_torres_jep_gov_co/_layouts/15/onedrive.aspx" TargetMode="External"/><Relationship Id="rId904"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047-2022.pdf" TargetMode="External"/><Relationship Id="rId1327" Type="http://schemas.openxmlformats.org/officeDocument/2006/relationships/hyperlink" Target="https://community.secop.gov.co/Public/Tendering/OpportunityDetail/Index?noticeUID=CO1.NTC.3598755&amp;isFromPublicArea=True&amp;isModal=False" TargetMode="External"/><Relationship Id="rId1534" Type="http://schemas.openxmlformats.org/officeDocument/2006/relationships/hyperlink" Target="https://community.secop.gov.co/Public/Tendering/ContractNoticePhases/View?PPI=CO1.PPI.22156683&amp;isFromPublicArea=True&amp;isModal=False" TargetMode="External"/><Relationship Id="rId33" Type="http://schemas.openxmlformats.org/officeDocument/2006/relationships/hyperlink" Target="mailto:hector.romero@jep.gov.co" TargetMode="External"/><Relationship Id="rId129" Type="http://schemas.openxmlformats.org/officeDocument/2006/relationships/hyperlink" Target="mailto:luis.mesa@jep.gov.co" TargetMode="External"/><Relationship Id="rId336" Type="http://schemas.openxmlformats.org/officeDocument/2006/relationships/hyperlink" Target="mailto:alvaro.cordobac@jep.gov.co" TargetMode="External"/><Relationship Id="rId543" Type="http://schemas.openxmlformats.org/officeDocument/2006/relationships/hyperlink" Target="https://community.secop.gov.co/Public/Tendering/ContractNoticePhases/View?PPI=CO1.PPI.19260704&amp;isFromPublicArea=True&amp;isModal=False" TargetMode="External"/><Relationship Id="rId988" Type="http://schemas.openxmlformats.org/officeDocument/2006/relationships/hyperlink" Target="https://community.secop.gov.co/Public/Tendering/OpportunityDetail/Index?noticeUID=CO1.NTC.2549826&amp;isFromPublicArea=True&amp;isModal=False" TargetMode="External"/><Relationship Id="rId1173" Type="http://schemas.openxmlformats.org/officeDocument/2006/relationships/hyperlink" Target="https://community.secop.gov.co/Public/Tendering/ContractNoticePhases/View?PPI=CO1.PPI.17177502&amp;isFromPublicArea=True&amp;isModal=False" TargetMode="External"/><Relationship Id="rId1380" Type="http://schemas.openxmlformats.org/officeDocument/2006/relationships/hyperlink" Target="mailto:luisa.cardenas@jep.gov.co" TargetMode="External"/><Relationship Id="rId1601" Type="http://schemas.openxmlformats.org/officeDocument/2006/relationships/hyperlink" Target="mailto:sara.avilan@jep.gov.co" TargetMode="External"/><Relationship Id="rId182" Type="http://schemas.openxmlformats.org/officeDocument/2006/relationships/hyperlink" Target="https://community.secop.gov.co/Public/Tendering/ContractNoticePhases/View?PPI=CO1.PPI.20270622&amp;isFromPublicArea=True&amp;isModal=False" TargetMode="External"/><Relationship Id="rId403" Type="http://schemas.openxmlformats.org/officeDocument/2006/relationships/hyperlink" Target="mailto:yuli.ariza@jep.gov.co" TargetMode="External"/><Relationship Id="rId750" Type="http://schemas.openxmlformats.org/officeDocument/2006/relationships/hyperlink" Target="mailto:fernando.pardo@jep.gov.co" TargetMode="External"/><Relationship Id="rId848" Type="http://schemas.openxmlformats.org/officeDocument/2006/relationships/hyperlink" Target="../../../../ana.angel/AppData/Local/carlos_torres_jep_gov_co/Documents/Documentos/Contractual/Contractual%20-%20Onedrive/Validaci%25C3%25B3n%20p%25C3%25B3lizas%20CPS/.VERIFICACI%25C3%2593N%20DE%20P%25C3%2593LIZAS%20CONTRATOS%202022/Verificaci%25C3%25B3n%20p%25C3%25B3liza%20contrato%20JEP%20201%202022.PNG" TargetMode="External"/><Relationship Id="rId1033" Type="http://schemas.openxmlformats.org/officeDocument/2006/relationships/hyperlink" Target="https://community.secop.gov.co/Public/Tendering/OpportunityDetail/Index?noticeUID=CO1.NTC.2637269&amp;isFromPublicArea=True&amp;isModal=False" TargetMode="External"/><Relationship Id="rId1478" Type="http://schemas.openxmlformats.org/officeDocument/2006/relationships/hyperlink" Target="mailto:manuel.jimenez@jep.gov.co" TargetMode="External"/><Relationship Id="rId487" Type="http://schemas.openxmlformats.org/officeDocument/2006/relationships/hyperlink" Target="mailto:gustavo.hernandez@jep.gov.co" TargetMode="External"/><Relationship Id="rId610" Type="http://schemas.openxmlformats.org/officeDocument/2006/relationships/hyperlink" Target="https://community.secop.gov.co/Public/Tendering/ContractNoticePhases/View?PPI=CO1.PPI.19194543&amp;isFromPublicArea=True&amp;isModal=False" TargetMode="External"/><Relationship Id="rId694" Type="http://schemas.openxmlformats.org/officeDocument/2006/relationships/hyperlink" Target="mailto:cesar.intriago@jep.gov.co" TargetMode="External"/><Relationship Id="rId708" Type="http://schemas.openxmlformats.org/officeDocument/2006/relationships/hyperlink" Target="mailto:diego.bernal@jep.gov.co" TargetMode="External"/><Relationship Id="rId915"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083-2022.pdf" TargetMode="External"/><Relationship Id="rId1240" Type="http://schemas.openxmlformats.org/officeDocument/2006/relationships/hyperlink" Target="https://community.secop.gov.co/Public/Tendering/ContractNoticePhases/View?PPI=CO1.PPI.17077436&amp;isFromPublicArea=True&amp;isModal=False" TargetMode="External"/><Relationship Id="rId1338" Type="http://schemas.openxmlformats.org/officeDocument/2006/relationships/hyperlink" Target="https://community.secop.gov.co/Public/Tendering/ContractNoticePhases/View?PPI=CO1.PPI.21990772&amp;isFromPublicArea=True&amp;isModal=False" TargetMode="External"/><Relationship Id="rId1545" Type="http://schemas.openxmlformats.org/officeDocument/2006/relationships/hyperlink" Target="https://community.secop.gov.co/Public/Tendering/ContractNoticePhases/View?PPI=CO1.PPI.22170128&amp;isFromPublicArea=True&amp;isModal=False" TargetMode="External"/><Relationship Id="rId347" Type="http://schemas.openxmlformats.org/officeDocument/2006/relationships/hyperlink" Target="mailto:william.calderon@jep.gov.co" TargetMode="External"/><Relationship Id="rId999" Type="http://schemas.openxmlformats.org/officeDocument/2006/relationships/hyperlink" Target="https://community.secop.gov.co/Public/Tendering/OpportunityDetail/Index?noticeUID=CO1.NTC.2587876&amp;isFromPublicArea=True&amp;isModal=False" TargetMode="External"/><Relationship Id="rId1100" Type="http://schemas.openxmlformats.org/officeDocument/2006/relationships/hyperlink" Target="https://community.secop.gov.co/Public/Tendering/OpportunityDetail/Index?noticeUID=CO1.NTC.2644084&amp;isFromPublicArea=True&amp;isModal=False" TargetMode="External"/><Relationship Id="rId1184" Type="http://schemas.openxmlformats.org/officeDocument/2006/relationships/hyperlink" Target="https://community.secop.gov.co/Public/Tendering/ContractNoticePhases/View?PPI=CO1.PPI.17150710&amp;isFromPublicArea=True&amp;isModal=False" TargetMode="External"/><Relationship Id="rId1405" Type="http://schemas.openxmlformats.org/officeDocument/2006/relationships/hyperlink" Target="mailto:jeison.pava@jep.gov.co" TargetMode="External"/><Relationship Id="rId44" Type="http://schemas.openxmlformats.org/officeDocument/2006/relationships/hyperlink" Target="mailto:tatiana.lopez@jep.gov.co" TargetMode="External"/><Relationship Id="rId554" Type="http://schemas.openxmlformats.org/officeDocument/2006/relationships/hyperlink" Target="https://community.secop.gov.co/Public/Tendering/ContractNoticePhases/View?PPI=CO1.PPI.19269862&amp;isFromPublicArea=True&amp;isModal=False" TargetMode="External"/><Relationship Id="rId761" Type="http://schemas.openxmlformats.org/officeDocument/2006/relationships/hyperlink" Target="../../../../ana.angel/AppData/Local/:b:/r/personal/carlos_torres_jep_gov_co/Documents/Documentos/Contractual/Contractual%20-%20Onedrive/Validaci&#195;&#179;n%20p&#195;&#179;lizas%20CPS/.VERIFICACI&#195;&#147;N%20DE%20P&#195;&#147;LIZAS%20CONTRATOS%202022/Verificacio&#204;&#129;n%20po&#204;&#129;liza%20contrato%20JEP-001-2022.pdf" TargetMode="External"/><Relationship Id="rId859" Type="http://schemas.openxmlformats.org/officeDocument/2006/relationships/hyperlink" Target="../../../../ana.angel/AppData/Local/carlos_torres_jep_gov_co/_layouts/15/onedrive.aspx" TargetMode="External"/><Relationship Id="rId1391" Type="http://schemas.openxmlformats.org/officeDocument/2006/relationships/hyperlink" Target="https://community.secop.gov.co/Public/Tendering/ContractNoticePhases/View?PPI=CO1.PPI.22024273&amp;isFromPublicArea=True&amp;isModal=False" TargetMode="External"/><Relationship Id="rId1489" Type="http://schemas.openxmlformats.org/officeDocument/2006/relationships/hyperlink" Target="mailto:javier.pereira@jep.gov.co" TargetMode="External"/><Relationship Id="rId1612" Type="http://schemas.openxmlformats.org/officeDocument/2006/relationships/hyperlink" Target="mailto:raul.gonzalez@jep.gov.co" TargetMode="External"/><Relationship Id="rId193" Type="http://schemas.openxmlformats.org/officeDocument/2006/relationships/hyperlink" Target="https://community.secop.gov.co/Public/Tendering/ContractNoticePhases/View?PPI=CO1.PPI.20655840&amp;isFromPublicArea=True&amp;isModal=False" TargetMode="External"/><Relationship Id="rId207" Type="http://schemas.openxmlformats.org/officeDocument/2006/relationships/hyperlink" Target="mailto:roxy.barrios@jep.gov.co" TargetMode="External"/><Relationship Id="rId414" Type="http://schemas.openxmlformats.org/officeDocument/2006/relationships/hyperlink" Target="https://community.secop.gov.co/Public/Tendering/ContractNoticePhases/View?PPI=CO1.PPI.19238762&amp;isFromPublicArea=True&amp;isModal=False" TargetMode="External"/><Relationship Id="rId498" Type="http://schemas.openxmlformats.org/officeDocument/2006/relationships/hyperlink" Target="https://community.secop.gov.co/Public/Tendering/ContractNoticePhases/View?PPI=CO1.PPI.19279184&amp;isFromPublicArea=True&amp;isModal=False" TargetMode="External"/><Relationship Id="rId621" Type="http://schemas.openxmlformats.org/officeDocument/2006/relationships/hyperlink" Target="mailto:yulieth.mesa@jep.gov.co" TargetMode="External"/><Relationship Id="rId1044" Type="http://schemas.openxmlformats.org/officeDocument/2006/relationships/hyperlink" Target="https://community.secop.gov.co/Public/Tendering/OpportunityDetail/Index?noticeUID=CO1.NTC.2585904&amp;isFromPublicArea=True&amp;isModal=False" TargetMode="External"/><Relationship Id="rId1251" Type="http://schemas.openxmlformats.org/officeDocument/2006/relationships/hyperlink" Target="https://community.secop.gov.co/Public/Tendering/ContractNoticePhases/View?PPI=CO1.PPI.17111683&amp;isFromPublicArea=True&amp;isModal=False" TargetMode="External"/><Relationship Id="rId1349" Type="http://schemas.openxmlformats.org/officeDocument/2006/relationships/hyperlink" Target="https://community.secop.gov.co/Public/Tendering/ContractNoticePhases/View?PPI=CO1.PPI.21977943&amp;isFromPublicArea=True&amp;isModal=False" TargetMode="External"/><Relationship Id="rId260" Type="http://schemas.openxmlformats.org/officeDocument/2006/relationships/hyperlink" Target="mailto:nathaly.cordoba@jep.gov.co" TargetMode="External"/><Relationship Id="rId719" Type="http://schemas.openxmlformats.org/officeDocument/2006/relationships/hyperlink" Target="mailto:jose.mendez@jep.gov.co" TargetMode="External"/><Relationship Id="rId926"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JEP-107-2022%20.pdf" TargetMode="External"/><Relationship Id="rId1111" Type="http://schemas.openxmlformats.org/officeDocument/2006/relationships/hyperlink" Target="https://community.secop.gov.co/Public/Tendering/OpportunityDetail/Index?noticeUID=CO1.NTC.2650937&amp;isFromPublicArea=True&amp;isModal=False" TargetMode="External"/><Relationship Id="rId1556" Type="http://schemas.openxmlformats.org/officeDocument/2006/relationships/hyperlink" Target="mailto:jose.rozo@jep.gov.co" TargetMode="External"/><Relationship Id="rId55" Type="http://schemas.openxmlformats.org/officeDocument/2006/relationships/hyperlink" Target="https://community.secop.gov.co/Public/Tendering/ContractNoticePhases/View?PPI=CO1.PPI.21948247&amp;isFromPublicArea=True&amp;isModal=False" TargetMode="External"/><Relationship Id="rId120" Type="http://schemas.openxmlformats.org/officeDocument/2006/relationships/hyperlink" Target="mailto:astrid.gonzalezr@jep.gov.co" TargetMode="External"/><Relationship Id="rId358" Type="http://schemas.openxmlformats.org/officeDocument/2006/relationships/hyperlink" Target="https://community.secop.gov.co/Public/Tendering/ContractNoticePhases/View?PPI=CO1.PPI.20117446&amp;isFromPublicArea=True&amp;isModal=False" TargetMode="External"/><Relationship Id="rId565" Type="http://schemas.openxmlformats.org/officeDocument/2006/relationships/hyperlink" Target="https://community.secop.gov.co/Public/Tendering/ContractNoticePhases/View?PPI=CO1.PPI.19266975&amp;isFromPublicArea=True&amp;isModal=False" TargetMode="External"/><Relationship Id="rId772" Type="http://schemas.openxmlformats.org/officeDocument/2006/relationships/hyperlink" Target="../../../../ana.angel/AppData/Local/carlos_torres_jep_gov_co/_layouts/15/onedrive.aspx" TargetMode="External"/><Relationship Id="rId1195" Type="http://schemas.openxmlformats.org/officeDocument/2006/relationships/hyperlink" Target="https://community.secop.gov.co/Public/Tendering/ContractNoticePhases/View?PPI=CO1.PPI.17021812&amp;isFromPublicArea=True&amp;isModal=False" TargetMode="External"/><Relationship Id="rId1209" Type="http://schemas.openxmlformats.org/officeDocument/2006/relationships/hyperlink" Target="https://community.secop.gov.co/Public/Tendering/ContractNoticePhases/View?PPI=CO1.PPI.17002087&amp;isFromPublicArea=True&amp;isModal=False" TargetMode="External"/><Relationship Id="rId1416" Type="http://schemas.openxmlformats.org/officeDocument/2006/relationships/hyperlink" Target="mailto:jorge.gualteros@jep.gov.co" TargetMode="External"/><Relationship Id="rId1623" Type="http://schemas.openxmlformats.org/officeDocument/2006/relationships/hyperlink" Target="mailto:daniel.burgos@jep.gov.co" TargetMode="External"/><Relationship Id="rId218" Type="http://schemas.openxmlformats.org/officeDocument/2006/relationships/hyperlink" Target="mailto:gilda.diaz@jep.gov.co" TargetMode="External"/><Relationship Id="rId425" Type="http://schemas.openxmlformats.org/officeDocument/2006/relationships/hyperlink" Target="https://community.secop.gov.co/Public/Tendering/ContractNoticePhases/View?PPI=CO1.PPI.19566902&amp;isFromPublicArea=True&amp;isModal=False" TargetMode="External"/><Relationship Id="rId632" Type="http://schemas.openxmlformats.org/officeDocument/2006/relationships/hyperlink" Target="mailto:karen.vergel@jep.gov.co" TargetMode="External"/><Relationship Id="rId1055" Type="http://schemas.openxmlformats.org/officeDocument/2006/relationships/hyperlink" Target="https://community.secop.gov.co/Public/Tendering/OpportunityDetail/Index?noticeUID=CO1.NTC.2600515&amp;isFromPublicArea=True&amp;isModal=False" TargetMode="External"/><Relationship Id="rId1262"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257-2022.pdf" TargetMode="External"/><Relationship Id="rId271" Type="http://schemas.openxmlformats.org/officeDocument/2006/relationships/hyperlink" Target="mailto:andres.nieto@jep.gov.co" TargetMode="External"/><Relationship Id="rId937"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157-2022.pdf" TargetMode="External"/><Relationship Id="rId1122" Type="http://schemas.openxmlformats.org/officeDocument/2006/relationships/hyperlink" Target="https://community.secop.gov.co/Public/Tendering/ContractNoticePhases/View?PPI=CO1.PPI.17260369&amp;isFromPublicArea=True&amp;isModal=False" TargetMode="External"/><Relationship Id="rId1567" Type="http://schemas.openxmlformats.org/officeDocument/2006/relationships/hyperlink" Target="mailto:catherine.silvera@jep.gov.co" TargetMode="External"/><Relationship Id="rId66" Type="http://schemas.openxmlformats.org/officeDocument/2006/relationships/hyperlink" Target="https://community.secop.gov.co/Public/Tendering/ContractNoticePhases/View?PPI=CO1.PPI.21692643&amp;isFromPublicArea=True&amp;isModal=False" TargetMode="External"/><Relationship Id="rId131" Type="http://schemas.openxmlformats.org/officeDocument/2006/relationships/hyperlink" Target="mailto:angie.ariza@jep.gov.co" TargetMode="External"/><Relationship Id="rId369" Type="http://schemas.openxmlformats.org/officeDocument/2006/relationships/hyperlink" Target="https://community.secop.gov.co/Public/Tendering/ContractNoticePhases/View?PPI=CO1.PPI.19762820&amp;isFromPublicArea=True&amp;isModal=False" TargetMode="External"/><Relationship Id="rId576" Type="http://schemas.openxmlformats.org/officeDocument/2006/relationships/hyperlink" Target="https://community.secop.gov.co/Public/Tendering/ContractNoticePhases/View?PPI=CO1.PPI.19232045&amp;isFromPublicArea=True&amp;isModal=False" TargetMode="External"/><Relationship Id="rId783" Type="http://schemas.openxmlformats.org/officeDocument/2006/relationships/hyperlink" Target="../../../../ana.angel/AppData/Local/carlos_torres_jep_gov_co/_layouts/15/onedrive.aspx" TargetMode="External"/><Relationship Id="rId990" Type="http://schemas.openxmlformats.org/officeDocument/2006/relationships/hyperlink" Target="https://community.secop.gov.co/Public/Tendering/OpportunityDetail/Index?noticeUID=CO1.NTC.2550192&amp;isFromPublicArea=True&amp;isModal=False" TargetMode="External"/><Relationship Id="rId1427" Type="http://schemas.openxmlformats.org/officeDocument/2006/relationships/hyperlink" Target="mailto:oscar.getial@jep.gov.co" TargetMode="External"/><Relationship Id="rId1634" Type="http://schemas.openxmlformats.org/officeDocument/2006/relationships/hyperlink" Target="mailto:julian.jaimes@jep.gov.co" TargetMode="External"/><Relationship Id="rId229" Type="http://schemas.openxmlformats.org/officeDocument/2006/relationships/hyperlink" Target="mailto:jose.noguera@jep.gov.co" TargetMode="External"/><Relationship Id="rId436" Type="http://schemas.openxmlformats.org/officeDocument/2006/relationships/hyperlink" Target="https://community.secop.gov.co/Public/Tendering/ContractNoticePhases/View?PPI=CO1.PPI.19495024&amp;isFromPublicArea=True&amp;isModal=False" TargetMode="External"/><Relationship Id="rId643" Type="http://schemas.openxmlformats.org/officeDocument/2006/relationships/hyperlink" Target="mailto:efren.balaguera@jep.gov.co" TargetMode="External"/><Relationship Id="rId1066" Type="http://schemas.openxmlformats.org/officeDocument/2006/relationships/hyperlink" Target="https://community.secop.gov.co/Public/Tendering/OpportunityDetail/Index?noticeUID=CO1.NTC.2623661&amp;isFromPublicArea=True&amp;isModal=False" TargetMode="External"/><Relationship Id="rId1273" Type="http://schemas.openxmlformats.org/officeDocument/2006/relationships/hyperlink" Target="https://community.secop.gov.co/Public/Tendering/ContractNoticePhases/View?PPI=CO1.PPI.18554094&amp;isFromPublicArea=True&amp;isModal=False" TargetMode="External"/><Relationship Id="rId1480" Type="http://schemas.openxmlformats.org/officeDocument/2006/relationships/hyperlink" Target="mailto:cesar.intriago@jep.gov.co" TargetMode="External"/><Relationship Id="rId850" Type="http://schemas.openxmlformats.org/officeDocument/2006/relationships/hyperlink" Target="../../../../ana.angel/AppData/Local/carlos_torres_jep_gov_co/_layouts/15/onedrive.aspx" TargetMode="External"/><Relationship Id="rId948"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188-2022.pdf" TargetMode="External"/><Relationship Id="rId1133" Type="http://schemas.openxmlformats.org/officeDocument/2006/relationships/hyperlink" Target="https://community.secop.gov.co/Public/Tendering/ContractNoticePhases/View?PPI=CO1.PPI.17191553&amp;isFromPublicArea=True&amp;isModal=False" TargetMode="External"/><Relationship Id="rId1578" Type="http://schemas.openxmlformats.org/officeDocument/2006/relationships/hyperlink" Target="mailto:freddy.amaya@jep.gov.co" TargetMode="External"/><Relationship Id="rId77" Type="http://schemas.openxmlformats.org/officeDocument/2006/relationships/hyperlink" Target="https://community.secop.gov.co/Public/Tendering/ContractNoticePhases/View?PPI=CO1.PPI.21550904&amp;isFromPublicArea=True&amp;isModal=False" TargetMode="External"/><Relationship Id="rId282" Type="http://schemas.openxmlformats.org/officeDocument/2006/relationships/hyperlink" Target="mailto:victor.acosta@jep.gov.co" TargetMode="External"/><Relationship Id="rId503" Type="http://schemas.openxmlformats.org/officeDocument/2006/relationships/hyperlink" Target="https://community.secop.gov.co/Public/Tendering/ContractNoticePhases/View?PPI=CO1.PPI.19278327&amp;isFromPublicArea=True&amp;isModal=False" TargetMode="External"/><Relationship Id="rId587" Type="http://schemas.openxmlformats.org/officeDocument/2006/relationships/hyperlink" Target="https://community.secop.gov.co/Public/Tendering/ContractNoticePhases/View?PPI=CO1.PPI.19220923&amp;isFromPublicArea=True&amp;isModal=False" TargetMode="External"/><Relationship Id="rId710" Type="http://schemas.openxmlformats.org/officeDocument/2006/relationships/hyperlink" Target="mailto:lina.morales@jep.gov.co" TargetMode="External"/><Relationship Id="rId808" Type="http://schemas.openxmlformats.org/officeDocument/2006/relationships/hyperlink" Target="../../../../ana.angel/AppData/Local/carlos_torres_jep_gov_co/_layouts/15/onedrive.aspx" TargetMode="External"/><Relationship Id="rId1340" Type="http://schemas.openxmlformats.org/officeDocument/2006/relationships/hyperlink" Target="https://community.secop.gov.co/Public/Tendering/ContractNoticePhases/View?PPI=CO1.PPI.21960627&amp;isFromPublicArea=True&amp;isModal=False" TargetMode="External"/><Relationship Id="rId1438" Type="http://schemas.openxmlformats.org/officeDocument/2006/relationships/hyperlink" Target="https://community.secop.gov.co/Public/Tendering/ContractNoticePhases/View?PPI=CO1.PPI.22045088&amp;isFromPublicArea=True&amp;isModal=False" TargetMode="External"/><Relationship Id="rId1645" Type="http://schemas.openxmlformats.org/officeDocument/2006/relationships/hyperlink" Target="../../../../:b:/g/SE/DAJ/SDC/EVdwXF5RL2hCok9oAwYxxU8BLBL_TsVnkJsd8DM-7IBxRg?e=tEzb2L" TargetMode="External"/><Relationship Id="rId8" Type="http://schemas.openxmlformats.org/officeDocument/2006/relationships/hyperlink" Target="mailto:erika.mosquera@jep.gov.co" TargetMode="External"/><Relationship Id="rId142" Type="http://schemas.openxmlformats.org/officeDocument/2006/relationships/hyperlink" Target="mailto:daniel.sanchez@jep.gov.co" TargetMode="External"/><Relationship Id="rId447" Type="http://schemas.openxmlformats.org/officeDocument/2006/relationships/hyperlink" Target="https://community.secop.gov.co/Public/Tendering/ContractNoticePhases/View?PPI=CO1.PPI.19470110&amp;isFromPublicArea=True&amp;isModal=False" TargetMode="External"/><Relationship Id="rId794" Type="http://schemas.openxmlformats.org/officeDocument/2006/relationships/hyperlink" Target="../../../../ana.angel/AppData/Local/carlos_torres_jep_gov_co/_layouts/15/onedrive.aspx" TargetMode="External"/><Relationship Id="rId1077" Type="http://schemas.openxmlformats.org/officeDocument/2006/relationships/hyperlink" Target="https://community.secop.gov.co/Public/Tendering/OpportunityDetail/Index?noticeUID=CO1.NTC.2629792&amp;isFromPublicArea=True&amp;isModal=False" TargetMode="External"/><Relationship Id="rId1200" Type="http://schemas.openxmlformats.org/officeDocument/2006/relationships/hyperlink" Target="https://community.secop.gov.co/Public/Tendering/ContractNoticePhases/View?PPI=CO1.PPI.17038555&amp;isFromPublicArea=True&amp;isModal=False" TargetMode="External"/><Relationship Id="rId654" Type="http://schemas.openxmlformats.org/officeDocument/2006/relationships/hyperlink" Target="mailto:lina.duque@jep.gov.co" TargetMode="External"/><Relationship Id="rId861" Type="http://schemas.openxmlformats.org/officeDocument/2006/relationships/hyperlink" Target="../../../../ana.angel/AppData/Local/carlos_torres_jep_gov_co/_layouts/15/onedrive.aspx" TargetMode="External"/><Relationship Id="rId959"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219-2022.pdf" TargetMode="External"/><Relationship Id="rId1284" Type="http://schemas.openxmlformats.org/officeDocument/2006/relationships/hyperlink" Target="https://community.secop.gov.co/Public/Tendering/ContractNoticePhases/View?PPI=CO1.PPI.19194536&amp;isFromPublicArea=True&amp;isModal=False" TargetMode="External"/><Relationship Id="rId1491" Type="http://schemas.openxmlformats.org/officeDocument/2006/relationships/hyperlink" Target="mailto:cesar.canon@jep.gov.co" TargetMode="External"/><Relationship Id="rId1505" Type="http://schemas.openxmlformats.org/officeDocument/2006/relationships/hyperlink" Target="mailto:alexander.arias@jep.gov.co" TargetMode="External"/><Relationship Id="rId1589" Type="http://schemas.openxmlformats.org/officeDocument/2006/relationships/hyperlink" Target="mailto:javier.saldana@jep.gov.co" TargetMode="External"/><Relationship Id="rId293" Type="http://schemas.openxmlformats.org/officeDocument/2006/relationships/hyperlink" Target="mailto:angie.pinzon@jep.gov.co" TargetMode="External"/><Relationship Id="rId307" Type="http://schemas.openxmlformats.org/officeDocument/2006/relationships/hyperlink" Target="https://community.secop.gov.co/Public/Tendering/ContractNoticePhases/View?PPI=CO1.PPI.20386943&amp;isFromPublicArea=True&amp;isModal=False" TargetMode="External"/><Relationship Id="rId514" Type="http://schemas.openxmlformats.org/officeDocument/2006/relationships/hyperlink" Target="https://community.secop.gov.co/Public/Tendering/ContractNoticePhases/View?PPI=CO1.PPI.19274800&amp;isFromPublicArea=True&amp;isModal=False" TargetMode="External"/><Relationship Id="rId721" Type="http://schemas.openxmlformats.org/officeDocument/2006/relationships/hyperlink" Target="mailto:sandra.cuevas@jep.gov.co" TargetMode="External"/><Relationship Id="rId1144" Type="http://schemas.openxmlformats.org/officeDocument/2006/relationships/hyperlink" Target="https://community.secop.gov.co/Public/Tendering/ContractNoticePhases/View?PPI=CO1.PPI.17314240&amp;isFromPublicArea=True&amp;isModal=False" TargetMode="External"/><Relationship Id="rId1351" Type="http://schemas.openxmlformats.org/officeDocument/2006/relationships/hyperlink" Target="https://community.secop.gov.co/Public/Tendering/ContractNoticePhases/View?PPI=CO1.PPI.21981453&amp;isFromPublicArea=True&amp;isModal=False" TargetMode="External"/><Relationship Id="rId1449" Type="http://schemas.openxmlformats.org/officeDocument/2006/relationships/hyperlink" Target="https://community.secop.gov.co/Public/Tendering/ContractNoticePhases/View?PPI=CO1.PPI.22061114&amp;isFromPublicArea=True&amp;isModal=False" TargetMode="External"/><Relationship Id="rId88" Type="http://schemas.openxmlformats.org/officeDocument/2006/relationships/hyperlink" Target="https://community.secop.gov.co/Public/Tendering/ContractNoticePhases/View?PPI=CO1.PPI.21668595&amp;isFromPublicArea=True&amp;isModal=False" TargetMode="External"/><Relationship Id="rId153" Type="http://schemas.openxmlformats.org/officeDocument/2006/relationships/hyperlink" Target="https://community.secop.gov.co/Public/Tendering/ContractNoticePhases/View?PPI=CO1.PPI.21100755&amp;isFromPublicArea=True&amp;isModal=False" TargetMode="External"/><Relationship Id="rId360" Type="http://schemas.openxmlformats.org/officeDocument/2006/relationships/hyperlink" Target="https://community.secop.gov.co/Public/Tendering/ContractNoticePhases/View?PPI=CO1.PPI.20106438&amp;isFromPublicArea=True&amp;isModal=False" TargetMode="External"/><Relationship Id="rId598" Type="http://schemas.openxmlformats.org/officeDocument/2006/relationships/hyperlink" Target="https://community.secop.gov.co/Public/Tendering/ContractNoticePhases/View?PPI=CO1.PPI.18860189&amp;isFromPublicArea=True&amp;isModal=False" TargetMode="External"/><Relationship Id="rId819" Type="http://schemas.openxmlformats.org/officeDocument/2006/relationships/hyperlink" Target="../../../../ana.angel/AppData/Local/carlos_torres_jep_gov_co/_layouts/15/onedrive.aspx" TargetMode="External"/><Relationship Id="rId1004" Type="http://schemas.openxmlformats.org/officeDocument/2006/relationships/hyperlink" Target="https://community.secop.gov.co/Public/Tendering/OpportunityDetail/Index?noticeUID=CO1.NTC.2556905&amp;isFromPublicArea=True&amp;isModal=False" TargetMode="External"/><Relationship Id="rId1211" Type="http://schemas.openxmlformats.org/officeDocument/2006/relationships/hyperlink" Target="https://community.secop.gov.co/Public/Tendering/ContractNoticePhases/View?PPI=CO1.PPI.17006108&amp;isFromPublicArea=True&amp;isModal=False" TargetMode="External"/><Relationship Id="rId1656" Type="http://schemas.openxmlformats.org/officeDocument/2006/relationships/vmlDrawing" Target="../drawings/vmlDrawing1.vml"/><Relationship Id="rId220" Type="http://schemas.openxmlformats.org/officeDocument/2006/relationships/hyperlink" Target="mailto:jhon.riano@jep.gov.co" TargetMode="External"/><Relationship Id="rId458" Type="http://schemas.openxmlformats.org/officeDocument/2006/relationships/hyperlink" Target="https://community.secop.gov.co/Public/Tendering/ContractNoticePhases/View?PPI=CO1.PPI.19469024&amp;isFromPublicArea=True&amp;isModal=False" TargetMode="External"/><Relationship Id="rId665" Type="http://schemas.openxmlformats.org/officeDocument/2006/relationships/hyperlink" Target="mailto:luisa.cardenas@jep.gov.co" TargetMode="External"/><Relationship Id="rId872" Type="http://schemas.openxmlformats.org/officeDocument/2006/relationships/hyperlink" Target="../../../../ana.angel/AppData/Local/carlos_torres_jep_gov_co/_layouts/15/onedrive.aspx" TargetMode="External"/><Relationship Id="rId1088" Type="http://schemas.openxmlformats.org/officeDocument/2006/relationships/hyperlink" Target="https://community.secop.gov.co/Public/Tendering/OpportunityDetail/Index?noticeUID=CO1.NTC.2640887&amp;isFromPublicArea=True&amp;isModal=False" TargetMode="External"/><Relationship Id="rId1295" Type="http://schemas.openxmlformats.org/officeDocument/2006/relationships/hyperlink" Target="https://community.secop.gov.co/Public/Tendering/ContractNoticePhases/View?PPI=CO1.PPI.21976193&amp;isFromPublicArea=True&amp;isModal=False" TargetMode="External"/><Relationship Id="rId1309" Type="http://schemas.openxmlformats.org/officeDocument/2006/relationships/hyperlink" Target="https://community.secop.gov.co/Public/Tendering/ContractNoticePhases/View?PPI=CO1.PPI.21998684&amp;isFromPublicArea=True&amp;isModal=False" TargetMode="External"/><Relationship Id="rId1516" Type="http://schemas.openxmlformats.org/officeDocument/2006/relationships/hyperlink" Target="https://community.secop.gov.co/Public/Tendering/ContractNoticePhases/View?PPI=CO1.PPI.22101108&amp;isFromPublicArea=True&amp;isModal=False" TargetMode="External"/><Relationship Id="rId15" Type="http://schemas.openxmlformats.org/officeDocument/2006/relationships/hyperlink" Target="mailto:juan.campos@jep.gov.co" TargetMode="External"/><Relationship Id="rId318" Type="http://schemas.openxmlformats.org/officeDocument/2006/relationships/hyperlink" Target="https://community.secop.gov.co/Public/Tendering/ContractNoticePhases/View?PPI=CO1.PPI.20316373&amp;isFromPublicArea=True&amp;isModal=False" TargetMode="External"/><Relationship Id="rId525" Type="http://schemas.openxmlformats.org/officeDocument/2006/relationships/hyperlink" Target="https://community.secop.gov.co/Public/Tendering/ContractNoticePhases/View?PPI=CO1.PPI.19352983&amp;isFromPublicArea=True&amp;isModal=False" TargetMode="External"/><Relationship Id="rId732" Type="http://schemas.openxmlformats.org/officeDocument/2006/relationships/hyperlink" Target="mailto:sebastian.gonzalez@jep.gov.co" TargetMode="External"/><Relationship Id="rId1155" Type="http://schemas.openxmlformats.org/officeDocument/2006/relationships/hyperlink" Target="https://community.secop.gov.co/Public/Tendering/ContractNoticePhases/View?PPI=CO1.PPI.17249678&amp;isFromPublicArea=True&amp;isModal=False" TargetMode="External"/><Relationship Id="rId1362" Type="http://schemas.openxmlformats.org/officeDocument/2006/relationships/hyperlink" Target="https://community.secop.gov.co/Public/Tendering/ContractNoticePhases/View?PPI=CO1.PPI.21995718&amp;isFromPublicArea=True&amp;isModal=False" TargetMode="External"/><Relationship Id="rId99" Type="http://schemas.openxmlformats.org/officeDocument/2006/relationships/hyperlink" Target="https://community.secop.gov.co/Public/Tendering/ContractNoticePhases/View?PPI=CO1.PPI.21454367&amp;isFromPublicArea=True&amp;isModal=False" TargetMode="External"/><Relationship Id="rId164" Type="http://schemas.openxmlformats.org/officeDocument/2006/relationships/hyperlink" Target="https://community.secop.gov.co/Public/Tendering/ContractNoticePhases/View?PPI=CO1.PPI.21012041&amp;isFromPublicArea=True&amp;isModal=False" TargetMode="External"/><Relationship Id="rId371" Type="http://schemas.openxmlformats.org/officeDocument/2006/relationships/hyperlink" Target="https://community.secop.gov.co/Public/Tendering/ContractNoticePhases/View?PPI=CO1.PPI.19736947&amp;isFromPublicArea=True&amp;isModal=False" TargetMode="External"/><Relationship Id="rId1015" Type="http://schemas.openxmlformats.org/officeDocument/2006/relationships/hyperlink" Target="https://community.secop.gov.co/Public/Tendering/OpportunityDetail/Index?noticeUID=CO1.NTC.2572279&amp;isFromPublicArea=True&amp;isModal=False" TargetMode="External"/><Relationship Id="rId1222" Type="http://schemas.openxmlformats.org/officeDocument/2006/relationships/hyperlink" Target="https://community.secop.gov.co/Public/Tendering/ContractNoticePhases/View?PPI=CO1.PPI.17045253&amp;isFromPublicArea=True&amp;isModal=False" TargetMode="External"/><Relationship Id="rId469" Type="http://schemas.openxmlformats.org/officeDocument/2006/relationships/hyperlink" Target="mailto:santiago.carvajal@jep.gov.co" TargetMode="External"/><Relationship Id="rId676" Type="http://schemas.openxmlformats.org/officeDocument/2006/relationships/hyperlink" Target="mailto:gina.rusinque@jep.gov.co" TargetMode="External"/><Relationship Id="rId883" Type="http://schemas.openxmlformats.org/officeDocument/2006/relationships/hyperlink" Target="../../../../ana.angel/AppData/Local/carlos_torres_jep_gov_co/_layouts/15/onedrive.aspx" TargetMode="External"/><Relationship Id="rId1099" Type="http://schemas.openxmlformats.org/officeDocument/2006/relationships/hyperlink" Target="https://community.secop.gov.co/Public/Tendering/OpportunityDetail/Index?noticeUID=CO1.NTC.2642561&amp;isFromPublicArea=True&amp;isModal=False" TargetMode="External"/><Relationship Id="rId1527" Type="http://schemas.openxmlformats.org/officeDocument/2006/relationships/hyperlink" Target="https://community.secop.gov.co/Public/Tendering/ContractNoticePhases/View?PPI=CO1.PPI.22115458&amp;isFromPublicArea=True&amp;isModal=False" TargetMode="External"/><Relationship Id="rId26" Type="http://schemas.openxmlformats.org/officeDocument/2006/relationships/hyperlink" Target="mailto:iris.parra@jep.gov.co" TargetMode="External"/><Relationship Id="rId231" Type="http://schemas.openxmlformats.org/officeDocument/2006/relationships/hyperlink" Target="mailto:sergio.quevedo@jep.gov.co" TargetMode="External"/><Relationship Id="rId329" Type="http://schemas.openxmlformats.org/officeDocument/2006/relationships/hyperlink" Target="mailto:giselle.hernandez@jep.gov.co" TargetMode="External"/><Relationship Id="rId536" Type="http://schemas.openxmlformats.org/officeDocument/2006/relationships/hyperlink" Target="https://community.secop.gov.co/Public/Tendering/ContractNoticePhases/View?PPI=CO1.PPI.19287062&amp;isFromPublicArea=True&amp;isModal=False" TargetMode="External"/><Relationship Id="rId1166" Type="http://schemas.openxmlformats.org/officeDocument/2006/relationships/hyperlink" Target="https://community.secop.gov.co/Public/Tendering/ContractNoticePhases/View?PPI=CO1.PPI.17190722&amp;isFromPublicArea=True&amp;isModal=False" TargetMode="External"/><Relationship Id="rId1373" Type="http://schemas.openxmlformats.org/officeDocument/2006/relationships/hyperlink" Target="https://community.secop.gov.co/Public/Tendering/ContractNoticePhases/View?PPI=CO1.PPI.22148944&amp;isFromPublicArea=True&amp;isModal=False" TargetMode="External"/><Relationship Id="rId175" Type="http://schemas.openxmlformats.org/officeDocument/2006/relationships/hyperlink" Target="https://community.secop.gov.co/Public/Tendering/ContractNoticePhases/View?PPI=CO1.PPI.20910403&amp;isFromPublicArea=True&amp;isModal=False" TargetMode="External"/><Relationship Id="rId743" Type="http://schemas.openxmlformats.org/officeDocument/2006/relationships/hyperlink" Target="mailto:daniela.monroy@jep.gov.co" TargetMode="External"/><Relationship Id="rId950"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198-2022.pdf" TargetMode="External"/><Relationship Id="rId1026" Type="http://schemas.openxmlformats.org/officeDocument/2006/relationships/hyperlink" Target="https://community.secop.gov.co/Public/Tendering/OpportunityDetail/Index?noticeUID=CO1.NTC.2595411&amp;isFromPublicArea=True&amp;isModal=False" TargetMode="External"/><Relationship Id="rId1580" Type="http://schemas.openxmlformats.org/officeDocument/2006/relationships/hyperlink" Target="mailto:paola.apolinar@jep.gov.co" TargetMode="External"/><Relationship Id="rId382" Type="http://schemas.openxmlformats.org/officeDocument/2006/relationships/hyperlink" Target="https://community.secop.gov.co/Public/Tendering/ContractNoticePhases/View?PPI=CO1.PPI.19172829&amp;isFromPublicArea=True&amp;isModal=False" TargetMode="External"/><Relationship Id="rId603" Type="http://schemas.openxmlformats.org/officeDocument/2006/relationships/hyperlink" Target="https://community.secop.gov.co/Public/Tendering/ContractNoticePhases/View?PPI=CO1.PPI.19194553&amp;isFromPublicArea=True&amp;isModal=False" TargetMode="External"/><Relationship Id="rId687" Type="http://schemas.openxmlformats.org/officeDocument/2006/relationships/hyperlink" Target="mailto:maria.vallejo@jep.gov.co" TargetMode="External"/><Relationship Id="rId810" Type="http://schemas.openxmlformats.org/officeDocument/2006/relationships/hyperlink" Target="../../../../ana.angel/AppData/Local/carlos_torres_jep_gov_co/_layouts/15/onedrive.aspx" TargetMode="External"/><Relationship Id="rId908"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072-2022.pdf" TargetMode="External"/><Relationship Id="rId1233" Type="http://schemas.openxmlformats.org/officeDocument/2006/relationships/hyperlink" Target="https://community.secop.gov.co/Public/Tendering/ContractNoticePhases/View?PPI=CO1.PPI.17047809&amp;isFromPublicArea=True&amp;isModal=False" TargetMode="External"/><Relationship Id="rId1440" Type="http://schemas.openxmlformats.org/officeDocument/2006/relationships/hyperlink" Target="https://community.secop.gov.co/Public/Tendering/ContractNoticePhases/View?PPI=CO1.PPI.22084822&amp;isFromPublicArea=True&amp;isModal=False" TargetMode="External"/><Relationship Id="rId1538" Type="http://schemas.openxmlformats.org/officeDocument/2006/relationships/hyperlink" Target="https://community.secop.gov.co/Public/Tendering/ContractNoticePhases/View?PPI=CO1.PPI.22163471&amp;isFromPublicArea=True&amp;isModal=False" TargetMode="External"/><Relationship Id="rId242" Type="http://schemas.openxmlformats.org/officeDocument/2006/relationships/hyperlink" Target="mailto:diana.velasco@jep.gov.co" TargetMode="External"/><Relationship Id="rId894" Type="http://schemas.openxmlformats.org/officeDocument/2006/relationships/hyperlink" Target="../../../../ana.angel/AppData/Local/carlos_torres_jep_gov_co/Documents/Documentos/Contractual/Contractual%20-%20Onedrive/Validaci%25C3%25B3n%20p%25C3%25B3lizas%20CPS/.VERIFICACI%25C3%2593N%20DE%20P%25C3%2593LIZAS%20CONTRATOS%202022/Verificaci%25C3%25B3n%20p%25C3%25B3liza%20JEP%20385%202022.PNG" TargetMode="External"/><Relationship Id="rId1177" Type="http://schemas.openxmlformats.org/officeDocument/2006/relationships/hyperlink" Target="https://community.secop.gov.co/Public/Tendering/ContractNoticePhases/View?PPI=CO1.PPI.17169852&amp;isFromPublicArea=True&amp;isModal=False" TargetMode="External"/><Relationship Id="rId1300" Type="http://schemas.openxmlformats.org/officeDocument/2006/relationships/hyperlink" Target="https://community.secop.gov.co/Public/Tendering/ContractNoticePhases/View?PPI=CO1.PPI.21977166&amp;isFromPublicArea=True&amp;isModal=False" TargetMode="External"/><Relationship Id="rId37" Type="http://schemas.openxmlformats.org/officeDocument/2006/relationships/hyperlink" Target="mailto:carlos.gomez@jep.gov.co" TargetMode="External"/><Relationship Id="rId102" Type="http://schemas.openxmlformats.org/officeDocument/2006/relationships/hyperlink" Target="https://community.secop.gov.co/Public/Tendering/ContractNoticePhases/View?PPI=CO1.PPI.21483340&amp;isFromPublicArea=True&amp;isModal=False" TargetMode="External"/><Relationship Id="rId547" Type="http://schemas.openxmlformats.org/officeDocument/2006/relationships/hyperlink" Target="https://community.secop.gov.co/Public/Tendering/ContractNoticePhases/View?PPI=CO1.PPI.19262698&amp;isFromPublicArea=True&amp;isModal=False" TargetMode="External"/><Relationship Id="rId754" Type="http://schemas.openxmlformats.org/officeDocument/2006/relationships/hyperlink" Target="mailto:andres.ramirezd@jep.gov.co" TargetMode="External"/><Relationship Id="rId961"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231-2022.pdf" TargetMode="External"/><Relationship Id="rId1384" Type="http://schemas.openxmlformats.org/officeDocument/2006/relationships/hyperlink" Target="https://community.secop.gov.co/Public/Tendering/ContractNoticePhases/View?PPI=CO1.PPI.22021389&amp;isFromPublicArea=True&amp;isModal=False" TargetMode="External"/><Relationship Id="rId1591" Type="http://schemas.openxmlformats.org/officeDocument/2006/relationships/hyperlink" Target="mailto:veronica.ramirez@jep.gov.co" TargetMode="External"/><Relationship Id="rId1605" Type="http://schemas.openxmlformats.org/officeDocument/2006/relationships/hyperlink" Target="mailto:angela.esquivel@jep.gov.co" TargetMode="External"/><Relationship Id="rId90" Type="http://schemas.openxmlformats.org/officeDocument/2006/relationships/hyperlink" Target="https://community.secop.gov.co/Public/Tendering/ContractNoticePhases/View?PPI=CO1.PPI.21639016&amp;isFromPublicArea=True&amp;isModal=False" TargetMode="External"/><Relationship Id="rId186" Type="http://schemas.openxmlformats.org/officeDocument/2006/relationships/hyperlink" Target="https://community.secop.gov.co/Public/Tendering/ContractNoticePhases/View?PPI=CO1.PPI.20800482&amp;isFromPublicArea=True&amp;isModal=False" TargetMode="External"/><Relationship Id="rId393" Type="http://schemas.openxmlformats.org/officeDocument/2006/relationships/hyperlink" Target="mailto:oscar.getial@jep.gov.co" TargetMode="External"/><Relationship Id="rId407" Type="http://schemas.openxmlformats.org/officeDocument/2006/relationships/hyperlink" Target="mailto:german.alarcon@jep.gov.co" TargetMode="External"/><Relationship Id="rId614" Type="http://schemas.openxmlformats.org/officeDocument/2006/relationships/hyperlink" Target="https://community.secop.gov.co/Public/Tendering/ContractNoticePhases/View?PPI=CO1.PPI.19194538&amp;isFromPublicArea=True&amp;isModal=False" TargetMode="External"/><Relationship Id="rId821" Type="http://schemas.openxmlformats.org/officeDocument/2006/relationships/hyperlink" Target="../../../../ana.angel/AppData/Local/carlos_torres_jep_gov_co/_layouts/15/onedrive.aspx" TargetMode="External"/><Relationship Id="rId1037" Type="http://schemas.openxmlformats.org/officeDocument/2006/relationships/hyperlink" Target="https://community.secop.gov.co/Public/Tendering/OpportunityDetail/Index?noticeUID=CO1.NTC.2603424&amp;isFromPublicArea=True&amp;isModal=False" TargetMode="External"/><Relationship Id="rId1244" Type="http://schemas.openxmlformats.org/officeDocument/2006/relationships/hyperlink" Target="https://community.secop.gov.co/Public/Tendering/ContractNoticePhases/View?PPI=CO1.PPI.17095857&amp;isFromPublicArea=True&amp;isModal=False" TargetMode="External"/><Relationship Id="rId1451" Type="http://schemas.openxmlformats.org/officeDocument/2006/relationships/hyperlink" Target="https://community.secop.gov.co/Public/Tendering/ContractNoticePhases/View?PPI=CO1.PPI.22299128&amp;isFromPublicArea=True&amp;isModal=False" TargetMode="External"/><Relationship Id="rId253" Type="http://schemas.openxmlformats.org/officeDocument/2006/relationships/hyperlink" Target="mailto:mariana.rioso@jep.gov.co" TargetMode="External"/><Relationship Id="rId460" Type="http://schemas.openxmlformats.org/officeDocument/2006/relationships/hyperlink" Target="https://community.secop.gov.co/Public/Tendering/ContractNoticePhases/View?PPI=CO1.PPI.19425787&amp;isFromPublicArea=True&amp;isModal=False" TargetMode="External"/><Relationship Id="rId698" Type="http://schemas.openxmlformats.org/officeDocument/2006/relationships/hyperlink" Target="mailto:leonardo.yepes@jep.gov.co" TargetMode="External"/><Relationship Id="rId919"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JEP-091-2022.pdf" TargetMode="External"/><Relationship Id="rId1090" Type="http://schemas.openxmlformats.org/officeDocument/2006/relationships/hyperlink" Target="https://community.secop.gov.co/Public/Tendering/OpportunityDetail/Index?noticeUID=CO1.NTC.2633492&amp;isFromPublicArea=True&amp;isModal=False" TargetMode="External"/><Relationship Id="rId1104" Type="http://schemas.openxmlformats.org/officeDocument/2006/relationships/hyperlink" Target="https://community.secop.gov.co/Public/Tendering/OpportunityDetail/Index?noticeUID=CO1.NTC.2642879&amp;isFromPublicArea=True&amp;isModal=False" TargetMode="External"/><Relationship Id="rId1311" Type="http://schemas.openxmlformats.org/officeDocument/2006/relationships/hyperlink" Target="mailto:adriana.romerob@jep.gov.co" TargetMode="External"/><Relationship Id="rId1549" Type="http://schemas.openxmlformats.org/officeDocument/2006/relationships/hyperlink" Target="mailto:gabriel.macia@jep.gov.co" TargetMode="External"/><Relationship Id="rId48" Type="http://schemas.openxmlformats.org/officeDocument/2006/relationships/hyperlink" Target="mailto:diego.ojeda@jep.gov.co" TargetMode="External"/><Relationship Id="rId113" Type="http://schemas.openxmlformats.org/officeDocument/2006/relationships/hyperlink" Target="mailto:alexander.rios@jep.gov.co" TargetMode="External"/><Relationship Id="rId320" Type="http://schemas.openxmlformats.org/officeDocument/2006/relationships/hyperlink" Target="https://community.secop.gov.co/Public/Tendering/ContractNoticePhases/View?PPI=CO1.PPI.20389758&amp;isFromPublicArea=True&amp;isModal=False" TargetMode="External"/><Relationship Id="rId558" Type="http://schemas.openxmlformats.org/officeDocument/2006/relationships/hyperlink" Target="https://community.secop.gov.co/Public/Tendering/ContractNoticePhases/View?PPI=CO1.PPI.19269012&amp;isFromPublicArea=True&amp;isModal=False" TargetMode="External"/><Relationship Id="rId765" Type="http://schemas.openxmlformats.org/officeDocument/2006/relationships/hyperlink" Target="../../../../ana.angel/AppData/Local/carlos_torres_jep_gov_co/_layouts/15/onedrive.aspx" TargetMode="External"/><Relationship Id="rId972"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253-2022.pdf" TargetMode="External"/><Relationship Id="rId1188" Type="http://schemas.openxmlformats.org/officeDocument/2006/relationships/hyperlink" Target="https://community.secop.gov.co/Public/Tendering/ContractNoticePhases/View?PPI=CO1.PPI.17111933&amp;isFromPublicArea=True&amp;isModal=False" TargetMode="External"/><Relationship Id="rId1395" Type="http://schemas.openxmlformats.org/officeDocument/2006/relationships/hyperlink" Target="https://community.secop.gov.co/Public/Tendering/ContractNoticePhases/View?PPI=CO1.PPI.22039148&amp;isFromPublicArea=True&amp;isModal=False" TargetMode="External"/><Relationship Id="rId1409" Type="http://schemas.openxmlformats.org/officeDocument/2006/relationships/hyperlink" Target="mailto:henry.romero@jep.gov.co" TargetMode="External"/><Relationship Id="rId1616" Type="http://schemas.openxmlformats.org/officeDocument/2006/relationships/hyperlink" Target="mailto:carlos.santana@jep.gov.co" TargetMode="External"/><Relationship Id="rId197" Type="http://schemas.openxmlformats.org/officeDocument/2006/relationships/hyperlink" Target="https://community.secop.gov.co/Public/Tendering/ContractNoticePhases/View?PPI=CO1.PPI.20600389&amp;isFromPublicArea=True&amp;isModal=False" TargetMode="External"/><Relationship Id="rId418" Type="http://schemas.openxmlformats.org/officeDocument/2006/relationships/hyperlink" Target="https://community.secop.gov.co/Public/Tendering/ContractNoticePhases/View?PPI=CO1.PPI.19265992&amp;isFromPublicArea=True&amp;isModal=False" TargetMode="External"/><Relationship Id="rId625" Type="http://schemas.openxmlformats.org/officeDocument/2006/relationships/hyperlink" Target="mailto:leonardo.rua@jep.gov.co" TargetMode="External"/><Relationship Id="rId832" Type="http://schemas.openxmlformats.org/officeDocument/2006/relationships/hyperlink" Target="../../../../ana.angel/AppData/Local/carlos_torres_jep_gov_co/_layouts/15/onedrive.aspx" TargetMode="External"/><Relationship Id="rId1048" Type="http://schemas.openxmlformats.org/officeDocument/2006/relationships/hyperlink" Target="https://community.secop.gov.co/Public/Tendering/OpportunityDetail/Index?noticeUID=CO1.NTC.2589627&amp;isFromPublicArea=True&amp;isModal=False" TargetMode="External"/><Relationship Id="rId1255" Type="http://schemas.openxmlformats.org/officeDocument/2006/relationships/hyperlink" Target="https://community.secop.gov.co/Public/Tendering/ContractNoticePhases/View?PPI=CO1.PPI.17137179&amp;isFromPublicArea=True&amp;isModal=False" TargetMode="External"/><Relationship Id="rId1462" Type="http://schemas.openxmlformats.org/officeDocument/2006/relationships/hyperlink" Target="https://community.secop.gov.co/Public/Tendering/ContractNoticePhases/View?PPI=CO1.PPI.22085592&amp;isFromPublicArea=True&amp;isModal=False" TargetMode="External"/><Relationship Id="rId264" Type="http://schemas.openxmlformats.org/officeDocument/2006/relationships/hyperlink" Target="mailto:yolanda.ninco@jep.gov.co" TargetMode="External"/><Relationship Id="rId471" Type="http://schemas.openxmlformats.org/officeDocument/2006/relationships/hyperlink" Target="mailto:william.gonzalez@jep.gov.co" TargetMode="External"/><Relationship Id="rId1115" Type="http://schemas.openxmlformats.org/officeDocument/2006/relationships/hyperlink" Target="https://community.secop.gov.co/Public/Tendering/OpportunityDetail/Index?noticeUID=CO1.NTC.2695090&amp;isFromPublicArea=True&amp;isModal=False" TargetMode="External"/><Relationship Id="rId1322" Type="http://schemas.openxmlformats.org/officeDocument/2006/relationships/hyperlink" Target="https://community.secop.gov.co/Public/Tendering/OpportunityDetail/Index?noticeUID=CO1.NTC.3594153&amp;isFromPublicArea=True&amp;isModal=False" TargetMode="External"/><Relationship Id="rId59" Type="http://schemas.openxmlformats.org/officeDocument/2006/relationships/hyperlink" Target="https://community.secop.gov.co/Public/Tendering/ContractNoticePhases/View?PPI=CO1.PPI.21881436&amp;isFromPublicArea=True&amp;isModal=False" TargetMode="External"/><Relationship Id="rId124" Type="http://schemas.openxmlformats.org/officeDocument/2006/relationships/hyperlink" Target="mailto:maria.gomezg@jep.gov.co" TargetMode="External"/><Relationship Id="rId569" Type="http://schemas.openxmlformats.org/officeDocument/2006/relationships/hyperlink" Target="https://community.secop.gov.co/Public/Tendering/ContractNoticePhases/View?PPI=CO1.PPI.19250518&amp;isFromPublicArea=True&amp;isModal=False" TargetMode="External"/><Relationship Id="rId776" Type="http://schemas.openxmlformats.org/officeDocument/2006/relationships/hyperlink" Target="../../../../ana.angel/AppData/Local/carlos_torres_jep_gov_co/_layouts/15/onedrive.aspx" TargetMode="External"/><Relationship Id="rId983" Type="http://schemas.openxmlformats.org/officeDocument/2006/relationships/hyperlink" Target="https://community.secop.gov.co/Public/Tendering/OpportunityDetail/Index?noticeUID=CO1.NTC.2547095&amp;isFromPublicArea=True&amp;isModal=False" TargetMode="External"/><Relationship Id="rId1199" Type="http://schemas.openxmlformats.org/officeDocument/2006/relationships/hyperlink" Target="https://community.secop.gov.co/Public/Tendering/ContractNoticePhases/View?PPI=CO1.PPI.17026488&amp;isFromPublicArea=True&amp;isModal=False" TargetMode="External"/><Relationship Id="rId1627" Type="http://schemas.openxmlformats.org/officeDocument/2006/relationships/hyperlink" Target="mailto:juan.pastranav@jep.gov.co" TargetMode="External"/><Relationship Id="rId331" Type="http://schemas.openxmlformats.org/officeDocument/2006/relationships/hyperlink" Target="mailto:andres.vargas@jep.gov.co" TargetMode="External"/><Relationship Id="rId429" Type="http://schemas.openxmlformats.org/officeDocument/2006/relationships/hyperlink" Target="mailto:leiner.guerrero@jep.gov.co" TargetMode="External"/><Relationship Id="rId636" Type="http://schemas.openxmlformats.org/officeDocument/2006/relationships/hyperlink" Target="mailto:andrea.salamanca@jep.gov.co" TargetMode="External"/><Relationship Id="rId1059" Type="http://schemas.openxmlformats.org/officeDocument/2006/relationships/hyperlink" Target="https://community.secop.gov.co/Public/Tendering/OpportunityDetail/Index?noticeUID=CO1.NTC.2622495&amp;isFromPublicArea=True&amp;isModal=False" TargetMode="External"/><Relationship Id="rId1266"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JEP%20262%202022.PNG" TargetMode="External"/><Relationship Id="rId1473" Type="http://schemas.openxmlformats.org/officeDocument/2006/relationships/hyperlink" Target="mailto:darwin.quintero@jep.gov.co" TargetMode="External"/><Relationship Id="rId843" Type="http://schemas.openxmlformats.org/officeDocument/2006/relationships/hyperlink" Target="../../../../ana.angel/AppData/Local/carlos_torres_jep_gov_co/_layouts/15/onedrive.aspx" TargetMode="External"/><Relationship Id="rId1126" Type="http://schemas.openxmlformats.org/officeDocument/2006/relationships/hyperlink" Target="https://community.secop.gov.co/Public/Tendering/ContractNoticePhases/View?PPI=CO1.PPI.17220648&amp;isFromPublicArea=True&amp;isModal=False" TargetMode="External"/><Relationship Id="rId275" Type="http://schemas.openxmlformats.org/officeDocument/2006/relationships/hyperlink" Target="mailto:santiago.villaneda@jep.gov.co" TargetMode="External"/><Relationship Id="rId482" Type="http://schemas.openxmlformats.org/officeDocument/2006/relationships/hyperlink" Target="https://community.secop.gov.co/Public/Tendering/ContractNoticePhases/View?PPI=CO1.PPI.19332804&amp;isFromPublicArea=True&amp;isModal=False" TargetMode="External"/><Relationship Id="rId703" Type="http://schemas.openxmlformats.org/officeDocument/2006/relationships/hyperlink" Target="mailto:jose.diazs@jep.gov.co" TargetMode="External"/><Relationship Id="rId910"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076-2022.pdf" TargetMode="External"/><Relationship Id="rId1333" Type="http://schemas.openxmlformats.org/officeDocument/2006/relationships/hyperlink" Target="https://community.secop.gov.co/Public/Tendering/ContractNoticePhases/View?PPI=CO1.PPI.21982174&amp;isFromPublicArea=True&amp;isModal=False" TargetMode="External"/><Relationship Id="rId1540" Type="http://schemas.openxmlformats.org/officeDocument/2006/relationships/hyperlink" Target="https://community.secop.gov.co/Public/Tendering/ContractNoticePhases/View?PPI=CO1.PPI.22156303&amp;isFromPublicArea=True&amp;isModal=False" TargetMode="External"/><Relationship Id="rId1638" Type="http://schemas.openxmlformats.org/officeDocument/2006/relationships/hyperlink" Target="mailto:daniel.prens@jep.gov.co" TargetMode="External"/><Relationship Id="rId135" Type="http://schemas.openxmlformats.org/officeDocument/2006/relationships/hyperlink" Target="mailto:elizabeth.acevedo@jep.gov.co" TargetMode="External"/><Relationship Id="rId342" Type="http://schemas.openxmlformats.org/officeDocument/2006/relationships/hyperlink" Target="mailto:maria.rodriguez@jep.gov.co" TargetMode="External"/><Relationship Id="rId787" Type="http://schemas.openxmlformats.org/officeDocument/2006/relationships/hyperlink" Target="../../../../ana.angel/AppData/Local/carlos_torres_jep_gov_co/_layouts/15/onedrive.aspx" TargetMode="External"/><Relationship Id="rId994" Type="http://schemas.openxmlformats.org/officeDocument/2006/relationships/hyperlink" Target="https://community.secop.gov.co/Public/Tendering/OpportunityDetail/Index?noticeUID=CO1.NTC.2578124&amp;isFromPublicArea=True&amp;isModal=False" TargetMode="External"/><Relationship Id="rId1400" Type="http://schemas.openxmlformats.org/officeDocument/2006/relationships/hyperlink" Target="mailto:maria.garcia@jep.gov.co" TargetMode="External"/><Relationship Id="rId202" Type="http://schemas.openxmlformats.org/officeDocument/2006/relationships/hyperlink" Target="mailto:danny.ramirez@jep.gov.co" TargetMode="External"/><Relationship Id="rId647" Type="http://schemas.openxmlformats.org/officeDocument/2006/relationships/hyperlink" Target="mailto:jhon.vargas@jep.gov.co" TargetMode="External"/><Relationship Id="rId854" Type="http://schemas.openxmlformats.org/officeDocument/2006/relationships/hyperlink" Target="../../../../ana.angel/AppData/Local/carlos_torres_jep_gov_co/_layouts/15/onedrive.aspx" TargetMode="External"/><Relationship Id="rId1277" Type="http://schemas.openxmlformats.org/officeDocument/2006/relationships/hyperlink" Target="https://community.secop.gov.co/Public/Tendering/ContractNoticePhases/View?PPI=CO1.PPI.18879996&amp;isFromPublicArea=True&amp;isModal=False" TargetMode="External"/><Relationship Id="rId1484" Type="http://schemas.openxmlformats.org/officeDocument/2006/relationships/hyperlink" Target="mailto:maria.vargasp@jep.gov.co" TargetMode="External"/><Relationship Id="rId286" Type="http://schemas.openxmlformats.org/officeDocument/2006/relationships/hyperlink" Target="mailto:loren.jimenez@jep.gov.co" TargetMode="External"/><Relationship Id="rId493" Type="http://schemas.openxmlformats.org/officeDocument/2006/relationships/hyperlink" Target="https://community.secop.gov.co/Public/Tendering/ContractNoticePhases/View?PPI=CO1.PPI.19280700&amp;isFromPublicArea=True&amp;isModal=False" TargetMode="External"/><Relationship Id="rId507" Type="http://schemas.openxmlformats.org/officeDocument/2006/relationships/hyperlink" Target="https://community.secop.gov.co/Public/Tendering/ContractNoticePhases/View?PPI=CO1.PPI.19274845&amp;isFromPublicArea=True&amp;isModal=False" TargetMode="External"/><Relationship Id="rId714" Type="http://schemas.openxmlformats.org/officeDocument/2006/relationships/hyperlink" Target="mailto:santiago.brinez@jep.gov.co" TargetMode="External"/><Relationship Id="rId921"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096-2022.pdf" TargetMode="External"/><Relationship Id="rId1137" Type="http://schemas.openxmlformats.org/officeDocument/2006/relationships/hyperlink" Target="https://community.secop.gov.co/Public/Tendering/ContractNoticePhases/View?PPI=CO1.PPI.17302984&amp;isFromPublicArea=True&amp;isModal=False" TargetMode="External"/><Relationship Id="rId1344" Type="http://schemas.openxmlformats.org/officeDocument/2006/relationships/hyperlink" Target="https://community.secop.gov.co/Public/Tendering/ContractNoticePhases/View?PPI=CO1.PPI.21968598&amp;isFromPublicArea=True&amp;isModal=False" TargetMode="External"/><Relationship Id="rId1551" Type="http://schemas.openxmlformats.org/officeDocument/2006/relationships/hyperlink" Target="mailto:juan.gomezh@jep.gov.co" TargetMode="External"/><Relationship Id="rId50" Type="http://schemas.openxmlformats.org/officeDocument/2006/relationships/hyperlink" Target="mailto:diana.oviedo@jep.gov.co" TargetMode="External"/><Relationship Id="rId146" Type="http://schemas.openxmlformats.org/officeDocument/2006/relationships/hyperlink" Target="https://community.secop.gov.co/Public/Tendering/ContractNoticePhases/View?PPI=CO1.PPI.21272629&amp;isFromPublicArea=True&amp;isModal=False" TargetMode="External"/><Relationship Id="rId353" Type="http://schemas.openxmlformats.org/officeDocument/2006/relationships/hyperlink" Target="mailto:ana.ibarguen@jep.gov.co" TargetMode="External"/><Relationship Id="rId560" Type="http://schemas.openxmlformats.org/officeDocument/2006/relationships/hyperlink" Target="https://community.secop.gov.co/Public/Tendering/ContractNoticePhases/View?PPI=CO1.PPI.19268642&amp;isFromPublicArea=True&amp;isModal=False" TargetMode="External"/><Relationship Id="rId798" Type="http://schemas.openxmlformats.org/officeDocument/2006/relationships/hyperlink" Target="../../../../ana.angel/AppData/Local/carlos_torres_jep_gov_co/_layouts/15/onedrive.aspx" TargetMode="External"/><Relationship Id="rId1190" Type="http://schemas.openxmlformats.org/officeDocument/2006/relationships/hyperlink" Target="https://community.secop.gov.co/Public/Tendering/ContractNoticePhases/View?PPI=CO1.PPI.16983380&amp;isFromPublicArea=True&amp;isModal=False" TargetMode="External"/><Relationship Id="rId1204" Type="http://schemas.openxmlformats.org/officeDocument/2006/relationships/hyperlink" Target="https://community.secop.gov.co/Public/Tendering/ContractNoticePhases/View?PPI=CO1.PPI.17026499&amp;isFromPublicArea=True&amp;isModal=False" TargetMode="External"/><Relationship Id="rId1411" Type="http://schemas.openxmlformats.org/officeDocument/2006/relationships/hyperlink" Target="mailto:miguel.flechas@jep.gov.co" TargetMode="External"/><Relationship Id="rId1649" Type="http://schemas.openxmlformats.org/officeDocument/2006/relationships/hyperlink" Target="../../../../:b:/g/SE/DAJ/SDC/EY0_9to8M45GrhX6NgEU72kBZsk6a03BfmRmX2E8eubNtQ?e=0nerO1" TargetMode="External"/><Relationship Id="rId213" Type="http://schemas.openxmlformats.org/officeDocument/2006/relationships/hyperlink" Target="mailto:minerva.machado@jep.gov.co" TargetMode="External"/><Relationship Id="rId420" Type="http://schemas.openxmlformats.org/officeDocument/2006/relationships/hyperlink" Target="https://community.secop.gov.co/Public/Tendering/ContractNoticePhases/View?PPI=CO1.PPI.19643531&amp;isFromPublicArea=True&amp;isModal=False" TargetMode="External"/><Relationship Id="rId658" Type="http://schemas.openxmlformats.org/officeDocument/2006/relationships/hyperlink" Target="mailto:olga.cardona@jep.gov.co" TargetMode="External"/><Relationship Id="rId865" Type="http://schemas.openxmlformats.org/officeDocument/2006/relationships/hyperlink" Target="../../../../ana.angel/AppData/Local/carlos_torres_jep_gov_co/_layouts/15/onedrive.aspx" TargetMode="External"/><Relationship Id="rId1050" Type="http://schemas.openxmlformats.org/officeDocument/2006/relationships/hyperlink" Target="https://community.secop.gov.co/Public/Tendering/OpportunityDetail/Index?noticeUID=CO1.NTC.2590339&amp;isFromPublicArea=True&amp;isModal=False" TargetMode="External"/><Relationship Id="rId1288" Type="http://schemas.openxmlformats.org/officeDocument/2006/relationships/hyperlink" Target="https://community.secop.gov.co/Public/Tendering/ContractNoticePhases/View?PPI=CO1.PPI.21953665&amp;isFromPublicArea=True&amp;isModal=False" TargetMode="External"/><Relationship Id="rId1495" Type="http://schemas.openxmlformats.org/officeDocument/2006/relationships/hyperlink" Target="mailto:robert.fuentes@jep.gov.co" TargetMode="External"/><Relationship Id="rId1509" Type="http://schemas.openxmlformats.org/officeDocument/2006/relationships/hyperlink" Target="https://community.secop.gov.co/Public/Tendering/ContractNoticePhases/View?PPI=CO1.PPI.22099248&amp;isFromPublicArea=True&amp;isModal=False" TargetMode="External"/><Relationship Id="rId297" Type="http://schemas.openxmlformats.org/officeDocument/2006/relationships/hyperlink" Target="mailto:gynan.shaker@jep.gov.co" TargetMode="External"/><Relationship Id="rId518" Type="http://schemas.openxmlformats.org/officeDocument/2006/relationships/hyperlink" Target="https://community.secop.gov.co/Public/Tendering/ContractNoticePhases/View?PPI=CO1.PPI.19268814&amp;isFromPublicArea=True&amp;isModal=False" TargetMode="External"/><Relationship Id="rId725" Type="http://schemas.openxmlformats.org/officeDocument/2006/relationships/hyperlink" Target="mailto:juana.giraldo@jep.gov.co" TargetMode="External"/><Relationship Id="rId932"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146-2022.pdf" TargetMode="External"/><Relationship Id="rId1148" Type="http://schemas.openxmlformats.org/officeDocument/2006/relationships/hyperlink" Target="https://community.secop.gov.co/Public/Tendering/ContractNoticePhases/View?PPI=CO1.PPI.17245339&amp;isFromPublicArea=True&amp;isModal=False" TargetMode="External"/><Relationship Id="rId1355" Type="http://schemas.openxmlformats.org/officeDocument/2006/relationships/hyperlink" Target="https://community.secop.gov.co/Public/Tendering/ContractNoticePhases/View?PPI=CO1.PPI.21981854&amp;isFromPublicArea=True&amp;isModal=False" TargetMode="External"/><Relationship Id="rId1562" Type="http://schemas.openxmlformats.org/officeDocument/2006/relationships/hyperlink" Target="mailto:rosita.prieto@jep.gov.co" TargetMode="External"/><Relationship Id="rId157" Type="http://schemas.openxmlformats.org/officeDocument/2006/relationships/hyperlink" Target="https://community.secop.gov.co/Public/Tendering/ContractNoticePhases/View?PPI=CO1.PPI.21039477&amp;isFromPublicArea=True&amp;isModal=False" TargetMode="External"/><Relationship Id="rId364" Type="http://schemas.openxmlformats.org/officeDocument/2006/relationships/hyperlink" Target="https://community.secop.gov.co/Public/Tendering/ContractNoticePhases/View?PPI=CO1.PPI.19963454&amp;isFromPublicArea=True&amp;isModal=False" TargetMode="External"/><Relationship Id="rId1008" Type="http://schemas.openxmlformats.org/officeDocument/2006/relationships/hyperlink" Target="https://community.secop.gov.co/Public/Tendering/OpportunityDetail/Index?noticeUID=CO1.NTC.2640234&amp;isFromPublicArea=True&amp;isModal=False" TargetMode="External"/><Relationship Id="rId1215" Type="http://schemas.openxmlformats.org/officeDocument/2006/relationships/hyperlink" Target="https://community.secop.gov.co/Public/Tendering/ContractNoticePhases/View?PPI=CO1.PPI.17014346&amp;isFromPublicArea=True&amp;isModal=False" TargetMode="External"/><Relationship Id="rId1422" Type="http://schemas.openxmlformats.org/officeDocument/2006/relationships/hyperlink" Target="mailto:laura.gualteros@jep.gov.co" TargetMode="External"/><Relationship Id="rId61" Type="http://schemas.openxmlformats.org/officeDocument/2006/relationships/hyperlink" Target="https://community.secop.gov.co/Public/Tendering/ContractNoticePhases/View?PPI=CO1.PPI.21850718&amp;isFromPublicArea=True&amp;isModal=False" TargetMode="External"/><Relationship Id="rId571" Type="http://schemas.openxmlformats.org/officeDocument/2006/relationships/hyperlink" Target="https://community.secop.gov.co/Public/Tendering/ContractNoticePhases/View?PPI=CO1.PPI.19243472&amp;isFromPublicArea=True&amp;isModal=False" TargetMode="External"/><Relationship Id="rId669" Type="http://schemas.openxmlformats.org/officeDocument/2006/relationships/hyperlink" Target="mailto:duvan.correa@jep.gov.co" TargetMode="External"/><Relationship Id="rId876" Type="http://schemas.openxmlformats.org/officeDocument/2006/relationships/hyperlink" Target="../../../../ana.angel/AppData/Local/carlos_torres_jep_gov_co/_layouts/15/onedrive.aspx" TargetMode="External"/><Relationship Id="rId1299" Type="http://schemas.openxmlformats.org/officeDocument/2006/relationships/hyperlink" Target="https://community.secop.gov.co/Public/Tendering/ContractNoticePhases/View?PPI=CO1.PPI.21977376&amp;isFromPublicArea=True&amp;isModal=False" TargetMode="External"/><Relationship Id="rId19" Type="http://schemas.openxmlformats.org/officeDocument/2006/relationships/hyperlink" Target="mailto:daniel.pedraza@jep.gov.co" TargetMode="External"/><Relationship Id="rId224" Type="http://schemas.openxmlformats.org/officeDocument/2006/relationships/hyperlink" Target="mailto:ana.leyton@jep.gov.co" TargetMode="External"/><Relationship Id="rId431" Type="http://schemas.openxmlformats.org/officeDocument/2006/relationships/hyperlink" Target="https://community.secop.gov.co/Public/Tendering/ContractNoticePhases/View?PPI=CO1.PPI.19569345&amp;isFromPublicArea=True&amp;isModal=False" TargetMode="External"/><Relationship Id="rId529" Type="http://schemas.openxmlformats.org/officeDocument/2006/relationships/hyperlink" Target="https://community.secop.gov.co/Public/Tendering/ContractNoticePhases/View?PPI=CO1.PPI.19258999&amp;isFromPublicArea=True&amp;isModal=False" TargetMode="External"/><Relationship Id="rId736" Type="http://schemas.openxmlformats.org/officeDocument/2006/relationships/hyperlink" Target="../../../../ana.angel/AppData/Local/ana.angel/JEP%20Colombia/Carlos%20Giovanni%20Torres%20Pe&#241;aranda%20-%20Contractual%20-%20Onedrive/Validaci&#243;n%20p&#243;lizas%20CPS/.VERIFICACI&#211;N%20DE%20P&#211;LIZAS%20CONTRATOS%202022/Verificaci&#243;n%20p&#243;liza%20Contrato%20%20JEP-495-2022.pdf" TargetMode="External"/><Relationship Id="rId1061" Type="http://schemas.openxmlformats.org/officeDocument/2006/relationships/hyperlink" Target="https://community.secop.gov.co/Public/Tendering/OpportunityDetail/Index?noticeUID=CO1.NTC.2622919&amp;isFromPublicArea=True&amp;isModal=False" TargetMode="External"/><Relationship Id="rId1159" Type="http://schemas.openxmlformats.org/officeDocument/2006/relationships/hyperlink" Target="https://community.secop.gov.co/Public/Tendering/ContractNoticePhases/View?PPI=CO1.PPI.17203218&amp;isFromPublicArea=True&amp;isModal=False" TargetMode="External"/><Relationship Id="rId1366" Type="http://schemas.openxmlformats.org/officeDocument/2006/relationships/hyperlink" Target="https://community.secop.gov.co/Public/Tendering/ContractNoticePhases/View?PPI=CO1.PPI.22025326&amp;isFromPublicArea=True&amp;isModal=False" TargetMode="External"/><Relationship Id="rId168" Type="http://schemas.openxmlformats.org/officeDocument/2006/relationships/hyperlink" Target="https://community.secop.gov.co/Public/Tendering/ContractNoticePhases/View?PPI=CO1.PPI.20962350&amp;isFromPublicArea=True&amp;isModal=False" TargetMode="External"/><Relationship Id="rId943"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183-2022.pdf" TargetMode="External"/><Relationship Id="rId1019" Type="http://schemas.openxmlformats.org/officeDocument/2006/relationships/hyperlink" Target="https://community.secop.gov.co/Public/Tendering/OpportunityDetail/Index?noticeUID=CO1.NTC.2577286&amp;isFromPublicArea=True&amp;isModal=False" TargetMode="External"/><Relationship Id="rId1573" Type="http://schemas.openxmlformats.org/officeDocument/2006/relationships/hyperlink" Target="mailto:eliana.moscote@jep.gov.co" TargetMode="External"/><Relationship Id="rId72" Type="http://schemas.openxmlformats.org/officeDocument/2006/relationships/hyperlink" Target="https://community.secop.gov.co/Public/Tendering/ContractNoticePhases/View?PPI=CO1.PPI.21630438&amp;isFromPublicArea=True&amp;isModal=False" TargetMode="External"/><Relationship Id="rId375" Type="http://schemas.openxmlformats.org/officeDocument/2006/relationships/hyperlink" Target="https://community.secop.gov.co/Public/Tendering/ContractNoticePhases/View?PPI=CO1.PPI.20134039&amp;isFromPublicArea=True&amp;isModal=False" TargetMode="External"/><Relationship Id="rId582" Type="http://schemas.openxmlformats.org/officeDocument/2006/relationships/hyperlink" Target="https://community.secop.gov.co/Public/Tendering/ContractNoticePhases/View?PPI=CO1.PPI.19283457&amp;isFromPublicArea=True&amp;isModal=False" TargetMode="External"/><Relationship Id="rId803" Type="http://schemas.openxmlformats.org/officeDocument/2006/relationships/hyperlink" Target="../../../../ana.angel/AppData/Local/carlos_torres_jep_gov_co/_layouts/15/onedrive.aspx" TargetMode="External"/><Relationship Id="rId1226" Type="http://schemas.openxmlformats.org/officeDocument/2006/relationships/hyperlink" Target="https://community.secop.gov.co/Public/Tendering/ContractNoticePhases/View?PPI=CO1.PPI.17112165&amp;isFromPublicArea=True&amp;isModal=False" TargetMode="External"/><Relationship Id="rId1433" Type="http://schemas.openxmlformats.org/officeDocument/2006/relationships/hyperlink" Target="https://community.secop.gov.co/Public/Tendering/ContractNoticePhases/View?PPI=CO1.PPI.22049712&amp;isFromPublicArea=True&amp;isModal=False" TargetMode="External"/><Relationship Id="rId1640" Type="http://schemas.openxmlformats.org/officeDocument/2006/relationships/hyperlink" Target="mailto:john.farfan@jep.gov.co" TargetMode="External"/><Relationship Id="rId3" Type="http://schemas.openxmlformats.org/officeDocument/2006/relationships/hyperlink" Target="mailto:angela.chaparro@dell.com" TargetMode="External"/><Relationship Id="rId235" Type="http://schemas.openxmlformats.org/officeDocument/2006/relationships/hyperlink" Target="mailto:ivette.hernandez@jep.gov.co" TargetMode="External"/><Relationship Id="rId442" Type="http://schemas.openxmlformats.org/officeDocument/2006/relationships/hyperlink" Target="https://community.secop.gov.co/Public/Tendering/ContractNoticePhases/View?PPI=CO1.PPI.19481271&amp;isFromPublicArea=True&amp;isModal=False" TargetMode="External"/><Relationship Id="rId887" Type="http://schemas.openxmlformats.org/officeDocument/2006/relationships/hyperlink" Target="../../../../ana.angel/AppData/Local/carlos_torres_jep_gov_co/_layouts/15/onedrive.aspx" TargetMode="External"/><Relationship Id="rId1072" Type="http://schemas.openxmlformats.org/officeDocument/2006/relationships/hyperlink" Target="https://community.secop.gov.co/Public/Tendering/OpportunityDetail/Index?noticeUID=CO1.NTC.2615777&amp;isFromPublicArea=True&amp;isModal=False" TargetMode="External"/><Relationship Id="rId1500" Type="http://schemas.openxmlformats.org/officeDocument/2006/relationships/hyperlink" Target="mailto:sandra.cuevas@jep.gov.co" TargetMode="External"/><Relationship Id="rId302" Type="http://schemas.openxmlformats.org/officeDocument/2006/relationships/hyperlink" Target="mailto:yuly.gomez@jep.gov.co" TargetMode="External"/><Relationship Id="rId747" Type="http://schemas.openxmlformats.org/officeDocument/2006/relationships/hyperlink" Target="mailto:ernesto.pineda@jep.gov.co" TargetMode="External"/><Relationship Id="rId954"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214-2022.pdf" TargetMode="External"/><Relationship Id="rId1377" Type="http://schemas.openxmlformats.org/officeDocument/2006/relationships/hyperlink" Target="mailto:nelson.barriga@jep.gov.co" TargetMode="External"/><Relationship Id="rId1584" Type="http://schemas.openxmlformats.org/officeDocument/2006/relationships/hyperlink" Target="mailto:lorena.cordoba@jep.gov.co" TargetMode="External"/><Relationship Id="rId83" Type="http://schemas.openxmlformats.org/officeDocument/2006/relationships/hyperlink" Target="https://community.secop.gov.co/Public/Tendering/ContractNoticePhases/View?PPI=CO1.PPI.21015682&amp;isFromPublicArea=True&amp;isModal=False" TargetMode="External"/><Relationship Id="rId179" Type="http://schemas.openxmlformats.org/officeDocument/2006/relationships/hyperlink" Target="https://community.secop.gov.co/Public/Tendering/ContractNoticePhases/View?PPI=CO1.PPI.20880914&amp;isFromPublicArea=True&amp;isModal=False" TargetMode="External"/><Relationship Id="rId386" Type="http://schemas.openxmlformats.org/officeDocument/2006/relationships/hyperlink" Target="https://community.secop.gov.co/Public/Tendering/ContractNoticePhases/View?PPI=CO1.PPI.19699707&amp;isFromPublicArea=True&amp;isModal=False" TargetMode="External"/><Relationship Id="rId593" Type="http://schemas.openxmlformats.org/officeDocument/2006/relationships/hyperlink" Target="https://community.secop.gov.co/Public/Tendering/ContractNoticePhases/View?PPI=CO1.PPI.19210358&amp;isFromPublicArea=True&amp;isModal=False" TargetMode="External"/><Relationship Id="rId607" Type="http://schemas.openxmlformats.org/officeDocument/2006/relationships/hyperlink" Target="https://community.secop.gov.co/Public/Tendering/ContractNoticePhases/View?PPI=CO1.PPI.19194546&amp;isFromPublicArea=True&amp;isModal=False" TargetMode="External"/><Relationship Id="rId814" Type="http://schemas.openxmlformats.org/officeDocument/2006/relationships/hyperlink" Target="../../../../ana.angel/AppData/Local/carlos_torres_jep_gov_co/_layouts/15/onedrive.aspx" TargetMode="External"/><Relationship Id="rId1237" Type="http://schemas.openxmlformats.org/officeDocument/2006/relationships/hyperlink" Target="https://community.secop.gov.co/Public/Tendering/ContractNoticePhases/View?PPI=CO1.PPI.17051767&amp;isFromPublicArea=True&amp;isModal=False" TargetMode="External"/><Relationship Id="rId1444" Type="http://schemas.openxmlformats.org/officeDocument/2006/relationships/hyperlink" Target="https://community.secop.gov.co/Public/Tendering/ContractNoticePhases/View?PPI=CO1.PPI.22085076&amp;isFromPublicArea=True&amp;isModal=False" TargetMode="External"/><Relationship Id="rId1651" Type="http://schemas.openxmlformats.org/officeDocument/2006/relationships/hyperlink" Target="../../../../:b:/g/SE/DAJ/SDC/EeYJ5caUHEJPgUth-Ei-ksUB6am4AiLS9Qnpy32g6slWmA?e=Pdnobv" TargetMode="External"/><Relationship Id="rId246" Type="http://schemas.openxmlformats.org/officeDocument/2006/relationships/hyperlink" Target="mailto:sebastian.diaz@jep.gov.co" TargetMode="External"/><Relationship Id="rId453" Type="http://schemas.openxmlformats.org/officeDocument/2006/relationships/hyperlink" Target="mailto:jorge.ochoa@jep.gov.co" TargetMode="External"/><Relationship Id="rId660" Type="http://schemas.openxmlformats.org/officeDocument/2006/relationships/hyperlink" Target="mailto:andres.sierra@jep.gov.co" TargetMode="External"/><Relationship Id="rId898"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017-2022.pdf" TargetMode="External"/><Relationship Id="rId1083" Type="http://schemas.openxmlformats.org/officeDocument/2006/relationships/hyperlink" Target="https://community.secop.gov.co/Public/Tendering/OpportunityDetail/Index?noticeUID=CO1.NTC.2662224&amp;isFromPublicArea=True&amp;isModal=False" TargetMode="External"/><Relationship Id="rId1290" Type="http://schemas.openxmlformats.org/officeDocument/2006/relationships/hyperlink" Target="https://community.secop.gov.co/Public/Tendering/ContractNoticePhases/View?PPI=CO1.PPI.21941228&amp;isFromPublicArea=True&amp;isModal=False" TargetMode="External"/><Relationship Id="rId1304" Type="http://schemas.openxmlformats.org/officeDocument/2006/relationships/hyperlink" Target="https://community.secop.gov.co/Public/Tendering/ContractNoticePhases/View?PPI=CO1.PPI.21960883&amp;isFromPublicArea=True&amp;isModal=False" TargetMode="External"/><Relationship Id="rId1511" Type="http://schemas.openxmlformats.org/officeDocument/2006/relationships/hyperlink" Target="https://community.secop.gov.co/Public/Tendering/ContractNoticePhases/View?PPI=CO1.PPI.22099701&amp;isFromPublicArea=True&amp;isModal=False" TargetMode="External"/><Relationship Id="rId106" Type="http://schemas.openxmlformats.org/officeDocument/2006/relationships/hyperlink" Target="https://community.secop.gov.co/Public/Tendering/ContractNoticePhases/View?PPI=CO1.PPI.21515800&amp;isFromPublicArea=True&amp;isModal=False" TargetMode="External"/><Relationship Id="rId313" Type="http://schemas.openxmlformats.org/officeDocument/2006/relationships/hyperlink" Target="https://community.secop.gov.co/Public/Tendering/ContractNoticePhases/View?PPI=CO1.PPI.20468662&amp;isFromPublicArea=True&amp;isModal=False" TargetMode="External"/><Relationship Id="rId758" Type="http://schemas.openxmlformats.org/officeDocument/2006/relationships/hyperlink" Target="mailto:karen.alvarez@jep.gov.co" TargetMode="External"/><Relationship Id="rId965"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JEP%20237%202022.PNG" TargetMode="External"/><Relationship Id="rId1150" Type="http://schemas.openxmlformats.org/officeDocument/2006/relationships/hyperlink" Target="https://community.secop.gov.co/Public/Tendering/ContractNoticePhases/View?PPI=CO1.PPI.17244506&amp;isFromPublicArea=True&amp;isModal=False" TargetMode="External"/><Relationship Id="rId1388" Type="http://schemas.openxmlformats.org/officeDocument/2006/relationships/hyperlink" Target="https://community.secop.gov.co/Public/Tendering/ContractNoticePhases/View?PPI=CO1.PPI.22036937&amp;isFromPublicArea=True&amp;isModal=False" TargetMode="External"/><Relationship Id="rId1595" Type="http://schemas.openxmlformats.org/officeDocument/2006/relationships/hyperlink" Target="mailto:julia.morat@jep.gov.co" TargetMode="External"/><Relationship Id="rId1609" Type="http://schemas.openxmlformats.org/officeDocument/2006/relationships/hyperlink" Target="mailto:maria.daza@jep.gov.co" TargetMode="External"/><Relationship Id="rId10" Type="http://schemas.openxmlformats.org/officeDocument/2006/relationships/hyperlink" Target="mailto:luz.velandia@jep.gov.co" TargetMode="External"/><Relationship Id="rId94" Type="http://schemas.openxmlformats.org/officeDocument/2006/relationships/hyperlink" Target="https://community.secop.gov.co/Public/Tendering/ContractNoticePhases/View?PPI=CO1.PPI.21484334&amp;isFromPublicArea=True&amp;isModal=False" TargetMode="External"/><Relationship Id="rId397" Type="http://schemas.openxmlformats.org/officeDocument/2006/relationships/hyperlink" Target="mailto:milton.medina@jep.gov.co" TargetMode="External"/><Relationship Id="rId520" Type="http://schemas.openxmlformats.org/officeDocument/2006/relationships/hyperlink" Target="https://community.secop.gov.co/Public/Tendering/ContractNoticePhases/View?PPI=CO1.PPI.19301191&amp;isFromPublicArea=True&amp;isModal=False" TargetMode="External"/><Relationship Id="rId618" Type="http://schemas.openxmlformats.org/officeDocument/2006/relationships/hyperlink" Target="mailto:ignacio.mosquera@jep.gov.co" TargetMode="External"/><Relationship Id="rId825" Type="http://schemas.openxmlformats.org/officeDocument/2006/relationships/hyperlink" Target="../../../../ana.angel/AppData/Local/carlos_torres_jep_gov_co/_layouts/15/onedrive.aspx" TargetMode="External"/><Relationship Id="rId1248" Type="http://schemas.openxmlformats.org/officeDocument/2006/relationships/hyperlink" Target="https://community.secop.gov.co/Public/Tendering/ContractNoticePhases/View?PPI=CO1.PPI.17115838&amp;isFromPublicArea=True&amp;isModal=False" TargetMode="External"/><Relationship Id="rId1455" Type="http://schemas.openxmlformats.org/officeDocument/2006/relationships/hyperlink" Target="https://community.secop.gov.co/Public/Tendering/ContractNoticePhases/View?PPI=CO1.PPI.21764430&amp;isFromPublicArea=True&amp;isModal=False" TargetMode="External"/><Relationship Id="rId257" Type="http://schemas.openxmlformats.org/officeDocument/2006/relationships/hyperlink" Target="mailto:daniel.gomez@jep.gov.co" TargetMode="External"/><Relationship Id="rId464" Type="http://schemas.openxmlformats.org/officeDocument/2006/relationships/hyperlink" Target="https://community.secop.gov.co/Public/Tendering/ContractNoticePhases/View?PPI=CO1.PPI.19393196&amp;isFromPublicArea=True&amp;isModal=False" TargetMode="External"/><Relationship Id="rId1010" Type="http://schemas.openxmlformats.org/officeDocument/2006/relationships/hyperlink" Target="https://community.secop.gov.co/Public/Tendering/OpportunityDetail/Index?noticeUID=CO1.NTC.2640241&amp;isFromPublicArea=True&amp;isModal=False" TargetMode="External"/><Relationship Id="rId1094" Type="http://schemas.openxmlformats.org/officeDocument/2006/relationships/hyperlink" Target="https://community.secop.gov.co/Public/Tendering/OpportunityDetail/Index?noticeUID=CO1.NTC.2642479&amp;isFromPublicArea=True&amp;isModal=False" TargetMode="External"/><Relationship Id="rId1108" Type="http://schemas.openxmlformats.org/officeDocument/2006/relationships/hyperlink" Target="https://community.secop.gov.co/Public/Tendering/OpportunityDetail/Index?noticeUID=CO1.NTC.2663255&amp;isFromPublicArea=True&amp;isModal=False" TargetMode="External"/><Relationship Id="rId1315" Type="http://schemas.openxmlformats.org/officeDocument/2006/relationships/hyperlink" Target="https://www.colombiacompra.gov.co/tienda-virtual-del-estado-colombiano/ordenes-compra/102718" TargetMode="External"/><Relationship Id="rId117" Type="http://schemas.openxmlformats.org/officeDocument/2006/relationships/hyperlink" Target="mailto:teofilo.vasquez@jep.gov.co" TargetMode="External"/><Relationship Id="rId671" Type="http://schemas.openxmlformats.org/officeDocument/2006/relationships/hyperlink" Target="mailto:michael.caballero@jep.gov.co" TargetMode="External"/><Relationship Id="rId769" Type="http://schemas.openxmlformats.org/officeDocument/2006/relationships/hyperlink" Target="../../../../ana.angel/AppData/Local/carlos_torres_jep_gov_co/_layouts/15/onedrive.aspx" TargetMode="External"/><Relationship Id="rId976" Type="http://schemas.openxmlformats.org/officeDocument/2006/relationships/hyperlink" Target="mailto:diego.mosquera@jep.gov.co" TargetMode="External"/><Relationship Id="rId1399" Type="http://schemas.openxmlformats.org/officeDocument/2006/relationships/hyperlink" Target="mailto:norma.mavesoy@jep.gov.co" TargetMode="External"/><Relationship Id="rId324" Type="http://schemas.openxmlformats.org/officeDocument/2006/relationships/hyperlink" Target="https://community.secop.gov.co/Public/Tendering/ContractNoticePhases/View?PPI=CO1.PPI.20188576&amp;isFromPublicArea=True&amp;isModal=False" TargetMode="External"/><Relationship Id="rId531" Type="http://schemas.openxmlformats.org/officeDocument/2006/relationships/hyperlink" Target="https://community.secop.gov.co/Public/Tendering/ContractNoticePhases/View?PPI=CO1.PPI.19308806&amp;isFromPublicArea=True&amp;isModal=False" TargetMode="External"/><Relationship Id="rId629" Type="http://schemas.openxmlformats.org/officeDocument/2006/relationships/hyperlink" Target="mailto:maria.orozco@jep.gov.co" TargetMode="External"/><Relationship Id="rId1161" Type="http://schemas.openxmlformats.org/officeDocument/2006/relationships/hyperlink" Target="https://community.secop.gov.co/Public/Tendering/ContractNoticePhases/View?PPI=CO1.PPI.17190351&amp;isFromPublicArea=True&amp;isModal=False" TargetMode="External"/><Relationship Id="rId1259" Type="http://schemas.openxmlformats.org/officeDocument/2006/relationships/hyperlink" Target="https://colombiacompra.gov.co/tienda-virtual-del-estado-colombiano/ordenes-compra/88689" TargetMode="External"/><Relationship Id="rId1466" Type="http://schemas.openxmlformats.org/officeDocument/2006/relationships/hyperlink" Target="mailto:cleiton.murillo@jep.gov.co" TargetMode="External"/><Relationship Id="rId836" Type="http://schemas.openxmlformats.org/officeDocument/2006/relationships/hyperlink" Target="../../../../ana.angel/AppData/Local/carlos_torres_jep_gov_co/_layouts/15/onedrive.aspx" TargetMode="External"/><Relationship Id="rId1021" Type="http://schemas.openxmlformats.org/officeDocument/2006/relationships/hyperlink" Target="https://community.secop.gov.co/Public/Tendering/OpportunityDetail/Index?noticeUID=CO1.NTC.2578959&amp;isFromPublicArea=True&amp;isModal=False" TargetMode="External"/><Relationship Id="rId1119" Type="http://schemas.openxmlformats.org/officeDocument/2006/relationships/hyperlink" Target="https://community.secop.gov.co/Public/Tendering/ContractNoticePhases/View?PPI=CO1.PPI.17187429&amp;isFromPublicArea=True&amp;isModal=False" TargetMode="External"/><Relationship Id="rId903"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022-2022.pdf" TargetMode="External"/><Relationship Id="rId1326" Type="http://schemas.openxmlformats.org/officeDocument/2006/relationships/hyperlink" Target="https://community.secop.gov.co/Public/Tendering/OpportunityDetail/Index?noticeUID=CO1.NTC.3598119&amp;isFromPublicArea=True&amp;isModal=False" TargetMode="External"/><Relationship Id="rId1533" Type="http://schemas.openxmlformats.org/officeDocument/2006/relationships/hyperlink" Target="https://community.secop.gov.co/Public/Tendering/ContractNoticePhases/View?PPI=CO1.PPI.22111516&amp;isFromPublicArea=True&amp;isModal=False" TargetMode="External"/><Relationship Id="rId32" Type="http://schemas.openxmlformats.org/officeDocument/2006/relationships/hyperlink" Target="mailto:lady.ruiz@jep.gov.co" TargetMode="External"/><Relationship Id="rId1600" Type="http://schemas.openxmlformats.org/officeDocument/2006/relationships/hyperlink" Target="mailto:leonardo.yepes@jep.gov.co" TargetMode="External"/><Relationship Id="rId181" Type="http://schemas.openxmlformats.org/officeDocument/2006/relationships/hyperlink" Target="https://community.secop.gov.co/Public/Tendering/ContractNoticePhases/View?PPI=CO1.PPI.20390249&amp;isFromPublicArea=True&amp;isModal=False" TargetMode="External"/><Relationship Id="rId279" Type="http://schemas.openxmlformats.org/officeDocument/2006/relationships/hyperlink" Target="mailto:yon.cadin@jep.gov.co" TargetMode="External"/><Relationship Id="rId486" Type="http://schemas.openxmlformats.org/officeDocument/2006/relationships/hyperlink" Target="mailto:cesar.pinilla@jep.gov.co" TargetMode="External"/><Relationship Id="rId693" Type="http://schemas.openxmlformats.org/officeDocument/2006/relationships/hyperlink" Target="mailto:jeison.pava@jep.gov.co" TargetMode="External"/><Relationship Id="rId139" Type="http://schemas.openxmlformats.org/officeDocument/2006/relationships/hyperlink" Target="mailto:anny.guerrero@jep.gov.co" TargetMode="External"/><Relationship Id="rId346" Type="http://schemas.openxmlformats.org/officeDocument/2006/relationships/hyperlink" Target="mailto:rosa.navarro@jep.gov.co" TargetMode="External"/><Relationship Id="rId553" Type="http://schemas.openxmlformats.org/officeDocument/2006/relationships/hyperlink" Target="https://community.secop.gov.co/Public/Tendering/ContractNoticePhases/View?PPI=CO1.PPI.19270756&amp;isFromPublicArea=True&amp;isModal=False" TargetMode="External"/><Relationship Id="rId760" Type="http://schemas.openxmlformats.org/officeDocument/2006/relationships/hyperlink" Target="https://community.secop.gov.co/Public/Tendering/ContractNoticePhases/View?PPI=CO1.PPI.19233389&amp;isFromPublicArea=True&amp;isModal=False" TargetMode="External"/><Relationship Id="rId998" Type="http://schemas.openxmlformats.org/officeDocument/2006/relationships/hyperlink" Target="https://community.secop.gov.co/Public/Tendering/OpportunityDetail/Index?noticeUID=CO1.NTC.2584390&amp;isFromPublicArea=True&amp;isModal=False" TargetMode="External"/><Relationship Id="rId1183" Type="http://schemas.openxmlformats.org/officeDocument/2006/relationships/hyperlink" Target="https://community.secop.gov.co/Public/Tendering/ContractNoticePhases/View?PPI=CO1.PPI.17150789&amp;isFromPublicArea=True&amp;isModal=False" TargetMode="External"/><Relationship Id="rId1390" Type="http://schemas.openxmlformats.org/officeDocument/2006/relationships/hyperlink" Target="https://community.secop.gov.co/Public/Tendering/ContractNoticePhases/View?PPI=CO1.PPI.22039538&amp;isFromPublicArea=True&amp;isModal=False" TargetMode="External"/><Relationship Id="rId206" Type="http://schemas.openxmlformats.org/officeDocument/2006/relationships/hyperlink" Target="mailto:juan.bolanos@jep.gov.co" TargetMode="External"/><Relationship Id="rId413" Type="http://schemas.openxmlformats.org/officeDocument/2006/relationships/hyperlink" Target="https://community.secop.gov.co/Public/Tendering/ContractNoticePhases/View?PPI=CO1.PPI.19238744&amp;isFromPublicArea=True&amp;isModal=False" TargetMode="External"/><Relationship Id="rId858" Type="http://schemas.openxmlformats.org/officeDocument/2006/relationships/hyperlink" Target="../../../../ana.angel/AppData/Local/carlos_torres_jep_gov_co/_layouts/15/onedrive.aspx" TargetMode="External"/><Relationship Id="rId1043" Type="http://schemas.openxmlformats.org/officeDocument/2006/relationships/hyperlink" Target="https://community.secop.gov.co/Public/Tendering/OpportunityDetail/Index?noticeUID=CO1.NTC.2649455&amp;isFromPublicArea=True&amp;isModal=False" TargetMode="External"/><Relationship Id="rId1488" Type="http://schemas.openxmlformats.org/officeDocument/2006/relationships/hyperlink" Target="mailto:yesid.mejia@jep.gov.co" TargetMode="External"/><Relationship Id="rId620" Type="http://schemas.openxmlformats.org/officeDocument/2006/relationships/hyperlink" Target="mailto:irene.narino@jep.gov.co" TargetMode="External"/><Relationship Id="rId718" Type="http://schemas.openxmlformats.org/officeDocument/2006/relationships/hyperlink" Target="mailto:paola.casas@jep.gov.co" TargetMode="External"/><Relationship Id="rId925"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JEP%20104%202022.PNG" TargetMode="External"/><Relationship Id="rId1250" Type="http://schemas.openxmlformats.org/officeDocument/2006/relationships/hyperlink" Target="https://community.secop.gov.co/Public/Tendering/ContractNoticePhases/View?PPI=CO1.PPI.17125933&amp;isFromPublicArea=True&amp;isModal=False" TargetMode="External"/><Relationship Id="rId1348" Type="http://schemas.openxmlformats.org/officeDocument/2006/relationships/hyperlink" Target="https://community.secop.gov.co/Public/Tendering/ContractNoticePhases/View?PPI=CO1.PPI.21977939&amp;isFromPublicArea=True&amp;isModal=False" TargetMode="External"/><Relationship Id="rId1555" Type="http://schemas.openxmlformats.org/officeDocument/2006/relationships/hyperlink" Target="mailto:juliana.pineda@jep.gov.co" TargetMode="External"/><Relationship Id="rId1110" Type="http://schemas.openxmlformats.org/officeDocument/2006/relationships/hyperlink" Target="https://community.secop.gov.co/Public/Tendering/OpportunityDetail/Index?noticeUID=CO1.NTC.2665865&amp;isFromPublicArea=True&amp;isModal=False" TargetMode="External"/><Relationship Id="rId1208" Type="http://schemas.openxmlformats.org/officeDocument/2006/relationships/hyperlink" Target="https://community.secop.gov.co/Public/Tendering/ContractNoticePhases/View?PPI=CO1.PPI.17622933&amp;isFromPublicArea=True&amp;isModal=False" TargetMode="External"/><Relationship Id="rId1415" Type="http://schemas.openxmlformats.org/officeDocument/2006/relationships/hyperlink" Target="mailto:olga.cardona@jep.gov.co" TargetMode="External"/><Relationship Id="rId54" Type="http://schemas.openxmlformats.org/officeDocument/2006/relationships/hyperlink" Target="mailto:sergio.gonzalez@jep.gov.co" TargetMode="External"/><Relationship Id="rId1622" Type="http://schemas.openxmlformats.org/officeDocument/2006/relationships/hyperlink" Target="mailto:paula.orozco@jep.gov.co" TargetMode="External"/><Relationship Id="rId270" Type="http://schemas.openxmlformats.org/officeDocument/2006/relationships/hyperlink" Target="mailto:angela.caro@jep.gov.co" TargetMode="External"/><Relationship Id="rId130" Type="http://schemas.openxmlformats.org/officeDocument/2006/relationships/hyperlink" Target="mailto:gladys.prada@jep.gov.co" TargetMode="External"/><Relationship Id="rId368" Type="http://schemas.openxmlformats.org/officeDocument/2006/relationships/hyperlink" Target="https://community.secop.gov.co/Public/Tendering/ContractNoticePhases/View?PPI=CO1.PPI.19779248&amp;isFromPublicArea=True&amp;isModal=False" TargetMode="External"/><Relationship Id="rId575" Type="http://schemas.openxmlformats.org/officeDocument/2006/relationships/hyperlink" Target="https://community.secop.gov.co/Public/Tendering/ContractNoticePhases/View?PPI=CO1.PPI.19252021&amp;isFromPublicArea=True&amp;isModal=False" TargetMode="External"/><Relationship Id="rId782" Type="http://schemas.openxmlformats.org/officeDocument/2006/relationships/hyperlink" Target="../../../../ana.angel/AppData/Local/carlos_torres_jep_gov_co/_layouts/15/onedrive.aspx" TargetMode="External"/><Relationship Id="rId228" Type="http://schemas.openxmlformats.org/officeDocument/2006/relationships/hyperlink" Target="mailto:judy.martinez@jep.gov.co" TargetMode="External"/><Relationship Id="rId435" Type="http://schemas.openxmlformats.org/officeDocument/2006/relationships/hyperlink" Target="https://community.secop.gov.co/Public/Tendering/ContractNoticePhases/View?PPI=CO1.PPI.19507158&amp;isFromPublicArea=True&amp;isModal=False" TargetMode="External"/><Relationship Id="rId642" Type="http://schemas.openxmlformats.org/officeDocument/2006/relationships/hyperlink" Target="mailto:maria.fonseca@jep.gov.co" TargetMode="External"/><Relationship Id="rId1065" Type="http://schemas.openxmlformats.org/officeDocument/2006/relationships/hyperlink" Target="https://community.secop.gov.co/Public/Tendering/OpportunityDetail/Index?noticeUID=CO1.NTC.2660421&amp;isFromPublicArea=True&amp;isModal=False" TargetMode="External"/><Relationship Id="rId1272" Type="http://schemas.openxmlformats.org/officeDocument/2006/relationships/hyperlink" Target="https://community.secop.gov.co/Public/Tendering/ContractNoticePhases/View?PPI=CO1.PPI.18429935&amp;isFromPublicArea=True&amp;isModal=False" TargetMode="External"/><Relationship Id="rId502" Type="http://schemas.openxmlformats.org/officeDocument/2006/relationships/hyperlink" Target="https://community.secop.gov.co/Public/Tendering/ContractNoticePhases/View?PPI=CO1.PPI.19278183&amp;isFromPublicArea=True&amp;isModal=False" TargetMode="External"/><Relationship Id="rId947"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187-2022.pdf" TargetMode="External"/><Relationship Id="rId1132" Type="http://schemas.openxmlformats.org/officeDocument/2006/relationships/hyperlink" Target="https://community.secop.gov.co/Public/Tendering/ContractNoticePhases/View?PPI=CO1.PPI.17199915&amp;isFromPublicArea=True&amp;isModal=False" TargetMode="External"/><Relationship Id="rId1577" Type="http://schemas.openxmlformats.org/officeDocument/2006/relationships/hyperlink" Target="mailto:luisa.mojica@jep.gov.co" TargetMode="External"/><Relationship Id="rId76" Type="http://schemas.openxmlformats.org/officeDocument/2006/relationships/hyperlink" Target="https://community.secop.gov.co/Public/Tendering/ContractNoticePhases/View?PPI=CO1.PPI.21565386&amp;isFromPublicArea=True&amp;isModal=False" TargetMode="External"/><Relationship Id="rId807" Type="http://schemas.openxmlformats.org/officeDocument/2006/relationships/hyperlink" Target="../../../../ana.angel/AppData/Local/carlos_torres_jep_gov_co/_layouts/15/onedrive.aspx" TargetMode="External"/><Relationship Id="rId1437" Type="http://schemas.openxmlformats.org/officeDocument/2006/relationships/hyperlink" Target="https://community.secop.gov.co/Public/Tendering/ContractNoticePhases/View?PPI=CO1.PPI.22047405&amp;isFromPublicArea=True&amp;isModal=False" TargetMode="External"/><Relationship Id="rId1644" Type="http://schemas.openxmlformats.org/officeDocument/2006/relationships/hyperlink" Target="../../../../:b:/g/SE/DAJ/SDC/EVDMGmgteF1FiGlrNq_f4x4BnwTiTMMLpNJfdd4wXrciaA?e=8Blvia" TargetMode="External"/><Relationship Id="rId1504" Type="http://schemas.openxmlformats.org/officeDocument/2006/relationships/hyperlink" Target="mailto:diego.bernal@jep.gov.co" TargetMode="External"/><Relationship Id="rId292" Type="http://schemas.openxmlformats.org/officeDocument/2006/relationships/hyperlink" Target="mailto:daniel.torres@jep.gov.co" TargetMode="External"/><Relationship Id="rId597" Type="http://schemas.openxmlformats.org/officeDocument/2006/relationships/hyperlink" Target="https://community.secop.gov.co/Public/Tendering/ContractNoticePhases/View?PPI=CO1.PPI.19235937&amp;isFromPublicArea=True&amp;isModal=False" TargetMode="External"/><Relationship Id="rId152" Type="http://schemas.openxmlformats.org/officeDocument/2006/relationships/hyperlink" Target="https://community.secop.gov.co/Public/Tendering/ContractNoticePhases/View?PPI=CO1.PPI.21105217&amp;isFromPublicArea=True&amp;isModal=False" TargetMode="External"/><Relationship Id="rId457" Type="http://schemas.openxmlformats.org/officeDocument/2006/relationships/hyperlink" Target="mailto:sandra.gomez@jep.gov.co" TargetMode="External"/><Relationship Id="rId1087" Type="http://schemas.openxmlformats.org/officeDocument/2006/relationships/hyperlink" Target="https://community.secop.gov.co/Public/Tendering/OpportunityDetail/Index?noticeUID=CO1.NTC.2627707&amp;isFromPublicArea=True&amp;isModal=False" TargetMode="External"/><Relationship Id="rId1294" Type="http://schemas.openxmlformats.org/officeDocument/2006/relationships/hyperlink" Target="https://community.secop.gov.co/Public/Tendering/ContractNoticePhases/View?PPI=CO1.PPI.21976102&amp;isFromPublicArea=True&amp;isModal=False" TargetMode="External"/><Relationship Id="rId664" Type="http://schemas.openxmlformats.org/officeDocument/2006/relationships/hyperlink" Target="mailto:alejandra.barrera@jep.gov.co" TargetMode="External"/><Relationship Id="rId871" Type="http://schemas.openxmlformats.org/officeDocument/2006/relationships/hyperlink" Target="../../../../ana.angel/AppData/Local/carlos_torres_jep_gov_co/_layouts/15/onedrive.aspx" TargetMode="External"/><Relationship Id="rId969"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JEP-243-2022.pdf" TargetMode="External"/><Relationship Id="rId1599" Type="http://schemas.openxmlformats.org/officeDocument/2006/relationships/hyperlink" Target="mailto:jaime.ortega@jep.gov.co" TargetMode="External"/><Relationship Id="rId317" Type="http://schemas.openxmlformats.org/officeDocument/2006/relationships/hyperlink" Target="https://community.secop.gov.co/Public/Tendering/ContractNoticePhases/View?PPI=CO1.PPI.20393290&amp;isFromPublicArea=True&amp;isModal=False" TargetMode="External"/><Relationship Id="rId524" Type="http://schemas.openxmlformats.org/officeDocument/2006/relationships/hyperlink" Target="https://community.secop.gov.co/Public/Tendering/ContractNoticePhases/View?PPI=CO1.PPI.19350195&amp;isFromPublicArea=True&amp;isModal=False" TargetMode="External"/><Relationship Id="rId731" Type="http://schemas.openxmlformats.org/officeDocument/2006/relationships/hyperlink" Target="mailto:eyver.escobar@jep.gov.co" TargetMode="External"/><Relationship Id="rId1154" Type="http://schemas.openxmlformats.org/officeDocument/2006/relationships/hyperlink" Target="https://community.secop.gov.co/Public/Tendering/ContractNoticePhases/View?PPI=CO1.PPI.17190353&amp;isFromPublicArea=True&amp;isModal=False" TargetMode="External"/><Relationship Id="rId1361" Type="http://schemas.openxmlformats.org/officeDocument/2006/relationships/hyperlink" Target="https://community.secop.gov.co/Public/Tendering/ContractNoticePhases/View?PPI=CO1.PPI.21289974&amp;isFromPublicArea=True&amp;isModal=False" TargetMode="External"/><Relationship Id="rId1459" Type="http://schemas.openxmlformats.org/officeDocument/2006/relationships/hyperlink" Target="https://community.secop.gov.co/Public/Tendering/ContractNoticePhases/View?PPI=CO1.PPI.22076985&amp;isFromPublicArea=True&amp;isModal=False" TargetMode="External"/><Relationship Id="rId98" Type="http://schemas.openxmlformats.org/officeDocument/2006/relationships/hyperlink" Target="https://community.secop.gov.co/Public/Tendering/ContractNoticePhases/View?PPI=CO1.PPI.21539119&amp;isFromPublicArea=True&amp;isModal=False" TargetMode="External"/><Relationship Id="rId829" Type="http://schemas.openxmlformats.org/officeDocument/2006/relationships/hyperlink" Target="../../../../ana.angel/AppData/Local/carlos_torres_jep_gov_co/_layouts/15/onedrive.aspx" TargetMode="External"/><Relationship Id="rId1014" Type="http://schemas.openxmlformats.org/officeDocument/2006/relationships/hyperlink" Target="https://community.secop.gov.co/Public/Tendering/OpportunityDetail/Index?noticeUID=CO1.NTC.2568300&amp;isFromPublicArea=True&amp;isModal=False" TargetMode="External"/><Relationship Id="rId1221" Type="http://schemas.openxmlformats.org/officeDocument/2006/relationships/hyperlink" Target="https://community.secop.gov.co/Public/Tendering/ContractNoticePhases/View?PPI=CO1.PPI.17043141&amp;isFromPublicArea=True&amp;isModal=False" TargetMode="External"/><Relationship Id="rId1319" Type="http://schemas.openxmlformats.org/officeDocument/2006/relationships/hyperlink" Target="http://https/community.secop.gov.co/Public/Tendering/ContractNoticePhases/View?PPI=CO1.PPI.21976496&amp;isFromPublicArea=True&amp;isModal=False" TargetMode="External"/><Relationship Id="rId1526" Type="http://schemas.openxmlformats.org/officeDocument/2006/relationships/hyperlink" Target="https://community.secop.gov.co/Public/Tendering/ContractNoticePhases/View?PPI=CO1.PPI.22122529&amp;isFromPublicArea=True&amp;isModal=False" TargetMode="External"/><Relationship Id="rId25" Type="http://schemas.openxmlformats.org/officeDocument/2006/relationships/hyperlink" Target="mailto:marly.losada@jep.gov.co" TargetMode="External"/><Relationship Id="rId174" Type="http://schemas.openxmlformats.org/officeDocument/2006/relationships/hyperlink" Target="https://community.secop.gov.co/Public/Tendering/ContractNoticePhases/View?PPI=CO1.PPI.20925076&amp;isFromPublicArea=True&amp;isModal=False" TargetMode="External"/><Relationship Id="rId381" Type="http://schemas.openxmlformats.org/officeDocument/2006/relationships/hyperlink" Target="https://community.secop.gov.co/Public/Tendering/ContractNoticePhases/View?PPI=CO1.PPI.19482143&amp;isFromPublicArea=True&amp;isModal=False" TargetMode="External"/><Relationship Id="rId241" Type="http://schemas.openxmlformats.org/officeDocument/2006/relationships/hyperlink" Target="mailto:jhoanny.rico@jep.gov.co" TargetMode="External"/><Relationship Id="rId479" Type="http://schemas.openxmlformats.org/officeDocument/2006/relationships/hyperlink" Target="https://community.secop.gov.co/Public/Tendering/ContractNoticePhases/View?PPI=CO1.PPI.19298721&amp;isFromPublicArea=True&amp;isModal=False" TargetMode="External"/><Relationship Id="rId686" Type="http://schemas.openxmlformats.org/officeDocument/2006/relationships/hyperlink" Target="mailto:liliana.homez@jep.gov.co" TargetMode="External"/><Relationship Id="rId893" Type="http://schemas.openxmlformats.org/officeDocument/2006/relationships/hyperlink" Target="../../../../ana.angel/AppData/Local/carlos_torres_jep_gov_co/_layouts/15/onedrive.aspx" TargetMode="External"/><Relationship Id="rId339" Type="http://schemas.openxmlformats.org/officeDocument/2006/relationships/hyperlink" Target="mailto:rosaura.morales@jep.gov.co" TargetMode="External"/><Relationship Id="rId546" Type="http://schemas.openxmlformats.org/officeDocument/2006/relationships/hyperlink" Target="https://community.secop.gov.co/Public/Tendering/ContractNoticePhases/View?PPI=CO1.PPI.19266226&amp;isFromPublicArea=True&amp;isModal=False" TargetMode="External"/><Relationship Id="rId753" Type="http://schemas.openxmlformats.org/officeDocument/2006/relationships/hyperlink" Target="mailto:camila.paez@jep.gov.co" TargetMode="External"/><Relationship Id="rId1176" Type="http://schemas.openxmlformats.org/officeDocument/2006/relationships/hyperlink" Target="https://community.secop.gov.co/Public/Tendering/ContractNoticePhases/View?PPI=CO1.PPI.17169877&amp;isFromPublicArea=True&amp;isModal=False" TargetMode="External"/><Relationship Id="rId1383" Type="http://schemas.openxmlformats.org/officeDocument/2006/relationships/hyperlink" Target="https://community.secop.gov.co/Public/Tendering/ContractNoticePhases/View?PPI=CO1.PPI.22021863&amp;isFromPublicArea=True&amp;isModal=False" TargetMode="External"/><Relationship Id="rId101" Type="http://schemas.openxmlformats.org/officeDocument/2006/relationships/hyperlink" Target="https://community.secop.gov.co/Public/Tendering/ContractNoticePhases/View?PPI=CO1.PPI.21484029&amp;isFromPublicArea=True&amp;isModal=False" TargetMode="External"/><Relationship Id="rId406" Type="http://schemas.openxmlformats.org/officeDocument/2006/relationships/hyperlink" Target="https://community.secop.gov.co/Public/Tendering/ContractNoticePhases/View?PPI=CO1.PPI.19258740&amp;isFromPublicArea=True&amp;isModal=False" TargetMode="External"/><Relationship Id="rId960"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225-2022.pdf" TargetMode="External"/><Relationship Id="rId1036" Type="http://schemas.openxmlformats.org/officeDocument/2006/relationships/hyperlink" Target="https://community.secop.gov.co/Public/Tendering/OpportunityDetail/Index?noticeUID=CO1.NTC.2599934&amp;isFromPublicArea=True&amp;isModal=False" TargetMode="External"/><Relationship Id="rId1243" Type="http://schemas.openxmlformats.org/officeDocument/2006/relationships/hyperlink" Target="https://community.secop.gov.co/Public/Tendering/ContractNoticePhases/View?PPI=CO1.PPI.17069374&amp;isFromPublicArea=True&amp;isModal=False" TargetMode="External"/><Relationship Id="rId1590" Type="http://schemas.openxmlformats.org/officeDocument/2006/relationships/hyperlink" Target="mailto:andry.diaz@jep.gov.co" TargetMode="External"/><Relationship Id="rId613" Type="http://schemas.openxmlformats.org/officeDocument/2006/relationships/hyperlink" Target="https://community.secop.gov.co/Public/Tendering/ContractNoticePhases/View?PPI=CO1.PPI.19194539&amp;isFromPublicArea=True&amp;isModal=False" TargetMode="External"/><Relationship Id="rId820" Type="http://schemas.openxmlformats.org/officeDocument/2006/relationships/hyperlink" Target="../../../../ana.angel/AppData/Local/carlos_torres_jep_gov_co/_layouts/15/onedrive.aspx" TargetMode="External"/><Relationship Id="rId918"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086-2022.pdf" TargetMode="External"/><Relationship Id="rId1450" Type="http://schemas.openxmlformats.org/officeDocument/2006/relationships/hyperlink" Target="https://community.secop.gov.co/Public/Tendering/ContractNoticePhases/View?PPI=CO1.PPI.22225221&amp;isFromPublicArea=True&amp;isModal=False" TargetMode="External"/><Relationship Id="rId1548" Type="http://schemas.openxmlformats.org/officeDocument/2006/relationships/hyperlink" Target="mailto:gabriel.macia@jep.gov.co" TargetMode="External"/><Relationship Id="rId1103" Type="http://schemas.openxmlformats.org/officeDocument/2006/relationships/hyperlink" Target="https://community.secop.gov.co/Public/Tendering/OpportunityDetail/Index?noticeUID=CO1.NTC.2675365&amp;isFromPublicArea=True&amp;isModal=False" TargetMode="External"/><Relationship Id="rId1310" Type="http://schemas.openxmlformats.org/officeDocument/2006/relationships/hyperlink" Target="https://community.secop.gov.co/Public/Tendering/ContractNoticePhases/View?PPI=CO1.PPI.21999444&amp;isFromPublicArea=True&amp;isModal=False" TargetMode="External"/><Relationship Id="rId1408" Type="http://schemas.openxmlformats.org/officeDocument/2006/relationships/hyperlink" Target="mailto:emirson.rodriguez@jep.gov.co" TargetMode="External"/><Relationship Id="rId47" Type="http://schemas.openxmlformats.org/officeDocument/2006/relationships/hyperlink" Target="mailto:mario.ospina@jep.gov.co" TargetMode="External"/><Relationship Id="rId1615" Type="http://schemas.openxmlformats.org/officeDocument/2006/relationships/hyperlink" Target="mailto:elsa.giraldo@jep.gov.co" TargetMode="External"/><Relationship Id="rId196" Type="http://schemas.openxmlformats.org/officeDocument/2006/relationships/hyperlink" Target="https://community.secop.gov.co/Public/Tendering/ContractNoticePhases/View?PPI=CO1.PPI.20598934&amp;isFromPublicArea=True&amp;isModal=False" TargetMode="External"/><Relationship Id="rId263" Type="http://schemas.openxmlformats.org/officeDocument/2006/relationships/hyperlink" Target="mailto:johan.varong@jep.gov.co" TargetMode="External"/><Relationship Id="rId470" Type="http://schemas.openxmlformats.org/officeDocument/2006/relationships/hyperlink" Target="mailto:edison.tovar@jep.gov.co" TargetMode="External"/><Relationship Id="rId123" Type="http://schemas.openxmlformats.org/officeDocument/2006/relationships/hyperlink" Target="mailto:jorge.sanchez@jep.gov.co" TargetMode="External"/><Relationship Id="rId330" Type="http://schemas.openxmlformats.org/officeDocument/2006/relationships/hyperlink" Target="mailto:sandra.gomez@jep.gov.co" TargetMode="External"/><Relationship Id="rId568" Type="http://schemas.openxmlformats.org/officeDocument/2006/relationships/hyperlink" Target="https://community.secop.gov.co/Public/Tendering/ContractNoticePhases/View?PPI=CO1.PPI.19250852&amp;isFromPublicArea=True&amp;isModal=False" TargetMode="External"/><Relationship Id="rId775" Type="http://schemas.openxmlformats.org/officeDocument/2006/relationships/hyperlink" Target="../../../../ana.angel/AppData/Local/carlos_torres_jep_gov_co/_layouts/15/onedrive.aspx" TargetMode="External"/><Relationship Id="rId982" Type="http://schemas.openxmlformats.org/officeDocument/2006/relationships/hyperlink" Target="https://community.secop.gov.co/Public/Tendering/OpportunityDetail/Index?noticeUID=CO1.NTC.2548046&amp;isFromPublicArea=True&amp;isModal=False" TargetMode="External"/><Relationship Id="rId1198" Type="http://schemas.openxmlformats.org/officeDocument/2006/relationships/hyperlink" Target="https://community.secop.gov.co/Public/Tendering/ContractNoticePhases/View?PPI=CO1.PPI.17026655&amp;isFromPublicArea=True&amp;isModal=False" TargetMode="External"/><Relationship Id="rId428" Type="http://schemas.openxmlformats.org/officeDocument/2006/relationships/hyperlink" Target="https://community.secop.gov.co/Public/Tendering/ContractNoticePhases/View?PPI=CO1.PPI.19580934&amp;isFromPublicArea=True&amp;isModal=False" TargetMode="External"/><Relationship Id="rId635" Type="http://schemas.openxmlformats.org/officeDocument/2006/relationships/hyperlink" Target="mailto:laura.hernandez@jep.gov.co" TargetMode="External"/><Relationship Id="rId842" Type="http://schemas.openxmlformats.org/officeDocument/2006/relationships/hyperlink" Target="../../../../ana.angel/AppData/Local/carlos_torres_jep_gov_co/_layouts/15/onedrive.aspx" TargetMode="External"/><Relationship Id="rId1058" Type="http://schemas.openxmlformats.org/officeDocument/2006/relationships/hyperlink" Target="https://community.secop.gov.co/Public/Tendering/OpportunityDetail/Index?noticeUID=CO1.NTC.2622200&amp;isFromPublicArea=True&amp;isModal=False" TargetMode="External"/><Relationship Id="rId1265"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260-2022.pdf" TargetMode="External"/><Relationship Id="rId1472" Type="http://schemas.openxmlformats.org/officeDocument/2006/relationships/hyperlink" Target="mailto:augusto.guzman@jep.gov.co" TargetMode="External"/><Relationship Id="rId702" Type="http://schemas.openxmlformats.org/officeDocument/2006/relationships/hyperlink" Target="mailto:cesar.canon@jep.gov.co" TargetMode="External"/><Relationship Id="rId1125" Type="http://schemas.openxmlformats.org/officeDocument/2006/relationships/hyperlink" Target="https://community.secop.gov.co/Public/Tendering/ContractNoticePhases/View?PPI=CO1.PPI.17227076&amp;isFromPublicArea=True&amp;isModal=False" TargetMode="External"/><Relationship Id="rId1332" Type="http://schemas.openxmlformats.org/officeDocument/2006/relationships/hyperlink" Target="https://community.secop.gov.co/Public/Tendering/ContractNoticePhases/View?PPI=CO1.PPI.22098899&amp;isFromPublicArea=True&amp;isModal=False" TargetMode="External"/><Relationship Id="rId69" Type="http://schemas.openxmlformats.org/officeDocument/2006/relationships/hyperlink" Target="https://community.secop.gov.co/Public/Tendering/ContractNoticePhases/View?PPI=CO1.PPI.21705160&amp;isFromPublicArea=True&amp;isModal=False" TargetMode="External"/><Relationship Id="rId1637" Type="http://schemas.openxmlformats.org/officeDocument/2006/relationships/hyperlink" Target="mailto:jaime.mera@jep.gov.co" TargetMode="External"/><Relationship Id="rId285" Type="http://schemas.openxmlformats.org/officeDocument/2006/relationships/hyperlink" Target="mailto:maria.molina@jep.gov.co" TargetMode="External"/><Relationship Id="rId492" Type="http://schemas.openxmlformats.org/officeDocument/2006/relationships/hyperlink" Target="https://community.secop.gov.co/Public/Tendering/ContractNoticePhases/View?PPI=CO1.PPI.19320235&amp;isFromPublicArea=True&amp;isModal=False" TargetMode="External"/><Relationship Id="rId797" Type="http://schemas.openxmlformats.org/officeDocument/2006/relationships/hyperlink" Target="../../../../ana.angel/AppData/Local/carlos_torres_jep_gov_co/_layouts/15/onedrive.aspx" TargetMode="External"/><Relationship Id="rId145" Type="http://schemas.openxmlformats.org/officeDocument/2006/relationships/hyperlink" Target="https://community.secop.gov.co/Public/Tendering/ContractNoticePhases/View?PPI=CO1.PPI.21287554&amp;isFromPublicArea=True&amp;isModal=False" TargetMode="External"/><Relationship Id="rId352" Type="http://schemas.openxmlformats.org/officeDocument/2006/relationships/hyperlink" Target="https://community.secop.gov.co/Public/Tendering/ContractNoticePhases/View?PPI=CO1.PPI.19968614&amp;isFromPublicArea=True&amp;isModal=False" TargetMode="External"/><Relationship Id="rId1287" Type="http://schemas.openxmlformats.org/officeDocument/2006/relationships/hyperlink" Target="https://community.secop.gov.co/Public/Tendering/ContractNoticePhases/View?PPI=CO1.PPI.21934918&amp;isFromPublicArea=True&amp;isModal=False" TargetMode="External"/><Relationship Id="rId212" Type="http://schemas.openxmlformats.org/officeDocument/2006/relationships/hyperlink" Target="mailto:ingrid.saavedra@jep.gov.co" TargetMode="External"/><Relationship Id="rId657" Type="http://schemas.openxmlformats.org/officeDocument/2006/relationships/hyperlink" Target="mailto:clara.mejia@jep.gov.co" TargetMode="External"/><Relationship Id="rId864" Type="http://schemas.openxmlformats.org/officeDocument/2006/relationships/hyperlink" Target="../../../../ana.angel/AppData/Local/carlos_torres_jep_gov_co/_layouts/15/onedrive.aspx" TargetMode="External"/><Relationship Id="rId1494" Type="http://schemas.openxmlformats.org/officeDocument/2006/relationships/hyperlink" Target="mailto:gina.rusinque@jep.gov.co" TargetMode="External"/><Relationship Id="rId517" Type="http://schemas.openxmlformats.org/officeDocument/2006/relationships/hyperlink" Target="https://community.secop.gov.co/Public/Tendering/ContractNoticePhases/View?PPI=CO1.PPI.19268816&amp;isFromPublicArea=True&amp;isModal=False" TargetMode="External"/><Relationship Id="rId724" Type="http://schemas.openxmlformats.org/officeDocument/2006/relationships/hyperlink" Target="mailto:neila.escalante@jep.gov.co" TargetMode="External"/><Relationship Id="rId931"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124-2022.pdf" TargetMode="External"/><Relationship Id="rId1147" Type="http://schemas.openxmlformats.org/officeDocument/2006/relationships/hyperlink" Target="https://community.secop.gov.co/Public/Tendering/ContractNoticePhases/View?PPI=CO1.PPI.17221402&amp;isFromPublicArea=True&amp;isModal=False" TargetMode="External"/><Relationship Id="rId1354" Type="http://schemas.openxmlformats.org/officeDocument/2006/relationships/hyperlink" Target="https://community.secop.gov.co/Public/Tendering/ContractNoticePhases/View?PPI=CO1.PPI.21981837&amp;isFromPublicArea=True&amp;isModal=False" TargetMode="External"/><Relationship Id="rId1561" Type="http://schemas.openxmlformats.org/officeDocument/2006/relationships/hyperlink" Target="mailto:sofia.romero@jep.gov.co" TargetMode="External"/><Relationship Id="rId60" Type="http://schemas.openxmlformats.org/officeDocument/2006/relationships/hyperlink" Target="https://community.secop.gov.co/Public/Tendering/ContractNoticePhases/View?PPI=CO1.PPI.21912284&amp;isFromPublicArea=True&amp;isModal=False" TargetMode="External"/><Relationship Id="rId1007" Type="http://schemas.openxmlformats.org/officeDocument/2006/relationships/hyperlink" Target="https://community.secop.gov.co/Public/Tendering/OpportunityDetail/Index?noticeUID=CO1.NTC.2640307&amp;isFromPublicArea=True&amp;isModal=False" TargetMode="External"/><Relationship Id="rId1214" Type="http://schemas.openxmlformats.org/officeDocument/2006/relationships/hyperlink" Target="https://community.secop.gov.co/Public/Tendering/ContractNoticePhases/View?PPI=CO1.PPI.17010158&amp;isFromPublicArea=True&amp;isModal=False" TargetMode="External"/><Relationship Id="rId1421" Type="http://schemas.openxmlformats.org/officeDocument/2006/relationships/hyperlink" Target="mailto:martha.foreroo@jep.gov.co" TargetMode="External"/><Relationship Id="rId1519" Type="http://schemas.openxmlformats.org/officeDocument/2006/relationships/hyperlink" Target="https://community.secop.gov.co/Public/Tendering/ContractNoticePhases/View?PPI=CO1.PPI.22153303&amp;isFromPublicArea=True&amp;isModal=False" TargetMode="External"/><Relationship Id="rId18" Type="http://schemas.openxmlformats.org/officeDocument/2006/relationships/hyperlink" Target="mailto:egna.nunez@jep.gov.co" TargetMode="External"/><Relationship Id="rId167" Type="http://schemas.openxmlformats.org/officeDocument/2006/relationships/hyperlink" Target="https://community.secop.gov.co/Public/Tendering/ContractNoticePhases/View?PPI=CO1.PPI.20924013&amp;isFromPublicArea=True&amp;isModal=False" TargetMode="External"/><Relationship Id="rId374" Type="http://schemas.openxmlformats.org/officeDocument/2006/relationships/hyperlink" Target="https://community.secop.gov.co/Public/Tendering/ContractNoticePhases/View?PPI=CO1.PPI.19670780&amp;isFromPublicArea=True&amp;isModal=False" TargetMode="External"/><Relationship Id="rId581" Type="http://schemas.openxmlformats.org/officeDocument/2006/relationships/hyperlink" Target="https://community.secop.gov.co/Public/Tendering/ContractNoticePhases/View?PPI=CO1.PPI.19284225&amp;isFromPublicArea=True&amp;isModal=False" TargetMode="External"/><Relationship Id="rId234" Type="http://schemas.openxmlformats.org/officeDocument/2006/relationships/hyperlink" Target="mailto:lizeth.hernandez@jep.gov.co" TargetMode="External"/><Relationship Id="rId679" Type="http://schemas.openxmlformats.org/officeDocument/2006/relationships/hyperlink" Target="mailto:silvia.quintero@jep.gov.co" TargetMode="External"/><Relationship Id="rId886" Type="http://schemas.openxmlformats.org/officeDocument/2006/relationships/hyperlink" Target="../../../../ana.angel/AppData/Local/carlos_torres_jep_gov_co/_layouts/15/onedrive.aspx" TargetMode="External"/><Relationship Id="rId2" Type="http://schemas.openxmlformats.org/officeDocument/2006/relationships/hyperlink" Target="mailto:gobiernovirtual@panamericana.com.co" TargetMode="External"/><Relationship Id="rId441" Type="http://schemas.openxmlformats.org/officeDocument/2006/relationships/hyperlink" Target="https://community.secop.gov.co/Public/Tendering/ContractNoticePhases/View?PPI=CO1.PPI.19483181&amp;isFromPublicArea=True&amp;isModal=False" TargetMode="External"/><Relationship Id="rId539" Type="http://schemas.openxmlformats.org/officeDocument/2006/relationships/hyperlink" Target="https://community.secop.gov.co/Public/Tendering/ContractNoticePhases/View?PPI=CO1.PPI.19268714&amp;isFromPublicArea=True&amp;isModal=False" TargetMode="External"/><Relationship Id="rId746" Type="http://schemas.openxmlformats.org/officeDocument/2006/relationships/hyperlink" Target="mailto:maria.padilla@jep.gov.co" TargetMode="External"/><Relationship Id="rId1071" Type="http://schemas.openxmlformats.org/officeDocument/2006/relationships/hyperlink" Target="https://community.secop.gov.co/Public/Tendering/OpportunityDetail/Index?noticeUID=CO1.NTC.2614055&amp;isFromPublicArea=True&amp;isModal=False" TargetMode="External"/><Relationship Id="rId1169" Type="http://schemas.openxmlformats.org/officeDocument/2006/relationships/hyperlink" Target="https://community.secop.gov.co/Public/Tendering/ContractNoticePhases/View?PPI=CO1.PPI.17184990&amp;isFromPublicArea=True&amp;isModal=False" TargetMode="External"/><Relationship Id="rId1376" Type="http://schemas.openxmlformats.org/officeDocument/2006/relationships/hyperlink" Target="mailto:silvia.higuera@jep.gov.co" TargetMode="External"/><Relationship Id="rId1583" Type="http://schemas.openxmlformats.org/officeDocument/2006/relationships/hyperlink" Target="mailto:german.alarcon@jep.gov.co" TargetMode="External"/><Relationship Id="rId301" Type="http://schemas.openxmlformats.org/officeDocument/2006/relationships/hyperlink" Target="mailto:mateo.balanta@jep.gov.co" TargetMode="External"/><Relationship Id="rId953"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213-2022.pdf" TargetMode="External"/><Relationship Id="rId1029" Type="http://schemas.openxmlformats.org/officeDocument/2006/relationships/hyperlink" Target="https://community.secop.gov.co/Public/Tendering/OpportunityDetail/Index?noticeUID=CO1.NTC.2600550&amp;isFromPublicArea=True&amp;isModal=False" TargetMode="External"/><Relationship Id="rId1236" Type="http://schemas.openxmlformats.org/officeDocument/2006/relationships/hyperlink" Target="https://community.secop.gov.co/Public/Tendering/ContractNoticePhases/View?PPI=CO1.PPI.17051735&amp;isFromPublicArea=True&amp;isModal=False" TargetMode="External"/><Relationship Id="rId82" Type="http://schemas.openxmlformats.org/officeDocument/2006/relationships/hyperlink" Target="https://community.secop.gov.co/Public/Tendering/ContractNoticePhases/View?PPI=CO1.PPI.21522565&amp;isFromPublicArea=True&amp;isModal=False" TargetMode="External"/><Relationship Id="rId606" Type="http://schemas.openxmlformats.org/officeDocument/2006/relationships/hyperlink" Target="https://community.secop.gov.co/Public/Tendering/ContractNoticePhases/View?PPI=CO1.PPI.19194550&amp;isFromPublicArea=True&amp;isModal=False" TargetMode="External"/><Relationship Id="rId813" Type="http://schemas.openxmlformats.org/officeDocument/2006/relationships/hyperlink" Target="../../../../ana.angel/AppData/Local/carlos_torres_jep_gov_co/_layouts/15/onedrive.aspx" TargetMode="External"/><Relationship Id="rId1443" Type="http://schemas.openxmlformats.org/officeDocument/2006/relationships/hyperlink" Target="https://community.secop.gov.co/Public/Tendering/ContractNoticePhases/View?PPI=CO1.PPI.22085073&amp;isFromPublicArea=True&amp;isModal=False" TargetMode="External"/><Relationship Id="rId1650" Type="http://schemas.openxmlformats.org/officeDocument/2006/relationships/hyperlink" Target="../../../../:b:/g/SE/DAJ/SDC/EVOo1P4BQuNBhP6nuoSyuqQBIT0Ic-AWrGTnUOaFOSGthA?e=FIgL5a" TargetMode="External"/><Relationship Id="rId1303" Type="http://schemas.openxmlformats.org/officeDocument/2006/relationships/hyperlink" Target="https://community.secop.gov.co/Public/Tendering/ContractNoticePhases/View?PPI=CO1.PPI.21960190&amp;isFromPublicArea=True&amp;isModal=False" TargetMode="External"/><Relationship Id="rId1510" Type="http://schemas.openxmlformats.org/officeDocument/2006/relationships/hyperlink" Target="https://community.secop.gov.co/Public/Tendering/ContractNoticePhases/View?PPI=CO1.PPI.22099310&amp;isFromPublicArea=True&amp;isModal=False" TargetMode="External"/><Relationship Id="rId1608" Type="http://schemas.openxmlformats.org/officeDocument/2006/relationships/hyperlink" Target="mailto:daniela.pena@jep.gov.co" TargetMode="External"/><Relationship Id="rId189" Type="http://schemas.openxmlformats.org/officeDocument/2006/relationships/hyperlink" Target="https://community.secop.gov.co/Public/Tendering/ContractNoticePhases/View?PPI=CO1.PPI.20237573&amp;isFromPublicArea=True&amp;isModal=False" TargetMode="External"/><Relationship Id="rId396" Type="http://schemas.openxmlformats.org/officeDocument/2006/relationships/hyperlink" Target="mailto:hector.perez@jep.gov.co" TargetMode="External"/><Relationship Id="rId256" Type="http://schemas.openxmlformats.org/officeDocument/2006/relationships/hyperlink" Target="mailto:paula.ruiz@jep.gov.co" TargetMode="External"/><Relationship Id="rId463" Type="http://schemas.openxmlformats.org/officeDocument/2006/relationships/hyperlink" Target="https://community.secop.gov.co/Public/Tendering/ContractNoticePhases/View?PPI=CO1.PPI.19405011&amp;isFromPublicArea=True&amp;isModal=False" TargetMode="External"/><Relationship Id="rId670" Type="http://schemas.openxmlformats.org/officeDocument/2006/relationships/hyperlink" Target="mailto:karen.tovar@jep.gov.co" TargetMode="External"/><Relationship Id="rId1093" Type="http://schemas.openxmlformats.org/officeDocument/2006/relationships/hyperlink" Target="https://community.secop.gov.co/Public/Tendering/OpportunityDetail/Index?noticeUID=CO1.NTC.2642149&amp;isFromPublicArea=True&amp;isModal=False" TargetMode="External"/><Relationship Id="rId116" Type="http://schemas.openxmlformats.org/officeDocument/2006/relationships/hyperlink" Target="mailto:juan.calderon@jep.gov.co" TargetMode="External"/><Relationship Id="rId323" Type="http://schemas.openxmlformats.org/officeDocument/2006/relationships/hyperlink" Target="https://community.secop.gov.co/Public/Tendering/ContractNoticePhases/View?PPI=CO1.PPI.20262033&amp;isFromPublicArea=True&amp;isModal=False" TargetMode="External"/><Relationship Id="rId530" Type="http://schemas.openxmlformats.org/officeDocument/2006/relationships/hyperlink" Target="https://community.secop.gov.co/Public/Tendering/ContractNoticePhases/View?PPI=CO1.PPI.19306347&amp;isFromPublicArea=True&amp;isModal=False" TargetMode="External"/><Relationship Id="rId768" Type="http://schemas.openxmlformats.org/officeDocument/2006/relationships/hyperlink" Target="../../../../ana.angel/AppData/Local/carlos_torres_jep_gov_co/_layouts/15/onedrive.aspx" TargetMode="External"/><Relationship Id="rId975" Type="http://schemas.openxmlformats.org/officeDocument/2006/relationships/hyperlink" Target="mailto:Linda.Ramos@jep.gov.co" TargetMode="External"/><Relationship Id="rId1160" Type="http://schemas.openxmlformats.org/officeDocument/2006/relationships/hyperlink" Target="https://community.secop.gov.co/Public/Tendering/ContractNoticePhases/View?PPI=CO1.PPI.17209795&amp;isFromPublicArea=True&amp;isModal=False" TargetMode="External"/><Relationship Id="rId1398" Type="http://schemas.openxmlformats.org/officeDocument/2006/relationships/hyperlink" Target="mailto:myriam.castrillon@jep.gov.co" TargetMode="External"/><Relationship Id="rId628" Type="http://schemas.openxmlformats.org/officeDocument/2006/relationships/hyperlink" Target="mailto:viviana.agredo@jep.gov.co" TargetMode="External"/><Relationship Id="rId835" Type="http://schemas.openxmlformats.org/officeDocument/2006/relationships/hyperlink" Target="../../../../ana.angel/AppData/Local/carlos_torres_jep_gov_co/_layouts/15/onedrive.aspx" TargetMode="External"/><Relationship Id="rId1258" Type="http://schemas.openxmlformats.org/officeDocument/2006/relationships/hyperlink" Target="https://community.secop.gov.co/Public/Tendering/ContractNoticePhases/View?PPI=CO1.PPI.18282691&amp;isFromPublicArea=True&amp;isModal=False" TargetMode="External"/><Relationship Id="rId1465" Type="http://schemas.openxmlformats.org/officeDocument/2006/relationships/hyperlink" Target="mailto:leiner.guerrero@jep.gov.co" TargetMode="External"/><Relationship Id="rId1020" Type="http://schemas.openxmlformats.org/officeDocument/2006/relationships/hyperlink" Target="https://community.secop.gov.co/Public/Tendering/OpportunityDetail/Index?noticeUID=CO1.NTC.2578038&amp;isFromPublicArea=True&amp;isModal=False" TargetMode="External"/><Relationship Id="rId1118" Type="http://schemas.openxmlformats.org/officeDocument/2006/relationships/hyperlink" Target="https://community.secop.gov.co/Public/Tendering/OpportunityDetail/Index?noticeUID=CO1.NTC.2555183&amp;isFromPublicArea=True&amp;isModal=False" TargetMode="External"/><Relationship Id="rId1325" Type="http://schemas.openxmlformats.org/officeDocument/2006/relationships/hyperlink" Target="https://community.secop.gov.co/Public/Tendering/OpportunityDetail/Index?noticeUID=CO1.NTC.3596935&amp;isFromPublicArea=True&amp;isModal=False" TargetMode="External"/><Relationship Id="rId1532" Type="http://schemas.openxmlformats.org/officeDocument/2006/relationships/hyperlink" Target="https://community.secop.gov.co/Public/Tendering/ContractNoticePhases/View?PPI=CO1.PPI.22128552&amp;isFromPublicArea=True&amp;isModal=False" TargetMode="External"/><Relationship Id="rId902"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021-2022.pdf" TargetMode="External"/><Relationship Id="rId31" Type="http://schemas.openxmlformats.org/officeDocument/2006/relationships/hyperlink" Target="mailto:omar.cervantes@jep.gov.co" TargetMode="External"/><Relationship Id="rId180" Type="http://schemas.openxmlformats.org/officeDocument/2006/relationships/hyperlink" Target="https://community.secop.gov.co/Public/Tendering/ContractNoticePhases/View?PPI=CO1.PPI.20902791&amp;isFromPublicArea=True&amp;isModal=False" TargetMode="External"/><Relationship Id="rId278" Type="http://schemas.openxmlformats.org/officeDocument/2006/relationships/hyperlink" Target="mailto:eliana.cuevas@jep.gov.co" TargetMode="External"/><Relationship Id="rId485" Type="http://schemas.openxmlformats.org/officeDocument/2006/relationships/hyperlink" Target="https://community.secop.gov.co/Public/Tendering/ContractNoticePhases/View?PPI=CO1.PPI.19331458&amp;isFromPublicArea=True&amp;isModal=False" TargetMode="External"/><Relationship Id="rId692" Type="http://schemas.openxmlformats.org/officeDocument/2006/relationships/hyperlink" Target="mailto:laura.carrillo@jep.gov.co" TargetMode="External"/><Relationship Id="rId138" Type="http://schemas.openxmlformats.org/officeDocument/2006/relationships/hyperlink" Target="mailto:andres.bohorquez@jep.gov.co" TargetMode="External"/><Relationship Id="rId345" Type="http://schemas.openxmlformats.org/officeDocument/2006/relationships/hyperlink" Target="mailto:yulieth.rodriguez@jep.gov.co" TargetMode="External"/><Relationship Id="rId552" Type="http://schemas.openxmlformats.org/officeDocument/2006/relationships/hyperlink" Target="https://community.secop.gov.co/Public/Tendering/ContractNoticePhases/View?PPI=CO1.PPI.19271418&amp;isFromPublicArea=True&amp;isModal=False" TargetMode="External"/><Relationship Id="rId997" Type="http://schemas.openxmlformats.org/officeDocument/2006/relationships/hyperlink" Target="https://community.secop.gov.co/Public/Tendering/OpportunityDetail/Index?noticeUID=CO1.NTC.2583318&amp;isFromPublicArea=True&amp;isModal=False" TargetMode="External"/><Relationship Id="rId1182" Type="http://schemas.openxmlformats.org/officeDocument/2006/relationships/hyperlink" Target="https://community.secop.gov.co/Public/Tendering/ContractNoticePhases/View?PPI=CO1.PPI.17111596&amp;isFromPublicArea=True&amp;isModal=False" TargetMode="External"/><Relationship Id="rId205" Type="http://schemas.openxmlformats.org/officeDocument/2006/relationships/hyperlink" Target="mailto:greecy.rivera@jep.gov.co" TargetMode="External"/><Relationship Id="rId412" Type="http://schemas.openxmlformats.org/officeDocument/2006/relationships/hyperlink" Target="https://community.secop.gov.co/Public/Tendering/ContractNoticePhases/View?PPI=CO1.PPI.19237818&amp;isFromPublicArea=True&amp;isModal=False" TargetMode="External"/><Relationship Id="rId857" Type="http://schemas.openxmlformats.org/officeDocument/2006/relationships/hyperlink" Target="../../../../ana.angel/AppData/Local/carlos_torres_jep_gov_co/_layouts/15/onedrive.aspx" TargetMode="External"/><Relationship Id="rId1042" Type="http://schemas.openxmlformats.org/officeDocument/2006/relationships/hyperlink" Target="https://community.secop.gov.co/Public/Tendering/OpportunityDetail/Index?noticeUID=CO1.NTC.2645587&amp;isFromPublicArea=True&amp;isModal=False" TargetMode="External"/><Relationship Id="rId1487" Type="http://schemas.openxmlformats.org/officeDocument/2006/relationships/hyperlink" Target="mailto:alvaro.benitez@jep.gov.co" TargetMode="External"/><Relationship Id="rId717" Type="http://schemas.openxmlformats.org/officeDocument/2006/relationships/hyperlink" Target="mailto:johanna.duarte@jep.gov.co" TargetMode="External"/><Relationship Id="rId924"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JEP%20102%202022.PNG" TargetMode="External"/><Relationship Id="rId1347" Type="http://schemas.openxmlformats.org/officeDocument/2006/relationships/hyperlink" Target="https://community.secop.gov.co/Public/Tendering/ContractNoticePhases/View?PPI=CO1.PPI.21977934&amp;isFromPublicArea=True&amp;isModal=False" TargetMode="External"/><Relationship Id="rId1554" Type="http://schemas.openxmlformats.org/officeDocument/2006/relationships/hyperlink" Target="mailto:gustavo.avila@jep.gov.co" TargetMode="External"/><Relationship Id="rId53" Type="http://schemas.openxmlformats.org/officeDocument/2006/relationships/hyperlink" Target="mailto:karen.cruz@jep.gov.co" TargetMode="External"/><Relationship Id="rId1207" Type="http://schemas.openxmlformats.org/officeDocument/2006/relationships/hyperlink" Target="https://community.secop.gov.co/Public/Tendering/ContractNoticePhases/View?PPI=CO1.PPI.17622933&amp;isFromPublicArea=True&amp;isModal=False" TargetMode="External"/><Relationship Id="rId1414" Type="http://schemas.openxmlformats.org/officeDocument/2006/relationships/hyperlink" Target="mailto:daniel.perez@jep.gov.co" TargetMode="External"/><Relationship Id="rId1621" Type="http://schemas.openxmlformats.org/officeDocument/2006/relationships/hyperlink" Target="mailto:jennifer.burgos@jep.gov.co" TargetMode="External"/><Relationship Id="rId367" Type="http://schemas.openxmlformats.org/officeDocument/2006/relationships/hyperlink" Target="https://community.secop.gov.co/Public/Tendering/ContractNoticePhases/View?PPI=CO1.PPI.19870737&amp;isFromPublicArea=True&amp;isModal=False" TargetMode="External"/><Relationship Id="rId574" Type="http://schemas.openxmlformats.org/officeDocument/2006/relationships/hyperlink" Target="https://community.secop.gov.co/Public/Tendering/ContractNoticePhases/View?PPI=CO1.PPI.19252088&amp;isFromPublicArea=True&amp;isModal=False" TargetMode="External"/><Relationship Id="rId227" Type="http://schemas.openxmlformats.org/officeDocument/2006/relationships/hyperlink" Target="mailto:santiago.pena@jep.gov.co" TargetMode="External"/><Relationship Id="rId781" Type="http://schemas.openxmlformats.org/officeDocument/2006/relationships/hyperlink" Target="../../../../ana.angel/AppData/Local/carlos_torres_jep_gov_co/_layouts/15/onedrive.aspx" TargetMode="External"/><Relationship Id="rId879" Type="http://schemas.openxmlformats.org/officeDocument/2006/relationships/hyperlink" Target="../../../../ana.angel/AppData/Local/carlos_torres_jep_gov_co/Documents/Documentos/Contractual/Contractual%20-%20Onedrive/Validaci%25C3%25B3n%20p%25C3%25B3lizas%20CPS/.VERIFICACI%25C3%2593N%20DE%20P%25C3%2593LIZAS%20CONTRATOS%202022/verficiaci%25C3%25B3n%20p%25C3%25B3liza%20del%20contrato%20JEP%20271%202022.PNG" TargetMode="External"/><Relationship Id="rId434" Type="http://schemas.openxmlformats.org/officeDocument/2006/relationships/hyperlink" Target="https://community.secop.gov.co/Public/Tendering/ContractNoticePhases/View?PPI=CO1.PPI.19515205&amp;isFromPublicArea=True&amp;isModal=False" TargetMode="External"/><Relationship Id="rId641" Type="http://schemas.openxmlformats.org/officeDocument/2006/relationships/hyperlink" Target="mailto:viviana.reina@jep.gov.co" TargetMode="External"/><Relationship Id="rId739" Type="http://schemas.openxmlformats.org/officeDocument/2006/relationships/hyperlink" Target="mailto:myriam.castrillon@jep.gov.co" TargetMode="External"/><Relationship Id="rId1064" Type="http://schemas.openxmlformats.org/officeDocument/2006/relationships/hyperlink" Target="https://community.secop.gov.co/Public/Tendering/OpportunityDetail/Index?noticeUID=CO1.NTC.2659801&amp;isFromPublicArea=True&amp;isModal=False" TargetMode="External"/><Relationship Id="rId1271" Type="http://schemas.openxmlformats.org/officeDocument/2006/relationships/hyperlink" Target="https://community.secop.gov.co/Public/Tendering/ContractNoticePhases/View?PPI=CO1.PPI.18677433&amp;isFromPublicArea=True&amp;isModal=False" TargetMode="External"/><Relationship Id="rId1369" Type="http://schemas.openxmlformats.org/officeDocument/2006/relationships/hyperlink" Target="mailto:alvaro.vargas@jep.gov.co" TargetMode="External"/><Relationship Id="rId1576" Type="http://schemas.openxmlformats.org/officeDocument/2006/relationships/hyperlink" Target="mailto:carlos.jaramillo@jep.gov.co" TargetMode="External"/><Relationship Id="rId501" Type="http://schemas.openxmlformats.org/officeDocument/2006/relationships/hyperlink" Target="https://community.secop.gov.co/Public/Tendering/ContractNoticePhases/View?PPI=CO1.PPI.19278190&amp;isFromPublicArea=True&amp;isModal=False" TargetMode="External"/><Relationship Id="rId946"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186-2022.pdf" TargetMode="External"/><Relationship Id="rId1131" Type="http://schemas.openxmlformats.org/officeDocument/2006/relationships/hyperlink" Target="https://community.secop.gov.co/Public/Tendering/ContractNoticePhases/View?PPI=CO1.PPI.17209348&amp;isFromPublicArea=True&amp;isModal=False" TargetMode="External"/><Relationship Id="rId1229" Type="http://schemas.openxmlformats.org/officeDocument/2006/relationships/hyperlink" Target="https://community.secop.gov.co/Public/Tendering/ContractNoticePhases/View?PPI=CO1.PPI.17163528&amp;isFromPublicArea=True&amp;isModal=False" TargetMode="External"/><Relationship Id="rId75" Type="http://schemas.openxmlformats.org/officeDocument/2006/relationships/hyperlink" Target="https://community.secop.gov.co/Public/Tendering/ContractNoticePhases/View?PPI=CO1.PPI.21594923&amp;isFromPublicArea=True&amp;isModal=False" TargetMode="External"/><Relationship Id="rId806" Type="http://schemas.openxmlformats.org/officeDocument/2006/relationships/hyperlink" Target="../../../../ana.angel/AppData/Local/carlos_torres_jep_gov_co/_layouts/15/onedrive.aspx" TargetMode="External"/><Relationship Id="rId1436" Type="http://schemas.openxmlformats.org/officeDocument/2006/relationships/hyperlink" Target="https://community.secop.gov.co/Public/Tendering/ContractNoticePhases/View?PPI=CO1.PPI.22052649&amp;isFromPublicArea=True&amp;isModal=False" TargetMode="External"/><Relationship Id="rId1643" Type="http://schemas.openxmlformats.org/officeDocument/2006/relationships/hyperlink" Target="https://community.secop.gov.co/Public/Tendering/ContractNoticePhases/View?PPI=CO1.PPI.16653186&amp;isFromPublicArea=True&amp;isModal=False" TargetMode="External"/><Relationship Id="rId1503" Type="http://schemas.openxmlformats.org/officeDocument/2006/relationships/hyperlink" Target="mailto:oscar.bernal@jep.gov.co" TargetMode="External"/><Relationship Id="rId291" Type="http://schemas.openxmlformats.org/officeDocument/2006/relationships/hyperlink" Target="mailto:lorena.casas@jep.gov.co" TargetMode="External"/><Relationship Id="rId151" Type="http://schemas.openxmlformats.org/officeDocument/2006/relationships/hyperlink" Target="https://community.secop.gov.co/Public/Tendering/ContractNoticePhases/View?PPI=CO1.PPI.20629554&amp;isFromPublicArea=True&amp;isModal=False" TargetMode="External"/><Relationship Id="rId389" Type="http://schemas.openxmlformats.org/officeDocument/2006/relationships/hyperlink" Target="https://community.secop.gov.co/Public/Tendering/ContractNoticePhases/View?PPI=CO1.PPI.19504822&amp;isFromPublicArea=True&amp;isModal=False" TargetMode="External"/><Relationship Id="rId596" Type="http://schemas.openxmlformats.org/officeDocument/2006/relationships/hyperlink" Target="https://community.secop.gov.co/Public/Tendering/ContractNoticePhases/View?PPI=CO1.PPI.19222746&amp;isFromPublicArea=True&amp;isModal=False" TargetMode="External"/><Relationship Id="rId249" Type="http://schemas.openxmlformats.org/officeDocument/2006/relationships/hyperlink" Target="mailto:liza.claro@jep.gov.co" TargetMode="External"/><Relationship Id="rId456" Type="http://schemas.openxmlformats.org/officeDocument/2006/relationships/hyperlink" Target="mailto:sandra.puerto@jep.gov.co" TargetMode="External"/><Relationship Id="rId663" Type="http://schemas.openxmlformats.org/officeDocument/2006/relationships/hyperlink" Target="mailto:robert.fuentes@jep.gov.co" TargetMode="External"/><Relationship Id="rId870" Type="http://schemas.openxmlformats.org/officeDocument/2006/relationships/hyperlink" Target="../../../../ana.angel/AppData/Local/carlos_torres_jep_gov_co/_layouts/15/onedrive.aspx" TargetMode="External"/><Relationship Id="rId1086" Type="http://schemas.openxmlformats.org/officeDocument/2006/relationships/hyperlink" Target="https://community.secop.gov.co/Public/Tendering/OpportunityDetail/Index?noticeUID=CO1.NTC.2627936&amp;isFromPublicArea=True&amp;isModal=False" TargetMode="External"/><Relationship Id="rId1293" Type="http://schemas.openxmlformats.org/officeDocument/2006/relationships/hyperlink" Target="https://community.secop.gov.co/Public/Tendering/ContractNoticePhases/View?PPI=CO1.PPI.21973592&amp;isFromPublicArea=True&amp;isModal=False" TargetMode="External"/><Relationship Id="rId109" Type="http://schemas.openxmlformats.org/officeDocument/2006/relationships/hyperlink" Target="https://community.secop.gov.co/Public/Tendering/ContractNoticePhases/View?PPI=CO1.PPI.21475893&amp;isFromPublicArea=True&amp;isModal=False" TargetMode="External"/><Relationship Id="rId316" Type="http://schemas.openxmlformats.org/officeDocument/2006/relationships/hyperlink" Target="https://community.secop.gov.co/Public/Tendering/ContractNoticePhases/View?PPI=CO1.PPI.20428695&amp;isFromPublicArea=True&amp;isModal=False" TargetMode="External"/><Relationship Id="rId523" Type="http://schemas.openxmlformats.org/officeDocument/2006/relationships/hyperlink" Target="https://community.secop.gov.co/Public/Tendering/ContractNoticePhases/View?PPI=CO1.PPI.19295736&amp;isFromPublicArea=True&amp;isModal=False" TargetMode="External"/><Relationship Id="rId968"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JEP-242-2022.pdf" TargetMode="External"/><Relationship Id="rId1153" Type="http://schemas.openxmlformats.org/officeDocument/2006/relationships/hyperlink" Target="https://community.secop.gov.co/Public/Tendering/ContractNoticePhases/View?PPI=CO1.PPI.17228099&amp;isFromPublicArea=True&amp;isModal=False" TargetMode="External"/><Relationship Id="rId1598" Type="http://schemas.openxmlformats.org/officeDocument/2006/relationships/hyperlink" Target="mailto:daniela.villah@jep.gov.co" TargetMode="External"/><Relationship Id="rId97" Type="http://schemas.openxmlformats.org/officeDocument/2006/relationships/hyperlink" Target="https://community.secop.gov.co/Public/Tendering/ContractNoticePhases/View?PPI=CO1.PPI.21446898&amp;isFromPublicArea=True&amp;isModal=False" TargetMode="External"/><Relationship Id="rId730" Type="http://schemas.openxmlformats.org/officeDocument/2006/relationships/hyperlink" Target="mailto:diana.tovar@jep.gov.co" TargetMode="External"/><Relationship Id="rId828" Type="http://schemas.openxmlformats.org/officeDocument/2006/relationships/hyperlink" Target="../../../../ana.angel/AppData/Local/carlos_torres_jep_gov_co/_layouts/15/onedrive.aspx" TargetMode="External"/><Relationship Id="rId1013" Type="http://schemas.openxmlformats.org/officeDocument/2006/relationships/hyperlink" Target="https://community.secop.gov.co/Public/Tendering/OpportunityDetail/Index?noticeUID=CO1.NTC.2568252&amp;isFromPublicArea=True&amp;isModal=False" TargetMode="External"/><Relationship Id="rId1360" Type="http://schemas.openxmlformats.org/officeDocument/2006/relationships/hyperlink" Target="https://community.secop.gov.co/Public/Tendering/ContractNoticePhases/View?PPI=CO1.PPI.21478292&amp;isFromPublicArea=True&amp;isModal=False" TargetMode="External"/><Relationship Id="rId1458" Type="http://schemas.openxmlformats.org/officeDocument/2006/relationships/hyperlink" Target="https://community.secop.gov.co/Public/Tendering/ContractNoticePhases/View?PPI=CO1.PPI.22099252&amp;isFromPublicArea=True&amp;isModal=False" TargetMode="External"/><Relationship Id="rId1220" Type="http://schemas.openxmlformats.org/officeDocument/2006/relationships/hyperlink" Target="https://community.secop.gov.co/Public/Tendering/ContractNoticePhases/View?PPI=CO1.PPI.17041079&amp;isFromPublicArea=True&amp;isModal=False" TargetMode="External"/><Relationship Id="rId1318" Type="http://schemas.openxmlformats.org/officeDocument/2006/relationships/hyperlink" Target="http://https/community.secop.gov.co/Public/Tendering/ContractNoticePhases/View?PPI=CO1.PPI.21938417&amp;isFromPublicArea=True&amp;isModal=False" TargetMode="External"/><Relationship Id="rId1525" Type="http://schemas.openxmlformats.org/officeDocument/2006/relationships/hyperlink" Target="https://community.secop.gov.co/Public/Tendering/ContractNoticePhases/View?PPI=CO1.PPI.21826892&amp;isFromPublicArea=True&amp;isModal=False" TargetMode="External"/><Relationship Id="rId24" Type="http://schemas.openxmlformats.org/officeDocument/2006/relationships/hyperlink" Target="mailto:juan.sierrag@jep.gov.co" TargetMode="External"/><Relationship Id="rId173" Type="http://schemas.openxmlformats.org/officeDocument/2006/relationships/hyperlink" Target="https://community.secop.gov.co/Public/Tendering/ContractNoticePhases/View?PPI=CO1.PPI.20927450&amp;isFromPublicArea=True&amp;isModal=False" TargetMode="External"/><Relationship Id="rId380" Type="http://schemas.openxmlformats.org/officeDocument/2006/relationships/hyperlink" Target="https://community.secop.gov.co/Public/Tendering/ContractNoticePhases/View?PPI=CO1.PPI.19382822&amp;isFromPublicArea=True&amp;isModal=False" TargetMode="External"/><Relationship Id="rId240" Type="http://schemas.openxmlformats.org/officeDocument/2006/relationships/hyperlink" Target="mailto:marco.solarte@jep.gov.co" TargetMode="External"/><Relationship Id="rId478" Type="http://schemas.openxmlformats.org/officeDocument/2006/relationships/hyperlink" Target="https://community.secop.gov.co/Public/Tendering/ContractNoticePhases/View?PPI=CO1.PPI.19352587&amp;isFromPublicArea=True&amp;isModal=False" TargetMode="External"/><Relationship Id="rId685" Type="http://schemas.openxmlformats.org/officeDocument/2006/relationships/hyperlink" Target="mailto:natalia.acosta@jep.gov.co" TargetMode="External"/><Relationship Id="rId892" Type="http://schemas.openxmlformats.org/officeDocument/2006/relationships/hyperlink" Target="../../../../ana.angel/AppData/Local/carlos_torres_jep_gov_co/_layouts/15/onedrive.aspx" TargetMode="External"/><Relationship Id="rId100" Type="http://schemas.openxmlformats.org/officeDocument/2006/relationships/hyperlink" Target="https://community.secop.gov.co/Public/Tendering/ContractNoticePhases/View?PPI=CO1.PPI.21391328&amp;isFromPublicArea=True&amp;isModal=False" TargetMode="External"/><Relationship Id="rId338" Type="http://schemas.openxmlformats.org/officeDocument/2006/relationships/hyperlink" Target="mailto:amelia.prado@jep.gov.co" TargetMode="External"/><Relationship Id="rId545" Type="http://schemas.openxmlformats.org/officeDocument/2006/relationships/hyperlink" Target="https://community.secop.gov.co/Public/Tendering/ContractNoticePhases/View?PPI=CO1.PPI.19269263&amp;isFromPublicArea=True&amp;isModal=False" TargetMode="External"/><Relationship Id="rId752" Type="http://schemas.openxmlformats.org/officeDocument/2006/relationships/hyperlink" Target="mailto:liliana.garnica@jep.gov.co" TargetMode="External"/><Relationship Id="rId1175" Type="http://schemas.openxmlformats.org/officeDocument/2006/relationships/hyperlink" Target="https://community.secop.gov.co/Public/Tendering/ContractNoticePhases/View?PPI=CO1.PPI.17171275&amp;isFromPublicArea=True&amp;isModal=False" TargetMode="External"/><Relationship Id="rId1382" Type="http://schemas.openxmlformats.org/officeDocument/2006/relationships/hyperlink" Target="https://community.secop.gov.co/Public/Tendering/ContractNoticePhases/View?PPI=CO1.PPI.22011387&amp;isFromPublicArea=True&amp;isModal=False" TargetMode="External"/><Relationship Id="rId405" Type="http://schemas.openxmlformats.org/officeDocument/2006/relationships/hyperlink" Target="https://community.secop.gov.co/Public/Tendering/ContractNoticePhases/View?PPI=CO1.PPI.19260134&amp;isFromPublicArea=True&amp;isModal=False" TargetMode="External"/><Relationship Id="rId612" Type="http://schemas.openxmlformats.org/officeDocument/2006/relationships/hyperlink" Target="https://community.secop.gov.co/Public/Tendering/ContractNoticePhases/View?PPI=CO1.PPI.19194540&amp;isFromPublicArea=True&amp;isModal=False" TargetMode="External"/><Relationship Id="rId1035" Type="http://schemas.openxmlformats.org/officeDocument/2006/relationships/hyperlink" Target="https://community.secop.gov.co/Public/Tendering/OpportunityDetail/Index?noticeUID=CO1.NTC.2599030&amp;isFromPublicArea=True&amp;isModal=False" TargetMode="External"/><Relationship Id="rId1242" Type="http://schemas.openxmlformats.org/officeDocument/2006/relationships/hyperlink" Target="https://community.secop.gov.co/Public/Tendering/ContractNoticePhases/View?PPI=CO1.PPI.17079699&amp;isFromPublicArea=True&amp;isModal=False" TargetMode="External"/><Relationship Id="rId917"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085-2022.pdf" TargetMode="External"/><Relationship Id="rId1102" Type="http://schemas.openxmlformats.org/officeDocument/2006/relationships/hyperlink" Target="https://community.secop.gov.co/Public/Tendering/OpportunityDetail/Index?noticeUID=CO1.NTC.2647108&amp;isFromPublicArea=True&amp;isModal=False" TargetMode="External"/><Relationship Id="rId1547" Type="http://schemas.openxmlformats.org/officeDocument/2006/relationships/hyperlink" Target="https://community.secop.gov.co/Public/Tendering/ContractNoticePhases/View?PPI=CO1.PPI.22171079&amp;isFromPublicArea=True&amp;isModal=False" TargetMode="External"/><Relationship Id="rId46" Type="http://schemas.openxmlformats.org/officeDocument/2006/relationships/hyperlink" Target="mailto:monica.burgos@jep.gov.co" TargetMode="External"/><Relationship Id="rId1407" Type="http://schemas.openxmlformats.org/officeDocument/2006/relationships/hyperlink" Target="mailto:sandra.arrieta@jep.gov.co" TargetMode="External"/><Relationship Id="rId1614" Type="http://schemas.openxmlformats.org/officeDocument/2006/relationships/hyperlink" Target="mailto:andres.charry@jep.gov.co" TargetMode="External"/><Relationship Id="rId195" Type="http://schemas.openxmlformats.org/officeDocument/2006/relationships/hyperlink" Target="https://community.secop.gov.co/Public/Tendering/ContractNoticePhases/View?PPI=CO1.PPI.20559705&amp;isFromPublicArea=True&amp;isModal=False" TargetMode="External"/><Relationship Id="rId262" Type="http://schemas.openxmlformats.org/officeDocument/2006/relationships/hyperlink" Target="mailto:jose.chavez@jep.gov.co" TargetMode="External"/><Relationship Id="rId567" Type="http://schemas.openxmlformats.org/officeDocument/2006/relationships/hyperlink" Target="https://community.secop.gov.co/Public/Tendering/ContractNoticePhases/View?PPI=CO1.PPI.19251898&amp;isFromPublicArea=True&amp;isModal=False" TargetMode="External"/><Relationship Id="rId1197" Type="http://schemas.openxmlformats.org/officeDocument/2006/relationships/hyperlink" Target="https://community.secop.gov.co/Public/Tendering/ContractNoticePhases/View?PPI=CO1.PPI.17026075&amp;isFromPublicArea=True&amp;isModal=False" TargetMode="External"/><Relationship Id="rId122" Type="http://schemas.openxmlformats.org/officeDocument/2006/relationships/hyperlink" Target="mailto:juan.salas@jep.gov.co" TargetMode="External"/><Relationship Id="rId774" Type="http://schemas.openxmlformats.org/officeDocument/2006/relationships/hyperlink" Target="../../../../ana.angel/AppData/Local/carlos_torres_jep_gov_co/_layouts/15/onedrive.aspx" TargetMode="External"/><Relationship Id="rId981" Type="http://schemas.openxmlformats.org/officeDocument/2006/relationships/hyperlink" Target="https://community.secop.gov.co/Public/Tendering/OpportunityDetail/Index?noticeUID=CO1.NTC.2545960&amp;isFromPublicArea=True&amp;isModal=False" TargetMode="External"/><Relationship Id="rId1057" Type="http://schemas.openxmlformats.org/officeDocument/2006/relationships/hyperlink" Target="https://community.secop.gov.co/Public/Tendering/OpportunityDetail/Index?noticeUID=CO1.NTC.2594689&amp;isFromPublicArea=True&amp;isModal=False" TargetMode="External"/><Relationship Id="rId427" Type="http://schemas.openxmlformats.org/officeDocument/2006/relationships/hyperlink" Target="https://community.secop.gov.co/Public/Tendering/ContractNoticePhases/View?PPI=CO1.PPI.19583210&amp;isFromPublicArea=True&amp;isModal=False" TargetMode="External"/><Relationship Id="rId634" Type="http://schemas.openxmlformats.org/officeDocument/2006/relationships/hyperlink" Target="mailto:yinet.zea@jep.gov.co" TargetMode="External"/><Relationship Id="rId841" Type="http://schemas.openxmlformats.org/officeDocument/2006/relationships/hyperlink" Target="../../../../ana.angel/AppData/Local/carlos_torres_jep_gov_co/_layouts/15/onedrive.aspx" TargetMode="External"/><Relationship Id="rId1264"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259-2022.pdf" TargetMode="External"/><Relationship Id="rId1471" Type="http://schemas.openxmlformats.org/officeDocument/2006/relationships/hyperlink" Target="mailto:yury.acosta@jep.gov.co" TargetMode="External"/><Relationship Id="rId1569" Type="http://schemas.openxmlformats.org/officeDocument/2006/relationships/hyperlink" Target="mailto:sebastian.alzate@jep.gov.co" TargetMode="External"/><Relationship Id="rId701" Type="http://schemas.openxmlformats.org/officeDocument/2006/relationships/hyperlink" Target="mailto:javier.pereira@jep.gov.co" TargetMode="External"/><Relationship Id="rId939"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159-2022.pdf" TargetMode="External"/><Relationship Id="rId1124" Type="http://schemas.openxmlformats.org/officeDocument/2006/relationships/hyperlink" Target="https://community.secop.gov.co/Public/Tendering/ContractNoticePhases/View?PPI=CO1.PPI.17228251&amp;isFromPublicArea=True&amp;isModal=False" TargetMode="External"/><Relationship Id="rId1331" Type="http://schemas.openxmlformats.org/officeDocument/2006/relationships/hyperlink" Target="https://community.secop.gov.co/Public/Tendering/ContractNoticePhases/View?PPI=CO1.PPI.22055088&amp;isFromPublicArea=True&amp;isModal=False" TargetMode="External"/><Relationship Id="rId68" Type="http://schemas.openxmlformats.org/officeDocument/2006/relationships/hyperlink" Target="https://community.secop.gov.co/Public/Tendering/ContractNoticePhases/View?PPI=CO1.PPI.21708533&amp;isFromPublicArea=True&amp;isModal=False" TargetMode="External"/><Relationship Id="rId1429" Type="http://schemas.openxmlformats.org/officeDocument/2006/relationships/hyperlink" Target="https://community.secop.gov.co/Public/Tendering/ContractNoticePhases/View?PPI=CO1.PPI.22038703&amp;isFromPublicArea=True&amp;isModal=False" TargetMode="External"/><Relationship Id="rId1636" Type="http://schemas.openxmlformats.org/officeDocument/2006/relationships/hyperlink" Target="mailto:zulma.penalosa@jep.gov.co" TargetMode="External"/><Relationship Id="rId284" Type="http://schemas.openxmlformats.org/officeDocument/2006/relationships/hyperlink" Target="mailto:juan.agredo@jep.gov.co" TargetMode="External"/><Relationship Id="rId491" Type="http://schemas.openxmlformats.org/officeDocument/2006/relationships/hyperlink" Target="https://community.secop.gov.co/Public/Tendering/ContractNoticePhases/View?PPI=CO1.PPI.19320895&amp;isFromPublicArea=True&amp;isModal=False" TargetMode="External"/><Relationship Id="rId144" Type="http://schemas.openxmlformats.org/officeDocument/2006/relationships/hyperlink" Target="https://community.secop.gov.co/Public/Tendering/ContractNoticePhases/View?PPI=CO1.PPI.21100793&amp;isFromPublicArea=True&amp;isModal=False" TargetMode="External"/><Relationship Id="rId589" Type="http://schemas.openxmlformats.org/officeDocument/2006/relationships/hyperlink" Target="https://community.secop.gov.co/Public/Tendering/ContractNoticePhases/View?PPI=CO1.PPI.19214279&amp;isFromPublicArea=True&amp;isModal=False" TargetMode="External"/><Relationship Id="rId796" Type="http://schemas.openxmlformats.org/officeDocument/2006/relationships/hyperlink" Target="../../../../ana.angel/AppData/Local/:w:/r/personal/carlos_torres_jep_gov_co/_layouts/15/Doc.aspx%3fsourcedoc=%7b68FBCD2C-96C2-40BF-81CB-DD78D9E610AC%7d&amp;file=Consulta%20poliza.docx&amp;action=default&amp;mobileredirect=true|" TargetMode="External"/><Relationship Id="rId351" Type="http://schemas.openxmlformats.org/officeDocument/2006/relationships/hyperlink" Target="https://community.secop.gov.co/Public/Tendering/ContractNoticePhases/View?PPI=CO1.PPI.19679199&amp;isFromPublicArea=True&amp;isModal=False" TargetMode="External"/><Relationship Id="rId449" Type="http://schemas.openxmlformats.org/officeDocument/2006/relationships/hyperlink" Target="mailto:jenny.marquezs@jep.gov.co" TargetMode="External"/><Relationship Id="rId656" Type="http://schemas.openxmlformats.org/officeDocument/2006/relationships/hyperlink" Target="mailto:katherin.castro@jep.gov.co" TargetMode="External"/><Relationship Id="rId863" Type="http://schemas.openxmlformats.org/officeDocument/2006/relationships/hyperlink" Target="../../../../ana.angel/AppData/Local/carlos_torres_jep_gov_co/_layouts/15/onedrive.aspx" TargetMode="External"/><Relationship Id="rId1079" Type="http://schemas.openxmlformats.org/officeDocument/2006/relationships/hyperlink" Target="https://community.secop.gov.co/Public/Tendering/OpportunityDetail/Index?noticeUID=CO1.NTC.2634312&amp;isFromPublicArea=True&amp;isModal=False" TargetMode="External"/><Relationship Id="rId1286" Type="http://schemas.openxmlformats.org/officeDocument/2006/relationships/hyperlink" Target="https://community.secop.gov.co/Public/Tendering/ContractNoticePhases/View?PPI=CO1.PPI.21646608&amp;isFromPublicArea=True&amp;isModal=False" TargetMode="External"/><Relationship Id="rId1493" Type="http://schemas.openxmlformats.org/officeDocument/2006/relationships/hyperlink" Target="mailto:jorge.vargas@jep.gov.co" TargetMode="External"/><Relationship Id="rId211" Type="http://schemas.openxmlformats.org/officeDocument/2006/relationships/hyperlink" Target="mailto:carolina.saldarriaga@jep.gov.co" TargetMode="External"/><Relationship Id="rId309" Type="http://schemas.openxmlformats.org/officeDocument/2006/relationships/hyperlink" Target="https://community.secop.gov.co/Public/Tendering/ContractNoticePhases/View?PPI=CO1.PPI.20309308&amp;isFromPublicArea=True&amp;isModal=False" TargetMode="External"/><Relationship Id="rId516" Type="http://schemas.openxmlformats.org/officeDocument/2006/relationships/hyperlink" Target="https://community.secop.gov.co/Public/Tendering/ContractNoticePhases/View?PPI=CO1.PPI.19268817&amp;isFromPublicArea=True&amp;isModal=False" TargetMode="External"/><Relationship Id="rId1146" Type="http://schemas.openxmlformats.org/officeDocument/2006/relationships/hyperlink" Target="https://community.secop.gov.co/Public/Tendering/ContractNoticePhases/View?PPI=CO1.PPI.17263338&amp;isFromPublicArea=True&amp;isModal=False" TargetMode="External"/><Relationship Id="rId723" Type="http://schemas.openxmlformats.org/officeDocument/2006/relationships/hyperlink" Target="mailto:juliana.pineda@jep.gov.co" TargetMode="External"/><Relationship Id="rId930"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123-2022.pdf" TargetMode="External"/><Relationship Id="rId1006" Type="http://schemas.openxmlformats.org/officeDocument/2006/relationships/hyperlink" Target="https://community.secop.gov.co/Public/Tendering/OpportunityDetail/Index?noticeUID=CO1.NTC.2564183&amp;isFromPublicArea=True&amp;isModal=False" TargetMode="External"/><Relationship Id="rId1353" Type="http://schemas.openxmlformats.org/officeDocument/2006/relationships/hyperlink" Target="https://community.secop.gov.co/Public/Tendering/ContractNoticePhases/View?PPI=CO1.PPI.21981282&amp;isFromPublicArea=True&amp;isModal=False" TargetMode="External"/><Relationship Id="rId1560" Type="http://schemas.openxmlformats.org/officeDocument/2006/relationships/hyperlink" Target="mailto:andres.ramirezd@jep.gov.co" TargetMode="External"/><Relationship Id="rId1658" Type="http://schemas.microsoft.com/office/2019/04/relationships/namedSheetView" Target="../namedSheetViews/namedSheetView1.xml"/><Relationship Id="rId1213" Type="http://schemas.openxmlformats.org/officeDocument/2006/relationships/hyperlink" Target="https://community.secop.gov.co/Public/Tendering/ContractNoticePhases/View?PPI=CO1.PPI.17008626&amp;isFromPublicArea=True&amp;isModal=False" TargetMode="External"/><Relationship Id="rId1420" Type="http://schemas.openxmlformats.org/officeDocument/2006/relationships/hyperlink" Target="mailto:hector.perez@jep.gov.co" TargetMode="External"/><Relationship Id="rId1518" Type="http://schemas.openxmlformats.org/officeDocument/2006/relationships/hyperlink" Target="https://community.secop.gov.co/Public/Tendering/ContractNoticePhases/View?PPI=CO1.PPI.22149116&amp;isFromPublicArea=True&amp;isModal=False" TargetMode="External"/><Relationship Id="rId17" Type="http://schemas.openxmlformats.org/officeDocument/2006/relationships/hyperlink" Target="mailto:alejandra.rojas@jep.gov.co" TargetMode="External"/><Relationship Id="rId166" Type="http://schemas.openxmlformats.org/officeDocument/2006/relationships/hyperlink" Target="https://community.secop.gov.co/Public/Tendering/ContractNoticePhases/View?PPI=CO1.PPI.20952062&amp;isFromPublicArea=True&amp;isModal=False" TargetMode="External"/><Relationship Id="rId373" Type="http://schemas.openxmlformats.org/officeDocument/2006/relationships/hyperlink" Target="https://community.secop.gov.co/Public/Tendering/ContractNoticePhases/View?PPI=CO1.PPI.19668263&amp;isFromPublicArea=True&amp;isModal=False" TargetMode="External"/><Relationship Id="rId580" Type="http://schemas.openxmlformats.org/officeDocument/2006/relationships/hyperlink" Target="https://community.secop.gov.co/Public/Tendering/ContractNoticePhases/View?PPI=CO1.PPI.19283463&amp;isFromPublicArea=True&amp;isModal=False" TargetMode="External"/><Relationship Id="rId1" Type="http://schemas.openxmlformats.org/officeDocument/2006/relationships/hyperlink" Target="https://www.colombiacompra.gov.co/tienda-virtual-del-estado-colombiano/ordenes-compra/100840" TargetMode="External"/><Relationship Id="rId233" Type="http://schemas.openxmlformats.org/officeDocument/2006/relationships/hyperlink" Target="mailto:raul.diaz@jep.gov.co" TargetMode="External"/><Relationship Id="rId440" Type="http://schemas.openxmlformats.org/officeDocument/2006/relationships/hyperlink" Target="mailto:sandra.soler@jep.gov.co" TargetMode="External"/><Relationship Id="rId678" Type="http://schemas.openxmlformats.org/officeDocument/2006/relationships/hyperlink" Target="mailto:angelica.rodriguez@jep.gov.co" TargetMode="External"/><Relationship Id="rId885" Type="http://schemas.openxmlformats.org/officeDocument/2006/relationships/hyperlink" Target="../../../../ana.angel/AppData/Local/carlos_torres_jep_gov_co/_layouts/15/onedrive.aspx" TargetMode="External"/><Relationship Id="rId1070" Type="http://schemas.openxmlformats.org/officeDocument/2006/relationships/hyperlink" Target="https://community.secop.gov.co/Public/Tendering/OpportunityDetail/Index?noticeUID=CO1.NTC.2613270&amp;isFromPublicArea=True&amp;isModal=False" TargetMode="External"/><Relationship Id="rId300" Type="http://schemas.openxmlformats.org/officeDocument/2006/relationships/hyperlink" Target="mailto:raul.vidales@jep.gov.co" TargetMode="External"/><Relationship Id="rId538" Type="http://schemas.openxmlformats.org/officeDocument/2006/relationships/hyperlink" Target="https://community.secop.gov.co/Public/Tendering/ContractNoticePhases/View?PPI=CO1.PPI.19287329&amp;isFromPublicArea=True&amp;isModal=False" TargetMode="External"/><Relationship Id="rId745" Type="http://schemas.openxmlformats.org/officeDocument/2006/relationships/hyperlink" Target="https://community.secop.gov.co/Public/Tendering/ContractNoticePhases/View?PPI=CO1.PPI.19271921&amp;isFromPublicArea=True&amp;isModal=False" TargetMode="External"/><Relationship Id="rId952"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del%20contrato%20JEP%20212%202022.PNG" TargetMode="External"/><Relationship Id="rId1168" Type="http://schemas.openxmlformats.org/officeDocument/2006/relationships/hyperlink" Target="https://community.secop.gov.co/Public/Tendering/ContractNoticePhases/View?PPI=CO1.PPI.17190341&amp;isFromPublicArea=True&amp;isModal=False" TargetMode="External"/><Relationship Id="rId1375" Type="http://schemas.openxmlformats.org/officeDocument/2006/relationships/hyperlink" Target="mailto:karen.garzon@jep.gov.co" TargetMode="External"/><Relationship Id="rId1582" Type="http://schemas.openxmlformats.org/officeDocument/2006/relationships/hyperlink" Target="mailto:andrea.pelaez@jep.gov.co" TargetMode="External"/><Relationship Id="rId81" Type="http://schemas.openxmlformats.org/officeDocument/2006/relationships/hyperlink" Target="https://community.secop.gov.co/Public/Tendering/ContractNoticePhases/View?PPI=CO1.PPI.21537631&amp;isFromPublicArea=True&amp;isModal=False" TargetMode="External"/><Relationship Id="rId605" Type="http://schemas.openxmlformats.org/officeDocument/2006/relationships/hyperlink" Target="https://community.secop.gov.co/Public/Tendering/ContractNoticePhases/View?PPI=CO1.PPI.19194551&amp;isFromPublicArea=True&amp;isModal=False" TargetMode="External"/><Relationship Id="rId812" Type="http://schemas.openxmlformats.org/officeDocument/2006/relationships/hyperlink" Target="../../../../ana.angel/AppData/Local/carlos_torres_jep_gov_co/_layouts/15/onedrive.aspx" TargetMode="External"/><Relationship Id="rId1028" Type="http://schemas.openxmlformats.org/officeDocument/2006/relationships/hyperlink" Target="https://community.secop.gov.co/Public/Tendering/OpportunityDetail/Index?noticeUID=CO1.NTC.2598996&amp;isFromPublicArea=True&amp;isModal=False" TargetMode="External"/><Relationship Id="rId1235" Type="http://schemas.openxmlformats.org/officeDocument/2006/relationships/hyperlink" Target="https://community.secop.gov.co/Public/Tendering/ContractNoticePhases/View?PPI=CO1.PPI.17051497&amp;isFromPublicArea=True&amp;isModal=False" TargetMode="External"/><Relationship Id="rId1442" Type="http://schemas.openxmlformats.org/officeDocument/2006/relationships/hyperlink" Target="https://community.secop.gov.co/Public/Tendering/ContractNoticePhases/View?PPI=CO1.PPI.22085069&amp;isFromPublicArea=True&amp;isModal=False" TargetMode="External"/><Relationship Id="rId1302" Type="http://schemas.openxmlformats.org/officeDocument/2006/relationships/hyperlink" Target="https://community.secop.gov.co/Public/Tendering/ContractNoticePhases/View?PPI=CO1.PPI.21944965&amp;isFromPublicArea=True&amp;isModal=False" TargetMode="External"/><Relationship Id="rId39" Type="http://schemas.openxmlformats.org/officeDocument/2006/relationships/hyperlink" Target="mailto:yuliana.gomez@jep.gov.co" TargetMode="External"/><Relationship Id="rId1607" Type="http://schemas.openxmlformats.org/officeDocument/2006/relationships/hyperlink" Target="mailto:laura.paredes@jep.gov.co" TargetMode="External"/><Relationship Id="rId188" Type="http://schemas.openxmlformats.org/officeDocument/2006/relationships/hyperlink" Target="https://www.contratos.gov.co/consultas/detalleProceso.do?numConstancia=22-22-43640" TargetMode="External"/><Relationship Id="rId395" Type="http://schemas.openxmlformats.org/officeDocument/2006/relationships/hyperlink" Target="mailto:angie.velasco@jep.gov.co" TargetMode="External"/><Relationship Id="rId255" Type="http://schemas.openxmlformats.org/officeDocument/2006/relationships/hyperlink" Target="mailto:nidia.duque@jep.gov.co" TargetMode="External"/><Relationship Id="rId462" Type="http://schemas.openxmlformats.org/officeDocument/2006/relationships/hyperlink" Target="https://community.secop.gov.co/Public/Tendering/ContractNoticePhases/View?PPI=CO1.PPI.19428760&amp;isFromPublicArea=True&amp;isModal=False" TargetMode="External"/><Relationship Id="rId1092" Type="http://schemas.openxmlformats.org/officeDocument/2006/relationships/hyperlink" Target="https://community.secop.gov.co/Public/Tendering/OpportunityDetail/Index?noticeUID=CO1.NTC.2635125&amp;isFromPublicArea=True&amp;isModal=False" TargetMode="External"/><Relationship Id="rId1397" Type="http://schemas.openxmlformats.org/officeDocument/2006/relationships/hyperlink" Target="https://community.secop.gov.co/Public/Tendering/ContractNoticePhases/View?PPI=CO1.PPI.22042788&amp;isFromPublicArea=True&amp;isModal=False" TargetMode="External"/><Relationship Id="rId115" Type="http://schemas.openxmlformats.org/officeDocument/2006/relationships/hyperlink" Target="mailto:omar.castelblanco@jep.gov.co" TargetMode="External"/><Relationship Id="rId322" Type="http://schemas.openxmlformats.org/officeDocument/2006/relationships/hyperlink" Target="https://community.secop.gov.co/Public/Tendering/ContractNoticePhases/View?PPI=CO1.PPI.20380447&amp;isFromPublicArea=True&amp;isModal=False" TargetMode="External"/><Relationship Id="rId767" Type="http://schemas.openxmlformats.org/officeDocument/2006/relationships/hyperlink" Target="../../../../ana.angel/AppData/Local/carlos_torres_jep_gov_co/_layouts/15/onedrive.aspx" TargetMode="External"/><Relationship Id="rId974"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256-2022.pdf" TargetMode="External"/><Relationship Id="rId627" Type="http://schemas.openxmlformats.org/officeDocument/2006/relationships/hyperlink" Target="mailto:david.quintero@jep.gov.co" TargetMode="External"/><Relationship Id="rId834" Type="http://schemas.openxmlformats.org/officeDocument/2006/relationships/hyperlink" Target="../../../../ana.angel/AppData/Local/carlos_torres_jep_gov_co/_layouts/15/onedrive.aspx" TargetMode="External"/><Relationship Id="rId1257" Type="http://schemas.openxmlformats.org/officeDocument/2006/relationships/hyperlink" Target="https://community.secop.gov.co/Public/Tendering/ContractNoticePhases/View?PPI=CO1.PPI.18110683&amp;isFromPublicArea=True&amp;isModal=False" TargetMode="External"/><Relationship Id="rId1464" Type="http://schemas.openxmlformats.org/officeDocument/2006/relationships/hyperlink" Target="mailto:ana.vergara@jep.gov.co" TargetMode="External"/><Relationship Id="rId901"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020-2022.pdf" TargetMode="External"/><Relationship Id="rId1117" Type="http://schemas.openxmlformats.org/officeDocument/2006/relationships/hyperlink" Target="https://community.secop.gov.co/Public/Tendering/OpportunityDetail/Index?noticeUID=CO1.NTC.2536460&amp;isFromPublicArea=True&amp;isModal=False" TargetMode="External"/><Relationship Id="rId1324" Type="http://schemas.openxmlformats.org/officeDocument/2006/relationships/hyperlink" Target="https://community.secop.gov.co/Public/Tendering/OpportunityDetail/Index?noticeUID=CO1.NTC.3596485&amp;isFromPublicArea=True&amp;isModal=False" TargetMode="External"/><Relationship Id="rId1531" Type="http://schemas.openxmlformats.org/officeDocument/2006/relationships/hyperlink" Target="https://community.secop.gov.co/Public/Tendering/ContractNoticePhases/View?PPI=CO1.PPI.22139457&amp;isFromPublicArea=True&amp;isModal=False" TargetMode="External"/><Relationship Id="rId30" Type="http://schemas.openxmlformats.org/officeDocument/2006/relationships/hyperlink" Target="mailto:johanna.rodriguez@jep.gov.co" TargetMode="External"/><Relationship Id="rId1629" Type="http://schemas.openxmlformats.org/officeDocument/2006/relationships/hyperlink" Target="mailto:oscar.pardo@jep.gov.co" TargetMode="External"/><Relationship Id="rId277" Type="http://schemas.openxmlformats.org/officeDocument/2006/relationships/hyperlink" Target="mailto:susana.gomez@jep.gov.co" TargetMode="External"/><Relationship Id="rId484" Type="http://schemas.openxmlformats.org/officeDocument/2006/relationships/hyperlink" Target="https://community.secop.gov.co/Public/Tendering/ContractNoticePhases/View?PPI=CO1.PPI.19346822&amp;isFromPublicArea=True&amp;isModal=False" TargetMode="External"/><Relationship Id="rId137" Type="http://schemas.openxmlformats.org/officeDocument/2006/relationships/hyperlink" Target="mailto:eder.gonzalez@jep.gov.co" TargetMode="External"/><Relationship Id="rId344" Type="http://schemas.openxmlformats.org/officeDocument/2006/relationships/hyperlink" Target="mailto:david.rincon@jep.gov.co" TargetMode="External"/><Relationship Id="rId691" Type="http://schemas.openxmlformats.org/officeDocument/2006/relationships/hyperlink" Target="mailto:karen.jimenez@jep.gov.co" TargetMode="External"/><Relationship Id="rId789" Type="http://schemas.openxmlformats.org/officeDocument/2006/relationships/hyperlink" Target="../../../../ana.angel/AppData/Local/carlos_torres_jep_gov_co/_layouts/15/onedrive.aspx" TargetMode="External"/><Relationship Id="rId996" Type="http://schemas.openxmlformats.org/officeDocument/2006/relationships/hyperlink" Target="https://community.secop.gov.co/Public/Tendering/OpportunityDetail/Index?noticeUID=CO1.NTC.2580275&amp;isFromPublicArea=True&amp;isModal=False" TargetMode="External"/><Relationship Id="rId551" Type="http://schemas.openxmlformats.org/officeDocument/2006/relationships/hyperlink" Target="https://community.secop.gov.co/Public/Tendering/ContractNoticePhases/View?PPI=CO1.PPI.18957261&amp;isFromPublicArea=True&amp;isModal=False" TargetMode="External"/><Relationship Id="rId649" Type="http://schemas.openxmlformats.org/officeDocument/2006/relationships/hyperlink" Target="mailto:antonio.pinzon@jep.gov.co" TargetMode="External"/><Relationship Id="rId856" Type="http://schemas.openxmlformats.org/officeDocument/2006/relationships/hyperlink" Target="../../../../ana.angel/AppData/Local/carlos_torres_jep_gov_co/_layouts/15/onedrive.aspx" TargetMode="External"/><Relationship Id="rId1181" Type="http://schemas.openxmlformats.org/officeDocument/2006/relationships/hyperlink" Target="https://community.secop.gov.co/Public/Tendering/ContractNoticePhases/View?PPI=CO1.PPI.17119197&amp;isFromPublicArea=True&amp;isModal=False" TargetMode="External"/><Relationship Id="rId1279" Type="http://schemas.openxmlformats.org/officeDocument/2006/relationships/hyperlink" Target="mailto:marcela.rivera@jep.gov.co" TargetMode="External"/><Relationship Id="rId1486" Type="http://schemas.openxmlformats.org/officeDocument/2006/relationships/hyperlink" Target="mailto:jineth.gomez@jep.gov.co" TargetMode="External"/><Relationship Id="rId204" Type="http://schemas.openxmlformats.org/officeDocument/2006/relationships/hyperlink" Target="mailto:jaime.valderrama@jep.gov.co" TargetMode="External"/><Relationship Id="rId411" Type="http://schemas.openxmlformats.org/officeDocument/2006/relationships/hyperlink" Target="https://community.secop.gov.co/Public/Tendering/ContractNoticePhases/View?PPI=CO1.PPI.19235186&amp;isFromPublicArea=True&amp;isModal=False" TargetMode="External"/><Relationship Id="rId509" Type="http://schemas.openxmlformats.org/officeDocument/2006/relationships/hyperlink" Target="https://community.secop.gov.co/Public/Tendering/ContractNoticePhases/View?PPI=CO1.PPI.19272937&amp;isFromPublicArea=True&amp;isModal=False" TargetMode="External"/><Relationship Id="rId1041" Type="http://schemas.openxmlformats.org/officeDocument/2006/relationships/hyperlink" Target="https://community.secop.gov.co/Public/Tendering/OpportunityDetail/Index?noticeUID=CO1.NTC.2642258&amp;isFromPublicArea=True&amp;isModal=False" TargetMode="External"/><Relationship Id="rId1139" Type="http://schemas.openxmlformats.org/officeDocument/2006/relationships/hyperlink" Target="https://community.secop.gov.co/Public/Tendering/ContractNoticePhases/View?PPI=CO1.PPI.17259746&amp;isFromPublicArea=True&amp;isModal=False" TargetMode="External"/><Relationship Id="rId1346" Type="http://schemas.openxmlformats.org/officeDocument/2006/relationships/hyperlink" Target="https://community.secop.gov.co/Public/Tendering/ContractNoticePhases/View?PPI=CO1.PPI.21977901&amp;isFromPublicArea=True&amp;isModal=False" TargetMode="External"/><Relationship Id="rId716" Type="http://schemas.openxmlformats.org/officeDocument/2006/relationships/hyperlink" Target="mailto:jairo.cuellar@jep.gov.co" TargetMode="External"/><Relationship Id="rId923"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JEP%20100%202022.PNG" TargetMode="External"/><Relationship Id="rId1553" Type="http://schemas.openxmlformats.org/officeDocument/2006/relationships/hyperlink" Target="mailto:liliana.garnica@jep.gov.co" TargetMode="External"/><Relationship Id="rId52" Type="http://schemas.openxmlformats.org/officeDocument/2006/relationships/hyperlink" Target="mailto:luis.ulloa@jep.gov.co" TargetMode="External"/><Relationship Id="rId1206" Type="http://schemas.openxmlformats.org/officeDocument/2006/relationships/hyperlink" Target="https://community.secop.gov.co/Public/Tendering/ContractNoticePhases/View?PPI=CO1.PPI.17444304&amp;isFromPublicArea=True&amp;isModal=False" TargetMode="External"/><Relationship Id="rId1413" Type="http://schemas.openxmlformats.org/officeDocument/2006/relationships/hyperlink" Target="mailto:astrid.arregoces@jep.gov.co" TargetMode="External"/><Relationship Id="rId1620" Type="http://schemas.openxmlformats.org/officeDocument/2006/relationships/hyperlink" Target="mailto:juan.angel@jep.gov.co" TargetMode="External"/><Relationship Id="rId299" Type="http://schemas.openxmlformats.org/officeDocument/2006/relationships/hyperlink" Target="mailto:ruth.miranda@jep.gov.co" TargetMode="External"/><Relationship Id="rId159" Type="http://schemas.openxmlformats.org/officeDocument/2006/relationships/hyperlink" Target="https://community.secop.gov.co/Public/Tendering/ContractNoticePhases/View?PPI=CO1.PPI.20722504&amp;isFromPublicArea=True&amp;isModal=False" TargetMode="External"/><Relationship Id="rId366" Type="http://schemas.openxmlformats.org/officeDocument/2006/relationships/hyperlink" Target="https://community.secop.gov.co/Public/Tendering/ContractNoticePhases/View?PPI=CO1.PPI.19932676&amp;isFromPublicArea=True&amp;isModal=False" TargetMode="External"/><Relationship Id="rId573" Type="http://schemas.openxmlformats.org/officeDocument/2006/relationships/hyperlink" Target="https://community.secop.gov.co/Public/Tendering/ContractNoticePhases/View?PPI=CO1.PPI.19248583&amp;isFromPublicArea=True&amp;isModal=False" TargetMode="External"/><Relationship Id="rId780" Type="http://schemas.openxmlformats.org/officeDocument/2006/relationships/hyperlink" Target="../../../../ana.angel/AppData/Local/carlos_torres_jep_gov_co/_layouts/15/onedrive.aspx" TargetMode="External"/><Relationship Id="rId226" Type="http://schemas.openxmlformats.org/officeDocument/2006/relationships/hyperlink" Target="mailto:angelica.camacho@jep.gov.co" TargetMode="External"/><Relationship Id="rId433" Type="http://schemas.openxmlformats.org/officeDocument/2006/relationships/hyperlink" Target="https://community.secop.gov.co/Public/Tendering/ContractNoticePhases/View?PPI=CO1.PPI.19550812&amp;isFromPublicArea=True&amp;isModal=False" TargetMode="External"/><Relationship Id="rId878" Type="http://schemas.openxmlformats.org/officeDocument/2006/relationships/hyperlink" Target="../../../../ana.angel/AppData/Local/carlos_torres_jep_gov_co/_layouts/15/onedrive.aspx" TargetMode="External"/><Relationship Id="rId1063" Type="http://schemas.openxmlformats.org/officeDocument/2006/relationships/hyperlink" Target="https://community.secop.gov.co/Public/Tendering/OpportunityDetail/Index?noticeUID=CO1.NTC.2598341&amp;isFromPublicArea=True&amp;isModal=False" TargetMode="External"/><Relationship Id="rId1270" Type="http://schemas.openxmlformats.org/officeDocument/2006/relationships/hyperlink" Target="https://community.secop.gov.co/Public/Tendering/ContractNoticePhases/View?PPI=CO1.PPI.18426841&amp;isFromPublicArea=True&amp;isModal=False" TargetMode="External"/><Relationship Id="rId640" Type="http://schemas.openxmlformats.org/officeDocument/2006/relationships/hyperlink" Target="mailto:jorge.vargas@jep.gov.co" TargetMode="External"/><Relationship Id="rId738" Type="http://schemas.openxmlformats.org/officeDocument/2006/relationships/hyperlink" Target="mailto:maria.garcia@jep.gov.co" TargetMode="External"/><Relationship Id="rId945"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on%20poliza%20contrato%20JEP-185-2022.pdf" TargetMode="External"/><Relationship Id="rId1368" Type="http://schemas.openxmlformats.org/officeDocument/2006/relationships/hyperlink" Target="https://community.secop.gov.co/Public/Tendering/ContractNoticePhases/View?PPI=CO1.PPI.21997846&amp;isFromPublicArea=True&amp;isModal=False" TargetMode="External"/><Relationship Id="rId1575" Type="http://schemas.openxmlformats.org/officeDocument/2006/relationships/hyperlink" Target="mailto:paula.guerra@jep.gov.co" TargetMode="External"/><Relationship Id="rId74" Type="http://schemas.openxmlformats.org/officeDocument/2006/relationships/hyperlink" Target="https://community.secop.gov.co/Public/Tendering/ContractNoticePhases/View?PPI=CO1.PPI.21636418&amp;isFromPublicArea=True&amp;isModal=False" TargetMode="External"/><Relationship Id="rId500" Type="http://schemas.openxmlformats.org/officeDocument/2006/relationships/hyperlink" Target="https://community.secop.gov.co/Public/Tendering/ContractNoticePhases/View?PPI=CO1.PPI.19279046&amp;isFromPublicArea=True&amp;isModal=False" TargetMode="External"/><Relationship Id="rId805" Type="http://schemas.openxmlformats.org/officeDocument/2006/relationships/hyperlink" Target="../../../../ana.angel/AppData/Local/carlos_torres_jep_gov_co/_layouts/15/onedrive.aspx" TargetMode="External"/><Relationship Id="rId1130" Type="http://schemas.openxmlformats.org/officeDocument/2006/relationships/hyperlink" Target="https://community.secop.gov.co/Public/Tendering/ContractNoticePhases/View?PPI=CO1.PPI.17216192&amp;isFromPublicArea=True&amp;isModal=False" TargetMode="External"/><Relationship Id="rId1228" Type="http://schemas.openxmlformats.org/officeDocument/2006/relationships/hyperlink" Target="https://community.secop.gov.co/Public/Tendering/ContractNoticePhases/View?PPI=CO1.PPI.17115731&amp;isFromPublicArea=True&amp;isModal=False" TargetMode="External"/><Relationship Id="rId1435" Type="http://schemas.openxmlformats.org/officeDocument/2006/relationships/hyperlink" Target="https://community.secop.gov.co/Public/Tendering/ContractNoticePhases/View?PPI=CO1.PPI.22050795&amp;isFromPublicArea=True&amp;isModal=False" TargetMode="External"/><Relationship Id="rId1642" Type="http://schemas.openxmlformats.org/officeDocument/2006/relationships/hyperlink" Target="https://community.secop.gov.co/Public/Tendering/ContractNoticePhases/View?PPI=CO1.PPI.21644157&amp;isFromPublicArea=True&amp;isModal=False" TargetMode="External"/><Relationship Id="rId1502" Type="http://schemas.openxmlformats.org/officeDocument/2006/relationships/hyperlink" Target="mailto:cesar.pinilla@jep.gov.co" TargetMode="External"/><Relationship Id="rId290" Type="http://schemas.openxmlformats.org/officeDocument/2006/relationships/hyperlink" Target="mailto:maria.indaburo@jep.gov.co" TargetMode="External"/><Relationship Id="rId388" Type="http://schemas.openxmlformats.org/officeDocument/2006/relationships/hyperlink" Target="https://community.secop.gov.co/Public/Tendering/ContractNoticePhases/View?PPI=CO1.PPI.19654772&amp;isFromPublicArea=True&amp;isModal=False" TargetMode="External"/><Relationship Id="rId150" Type="http://schemas.openxmlformats.org/officeDocument/2006/relationships/hyperlink" Target="https://community.secop.gov.co/Public/Tendering/ContractNoticePhases/View?PPI=CO1.PPI.20556486&amp;isFromPublicArea=True&amp;isModal=False" TargetMode="External"/><Relationship Id="rId595" Type="http://schemas.openxmlformats.org/officeDocument/2006/relationships/hyperlink" Target="https://community.secop.gov.co/Public/Tendering/ContractNoticePhases/View?PPI=CO1.PPI.19222851&amp;isFromPublicArea=True&amp;isModal=False" TargetMode="External"/><Relationship Id="rId248" Type="http://schemas.openxmlformats.org/officeDocument/2006/relationships/hyperlink" Target="mailto:fabian.vanegas@jep.gov.co" TargetMode="External"/><Relationship Id="rId455" Type="http://schemas.openxmlformats.org/officeDocument/2006/relationships/hyperlink" Target="mailto:bryan.saenz@jep.gov.co" TargetMode="External"/><Relationship Id="rId662" Type="http://schemas.openxmlformats.org/officeDocument/2006/relationships/hyperlink" Target="mailto:christian.lopez@jep.gov.co" TargetMode="External"/><Relationship Id="rId1085" Type="http://schemas.openxmlformats.org/officeDocument/2006/relationships/hyperlink" Target="https://community.secop.gov.co/Public/Tendering/OpportunityDetail/Index?noticeUID=CO1.NTC.2625483&amp;isFromPublicArea=True&amp;isModal=False" TargetMode="External"/><Relationship Id="rId1292" Type="http://schemas.openxmlformats.org/officeDocument/2006/relationships/hyperlink" Target="https://community.secop.gov.co/Public/Tendering/ContractNoticePhases/View?PPI=CO1.PPI.21937679&amp;isFromPublicArea=True&amp;isModal=False" TargetMode="External"/><Relationship Id="rId108" Type="http://schemas.openxmlformats.org/officeDocument/2006/relationships/hyperlink" Target="https://community.secop.gov.co/Public/Tendering/ContractNoticePhases/View?PPI=CO1.PPI.21561923&amp;isFromPublicArea=True&amp;isModal=False" TargetMode="External"/><Relationship Id="rId315" Type="http://schemas.openxmlformats.org/officeDocument/2006/relationships/hyperlink" Target="https://community.secop.gov.co/Public/Tendering/ContractNoticePhases/View?PPI=CO1.PPI.20497166&amp;isFromPublicArea=True&amp;isModal=False" TargetMode="External"/><Relationship Id="rId522" Type="http://schemas.openxmlformats.org/officeDocument/2006/relationships/hyperlink" Target="https://community.secop.gov.co/Public/Tendering/ContractNoticePhases/View?PPI=CO1.PPI.19298975&amp;isFromPublicArea=True&amp;isModal=False" TargetMode="External"/><Relationship Id="rId967"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JEP-240-2022%20.pdf" TargetMode="External"/><Relationship Id="rId1152" Type="http://schemas.openxmlformats.org/officeDocument/2006/relationships/hyperlink" Target="https://community.secop.gov.co/Public/Tendering/ContractNoticePhases/View?PPI=CO1.PPI.17225063&amp;isFromPublicArea=True&amp;isModal=False" TargetMode="External"/><Relationship Id="rId1597" Type="http://schemas.openxmlformats.org/officeDocument/2006/relationships/hyperlink" Target="mailto:jesus.martinez@jep.gov.co" TargetMode="External"/><Relationship Id="rId96" Type="http://schemas.openxmlformats.org/officeDocument/2006/relationships/hyperlink" Target="https://community.secop.gov.co/Public/Tendering/ContractNoticePhases/View?PPI=CO1.PPI.21501588&amp;isFromPublicArea=True&amp;isModal=False" TargetMode="External"/><Relationship Id="rId827" Type="http://schemas.openxmlformats.org/officeDocument/2006/relationships/hyperlink" Target="../../../../ana.angel/AppData/Local/carlos_torres_jep_gov_co/_layouts/15/onedrive.aspx" TargetMode="External"/><Relationship Id="rId1012" Type="http://schemas.openxmlformats.org/officeDocument/2006/relationships/hyperlink" Target="https://community.secop.gov.co/Public/Tendering/OpportunityDetail/Index?noticeUID=CO1.NTC.2576764&amp;isFromPublicArea=True&amp;isModal=False" TargetMode="External"/><Relationship Id="rId1457" Type="http://schemas.openxmlformats.org/officeDocument/2006/relationships/hyperlink" Target="https://community.secop.gov.co/Public/Tendering/ContractNoticePhases/View?PPI=CO1.PPI.22077013&amp;isFromPublicArea=True&amp;isModal=False" TargetMode="External"/><Relationship Id="rId1317" Type="http://schemas.openxmlformats.org/officeDocument/2006/relationships/hyperlink" Target="http://https/community.secop.gov.co/Public/Tendering/ContractNoticePhases/View?PPI=CO1.PPI.21954108&amp;isFromPublicArea=True&amp;isModal=False" TargetMode="External"/><Relationship Id="rId1524" Type="http://schemas.openxmlformats.org/officeDocument/2006/relationships/hyperlink" Target="https://community.secop.gov.co/Public/Tendering/ContractNoticePhases/View?PPI=CO1.PPI.22086124&amp;isFromPublicArea=True&amp;isModal=False" TargetMode="External"/><Relationship Id="rId23" Type="http://schemas.openxmlformats.org/officeDocument/2006/relationships/hyperlink" Target="mailto:francisco.minorta@jep.gov.co" TargetMode="External"/><Relationship Id="rId172" Type="http://schemas.openxmlformats.org/officeDocument/2006/relationships/hyperlink" Target="https://community.secop.gov.co/Public/Tendering/ContractNoticePhases/View?PPI=CO1.PPI.20930539&amp;isFromPublicArea=True&amp;isModal=False" TargetMode="External"/><Relationship Id="rId477" Type="http://schemas.openxmlformats.org/officeDocument/2006/relationships/hyperlink" Target="https://community.secop.gov.co/Public/Tendering/ContractNoticePhases/View?PPI=CO1.PPI.19353014&amp;isFromPublicArea=True&amp;isModal=False" TargetMode="External"/><Relationship Id="rId684" Type="http://schemas.openxmlformats.org/officeDocument/2006/relationships/hyperlink" Target="mailto:nayibe.guerrero@jep.gov.co" TargetMode="External"/><Relationship Id="rId337" Type="http://schemas.openxmlformats.org/officeDocument/2006/relationships/hyperlink" Target="mailto:maria.escobar@jep.gov.co" TargetMode="External"/><Relationship Id="rId891" Type="http://schemas.openxmlformats.org/officeDocument/2006/relationships/hyperlink" Target="../../../../ana.angel/AppData/Local/carlos_torres_jep_gov_co/_layouts/15/onedrive.aspx" TargetMode="External"/><Relationship Id="rId989" Type="http://schemas.openxmlformats.org/officeDocument/2006/relationships/hyperlink" Target="https://community.secop.gov.co/Public/Tendering/OpportunityDetail/Index?noticeUID=CO1.NTC.2549792&amp;isFromPublicArea=True&amp;isModal=False" TargetMode="External"/><Relationship Id="rId544" Type="http://schemas.openxmlformats.org/officeDocument/2006/relationships/hyperlink" Target="https://community.secop.gov.co/Public/Tendering/ContractNoticePhases/View?PPI=CO1.PPI.19249139&amp;isFromPublicArea=True&amp;isModal=False" TargetMode="External"/><Relationship Id="rId751" Type="http://schemas.openxmlformats.org/officeDocument/2006/relationships/hyperlink" Target="mailto:daniela.aponte@jep.gov.co" TargetMode="External"/><Relationship Id="rId849" Type="http://schemas.openxmlformats.org/officeDocument/2006/relationships/hyperlink" Target="../../../../ana.angel/AppData/Local/carlos_torres_jep_gov_co/_layouts/15/onedrive.aspx" TargetMode="External"/><Relationship Id="rId1174" Type="http://schemas.openxmlformats.org/officeDocument/2006/relationships/hyperlink" Target="https://community.secop.gov.co/Public/Tendering/ContractNoticePhases/View?PPI=CO1.PPI.17174215&amp;isFromPublicArea=True&amp;isModal=False" TargetMode="External"/><Relationship Id="rId1381" Type="http://schemas.openxmlformats.org/officeDocument/2006/relationships/hyperlink" Target="mailto:rober.asprilla@jep.gov.co" TargetMode="External"/><Relationship Id="rId1479" Type="http://schemas.openxmlformats.org/officeDocument/2006/relationships/hyperlink" Target="mailto:jorge.torres@jep.gov.co" TargetMode="External"/><Relationship Id="rId404" Type="http://schemas.openxmlformats.org/officeDocument/2006/relationships/hyperlink" Target="mailto:emirson.rodriguez@jep.gov.co" TargetMode="External"/><Relationship Id="rId611" Type="http://schemas.openxmlformats.org/officeDocument/2006/relationships/hyperlink" Target="https://community.secop.gov.co/Public/Tendering/ContractNoticePhases/View?PPI=CO1.PPI.19194541&amp;isFromPublicArea=True&amp;isModal=False" TargetMode="External"/><Relationship Id="rId1034" Type="http://schemas.openxmlformats.org/officeDocument/2006/relationships/hyperlink" Target="https://community.secop.gov.co/Public/Tendering/OpportunityDetail/Index?noticeUID=CO1.NTC.2584387&amp;isFromPublicArea=True&amp;isModal=False" TargetMode="External"/><Relationship Id="rId1241" Type="http://schemas.openxmlformats.org/officeDocument/2006/relationships/hyperlink" Target="https://community.secop.gov.co/Public/Tendering/ContractNoticePhases/View?PPI=CO1.PPI.17084071&amp;isFromPublicArea=True&amp;isModal=False" TargetMode="External"/><Relationship Id="rId1339" Type="http://schemas.openxmlformats.org/officeDocument/2006/relationships/hyperlink" Target="https://community.secop.gov.co/Public/Tendering/ContractNoticePhases/View?PPI=CO1.PPI.21998659&amp;isFromPublicArea=True&amp;isModal=False" TargetMode="External"/><Relationship Id="rId709" Type="http://schemas.openxmlformats.org/officeDocument/2006/relationships/hyperlink" Target="mailto:oscar.bernal@jep.gov.co" TargetMode="External"/><Relationship Id="rId916"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084-2022.pdf" TargetMode="External"/><Relationship Id="rId1101" Type="http://schemas.openxmlformats.org/officeDocument/2006/relationships/hyperlink" Target="https://community.secop.gov.co/Public/Tendering/OpportunityDetail/Index?noticeUID=CO1.NTC.2668687&amp;isFromPublicArea=True&amp;isModal=False" TargetMode="External"/><Relationship Id="rId1546" Type="http://schemas.openxmlformats.org/officeDocument/2006/relationships/hyperlink" Target="https://community.secop.gov.co/Public/Tendering/ContractNoticePhases/View?PPI=CO1.PPI.21967890&amp;isFromPublicArea=True&amp;isModal=False" TargetMode="External"/><Relationship Id="rId45" Type="http://schemas.openxmlformats.org/officeDocument/2006/relationships/hyperlink" Target="mailto:erika.garzon@jep.gov.co" TargetMode="External"/><Relationship Id="rId1406" Type="http://schemas.openxmlformats.org/officeDocument/2006/relationships/hyperlink" Target="mailto:irene.narino@jep.gov.co" TargetMode="External"/><Relationship Id="rId1613" Type="http://schemas.openxmlformats.org/officeDocument/2006/relationships/hyperlink" Target="mailto:herney.sierra@jep.gov.co" TargetMode="External"/><Relationship Id="rId194" Type="http://schemas.openxmlformats.org/officeDocument/2006/relationships/hyperlink" Target="https://community.secop.gov.co/Public/Tendering/ContractNoticePhases/View?PPI=CO1.PPI.20601025&amp;isFromPublicArea=True&amp;isModal=False" TargetMode="External"/><Relationship Id="rId261" Type="http://schemas.openxmlformats.org/officeDocument/2006/relationships/hyperlink" Target="mailto:harold.chaux@jep.gov.co" TargetMode="External"/><Relationship Id="rId499" Type="http://schemas.openxmlformats.org/officeDocument/2006/relationships/hyperlink" Target="https://community.secop.gov.co/Public/Tendering/ContractNoticePhases/View?PPI=CO1.PPI.19279347&amp;isFromPublicArea=True&amp;isModal=False" TargetMode="External"/><Relationship Id="rId359" Type="http://schemas.openxmlformats.org/officeDocument/2006/relationships/hyperlink" Target="https://community.secop.gov.co/Public/Tendering/ContractNoticePhases/View?PPI=CO1.PPI.20112095&amp;isFromPublicArea=True&amp;isModal=False" TargetMode="External"/><Relationship Id="rId566" Type="http://schemas.openxmlformats.org/officeDocument/2006/relationships/hyperlink" Target="https://community.secop.gov.co/Public/Tendering/ContractNoticePhases/View?PPI=CO1.PPI.19257438&amp;isFromPublicArea=True&amp;isModal=False" TargetMode="External"/><Relationship Id="rId773" Type="http://schemas.openxmlformats.org/officeDocument/2006/relationships/hyperlink" Target="../../../../ana.angel/AppData/Local/carlos_torres_jep_gov_co/_layouts/15/onedrive.aspx" TargetMode="External"/><Relationship Id="rId1196" Type="http://schemas.openxmlformats.org/officeDocument/2006/relationships/hyperlink" Target="https://community.secop.gov.co/Public/Tendering/ContractNoticePhases/View?PPI=CO1.PPI.17019286&amp;isFromPublicArea=True&amp;isModal=False" TargetMode="External"/><Relationship Id="rId121" Type="http://schemas.openxmlformats.org/officeDocument/2006/relationships/hyperlink" Target="mailto:maria.pizarrol@jep.gov.co" TargetMode="External"/><Relationship Id="rId219" Type="http://schemas.openxmlformats.org/officeDocument/2006/relationships/hyperlink" Target="mailto:lenin.davila@jep.gov.co" TargetMode="External"/><Relationship Id="rId426" Type="http://schemas.openxmlformats.org/officeDocument/2006/relationships/hyperlink" Target="https://community.secop.gov.co/Public/Tendering/ContractNoticePhases/View?PPI=CO1.PPI.19566292&amp;isFromPublicArea=True&amp;isModal=False" TargetMode="External"/><Relationship Id="rId633" Type="http://schemas.openxmlformats.org/officeDocument/2006/relationships/hyperlink" Target="mailto:gabriela.bonilla@jep.gov.co" TargetMode="External"/><Relationship Id="rId980" Type="http://schemas.openxmlformats.org/officeDocument/2006/relationships/hyperlink" Target="https://community.secop.gov.co/Public/Tendering/OpportunityDetail/Index?noticeUID=CO1.NTC.2544947&amp;isFromPublicArea=True&amp;isModal=False" TargetMode="External"/><Relationship Id="rId1056" Type="http://schemas.openxmlformats.org/officeDocument/2006/relationships/hyperlink" Target="https://community.secop.gov.co/Public/Tendering/OpportunityDetail/Index?noticeUID=CO1.NTC.2601065&amp;isFromPublicArea=True&amp;isModal=False" TargetMode="External"/><Relationship Id="rId1263"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del%20contrato%20JEP%20258%202022.PNG" TargetMode="External"/><Relationship Id="rId840" Type="http://schemas.openxmlformats.org/officeDocument/2006/relationships/hyperlink" Target="../../../../ana.angel/AppData/Local/carlos_torres_jep_gov_co/_layouts/15/onedrive.aspx" TargetMode="External"/><Relationship Id="rId938" Type="http://schemas.openxmlformats.org/officeDocument/2006/relationships/hyperlink" Target="../../../../ana.angel/AppData/Local/Microsoft/andres_prietom_jep_gov_co/Documents/Carlos%20Giovanni%20Torres%20Pe&#241;aranda%20-%20Contractual%20-%20Onedrive/Validaci&#243;n%20p&#243;lizas%20CPS/.VERIFICACI&#211;N%20DE%20P&#211;LIZAS%20CONTRATOS%202022/Verificaci&#243;n%20p&#243;liza%20Contrato%20%20JEP-158-2022.pdf" TargetMode="External"/><Relationship Id="rId1470" Type="http://schemas.openxmlformats.org/officeDocument/2006/relationships/hyperlink" Target="mailto:jennifer.montanog@jep.gov.co" TargetMode="External"/><Relationship Id="rId1568" Type="http://schemas.openxmlformats.org/officeDocument/2006/relationships/hyperlink" Target="mailto:pablo.amarillo@jep.gov.co" TargetMode="External"/><Relationship Id="rId67" Type="http://schemas.openxmlformats.org/officeDocument/2006/relationships/hyperlink" Target="https://community.secop.gov.co/Public/Tendering/ContractNoticePhases/View?PPI=CO1.PPI.21690855&amp;isFromPublicArea=True&amp;isModal=False" TargetMode="External"/><Relationship Id="rId700" Type="http://schemas.openxmlformats.org/officeDocument/2006/relationships/hyperlink" Target="mailto:natalia.quiroga@jep.gov.co" TargetMode="External"/><Relationship Id="rId1123" Type="http://schemas.openxmlformats.org/officeDocument/2006/relationships/hyperlink" Target="https://community.secop.gov.co/Public/Tendering/ContractNoticePhases/View?PPI=CO1.PPI.17229533&amp;isFromPublicArea=True&amp;isModal=False" TargetMode="External"/><Relationship Id="rId1330" Type="http://schemas.openxmlformats.org/officeDocument/2006/relationships/hyperlink" Target="https://community.secop.gov.co/Public/Tendering/ContractNoticePhases/View?PPI=CO1.PPI.21916868&amp;isFromPublicArea=True&amp;isModal=False" TargetMode="External"/><Relationship Id="rId1428" Type="http://schemas.openxmlformats.org/officeDocument/2006/relationships/hyperlink" Target="https://community.secop.gov.co/Public/Tendering/ContractNoticePhases/View?PPI=CO1.PPI.22037655&amp;isFromPublicArea=True&amp;isModal=False" TargetMode="External"/><Relationship Id="rId1635" Type="http://schemas.openxmlformats.org/officeDocument/2006/relationships/hyperlink" Target="mailto:david.ariza@jep.gov.co" TargetMode="External"/><Relationship Id="rId283" Type="http://schemas.openxmlformats.org/officeDocument/2006/relationships/hyperlink" Target="mailto:yolvy.padilla@jep.gov.co" TargetMode="External"/><Relationship Id="rId490" Type="http://schemas.openxmlformats.org/officeDocument/2006/relationships/hyperlink" Target="https://community.secop.gov.co/Public/Tendering/ContractNoticePhases/View?PPI=CO1.PPI.19322287&amp;isFromPublicArea=True&amp;isModal=False" TargetMode="External"/><Relationship Id="rId143" Type="http://schemas.openxmlformats.org/officeDocument/2006/relationships/hyperlink" Target="mailto:carlos.hechandia@jep.gov.co" TargetMode="External"/><Relationship Id="rId350" Type="http://schemas.openxmlformats.org/officeDocument/2006/relationships/hyperlink" Target="mailto:yury.acosta@jep.gov.co" TargetMode="External"/><Relationship Id="rId588" Type="http://schemas.openxmlformats.org/officeDocument/2006/relationships/hyperlink" Target="https://community.secop.gov.co/Public/Tendering/ContractNoticePhases/View?PPI=CO1.PPI.19219678&amp;isFromPublicArea=True&amp;isModal=False" TargetMode="External"/><Relationship Id="rId795" Type="http://schemas.openxmlformats.org/officeDocument/2006/relationships/hyperlink" Target="../../../../ana.angel/AppData/Local/carlos_torres_jep_gov_co/_layouts/15/onedrive.asp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5" Type="http://schemas.openxmlformats.org/officeDocument/2006/relationships/pivotTable" Target="../pivotTables/pivotTable6.xml"/><Relationship Id="rId4"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E3EE9-5326-4D22-8AB2-151246EABCBD}">
  <sheetPr codeName="Hoja2"/>
  <dimension ref="A1:I89"/>
  <sheetViews>
    <sheetView topLeftCell="A74" zoomScale="50" zoomScaleNormal="50" workbookViewId="0">
      <selection activeCell="C99" sqref="C99"/>
    </sheetView>
  </sheetViews>
  <sheetFormatPr baseColWidth="10" defaultColWidth="11" defaultRowHeight="15.75" x14ac:dyDescent="0.25"/>
  <cols>
    <col min="2" max="2" width="14.125" customWidth="1"/>
    <col min="3" max="3" width="68.125" customWidth="1"/>
    <col min="6" max="6" width="58.5" customWidth="1"/>
    <col min="7" max="7" width="41.625" customWidth="1"/>
    <col min="8" max="8" width="50.5" customWidth="1"/>
    <col min="9" max="9" width="51.125" customWidth="1"/>
  </cols>
  <sheetData>
    <row r="1" spans="1:9" ht="17.25" x14ac:dyDescent="0.3">
      <c r="A1" s="4"/>
      <c r="B1" s="7"/>
      <c r="C1" s="7"/>
      <c r="D1" s="7"/>
      <c r="E1" s="7"/>
      <c r="F1" s="7"/>
      <c r="G1" s="7"/>
      <c r="H1" s="4"/>
      <c r="I1" s="4"/>
    </row>
    <row r="2" spans="1:9" ht="17.25" x14ac:dyDescent="0.3">
      <c r="A2" s="4"/>
      <c r="B2" s="7"/>
      <c r="C2" s="7"/>
      <c r="D2" s="7"/>
      <c r="E2" s="7"/>
      <c r="F2" s="7"/>
      <c r="G2" s="7"/>
      <c r="H2" s="4"/>
      <c r="I2" s="4"/>
    </row>
    <row r="3" spans="1:9" x14ac:dyDescent="0.25">
      <c r="A3" s="4"/>
      <c r="B3" s="5"/>
      <c r="C3" s="5"/>
      <c r="D3" s="5"/>
      <c r="E3" s="5"/>
      <c r="F3" s="5"/>
      <c r="G3" s="5"/>
      <c r="H3" s="4"/>
      <c r="I3" s="4"/>
    </row>
    <row r="4" spans="1:9" ht="17.25" x14ac:dyDescent="0.3">
      <c r="A4" s="4"/>
      <c r="B4" s="6" t="s">
        <v>0</v>
      </c>
      <c r="C4" s="6" t="s">
        <v>1</v>
      </c>
      <c r="D4" s="7"/>
      <c r="E4" s="7"/>
      <c r="F4" s="7"/>
      <c r="G4" s="7"/>
      <c r="H4" s="4"/>
      <c r="I4" s="4"/>
    </row>
    <row r="5" spans="1:9" ht="17.25" x14ac:dyDescent="0.3">
      <c r="A5" s="4"/>
      <c r="B5" s="6" t="s">
        <v>2</v>
      </c>
      <c r="C5" s="6" t="s">
        <v>3</v>
      </c>
      <c r="D5" s="7"/>
      <c r="E5" s="7"/>
      <c r="F5" s="32" t="s">
        <v>4</v>
      </c>
      <c r="G5" s="13" t="s">
        <v>5</v>
      </c>
      <c r="H5" s="4"/>
      <c r="I5" s="4"/>
    </row>
    <row r="6" spans="1:9" ht="17.25" x14ac:dyDescent="0.3">
      <c r="A6" s="4"/>
      <c r="B6" s="6" t="s">
        <v>6</v>
      </c>
      <c r="C6" s="6" t="s">
        <v>7</v>
      </c>
      <c r="D6" s="7"/>
      <c r="E6" s="7"/>
      <c r="F6" s="7" t="s">
        <v>8</v>
      </c>
      <c r="G6" s="6" t="s">
        <v>9</v>
      </c>
      <c r="H6" s="4"/>
      <c r="I6" s="4"/>
    </row>
    <row r="7" spans="1:9" ht="17.25" x14ac:dyDescent="0.3">
      <c r="A7" s="4"/>
      <c r="B7" s="6" t="s">
        <v>10</v>
      </c>
      <c r="C7" s="6" t="s">
        <v>11</v>
      </c>
      <c r="D7" s="7"/>
      <c r="E7" s="7"/>
      <c r="F7" s="7" t="s">
        <v>12</v>
      </c>
      <c r="G7" s="6" t="s">
        <v>13</v>
      </c>
      <c r="H7" s="4"/>
      <c r="I7" s="4"/>
    </row>
    <row r="8" spans="1:9" ht="17.25" x14ac:dyDescent="0.3">
      <c r="A8" s="4"/>
      <c r="B8" s="6"/>
      <c r="C8" s="6"/>
      <c r="D8" s="7"/>
      <c r="E8" s="7"/>
      <c r="F8" s="7" t="s">
        <v>14</v>
      </c>
      <c r="G8" s="6" t="s">
        <v>15</v>
      </c>
      <c r="H8" s="4"/>
      <c r="I8" s="4"/>
    </row>
    <row r="9" spans="1:9" ht="17.25" x14ac:dyDescent="0.3">
      <c r="A9" s="4"/>
      <c r="B9" s="6" t="s">
        <v>16</v>
      </c>
      <c r="C9" s="6" t="s">
        <v>17</v>
      </c>
      <c r="D9" s="7"/>
      <c r="E9" s="7"/>
      <c r="F9" s="4"/>
      <c r="G9" s="6" t="s">
        <v>18</v>
      </c>
      <c r="H9" s="4"/>
      <c r="I9" s="4"/>
    </row>
    <row r="10" spans="1:9" ht="17.25" x14ac:dyDescent="0.3">
      <c r="A10" s="4"/>
      <c r="B10" s="7"/>
      <c r="C10" s="7"/>
      <c r="D10" s="7"/>
      <c r="E10" s="7"/>
      <c r="F10" s="7"/>
      <c r="G10" s="6" t="s">
        <v>19</v>
      </c>
      <c r="H10" s="4"/>
      <c r="I10" s="4"/>
    </row>
    <row r="11" spans="1:9" ht="17.25" x14ac:dyDescent="0.3">
      <c r="A11" s="4"/>
      <c r="B11" s="7"/>
      <c r="C11" s="7"/>
      <c r="D11" s="7"/>
      <c r="E11" s="7"/>
      <c r="F11" s="7"/>
      <c r="G11" s="6" t="s">
        <v>20</v>
      </c>
      <c r="H11" s="4"/>
      <c r="I11" s="4"/>
    </row>
    <row r="12" spans="1:9" ht="17.25" x14ac:dyDescent="0.3">
      <c r="A12" s="4"/>
      <c r="B12" s="7"/>
      <c r="C12" s="7"/>
      <c r="D12" s="7"/>
      <c r="E12" s="7"/>
      <c r="F12" s="7"/>
      <c r="G12" s="6" t="s">
        <v>21</v>
      </c>
      <c r="H12" s="4"/>
      <c r="I12" s="4"/>
    </row>
    <row r="13" spans="1:9" ht="17.25" x14ac:dyDescent="0.3">
      <c r="A13" s="4"/>
      <c r="B13" s="7"/>
      <c r="C13" s="7"/>
      <c r="D13" s="7"/>
      <c r="E13" s="7"/>
      <c r="F13" s="7"/>
      <c r="G13" s="6" t="s">
        <v>22</v>
      </c>
      <c r="H13" s="4"/>
      <c r="I13" s="4"/>
    </row>
    <row r="14" spans="1:9" ht="17.25" x14ac:dyDescent="0.3">
      <c r="A14" s="4"/>
      <c r="B14" s="7"/>
      <c r="C14" s="7"/>
      <c r="D14" s="7"/>
      <c r="E14" s="7"/>
      <c r="F14" s="7"/>
      <c r="G14" s="7"/>
      <c r="H14" s="4"/>
      <c r="I14" s="4"/>
    </row>
    <row r="15" spans="1:9" ht="17.25" x14ac:dyDescent="0.3">
      <c r="A15" s="4"/>
      <c r="B15" s="7"/>
      <c r="C15" s="7"/>
      <c r="D15" s="7"/>
      <c r="E15" s="7"/>
      <c r="F15" s="7"/>
      <c r="G15" s="7"/>
      <c r="H15" s="4"/>
      <c r="I15" s="4"/>
    </row>
    <row r="16" spans="1:9" ht="17.25" x14ac:dyDescent="0.3">
      <c r="A16" s="4"/>
      <c r="B16" s="7"/>
      <c r="C16" s="8" t="s">
        <v>23</v>
      </c>
      <c r="D16" s="7"/>
      <c r="E16" s="7"/>
      <c r="F16" s="9" t="s">
        <v>24</v>
      </c>
      <c r="G16" s="12" t="s">
        <v>25</v>
      </c>
      <c r="H16" s="4"/>
      <c r="I16" s="4"/>
    </row>
    <row r="17" spans="1:9" ht="17.25" x14ac:dyDescent="0.3">
      <c r="A17" s="4"/>
      <c r="B17" s="7"/>
      <c r="C17" s="8" t="s">
        <v>26</v>
      </c>
      <c r="D17" s="7"/>
      <c r="E17" s="7"/>
      <c r="F17" s="6" t="s">
        <v>27</v>
      </c>
      <c r="G17" s="23" t="s">
        <v>28</v>
      </c>
      <c r="H17" s="4"/>
      <c r="I17" s="4"/>
    </row>
    <row r="18" spans="1:9" ht="17.25" x14ac:dyDescent="0.3">
      <c r="A18" s="4"/>
      <c r="B18" s="7"/>
      <c r="C18" s="31" t="s">
        <v>29</v>
      </c>
      <c r="D18" s="7"/>
      <c r="E18" s="7"/>
      <c r="F18" s="6" t="s">
        <v>30</v>
      </c>
      <c r="G18" s="23" t="s">
        <v>31</v>
      </c>
      <c r="H18" s="4"/>
      <c r="I18" s="4"/>
    </row>
    <row r="19" spans="1:9" ht="17.25" x14ac:dyDescent="0.3">
      <c r="A19" s="4"/>
      <c r="B19" s="7"/>
      <c r="C19" s="8" t="s">
        <v>32</v>
      </c>
      <c r="D19" s="7"/>
      <c r="E19" s="7"/>
      <c r="F19" s="6" t="s">
        <v>33</v>
      </c>
      <c r="G19" s="23" t="s">
        <v>34</v>
      </c>
      <c r="H19" s="4"/>
      <c r="I19" s="4"/>
    </row>
    <row r="20" spans="1:9" ht="17.25" x14ac:dyDescent="0.3">
      <c r="A20" s="4"/>
      <c r="B20" s="7"/>
      <c r="C20" s="8" t="s">
        <v>35</v>
      </c>
      <c r="D20" s="7"/>
      <c r="E20" s="7"/>
      <c r="F20" s="6" t="s">
        <v>36</v>
      </c>
      <c r="G20" s="23" t="s">
        <v>37</v>
      </c>
      <c r="H20" s="4"/>
      <c r="I20" s="4"/>
    </row>
    <row r="21" spans="1:9" ht="17.25" x14ac:dyDescent="0.3">
      <c r="A21" s="4"/>
      <c r="B21" s="7"/>
      <c r="C21" s="8" t="s">
        <v>38</v>
      </c>
      <c r="D21" s="7"/>
      <c r="E21" s="7"/>
      <c r="F21" s="6" t="s">
        <v>39</v>
      </c>
      <c r="G21" s="23" t="s">
        <v>40</v>
      </c>
      <c r="H21" s="4"/>
      <c r="I21" s="4"/>
    </row>
    <row r="22" spans="1:9" ht="17.25" x14ac:dyDescent="0.3">
      <c r="A22" s="4"/>
      <c r="B22" s="10"/>
      <c r="C22" s="8" t="s">
        <v>41</v>
      </c>
      <c r="D22" s="10"/>
      <c r="E22" s="10"/>
      <c r="F22" s="6" t="s">
        <v>42</v>
      </c>
      <c r="G22" s="23" t="s">
        <v>43</v>
      </c>
      <c r="H22" s="4"/>
      <c r="I22" s="4"/>
    </row>
    <row r="23" spans="1:9" ht="17.25" x14ac:dyDescent="0.3">
      <c r="A23" s="4"/>
      <c r="B23" s="7"/>
      <c r="C23" s="8"/>
      <c r="D23" s="7"/>
      <c r="E23" s="7"/>
      <c r="F23" s="6" t="s">
        <v>44</v>
      </c>
      <c r="G23" s="23" t="s">
        <v>45</v>
      </c>
      <c r="H23" s="4"/>
      <c r="I23" s="4"/>
    </row>
    <row r="24" spans="1:9" ht="17.25" x14ac:dyDescent="0.3">
      <c r="A24" s="4"/>
      <c r="B24" s="7"/>
      <c r="C24" s="8"/>
      <c r="D24" s="7"/>
      <c r="E24" s="7"/>
      <c r="F24" s="6" t="s">
        <v>46</v>
      </c>
      <c r="G24" s="23" t="s">
        <v>47</v>
      </c>
      <c r="H24" s="4"/>
      <c r="I24" s="4"/>
    </row>
    <row r="25" spans="1:9" ht="17.25" x14ac:dyDescent="0.3">
      <c r="A25" s="4"/>
      <c r="B25" s="7"/>
      <c r="C25" s="7"/>
      <c r="D25" s="7"/>
      <c r="E25" s="7"/>
      <c r="F25" s="166" t="s">
        <v>48</v>
      </c>
      <c r="G25" s="23"/>
      <c r="H25" s="4"/>
      <c r="I25" s="4"/>
    </row>
    <row r="26" spans="1:9" ht="17.25" x14ac:dyDescent="0.3">
      <c r="A26" s="4"/>
      <c r="B26" s="7"/>
      <c r="C26" s="7"/>
      <c r="D26" s="7"/>
      <c r="E26" s="7"/>
      <c r="F26" s="6" t="s">
        <v>49</v>
      </c>
      <c r="G26" s="23"/>
      <c r="H26" s="4"/>
      <c r="I26" s="4"/>
    </row>
    <row r="27" spans="1:9" ht="17.25" x14ac:dyDescent="0.3">
      <c r="A27" s="4"/>
      <c r="B27" s="10"/>
      <c r="C27" s="7"/>
      <c r="D27" s="10"/>
      <c r="E27" s="10"/>
      <c r="F27" s="6" t="s">
        <v>50</v>
      </c>
      <c r="G27" s="23"/>
      <c r="H27" s="4"/>
      <c r="I27" s="4"/>
    </row>
    <row r="28" spans="1:9" ht="17.25" x14ac:dyDescent="0.3">
      <c r="A28" s="4"/>
      <c r="B28" s="10"/>
      <c r="C28" s="7"/>
      <c r="D28" s="10"/>
      <c r="E28" s="10"/>
      <c r="F28" s="6" t="s">
        <v>51</v>
      </c>
      <c r="G28" s="23"/>
      <c r="H28" s="4"/>
      <c r="I28" s="4"/>
    </row>
    <row r="29" spans="1:9" ht="17.25" x14ac:dyDescent="0.3">
      <c r="A29" s="4"/>
      <c r="B29" s="27" t="s">
        <v>52</v>
      </c>
      <c r="C29" s="28" t="s">
        <v>53</v>
      </c>
      <c r="D29" s="10"/>
      <c r="E29" s="10"/>
      <c r="F29" s="6" t="s">
        <v>54</v>
      </c>
      <c r="G29" s="23"/>
      <c r="H29" s="4"/>
      <c r="I29" s="4"/>
    </row>
    <row r="30" spans="1:9" ht="17.25" x14ac:dyDescent="0.3">
      <c r="A30" s="4"/>
      <c r="B30" s="27" t="s">
        <v>55</v>
      </c>
      <c r="C30" s="28" t="s">
        <v>56</v>
      </c>
      <c r="D30" s="10"/>
      <c r="E30" s="10"/>
      <c r="F30" s="6" t="s">
        <v>57</v>
      </c>
      <c r="G30" s="24"/>
      <c r="H30" s="4"/>
      <c r="I30" s="4"/>
    </row>
    <row r="31" spans="1:9" ht="17.25" x14ac:dyDescent="0.3">
      <c r="A31" s="4"/>
      <c r="B31" s="27" t="s">
        <v>58</v>
      </c>
      <c r="C31" s="28" t="s">
        <v>59</v>
      </c>
      <c r="D31" s="7"/>
      <c r="E31" s="7"/>
      <c r="F31" s="6" t="s">
        <v>60</v>
      </c>
      <c r="G31" s="86" t="s">
        <v>61</v>
      </c>
      <c r="H31" s="4"/>
      <c r="I31" s="4"/>
    </row>
    <row r="32" spans="1:9" ht="17.25" x14ac:dyDescent="0.3">
      <c r="A32" s="4"/>
      <c r="B32" s="25" t="s">
        <v>62</v>
      </c>
      <c r="C32" s="26" t="s">
        <v>63</v>
      </c>
      <c r="D32" s="10"/>
      <c r="E32" s="10"/>
      <c r="F32" s="6" t="s">
        <v>64</v>
      </c>
      <c r="G32" s="7" t="s">
        <v>65</v>
      </c>
      <c r="H32" s="4"/>
      <c r="I32" s="4"/>
    </row>
    <row r="33" spans="1:9" ht="17.25" x14ac:dyDescent="0.3">
      <c r="A33" s="4"/>
      <c r="B33" s="27" t="s">
        <v>66</v>
      </c>
      <c r="C33" s="28" t="s">
        <v>67</v>
      </c>
      <c r="D33" s="10"/>
      <c r="E33" s="10"/>
      <c r="F33" s="6" t="s">
        <v>68</v>
      </c>
      <c r="G33" s="7" t="s">
        <v>69</v>
      </c>
      <c r="H33" s="4"/>
      <c r="I33" s="4"/>
    </row>
    <row r="34" spans="1:9" ht="17.25" x14ac:dyDescent="0.3">
      <c r="A34" s="4"/>
      <c r="B34" s="27" t="s">
        <v>70</v>
      </c>
      <c r="C34" s="28" t="s">
        <v>71</v>
      </c>
      <c r="D34" s="10"/>
      <c r="E34" s="10"/>
      <c r="F34" s="6" t="s">
        <v>72</v>
      </c>
      <c r="G34" s="7" t="s">
        <v>73</v>
      </c>
      <c r="H34" s="4"/>
      <c r="I34" s="4"/>
    </row>
    <row r="35" spans="1:9" ht="17.25" x14ac:dyDescent="0.3">
      <c r="A35" s="4"/>
      <c r="B35" s="29" t="s">
        <v>74</v>
      </c>
      <c r="C35" s="30" t="s">
        <v>75</v>
      </c>
      <c r="D35" s="7"/>
      <c r="E35" s="7"/>
      <c r="F35" s="6" t="s">
        <v>76</v>
      </c>
      <c r="G35" s="7" t="s">
        <v>77</v>
      </c>
      <c r="H35" s="4"/>
      <c r="I35" s="4"/>
    </row>
    <row r="36" spans="1:9" ht="17.25" x14ac:dyDescent="0.3">
      <c r="A36" s="4"/>
      <c r="B36" s="10"/>
      <c r="C36" s="11"/>
      <c r="D36" s="7"/>
      <c r="E36" s="7"/>
      <c r="F36" s="6" t="s">
        <v>78</v>
      </c>
      <c r="G36" s="7" t="s">
        <v>79</v>
      </c>
      <c r="H36" s="4"/>
      <c r="I36" s="4"/>
    </row>
    <row r="37" spans="1:9" ht="17.25" x14ac:dyDescent="0.3">
      <c r="A37" s="4"/>
      <c r="B37" s="7"/>
      <c r="C37" s="10"/>
      <c r="D37" s="7"/>
      <c r="E37" s="7"/>
      <c r="F37" s="6" t="s">
        <v>80</v>
      </c>
      <c r="G37" s="7" t="s">
        <v>81</v>
      </c>
      <c r="H37" s="4"/>
      <c r="I37" s="4"/>
    </row>
    <row r="38" spans="1:9" ht="17.25" x14ac:dyDescent="0.3">
      <c r="A38" s="4"/>
      <c r="B38" s="7"/>
      <c r="C38" s="7"/>
      <c r="D38" s="7"/>
      <c r="E38" s="7"/>
      <c r="F38" s="166" t="s">
        <v>82</v>
      </c>
      <c r="G38" s="7" t="s">
        <v>83</v>
      </c>
      <c r="H38" s="4"/>
      <c r="I38" s="4"/>
    </row>
    <row r="39" spans="1:9" ht="17.25" x14ac:dyDescent="0.3">
      <c r="A39" s="4"/>
      <c r="B39" s="7"/>
      <c r="C39" s="32" t="s">
        <v>84</v>
      </c>
      <c r="D39" s="7"/>
      <c r="E39" s="7"/>
      <c r="F39" s="6" t="s">
        <v>85</v>
      </c>
      <c r="G39" s="7" t="s">
        <v>86</v>
      </c>
      <c r="H39" s="4"/>
      <c r="I39" s="4"/>
    </row>
    <row r="40" spans="1:9" ht="17.25" x14ac:dyDescent="0.3">
      <c r="A40" s="4"/>
      <c r="B40" s="7"/>
      <c r="C40" s="32"/>
      <c r="D40" s="7"/>
      <c r="E40" s="7"/>
      <c r="F40" s="6" t="s">
        <v>87</v>
      </c>
      <c r="G40" s="7" t="s">
        <v>88</v>
      </c>
      <c r="H40" s="4"/>
      <c r="I40" s="4"/>
    </row>
    <row r="41" spans="1:9" ht="17.25" x14ac:dyDescent="0.3">
      <c r="A41" s="4"/>
      <c r="B41" s="7"/>
      <c r="C41" s="32"/>
      <c r="D41" s="7"/>
      <c r="E41" s="7"/>
      <c r="F41" s="6" t="s">
        <v>89</v>
      </c>
      <c r="G41" s="7" t="s">
        <v>90</v>
      </c>
      <c r="H41" s="4"/>
      <c r="I41" s="4"/>
    </row>
    <row r="42" spans="1:9" ht="17.25" x14ac:dyDescent="0.3">
      <c r="A42" s="4"/>
      <c r="B42" s="7"/>
      <c r="C42" s="32"/>
      <c r="D42" s="7"/>
      <c r="E42" s="7"/>
      <c r="F42" s="6"/>
      <c r="G42" s="7" t="s">
        <v>91</v>
      </c>
      <c r="H42" s="4"/>
      <c r="I42" s="4"/>
    </row>
    <row r="43" spans="1:9" ht="17.25" x14ac:dyDescent="0.3">
      <c r="A43" s="4"/>
      <c r="B43" s="7"/>
      <c r="C43" s="6" t="s">
        <v>92</v>
      </c>
      <c r="D43" s="7"/>
      <c r="E43" s="7"/>
      <c r="F43" s="7"/>
      <c r="G43" s="7" t="s">
        <v>93</v>
      </c>
      <c r="H43" s="4"/>
      <c r="I43" s="4"/>
    </row>
    <row r="44" spans="1:9" ht="17.25" x14ac:dyDescent="0.3">
      <c r="A44" s="4"/>
      <c r="B44" s="7"/>
      <c r="C44" s="6" t="s">
        <v>94</v>
      </c>
      <c r="D44" s="7"/>
      <c r="E44" s="7"/>
      <c r="F44" s="7"/>
      <c r="G44" s="7"/>
      <c r="H44" s="4"/>
      <c r="I44" s="4"/>
    </row>
    <row r="45" spans="1:9" ht="17.25" x14ac:dyDescent="0.3">
      <c r="A45" s="4"/>
      <c r="B45" s="7"/>
      <c r="C45" s="6"/>
      <c r="D45" s="7"/>
      <c r="E45" s="7"/>
      <c r="F45" s="7"/>
      <c r="G45" s="4"/>
      <c r="H45" s="4"/>
      <c r="I45" s="4"/>
    </row>
    <row r="46" spans="1:9" ht="17.25" x14ac:dyDescent="0.3">
      <c r="A46" s="4"/>
      <c r="B46" s="7"/>
      <c r="C46" s="6"/>
      <c r="D46" s="7"/>
      <c r="E46" s="7"/>
      <c r="F46" s="7"/>
      <c r="G46" s="4"/>
      <c r="H46" s="4"/>
      <c r="I46" s="4"/>
    </row>
    <row r="47" spans="1:9" ht="17.25" x14ac:dyDescent="0.3">
      <c r="A47" s="4"/>
      <c r="B47" s="7"/>
      <c r="C47" s="6"/>
      <c r="D47" s="7"/>
      <c r="E47" s="7"/>
      <c r="F47" s="7"/>
      <c r="G47" s="7"/>
      <c r="H47" s="4"/>
      <c r="I47" s="4"/>
    </row>
    <row r="48" spans="1:9" ht="18" thickBot="1" x14ac:dyDescent="0.35">
      <c r="A48" s="4"/>
      <c r="B48" s="7"/>
      <c r="C48" s="6"/>
      <c r="D48" s="7"/>
      <c r="E48" s="7"/>
      <c r="F48" s="7"/>
      <c r="G48" s="7"/>
      <c r="H48" s="4"/>
      <c r="I48" s="4"/>
    </row>
    <row r="49" spans="1:9" ht="36" thickTop="1" thickBot="1" x14ac:dyDescent="0.35">
      <c r="A49" s="4"/>
      <c r="B49" s="7"/>
      <c r="C49" s="8" t="s">
        <v>95</v>
      </c>
      <c r="D49" s="7"/>
      <c r="E49" s="7"/>
      <c r="F49" s="84" t="s">
        <v>96</v>
      </c>
      <c r="G49" s="85" t="s">
        <v>97</v>
      </c>
      <c r="H49" s="118" t="s">
        <v>98</v>
      </c>
      <c r="I49" s="118" t="s">
        <v>99</v>
      </c>
    </row>
    <row r="50" spans="1:9" ht="18.75" thickTop="1" thickBot="1" x14ac:dyDescent="0.35">
      <c r="A50" s="4"/>
      <c r="B50" s="7"/>
      <c r="C50" s="6" t="s">
        <v>100</v>
      </c>
      <c r="D50" s="7"/>
      <c r="E50" s="7"/>
      <c r="F50" s="82" t="s">
        <v>101</v>
      </c>
      <c r="G50" s="118" t="s">
        <v>102</v>
      </c>
      <c r="H50" t="s">
        <v>101</v>
      </c>
      <c r="I50" t="s">
        <v>101</v>
      </c>
    </row>
    <row r="51" spans="1:9" ht="18.75" thickTop="1" thickBot="1" x14ac:dyDescent="0.35">
      <c r="A51" s="4"/>
      <c r="B51" s="7"/>
      <c r="C51" s="6" t="s">
        <v>103</v>
      </c>
      <c r="D51" s="7"/>
      <c r="E51" s="7"/>
      <c r="F51" s="83" t="s">
        <v>104</v>
      </c>
      <c r="G51" s="144" t="s">
        <v>105</v>
      </c>
      <c r="H51" t="s">
        <v>104</v>
      </c>
      <c r="I51" t="s">
        <v>104</v>
      </c>
    </row>
    <row r="52" spans="1:9" ht="53.25" thickTop="1" thickBot="1" x14ac:dyDescent="0.35">
      <c r="A52" s="4"/>
      <c r="B52" s="7"/>
      <c r="C52" s="8" t="str">
        <f>_xlfn.CONCAT(C43," - ",C44," - ",C49)</f>
        <v>Cumplimiento - Calidad y Correcto Funcionamiento de los Bienes - Pago de salarios, prestaciones sociales legales e indemnizaciones laborales</v>
      </c>
      <c r="D52" s="7"/>
      <c r="E52" s="7"/>
      <c r="F52" s="83" t="s">
        <v>106</v>
      </c>
      <c r="G52" t="s">
        <v>107</v>
      </c>
      <c r="H52" t="s">
        <v>106</v>
      </c>
      <c r="I52" t="s">
        <v>106</v>
      </c>
    </row>
    <row r="53" spans="1:9" ht="36" thickTop="1" thickBot="1" x14ac:dyDescent="0.35">
      <c r="A53" s="4"/>
      <c r="B53" s="7"/>
      <c r="C53" s="8" t="str">
        <f>_xlfn.CONCAT(C43," - ",C51," - ",C49)</f>
        <v>Cumplimiento - Calidad del servicio - Pago de salarios, prestaciones sociales legales e indemnizaciones laborales</v>
      </c>
      <c r="D53" s="7"/>
      <c r="E53" s="7"/>
      <c r="F53" s="83" t="s">
        <v>108</v>
      </c>
      <c r="G53" t="s">
        <v>109</v>
      </c>
      <c r="H53" t="s">
        <v>108</v>
      </c>
      <c r="I53" t="s">
        <v>108</v>
      </c>
    </row>
    <row r="54" spans="1:9" ht="18.75" thickTop="1" thickBot="1" x14ac:dyDescent="0.35">
      <c r="A54" s="4"/>
      <c r="B54" s="7"/>
      <c r="C54" s="8" t="str">
        <f>_xlfn.CONCAT(C43," - ",C44)</f>
        <v>Cumplimiento - Calidad y Correcto Funcionamiento de los Bienes</v>
      </c>
      <c r="D54" s="7"/>
      <c r="E54" s="7"/>
      <c r="F54" s="83" t="s">
        <v>110</v>
      </c>
      <c r="G54" t="s">
        <v>111</v>
      </c>
      <c r="H54" t="s">
        <v>112</v>
      </c>
      <c r="I54" t="s">
        <v>110</v>
      </c>
    </row>
    <row r="55" spans="1:9" ht="18.75" thickTop="1" thickBot="1" x14ac:dyDescent="0.35">
      <c r="A55" s="4"/>
      <c r="B55" s="7"/>
      <c r="C55" s="7"/>
      <c r="D55" s="7"/>
      <c r="E55" s="7"/>
      <c r="F55" s="83" t="s">
        <v>113</v>
      </c>
      <c r="G55" t="s">
        <v>114</v>
      </c>
      <c r="H55" t="s">
        <v>113</v>
      </c>
      <c r="I55" t="s">
        <v>113</v>
      </c>
    </row>
    <row r="56" spans="1:9" ht="18.75" thickTop="1" thickBot="1" x14ac:dyDescent="0.35">
      <c r="A56" s="4"/>
      <c r="B56" s="7"/>
      <c r="C56" s="7"/>
      <c r="D56" s="7"/>
      <c r="E56" s="7"/>
      <c r="F56" s="83" t="s">
        <v>115</v>
      </c>
      <c r="G56" t="s">
        <v>116</v>
      </c>
      <c r="H56" t="s">
        <v>117</v>
      </c>
      <c r="I56" t="s">
        <v>115</v>
      </c>
    </row>
    <row r="57" spans="1:9" ht="18.75" thickTop="1" thickBot="1" x14ac:dyDescent="0.35">
      <c r="A57" s="4"/>
      <c r="B57" s="7"/>
      <c r="C57" s="7"/>
      <c r="D57" s="7"/>
      <c r="E57" s="7"/>
      <c r="F57" s="83" t="s">
        <v>118</v>
      </c>
      <c r="G57" t="s">
        <v>119</v>
      </c>
      <c r="H57" t="s">
        <v>120</v>
      </c>
      <c r="I57" t="s">
        <v>118</v>
      </c>
    </row>
    <row r="58" spans="1:9" ht="18.75" thickTop="1" thickBot="1" x14ac:dyDescent="0.35">
      <c r="A58" s="4"/>
      <c r="B58" s="7"/>
      <c r="C58" s="7"/>
      <c r="D58" s="7"/>
      <c r="E58" s="7"/>
      <c r="F58" s="83" t="s">
        <v>121</v>
      </c>
      <c r="G58" t="s">
        <v>122</v>
      </c>
      <c r="H58" t="s">
        <v>123</v>
      </c>
      <c r="I58" t="s">
        <v>121</v>
      </c>
    </row>
    <row r="59" spans="1:9" ht="18.75" thickTop="1" thickBot="1" x14ac:dyDescent="0.35">
      <c r="A59" s="4"/>
      <c r="B59" s="7"/>
      <c r="C59" s="7"/>
      <c r="D59" s="7"/>
      <c r="E59" s="7"/>
      <c r="F59" s="83" t="s">
        <v>120</v>
      </c>
      <c r="G59" t="s">
        <v>124</v>
      </c>
      <c r="H59" t="s">
        <v>125</v>
      </c>
      <c r="I59" t="s">
        <v>120</v>
      </c>
    </row>
    <row r="60" spans="1:9" ht="18.75" thickTop="1" thickBot="1" x14ac:dyDescent="0.35">
      <c r="A60" s="4"/>
      <c r="B60" s="7"/>
      <c r="C60" s="7"/>
      <c r="D60" s="7"/>
      <c r="E60" s="7"/>
      <c r="F60" s="83" t="s">
        <v>126</v>
      </c>
      <c r="G60" t="s">
        <v>127</v>
      </c>
      <c r="H60" t="s">
        <v>128</v>
      </c>
      <c r="I60" t="s">
        <v>126</v>
      </c>
    </row>
    <row r="61" spans="1:9" ht="18.75" thickTop="1" thickBot="1" x14ac:dyDescent="0.35">
      <c r="A61" s="4"/>
      <c r="B61" s="7"/>
      <c r="C61" s="7"/>
      <c r="D61" s="7"/>
      <c r="E61" s="7"/>
      <c r="F61" s="83" t="s">
        <v>129</v>
      </c>
      <c r="G61" t="s">
        <v>130</v>
      </c>
      <c r="H61" t="s">
        <v>131</v>
      </c>
      <c r="I61" t="s">
        <v>129</v>
      </c>
    </row>
    <row r="62" spans="1:9" ht="18.75" thickTop="1" thickBot="1" x14ac:dyDescent="0.35">
      <c r="A62" s="4"/>
      <c r="B62" s="7"/>
      <c r="C62" s="7"/>
      <c r="D62" s="7"/>
      <c r="E62" s="7"/>
      <c r="F62" s="83" t="s">
        <v>132</v>
      </c>
      <c r="G62" t="s">
        <v>133</v>
      </c>
      <c r="H62" t="s">
        <v>134</v>
      </c>
      <c r="I62" t="s">
        <v>132</v>
      </c>
    </row>
    <row r="63" spans="1:9" ht="18.75" thickTop="1" thickBot="1" x14ac:dyDescent="0.35">
      <c r="A63" s="4"/>
      <c r="B63" s="7"/>
      <c r="C63" s="7"/>
      <c r="D63" s="7"/>
      <c r="E63" s="7"/>
      <c r="F63" s="83" t="s">
        <v>135</v>
      </c>
      <c r="G63" t="s">
        <v>136</v>
      </c>
      <c r="H63" t="s">
        <v>137</v>
      </c>
      <c r="I63" t="s">
        <v>135</v>
      </c>
    </row>
    <row r="64" spans="1:9" ht="18.75" thickTop="1" thickBot="1" x14ac:dyDescent="0.35">
      <c r="A64" s="4"/>
      <c r="B64" s="7"/>
      <c r="C64" s="7"/>
      <c r="D64" s="7"/>
      <c r="E64" s="7"/>
      <c r="F64" s="83" t="s">
        <v>138</v>
      </c>
      <c r="G64" t="s">
        <v>139</v>
      </c>
      <c r="H64" t="s">
        <v>140</v>
      </c>
      <c r="I64" t="s">
        <v>138</v>
      </c>
    </row>
    <row r="65" spans="1:9" ht="18.75" thickTop="1" thickBot="1" x14ac:dyDescent="0.35">
      <c r="A65" s="4"/>
      <c r="B65" s="7"/>
      <c r="C65" s="7"/>
      <c r="D65" s="7"/>
      <c r="E65" s="7"/>
      <c r="F65" s="83" t="s">
        <v>141</v>
      </c>
      <c r="G65" t="s">
        <v>142</v>
      </c>
      <c r="H65" t="s">
        <v>143</v>
      </c>
      <c r="I65" t="s">
        <v>141</v>
      </c>
    </row>
    <row r="66" spans="1:9" ht="18.75" thickTop="1" thickBot="1" x14ac:dyDescent="0.35">
      <c r="A66" s="4"/>
      <c r="B66" s="7"/>
      <c r="C66" s="7"/>
      <c r="D66" s="7"/>
      <c r="E66" s="7"/>
      <c r="F66" s="83" t="s">
        <v>144</v>
      </c>
      <c r="G66" t="s">
        <v>145</v>
      </c>
      <c r="H66" t="s">
        <v>146</v>
      </c>
      <c r="I66" t="s">
        <v>144</v>
      </c>
    </row>
    <row r="67" spans="1:9" ht="18.75" thickTop="1" thickBot="1" x14ac:dyDescent="0.35">
      <c r="A67" s="4"/>
      <c r="B67" s="7"/>
      <c r="C67" s="7"/>
      <c r="D67" s="7"/>
      <c r="E67" s="7"/>
      <c r="F67" s="83" t="s">
        <v>147</v>
      </c>
      <c r="G67" t="s">
        <v>148</v>
      </c>
      <c r="H67" t="s">
        <v>149</v>
      </c>
      <c r="I67" t="s">
        <v>147</v>
      </c>
    </row>
    <row r="68" spans="1:9" ht="18.75" thickTop="1" thickBot="1" x14ac:dyDescent="0.35">
      <c r="A68" s="4"/>
      <c r="B68" s="7"/>
      <c r="C68" s="7"/>
      <c r="D68" s="7"/>
      <c r="E68" s="7"/>
      <c r="F68" s="83" t="s">
        <v>150</v>
      </c>
      <c r="G68" t="s">
        <v>151</v>
      </c>
      <c r="H68" t="s">
        <v>152</v>
      </c>
      <c r="I68" t="s">
        <v>150</v>
      </c>
    </row>
    <row r="69" spans="1:9" ht="18.75" thickTop="1" thickBot="1" x14ac:dyDescent="0.35">
      <c r="A69" s="4"/>
      <c r="B69" s="7"/>
      <c r="C69" s="7"/>
      <c r="D69" s="7"/>
      <c r="E69" s="7"/>
      <c r="F69" s="83" t="s">
        <v>153</v>
      </c>
      <c r="G69" t="s">
        <v>154</v>
      </c>
      <c r="H69" t="s">
        <v>155</v>
      </c>
      <c r="I69" t="s">
        <v>153</v>
      </c>
    </row>
    <row r="70" spans="1:9" ht="18.75" thickTop="1" thickBot="1" x14ac:dyDescent="0.35">
      <c r="A70" s="4"/>
      <c r="B70" s="7"/>
      <c r="C70" s="7"/>
      <c r="D70" s="7"/>
      <c r="E70" s="7"/>
      <c r="F70" s="83" t="s">
        <v>156</v>
      </c>
      <c r="G70" t="s">
        <v>157</v>
      </c>
      <c r="H70" t="s">
        <v>158</v>
      </c>
      <c r="I70" t="s">
        <v>156</v>
      </c>
    </row>
    <row r="71" spans="1:9" ht="18.75" thickTop="1" thickBot="1" x14ac:dyDescent="0.35">
      <c r="A71" s="4"/>
      <c r="B71" s="7"/>
      <c r="C71" s="7"/>
      <c r="D71" s="7"/>
      <c r="E71" s="7"/>
      <c r="F71" s="83" t="s">
        <v>159</v>
      </c>
      <c r="G71" t="s">
        <v>160</v>
      </c>
      <c r="H71" s="4"/>
      <c r="I71" t="s">
        <v>159</v>
      </c>
    </row>
    <row r="72" spans="1:9" ht="18.75" thickTop="1" thickBot="1" x14ac:dyDescent="0.35">
      <c r="A72" s="4"/>
      <c r="B72" s="7"/>
      <c r="C72" s="7"/>
      <c r="D72" s="7"/>
      <c r="E72" s="7"/>
      <c r="F72" s="83" t="s">
        <v>161</v>
      </c>
      <c r="G72" t="s">
        <v>162</v>
      </c>
      <c r="H72" s="4"/>
      <c r="I72" t="s">
        <v>161</v>
      </c>
    </row>
    <row r="73" spans="1:9" ht="18.75" thickTop="1" thickBot="1" x14ac:dyDescent="0.35">
      <c r="A73" s="4"/>
      <c r="B73" s="7"/>
      <c r="C73" s="7"/>
      <c r="D73" s="7"/>
      <c r="E73" s="7"/>
      <c r="F73" s="83" t="s">
        <v>163</v>
      </c>
      <c r="G73" t="s">
        <v>164</v>
      </c>
      <c r="H73" s="4"/>
      <c r="I73" t="s">
        <v>163</v>
      </c>
    </row>
    <row r="74" spans="1:9" ht="18.75" thickTop="1" thickBot="1" x14ac:dyDescent="0.35">
      <c r="A74" s="4"/>
      <c r="B74" s="7"/>
      <c r="C74" s="7"/>
      <c r="D74" s="7"/>
      <c r="E74" s="7"/>
      <c r="F74" s="83" t="s">
        <v>165</v>
      </c>
      <c r="G74" t="s">
        <v>166</v>
      </c>
      <c r="H74" s="4"/>
      <c r="I74" t="s">
        <v>165</v>
      </c>
    </row>
    <row r="75" spans="1:9" ht="18.75" thickTop="1" thickBot="1" x14ac:dyDescent="0.35">
      <c r="A75" s="4"/>
      <c r="B75" s="7"/>
      <c r="C75" s="7"/>
      <c r="D75" s="7"/>
      <c r="E75" s="7"/>
      <c r="F75" s="83" t="s">
        <v>167</v>
      </c>
      <c r="G75" t="s">
        <v>168</v>
      </c>
      <c r="H75" s="4"/>
      <c r="I75" t="s">
        <v>167</v>
      </c>
    </row>
    <row r="76" spans="1:9" ht="18.75" thickTop="1" thickBot="1" x14ac:dyDescent="0.35">
      <c r="A76" s="4"/>
      <c r="B76" s="7"/>
      <c r="C76" s="7"/>
      <c r="D76" s="7"/>
      <c r="E76" s="7"/>
      <c r="F76" s="83" t="s">
        <v>169</v>
      </c>
      <c r="G76" t="s">
        <v>170</v>
      </c>
      <c r="H76" s="4"/>
      <c r="I76" t="s">
        <v>169</v>
      </c>
    </row>
    <row r="77" spans="1:9" ht="18.75" thickTop="1" thickBot="1" x14ac:dyDescent="0.35">
      <c r="A77" s="4"/>
      <c r="B77" s="7"/>
      <c r="C77" s="7"/>
      <c r="D77" s="7"/>
      <c r="E77" s="7"/>
      <c r="F77" s="83" t="s">
        <v>171</v>
      </c>
      <c r="G77" t="s">
        <v>172</v>
      </c>
      <c r="H77" s="4"/>
      <c r="I77" t="s">
        <v>171</v>
      </c>
    </row>
    <row r="78" spans="1:9" ht="18.75" thickTop="1" thickBot="1" x14ac:dyDescent="0.35">
      <c r="A78" s="4"/>
      <c r="B78" s="7"/>
      <c r="C78" s="7"/>
      <c r="D78" s="7"/>
      <c r="E78" s="7"/>
      <c r="F78" s="83" t="s">
        <v>137</v>
      </c>
      <c r="G78" t="s">
        <v>173</v>
      </c>
      <c r="H78" s="4"/>
      <c r="I78" t="s">
        <v>137</v>
      </c>
    </row>
    <row r="79" spans="1:9" ht="18.75" thickTop="1" thickBot="1" x14ac:dyDescent="0.35">
      <c r="A79" s="4"/>
      <c r="B79" s="7"/>
      <c r="C79" s="7"/>
      <c r="D79" s="7"/>
      <c r="E79" s="7"/>
      <c r="F79" s="83" t="s">
        <v>174</v>
      </c>
      <c r="G79" t="s">
        <v>175</v>
      </c>
      <c r="H79" s="4"/>
      <c r="I79" t="s">
        <v>174</v>
      </c>
    </row>
    <row r="80" spans="1:9" ht="18.75" thickTop="1" thickBot="1" x14ac:dyDescent="0.35">
      <c r="A80" s="4"/>
      <c r="B80" s="7"/>
      <c r="C80" s="7"/>
      <c r="D80" s="7"/>
      <c r="E80" s="7"/>
      <c r="F80" s="83" t="s">
        <v>140</v>
      </c>
      <c r="G80" t="s">
        <v>176</v>
      </c>
      <c r="H80" s="4"/>
      <c r="I80" t="s">
        <v>140</v>
      </c>
    </row>
    <row r="81" spans="1:9" ht="18.75" thickTop="1" thickBot="1" x14ac:dyDescent="0.35">
      <c r="A81" s="4"/>
      <c r="B81" s="7"/>
      <c r="C81" s="7"/>
      <c r="D81" s="7"/>
      <c r="E81" s="7"/>
      <c r="F81" s="83" t="s">
        <v>177</v>
      </c>
      <c r="G81" t="s">
        <v>178</v>
      </c>
      <c r="H81" s="4"/>
      <c r="I81" t="s">
        <v>177</v>
      </c>
    </row>
    <row r="82" spans="1:9" ht="18.75" thickTop="1" thickBot="1" x14ac:dyDescent="0.35">
      <c r="A82" s="4"/>
      <c r="B82" s="7"/>
      <c r="C82" s="7"/>
      <c r="D82" s="7"/>
      <c r="E82" s="7"/>
      <c r="F82" s="83" t="s">
        <v>143</v>
      </c>
      <c r="G82" t="s">
        <v>179</v>
      </c>
      <c r="H82" s="4"/>
      <c r="I82" t="s">
        <v>143</v>
      </c>
    </row>
    <row r="83" spans="1:9" ht="18.75" thickTop="1" thickBot="1" x14ac:dyDescent="0.35">
      <c r="A83" s="4"/>
      <c r="B83" s="7"/>
      <c r="C83" s="7"/>
      <c r="D83" s="7"/>
      <c r="E83" s="7"/>
      <c r="F83" s="83" t="s">
        <v>180</v>
      </c>
      <c r="G83" t="s">
        <v>181</v>
      </c>
      <c r="H83" s="4"/>
      <c r="I83" t="s">
        <v>180</v>
      </c>
    </row>
    <row r="84" spans="1:9" ht="18.75" thickTop="1" thickBot="1" x14ac:dyDescent="0.35">
      <c r="A84" s="4"/>
      <c r="B84" s="7"/>
      <c r="C84" s="7"/>
      <c r="D84" s="7"/>
      <c r="E84" s="7"/>
      <c r="F84" s="83" t="s">
        <v>146</v>
      </c>
      <c r="G84" t="s">
        <v>182</v>
      </c>
      <c r="H84" s="4"/>
      <c r="I84" t="s">
        <v>146</v>
      </c>
    </row>
    <row r="85" spans="1:9" ht="18.75" thickTop="1" thickBot="1" x14ac:dyDescent="0.35">
      <c r="A85" s="4"/>
      <c r="B85" s="7"/>
      <c r="C85" s="7"/>
      <c r="D85" s="7"/>
      <c r="E85" s="7"/>
      <c r="F85" s="83" t="s">
        <v>149</v>
      </c>
      <c r="G85" t="s">
        <v>183</v>
      </c>
      <c r="H85" s="4"/>
      <c r="I85" t="s">
        <v>149</v>
      </c>
    </row>
    <row r="86" spans="1:9" ht="18.75" thickTop="1" thickBot="1" x14ac:dyDescent="0.35">
      <c r="A86" s="4"/>
      <c r="B86" s="7"/>
      <c r="C86" s="7"/>
      <c r="D86" s="7"/>
      <c r="E86" s="7"/>
      <c r="F86" s="83" t="s">
        <v>152</v>
      </c>
      <c r="G86" t="s">
        <v>184</v>
      </c>
      <c r="H86" s="4"/>
      <c r="I86" t="s">
        <v>152</v>
      </c>
    </row>
    <row r="87" spans="1:9" ht="18.75" thickTop="1" thickBot="1" x14ac:dyDescent="0.35">
      <c r="A87" s="4"/>
      <c r="B87" s="7"/>
      <c r="C87" s="7"/>
      <c r="D87" s="7"/>
      <c r="E87" s="7"/>
      <c r="F87" s="83" t="s">
        <v>185</v>
      </c>
      <c r="G87" t="s">
        <v>186</v>
      </c>
      <c r="H87" s="4"/>
      <c r="I87" t="s">
        <v>185</v>
      </c>
    </row>
    <row r="88" spans="1:9" ht="18.75" thickTop="1" thickBot="1" x14ac:dyDescent="0.35">
      <c r="A88" s="4"/>
      <c r="B88" s="7"/>
      <c r="C88" s="7"/>
      <c r="D88" s="7"/>
      <c r="E88" s="7"/>
      <c r="F88" s="83" t="s">
        <v>187</v>
      </c>
      <c r="G88" t="s">
        <v>188</v>
      </c>
      <c r="H88" s="4"/>
      <c r="I88" t="s">
        <v>187</v>
      </c>
    </row>
    <row r="89" spans="1:9" ht="18" thickTop="1" x14ac:dyDescent="0.3">
      <c r="A89" s="4"/>
      <c r="B89" s="7"/>
      <c r="C89" s="7"/>
      <c r="D89" s="7"/>
      <c r="E89" s="7"/>
      <c r="F89" s="117"/>
      <c r="G89" t="s">
        <v>189</v>
      </c>
      <c r="H89" s="4"/>
      <c r="I89" s="4"/>
    </row>
  </sheetData>
  <sortState xmlns:xlrd2="http://schemas.microsoft.com/office/spreadsheetml/2017/richdata2" ref="F55:F78">
    <sortCondition ref="F55:F78"/>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45003-9AB4-4066-92B5-D5253F3E5346}">
  <sheetPr codeName="Hoja9"/>
  <dimension ref="A2:C21"/>
  <sheetViews>
    <sheetView workbookViewId="0">
      <selection activeCell="C3" sqref="C3"/>
    </sheetView>
  </sheetViews>
  <sheetFormatPr baseColWidth="10" defaultColWidth="11" defaultRowHeight="15.75" x14ac:dyDescent="0.25"/>
  <cols>
    <col min="1" max="1" width="53.875" bestFit="1" customWidth="1"/>
    <col min="2" max="2" width="18.5" bestFit="1" customWidth="1"/>
    <col min="3" max="3" width="34.625" bestFit="1" customWidth="1"/>
  </cols>
  <sheetData>
    <row r="2" spans="1:3" x14ac:dyDescent="0.25">
      <c r="A2" s="76" t="s">
        <v>219</v>
      </c>
      <c r="B2" t="s">
        <v>8614</v>
      </c>
    </row>
    <row r="4" spans="1:3" x14ac:dyDescent="0.25">
      <c r="A4" s="76" t="s">
        <v>8610</v>
      </c>
      <c r="B4" t="s">
        <v>8626</v>
      </c>
      <c r="C4" t="s">
        <v>8612</v>
      </c>
    </row>
    <row r="5" spans="1:3" x14ac:dyDescent="0.25">
      <c r="A5" s="77" t="s">
        <v>26</v>
      </c>
      <c r="B5">
        <v>10</v>
      </c>
      <c r="C5" s="80">
        <v>180783179</v>
      </c>
    </row>
    <row r="6" spans="1:3" x14ac:dyDescent="0.25">
      <c r="A6" s="77" t="s">
        <v>29</v>
      </c>
      <c r="B6">
        <v>516</v>
      </c>
      <c r="C6" s="80">
        <v>172100950282</v>
      </c>
    </row>
    <row r="7" spans="1:3" x14ac:dyDescent="0.25">
      <c r="A7" s="77" t="s">
        <v>32</v>
      </c>
      <c r="B7">
        <v>9</v>
      </c>
      <c r="C7" s="80">
        <v>75920615009.300003</v>
      </c>
    </row>
    <row r="8" spans="1:3" x14ac:dyDescent="0.25">
      <c r="A8" s="77" t="s">
        <v>35</v>
      </c>
      <c r="B8">
        <v>6</v>
      </c>
      <c r="C8" s="80">
        <v>939382563.5</v>
      </c>
    </row>
    <row r="9" spans="1:3" x14ac:dyDescent="0.25">
      <c r="A9" s="77" t="s">
        <v>38</v>
      </c>
      <c r="B9">
        <v>9</v>
      </c>
      <c r="C9" s="80">
        <v>5251764339.8499994</v>
      </c>
    </row>
    <row r="10" spans="1:3" x14ac:dyDescent="0.25">
      <c r="A10" s="77" t="s">
        <v>41</v>
      </c>
      <c r="B10">
        <v>7</v>
      </c>
      <c r="C10" s="80">
        <v>8040997167.79</v>
      </c>
    </row>
    <row r="11" spans="1:3" x14ac:dyDescent="0.25">
      <c r="A11" s="77" t="s">
        <v>8613</v>
      </c>
      <c r="B11">
        <v>557</v>
      </c>
      <c r="C11" s="80">
        <v>262434492541.43997</v>
      </c>
    </row>
    <row r="13" spans="1:3" ht="26.25" x14ac:dyDescent="0.4">
      <c r="A13" s="244" t="s">
        <v>8627</v>
      </c>
      <c r="B13" s="244"/>
      <c r="C13" s="244"/>
    </row>
    <row r="14" spans="1:3" x14ac:dyDescent="0.25">
      <c r="A14" s="157" t="s">
        <v>8628</v>
      </c>
      <c r="B14" s="157" t="s">
        <v>8629</v>
      </c>
      <c r="C14" s="164" t="s">
        <v>8630</v>
      </c>
    </row>
    <row r="15" spans="1:3" x14ac:dyDescent="0.25">
      <c r="A15" s="158" t="s">
        <v>26</v>
      </c>
      <c r="B15" s="99">
        <v>12</v>
      </c>
      <c r="C15" s="162">
        <v>237982855</v>
      </c>
    </row>
    <row r="16" spans="1:3" x14ac:dyDescent="0.25">
      <c r="A16" s="158" t="s">
        <v>29</v>
      </c>
      <c r="B16" s="99">
        <v>928</v>
      </c>
      <c r="C16" s="162">
        <v>226709295724</v>
      </c>
    </row>
    <row r="17" spans="1:3" x14ac:dyDescent="0.25">
      <c r="A17" s="158" t="s">
        <v>32</v>
      </c>
      <c r="B17" s="99">
        <v>12</v>
      </c>
      <c r="C17" s="162">
        <v>75395049650</v>
      </c>
    </row>
    <row r="18" spans="1:3" x14ac:dyDescent="0.25">
      <c r="A18" s="158" t="s">
        <v>35</v>
      </c>
      <c r="B18" s="99">
        <v>6</v>
      </c>
      <c r="C18" s="162">
        <v>917282563.5</v>
      </c>
    </row>
    <row r="19" spans="1:3" x14ac:dyDescent="0.25">
      <c r="A19" s="158" t="s">
        <v>38</v>
      </c>
      <c r="B19" s="99">
        <v>9</v>
      </c>
      <c r="C19" s="162">
        <v>4502100418.1999998</v>
      </c>
    </row>
    <row r="20" spans="1:3" x14ac:dyDescent="0.25">
      <c r="A20" s="158" t="s">
        <v>41</v>
      </c>
      <c r="B20" s="99">
        <v>8</v>
      </c>
      <c r="C20" s="162">
        <v>8784523948.9300003</v>
      </c>
    </row>
    <row r="21" spans="1:3" x14ac:dyDescent="0.25">
      <c r="A21" s="160" t="s">
        <v>8613</v>
      </c>
      <c r="B21" s="161">
        <v>975</v>
      </c>
      <c r="C21" s="163">
        <v>316546235159.63007</v>
      </c>
    </row>
  </sheetData>
  <mergeCells count="1">
    <mergeCell ref="A13:C13"/>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C618C-78AE-4B0B-9240-9929AC54F105}">
  <dimension ref="A1:C10"/>
  <sheetViews>
    <sheetView tabSelected="1" workbookViewId="0">
      <selection activeCell="A15" sqref="A15"/>
    </sheetView>
  </sheetViews>
  <sheetFormatPr baseColWidth="10" defaultRowHeight="15.75" x14ac:dyDescent="0.25"/>
  <cols>
    <col min="1" max="1" width="53.875" bestFit="1" customWidth="1"/>
    <col min="2" max="2" width="18.5" bestFit="1" customWidth="1"/>
    <col min="3" max="3" width="34.625" bestFit="1" customWidth="1"/>
    <col min="4" max="20" width="10.375" bestFit="1" customWidth="1"/>
    <col min="21" max="219" width="11.375" bestFit="1" customWidth="1"/>
    <col min="220" max="273" width="12.375" bestFit="1" customWidth="1"/>
    <col min="274" max="285" width="13.875" bestFit="1" customWidth="1"/>
    <col min="286" max="290" width="14.875" bestFit="1" customWidth="1"/>
    <col min="291" max="291" width="12.125" bestFit="1" customWidth="1"/>
  </cols>
  <sheetData>
    <row r="1" spans="1:3" x14ac:dyDescent="0.25">
      <c r="A1" s="76" t="s">
        <v>219</v>
      </c>
      <c r="B1" t="s">
        <v>8614</v>
      </c>
    </row>
    <row r="3" spans="1:3" x14ac:dyDescent="0.25">
      <c r="A3" s="76" t="s">
        <v>8610</v>
      </c>
      <c r="B3" t="s">
        <v>8626</v>
      </c>
      <c r="C3" t="s">
        <v>8612</v>
      </c>
    </row>
    <row r="4" spans="1:3" x14ac:dyDescent="0.25">
      <c r="A4" s="77" t="s">
        <v>26</v>
      </c>
      <c r="B4">
        <v>10</v>
      </c>
      <c r="C4" s="81">
        <v>180783179</v>
      </c>
    </row>
    <row r="5" spans="1:3" x14ac:dyDescent="0.25">
      <c r="A5" s="77" t="s">
        <v>29</v>
      </c>
      <c r="B5">
        <v>517</v>
      </c>
      <c r="C5" s="81">
        <v>172100950282</v>
      </c>
    </row>
    <row r="6" spans="1:3" x14ac:dyDescent="0.25">
      <c r="A6" s="77" t="s">
        <v>32</v>
      </c>
      <c r="B6">
        <v>9</v>
      </c>
      <c r="C6" s="81">
        <v>75920615009.300003</v>
      </c>
    </row>
    <row r="7" spans="1:3" x14ac:dyDescent="0.25">
      <c r="A7" s="77" t="s">
        <v>35</v>
      </c>
      <c r="B7">
        <v>6</v>
      </c>
      <c r="C7" s="81">
        <v>939382563.5</v>
      </c>
    </row>
    <row r="8" spans="1:3" x14ac:dyDescent="0.25">
      <c r="A8" s="77" t="s">
        <v>38</v>
      </c>
      <c r="B8">
        <v>9</v>
      </c>
      <c r="C8" s="81">
        <v>5251764339.8499994</v>
      </c>
    </row>
    <row r="9" spans="1:3" x14ac:dyDescent="0.25">
      <c r="A9" s="77" t="s">
        <v>41</v>
      </c>
      <c r="B9">
        <v>7</v>
      </c>
      <c r="C9" s="81">
        <v>8040997167.79</v>
      </c>
    </row>
    <row r="10" spans="1:3" x14ac:dyDescent="0.25">
      <c r="A10" s="77" t="s">
        <v>8613</v>
      </c>
      <c r="B10">
        <v>558</v>
      </c>
      <c r="C10" s="81">
        <v>262434492541.43997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8E72D-D5FE-4D71-88C0-E27B5A36B2F9}">
  <sheetPr codeName="Hoja1" filterMode="1">
    <pageSetUpPr fitToPage="1"/>
  </sheetPr>
  <dimension ref="A1:CI977"/>
  <sheetViews>
    <sheetView zoomScale="70" zoomScaleNormal="70" zoomScaleSheetLayoutView="30" workbookViewId="0">
      <selection activeCell="E31" sqref="E31"/>
    </sheetView>
  </sheetViews>
  <sheetFormatPr baseColWidth="10" defaultColWidth="11" defaultRowHeight="15.75" x14ac:dyDescent="0.25"/>
  <cols>
    <col min="1" max="1" width="20.125" style="209" customWidth="1"/>
    <col min="2" max="2" width="16.625" style="209" customWidth="1"/>
    <col min="3" max="3" width="22.625" style="209" customWidth="1"/>
    <col min="4" max="4" width="26.625" style="209" customWidth="1"/>
    <col min="5" max="5" width="26" style="209" customWidth="1"/>
    <col min="6" max="6" width="20.125" style="213" customWidth="1"/>
    <col min="7" max="7" width="39.625" style="209" customWidth="1"/>
    <col min="8" max="8" width="34.125" style="209" customWidth="1"/>
    <col min="9" max="9" width="20.625" style="209" customWidth="1"/>
    <col min="10" max="10" width="19.625" style="209" customWidth="1"/>
    <col min="11" max="11" width="20.625" style="209" customWidth="1"/>
    <col min="12" max="12" width="30" style="209" customWidth="1"/>
    <col min="13" max="13" width="24.625" style="209" customWidth="1"/>
    <col min="14" max="14" width="90.625" style="218" customWidth="1"/>
    <col min="15" max="15" width="31.125" style="209" customWidth="1"/>
    <col min="16" max="17" width="25.125" style="209" customWidth="1"/>
    <col min="18" max="18" width="23.125" style="209" customWidth="1"/>
    <col min="19" max="19" width="30.125" style="209" customWidth="1"/>
    <col min="20" max="20" width="35.125" style="209" customWidth="1"/>
    <col min="21" max="21" width="27.625" style="209" customWidth="1"/>
    <col min="22" max="22" width="24.625" style="209" customWidth="1"/>
    <col min="23" max="24" width="23" style="209" customWidth="1"/>
    <col min="25" max="25" width="27" style="209" customWidth="1"/>
    <col min="26" max="26" width="28.125" style="209" customWidth="1"/>
    <col min="27" max="27" width="24.125" style="209" customWidth="1"/>
    <col min="28" max="28" width="25.625" style="209" customWidth="1"/>
    <col min="29" max="29" width="27.625" style="209" customWidth="1"/>
    <col min="30" max="30" width="27.125" style="209" customWidth="1"/>
    <col min="31" max="32" width="24.625" style="209" customWidth="1"/>
    <col min="33" max="34" width="30.125" style="209" customWidth="1"/>
    <col min="35" max="35" width="23" style="209" customWidth="1"/>
    <col min="36" max="36" width="31.625" style="209" customWidth="1"/>
    <col min="37" max="37" width="27.125" style="209" customWidth="1"/>
    <col min="38" max="39" width="24.625" style="209" customWidth="1"/>
    <col min="40" max="40" width="22.875" style="209" customWidth="1"/>
    <col min="41" max="42" width="24.625" style="209" customWidth="1"/>
    <col min="43" max="50" width="22.125" style="209" customWidth="1"/>
    <col min="51" max="51" width="28.625" style="209" customWidth="1"/>
    <col min="52" max="52" width="20.625" style="209" customWidth="1"/>
    <col min="53" max="53" width="22.125" style="209" customWidth="1"/>
    <col min="54" max="54" width="32.125" style="209" customWidth="1"/>
    <col min="55" max="55" width="32.125" style="233" customWidth="1"/>
    <col min="56" max="56" width="34.625" style="233" customWidth="1"/>
    <col min="57" max="57" width="34.125" style="209" customWidth="1"/>
    <col min="58" max="58" width="32.125" style="209" customWidth="1"/>
    <col min="59" max="59" width="22.625" style="209" customWidth="1"/>
    <col min="60" max="60" width="26.125" style="209" customWidth="1"/>
    <col min="61" max="62" width="26.625" style="209" customWidth="1"/>
    <col min="63" max="63" width="26.625" style="213" customWidth="1"/>
    <col min="64" max="64" width="26.625" style="209" customWidth="1"/>
    <col min="65" max="65" width="21.625" style="209" customWidth="1"/>
    <col min="66" max="66" width="27.125" style="209" customWidth="1"/>
    <col min="67" max="67" width="18.125" style="209" customWidth="1"/>
    <col min="68" max="68" width="25.5" style="209" customWidth="1"/>
    <col min="69" max="69" width="22" style="209" customWidth="1"/>
    <col min="70" max="71" width="27.625" style="209" customWidth="1"/>
    <col min="72" max="72" width="34.375" style="209" customWidth="1"/>
    <col min="73" max="73" width="57.5" style="209" customWidth="1"/>
    <col min="74" max="74" width="21.625" style="209" customWidth="1"/>
    <col min="75" max="75" width="30.125" style="209" customWidth="1"/>
    <col min="76" max="76" width="26.125" style="209" customWidth="1"/>
    <col min="77" max="77" width="28.625" style="209" customWidth="1"/>
    <col min="78" max="79" width="25.125" style="209" customWidth="1"/>
    <col min="80" max="80" width="30.625" style="209" customWidth="1"/>
    <col min="81" max="81" width="54.125" style="209" customWidth="1"/>
    <col min="82" max="82" width="21.625" style="209" customWidth="1"/>
    <col min="83" max="83" width="26.625" style="209" customWidth="1"/>
    <col min="84" max="87" width="16.625" style="209" customWidth="1"/>
    <col min="88" max="16384" width="11" style="209"/>
  </cols>
  <sheetData>
    <row r="1" spans="1:87" ht="72.599999999999994" customHeight="1" x14ac:dyDescent="0.25">
      <c r="A1" s="169" t="s">
        <v>190</v>
      </c>
      <c r="B1" s="169" t="s">
        <v>191</v>
      </c>
      <c r="C1" s="169" t="s">
        <v>192</v>
      </c>
      <c r="D1" s="169" t="s">
        <v>193</v>
      </c>
      <c r="E1" s="169" t="s">
        <v>194</v>
      </c>
      <c r="F1" s="169" t="s">
        <v>195</v>
      </c>
      <c r="G1" s="169" t="s">
        <v>196</v>
      </c>
      <c r="H1" s="169" t="s">
        <v>23</v>
      </c>
      <c r="I1" s="169" t="s">
        <v>24</v>
      </c>
      <c r="J1" s="169" t="s">
        <v>197</v>
      </c>
      <c r="K1" s="169" t="s">
        <v>198</v>
      </c>
      <c r="L1" s="169" t="s">
        <v>5</v>
      </c>
      <c r="M1" s="169" t="s">
        <v>199</v>
      </c>
      <c r="N1" s="169" t="s">
        <v>200</v>
      </c>
      <c r="O1" s="169" t="s">
        <v>4</v>
      </c>
      <c r="P1" s="169" t="s">
        <v>201</v>
      </c>
      <c r="Q1" s="169" t="s">
        <v>202</v>
      </c>
      <c r="R1" s="169" t="s">
        <v>203</v>
      </c>
      <c r="S1" s="169" t="s">
        <v>204</v>
      </c>
      <c r="T1" s="169" t="s">
        <v>205</v>
      </c>
      <c r="U1" s="169" t="s">
        <v>206</v>
      </c>
      <c r="V1" s="169" t="s">
        <v>207</v>
      </c>
      <c r="W1" s="169" t="s">
        <v>208</v>
      </c>
      <c r="X1" s="169" t="s">
        <v>209</v>
      </c>
      <c r="Y1" s="169" t="s">
        <v>210</v>
      </c>
      <c r="Z1" s="169" t="s">
        <v>211</v>
      </c>
      <c r="AA1" s="169" t="s">
        <v>212</v>
      </c>
      <c r="AB1" s="169" t="s">
        <v>213</v>
      </c>
      <c r="AC1" s="169" t="s">
        <v>214</v>
      </c>
      <c r="AD1" s="169" t="s">
        <v>215</v>
      </c>
      <c r="AE1" s="169" t="s">
        <v>216</v>
      </c>
      <c r="AF1" s="169" t="s">
        <v>217</v>
      </c>
      <c r="AG1" s="169" t="s">
        <v>218</v>
      </c>
      <c r="AH1" s="221" t="s">
        <v>219</v>
      </c>
      <c r="AI1" s="169" t="s">
        <v>220</v>
      </c>
      <c r="AJ1" s="169" t="s">
        <v>221</v>
      </c>
      <c r="AK1" s="169" t="s">
        <v>222</v>
      </c>
      <c r="AL1" s="169" t="s">
        <v>198</v>
      </c>
      <c r="AM1" s="169" t="s">
        <v>223</v>
      </c>
      <c r="AN1" s="169" t="s">
        <v>224</v>
      </c>
      <c r="AO1" s="169" t="s">
        <v>225</v>
      </c>
      <c r="AP1" s="169" t="s">
        <v>226</v>
      </c>
      <c r="AQ1" s="169" t="s">
        <v>227</v>
      </c>
      <c r="AR1" s="169" t="s">
        <v>228</v>
      </c>
      <c r="AS1" s="169" t="s">
        <v>229</v>
      </c>
      <c r="AT1" s="169" t="s">
        <v>230</v>
      </c>
      <c r="AU1" s="169" t="s">
        <v>231</v>
      </c>
      <c r="AV1" s="169" t="s">
        <v>232</v>
      </c>
      <c r="AW1" s="169" t="s">
        <v>233</v>
      </c>
      <c r="AX1" s="169" t="s">
        <v>61</v>
      </c>
      <c r="AY1" s="169" t="s">
        <v>234</v>
      </c>
      <c r="AZ1" s="169" t="s">
        <v>235</v>
      </c>
      <c r="BA1" s="169" t="s">
        <v>236</v>
      </c>
      <c r="BB1" s="169" t="s">
        <v>237</v>
      </c>
      <c r="BC1" s="232" t="s">
        <v>238</v>
      </c>
      <c r="BD1" s="232" t="s">
        <v>239</v>
      </c>
      <c r="BE1" s="169" t="s">
        <v>240</v>
      </c>
      <c r="BF1" s="169" t="s">
        <v>241</v>
      </c>
      <c r="BG1" s="169" t="s">
        <v>242</v>
      </c>
      <c r="BH1" s="169" t="s">
        <v>243</v>
      </c>
      <c r="BI1" s="169" t="s">
        <v>244</v>
      </c>
      <c r="BJ1" s="169" t="s">
        <v>245</v>
      </c>
      <c r="BK1" s="169" t="s">
        <v>246</v>
      </c>
      <c r="BL1" s="169" t="s">
        <v>247</v>
      </c>
      <c r="BM1" s="169" t="s">
        <v>248</v>
      </c>
      <c r="BN1" s="169" t="s">
        <v>249</v>
      </c>
      <c r="BO1" s="169" t="s">
        <v>250</v>
      </c>
      <c r="BP1" s="169" t="s">
        <v>251</v>
      </c>
      <c r="BQ1" s="169" t="s">
        <v>252</v>
      </c>
      <c r="BR1" s="169" t="s">
        <v>253</v>
      </c>
      <c r="BS1" s="169" t="s">
        <v>254</v>
      </c>
      <c r="BT1" s="169" t="s">
        <v>255</v>
      </c>
      <c r="BU1" s="169" t="s">
        <v>256</v>
      </c>
      <c r="BV1" s="169" t="s">
        <v>257</v>
      </c>
      <c r="BW1" s="169" t="s">
        <v>258</v>
      </c>
      <c r="BX1" s="169" t="s">
        <v>259</v>
      </c>
      <c r="BY1" s="169" t="s">
        <v>260</v>
      </c>
      <c r="BZ1" s="169" t="s">
        <v>261</v>
      </c>
      <c r="CA1" s="169" t="s">
        <v>262</v>
      </c>
      <c r="CB1" s="169" t="s">
        <v>263</v>
      </c>
      <c r="CC1" s="169" t="s">
        <v>264</v>
      </c>
      <c r="CD1" s="169" t="s">
        <v>265</v>
      </c>
      <c r="CE1" s="169" t="s">
        <v>266</v>
      </c>
      <c r="CF1" s="169" t="s">
        <v>267</v>
      </c>
      <c r="CG1" s="169" t="s">
        <v>268</v>
      </c>
      <c r="CH1" s="169" t="s">
        <v>269</v>
      </c>
      <c r="CI1" s="169" t="s">
        <v>270</v>
      </c>
    </row>
    <row r="2" spans="1:87" ht="72" hidden="1" x14ac:dyDescent="0.25">
      <c r="A2" s="3" t="s">
        <v>271</v>
      </c>
      <c r="B2" s="175">
        <v>1</v>
      </c>
      <c r="C2" s="170" t="str">
        <f t="shared" ref="C2:C27" si="0">_xlfn.CONCAT(A2,"-","2022")</f>
        <v>JEP-141-2022</v>
      </c>
      <c r="D2" s="3" t="s">
        <v>272</v>
      </c>
      <c r="E2" s="3" t="s">
        <v>273</v>
      </c>
      <c r="F2" s="172" t="s">
        <v>274</v>
      </c>
      <c r="G2" s="3" t="s">
        <v>275</v>
      </c>
      <c r="H2" s="3" t="s">
        <v>29</v>
      </c>
      <c r="I2" s="3" t="s">
        <v>27</v>
      </c>
      <c r="J2" s="165">
        <v>80258280</v>
      </c>
      <c r="K2" s="3">
        <v>5</v>
      </c>
      <c r="L2" s="3" t="s">
        <v>9</v>
      </c>
      <c r="M2" s="3" t="s">
        <v>105</v>
      </c>
      <c r="N2" s="3" t="s">
        <v>276</v>
      </c>
      <c r="O2" s="171" t="s">
        <v>8</v>
      </c>
      <c r="P2" s="3" t="s">
        <v>277</v>
      </c>
      <c r="Q2" s="3" t="s">
        <v>167</v>
      </c>
      <c r="R2" s="171" t="s">
        <v>129</v>
      </c>
      <c r="S2" s="171" t="s">
        <v>129</v>
      </c>
      <c r="T2" s="171" t="s">
        <v>278</v>
      </c>
      <c r="U2" s="171" t="s">
        <v>279</v>
      </c>
      <c r="V2" s="171" t="s">
        <v>105</v>
      </c>
      <c r="W2" s="171" t="s">
        <v>105</v>
      </c>
      <c r="X2" s="171" t="s">
        <v>105</v>
      </c>
      <c r="Y2" s="171" t="s">
        <v>280</v>
      </c>
      <c r="Z2" s="115">
        <v>95859635</v>
      </c>
      <c r="AA2" s="171" t="s">
        <v>105</v>
      </c>
      <c r="AB2" s="171" t="s">
        <v>105</v>
      </c>
      <c r="AC2" s="153">
        <v>8240084</v>
      </c>
      <c r="AD2" s="153" t="s">
        <v>105</v>
      </c>
      <c r="AE2" s="175">
        <v>43422</v>
      </c>
      <c r="AF2" s="175">
        <v>53022</v>
      </c>
      <c r="AG2" s="175">
        <v>2018011000870</v>
      </c>
      <c r="AH2" s="172">
        <v>44584</v>
      </c>
      <c r="AI2" s="172">
        <v>44594</v>
      </c>
      <c r="AJ2" s="3" t="s">
        <v>105</v>
      </c>
      <c r="AK2" s="173" t="s">
        <v>105</v>
      </c>
      <c r="AL2" s="3" t="s">
        <v>105</v>
      </c>
      <c r="AM2" s="172" t="s">
        <v>105</v>
      </c>
      <c r="AN2" s="154">
        <v>0</v>
      </c>
      <c r="AO2" s="3" t="s">
        <v>105</v>
      </c>
      <c r="AP2" s="154">
        <v>0</v>
      </c>
      <c r="AQ2" s="172" t="s">
        <v>105</v>
      </c>
      <c r="AR2" s="154">
        <v>0</v>
      </c>
      <c r="AS2" s="3" t="s">
        <v>105</v>
      </c>
      <c r="AT2" s="154">
        <v>0</v>
      </c>
      <c r="AU2" s="3" t="s">
        <v>105</v>
      </c>
      <c r="AV2" s="154">
        <v>0</v>
      </c>
      <c r="AW2" s="3" t="s">
        <v>105</v>
      </c>
      <c r="AX2" s="3">
        <v>0</v>
      </c>
      <c r="AY2" s="172" t="s">
        <v>105</v>
      </c>
      <c r="AZ2" s="3">
        <f t="shared" ref="AZ2:AZ65" si="1">BH2-BG2</f>
        <v>0</v>
      </c>
      <c r="BA2" s="159">
        <f t="shared" ref="BA2:BA65" si="2">Z2+AN2+AP2+AR2+AT2</f>
        <v>95859635</v>
      </c>
      <c r="BB2" s="171">
        <f>BC2+BD2+BE2+BF2</f>
        <v>0</v>
      </c>
      <c r="BC2" s="171">
        <v>0</v>
      </c>
      <c r="BD2" s="171">
        <v>0</v>
      </c>
      <c r="BE2" s="171">
        <v>0</v>
      </c>
      <c r="BF2" s="171">
        <v>0</v>
      </c>
      <c r="BG2" s="172">
        <v>44926</v>
      </c>
      <c r="BH2" s="172">
        <v>44926</v>
      </c>
      <c r="BI2" s="174">
        <f t="shared" ref="BI2:BI65" ca="1" si="3">BH2-TODAY()</f>
        <v>-1203</v>
      </c>
      <c r="BJ2" s="3" t="s">
        <v>281</v>
      </c>
      <c r="BK2" s="172" t="s">
        <v>105</v>
      </c>
      <c r="BL2" s="3" t="s">
        <v>282</v>
      </c>
      <c r="BM2" s="3" t="s">
        <v>92</v>
      </c>
      <c r="BN2" s="3" t="s">
        <v>283</v>
      </c>
      <c r="BO2" s="3">
        <v>0</v>
      </c>
      <c r="BP2" s="3" t="s">
        <v>284</v>
      </c>
      <c r="BQ2" s="172">
        <v>44586</v>
      </c>
      <c r="BR2" s="3" t="s">
        <v>285</v>
      </c>
      <c r="BS2" s="3">
        <v>2022</v>
      </c>
      <c r="BT2" s="3" t="s">
        <v>286</v>
      </c>
      <c r="BU2" s="3" t="s">
        <v>105</v>
      </c>
      <c r="BV2" s="3" t="s">
        <v>40</v>
      </c>
      <c r="BW2" s="3" t="s">
        <v>93</v>
      </c>
      <c r="BX2" s="3" t="s">
        <v>105</v>
      </c>
      <c r="BY2" s="3" t="s">
        <v>287</v>
      </c>
      <c r="BZ2" s="3" t="s">
        <v>105</v>
      </c>
      <c r="CA2" s="3" t="s">
        <v>288</v>
      </c>
      <c r="CB2" s="3" t="s">
        <v>289</v>
      </c>
      <c r="CC2" s="203" t="s">
        <v>290</v>
      </c>
      <c r="CD2" s="3"/>
      <c r="CE2" s="3"/>
      <c r="CF2" s="171" t="s">
        <v>291</v>
      </c>
      <c r="CG2" s="171" t="s">
        <v>292</v>
      </c>
      <c r="CH2" s="171" t="s">
        <v>167</v>
      </c>
      <c r="CI2" s="171" t="s">
        <v>123</v>
      </c>
    </row>
    <row r="3" spans="1:87" ht="90" hidden="1" x14ac:dyDescent="0.25">
      <c r="A3" s="3" t="s">
        <v>293</v>
      </c>
      <c r="B3" s="175">
        <v>2</v>
      </c>
      <c r="C3" s="170" t="str">
        <f t="shared" si="0"/>
        <v>JEP-281-2022</v>
      </c>
      <c r="D3" s="3" t="s">
        <v>294</v>
      </c>
      <c r="E3" s="3" t="s">
        <v>273</v>
      </c>
      <c r="F3" s="172">
        <v>44580</v>
      </c>
      <c r="G3" s="3" t="s">
        <v>295</v>
      </c>
      <c r="H3" s="3" t="s">
        <v>29</v>
      </c>
      <c r="I3" s="3" t="s">
        <v>27</v>
      </c>
      <c r="J3" s="165">
        <v>52814557</v>
      </c>
      <c r="K3" s="3">
        <v>3</v>
      </c>
      <c r="L3" s="3" t="s">
        <v>9</v>
      </c>
      <c r="M3" s="3" t="s">
        <v>105</v>
      </c>
      <c r="N3" s="3" t="s">
        <v>296</v>
      </c>
      <c r="O3" s="171" t="s">
        <v>8</v>
      </c>
      <c r="P3" s="3" t="s">
        <v>277</v>
      </c>
      <c r="Q3" s="3" t="s">
        <v>167</v>
      </c>
      <c r="R3" s="171" t="s">
        <v>129</v>
      </c>
      <c r="S3" s="171" t="s">
        <v>129</v>
      </c>
      <c r="T3" s="171" t="s">
        <v>297</v>
      </c>
      <c r="U3" s="171" t="s">
        <v>279</v>
      </c>
      <c r="V3" s="171" t="s">
        <v>105</v>
      </c>
      <c r="W3" s="171" t="s">
        <v>105</v>
      </c>
      <c r="X3" s="171" t="s">
        <v>105</v>
      </c>
      <c r="Y3" s="171" t="s">
        <v>280</v>
      </c>
      <c r="Z3" s="115">
        <v>59328593</v>
      </c>
      <c r="AA3" s="171" t="s">
        <v>105</v>
      </c>
      <c r="AB3" s="171" t="s">
        <v>105</v>
      </c>
      <c r="AC3" s="153">
        <v>5204263</v>
      </c>
      <c r="AD3" s="153" t="s">
        <v>105</v>
      </c>
      <c r="AE3" s="175">
        <v>55622</v>
      </c>
      <c r="AF3" s="175">
        <v>60622</v>
      </c>
      <c r="AG3" s="175">
        <v>2018011000870</v>
      </c>
      <c r="AH3" s="172">
        <v>44586</v>
      </c>
      <c r="AI3" s="172">
        <v>44589</v>
      </c>
      <c r="AJ3" s="3" t="s">
        <v>105</v>
      </c>
      <c r="AK3" s="173" t="s">
        <v>105</v>
      </c>
      <c r="AL3" s="3" t="s">
        <v>105</v>
      </c>
      <c r="AM3" s="172" t="s">
        <v>105</v>
      </c>
      <c r="AN3" s="154">
        <v>0</v>
      </c>
      <c r="AO3" s="3" t="s">
        <v>105</v>
      </c>
      <c r="AP3" s="154">
        <v>0</v>
      </c>
      <c r="AQ3" s="172" t="s">
        <v>105</v>
      </c>
      <c r="AR3" s="154">
        <v>0</v>
      </c>
      <c r="AS3" s="172" t="s">
        <v>105</v>
      </c>
      <c r="AT3" s="154">
        <v>0</v>
      </c>
      <c r="AU3" s="3" t="s">
        <v>105</v>
      </c>
      <c r="AV3" s="154">
        <v>0</v>
      </c>
      <c r="AW3" s="3" t="s">
        <v>105</v>
      </c>
      <c r="AX3" s="3">
        <v>0</v>
      </c>
      <c r="AY3" s="172" t="s">
        <v>105</v>
      </c>
      <c r="AZ3" s="3">
        <f t="shared" si="1"/>
        <v>0</v>
      </c>
      <c r="BA3" s="159">
        <f t="shared" si="2"/>
        <v>59328593</v>
      </c>
      <c r="BB3" s="171">
        <f t="shared" ref="BB3:BB34" si="4">BC3+BD3+BE3+BF3</f>
        <v>0</v>
      </c>
      <c r="BC3" s="171">
        <v>0</v>
      </c>
      <c r="BD3" s="171">
        <v>0</v>
      </c>
      <c r="BE3" s="171">
        <v>0</v>
      </c>
      <c r="BF3" s="171">
        <v>0</v>
      </c>
      <c r="BG3" s="172">
        <v>44926</v>
      </c>
      <c r="BH3" s="172">
        <v>44926</v>
      </c>
      <c r="BI3" s="174">
        <f t="shared" ca="1" si="3"/>
        <v>-1203</v>
      </c>
      <c r="BJ3" s="3" t="s">
        <v>281</v>
      </c>
      <c r="BK3" s="172" t="s">
        <v>105</v>
      </c>
      <c r="BL3" s="3" t="s">
        <v>282</v>
      </c>
      <c r="BM3" s="3" t="s">
        <v>298</v>
      </c>
      <c r="BN3" s="3" t="s">
        <v>299</v>
      </c>
      <c r="BO3" s="3">
        <v>0</v>
      </c>
      <c r="BP3" s="3" t="s">
        <v>300</v>
      </c>
      <c r="BQ3" s="172">
        <v>44587</v>
      </c>
      <c r="BR3" s="3" t="s">
        <v>301</v>
      </c>
      <c r="BS3" s="3">
        <v>2022</v>
      </c>
      <c r="BT3" s="3" t="s">
        <v>286</v>
      </c>
      <c r="BU3" s="3" t="s">
        <v>86</v>
      </c>
      <c r="BV3" s="3" t="s">
        <v>40</v>
      </c>
      <c r="BW3" s="3" t="s">
        <v>93</v>
      </c>
      <c r="BX3" s="3" t="s">
        <v>105</v>
      </c>
      <c r="BY3" s="3" t="s">
        <v>302</v>
      </c>
      <c r="BZ3" s="3" t="s">
        <v>105</v>
      </c>
      <c r="CA3" s="3" t="s">
        <v>303</v>
      </c>
      <c r="CB3" s="3" t="s">
        <v>289</v>
      </c>
      <c r="CC3" s="203" t="s">
        <v>304</v>
      </c>
      <c r="CD3" s="3"/>
      <c r="CE3" s="3"/>
      <c r="CF3" s="171" t="s">
        <v>291</v>
      </c>
      <c r="CG3" s="171" t="s">
        <v>292</v>
      </c>
      <c r="CH3" s="171" t="s">
        <v>167</v>
      </c>
      <c r="CI3" s="171" t="s">
        <v>123</v>
      </c>
    </row>
    <row r="4" spans="1:87" ht="72" hidden="1" x14ac:dyDescent="0.25">
      <c r="A4" s="3" t="s">
        <v>305</v>
      </c>
      <c r="B4" s="175">
        <v>3</v>
      </c>
      <c r="C4" s="170" t="str">
        <f t="shared" si="0"/>
        <v>JEP-031-2022</v>
      </c>
      <c r="D4" s="3" t="s">
        <v>306</v>
      </c>
      <c r="E4" s="3" t="s">
        <v>273</v>
      </c>
      <c r="F4" s="172" t="s">
        <v>274</v>
      </c>
      <c r="G4" s="3" t="s">
        <v>307</v>
      </c>
      <c r="H4" s="3" t="s">
        <v>29</v>
      </c>
      <c r="I4" s="3" t="s">
        <v>27</v>
      </c>
      <c r="J4" s="165">
        <v>79953277</v>
      </c>
      <c r="K4" s="3">
        <v>1</v>
      </c>
      <c r="L4" s="3" t="s">
        <v>9</v>
      </c>
      <c r="M4" s="3" t="s">
        <v>105</v>
      </c>
      <c r="N4" s="3" t="s">
        <v>308</v>
      </c>
      <c r="O4" s="171" t="s">
        <v>8</v>
      </c>
      <c r="P4" s="3" t="s">
        <v>277</v>
      </c>
      <c r="Q4" s="3" t="s">
        <v>167</v>
      </c>
      <c r="R4" s="171" t="s">
        <v>129</v>
      </c>
      <c r="S4" s="171" t="s">
        <v>129</v>
      </c>
      <c r="T4" s="171" t="s">
        <v>278</v>
      </c>
      <c r="U4" s="171" t="s">
        <v>279</v>
      </c>
      <c r="V4" s="171" t="s">
        <v>105</v>
      </c>
      <c r="W4" s="171" t="s">
        <v>105</v>
      </c>
      <c r="X4" s="171" t="s">
        <v>105</v>
      </c>
      <c r="Y4" s="171" t="s">
        <v>280</v>
      </c>
      <c r="Z4" s="115">
        <v>97507649</v>
      </c>
      <c r="AA4" s="171" t="s">
        <v>105</v>
      </c>
      <c r="AB4" s="171" t="s">
        <v>105</v>
      </c>
      <c r="AC4" s="153">
        <v>8240084</v>
      </c>
      <c r="AD4" s="153" t="s">
        <v>105</v>
      </c>
      <c r="AE4" s="175">
        <v>34122</v>
      </c>
      <c r="AF4" s="175">
        <v>36222</v>
      </c>
      <c r="AG4" s="175">
        <v>2018011000870</v>
      </c>
      <c r="AH4" s="172">
        <v>44578</v>
      </c>
      <c r="AI4" s="172">
        <v>44582</v>
      </c>
      <c r="AJ4" s="3" t="s">
        <v>105</v>
      </c>
      <c r="AK4" s="173" t="s">
        <v>105</v>
      </c>
      <c r="AL4" s="3" t="s">
        <v>105</v>
      </c>
      <c r="AM4" s="172" t="s">
        <v>105</v>
      </c>
      <c r="AN4" s="154">
        <v>0</v>
      </c>
      <c r="AO4" s="3" t="s">
        <v>105</v>
      </c>
      <c r="AP4" s="154">
        <v>0</v>
      </c>
      <c r="AQ4" s="172" t="s">
        <v>105</v>
      </c>
      <c r="AR4" s="154">
        <v>0</v>
      </c>
      <c r="AS4" s="3" t="s">
        <v>105</v>
      </c>
      <c r="AT4" s="154">
        <v>0</v>
      </c>
      <c r="AU4" s="3" t="s">
        <v>105</v>
      </c>
      <c r="AV4" s="154">
        <v>0</v>
      </c>
      <c r="AW4" s="3" t="s">
        <v>105</v>
      </c>
      <c r="AX4" s="3">
        <v>0</v>
      </c>
      <c r="AY4" s="172" t="s">
        <v>105</v>
      </c>
      <c r="AZ4" s="3">
        <f t="shared" si="1"/>
        <v>0</v>
      </c>
      <c r="BA4" s="159">
        <f t="shared" si="2"/>
        <v>97507649</v>
      </c>
      <c r="BB4" s="171">
        <f t="shared" si="4"/>
        <v>0</v>
      </c>
      <c r="BC4" s="171">
        <v>0</v>
      </c>
      <c r="BD4" s="171">
        <v>0</v>
      </c>
      <c r="BE4" s="171">
        <v>0</v>
      </c>
      <c r="BF4" s="171">
        <v>0</v>
      </c>
      <c r="BG4" s="172">
        <v>44926</v>
      </c>
      <c r="BH4" s="172">
        <v>44926</v>
      </c>
      <c r="BI4" s="174">
        <f t="shared" ca="1" si="3"/>
        <v>-1203</v>
      </c>
      <c r="BJ4" s="3" t="s">
        <v>281</v>
      </c>
      <c r="BK4" s="172" t="s">
        <v>105</v>
      </c>
      <c r="BL4" s="3" t="s">
        <v>282</v>
      </c>
      <c r="BM4" s="3" t="s">
        <v>92</v>
      </c>
      <c r="BN4" s="3" t="s">
        <v>309</v>
      </c>
      <c r="BO4" s="3">
        <v>0</v>
      </c>
      <c r="BP4" s="3" t="s">
        <v>310</v>
      </c>
      <c r="BQ4" s="172">
        <v>44579</v>
      </c>
      <c r="BR4" s="3" t="s">
        <v>311</v>
      </c>
      <c r="BS4" s="3">
        <v>2022</v>
      </c>
      <c r="BT4" s="3" t="s">
        <v>286</v>
      </c>
      <c r="BU4" s="3" t="s">
        <v>105</v>
      </c>
      <c r="BV4" s="3" t="s">
        <v>40</v>
      </c>
      <c r="BW4" s="3" t="s">
        <v>93</v>
      </c>
      <c r="BX4" s="3" t="s">
        <v>105</v>
      </c>
      <c r="BY4" s="3" t="s">
        <v>287</v>
      </c>
      <c r="BZ4" s="3" t="s">
        <v>105</v>
      </c>
      <c r="CA4" s="3" t="s">
        <v>288</v>
      </c>
      <c r="CB4" s="151" t="s">
        <v>312</v>
      </c>
      <c r="CC4" s="204" t="s">
        <v>313</v>
      </c>
      <c r="CD4" s="3"/>
      <c r="CE4" s="3"/>
      <c r="CF4" s="171" t="s">
        <v>291</v>
      </c>
      <c r="CG4" s="171" t="s">
        <v>292</v>
      </c>
      <c r="CH4" s="171" t="s">
        <v>167</v>
      </c>
      <c r="CI4" s="171" t="s">
        <v>123</v>
      </c>
    </row>
    <row r="5" spans="1:87" ht="108" hidden="1" x14ac:dyDescent="0.25">
      <c r="A5" s="3" t="s">
        <v>314</v>
      </c>
      <c r="B5" s="175">
        <v>4</v>
      </c>
      <c r="C5" s="170" t="str">
        <f t="shared" si="0"/>
        <v>JEP-282-2022</v>
      </c>
      <c r="D5" s="3" t="s">
        <v>315</v>
      </c>
      <c r="E5" s="3" t="s">
        <v>273</v>
      </c>
      <c r="F5" s="172">
        <v>44580</v>
      </c>
      <c r="G5" s="3" t="s">
        <v>316</v>
      </c>
      <c r="H5" s="3" t="s">
        <v>29</v>
      </c>
      <c r="I5" s="3" t="s">
        <v>27</v>
      </c>
      <c r="J5" s="165" t="s">
        <v>317</v>
      </c>
      <c r="K5" s="3">
        <v>2</v>
      </c>
      <c r="L5" s="3" t="s">
        <v>9</v>
      </c>
      <c r="M5" s="3" t="s">
        <v>105</v>
      </c>
      <c r="N5" s="3" t="s">
        <v>318</v>
      </c>
      <c r="O5" s="171" t="s">
        <v>8</v>
      </c>
      <c r="P5" s="3" t="s">
        <v>277</v>
      </c>
      <c r="Q5" s="3" t="s">
        <v>167</v>
      </c>
      <c r="R5" s="171" t="s">
        <v>129</v>
      </c>
      <c r="S5" s="171" t="s">
        <v>129</v>
      </c>
      <c r="T5" s="171" t="s">
        <v>319</v>
      </c>
      <c r="U5" s="171" t="s">
        <v>279</v>
      </c>
      <c r="V5" s="171" t="s">
        <v>105</v>
      </c>
      <c r="W5" s="171" t="s">
        <v>105</v>
      </c>
      <c r="X5" s="171" t="s">
        <v>105</v>
      </c>
      <c r="Y5" s="171" t="s">
        <v>280</v>
      </c>
      <c r="Z5" s="115">
        <v>93936952</v>
      </c>
      <c r="AA5" s="171" t="s">
        <v>105</v>
      </c>
      <c r="AB5" s="171" t="s">
        <v>105</v>
      </c>
      <c r="AC5" s="153" t="s">
        <v>320</v>
      </c>
      <c r="AD5" s="153" t="s">
        <v>105</v>
      </c>
      <c r="AE5" s="175">
        <v>56122</v>
      </c>
      <c r="AF5" s="175">
        <v>60522</v>
      </c>
      <c r="AG5" s="175">
        <v>2018011000870</v>
      </c>
      <c r="AH5" s="172">
        <v>44586</v>
      </c>
      <c r="AI5" s="172">
        <v>44588</v>
      </c>
      <c r="AJ5" s="3" t="s">
        <v>105</v>
      </c>
      <c r="AK5" s="173" t="s">
        <v>105</v>
      </c>
      <c r="AL5" s="3" t="s">
        <v>105</v>
      </c>
      <c r="AM5" s="172" t="s">
        <v>105</v>
      </c>
      <c r="AN5" s="154">
        <v>0</v>
      </c>
      <c r="AO5" s="3" t="s">
        <v>105</v>
      </c>
      <c r="AP5" s="154">
        <v>0</v>
      </c>
      <c r="AQ5" s="172" t="s">
        <v>105</v>
      </c>
      <c r="AR5" s="154">
        <v>0</v>
      </c>
      <c r="AS5" s="172" t="s">
        <v>105</v>
      </c>
      <c r="AT5" s="154">
        <v>0</v>
      </c>
      <c r="AU5" s="3" t="s">
        <v>105</v>
      </c>
      <c r="AV5" s="154">
        <v>0</v>
      </c>
      <c r="AW5" s="3" t="s">
        <v>105</v>
      </c>
      <c r="AX5" s="3">
        <v>0</v>
      </c>
      <c r="AY5" s="172" t="s">
        <v>105</v>
      </c>
      <c r="AZ5" s="3">
        <f t="shared" si="1"/>
        <v>0</v>
      </c>
      <c r="BA5" s="159">
        <f t="shared" si="2"/>
        <v>93936952</v>
      </c>
      <c r="BB5" s="171">
        <f t="shared" si="4"/>
        <v>0</v>
      </c>
      <c r="BC5" s="171">
        <v>0</v>
      </c>
      <c r="BD5" s="171">
        <v>0</v>
      </c>
      <c r="BE5" s="171">
        <v>0</v>
      </c>
      <c r="BF5" s="171">
        <v>0</v>
      </c>
      <c r="BG5" s="172">
        <v>44926</v>
      </c>
      <c r="BH5" s="172">
        <v>44926</v>
      </c>
      <c r="BI5" s="174">
        <f t="shared" ca="1" si="3"/>
        <v>-1203</v>
      </c>
      <c r="BJ5" s="3" t="s">
        <v>281</v>
      </c>
      <c r="BK5" s="172" t="s">
        <v>105</v>
      </c>
      <c r="BL5" s="3" t="s">
        <v>282</v>
      </c>
      <c r="BM5" s="3" t="s">
        <v>298</v>
      </c>
      <c r="BN5" s="3" t="s">
        <v>321</v>
      </c>
      <c r="BO5" s="3">
        <v>0</v>
      </c>
      <c r="BP5" s="3" t="s">
        <v>284</v>
      </c>
      <c r="BQ5" s="172">
        <v>44586</v>
      </c>
      <c r="BR5" s="3" t="s">
        <v>322</v>
      </c>
      <c r="BS5" s="3">
        <v>2022</v>
      </c>
      <c r="BT5" s="3" t="s">
        <v>286</v>
      </c>
      <c r="BU5" s="3" t="s">
        <v>86</v>
      </c>
      <c r="BV5" s="3" t="s">
        <v>40</v>
      </c>
      <c r="BW5" s="3" t="s">
        <v>93</v>
      </c>
      <c r="BX5" s="3" t="s">
        <v>105</v>
      </c>
      <c r="BY5" s="3" t="s">
        <v>287</v>
      </c>
      <c r="BZ5" s="3" t="s">
        <v>105</v>
      </c>
      <c r="CA5" s="3" t="s">
        <v>288</v>
      </c>
      <c r="CB5" s="3" t="s">
        <v>289</v>
      </c>
      <c r="CC5" s="203" t="s">
        <v>323</v>
      </c>
      <c r="CD5" s="3"/>
      <c r="CE5" s="3"/>
      <c r="CF5" s="171" t="s">
        <v>291</v>
      </c>
      <c r="CG5" s="171" t="s">
        <v>292</v>
      </c>
      <c r="CH5" s="171" t="s">
        <v>167</v>
      </c>
      <c r="CI5" s="171" t="s">
        <v>123</v>
      </c>
    </row>
    <row r="6" spans="1:87" ht="72" hidden="1" x14ac:dyDescent="0.25">
      <c r="A6" s="3" t="s">
        <v>324</v>
      </c>
      <c r="B6" s="175">
        <v>5</v>
      </c>
      <c r="C6" s="170" t="str">
        <f t="shared" si="0"/>
        <v>JEP-140-2022</v>
      </c>
      <c r="D6" s="3" t="s">
        <v>325</v>
      </c>
      <c r="E6" s="3" t="s">
        <v>273</v>
      </c>
      <c r="F6" s="172" t="s">
        <v>274</v>
      </c>
      <c r="G6" s="3" t="s">
        <v>326</v>
      </c>
      <c r="H6" s="3" t="s">
        <v>29</v>
      </c>
      <c r="I6" s="3" t="s">
        <v>27</v>
      </c>
      <c r="J6" s="165" t="s">
        <v>327</v>
      </c>
      <c r="K6" s="3">
        <v>4</v>
      </c>
      <c r="L6" s="3" t="s">
        <v>9</v>
      </c>
      <c r="M6" s="3" t="s">
        <v>105</v>
      </c>
      <c r="N6" s="3" t="s">
        <v>328</v>
      </c>
      <c r="O6" s="171" t="s">
        <v>8</v>
      </c>
      <c r="P6" s="3" t="s">
        <v>277</v>
      </c>
      <c r="Q6" s="3" t="s">
        <v>167</v>
      </c>
      <c r="R6" s="171" t="s">
        <v>129</v>
      </c>
      <c r="S6" s="171" t="s">
        <v>129</v>
      </c>
      <c r="T6" s="171" t="s">
        <v>278</v>
      </c>
      <c r="U6" s="171" t="s">
        <v>279</v>
      </c>
      <c r="V6" s="171" t="s">
        <v>105</v>
      </c>
      <c r="W6" s="171" t="s">
        <v>105</v>
      </c>
      <c r="X6" s="171" t="s">
        <v>105</v>
      </c>
      <c r="Y6" s="171" t="s">
        <v>280</v>
      </c>
      <c r="Z6" s="115">
        <v>95859635</v>
      </c>
      <c r="AA6" s="171" t="s">
        <v>105</v>
      </c>
      <c r="AB6" s="171" t="s">
        <v>105</v>
      </c>
      <c r="AC6" s="153" t="s">
        <v>320</v>
      </c>
      <c r="AD6" s="153" t="s">
        <v>105</v>
      </c>
      <c r="AE6" s="175">
        <v>43522</v>
      </c>
      <c r="AF6" s="175">
        <v>52822</v>
      </c>
      <c r="AG6" s="175">
        <v>2018011000870</v>
      </c>
      <c r="AH6" s="172">
        <v>44584</v>
      </c>
      <c r="AI6" s="172">
        <v>44588</v>
      </c>
      <c r="AJ6" s="3" t="s">
        <v>105</v>
      </c>
      <c r="AK6" s="173" t="s">
        <v>105</v>
      </c>
      <c r="AL6" s="3" t="s">
        <v>105</v>
      </c>
      <c r="AM6" s="172" t="s">
        <v>105</v>
      </c>
      <c r="AN6" s="154">
        <v>0</v>
      </c>
      <c r="AO6" s="3" t="s">
        <v>105</v>
      </c>
      <c r="AP6" s="154">
        <v>0</v>
      </c>
      <c r="AQ6" s="172" t="s">
        <v>105</v>
      </c>
      <c r="AR6" s="154">
        <v>0</v>
      </c>
      <c r="AS6" s="3" t="s">
        <v>105</v>
      </c>
      <c r="AT6" s="154">
        <v>0</v>
      </c>
      <c r="AU6" s="3" t="s">
        <v>105</v>
      </c>
      <c r="AV6" s="154">
        <v>0</v>
      </c>
      <c r="AW6" s="3" t="s">
        <v>105</v>
      </c>
      <c r="AX6" s="3">
        <v>0</v>
      </c>
      <c r="AY6" s="172" t="s">
        <v>105</v>
      </c>
      <c r="AZ6" s="3">
        <f t="shared" si="1"/>
        <v>0</v>
      </c>
      <c r="BA6" s="159">
        <f t="shared" si="2"/>
        <v>95859635</v>
      </c>
      <c r="BB6" s="171">
        <f t="shared" si="4"/>
        <v>0</v>
      </c>
      <c r="BC6" s="171">
        <v>0</v>
      </c>
      <c r="BD6" s="171">
        <v>0</v>
      </c>
      <c r="BE6" s="171">
        <v>0</v>
      </c>
      <c r="BF6" s="171">
        <v>0</v>
      </c>
      <c r="BG6" s="172">
        <v>44926</v>
      </c>
      <c r="BH6" s="172">
        <v>44926</v>
      </c>
      <c r="BI6" s="174">
        <f t="shared" ca="1" si="3"/>
        <v>-1203</v>
      </c>
      <c r="BJ6" s="3" t="s">
        <v>281</v>
      </c>
      <c r="BK6" s="172" t="s">
        <v>105</v>
      </c>
      <c r="BL6" s="3" t="s">
        <v>282</v>
      </c>
      <c r="BM6" s="3" t="s">
        <v>92</v>
      </c>
      <c r="BN6" s="3" t="s">
        <v>329</v>
      </c>
      <c r="BO6" s="3">
        <v>0</v>
      </c>
      <c r="BP6" s="3" t="s">
        <v>284</v>
      </c>
      <c r="BQ6" s="172">
        <v>44587</v>
      </c>
      <c r="BR6" s="3" t="s">
        <v>330</v>
      </c>
      <c r="BS6" s="3">
        <v>2022</v>
      </c>
      <c r="BT6" s="3" t="s">
        <v>286</v>
      </c>
      <c r="BU6" s="3" t="s">
        <v>105</v>
      </c>
      <c r="BV6" s="3" t="s">
        <v>40</v>
      </c>
      <c r="BW6" s="3" t="s">
        <v>93</v>
      </c>
      <c r="BX6" s="3" t="s">
        <v>105</v>
      </c>
      <c r="BY6" s="3" t="s">
        <v>287</v>
      </c>
      <c r="BZ6" s="3" t="s">
        <v>105</v>
      </c>
      <c r="CA6" s="3" t="s">
        <v>288</v>
      </c>
      <c r="CB6" s="3" t="s">
        <v>289</v>
      </c>
      <c r="CC6" s="203" t="s">
        <v>331</v>
      </c>
      <c r="CD6" s="3"/>
      <c r="CE6" s="3"/>
      <c r="CF6" s="171" t="s">
        <v>291</v>
      </c>
      <c r="CG6" s="171" t="s">
        <v>292</v>
      </c>
      <c r="CH6" s="171" t="s">
        <v>167</v>
      </c>
      <c r="CI6" s="171" t="s">
        <v>123</v>
      </c>
    </row>
    <row r="7" spans="1:87" ht="72" hidden="1" x14ac:dyDescent="0.25">
      <c r="A7" s="3" t="s">
        <v>332</v>
      </c>
      <c r="B7" s="175">
        <v>6</v>
      </c>
      <c r="C7" s="170" t="str">
        <f t="shared" si="0"/>
        <v>JEP-283-2022</v>
      </c>
      <c r="D7" s="3" t="s">
        <v>333</v>
      </c>
      <c r="E7" s="3" t="s">
        <v>273</v>
      </c>
      <c r="F7" s="172">
        <v>44580</v>
      </c>
      <c r="G7" s="3" t="s">
        <v>334</v>
      </c>
      <c r="H7" s="3" t="s">
        <v>29</v>
      </c>
      <c r="I7" s="3" t="s">
        <v>27</v>
      </c>
      <c r="J7" s="165">
        <v>39736758</v>
      </c>
      <c r="K7" s="3">
        <v>5</v>
      </c>
      <c r="L7" s="3" t="s">
        <v>9</v>
      </c>
      <c r="M7" s="3" t="s">
        <v>105</v>
      </c>
      <c r="N7" s="3" t="s">
        <v>335</v>
      </c>
      <c r="O7" s="171" t="s">
        <v>8</v>
      </c>
      <c r="P7" s="3" t="s">
        <v>277</v>
      </c>
      <c r="Q7" s="3" t="s">
        <v>167</v>
      </c>
      <c r="R7" s="171" t="s">
        <v>129</v>
      </c>
      <c r="S7" s="171" t="s">
        <v>129</v>
      </c>
      <c r="T7" s="171" t="s">
        <v>278</v>
      </c>
      <c r="U7" s="171" t="s">
        <v>279</v>
      </c>
      <c r="V7" s="171" t="s">
        <v>105</v>
      </c>
      <c r="W7" s="171" t="s">
        <v>105</v>
      </c>
      <c r="X7" s="171" t="s">
        <v>105</v>
      </c>
      <c r="Y7" s="171" t="s">
        <v>280</v>
      </c>
      <c r="Z7" s="115">
        <v>93936952</v>
      </c>
      <c r="AA7" s="171" t="s">
        <v>105</v>
      </c>
      <c r="AB7" s="171" t="s">
        <v>105</v>
      </c>
      <c r="AC7" s="153">
        <v>8240084</v>
      </c>
      <c r="AD7" s="153" t="s">
        <v>105</v>
      </c>
      <c r="AE7" s="175">
        <v>59022</v>
      </c>
      <c r="AF7" s="175">
        <v>60422</v>
      </c>
      <c r="AG7" s="175">
        <v>2018011000870</v>
      </c>
      <c r="AH7" s="172">
        <v>44586</v>
      </c>
      <c r="AI7" s="172">
        <v>44588</v>
      </c>
      <c r="AJ7" s="3" t="s">
        <v>336</v>
      </c>
      <c r="AK7" s="175" t="s">
        <v>337</v>
      </c>
      <c r="AL7" s="3">
        <v>8</v>
      </c>
      <c r="AM7" s="172">
        <v>44824</v>
      </c>
      <c r="AN7" s="154">
        <v>0</v>
      </c>
      <c r="AO7" s="3" t="s">
        <v>105</v>
      </c>
      <c r="AP7" s="154">
        <v>0</v>
      </c>
      <c r="AQ7" s="172" t="s">
        <v>105</v>
      </c>
      <c r="AR7" s="154">
        <v>0</v>
      </c>
      <c r="AS7" s="172" t="s">
        <v>105</v>
      </c>
      <c r="AT7" s="154">
        <v>0</v>
      </c>
      <c r="AU7" s="3" t="s">
        <v>105</v>
      </c>
      <c r="AV7" s="154">
        <v>0</v>
      </c>
      <c r="AW7" s="3" t="s">
        <v>105</v>
      </c>
      <c r="AX7" s="3">
        <v>0</v>
      </c>
      <c r="AY7" s="172" t="s">
        <v>105</v>
      </c>
      <c r="AZ7" s="3">
        <f t="shared" si="1"/>
        <v>0</v>
      </c>
      <c r="BA7" s="159">
        <f t="shared" si="2"/>
        <v>93936952</v>
      </c>
      <c r="BB7" s="171">
        <f t="shared" si="4"/>
        <v>0</v>
      </c>
      <c r="BC7" s="171">
        <v>0</v>
      </c>
      <c r="BD7" s="171">
        <v>0</v>
      </c>
      <c r="BE7" s="171">
        <v>0</v>
      </c>
      <c r="BF7" s="171">
        <v>0</v>
      </c>
      <c r="BG7" s="172">
        <v>44926</v>
      </c>
      <c r="BH7" s="172">
        <v>44926</v>
      </c>
      <c r="BI7" s="174">
        <f t="shared" ca="1" si="3"/>
        <v>-1203</v>
      </c>
      <c r="BJ7" s="3" t="s">
        <v>281</v>
      </c>
      <c r="BK7" s="172" t="s">
        <v>105</v>
      </c>
      <c r="BL7" s="3" t="s">
        <v>282</v>
      </c>
      <c r="BM7" s="3" t="s">
        <v>298</v>
      </c>
      <c r="BN7" s="3" t="s">
        <v>338</v>
      </c>
      <c r="BO7" s="3" t="s">
        <v>339</v>
      </c>
      <c r="BP7" s="3" t="s">
        <v>340</v>
      </c>
      <c r="BQ7" s="172" t="s">
        <v>341</v>
      </c>
      <c r="BR7" s="3" t="s">
        <v>342</v>
      </c>
      <c r="BS7" s="172" t="s">
        <v>343</v>
      </c>
      <c r="BT7" s="3" t="s">
        <v>286</v>
      </c>
      <c r="BU7" s="3" t="s">
        <v>344</v>
      </c>
      <c r="BV7" s="3" t="s">
        <v>40</v>
      </c>
      <c r="BW7" s="3" t="s">
        <v>69</v>
      </c>
      <c r="BX7" s="3" t="s">
        <v>105</v>
      </c>
      <c r="BY7" s="3" t="s">
        <v>287</v>
      </c>
      <c r="BZ7" s="3" t="s">
        <v>105</v>
      </c>
      <c r="CA7" s="3" t="s">
        <v>303</v>
      </c>
      <c r="CB7" s="151" t="s">
        <v>345</v>
      </c>
      <c r="CC7" s="203" t="s">
        <v>346</v>
      </c>
      <c r="CD7" s="3"/>
      <c r="CE7" s="3"/>
      <c r="CF7" s="171" t="s">
        <v>291</v>
      </c>
      <c r="CG7" s="171" t="s">
        <v>292</v>
      </c>
      <c r="CH7" s="171" t="s">
        <v>167</v>
      </c>
      <c r="CI7" s="171" t="s">
        <v>123</v>
      </c>
    </row>
    <row r="8" spans="1:87" ht="90" hidden="1" x14ac:dyDescent="0.25">
      <c r="A8" s="3" t="s">
        <v>347</v>
      </c>
      <c r="B8" s="175">
        <v>7</v>
      </c>
      <c r="C8" s="170" t="str">
        <f t="shared" si="0"/>
        <v>JEP-032-2022</v>
      </c>
      <c r="D8" s="3" t="s">
        <v>348</v>
      </c>
      <c r="E8" s="3" t="s">
        <v>273</v>
      </c>
      <c r="F8" s="172" t="s">
        <v>274</v>
      </c>
      <c r="G8" s="3" t="s">
        <v>349</v>
      </c>
      <c r="H8" s="3" t="s">
        <v>29</v>
      </c>
      <c r="I8" s="3" t="s">
        <v>27</v>
      </c>
      <c r="J8" s="165">
        <v>52330149</v>
      </c>
      <c r="K8" s="3">
        <v>3</v>
      </c>
      <c r="L8" s="3" t="s">
        <v>9</v>
      </c>
      <c r="M8" s="3" t="s">
        <v>105</v>
      </c>
      <c r="N8" s="3" t="s">
        <v>350</v>
      </c>
      <c r="O8" s="171" t="s">
        <v>8</v>
      </c>
      <c r="P8" s="3" t="s">
        <v>277</v>
      </c>
      <c r="Q8" s="3" t="s">
        <v>167</v>
      </c>
      <c r="R8" s="171" t="s">
        <v>129</v>
      </c>
      <c r="S8" s="171" t="s">
        <v>129</v>
      </c>
      <c r="T8" s="171" t="s">
        <v>278</v>
      </c>
      <c r="U8" s="171" t="s">
        <v>279</v>
      </c>
      <c r="V8" s="171" t="s">
        <v>105</v>
      </c>
      <c r="W8" s="171" t="s">
        <v>105</v>
      </c>
      <c r="X8" s="171" t="s">
        <v>105</v>
      </c>
      <c r="Y8" s="171" t="s">
        <v>280</v>
      </c>
      <c r="Z8" s="115">
        <v>97507649</v>
      </c>
      <c r="AA8" s="171" t="s">
        <v>105</v>
      </c>
      <c r="AB8" s="171" t="s">
        <v>105</v>
      </c>
      <c r="AC8" s="153" t="s">
        <v>320</v>
      </c>
      <c r="AD8" s="153" t="s">
        <v>105</v>
      </c>
      <c r="AE8" s="175">
        <v>34222</v>
      </c>
      <c r="AF8" s="175">
        <v>36322</v>
      </c>
      <c r="AG8" s="175">
        <v>2018011000870</v>
      </c>
      <c r="AH8" s="172">
        <v>44578</v>
      </c>
      <c r="AI8" s="172">
        <v>44582</v>
      </c>
      <c r="AJ8" s="3" t="s">
        <v>351</v>
      </c>
      <c r="AK8" s="175" t="s">
        <v>352</v>
      </c>
      <c r="AL8" s="3" t="s">
        <v>353</v>
      </c>
      <c r="AM8" s="172" t="s">
        <v>354</v>
      </c>
      <c r="AN8" s="154">
        <v>0</v>
      </c>
      <c r="AO8" s="3" t="s">
        <v>105</v>
      </c>
      <c r="AP8" s="154">
        <v>0</v>
      </c>
      <c r="AQ8" s="172" t="s">
        <v>105</v>
      </c>
      <c r="AR8" s="154">
        <v>0</v>
      </c>
      <c r="AS8" s="3" t="s">
        <v>105</v>
      </c>
      <c r="AT8" s="154">
        <v>0</v>
      </c>
      <c r="AU8" s="3" t="s">
        <v>105</v>
      </c>
      <c r="AV8" s="154">
        <v>0</v>
      </c>
      <c r="AW8" s="3" t="s">
        <v>105</v>
      </c>
      <c r="AX8" s="3">
        <v>0</v>
      </c>
      <c r="AY8" s="172" t="s">
        <v>105</v>
      </c>
      <c r="AZ8" s="3">
        <f t="shared" si="1"/>
        <v>0</v>
      </c>
      <c r="BA8" s="159">
        <f t="shared" si="2"/>
        <v>97507649</v>
      </c>
      <c r="BB8" s="171">
        <f t="shared" si="4"/>
        <v>0</v>
      </c>
      <c r="BC8" s="171">
        <v>0</v>
      </c>
      <c r="BD8" s="171">
        <v>0</v>
      </c>
      <c r="BE8" s="171">
        <v>0</v>
      </c>
      <c r="BF8" s="171">
        <v>0</v>
      </c>
      <c r="BG8" s="172">
        <v>44926</v>
      </c>
      <c r="BH8" s="172">
        <v>44926</v>
      </c>
      <c r="BI8" s="174">
        <f t="shared" ca="1" si="3"/>
        <v>-1203</v>
      </c>
      <c r="BJ8" s="3" t="s">
        <v>281</v>
      </c>
      <c r="BK8" s="172" t="s">
        <v>105</v>
      </c>
      <c r="BL8" s="3" t="s">
        <v>282</v>
      </c>
      <c r="BM8" s="3" t="s">
        <v>92</v>
      </c>
      <c r="BN8" s="3" t="s">
        <v>355</v>
      </c>
      <c r="BO8" s="3" t="s">
        <v>356</v>
      </c>
      <c r="BP8" s="3" t="s">
        <v>357</v>
      </c>
      <c r="BQ8" s="172" t="s">
        <v>358</v>
      </c>
      <c r="BR8" s="3" t="s">
        <v>359</v>
      </c>
      <c r="BS8" s="172" t="s">
        <v>360</v>
      </c>
      <c r="BT8" s="3" t="s">
        <v>286</v>
      </c>
      <c r="BU8" s="3" t="s">
        <v>361</v>
      </c>
      <c r="BV8" s="3" t="s">
        <v>40</v>
      </c>
      <c r="BW8" s="3" t="s">
        <v>69</v>
      </c>
      <c r="BX8" s="3" t="s">
        <v>105</v>
      </c>
      <c r="BY8" s="3" t="s">
        <v>287</v>
      </c>
      <c r="BZ8" s="3" t="s">
        <v>105</v>
      </c>
      <c r="CA8" s="3" t="s">
        <v>303</v>
      </c>
      <c r="CB8" s="151" t="s">
        <v>362</v>
      </c>
      <c r="CC8" s="204" t="s">
        <v>363</v>
      </c>
      <c r="CD8" s="3"/>
      <c r="CE8" s="3"/>
      <c r="CF8" s="171" t="s">
        <v>291</v>
      </c>
      <c r="CG8" s="171" t="s">
        <v>292</v>
      </c>
      <c r="CH8" s="171" t="s">
        <v>167</v>
      </c>
      <c r="CI8" s="171" t="s">
        <v>123</v>
      </c>
    </row>
    <row r="9" spans="1:87" ht="72" hidden="1" x14ac:dyDescent="0.25">
      <c r="A9" s="3" t="s">
        <v>364</v>
      </c>
      <c r="B9" s="175">
        <v>8</v>
      </c>
      <c r="C9" s="170" t="str">
        <f t="shared" si="0"/>
        <v>JEP-145-2022</v>
      </c>
      <c r="D9" s="3" t="s">
        <v>365</v>
      </c>
      <c r="E9" s="3" t="s">
        <v>273</v>
      </c>
      <c r="F9" s="172" t="s">
        <v>274</v>
      </c>
      <c r="G9" s="3" t="s">
        <v>366</v>
      </c>
      <c r="H9" s="3" t="s">
        <v>29</v>
      </c>
      <c r="I9" s="3" t="s">
        <v>27</v>
      </c>
      <c r="J9" s="165">
        <v>79432056</v>
      </c>
      <c r="K9" s="3">
        <v>3</v>
      </c>
      <c r="L9" s="3" t="s">
        <v>9</v>
      </c>
      <c r="M9" s="3" t="s">
        <v>105</v>
      </c>
      <c r="N9" s="3" t="s">
        <v>367</v>
      </c>
      <c r="O9" s="171" t="s">
        <v>8</v>
      </c>
      <c r="P9" s="3" t="s">
        <v>277</v>
      </c>
      <c r="Q9" s="3" t="s">
        <v>167</v>
      </c>
      <c r="R9" s="171" t="s">
        <v>129</v>
      </c>
      <c r="S9" s="171" t="s">
        <v>129</v>
      </c>
      <c r="T9" s="171" t="s">
        <v>278</v>
      </c>
      <c r="U9" s="171" t="s">
        <v>279</v>
      </c>
      <c r="V9" s="171" t="s">
        <v>105</v>
      </c>
      <c r="W9" s="171" t="s">
        <v>105</v>
      </c>
      <c r="X9" s="171" t="s">
        <v>105</v>
      </c>
      <c r="Y9" s="171" t="s">
        <v>280</v>
      </c>
      <c r="Z9" s="115">
        <v>95859635</v>
      </c>
      <c r="AA9" s="171" t="s">
        <v>105</v>
      </c>
      <c r="AB9" s="171" t="s">
        <v>105</v>
      </c>
      <c r="AC9" s="153">
        <v>8240084</v>
      </c>
      <c r="AD9" s="153" t="s">
        <v>105</v>
      </c>
      <c r="AE9" s="175">
        <v>43322</v>
      </c>
      <c r="AF9" s="175">
        <v>52922</v>
      </c>
      <c r="AG9" s="175">
        <v>2018011000870</v>
      </c>
      <c r="AH9" s="172">
        <v>44584</v>
      </c>
      <c r="AI9" s="172">
        <v>44586</v>
      </c>
      <c r="AJ9" s="3" t="s">
        <v>105</v>
      </c>
      <c r="AK9" s="173" t="s">
        <v>105</v>
      </c>
      <c r="AL9" s="3" t="s">
        <v>105</v>
      </c>
      <c r="AM9" s="172" t="s">
        <v>105</v>
      </c>
      <c r="AN9" s="154">
        <v>0</v>
      </c>
      <c r="AO9" s="3" t="s">
        <v>105</v>
      </c>
      <c r="AP9" s="154">
        <v>0</v>
      </c>
      <c r="AQ9" s="172" t="s">
        <v>105</v>
      </c>
      <c r="AR9" s="154">
        <v>0</v>
      </c>
      <c r="AS9" s="3" t="s">
        <v>105</v>
      </c>
      <c r="AT9" s="154">
        <v>0</v>
      </c>
      <c r="AU9" s="3" t="s">
        <v>105</v>
      </c>
      <c r="AV9" s="154">
        <v>0</v>
      </c>
      <c r="AW9" s="3" t="s">
        <v>105</v>
      </c>
      <c r="AX9" s="3">
        <v>0</v>
      </c>
      <c r="AY9" s="172" t="s">
        <v>105</v>
      </c>
      <c r="AZ9" s="3">
        <f t="shared" si="1"/>
        <v>0</v>
      </c>
      <c r="BA9" s="159">
        <f t="shared" si="2"/>
        <v>95859635</v>
      </c>
      <c r="BB9" s="171">
        <f t="shared" si="4"/>
        <v>0</v>
      </c>
      <c r="BC9" s="171">
        <v>0</v>
      </c>
      <c r="BD9" s="171">
        <v>0</v>
      </c>
      <c r="BE9" s="171">
        <v>0</v>
      </c>
      <c r="BF9" s="171">
        <v>0</v>
      </c>
      <c r="BG9" s="172">
        <v>44926</v>
      </c>
      <c r="BH9" s="172">
        <v>44926</v>
      </c>
      <c r="BI9" s="174">
        <f t="shared" ca="1" si="3"/>
        <v>-1203</v>
      </c>
      <c r="BJ9" s="3" t="s">
        <v>281</v>
      </c>
      <c r="BK9" s="172" t="s">
        <v>105</v>
      </c>
      <c r="BL9" s="3" t="s">
        <v>282</v>
      </c>
      <c r="BM9" s="3" t="s">
        <v>92</v>
      </c>
      <c r="BN9" s="3" t="s">
        <v>368</v>
      </c>
      <c r="BO9" s="3">
        <v>0</v>
      </c>
      <c r="BP9" s="3" t="s">
        <v>284</v>
      </c>
      <c r="BQ9" s="172">
        <v>44585</v>
      </c>
      <c r="BR9" s="3" t="s">
        <v>369</v>
      </c>
      <c r="BS9" s="3">
        <v>2022</v>
      </c>
      <c r="BT9" s="3" t="s">
        <v>286</v>
      </c>
      <c r="BU9" s="3" t="s">
        <v>105</v>
      </c>
      <c r="BV9" s="3" t="s">
        <v>40</v>
      </c>
      <c r="BW9" s="3" t="s">
        <v>93</v>
      </c>
      <c r="BX9" s="3" t="s">
        <v>105</v>
      </c>
      <c r="BY9" s="3" t="s">
        <v>287</v>
      </c>
      <c r="BZ9" s="3" t="s">
        <v>105</v>
      </c>
      <c r="CA9" s="3" t="s">
        <v>288</v>
      </c>
      <c r="CB9" s="3" t="s">
        <v>289</v>
      </c>
      <c r="CC9" s="204" t="s">
        <v>370</v>
      </c>
      <c r="CD9" s="3"/>
      <c r="CE9" s="3"/>
      <c r="CF9" s="171" t="s">
        <v>291</v>
      </c>
      <c r="CG9" s="171" t="s">
        <v>292</v>
      </c>
      <c r="CH9" s="171" t="s">
        <v>167</v>
      </c>
      <c r="CI9" s="171" t="s">
        <v>123</v>
      </c>
    </row>
    <row r="10" spans="1:87" ht="90" hidden="1" x14ac:dyDescent="0.25">
      <c r="A10" s="3" t="s">
        <v>371</v>
      </c>
      <c r="B10" s="175">
        <v>9</v>
      </c>
      <c r="C10" s="170" t="str">
        <f t="shared" si="0"/>
        <v>JEP-033-2022</v>
      </c>
      <c r="D10" s="3" t="s">
        <v>372</v>
      </c>
      <c r="E10" s="3" t="s">
        <v>273</v>
      </c>
      <c r="F10" s="172" t="s">
        <v>274</v>
      </c>
      <c r="G10" s="3" t="s">
        <v>373</v>
      </c>
      <c r="H10" s="3" t="s">
        <v>29</v>
      </c>
      <c r="I10" s="3" t="s">
        <v>27</v>
      </c>
      <c r="J10" s="165">
        <v>79714136</v>
      </c>
      <c r="K10" s="3">
        <v>5</v>
      </c>
      <c r="L10" s="3" t="s">
        <v>9</v>
      </c>
      <c r="M10" s="3" t="s">
        <v>105</v>
      </c>
      <c r="N10" s="3" t="s">
        <v>374</v>
      </c>
      <c r="O10" s="171" t="s">
        <v>8</v>
      </c>
      <c r="P10" s="3" t="s">
        <v>277</v>
      </c>
      <c r="Q10" s="3" t="s">
        <v>167</v>
      </c>
      <c r="R10" s="171" t="s">
        <v>129</v>
      </c>
      <c r="S10" s="171" t="s">
        <v>129</v>
      </c>
      <c r="T10" s="171" t="s">
        <v>319</v>
      </c>
      <c r="U10" s="171" t="s">
        <v>279</v>
      </c>
      <c r="V10" s="171" t="s">
        <v>105</v>
      </c>
      <c r="W10" s="171" t="s">
        <v>105</v>
      </c>
      <c r="X10" s="171" t="s">
        <v>105</v>
      </c>
      <c r="Y10" s="171" t="s">
        <v>280</v>
      </c>
      <c r="Z10" s="115">
        <v>97507649</v>
      </c>
      <c r="AA10" s="171" t="s">
        <v>105</v>
      </c>
      <c r="AB10" s="171" t="s">
        <v>105</v>
      </c>
      <c r="AC10" s="153">
        <v>8240084</v>
      </c>
      <c r="AD10" s="153" t="s">
        <v>105</v>
      </c>
      <c r="AE10" s="175">
        <v>34822</v>
      </c>
      <c r="AF10" s="175">
        <v>32522</v>
      </c>
      <c r="AG10" s="175">
        <v>2018011000870</v>
      </c>
      <c r="AH10" s="172">
        <v>44575</v>
      </c>
      <c r="AI10" s="172">
        <v>44581</v>
      </c>
      <c r="AJ10" s="3" t="s">
        <v>105</v>
      </c>
      <c r="AK10" s="173" t="s">
        <v>105</v>
      </c>
      <c r="AL10" s="3" t="s">
        <v>105</v>
      </c>
      <c r="AM10" s="172" t="s">
        <v>105</v>
      </c>
      <c r="AN10" s="154">
        <v>0</v>
      </c>
      <c r="AO10" s="3" t="s">
        <v>105</v>
      </c>
      <c r="AP10" s="154">
        <v>0</v>
      </c>
      <c r="AQ10" s="172" t="s">
        <v>105</v>
      </c>
      <c r="AR10" s="154">
        <v>0</v>
      </c>
      <c r="AS10" s="3" t="s">
        <v>105</v>
      </c>
      <c r="AT10" s="154">
        <v>0</v>
      </c>
      <c r="AU10" s="3" t="s">
        <v>105</v>
      </c>
      <c r="AV10" s="154">
        <v>0</v>
      </c>
      <c r="AW10" s="3" t="s">
        <v>105</v>
      </c>
      <c r="AX10" s="3">
        <v>0</v>
      </c>
      <c r="AY10" s="172" t="s">
        <v>105</v>
      </c>
      <c r="AZ10" s="3">
        <f t="shared" si="1"/>
        <v>0</v>
      </c>
      <c r="BA10" s="159">
        <f t="shared" si="2"/>
        <v>97507649</v>
      </c>
      <c r="BB10" s="171">
        <f t="shared" si="4"/>
        <v>0</v>
      </c>
      <c r="BC10" s="171">
        <v>0</v>
      </c>
      <c r="BD10" s="171">
        <v>0</v>
      </c>
      <c r="BE10" s="171">
        <v>0</v>
      </c>
      <c r="BF10" s="171">
        <v>0</v>
      </c>
      <c r="BG10" s="172">
        <v>44926</v>
      </c>
      <c r="BH10" s="172">
        <v>44926</v>
      </c>
      <c r="BI10" s="174">
        <f t="shared" ca="1" si="3"/>
        <v>-1203</v>
      </c>
      <c r="BJ10" s="3" t="s">
        <v>281</v>
      </c>
      <c r="BK10" s="172" t="s">
        <v>105</v>
      </c>
      <c r="BL10" s="3" t="s">
        <v>282</v>
      </c>
      <c r="BM10" s="3" t="s">
        <v>92</v>
      </c>
      <c r="BN10" s="3" t="s">
        <v>375</v>
      </c>
      <c r="BO10" s="3">
        <v>0</v>
      </c>
      <c r="BP10" s="3" t="s">
        <v>310</v>
      </c>
      <c r="BQ10" s="172">
        <v>44575</v>
      </c>
      <c r="BR10" s="3" t="s">
        <v>376</v>
      </c>
      <c r="BS10" s="3">
        <v>2022</v>
      </c>
      <c r="BT10" s="3" t="s">
        <v>286</v>
      </c>
      <c r="BU10" s="3" t="s">
        <v>105</v>
      </c>
      <c r="BV10" s="3" t="s">
        <v>40</v>
      </c>
      <c r="BW10" s="3" t="s">
        <v>93</v>
      </c>
      <c r="BX10" s="3" t="s">
        <v>105</v>
      </c>
      <c r="BY10" s="3" t="s">
        <v>377</v>
      </c>
      <c r="BZ10" s="3" t="s">
        <v>105</v>
      </c>
      <c r="CA10" s="3" t="s">
        <v>288</v>
      </c>
      <c r="CB10" s="151" t="s">
        <v>378</v>
      </c>
      <c r="CC10" s="204" t="s">
        <v>379</v>
      </c>
      <c r="CD10" s="3"/>
      <c r="CE10" s="3"/>
      <c r="CF10" s="171" t="s">
        <v>291</v>
      </c>
      <c r="CG10" s="171" t="s">
        <v>292</v>
      </c>
      <c r="CH10" s="171" t="s">
        <v>167</v>
      </c>
      <c r="CI10" s="171" t="s">
        <v>123</v>
      </c>
    </row>
    <row r="11" spans="1:87" ht="72" hidden="1" x14ac:dyDescent="0.25">
      <c r="A11" s="3" t="s">
        <v>380</v>
      </c>
      <c r="B11" s="175">
        <v>10</v>
      </c>
      <c r="C11" s="170" t="str">
        <f t="shared" si="0"/>
        <v>JEP-034-2022</v>
      </c>
      <c r="D11" s="3" t="s">
        <v>381</v>
      </c>
      <c r="E11" s="3" t="s">
        <v>273</v>
      </c>
      <c r="F11" s="172" t="s">
        <v>274</v>
      </c>
      <c r="G11" s="3" t="s">
        <v>382</v>
      </c>
      <c r="H11" s="3" t="s">
        <v>29</v>
      </c>
      <c r="I11" s="3" t="s">
        <v>27</v>
      </c>
      <c r="J11" s="165">
        <v>40756342</v>
      </c>
      <c r="K11" s="3">
        <v>4</v>
      </c>
      <c r="L11" s="3" t="s">
        <v>9</v>
      </c>
      <c r="M11" s="3" t="s">
        <v>105</v>
      </c>
      <c r="N11" s="3" t="s">
        <v>383</v>
      </c>
      <c r="O11" s="171" t="s">
        <v>8</v>
      </c>
      <c r="P11" s="3" t="s">
        <v>277</v>
      </c>
      <c r="Q11" s="3" t="s">
        <v>167</v>
      </c>
      <c r="R11" s="171" t="s">
        <v>129</v>
      </c>
      <c r="S11" s="171" t="s">
        <v>129</v>
      </c>
      <c r="T11" s="171" t="s">
        <v>319</v>
      </c>
      <c r="U11" s="171" t="s">
        <v>279</v>
      </c>
      <c r="V11" s="171" t="s">
        <v>105</v>
      </c>
      <c r="W11" s="171" t="s">
        <v>105</v>
      </c>
      <c r="X11" s="171" t="s">
        <v>105</v>
      </c>
      <c r="Y11" s="171" t="s">
        <v>280</v>
      </c>
      <c r="Z11" s="115">
        <v>97507649</v>
      </c>
      <c r="AA11" s="171" t="s">
        <v>105</v>
      </c>
      <c r="AB11" s="171" t="s">
        <v>105</v>
      </c>
      <c r="AC11" s="153" t="s">
        <v>320</v>
      </c>
      <c r="AD11" s="153" t="s">
        <v>105</v>
      </c>
      <c r="AE11" s="175">
        <v>34022</v>
      </c>
      <c r="AF11" s="175">
        <v>32622</v>
      </c>
      <c r="AG11" s="175" t="s">
        <v>384</v>
      </c>
      <c r="AH11" s="172">
        <v>44575</v>
      </c>
      <c r="AI11" s="172">
        <v>44580</v>
      </c>
      <c r="AJ11" s="3" t="s">
        <v>105</v>
      </c>
      <c r="AK11" s="173" t="s">
        <v>105</v>
      </c>
      <c r="AL11" s="3" t="s">
        <v>105</v>
      </c>
      <c r="AM11" s="172" t="s">
        <v>105</v>
      </c>
      <c r="AN11" s="154">
        <v>0</v>
      </c>
      <c r="AO11" s="3" t="s">
        <v>105</v>
      </c>
      <c r="AP11" s="154">
        <v>0</v>
      </c>
      <c r="AQ11" s="172" t="s">
        <v>105</v>
      </c>
      <c r="AR11" s="154">
        <v>0</v>
      </c>
      <c r="AS11" s="3" t="s">
        <v>105</v>
      </c>
      <c r="AT11" s="154">
        <v>0</v>
      </c>
      <c r="AU11" s="3" t="s">
        <v>105</v>
      </c>
      <c r="AV11" s="154">
        <v>0</v>
      </c>
      <c r="AW11" s="3" t="s">
        <v>105</v>
      </c>
      <c r="AX11" s="3">
        <v>0</v>
      </c>
      <c r="AY11" s="172" t="s">
        <v>105</v>
      </c>
      <c r="AZ11" s="3">
        <f t="shared" si="1"/>
        <v>0</v>
      </c>
      <c r="BA11" s="159">
        <f t="shared" si="2"/>
        <v>97507649</v>
      </c>
      <c r="BB11" s="171">
        <f t="shared" si="4"/>
        <v>0</v>
      </c>
      <c r="BC11" s="171">
        <v>0</v>
      </c>
      <c r="BD11" s="171">
        <v>0</v>
      </c>
      <c r="BE11" s="171">
        <v>0</v>
      </c>
      <c r="BF11" s="171">
        <v>0</v>
      </c>
      <c r="BG11" s="172">
        <v>44926</v>
      </c>
      <c r="BH11" s="172">
        <v>44926</v>
      </c>
      <c r="BI11" s="174">
        <f t="shared" ca="1" si="3"/>
        <v>-1203</v>
      </c>
      <c r="BJ11" s="3" t="s">
        <v>281</v>
      </c>
      <c r="BK11" s="172" t="s">
        <v>105</v>
      </c>
      <c r="BL11" s="3" t="s">
        <v>282</v>
      </c>
      <c r="BM11" s="3" t="s">
        <v>92</v>
      </c>
      <c r="BN11" s="3" t="s">
        <v>385</v>
      </c>
      <c r="BO11" s="3">
        <v>0</v>
      </c>
      <c r="BP11" s="3" t="s">
        <v>310</v>
      </c>
      <c r="BQ11" s="172">
        <v>44578</v>
      </c>
      <c r="BR11" s="3" t="s">
        <v>386</v>
      </c>
      <c r="BS11" s="3">
        <v>2022</v>
      </c>
      <c r="BT11" s="3" t="s">
        <v>286</v>
      </c>
      <c r="BU11" s="3" t="s">
        <v>105</v>
      </c>
      <c r="BV11" s="3" t="s">
        <v>40</v>
      </c>
      <c r="BW11" s="3" t="s">
        <v>93</v>
      </c>
      <c r="BX11" s="3" t="s">
        <v>105</v>
      </c>
      <c r="BY11" s="3" t="s">
        <v>287</v>
      </c>
      <c r="BZ11" s="3" t="s">
        <v>105</v>
      </c>
      <c r="CA11" s="3" t="s">
        <v>303</v>
      </c>
      <c r="CB11" s="151" t="s">
        <v>387</v>
      </c>
      <c r="CC11" s="204" t="s">
        <v>388</v>
      </c>
      <c r="CD11" s="3"/>
      <c r="CE11" s="3"/>
      <c r="CF11" s="171" t="s">
        <v>291</v>
      </c>
      <c r="CG11" s="171" t="s">
        <v>292</v>
      </c>
      <c r="CH11" s="171" t="s">
        <v>167</v>
      </c>
      <c r="CI11" s="171" t="s">
        <v>123</v>
      </c>
    </row>
    <row r="12" spans="1:87" ht="90" hidden="1" x14ac:dyDescent="0.25">
      <c r="A12" s="3" t="s">
        <v>389</v>
      </c>
      <c r="B12" s="175">
        <v>11</v>
      </c>
      <c r="C12" s="170" t="str">
        <f t="shared" si="0"/>
        <v>JEP-035-2022</v>
      </c>
      <c r="D12" s="3" t="s">
        <v>390</v>
      </c>
      <c r="E12" s="3" t="s">
        <v>273</v>
      </c>
      <c r="F12" s="172" t="s">
        <v>274</v>
      </c>
      <c r="G12" s="3" t="s">
        <v>391</v>
      </c>
      <c r="H12" s="3" t="s">
        <v>29</v>
      </c>
      <c r="I12" s="3" t="s">
        <v>27</v>
      </c>
      <c r="J12" s="165">
        <v>42079385</v>
      </c>
      <c r="K12" s="3">
        <v>3</v>
      </c>
      <c r="L12" s="3" t="s">
        <v>9</v>
      </c>
      <c r="M12" s="3" t="s">
        <v>105</v>
      </c>
      <c r="N12" s="3" t="s">
        <v>392</v>
      </c>
      <c r="O12" s="171" t="s">
        <v>8</v>
      </c>
      <c r="P12" s="3" t="s">
        <v>277</v>
      </c>
      <c r="Q12" s="3" t="s">
        <v>167</v>
      </c>
      <c r="R12" s="171" t="s">
        <v>129</v>
      </c>
      <c r="S12" s="171" t="s">
        <v>129</v>
      </c>
      <c r="T12" s="171" t="s">
        <v>319</v>
      </c>
      <c r="U12" s="171" t="s">
        <v>279</v>
      </c>
      <c r="V12" s="171" t="s">
        <v>105</v>
      </c>
      <c r="W12" s="171" t="s">
        <v>105</v>
      </c>
      <c r="X12" s="171" t="s">
        <v>105</v>
      </c>
      <c r="Y12" s="171" t="s">
        <v>280</v>
      </c>
      <c r="Z12" s="115">
        <v>97507649</v>
      </c>
      <c r="AA12" s="171" t="s">
        <v>105</v>
      </c>
      <c r="AB12" s="171" t="s">
        <v>105</v>
      </c>
      <c r="AC12" s="153">
        <v>8240084</v>
      </c>
      <c r="AD12" s="153" t="s">
        <v>105</v>
      </c>
      <c r="AE12" s="175">
        <v>33922</v>
      </c>
      <c r="AF12" s="175">
        <v>32722</v>
      </c>
      <c r="AG12" s="175" t="s">
        <v>384</v>
      </c>
      <c r="AH12" s="172">
        <v>44575</v>
      </c>
      <c r="AI12" s="172">
        <v>44581</v>
      </c>
      <c r="AJ12" s="3" t="s">
        <v>105</v>
      </c>
      <c r="AK12" s="173" t="s">
        <v>105</v>
      </c>
      <c r="AL12" s="3" t="s">
        <v>105</v>
      </c>
      <c r="AM12" s="172" t="s">
        <v>105</v>
      </c>
      <c r="AN12" s="154">
        <v>0</v>
      </c>
      <c r="AO12" s="3" t="s">
        <v>105</v>
      </c>
      <c r="AP12" s="154">
        <v>0</v>
      </c>
      <c r="AQ12" s="172" t="s">
        <v>105</v>
      </c>
      <c r="AR12" s="154">
        <v>0</v>
      </c>
      <c r="AS12" s="3" t="s">
        <v>105</v>
      </c>
      <c r="AT12" s="154">
        <v>0</v>
      </c>
      <c r="AU12" s="3" t="s">
        <v>105</v>
      </c>
      <c r="AV12" s="154">
        <v>0</v>
      </c>
      <c r="AW12" s="3" t="s">
        <v>105</v>
      </c>
      <c r="AX12" s="3">
        <v>0</v>
      </c>
      <c r="AY12" s="172" t="s">
        <v>105</v>
      </c>
      <c r="AZ12" s="3">
        <f t="shared" si="1"/>
        <v>0</v>
      </c>
      <c r="BA12" s="159">
        <f t="shared" si="2"/>
        <v>97507649</v>
      </c>
      <c r="BB12" s="171">
        <f t="shared" si="4"/>
        <v>0</v>
      </c>
      <c r="BC12" s="171">
        <v>0</v>
      </c>
      <c r="BD12" s="171">
        <v>0</v>
      </c>
      <c r="BE12" s="171">
        <v>0</v>
      </c>
      <c r="BF12" s="171">
        <v>0</v>
      </c>
      <c r="BG12" s="172">
        <v>44926</v>
      </c>
      <c r="BH12" s="172">
        <v>44926</v>
      </c>
      <c r="BI12" s="174">
        <f t="shared" ca="1" si="3"/>
        <v>-1203</v>
      </c>
      <c r="BJ12" s="3" t="s">
        <v>281</v>
      </c>
      <c r="BK12" s="172" t="s">
        <v>105</v>
      </c>
      <c r="BL12" s="3" t="s">
        <v>282</v>
      </c>
      <c r="BM12" s="3" t="s">
        <v>92</v>
      </c>
      <c r="BN12" s="3" t="s">
        <v>393</v>
      </c>
      <c r="BO12" s="3">
        <v>0</v>
      </c>
      <c r="BP12" s="3" t="s">
        <v>394</v>
      </c>
      <c r="BQ12" s="172">
        <v>44578</v>
      </c>
      <c r="BR12" s="3" t="s">
        <v>395</v>
      </c>
      <c r="BS12" s="3">
        <v>2022</v>
      </c>
      <c r="BT12" s="3" t="s">
        <v>286</v>
      </c>
      <c r="BU12" s="3" t="s">
        <v>105</v>
      </c>
      <c r="BV12" s="3" t="s">
        <v>40</v>
      </c>
      <c r="BW12" s="3" t="s">
        <v>93</v>
      </c>
      <c r="BX12" s="3" t="s">
        <v>105</v>
      </c>
      <c r="BY12" s="3" t="s">
        <v>302</v>
      </c>
      <c r="BZ12" s="3" t="s">
        <v>105</v>
      </c>
      <c r="CA12" s="3" t="s">
        <v>303</v>
      </c>
      <c r="CB12" s="151" t="s">
        <v>396</v>
      </c>
      <c r="CC12" s="204" t="s">
        <v>397</v>
      </c>
      <c r="CD12" s="3"/>
      <c r="CE12" s="3"/>
      <c r="CF12" s="171" t="s">
        <v>291</v>
      </c>
      <c r="CG12" s="171" t="s">
        <v>292</v>
      </c>
      <c r="CH12" s="171" t="s">
        <v>167</v>
      </c>
      <c r="CI12" s="171" t="s">
        <v>123</v>
      </c>
    </row>
    <row r="13" spans="1:87" ht="90" hidden="1" x14ac:dyDescent="0.25">
      <c r="A13" s="3" t="s">
        <v>398</v>
      </c>
      <c r="B13" s="175">
        <v>12</v>
      </c>
      <c r="C13" s="170" t="str">
        <f t="shared" si="0"/>
        <v>JEP-036-2022</v>
      </c>
      <c r="D13" s="3" t="s">
        <v>399</v>
      </c>
      <c r="E13" s="3" t="s">
        <v>273</v>
      </c>
      <c r="F13" s="172" t="s">
        <v>274</v>
      </c>
      <c r="G13" s="3" t="s">
        <v>400</v>
      </c>
      <c r="H13" s="3" t="s">
        <v>29</v>
      </c>
      <c r="I13" s="3" t="s">
        <v>27</v>
      </c>
      <c r="J13" s="165" t="s">
        <v>401</v>
      </c>
      <c r="K13" s="3">
        <v>8</v>
      </c>
      <c r="L13" s="3" t="s">
        <v>9</v>
      </c>
      <c r="M13" s="3" t="s">
        <v>105</v>
      </c>
      <c r="N13" s="3" t="s">
        <v>402</v>
      </c>
      <c r="O13" s="171" t="s">
        <v>8</v>
      </c>
      <c r="P13" s="3" t="s">
        <v>277</v>
      </c>
      <c r="Q13" s="3" t="s">
        <v>167</v>
      </c>
      <c r="R13" s="171" t="s">
        <v>129</v>
      </c>
      <c r="S13" s="171" t="s">
        <v>129</v>
      </c>
      <c r="T13" s="171" t="s">
        <v>319</v>
      </c>
      <c r="U13" s="171" t="s">
        <v>279</v>
      </c>
      <c r="V13" s="171" t="s">
        <v>105</v>
      </c>
      <c r="W13" s="171" t="s">
        <v>105</v>
      </c>
      <c r="X13" s="171" t="s">
        <v>105</v>
      </c>
      <c r="Y13" s="171" t="s">
        <v>280</v>
      </c>
      <c r="Z13" s="115">
        <v>147078806</v>
      </c>
      <c r="AA13" s="171" t="s">
        <v>105</v>
      </c>
      <c r="AB13" s="171" t="s">
        <v>105</v>
      </c>
      <c r="AC13" s="153" t="s">
        <v>403</v>
      </c>
      <c r="AD13" s="153" t="s">
        <v>105</v>
      </c>
      <c r="AE13" s="175">
        <v>35822</v>
      </c>
      <c r="AF13" s="175">
        <v>36422</v>
      </c>
      <c r="AG13" s="175" t="s">
        <v>384</v>
      </c>
      <c r="AH13" s="172">
        <v>44578</v>
      </c>
      <c r="AI13" s="172">
        <v>44581</v>
      </c>
      <c r="AJ13" s="3" t="s">
        <v>105</v>
      </c>
      <c r="AK13" s="173" t="s">
        <v>105</v>
      </c>
      <c r="AL13" s="3" t="s">
        <v>105</v>
      </c>
      <c r="AM13" s="172" t="s">
        <v>105</v>
      </c>
      <c r="AN13" s="154">
        <v>0</v>
      </c>
      <c r="AO13" s="3" t="s">
        <v>105</v>
      </c>
      <c r="AP13" s="154">
        <v>0</v>
      </c>
      <c r="AQ13" s="172" t="s">
        <v>105</v>
      </c>
      <c r="AR13" s="154">
        <v>0</v>
      </c>
      <c r="AS13" s="3" t="s">
        <v>105</v>
      </c>
      <c r="AT13" s="154">
        <v>0</v>
      </c>
      <c r="AU13" s="3" t="s">
        <v>105</v>
      </c>
      <c r="AV13" s="154">
        <v>0</v>
      </c>
      <c r="AW13" s="3" t="s">
        <v>105</v>
      </c>
      <c r="AX13" s="3">
        <v>0</v>
      </c>
      <c r="AY13" s="172" t="s">
        <v>105</v>
      </c>
      <c r="AZ13" s="3">
        <f t="shared" si="1"/>
        <v>0</v>
      </c>
      <c r="BA13" s="159">
        <f t="shared" si="2"/>
        <v>147078806</v>
      </c>
      <c r="BB13" s="171">
        <f t="shared" si="4"/>
        <v>0</v>
      </c>
      <c r="BC13" s="171">
        <v>0</v>
      </c>
      <c r="BD13" s="171">
        <v>0</v>
      </c>
      <c r="BE13" s="171">
        <v>0</v>
      </c>
      <c r="BF13" s="171">
        <v>0</v>
      </c>
      <c r="BG13" s="172">
        <v>44926</v>
      </c>
      <c r="BH13" s="172">
        <v>44926</v>
      </c>
      <c r="BI13" s="174">
        <f t="shared" ca="1" si="3"/>
        <v>-1203</v>
      </c>
      <c r="BJ13" s="3" t="s">
        <v>281</v>
      </c>
      <c r="BK13" s="172" t="s">
        <v>105</v>
      </c>
      <c r="BL13" s="3" t="s">
        <v>282</v>
      </c>
      <c r="BM13" s="3" t="s">
        <v>92</v>
      </c>
      <c r="BN13" s="3" t="s">
        <v>404</v>
      </c>
      <c r="BO13" s="3">
        <v>0</v>
      </c>
      <c r="BP13" s="3" t="s">
        <v>310</v>
      </c>
      <c r="BQ13" s="172">
        <v>44579</v>
      </c>
      <c r="BR13" s="3" t="s">
        <v>405</v>
      </c>
      <c r="BS13" s="3">
        <v>2022</v>
      </c>
      <c r="BT13" s="3" t="s">
        <v>286</v>
      </c>
      <c r="BU13" s="3" t="s">
        <v>105</v>
      </c>
      <c r="BV13" s="3" t="s">
        <v>40</v>
      </c>
      <c r="BW13" s="3" t="s">
        <v>93</v>
      </c>
      <c r="BX13" s="3" t="s">
        <v>105</v>
      </c>
      <c r="BY13" s="3" t="s">
        <v>287</v>
      </c>
      <c r="BZ13" s="3" t="s">
        <v>105</v>
      </c>
      <c r="CA13" s="3" t="s">
        <v>288</v>
      </c>
      <c r="CB13" s="151" t="s">
        <v>406</v>
      </c>
      <c r="CC13" s="204" t="s">
        <v>407</v>
      </c>
      <c r="CD13" s="3"/>
      <c r="CE13" s="3"/>
      <c r="CF13" s="171" t="s">
        <v>291</v>
      </c>
      <c r="CG13" s="171" t="s">
        <v>292</v>
      </c>
      <c r="CH13" s="171" t="s">
        <v>167</v>
      </c>
      <c r="CI13" s="171" t="s">
        <v>123</v>
      </c>
    </row>
    <row r="14" spans="1:87" ht="144" x14ac:dyDescent="0.25">
      <c r="A14" s="3" t="s">
        <v>408</v>
      </c>
      <c r="B14" s="175">
        <v>13</v>
      </c>
      <c r="C14" s="170" t="str">
        <f t="shared" si="0"/>
        <v>JEP-515-2022</v>
      </c>
      <c r="D14" s="3" t="s">
        <v>409</v>
      </c>
      <c r="E14" s="3" t="s">
        <v>410</v>
      </c>
      <c r="F14" s="172">
        <v>44752</v>
      </c>
      <c r="G14" s="3" t="s">
        <v>411</v>
      </c>
      <c r="H14" s="3" t="s">
        <v>29</v>
      </c>
      <c r="I14" s="3" t="s">
        <v>27</v>
      </c>
      <c r="J14" s="165">
        <v>52107153</v>
      </c>
      <c r="K14" s="3">
        <v>9</v>
      </c>
      <c r="L14" s="3" t="s">
        <v>9</v>
      </c>
      <c r="M14" s="3" t="s">
        <v>105</v>
      </c>
      <c r="N14" s="3" t="s">
        <v>412</v>
      </c>
      <c r="O14" s="171" t="s">
        <v>8</v>
      </c>
      <c r="P14" s="3" t="s">
        <v>277</v>
      </c>
      <c r="Q14" s="3" t="s">
        <v>167</v>
      </c>
      <c r="R14" s="171" t="s">
        <v>129</v>
      </c>
      <c r="S14" s="171" t="s">
        <v>129</v>
      </c>
      <c r="T14" s="171" t="s">
        <v>413</v>
      </c>
      <c r="U14" s="171" t="s">
        <v>279</v>
      </c>
      <c r="V14" s="171" t="s">
        <v>105</v>
      </c>
      <c r="W14" s="171" t="s">
        <v>105</v>
      </c>
      <c r="X14" s="171" t="s">
        <v>105</v>
      </c>
      <c r="Y14" s="171" t="s">
        <v>280</v>
      </c>
      <c r="Z14" s="115">
        <v>136346868</v>
      </c>
      <c r="AA14" s="171" t="s">
        <v>105</v>
      </c>
      <c r="AB14" s="171" t="s">
        <v>105</v>
      </c>
      <c r="AC14" s="153">
        <v>22724478</v>
      </c>
      <c r="AD14" s="153" t="s">
        <v>105</v>
      </c>
      <c r="AE14" s="175">
        <v>72022</v>
      </c>
      <c r="AF14" s="175">
        <v>293122</v>
      </c>
      <c r="AG14" s="175">
        <v>2018011000870</v>
      </c>
      <c r="AH14" s="172">
        <v>44742</v>
      </c>
      <c r="AI14" s="172">
        <v>44743</v>
      </c>
      <c r="AJ14" s="3" t="s">
        <v>105</v>
      </c>
      <c r="AK14" s="3" t="s">
        <v>105</v>
      </c>
      <c r="AL14" s="3" t="s">
        <v>105</v>
      </c>
      <c r="AM14" s="172" t="s">
        <v>105</v>
      </c>
      <c r="AN14" s="154">
        <v>0</v>
      </c>
      <c r="AO14" s="3" t="s">
        <v>105</v>
      </c>
      <c r="AP14" s="154">
        <v>0</v>
      </c>
      <c r="AQ14" s="3" t="s">
        <v>105</v>
      </c>
      <c r="AR14" s="154">
        <v>0</v>
      </c>
      <c r="AS14" s="172" t="s">
        <v>105</v>
      </c>
      <c r="AT14" s="154">
        <v>0</v>
      </c>
      <c r="AU14" s="3" t="s">
        <v>105</v>
      </c>
      <c r="AV14" s="154">
        <v>0</v>
      </c>
      <c r="AW14" s="3" t="s">
        <v>105</v>
      </c>
      <c r="AX14" s="3">
        <v>0</v>
      </c>
      <c r="AY14" s="172" t="s">
        <v>105</v>
      </c>
      <c r="AZ14" s="3">
        <f t="shared" si="1"/>
        <v>0</v>
      </c>
      <c r="BA14" s="159">
        <f t="shared" si="2"/>
        <v>136346868</v>
      </c>
      <c r="BB14" s="171">
        <f t="shared" si="4"/>
        <v>0</v>
      </c>
      <c r="BC14" s="171">
        <v>0</v>
      </c>
      <c r="BD14" s="171">
        <v>0</v>
      </c>
      <c r="BE14" s="171">
        <v>0</v>
      </c>
      <c r="BF14" s="171">
        <v>0</v>
      </c>
      <c r="BG14" s="172">
        <v>44926</v>
      </c>
      <c r="BH14" s="172">
        <v>44926</v>
      </c>
      <c r="BI14" s="174">
        <f t="shared" ca="1" si="3"/>
        <v>-1203</v>
      </c>
      <c r="BJ14" s="3" t="s">
        <v>414</v>
      </c>
      <c r="BK14" s="172" t="s">
        <v>105</v>
      </c>
      <c r="BL14" s="3" t="s">
        <v>282</v>
      </c>
      <c r="BM14" s="3" t="s">
        <v>92</v>
      </c>
      <c r="BN14" s="3" t="s">
        <v>415</v>
      </c>
      <c r="BO14" s="3">
        <v>0</v>
      </c>
      <c r="BP14" s="3" t="s">
        <v>416</v>
      </c>
      <c r="BQ14" s="172">
        <v>44742</v>
      </c>
      <c r="BR14" s="3" t="s">
        <v>417</v>
      </c>
      <c r="BS14" s="3">
        <v>2022</v>
      </c>
      <c r="BT14" s="3" t="s">
        <v>286</v>
      </c>
      <c r="BU14" s="3" t="s">
        <v>86</v>
      </c>
      <c r="BV14" s="3" t="s">
        <v>40</v>
      </c>
      <c r="BW14" s="3" t="s">
        <v>93</v>
      </c>
      <c r="BX14" s="3" t="s">
        <v>105</v>
      </c>
      <c r="BY14" s="3" t="s">
        <v>418</v>
      </c>
      <c r="BZ14" s="3" t="s">
        <v>105</v>
      </c>
      <c r="CA14" s="3" t="s">
        <v>303</v>
      </c>
      <c r="CB14" s="151" t="s">
        <v>419</v>
      </c>
      <c r="CC14" s="151" t="s">
        <v>420</v>
      </c>
      <c r="CD14" s="3"/>
      <c r="CE14" s="3"/>
      <c r="CF14" s="171" t="s">
        <v>291</v>
      </c>
      <c r="CG14" s="171" t="s">
        <v>292</v>
      </c>
      <c r="CH14" s="171" t="s">
        <v>167</v>
      </c>
      <c r="CI14" s="171" t="s">
        <v>123</v>
      </c>
    </row>
    <row r="15" spans="1:87" ht="72" hidden="1" x14ac:dyDescent="0.25">
      <c r="A15" s="3" t="s">
        <v>421</v>
      </c>
      <c r="B15" s="175">
        <v>14</v>
      </c>
      <c r="C15" s="170" t="str">
        <f t="shared" si="0"/>
        <v>JEP-139-2022</v>
      </c>
      <c r="D15" s="3" t="s">
        <v>422</v>
      </c>
      <c r="E15" s="3" t="s">
        <v>273</v>
      </c>
      <c r="F15" s="172" t="s">
        <v>274</v>
      </c>
      <c r="G15" s="3" t="s">
        <v>423</v>
      </c>
      <c r="H15" s="3" t="s">
        <v>29</v>
      </c>
      <c r="I15" s="3" t="s">
        <v>27</v>
      </c>
      <c r="J15" s="165">
        <v>52809139</v>
      </c>
      <c r="K15" s="3">
        <v>8</v>
      </c>
      <c r="L15" s="3" t="s">
        <v>9</v>
      </c>
      <c r="M15" s="3" t="s">
        <v>105</v>
      </c>
      <c r="N15" s="3" t="s">
        <v>424</v>
      </c>
      <c r="O15" s="171" t="s">
        <v>8</v>
      </c>
      <c r="P15" s="3" t="s">
        <v>277</v>
      </c>
      <c r="Q15" s="3" t="s">
        <v>167</v>
      </c>
      <c r="R15" s="171" t="s">
        <v>129</v>
      </c>
      <c r="S15" s="171" t="s">
        <v>129</v>
      </c>
      <c r="T15" s="171" t="s">
        <v>425</v>
      </c>
      <c r="U15" s="171" t="s">
        <v>279</v>
      </c>
      <c r="V15" s="171" t="s">
        <v>105</v>
      </c>
      <c r="W15" s="171" t="s">
        <v>105</v>
      </c>
      <c r="X15" s="171" t="s">
        <v>105</v>
      </c>
      <c r="Y15" s="171" t="s">
        <v>280</v>
      </c>
      <c r="Z15" s="115">
        <v>60542918</v>
      </c>
      <c r="AA15" s="171" t="s">
        <v>105</v>
      </c>
      <c r="AB15" s="171" t="s">
        <v>105</v>
      </c>
      <c r="AC15" s="153">
        <v>5204263</v>
      </c>
      <c r="AD15" s="153" t="s">
        <v>105</v>
      </c>
      <c r="AE15" s="175">
        <v>43222</v>
      </c>
      <c r="AF15" s="175">
        <v>52722</v>
      </c>
      <c r="AG15" s="175">
        <v>2018011000870</v>
      </c>
      <c r="AH15" s="172">
        <v>44585</v>
      </c>
      <c r="AI15" s="172">
        <v>44588</v>
      </c>
      <c r="AJ15" s="3" t="s">
        <v>105</v>
      </c>
      <c r="AK15" s="173" t="s">
        <v>105</v>
      </c>
      <c r="AL15" s="3" t="s">
        <v>105</v>
      </c>
      <c r="AM15" s="172" t="s">
        <v>105</v>
      </c>
      <c r="AN15" s="154">
        <v>0</v>
      </c>
      <c r="AO15" s="3" t="s">
        <v>105</v>
      </c>
      <c r="AP15" s="154">
        <v>0</v>
      </c>
      <c r="AQ15" s="172" t="s">
        <v>105</v>
      </c>
      <c r="AR15" s="154">
        <v>0</v>
      </c>
      <c r="AS15" s="3" t="s">
        <v>105</v>
      </c>
      <c r="AT15" s="154">
        <v>0</v>
      </c>
      <c r="AU15" s="3" t="s">
        <v>105</v>
      </c>
      <c r="AV15" s="154">
        <v>0</v>
      </c>
      <c r="AW15" s="3" t="s">
        <v>105</v>
      </c>
      <c r="AX15" s="3">
        <v>0</v>
      </c>
      <c r="AY15" s="172" t="s">
        <v>105</v>
      </c>
      <c r="AZ15" s="3">
        <f t="shared" si="1"/>
        <v>0</v>
      </c>
      <c r="BA15" s="159">
        <f t="shared" si="2"/>
        <v>60542918</v>
      </c>
      <c r="BB15" s="171">
        <f t="shared" si="4"/>
        <v>0</v>
      </c>
      <c r="BC15" s="171">
        <v>0</v>
      </c>
      <c r="BD15" s="171">
        <v>0</v>
      </c>
      <c r="BE15" s="171">
        <v>0</v>
      </c>
      <c r="BF15" s="171">
        <v>0</v>
      </c>
      <c r="BG15" s="172">
        <v>44926</v>
      </c>
      <c r="BH15" s="172">
        <v>44926</v>
      </c>
      <c r="BI15" s="174">
        <f t="shared" ca="1" si="3"/>
        <v>-1203</v>
      </c>
      <c r="BJ15" s="3" t="s">
        <v>281</v>
      </c>
      <c r="BK15" s="172" t="s">
        <v>105</v>
      </c>
      <c r="BL15" s="3" t="s">
        <v>282</v>
      </c>
      <c r="BM15" s="3" t="s">
        <v>92</v>
      </c>
      <c r="BN15" s="3" t="s">
        <v>426</v>
      </c>
      <c r="BO15" s="3">
        <v>0</v>
      </c>
      <c r="BP15" s="3" t="s">
        <v>300</v>
      </c>
      <c r="BQ15" s="172">
        <v>44585</v>
      </c>
      <c r="BR15" s="3" t="s">
        <v>427</v>
      </c>
      <c r="BS15" s="3">
        <v>2022</v>
      </c>
      <c r="BT15" s="3" t="s">
        <v>286</v>
      </c>
      <c r="BU15" s="3" t="s">
        <v>105</v>
      </c>
      <c r="BV15" s="3" t="s">
        <v>40</v>
      </c>
      <c r="BW15" s="3" t="s">
        <v>93</v>
      </c>
      <c r="BX15" s="3" t="s">
        <v>105</v>
      </c>
      <c r="BY15" s="3" t="s">
        <v>428</v>
      </c>
      <c r="BZ15" s="3" t="s">
        <v>105</v>
      </c>
      <c r="CA15" s="3" t="s">
        <v>303</v>
      </c>
      <c r="CB15" s="3" t="s">
        <v>289</v>
      </c>
      <c r="CC15" s="203" t="s">
        <v>429</v>
      </c>
      <c r="CD15" s="3"/>
      <c r="CE15" s="3"/>
      <c r="CF15" s="171" t="s">
        <v>291</v>
      </c>
      <c r="CG15" s="171" t="s">
        <v>292</v>
      </c>
      <c r="CH15" s="171" t="s">
        <v>167</v>
      </c>
      <c r="CI15" s="171" t="s">
        <v>123</v>
      </c>
    </row>
    <row r="16" spans="1:87" ht="90" hidden="1" x14ac:dyDescent="0.25">
      <c r="A16" s="3" t="s">
        <v>430</v>
      </c>
      <c r="B16" s="175">
        <v>15</v>
      </c>
      <c r="C16" s="170" t="str">
        <f t="shared" si="0"/>
        <v>JEP-284-2022</v>
      </c>
      <c r="D16" s="3" t="s">
        <v>431</v>
      </c>
      <c r="E16" s="3" t="s">
        <v>273</v>
      </c>
      <c r="F16" s="172">
        <v>44580</v>
      </c>
      <c r="G16" s="3" t="s">
        <v>432</v>
      </c>
      <c r="H16" s="3" t="s">
        <v>29</v>
      </c>
      <c r="I16" s="3" t="s">
        <v>27</v>
      </c>
      <c r="J16" s="165">
        <v>80064018</v>
      </c>
      <c r="K16" s="3">
        <v>8</v>
      </c>
      <c r="L16" s="3" t="s">
        <v>9</v>
      </c>
      <c r="M16" s="3" t="s">
        <v>105</v>
      </c>
      <c r="N16" s="3" t="s">
        <v>433</v>
      </c>
      <c r="O16" s="171" t="s">
        <v>8</v>
      </c>
      <c r="P16" s="3" t="s">
        <v>277</v>
      </c>
      <c r="Q16" s="3" t="s">
        <v>167</v>
      </c>
      <c r="R16" s="171" t="s">
        <v>129</v>
      </c>
      <c r="S16" s="171" t="s">
        <v>129</v>
      </c>
      <c r="T16" s="171" t="s">
        <v>425</v>
      </c>
      <c r="U16" s="171" t="s">
        <v>279</v>
      </c>
      <c r="V16" s="171" t="s">
        <v>105</v>
      </c>
      <c r="W16" s="171" t="s">
        <v>105</v>
      </c>
      <c r="X16" s="171" t="s">
        <v>105</v>
      </c>
      <c r="Y16" s="171" t="s">
        <v>280</v>
      </c>
      <c r="Z16" s="115">
        <v>59328593</v>
      </c>
      <c r="AA16" s="171" t="s">
        <v>105</v>
      </c>
      <c r="AB16" s="171" t="s">
        <v>105</v>
      </c>
      <c r="AC16" s="153" t="s">
        <v>434</v>
      </c>
      <c r="AD16" s="153" t="s">
        <v>105</v>
      </c>
      <c r="AE16" s="175">
        <v>56222</v>
      </c>
      <c r="AF16" s="175" t="s">
        <v>435</v>
      </c>
      <c r="AG16" s="175">
        <v>2018011000870</v>
      </c>
      <c r="AH16" s="172">
        <v>44586</v>
      </c>
      <c r="AI16" s="172">
        <v>44595</v>
      </c>
      <c r="AJ16" s="3" t="s">
        <v>105</v>
      </c>
      <c r="AK16" s="173" t="s">
        <v>105</v>
      </c>
      <c r="AL16" s="3" t="s">
        <v>105</v>
      </c>
      <c r="AM16" s="172" t="s">
        <v>105</v>
      </c>
      <c r="AN16" s="154">
        <v>0</v>
      </c>
      <c r="AO16" s="3" t="s">
        <v>105</v>
      </c>
      <c r="AP16" s="154">
        <v>0</v>
      </c>
      <c r="AQ16" s="172" t="s">
        <v>105</v>
      </c>
      <c r="AR16" s="154">
        <v>0</v>
      </c>
      <c r="AS16" s="172" t="s">
        <v>105</v>
      </c>
      <c r="AT16" s="154">
        <v>0</v>
      </c>
      <c r="AU16" s="3" t="s">
        <v>105</v>
      </c>
      <c r="AV16" s="154">
        <v>0</v>
      </c>
      <c r="AW16" s="3" t="s">
        <v>105</v>
      </c>
      <c r="AX16" s="3">
        <v>0</v>
      </c>
      <c r="AY16" s="172" t="s">
        <v>105</v>
      </c>
      <c r="AZ16" s="3">
        <f t="shared" si="1"/>
        <v>0</v>
      </c>
      <c r="BA16" s="159">
        <f t="shared" si="2"/>
        <v>59328593</v>
      </c>
      <c r="BB16" s="171">
        <f t="shared" si="4"/>
        <v>0</v>
      </c>
      <c r="BC16" s="171">
        <v>0</v>
      </c>
      <c r="BD16" s="171">
        <v>0</v>
      </c>
      <c r="BE16" s="171">
        <v>0</v>
      </c>
      <c r="BF16" s="171">
        <v>0</v>
      </c>
      <c r="BG16" s="172">
        <v>44926</v>
      </c>
      <c r="BH16" s="172">
        <v>44926</v>
      </c>
      <c r="BI16" s="174">
        <f t="shared" ca="1" si="3"/>
        <v>-1203</v>
      </c>
      <c r="BJ16" s="3" t="s">
        <v>281</v>
      </c>
      <c r="BK16" s="172" t="s">
        <v>105</v>
      </c>
      <c r="BL16" s="3" t="s">
        <v>282</v>
      </c>
      <c r="BM16" s="3" t="s">
        <v>298</v>
      </c>
      <c r="BN16" s="3" t="s">
        <v>436</v>
      </c>
      <c r="BO16" s="3">
        <v>0</v>
      </c>
      <c r="BP16" s="3" t="s">
        <v>300</v>
      </c>
      <c r="BQ16" s="172">
        <v>44587</v>
      </c>
      <c r="BR16" s="3" t="s">
        <v>437</v>
      </c>
      <c r="BS16" s="3">
        <v>2022</v>
      </c>
      <c r="BT16" s="3" t="s">
        <v>286</v>
      </c>
      <c r="BU16" s="3" t="s">
        <v>86</v>
      </c>
      <c r="BV16" s="3" t="s">
        <v>40</v>
      </c>
      <c r="BW16" s="3" t="s">
        <v>93</v>
      </c>
      <c r="BX16" s="3" t="s">
        <v>105</v>
      </c>
      <c r="BY16" s="3" t="s">
        <v>287</v>
      </c>
      <c r="BZ16" s="3" t="s">
        <v>105</v>
      </c>
      <c r="CA16" s="3" t="s">
        <v>288</v>
      </c>
      <c r="CB16" s="3" t="s">
        <v>289</v>
      </c>
      <c r="CC16" s="203" t="s">
        <v>438</v>
      </c>
      <c r="CD16" s="3"/>
      <c r="CE16" s="3"/>
      <c r="CF16" s="171" t="s">
        <v>291</v>
      </c>
      <c r="CG16" s="171" t="s">
        <v>292</v>
      </c>
      <c r="CH16" s="171" t="s">
        <v>167</v>
      </c>
      <c r="CI16" s="171" t="s">
        <v>123</v>
      </c>
    </row>
    <row r="17" spans="1:87" ht="72" hidden="1" x14ac:dyDescent="0.25">
      <c r="A17" s="3" t="s">
        <v>439</v>
      </c>
      <c r="B17" s="175">
        <v>16</v>
      </c>
      <c r="C17" s="170" t="str">
        <f t="shared" si="0"/>
        <v>JEP-037-2022</v>
      </c>
      <c r="D17" s="3" t="s">
        <v>440</v>
      </c>
      <c r="E17" s="3" t="s">
        <v>273</v>
      </c>
      <c r="F17" s="172" t="s">
        <v>274</v>
      </c>
      <c r="G17" s="3" t="s">
        <v>441</v>
      </c>
      <c r="H17" s="3" t="s">
        <v>29</v>
      </c>
      <c r="I17" s="3" t="s">
        <v>27</v>
      </c>
      <c r="J17" s="165">
        <v>35253338</v>
      </c>
      <c r="K17" s="3">
        <v>7</v>
      </c>
      <c r="L17" s="3" t="s">
        <v>9</v>
      </c>
      <c r="M17" s="3" t="s">
        <v>105</v>
      </c>
      <c r="N17" s="3" t="s">
        <v>442</v>
      </c>
      <c r="O17" s="171" t="s">
        <v>8</v>
      </c>
      <c r="P17" s="3" t="s">
        <v>277</v>
      </c>
      <c r="Q17" s="3" t="s">
        <v>167</v>
      </c>
      <c r="R17" s="171" t="s">
        <v>129</v>
      </c>
      <c r="S17" s="171" t="s">
        <v>129</v>
      </c>
      <c r="T17" s="171" t="s">
        <v>278</v>
      </c>
      <c r="U17" s="171" t="s">
        <v>279</v>
      </c>
      <c r="V17" s="171" t="s">
        <v>105</v>
      </c>
      <c r="W17" s="171" t="s">
        <v>105</v>
      </c>
      <c r="X17" s="171" t="s">
        <v>105</v>
      </c>
      <c r="Y17" s="171" t="s">
        <v>280</v>
      </c>
      <c r="Z17" s="115">
        <v>97507649</v>
      </c>
      <c r="AA17" s="171" t="s">
        <v>105</v>
      </c>
      <c r="AB17" s="171" t="s">
        <v>105</v>
      </c>
      <c r="AC17" s="153">
        <v>8240084</v>
      </c>
      <c r="AD17" s="153" t="s">
        <v>105</v>
      </c>
      <c r="AE17" s="175">
        <v>48122</v>
      </c>
      <c r="AF17" s="175">
        <v>44222</v>
      </c>
      <c r="AG17" s="175">
        <v>2018011000870</v>
      </c>
      <c r="AH17" s="172">
        <v>44581</v>
      </c>
      <c r="AI17" s="172">
        <v>44585</v>
      </c>
      <c r="AJ17" s="3" t="s">
        <v>105</v>
      </c>
      <c r="AK17" s="173" t="s">
        <v>105</v>
      </c>
      <c r="AL17" s="3" t="s">
        <v>105</v>
      </c>
      <c r="AM17" s="172" t="s">
        <v>105</v>
      </c>
      <c r="AN17" s="154">
        <v>0</v>
      </c>
      <c r="AO17" s="3" t="s">
        <v>105</v>
      </c>
      <c r="AP17" s="154">
        <v>0</v>
      </c>
      <c r="AQ17" s="172" t="s">
        <v>105</v>
      </c>
      <c r="AR17" s="154">
        <v>0</v>
      </c>
      <c r="AS17" s="3" t="s">
        <v>105</v>
      </c>
      <c r="AT17" s="154">
        <v>0</v>
      </c>
      <c r="AU17" s="3" t="s">
        <v>105</v>
      </c>
      <c r="AV17" s="154">
        <v>0</v>
      </c>
      <c r="AW17" s="3" t="s">
        <v>105</v>
      </c>
      <c r="AX17" s="3">
        <v>0</v>
      </c>
      <c r="AY17" s="172" t="s">
        <v>105</v>
      </c>
      <c r="AZ17" s="3">
        <f t="shared" si="1"/>
        <v>0</v>
      </c>
      <c r="BA17" s="159">
        <f t="shared" si="2"/>
        <v>97507649</v>
      </c>
      <c r="BB17" s="171">
        <f t="shared" si="4"/>
        <v>0</v>
      </c>
      <c r="BC17" s="171">
        <v>0</v>
      </c>
      <c r="BD17" s="171">
        <v>0</v>
      </c>
      <c r="BE17" s="171">
        <v>0</v>
      </c>
      <c r="BF17" s="171">
        <v>0</v>
      </c>
      <c r="BG17" s="172">
        <v>44926</v>
      </c>
      <c r="BH17" s="172">
        <v>44926</v>
      </c>
      <c r="BI17" s="174">
        <f t="shared" ca="1" si="3"/>
        <v>-1203</v>
      </c>
      <c r="BJ17" s="3" t="s">
        <v>281</v>
      </c>
      <c r="BK17" s="172" t="s">
        <v>105</v>
      </c>
      <c r="BL17" s="3" t="s">
        <v>282</v>
      </c>
      <c r="BM17" s="3" t="s">
        <v>92</v>
      </c>
      <c r="BN17" s="3" t="s">
        <v>443</v>
      </c>
      <c r="BO17" s="3">
        <v>0</v>
      </c>
      <c r="BP17" s="3" t="s">
        <v>444</v>
      </c>
      <c r="BQ17" s="172">
        <v>44589</v>
      </c>
      <c r="BR17" s="3" t="s">
        <v>445</v>
      </c>
      <c r="BS17" s="3">
        <v>2022</v>
      </c>
      <c r="BT17" s="3" t="s">
        <v>286</v>
      </c>
      <c r="BU17" s="3" t="s">
        <v>105</v>
      </c>
      <c r="BV17" s="3" t="s">
        <v>40</v>
      </c>
      <c r="BW17" s="3" t="s">
        <v>93</v>
      </c>
      <c r="BX17" s="3" t="s">
        <v>105</v>
      </c>
      <c r="BY17" s="3" t="s">
        <v>287</v>
      </c>
      <c r="BZ17" s="3" t="s">
        <v>105</v>
      </c>
      <c r="CA17" s="3" t="s">
        <v>303</v>
      </c>
      <c r="CB17" s="151" t="s">
        <v>446</v>
      </c>
      <c r="CC17" s="204" t="s">
        <v>447</v>
      </c>
      <c r="CD17" s="3"/>
      <c r="CE17" s="3"/>
      <c r="CF17" s="171" t="s">
        <v>291</v>
      </c>
      <c r="CG17" s="171" t="s">
        <v>292</v>
      </c>
      <c r="CH17" s="171" t="s">
        <v>167</v>
      </c>
      <c r="CI17" s="171" t="s">
        <v>123</v>
      </c>
    </row>
    <row r="18" spans="1:87" ht="72" hidden="1" x14ac:dyDescent="0.25">
      <c r="A18" s="3" t="s">
        <v>448</v>
      </c>
      <c r="B18" s="175">
        <v>17</v>
      </c>
      <c r="C18" s="170" t="str">
        <f t="shared" si="0"/>
        <v>JEP-038-2022</v>
      </c>
      <c r="D18" s="3" t="s">
        <v>449</v>
      </c>
      <c r="E18" s="3" t="s">
        <v>273</v>
      </c>
      <c r="F18" s="172" t="s">
        <v>274</v>
      </c>
      <c r="G18" s="3" t="s">
        <v>450</v>
      </c>
      <c r="H18" s="3" t="s">
        <v>29</v>
      </c>
      <c r="I18" s="3" t="s">
        <v>27</v>
      </c>
      <c r="J18" s="165" t="s">
        <v>451</v>
      </c>
      <c r="K18" s="3">
        <v>8</v>
      </c>
      <c r="L18" s="3" t="s">
        <v>9</v>
      </c>
      <c r="M18" s="3" t="s">
        <v>105</v>
      </c>
      <c r="N18" s="3" t="s">
        <v>452</v>
      </c>
      <c r="O18" s="171" t="s">
        <v>8</v>
      </c>
      <c r="P18" s="3" t="s">
        <v>277</v>
      </c>
      <c r="Q18" s="3" t="s">
        <v>167</v>
      </c>
      <c r="R18" s="171" t="s">
        <v>129</v>
      </c>
      <c r="S18" s="171" t="s">
        <v>129</v>
      </c>
      <c r="T18" s="171" t="s">
        <v>453</v>
      </c>
      <c r="U18" s="171" t="s">
        <v>279</v>
      </c>
      <c r="V18" s="171" t="s">
        <v>105</v>
      </c>
      <c r="W18" s="171" t="s">
        <v>105</v>
      </c>
      <c r="X18" s="171" t="s">
        <v>105</v>
      </c>
      <c r="Y18" s="171" t="s">
        <v>280</v>
      </c>
      <c r="Z18" s="115">
        <v>97507649</v>
      </c>
      <c r="AA18" s="171" t="s">
        <v>105</v>
      </c>
      <c r="AB18" s="171" t="s">
        <v>105</v>
      </c>
      <c r="AC18" s="153" t="s">
        <v>320</v>
      </c>
      <c r="AD18" s="153" t="s">
        <v>105</v>
      </c>
      <c r="AE18" s="175">
        <v>34322</v>
      </c>
      <c r="AF18" s="175">
        <v>36522</v>
      </c>
      <c r="AG18" s="175">
        <v>2018011000870</v>
      </c>
      <c r="AH18" s="172">
        <v>44578</v>
      </c>
      <c r="AI18" s="172">
        <v>44581</v>
      </c>
      <c r="AJ18" s="3" t="s">
        <v>454</v>
      </c>
      <c r="AK18" s="175">
        <v>79743493</v>
      </c>
      <c r="AL18" s="3">
        <v>3</v>
      </c>
      <c r="AM18" s="172">
        <v>44622</v>
      </c>
      <c r="AN18" s="154">
        <v>0</v>
      </c>
      <c r="AO18" s="3" t="s">
        <v>105</v>
      </c>
      <c r="AP18" s="154">
        <v>0</v>
      </c>
      <c r="AQ18" s="172" t="s">
        <v>105</v>
      </c>
      <c r="AR18" s="154">
        <v>0</v>
      </c>
      <c r="AS18" s="3" t="s">
        <v>105</v>
      </c>
      <c r="AT18" s="154">
        <v>0</v>
      </c>
      <c r="AU18" s="3" t="s">
        <v>105</v>
      </c>
      <c r="AV18" s="154">
        <v>0</v>
      </c>
      <c r="AW18" s="3" t="s">
        <v>105</v>
      </c>
      <c r="AX18" s="3">
        <v>0</v>
      </c>
      <c r="AY18" s="172" t="s">
        <v>105</v>
      </c>
      <c r="AZ18" s="3">
        <f t="shared" si="1"/>
        <v>0</v>
      </c>
      <c r="BA18" s="159">
        <f t="shared" si="2"/>
        <v>97507649</v>
      </c>
      <c r="BB18" s="171">
        <f t="shared" si="4"/>
        <v>0</v>
      </c>
      <c r="BC18" s="171">
        <v>0</v>
      </c>
      <c r="BD18" s="171">
        <v>0</v>
      </c>
      <c r="BE18" s="171">
        <v>0</v>
      </c>
      <c r="BF18" s="171">
        <v>0</v>
      </c>
      <c r="BG18" s="172">
        <v>44926</v>
      </c>
      <c r="BH18" s="172">
        <v>44926</v>
      </c>
      <c r="BI18" s="174">
        <f t="shared" ca="1" si="3"/>
        <v>-1203</v>
      </c>
      <c r="BJ18" s="3" t="s">
        <v>281</v>
      </c>
      <c r="BK18" s="172" t="s">
        <v>105</v>
      </c>
      <c r="BL18" s="3" t="s">
        <v>282</v>
      </c>
      <c r="BM18" s="3" t="s">
        <v>92</v>
      </c>
      <c r="BN18" s="3" t="s">
        <v>455</v>
      </c>
      <c r="BO18" s="3" t="s">
        <v>339</v>
      </c>
      <c r="BP18" s="3" t="s">
        <v>456</v>
      </c>
      <c r="BQ18" s="172" t="s">
        <v>457</v>
      </c>
      <c r="BR18" s="3" t="s">
        <v>458</v>
      </c>
      <c r="BS18" s="172" t="s">
        <v>459</v>
      </c>
      <c r="BT18" s="3" t="s">
        <v>286</v>
      </c>
      <c r="BU18" s="3" t="s">
        <v>460</v>
      </c>
      <c r="BV18" s="3" t="s">
        <v>40</v>
      </c>
      <c r="BW18" s="3" t="s">
        <v>69</v>
      </c>
      <c r="BX18" s="3" t="s">
        <v>105</v>
      </c>
      <c r="BY18" s="3" t="s">
        <v>287</v>
      </c>
      <c r="BZ18" s="3" t="s">
        <v>105</v>
      </c>
      <c r="CA18" s="3" t="s">
        <v>288</v>
      </c>
      <c r="CB18" s="151" t="s">
        <v>461</v>
      </c>
      <c r="CC18" s="204" t="s">
        <v>462</v>
      </c>
      <c r="CD18" s="3"/>
      <c r="CE18" s="3"/>
      <c r="CF18" s="171" t="s">
        <v>291</v>
      </c>
      <c r="CG18" s="171" t="s">
        <v>292</v>
      </c>
      <c r="CH18" s="171" t="s">
        <v>167</v>
      </c>
      <c r="CI18" s="171" t="s">
        <v>123</v>
      </c>
    </row>
    <row r="19" spans="1:87" ht="72" hidden="1" x14ac:dyDescent="0.25">
      <c r="A19" s="3" t="s">
        <v>463</v>
      </c>
      <c r="B19" s="175">
        <v>18</v>
      </c>
      <c r="C19" s="170" t="str">
        <f t="shared" si="0"/>
        <v>JEP-285-2022</v>
      </c>
      <c r="D19" s="3" t="s">
        <v>464</v>
      </c>
      <c r="E19" s="3" t="s">
        <v>273</v>
      </c>
      <c r="F19" s="172">
        <v>44580</v>
      </c>
      <c r="G19" s="3" t="s">
        <v>465</v>
      </c>
      <c r="H19" s="3" t="s">
        <v>29</v>
      </c>
      <c r="I19" s="3" t="s">
        <v>27</v>
      </c>
      <c r="J19" s="165">
        <v>80150682</v>
      </c>
      <c r="K19" s="3">
        <v>7</v>
      </c>
      <c r="L19" s="3" t="s">
        <v>9</v>
      </c>
      <c r="M19" s="3" t="s">
        <v>105</v>
      </c>
      <c r="N19" s="3" t="s">
        <v>466</v>
      </c>
      <c r="O19" s="171" t="s">
        <v>8</v>
      </c>
      <c r="P19" s="3" t="s">
        <v>277</v>
      </c>
      <c r="Q19" s="3" t="s">
        <v>167</v>
      </c>
      <c r="R19" s="171" t="s">
        <v>129</v>
      </c>
      <c r="S19" s="171" t="s">
        <v>129</v>
      </c>
      <c r="T19" s="171" t="s">
        <v>453</v>
      </c>
      <c r="U19" s="171" t="s">
        <v>279</v>
      </c>
      <c r="V19" s="171" t="s">
        <v>105</v>
      </c>
      <c r="W19" s="171" t="s">
        <v>105</v>
      </c>
      <c r="X19" s="171" t="s">
        <v>105</v>
      </c>
      <c r="Y19" s="171" t="s">
        <v>280</v>
      </c>
      <c r="Z19" s="115">
        <v>93936952</v>
      </c>
      <c r="AA19" s="171" t="s">
        <v>105</v>
      </c>
      <c r="AB19" s="171" t="s">
        <v>105</v>
      </c>
      <c r="AC19" s="153">
        <v>8240084</v>
      </c>
      <c r="AD19" s="153" t="s">
        <v>105</v>
      </c>
      <c r="AE19" s="175">
        <v>56022</v>
      </c>
      <c r="AF19" s="175">
        <v>60222</v>
      </c>
      <c r="AG19" s="175">
        <v>2018011001091</v>
      </c>
      <c r="AH19" s="172">
        <v>44586</v>
      </c>
      <c r="AI19" s="172">
        <v>44589</v>
      </c>
      <c r="AJ19" s="3" t="s">
        <v>105</v>
      </c>
      <c r="AK19" s="173" t="s">
        <v>105</v>
      </c>
      <c r="AL19" s="3" t="s">
        <v>105</v>
      </c>
      <c r="AM19" s="172" t="s">
        <v>105</v>
      </c>
      <c r="AN19" s="154">
        <v>0</v>
      </c>
      <c r="AO19" s="3" t="s">
        <v>105</v>
      </c>
      <c r="AP19" s="154">
        <v>0</v>
      </c>
      <c r="AQ19" s="172" t="s">
        <v>105</v>
      </c>
      <c r="AR19" s="154">
        <v>0</v>
      </c>
      <c r="AS19" s="172" t="s">
        <v>105</v>
      </c>
      <c r="AT19" s="154">
        <v>0</v>
      </c>
      <c r="AU19" s="3" t="s">
        <v>105</v>
      </c>
      <c r="AV19" s="154">
        <v>0</v>
      </c>
      <c r="AW19" s="3" t="s">
        <v>105</v>
      </c>
      <c r="AX19" s="3">
        <v>0</v>
      </c>
      <c r="AY19" s="172" t="s">
        <v>105</v>
      </c>
      <c r="AZ19" s="3">
        <f t="shared" si="1"/>
        <v>0</v>
      </c>
      <c r="BA19" s="159">
        <f t="shared" si="2"/>
        <v>93936952</v>
      </c>
      <c r="BB19" s="171">
        <f t="shared" si="4"/>
        <v>0</v>
      </c>
      <c r="BC19" s="171">
        <v>0</v>
      </c>
      <c r="BD19" s="171">
        <v>0</v>
      </c>
      <c r="BE19" s="171">
        <v>0</v>
      </c>
      <c r="BF19" s="171">
        <v>0</v>
      </c>
      <c r="BG19" s="172">
        <v>44926</v>
      </c>
      <c r="BH19" s="172">
        <v>44926</v>
      </c>
      <c r="BI19" s="174">
        <f t="shared" ca="1" si="3"/>
        <v>-1203</v>
      </c>
      <c r="BJ19" s="3" t="s">
        <v>281</v>
      </c>
      <c r="BK19" s="172" t="s">
        <v>105</v>
      </c>
      <c r="BL19" s="3" t="s">
        <v>282</v>
      </c>
      <c r="BM19" s="3" t="s">
        <v>298</v>
      </c>
      <c r="BN19" s="3" t="s">
        <v>467</v>
      </c>
      <c r="BO19" s="3">
        <v>0</v>
      </c>
      <c r="BP19" s="3" t="s">
        <v>300</v>
      </c>
      <c r="BQ19" s="172">
        <v>44587</v>
      </c>
      <c r="BR19" s="3" t="s">
        <v>468</v>
      </c>
      <c r="BS19" s="3">
        <v>2022</v>
      </c>
      <c r="BT19" s="3" t="s">
        <v>286</v>
      </c>
      <c r="BU19" s="3" t="s">
        <v>86</v>
      </c>
      <c r="BV19" s="3" t="s">
        <v>40</v>
      </c>
      <c r="BW19" s="3" t="s">
        <v>93</v>
      </c>
      <c r="BX19" s="3" t="s">
        <v>105</v>
      </c>
      <c r="BY19" s="3" t="s">
        <v>287</v>
      </c>
      <c r="BZ19" s="3" t="s">
        <v>105</v>
      </c>
      <c r="CA19" s="3" t="s">
        <v>288</v>
      </c>
      <c r="CB19" s="3" t="s">
        <v>289</v>
      </c>
      <c r="CC19" s="203" t="s">
        <v>469</v>
      </c>
      <c r="CD19" s="3"/>
      <c r="CE19" s="3"/>
      <c r="CF19" s="171" t="s">
        <v>291</v>
      </c>
      <c r="CG19" s="171" t="s">
        <v>292</v>
      </c>
      <c r="CH19" s="171" t="s">
        <v>167</v>
      </c>
      <c r="CI19" s="171" t="s">
        <v>123</v>
      </c>
    </row>
    <row r="20" spans="1:87" ht="90" x14ac:dyDescent="0.25">
      <c r="A20" s="3" t="s">
        <v>470</v>
      </c>
      <c r="B20" s="175">
        <v>19</v>
      </c>
      <c r="C20" s="175" t="str">
        <f t="shared" si="0"/>
        <v>JEP-668-2022</v>
      </c>
      <c r="D20" s="175" t="s">
        <v>471</v>
      </c>
      <c r="E20" s="3" t="s">
        <v>472</v>
      </c>
      <c r="F20" s="172">
        <v>44785</v>
      </c>
      <c r="G20" s="3" t="s">
        <v>473</v>
      </c>
      <c r="H20" s="3" t="s">
        <v>29</v>
      </c>
      <c r="I20" s="3" t="s">
        <v>27</v>
      </c>
      <c r="J20" s="165">
        <v>1018447581</v>
      </c>
      <c r="K20" s="3">
        <v>3</v>
      </c>
      <c r="L20" s="3" t="s">
        <v>9</v>
      </c>
      <c r="M20" s="3" t="s">
        <v>474</v>
      </c>
      <c r="N20" s="3" t="s">
        <v>475</v>
      </c>
      <c r="O20" s="171" t="s">
        <v>8</v>
      </c>
      <c r="P20" s="171" t="s">
        <v>476</v>
      </c>
      <c r="Q20" s="3" t="s">
        <v>477</v>
      </c>
      <c r="R20" s="171" t="s">
        <v>129</v>
      </c>
      <c r="S20" s="171" t="s">
        <v>129</v>
      </c>
      <c r="T20" s="98" t="s">
        <v>319</v>
      </c>
      <c r="U20" s="171" t="s">
        <v>279</v>
      </c>
      <c r="V20" s="171" t="s">
        <v>105</v>
      </c>
      <c r="W20" s="98" t="s">
        <v>105</v>
      </c>
      <c r="X20" s="171" t="s">
        <v>105</v>
      </c>
      <c r="Y20" s="171" t="s">
        <v>280</v>
      </c>
      <c r="Z20" s="115">
        <v>20817052</v>
      </c>
      <c r="AA20" s="171" t="s">
        <v>105</v>
      </c>
      <c r="AB20" s="171" t="s">
        <v>105</v>
      </c>
      <c r="AC20" s="153">
        <v>5204263</v>
      </c>
      <c r="AD20" s="153" t="s">
        <v>105</v>
      </c>
      <c r="AE20" s="175" t="s">
        <v>478</v>
      </c>
      <c r="AF20" s="175" t="s">
        <v>479</v>
      </c>
      <c r="AG20" s="175" t="s">
        <v>480</v>
      </c>
      <c r="AH20" s="172">
        <v>44827</v>
      </c>
      <c r="AI20" s="172">
        <v>44833</v>
      </c>
      <c r="AJ20" s="3" t="s">
        <v>105</v>
      </c>
      <c r="AK20" s="3" t="s">
        <v>105</v>
      </c>
      <c r="AL20" s="3" t="s">
        <v>105</v>
      </c>
      <c r="AM20" s="172" t="s">
        <v>105</v>
      </c>
      <c r="AN20" s="154">
        <v>0</v>
      </c>
      <c r="AO20" s="3" t="s">
        <v>105</v>
      </c>
      <c r="AP20" s="154">
        <v>0</v>
      </c>
      <c r="AQ20" s="3" t="s">
        <v>105</v>
      </c>
      <c r="AR20" s="154">
        <v>0</v>
      </c>
      <c r="AS20" s="172" t="s">
        <v>105</v>
      </c>
      <c r="AT20" s="154">
        <v>0</v>
      </c>
      <c r="AU20" s="3" t="s">
        <v>105</v>
      </c>
      <c r="AV20" s="154">
        <v>0</v>
      </c>
      <c r="AW20" s="3" t="s">
        <v>105</v>
      </c>
      <c r="AX20" s="3">
        <v>0</v>
      </c>
      <c r="AY20" s="172" t="s">
        <v>105</v>
      </c>
      <c r="AZ20" s="3">
        <f t="shared" si="1"/>
        <v>0</v>
      </c>
      <c r="BA20" s="159">
        <f t="shared" si="2"/>
        <v>20817052</v>
      </c>
      <c r="BB20" s="171">
        <f t="shared" si="4"/>
        <v>0</v>
      </c>
      <c r="BC20" s="171">
        <v>0</v>
      </c>
      <c r="BD20" s="171">
        <v>0</v>
      </c>
      <c r="BE20" s="171">
        <v>0</v>
      </c>
      <c r="BF20" s="171">
        <v>0</v>
      </c>
      <c r="BG20" s="172">
        <v>44926</v>
      </c>
      <c r="BH20" s="172">
        <v>44926</v>
      </c>
      <c r="BI20" s="174">
        <f t="shared" ca="1" si="3"/>
        <v>-1203</v>
      </c>
      <c r="BJ20" s="3" t="s">
        <v>414</v>
      </c>
      <c r="BK20" s="172" t="s">
        <v>105</v>
      </c>
      <c r="BL20" s="3" t="s">
        <v>282</v>
      </c>
      <c r="BM20" s="3" t="s">
        <v>92</v>
      </c>
      <c r="BN20" s="3" t="s">
        <v>481</v>
      </c>
      <c r="BO20" s="3">
        <v>0</v>
      </c>
      <c r="BP20" s="3" t="s">
        <v>416</v>
      </c>
      <c r="BQ20" s="172">
        <v>44816</v>
      </c>
      <c r="BR20" s="3" t="s">
        <v>482</v>
      </c>
      <c r="BS20" s="3">
        <v>2022</v>
      </c>
      <c r="BT20" s="3" t="s">
        <v>483</v>
      </c>
      <c r="BU20" s="3" t="s">
        <v>86</v>
      </c>
      <c r="BV20" s="3" t="s">
        <v>40</v>
      </c>
      <c r="BW20" s="3" t="s">
        <v>93</v>
      </c>
      <c r="BX20" s="3" t="s">
        <v>105</v>
      </c>
      <c r="BY20" s="3" t="s">
        <v>287</v>
      </c>
      <c r="BZ20" s="3" t="s">
        <v>105</v>
      </c>
      <c r="CA20" s="3" t="s">
        <v>288</v>
      </c>
      <c r="CB20" s="179" t="s">
        <v>484</v>
      </c>
      <c r="CC20" s="151" t="s">
        <v>485</v>
      </c>
      <c r="CD20" s="3"/>
      <c r="CE20" s="3"/>
      <c r="CF20" s="98" t="s">
        <v>291</v>
      </c>
      <c r="CG20" s="98" t="s">
        <v>292</v>
      </c>
      <c r="CH20" s="98" t="s">
        <v>167</v>
      </c>
      <c r="CI20" s="98" t="s">
        <v>123</v>
      </c>
    </row>
    <row r="21" spans="1:87" ht="72" hidden="1" x14ac:dyDescent="0.25">
      <c r="A21" s="3" t="s">
        <v>486</v>
      </c>
      <c r="B21" s="175">
        <v>20</v>
      </c>
      <c r="C21" s="170" t="str">
        <f t="shared" si="0"/>
        <v>JEP-420-2022</v>
      </c>
      <c r="D21" s="3" t="s">
        <v>487</v>
      </c>
      <c r="E21" s="3" t="s">
        <v>472</v>
      </c>
      <c r="F21" s="172" t="s">
        <v>274</v>
      </c>
      <c r="G21" s="3" t="s">
        <v>488</v>
      </c>
      <c r="H21" s="3" t="s">
        <v>29</v>
      </c>
      <c r="I21" s="3" t="s">
        <v>89</v>
      </c>
      <c r="J21" s="165">
        <v>830085746</v>
      </c>
      <c r="K21" s="3">
        <v>1</v>
      </c>
      <c r="L21" s="3" t="s">
        <v>13</v>
      </c>
      <c r="M21" s="3" t="s">
        <v>489</v>
      </c>
      <c r="N21" s="3" t="s">
        <v>490</v>
      </c>
      <c r="O21" s="171" t="s">
        <v>8</v>
      </c>
      <c r="P21" s="171" t="s">
        <v>491</v>
      </c>
      <c r="Q21" s="171" t="s">
        <v>129</v>
      </c>
      <c r="R21" s="171" t="s">
        <v>129</v>
      </c>
      <c r="S21" s="171" t="s">
        <v>129</v>
      </c>
      <c r="T21" s="171" t="s">
        <v>319</v>
      </c>
      <c r="U21" s="171" t="s">
        <v>279</v>
      </c>
      <c r="V21" s="171" t="s">
        <v>105</v>
      </c>
      <c r="W21" s="171" t="s">
        <v>105</v>
      </c>
      <c r="X21" s="171" t="s">
        <v>105</v>
      </c>
      <c r="Y21" s="171" t="s">
        <v>280</v>
      </c>
      <c r="Z21" s="115">
        <v>107617000</v>
      </c>
      <c r="AA21" s="171" t="s">
        <v>105</v>
      </c>
      <c r="AB21" s="171" t="s">
        <v>105</v>
      </c>
      <c r="AC21" s="153" t="s">
        <v>492</v>
      </c>
      <c r="AD21" s="153" t="s">
        <v>105</v>
      </c>
      <c r="AE21" s="175">
        <v>55722</v>
      </c>
      <c r="AF21" s="175">
        <v>73622</v>
      </c>
      <c r="AG21" s="175" t="s">
        <v>384</v>
      </c>
      <c r="AH21" s="172">
        <v>44589</v>
      </c>
      <c r="AI21" s="172">
        <v>44594</v>
      </c>
      <c r="AJ21" s="3" t="s">
        <v>105</v>
      </c>
      <c r="AK21" s="3" t="s">
        <v>105</v>
      </c>
      <c r="AL21" s="3" t="s">
        <v>105</v>
      </c>
      <c r="AM21" s="172" t="s">
        <v>105</v>
      </c>
      <c r="AN21" s="214">
        <v>53774000</v>
      </c>
      <c r="AO21" s="215">
        <v>44769</v>
      </c>
      <c r="AP21" s="154">
        <v>0</v>
      </c>
      <c r="AQ21" s="172" t="s">
        <v>105</v>
      </c>
      <c r="AR21" s="154">
        <v>0</v>
      </c>
      <c r="AS21" s="172" t="s">
        <v>105</v>
      </c>
      <c r="AT21" s="154">
        <v>0</v>
      </c>
      <c r="AU21" s="3" t="s">
        <v>105</v>
      </c>
      <c r="AV21" s="154">
        <v>0</v>
      </c>
      <c r="AW21" s="3" t="s">
        <v>105</v>
      </c>
      <c r="AX21" s="3">
        <v>0</v>
      </c>
      <c r="AY21" s="172" t="s">
        <v>105</v>
      </c>
      <c r="AZ21" s="3">
        <f t="shared" si="1"/>
        <v>0</v>
      </c>
      <c r="BA21" s="159">
        <f t="shared" si="2"/>
        <v>161391000</v>
      </c>
      <c r="BB21" s="171">
        <f t="shared" si="4"/>
        <v>0</v>
      </c>
      <c r="BC21" s="171">
        <v>0</v>
      </c>
      <c r="BD21" s="171">
        <v>0</v>
      </c>
      <c r="BE21" s="171">
        <v>0</v>
      </c>
      <c r="BF21" s="171">
        <v>0</v>
      </c>
      <c r="BG21" s="172">
        <v>44926</v>
      </c>
      <c r="BH21" s="172">
        <v>44926</v>
      </c>
      <c r="BI21" s="174">
        <f t="shared" ca="1" si="3"/>
        <v>-1203</v>
      </c>
      <c r="BJ21" s="3" t="s">
        <v>414</v>
      </c>
      <c r="BK21" s="172">
        <v>45194</v>
      </c>
      <c r="BL21" s="3" t="s">
        <v>282</v>
      </c>
      <c r="BM21" s="3" t="s">
        <v>298</v>
      </c>
      <c r="BN21" s="3" t="s">
        <v>493</v>
      </c>
      <c r="BO21" s="3">
        <v>0</v>
      </c>
      <c r="BP21" s="3" t="s">
        <v>284</v>
      </c>
      <c r="BQ21" s="172">
        <v>44589</v>
      </c>
      <c r="BR21" s="3" t="s">
        <v>494</v>
      </c>
      <c r="BS21" s="3">
        <v>2022</v>
      </c>
      <c r="BT21" s="3" t="s">
        <v>286</v>
      </c>
      <c r="BU21" s="216" t="s">
        <v>495</v>
      </c>
      <c r="BV21" s="3" t="s">
        <v>40</v>
      </c>
      <c r="BW21" s="3" t="s">
        <v>73</v>
      </c>
      <c r="BX21" s="3" t="s">
        <v>105</v>
      </c>
      <c r="BY21" s="3" t="s">
        <v>105</v>
      </c>
      <c r="BZ21" s="3" t="s">
        <v>105</v>
      </c>
      <c r="CA21" s="3" t="s">
        <v>105</v>
      </c>
      <c r="CB21" s="3" t="s">
        <v>105</v>
      </c>
      <c r="CC21" s="151" t="s">
        <v>496</v>
      </c>
      <c r="CD21" s="3"/>
      <c r="CE21" s="3"/>
      <c r="CF21" s="171" t="s">
        <v>291</v>
      </c>
      <c r="CG21" s="171" t="s">
        <v>292</v>
      </c>
      <c r="CH21" s="171" t="s">
        <v>167</v>
      </c>
      <c r="CI21" s="171" t="s">
        <v>123</v>
      </c>
    </row>
    <row r="22" spans="1:87" ht="72" hidden="1" x14ac:dyDescent="0.25">
      <c r="A22" s="3" t="s">
        <v>497</v>
      </c>
      <c r="B22" s="175">
        <v>22</v>
      </c>
      <c r="C22" s="170" t="str">
        <f t="shared" si="0"/>
        <v>JEP-421-2022</v>
      </c>
      <c r="D22" s="3" t="s">
        <v>498</v>
      </c>
      <c r="E22" s="3" t="s">
        <v>472</v>
      </c>
      <c r="F22" s="172" t="s">
        <v>274</v>
      </c>
      <c r="G22" s="3" t="s">
        <v>499</v>
      </c>
      <c r="H22" s="3" t="s">
        <v>29</v>
      </c>
      <c r="I22" s="3" t="s">
        <v>27</v>
      </c>
      <c r="J22" s="165">
        <v>800058607</v>
      </c>
      <c r="K22" s="3">
        <v>2</v>
      </c>
      <c r="L22" s="3" t="s">
        <v>13</v>
      </c>
      <c r="M22" s="3" t="s">
        <v>489</v>
      </c>
      <c r="N22" s="87" t="s">
        <v>500</v>
      </c>
      <c r="O22" s="171" t="s">
        <v>8</v>
      </c>
      <c r="P22" s="171" t="s">
        <v>491</v>
      </c>
      <c r="Q22" s="171" t="s">
        <v>129</v>
      </c>
      <c r="R22" s="171" t="s">
        <v>129</v>
      </c>
      <c r="S22" s="171" t="s">
        <v>129</v>
      </c>
      <c r="T22" s="171" t="s">
        <v>278</v>
      </c>
      <c r="U22" s="171" t="s">
        <v>279</v>
      </c>
      <c r="V22" s="171" t="s">
        <v>105</v>
      </c>
      <c r="W22" s="171" t="s">
        <v>105</v>
      </c>
      <c r="X22" s="171" t="s">
        <v>105</v>
      </c>
      <c r="Y22" s="171" t="s">
        <v>280</v>
      </c>
      <c r="Z22" s="115">
        <v>995848644</v>
      </c>
      <c r="AA22" s="171" t="s">
        <v>105</v>
      </c>
      <c r="AB22" s="171" t="s">
        <v>105</v>
      </c>
      <c r="AC22" s="171" t="s">
        <v>105</v>
      </c>
      <c r="AD22" s="153" t="s">
        <v>105</v>
      </c>
      <c r="AE22" s="175">
        <v>59622</v>
      </c>
      <c r="AF22" s="175">
        <v>74022</v>
      </c>
      <c r="AG22" s="175">
        <v>2018011000870</v>
      </c>
      <c r="AH22" s="172">
        <v>44589</v>
      </c>
      <c r="AI22" s="172">
        <v>44599</v>
      </c>
      <c r="AJ22" s="3" t="s">
        <v>105</v>
      </c>
      <c r="AK22" s="3" t="s">
        <v>105</v>
      </c>
      <c r="AL22" s="3" t="s">
        <v>105</v>
      </c>
      <c r="AM22" s="172" t="s">
        <v>105</v>
      </c>
      <c r="AN22" s="154">
        <v>0</v>
      </c>
      <c r="AO22" s="3" t="s">
        <v>105</v>
      </c>
      <c r="AP22" s="154">
        <v>0</v>
      </c>
      <c r="AQ22" s="172" t="s">
        <v>105</v>
      </c>
      <c r="AR22" s="154">
        <v>0</v>
      </c>
      <c r="AS22" s="172" t="s">
        <v>105</v>
      </c>
      <c r="AT22" s="154">
        <v>0</v>
      </c>
      <c r="AU22" s="3" t="s">
        <v>105</v>
      </c>
      <c r="AV22" s="154">
        <v>0</v>
      </c>
      <c r="AW22" s="3" t="s">
        <v>105</v>
      </c>
      <c r="AX22" s="3">
        <v>0</v>
      </c>
      <c r="AY22" s="172" t="s">
        <v>105</v>
      </c>
      <c r="AZ22" s="3">
        <f t="shared" si="1"/>
        <v>0</v>
      </c>
      <c r="BA22" s="159">
        <f t="shared" si="2"/>
        <v>995848644</v>
      </c>
      <c r="BB22" s="171">
        <f t="shared" si="4"/>
        <v>0</v>
      </c>
      <c r="BC22" s="171">
        <v>0</v>
      </c>
      <c r="BD22" s="171">
        <v>0</v>
      </c>
      <c r="BE22" s="171">
        <v>0</v>
      </c>
      <c r="BF22" s="171">
        <v>0</v>
      </c>
      <c r="BG22" s="172">
        <v>44926</v>
      </c>
      <c r="BH22" s="172">
        <v>44926</v>
      </c>
      <c r="BI22" s="174">
        <f t="shared" ca="1" si="3"/>
        <v>-1203</v>
      </c>
      <c r="BJ22" s="3" t="s">
        <v>414</v>
      </c>
      <c r="BK22" s="172">
        <v>45040</v>
      </c>
      <c r="BL22" s="3" t="s">
        <v>282</v>
      </c>
      <c r="BM22" s="3" t="s">
        <v>92</v>
      </c>
      <c r="BN22" s="3" t="s">
        <v>501</v>
      </c>
      <c r="BO22" s="3">
        <v>0</v>
      </c>
      <c r="BP22" s="3" t="s">
        <v>502</v>
      </c>
      <c r="BQ22" s="172">
        <v>44594</v>
      </c>
      <c r="BR22" s="3" t="s">
        <v>503</v>
      </c>
      <c r="BS22" s="3">
        <v>2022</v>
      </c>
      <c r="BT22" s="3" t="s">
        <v>286</v>
      </c>
      <c r="BU22" s="3" t="s">
        <v>504</v>
      </c>
      <c r="BV22" s="3" t="s">
        <v>40</v>
      </c>
      <c r="BW22" s="3" t="s">
        <v>93</v>
      </c>
      <c r="BX22" s="3" t="s">
        <v>105</v>
      </c>
      <c r="BY22" s="3" t="s">
        <v>105</v>
      </c>
      <c r="BZ22" s="3" t="s">
        <v>105</v>
      </c>
      <c r="CA22" s="3" t="s">
        <v>105</v>
      </c>
      <c r="CB22" s="3" t="s">
        <v>105</v>
      </c>
      <c r="CC22" s="151" t="s">
        <v>505</v>
      </c>
      <c r="CD22" s="3"/>
      <c r="CE22" s="3"/>
      <c r="CF22" s="171" t="s">
        <v>291</v>
      </c>
      <c r="CG22" s="171" t="s">
        <v>292</v>
      </c>
      <c r="CH22" s="171" t="s">
        <v>167</v>
      </c>
      <c r="CI22" s="171" t="s">
        <v>123</v>
      </c>
    </row>
    <row r="23" spans="1:87" ht="72" x14ac:dyDescent="0.25">
      <c r="A23" s="3" t="s">
        <v>506</v>
      </c>
      <c r="B23" s="175">
        <v>23</v>
      </c>
      <c r="C23" s="211" t="str">
        <f t="shared" si="0"/>
        <v>JEP-747-2022</v>
      </c>
      <c r="D23" s="3" t="s">
        <v>507</v>
      </c>
      <c r="E23" s="3" t="s">
        <v>273</v>
      </c>
      <c r="F23" s="172">
        <v>44848</v>
      </c>
      <c r="G23" s="3" t="s">
        <v>508</v>
      </c>
      <c r="H23" s="3" t="s">
        <v>38</v>
      </c>
      <c r="I23" s="3" t="s">
        <v>89</v>
      </c>
      <c r="J23" s="165">
        <v>900032774</v>
      </c>
      <c r="K23" s="3">
        <v>4</v>
      </c>
      <c r="L23" s="3" t="s">
        <v>13</v>
      </c>
      <c r="M23" s="3" t="s">
        <v>474</v>
      </c>
      <c r="N23" s="3" t="s">
        <v>509</v>
      </c>
      <c r="O23" s="171" t="s">
        <v>8</v>
      </c>
      <c r="P23" s="171" t="s">
        <v>491</v>
      </c>
      <c r="Q23" s="171" t="s">
        <v>129</v>
      </c>
      <c r="R23" s="171" t="s">
        <v>129</v>
      </c>
      <c r="S23" s="171" t="s">
        <v>129</v>
      </c>
      <c r="T23" s="171" t="s">
        <v>510</v>
      </c>
      <c r="U23" s="171" t="s">
        <v>279</v>
      </c>
      <c r="V23" s="171" t="s">
        <v>105</v>
      </c>
      <c r="W23" s="171" t="s">
        <v>105</v>
      </c>
      <c r="X23" s="171" t="s">
        <v>105</v>
      </c>
      <c r="Y23" s="171" t="s">
        <v>280</v>
      </c>
      <c r="Z23" s="115">
        <v>249120000</v>
      </c>
      <c r="AA23" s="171" t="s">
        <v>105</v>
      </c>
      <c r="AB23" s="171" t="s">
        <v>105</v>
      </c>
      <c r="AC23" s="153" t="s">
        <v>105</v>
      </c>
      <c r="AD23" s="153" t="s">
        <v>105</v>
      </c>
      <c r="AE23" s="175">
        <v>99322</v>
      </c>
      <c r="AF23" s="175">
        <v>471022</v>
      </c>
      <c r="AG23" s="175">
        <v>2018011001091</v>
      </c>
      <c r="AH23" s="172">
        <v>44856</v>
      </c>
      <c r="AI23" s="172">
        <v>44867</v>
      </c>
      <c r="AJ23" s="3" t="s">
        <v>105</v>
      </c>
      <c r="AK23" s="3" t="s">
        <v>105</v>
      </c>
      <c r="AL23" s="3" t="s">
        <v>105</v>
      </c>
      <c r="AM23" s="172" t="s">
        <v>105</v>
      </c>
      <c r="AN23" s="171">
        <v>0</v>
      </c>
      <c r="AO23" s="3" t="s">
        <v>105</v>
      </c>
      <c r="AP23" s="3">
        <v>0</v>
      </c>
      <c r="AQ23" s="3" t="s">
        <v>105</v>
      </c>
      <c r="AR23" s="154">
        <v>0</v>
      </c>
      <c r="AS23" s="172" t="s">
        <v>105</v>
      </c>
      <c r="AT23" s="154">
        <v>0</v>
      </c>
      <c r="AU23" s="3" t="s">
        <v>105</v>
      </c>
      <c r="AV23" s="154">
        <v>0</v>
      </c>
      <c r="AW23" s="3" t="s">
        <v>105</v>
      </c>
      <c r="AX23" s="3">
        <v>0</v>
      </c>
      <c r="AY23" s="172" t="s">
        <v>105</v>
      </c>
      <c r="AZ23" s="3">
        <f t="shared" si="1"/>
        <v>0</v>
      </c>
      <c r="BA23" s="159">
        <f t="shared" si="2"/>
        <v>249120000</v>
      </c>
      <c r="BB23" s="171">
        <f t="shared" si="4"/>
        <v>0</v>
      </c>
      <c r="BC23" s="171">
        <v>0</v>
      </c>
      <c r="BD23" s="171">
        <v>0</v>
      </c>
      <c r="BE23" s="171">
        <v>0</v>
      </c>
      <c r="BF23" s="171">
        <v>0</v>
      </c>
      <c r="BG23" s="172">
        <v>44881</v>
      </c>
      <c r="BH23" s="172">
        <v>44881</v>
      </c>
      <c r="BI23" s="174">
        <f t="shared" ca="1" si="3"/>
        <v>-1248</v>
      </c>
      <c r="BJ23" s="3" t="s">
        <v>414</v>
      </c>
      <c r="BK23" s="172">
        <v>45616</v>
      </c>
      <c r="BL23" s="3" t="s">
        <v>282</v>
      </c>
      <c r="BM23" s="3" t="s">
        <v>92</v>
      </c>
      <c r="BN23" s="3" t="s">
        <v>511</v>
      </c>
      <c r="BO23" s="3">
        <v>3</v>
      </c>
      <c r="BP23" s="3" t="s">
        <v>416</v>
      </c>
      <c r="BQ23" s="172">
        <v>44865</v>
      </c>
      <c r="BR23" s="3" t="s">
        <v>512</v>
      </c>
      <c r="BS23" s="3">
        <v>2022</v>
      </c>
      <c r="BT23" s="3" t="s">
        <v>286</v>
      </c>
      <c r="BU23" s="3" t="s">
        <v>513</v>
      </c>
      <c r="BV23" s="3" t="s">
        <v>40</v>
      </c>
      <c r="BW23" s="3" t="s">
        <v>93</v>
      </c>
      <c r="BX23" s="3" t="s">
        <v>105</v>
      </c>
      <c r="BY23" s="3" t="s">
        <v>105</v>
      </c>
      <c r="BZ23" s="3" t="s">
        <v>105</v>
      </c>
      <c r="CA23" s="3" t="s">
        <v>105</v>
      </c>
      <c r="CB23" s="3" t="s">
        <v>105</v>
      </c>
      <c r="CC23" s="151" t="s">
        <v>514</v>
      </c>
      <c r="CD23" s="3"/>
      <c r="CE23" s="3"/>
      <c r="CF23" s="171" t="s">
        <v>291</v>
      </c>
      <c r="CG23" s="171" t="s">
        <v>292</v>
      </c>
      <c r="CH23" s="171" t="s">
        <v>167</v>
      </c>
      <c r="CI23" s="171" t="s">
        <v>123</v>
      </c>
    </row>
    <row r="24" spans="1:87" ht="72" hidden="1" x14ac:dyDescent="0.25">
      <c r="A24" s="143" t="s">
        <v>515</v>
      </c>
      <c r="B24" s="175">
        <v>24</v>
      </c>
      <c r="C24" s="223" t="str">
        <f t="shared" si="0"/>
        <v>JEP-276-2022</v>
      </c>
      <c r="D24" s="3" t="s">
        <v>516</v>
      </c>
      <c r="E24" s="3" t="s">
        <v>517</v>
      </c>
      <c r="F24" s="172">
        <v>44581</v>
      </c>
      <c r="G24" s="3" t="s">
        <v>518</v>
      </c>
      <c r="H24" s="3" t="s">
        <v>29</v>
      </c>
      <c r="I24" s="3" t="s">
        <v>30</v>
      </c>
      <c r="J24" s="165">
        <v>830048654</v>
      </c>
      <c r="K24" s="3">
        <v>5</v>
      </c>
      <c r="L24" s="3" t="s">
        <v>13</v>
      </c>
      <c r="M24" s="3" t="s">
        <v>474</v>
      </c>
      <c r="N24" s="3" t="s">
        <v>519</v>
      </c>
      <c r="O24" s="171" t="s">
        <v>8</v>
      </c>
      <c r="P24" s="171" t="s">
        <v>491</v>
      </c>
      <c r="Q24" s="171" t="s">
        <v>129</v>
      </c>
      <c r="R24" s="171" t="s">
        <v>129</v>
      </c>
      <c r="S24" s="171" t="s">
        <v>129</v>
      </c>
      <c r="T24" s="171" t="s">
        <v>319</v>
      </c>
      <c r="U24" s="171" t="s">
        <v>279</v>
      </c>
      <c r="V24" s="171" t="s">
        <v>105</v>
      </c>
      <c r="W24" s="171" t="s">
        <v>105</v>
      </c>
      <c r="X24" s="171" t="s">
        <v>105</v>
      </c>
      <c r="Y24" s="171" t="s">
        <v>280</v>
      </c>
      <c r="Z24" s="115">
        <v>1972000000</v>
      </c>
      <c r="AA24" s="171" t="s">
        <v>105</v>
      </c>
      <c r="AB24" s="171" t="s">
        <v>105</v>
      </c>
      <c r="AC24" s="153">
        <v>0</v>
      </c>
      <c r="AD24" s="153" t="s">
        <v>105</v>
      </c>
      <c r="AE24" s="175">
        <v>55122</v>
      </c>
      <c r="AF24" s="175">
        <v>65722</v>
      </c>
      <c r="AG24" s="175">
        <v>2018011000870</v>
      </c>
      <c r="AH24" s="172">
        <v>44588</v>
      </c>
      <c r="AI24" s="172">
        <v>44671</v>
      </c>
      <c r="AJ24" s="3" t="s">
        <v>105</v>
      </c>
      <c r="AK24" s="173" t="s">
        <v>105</v>
      </c>
      <c r="AL24" s="3" t="s">
        <v>105</v>
      </c>
      <c r="AM24" s="172" t="s">
        <v>105</v>
      </c>
      <c r="AN24" s="154">
        <v>0</v>
      </c>
      <c r="AO24" s="3" t="s">
        <v>105</v>
      </c>
      <c r="AP24" s="154">
        <v>0</v>
      </c>
      <c r="AQ24" s="172" t="s">
        <v>105</v>
      </c>
      <c r="AR24" s="154">
        <v>0</v>
      </c>
      <c r="AS24" s="172" t="s">
        <v>105</v>
      </c>
      <c r="AT24" s="154">
        <v>0</v>
      </c>
      <c r="AU24" s="3" t="s">
        <v>105</v>
      </c>
      <c r="AV24" s="154">
        <v>0</v>
      </c>
      <c r="AW24" s="3" t="s">
        <v>105</v>
      </c>
      <c r="AX24" s="3">
        <v>0</v>
      </c>
      <c r="AY24" s="172" t="s">
        <v>105</v>
      </c>
      <c r="AZ24" s="3">
        <f t="shared" si="1"/>
        <v>0</v>
      </c>
      <c r="BA24" s="159">
        <f t="shared" si="2"/>
        <v>1972000000</v>
      </c>
      <c r="BB24" s="171">
        <f t="shared" si="4"/>
        <v>0</v>
      </c>
      <c r="BC24" s="171">
        <v>0</v>
      </c>
      <c r="BD24" s="171">
        <v>0</v>
      </c>
      <c r="BE24" s="171">
        <v>0</v>
      </c>
      <c r="BF24" s="171">
        <v>0</v>
      </c>
      <c r="BG24" s="172">
        <v>44701</v>
      </c>
      <c r="BH24" s="172">
        <v>44701</v>
      </c>
      <c r="BI24" s="174">
        <f t="shared" ca="1" si="3"/>
        <v>-1428</v>
      </c>
      <c r="BJ24" s="3" t="s">
        <v>414</v>
      </c>
      <c r="BK24" s="172">
        <v>45832</v>
      </c>
      <c r="BL24" s="3" t="s">
        <v>282</v>
      </c>
      <c r="BM24" s="3" t="s">
        <v>520</v>
      </c>
      <c r="BN24" s="3" t="s">
        <v>521</v>
      </c>
      <c r="BO24" s="3">
        <v>0</v>
      </c>
      <c r="BP24" s="3" t="s">
        <v>522</v>
      </c>
      <c r="BQ24" s="172">
        <v>44671</v>
      </c>
      <c r="BR24" s="3" t="s">
        <v>523</v>
      </c>
      <c r="BS24" s="3">
        <v>2022</v>
      </c>
      <c r="BT24" s="3" t="s">
        <v>286</v>
      </c>
      <c r="BU24" s="3" t="s">
        <v>524</v>
      </c>
      <c r="BV24" s="3" t="s">
        <v>40</v>
      </c>
      <c r="BW24" s="3" t="s">
        <v>93</v>
      </c>
      <c r="BX24" s="3" t="s">
        <v>105</v>
      </c>
      <c r="BY24" s="3" t="s">
        <v>105</v>
      </c>
      <c r="BZ24" s="3" t="s">
        <v>105</v>
      </c>
      <c r="CA24" s="3" t="s">
        <v>105</v>
      </c>
      <c r="CB24" s="3" t="s">
        <v>40</v>
      </c>
      <c r="CC24" s="203" t="s">
        <v>525</v>
      </c>
      <c r="CD24" s="3"/>
      <c r="CE24" s="3"/>
      <c r="CF24" s="171" t="s">
        <v>291</v>
      </c>
      <c r="CG24" s="171" t="s">
        <v>292</v>
      </c>
      <c r="CH24" s="171" t="s">
        <v>167</v>
      </c>
      <c r="CI24" s="171" t="s">
        <v>123</v>
      </c>
    </row>
    <row r="25" spans="1:87" ht="72" hidden="1" x14ac:dyDescent="0.25">
      <c r="A25" s="3" t="s">
        <v>526</v>
      </c>
      <c r="B25" s="175">
        <v>25</v>
      </c>
      <c r="C25" s="170" t="str">
        <f t="shared" si="0"/>
        <v>JEP-362-2022</v>
      </c>
      <c r="D25" s="3" t="s">
        <v>527</v>
      </c>
      <c r="E25" s="3" t="s">
        <v>517</v>
      </c>
      <c r="F25" s="172">
        <v>44586</v>
      </c>
      <c r="G25" s="3" t="s">
        <v>528</v>
      </c>
      <c r="H25" s="3" t="s">
        <v>29</v>
      </c>
      <c r="I25" s="3" t="s">
        <v>27</v>
      </c>
      <c r="J25" s="165">
        <v>900173404</v>
      </c>
      <c r="K25" s="3">
        <v>9</v>
      </c>
      <c r="L25" s="3" t="s">
        <v>13</v>
      </c>
      <c r="M25" s="3" t="s">
        <v>489</v>
      </c>
      <c r="N25" s="3" t="s">
        <v>529</v>
      </c>
      <c r="O25" s="171" t="s">
        <v>8</v>
      </c>
      <c r="P25" s="171" t="s">
        <v>491</v>
      </c>
      <c r="Q25" s="171" t="s">
        <v>129</v>
      </c>
      <c r="R25" s="171" t="s">
        <v>129</v>
      </c>
      <c r="S25" s="171" t="s">
        <v>129</v>
      </c>
      <c r="T25" s="171" t="s">
        <v>530</v>
      </c>
      <c r="U25" s="171" t="s">
        <v>279</v>
      </c>
      <c r="V25" s="171" t="s">
        <v>105</v>
      </c>
      <c r="W25" s="171" t="s">
        <v>105</v>
      </c>
      <c r="X25" s="171" t="s">
        <v>105</v>
      </c>
      <c r="Y25" s="171" t="s">
        <v>280</v>
      </c>
      <c r="Z25" s="115">
        <v>200524800</v>
      </c>
      <c r="AA25" s="171" t="s">
        <v>105</v>
      </c>
      <c r="AB25" s="171" t="s">
        <v>105</v>
      </c>
      <c r="AC25" s="153" t="s">
        <v>531</v>
      </c>
      <c r="AD25" s="153" t="s">
        <v>105</v>
      </c>
      <c r="AE25" s="175">
        <v>65522</v>
      </c>
      <c r="AF25" s="175">
        <v>62822</v>
      </c>
      <c r="AG25" s="175" t="s">
        <v>532</v>
      </c>
      <c r="AH25" s="172">
        <v>44587</v>
      </c>
      <c r="AI25" s="172">
        <v>44590</v>
      </c>
      <c r="AJ25" s="3" t="s">
        <v>105</v>
      </c>
      <c r="AK25" s="173" t="s">
        <v>105</v>
      </c>
      <c r="AL25" s="3" t="s">
        <v>105</v>
      </c>
      <c r="AM25" s="172" t="s">
        <v>105</v>
      </c>
      <c r="AN25" s="154">
        <v>0</v>
      </c>
      <c r="AO25" s="3" t="s">
        <v>105</v>
      </c>
      <c r="AP25" s="154">
        <v>0</v>
      </c>
      <c r="AQ25" s="172" t="s">
        <v>105</v>
      </c>
      <c r="AR25" s="154">
        <v>0</v>
      </c>
      <c r="AS25" s="172" t="s">
        <v>105</v>
      </c>
      <c r="AT25" s="154">
        <v>0</v>
      </c>
      <c r="AU25" s="3" t="s">
        <v>105</v>
      </c>
      <c r="AV25" s="154">
        <v>0</v>
      </c>
      <c r="AW25" s="3" t="s">
        <v>105</v>
      </c>
      <c r="AX25" s="3">
        <v>0</v>
      </c>
      <c r="AY25" s="172" t="s">
        <v>105</v>
      </c>
      <c r="AZ25" s="3">
        <f t="shared" si="1"/>
        <v>0</v>
      </c>
      <c r="BA25" s="159">
        <f t="shared" si="2"/>
        <v>200524800</v>
      </c>
      <c r="BB25" s="171">
        <f t="shared" si="4"/>
        <v>0</v>
      </c>
      <c r="BC25" s="171">
        <v>0</v>
      </c>
      <c r="BD25" s="171">
        <v>0</v>
      </c>
      <c r="BE25" s="171">
        <v>0</v>
      </c>
      <c r="BF25" s="171">
        <v>0</v>
      </c>
      <c r="BG25" s="172">
        <v>44926</v>
      </c>
      <c r="BH25" s="172">
        <v>44926</v>
      </c>
      <c r="BI25" s="174">
        <f t="shared" ca="1" si="3"/>
        <v>-1203</v>
      </c>
      <c r="BJ25" s="3" t="s">
        <v>414</v>
      </c>
      <c r="BK25" s="172">
        <v>45210</v>
      </c>
      <c r="BL25" s="3" t="s">
        <v>533</v>
      </c>
      <c r="BM25" s="3" t="s">
        <v>298</v>
      </c>
      <c r="BN25" s="3" t="s">
        <v>534</v>
      </c>
      <c r="BO25" s="3">
        <v>0</v>
      </c>
      <c r="BP25" s="3" t="s">
        <v>394</v>
      </c>
      <c r="BQ25" s="172">
        <v>44588</v>
      </c>
      <c r="BR25" s="3" t="s">
        <v>535</v>
      </c>
      <c r="BS25" s="3">
        <v>2022</v>
      </c>
      <c r="BT25" s="3" t="s">
        <v>286</v>
      </c>
      <c r="BU25" s="3" t="s">
        <v>536</v>
      </c>
      <c r="BV25" s="3" t="s">
        <v>40</v>
      </c>
      <c r="BW25" s="3" t="s">
        <v>93</v>
      </c>
      <c r="BX25" s="3" t="s">
        <v>105</v>
      </c>
      <c r="BY25" s="3" t="s">
        <v>105</v>
      </c>
      <c r="BZ25" s="3" t="s">
        <v>105</v>
      </c>
      <c r="CA25" s="3" t="s">
        <v>105</v>
      </c>
      <c r="CB25" s="3" t="s">
        <v>105</v>
      </c>
      <c r="CC25" s="151" t="s">
        <v>537</v>
      </c>
      <c r="CD25" s="3"/>
      <c r="CE25" s="3"/>
      <c r="CF25" s="171" t="s">
        <v>291</v>
      </c>
      <c r="CG25" s="171" t="s">
        <v>292</v>
      </c>
      <c r="CH25" s="171" t="s">
        <v>167</v>
      </c>
      <c r="CI25" s="171" t="s">
        <v>123</v>
      </c>
    </row>
    <row r="26" spans="1:87" ht="72" hidden="1" x14ac:dyDescent="0.25">
      <c r="A26" s="3" t="s">
        <v>538</v>
      </c>
      <c r="B26" s="175">
        <v>26</v>
      </c>
      <c r="C26" s="170" t="str">
        <f t="shared" si="0"/>
        <v>JEP-351-2022</v>
      </c>
      <c r="D26" s="3" t="s">
        <v>539</v>
      </c>
      <c r="E26" s="3" t="s">
        <v>410</v>
      </c>
      <c r="F26" s="172">
        <v>44585</v>
      </c>
      <c r="G26" s="3" t="s">
        <v>540</v>
      </c>
      <c r="H26" s="3" t="s">
        <v>29</v>
      </c>
      <c r="I26" s="3" t="s">
        <v>27</v>
      </c>
      <c r="J26" s="165">
        <v>901144436</v>
      </c>
      <c r="K26" s="3">
        <v>4</v>
      </c>
      <c r="L26" s="3" t="s">
        <v>13</v>
      </c>
      <c r="M26" s="3" t="s">
        <v>474</v>
      </c>
      <c r="N26" s="87" t="s">
        <v>541</v>
      </c>
      <c r="O26" s="171" t="s">
        <v>8</v>
      </c>
      <c r="P26" s="171" t="s">
        <v>491</v>
      </c>
      <c r="Q26" s="171" t="s">
        <v>129</v>
      </c>
      <c r="R26" s="171" t="s">
        <v>129</v>
      </c>
      <c r="S26" s="171" t="s">
        <v>129</v>
      </c>
      <c r="T26" s="171" t="s">
        <v>278</v>
      </c>
      <c r="U26" s="171" t="s">
        <v>279</v>
      </c>
      <c r="V26" s="171" t="s">
        <v>105</v>
      </c>
      <c r="W26" s="171" t="s">
        <v>105</v>
      </c>
      <c r="X26" s="171" t="s">
        <v>105</v>
      </c>
      <c r="Y26" s="171" t="s">
        <v>542</v>
      </c>
      <c r="Z26" s="115">
        <v>3770757135</v>
      </c>
      <c r="AA26" s="171" t="s">
        <v>105</v>
      </c>
      <c r="AB26" s="171" t="s">
        <v>105</v>
      </c>
      <c r="AC26" s="153" t="s">
        <v>105</v>
      </c>
      <c r="AD26" s="153" t="s">
        <v>105</v>
      </c>
      <c r="AE26" s="175">
        <v>60822</v>
      </c>
      <c r="AF26" s="175">
        <v>58422</v>
      </c>
      <c r="AG26" s="175" t="s">
        <v>105</v>
      </c>
      <c r="AH26" s="172">
        <v>44587</v>
      </c>
      <c r="AI26" s="172">
        <v>44588</v>
      </c>
      <c r="AJ26" s="3" t="s">
        <v>105</v>
      </c>
      <c r="AK26" s="173" t="s">
        <v>105</v>
      </c>
      <c r="AL26" s="3" t="s">
        <v>105</v>
      </c>
      <c r="AM26" s="172" t="s">
        <v>105</v>
      </c>
      <c r="AN26" s="154">
        <v>344599728</v>
      </c>
      <c r="AO26" s="172">
        <v>44860</v>
      </c>
      <c r="AP26" s="154">
        <v>0</v>
      </c>
      <c r="AQ26" s="172" t="s">
        <v>105</v>
      </c>
      <c r="AR26" s="154">
        <v>0</v>
      </c>
      <c r="AS26" s="172" t="s">
        <v>105</v>
      </c>
      <c r="AT26" s="154">
        <v>0</v>
      </c>
      <c r="AU26" s="3" t="s">
        <v>105</v>
      </c>
      <c r="AV26" s="154">
        <v>0</v>
      </c>
      <c r="AW26" s="3" t="s">
        <v>105</v>
      </c>
      <c r="AX26" s="3">
        <v>0</v>
      </c>
      <c r="AY26" s="172" t="s">
        <v>105</v>
      </c>
      <c r="AZ26" s="3">
        <f t="shared" si="1"/>
        <v>50</v>
      </c>
      <c r="BA26" s="159">
        <f t="shared" si="2"/>
        <v>4115356863</v>
      </c>
      <c r="BB26" s="171">
        <f t="shared" si="4"/>
        <v>0</v>
      </c>
      <c r="BC26" s="171">
        <v>0</v>
      </c>
      <c r="BD26" s="171">
        <v>0</v>
      </c>
      <c r="BE26" s="171">
        <v>0</v>
      </c>
      <c r="BF26" s="171">
        <v>0</v>
      </c>
      <c r="BG26" s="172">
        <v>44860</v>
      </c>
      <c r="BH26" s="172">
        <v>44910</v>
      </c>
      <c r="BI26" s="174">
        <f t="shared" ca="1" si="3"/>
        <v>-1219</v>
      </c>
      <c r="BJ26" s="3" t="s">
        <v>414</v>
      </c>
      <c r="BK26" s="172">
        <v>45147</v>
      </c>
      <c r="BL26" s="3" t="s">
        <v>282</v>
      </c>
      <c r="BM26" s="3" t="s">
        <v>298</v>
      </c>
      <c r="BN26" s="3">
        <v>2035487</v>
      </c>
      <c r="BO26" s="3">
        <v>0</v>
      </c>
      <c r="BP26" s="3" t="s">
        <v>543</v>
      </c>
      <c r="BQ26" s="172">
        <v>44587</v>
      </c>
      <c r="BR26" s="3" t="s">
        <v>544</v>
      </c>
      <c r="BS26" s="3">
        <v>2022</v>
      </c>
      <c r="BT26" s="3" t="s">
        <v>286</v>
      </c>
      <c r="BU26" s="3" t="s">
        <v>545</v>
      </c>
      <c r="BV26" s="3" t="s">
        <v>40</v>
      </c>
      <c r="BW26" s="3" t="s">
        <v>77</v>
      </c>
      <c r="BX26" s="3" t="s">
        <v>105</v>
      </c>
      <c r="BY26" s="3" t="s">
        <v>105</v>
      </c>
      <c r="BZ26" s="3" t="s">
        <v>105</v>
      </c>
      <c r="CA26" s="3" t="s">
        <v>105</v>
      </c>
      <c r="CB26" s="3" t="s">
        <v>105</v>
      </c>
      <c r="CC26" s="151" t="s">
        <v>546</v>
      </c>
      <c r="CD26" s="3"/>
      <c r="CE26" s="3"/>
      <c r="CF26" s="171" t="s">
        <v>291</v>
      </c>
      <c r="CG26" s="171" t="s">
        <v>292</v>
      </c>
      <c r="CH26" s="171" t="s">
        <v>167</v>
      </c>
      <c r="CI26" s="171" t="s">
        <v>123</v>
      </c>
    </row>
    <row r="27" spans="1:87" ht="90" hidden="1" x14ac:dyDescent="0.25">
      <c r="A27" s="3" t="s">
        <v>547</v>
      </c>
      <c r="B27" s="175">
        <v>27</v>
      </c>
      <c r="C27" s="170" t="str">
        <f t="shared" si="0"/>
        <v>JEP-114-2022</v>
      </c>
      <c r="D27" s="3" t="s">
        <v>548</v>
      </c>
      <c r="E27" s="3" t="s">
        <v>410</v>
      </c>
      <c r="F27" s="172" t="s">
        <v>274</v>
      </c>
      <c r="G27" s="3" t="s">
        <v>549</v>
      </c>
      <c r="H27" s="3" t="s">
        <v>29</v>
      </c>
      <c r="I27" s="3" t="s">
        <v>27</v>
      </c>
      <c r="J27" s="165">
        <v>800240660</v>
      </c>
      <c r="K27" s="3">
        <v>2</v>
      </c>
      <c r="L27" s="3" t="s">
        <v>13</v>
      </c>
      <c r="M27" s="3" t="s">
        <v>550</v>
      </c>
      <c r="N27" s="87" t="s">
        <v>551</v>
      </c>
      <c r="O27" s="171" t="s">
        <v>8</v>
      </c>
      <c r="P27" s="171" t="s">
        <v>491</v>
      </c>
      <c r="Q27" s="171" t="s">
        <v>129</v>
      </c>
      <c r="R27" s="171" t="s">
        <v>129</v>
      </c>
      <c r="S27" s="171" t="s">
        <v>129</v>
      </c>
      <c r="T27" s="171" t="s">
        <v>319</v>
      </c>
      <c r="U27" s="171" t="s">
        <v>279</v>
      </c>
      <c r="V27" s="171" t="s">
        <v>105</v>
      </c>
      <c r="W27" s="171" t="s">
        <v>105</v>
      </c>
      <c r="X27" s="171" t="s">
        <v>105</v>
      </c>
      <c r="Y27" s="171" t="s">
        <v>280</v>
      </c>
      <c r="Z27" s="115">
        <v>345444812</v>
      </c>
      <c r="AA27" s="171" t="s">
        <v>105</v>
      </c>
      <c r="AB27" s="171" t="s">
        <v>105</v>
      </c>
      <c r="AC27" s="153">
        <v>0</v>
      </c>
      <c r="AD27" s="153" t="s">
        <v>105</v>
      </c>
      <c r="AE27" s="175">
        <v>55822</v>
      </c>
      <c r="AF27" s="175">
        <v>44322</v>
      </c>
      <c r="AG27" s="175" t="s">
        <v>384</v>
      </c>
      <c r="AH27" s="172">
        <v>44581</v>
      </c>
      <c r="AI27" s="172">
        <v>44586</v>
      </c>
      <c r="AJ27" s="3" t="s">
        <v>105</v>
      </c>
      <c r="AK27" s="173" t="s">
        <v>105</v>
      </c>
      <c r="AL27" s="3" t="s">
        <v>105</v>
      </c>
      <c r="AM27" s="172" t="s">
        <v>105</v>
      </c>
      <c r="AN27" s="154">
        <v>77112000</v>
      </c>
      <c r="AO27" s="172">
        <v>44803</v>
      </c>
      <c r="AP27" s="154">
        <v>0</v>
      </c>
      <c r="AQ27" s="172" t="s">
        <v>105</v>
      </c>
      <c r="AR27" s="154">
        <v>0</v>
      </c>
      <c r="AS27" s="3" t="s">
        <v>105</v>
      </c>
      <c r="AT27" s="154">
        <v>0</v>
      </c>
      <c r="AU27" s="3" t="s">
        <v>105</v>
      </c>
      <c r="AV27" s="154">
        <v>0</v>
      </c>
      <c r="AW27" s="3" t="s">
        <v>105</v>
      </c>
      <c r="AX27" s="3">
        <v>0</v>
      </c>
      <c r="AY27" s="172" t="s">
        <v>105</v>
      </c>
      <c r="AZ27" s="3">
        <f t="shared" si="1"/>
        <v>0</v>
      </c>
      <c r="BA27" s="159">
        <f t="shared" si="2"/>
        <v>422556812</v>
      </c>
      <c r="BB27" s="171">
        <f t="shared" si="4"/>
        <v>0</v>
      </c>
      <c r="BC27" s="171">
        <v>0</v>
      </c>
      <c r="BD27" s="171">
        <v>0</v>
      </c>
      <c r="BE27" s="171">
        <v>0</v>
      </c>
      <c r="BF27" s="171">
        <v>0</v>
      </c>
      <c r="BG27" s="172">
        <v>44926</v>
      </c>
      <c r="BH27" s="172">
        <v>44926</v>
      </c>
      <c r="BI27" s="174">
        <f t="shared" ca="1" si="3"/>
        <v>-1203</v>
      </c>
      <c r="BJ27" s="3" t="s">
        <v>414</v>
      </c>
      <c r="BK27" s="172">
        <v>45153</v>
      </c>
      <c r="BL27" s="3" t="s">
        <v>282</v>
      </c>
      <c r="BM27" s="3" t="s">
        <v>92</v>
      </c>
      <c r="BN27" s="3" t="s">
        <v>552</v>
      </c>
      <c r="BO27" s="3">
        <v>0</v>
      </c>
      <c r="BP27" s="3" t="s">
        <v>284</v>
      </c>
      <c r="BQ27" s="172">
        <v>44585</v>
      </c>
      <c r="BR27" s="3" t="s">
        <v>553</v>
      </c>
      <c r="BS27" s="3">
        <v>2022</v>
      </c>
      <c r="BT27" s="3" t="s">
        <v>286</v>
      </c>
      <c r="BU27" s="3" t="s">
        <v>554</v>
      </c>
      <c r="BV27" s="3" t="s">
        <v>40</v>
      </c>
      <c r="BW27" s="3" t="s">
        <v>73</v>
      </c>
      <c r="BX27" s="3" t="s">
        <v>105</v>
      </c>
      <c r="BY27" s="3" t="s">
        <v>105</v>
      </c>
      <c r="BZ27" s="3" t="s">
        <v>105</v>
      </c>
      <c r="CA27" s="3" t="s">
        <v>105</v>
      </c>
      <c r="CB27" s="3" t="s">
        <v>105</v>
      </c>
      <c r="CC27" s="203" t="s">
        <v>555</v>
      </c>
      <c r="CD27" s="3"/>
      <c r="CE27" s="3"/>
      <c r="CF27" s="171" t="s">
        <v>291</v>
      </c>
      <c r="CG27" s="171" t="s">
        <v>292</v>
      </c>
      <c r="CH27" s="171" t="s">
        <v>167</v>
      </c>
      <c r="CI27" s="171" t="s">
        <v>123</v>
      </c>
    </row>
    <row r="28" spans="1:87" ht="72" x14ac:dyDescent="0.25">
      <c r="A28" s="3" t="s">
        <v>556</v>
      </c>
      <c r="B28" s="175">
        <v>29</v>
      </c>
      <c r="C28" s="3" t="s">
        <v>557</v>
      </c>
      <c r="D28" s="3" t="s">
        <v>558</v>
      </c>
      <c r="E28" s="3" t="s">
        <v>559</v>
      </c>
      <c r="F28" s="172" t="s">
        <v>274</v>
      </c>
      <c r="G28" s="3" t="s">
        <v>560</v>
      </c>
      <c r="H28" s="3" t="s">
        <v>41</v>
      </c>
      <c r="I28" s="3" t="s">
        <v>30</v>
      </c>
      <c r="J28" s="165">
        <v>830037946</v>
      </c>
      <c r="K28" s="3">
        <v>3</v>
      </c>
      <c r="L28" s="3" t="s">
        <v>13</v>
      </c>
      <c r="M28" s="3" t="s">
        <v>105</v>
      </c>
      <c r="N28" s="3" t="s">
        <v>561</v>
      </c>
      <c r="O28" s="171" t="s">
        <v>8</v>
      </c>
      <c r="P28" s="171" t="s">
        <v>491</v>
      </c>
      <c r="Q28" s="171" t="s">
        <v>129</v>
      </c>
      <c r="R28" s="171" t="s">
        <v>129</v>
      </c>
      <c r="S28" s="171" t="s">
        <v>129</v>
      </c>
      <c r="T28" s="171" t="s">
        <v>562</v>
      </c>
      <c r="U28" s="171" t="s">
        <v>279</v>
      </c>
      <c r="V28" s="171" t="s">
        <v>105</v>
      </c>
      <c r="W28" s="171" t="s">
        <v>105</v>
      </c>
      <c r="X28" s="171" t="s">
        <v>105</v>
      </c>
      <c r="Y28" s="171" t="s">
        <v>280</v>
      </c>
      <c r="Z28" s="115">
        <v>33700800</v>
      </c>
      <c r="AA28" s="171" t="s">
        <v>105</v>
      </c>
      <c r="AB28" s="171" t="s">
        <v>105</v>
      </c>
      <c r="AC28" s="153" t="s">
        <v>105</v>
      </c>
      <c r="AD28" s="153" t="s">
        <v>105</v>
      </c>
      <c r="AE28" s="175">
        <v>70122</v>
      </c>
      <c r="AF28" s="175" t="s">
        <v>563</v>
      </c>
      <c r="AG28" s="175">
        <v>2018011000870</v>
      </c>
      <c r="AH28" s="172">
        <v>44673</v>
      </c>
      <c r="AI28" s="172">
        <v>44673</v>
      </c>
      <c r="AJ28" s="3" t="s">
        <v>105</v>
      </c>
      <c r="AK28" s="3" t="s">
        <v>105</v>
      </c>
      <c r="AL28" s="3" t="s">
        <v>105</v>
      </c>
      <c r="AM28" s="172" t="s">
        <v>105</v>
      </c>
      <c r="AN28" s="154">
        <v>0</v>
      </c>
      <c r="AO28" s="3" t="s">
        <v>105</v>
      </c>
      <c r="AP28" s="154">
        <v>0</v>
      </c>
      <c r="AQ28" s="3" t="s">
        <v>105</v>
      </c>
      <c r="AR28" s="154">
        <v>0</v>
      </c>
      <c r="AS28" s="172" t="s">
        <v>105</v>
      </c>
      <c r="AT28" s="154">
        <v>0</v>
      </c>
      <c r="AU28" s="3" t="s">
        <v>105</v>
      </c>
      <c r="AV28" s="154">
        <v>0</v>
      </c>
      <c r="AW28" s="3" t="s">
        <v>105</v>
      </c>
      <c r="AX28" s="3">
        <v>0</v>
      </c>
      <c r="AY28" s="172" t="s">
        <v>105</v>
      </c>
      <c r="AZ28" s="3">
        <f t="shared" si="1"/>
        <v>0</v>
      </c>
      <c r="BA28" s="159">
        <f t="shared" si="2"/>
        <v>33700800</v>
      </c>
      <c r="BB28" s="171">
        <f t="shared" si="4"/>
        <v>0</v>
      </c>
      <c r="BC28" s="171">
        <v>0</v>
      </c>
      <c r="BD28" s="171">
        <v>0</v>
      </c>
      <c r="BE28" s="171">
        <v>0</v>
      </c>
      <c r="BF28" s="171">
        <v>0</v>
      </c>
      <c r="BG28" s="172">
        <v>44718</v>
      </c>
      <c r="BH28" s="172">
        <v>44718</v>
      </c>
      <c r="BI28" s="174">
        <f t="shared" ca="1" si="3"/>
        <v>-1411</v>
      </c>
      <c r="BJ28" s="3" t="s">
        <v>414</v>
      </c>
      <c r="BK28" s="172">
        <v>45539</v>
      </c>
      <c r="BL28" s="3" t="s">
        <v>282</v>
      </c>
      <c r="BM28" s="3" t="s">
        <v>105</v>
      </c>
      <c r="BN28" s="3" t="s">
        <v>105</v>
      </c>
      <c r="BO28" s="3" t="s">
        <v>105</v>
      </c>
      <c r="BP28" s="3" t="s">
        <v>105</v>
      </c>
      <c r="BQ28" s="172" t="s">
        <v>105</v>
      </c>
      <c r="BR28" s="3" t="s">
        <v>105</v>
      </c>
      <c r="BS28" s="3">
        <v>2022</v>
      </c>
      <c r="BT28" s="3" t="s">
        <v>105</v>
      </c>
      <c r="BU28" s="3" t="s">
        <v>105</v>
      </c>
      <c r="BV28" s="3" t="s">
        <v>40</v>
      </c>
      <c r="BW28" s="3" t="s">
        <v>93</v>
      </c>
      <c r="BX28" s="3" t="s">
        <v>105</v>
      </c>
      <c r="BY28" s="3" t="s">
        <v>105</v>
      </c>
      <c r="BZ28" s="3" t="s">
        <v>105</v>
      </c>
      <c r="CA28" s="3" t="s">
        <v>105</v>
      </c>
      <c r="CB28" s="3" t="s">
        <v>105</v>
      </c>
      <c r="CC28" s="151" t="s">
        <v>564</v>
      </c>
      <c r="CD28" s="3"/>
      <c r="CE28" s="3"/>
      <c r="CF28" s="171" t="s">
        <v>291</v>
      </c>
      <c r="CG28" s="171" t="s">
        <v>292</v>
      </c>
      <c r="CH28" s="171" t="s">
        <v>167</v>
      </c>
      <c r="CI28" s="171" t="s">
        <v>123</v>
      </c>
    </row>
    <row r="29" spans="1:87" ht="72" x14ac:dyDescent="0.25">
      <c r="A29" s="3" t="s">
        <v>105</v>
      </c>
      <c r="B29" s="175">
        <v>30</v>
      </c>
      <c r="C29" s="127" t="s">
        <v>565</v>
      </c>
      <c r="D29" s="3" t="s">
        <v>566</v>
      </c>
      <c r="E29" s="3" t="s">
        <v>567</v>
      </c>
      <c r="F29" s="172">
        <v>44897</v>
      </c>
      <c r="G29" s="3" t="s">
        <v>568</v>
      </c>
      <c r="H29" s="3" t="s">
        <v>41</v>
      </c>
      <c r="I29" s="3" t="s">
        <v>30</v>
      </c>
      <c r="J29" s="165">
        <v>901399373</v>
      </c>
      <c r="K29" s="3">
        <v>3</v>
      </c>
      <c r="L29" s="3" t="s">
        <v>13</v>
      </c>
      <c r="M29" s="3" t="s">
        <v>474</v>
      </c>
      <c r="N29" s="3" t="s">
        <v>569</v>
      </c>
      <c r="O29" s="171" t="s">
        <v>8</v>
      </c>
      <c r="P29" s="171" t="s">
        <v>491</v>
      </c>
      <c r="Q29" s="171" t="s">
        <v>129</v>
      </c>
      <c r="R29" s="171" t="s">
        <v>129</v>
      </c>
      <c r="S29" s="171" t="s">
        <v>129</v>
      </c>
      <c r="T29" s="171" t="s">
        <v>491</v>
      </c>
      <c r="U29" s="171" t="s">
        <v>279</v>
      </c>
      <c r="V29" s="171" t="s">
        <v>105</v>
      </c>
      <c r="W29" s="171" t="s">
        <v>105</v>
      </c>
      <c r="X29" s="171" t="s">
        <v>105</v>
      </c>
      <c r="Y29" s="171" t="s">
        <v>542</v>
      </c>
      <c r="Z29" s="115">
        <v>7026586126</v>
      </c>
      <c r="AA29" s="171" t="s">
        <v>105</v>
      </c>
      <c r="AB29" s="171" t="s">
        <v>105</v>
      </c>
      <c r="AC29" s="153" t="s">
        <v>105</v>
      </c>
      <c r="AD29" s="153" t="s">
        <v>105</v>
      </c>
      <c r="AE29" s="175">
        <v>126622</v>
      </c>
      <c r="AF29" s="175">
        <v>551822</v>
      </c>
      <c r="AG29" s="175" t="s">
        <v>105</v>
      </c>
      <c r="AH29" s="172">
        <v>44895</v>
      </c>
      <c r="AI29" s="172">
        <v>44895</v>
      </c>
      <c r="AJ29" s="172" t="s">
        <v>105</v>
      </c>
      <c r="AK29" s="173" t="s">
        <v>105</v>
      </c>
      <c r="AL29" s="175" t="s">
        <v>105</v>
      </c>
      <c r="AM29" s="172" t="s">
        <v>105</v>
      </c>
      <c r="AN29" s="154">
        <v>0</v>
      </c>
      <c r="AO29" s="172" t="s">
        <v>105</v>
      </c>
      <c r="AP29" s="154">
        <v>0</v>
      </c>
      <c r="AQ29" s="172" t="s">
        <v>105</v>
      </c>
      <c r="AR29" s="154">
        <v>0</v>
      </c>
      <c r="AS29" s="172" t="s">
        <v>105</v>
      </c>
      <c r="AT29" s="154">
        <v>0</v>
      </c>
      <c r="AU29" s="3" t="s">
        <v>105</v>
      </c>
      <c r="AV29" s="154">
        <v>0</v>
      </c>
      <c r="AW29" s="3" t="s">
        <v>105</v>
      </c>
      <c r="AX29" s="175">
        <v>0</v>
      </c>
      <c r="AY29" s="172" t="s">
        <v>105</v>
      </c>
      <c r="AZ29" s="3">
        <f t="shared" si="1"/>
        <v>0</v>
      </c>
      <c r="BA29" s="159">
        <f t="shared" si="2"/>
        <v>7026586126</v>
      </c>
      <c r="BB29" s="171">
        <f t="shared" si="4"/>
        <v>0</v>
      </c>
      <c r="BC29" s="171">
        <v>0</v>
      </c>
      <c r="BD29" s="171">
        <v>0</v>
      </c>
      <c r="BE29" s="171">
        <v>0</v>
      </c>
      <c r="BF29" s="171">
        <v>0</v>
      </c>
      <c r="BG29" s="172">
        <v>44926</v>
      </c>
      <c r="BH29" s="172">
        <v>44926</v>
      </c>
      <c r="BI29" s="174">
        <f t="shared" ca="1" si="3"/>
        <v>-1203</v>
      </c>
      <c r="BJ29" s="3" t="s">
        <v>414</v>
      </c>
      <c r="BK29" s="172">
        <v>45604</v>
      </c>
      <c r="BL29" s="3" t="s">
        <v>282</v>
      </c>
      <c r="BM29" s="3" t="s">
        <v>92</v>
      </c>
      <c r="BN29" s="3" t="s">
        <v>570</v>
      </c>
      <c r="BO29" s="3">
        <v>0</v>
      </c>
      <c r="BP29" s="3" t="s">
        <v>416</v>
      </c>
      <c r="BQ29" s="172">
        <v>44895</v>
      </c>
      <c r="BR29" s="3" t="s">
        <v>571</v>
      </c>
      <c r="BS29" s="172">
        <v>44895</v>
      </c>
      <c r="BT29" s="3" t="s">
        <v>286</v>
      </c>
      <c r="BU29" s="3" t="s">
        <v>572</v>
      </c>
      <c r="BV29" s="3" t="s">
        <v>40</v>
      </c>
      <c r="BW29" s="3" t="s">
        <v>93</v>
      </c>
      <c r="BX29" s="3" t="s">
        <v>105</v>
      </c>
      <c r="BY29" s="3" t="s">
        <v>105</v>
      </c>
      <c r="BZ29" s="3" t="s">
        <v>105</v>
      </c>
      <c r="CA29" s="3" t="s">
        <v>105</v>
      </c>
      <c r="CB29" s="151" t="s">
        <v>573</v>
      </c>
      <c r="CC29" s="151" t="s">
        <v>574</v>
      </c>
      <c r="CD29" s="3"/>
      <c r="CE29" s="3"/>
      <c r="CF29" s="171" t="s">
        <v>291</v>
      </c>
      <c r="CG29" s="171" t="s">
        <v>292</v>
      </c>
      <c r="CH29" s="171" t="s">
        <v>167</v>
      </c>
      <c r="CI29" s="171" t="s">
        <v>123</v>
      </c>
    </row>
    <row r="30" spans="1:87" ht="72" x14ac:dyDescent="0.25">
      <c r="A30" s="3" t="s">
        <v>575</v>
      </c>
      <c r="B30" s="175">
        <v>34</v>
      </c>
      <c r="C30" s="3" t="s">
        <v>576</v>
      </c>
      <c r="D30" s="3" t="s">
        <v>577</v>
      </c>
      <c r="E30" s="3" t="s">
        <v>578</v>
      </c>
      <c r="F30" s="172" t="s">
        <v>274</v>
      </c>
      <c r="G30" s="3" t="s">
        <v>579</v>
      </c>
      <c r="H30" s="3" t="s">
        <v>26</v>
      </c>
      <c r="I30" s="3" t="s">
        <v>30</v>
      </c>
      <c r="J30" s="165">
        <v>830044977</v>
      </c>
      <c r="K30" s="3">
        <v>0</v>
      </c>
      <c r="L30" s="3" t="s">
        <v>13</v>
      </c>
      <c r="M30" s="3" t="s">
        <v>105</v>
      </c>
      <c r="N30" s="3" t="s">
        <v>580</v>
      </c>
      <c r="O30" s="171" t="s">
        <v>8</v>
      </c>
      <c r="P30" s="171" t="s">
        <v>491</v>
      </c>
      <c r="Q30" s="171" t="s">
        <v>129</v>
      </c>
      <c r="R30" s="171" t="s">
        <v>129</v>
      </c>
      <c r="S30" s="171" t="s">
        <v>129</v>
      </c>
      <c r="T30" s="171" t="s">
        <v>581</v>
      </c>
      <c r="U30" s="171" t="s">
        <v>279</v>
      </c>
      <c r="V30" s="171" t="s">
        <v>105</v>
      </c>
      <c r="W30" s="171" t="s">
        <v>105</v>
      </c>
      <c r="X30" s="171" t="s">
        <v>105</v>
      </c>
      <c r="Y30" s="171" t="s">
        <v>280</v>
      </c>
      <c r="Z30" s="115">
        <v>18300000</v>
      </c>
      <c r="AA30" s="171" t="s">
        <v>105</v>
      </c>
      <c r="AB30" s="171" t="s">
        <v>105</v>
      </c>
      <c r="AC30" s="171">
        <v>1</v>
      </c>
      <c r="AD30" s="153" t="s">
        <v>105</v>
      </c>
      <c r="AE30" s="175">
        <v>69222</v>
      </c>
      <c r="AF30" s="175">
        <v>173522</v>
      </c>
      <c r="AG30" s="175">
        <v>2018011000870</v>
      </c>
      <c r="AH30" s="172">
        <v>44658</v>
      </c>
      <c r="AI30" s="172">
        <v>44671</v>
      </c>
      <c r="AJ30" s="3" t="s">
        <v>105</v>
      </c>
      <c r="AK30" s="3" t="s">
        <v>105</v>
      </c>
      <c r="AL30" s="3" t="s">
        <v>105</v>
      </c>
      <c r="AM30" s="172" t="s">
        <v>105</v>
      </c>
      <c r="AN30" s="154">
        <v>0</v>
      </c>
      <c r="AO30" s="3" t="s">
        <v>105</v>
      </c>
      <c r="AP30" s="154">
        <v>0</v>
      </c>
      <c r="AQ30" s="3" t="s">
        <v>105</v>
      </c>
      <c r="AR30" s="154">
        <v>0</v>
      </c>
      <c r="AS30" s="172" t="s">
        <v>105</v>
      </c>
      <c r="AT30" s="154">
        <v>0</v>
      </c>
      <c r="AU30" s="3" t="s">
        <v>105</v>
      </c>
      <c r="AV30" s="154">
        <v>0</v>
      </c>
      <c r="AW30" s="3" t="s">
        <v>105</v>
      </c>
      <c r="AX30" s="3">
        <v>0</v>
      </c>
      <c r="AY30" s="172" t="s">
        <v>105</v>
      </c>
      <c r="AZ30" s="3">
        <f t="shared" si="1"/>
        <v>0</v>
      </c>
      <c r="BA30" s="159">
        <f t="shared" si="2"/>
        <v>18300000</v>
      </c>
      <c r="BB30" s="171">
        <f t="shared" si="4"/>
        <v>0</v>
      </c>
      <c r="BC30" s="171">
        <v>0</v>
      </c>
      <c r="BD30" s="171">
        <v>0</v>
      </c>
      <c r="BE30" s="171">
        <v>0</v>
      </c>
      <c r="BF30" s="171">
        <v>0</v>
      </c>
      <c r="BG30" s="172">
        <v>44761</v>
      </c>
      <c r="BH30" s="172">
        <v>44761</v>
      </c>
      <c r="BI30" s="174">
        <f t="shared" ca="1" si="3"/>
        <v>-1368</v>
      </c>
      <c r="BJ30" s="3" t="s">
        <v>414</v>
      </c>
      <c r="BK30" s="172">
        <v>45419</v>
      </c>
      <c r="BL30" s="3" t="s">
        <v>282</v>
      </c>
      <c r="BM30" s="3" t="s">
        <v>92</v>
      </c>
      <c r="BN30" s="171" t="s">
        <v>582</v>
      </c>
      <c r="BO30" s="3">
        <v>0</v>
      </c>
      <c r="BP30" s="3" t="s">
        <v>284</v>
      </c>
      <c r="BQ30" s="172">
        <v>44659</v>
      </c>
      <c r="BR30" s="171" t="s">
        <v>583</v>
      </c>
      <c r="BS30" s="3">
        <v>2022</v>
      </c>
      <c r="BT30" s="3" t="s">
        <v>286</v>
      </c>
      <c r="BU30" s="3" t="s">
        <v>584</v>
      </c>
      <c r="BV30" s="3" t="s">
        <v>40</v>
      </c>
      <c r="BW30" s="3" t="s">
        <v>93</v>
      </c>
      <c r="BX30" s="3" t="s">
        <v>105</v>
      </c>
      <c r="BY30" s="3" t="s">
        <v>105</v>
      </c>
      <c r="BZ30" s="3" t="s">
        <v>105</v>
      </c>
      <c r="CA30" s="3" t="s">
        <v>105</v>
      </c>
      <c r="CB30" s="3" t="s">
        <v>40</v>
      </c>
      <c r="CC30" s="151" t="s">
        <v>585</v>
      </c>
      <c r="CD30" s="3"/>
      <c r="CE30" s="3"/>
      <c r="CF30" s="171" t="s">
        <v>291</v>
      </c>
      <c r="CG30" s="171" t="s">
        <v>292</v>
      </c>
      <c r="CH30" s="171" t="s">
        <v>167</v>
      </c>
      <c r="CI30" s="171" t="s">
        <v>123</v>
      </c>
    </row>
    <row r="31" spans="1:87" ht="72" x14ac:dyDescent="0.25">
      <c r="A31" s="3" t="s">
        <v>586</v>
      </c>
      <c r="B31" s="175">
        <v>35</v>
      </c>
      <c r="C31" s="220" t="str">
        <f t="shared" ref="C31:C62" si="5">_xlfn.CONCAT(A31,"-","2022")</f>
        <v>JEP-956-2022</v>
      </c>
      <c r="D31" s="3" t="s">
        <v>587</v>
      </c>
      <c r="E31" s="3" t="s">
        <v>588</v>
      </c>
      <c r="F31" s="172">
        <v>44904</v>
      </c>
      <c r="G31" s="3" t="s">
        <v>589</v>
      </c>
      <c r="H31" s="3" t="s">
        <v>26</v>
      </c>
      <c r="I31" s="3" t="s">
        <v>89</v>
      </c>
      <c r="J31" s="165">
        <v>830038304</v>
      </c>
      <c r="K31" s="3">
        <v>1</v>
      </c>
      <c r="L31" s="3" t="s">
        <v>13</v>
      </c>
      <c r="M31" s="3" t="s">
        <v>474</v>
      </c>
      <c r="N31" s="3" t="s">
        <v>590</v>
      </c>
      <c r="O31" s="171" t="s">
        <v>8</v>
      </c>
      <c r="P31" s="171" t="s">
        <v>491</v>
      </c>
      <c r="Q31" s="171" t="s">
        <v>129</v>
      </c>
      <c r="R31" s="171" t="s">
        <v>129</v>
      </c>
      <c r="S31" s="171" t="s">
        <v>129</v>
      </c>
      <c r="T31" s="171" t="s">
        <v>319</v>
      </c>
      <c r="U31" s="171" t="s">
        <v>279</v>
      </c>
      <c r="V31" s="171" t="s">
        <v>105</v>
      </c>
      <c r="W31" s="171" t="s">
        <v>105</v>
      </c>
      <c r="X31" s="171" t="s">
        <v>105</v>
      </c>
      <c r="Y31" s="171" t="s">
        <v>280</v>
      </c>
      <c r="Z31" s="115">
        <v>7797950</v>
      </c>
      <c r="AA31" s="171" t="s">
        <v>105</v>
      </c>
      <c r="AB31" s="171" t="s">
        <v>105</v>
      </c>
      <c r="AC31" s="153" t="s">
        <v>105</v>
      </c>
      <c r="AD31" s="153" t="s">
        <v>105</v>
      </c>
      <c r="AE31" s="175">
        <v>128422</v>
      </c>
      <c r="AF31" s="175" t="s">
        <v>591</v>
      </c>
      <c r="AG31" s="175">
        <v>2018011000870</v>
      </c>
      <c r="AH31" s="172">
        <v>44910</v>
      </c>
      <c r="AI31" s="172">
        <v>44915</v>
      </c>
      <c r="AJ31" s="172" t="s">
        <v>105</v>
      </c>
      <c r="AK31" s="173" t="s">
        <v>105</v>
      </c>
      <c r="AL31" s="175" t="s">
        <v>105</v>
      </c>
      <c r="AM31" s="172" t="s">
        <v>105</v>
      </c>
      <c r="AN31" s="154">
        <v>0</v>
      </c>
      <c r="AO31" s="172" t="s">
        <v>105</v>
      </c>
      <c r="AP31" s="154">
        <v>0</v>
      </c>
      <c r="AQ31" s="172" t="s">
        <v>105</v>
      </c>
      <c r="AR31" s="154">
        <v>0</v>
      </c>
      <c r="AS31" s="172" t="s">
        <v>105</v>
      </c>
      <c r="AT31" s="154">
        <v>0</v>
      </c>
      <c r="AU31" s="3" t="s">
        <v>105</v>
      </c>
      <c r="AV31" s="154">
        <v>0</v>
      </c>
      <c r="AW31" s="3" t="s">
        <v>105</v>
      </c>
      <c r="AX31" s="175">
        <v>0</v>
      </c>
      <c r="AY31" s="172" t="s">
        <v>105</v>
      </c>
      <c r="AZ31" s="3">
        <f t="shared" si="1"/>
        <v>0</v>
      </c>
      <c r="BA31" s="159">
        <f t="shared" si="2"/>
        <v>7797950</v>
      </c>
      <c r="BB31" s="171">
        <f t="shared" si="4"/>
        <v>0</v>
      </c>
      <c r="BC31" s="171">
        <v>0</v>
      </c>
      <c r="BD31" s="171">
        <v>0</v>
      </c>
      <c r="BE31" s="171">
        <v>0</v>
      </c>
      <c r="BF31" s="171">
        <v>0</v>
      </c>
      <c r="BG31" s="172">
        <v>44926</v>
      </c>
      <c r="BH31" s="172">
        <v>44926</v>
      </c>
      <c r="BI31" s="174">
        <f t="shared" ca="1" si="3"/>
        <v>-1203</v>
      </c>
      <c r="BJ31" s="3" t="s">
        <v>414</v>
      </c>
      <c r="BK31" s="172">
        <v>45770</v>
      </c>
      <c r="BL31" s="3" t="s">
        <v>533</v>
      </c>
      <c r="BM31" s="3" t="s">
        <v>92</v>
      </c>
      <c r="BN31" s="3" t="s">
        <v>592</v>
      </c>
      <c r="BO31" s="3">
        <v>0</v>
      </c>
      <c r="BP31" s="3" t="s">
        <v>593</v>
      </c>
      <c r="BQ31" s="172">
        <v>44911</v>
      </c>
      <c r="BR31" s="3" t="s">
        <v>594</v>
      </c>
      <c r="BS31" s="172">
        <v>44914</v>
      </c>
      <c r="BT31" s="3" t="s">
        <v>286</v>
      </c>
      <c r="BU31" s="3" t="s">
        <v>595</v>
      </c>
      <c r="BV31" s="3" t="s">
        <v>40</v>
      </c>
      <c r="BW31" s="3" t="s">
        <v>93</v>
      </c>
      <c r="BX31" s="3" t="s">
        <v>105</v>
      </c>
      <c r="BY31" s="3" t="s">
        <v>105</v>
      </c>
      <c r="BZ31" s="3" t="s">
        <v>105</v>
      </c>
      <c r="CA31" s="3" t="s">
        <v>105</v>
      </c>
      <c r="CB31" s="3" t="s">
        <v>105</v>
      </c>
      <c r="CC31" s="179" t="s">
        <v>596</v>
      </c>
      <c r="CD31" s="3"/>
      <c r="CE31" s="3"/>
      <c r="CF31" s="171" t="s">
        <v>291</v>
      </c>
      <c r="CG31" s="171" t="s">
        <v>292</v>
      </c>
      <c r="CH31" s="171" t="s">
        <v>167</v>
      </c>
      <c r="CI31" s="171" t="s">
        <v>123</v>
      </c>
    </row>
    <row r="32" spans="1:87" ht="72" x14ac:dyDescent="0.25">
      <c r="A32" s="3" t="s">
        <v>597</v>
      </c>
      <c r="B32" s="175">
        <v>37</v>
      </c>
      <c r="C32" s="170" t="str">
        <f t="shared" si="5"/>
        <v>JEP-436-2022</v>
      </c>
      <c r="D32" s="116" t="s">
        <v>598</v>
      </c>
      <c r="E32" s="3" t="s">
        <v>599</v>
      </c>
      <c r="F32" s="172" t="s">
        <v>274</v>
      </c>
      <c r="G32" s="3" t="s">
        <v>600</v>
      </c>
      <c r="H32" s="3" t="s">
        <v>32</v>
      </c>
      <c r="I32" s="3" t="s">
        <v>27</v>
      </c>
      <c r="J32" s="165">
        <v>830039811</v>
      </c>
      <c r="K32" s="3">
        <v>7</v>
      </c>
      <c r="L32" s="3" t="s">
        <v>13</v>
      </c>
      <c r="M32" s="3" t="s">
        <v>105</v>
      </c>
      <c r="N32" s="3" t="s">
        <v>601</v>
      </c>
      <c r="O32" s="171" t="s">
        <v>8</v>
      </c>
      <c r="P32" s="171" t="s">
        <v>491</v>
      </c>
      <c r="Q32" s="171" t="s">
        <v>129</v>
      </c>
      <c r="R32" s="171" t="s">
        <v>129</v>
      </c>
      <c r="S32" s="171" t="s">
        <v>129</v>
      </c>
      <c r="T32" s="98" t="s">
        <v>602</v>
      </c>
      <c r="U32" s="171" t="s">
        <v>279</v>
      </c>
      <c r="V32" s="171" t="s">
        <v>105</v>
      </c>
      <c r="W32" s="171" t="s">
        <v>105</v>
      </c>
      <c r="X32" s="171" t="s">
        <v>105</v>
      </c>
      <c r="Y32" s="171" t="s">
        <v>280</v>
      </c>
      <c r="Z32" s="115">
        <v>781318300</v>
      </c>
      <c r="AA32" s="171" t="s">
        <v>105</v>
      </c>
      <c r="AB32" s="171" t="s">
        <v>105</v>
      </c>
      <c r="AC32" s="3" t="s">
        <v>105</v>
      </c>
      <c r="AD32" s="153" t="s">
        <v>105</v>
      </c>
      <c r="AE32" s="175">
        <v>69522</v>
      </c>
      <c r="AF32" s="175">
        <v>269722</v>
      </c>
      <c r="AG32" s="175">
        <v>2018011000870</v>
      </c>
      <c r="AH32" s="172">
        <v>44726</v>
      </c>
      <c r="AI32" s="172">
        <v>44741</v>
      </c>
      <c r="AJ32" s="3" t="s">
        <v>105</v>
      </c>
      <c r="AK32" s="3" t="s">
        <v>105</v>
      </c>
      <c r="AL32" s="3" t="s">
        <v>105</v>
      </c>
      <c r="AM32" s="172" t="s">
        <v>105</v>
      </c>
      <c r="AN32" s="154">
        <v>0</v>
      </c>
      <c r="AO32" s="3" t="s">
        <v>105</v>
      </c>
      <c r="AP32" s="154">
        <v>0</v>
      </c>
      <c r="AQ32" s="3" t="s">
        <v>105</v>
      </c>
      <c r="AR32" s="154">
        <v>0</v>
      </c>
      <c r="AS32" s="172" t="s">
        <v>105</v>
      </c>
      <c r="AT32" s="154">
        <v>0</v>
      </c>
      <c r="AU32" s="3" t="s">
        <v>105</v>
      </c>
      <c r="AV32" s="154">
        <v>0</v>
      </c>
      <c r="AW32" s="3" t="s">
        <v>105</v>
      </c>
      <c r="AX32" s="3">
        <v>0</v>
      </c>
      <c r="AY32" s="172" t="s">
        <v>105</v>
      </c>
      <c r="AZ32" s="3">
        <f t="shared" si="1"/>
        <v>0</v>
      </c>
      <c r="BA32" s="159">
        <f t="shared" si="2"/>
        <v>781318300</v>
      </c>
      <c r="BB32" s="171">
        <f t="shared" si="4"/>
        <v>0</v>
      </c>
      <c r="BC32" s="171">
        <v>0</v>
      </c>
      <c r="BD32" s="171">
        <v>0</v>
      </c>
      <c r="BE32" s="171">
        <v>0</v>
      </c>
      <c r="BF32" s="171">
        <v>0</v>
      </c>
      <c r="BG32" s="172">
        <v>44926</v>
      </c>
      <c r="BH32" s="172">
        <v>44926</v>
      </c>
      <c r="BI32" s="174">
        <f t="shared" ca="1" si="3"/>
        <v>-1203</v>
      </c>
      <c r="BJ32" s="3" t="s">
        <v>414</v>
      </c>
      <c r="BK32" s="172">
        <v>45209</v>
      </c>
      <c r="BL32" s="3" t="s">
        <v>533</v>
      </c>
      <c r="BM32" s="3" t="s">
        <v>603</v>
      </c>
      <c r="BN32" s="175" t="s">
        <v>604</v>
      </c>
      <c r="BO32" s="3" t="s">
        <v>605</v>
      </c>
      <c r="BP32" s="3" t="s">
        <v>284</v>
      </c>
      <c r="BQ32" s="172" t="s">
        <v>606</v>
      </c>
      <c r="BR32" s="172" t="s">
        <v>607</v>
      </c>
      <c r="BS32" s="3">
        <v>2022</v>
      </c>
      <c r="BT32" s="3" t="s">
        <v>286</v>
      </c>
      <c r="BU32" s="3" t="s">
        <v>608</v>
      </c>
      <c r="BV32" s="3" t="s">
        <v>40</v>
      </c>
      <c r="BW32" s="3" t="s">
        <v>93</v>
      </c>
      <c r="BX32" s="3" t="s">
        <v>105</v>
      </c>
      <c r="BY32" s="3" t="s">
        <v>105</v>
      </c>
      <c r="BZ32" s="3" t="s">
        <v>105</v>
      </c>
      <c r="CA32" s="3" t="s">
        <v>105</v>
      </c>
      <c r="CB32" s="3" t="s">
        <v>105</v>
      </c>
      <c r="CC32" s="151" t="s">
        <v>609</v>
      </c>
      <c r="CD32" s="3"/>
      <c r="CE32" s="3"/>
      <c r="CF32" s="171" t="s">
        <v>291</v>
      </c>
      <c r="CG32" s="171" t="s">
        <v>292</v>
      </c>
      <c r="CH32" s="171" t="s">
        <v>167</v>
      </c>
      <c r="CI32" s="171" t="s">
        <v>123</v>
      </c>
    </row>
    <row r="33" spans="1:87" ht="72" hidden="1" x14ac:dyDescent="0.25">
      <c r="A33" s="3" t="s">
        <v>610</v>
      </c>
      <c r="B33" s="175">
        <v>38</v>
      </c>
      <c r="C33" s="170" t="str">
        <f t="shared" si="5"/>
        <v>JEP-010-2022</v>
      </c>
      <c r="D33" s="3" t="s">
        <v>611</v>
      </c>
      <c r="E33" s="3" t="s">
        <v>517</v>
      </c>
      <c r="F33" s="172" t="s">
        <v>274</v>
      </c>
      <c r="G33" s="3" t="s">
        <v>612</v>
      </c>
      <c r="H33" s="3" t="s">
        <v>29</v>
      </c>
      <c r="I33" s="3" t="s">
        <v>27</v>
      </c>
      <c r="J33" s="165" t="s">
        <v>613</v>
      </c>
      <c r="K33" s="3">
        <v>3</v>
      </c>
      <c r="L33" s="3" t="s">
        <v>9</v>
      </c>
      <c r="M33" s="3" t="s">
        <v>105</v>
      </c>
      <c r="N33" s="3" t="s">
        <v>614</v>
      </c>
      <c r="O33" s="171" t="s">
        <v>8</v>
      </c>
      <c r="P33" s="3" t="s">
        <v>277</v>
      </c>
      <c r="Q33" s="3" t="s">
        <v>167</v>
      </c>
      <c r="R33" s="171" t="s">
        <v>167</v>
      </c>
      <c r="S33" s="171" t="s">
        <v>140</v>
      </c>
      <c r="T33" s="171" t="s">
        <v>615</v>
      </c>
      <c r="U33" s="171" t="s">
        <v>616</v>
      </c>
      <c r="V33" s="171" t="s">
        <v>105</v>
      </c>
      <c r="W33" s="171" t="s">
        <v>105</v>
      </c>
      <c r="X33" s="171" t="s">
        <v>105</v>
      </c>
      <c r="Y33" s="171" t="s">
        <v>280</v>
      </c>
      <c r="Z33" s="115">
        <v>125933533</v>
      </c>
      <c r="AA33" s="171" t="s">
        <v>105</v>
      </c>
      <c r="AB33" s="171" t="s">
        <v>105</v>
      </c>
      <c r="AC33" s="153" t="s">
        <v>617</v>
      </c>
      <c r="AD33" s="153" t="s">
        <v>105</v>
      </c>
      <c r="AE33" s="175">
        <v>24422</v>
      </c>
      <c r="AF33" s="175">
        <v>24622</v>
      </c>
      <c r="AG33" s="175">
        <v>2018011001175</v>
      </c>
      <c r="AH33" s="172">
        <v>44566</v>
      </c>
      <c r="AI33" s="172">
        <v>44567</v>
      </c>
      <c r="AJ33" s="3" t="s">
        <v>105</v>
      </c>
      <c r="AK33" s="3" t="s">
        <v>105</v>
      </c>
      <c r="AL33" s="3" t="s">
        <v>105</v>
      </c>
      <c r="AM33" s="172" t="s">
        <v>105</v>
      </c>
      <c r="AN33" s="154">
        <v>0</v>
      </c>
      <c r="AO33" s="3" t="s">
        <v>105</v>
      </c>
      <c r="AP33" s="154">
        <v>0</v>
      </c>
      <c r="AQ33" s="172" t="s">
        <v>105</v>
      </c>
      <c r="AR33" s="154">
        <v>0</v>
      </c>
      <c r="AS33" s="3" t="s">
        <v>105</v>
      </c>
      <c r="AT33" s="154">
        <v>0</v>
      </c>
      <c r="AU33" s="3" t="s">
        <v>105</v>
      </c>
      <c r="AV33" s="154">
        <v>0</v>
      </c>
      <c r="AW33" s="3" t="s">
        <v>105</v>
      </c>
      <c r="AX33" s="3">
        <v>0</v>
      </c>
      <c r="AY33" s="172" t="s">
        <v>105</v>
      </c>
      <c r="AZ33" s="3">
        <f t="shared" si="1"/>
        <v>-61</v>
      </c>
      <c r="BA33" s="159">
        <f t="shared" si="2"/>
        <v>125933533</v>
      </c>
      <c r="BB33" s="171">
        <f t="shared" si="4"/>
        <v>0</v>
      </c>
      <c r="BC33" s="171">
        <v>0</v>
      </c>
      <c r="BD33" s="171">
        <v>0</v>
      </c>
      <c r="BE33" s="171">
        <v>0</v>
      </c>
      <c r="BF33" s="171">
        <v>0</v>
      </c>
      <c r="BG33" s="172">
        <v>44926</v>
      </c>
      <c r="BH33" s="172">
        <v>44865</v>
      </c>
      <c r="BI33" s="174">
        <f t="shared" ca="1" si="3"/>
        <v>-1264</v>
      </c>
      <c r="BJ33" s="3" t="s">
        <v>414</v>
      </c>
      <c r="BK33" s="172">
        <v>44865</v>
      </c>
      <c r="BL33" s="3" t="s">
        <v>282</v>
      </c>
      <c r="BM33" s="3" t="s">
        <v>92</v>
      </c>
      <c r="BN33" s="3" t="s">
        <v>618</v>
      </c>
      <c r="BO33" s="3">
        <v>0</v>
      </c>
      <c r="BP33" s="3" t="s">
        <v>394</v>
      </c>
      <c r="BQ33" s="172">
        <v>44566</v>
      </c>
      <c r="BR33" s="3" t="s">
        <v>619</v>
      </c>
      <c r="BS33" s="3">
        <v>2022</v>
      </c>
      <c r="BT33" s="3" t="s">
        <v>286</v>
      </c>
      <c r="BU33" s="3" t="s">
        <v>620</v>
      </c>
      <c r="BV33" s="3" t="s">
        <v>40</v>
      </c>
      <c r="BW33" s="3" t="s">
        <v>91</v>
      </c>
      <c r="BX33" s="3" t="s">
        <v>105</v>
      </c>
      <c r="BY33" s="3" t="s">
        <v>287</v>
      </c>
      <c r="BZ33" s="3" t="s">
        <v>105</v>
      </c>
      <c r="CA33" s="3" t="s">
        <v>303</v>
      </c>
      <c r="CB33" s="151" t="s">
        <v>621</v>
      </c>
      <c r="CC33" s="204" t="s">
        <v>622</v>
      </c>
      <c r="CD33" s="3"/>
      <c r="CE33" s="3"/>
      <c r="CF33" s="171" t="s">
        <v>623</v>
      </c>
      <c r="CG33" s="171" t="s">
        <v>624</v>
      </c>
      <c r="CH33" s="171" t="s">
        <v>167</v>
      </c>
      <c r="CI33" s="171" t="s">
        <v>140</v>
      </c>
    </row>
    <row r="34" spans="1:87" ht="180" hidden="1" x14ac:dyDescent="0.25">
      <c r="A34" s="3" t="s">
        <v>625</v>
      </c>
      <c r="B34" s="175">
        <v>39</v>
      </c>
      <c r="C34" s="170" t="str">
        <f t="shared" si="5"/>
        <v>JEP-201-2022</v>
      </c>
      <c r="D34" s="3" t="s">
        <v>626</v>
      </c>
      <c r="E34" s="3" t="s">
        <v>517</v>
      </c>
      <c r="F34" s="172">
        <v>44575</v>
      </c>
      <c r="G34" s="3" t="s">
        <v>627</v>
      </c>
      <c r="H34" s="3" t="s">
        <v>29</v>
      </c>
      <c r="I34" s="3" t="s">
        <v>27</v>
      </c>
      <c r="J34" s="165">
        <v>53077880</v>
      </c>
      <c r="K34" s="3">
        <v>9</v>
      </c>
      <c r="L34" s="3" t="s">
        <v>9</v>
      </c>
      <c r="M34" s="3" t="s">
        <v>105</v>
      </c>
      <c r="N34" s="3" t="s">
        <v>628</v>
      </c>
      <c r="O34" s="171" t="s">
        <v>8</v>
      </c>
      <c r="P34" s="3" t="s">
        <v>277</v>
      </c>
      <c r="Q34" s="3" t="s">
        <v>167</v>
      </c>
      <c r="R34" s="171" t="s">
        <v>167</v>
      </c>
      <c r="S34" s="171" t="s">
        <v>140</v>
      </c>
      <c r="T34" s="171" t="s">
        <v>615</v>
      </c>
      <c r="U34" s="171" t="s">
        <v>616</v>
      </c>
      <c r="V34" s="171" t="s">
        <v>105</v>
      </c>
      <c r="W34" s="171" t="s">
        <v>105</v>
      </c>
      <c r="X34" s="171" t="s">
        <v>105</v>
      </c>
      <c r="Y34" s="171" t="s">
        <v>280</v>
      </c>
      <c r="Z34" s="115">
        <v>41200413</v>
      </c>
      <c r="AA34" s="171" t="s">
        <v>105</v>
      </c>
      <c r="AB34" s="171" t="s">
        <v>105</v>
      </c>
      <c r="AC34" s="153">
        <v>7228143</v>
      </c>
      <c r="AD34" s="153" t="s">
        <v>105</v>
      </c>
      <c r="AE34" s="175">
        <v>37422</v>
      </c>
      <c r="AF34" s="175">
        <v>39922</v>
      </c>
      <c r="AG34" s="175">
        <v>2018011001175</v>
      </c>
      <c r="AH34" s="172">
        <v>44580</v>
      </c>
      <c r="AI34" s="172">
        <v>44581</v>
      </c>
      <c r="AJ34" s="3" t="s">
        <v>105</v>
      </c>
      <c r="AK34" s="173" t="s">
        <v>105</v>
      </c>
      <c r="AL34" s="3" t="s">
        <v>105</v>
      </c>
      <c r="AM34" s="172" t="s">
        <v>105</v>
      </c>
      <c r="AN34" s="154">
        <v>0</v>
      </c>
      <c r="AO34" s="3" t="s">
        <v>105</v>
      </c>
      <c r="AP34" s="154">
        <v>0</v>
      </c>
      <c r="AQ34" s="172" t="s">
        <v>105</v>
      </c>
      <c r="AR34" s="154">
        <v>0</v>
      </c>
      <c r="AS34" s="3" t="s">
        <v>105</v>
      </c>
      <c r="AT34" s="154">
        <v>0</v>
      </c>
      <c r="AU34" s="3" t="s">
        <v>105</v>
      </c>
      <c r="AV34" s="154">
        <v>0</v>
      </c>
      <c r="AW34" s="3" t="s">
        <v>105</v>
      </c>
      <c r="AX34" s="3">
        <v>0</v>
      </c>
      <c r="AY34" s="172" t="s">
        <v>105</v>
      </c>
      <c r="AZ34" s="3">
        <f t="shared" si="1"/>
        <v>0</v>
      </c>
      <c r="BA34" s="159">
        <f t="shared" si="2"/>
        <v>41200413</v>
      </c>
      <c r="BB34" s="171">
        <f t="shared" si="4"/>
        <v>0</v>
      </c>
      <c r="BC34" s="171">
        <v>0</v>
      </c>
      <c r="BD34" s="171">
        <v>0</v>
      </c>
      <c r="BE34" s="171">
        <v>0</v>
      </c>
      <c r="BF34" s="171">
        <v>0</v>
      </c>
      <c r="BG34" s="172">
        <v>44742</v>
      </c>
      <c r="BH34" s="172">
        <v>44742</v>
      </c>
      <c r="BI34" s="174">
        <f t="shared" ca="1" si="3"/>
        <v>-1387</v>
      </c>
      <c r="BJ34" s="3" t="s">
        <v>281</v>
      </c>
      <c r="BK34" s="172" t="s">
        <v>105</v>
      </c>
      <c r="BL34" s="3" t="s">
        <v>282</v>
      </c>
      <c r="BM34" s="3" t="s">
        <v>92</v>
      </c>
      <c r="BN34" s="3" t="s">
        <v>629</v>
      </c>
      <c r="BO34" s="3">
        <v>0</v>
      </c>
      <c r="BP34" s="3" t="s">
        <v>284</v>
      </c>
      <c r="BQ34" s="172">
        <v>44580</v>
      </c>
      <c r="BR34" s="3" t="s">
        <v>630</v>
      </c>
      <c r="BS34" s="3">
        <v>2022</v>
      </c>
      <c r="BT34" s="151" t="s">
        <v>631</v>
      </c>
      <c r="BU34" s="3" t="s">
        <v>105</v>
      </c>
      <c r="BV34" s="3" t="s">
        <v>40</v>
      </c>
      <c r="BW34" s="3" t="s">
        <v>93</v>
      </c>
      <c r="BX34" s="3" t="s">
        <v>105</v>
      </c>
      <c r="BY34" s="3" t="s">
        <v>632</v>
      </c>
      <c r="BZ34" s="3" t="s">
        <v>105</v>
      </c>
      <c r="CA34" s="3" t="s">
        <v>303</v>
      </c>
      <c r="CB34" s="3" t="s">
        <v>40</v>
      </c>
      <c r="CC34" s="204" t="s">
        <v>633</v>
      </c>
      <c r="CD34" s="3"/>
      <c r="CE34" s="3"/>
      <c r="CF34" s="171" t="s">
        <v>623</v>
      </c>
      <c r="CG34" s="171" t="s">
        <v>624</v>
      </c>
      <c r="CH34" s="171" t="s">
        <v>167</v>
      </c>
      <c r="CI34" s="171" t="s">
        <v>140</v>
      </c>
    </row>
    <row r="35" spans="1:87" ht="72" x14ac:dyDescent="0.25">
      <c r="A35" s="3" t="s">
        <v>634</v>
      </c>
      <c r="B35" s="175">
        <v>40</v>
      </c>
      <c r="C35" s="175" t="str">
        <f t="shared" si="5"/>
        <v>JEP-784-2022</v>
      </c>
      <c r="D35" s="3" t="s">
        <v>635</v>
      </c>
      <c r="E35" s="3" t="s">
        <v>517</v>
      </c>
      <c r="F35" s="172">
        <v>44874</v>
      </c>
      <c r="G35" s="3" t="s">
        <v>636</v>
      </c>
      <c r="H35" s="3" t="s">
        <v>29</v>
      </c>
      <c r="I35" s="3" t="s">
        <v>27</v>
      </c>
      <c r="J35" s="165">
        <v>39582876</v>
      </c>
      <c r="K35" s="3">
        <v>3</v>
      </c>
      <c r="L35" s="3" t="s">
        <v>9</v>
      </c>
      <c r="M35" s="3" t="s">
        <v>474</v>
      </c>
      <c r="N35" s="3" t="s">
        <v>637</v>
      </c>
      <c r="O35" s="171" t="s">
        <v>8</v>
      </c>
      <c r="P35" s="171" t="s">
        <v>277</v>
      </c>
      <c r="Q35" s="3" t="s">
        <v>167</v>
      </c>
      <c r="R35" s="171" t="s">
        <v>167</v>
      </c>
      <c r="S35" s="171" t="s">
        <v>140</v>
      </c>
      <c r="T35" s="171" t="s">
        <v>615</v>
      </c>
      <c r="U35" s="171" t="s">
        <v>616</v>
      </c>
      <c r="V35" s="171" t="s">
        <v>105</v>
      </c>
      <c r="W35" s="171" t="s">
        <v>105</v>
      </c>
      <c r="X35" s="171" t="s">
        <v>105</v>
      </c>
      <c r="Y35" s="171" t="s">
        <v>280</v>
      </c>
      <c r="Z35" s="115">
        <v>86614834</v>
      </c>
      <c r="AA35" s="171" t="s">
        <v>105</v>
      </c>
      <c r="AB35" s="171" t="s">
        <v>105</v>
      </c>
      <c r="AC35" s="153">
        <v>6649892</v>
      </c>
      <c r="AD35" s="153">
        <v>6982386</v>
      </c>
      <c r="AE35" s="175">
        <v>107522</v>
      </c>
      <c r="AF35" s="175">
        <v>516122</v>
      </c>
      <c r="AG35" s="175">
        <v>2018011001175</v>
      </c>
      <c r="AH35" s="172">
        <v>44882</v>
      </c>
      <c r="AI35" s="172">
        <v>44883</v>
      </c>
      <c r="AJ35" s="3" t="s">
        <v>105</v>
      </c>
      <c r="AK35" s="3" t="s">
        <v>105</v>
      </c>
      <c r="AL35" s="3" t="s">
        <v>105</v>
      </c>
      <c r="AM35" s="172" t="s">
        <v>105</v>
      </c>
      <c r="AN35" s="171">
        <v>-3768273</v>
      </c>
      <c r="AO35" s="172">
        <v>45240</v>
      </c>
      <c r="AP35" s="176">
        <v>10473582</v>
      </c>
      <c r="AQ35" s="172">
        <v>45240</v>
      </c>
      <c r="AR35" s="154">
        <v>0</v>
      </c>
      <c r="AS35" s="172" t="s">
        <v>105</v>
      </c>
      <c r="AT35" s="154">
        <v>0</v>
      </c>
      <c r="AU35" s="3" t="s">
        <v>105</v>
      </c>
      <c r="AV35" s="154">
        <v>0</v>
      </c>
      <c r="AW35" s="3" t="s">
        <v>105</v>
      </c>
      <c r="AX35" s="3">
        <v>1</v>
      </c>
      <c r="AY35" s="172">
        <v>45240</v>
      </c>
      <c r="AZ35" s="3">
        <f t="shared" si="1"/>
        <v>46</v>
      </c>
      <c r="BA35" s="159">
        <f t="shared" si="2"/>
        <v>93320143</v>
      </c>
      <c r="BB35" s="171">
        <f>BC35+BD35+BE35+BF35</f>
        <v>73315050</v>
      </c>
      <c r="BC35" s="171">
        <v>73315050</v>
      </c>
      <c r="BD35" s="171">
        <v>0</v>
      </c>
      <c r="BE35" s="171">
        <v>0</v>
      </c>
      <c r="BF35" s="171">
        <v>0</v>
      </c>
      <c r="BG35" s="172">
        <v>45245</v>
      </c>
      <c r="BH35" s="172">
        <v>45291</v>
      </c>
      <c r="BI35" s="174">
        <f t="shared" ca="1" si="3"/>
        <v>-838</v>
      </c>
      <c r="BJ35" s="3" t="s">
        <v>414</v>
      </c>
      <c r="BK35" s="172" t="s">
        <v>105</v>
      </c>
      <c r="BL35" s="3" t="s">
        <v>282</v>
      </c>
      <c r="BM35" s="3" t="s">
        <v>92</v>
      </c>
      <c r="BN35" s="3" t="s">
        <v>638</v>
      </c>
      <c r="BO35" s="3">
        <v>0</v>
      </c>
      <c r="BP35" s="3" t="s">
        <v>593</v>
      </c>
      <c r="BQ35" s="172">
        <v>44882</v>
      </c>
      <c r="BR35" s="3" t="s">
        <v>639</v>
      </c>
      <c r="BS35" s="3">
        <v>2022</v>
      </c>
      <c r="BT35" s="3" t="s">
        <v>286</v>
      </c>
      <c r="BU35" s="3" t="s">
        <v>640</v>
      </c>
      <c r="BV35" s="3" t="s">
        <v>40</v>
      </c>
      <c r="BW35" s="3" t="s">
        <v>77</v>
      </c>
      <c r="BX35" s="3" t="s">
        <v>105</v>
      </c>
      <c r="BY35" s="3" t="s">
        <v>641</v>
      </c>
      <c r="BZ35" s="3" t="s">
        <v>105</v>
      </c>
      <c r="CA35" s="3" t="s">
        <v>303</v>
      </c>
      <c r="CB35" s="151" t="s">
        <v>642</v>
      </c>
      <c r="CC35" s="151" t="s">
        <v>643</v>
      </c>
      <c r="CD35" s="3"/>
      <c r="CE35" s="3"/>
      <c r="CF35" s="171" t="s">
        <v>623</v>
      </c>
      <c r="CG35" s="171" t="s">
        <v>624</v>
      </c>
      <c r="CH35" s="171" t="s">
        <v>167</v>
      </c>
      <c r="CI35" s="171" t="s">
        <v>140</v>
      </c>
    </row>
    <row r="36" spans="1:87" ht="72" x14ac:dyDescent="0.25">
      <c r="A36" s="3" t="s">
        <v>644</v>
      </c>
      <c r="B36" s="175">
        <v>41</v>
      </c>
      <c r="C36" s="175" t="str">
        <f t="shared" si="5"/>
        <v>JEP-803-2022</v>
      </c>
      <c r="D36" s="3" t="s">
        <v>645</v>
      </c>
      <c r="E36" s="3" t="s">
        <v>517</v>
      </c>
      <c r="F36" s="172">
        <v>44889</v>
      </c>
      <c r="G36" s="3" t="s">
        <v>646</v>
      </c>
      <c r="H36" s="3" t="s">
        <v>29</v>
      </c>
      <c r="I36" s="3" t="s">
        <v>27</v>
      </c>
      <c r="J36" s="165">
        <v>1031150439</v>
      </c>
      <c r="K36" s="3">
        <v>6</v>
      </c>
      <c r="L36" s="3" t="s">
        <v>9</v>
      </c>
      <c r="M36" s="3" t="s">
        <v>474</v>
      </c>
      <c r="N36" s="3" t="s">
        <v>637</v>
      </c>
      <c r="O36" s="171" t="s">
        <v>8</v>
      </c>
      <c r="P36" s="3" t="s">
        <v>277</v>
      </c>
      <c r="Q36" s="3" t="s">
        <v>167</v>
      </c>
      <c r="R36" s="180" t="s">
        <v>167</v>
      </c>
      <c r="S36" s="180" t="s">
        <v>140</v>
      </c>
      <c r="T36" s="171" t="s">
        <v>615</v>
      </c>
      <c r="U36" s="171" t="s">
        <v>616</v>
      </c>
      <c r="V36" s="171" t="s">
        <v>105</v>
      </c>
      <c r="W36" s="171" t="s">
        <v>105</v>
      </c>
      <c r="X36" s="171" t="s">
        <v>105</v>
      </c>
      <c r="Y36" s="171" t="s">
        <v>280</v>
      </c>
      <c r="Z36" s="115">
        <v>86614834</v>
      </c>
      <c r="AA36" s="171" t="s">
        <v>105</v>
      </c>
      <c r="AB36" s="171" t="s">
        <v>105</v>
      </c>
      <c r="AC36" s="153">
        <v>6649892</v>
      </c>
      <c r="AD36" s="153">
        <v>6982386</v>
      </c>
      <c r="AE36" s="175">
        <v>107622</v>
      </c>
      <c r="AF36" s="175">
        <v>552122</v>
      </c>
      <c r="AG36" s="175">
        <v>2018011001175</v>
      </c>
      <c r="AH36" s="172">
        <v>44894</v>
      </c>
      <c r="AI36" s="172">
        <v>44896</v>
      </c>
      <c r="AJ36" s="3" t="s">
        <v>105</v>
      </c>
      <c r="AK36" s="3" t="s">
        <v>105</v>
      </c>
      <c r="AL36" s="3" t="s">
        <v>105</v>
      </c>
      <c r="AM36" s="172" t="s">
        <v>105</v>
      </c>
      <c r="AN36" s="171">
        <v>-6649894</v>
      </c>
      <c r="AO36" s="172">
        <v>45244</v>
      </c>
      <c r="AP36" s="173">
        <v>10473582</v>
      </c>
      <c r="AQ36" s="172">
        <v>45244</v>
      </c>
      <c r="AR36" s="154">
        <v>0</v>
      </c>
      <c r="AS36" s="172" t="s">
        <v>105</v>
      </c>
      <c r="AT36" s="154">
        <v>0</v>
      </c>
      <c r="AU36" s="3" t="s">
        <v>105</v>
      </c>
      <c r="AV36" s="154">
        <v>0</v>
      </c>
      <c r="AW36" s="3" t="s">
        <v>105</v>
      </c>
      <c r="AX36" s="3">
        <v>1</v>
      </c>
      <c r="AY36" s="172">
        <v>45244</v>
      </c>
      <c r="AZ36" s="3">
        <f t="shared" si="1"/>
        <v>46</v>
      </c>
      <c r="BA36" s="159">
        <f t="shared" si="2"/>
        <v>90438522</v>
      </c>
      <c r="BB36" s="171">
        <f t="shared" ref="BB36:BB38" si="6">BC36+BD36+BE36+BF36</f>
        <v>73315050</v>
      </c>
      <c r="BC36" s="171">
        <v>73315050</v>
      </c>
      <c r="BD36" s="171">
        <v>0</v>
      </c>
      <c r="BE36" s="171">
        <v>0</v>
      </c>
      <c r="BF36" s="171">
        <v>0</v>
      </c>
      <c r="BG36" s="172">
        <v>45245</v>
      </c>
      <c r="BH36" s="172">
        <v>45291</v>
      </c>
      <c r="BI36" s="174">
        <f t="shared" ca="1" si="3"/>
        <v>-838</v>
      </c>
      <c r="BJ36" s="3" t="s">
        <v>414</v>
      </c>
      <c r="BK36" s="172" t="s">
        <v>105</v>
      </c>
      <c r="BL36" s="3" t="s">
        <v>282</v>
      </c>
      <c r="BM36" s="3" t="s">
        <v>92</v>
      </c>
      <c r="BN36" s="3" t="s">
        <v>647</v>
      </c>
      <c r="BO36" s="3">
        <v>0</v>
      </c>
      <c r="BP36" s="3" t="s">
        <v>593</v>
      </c>
      <c r="BQ36" s="172">
        <v>44897</v>
      </c>
      <c r="BR36" s="3" t="s">
        <v>648</v>
      </c>
      <c r="BS36" s="3">
        <v>2022</v>
      </c>
      <c r="BT36" s="3" t="s">
        <v>286</v>
      </c>
      <c r="BU36" s="3" t="s">
        <v>649</v>
      </c>
      <c r="BV36" s="3" t="s">
        <v>40</v>
      </c>
      <c r="BW36" s="3" t="s">
        <v>77</v>
      </c>
      <c r="BX36" s="3" t="s">
        <v>105</v>
      </c>
      <c r="BY36" s="3" t="s">
        <v>418</v>
      </c>
      <c r="BZ36" s="3" t="s">
        <v>105</v>
      </c>
      <c r="CA36" s="3" t="s">
        <v>303</v>
      </c>
      <c r="CB36" s="179" t="s">
        <v>650</v>
      </c>
      <c r="CC36" s="151" t="s">
        <v>651</v>
      </c>
      <c r="CD36" s="3"/>
      <c r="CE36" s="3"/>
      <c r="CF36" s="171" t="s">
        <v>623</v>
      </c>
      <c r="CG36" s="171" t="s">
        <v>624</v>
      </c>
      <c r="CH36" s="171" t="s">
        <v>167</v>
      </c>
      <c r="CI36" s="171" t="s">
        <v>140</v>
      </c>
    </row>
    <row r="37" spans="1:87" ht="72" x14ac:dyDescent="0.25">
      <c r="A37" s="3" t="s">
        <v>652</v>
      </c>
      <c r="B37" s="175">
        <v>42</v>
      </c>
      <c r="C37" s="175" t="str">
        <f t="shared" si="5"/>
        <v>JEP-785-2022</v>
      </c>
      <c r="D37" s="3" t="s">
        <v>653</v>
      </c>
      <c r="E37" s="3" t="s">
        <v>517</v>
      </c>
      <c r="F37" s="172">
        <v>44874</v>
      </c>
      <c r="G37" s="3" t="s">
        <v>654</v>
      </c>
      <c r="H37" s="3" t="s">
        <v>29</v>
      </c>
      <c r="I37" s="3" t="s">
        <v>27</v>
      </c>
      <c r="J37" s="165">
        <v>63552880</v>
      </c>
      <c r="K37" s="3">
        <v>2</v>
      </c>
      <c r="L37" s="3" t="s">
        <v>9</v>
      </c>
      <c r="M37" s="3" t="s">
        <v>655</v>
      </c>
      <c r="N37" s="3" t="s">
        <v>656</v>
      </c>
      <c r="O37" s="171" t="s">
        <v>8</v>
      </c>
      <c r="P37" s="171" t="s">
        <v>277</v>
      </c>
      <c r="Q37" s="3" t="s">
        <v>167</v>
      </c>
      <c r="R37" s="171" t="s">
        <v>167</v>
      </c>
      <c r="S37" s="171" t="s">
        <v>140</v>
      </c>
      <c r="T37" s="171" t="s">
        <v>615</v>
      </c>
      <c r="U37" s="171" t="s">
        <v>616</v>
      </c>
      <c r="V37" s="171" t="s">
        <v>105</v>
      </c>
      <c r="W37" s="171" t="s">
        <v>105</v>
      </c>
      <c r="X37" s="171" t="s">
        <v>105</v>
      </c>
      <c r="Y37" s="171" t="s">
        <v>280</v>
      </c>
      <c r="Z37" s="115">
        <v>86614834</v>
      </c>
      <c r="AA37" s="171" t="s">
        <v>105</v>
      </c>
      <c r="AB37" s="171" t="s">
        <v>105</v>
      </c>
      <c r="AC37" s="153">
        <v>6649892</v>
      </c>
      <c r="AD37" s="153">
        <v>6982386</v>
      </c>
      <c r="AE37" s="175">
        <v>107822</v>
      </c>
      <c r="AF37" s="175">
        <v>516222</v>
      </c>
      <c r="AG37" s="175">
        <v>2018011001175</v>
      </c>
      <c r="AH37" s="172">
        <v>44882</v>
      </c>
      <c r="AI37" s="172">
        <v>44886</v>
      </c>
      <c r="AJ37" s="3" t="s">
        <v>657</v>
      </c>
      <c r="AK37" s="175">
        <v>1020755112</v>
      </c>
      <c r="AL37" s="3">
        <v>0</v>
      </c>
      <c r="AM37" s="172">
        <v>44966</v>
      </c>
      <c r="AN37" s="171">
        <v>-3768273</v>
      </c>
      <c r="AO37" s="172">
        <v>45240</v>
      </c>
      <c r="AP37" s="173">
        <v>10473582</v>
      </c>
      <c r="AQ37" s="172">
        <v>45240</v>
      </c>
      <c r="AR37" s="154">
        <v>0</v>
      </c>
      <c r="AS37" s="172" t="s">
        <v>105</v>
      </c>
      <c r="AT37" s="154">
        <v>0</v>
      </c>
      <c r="AU37" s="3" t="s">
        <v>105</v>
      </c>
      <c r="AV37" s="154">
        <v>0</v>
      </c>
      <c r="AW37" s="3" t="s">
        <v>105</v>
      </c>
      <c r="AX37" s="3">
        <v>1</v>
      </c>
      <c r="AY37" s="172">
        <v>45240</v>
      </c>
      <c r="AZ37" s="3">
        <f t="shared" si="1"/>
        <v>46</v>
      </c>
      <c r="BA37" s="159">
        <f t="shared" si="2"/>
        <v>93320143</v>
      </c>
      <c r="BB37" s="171">
        <f t="shared" si="6"/>
        <v>73315050</v>
      </c>
      <c r="BC37" s="171">
        <v>73315050</v>
      </c>
      <c r="BD37" s="171">
        <v>0</v>
      </c>
      <c r="BE37" s="171">
        <v>0</v>
      </c>
      <c r="BF37" s="171">
        <v>0</v>
      </c>
      <c r="BG37" s="172">
        <v>45245</v>
      </c>
      <c r="BH37" s="172">
        <v>45291</v>
      </c>
      <c r="BI37" s="174">
        <f t="shared" ca="1" si="3"/>
        <v>-838</v>
      </c>
      <c r="BJ37" s="3" t="s">
        <v>414</v>
      </c>
      <c r="BK37" s="172" t="s">
        <v>105</v>
      </c>
      <c r="BL37" s="3" t="s">
        <v>282</v>
      </c>
      <c r="BM37" s="3" t="s">
        <v>92</v>
      </c>
      <c r="BN37" s="3" t="s">
        <v>658</v>
      </c>
      <c r="BO37" s="3">
        <v>0</v>
      </c>
      <c r="BP37" s="3" t="s">
        <v>593</v>
      </c>
      <c r="BQ37" s="172">
        <v>44883</v>
      </c>
      <c r="BR37" s="3" t="s">
        <v>659</v>
      </c>
      <c r="BS37" s="3">
        <v>2022</v>
      </c>
      <c r="BT37" s="3" t="s">
        <v>286</v>
      </c>
      <c r="BU37" s="3" t="s">
        <v>660</v>
      </c>
      <c r="BV37" s="3" t="s">
        <v>40</v>
      </c>
      <c r="BW37" s="3" t="s">
        <v>81</v>
      </c>
      <c r="BX37" s="3" t="s">
        <v>105</v>
      </c>
      <c r="BY37" s="3" t="s">
        <v>632</v>
      </c>
      <c r="BZ37" s="3" t="s">
        <v>105</v>
      </c>
      <c r="CA37" s="3" t="s">
        <v>288</v>
      </c>
      <c r="CB37" s="179" t="s">
        <v>661</v>
      </c>
      <c r="CC37" s="179" t="s">
        <v>662</v>
      </c>
      <c r="CD37" s="3"/>
      <c r="CE37" s="3"/>
      <c r="CF37" s="171" t="s">
        <v>623</v>
      </c>
      <c r="CG37" s="171" t="s">
        <v>624</v>
      </c>
      <c r="CH37" s="171" t="s">
        <v>167</v>
      </c>
      <c r="CI37" s="171" t="s">
        <v>140</v>
      </c>
    </row>
    <row r="38" spans="1:87" ht="72" x14ac:dyDescent="0.25">
      <c r="A38" s="3" t="s">
        <v>663</v>
      </c>
      <c r="B38" s="175">
        <v>43</v>
      </c>
      <c r="C38" s="175" t="str">
        <f t="shared" si="5"/>
        <v>JEP-782-2022</v>
      </c>
      <c r="D38" s="3" t="s">
        <v>664</v>
      </c>
      <c r="E38" s="3" t="s">
        <v>517</v>
      </c>
      <c r="F38" s="172">
        <v>44874</v>
      </c>
      <c r="G38" s="3" t="s">
        <v>665</v>
      </c>
      <c r="H38" s="3" t="s">
        <v>29</v>
      </c>
      <c r="I38" s="3" t="s">
        <v>27</v>
      </c>
      <c r="J38" s="165">
        <v>1032413270</v>
      </c>
      <c r="K38" s="3">
        <v>2</v>
      </c>
      <c r="L38" s="3" t="s">
        <v>9</v>
      </c>
      <c r="M38" s="3" t="s">
        <v>666</v>
      </c>
      <c r="N38" s="3" t="s">
        <v>667</v>
      </c>
      <c r="O38" s="171" t="s">
        <v>8</v>
      </c>
      <c r="P38" s="171" t="s">
        <v>277</v>
      </c>
      <c r="Q38" s="3" t="s">
        <v>167</v>
      </c>
      <c r="R38" s="171" t="s">
        <v>167</v>
      </c>
      <c r="S38" s="171" t="s">
        <v>140</v>
      </c>
      <c r="T38" s="171" t="s">
        <v>615</v>
      </c>
      <c r="U38" s="171" t="s">
        <v>616</v>
      </c>
      <c r="V38" s="171" t="s">
        <v>105</v>
      </c>
      <c r="W38" s="171" t="s">
        <v>105</v>
      </c>
      <c r="X38" s="171" t="s">
        <v>105</v>
      </c>
      <c r="Y38" s="171" t="s">
        <v>280</v>
      </c>
      <c r="Z38" s="115">
        <v>86614834</v>
      </c>
      <c r="AA38" s="171" t="s">
        <v>105</v>
      </c>
      <c r="AB38" s="171" t="s">
        <v>105</v>
      </c>
      <c r="AC38" s="153">
        <v>6649892</v>
      </c>
      <c r="AD38" s="153">
        <v>6982386</v>
      </c>
      <c r="AE38" s="175" t="s">
        <v>668</v>
      </c>
      <c r="AF38" s="175">
        <v>516022</v>
      </c>
      <c r="AG38" s="175">
        <v>2018011001175</v>
      </c>
      <c r="AH38" s="172">
        <v>44875</v>
      </c>
      <c r="AI38" s="172">
        <v>44881</v>
      </c>
      <c r="AJ38" s="3" t="s">
        <v>105</v>
      </c>
      <c r="AK38" s="3" t="s">
        <v>105</v>
      </c>
      <c r="AL38" s="3" t="s">
        <v>105</v>
      </c>
      <c r="AM38" s="172" t="s">
        <v>105</v>
      </c>
      <c r="AN38" s="171">
        <v>-3768273</v>
      </c>
      <c r="AO38" s="172">
        <v>45240</v>
      </c>
      <c r="AP38" s="167">
        <v>10473582</v>
      </c>
      <c r="AQ38" s="172">
        <v>45240</v>
      </c>
      <c r="AR38" s="154">
        <v>0</v>
      </c>
      <c r="AS38" s="172" t="s">
        <v>105</v>
      </c>
      <c r="AT38" s="154">
        <v>0</v>
      </c>
      <c r="AU38" s="3" t="s">
        <v>105</v>
      </c>
      <c r="AV38" s="154">
        <v>0</v>
      </c>
      <c r="AW38" s="3" t="s">
        <v>105</v>
      </c>
      <c r="AX38" s="3">
        <v>1</v>
      </c>
      <c r="AY38" s="172">
        <v>45240</v>
      </c>
      <c r="AZ38" s="3">
        <f t="shared" si="1"/>
        <v>46</v>
      </c>
      <c r="BA38" s="159">
        <f t="shared" si="2"/>
        <v>93320143</v>
      </c>
      <c r="BB38" s="171">
        <f t="shared" si="6"/>
        <v>73315050</v>
      </c>
      <c r="BC38" s="171">
        <v>73315050</v>
      </c>
      <c r="BD38" s="171">
        <v>0</v>
      </c>
      <c r="BE38" s="171">
        <v>0</v>
      </c>
      <c r="BF38" s="171">
        <v>0</v>
      </c>
      <c r="BG38" s="172">
        <v>45245</v>
      </c>
      <c r="BH38" s="172">
        <v>45291</v>
      </c>
      <c r="BI38" s="174">
        <f t="shared" ca="1" si="3"/>
        <v>-838</v>
      </c>
      <c r="BJ38" s="3" t="s">
        <v>414</v>
      </c>
      <c r="BK38" s="172" t="s">
        <v>105</v>
      </c>
      <c r="BL38" s="3" t="s">
        <v>282</v>
      </c>
      <c r="BM38" s="3" t="s">
        <v>92</v>
      </c>
      <c r="BN38" s="3" t="s">
        <v>669</v>
      </c>
      <c r="BO38" s="3">
        <v>0</v>
      </c>
      <c r="BP38" s="3" t="s">
        <v>593</v>
      </c>
      <c r="BQ38" s="172">
        <v>44882</v>
      </c>
      <c r="BR38" s="3" t="s">
        <v>639</v>
      </c>
      <c r="BS38" s="3">
        <v>2022</v>
      </c>
      <c r="BT38" s="3" t="s">
        <v>286</v>
      </c>
      <c r="BU38" s="3" t="s">
        <v>670</v>
      </c>
      <c r="BV38" s="3" t="s">
        <v>40</v>
      </c>
      <c r="BW38" s="3" t="s">
        <v>77</v>
      </c>
      <c r="BX38" s="3" t="s">
        <v>105</v>
      </c>
      <c r="BY38" s="3" t="s">
        <v>671</v>
      </c>
      <c r="BZ38" s="3" t="s">
        <v>672</v>
      </c>
      <c r="CA38" s="3" t="s">
        <v>303</v>
      </c>
      <c r="CB38" s="151" t="s">
        <v>673</v>
      </c>
      <c r="CC38" s="151" t="s">
        <v>674</v>
      </c>
      <c r="CD38" s="3"/>
      <c r="CE38" s="3"/>
      <c r="CF38" s="171" t="s">
        <v>623</v>
      </c>
      <c r="CG38" s="171" t="s">
        <v>624</v>
      </c>
      <c r="CH38" s="171" t="s">
        <v>167</v>
      </c>
      <c r="CI38" s="171" t="s">
        <v>140</v>
      </c>
    </row>
    <row r="39" spans="1:87" ht="378" hidden="1" x14ac:dyDescent="0.25">
      <c r="A39" s="3" t="s">
        <v>675</v>
      </c>
      <c r="B39" s="175">
        <v>44</v>
      </c>
      <c r="C39" s="170" t="str">
        <f t="shared" si="5"/>
        <v>JEP-007-2022</v>
      </c>
      <c r="D39" s="3" t="s">
        <v>676</v>
      </c>
      <c r="E39" s="3" t="s">
        <v>677</v>
      </c>
      <c r="F39" s="172" t="s">
        <v>274</v>
      </c>
      <c r="G39" s="3" t="s">
        <v>678</v>
      </c>
      <c r="H39" s="3" t="s">
        <v>29</v>
      </c>
      <c r="I39" s="3" t="s">
        <v>27</v>
      </c>
      <c r="J39" s="165">
        <v>80882590</v>
      </c>
      <c r="K39" s="3">
        <v>9</v>
      </c>
      <c r="L39" s="3" t="s">
        <v>9</v>
      </c>
      <c r="M39" s="3" t="s">
        <v>105</v>
      </c>
      <c r="N39" s="3" t="s">
        <v>679</v>
      </c>
      <c r="O39" s="171" t="s">
        <v>8</v>
      </c>
      <c r="P39" s="3" t="s">
        <v>277</v>
      </c>
      <c r="Q39" s="3" t="s">
        <v>167</v>
      </c>
      <c r="R39" s="171" t="s">
        <v>120</v>
      </c>
      <c r="S39" s="171" t="s">
        <v>152</v>
      </c>
      <c r="T39" s="171" t="s">
        <v>680</v>
      </c>
      <c r="U39" s="171" t="s">
        <v>681</v>
      </c>
      <c r="V39" s="171" t="s">
        <v>105</v>
      </c>
      <c r="W39" s="171" t="s">
        <v>105</v>
      </c>
      <c r="X39" s="171" t="s">
        <v>105</v>
      </c>
      <c r="Y39" s="171" t="s">
        <v>542</v>
      </c>
      <c r="Z39" s="115">
        <v>108985949</v>
      </c>
      <c r="AA39" s="171" t="s">
        <v>105</v>
      </c>
      <c r="AB39" s="171" t="s">
        <v>105</v>
      </c>
      <c r="AC39" s="153">
        <v>9107461</v>
      </c>
      <c r="AD39" s="153" t="s">
        <v>105</v>
      </c>
      <c r="AE39" s="175">
        <v>23522</v>
      </c>
      <c r="AF39" s="175">
        <v>24222</v>
      </c>
      <c r="AG39" s="175" t="s">
        <v>105</v>
      </c>
      <c r="AH39" s="172">
        <v>44566</v>
      </c>
      <c r="AI39" s="172">
        <v>44566</v>
      </c>
      <c r="AJ39" s="3" t="s">
        <v>105</v>
      </c>
      <c r="AK39" s="3" t="s">
        <v>105</v>
      </c>
      <c r="AL39" s="3" t="s">
        <v>105</v>
      </c>
      <c r="AM39" s="172" t="s">
        <v>105</v>
      </c>
      <c r="AN39" s="154">
        <v>0</v>
      </c>
      <c r="AO39" s="3" t="s">
        <v>105</v>
      </c>
      <c r="AP39" s="154">
        <v>0</v>
      </c>
      <c r="AQ39" s="172" t="s">
        <v>105</v>
      </c>
      <c r="AR39" s="154">
        <v>0</v>
      </c>
      <c r="AS39" s="3" t="s">
        <v>105</v>
      </c>
      <c r="AT39" s="154">
        <v>0</v>
      </c>
      <c r="AU39" s="3" t="s">
        <v>105</v>
      </c>
      <c r="AV39" s="154">
        <v>0</v>
      </c>
      <c r="AW39" s="3" t="s">
        <v>105</v>
      </c>
      <c r="AX39" s="3">
        <v>0</v>
      </c>
      <c r="AY39" s="172" t="s">
        <v>105</v>
      </c>
      <c r="AZ39" s="3">
        <f t="shared" si="1"/>
        <v>0</v>
      </c>
      <c r="BA39" s="159">
        <f t="shared" si="2"/>
        <v>108985949</v>
      </c>
      <c r="BB39" s="171">
        <f t="shared" ref="BB39:BB46" si="7">BC39+BD39+BE39+BF39</f>
        <v>0</v>
      </c>
      <c r="BC39" s="171">
        <v>0</v>
      </c>
      <c r="BD39" s="171">
        <v>0</v>
      </c>
      <c r="BE39" s="171">
        <v>0</v>
      </c>
      <c r="BF39" s="171">
        <v>0</v>
      </c>
      <c r="BG39" s="172">
        <v>44926</v>
      </c>
      <c r="BH39" s="172">
        <v>44926</v>
      </c>
      <c r="BI39" s="174">
        <f t="shared" ca="1" si="3"/>
        <v>-1203</v>
      </c>
      <c r="BJ39" s="3" t="s">
        <v>281</v>
      </c>
      <c r="BK39" s="172" t="s">
        <v>105</v>
      </c>
      <c r="BL39" s="3" t="s">
        <v>282</v>
      </c>
      <c r="BM39" s="3" t="s">
        <v>92</v>
      </c>
      <c r="BN39" s="3" t="s">
        <v>682</v>
      </c>
      <c r="BO39" s="3">
        <v>0</v>
      </c>
      <c r="BP39" s="3" t="s">
        <v>394</v>
      </c>
      <c r="BQ39" s="172">
        <v>44566</v>
      </c>
      <c r="BR39" s="3" t="s">
        <v>683</v>
      </c>
      <c r="BS39" s="3">
        <v>2022</v>
      </c>
      <c r="BT39" s="151" t="s">
        <v>684</v>
      </c>
      <c r="BU39" s="3" t="s">
        <v>105</v>
      </c>
      <c r="BV39" s="3" t="s">
        <v>40</v>
      </c>
      <c r="BW39" s="3" t="s">
        <v>93</v>
      </c>
      <c r="BX39" s="3" t="s">
        <v>105</v>
      </c>
      <c r="BY39" s="3" t="s">
        <v>671</v>
      </c>
      <c r="BZ39" s="3" t="s">
        <v>105</v>
      </c>
      <c r="CA39" s="3" t="s">
        <v>288</v>
      </c>
      <c r="CB39" s="151" t="s">
        <v>685</v>
      </c>
      <c r="CC39" s="204" t="s">
        <v>686</v>
      </c>
      <c r="CD39" s="3"/>
      <c r="CE39" s="3"/>
      <c r="CF39" s="171" t="s">
        <v>687</v>
      </c>
      <c r="CG39" s="171" t="s">
        <v>292</v>
      </c>
      <c r="CH39" s="171" t="s">
        <v>167</v>
      </c>
      <c r="CI39" s="171" t="s">
        <v>120</v>
      </c>
    </row>
    <row r="40" spans="1:87" ht="409.5" hidden="1" x14ac:dyDescent="0.25">
      <c r="A40" s="3" t="s">
        <v>688</v>
      </c>
      <c r="B40" s="175">
        <v>45</v>
      </c>
      <c r="C40" s="170" t="str">
        <f t="shared" si="5"/>
        <v>JEP-006-2022</v>
      </c>
      <c r="D40" s="3" t="s">
        <v>689</v>
      </c>
      <c r="E40" s="3" t="s">
        <v>677</v>
      </c>
      <c r="F40" s="172" t="s">
        <v>274</v>
      </c>
      <c r="G40" s="3" t="s">
        <v>690</v>
      </c>
      <c r="H40" s="3" t="s">
        <v>29</v>
      </c>
      <c r="I40" s="3" t="s">
        <v>27</v>
      </c>
      <c r="J40" s="165">
        <v>80865591</v>
      </c>
      <c r="K40" s="3">
        <v>4</v>
      </c>
      <c r="L40" s="3" t="s">
        <v>9</v>
      </c>
      <c r="M40" s="3" t="s">
        <v>105</v>
      </c>
      <c r="N40" s="3" t="s">
        <v>691</v>
      </c>
      <c r="O40" s="171" t="s">
        <v>8</v>
      </c>
      <c r="P40" s="3" t="s">
        <v>277</v>
      </c>
      <c r="Q40" s="3" t="s">
        <v>167</v>
      </c>
      <c r="R40" s="171" t="s">
        <v>120</v>
      </c>
      <c r="S40" s="171" t="s">
        <v>152</v>
      </c>
      <c r="T40" s="171" t="s">
        <v>680</v>
      </c>
      <c r="U40" s="171" t="s">
        <v>681</v>
      </c>
      <c r="V40" s="171" t="s">
        <v>105</v>
      </c>
      <c r="W40" s="171" t="s">
        <v>105</v>
      </c>
      <c r="X40" s="171" t="s">
        <v>105</v>
      </c>
      <c r="Y40" s="171" t="s">
        <v>542</v>
      </c>
      <c r="Z40" s="115">
        <v>108985949</v>
      </c>
      <c r="AA40" s="171" t="s">
        <v>105</v>
      </c>
      <c r="AB40" s="171" t="s">
        <v>105</v>
      </c>
      <c r="AC40" s="153">
        <v>9107461</v>
      </c>
      <c r="AD40" s="153" t="s">
        <v>105</v>
      </c>
      <c r="AE40" s="175">
        <v>23622</v>
      </c>
      <c r="AF40" s="175">
        <v>23922</v>
      </c>
      <c r="AG40" s="175" t="s">
        <v>105</v>
      </c>
      <c r="AH40" s="172">
        <v>44565</v>
      </c>
      <c r="AI40" s="172">
        <v>44565</v>
      </c>
      <c r="AJ40" s="3" t="s">
        <v>105</v>
      </c>
      <c r="AK40" s="3" t="s">
        <v>105</v>
      </c>
      <c r="AL40" s="3" t="s">
        <v>105</v>
      </c>
      <c r="AM40" s="172" t="s">
        <v>105</v>
      </c>
      <c r="AN40" s="154">
        <v>0</v>
      </c>
      <c r="AO40" s="3" t="s">
        <v>105</v>
      </c>
      <c r="AP40" s="154">
        <v>0</v>
      </c>
      <c r="AQ40" s="172" t="s">
        <v>105</v>
      </c>
      <c r="AR40" s="154">
        <v>0</v>
      </c>
      <c r="AS40" s="3" t="s">
        <v>105</v>
      </c>
      <c r="AT40" s="154">
        <v>0</v>
      </c>
      <c r="AU40" s="3" t="s">
        <v>105</v>
      </c>
      <c r="AV40" s="154">
        <v>0</v>
      </c>
      <c r="AW40" s="3" t="s">
        <v>105</v>
      </c>
      <c r="AX40" s="3">
        <v>0</v>
      </c>
      <c r="AY40" s="172" t="s">
        <v>105</v>
      </c>
      <c r="AZ40" s="3">
        <f t="shared" si="1"/>
        <v>0</v>
      </c>
      <c r="BA40" s="159">
        <f t="shared" si="2"/>
        <v>108985949</v>
      </c>
      <c r="BB40" s="171">
        <f t="shared" si="7"/>
        <v>0</v>
      </c>
      <c r="BC40" s="171">
        <v>0</v>
      </c>
      <c r="BD40" s="171">
        <v>0</v>
      </c>
      <c r="BE40" s="171">
        <v>0</v>
      </c>
      <c r="BF40" s="171">
        <v>0</v>
      </c>
      <c r="BG40" s="172">
        <v>44926</v>
      </c>
      <c r="BH40" s="172">
        <v>44926</v>
      </c>
      <c r="BI40" s="174">
        <f t="shared" ca="1" si="3"/>
        <v>-1203</v>
      </c>
      <c r="BJ40" s="3" t="s">
        <v>281</v>
      </c>
      <c r="BK40" s="172" t="s">
        <v>105</v>
      </c>
      <c r="BL40" s="3" t="s">
        <v>282</v>
      </c>
      <c r="BM40" s="3" t="s">
        <v>92</v>
      </c>
      <c r="BN40" s="3" t="s">
        <v>692</v>
      </c>
      <c r="BO40" s="3">
        <v>0</v>
      </c>
      <c r="BP40" s="3" t="s">
        <v>394</v>
      </c>
      <c r="BQ40" s="172">
        <v>44565</v>
      </c>
      <c r="BR40" s="3" t="s">
        <v>693</v>
      </c>
      <c r="BS40" s="3">
        <v>2022</v>
      </c>
      <c r="BT40" s="151" t="s">
        <v>694</v>
      </c>
      <c r="BU40" s="3" t="s">
        <v>105</v>
      </c>
      <c r="BV40" s="3" t="s">
        <v>40</v>
      </c>
      <c r="BW40" s="3" t="s">
        <v>93</v>
      </c>
      <c r="BX40" s="3" t="s">
        <v>105</v>
      </c>
      <c r="BY40" s="3" t="s">
        <v>695</v>
      </c>
      <c r="BZ40" s="3" t="s">
        <v>105</v>
      </c>
      <c r="CA40" s="3" t="s">
        <v>288</v>
      </c>
      <c r="CB40" s="151" t="s">
        <v>696</v>
      </c>
      <c r="CC40" s="204" t="s">
        <v>697</v>
      </c>
      <c r="CD40" s="3"/>
      <c r="CE40" s="3"/>
      <c r="CF40" s="171" t="s">
        <v>687</v>
      </c>
      <c r="CG40" s="171" t="s">
        <v>292</v>
      </c>
      <c r="CH40" s="171" t="s">
        <v>167</v>
      </c>
      <c r="CI40" s="171" t="s">
        <v>120</v>
      </c>
    </row>
    <row r="41" spans="1:87" ht="409.5" hidden="1" x14ac:dyDescent="0.25">
      <c r="A41" s="3" t="s">
        <v>698</v>
      </c>
      <c r="B41" s="175">
        <v>46</v>
      </c>
      <c r="C41" s="170" t="str">
        <f t="shared" si="5"/>
        <v>JEP-008-2022</v>
      </c>
      <c r="D41" s="3" t="s">
        <v>699</v>
      </c>
      <c r="E41" s="3" t="s">
        <v>677</v>
      </c>
      <c r="F41" s="172" t="s">
        <v>274</v>
      </c>
      <c r="G41" s="3" t="s">
        <v>700</v>
      </c>
      <c r="H41" s="3" t="s">
        <v>29</v>
      </c>
      <c r="I41" s="3" t="s">
        <v>27</v>
      </c>
      <c r="J41" s="165">
        <v>1013617487</v>
      </c>
      <c r="K41" s="3">
        <v>0</v>
      </c>
      <c r="L41" s="3" t="s">
        <v>9</v>
      </c>
      <c r="M41" s="3" t="s">
        <v>105</v>
      </c>
      <c r="N41" s="3" t="s">
        <v>701</v>
      </c>
      <c r="O41" s="171" t="s">
        <v>8</v>
      </c>
      <c r="P41" s="3" t="s">
        <v>277</v>
      </c>
      <c r="Q41" s="3" t="s">
        <v>167</v>
      </c>
      <c r="R41" s="171" t="s">
        <v>120</v>
      </c>
      <c r="S41" s="171" t="s">
        <v>152</v>
      </c>
      <c r="T41" s="171" t="s">
        <v>680</v>
      </c>
      <c r="U41" s="171" t="s">
        <v>681</v>
      </c>
      <c r="V41" s="171" t="s">
        <v>105</v>
      </c>
      <c r="W41" s="171" t="s">
        <v>105</v>
      </c>
      <c r="X41" s="171" t="s">
        <v>105</v>
      </c>
      <c r="Y41" s="171" t="s">
        <v>280</v>
      </c>
      <c r="Z41" s="115">
        <v>86496775</v>
      </c>
      <c r="AA41" s="171" t="s">
        <v>105</v>
      </c>
      <c r="AB41" s="171" t="s">
        <v>105</v>
      </c>
      <c r="AC41" s="153" t="s">
        <v>702</v>
      </c>
      <c r="AD41" s="153" t="s">
        <v>105</v>
      </c>
      <c r="AE41" s="175">
        <v>23722</v>
      </c>
      <c r="AF41" s="175">
        <v>24122</v>
      </c>
      <c r="AG41" s="175">
        <v>2018011001091</v>
      </c>
      <c r="AH41" s="172">
        <v>44566</v>
      </c>
      <c r="AI41" s="172">
        <v>44566</v>
      </c>
      <c r="AJ41" s="3" t="s">
        <v>105</v>
      </c>
      <c r="AK41" s="3" t="s">
        <v>105</v>
      </c>
      <c r="AL41" s="3" t="s">
        <v>105</v>
      </c>
      <c r="AM41" s="172" t="s">
        <v>105</v>
      </c>
      <c r="AN41" s="154">
        <v>0</v>
      </c>
      <c r="AO41" s="172" t="s">
        <v>105</v>
      </c>
      <c r="AP41" s="154">
        <v>0</v>
      </c>
      <c r="AQ41" s="172" t="s">
        <v>105</v>
      </c>
      <c r="AR41" s="154">
        <v>0</v>
      </c>
      <c r="AS41" s="3" t="s">
        <v>105</v>
      </c>
      <c r="AT41" s="154">
        <v>0</v>
      </c>
      <c r="AU41" s="3" t="s">
        <v>105</v>
      </c>
      <c r="AV41" s="154">
        <v>0</v>
      </c>
      <c r="AW41" s="3" t="s">
        <v>105</v>
      </c>
      <c r="AX41" s="3">
        <v>0</v>
      </c>
      <c r="AY41" s="172" t="s">
        <v>105</v>
      </c>
      <c r="AZ41" s="3">
        <f t="shared" si="1"/>
        <v>0</v>
      </c>
      <c r="BA41" s="159">
        <f t="shared" si="2"/>
        <v>86496775</v>
      </c>
      <c r="BB41" s="171">
        <f t="shared" si="7"/>
        <v>0</v>
      </c>
      <c r="BC41" s="171">
        <v>0</v>
      </c>
      <c r="BD41" s="171">
        <v>0</v>
      </c>
      <c r="BE41" s="171">
        <v>0</v>
      </c>
      <c r="BF41" s="171">
        <v>0</v>
      </c>
      <c r="BG41" s="172">
        <v>44926</v>
      </c>
      <c r="BH41" s="172">
        <v>44926</v>
      </c>
      <c r="BI41" s="174">
        <f t="shared" ca="1" si="3"/>
        <v>-1203</v>
      </c>
      <c r="BJ41" s="3" t="s">
        <v>281</v>
      </c>
      <c r="BK41" s="172" t="s">
        <v>105</v>
      </c>
      <c r="BL41" s="3" t="s">
        <v>282</v>
      </c>
      <c r="BM41" s="3" t="s">
        <v>92</v>
      </c>
      <c r="BN41" s="3" t="s">
        <v>703</v>
      </c>
      <c r="BO41" s="3">
        <v>0</v>
      </c>
      <c r="BP41" s="3" t="s">
        <v>394</v>
      </c>
      <c r="BQ41" s="172">
        <v>44565</v>
      </c>
      <c r="BR41" s="3" t="s">
        <v>693</v>
      </c>
      <c r="BS41" s="3">
        <v>2022</v>
      </c>
      <c r="BT41" s="151" t="s">
        <v>704</v>
      </c>
      <c r="BU41" s="3" t="s">
        <v>705</v>
      </c>
      <c r="BV41" s="3" t="s">
        <v>40</v>
      </c>
      <c r="BW41" s="3" t="s">
        <v>77</v>
      </c>
      <c r="BX41" s="3" t="s">
        <v>105</v>
      </c>
      <c r="BY41" s="3" t="s">
        <v>302</v>
      </c>
      <c r="BZ41" s="3" t="s">
        <v>105</v>
      </c>
      <c r="CA41" s="3" t="s">
        <v>303</v>
      </c>
      <c r="CB41" s="151" t="s">
        <v>706</v>
      </c>
      <c r="CC41" s="204" t="s">
        <v>707</v>
      </c>
      <c r="CD41" s="3"/>
      <c r="CE41" s="3"/>
      <c r="CF41" s="171" t="s">
        <v>687</v>
      </c>
      <c r="CG41" s="171" t="s">
        <v>292</v>
      </c>
      <c r="CH41" s="171" t="s">
        <v>167</v>
      </c>
      <c r="CI41" s="171" t="s">
        <v>120</v>
      </c>
    </row>
    <row r="42" spans="1:87" ht="54" x14ac:dyDescent="0.25">
      <c r="A42" s="3" t="s">
        <v>708</v>
      </c>
      <c r="B42" s="175">
        <v>48</v>
      </c>
      <c r="C42" s="170" t="str">
        <f t="shared" si="5"/>
        <v>JEP-443-2022</v>
      </c>
      <c r="D42" s="3" t="s">
        <v>709</v>
      </c>
      <c r="E42" s="3" t="s">
        <v>677</v>
      </c>
      <c r="F42" s="172">
        <v>44750</v>
      </c>
      <c r="G42" s="3" t="s">
        <v>710</v>
      </c>
      <c r="H42" s="3" t="s">
        <v>29</v>
      </c>
      <c r="I42" s="3" t="s">
        <v>27</v>
      </c>
      <c r="J42" s="165">
        <v>52841222</v>
      </c>
      <c r="K42" s="3">
        <v>6</v>
      </c>
      <c r="L42" s="3" t="s">
        <v>9</v>
      </c>
      <c r="M42" s="3" t="s">
        <v>105</v>
      </c>
      <c r="N42" s="3" t="s">
        <v>711</v>
      </c>
      <c r="O42" s="171" t="s">
        <v>8</v>
      </c>
      <c r="P42" s="3" t="s">
        <v>277</v>
      </c>
      <c r="Q42" s="3" t="s">
        <v>167</v>
      </c>
      <c r="R42" s="171" t="s">
        <v>120</v>
      </c>
      <c r="S42" s="171" t="s">
        <v>152</v>
      </c>
      <c r="T42" s="171" t="s">
        <v>680</v>
      </c>
      <c r="U42" s="171" t="s">
        <v>681</v>
      </c>
      <c r="V42" s="171" t="s">
        <v>105</v>
      </c>
      <c r="W42" s="171" t="s">
        <v>105</v>
      </c>
      <c r="X42" s="171" t="s">
        <v>105</v>
      </c>
      <c r="Y42" s="171" t="s">
        <v>280</v>
      </c>
      <c r="Z42" s="115">
        <v>43368858</v>
      </c>
      <c r="AA42" s="171" t="s">
        <v>105</v>
      </c>
      <c r="AB42" s="171" t="s">
        <v>105</v>
      </c>
      <c r="AC42" s="153">
        <v>7228143</v>
      </c>
      <c r="AD42" s="153" t="s">
        <v>105</v>
      </c>
      <c r="AE42" s="175">
        <v>71922</v>
      </c>
      <c r="AF42" s="175" t="s">
        <v>289</v>
      </c>
      <c r="AG42" s="175">
        <v>2018011001091</v>
      </c>
      <c r="AH42" s="172">
        <v>44740</v>
      </c>
      <c r="AI42" s="172">
        <v>44743</v>
      </c>
      <c r="AJ42" s="3" t="s">
        <v>105</v>
      </c>
      <c r="AK42" s="3" t="s">
        <v>105</v>
      </c>
      <c r="AL42" s="3" t="s">
        <v>105</v>
      </c>
      <c r="AM42" s="172" t="s">
        <v>105</v>
      </c>
      <c r="AN42" s="154">
        <v>0</v>
      </c>
      <c r="AO42" s="3" t="s">
        <v>105</v>
      </c>
      <c r="AP42" s="154">
        <v>0</v>
      </c>
      <c r="AQ42" s="3" t="s">
        <v>105</v>
      </c>
      <c r="AR42" s="154">
        <v>0</v>
      </c>
      <c r="AS42" s="172" t="s">
        <v>105</v>
      </c>
      <c r="AT42" s="154">
        <v>0</v>
      </c>
      <c r="AU42" s="3" t="s">
        <v>105</v>
      </c>
      <c r="AV42" s="154">
        <v>0</v>
      </c>
      <c r="AW42" s="3" t="s">
        <v>105</v>
      </c>
      <c r="AX42" s="3">
        <v>0</v>
      </c>
      <c r="AY42" s="172" t="s">
        <v>105</v>
      </c>
      <c r="AZ42" s="3">
        <f t="shared" si="1"/>
        <v>0</v>
      </c>
      <c r="BA42" s="159">
        <f t="shared" si="2"/>
        <v>43368858</v>
      </c>
      <c r="BB42" s="171">
        <f t="shared" si="7"/>
        <v>0</v>
      </c>
      <c r="BC42" s="171">
        <v>0</v>
      </c>
      <c r="BD42" s="171">
        <v>0</v>
      </c>
      <c r="BE42" s="171">
        <v>0</v>
      </c>
      <c r="BF42" s="171">
        <v>0</v>
      </c>
      <c r="BG42" s="172">
        <v>44926</v>
      </c>
      <c r="BH42" s="172">
        <v>44926</v>
      </c>
      <c r="BI42" s="174">
        <f t="shared" ca="1" si="3"/>
        <v>-1203</v>
      </c>
      <c r="BJ42" s="3" t="s">
        <v>414</v>
      </c>
      <c r="BK42" s="172" t="s">
        <v>105</v>
      </c>
      <c r="BL42" s="3" t="s">
        <v>282</v>
      </c>
      <c r="BM42" s="3" t="s">
        <v>92</v>
      </c>
      <c r="BN42" s="3" t="s">
        <v>712</v>
      </c>
      <c r="BO42" s="3">
        <v>0</v>
      </c>
      <c r="BP42" s="3" t="s">
        <v>284</v>
      </c>
      <c r="BQ42" s="172">
        <v>44740</v>
      </c>
      <c r="BR42" s="3" t="s">
        <v>713</v>
      </c>
      <c r="BS42" s="3">
        <v>2022</v>
      </c>
      <c r="BT42" s="3" t="s">
        <v>286</v>
      </c>
      <c r="BU42" s="3" t="s">
        <v>86</v>
      </c>
      <c r="BV42" s="3" t="s">
        <v>40</v>
      </c>
      <c r="BW42" s="3" t="s">
        <v>93</v>
      </c>
      <c r="BX42" s="3" t="s">
        <v>105</v>
      </c>
      <c r="BY42" s="3" t="s">
        <v>671</v>
      </c>
      <c r="BZ42" s="3" t="s">
        <v>105</v>
      </c>
      <c r="CA42" s="3" t="s">
        <v>303</v>
      </c>
      <c r="CB42" s="151" t="s">
        <v>714</v>
      </c>
      <c r="CC42" s="151" t="s">
        <v>715</v>
      </c>
      <c r="CD42" s="3"/>
      <c r="CE42" s="3"/>
      <c r="CF42" s="171" t="s">
        <v>687</v>
      </c>
      <c r="CG42" s="171" t="s">
        <v>292</v>
      </c>
      <c r="CH42" s="171" t="s">
        <v>167</v>
      </c>
      <c r="CI42" s="171" t="s">
        <v>120</v>
      </c>
    </row>
    <row r="43" spans="1:87" ht="72" hidden="1" x14ac:dyDescent="0.25">
      <c r="A43" s="3" t="s">
        <v>716</v>
      </c>
      <c r="B43" s="175">
        <v>49</v>
      </c>
      <c r="C43" s="170" t="str">
        <f t="shared" si="5"/>
        <v>JEP-039-2022</v>
      </c>
      <c r="D43" s="3" t="s">
        <v>717</v>
      </c>
      <c r="E43" s="3" t="s">
        <v>273</v>
      </c>
      <c r="F43" s="172" t="s">
        <v>274</v>
      </c>
      <c r="G43" s="3" t="s">
        <v>718</v>
      </c>
      <c r="H43" s="3" t="s">
        <v>29</v>
      </c>
      <c r="I43" s="3" t="s">
        <v>27</v>
      </c>
      <c r="J43" s="165">
        <v>72294035</v>
      </c>
      <c r="K43" s="3">
        <v>0</v>
      </c>
      <c r="L43" s="3" t="s">
        <v>9</v>
      </c>
      <c r="M43" s="3" t="s">
        <v>105</v>
      </c>
      <c r="N43" s="3" t="s">
        <v>719</v>
      </c>
      <c r="O43" s="171" t="s">
        <v>8</v>
      </c>
      <c r="P43" s="3" t="s">
        <v>277</v>
      </c>
      <c r="Q43" s="3" t="s">
        <v>167</v>
      </c>
      <c r="R43" s="171" t="s">
        <v>120</v>
      </c>
      <c r="S43" s="171" t="s">
        <v>120</v>
      </c>
      <c r="T43" s="171" t="s">
        <v>720</v>
      </c>
      <c r="U43" s="171" t="s">
        <v>721</v>
      </c>
      <c r="V43" s="171" t="s">
        <v>105</v>
      </c>
      <c r="W43" s="171" t="s">
        <v>105</v>
      </c>
      <c r="X43" s="171" t="s">
        <v>105</v>
      </c>
      <c r="Y43" s="171" t="s">
        <v>280</v>
      </c>
      <c r="Z43" s="115">
        <v>84328333</v>
      </c>
      <c r="AA43" s="171" t="s">
        <v>105</v>
      </c>
      <c r="AB43" s="171" t="s">
        <v>105</v>
      </c>
      <c r="AC43" s="153">
        <v>7228143</v>
      </c>
      <c r="AD43" s="153" t="s">
        <v>105</v>
      </c>
      <c r="AE43" s="175">
        <v>26722</v>
      </c>
      <c r="AF43" s="175">
        <v>32422</v>
      </c>
      <c r="AG43" s="175">
        <v>2018011001091</v>
      </c>
      <c r="AH43" s="172">
        <v>44575</v>
      </c>
      <c r="AI43" s="172">
        <v>44579</v>
      </c>
      <c r="AJ43" s="3" t="s">
        <v>105</v>
      </c>
      <c r="AK43" s="173" t="s">
        <v>105</v>
      </c>
      <c r="AL43" s="3" t="s">
        <v>105</v>
      </c>
      <c r="AM43" s="172" t="s">
        <v>105</v>
      </c>
      <c r="AN43" s="154">
        <v>0</v>
      </c>
      <c r="AO43" s="3" t="s">
        <v>105</v>
      </c>
      <c r="AP43" s="154">
        <v>0</v>
      </c>
      <c r="AQ43" s="172" t="s">
        <v>105</v>
      </c>
      <c r="AR43" s="154">
        <v>0</v>
      </c>
      <c r="AS43" s="3" t="s">
        <v>105</v>
      </c>
      <c r="AT43" s="154">
        <v>0</v>
      </c>
      <c r="AU43" s="3" t="s">
        <v>105</v>
      </c>
      <c r="AV43" s="154">
        <v>0</v>
      </c>
      <c r="AW43" s="3" t="s">
        <v>105</v>
      </c>
      <c r="AX43" s="3">
        <v>0</v>
      </c>
      <c r="AY43" s="172" t="s">
        <v>105</v>
      </c>
      <c r="AZ43" s="3">
        <f t="shared" si="1"/>
        <v>0</v>
      </c>
      <c r="BA43" s="159">
        <f t="shared" si="2"/>
        <v>84328333</v>
      </c>
      <c r="BB43" s="171">
        <f t="shared" si="7"/>
        <v>0</v>
      </c>
      <c r="BC43" s="171">
        <v>0</v>
      </c>
      <c r="BD43" s="171">
        <v>0</v>
      </c>
      <c r="BE43" s="171">
        <v>0</v>
      </c>
      <c r="BF43" s="171">
        <v>0</v>
      </c>
      <c r="BG43" s="172">
        <v>44926</v>
      </c>
      <c r="BH43" s="172">
        <v>44926</v>
      </c>
      <c r="BI43" s="174">
        <f t="shared" ca="1" si="3"/>
        <v>-1203</v>
      </c>
      <c r="BJ43" s="3" t="s">
        <v>281</v>
      </c>
      <c r="BK43" s="172" t="s">
        <v>105</v>
      </c>
      <c r="BL43" s="3" t="s">
        <v>282</v>
      </c>
      <c r="BM43" s="3" t="s">
        <v>92</v>
      </c>
      <c r="BN43" s="3" t="s">
        <v>722</v>
      </c>
      <c r="BO43" s="3">
        <v>0</v>
      </c>
      <c r="BP43" s="3" t="s">
        <v>394</v>
      </c>
      <c r="BQ43" s="172">
        <v>44578</v>
      </c>
      <c r="BR43" s="3" t="s">
        <v>723</v>
      </c>
      <c r="BS43" s="3">
        <v>2022</v>
      </c>
      <c r="BT43" s="3" t="s">
        <v>286</v>
      </c>
      <c r="BU43" s="3" t="s">
        <v>105</v>
      </c>
      <c r="BV43" s="3" t="s">
        <v>40</v>
      </c>
      <c r="BW43" s="3" t="s">
        <v>93</v>
      </c>
      <c r="BX43" s="3" t="s">
        <v>105</v>
      </c>
      <c r="BY43" s="3" t="s">
        <v>724</v>
      </c>
      <c r="BZ43" s="3" t="s">
        <v>105</v>
      </c>
      <c r="CA43" s="3" t="s">
        <v>288</v>
      </c>
      <c r="CB43" s="151" t="s">
        <v>725</v>
      </c>
      <c r="CC43" s="204" t="s">
        <v>726</v>
      </c>
      <c r="CD43" s="3"/>
      <c r="CE43" s="3"/>
      <c r="CF43" s="171" t="s">
        <v>727</v>
      </c>
      <c r="CG43" s="171" t="s">
        <v>292</v>
      </c>
      <c r="CH43" s="171" t="s">
        <v>167</v>
      </c>
      <c r="CI43" s="171" t="s">
        <v>120</v>
      </c>
    </row>
    <row r="44" spans="1:87" ht="72" hidden="1" x14ac:dyDescent="0.25">
      <c r="A44" s="3" t="s">
        <v>728</v>
      </c>
      <c r="B44" s="175">
        <v>50</v>
      </c>
      <c r="C44" s="170" t="str">
        <f t="shared" si="5"/>
        <v>JEP-134-2022</v>
      </c>
      <c r="D44" s="3" t="s">
        <v>729</v>
      </c>
      <c r="E44" s="3" t="s">
        <v>273</v>
      </c>
      <c r="F44" s="172" t="s">
        <v>274</v>
      </c>
      <c r="G44" s="3" t="s">
        <v>730</v>
      </c>
      <c r="H44" s="3" t="s">
        <v>29</v>
      </c>
      <c r="I44" s="3" t="s">
        <v>27</v>
      </c>
      <c r="J44" s="165">
        <v>33367474</v>
      </c>
      <c r="K44" s="3">
        <v>3</v>
      </c>
      <c r="L44" s="3" t="s">
        <v>9</v>
      </c>
      <c r="M44" s="3" t="s">
        <v>105</v>
      </c>
      <c r="N44" s="3" t="s">
        <v>731</v>
      </c>
      <c r="O44" s="171" t="s">
        <v>8</v>
      </c>
      <c r="P44" s="3" t="s">
        <v>277</v>
      </c>
      <c r="Q44" s="3" t="s">
        <v>167</v>
      </c>
      <c r="R44" s="171" t="s">
        <v>120</v>
      </c>
      <c r="S44" s="171" t="s">
        <v>120</v>
      </c>
      <c r="T44" s="171" t="s">
        <v>720</v>
      </c>
      <c r="U44" s="171" t="s">
        <v>721</v>
      </c>
      <c r="V44" s="171" t="s">
        <v>105</v>
      </c>
      <c r="W44" s="171" t="s">
        <v>105</v>
      </c>
      <c r="X44" s="171" t="s">
        <v>105</v>
      </c>
      <c r="Y44" s="171" t="s">
        <v>280</v>
      </c>
      <c r="Z44" s="115">
        <v>48910444</v>
      </c>
      <c r="AA44" s="171" t="s">
        <v>105</v>
      </c>
      <c r="AB44" s="171" t="s">
        <v>105</v>
      </c>
      <c r="AC44" s="153">
        <v>4192324</v>
      </c>
      <c r="AD44" s="153" t="s">
        <v>105</v>
      </c>
      <c r="AE44" s="175">
        <v>35522</v>
      </c>
      <c r="AF44" s="175">
        <v>37422</v>
      </c>
      <c r="AG44" s="175" t="s">
        <v>732</v>
      </c>
      <c r="AH44" s="172">
        <v>44579</v>
      </c>
      <c r="AI44" s="172">
        <v>44582</v>
      </c>
      <c r="AJ44" s="3" t="s">
        <v>105</v>
      </c>
      <c r="AK44" s="173" t="s">
        <v>105</v>
      </c>
      <c r="AL44" s="3" t="s">
        <v>105</v>
      </c>
      <c r="AM44" s="172" t="s">
        <v>105</v>
      </c>
      <c r="AN44" s="154">
        <v>0</v>
      </c>
      <c r="AO44" s="3" t="s">
        <v>105</v>
      </c>
      <c r="AP44" s="154">
        <v>0</v>
      </c>
      <c r="AQ44" s="172" t="s">
        <v>105</v>
      </c>
      <c r="AR44" s="154">
        <v>0</v>
      </c>
      <c r="AS44" s="3" t="s">
        <v>105</v>
      </c>
      <c r="AT44" s="154">
        <v>0</v>
      </c>
      <c r="AU44" s="3" t="s">
        <v>105</v>
      </c>
      <c r="AV44" s="154">
        <v>0</v>
      </c>
      <c r="AW44" s="3" t="s">
        <v>105</v>
      </c>
      <c r="AX44" s="3">
        <v>0</v>
      </c>
      <c r="AY44" s="172" t="s">
        <v>105</v>
      </c>
      <c r="AZ44" s="3">
        <f t="shared" si="1"/>
        <v>0</v>
      </c>
      <c r="BA44" s="159">
        <f t="shared" si="2"/>
        <v>48910444</v>
      </c>
      <c r="BB44" s="171">
        <f t="shared" si="7"/>
        <v>0</v>
      </c>
      <c r="BC44" s="171">
        <v>0</v>
      </c>
      <c r="BD44" s="171">
        <v>0</v>
      </c>
      <c r="BE44" s="171">
        <v>0</v>
      </c>
      <c r="BF44" s="171">
        <v>0</v>
      </c>
      <c r="BG44" s="172">
        <v>44926</v>
      </c>
      <c r="BH44" s="172">
        <v>44926</v>
      </c>
      <c r="BI44" s="174">
        <f t="shared" ca="1" si="3"/>
        <v>-1203</v>
      </c>
      <c r="BJ44" s="3" t="s">
        <v>281</v>
      </c>
      <c r="BK44" s="172" t="s">
        <v>105</v>
      </c>
      <c r="BL44" s="3" t="s">
        <v>282</v>
      </c>
      <c r="BM44" s="3" t="s">
        <v>92</v>
      </c>
      <c r="BN44" s="3" t="s">
        <v>733</v>
      </c>
      <c r="BO44" s="3">
        <v>0</v>
      </c>
      <c r="BP44" s="3" t="s">
        <v>284</v>
      </c>
      <c r="BQ44" s="172">
        <v>44580</v>
      </c>
      <c r="BR44" s="3" t="s">
        <v>734</v>
      </c>
      <c r="BS44" s="3">
        <v>2022</v>
      </c>
      <c r="BT44" s="3" t="s">
        <v>286</v>
      </c>
      <c r="BU44" s="3" t="s">
        <v>105</v>
      </c>
      <c r="BV44" s="3" t="s">
        <v>40</v>
      </c>
      <c r="BW44" s="3" t="s">
        <v>93</v>
      </c>
      <c r="BX44" s="3" t="s">
        <v>105</v>
      </c>
      <c r="BY44" s="3" t="s">
        <v>302</v>
      </c>
      <c r="BZ44" s="3" t="s">
        <v>105</v>
      </c>
      <c r="CA44" s="3" t="s">
        <v>303</v>
      </c>
      <c r="CB44" s="3" t="s">
        <v>289</v>
      </c>
      <c r="CC44" s="203" t="s">
        <v>735</v>
      </c>
      <c r="CD44" s="3"/>
      <c r="CE44" s="3"/>
      <c r="CF44" s="171" t="s">
        <v>727</v>
      </c>
      <c r="CG44" s="171" t="s">
        <v>292</v>
      </c>
      <c r="CH44" s="171" t="s">
        <v>167</v>
      </c>
      <c r="CI44" s="171" t="s">
        <v>120</v>
      </c>
    </row>
    <row r="45" spans="1:87" ht="72" hidden="1" x14ac:dyDescent="0.25">
      <c r="A45" s="3" t="s">
        <v>736</v>
      </c>
      <c r="B45" s="175">
        <v>51</v>
      </c>
      <c r="C45" s="170" t="str">
        <f t="shared" si="5"/>
        <v>JEP-355-2022</v>
      </c>
      <c r="D45" s="3" t="s">
        <v>737</v>
      </c>
      <c r="E45" s="3" t="s">
        <v>472</v>
      </c>
      <c r="F45" s="172">
        <v>44585</v>
      </c>
      <c r="G45" s="3" t="s">
        <v>738</v>
      </c>
      <c r="H45" s="3" t="s">
        <v>29</v>
      </c>
      <c r="I45" s="3" t="s">
        <v>27</v>
      </c>
      <c r="J45" s="165">
        <v>52224219</v>
      </c>
      <c r="K45" s="3">
        <v>7</v>
      </c>
      <c r="L45" s="3" t="s">
        <v>9</v>
      </c>
      <c r="M45" s="3" t="s">
        <v>105</v>
      </c>
      <c r="N45" s="3" t="s">
        <v>739</v>
      </c>
      <c r="O45" s="171" t="s">
        <v>8</v>
      </c>
      <c r="P45" s="3" t="s">
        <v>277</v>
      </c>
      <c r="Q45" s="3" t="s">
        <v>167</v>
      </c>
      <c r="R45" s="171" t="s">
        <v>167</v>
      </c>
      <c r="S45" s="171" t="s">
        <v>180</v>
      </c>
      <c r="T45" s="171" t="s">
        <v>740</v>
      </c>
      <c r="U45" s="171" t="s">
        <v>741</v>
      </c>
      <c r="V45" s="171" t="s">
        <v>105</v>
      </c>
      <c r="W45" s="171" t="s">
        <v>105</v>
      </c>
      <c r="X45" s="171" t="s">
        <v>105</v>
      </c>
      <c r="Y45" s="171" t="s">
        <v>280</v>
      </c>
      <c r="Z45" s="115">
        <v>114239980</v>
      </c>
      <c r="AA45" s="171" t="s">
        <v>105</v>
      </c>
      <c r="AB45" s="171" t="s">
        <v>105</v>
      </c>
      <c r="AC45" s="153">
        <v>19040000</v>
      </c>
      <c r="AD45" s="153" t="s">
        <v>105</v>
      </c>
      <c r="AE45" s="175">
        <v>37222</v>
      </c>
      <c r="AF45" s="175">
        <v>69622</v>
      </c>
      <c r="AG45" s="175">
        <v>2018011001091</v>
      </c>
      <c r="AH45" s="172">
        <v>44589</v>
      </c>
      <c r="AI45" s="172">
        <v>44593</v>
      </c>
      <c r="AJ45" s="3" t="s">
        <v>105</v>
      </c>
      <c r="AK45" s="173" t="s">
        <v>105</v>
      </c>
      <c r="AL45" s="3" t="s">
        <v>105</v>
      </c>
      <c r="AM45" s="172" t="s">
        <v>105</v>
      </c>
      <c r="AN45" s="154">
        <v>0</v>
      </c>
      <c r="AO45" s="3" t="s">
        <v>105</v>
      </c>
      <c r="AP45" s="154">
        <v>0</v>
      </c>
      <c r="AQ45" s="172" t="s">
        <v>105</v>
      </c>
      <c r="AR45" s="154">
        <v>0</v>
      </c>
      <c r="AS45" s="172" t="s">
        <v>105</v>
      </c>
      <c r="AT45" s="154">
        <v>0</v>
      </c>
      <c r="AU45" s="3" t="s">
        <v>105</v>
      </c>
      <c r="AV45" s="154">
        <v>0</v>
      </c>
      <c r="AW45" s="3" t="s">
        <v>105</v>
      </c>
      <c r="AX45" s="3">
        <v>0</v>
      </c>
      <c r="AY45" s="172" t="s">
        <v>105</v>
      </c>
      <c r="AZ45" s="3">
        <f t="shared" si="1"/>
        <v>0</v>
      </c>
      <c r="BA45" s="159">
        <f t="shared" si="2"/>
        <v>114239980</v>
      </c>
      <c r="BB45" s="171">
        <f t="shared" si="7"/>
        <v>0</v>
      </c>
      <c r="BC45" s="171">
        <v>0</v>
      </c>
      <c r="BD45" s="171">
        <v>0</v>
      </c>
      <c r="BE45" s="171">
        <v>0</v>
      </c>
      <c r="BF45" s="171">
        <v>0</v>
      </c>
      <c r="BG45" s="172">
        <v>44766</v>
      </c>
      <c r="BH45" s="172">
        <v>44766</v>
      </c>
      <c r="BI45" s="174">
        <f t="shared" ca="1" si="3"/>
        <v>-1363</v>
      </c>
      <c r="BJ45" s="3" t="s">
        <v>281</v>
      </c>
      <c r="BK45" s="172" t="s">
        <v>105</v>
      </c>
      <c r="BL45" s="3" t="s">
        <v>282</v>
      </c>
      <c r="BM45" s="3" t="s">
        <v>92</v>
      </c>
      <c r="BN45" s="3" t="s">
        <v>742</v>
      </c>
      <c r="BO45" s="3">
        <v>0</v>
      </c>
      <c r="BP45" s="172" t="s">
        <v>284</v>
      </c>
      <c r="BQ45" s="172">
        <v>44589</v>
      </c>
      <c r="BR45" s="3" t="s">
        <v>743</v>
      </c>
      <c r="BS45" s="3">
        <v>2022</v>
      </c>
      <c r="BT45" s="3" t="s">
        <v>286</v>
      </c>
      <c r="BU45" s="3" t="s">
        <v>86</v>
      </c>
      <c r="BV45" s="3" t="s">
        <v>40</v>
      </c>
      <c r="BW45" s="3" t="s">
        <v>93</v>
      </c>
      <c r="BX45" s="3" t="s">
        <v>105</v>
      </c>
      <c r="BY45" s="3" t="s">
        <v>418</v>
      </c>
      <c r="BZ45" s="3" t="s">
        <v>105</v>
      </c>
      <c r="CA45" s="3" t="s">
        <v>303</v>
      </c>
      <c r="CB45" s="3" t="s">
        <v>40</v>
      </c>
      <c r="CC45" s="151" t="s">
        <v>744</v>
      </c>
      <c r="CD45" s="3"/>
      <c r="CE45" s="3"/>
      <c r="CF45" s="171" t="s">
        <v>745</v>
      </c>
      <c r="CG45" s="171" t="s">
        <v>292</v>
      </c>
      <c r="CH45" s="171" t="s">
        <v>167</v>
      </c>
      <c r="CI45" s="171" t="s">
        <v>180</v>
      </c>
    </row>
    <row r="46" spans="1:87" ht="108" hidden="1" x14ac:dyDescent="0.25">
      <c r="A46" s="3" t="s">
        <v>746</v>
      </c>
      <c r="B46" s="175">
        <v>52</v>
      </c>
      <c r="C46" s="170" t="str">
        <f t="shared" si="5"/>
        <v>JEP-260-2022</v>
      </c>
      <c r="D46" s="3" t="s">
        <v>747</v>
      </c>
      <c r="E46" s="3" t="s">
        <v>472</v>
      </c>
      <c r="F46" s="172">
        <v>44581</v>
      </c>
      <c r="G46" s="3" t="s">
        <v>748</v>
      </c>
      <c r="H46" s="3" t="s">
        <v>29</v>
      </c>
      <c r="I46" s="3" t="s">
        <v>27</v>
      </c>
      <c r="J46" s="165">
        <v>1020806744</v>
      </c>
      <c r="K46" s="3">
        <v>5</v>
      </c>
      <c r="L46" s="3" t="s">
        <v>9</v>
      </c>
      <c r="M46" s="3" t="s">
        <v>105</v>
      </c>
      <c r="N46" s="3" t="s">
        <v>749</v>
      </c>
      <c r="O46" s="171" t="s">
        <v>8</v>
      </c>
      <c r="P46" s="3" t="s">
        <v>277</v>
      </c>
      <c r="Q46" s="3" t="s">
        <v>167</v>
      </c>
      <c r="R46" s="171" t="s">
        <v>167</v>
      </c>
      <c r="S46" s="171" t="s">
        <v>180</v>
      </c>
      <c r="T46" s="171" t="s">
        <v>740</v>
      </c>
      <c r="U46" s="171" t="s">
        <v>741</v>
      </c>
      <c r="V46" s="171" t="s">
        <v>105</v>
      </c>
      <c r="W46" s="171" t="s">
        <v>105</v>
      </c>
      <c r="X46" s="171" t="s">
        <v>105</v>
      </c>
      <c r="Y46" s="171" t="s">
        <v>280</v>
      </c>
      <c r="Z46" s="115">
        <v>32989249</v>
      </c>
      <c r="AA46" s="171" t="s">
        <v>105</v>
      </c>
      <c r="AB46" s="171" t="s">
        <v>105</v>
      </c>
      <c r="AC46" s="153" t="s">
        <v>750</v>
      </c>
      <c r="AD46" s="153" t="s">
        <v>105</v>
      </c>
      <c r="AE46" s="175">
        <v>37122</v>
      </c>
      <c r="AF46" s="175">
        <v>51822</v>
      </c>
      <c r="AG46" s="175" t="s">
        <v>732</v>
      </c>
      <c r="AH46" s="172">
        <v>44584</v>
      </c>
      <c r="AI46" s="172">
        <v>44587</v>
      </c>
      <c r="AJ46" s="3" t="s">
        <v>105</v>
      </c>
      <c r="AK46" s="173" t="s">
        <v>105</v>
      </c>
      <c r="AL46" s="3" t="s">
        <v>105</v>
      </c>
      <c r="AM46" s="172" t="s">
        <v>105</v>
      </c>
      <c r="AN46" s="154">
        <v>3440596</v>
      </c>
      <c r="AO46" s="3">
        <v>44742</v>
      </c>
      <c r="AP46" s="154">
        <v>0</v>
      </c>
      <c r="AQ46" s="172" t="s">
        <v>105</v>
      </c>
      <c r="AR46" s="154">
        <v>0</v>
      </c>
      <c r="AS46" s="172" t="s">
        <v>105</v>
      </c>
      <c r="AT46" s="154">
        <v>0</v>
      </c>
      <c r="AU46" s="3" t="s">
        <v>105</v>
      </c>
      <c r="AV46" s="154">
        <v>0</v>
      </c>
      <c r="AW46" s="3" t="s">
        <v>105</v>
      </c>
      <c r="AX46" s="3">
        <v>1</v>
      </c>
      <c r="AY46" s="172">
        <v>44742</v>
      </c>
      <c r="AZ46" s="3">
        <f t="shared" si="1"/>
        <v>24</v>
      </c>
      <c r="BA46" s="159">
        <f t="shared" si="2"/>
        <v>36429845</v>
      </c>
      <c r="BB46" s="171">
        <f t="shared" si="7"/>
        <v>0</v>
      </c>
      <c r="BC46" s="171">
        <v>0</v>
      </c>
      <c r="BD46" s="171">
        <v>0</v>
      </c>
      <c r="BE46" s="171">
        <v>0</v>
      </c>
      <c r="BF46" s="171">
        <v>0</v>
      </c>
      <c r="BG46" s="172">
        <v>44742</v>
      </c>
      <c r="BH46" s="172">
        <v>44766</v>
      </c>
      <c r="BI46" s="174">
        <f t="shared" ca="1" si="3"/>
        <v>-1363</v>
      </c>
      <c r="BJ46" s="3" t="s">
        <v>281</v>
      </c>
      <c r="BK46" s="172" t="s">
        <v>105</v>
      </c>
      <c r="BL46" s="3" t="s">
        <v>282</v>
      </c>
      <c r="BM46" s="3" t="s">
        <v>92</v>
      </c>
      <c r="BN46" s="3" t="s">
        <v>751</v>
      </c>
      <c r="BO46" s="3">
        <v>0</v>
      </c>
      <c r="BP46" s="3" t="s">
        <v>394</v>
      </c>
      <c r="BQ46" s="172">
        <v>44585</v>
      </c>
      <c r="BR46" s="3" t="s">
        <v>752</v>
      </c>
      <c r="BS46" s="3">
        <v>2022</v>
      </c>
      <c r="BT46" s="151" t="s">
        <v>753</v>
      </c>
      <c r="BU46" s="3" t="s">
        <v>754</v>
      </c>
      <c r="BV46" s="3" t="s">
        <v>40</v>
      </c>
      <c r="BW46" s="3" t="s">
        <v>77</v>
      </c>
      <c r="BX46" s="3" t="s">
        <v>105</v>
      </c>
      <c r="BY46" s="3" t="s">
        <v>755</v>
      </c>
      <c r="BZ46" s="3" t="s">
        <v>105</v>
      </c>
      <c r="CA46" s="3" t="s">
        <v>303</v>
      </c>
      <c r="CB46" s="3" t="s">
        <v>40</v>
      </c>
      <c r="CC46" s="203" t="s">
        <v>756</v>
      </c>
      <c r="CD46" s="3"/>
      <c r="CE46" s="3"/>
      <c r="CF46" s="171" t="s">
        <v>745</v>
      </c>
      <c r="CG46" s="171" t="s">
        <v>292</v>
      </c>
      <c r="CH46" s="171" t="s">
        <v>167</v>
      </c>
      <c r="CI46" s="171" t="s">
        <v>180</v>
      </c>
    </row>
    <row r="47" spans="1:87" ht="72" x14ac:dyDescent="0.25">
      <c r="A47" s="3" t="s">
        <v>757</v>
      </c>
      <c r="B47" s="175">
        <v>53</v>
      </c>
      <c r="C47" s="175" t="str">
        <f t="shared" si="5"/>
        <v>JEP-701-2022</v>
      </c>
      <c r="D47" s="175" t="s">
        <v>758</v>
      </c>
      <c r="E47" s="3" t="s">
        <v>472</v>
      </c>
      <c r="F47" s="172">
        <v>44812</v>
      </c>
      <c r="G47" s="3" t="s">
        <v>738</v>
      </c>
      <c r="H47" s="3" t="s">
        <v>29</v>
      </c>
      <c r="I47" s="3" t="s">
        <v>27</v>
      </c>
      <c r="J47" s="165">
        <v>52224219</v>
      </c>
      <c r="K47" s="3">
        <v>7</v>
      </c>
      <c r="L47" s="3" t="s">
        <v>9</v>
      </c>
      <c r="M47" s="3" t="s">
        <v>474</v>
      </c>
      <c r="N47" s="3" t="s">
        <v>759</v>
      </c>
      <c r="O47" s="171" t="s">
        <v>8</v>
      </c>
      <c r="P47" s="3" t="s">
        <v>277</v>
      </c>
      <c r="Q47" s="3" t="s">
        <v>167</v>
      </c>
      <c r="R47" s="171" t="s">
        <v>167</v>
      </c>
      <c r="S47" s="171" t="s">
        <v>180</v>
      </c>
      <c r="T47" s="171" t="s">
        <v>740</v>
      </c>
      <c r="U47" s="171" t="s">
        <v>741</v>
      </c>
      <c r="V47" s="171" t="s">
        <v>105</v>
      </c>
      <c r="W47" s="171" t="s">
        <v>105</v>
      </c>
      <c r="X47" s="171" t="s">
        <v>105</v>
      </c>
      <c r="Y47" s="171" t="s">
        <v>280</v>
      </c>
      <c r="Z47" s="115">
        <v>71717318</v>
      </c>
      <c r="AA47" s="171" t="s">
        <v>105</v>
      </c>
      <c r="AB47" s="171" t="s">
        <v>105</v>
      </c>
      <c r="AC47" s="153">
        <v>19040000</v>
      </c>
      <c r="AD47" s="153">
        <v>19992000</v>
      </c>
      <c r="AE47" s="175">
        <v>97222</v>
      </c>
      <c r="AF47" s="175">
        <v>413422</v>
      </c>
      <c r="AG47" s="175" t="s">
        <v>760</v>
      </c>
      <c r="AH47" s="172">
        <v>44819</v>
      </c>
      <c r="AI47" s="172">
        <v>44823</v>
      </c>
      <c r="AJ47" s="3" t="s">
        <v>105</v>
      </c>
      <c r="AK47" s="3" t="s">
        <v>105</v>
      </c>
      <c r="AL47" s="3" t="s">
        <v>105</v>
      </c>
      <c r="AM47" s="172" t="s">
        <v>105</v>
      </c>
      <c r="AN47" s="154">
        <v>35319200</v>
      </c>
      <c r="AO47" s="172">
        <v>44925</v>
      </c>
      <c r="AP47" s="154">
        <v>0</v>
      </c>
      <c r="AQ47" s="3" t="s">
        <v>105</v>
      </c>
      <c r="AR47" s="154">
        <v>0</v>
      </c>
      <c r="AS47" s="172" t="s">
        <v>105</v>
      </c>
      <c r="AT47" s="154">
        <v>0</v>
      </c>
      <c r="AU47" s="3" t="s">
        <v>105</v>
      </c>
      <c r="AV47" s="154">
        <v>0</v>
      </c>
      <c r="AW47" s="3" t="s">
        <v>105</v>
      </c>
      <c r="AX47" s="3">
        <v>1</v>
      </c>
      <c r="AY47" s="172">
        <v>44925</v>
      </c>
      <c r="AZ47" s="3">
        <f t="shared" si="1"/>
        <v>54</v>
      </c>
      <c r="BA47" s="159">
        <f t="shared" si="2"/>
        <v>107036518</v>
      </c>
      <c r="BB47" s="171">
        <f>BC47</f>
        <v>35319200</v>
      </c>
      <c r="BC47" s="154">
        <v>35319200</v>
      </c>
      <c r="BD47" s="172" t="s">
        <v>105</v>
      </c>
      <c r="BE47" s="172" t="s">
        <v>105</v>
      </c>
      <c r="BF47" s="172" t="s">
        <v>105</v>
      </c>
      <c r="BG47" s="172">
        <v>44926</v>
      </c>
      <c r="BH47" s="172">
        <v>44980</v>
      </c>
      <c r="BI47" s="174">
        <f t="shared" ca="1" si="3"/>
        <v>-1149</v>
      </c>
      <c r="BJ47" s="3" t="s">
        <v>414</v>
      </c>
      <c r="BK47" s="172" t="s">
        <v>105</v>
      </c>
      <c r="BL47" s="3" t="s">
        <v>282</v>
      </c>
      <c r="BM47" s="3" t="s">
        <v>92</v>
      </c>
      <c r="BN47" s="3" t="s">
        <v>761</v>
      </c>
      <c r="BO47" s="3">
        <v>0</v>
      </c>
      <c r="BP47" s="3" t="s">
        <v>416</v>
      </c>
      <c r="BQ47" s="172">
        <v>44819</v>
      </c>
      <c r="BR47" s="3" t="s">
        <v>762</v>
      </c>
      <c r="BS47" s="3">
        <v>2022</v>
      </c>
      <c r="BT47" s="3" t="s">
        <v>763</v>
      </c>
      <c r="BU47" s="216" t="s">
        <v>764</v>
      </c>
      <c r="BV47" s="3" t="s">
        <v>40</v>
      </c>
      <c r="BW47" s="3" t="s">
        <v>77</v>
      </c>
      <c r="BX47" s="3" t="s">
        <v>105</v>
      </c>
      <c r="BY47" s="3" t="s">
        <v>418</v>
      </c>
      <c r="BZ47" s="3" t="s">
        <v>105</v>
      </c>
      <c r="CA47" s="3" t="s">
        <v>303</v>
      </c>
      <c r="CB47" s="151" t="s">
        <v>765</v>
      </c>
      <c r="CC47" s="151" t="s">
        <v>766</v>
      </c>
      <c r="CD47" s="3"/>
      <c r="CE47" s="3"/>
      <c r="CF47" s="171" t="s">
        <v>745</v>
      </c>
      <c r="CG47" s="171" t="s">
        <v>292</v>
      </c>
      <c r="CH47" s="171" t="s">
        <v>167</v>
      </c>
      <c r="CI47" s="171" t="s">
        <v>180</v>
      </c>
    </row>
    <row r="48" spans="1:87" ht="108" hidden="1" x14ac:dyDescent="0.25">
      <c r="A48" s="3" t="s">
        <v>767</v>
      </c>
      <c r="B48" s="175">
        <v>54</v>
      </c>
      <c r="C48" s="170" t="str">
        <f t="shared" si="5"/>
        <v>JEP-259-2022</v>
      </c>
      <c r="D48" s="3" t="s">
        <v>768</v>
      </c>
      <c r="E48" s="3" t="s">
        <v>472</v>
      </c>
      <c r="F48" s="172">
        <v>44580</v>
      </c>
      <c r="G48" s="3" t="s">
        <v>769</v>
      </c>
      <c r="H48" s="3" t="s">
        <v>29</v>
      </c>
      <c r="I48" s="3" t="s">
        <v>27</v>
      </c>
      <c r="J48" s="165">
        <v>53910522</v>
      </c>
      <c r="K48" s="3">
        <v>0</v>
      </c>
      <c r="L48" s="3" t="s">
        <v>9</v>
      </c>
      <c r="M48" s="3" t="s">
        <v>105</v>
      </c>
      <c r="N48" s="3" t="s">
        <v>770</v>
      </c>
      <c r="O48" s="171" t="s">
        <v>8</v>
      </c>
      <c r="P48" s="3" t="s">
        <v>277</v>
      </c>
      <c r="Q48" s="3" t="s">
        <v>167</v>
      </c>
      <c r="R48" s="171" t="s">
        <v>167</v>
      </c>
      <c r="S48" s="171" t="s">
        <v>180</v>
      </c>
      <c r="T48" s="171" t="s">
        <v>740</v>
      </c>
      <c r="U48" s="171" t="s">
        <v>741</v>
      </c>
      <c r="V48" s="171" t="s">
        <v>105</v>
      </c>
      <c r="W48" s="171" t="s">
        <v>105</v>
      </c>
      <c r="X48" s="171" t="s">
        <v>105</v>
      </c>
      <c r="Y48" s="171" t="s">
        <v>280</v>
      </c>
      <c r="Z48" s="115">
        <v>130570645</v>
      </c>
      <c r="AA48" s="171" t="s">
        <v>105</v>
      </c>
      <c r="AB48" s="171" t="s">
        <v>105</v>
      </c>
      <c r="AC48" s="153">
        <v>11353970</v>
      </c>
      <c r="AD48" s="153" t="s">
        <v>105</v>
      </c>
      <c r="AE48" s="175">
        <v>51122</v>
      </c>
      <c r="AF48" s="175">
        <v>48222</v>
      </c>
      <c r="AG48" s="175">
        <v>2018011001175</v>
      </c>
      <c r="AH48" s="172">
        <v>44582</v>
      </c>
      <c r="AI48" s="172">
        <v>44586</v>
      </c>
      <c r="AJ48" s="3" t="s">
        <v>105</v>
      </c>
      <c r="AK48" s="173" t="s">
        <v>105</v>
      </c>
      <c r="AL48" s="3" t="s">
        <v>105</v>
      </c>
      <c r="AM48" s="172" t="s">
        <v>105</v>
      </c>
      <c r="AN48" s="154">
        <v>0</v>
      </c>
      <c r="AO48" s="3" t="s">
        <v>105</v>
      </c>
      <c r="AP48" s="154">
        <v>0</v>
      </c>
      <c r="AQ48" s="172" t="s">
        <v>105</v>
      </c>
      <c r="AR48" s="154">
        <v>0</v>
      </c>
      <c r="AS48" s="172" t="s">
        <v>105</v>
      </c>
      <c r="AT48" s="154">
        <v>0</v>
      </c>
      <c r="AU48" s="3" t="s">
        <v>105</v>
      </c>
      <c r="AV48" s="154">
        <v>0</v>
      </c>
      <c r="AW48" s="3" t="s">
        <v>105</v>
      </c>
      <c r="AX48" s="3">
        <v>0</v>
      </c>
      <c r="AY48" s="172" t="s">
        <v>105</v>
      </c>
      <c r="AZ48" s="3">
        <f t="shared" si="1"/>
        <v>0</v>
      </c>
      <c r="BA48" s="159">
        <f t="shared" si="2"/>
        <v>130570645</v>
      </c>
      <c r="BB48" s="171">
        <f t="shared" ref="BB48:BB50" si="8">BC48+BD48+BE48+BF48</f>
        <v>0</v>
      </c>
      <c r="BC48" s="171">
        <v>0</v>
      </c>
      <c r="BD48" s="171">
        <v>0</v>
      </c>
      <c r="BE48" s="171">
        <v>0</v>
      </c>
      <c r="BF48" s="171">
        <v>0</v>
      </c>
      <c r="BG48" s="172">
        <v>44926</v>
      </c>
      <c r="BH48" s="172">
        <v>44926</v>
      </c>
      <c r="BI48" s="174">
        <f t="shared" ca="1" si="3"/>
        <v>-1203</v>
      </c>
      <c r="BJ48" s="3" t="s">
        <v>281</v>
      </c>
      <c r="BK48" s="172" t="s">
        <v>105</v>
      </c>
      <c r="BL48" s="3" t="s">
        <v>282</v>
      </c>
      <c r="BM48" s="3" t="s">
        <v>92</v>
      </c>
      <c r="BN48" s="3" t="s">
        <v>771</v>
      </c>
      <c r="BO48" s="3">
        <v>0</v>
      </c>
      <c r="BP48" s="3" t="s">
        <v>394</v>
      </c>
      <c r="BQ48" s="172">
        <v>44582</v>
      </c>
      <c r="BR48" s="3" t="s">
        <v>772</v>
      </c>
      <c r="BS48" s="3">
        <v>2022</v>
      </c>
      <c r="BT48" s="151" t="s">
        <v>773</v>
      </c>
      <c r="BU48" s="3" t="s">
        <v>105</v>
      </c>
      <c r="BV48" s="3" t="s">
        <v>40</v>
      </c>
      <c r="BW48" s="3" t="s">
        <v>93</v>
      </c>
      <c r="BX48" s="3" t="s">
        <v>105</v>
      </c>
      <c r="BY48" s="3" t="s">
        <v>302</v>
      </c>
      <c r="BZ48" s="3" t="s">
        <v>105</v>
      </c>
      <c r="CA48" s="3" t="s">
        <v>303</v>
      </c>
      <c r="CB48" s="3" t="s">
        <v>289</v>
      </c>
      <c r="CC48" s="203" t="s">
        <v>774</v>
      </c>
      <c r="CD48" s="3"/>
      <c r="CE48" s="3"/>
      <c r="CF48" s="171" t="s">
        <v>745</v>
      </c>
      <c r="CG48" s="171" t="s">
        <v>292</v>
      </c>
      <c r="CH48" s="171" t="s">
        <v>167</v>
      </c>
      <c r="CI48" s="171" t="s">
        <v>180</v>
      </c>
    </row>
    <row r="49" spans="1:87" ht="126" hidden="1" x14ac:dyDescent="0.25">
      <c r="A49" s="3" t="s">
        <v>775</v>
      </c>
      <c r="B49" s="175">
        <v>55</v>
      </c>
      <c r="C49" s="170" t="str">
        <f t="shared" si="5"/>
        <v>JEP-021-2022</v>
      </c>
      <c r="D49" s="3" t="s">
        <v>776</v>
      </c>
      <c r="E49" s="3" t="s">
        <v>472</v>
      </c>
      <c r="F49" s="172" t="s">
        <v>274</v>
      </c>
      <c r="G49" s="3" t="s">
        <v>777</v>
      </c>
      <c r="H49" s="3" t="s">
        <v>29</v>
      </c>
      <c r="I49" s="3" t="s">
        <v>27</v>
      </c>
      <c r="J49" s="165">
        <v>1030640659</v>
      </c>
      <c r="K49" s="3">
        <v>9</v>
      </c>
      <c r="L49" s="3" t="s">
        <v>9</v>
      </c>
      <c r="M49" s="3" t="s">
        <v>105</v>
      </c>
      <c r="N49" s="3" t="s">
        <v>778</v>
      </c>
      <c r="O49" s="171" t="s">
        <v>8</v>
      </c>
      <c r="P49" s="3" t="s">
        <v>277</v>
      </c>
      <c r="Q49" s="3" t="s">
        <v>167</v>
      </c>
      <c r="R49" s="171" t="s">
        <v>779</v>
      </c>
      <c r="S49" s="171" t="s">
        <v>180</v>
      </c>
      <c r="T49" s="171" t="s">
        <v>740</v>
      </c>
      <c r="U49" s="171" t="s">
        <v>741</v>
      </c>
      <c r="V49" s="171" t="s">
        <v>105</v>
      </c>
      <c r="W49" s="171" t="s">
        <v>105</v>
      </c>
      <c r="X49" s="171" t="s">
        <v>105</v>
      </c>
      <c r="Y49" s="171" t="s">
        <v>280</v>
      </c>
      <c r="Z49" s="115">
        <v>42284619</v>
      </c>
      <c r="AA49" s="171" t="s">
        <v>105</v>
      </c>
      <c r="AB49" s="171" t="s">
        <v>105</v>
      </c>
      <c r="AC49" s="153">
        <v>3614070</v>
      </c>
      <c r="AD49" s="153" t="s">
        <v>105</v>
      </c>
      <c r="AE49" s="175">
        <v>34922</v>
      </c>
      <c r="AF49" s="175">
        <v>31222</v>
      </c>
      <c r="AG49" s="175">
        <v>2018011001175</v>
      </c>
      <c r="AH49" s="172">
        <v>44574</v>
      </c>
      <c r="AI49" s="172">
        <v>44575</v>
      </c>
      <c r="AJ49" s="3" t="s">
        <v>105</v>
      </c>
      <c r="AK49" s="3" t="s">
        <v>105</v>
      </c>
      <c r="AL49" s="3" t="s">
        <v>105</v>
      </c>
      <c r="AM49" s="172" t="s">
        <v>105</v>
      </c>
      <c r="AN49" s="154">
        <v>0</v>
      </c>
      <c r="AO49" s="3" t="s">
        <v>105</v>
      </c>
      <c r="AP49" s="154">
        <v>0</v>
      </c>
      <c r="AQ49" s="172" t="s">
        <v>105</v>
      </c>
      <c r="AR49" s="154">
        <v>0</v>
      </c>
      <c r="AS49" s="3" t="s">
        <v>105</v>
      </c>
      <c r="AT49" s="154">
        <v>0</v>
      </c>
      <c r="AU49" s="3" t="s">
        <v>105</v>
      </c>
      <c r="AV49" s="154">
        <v>0</v>
      </c>
      <c r="AW49" s="3" t="s">
        <v>105</v>
      </c>
      <c r="AX49" s="3">
        <v>0</v>
      </c>
      <c r="AY49" s="172" t="s">
        <v>105</v>
      </c>
      <c r="AZ49" s="3">
        <f t="shared" si="1"/>
        <v>0</v>
      </c>
      <c r="BA49" s="159">
        <f t="shared" si="2"/>
        <v>42284619</v>
      </c>
      <c r="BB49" s="171">
        <f t="shared" si="8"/>
        <v>0</v>
      </c>
      <c r="BC49" s="171">
        <v>0</v>
      </c>
      <c r="BD49" s="171">
        <v>0</v>
      </c>
      <c r="BE49" s="171">
        <v>0</v>
      </c>
      <c r="BF49" s="171">
        <v>0</v>
      </c>
      <c r="BG49" s="172">
        <v>44926</v>
      </c>
      <c r="BH49" s="172">
        <v>44926</v>
      </c>
      <c r="BI49" s="174">
        <f t="shared" ca="1" si="3"/>
        <v>-1203</v>
      </c>
      <c r="BJ49" s="3" t="s">
        <v>281</v>
      </c>
      <c r="BK49" s="172" t="s">
        <v>105</v>
      </c>
      <c r="BL49" s="3" t="s">
        <v>282</v>
      </c>
      <c r="BM49" s="3" t="s">
        <v>92</v>
      </c>
      <c r="BN49" s="3" t="s">
        <v>780</v>
      </c>
      <c r="BO49" s="3">
        <v>0</v>
      </c>
      <c r="BP49" s="3" t="s">
        <v>394</v>
      </c>
      <c r="BQ49" s="172">
        <v>44572</v>
      </c>
      <c r="BR49" s="3" t="s">
        <v>781</v>
      </c>
      <c r="BS49" s="3">
        <v>2022</v>
      </c>
      <c r="BT49" s="151" t="s">
        <v>782</v>
      </c>
      <c r="BU49" s="3" t="s">
        <v>105</v>
      </c>
      <c r="BV49" s="3" t="s">
        <v>40</v>
      </c>
      <c r="BW49" s="3" t="s">
        <v>93</v>
      </c>
      <c r="BX49" s="3" t="s">
        <v>105</v>
      </c>
      <c r="BY49" s="3" t="s">
        <v>671</v>
      </c>
      <c r="BZ49" s="3" t="s">
        <v>105</v>
      </c>
      <c r="CA49" s="3" t="s">
        <v>303</v>
      </c>
      <c r="CB49" s="151" t="s">
        <v>783</v>
      </c>
      <c r="CC49" s="204" t="s">
        <v>784</v>
      </c>
      <c r="CD49" s="3"/>
      <c r="CE49" s="3"/>
      <c r="CF49" s="171" t="s">
        <v>745</v>
      </c>
      <c r="CG49" s="171" t="s">
        <v>292</v>
      </c>
      <c r="CH49" s="171" t="s">
        <v>167</v>
      </c>
      <c r="CI49" s="171" t="s">
        <v>180</v>
      </c>
    </row>
    <row r="50" spans="1:87" ht="126" hidden="1" x14ac:dyDescent="0.25">
      <c r="A50" s="3" t="s">
        <v>785</v>
      </c>
      <c r="B50" s="175">
        <v>56</v>
      </c>
      <c r="C50" s="170" t="str">
        <f t="shared" si="5"/>
        <v>JEP-072-2022</v>
      </c>
      <c r="D50" s="3" t="s">
        <v>786</v>
      </c>
      <c r="E50" s="3" t="s">
        <v>472</v>
      </c>
      <c r="F50" s="172" t="s">
        <v>274</v>
      </c>
      <c r="G50" s="3" t="s">
        <v>787</v>
      </c>
      <c r="H50" s="3" t="s">
        <v>29</v>
      </c>
      <c r="I50" s="3" t="s">
        <v>27</v>
      </c>
      <c r="J50" s="165">
        <v>39681453</v>
      </c>
      <c r="K50" s="3">
        <v>6</v>
      </c>
      <c r="L50" s="3" t="s">
        <v>9</v>
      </c>
      <c r="M50" s="3" t="s">
        <v>105</v>
      </c>
      <c r="N50" s="3" t="s">
        <v>788</v>
      </c>
      <c r="O50" s="171" t="s">
        <v>8</v>
      </c>
      <c r="P50" s="3" t="s">
        <v>277</v>
      </c>
      <c r="Q50" s="3" t="s">
        <v>167</v>
      </c>
      <c r="R50" s="171" t="s">
        <v>167</v>
      </c>
      <c r="S50" s="171" t="s">
        <v>180</v>
      </c>
      <c r="T50" s="171" t="s">
        <v>740</v>
      </c>
      <c r="U50" s="171" t="s">
        <v>741</v>
      </c>
      <c r="V50" s="171" t="s">
        <v>105</v>
      </c>
      <c r="W50" s="171" t="s">
        <v>105</v>
      </c>
      <c r="X50" s="171" t="s">
        <v>105</v>
      </c>
      <c r="Y50" s="171" t="s">
        <v>280</v>
      </c>
      <c r="Z50" s="115">
        <v>96683642</v>
      </c>
      <c r="AA50" s="171" t="s">
        <v>105</v>
      </c>
      <c r="AB50" s="171" t="s">
        <v>105</v>
      </c>
      <c r="AC50" s="153" t="s">
        <v>320</v>
      </c>
      <c r="AD50" s="153" t="s">
        <v>105</v>
      </c>
      <c r="AE50" s="175">
        <v>37022</v>
      </c>
      <c r="AF50" s="175">
        <v>29622</v>
      </c>
      <c r="AG50" s="175" t="s">
        <v>532</v>
      </c>
      <c r="AH50" s="172">
        <v>44573</v>
      </c>
      <c r="AI50" s="172">
        <v>44574</v>
      </c>
      <c r="AJ50" s="3" t="s">
        <v>105</v>
      </c>
      <c r="AK50" s="173" t="s">
        <v>105</v>
      </c>
      <c r="AL50" s="3" t="s">
        <v>105</v>
      </c>
      <c r="AM50" s="172" t="s">
        <v>105</v>
      </c>
      <c r="AN50" s="154">
        <v>0</v>
      </c>
      <c r="AO50" s="3" t="s">
        <v>105</v>
      </c>
      <c r="AP50" s="154">
        <v>0</v>
      </c>
      <c r="AQ50" s="172" t="s">
        <v>105</v>
      </c>
      <c r="AR50" s="154">
        <v>0</v>
      </c>
      <c r="AS50" s="3" t="s">
        <v>105</v>
      </c>
      <c r="AT50" s="154">
        <v>0</v>
      </c>
      <c r="AU50" s="3" t="s">
        <v>105</v>
      </c>
      <c r="AV50" s="154">
        <v>0</v>
      </c>
      <c r="AW50" s="3" t="s">
        <v>105</v>
      </c>
      <c r="AX50" s="3">
        <v>0</v>
      </c>
      <c r="AY50" s="172" t="s">
        <v>105</v>
      </c>
      <c r="AZ50" s="3">
        <f t="shared" si="1"/>
        <v>0</v>
      </c>
      <c r="BA50" s="159">
        <f t="shared" si="2"/>
        <v>96683642</v>
      </c>
      <c r="BB50" s="171">
        <f t="shared" si="8"/>
        <v>0</v>
      </c>
      <c r="BC50" s="171">
        <v>0</v>
      </c>
      <c r="BD50" s="171">
        <v>0</v>
      </c>
      <c r="BE50" s="171">
        <v>0</v>
      </c>
      <c r="BF50" s="171">
        <v>0</v>
      </c>
      <c r="BG50" s="172">
        <v>44926</v>
      </c>
      <c r="BH50" s="172">
        <v>44926</v>
      </c>
      <c r="BI50" s="174">
        <f t="shared" ca="1" si="3"/>
        <v>-1203</v>
      </c>
      <c r="BJ50" s="3" t="s">
        <v>281</v>
      </c>
      <c r="BK50" s="172" t="s">
        <v>105</v>
      </c>
      <c r="BL50" s="3" t="s">
        <v>282</v>
      </c>
      <c r="BM50" s="3" t="s">
        <v>92</v>
      </c>
      <c r="BN50" s="3" t="s">
        <v>789</v>
      </c>
      <c r="BO50" s="3">
        <v>0</v>
      </c>
      <c r="BP50" s="3" t="s">
        <v>310</v>
      </c>
      <c r="BQ50" s="172">
        <v>44572</v>
      </c>
      <c r="BR50" s="3" t="s">
        <v>781</v>
      </c>
      <c r="BS50" s="3">
        <v>2022</v>
      </c>
      <c r="BT50" s="151" t="s">
        <v>790</v>
      </c>
      <c r="BU50" s="3" t="s">
        <v>791</v>
      </c>
      <c r="BV50" s="3" t="s">
        <v>40</v>
      </c>
      <c r="BW50" s="3" t="s">
        <v>83</v>
      </c>
      <c r="BX50" s="172" t="s">
        <v>792</v>
      </c>
      <c r="BY50" s="3" t="s">
        <v>418</v>
      </c>
      <c r="BZ50" s="3" t="s">
        <v>105</v>
      </c>
      <c r="CA50" s="3" t="s">
        <v>303</v>
      </c>
      <c r="CB50" s="3" t="s">
        <v>289</v>
      </c>
      <c r="CC50" s="203" t="s">
        <v>793</v>
      </c>
      <c r="CD50" s="3"/>
      <c r="CE50" s="3"/>
      <c r="CF50" s="171" t="s">
        <v>745</v>
      </c>
      <c r="CG50" s="171" t="s">
        <v>292</v>
      </c>
      <c r="CH50" s="171" t="s">
        <v>167</v>
      </c>
      <c r="CI50" s="171" t="s">
        <v>180</v>
      </c>
    </row>
    <row r="51" spans="1:87" ht="126" hidden="1" x14ac:dyDescent="0.25">
      <c r="A51" s="3" t="s">
        <v>794</v>
      </c>
      <c r="B51" s="175">
        <v>57</v>
      </c>
      <c r="C51" s="175" t="str">
        <f t="shared" si="5"/>
        <v>JEP-009-2022</v>
      </c>
      <c r="D51" s="3" t="s">
        <v>795</v>
      </c>
      <c r="E51" s="3" t="s">
        <v>472</v>
      </c>
      <c r="F51" s="172" t="s">
        <v>274</v>
      </c>
      <c r="G51" s="3" t="s">
        <v>796</v>
      </c>
      <c r="H51" s="3" t="s">
        <v>29</v>
      </c>
      <c r="I51" s="3" t="s">
        <v>27</v>
      </c>
      <c r="J51" s="165">
        <v>52839123</v>
      </c>
      <c r="K51" s="3">
        <v>9</v>
      </c>
      <c r="L51" s="3" t="s">
        <v>9</v>
      </c>
      <c r="M51" s="3" t="s">
        <v>105</v>
      </c>
      <c r="N51" s="3" t="s">
        <v>797</v>
      </c>
      <c r="O51" s="171" t="s">
        <v>8</v>
      </c>
      <c r="P51" s="3" t="s">
        <v>277</v>
      </c>
      <c r="Q51" s="3" t="s">
        <v>167</v>
      </c>
      <c r="R51" s="171" t="s">
        <v>167</v>
      </c>
      <c r="S51" s="171" t="s">
        <v>180</v>
      </c>
      <c r="T51" s="171" t="s">
        <v>740</v>
      </c>
      <c r="U51" s="171" t="s">
        <v>741</v>
      </c>
      <c r="V51" s="171" t="s">
        <v>105</v>
      </c>
      <c r="W51" s="171" t="s">
        <v>105</v>
      </c>
      <c r="X51" s="171" t="s">
        <v>105</v>
      </c>
      <c r="Y51" s="171" t="s">
        <v>280</v>
      </c>
      <c r="Z51" s="115">
        <v>113539676</v>
      </c>
      <c r="AA51" s="171" t="s">
        <v>105</v>
      </c>
      <c r="AB51" s="171" t="s">
        <v>105</v>
      </c>
      <c r="AC51" s="153">
        <v>9541150</v>
      </c>
      <c r="AD51" s="153">
        <v>10018207</v>
      </c>
      <c r="AE51" s="175">
        <v>23922</v>
      </c>
      <c r="AF51" s="175">
        <v>24722</v>
      </c>
      <c r="AG51" s="175">
        <v>2018011001175</v>
      </c>
      <c r="AH51" s="172">
        <v>44567</v>
      </c>
      <c r="AI51" s="172">
        <v>44567</v>
      </c>
      <c r="AJ51" s="3" t="s">
        <v>105</v>
      </c>
      <c r="AK51" s="3" t="s">
        <v>105</v>
      </c>
      <c r="AL51" s="3" t="s">
        <v>105</v>
      </c>
      <c r="AM51" s="172" t="s">
        <v>105</v>
      </c>
      <c r="AN51" s="154">
        <v>50091035</v>
      </c>
      <c r="AO51" s="172">
        <v>44925</v>
      </c>
      <c r="AP51" s="154">
        <v>-318038</v>
      </c>
      <c r="AQ51" s="172" t="s">
        <v>105</v>
      </c>
      <c r="AR51" s="154">
        <v>0</v>
      </c>
      <c r="AS51" s="3" t="s">
        <v>105</v>
      </c>
      <c r="AT51" s="154">
        <v>0</v>
      </c>
      <c r="AU51" s="3" t="s">
        <v>105</v>
      </c>
      <c r="AV51" s="154">
        <v>0</v>
      </c>
      <c r="AW51" s="3" t="s">
        <v>105</v>
      </c>
      <c r="AX51" s="3">
        <v>0</v>
      </c>
      <c r="AY51" s="172" t="s">
        <v>105</v>
      </c>
      <c r="AZ51" s="3">
        <f t="shared" si="1"/>
        <v>151</v>
      </c>
      <c r="BA51" s="159">
        <f t="shared" si="2"/>
        <v>163312673</v>
      </c>
      <c r="BB51" s="171">
        <f>BC51+BD51+BE51+BF51</f>
        <v>50091035</v>
      </c>
      <c r="BC51" s="171">
        <v>50091035</v>
      </c>
      <c r="BD51" s="171">
        <v>0</v>
      </c>
      <c r="BE51" s="171">
        <v>0</v>
      </c>
      <c r="BF51" s="171">
        <v>0</v>
      </c>
      <c r="BG51" s="172">
        <v>44926</v>
      </c>
      <c r="BH51" s="172">
        <v>45077</v>
      </c>
      <c r="BI51" s="174">
        <f t="shared" ca="1" si="3"/>
        <v>-1052</v>
      </c>
      <c r="BJ51" s="3" t="s">
        <v>414</v>
      </c>
      <c r="BK51" s="172" t="s">
        <v>105</v>
      </c>
      <c r="BL51" s="3" t="s">
        <v>282</v>
      </c>
      <c r="BM51" s="3" t="s">
        <v>92</v>
      </c>
      <c r="BN51" s="3" t="s">
        <v>798</v>
      </c>
      <c r="BO51" s="3">
        <v>0</v>
      </c>
      <c r="BP51" s="3" t="s">
        <v>394</v>
      </c>
      <c r="BQ51" s="172">
        <v>44567</v>
      </c>
      <c r="BR51" s="3" t="s">
        <v>799</v>
      </c>
      <c r="BS51" s="3">
        <v>2022</v>
      </c>
      <c r="BT51" s="151" t="s">
        <v>800</v>
      </c>
      <c r="BU51" s="3" t="s">
        <v>801</v>
      </c>
      <c r="BV51" s="3" t="s">
        <v>40</v>
      </c>
      <c r="BW51" s="3" t="s">
        <v>77</v>
      </c>
      <c r="BX51" s="3" t="s">
        <v>105</v>
      </c>
      <c r="BY51" s="3" t="s">
        <v>302</v>
      </c>
      <c r="BZ51" s="3" t="s">
        <v>105</v>
      </c>
      <c r="CA51" s="3" t="s">
        <v>303</v>
      </c>
      <c r="CB51" s="151" t="s">
        <v>802</v>
      </c>
      <c r="CC51" s="204" t="s">
        <v>803</v>
      </c>
      <c r="CD51" s="3"/>
      <c r="CE51" s="3"/>
      <c r="CF51" s="171" t="s">
        <v>745</v>
      </c>
      <c r="CG51" s="171" t="s">
        <v>292</v>
      </c>
      <c r="CH51" s="171" t="s">
        <v>167</v>
      </c>
      <c r="CI51" s="171" t="s">
        <v>180</v>
      </c>
    </row>
    <row r="52" spans="1:87" ht="126" hidden="1" x14ac:dyDescent="0.25">
      <c r="A52" s="3" t="s">
        <v>804</v>
      </c>
      <c r="B52" s="175">
        <v>58</v>
      </c>
      <c r="C52" s="170" t="str">
        <f t="shared" si="5"/>
        <v>JEP-231-2022</v>
      </c>
      <c r="D52" s="3" t="s">
        <v>805</v>
      </c>
      <c r="E52" s="3" t="s">
        <v>472</v>
      </c>
      <c r="F52" s="172">
        <v>44578</v>
      </c>
      <c r="G52" s="3" t="s">
        <v>806</v>
      </c>
      <c r="H52" s="3" t="s">
        <v>29</v>
      </c>
      <c r="I52" s="3" t="s">
        <v>27</v>
      </c>
      <c r="J52" s="165">
        <v>11050296</v>
      </c>
      <c r="K52" s="3">
        <v>7</v>
      </c>
      <c r="L52" s="3" t="s">
        <v>9</v>
      </c>
      <c r="M52" s="3" t="s">
        <v>105</v>
      </c>
      <c r="N52" s="3" t="s">
        <v>807</v>
      </c>
      <c r="O52" s="171" t="s">
        <v>8</v>
      </c>
      <c r="P52" s="3" t="s">
        <v>277</v>
      </c>
      <c r="Q52" s="3" t="s">
        <v>167</v>
      </c>
      <c r="R52" s="171" t="s">
        <v>167</v>
      </c>
      <c r="S52" s="171" t="s">
        <v>180</v>
      </c>
      <c r="T52" s="171" t="s">
        <v>740</v>
      </c>
      <c r="U52" s="171" t="s">
        <v>741</v>
      </c>
      <c r="V52" s="171" t="s">
        <v>105</v>
      </c>
      <c r="W52" s="171" t="s">
        <v>105</v>
      </c>
      <c r="X52" s="171" t="s">
        <v>105</v>
      </c>
      <c r="Y52" s="171" t="s">
        <v>280</v>
      </c>
      <c r="Z52" s="115">
        <v>94760959</v>
      </c>
      <c r="AA52" s="171" t="s">
        <v>105</v>
      </c>
      <c r="AB52" s="171" t="s">
        <v>105</v>
      </c>
      <c r="AC52" s="153">
        <v>8240084</v>
      </c>
      <c r="AD52" s="153" t="s">
        <v>105</v>
      </c>
      <c r="AE52" s="175">
        <v>51222</v>
      </c>
      <c r="AF52" s="175">
        <v>48122</v>
      </c>
      <c r="AG52" s="175">
        <v>2018011001175</v>
      </c>
      <c r="AH52" s="172">
        <v>44582</v>
      </c>
      <c r="AI52" s="172">
        <v>44586</v>
      </c>
      <c r="AJ52" s="3" t="s">
        <v>105</v>
      </c>
      <c r="AK52" s="3" t="s">
        <v>105</v>
      </c>
      <c r="AL52" s="3" t="s">
        <v>105</v>
      </c>
      <c r="AM52" s="172" t="s">
        <v>105</v>
      </c>
      <c r="AN52" s="154">
        <v>0</v>
      </c>
      <c r="AO52" s="3" t="s">
        <v>105</v>
      </c>
      <c r="AP52" s="154">
        <v>0</v>
      </c>
      <c r="AQ52" s="172" t="s">
        <v>105</v>
      </c>
      <c r="AR52" s="154">
        <v>0</v>
      </c>
      <c r="AS52" s="3" t="s">
        <v>105</v>
      </c>
      <c r="AT52" s="154">
        <v>0</v>
      </c>
      <c r="AU52" s="3" t="s">
        <v>105</v>
      </c>
      <c r="AV52" s="154">
        <v>0</v>
      </c>
      <c r="AW52" s="3" t="s">
        <v>105</v>
      </c>
      <c r="AX52" s="3">
        <v>0</v>
      </c>
      <c r="AY52" s="172" t="s">
        <v>105</v>
      </c>
      <c r="AZ52" s="3">
        <f t="shared" si="1"/>
        <v>0</v>
      </c>
      <c r="BA52" s="159">
        <f t="shared" si="2"/>
        <v>94760959</v>
      </c>
      <c r="BB52" s="171">
        <f t="shared" ref="BB52:BB59" si="9">BC52+BD52+BE52+BF52</f>
        <v>0</v>
      </c>
      <c r="BC52" s="171">
        <v>0</v>
      </c>
      <c r="BD52" s="171">
        <v>0</v>
      </c>
      <c r="BE52" s="171">
        <v>0</v>
      </c>
      <c r="BF52" s="171">
        <v>0</v>
      </c>
      <c r="BG52" s="172">
        <v>44926</v>
      </c>
      <c r="BH52" s="172">
        <v>44926</v>
      </c>
      <c r="BI52" s="174">
        <f t="shared" ca="1" si="3"/>
        <v>-1203</v>
      </c>
      <c r="BJ52" s="3" t="s">
        <v>281</v>
      </c>
      <c r="BK52" s="172" t="s">
        <v>105</v>
      </c>
      <c r="BL52" s="3" t="s">
        <v>282</v>
      </c>
      <c r="BM52" s="3" t="s">
        <v>92</v>
      </c>
      <c r="BN52" s="3" t="s">
        <v>808</v>
      </c>
      <c r="BO52" s="3">
        <v>0</v>
      </c>
      <c r="BP52" s="3" t="s">
        <v>284</v>
      </c>
      <c r="BQ52" s="172">
        <v>44582</v>
      </c>
      <c r="BR52" s="3" t="s">
        <v>809</v>
      </c>
      <c r="BS52" s="3">
        <v>2022</v>
      </c>
      <c r="BT52" s="151" t="s">
        <v>810</v>
      </c>
      <c r="BU52" s="3" t="s">
        <v>105</v>
      </c>
      <c r="BV52" s="3" t="s">
        <v>40</v>
      </c>
      <c r="BW52" s="3" t="s">
        <v>93</v>
      </c>
      <c r="BX52" s="3" t="s">
        <v>105</v>
      </c>
      <c r="BY52" s="3" t="s">
        <v>302</v>
      </c>
      <c r="BZ52" s="3" t="s">
        <v>105</v>
      </c>
      <c r="CA52" s="3" t="s">
        <v>288</v>
      </c>
      <c r="CB52" s="3" t="s">
        <v>289</v>
      </c>
      <c r="CC52" s="204" t="s">
        <v>811</v>
      </c>
      <c r="CD52" s="3"/>
      <c r="CE52" s="3"/>
      <c r="CF52" s="171" t="s">
        <v>745</v>
      </c>
      <c r="CG52" s="171" t="s">
        <v>292</v>
      </c>
      <c r="CH52" s="171" t="s">
        <v>167</v>
      </c>
      <c r="CI52" s="171" t="s">
        <v>180</v>
      </c>
    </row>
    <row r="53" spans="1:87" ht="72" x14ac:dyDescent="0.25">
      <c r="A53" s="3" t="s">
        <v>812</v>
      </c>
      <c r="B53" s="175">
        <v>59</v>
      </c>
      <c r="C53" s="170" t="str">
        <f t="shared" si="5"/>
        <v>JEP-553-2022</v>
      </c>
      <c r="D53" s="3" t="s">
        <v>813</v>
      </c>
      <c r="E53" s="3" t="s">
        <v>472</v>
      </c>
      <c r="F53" s="172">
        <v>44749</v>
      </c>
      <c r="G53" s="3" t="s">
        <v>814</v>
      </c>
      <c r="H53" s="3" t="s">
        <v>29</v>
      </c>
      <c r="I53" s="3" t="s">
        <v>27</v>
      </c>
      <c r="J53" s="165">
        <v>1018461343</v>
      </c>
      <c r="K53" s="3">
        <v>5</v>
      </c>
      <c r="L53" s="3" t="s">
        <v>9</v>
      </c>
      <c r="M53" s="3" t="s">
        <v>474</v>
      </c>
      <c r="N53" s="3" t="s">
        <v>815</v>
      </c>
      <c r="O53" s="171" t="s">
        <v>8</v>
      </c>
      <c r="P53" s="3" t="s">
        <v>277</v>
      </c>
      <c r="Q53" s="3" t="s">
        <v>167</v>
      </c>
      <c r="R53" s="171" t="s">
        <v>167</v>
      </c>
      <c r="S53" s="171" t="s">
        <v>180</v>
      </c>
      <c r="T53" s="171" t="s">
        <v>740</v>
      </c>
      <c r="U53" s="171" t="s">
        <v>741</v>
      </c>
      <c r="V53" s="171" t="s">
        <v>105</v>
      </c>
      <c r="W53" s="171" t="s">
        <v>105</v>
      </c>
      <c r="X53" s="171" t="s">
        <v>105</v>
      </c>
      <c r="Y53" s="171" t="s">
        <v>280</v>
      </c>
      <c r="Z53" s="115">
        <v>41200420</v>
      </c>
      <c r="AA53" s="171" t="s">
        <v>105</v>
      </c>
      <c r="AB53" s="171" t="s">
        <v>105</v>
      </c>
      <c r="AC53" s="153">
        <v>8240084</v>
      </c>
      <c r="AD53" s="153" t="s">
        <v>105</v>
      </c>
      <c r="AE53" s="175">
        <v>72422</v>
      </c>
      <c r="AF53" s="175">
        <v>295822</v>
      </c>
      <c r="AG53" s="175">
        <v>2018011001175</v>
      </c>
      <c r="AH53" s="172">
        <v>44743</v>
      </c>
      <c r="AI53" s="172">
        <v>44744</v>
      </c>
      <c r="AJ53" s="3" t="s">
        <v>105</v>
      </c>
      <c r="AK53" s="3" t="s">
        <v>105</v>
      </c>
      <c r="AL53" s="3" t="s">
        <v>105</v>
      </c>
      <c r="AM53" s="172" t="s">
        <v>105</v>
      </c>
      <c r="AN53" s="154">
        <v>0</v>
      </c>
      <c r="AO53" s="3" t="s">
        <v>105</v>
      </c>
      <c r="AP53" s="154">
        <v>0</v>
      </c>
      <c r="AQ53" s="3" t="s">
        <v>105</v>
      </c>
      <c r="AR53" s="154">
        <v>0</v>
      </c>
      <c r="AS53" s="172" t="s">
        <v>105</v>
      </c>
      <c r="AT53" s="154">
        <v>0</v>
      </c>
      <c r="AU53" s="3" t="s">
        <v>105</v>
      </c>
      <c r="AV53" s="154">
        <v>0</v>
      </c>
      <c r="AW53" s="3" t="s">
        <v>105</v>
      </c>
      <c r="AX53" s="3">
        <v>0</v>
      </c>
      <c r="AY53" s="172" t="s">
        <v>105</v>
      </c>
      <c r="AZ53" s="3">
        <f t="shared" si="1"/>
        <v>0</v>
      </c>
      <c r="BA53" s="159">
        <f t="shared" si="2"/>
        <v>41200420</v>
      </c>
      <c r="BB53" s="171">
        <f t="shared" si="9"/>
        <v>0</v>
      </c>
      <c r="BC53" s="171">
        <v>0</v>
      </c>
      <c r="BD53" s="171">
        <v>0</v>
      </c>
      <c r="BE53" s="171">
        <v>0</v>
      </c>
      <c r="BF53" s="171">
        <v>0</v>
      </c>
      <c r="BG53" s="172">
        <v>44895</v>
      </c>
      <c r="BH53" s="172">
        <v>44895</v>
      </c>
      <c r="BI53" s="174">
        <f t="shared" ca="1" si="3"/>
        <v>-1234</v>
      </c>
      <c r="BJ53" s="3" t="s">
        <v>414</v>
      </c>
      <c r="BK53" s="172" t="s">
        <v>105</v>
      </c>
      <c r="BL53" s="3" t="s">
        <v>282</v>
      </c>
      <c r="BM53" s="3" t="s">
        <v>298</v>
      </c>
      <c r="BN53" s="3" t="s">
        <v>816</v>
      </c>
      <c r="BO53" s="3">
        <v>0</v>
      </c>
      <c r="BP53" s="3" t="s">
        <v>593</v>
      </c>
      <c r="BQ53" s="172">
        <v>44743</v>
      </c>
      <c r="BR53" s="3" t="s">
        <v>817</v>
      </c>
      <c r="BS53" s="3">
        <v>2022</v>
      </c>
      <c r="BT53" s="3" t="s">
        <v>286</v>
      </c>
      <c r="BU53" s="3" t="s">
        <v>86</v>
      </c>
      <c r="BV53" s="3" t="s">
        <v>40</v>
      </c>
      <c r="BW53" s="3" t="s">
        <v>93</v>
      </c>
      <c r="BX53" s="3" t="s">
        <v>105</v>
      </c>
      <c r="BY53" s="3" t="s">
        <v>302</v>
      </c>
      <c r="BZ53" s="3" t="s">
        <v>105</v>
      </c>
      <c r="CA53" s="3" t="s">
        <v>303</v>
      </c>
      <c r="CB53" s="151" t="s">
        <v>818</v>
      </c>
      <c r="CC53" s="151" t="s">
        <v>819</v>
      </c>
      <c r="CD53" s="3"/>
      <c r="CE53" s="3"/>
      <c r="CF53" s="171" t="s">
        <v>745</v>
      </c>
      <c r="CG53" s="171" t="s">
        <v>292</v>
      </c>
      <c r="CH53" s="171" t="s">
        <v>167</v>
      </c>
      <c r="CI53" s="171" t="s">
        <v>180</v>
      </c>
    </row>
    <row r="54" spans="1:87" ht="72" hidden="1" x14ac:dyDescent="0.25">
      <c r="A54" s="3" t="s">
        <v>820</v>
      </c>
      <c r="B54" s="175">
        <v>60</v>
      </c>
      <c r="C54" s="170" t="str">
        <f t="shared" si="5"/>
        <v>JEP-133-2022</v>
      </c>
      <c r="D54" s="3" t="s">
        <v>821</v>
      </c>
      <c r="E54" s="3" t="s">
        <v>517</v>
      </c>
      <c r="F54" s="172" t="s">
        <v>274</v>
      </c>
      <c r="G54" s="3" t="s">
        <v>822</v>
      </c>
      <c r="H54" s="3" t="s">
        <v>29</v>
      </c>
      <c r="I54" s="3" t="s">
        <v>27</v>
      </c>
      <c r="J54" s="165">
        <v>53160544</v>
      </c>
      <c r="K54" s="3">
        <v>3</v>
      </c>
      <c r="L54" s="3" t="s">
        <v>9</v>
      </c>
      <c r="M54" s="3" t="s">
        <v>105</v>
      </c>
      <c r="N54" s="3" t="s">
        <v>823</v>
      </c>
      <c r="O54" s="171" t="s">
        <v>12</v>
      </c>
      <c r="P54" s="3" t="s">
        <v>277</v>
      </c>
      <c r="Q54" s="3" t="s">
        <v>167</v>
      </c>
      <c r="R54" s="171" t="s">
        <v>167</v>
      </c>
      <c r="S54" s="171" t="s">
        <v>177</v>
      </c>
      <c r="T54" s="171" t="s">
        <v>824</v>
      </c>
      <c r="U54" s="171" t="s">
        <v>825</v>
      </c>
      <c r="V54" s="171" t="s">
        <v>105</v>
      </c>
      <c r="W54" s="171" t="s">
        <v>105</v>
      </c>
      <c r="X54" s="171" t="s">
        <v>105</v>
      </c>
      <c r="Y54" s="171" t="s">
        <v>280</v>
      </c>
      <c r="Z54" s="115">
        <v>70633412</v>
      </c>
      <c r="AA54" s="171" t="s">
        <v>105</v>
      </c>
      <c r="AB54" s="171" t="s">
        <v>105</v>
      </c>
      <c r="AC54" s="153">
        <v>6071640</v>
      </c>
      <c r="AD54" s="153" t="s">
        <v>105</v>
      </c>
      <c r="AE54" s="175">
        <v>47922</v>
      </c>
      <c r="AF54" s="175">
        <v>39822</v>
      </c>
      <c r="AG54" s="175">
        <v>2018011001091</v>
      </c>
      <c r="AH54" s="172">
        <v>44580</v>
      </c>
      <c r="AI54" s="172">
        <v>44581</v>
      </c>
      <c r="AJ54" s="3" t="s">
        <v>105</v>
      </c>
      <c r="AK54" s="173" t="s">
        <v>105</v>
      </c>
      <c r="AL54" s="3" t="s">
        <v>105</v>
      </c>
      <c r="AM54" s="172" t="s">
        <v>105</v>
      </c>
      <c r="AN54" s="154">
        <v>0</v>
      </c>
      <c r="AO54" s="3" t="s">
        <v>105</v>
      </c>
      <c r="AP54" s="154">
        <v>0</v>
      </c>
      <c r="AQ54" s="172" t="s">
        <v>105</v>
      </c>
      <c r="AR54" s="154">
        <v>0</v>
      </c>
      <c r="AS54" s="3" t="s">
        <v>105</v>
      </c>
      <c r="AT54" s="154">
        <v>0</v>
      </c>
      <c r="AU54" s="3" t="s">
        <v>105</v>
      </c>
      <c r="AV54" s="154">
        <v>0</v>
      </c>
      <c r="AW54" s="3" t="s">
        <v>105</v>
      </c>
      <c r="AX54" s="3">
        <v>0</v>
      </c>
      <c r="AY54" s="172" t="s">
        <v>105</v>
      </c>
      <c r="AZ54" s="3">
        <f t="shared" si="1"/>
        <v>0</v>
      </c>
      <c r="BA54" s="159">
        <f t="shared" si="2"/>
        <v>70633412</v>
      </c>
      <c r="BB54" s="171">
        <f t="shared" si="9"/>
        <v>0</v>
      </c>
      <c r="BC54" s="171">
        <v>0</v>
      </c>
      <c r="BD54" s="171">
        <v>0</v>
      </c>
      <c r="BE54" s="171">
        <v>0</v>
      </c>
      <c r="BF54" s="171">
        <v>0</v>
      </c>
      <c r="BG54" s="172">
        <v>44926</v>
      </c>
      <c r="BH54" s="172">
        <v>44926</v>
      </c>
      <c r="BI54" s="174">
        <f t="shared" ca="1" si="3"/>
        <v>-1203</v>
      </c>
      <c r="BJ54" s="3" t="s">
        <v>281</v>
      </c>
      <c r="BK54" s="172" t="s">
        <v>105</v>
      </c>
      <c r="BL54" s="3" t="s">
        <v>282</v>
      </c>
      <c r="BM54" s="3" t="s">
        <v>92</v>
      </c>
      <c r="BN54" s="3" t="s">
        <v>826</v>
      </c>
      <c r="BO54" s="3">
        <v>0</v>
      </c>
      <c r="BP54" s="3" t="s">
        <v>284</v>
      </c>
      <c r="BQ54" s="172">
        <v>44580</v>
      </c>
      <c r="BR54" s="3" t="s">
        <v>827</v>
      </c>
      <c r="BS54" s="3">
        <v>2022</v>
      </c>
      <c r="BT54" s="3" t="s">
        <v>286</v>
      </c>
      <c r="BU54" s="3" t="s">
        <v>105</v>
      </c>
      <c r="BV54" s="3" t="s">
        <v>40</v>
      </c>
      <c r="BW54" s="3" t="s">
        <v>93</v>
      </c>
      <c r="BX54" s="3" t="s">
        <v>105</v>
      </c>
      <c r="BY54" s="3" t="s">
        <v>828</v>
      </c>
      <c r="BZ54" s="3" t="s">
        <v>105</v>
      </c>
      <c r="CA54" s="3" t="s">
        <v>303</v>
      </c>
      <c r="CB54" s="3" t="s">
        <v>289</v>
      </c>
      <c r="CC54" s="203" t="s">
        <v>829</v>
      </c>
      <c r="CD54" s="3"/>
      <c r="CE54" s="3"/>
      <c r="CF54" s="171" t="s">
        <v>830</v>
      </c>
      <c r="CG54" s="171" t="s">
        <v>831</v>
      </c>
      <c r="CH54" s="171" t="s">
        <v>167</v>
      </c>
      <c r="CI54" s="171" t="s">
        <v>832</v>
      </c>
    </row>
    <row r="55" spans="1:87" ht="180" hidden="1" x14ac:dyDescent="0.25">
      <c r="A55" s="3" t="s">
        <v>833</v>
      </c>
      <c r="B55" s="175">
        <v>61</v>
      </c>
      <c r="C55" s="170" t="str">
        <f t="shared" si="5"/>
        <v>JEP-297-2022</v>
      </c>
      <c r="D55" s="3" t="s">
        <v>834</v>
      </c>
      <c r="E55" s="3" t="s">
        <v>517</v>
      </c>
      <c r="F55" s="172">
        <v>44582</v>
      </c>
      <c r="G55" s="3" t="s">
        <v>835</v>
      </c>
      <c r="H55" s="3" t="s">
        <v>29</v>
      </c>
      <c r="I55" s="3" t="s">
        <v>27</v>
      </c>
      <c r="J55" s="165">
        <v>26422539</v>
      </c>
      <c r="K55" s="3">
        <v>3</v>
      </c>
      <c r="L55" s="3" t="s">
        <v>9</v>
      </c>
      <c r="M55" s="3" t="s">
        <v>105</v>
      </c>
      <c r="N55" s="3" t="s">
        <v>836</v>
      </c>
      <c r="O55" s="171" t="s">
        <v>12</v>
      </c>
      <c r="P55" s="3" t="s">
        <v>277</v>
      </c>
      <c r="Q55" s="3" t="s">
        <v>167</v>
      </c>
      <c r="R55" s="171" t="s">
        <v>167</v>
      </c>
      <c r="S55" s="171" t="s">
        <v>177</v>
      </c>
      <c r="T55" s="171" t="s">
        <v>824</v>
      </c>
      <c r="U55" s="171" t="s">
        <v>825</v>
      </c>
      <c r="V55" s="171" t="s">
        <v>105</v>
      </c>
      <c r="W55" s="171" t="s">
        <v>105</v>
      </c>
      <c r="X55" s="171" t="s">
        <v>105</v>
      </c>
      <c r="Y55" s="171" t="s">
        <v>280</v>
      </c>
      <c r="Z55" s="115">
        <v>69419084</v>
      </c>
      <c r="AA55" s="171" t="s">
        <v>105</v>
      </c>
      <c r="AB55" s="171" t="s">
        <v>105</v>
      </c>
      <c r="AC55" s="153">
        <v>6071640</v>
      </c>
      <c r="AD55" s="153" t="s">
        <v>105</v>
      </c>
      <c r="AE55" s="175">
        <v>58822</v>
      </c>
      <c r="AF55" s="175">
        <v>61922</v>
      </c>
      <c r="AG55" s="175">
        <v>2018011001175</v>
      </c>
      <c r="AH55" s="172">
        <v>44586</v>
      </c>
      <c r="AI55" s="172">
        <v>44590</v>
      </c>
      <c r="AJ55" s="3" t="s">
        <v>105</v>
      </c>
      <c r="AK55" s="173" t="s">
        <v>105</v>
      </c>
      <c r="AL55" s="3" t="s">
        <v>105</v>
      </c>
      <c r="AM55" s="172" t="s">
        <v>105</v>
      </c>
      <c r="AN55" s="154">
        <v>0</v>
      </c>
      <c r="AO55" s="3" t="s">
        <v>105</v>
      </c>
      <c r="AP55" s="154">
        <v>0</v>
      </c>
      <c r="AQ55" s="172" t="s">
        <v>105</v>
      </c>
      <c r="AR55" s="154">
        <v>0</v>
      </c>
      <c r="AS55" s="172" t="s">
        <v>105</v>
      </c>
      <c r="AT55" s="154">
        <v>0</v>
      </c>
      <c r="AU55" s="3" t="s">
        <v>105</v>
      </c>
      <c r="AV55" s="154">
        <v>0</v>
      </c>
      <c r="AW55" s="3" t="s">
        <v>105</v>
      </c>
      <c r="AX55" s="3">
        <v>0</v>
      </c>
      <c r="AY55" s="172" t="s">
        <v>105</v>
      </c>
      <c r="AZ55" s="3">
        <f t="shared" si="1"/>
        <v>0</v>
      </c>
      <c r="BA55" s="159">
        <f t="shared" si="2"/>
        <v>69419084</v>
      </c>
      <c r="BB55" s="171">
        <f t="shared" si="9"/>
        <v>0</v>
      </c>
      <c r="BC55" s="171">
        <v>0</v>
      </c>
      <c r="BD55" s="171">
        <v>0</v>
      </c>
      <c r="BE55" s="171">
        <v>0</v>
      </c>
      <c r="BF55" s="171">
        <v>0</v>
      </c>
      <c r="BG55" s="172">
        <v>44926</v>
      </c>
      <c r="BH55" s="172">
        <v>44926</v>
      </c>
      <c r="BI55" s="174">
        <f t="shared" ca="1" si="3"/>
        <v>-1203</v>
      </c>
      <c r="BJ55" s="3" t="s">
        <v>281</v>
      </c>
      <c r="BK55" s="172" t="s">
        <v>105</v>
      </c>
      <c r="BL55" s="3" t="s">
        <v>282</v>
      </c>
      <c r="BM55" s="3" t="s">
        <v>298</v>
      </c>
      <c r="BN55" s="3" t="s">
        <v>837</v>
      </c>
      <c r="BO55" s="3">
        <v>0</v>
      </c>
      <c r="BP55" s="172" t="s">
        <v>394</v>
      </c>
      <c r="BQ55" s="172">
        <v>44589</v>
      </c>
      <c r="BR55" s="3" t="s">
        <v>322</v>
      </c>
      <c r="BS55" s="3">
        <v>2022</v>
      </c>
      <c r="BT55" s="151" t="s">
        <v>838</v>
      </c>
      <c r="BU55" s="3" t="s">
        <v>86</v>
      </c>
      <c r="BV55" s="3" t="s">
        <v>40</v>
      </c>
      <c r="BW55" s="3" t="s">
        <v>93</v>
      </c>
      <c r="BX55" s="3" t="s">
        <v>105</v>
      </c>
      <c r="BY55" s="3" t="s">
        <v>839</v>
      </c>
      <c r="BZ55" s="3" t="s">
        <v>105</v>
      </c>
      <c r="CA55" s="3" t="s">
        <v>303</v>
      </c>
      <c r="CB55" s="3" t="s">
        <v>289</v>
      </c>
      <c r="CC55" s="151" t="s">
        <v>840</v>
      </c>
      <c r="CD55" s="3"/>
      <c r="CE55" s="3"/>
      <c r="CF55" s="171" t="s">
        <v>830</v>
      </c>
      <c r="CG55" s="171" t="s">
        <v>831</v>
      </c>
      <c r="CH55" s="171" t="s">
        <v>167</v>
      </c>
      <c r="CI55" s="171" t="s">
        <v>832</v>
      </c>
    </row>
    <row r="56" spans="1:87" ht="72" hidden="1" x14ac:dyDescent="0.25">
      <c r="A56" s="3" t="s">
        <v>841</v>
      </c>
      <c r="B56" s="175">
        <v>63</v>
      </c>
      <c r="C56" s="170" t="str">
        <f t="shared" si="5"/>
        <v>JEP-249-2022</v>
      </c>
      <c r="D56" s="3" t="s">
        <v>842</v>
      </c>
      <c r="E56" s="3" t="s">
        <v>410</v>
      </c>
      <c r="F56" s="172">
        <v>44580</v>
      </c>
      <c r="G56" s="3" t="s">
        <v>843</v>
      </c>
      <c r="H56" s="3" t="s">
        <v>29</v>
      </c>
      <c r="I56" s="3" t="s">
        <v>39</v>
      </c>
      <c r="J56" s="165">
        <v>800141397</v>
      </c>
      <c r="K56" s="3">
        <v>5</v>
      </c>
      <c r="L56" s="3" t="s">
        <v>13</v>
      </c>
      <c r="M56" s="3" t="s">
        <v>474</v>
      </c>
      <c r="N56" s="3" t="s">
        <v>844</v>
      </c>
      <c r="O56" s="171" t="s">
        <v>8</v>
      </c>
      <c r="P56" s="3" t="s">
        <v>720</v>
      </c>
      <c r="Q56" s="171" t="s">
        <v>120</v>
      </c>
      <c r="R56" s="171" t="s">
        <v>120</v>
      </c>
      <c r="S56" s="171" t="s">
        <v>144</v>
      </c>
      <c r="T56" s="171" t="s">
        <v>845</v>
      </c>
      <c r="U56" s="171" t="s">
        <v>846</v>
      </c>
      <c r="V56" s="171" t="s">
        <v>847</v>
      </c>
      <c r="W56" s="171" t="s">
        <v>105</v>
      </c>
      <c r="X56" s="171" t="s">
        <v>105</v>
      </c>
      <c r="Y56" s="171" t="s">
        <v>280</v>
      </c>
      <c r="Z56" s="115">
        <v>531480000</v>
      </c>
      <c r="AA56" s="171" t="s">
        <v>105</v>
      </c>
      <c r="AB56" s="171" t="s">
        <v>105</v>
      </c>
      <c r="AC56" s="153">
        <v>0</v>
      </c>
      <c r="AD56" s="153" t="s">
        <v>105</v>
      </c>
      <c r="AE56" s="175">
        <v>44922</v>
      </c>
      <c r="AF56" s="175">
        <v>62722</v>
      </c>
      <c r="AG56" s="175">
        <v>2018011001091</v>
      </c>
      <c r="AH56" s="172">
        <v>44587</v>
      </c>
      <c r="AI56" s="172">
        <v>44588</v>
      </c>
      <c r="AJ56" s="3" t="s">
        <v>105</v>
      </c>
      <c r="AK56" s="173" t="s">
        <v>105</v>
      </c>
      <c r="AL56" s="3" t="s">
        <v>105</v>
      </c>
      <c r="AM56" s="172" t="s">
        <v>105</v>
      </c>
      <c r="AN56" s="154">
        <v>0</v>
      </c>
      <c r="AO56" s="3" t="s">
        <v>105</v>
      </c>
      <c r="AP56" s="154">
        <v>0</v>
      </c>
      <c r="AQ56" s="172" t="s">
        <v>105</v>
      </c>
      <c r="AR56" s="154">
        <v>0</v>
      </c>
      <c r="AS56" s="172" t="s">
        <v>105</v>
      </c>
      <c r="AT56" s="154">
        <v>0</v>
      </c>
      <c r="AU56" s="3" t="s">
        <v>105</v>
      </c>
      <c r="AV56" s="154">
        <v>0</v>
      </c>
      <c r="AW56" s="3" t="s">
        <v>105</v>
      </c>
      <c r="AX56" s="3">
        <v>0</v>
      </c>
      <c r="AY56" s="172" t="s">
        <v>105</v>
      </c>
      <c r="AZ56" s="3">
        <f t="shared" si="1"/>
        <v>0</v>
      </c>
      <c r="BA56" s="159">
        <f t="shared" si="2"/>
        <v>531480000</v>
      </c>
      <c r="BB56" s="171">
        <f t="shared" si="9"/>
        <v>0</v>
      </c>
      <c r="BC56" s="171">
        <v>0</v>
      </c>
      <c r="BD56" s="171">
        <v>0</v>
      </c>
      <c r="BE56" s="171">
        <v>0</v>
      </c>
      <c r="BF56" s="171">
        <v>0</v>
      </c>
      <c r="BG56" s="172">
        <v>44926</v>
      </c>
      <c r="BH56" s="172">
        <v>44926</v>
      </c>
      <c r="BI56" s="174">
        <f t="shared" ca="1" si="3"/>
        <v>-1203</v>
      </c>
      <c r="BJ56" s="3" t="s">
        <v>414</v>
      </c>
      <c r="BK56" s="172">
        <v>45418</v>
      </c>
      <c r="BL56" s="3" t="s">
        <v>533</v>
      </c>
      <c r="BM56" s="3" t="s">
        <v>105</v>
      </c>
      <c r="BN56" s="3" t="s">
        <v>105</v>
      </c>
      <c r="BO56" s="3" t="s">
        <v>105</v>
      </c>
      <c r="BP56" s="3" t="s">
        <v>105</v>
      </c>
      <c r="BQ56" s="172" t="s">
        <v>105</v>
      </c>
      <c r="BR56" s="3" t="s">
        <v>105</v>
      </c>
      <c r="BS56" s="3">
        <v>2022</v>
      </c>
      <c r="BT56" s="3" t="s">
        <v>105</v>
      </c>
      <c r="BU56" s="3" t="s">
        <v>848</v>
      </c>
      <c r="BV56" s="3" t="s">
        <v>40</v>
      </c>
      <c r="BW56" s="3" t="s">
        <v>93</v>
      </c>
      <c r="BX56" s="3" t="s">
        <v>105</v>
      </c>
      <c r="BY56" s="3" t="s">
        <v>105</v>
      </c>
      <c r="BZ56" s="3" t="s">
        <v>105</v>
      </c>
      <c r="CA56" s="3" t="s">
        <v>105</v>
      </c>
      <c r="CB56" s="3" t="s">
        <v>105</v>
      </c>
      <c r="CC56" s="203" t="s">
        <v>849</v>
      </c>
      <c r="CD56" s="3"/>
      <c r="CE56" s="3"/>
      <c r="CF56" s="171" t="s">
        <v>727</v>
      </c>
      <c r="CG56" s="171" t="s">
        <v>292</v>
      </c>
      <c r="CH56" s="171" t="s">
        <v>167</v>
      </c>
      <c r="CI56" s="171" t="s">
        <v>120</v>
      </c>
    </row>
    <row r="57" spans="1:87" ht="126" hidden="1" x14ac:dyDescent="0.25">
      <c r="A57" s="3" t="s">
        <v>850</v>
      </c>
      <c r="B57" s="175">
        <v>64</v>
      </c>
      <c r="C57" s="170" t="str">
        <f t="shared" si="5"/>
        <v>JEP-225-2022</v>
      </c>
      <c r="D57" s="3" t="s">
        <v>851</v>
      </c>
      <c r="E57" s="3" t="s">
        <v>472</v>
      </c>
      <c r="F57" s="172">
        <v>44579</v>
      </c>
      <c r="G57" s="3" t="s">
        <v>852</v>
      </c>
      <c r="H57" s="3" t="s">
        <v>29</v>
      </c>
      <c r="I57" s="3" t="s">
        <v>27</v>
      </c>
      <c r="J57" s="165">
        <v>19617609</v>
      </c>
      <c r="K57" s="3">
        <v>3</v>
      </c>
      <c r="L57" s="3" t="s">
        <v>9</v>
      </c>
      <c r="M57" s="3" t="s">
        <v>105</v>
      </c>
      <c r="N57" s="3" t="s">
        <v>853</v>
      </c>
      <c r="O57" s="171" t="s">
        <v>12</v>
      </c>
      <c r="P57" s="3" t="s">
        <v>277</v>
      </c>
      <c r="Q57" s="3" t="s">
        <v>167</v>
      </c>
      <c r="R57" s="171" t="s">
        <v>120</v>
      </c>
      <c r="S57" s="171" t="s">
        <v>144</v>
      </c>
      <c r="T57" s="171" t="s">
        <v>854</v>
      </c>
      <c r="U57" s="171" t="s">
        <v>846</v>
      </c>
      <c r="V57" s="171" t="s">
        <v>847</v>
      </c>
      <c r="W57" s="171" t="s">
        <v>105</v>
      </c>
      <c r="X57" s="171" t="s">
        <v>105</v>
      </c>
      <c r="Y57" s="171" t="s">
        <v>280</v>
      </c>
      <c r="Z57" s="115">
        <v>60542918</v>
      </c>
      <c r="AA57" s="171" t="s">
        <v>105</v>
      </c>
      <c r="AB57" s="171" t="s">
        <v>105</v>
      </c>
      <c r="AC57" s="153">
        <v>5204263</v>
      </c>
      <c r="AD57" s="153" t="s">
        <v>105</v>
      </c>
      <c r="AE57" s="175">
        <v>44122</v>
      </c>
      <c r="AF57" s="175">
        <v>47722</v>
      </c>
      <c r="AG57" s="175">
        <v>2018011001091</v>
      </c>
      <c r="AH57" s="172">
        <v>44582</v>
      </c>
      <c r="AI57" s="172">
        <v>44586</v>
      </c>
      <c r="AJ57" s="3" t="s">
        <v>105</v>
      </c>
      <c r="AK57" s="173" t="s">
        <v>105</v>
      </c>
      <c r="AL57" s="3" t="s">
        <v>105</v>
      </c>
      <c r="AM57" s="172" t="s">
        <v>105</v>
      </c>
      <c r="AN57" s="154">
        <v>0</v>
      </c>
      <c r="AO57" s="3" t="s">
        <v>105</v>
      </c>
      <c r="AP57" s="154">
        <v>0</v>
      </c>
      <c r="AQ57" s="172" t="s">
        <v>105</v>
      </c>
      <c r="AR57" s="154">
        <v>0</v>
      </c>
      <c r="AS57" s="3" t="s">
        <v>105</v>
      </c>
      <c r="AT57" s="154">
        <v>0</v>
      </c>
      <c r="AU57" s="3" t="s">
        <v>105</v>
      </c>
      <c r="AV57" s="154">
        <v>0</v>
      </c>
      <c r="AW57" s="3" t="s">
        <v>105</v>
      </c>
      <c r="AX57" s="3">
        <v>0</v>
      </c>
      <c r="AY57" s="172" t="s">
        <v>105</v>
      </c>
      <c r="AZ57" s="3">
        <f t="shared" si="1"/>
        <v>0</v>
      </c>
      <c r="BA57" s="159">
        <f t="shared" si="2"/>
        <v>60542918</v>
      </c>
      <c r="BB57" s="171">
        <f t="shared" si="9"/>
        <v>0</v>
      </c>
      <c r="BC57" s="171">
        <v>0</v>
      </c>
      <c r="BD57" s="171">
        <v>0</v>
      </c>
      <c r="BE57" s="171">
        <v>0</v>
      </c>
      <c r="BF57" s="171">
        <v>0</v>
      </c>
      <c r="BG57" s="172">
        <v>44926</v>
      </c>
      <c r="BH57" s="172">
        <v>44926</v>
      </c>
      <c r="BI57" s="174">
        <f t="shared" ca="1" si="3"/>
        <v>-1203</v>
      </c>
      <c r="BJ57" s="3" t="s">
        <v>281</v>
      </c>
      <c r="BK57" s="172" t="s">
        <v>105</v>
      </c>
      <c r="BL57" s="3" t="s">
        <v>282</v>
      </c>
      <c r="BM57" s="3" t="s">
        <v>92</v>
      </c>
      <c r="BN57" s="3" t="s">
        <v>855</v>
      </c>
      <c r="BO57" s="3">
        <v>0</v>
      </c>
      <c r="BP57" s="3" t="s">
        <v>284</v>
      </c>
      <c r="BQ57" s="172">
        <v>44585</v>
      </c>
      <c r="BR57" s="3" t="s">
        <v>369</v>
      </c>
      <c r="BS57" s="3">
        <v>2022</v>
      </c>
      <c r="BT57" s="151" t="s">
        <v>856</v>
      </c>
      <c r="BU57" s="3" t="s">
        <v>105</v>
      </c>
      <c r="BV57" s="3" t="s">
        <v>40</v>
      </c>
      <c r="BW57" s="3" t="s">
        <v>93</v>
      </c>
      <c r="BX57" s="3" t="s">
        <v>105</v>
      </c>
      <c r="BY57" s="3" t="s">
        <v>857</v>
      </c>
      <c r="BZ57" s="3" t="s">
        <v>105</v>
      </c>
      <c r="CA57" s="3" t="s">
        <v>288</v>
      </c>
      <c r="CB57" s="3" t="s">
        <v>289</v>
      </c>
      <c r="CC57" s="204" t="s">
        <v>858</v>
      </c>
      <c r="CD57" s="3"/>
      <c r="CE57" s="3"/>
      <c r="CF57" s="171" t="s">
        <v>727</v>
      </c>
      <c r="CG57" s="171" t="s">
        <v>292</v>
      </c>
      <c r="CH57" s="171" t="s">
        <v>167</v>
      </c>
      <c r="CI57" s="171" t="s">
        <v>120</v>
      </c>
    </row>
    <row r="58" spans="1:87" ht="72" x14ac:dyDescent="0.25">
      <c r="A58" s="3" t="s">
        <v>859</v>
      </c>
      <c r="B58" s="175">
        <v>65</v>
      </c>
      <c r="C58" s="175" t="str">
        <f t="shared" si="5"/>
        <v>JEP-748-2022</v>
      </c>
      <c r="D58" s="3" t="s">
        <v>860</v>
      </c>
      <c r="E58" s="3" t="s">
        <v>599</v>
      </c>
      <c r="F58" s="172">
        <v>44852</v>
      </c>
      <c r="G58" s="3" t="s">
        <v>861</v>
      </c>
      <c r="H58" s="3" t="s">
        <v>26</v>
      </c>
      <c r="I58" s="3" t="s">
        <v>33</v>
      </c>
      <c r="J58" s="165">
        <v>860053274</v>
      </c>
      <c r="K58" s="3">
        <v>9</v>
      </c>
      <c r="L58" s="3" t="s">
        <v>13</v>
      </c>
      <c r="M58" s="3" t="s">
        <v>474</v>
      </c>
      <c r="N58" s="3" t="s">
        <v>862</v>
      </c>
      <c r="O58" s="171" t="s">
        <v>12</v>
      </c>
      <c r="P58" s="171" t="s">
        <v>863</v>
      </c>
      <c r="Q58" s="171" t="s">
        <v>146</v>
      </c>
      <c r="R58" s="171" t="s">
        <v>120</v>
      </c>
      <c r="S58" s="171" t="s">
        <v>144</v>
      </c>
      <c r="T58" s="171" t="s">
        <v>854</v>
      </c>
      <c r="U58" s="171" t="s">
        <v>846</v>
      </c>
      <c r="V58" s="171" t="s">
        <v>105</v>
      </c>
      <c r="W58" s="171" t="s">
        <v>105</v>
      </c>
      <c r="X58" s="171" t="s">
        <v>105</v>
      </c>
      <c r="Y58" s="171" t="s">
        <v>542</v>
      </c>
      <c r="Z58" s="115">
        <v>15899999</v>
      </c>
      <c r="AA58" s="171" t="s">
        <v>105</v>
      </c>
      <c r="AB58" s="171" t="s">
        <v>105</v>
      </c>
      <c r="AC58" s="153" t="s">
        <v>105</v>
      </c>
      <c r="AD58" s="153" t="s">
        <v>105</v>
      </c>
      <c r="AE58" s="175">
        <v>103122</v>
      </c>
      <c r="AF58" s="175">
        <v>472322</v>
      </c>
      <c r="AG58" s="175" t="s">
        <v>105</v>
      </c>
      <c r="AH58" s="172">
        <v>44858</v>
      </c>
      <c r="AI58" s="172">
        <v>44860</v>
      </c>
      <c r="AJ58" s="3" t="s">
        <v>105</v>
      </c>
      <c r="AK58" s="3" t="s">
        <v>105</v>
      </c>
      <c r="AL58" s="3" t="s">
        <v>105</v>
      </c>
      <c r="AM58" s="172" t="s">
        <v>105</v>
      </c>
      <c r="AN58" s="171">
        <v>0</v>
      </c>
      <c r="AO58" s="3" t="s">
        <v>105</v>
      </c>
      <c r="AP58" s="3">
        <v>0</v>
      </c>
      <c r="AQ58" s="3" t="s">
        <v>105</v>
      </c>
      <c r="AR58" s="154">
        <v>0</v>
      </c>
      <c r="AS58" s="172" t="s">
        <v>105</v>
      </c>
      <c r="AT58" s="154">
        <v>0</v>
      </c>
      <c r="AU58" s="3" t="s">
        <v>105</v>
      </c>
      <c r="AV58" s="154">
        <v>0</v>
      </c>
      <c r="AW58" s="3" t="s">
        <v>105</v>
      </c>
      <c r="AX58" s="3">
        <v>0</v>
      </c>
      <c r="AY58" s="172" t="s">
        <v>105</v>
      </c>
      <c r="AZ58" s="3">
        <f t="shared" si="1"/>
        <v>0</v>
      </c>
      <c r="BA58" s="159">
        <f t="shared" si="2"/>
        <v>15899999</v>
      </c>
      <c r="BB58" s="171">
        <f t="shared" si="9"/>
        <v>0</v>
      </c>
      <c r="BC58" s="171">
        <v>0</v>
      </c>
      <c r="BD58" s="171">
        <v>0</v>
      </c>
      <c r="BE58" s="171">
        <v>0</v>
      </c>
      <c r="BF58" s="171">
        <v>0</v>
      </c>
      <c r="BG58" s="172">
        <v>44911</v>
      </c>
      <c r="BH58" s="172">
        <v>44911</v>
      </c>
      <c r="BI58" s="174">
        <f t="shared" ca="1" si="3"/>
        <v>-1218</v>
      </c>
      <c r="BJ58" s="3" t="s">
        <v>414</v>
      </c>
      <c r="BK58" s="172">
        <v>45057</v>
      </c>
      <c r="BL58" s="3" t="s">
        <v>282</v>
      </c>
      <c r="BM58" s="3" t="s">
        <v>92</v>
      </c>
      <c r="BN58" s="3" t="s">
        <v>864</v>
      </c>
      <c r="BO58" s="3">
        <v>0</v>
      </c>
      <c r="BP58" s="3" t="s">
        <v>416</v>
      </c>
      <c r="BQ58" s="172">
        <v>44854</v>
      </c>
      <c r="BR58" s="3" t="s">
        <v>865</v>
      </c>
      <c r="BS58" s="3">
        <v>2022</v>
      </c>
      <c r="BT58" s="3" t="s">
        <v>286</v>
      </c>
      <c r="BU58" s="3" t="s">
        <v>86</v>
      </c>
      <c r="BV58" s="3" t="s">
        <v>40</v>
      </c>
      <c r="BW58" s="3" t="s">
        <v>93</v>
      </c>
      <c r="BX58" s="3" t="s">
        <v>105</v>
      </c>
      <c r="BY58" s="3" t="s">
        <v>105</v>
      </c>
      <c r="BZ58" s="3" t="s">
        <v>105</v>
      </c>
      <c r="CA58" s="3" t="s">
        <v>105</v>
      </c>
      <c r="CB58" s="3" t="s">
        <v>105</v>
      </c>
      <c r="CC58" s="151" t="s">
        <v>866</v>
      </c>
      <c r="CD58" s="3"/>
      <c r="CE58" s="3"/>
      <c r="CF58" s="171" t="s">
        <v>727</v>
      </c>
      <c r="CG58" s="171" t="s">
        <v>292</v>
      </c>
      <c r="CH58" s="171" t="s">
        <v>167</v>
      </c>
      <c r="CI58" s="171" t="s">
        <v>120</v>
      </c>
    </row>
    <row r="59" spans="1:87" ht="72" x14ac:dyDescent="0.25">
      <c r="A59" s="3" t="s">
        <v>867</v>
      </c>
      <c r="B59" s="175">
        <v>66</v>
      </c>
      <c r="C59" s="175" t="str">
        <f t="shared" si="5"/>
        <v>JEP-741-2022</v>
      </c>
      <c r="D59" s="3" t="s">
        <v>868</v>
      </c>
      <c r="E59" s="3" t="s">
        <v>472</v>
      </c>
      <c r="F59" s="172">
        <v>44844</v>
      </c>
      <c r="G59" s="3" t="s">
        <v>869</v>
      </c>
      <c r="H59" s="3" t="s">
        <v>26</v>
      </c>
      <c r="I59" s="3" t="s">
        <v>27</v>
      </c>
      <c r="J59" s="165">
        <v>900034347</v>
      </c>
      <c r="K59" s="3">
        <v>1</v>
      </c>
      <c r="L59" s="3" t="s">
        <v>13</v>
      </c>
      <c r="M59" s="3" t="s">
        <v>474</v>
      </c>
      <c r="N59" s="3" t="s">
        <v>870</v>
      </c>
      <c r="O59" s="171" t="s">
        <v>12</v>
      </c>
      <c r="P59" s="171" t="s">
        <v>871</v>
      </c>
      <c r="Q59" s="171" t="s">
        <v>146</v>
      </c>
      <c r="R59" s="171" t="s">
        <v>120</v>
      </c>
      <c r="S59" s="171" t="s">
        <v>144</v>
      </c>
      <c r="T59" s="171" t="s">
        <v>854</v>
      </c>
      <c r="U59" s="171" t="s">
        <v>846</v>
      </c>
      <c r="V59" s="171" t="s">
        <v>105</v>
      </c>
      <c r="W59" s="171" t="s">
        <v>105</v>
      </c>
      <c r="X59" s="171" t="s">
        <v>105</v>
      </c>
      <c r="Y59" s="171" t="s">
        <v>542</v>
      </c>
      <c r="Z59" s="115">
        <v>27499900</v>
      </c>
      <c r="AA59" s="171" t="s">
        <v>105</v>
      </c>
      <c r="AB59" s="171" t="s">
        <v>105</v>
      </c>
      <c r="AC59" s="153" t="s">
        <v>105</v>
      </c>
      <c r="AD59" s="153" t="s">
        <v>105</v>
      </c>
      <c r="AE59" s="175">
        <v>96622</v>
      </c>
      <c r="AF59" s="175">
        <v>458222</v>
      </c>
      <c r="AG59" s="175" t="s">
        <v>105</v>
      </c>
      <c r="AH59" s="172">
        <v>44855</v>
      </c>
      <c r="AI59" s="172">
        <v>44860</v>
      </c>
      <c r="AJ59" s="3" t="s">
        <v>105</v>
      </c>
      <c r="AK59" s="3" t="s">
        <v>105</v>
      </c>
      <c r="AL59" s="3" t="s">
        <v>105</v>
      </c>
      <c r="AM59" s="172" t="s">
        <v>105</v>
      </c>
      <c r="AN59" s="171">
        <v>0</v>
      </c>
      <c r="AO59" s="3" t="s">
        <v>105</v>
      </c>
      <c r="AP59" s="3">
        <v>0</v>
      </c>
      <c r="AQ59" s="3" t="s">
        <v>105</v>
      </c>
      <c r="AR59" s="154">
        <v>0</v>
      </c>
      <c r="AS59" s="172" t="s">
        <v>105</v>
      </c>
      <c r="AT59" s="154">
        <v>0</v>
      </c>
      <c r="AU59" s="3" t="s">
        <v>105</v>
      </c>
      <c r="AV59" s="154">
        <v>0</v>
      </c>
      <c r="AW59" s="3" t="s">
        <v>105</v>
      </c>
      <c r="AX59" s="3">
        <v>0</v>
      </c>
      <c r="AY59" s="172" t="s">
        <v>105</v>
      </c>
      <c r="AZ59" s="3">
        <f t="shared" si="1"/>
        <v>15</v>
      </c>
      <c r="BA59" s="159">
        <f t="shared" si="2"/>
        <v>27499900</v>
      </c>
      <c r="BB59" s="171">
        <f t="shared" si="9"/>
        <v>0</v>
      </c>
      <c r="BC59" s="171">
        <v>0</v>
      </c>
      <c r="BD59" s="171">
        <v>0</v>
      </c>
      <c r="BE59" s="171">
        <v>0</v>
      </c>
      <c r="BF59" s="171">
        <v>0</v>
      </c>
      <c r="BG59" s="172">
        <v>44880</v>
      </c>
      <c r="BH59" s="172">
        <v>44895</v>
      </c>
      <c r="BI59" s="174">
        <f t="shared" ca="1" si="3"/>
        <v>-1234</v>
      </c>
      <c r="BJ59" s="3" t="s">
        <v>414</v>
      </c>
      <c r="BK59" s="172">
        <v>45071</v>
      </c>
      <c r="BL59" s="3" t="s">
        <v>282</v>
      </c>
      <c r="BM59" s="3" t="s">
        <v>603</v>
      </c>
      <c r="BN59" s="3" t="s">
        <v>872</v>
      </c>
      <c r="BO59" s="3" t="s">
        <v>339</v>
      </c>
      <c r="BP59" s="3" t="s">
        <v>873</v>
      </c>
      <c r="BQ59" s="172" t="s">
        <v>874</v>
      </c>
      <c r="BR59" s="3" t="s">
        <v>875</v>
      </c>
      <c r="BS59" s="3">
        <v>2022</v>
      </c>
      <c r="BT59" s="3" t="s">
        <v>286</v>
      </c>
      <c r="BU59" s="3" t="s">
        <v>876</v>
      </c>
      <c r="BV59" s="3" t="s">
        <v>40</v>
      </c>
      <c r="BW59" s="3" t="s">
        <v>79</v>
      </c>
      <c r="BX59" s="3" t="s">
        <v>105</v>
      </c>
      <c r="BY59" s="3" t="s">
        <v>105</v>
      </c>
      <c r="BZ59" s="3" t="s">
        <v>105</v>
      </c>
      <c r="CA59" s="3" t="s">
        <v>105</v>
      </c>
      <c r="CB59" s="151" t="s">
        <v>877</v>
      </c>
      <c r="CC59" s="151" t="s">
        <v>878</v>
      </c>
      <c r="CD59" s="3"/>
      <c r="CE59" s="3"/>
      <c r="CF59" s="171" t="s">
        <v>727</v>
      </c>
      <c r="CG59" s="171" t="s">
        <v>292</v>
      </c>
      <c r="CH59" s="171" t="s">
        <v>167</v>
      </c>
      <c r="CI59" s="171" t="s">
        <v>120</v>
      </c>
    </row>
    <row r="60" spans="1:87" ht="234" hidden="1" x14ac:dyDescent="0.25">
      <c r="A60" s="3" t="s">
        <v>879</v>
      </c>
      <c r="B60" s="175">
        <v>68</v>
      </c>
      <c r="C60" s="170" t="str">
        <f t="shared" si="5"/>
        <v>JEP-426-2022</v>
      </c>
      <c r="D60" s="3" t="s">
        <v>880</v>
      </c>
      <c r="E60" s="3" t="s">
        <v>881</v>
      </c>
      <c r="F60" s="172" t="s">
        <v>274</v>
      </c>
      <c r="G60" s="3" t="s">
        <v>882</v>
      </c>
      <c r="H60" s="3" t="s">
        <v>32</v>
      </c>
      <c r="I60" s="3" t="s">
        <v>27</v>
      </c>
      <c r="J60" s="165">
        <v>860050247</v>
      </c>
      <c r="K60" s="3">
        <v>6</v>
      </c>
      <c r="L60" s="3" t="s">
        <v>13</v>
      </c>
      <c r="M60" s="3" t="s">
        <v>105</v>
      </c>
      <c r="N60" s="3" t="s">
        <v>883</v>
      </c>
      <c r="O60" s="171" t="s">
        <v>8</v>
      </c>
      <c r="P60" s="171" t="s">
        <v>720</v>
      </c>
      <c r="Q60" s="171" t="s">
        <v>120</v>
      </c>
      <c r="R60" s="171" t="s">
        <v>120</v>
      </c>
      <c r="S60" s="171" t="s">
        <v>146</v>
      </c>
      <c r="T60" s="171" t="s">
        <v>871</v>
      </c>
      <c r="U60" s="171" t="s">
        <v>884</v>
      </c>
      <c r="V60" s="171" t="s">
        <v>847</v>
      </c>
      <c r="W60" s="171" t="s">
        <v>105</v>
      </c>
      <c r="X60" s="171" t="s">
        <v>105</v>
      </c>
      <c r="Y60" s="171" t="s">
        <v>542</v>
      </c>
      <c r="Z60" s="115">
        <v>1083135037</v>
      </c>
      <c r="AA60" s="171" t="s">
        <v>105</v>
      </c>
      <c r="AB60" s="171" t="s">
        <v>105</v>
      </c>
      <c r="AC60" s="153">
        <v>0</v>
      </c>
      <c r="AD60" s="153" t="s">
        <v>105</v>
      </c>
      <c r="AE60" s="175">
        <v>30922</v>
      </c>
      <c r="AF60" s="175">
        <v>153822</v>
      </c>
      <c r="AG60" s="175" t="s">
        <v>105</v>
      </c>
      <c r="AH60" s="172">
        <v>44645</v>
      </c>
      <c r="AI60" s="172">
        <v>44645</v>
      </c>
      <c r="AJ60" s="3" t="s">
        <v>105</v>
      </c>
      <c r="AK60" s="3" t="s">
        <v>105</v>
      </c>
      <c r="AL60" s="3" t="s">
        <v>105</v>
      </c>
      <c r="AM60" s="172" t="s">
        <v>105</v>
      </c>
      <c r="AN60" s="154">
        <v>533776678</v>
      </c>
      <c r="AO60" s="172">
        <v>44869</v>
      </c>
      <c r="AP60" s="154">
        <v>-232850</v>
      </c>
      <c r="AQ60" s="172">
        <v>44986</v>
      </c>
      <c r="AR60" s="154">
        <v>0</v>
      </c>
      <c r="AS60" s="172" t="s">
        <v>105</v>
      </c>
      <c r="AT60" s="154">
        <v>0</v>
      </c>
      <c r="AU60" s="3" t="s">
        <v>105</v>
      </c>
      <c r="AV60" s="154">
        <v>0</v>
      </c>
      <c r="AW60" s="3" t="s">
        <v>105</v>
      </c>
      <c r="AX60" s="3">
        <v>2</v>
      </c>
      <c r="AY60" s="172" t="s">
        <v>105</v>
      </c>
      <c r="AZ60" s="3">
        <f t="shared" si="1"/>
        <v>108</v>
      </c>
      <c r="BA60" s="159">
        <f t="shared" si="2"/>
        <v>1616678865</v>
      </c>
      <c r="BB60" s="171">
        <f>BC60+BD60+BE60+BF60</f>
        <v>335910664</v>
      </c>
      <c r="BC60" s="171">
        <v>335910664</v>
      </c>
      <c r="BD60" s="171">
        <v>0</v>
      </c>
      <c r="BE60" s="171">
        <v>0</v>
      </c>
      <c r="BF60" s="171">
        <v>0</v>
      </c>
      <c r="BG60" s="172">
        <v>44880</v>
      </c>
      <c r="BH60" s="172">
        <v>44988</v>
      </c>
      <c r="BI60" s="174">
        <f t="shared" ca="1" si="3"/>
        <v>-1141</v>
      </c>
      <c r="BJ60" s="3" t="s">
        <v>414</v>
      </c>
      <c r="BK60" s="172">
        <v>45184</v>
      </c>
      <c r="BL60" s="3" t="s">
        <v>282</v>
      </c>
      <c r="BM60" s="3" t="s">
        <v>885</v>
      </c>
      <c r="BN60" s="3" t="s">
        <v>886</v>
      </c>
      <c r="BO60" s="3" t="s">
        <v>887</v>
      </c>
      <c r="BP60" s="3" t="s">
        <v>888</v>
      </c>
      <c r="BQ60" s="172" t="s">
        <v>889</v>
      </c>
      <c r="BR60" s="3" t="s">
        <v>890</v>
      </c>
      <c r="BS60" s="3">
        <v>2022</v>
      </c>
      <c r="BT60" s="3" t="s">
        <v>286</v>
      </c>
      <c r="BU60" s="3" t="s">
        <v>891</v>
      </c>
      <c r="BV60" s="3" t="s">
        <v>40</v>
      </c>
      <c r="BW60" s="3" t="s">
        <v>77</v>
      </c>
      <c r="BX60" s="3" t="s">
        <v>105</v>
      </c>
      <c r="BY60" s="3" t="s">
        <v>105</v>
      </c>
      <c r="BZ60" s="3" t="s">
        <v>105</v>
      </c>
      <c r="CA60" s="3" t="s">
        <v>105</v>
      </c>
      <c r="CB60" s="3" t="s">
        <v>105</v>
      </c>
      <c r="CC60" s="151" t="s">
        <v>892</v>
      </c>
      <c r="CD60" s="3"/>
      <c r="CE60" s="3"/>
      <c r="CF60" s="171" t="s">
        <v>727</v>
      </c>
      <c r="CG60" s="171" t="s">
        <v>292</v>
      </c>
      <c r="CH60" s="171" t="s">
        <v>167</v>
      </c>
      <c r="CI60" s="171" t="s">
        <v>120</v>
      </c>
    </row>
    <row r="61" spans="1:87" ht="72" x14ac:dyDescent="0.25">
      <c r="A61" s="3" t="s">
        <v>893</v>
      </c>
      <c r="B61" s="175">
        <v>70</v>
      </c>
      <c r="C61" s="175" t="str">
        <f t="shared" si="5"/>
        <v>JEP-666-2022</v>
      </c>
      <c r="D61" s="175" t="s">
        <v>894</v>
      </c>
      <c r="E61" s="3" t="s">
        <v>410</v>
      </c>
      <c r="F61" s="172">
        <v>44789</v>
      </c>
      <c r="G61" s="3" t="s">
        <v>895</v>
      </c>
      <c r="H61" s="3" t="s">
        <v>29</v>
      </c>
      <c r="I61" s="3" t="s">
        <v>27</v>
      </c>
      <c r="J61" s="165">
        <v>860007386</v>
      </c>
      <c r="K61" s="3">
        <v>1</v>
      </c>
      <c r="L61" s="3" t="s">
        <v>13</v>
      </c>
      <c r="M61" s="3" t="s">
        <v>474</v>
      </c>
      <c r="N61" s="3" t="s">
        <v>896</v>
      </c>
      <c r="O61" s="171" t="s">
        <v>8</v>
      </c>
      <c r="P61" s="171" t="s">
        <v>476</v>
      </c>
      <c r="Q61" s="3" t="s">
        <v>477</v>
      </c>
      <c r="R61" s="171" t="s">
        <v>779</v>
      </c>
      <c r="S61" s="98" t="s">
        <v>143</v>
      </c>
      <c r="T61" s="171" t="s">
        <v>897</v>
      </c>
      <c r="U61" s="171" t="s">
        <v>898</v>
      </c>
      <c r="V61" s="171" t="s">
        <v>105</v>
      </c>
      <c r="W61" s="98" t="s">
        <v>105</v>
      </c>
      <c r="X61" s="171" t="s">
        <v>105</v>
      </c>
      <c r="Y61" s="171" t="s">
        <v>280</v>
      </c>
      <c r="Z61" s="115">
        <v>121300000</v>
      </c>
      <c r="AA61" s="171" t="s">
        <v>105</v>
      </c>
      <c r="AB61" s="171" t="s">
        <v>105</v>
      </c>
      <c r="AC61" s="153" t="s">
        <v>105</v>
      </c>
      <c r="AD61" s="153" t="s">
        <v>105</v>
      </c>
      <c r="AE61" s="175">
        <v>99822</v>
      </c>
      <c r="AF61" s="175" t="s">
        <v>899</v>
      </c>
      <c r="AG61" s="175">
        <v>2018011001175</v>
      </c>
      <c r="AH61" s="155">
        <v>44804</v>
      </c>
      <c r="AI61" s="172">
        <v>44811</v>
      </c>
      <c r="AJ61" s="3" t="s">
        <v>105</v>
      </c>
      <c r="AK61" s="3" t="s">
        <v>105</v>
      </c>
      <c r="AL61" s="3" t="s">
        <v>105</v>
      </c>
      <c r="AM61" s="172" t="s">
        <v>105</v>
      </c>
      <c r="AN61" s="154">
        <v>0</v>
      </c>
      <c r="AO61" s="3" t="s">
        <v>105</v>
      </c>
      <c r="AP61" s="154">
        <v>0</v>
      </c>
      <c r="AQ61" s="3" t="s">
        <v>105</v>
      </c>
      <c r="AR61" s="154">
        <v>0</v>
      </c>
      <c r="AS61" s="172" t="s">
        <v>105</v>
      </c>
      <c r="AT61" s="154">
        <v>0</v>
      </c>
      <c r="AU61" s="3" t="s">
        <v>105</v>
      </c>
      <c r="AV61" s="154">
        <v>0</v>
      </c>
      <c r="AW61" s="3" t="s">
        <v>105</v>
      </c>
      <c r="AX61" s="3">
        <v>0</v>
      </c>
      <c r="AY61" s="172" t="s">
        <v>105</v>
      </c>
      <c r="AZ61" s="3">
        <f t="shared" si="1"/>
        <v>0</v>
      </c>
      <c r="BA61" s="159">
        <f t="shared" si="2"/>
        <v>121300000</v>
      </c>
      <c r="BB61" s="171">
        <f t="shared" ref="BB61:BB87" si="10">BC61+BD61+BE61+BF61</f>
        <v>0</v>
      </c>
      <c r="BC61" s="171">
        <v>0</v>
      </c>
      <c r="BD61" s="171">
        <v>0</v>
      </c>
      <c r="BE61" s="171">
        <v>0</v>
      </c>
      <c r="BF61" s="171">
        <v>0</v>
      </c>
      <c r="BG61" s="172">
        <v>44910</v>
      </c>
      <c r="BH61" s="172">
        <v>44910</v>
      </c>
      <c r="BI61" s="174">
        <f t="shared" ca="1" si="3"/>
        <v>-1219</v>
      </c>
      <c r="BJ61" s="3" t="s">
        <v>414</v>
      </c>
      <c r="BK61" s="172" t="s">
        <v>286</v>
      </c>
      <c r="BL61" s="3" t="s">
        <v>282</v>
      </c>
      <c r="BM61" s="3" t="s">
        <v>92</v>
      </c>
      <c r="BN61" s="3" t="s">
        <v>900</v>
      </c>
      <c r="BO61" s="3">
        <v>0</v>
      </c>
      <c r="BP61" s="3" t="s">
        <v>901</v>
      </c>
      <c r="BQ61" s="172">
        <v>44810</v>
      </c>
      <c r="BR61" s="3" t="s">
        <v>902</v>
      </c>
      <c r="BS61" s="3">
        <v>2022</v>
      </c>
      <c r="BT61" s="3" t="s">
        <v>286</v>
      </c>
      <c r="BU61" s="3" t="s">
        <v>86</v>
      </c>
      <c r="BV61" s="3" t="s">
        <v>40</v>
      </c>
      <c r="BW61" s="3" t="s">
        <v>93</v>
      </c>
      <c r="BX61" s="3" t="s">
        <v>105</v>
      </c>
      <c r="BY61" s="3" t="s">
        <v>903</v>
      </c>
      <c r="BZ61" s="3" t="s">
        <v>105</v>
      </c>
      <c r="CA61" s="3" t="s">
        <v>303</v>
      </c>
      <c r="CB61" s="3" t="s">
        <v>105</v>
      </c>
      <c r="CC61" s="151" t="s">
        <v>904</v>
      </c>
      <c r="CD61" s="3"/>
      <c r="CE61" s="3"/>
      <c r="CF61" s="98" t="s">
        <v>905</v>
      </c>
      <c r="CG61" s="98" t="s">
        <v>831</v>
      </c>
      <c r="CH61" s="98" t="s">
        <v>167</v>
      </c>
      <c r="CI61" s="98" t="s">
        <v>143</v>
      </c>
    </row>
    <row r="62" spans="1:87" ht="54" hidden="1" x14ac:dyDescent="0.25">
      <c r="A62" s="3" t="s">
        <v>906</v>
      </c>
      <c r="B62" s="175">
        <v>72</v>
      </c>
      <c r="C62" s="170" t="str">
        <f t="shared" si="5"/>
        <v>JEP-350-2022</v>
      </c>
      <c r="D62" s="3" t="s">
        <v>907</v>
      </c>
      <c r="E62" s="3" t="s">
        <v>410</v>
      </c>
      <c r="F62" s="172">
        <v>44585</v>
      </c>
      <c r="G62" s="3" t="s">
        <v>908</v>
      </c>
      <c r="H62" s="3" t="s">
        <v>29</v>
      </c>
      <c r="I62" s="3" t="s">
        <v>39</v>
      </c>
      <c r="J62" s="165">
        <v>901147032</v>
      </c>
      <c r="K62" s="3">
        <v>6</v>
      </c>
      <c r="L62" s="3" t="s">
        <v>13</v>
      </c>
      <c r="M62" s="3" t="s">
        <v>489</v>
      </c>
      <c r="N62" s="3" t="s">
        <v>909</v>
      </c>
      <c r="O62" s="171" t="s">
        <v>8</v>
      </c>
      <c r="P62" s="3" t="s">
        <v>720</v>
      </c>
      <c r="Q62" s="171" t="s">
        <v>120</v>
      </c>
      <c r="R62" s="171" t="s">
        <v>167</v>
      </c>
      <c r="S62" s="171" t="s">
        <v>143</v>
      </c>
      <c r="T62" s="171" t="s">
        <v>897</v>
      </c>
      <c r="U62" s="171" t="s">
        <v>898</v>
      </c>
      <c r="V62" s="171" t="s">
        <v>105</v>
      </c>
      <c r="W62" s="171" t="s">
        <v>105</v>
      </c>
      <c r="X62" s="171" t="s">
        <v>105</v>
      </c>
      <c r="Y62" s="171" t="s">
        <v>280</v>
      </c>
      <c r="Z62" s="115">
        <v>385000000</v>
      </c>
      <c r="AA62" s="171" t="s">
        <v>105</v>
      </c>
      <c r="AB62" s="171" t="s">
        <v>105</v>
      </c>
      <c r="AC62" s="153">
        <v>0</v>
      </c>
      <c r="AD62" s="153" t="s">
        <v>105</v>
      </c>
      <c r="AE62" s="175">
        <v>59922</v>
      </c>
      <c r="AF62" s="175">
        <v>60922</v>
      </c>
      <c r="AG62" s="175" t="s">
        <v>532</v>
      </c>
      <c r="AH62" s="172">
        <v>44587</v>
      </c>
      <c r="AI62" s="172">
        <v>44588</v>
      </c>
      <c r="AJ62" s="3" t="s">
        <v>105</v>
      </c>
      <c r="AK62" s="173" t="s">
        <v>105</v>
      </c>
      <c r="AL62" s="3" t="s">
        <v>105</v>
      </c>
      <c r="AM62" s="172" t="s">
        <v>105</v>
      </c>
      <c r="AN62" s="154">
        <v>0</v>
      </c>
      <c r="AO62" s="3" t="s">
        <v>105</v>
      </c>
      <c r="AP62" s="154">
        <v>0</v>
      </c>
      <c r="AQ62" s="172" t="s">
        <v>105</v>
      </c>
      <c r="AR62" s="154">
        <v>0</v>
      </c>
      <c r="AS62" s="172" t="s">
        <v>105</v>
      </c>
      <c r="AT62" s="154">
        <v>0</v>
      </c>
      <c r="AU62" s="3" t="s">
        <v>105</v>
      </c>
      <c r="AV62" s="154">
        <v>0</v>
      </c>
      <c r="AW62" s="3" t="s">
        <v>105</v>
      </c>
      <c r="AX62" s="3">
        <v>0</v>
      </c>
      <c r="AY62" s="172" t="s">
        <v>105</v>
      </c>
      <c r="AZ62" s="3">
        <f t="shared" si="1"/>
        <v>0</v>
      </c>
      <c r="BA62" s="159">
        <f t="shared" si="2"/>
        <v>385000000</v>
      </c>
      <c r="BB62" s="171">
        <f t="shared" si="10"/>
        <v>0</v>
      </c>
      <c r="BC62" s="171">
        <v>0</v>
      </c>
      <c r="BD62" s="171">
        <v>0</v>
      </c>
      <c r="BE62" s="171">
        <v>0</v>
      </c>
      <c r="BF62" s="171">
        <v>0</v>
      </c>
      <c r="BG62" s="172">
        <v>44926</v>
      </c>
      <c r="BH62" s="172">
        <v>44926</v>
      </c>
      <c r="BI62" s="174">
        <f t="shared" ca="1" si="3"/>
        <v>-1203</v>
      </c>
      <c r="BJ62" s="3" t="s">
        <v>414</v>
      </c>
      <c r="BK62" s="172">
        <v>45436</v>
      </c>
      <c r="BL62" s="3" t="s">
        <v>910</v>
      </c>
      <c r="BM62" s="3" t="s">
        <v>105</v>
      </c>
      <c r="BN62" s="3" t="s">
        <v>105</v>
      </c>
      <c r="BO62" s="3" t="s">
        <v>105</v>
      </c>
      <c r="BP62" s="3" t="s">
        <v>105</v>
      </c>
      <c r="BQ62" s="172" t="s">
        <v>105</v>
      </c>
      <c r="BR62" s="3" t="s">
        <v>105</v>
      </c>
      <c r="BS62" s="3">
        <v>2022</v>
      </c>
      <c r="BT62" s="3" t="s">
        <v>105</v>
      </c>
      <c r="BU62" s="3" t="s">
        <v>911</v>
      </c>
      <c r="BV62" s="3" t="s">
        <v>40</v>
      </c>
      <c r="BW62" s="3" t="s">
        <v>93</v>
      </c>
      <c r="BX62" s="3" t="s">
        <v>105</v>
      </c>
      <c r="BY62" s="3" t="s">
        <v>105</v>
      </c>
      <c r="BZ62" s="3" t="s">
        <v>105</v>
      </c>
      <c r="CA62" s="3" t="s">
        <v>105</v>
      </c>
      <c r="CB62" s="3" t="s">
        <v>105</v>
      </c>
      <c r="CC62" s="151" t="s">
        <v>912</v>
      </c>
      <c r="CD62" s="3"/>
      <c r="CE62" s="3"/>
      <c r="CF62" s="171" t="s">
        <v>905</v>
      </c>
      <c r="CG62" s="171" t="s">
        <v>831</v>
      </c>
      <c r="CH62" s="171" t="s">
        <v>167</v>
      </c>
      <c r="CI62" s="171" t="s">
        <v>143</v>
      </c>
    </row>
    <row r="63" spans="1:87" ht="396" hidden="1" x14ac:dyDescent="0.25">
      <c r="A63" s="3" t="s">
        <v>913</v>
      </c>
      <c r="B63" s="175">
        <v>73</v>
      </c>
      <c r="C63" s="170" t="str">
        <f t="shared" ref="C63:C88" si="11">_xlfn.CONCAT(A63,"-","2022")</f>
        <v>JEP-171-2022</v>
      </c>
      <c r="D63" s="3" t="s">
        <v>914</v>
      </c>
      <c r="E63" s="3" t="s">
        <v>517</v>
      </c>
      <c r="F63" s="172">
        <v>44574</v>
      </c>
      <c r="G63" s="3" t="s">
        <v>915</v>
      </c>
      <c r="H63" s="3" t="s">
        <v>29</v>
      </c>
      <c r="I63" s="3" t="s">
        <v>27</v>
      </c>
      <c r="J63" s="165">
        <v>1015431377</v>
      </c>
      <c r="K63" s="3">
        <v>6</v>
      </c>
      <c r="L63" s="3" t="s">
        <v>9</v>
      </c>
      <c r="M63" s="3" t="s">
        <v>105</v>
      </c>
      <c r="N63" s="3" t="s">
        <v>916</v>
      </c>
      <c r="O63" s="171" t="s">
        <v>8</v>
      </c>
      <c r="P63" s="3" t="s">
        <v>277</v>
      </c>
      <c r="Q63" s="3" t="s">
        <v>167</v>
      </c>
      <c r="R63" s="171" t="s">
        <v>167</v>
      </c>
      <c r="S63" s="171" t="s">
        <v>143</v>
      </c>
      <c r="T63" s="171" t="s">
        <v>897</v>
      </c>
      <c r="U63" s="171" t="s">
        <v>898</v>
      </c>
      <c r="V63" s="171" t="s">
        <v>105</v>
      </c>
      <c r="W63" s="171" t="s">
        <v>105</v>
      </c>
      <c r="X63" s="171" t="s">
        <v>105</v>
      </c>
      <c r="Y63" s="171" t="s">
        <v>280</v>
      </c>
      <c r="Z63" s="115">
        <v>90640910</v>
      </c>
      <c r="AA63" s="171" t="s">
        <v>105</v>
      </c>
      <c r="AB63" s="171" t="s">
        <v>105</v>
      </c>
      <c r="AC63" s="153">
        <v>8240084</v>
      </c>
      <c r="AD63" s="153" t="s">
        <v>105</v>
      </c>
      <c r="AE63" s="175">
        <v>49222</v>
      </c>
      <c r="AF63" s="175">
        <v>41422</v>
      </c>
      <c r="AG63" s="175">
        <v>2018011001091</v>
      </c>
      <c r="AH63" s="172">
        <v>44581</v>
      </c>
      <c r="AI63" s="172">
        <v>44582</v>
      </c>
      <c r="AJ63" s="3" t="s">
        <v>105</v>
      </c>
      <c r="AK63" s="173" t="s">
        <v>105</v>
      </c>
      <c r="AL63" s="3" t="s">
        <v>105</v>
      </c>
      <c r="AM63" s="172" t="s">
        <v>105</v>
      </c>
      <c r="AN63" s="154">
        <v>0</v>
      </c>
      <c r="AO63" s="3" t="s">
        <v>105</v>
      </c>
      <c r="AP63" s="154">
        <v>0</v>
      </c>
      <c r="AQ63" s="172" t="s">
        <v>105</v>
      </c>
      <c r="AR63" s="154">
        <v>0</v>
      </c>
      <c r="AS63" s="3" t="s">
        <v>105</v>
      </c>
      <c r="AT63" s="154">
        <v>0</v>
      </c>
      <c r="AU63" s="3" t="s">
        <v>105</v>
      </c>
      <c r="AV63" s="154">
        <v>0</v>
      </c>
      <c r="AW63" s="3" t="s">
        <v>105</v>
      </c>
      <c r="AX63" s="3">
        <v>0</v>
      </c>
      <c r="AY63" s="172" t="s">
        <v>105</v>
      </c>
      <c r="AZ63" s="3">
        <f t="shared" si="1"/>
        <v>0</v>
      </c>
      <c r="BA63" s="159">
        <f t="shared" si="2"/>
        <v>90640910</v>
      </c>
      <c r="BB63" s="171">
        <f t="shared" si="10"/>
        <v>0</v>
      </c>
      <c r="BC63" s="171">
        <v>0</v>
      </c>
      <c r="BD63" s="171">
        <v>0</v>
      </c>
      <c r="BE63" s="171">
        <v>0</v>
      </c>
      <c r="BF63" s="171">
        <v>0</v>
      </c>
      <c r="BG63" s="172">
        <v>44910</v>
      </c>
      <c r="BH63" s="172">
        <v>44910</v>
      </c>
      <c r="BI63" s="174">
        <f t="shared" ca="1" si="3"/>
        <v>-1219</v>
      </c>
      <c r="BJ63" s="3" t="s">
        <v>281</v>
      </c>
      <c r="BK63" s="172" t="s">
        <v>105</v>
      </c>
      <c r="BL63" s="3" t="s">
        <v>282</v>
      </c>
      <c r="BM63" s="3" t="s">
        <v>92</v>
      </c>
      <c r="BN63" s="3" t="s">
        <v>917</v>
      </c>
      <c r="BO63" s="3">
        <v>0</v>
      </c>
      <c r="BP63" s="3" t="s">
        <v>284</v>
      </c>
      <c r="BQ63" s="172">
        <v>44581</v>
      </c>
      <c r="BR63" s="3" t="s">
        <v>918</v>
      </c>
      <c r="BS63" s="3">
        <v>2022</v>
      </c>
      <c r="BT63" s="151" t="s">
        <v>919</v>
      </c>
      <c r="BU63" s="3" t="s">
        <v>105</v>
      </c>
      <c r="BV63" s="3" t="s">
        <v>40</v>
      </c>
      <c r="BW63" s="3" t="s">
        <v>93</v>
      </c>
      <c r="BX63" s="3" t="s">
        <v>105</v>
      </c>
      <c r="BY63" s="3" t="s">
        <v>920</v>
      </c>
      <c r="BZ63" s="3" t="s">
        <v>105</v>
      </c>
      <c r="CA63" s="3" t="s">
        <v>303</v>
      </c>
      <c r="CB63" s="3" t="s">
        <v>289</v>
      </c>
      <c r="CC63" s="204" t="s">
        <v>921</v>
      </c>
      <c r="CD63" s="3"/>
      <c r="CE63" s="3"/>
      <c r="CF63" s="171" t="s">
        <v>905</v>
      </c>
      <c r="CG63" s="171" t="s">
        <v>831</v>
      </c>
      <c r="CH63" s="171" t="s">
        <v>167</v>
      </c>
      <c r="CI63" s="171" t="s">
        <v>143</v>
      </c>
    </row>
    <row r="64" spans="1:87" ht="126" hidden="1" x14ac:dyDescent="0.25">
      <c r="A64" s="3" t="s">
        <v>922</v>
      </c>
      <c r="B64" s="175">
        <v>74</v>
      </c>
      <c r="C64" s="170" t="str">
        <f t="shared" si="11"/>
        <v>JEP-212-2022</v>
      </c>
      <c r="D64" s="3" t="s">
        <v>923</v>
      </c>
      <c r="E64" s="3" t="s">
        <v>517</v>
      </c>
      <c r="F64" s="172">
        <v>44575</v>
      </c>
      <c r="G64" s="3" t="s">
        <v>924</v>
      </c>
      <c r="H64" s="3" t="s">
        <v>29</v>
      </c>
      <c r="I64" s="3" t="s">
        <v>27</v>
      </c>
      <c r="J64" s="165">
        <v>53051656</v>
      </c>
      <c r="K64" s="3">
        <v>2</v>
      </c>
      <c r="L64" s="3" t="s">
        <v>9</v>
      </c>
      <c r="M64" s="3" t="s">
        <v>105</v>
      </c>
      <c r="N64" s="3" t="s">
        <v>925</v>
      </c>
      <c r="O64" s="171" t="s">
        <v>8</v>
      </c>
      <c r="P64" s="3" t="s">
        <v>277</v>
      </c>
      <c r="Q64" s="3" t="s">
        <v>167</v>
      </c>
      <c r="R64" s="171" t="s">
        <v>167</v>
      </c>
      <c r="S64" s="171" t="s">
        <v>143</v>
      </c>
      <c r="T64" s="171" t="s">
        <v>897</v>
      </c>
      <c r="U64" s="171" t="s">
        <v>898</v>
      </c>
      <c r="V64" s="171" t="s">
        <v>105</v>
      </c>
      <c r="W64" s="171" t="s">
        <v>105</v>
      </c>
      <c r="X64" s="171" t="s">
        <v>105</v>
      </c>
      <c r="Y64" s="171" t="s">
        <v>280</v>
      </c>
      <c r="Z64" s="115">
        <v>90640910</v>
      </c>
      <c r="AA64" s="171" t="s">
        <v>105</v>
      </c>
      <c r="AB64" s="171" t="s">
        <v>105</v>
      </c>
      <c r="AC64" s="153" t="s">
        <v>320</v>
      </c>
      <c r="AD64" s="153" t="s">
        <v>105</v>
      </c>
      <c r="AE64" s="175">
        <v>49422</v>
      </c>
      <c r="AF64" s="175">
        <v>50422</v>
      </c>
      <c r="AG64" s="175">
        <v>2018011001175</v>
      </c>
      <c r="AH64" s="172">
        <v>44584</v>
      </c>
      <c r="AI64" s="172">
        <v>44588</v>
      </c>
      <c r="AJ64" s="3" t="s">
        <v>926</v>
      </c>
      <c r="AK64" s="175">
        <v>67001394</v>
      </c>
      <c r="AL64" s="3">
        <v>5</v>
      </c>
      <c r="AM64" s="172">
        <v>44634</v>
      </c>
      <c r="AN64" s="154">
        <v>0</v>
      </c>
      <c r="AO64" s="3" t="s">
        <v>105</v>
      </c>
      <c r="AP64" s="154">
        <v>0</v>
      </c>
      <c r="AQ64" s="172" t="s">
        <v>105</v>
      </c>
      <c r="AR64" s="154">
        <v>0</v>
      </c>
      <c r="AS64" s="3" t="s">
        <v>105</v>
      </c>
      <c r="AT64" s="154">
        <v>0</v>
      </c>
      <c r="AU64" s="3" t="s">
        <v>105</v>
      </c>
      <c r="AV64" s="154">
        <v>0</v>
      </c>
      <c r="AW64" s="3" t="s">
        <v>105</v>
      </c>
      <c r="AX64" s="3">
        <v>0</v>
      </c>
      <c r="AY64" s="172" t="s">
        <v>105</v>
      </c>
      <c r="AZ64" s="3">
        <f t="shared" si="1"/>
        <v>0</v>
      </c>
      <c r="BA64" s="159">
        <f t="shared" si="2"/>
        <v>90640910</v>
      </c>
      <c r="BB64" s="171">
        <f t="shared" si="10"/>
        <v>0</v>
      </c>
      <c r="BC64" s="171">
        <v>0</v>
      </c>
      <c r="BD64" s="171">
        <v>0</v>
      </c>
      <c r="BE64" s="171">
        <v>0</v>
      </c>
      <c r="BF64" s="171">
        <v>0</v>
      </c>
      <c r="BG64" s="172">
        <v>44910</v>
      </c>
      <c r="BH64" s="172">
        <v>44910</v>
      </c>
      <c r="BI64" s="174">
        <f t="shared" ca="1" si="3"/>
        <v>-1219</v>
      </c>
      <c r="BJ64" s="3" t="s">
        <v>281</v>
      </c>
      <c r="BK64" s="172" t="s">
        <v>105</v>
      </c>
      <c r="BL64" s="3" t="s">
        <v>282</v>
      </c>
      <c r="BM64" s="3" t="s">
        <v>298</v>
      </c>
      <c r="BN64" s="3" t="s">
        <v>927</v>
      </c>
      <c r="BO64" s="3" t="s">
        <v>356</v>
      </c>
      <c r="BP64" s="3" t="s">
        <v>928</v>
      </c>
      <c r="BQ64" s="172" t="s">
        <v>929</v>
      </c>
      <c r="BR64" s="3" t="s">
        <v>930</v>
      </c>
      <c r="BS64" s="172" t="s">
        <v>931</v>
      </c>
      <c r="BT64" s="151" t="s">
        <v>932</v>
      </c>
      <c r="BU64" s="3" t="s">
        <v>933</v>
      </c>
      <c r="BV64" s="3" t="s">
        <v>40</v>
      </c>
      <c r="BW64" s="3" t="s">
        <v>69</v>
      </c>
      <c r="BX64" s="3" t="s">
        <v>105</v>
      </c>
      <c r="BY64" s="3" t="s">
        <v>641</v>
      </c>
      <c r="BZ64" s="3" t="s">
        <v>105</v>
      </c>
      <c r="CA64" s="3" t="s">
        <v>303</v>
      </c>
      <c r="CB64" s="3" t="s">
        <v>289</v>
      </c>
      <c r="CC64" s="204" t="s">
        <v>934</v>
      </c>
      <c r="CD64" s="3"/>
      <c r="CE64" s="3"/>
      <c r="CF64" s="171" t="s">
        <v>935</v>
      </c>
      <c r="CG64" s="171" t="s">
        <v>292</v>
      </c>
      <c r="CH64" s="171" t="s">
        <v>167</v>
      </c>
      <c r="CI64" s="171" t="s">
        <v>143</v>
      </c>
    </row>
    <row r="65" spans="1:87" ht="396" hidden="1" x14ac:dyDescent="0.25">
      <c r="A65" s="3" t="s">
        <v>936</v>
      </c>
      <c r="B65" s="175">
        <v>75</v>
      </c>
      <c r="C65" s="170" t="str">
        <f t="shared" si="11"/>
        <v>JEP-150-2022</v>
      </c>
      <c r="D65" s="3" t="s">
        <v>937</v>
      </c>
      <c r="E65" s="3" t="s">
        <v>517</v>
      </c>
      <c r="F65" s="172">
        <v>44574</v>
      </c>
      <c r="G65" s="3" t="s">
        <v>938</v>
      </c>
      <c r="H65" s="3" t="s">
        <v>29</v>
      </c>
      <c r="I65" s="3" t="s">
        <v>27</v>
      </c>
      <c r="J65" s="165">
        <v>7702707</v>
      </c>
      <c r="K65" s="3">
        <v>7</v>
      </c>
      <c r="L65" s="3" t="s">
        <v>9</v>
      </c>
      <c r="M65" s="3" t="s">
        <v>105</v>
      </c>
      <c r="N65" s="3" t="s">
        <v>939</v>
      </c>
      <c r="O65" s="171" t="s">
        <v>8</v>
      </c>
      <c r="P65" s="3" t="s">
        <v>277</v>
      </c>
      <c r="Q65" s="3" t="s">
        <v>167</v>
      </c>
      <c r="R65" s="171" t="s">
        <v>167</v>
      </c>
      <c r="S65" s="171" t="s">
        <v>143</v>
      </c>
      <c r="T65" s="171" t="s">
        <v>897</v>
      </c>
      <c r="U65" s="171" t="s">
        <v>898</v>
      </c>
      <c r="V65" s="171" t="s">
        <v>105</v>
      </c>
      <c r="W65" s="171" t="s">
        <v>105</v>
      </c>
      <c r="X65" s="171" t="s">
        <v>105</v>
      </c>
      <c r="Y65" s="171" t="s">
        <v>280</v>
      </c>
      <c r="Z65" s="115">
        <v>111240000</v>
      </c>
      <c r="AA65" s="171" t="s">
        <v>105</v>
      </c>
      <c r="AB65" s="171" t="s">
        <v>105</v>
      </c>
      <c r="AC65" s="153" t="s">
        <v>940</v>
      </c>
      <c r="AD65" s="153" t="s">
        <v>105</v>
      </c>
      <c r="AE65" s="175">
        <v>49622</v>
      </c>
      <c r="AF65" s="175">
        <v>42522</v>
      </c>
      <c r="AG65" s="175" t="s">
        <v>732</v>
      </c>
      <c r="AH65" s="172">
        <v>44581</v>
      </c>
      <c r="AI65" s="172">
        <v>44582</v>
      </c>
      <c r="AJ65" s="3" t="s">
        <v>105</v>
      </c>
      <c r="AK65" s="173" t="s">
        <v>105</v>
      </c>
      <c r="AL65" s="3" t="s">
        <v>105</v>
      </c>
      <c r="AM65" s="172" t="s">
        <v>105</v>
      </c>
      <c r="AN65" s="154">
        <v>16892000</v>
      </c>
      <c r="AO65" s="3">
        <v>44839</v>
      </c>
      <c r="AP65" s="154">
        <v>0</v>
      </c>
      <c r="AQ65" s="172" t="s">
        <v>105</v>
      </c>
      <c r="AR65" s="154">
        <v>0</v>
      </c>
      <c r="AS65" s="3" t="s">
        <v>105</v>
      </c>
      <c r="AT65" s="154">
        <v>0</v>
      </c>
      <c r="AU65" s="3" t="s">
        <v>105</v>
      </c>
      <c r="AV65" s="154">
        <v>0</v>
      </c>
      <c r="AW65" s="3" t="s">
        <v>105</v>
      </c>
      <c r="AX65" s="3">
        <v>0</v>
      </c>
      <c r="AY65" s="172" t="s">
        <v>105</v>
      </c>
      <c r="AZ65" s="3">
        <f t="shared" si="1"/>
        <v>50</v>
      </c>
      <c r="BA65" s="159">
        <f t="shared" si="2"/>
        <v>128132000</v>
      </c>
      <c r="BB65" s="171">
        <f t="shared" si="10"/>
        <v>0</v>
      </c>
      <c r="BC65" s="171">
        <v>0</v>
      </c>
      <c r="BD65" s="171">
        <v>0</v>
      </c>
      <c r="BE65" s="171">
        <v>0</v>
      </c>
      <c r="BF65" s="171">
        <v>0</v>
      </c>
      <c r="BG65" s="172">
        <v>44845</v>
      </c>
      <c r="BH65" s="172">
        <v>44895</v>
      </c>
      <c r="BI65" s="174">
        <f t="shared" ca="1" si="3"/>
        <v>-1234</v>
      </c>
      <c r="BJ65" s="3" t="s">
        <v>281</v>
      </c>
      <c r="BK65" s="172" t="s">
        <v>105</v>
      </c>
      <c r="BL65" s="3" t="s">
        <v>282</v>
      </c>
      <c r="BM65" s="3" t="s">
        <v>298</v>
      </c>
      <c r="BN65" s="3" t="s">
        <v>941</v>
      </c>
      <c r="BO65" s="3">
        <v>0</v>
      </c>
      <c r="BP65" s="3" t="s">
        <v>284</v>
      </c>
      <c r="BQ65" s="172">
        <v>44581</v>
      </c>
      <c r="BR65" s="3" t="s">
        <v>942</v>
      </c>
      <c r="BS65" s="3">
        <v>2022</v>
      </c>
      <c r="BT65" s="151" t="s">
        <v>943</v>
      </c>
      <c r="BU65" s="3" t="s">
        <v>944</v>
      </c>
      <c r="BV65" s="3" t="s">
        <v>40</v>
      </c>
      <c r="BW65" s="3" t="s">
        <v>77</v>
      </c>
      <c r="BX65" s="3" t="s">
        <v>105</v>
      </c>
      <c r="BY65" s="3" t="s">
        <v>945</v>
      </c>
      <c r="BZ65" s="3" t="s">
        <v>105</v>
      </c>
      <c r="CA65" s="3" t="s">
        <v>288</v>
      </c>
      <c r="CB65" s="3" t="s">
        <v>289</v>
      </c>
      <c r="CC65" s="204" t="s">
        <v>946</v>
      </c>
      <c r="CD65" s="3"/>
      <c r="CE65" s="3"/>
      <c r="CF65" s="171" t="s">
        <v>905</v>
      </c>
      <c r="CG65" s="171" t="s">
        <v>831</v>
      </c>
      <c r="CH65" s="171" t="s">
        <v>167</v>
      </c>
      <c r="CI65" s="171" t="s">
        <v>143</v>
      </c>
    </row>
    <row r="66" spans="1:87" ht="126" hidden="1" x14ac:dyDescent="0.25">
      <c r="A66" s="3" t="s">
        <v>947</v>
      </c>
      <c r="B66" s="175">
        <v>76</v>
      </c>
      <c r="C66" s="170" t="str">
        <f t="shared" si="11"/>
        <v>JEP-189-2022</v>
      </c>
      <c r="D66" s="3" t="s">
        <v>948</v>
      </c>
      <c r="E66" s="3" t="s">
        <v>472</v>
      </c>
      <c r="F66" s="172">
        <v>44575</v>
      </c>
      <c r="G66" s="3" t="s">
        <v>949</v>
      </c>
      <c r="H66" s="3" t="s">
        <v>29</v>
      </c>
      <c r="I66" s="3" t="s">
        <v>27</v>
      </c>
      <c r="J66" s="165">
        <v>53045693</v>
      </c>
      <c r="K66" s="3">
        <v>0</v>
      </c>
      <c r="L66" s="3" t="s">
        <v>9</v>
      </c>
      <c r="M66" s="3" t="s">
        <v>105</v>
      </c>
      <c r="N66" s="3" t="s">
        <v>950</v>
      </c>
      <c r="O66" s="171" t="s">
        <v>8</v>
      </c>
      <c r="P66" s="3" t="s">
        <v>277</v>
      </c>
      <c r="Q66" s="3" t="s">
        <v>167</v>
      </c>
      <c r="R66" s="171" t="s">
        <v>167</v>
      </c>
      <c r="S66" s="171" t="s">
        <v>143</v>
      </c>
      <c r="T66" s="171" t="s">
        <v>897</v>
      </c>
      <c r="U66" s="171" t="s">
        <v>898</v>
      </c>
      <c r="V66" s="171" t="s">
        <v>105</v>
      </c>
      <c r="W66" s="171" t="s">
        <v>105</v>
      </c>
      <c r="X66" s="171" t="s">
        <v>105</v>
      </c>
      <c r="Y66" s="171" t="s">
        <v>280</v>
      </c>
      <c r="Z66" s="115">
        <v>50539166</v>
      </c>
      <c r="AA66" s="171" t="s">
        <v>105</v>
      </c>
      <c r="AB66" s="171" t="s">
        <v>105</v>
      </c>
      <c r="AC66" s="153">
        <v>8240084</v>
      </c>
      <c r="AD66" s="153" t="s">
        <v>105</v>
      </c>
      <c r="AE66" s="175">
        <v>52822</v>
      </c>
      <c r="AF66" s="175">
        <v>47622</v>
      </c>
      <c r="AG66" s="175">
        <v>2018011001175</v>
      </c>
      <c r="AH66" s="172">
        <v>44582</v>
      </c>
      <c r="AI66" s="172">
        <v>44585</v>
      </c>
      <c r="AJ66" s="3" t="s">
        <v>105</v>
      </c>
      <c r="AK66" s="173" t="s">
        <v>105</v>
      </c>
      <c r="AL66" s="3" t="s">
        <v>105</v>
      </c>
      <c r="AM66" s="172" t="s">
        <v>105</v>
      </c>
      <c r="AN66" s="154">
        <v>0</v>
      </c>
      <c r="AO66" s="3" t="s">
        <v>105</v>
      </c>
      <c r="AP66" s="154">
        <v>0</v>
      </c>
      <c r="AQ66" s="172" t="s">
        <v>105</v>
      </c>
      <c r="AR66" s="154">
        <v>0</v>
      </c>
      <c r="AS66" s="3" t="s">
        <v>105</v>
      </c>
      <c r="AT66" s="154">
        <v>0</v>
      </c>
      <c r="AU66" s="3" t="s">
        <v>105</v>
      </c>
      <c r="AV66" s="154">
        <v>0</v>
      </c>
      <c r="AW66" s="3" t="s">
        <v>105</v>
      </c>
      <c r="AX66" s="3">
        <v>0</v>
      </c>
      <c r="AY66" s="172" t="s">
        <v>105</v>
      </c>
      <c r="AZ66" s="3">
        <f t="shared" ref="AZ66:AZ129" si="12">BH66-BG66</f>
        <v>0</v>
      </c>
      <c r="BA66" s="159">
        <f t="shared" ref="BA66:BA129" si="13">Z66+AN66+AP66+AR66+AT66</f>
        <v>50539166</v>
      </c>
      <c r="BB66" s="171">
        <f t="shared" si="10"/>
        <v>0</v>
      </c>
      <c r="BC66" s="171">
        <v>0</v>
      </c>
      <c r="BD66" s="171">
        <v>0</v>
      </c>
      <c r="BE66" s="171">
        <v>0</v>
      </c>
      <c r="BF66" s="171">
        <v>0</v>
      </c>
      <c r="BG66" s="172">
        <v>44757</v>
      </c>
      <c r="BH66" s="172">
        <v>44757</v>
      </c>
      <c r="BI66" s="174">
        <f t="shared" ref="BI66:BI129" ca="1" si="14">BH66-TODAY()</f>
        <v>-1372</v>
      </c>
      <c r="BJ66" s="3" t="s">
        <v>281</v>
      </c>
      <c r="BK66" s="172" t="s">
        <v>105</v>
      </c>
      <c r="BL66" s="3" t="s">
        <v>282</v>
      </c>
      <c r="BM66" s="3" t="s">
        <v>92</v>
      </c>
      <c r="BN66" s="3" t="s">
        <v>951</v>
      </c>
      <c r="BO66" s="3">
        <v>0</v>
      </c>
      <c r="BP66" s="3" t="s">
        <v>310</v>
      </c>
      <c r="BQ66" s="172">
        <v>44764</v>
      </c>
      <c r="BR66" s="3" t="s">
        <v>952</v>
      </c>
      <c r="BS66" s="3">
        <v>2022</v>
      </c>
      <c r="BT66" s="151" t="s">
        <v>953</v>
      </c>
      <c r="BU66" s="3" t="s">
        <v>105</v>
      </c>
      <c r="BV66" s="3" t="s">
        <v>40</v>
      </c>
      <c r="BW66" s="3" t="s">
        <v>93</v>
      </c>
      <c r="BX66" s="3" t="s">
        <v>105</v>
      </c>
      <c r="BY66" s="3" t="s">
        <v>641</v>
      </c>
      <c r="BZ66" s="3" t="s">
        <v>105</v>
      </c>
      <c r="CA66" s="3" t="s">
        <v>303</v>
      </c>
      <c r="CB66" s="3" t="s">
        <v>40</v>
      </c>
      <c r="CC66" s="204" t="s">
        <v>954</v>
      </c>
      <c r="CD66" s="3"/>
      <c r="CE66" s="3"/>
      <c r="CF66" s="171" t="s">
        <v>905</v>
      </c>
      <c r="CG66" s="171" t="s">
        <v>831</v>
      </c>
      <c r="CH66" s="171" t="s">
        <v>167</v>
      </c>
      <c r="CI66" s="171" t="s">
        <v>143</v>
      </c>
    </row>
    <row r="67" spans="1:87" ht="180" hidden="1" x14ac:dyDescent="0.25">
      <c r="A67" s="3" t="s">
        <v>955</v>
      </c>
      <c r="B67" s="175">
        <v>77</v>
      </c>
      <c r="C67" s="170" t="str">
        <f t="shared" si="11"/>
        <v>JEP-151-2022</v>
      </c>
      <c r="D67" s="3" t="s">
        <v>956</v>
      </c>
      <c r="E67" s="3" t="s">
        <v>517</v>
      </c>
      <c r="F67" s="172">
        <v>44574</v>
      </c>
      <c r="G67" s="3" t="s">
        <v>957</v>
      </c>
      <c r="H67" s="3" t="s">
        <v>29</v>
      </c>
      <c r="I67" s="3" t="s">
        <v>27</v>
      </c>
      <c r="J67" s="165">
        <v>1020725841</v>
      </c>
      <c r="K67" s="3">
        <v>3</v>
      </c>
      <c r="L67" s="3" t="s">
        <v>9</v>
      </c>
      <c r="M67" s="3" t="s">
        <v>105</v>
      </c>
      <c r="N67" s="3" t="s">
        <v>958</v>
      </c>
      <c r="O67" s="171" t="s">
        <v>8</v>
      </c>
      <c r="P67" s="3" t="s">
        <v>277</v>
      </c>
      <c r="Q67" s="3" t="s">
        <v>167</v>
      </c>
      <c r="R67" s="171" t="s">
        <v>167</v>
      </c>
      <c r="S67" s="171" t="s">
        <v>143</v>
      </c>
      <c r="T67" s="171" t="s">
        <v>897</v>
      </c>
      <c r="U67" s="171" t="s">
        <v>898</v>
      </c>
      <c r="V67" s="171" t="s">
        <v>105</v>
      </c>
      <c r="W67" s="171" t="s">
        <v>105</v>
      </c>
      <c r="X67" s="171" t="s">
        <v>105</v>
      </c>
      <c r="Y67" s="171" t="s">
        <v>280</v>
      </c>
      <c r="Z67" s="115">
        <v>91739586</v>
      </c>
      <c r="AA67" s="171" t="s">
        <v>105</v>
      </c>
      <c r="AB67" s="171" t="s">
        <v>105</v>
      </c>
      <c r="AC67" s="153">
        <v>8240084</v>
      </c>
      <c r="AD67" s="153" t="s">
        <v>105</v>
      </c>
      <c r="AE67" s="175">
        <v>49522</v>
      </c>
      <c r="AF67" s="175">
        <v>36922</v>
      </c>
      <c r="AG67" s="175">
        <v>2018011001091</v>
      </c>
      <c r="AH67" s="172">
        <v>44579</v>
      </c>
      <c r="AI67" s="172">
        <v>44580</v>
      </c>
      <c r="AJ67" s="3" t="s">
        <v>105</v>
      </c>
      <c r="AK67" s="173" t="s">
        <v>105</v>
      </c>
      <c r="AL67" s="3" t="s">
        <v>105</v>
      </c>
      <c r="AM67" s="172" t="s">
        <v>105</v>
      </c>
      <c r="AN67" s="154">
        <v>0</v>
      </c>
      <c r="AO67" s="3" t="s">
        <v>105</v>
      </c>
      <c r="AP67" s="154">
        <v>0</v>
      </c>
      <c r="AQ67" s="172" t="s">
        <v>105</v>
      </c>
      <c r="AR67" s="154">
        <v>0</v>
      </c>
      <c r="AS67" s="3" t="s">
        <v>105</v>
      </c>
      <c r="AT67" s="154">
        <v>0</v>
      </c>
      <c r="AU67" s="3" t="s">
        <v>105</v>
      </c>
      <c r="AV67" s="154">
        <v>0</v>
      </c>
      <c r="AW67" s="3" t="s">
        <v>105</v>
      </c>
      <c r="AX67" s="3">
        <v>0</v>
      </c>
      <c r="AY67" s="172" t="s">
        <v>105</v>
      </c>
      <c r="AZ67" s="3">
        <f t="shared" si="12"/>
        <v>0</v>
      </c>
      <c r="BA67" s="159">
        <f t="shared" si="13"/>
        <v>91739586</v>
      </c>
      <c r="BB67" s="171">
        <f t="shared" si="10"/>
        <v>0</v>
      </c>
      <c r="BC67" s="171">
        <v>0</v>
      </c>
      <c r="BD67" s="171">
        <v>0</v>
      </c>
      <c r="BE67" s="171">
        <v>0</v>
      </c>
      <c r="BF67" s="171">
        <v>0</v>
      </c>
      <c r="BG67" s="172">
        <v>44910</v>
      </c>
      <c r="BH67" s="172">
        <v>44910</v>
      </c>
      <c r="BI67" s="174">
        <f t="shared" ca="1" si="14"/>
        <v>-1219</v>
      </c>
      <c r="BJ67" s="3" t="s">
        <v>281</v>
      </c>
      <c r="BK67" s="172" t="s">
        <v>105</v>
      </c>
      <c r="BL67" s="3" t="s">
        <v>282</v>
      </c>
      <c r="BM67" s="3" t="s">
        <v>92</v>
      </c>
      <c r="BN67" s="3" t="s">
        <v>959</v>
      </c>
      <c r="BO67" s="3">
        <v>0</v>
      </c>
      <c r="BP67" s="3" t="s">
        <v>284</v>
      </c>
      <c r="BQ67" s="172">
        <v>44579</v>
      </c>
      <c r="BR67" s="3" t="s">
        <v>734</v>
      </c>
      <c r="BS67" s="3">
        <v>2022</v>
      </c>
      <c r="BT67" s="151" t="s">
        <v>960</v>
      </c>
      <c r="BU67" s="3" t="s">
        <v>105</v>
      </c>
      <c r="BV67" s="3" t="s">
        <v>40</v>
      </c>
      <c r="BW67" s="3" t="s">
        <v>93</v>
      </c>
      <c r="BX67" s="3" t="s">
        <v>105</v>
      </c>
      <c r="BY67" s="3" t="s">
        <v>961</v>
      </c>
      <c r="BZ67" s="3" t="s">
        <v>105</v>
      </c>
      <c r="CA67" s="3" t="s">
        <v>303</v>
      </c>
      <c r="CB67" s="3" t="s">
        <v>289</v>
      </c>
      <c r="CC67" s="204" t="s">
        <v>962</v>
      </c>
      <c r="CD67" s="3"/>
      <c r="CE67" s="3"/>
      <c r="CF67" s="171" t="s">
        <v>905</v>
      </c>
      <c r="CG67" s="171" t="s">
        <v>831</v>
      </c>
      <c r="CH67" s="171" t="s">
        <v>167</v>
      </c>
      <c r="CI67" s="171" t="s">
        <v>143</v>
      </c>
    </row>
    <row r="68" spans="1:87" ht="409.5" hidden="1" x14ac:dyDescent="0.25">
      <c r="A68" s="3" t="s">
        <v>963</v>
      </c>
      <c r="B68" s="175">
        <v>79</v>
      </c>
      <c r="C68" s="170" t="str">
        <f t="shared" si="11"/>
        <v>JEP-172-2022</v>
      </c>
      <c r="D68" s="3" t="s">
        <v>964</v>
      </c>
      <c r="E68" s="3" t="s">
        <v>517</v>
      </c>
      <c r="F68" s="172">
        <v>44574</v>
      </c>
      <c r="G68" s="3" t="s">
        <v>965</v>
      </c>
      <c r="H68" s="3" t="s">
        <v>29</v>
      </c>
      <c r="I68" s="3" t="s">
        <v>27</v>
      </c>
      <c r="J68" s="165">
        <v>1010224989</v>
      </c>
      <c r="K68" s="3">
        <v>8</v>
      </c>
      <c r="L68" s="3" t="s">
        <v>9</v>
      </c>
      <c r="M68" s="3" t="s">
        <v>105</v>
      </c>
      <c r="N68" s="3" t="s">
        <v>966</v>
      </c>
      <c r="O68" s="171" t="s">
        <v>8</v>
      </c>
      <c r="P68" s="3" t="s">
        <v>277</v>
      </c>
      <c r="Q68" s="3" t="s">
        <v>167</v>
      </c>
      <c r="R68" s="171" t="s">
        <v>167</v>
      </c>
      <c r="S68" s="171" t="s">
        <v>143</v>
      </c>
      <c r="T68" s="171" t="s">
        <v>897</v>
      </c>
      <c r="U68" s="171" t="s">
        <v>898</v>
      </c>
      <c r="V68" s="171" t="s">
        <v>105</v>
      </c>
      <c r="W68" s="171" t="s">
        <v>105</v>
      </c>
      <c r="X68" s="171" t="s">
        <v>105</v>
      </c>
      <c r="Y68" s="171" t="s">
        <v>280</v>
      </c>
      <c r="Z68" s="115">
        <v>90091572</v>
      </c>
      <c r="AA68" s="171" t="s">
        <v>105</v>
      </c>
      <c r="AB68" s="171" t="s">
        <v>105</v>
      </c>
      <c r="AC68" s="153" t="s">
        <v>320</v>
      </c>
      <c r="AD68" s="153" t="s">
        <v>105</v>
      </c>
      <c r="AE68" s="175">
        <v>49122</v>
      </c>
      <c r="AF68" s="175">
        <v>49622</v>
      </c>
      <c r="AG68" s="175" t="s">
        <v>732</v>
      </c>
      <c r="AH68" s="172">
        <v>44583</v>
      </c>
      <c r="AI68" s="172">
        <v>44585</v>
      </c>
      <c r="AJ68" s="3" t="s">
        <v>105</v>
      </c>
      <c r="AK68" s="173" t="s">
        <v>105</v>
      </c>
      <c r="AL68" s="3" t="s">
        <v>105</v>
      </c>
      <c r="AM68" s="172" t="s">
        <v>105</v>
      </c>
      <c r="AN68" s="154">
        <v>2746704</v>
      </c>
      <c r="AO68" s="172">
        <v>44909</v>
      </c>
      <c r="AP68" s="154">
        <v>0</v>
      </c>
      <c r="AQ68" s="172" t="s">
        <v>105</v>
      </c>
      <c r="AR68" s="154">
        <v>0</v>
      </c>
      <c r="AS68" s="3" t="s">
        <v>105</v>
      </c>
      <c r="AT68" s="154">
        <v>0</v>
      </c>
      <c r="AU68" s="3" t="s">
        <v>105</v>
      </c>
      <c r="AV68" s="154">
        <v>0</v>
      </c>
      <c r="AW68" s="3" t="s">
        <v>105</v>
      </c>
      <c r="AX68" s="3">
        <v>1</v>
      </c>
      <c r="AY68" s="172">
        <v>44909</v>
      </c>
      <c r="AZ68" s="3">
        <f t="shared" si="12"/>
        <v>16</v>
      </c>
      <c r="BA68" s="159">
        <f t="shared" si="13"/>
        <v>92838276</v>
      </c>
      <c r="BB68" s="171">
        <f t="shared" si="10"/>
        <v>0</v>
      </c>
      <c r="BC68" s="171">
        <v>0</v>
      </c>
      <c r="BD68" s="171">
        <v>0</v>
      </c>
      <c r="BE68" s="171">
        <v>0</v>
      </c>
      <c r="BF68" s="171">
        <v>0</v>
      </c>
      <c r="BG68" s="172">
        <v>44910</v>
      </c>
      <c r="BH68" s="172">
        <v>44926</v>
      </c>
      <c r="BI68" s="174">
        <f t="shared" ca="1" si="14"/>
        <v>-1203</v>
      </c>
      <c r="BJ68" s="3" t="s">
        <v>281</v>
      </c>
      <c r="BK68" s="172" t="s">
        <v>105</v>
      </c>
      <c r="BL68" s="3" t="s">
        <v>282</v>
      </c>
      <c r="BM68" s="3" t="s">
        <v>92</v>
      </c>
      <c r="BN68" s="3" t="s">
        <v>967</v>
      </c>
      <c r="BO68" s="3" t="s">
        <v>968</v>
      </c>
      <c r="BP68" s="3" t="s">
        <v>969</v>
      </c>
      <c r="BQ68" s="172" t="s">
        <v>970</v>
      </c>
      <c r="BR68" s="3" t="s">
        <v>971</v>
      </c>
      <c r="BS68" s="172">
        <v>44914</v>
      </c>
      <c r="BT68" s="151" t="s">
        <v>972</v>
      </c>
      <c r="BU68" s="216" t="s">
        <v>973</v>
      </c>
      <c r="BV68" s="3" t="s">
        <v>40</v>
      </c>
      <c r="BW68" s="3" t="s">
        <v>77</v>
      </c>
      <c r="BX68" s="3" t="s">
        <v>105</v>
      </c>
      <c r="BY68" s="3" t="s">
        <v>418</v>
      </c>
      <c r="BZ68" s="3" t="s">
        <v>105</v>
      </c>
      <c r="CA68" s="3" t="s">
        <v>303</v>
      </c>
      <c r="CB68" s="3" t="s">
        <v>289</v>
      </c>
      <c r="CC68" s="204" t="s">
        <v>974</v>
      </c>
      <c r="CD68" s="3"/>
      <c r="CE68" s="3"/>
      <c r="CF68" s="171" t="s">
        <v>905</v>
      </c>
      <c r="CG68" s="171" t="s">
        <v>831</v>
      </c>
      <c r="CH68" s="171" t="s">
        <v>167</v>
      </c>
      <c r="CI68" s="171" t="s">
        <v>143</v>
      </c>
    </row>
    <row r="69" spans="1:87" ht="72" x14ac:dyDescent="0.25">
      <c r="A69" s="3" t="s">
        <v>975</v>
      </c>
      <c r="B69" s="175">
        <v>80</v>
      </c>
      <c r="C69" s="211" t="str">
        <f t="shared" si="11"/>
        <v>JEP-702-2022</v>
      </c>
      <c r="D69" s="175" t="s">
        <v>976</v>
      </c>
      <c r="E69" s="3" t="s">
        <v>410</v>
      </c>
      <c r="F69" s="172">
        <v>44813</v>
      </c>
      <c r="G69" s="3" t="s">
        <v>977</v>
      </c>
      <c r="H69" s="3" t="s">
        <v>29</v>
      </c>
      <c r="I69" s="3" t="s">
        <v>39</v>
      </c>
      <c r="J69" s="165">
        <v>899999063</v>
      </c>
      <c r="K69" s="3">
        <v>3</v>
      </c>
      <c r="L69" s="3" t="s">
        <v>13</v>
      </c>
      <c r="M69" s="3" t="s">
        <v>474</v>
      </c>
      <c r="N69" s="3" t="s">
        <v>978</v>
      </c>
      <c r="O69" s="171" t="s">
        <v>8</v>
      </c>
      <c r="P69" s="3" t="s">
        <v>720</v>
      </c>
      <c r="Q69" s="171" t="s">
        <v>120</v>
      </c>
      <c r="R69" s="171" t="s">
        <v>167</v>
      </c>
      <c r="S69" s="171" t="s">
        <v>143</v>
      </c>
      <c r="T69" s="171" t="s">
        <v>897</v>
      </c>
      <c r="U69" s="171" t="s">
        <v>898</v>
      </c>
      <c r="V69" s="171" t="s">
        <v>105</v>
      </c>
      <c r="W69" s="171" t="s">
        <v>105</v>
      </c>
      <c r="X69" s="171" t="s">
        <v>105</v>
      </c>
      <c r="Y69" s="171" t="s">
        <v>280</v>
      </c>
      <c r="Z69" s="115">
        <v>268705570</v>
      </c>
      <c r="AA69" s="171" t="s">
        <v>105</v>
      </c>
      <c r="AB69" s="171" t="s">
        <v>105</v>
      </c>
      <c r="AC69" s="153">
        <v>3508806</v>
      </c>
      <c r="AD69" s="153" t="s">
        <v>105</v>
      </c>
      <c r="AE69" s="175">
        <v>99922</v>
      </c>
      <c r="AF69" s="175">
        <v>411822</v>
      </c>
      <c r="AG69" s="175" t="s">
        <v>979</v>
      </c>
      <c r="AH69" s="172">
        <v>44818</v>
      </c>
      <c r="AI69" s="172">
        <v>44818</v>
      </c>
      <c r="AJ69" s="3" t="s">
        <v>105</v>
      </c>
      <c r="AK69" s="3" t="s">
        <v>105</v>
      </c>
      <c r="AL69" s="3" t="s">
        <v>105</v>
      </c>
      <c r="AM69" s="172" t="s">
        <v>105</v>
      </c>
      <c r="AN69" s="154">
        <v>0</v>
      </c>
      <c r="AO69" s="3" t="s">
        <v>105</v>
      </c>
      <c r="AP69" s="154">
        <v>0</v>
      </c>
      <c r="AQ69" s="3" t="s">
        <v>105</v>
      </c>
      <c r="AR69" s="154">
        <v>0</v>
      </c>
      <c r="AS69" s="172" t="s">
        <v>105</v>
      </c>
      <c r="AT69" s="154">
        <v>0</v>
      </c>
      <c r="AU69" s="3" t="s">
        <v>105</v>
      </c>
      <c r="AV69" s="154">
        <v>0</v>
      </c>
      <c r="AW69" s="3" t="s">
        <v>105</v>
      </c>
      <c r="AX69" s="3">
        <v>0</v>
      </c>
      <c r="AY69" s="172" t="s">
        <v>105</v>
      </c>
      <c r="AZ69" s="3">
        <f t="shared" si="12"/>
        <v>0</v>
      </c>
      <c r="BA69" s="159">
        <f t="shared" si="13"/>
        <v>268705570</v>
      </c>
      <c r="BB69" s="171">
        <f t="shared" si="10"/>
        <v>0</v>
      </c>
      <c r="BC69" s="171">
        <v>0</v>
      </c>
      <c r="BD69" s="171">
        <v>0</v>
      </c>
      <c r="BE69" s="171">
        <v>0</v>
      </c>
      <c r="BF69" s="171">
        <v>0</v>
      </c>
      <c r="BG69" s="172">
        <v>44985</v>
      </c>
      <c r="BH69" s="172">
        <v>44985</v>
      </c>
      <c r="BI69" s="174">
        <f t="shared" ca="1" si="14"/>
        <v>-1144</v>
      </c>
      <c r="BJ69" s="3" t="s">
        <v>414</v>
      </c>
      <c r="BK69" s="172">
        <v>45496</v>
      </c>
      <c r="BL69" s="3" t="s">
        <v>282</v>
      </c>
      <c r="BM69" s="3" t="s">
        <v>105</v>
      </c>
      <c r="BN69" s="3" t="s">
        <v>105</v>
      </c>
      <c r="BO69" s="3" t="s">
        <v>105</v>
      </c>
      <c r="BP69" s="3" t="s">
        <v>105</v>
      </c>
      <c r="BQ69" s="172" t="s">
        <v>105</v>
      </c>
      <c r="BR69" s="3" t="s">
        <v>105</v>
      </c>
      <c r="BS69" s="3">
        <v>2022</v>
      </c>
      <c r="BT69" s="3" t="s">
        <v>105</v>
      </c>
      <c r="BU69" s="3" t="s">
        <v>980</v>
      </c>
      <c r="BV69" s="3" t="s">
        <v>40</v>
      </c>
      <c r="BW69" s="3" t="s">
        <v>93</v>
      </c>
      <c r="BX69" s="3" t="s">
        <v>105</v>
      </c>
      <c r="BY69" s="3" t="s">
        <v>105</v>
      </c>
      <c r="BZ69" s="3" t="s">
        <v>105</v>
      </c>
      <c r="CA69" s="3" t="s">
        <v>105</v>
      </c>
      <c r="CB69" s="3" t="s">
        <v>105</v>
      </c>
      <c r="CC69" s="151" t="s">
        <v>981</v>
      </c>
      <c r="CD69" s="3"/>
      <c r="CE69" s="3"/>
      <c r="CF69" s="171" t="s">
        <v>905</v>
      </c>
      <c r="CG69" s="171" t="s">
        <v>831</v>
      </c>
      <c r="CH69" s="171" t="s">
        <v>167</v>
      </c>
      <c r="CI69" s="171" t="s">
        <v>143</v>
      </c>
    </row>
    <row r="70" spans="1:87" ht="198" hidden="1" x14ac:dyDescent="0.25">
      <c r="A70" s="3" t="s">
        <v>982</v>
      </c>
      <c r="B70" s="175">
        <v>81</v>
      </c>
      <c r="C70" s="170" t="str">
        <f t="shared" si="11"/>
        <v>JEP-271-2022</v>
      </c>
      <c r="D70" s="3" t="s">
        <v>983</v>
      </c>
      <c r="E70" s="3" t="s">
        <v>517</v>
      </c>
      <c r="F70" s="172">
        <v>44581</v>
      </c>
      <c r="G70" s="3" t="s">
        <v>984</v>
      </c>
      <c r="H70" s="3" t="s">
        <v>29</v>
      </c>
      <c r="I70" s="3" t="s">
        <v>27</v>
      </c>
      <c r="J70" s="165">
        <v>1143344862</v>
      </c>
      <c r="K70" s="3">
        <v>9</v>
      </c>
      <c r="L70" s="3" t="s">
        <v>9</v>
      </c>
      <c r="M70" s="3" t="s">
        <v>105</v>
      </c>
      <c r="N70" s="3" t="s">
        <v>985</v>
      </c>
      <c r="O70" s="171" t="s">
        <v>8</v>
      </c>
      <c r="P70" s="3" t="s">
        <v>277</v>
      </c>
      <c r="Q70" s="3" t="s">
        <v>167</v>
      </c>
      <c r="R70" s="171" t="s">
        <v>167</v>
      </c>
      <c r="S70" s="171" t="s">
        <v>143</v>
      </c>
      <c r="T70" s="171" t="s">
        <v>897</v>
      </c>
      <c r="U70" s="171" t="s">
        <v>898</v>
      </c>
      <c r="V70" s="171" t="s">
        <v>105</v>
      </c>
      <c r="W70" s="171" t="s">
        <v>105</v>
      </c>
      <c r="X70" s="171" t="s">
        <v>105</v>
      </c>
      <c r="Y70" s="171" t="s">
        <v>280</v>
      </c>
      <c r="Z70" s="115">
        <v>90091572</v>
      </c>
      <c r="AA70" s="171" t="s">
        <v>105</v>
      </c>
      <c r="AB70" s="171" t="s">
        <v>105</v>
      </c>
      <c r="AC70" s="153">
        <v>8240084</v>
      </c>
      <c r="AD70" s="153" t="s">
        <v>105</v>
      </c>
      <c r="AE70" s="175">
        <v>49022</v>
      </c>
      <c r="AF70" s="175">
        <v>52522</v>
      </c>
      <c r="AG70" s="175">
        <v>2018011001091</v>
      </c>
      <c r="AH70" s="172">
        <v>44585</v>
      </c>
      <c r="AI70" s="172">
        <v>44587</v>
      </c>
      <c r="AJ70" s="3" t="s">
        <v>105</v>
      </c>
      <c r="AK70" s="173" t="s">
        <v>105</v>
      </c>
      <c r="AL70" s="3" t="s">
        <v>105</v>
      </c>
      <c r="AM70" s="172" t="s">
        <v>105</v>
      </c>
      <c r="AN70" s="154">
        <v>0</v>
      </c>
      <c r="AO70" s="3" t="s">
        <v>105</v>
      </c>
      <c r="AP70" s="154">
        <v>0</v>
      </c>
      <c r="AQ70" s="172" t="s">
        <v>105</v>
      </c>
      <c r="AR70" s="154">
        <v>0</v>
      </c>
      <c r="AS70" s="172" t="s">
        <v>105</v>
      </c>
      <c r="AT70" s="154">
        <v>0</v>
      </c>
      <c r="AU70" s="3" t="s">
        <v>105</v>
      </c>
      <c r="AV70" s="154">
        <v>0</v>
      </c>
      <c r="AW70" s="3" t="s">
        <v>105</v>
      </c>
      <c r="AX70" s="3">
        <v>0</v>
      </c>
      <c r="AY70" s="172" t="s">
        <v>105</v>
      </c>
      <c r="AZ70" s="3">
        <f t="shared" si="12"/>
        <v>0</v>
      </c>
      <c r="BA70" s="159">
        <f t="shared" si="13"/>
        <v>90091572</v>
      </c>
      <c r="BB70" s="171">
        <f t="shared" si="10"/>
        <v>0</v>
      </c>
      <c r="BC70" s="171">
        <v>0</v>
      </c>
      <c r="BD70" s="171">
        <v>0</v>
      </c>
      <c r="BE70" s="171">
        <v>0</v>
      </c>
      <c r="BF70" s="171">
        <v>0</v>
      </c>
      <c r="BG70" s="172">
        <v>44910</v>
      </c>
      <c r="BH70" s="172">
        <v>44910</v>
      </c>
      <c r="BI70" s="174">
        <f t="shared" ca="1" si="14"/>
        <v>-1219</v>
      </c>
      <c r="BJ70" s="3" t="s">
        <v>281</v>
      </c>
      <c r="BK70" s="172" t="s">
        <v>105</v>
      </c>
      <c r="BL70" s="3" t="s">
        <v>282</v>
      </c>
      <c r="BM70" s="3" t="s">
        <v>298</v>
      </c>
      <c r="BN70" s="3" t="s">
        <v>986</v>
      </c>
      <c r="BO70" s="3">
        <v>0</v>
      </c>
      <c r="BP70" s="3" t="s">
        <v>394</v>
      </c>
      <c r="BQ70" s="172">
        <v>44585</v>
      </c>
      <c r="BR70" s="3" t="s">
        <v>987</v>
      </c>
      <c r="BS70" s="3">
        <v>2022</v>
      </c>
      <c r="BT70" s="151" t="s">
        <v>988</v>
      </c>
      <c r="BU70" s="3" t="s">
        <v>86</v>
      </c>
      <c r="BV70" s="3" t="s">
        <v>40</v>
      </c>
      <c r="BW70" s="3" t="s">
        <v>93</v>
      </c>
      <c r="BX70" s="3" t="s">
        <v>105</v>
      </c>
      <c r="BY70" s="3" t="s">
        <v>418</v>
      </c>
      <c r="BZ70" s="3" t="s">
        <v>105</v>
      </c>
      <c r="CA70" s="3" t="s">
        <v>303</v>
      </c>
      <c r="CB70" s="3" t="s">
        <v>289</v>
      </c>
      <c r="CC70" s="203" t="s">
        <v>989</v>
      </c>
      <c r="CD70" s="3"/>
      <c r="CE70" s="3"/>
      <c r="CF70" s="171" t="s">
        <v>905</v>
      </c>
      <c r="CG70" s="171" t="s">
        <v>831</v>
      </c>
      <c r="CH70" s="171" t="s">
        <v>167</v>
      </c>
      <c r="CI70" s="171" t="s">
        <v>143</v>
      </c>
    </row>
    <row r="71" spans="1:87" ht="72" hidden="1" x14ac:dyDescent="0.25">
      <c r="A71" s="3" t="s">
        <v>990</v>
      </c>
      <c r="B71" s="175">
        <v>82</v>
      </c>
      <c r="C71" s="170" t="str">
        <f t="shared" si="11"/>
        <v>JEP-266-2022</v>
      </c>
      <c r="D71" s="3" t="s">
        <v>991</v>
      </c>
      <c r="E71" s="3" t="s">
        <v>517</v>
      </c>
      <c r="F71" s="172">
        <v>44580</v>
      </c>
      <c r="G71" s="3" t="s">
        <v>992</v>
      </c>
      <c r="H71" s="3" t="s">
        <v>29</v>
      </c>
      <c r="I71" s="3" t="s">
        <v>27</v>
      </c>
      <c r="J71" s="165">
        <v>80073716</v>
      </c>
      <c r="K71" s="3">
        <v>9</v>
      </c>
      <c r="L71" s="3" t="s">
        <v>9</v>
      </c>
      <c r="M71" s="3" t="s">
        <v>105</v>
      </c>
      <c r="N71" s="3" t="s">
        <v>993</v>
      </c>
      <c r="O71" s="171" t="s">
        <v>8</v>
      </c>
      <c r="P71" s="3" t="s">
        <v>277</v>
      </c>
      <c r="Q71" s="3" t="s">
        <v>167</v>
      </c>
      <c r="R71" s="171" t="s">
        <v>167</v>
      </c>
      <c r="S71" s="171" t="s">
        <v>143</v>
      </c>
      <c r="T71" s="171" t="s">
        <v>897</v>
      </c>
      <c r="U71" s="171" t="s">
        <v>898</v>
      </c>
      <c r="V71" s="171" t="s">
        <v>105</v>
      </c>
      <c r="W71" s="171" t="s">
        <v>105</v>
      </c>
      <c r="X71" s="171" t="s">
        <v>105</v>
      </c>
      <c r="Y71" s="171" t="s">
        <v>280</v>
      </c>
      <c r="Z71" s="115">
        <v>90640910</v>
      </c>
      <c r="AA71" s="171" t="s">
        <v>105</v>
      </c>
      <c r="AB71" s="171" t="s">
        <v>105</v>
      </c>
      <c r="AC71" s="153" t="s">
        <v>320</v>
      </c>
      <c r="AD71" s="153" t="s">
        <v>105</v>
      </c>
      <c r="AE71" s="175">
        <v>49322</v>
      </c>
      <c r="AF71" s="175" t="s">
        <v>994</v>
      </c>
      <c r="AG71" s="175" t="s">
        <v>732</v>
      </c>
      <c r="AH71" s="172">
        <v>44586</v>
      </c>
      <c r="AI71" s="172">
        <v>44588</v>
      </c>
      <c r="AJ71" s="3" t="s">
        <v>105</v>
      </c>
      <c r="AK71" s="173" t="s">
        <v>105</v>
      </c>
      <c r="AL71" s="3" t="s">
        <v>105</v>
      </c>
      <c r="AM71" s="172" t="s">
        <v>105</v>
      </c>
      <c r="AN71" s="154">
        <v>0</v>
      </c>
      <c r="AO71" s="3" t="s">
        <v>105</v>
      </c>
      <c r="AP71" s="154">
        <v>0</v>
      </c>
      <c r="AQ71" s="172" t="s">
        <v>105</v>
      </c>
      <c r="AR71" s="154">
        <v>0</v>
      </c>
      <c r="AS71" s="172" t="s">
        <v>105</v>
      </c>
      <c r="AT71" s="154">
        <v>0</v>
      </c>
      <c r="AU71" s="3" t="s">
        <v>105</v>
      </c>
      <c r="AV71" s="154">
        <v>0</v>
      </c>
      <c r="AW71" s="3" t="s">
        <v>105</v>
      </c>
      <c r="AX71" s="3">
        <v>0</v>
      </c>
      <c r="AY71" s="172" t="s">
        <v>105</v>
      </c>
      <c r="AZ71" s="3">
        <f t="shared" si="12"/>
        <v>0</v>
      </c>
      <c r="BA71" s="159">
        <f t="shared" si="13"/>
        <v>90640910</v>
      </c>
      <c r="BB71" s="171">
        <f t="shared" si="10"/>
        <v>0</v>
      </c>
      <c r="BC71" s="171">
        <v>0</v>
      </c>
      <c r="BD71" s="171">
        <v>0</v>
      </c>
      <c r="BE71" s="171">
        <v>0</v>
      </c>
      <c r="BF71" s="171">
        <v>0</v>
      </c>
      <c r="BG71" s="172">
        <v>44910</v>
      </c>
      <c r="BH71" s="172">
        <v>44910</v>
      </c>
      <c r="BI71" s="174">
        <f t="shared" ca="1" si="14"/>
        <v>-1219</v>
      </c>
      <c r="BJ71" s="3" t="s">
        <v>281</v>
      </c>
      <c r="BK71" s="172" t="s">
        <v>105</v>
      </c>
      <c r="BL71" s="3" t="s">
        <v>282</v>
      </c>
      <c r="BM71" s="3" t="s">
        <v>298</v>
      </c>
      <c r="BN71" s="3" t="s">
        <v>995</v>
      </c>
      <c r="BO71" s="3">
        <v>0</v>
      </c>
      <c r="BP71" s="3" t="s">
        <v>394</v>
      </c>
      <c r="BQ71" s="172">
        <v>44586</v>
      </c>
      <c r="BR71" s="3" t="s">
        <v>996</v>
      </c>
      <c r="BS71" s="3">
        <v>2022</v>
      </c>
      <c r="BT71" s="3" t="s">
        <v>286</v>
      </c>
      <c r="BU71" s="3" t="s">
        <v>105</v>
      </c>
      <c r="BV71" s="3" t="s">
        <v>40</v>
      </c>
      <c r="BW71" s="3" t="s">
        <v>93</v>
      </c>
      <c r="BX71" s="3" t="s">
        <v>105</v>
      </c>
      <c r="BY71" s="3" t="s">
        <v>997</v>
      </c>
      <c r="BZ71" s="3" t="s">
        <v>105</v>
      </c>
      <c r="CA71" s="3" t="s">
        <v>288</v>
      </c>
      <c r="CB71" s="3" t="s">
        <v>289</v>
      </c>
      <c r="CC71" s="203" t="s">
        <v>998</v>
      </c>
      <c r="CD71" s="3"/>
      <c r="CE71" s="3"/>
      <c r="CF71" s="171" t="s">
        <v>905</v>
      </c>
      <c r="CG71" s="171" t="s">
        <v>831</v>
      </c>
      <c r="CH71" s="171" t="s">
        <v>167</v>
      </c>
      <c r="CI71" s="171" t="s">
        <v>143</v>
      </c>
    </row>
    <row r="72" spans="1:87" ht="126" hidden="1" x14ac:dyDescent="0.25">
      <c r="A72" s="3" t="s">
        <v>999</v>
      </c>
      <c r="B72" s="175">
        <v>83</v>
      </c>
      <c r="C72" s="170" t="str">
        <f t="shared" si="11"/>
        <v>JEP-237-2022</v>
      </c>
      <c r="D72" s="3" t="s">
        <v>1000</v>
      </c>
      <c r="E72" s="3" t="s">
        <v>517</v>
      </c>
      <c r="F72" s="172">
        <v>44578</v>
      </c>
      <c r="G72" s="3" t="s">
        <v>1001</v>
      </c>
      <c r="H72" s="3" t="s">
        <v>29</v>
      </c>
      <c r="I72" s="3" t="s">
        <v>27</v>
      </c>
      <c r="J72" s="165">
        <v>1136882149</v>
      </c>
      <c r="K72" s="3">
        <v>7</v>
      </c>
      <c r="L72" s="3" t="s">
        <v>9</v>
      </c>
      <c r="M72" s="3" t="s">
        <v>105</v>
      </c>
      <c r="N72" s="3" t="s">
        <v>1002</v>
      </c>
      <c r="O72" s="171" t="s">
        <v>8</v>
      </c>
      <c r="P72" s="3" t="s">
        <v>277</v>
      </c>
      <c r="Q72" s="3" t="s">
        <v>167</v>
      </c>
      <c r="R72" s="171" t="s">
        <v>167</v>
      </c>
      <c r="S72" s="171" t="s">
        <v>143</v>
      </c>
      <c r="T72" s="171" t="s">
        <v>897</v>
      </c>
      <c r="U72" s="171" t="s">
        <v>898</v>
      </c>
      <c r="V72" s="171" t="s">
        <v>105</v>
      </c>
      <c r="W72" s="171" t="s">
        <v>105</v>
      </c>
      <c r="X72" s="171" t="s">
        <v>105</v>
      </c>
      <c r="Y72" s="171" t="s">
        <v>280</v>
      </c>
      <c r="Z72" s="115">
        <v>90091572</v>
      </c>
      <c r="AA72" s="171" t="s">
        <v>105</v>
      </c>
      <c r="AB72" s="171" t="s">
        <v>105</v>
      </c>
      <c r="AC72" s="153">
        <v>8240084</v>
      </c>
      <c r="AD72" s="153" t="s">
        <v>105</v>
      </c>
      <c r="AE72" s="175">
        <v>51322</v>
      </c>
      <c r="AF72" s="175">
        <v>69222</v>
      </c>
      <c r="AG72" s="175">
        <v>2018011001091</v>
      </c>
      <c r="AH72" s="172">
        <v>44589</v>
      </c>
      <c r="AI72" s="172">
        <v>44592</v>
      </c>
      <c r="AJ72" s="3" t="s">
        <v>105</v>
      </c>
      <c r="AK72" s="173" t="s">
        <v>105</v>
      </c>
      <c r="AL72" s="3" t="s">
        <v>105</v>
      </c>
      <c r="AM72" s="172" t="s">
        <v>105</v>
      </c>
      <c r="AN72" s="154">
        <v>0</v>
      </c>
      <c r="AO72" s="3" t="s">
        <v>105</v>
      </c>
      <c r="AP72" s="154">
        <v>0</v>
      </c>
      <c r="AQ72" s="172" t="s">
        <v>105</v>
      </c>
      <c r="AR72" s="154">
        <v>0</v>
      </c>
      <c r="AS72" s="3" t="s">
        <v>105</v>
      </c>
      <c r="AT72" s="154">
        <v>0</v>
      </c>
      <c r="AU72" s="3" t="s">
        <v>105</v>
      </c>
      <c r="AV72" s="154">
        <v>0</v>
      </c>
      <c r="AW72" s="3" t="s">
        <v>105</v>
      </c>
      <c r="AX72" s="3">
        <v>0</v>
      </c>
      <c r="AY72" s="172" t="s">
        <v>105</v>
      </c>
      <c r="AZ72" s="3">
        <f t="shared" si="12"/>
        <v>-167</v>
      </c>
      <c r="BA72" s="159">
        <f t="shared" si="13"/>
        <v>90091572</v>
      </c>
      <c r="BB72" s="171">
        <f t="shared" si="10"/>
        <v>0</v>
      </c>
      <c r="BC72" s="171">
        <v>0</v>
      </c>
      <c r="BD72" s="171">
        <v>0</v>
      </c>
      <c r="BE72" s="171">
        <v>0</v>
      </c>
      <c r="BF72" s="171">
        <v>0</v>
      </c>
      <c r="BG72" s="172">
        <v>44910</v>
      </c>
      <c r="BH72" s="172">
        <v>44743</v>
      </c>
      <c r="BI72" s="174">
        <f t="shared" ca="1" si="14"/>
        <v>-1386</v>
      </c>
      <c r="BJ72" s="3" t="s">
        <v>414</v>
      </c>
      <c r="BK72" s="172">
        <v>44743</v>
      </c>
      <c r="BL72" s="3" t="s">
        <v>282</v>
      </c>
      <c r="BM72" s="3" t="s">
        <v>298</v>
      </c>
      <c r="BN72" s="3" t="s">
        <v>1003</v>
      </c>
      <c r="BO72" s="3">
        <v>0</v>
      </c>
      <c r="BP72" s="3" t="s">
        <v>310</v>
      </c>
      <c r="BQ72" s="172">
        <v>44589</v>
      </c>
      <c r="BR72" s="3" t="s">
        <v>1004</v>
      </c>
      <c r="BS72" s="3">
        <v>2022</v>
      </c>
      <c r="BT72" s="151" t="s">
        <v>1005</v>
      </c>
      <c r="BU72" s="3" t="s">
        <v>1006</v>
      </c>
      <c r="BV72" s="3" t="s">
        <v>40</v>
      </c>
      <c r="BW72" s="3" t="s">
        <v>91</v>
      </c>
      <c r="BX72" s="3" t="s">
        <v>105</v>
      </c>
      <c r="BY72" s="3" t="s">
        <v>418</v>
      </c>
      <c r="BZ72" s="3" t="s">
        <v>105</v>
      </c>
      <c r="CA72" s="3" t="s">
        <v>303</v>
      </c>
      <c r="CB72" s="3" t="s">
        <v>40</v>
      </c>
      <c r="CC72" s="203" t="s">
        <v>1007</v>
      </c>
      <c r="CD72" s="3"/>
      <c r="CE72" s="3"/>
      <c r="CF72" s="171" t="s">
        <v>905</v>
      </c>
      <c r="CG72" s="171" t="s">
        <v>831</v>
      </c>
      <c r="CH72" s="171" t="s">
        <v>167</v>
      </c>
      <c r="CI72" s="171" t="s">
        <v>143</v>
      </c>
    </row>
    <row r="73" spans="1:87" ht="180" hidden="1" x14ac:dyDescent="0.25">
      <c r="A73" s="3" t="s">
        <v>1008</v>
      </c>
      <c r="B73" s="175">
        <v>84</v>
      </c>
      <c r="C73" s="170" t="str">
        <f t="shared" si="11"/>
        <v>JEP-149-2022</v>
      </c>
      <c r="D73" s="3" t="s">
        <v>1009</v>
      </c>
      <c r="E73" s="3" t="s">
        <v>517</v>
      </c>
      <c r="F73" s="172">
        <v>44574</v>
      </c>
      <c r="G73" s="3" t="s">
        <v>1010</v>
      </c>
      <c r="H73" s="3" t="s">
        <v>29</v>
      </c>
      <c r="I73" s="3" t="s">
        <v>27</v>
      </c>
      <c r="J73" s="165">
        <v>1049604163</v>
      </c>
      <c r="K73" s="3">
        <v>4</v>
      </c>
      <c r="L73" s="3" t="s">
        <v>9</v>
      </c>
      <c r="M73" s="3" t="s">
        <v>105</v>
      </c>
      <c r="N73" s="3" t="s">
        <v>1011</v>
      </c>
      <c r="O73" s="171" t="s">
        <v>8</v>
      </c>
      <c r="P73" s="3" t="s">
        <v>277</v>
      </c>
      <c r="Q73" s="3" t="s">
        <v>167</v>
      </c>
      <c r="R73" s="171" t="s">
        <v>167</v>
      </c>
      <c r="S73" s="171" t="s">
        <v>143</v>
      </c>
      <c r="T73" s="171" t="s">
        <v>897</v>
      </c>
      <c r="U73" s="171" t="s">
        <v>898</v>
      </c>
      <c r="V73" s="171" t="s">
        <v>105</v>
      </c>
      <c r="W73" s="171" t="s">
        <v>105</v>
      </c>
      <c r="X73" s="171" t="s">
        <v>105</v>
      </c>
      <c r="Y73" s="171" t="s">
        <v>280</v>
      </c>
      <c r="Z73" s="115">
        <v>91739586</v>
      </c>
      <c r="AA73" s="171" t="s">
        <v>105</v>
      </c>
      <c r="AB73" s="171" t="s">
        <v>105</v>
      </c>
      <c r="AC73" s="153">
        <v>8240084</v>
      </c>
      <c r="AD73" s="153" t="s">
        <v>105</v>
      </c>
      <c r="AE73" s="175">
        <v>49722</v>
      </c>
      <c r="AF73" s="175">
        <v>35822</v>
      </c>
      <c r="AG73" s="175">
        <v>2018011001091</v>
      </c>
      <c r="AH73" s="172">
        <v>44578</v>
      </c>
      <c r="AI73" s="172">
        <v>44581</v>
      </c>
      <c r="AJ73" s="3" t="s">
        <v>105</v>
      </c>
      <c r="AK73" s="173" t="s">
        <v>105</v>
      </c>
      <c r="AL73" s="3" t="s">
        <v>105</v>
      </c>
      <c r="AM73" s="172" t="s">
        <v>105</v>
      </c>
      <c r="AN73" s="154">
        <v>2197366</v>
      </c>
      <c r="AO73" s="172">
        <v>44909</v>
      </c>
      <c r="AP73" s="154">
        <v>0</v>
      </c>
      <c r="AQ73" s="172" t="s">
        <v>105</v>
      </c>
      <c r="AR73" s="154">
        <v>0</v>
      </c>
      <c r="AS73" s="3" t="s">
        <v>105</v>
      </c>
      <c r="AT73" s="154">
        <v>0</v>
      </c>
      <c r="AU73" s="3" t="s">
        <v>105</v>
      </c>
      <c r="AV73" s="154">
        <v>0</v>
      </c>
      <c r="AW73" s="3" t="s">
        <v>105</v>
      </c>
      <c r="AX73" s="3">
        <v>1</v>
      </c>
      <c r="AY73" s="172">
        <v>44909</v>
      </c>
      <c r="AZ73" s="3">
        <f t="shared" si="12"/>
        <v>16</v>
      </c>
      <c r="BA73" s="159">
        <f t="shared" si="13"/>
        <v>93936952</v>
      </c>
      <c r="BB73" s="171">
        <f t="shared" si="10"/>
        <v>0</v>
      </c>
      <c r="BC73" s="171">
        <v>0</v>
      </c>
      <c r="BD73" s="171">
        <v>0</v>
      </c>
      <c r="BE73" s="171">
        <v>0</v>
      </c>
      <c r="BF73" s="171">
        <v>0</v>
      </c>
      <c r="BG73" s="172">
        <v>44910</v>
      </c>
      <c r="BH73" s="172">
        <v>44926</v>
      </c>
      <c r="BI73" s="174">
        <f t="shared" ca="1" si="14"/>
        <v>-1203</v>
      </c>
      <c r="BJ73" s="3" t="s">
        <v>281</v>
      </c>
      <c r="BK73" s="172" t="s">
        <v>105</v>
      </c>
      <c r="BL73" s="3" t="s">
        <v>282</v>
      </c>
      <c r="BM73" s="3" t="s">
        <v>92</v>
      </c>
      <c r="BN73" s="3" t="s">
        <v>1012</v>
      </c>
      <c r="BO73" s="3">
        <v>2</v>
      </c>
      <c r="BP73" s="3" t="s">
        <v>284</v>
      </c>
      <c r="BQ73" s="172">
        <v>44580</v>
      </c>
      <c r="BR73" s="3" t="s">
        <v>1013</v>
      </c>
      <c r="BS73" s="3">
        <v>2022</v>
      </c>
      <c r="BT73" s="151" t="s">
        <v>1014</v>
      </c>
      <c r="BU73" s="216" t="s">
        <v>1015</v>
      </c>
      <c r="BV73" s="3" t="s">
        <v>40</v>
      </c>
      <c r="BW73" s="3" t="s">
        <v>77</v>
      </c>
      <c r="BX73" s="3" t="s">
        <v>105</v>
      </c>
      <c r="BY73" s="3" t="s">
        <v>641</v>
      </c>
      <c r="BZ73" s="3" t="s">
        <v>105</v>
      </c>
      <c r="CA73" s="3" t="s">
        <v>288</v>
      </c>
      <c r="CB73" s="3" t="s">
        <v>289</v>
      </c>
      <c r="CC73" s="204" t="s">
        <v>1016</v>
      </c>
      <c r="CD73" s="3"/>
      <c r="CE73" s="3"/>
      <c r="CF73" s="171" t="s">
        <v>905</v>
      </c>
      <c r="CG73" s="171" t="s">
        <v>831</v>
      </c>
      <c r="CH73" s="171" t="s">
        <v>167</v>
      </c>
      <c r="CI73" s="171" t="s">
        <v>143</v>
      </c>
    </row>
    <row r="74" spans="1:87" ht="396" hidden="1" x14ac:dyDescent="0.25">
      <c r="A74" s="3" t="s">
        <v>1017</v>
      </c>
      <c r="B74" s="175">
        <v>85</v>
      </c>
      <c r="C74" s="170" t="str">
        <f t="shared" si="11"/>
        <v>JEP-041-2022</v>
      </c>
      <c r="D74" s="3" t="s">
        <v>1018</v>
      </c>
      <c r="E74" s="3" t="s">
        <v>517</v>
      </c>
      <c r="F74" s="172" t="s">
        <v>274</v>
      </c>
      <c r="G74" s="3" t="s">
        <v>1019</v>
      </c>
      <c r="H74" s="3" t="s">
        <v>29</v>
      </c>
      <c r="I74" s="3" t="s">
        <v>27</v>
      </c>
      <c r="J74" s="165">
        <v>53012588</v>
      </c>
      <c r="K74" s="3">
        <v>3</v>
      </c>
      <c r="L74" s="3" t="s">
        <v>9</v>
      </c>
      <c r="M74" s="3" t="s">
        <v>105</v>
      </c>
      <c r="N74" s="3" t="s">
        <v>1020</v>
      </c>
      <c r="O74" s="171" t="s">
        <v>8</v>
      </c>
      <c r="P74" s="3" t="s">
        <v>277</v>
      </c>
      <c r="Q74" s="3" t="s">
        <v>167</v>
      </c>
      <c r="R74" s="171" t="s">
        <v>120</v>
      </c>
      <c r="S74" s="171" t="s">
        <v>146</v>
      </c>
      <c r="T74" s="171" t="s">
        <v>1021</v>
      </c>
      <c r="U74" s="171" t="s">
        <v>884</v>
      </c>
      <c r="V74" s="171" t="s">
        <v>847</v>
      </c>
      <c r="W74" s="171" t="s">
        <v>105</v>
      </c>
      <c r="X74" s="171" t="s">
        <v>105</v>
      </c>
      <c r="Y74" s="171" t="s">
        <v>280</v>
      </c>
      <c r="Z74" s="115">
        <v>85533023</v>
      </c>
      <c r="AA74" s="171" t="s">
        <v>105</v>
      </c>
      <c r="AB74" s="171" t="s">
        <v>105</v>
      </c>
      <c r="AC74" s="153">
        <v>7228143</v>
      </c>
      <c r="AD74" s="153" t="s">
        <v>105</v>
      </c>
      <c r="AE74" s="175">
        <v>32522</v>
      </c>
      <c r="AF74" s="175">
        <v>28622</v>
      </c>
      <c r="AG74" s="175">
        <v>2018011001091</v>
      </c>
      <c r="AH74" s="172">
        <v>44573</v>
      </c>
      <c r="AI74" s="172">
        <v>44578</v>
      </c>
      <c r="AJ74" s="3" t="s">
        <v>105</v>
      </c>
      <c r="AK74" s="173" t="s">
        <v>105</v>
      </c>
      <c r="AL74" s="3" t="s">
        <v>105</v>
      </c>
      <c r="AM74" s="172" t="s">
        <v>105</v>
      </c>
      <c r="AN74" s="154">
        <v>0</v>
      </c>
      <c r="AO74" s="3" t="s">
        <v>105</v>
      </c>
      <c r="AP74" s="154">
        <v>0</v>
      </c>
      <c r="AQ74" s="172" t="s">
        <v>105</v>
      </c>
      <c r="AR74" s="154">
        <v>0</v>
      </c>
      <c r="AS74" s="3" t="s">
        <v>105</v>
      </c>
      <c r="AT74" s="154">
        <v>0</v>
      </c>
      <c r="AU74" s="3" t="s">
        <v>105</v>
      </c>
      <c r="AV74" s="154">
        <v>0</v>
      </c>
      <c r="AW74" s="3" t="s">
        <v>105</v>
      </c>
      <c r="AX74" s="3">
        <v>0</v>
      </c>
      <c r="AY74" s="172" t="s">
        <v>105</v>
      </c>
      <c r="AZ74" s="3">
        <f t="shared" si="12"/>
        <v>0</v>
      </c>
      <c r="BA74" s="159">
        <f t="shared" si="13"/>
        <v>85533023</v>
      </c>
      <c r="BB74" s="171">
        <f t="shared" si="10"/>
        <v>0</v>
      </c>
      <c r="BC74" s="171">
        <v>0</v>
      </c>
      <c r="BD74" s="171">
        <v>0</v>
      </c>
      <c r="BE74" s="171">
        <v>0</v>
      </c>
      <c r="BF74" s="171">
        <v>0</v>
      </c>
      <c r="BG74" s="172">
        <v>44926</v>
      </c>
      <c r="BH74" s="172">
        <v>44926</v>
      </c>
      <c r="BI74" s="174">
        <f t="shared" ca="1" si="14"/>
        <v>-1203</v>
      </c>
      <c r="BJ74" s="3" t="s">
        <v>281</v>
      </c>
      <c r="BK74" s="172" t="s">
        <v>105</v>
      </c>
      <c r="BL74" s="3" t="s">
        <v>282</v>
      </c>
      <c r="BM74" s="3" t="s">
        <v>92</v>
      </c>
      <c r="BN74" s="3" t="s">
        <v>1022</v>
      </c>
      <c r="BO74" s="3">
        <v>0</v>
      </c>
      <c r="BP74" s="3" t="s">
        <v>394</v>
      </c>
      <c r="BQ74" s="172">
        <v>44573</v>
      </c>
      <c r="BR74" s="3" t="s">
        <v>1023</v>
      </c>
      <c r="BS74" s="3">
        <v>2022</v>
      </c>
      <c r="BT74" s="151" t="s">
        <v>1024</v>
      </c>
      <c r="BU74" s="3" t="s">
        <v>105</v>
      </c>
      <c r="BV74" s="3" t="s">
        <v>40</v>
      </c>
      <c r="BW74" s="3" t="s">
        <v>93</v>
      </c>
      <c r="BX74" s="3" t="s">
        <v>105</v>
      </c>
      <c r="BY74" s="3" t="s">
        <v>632</v>
      </c>
      <c r="BZ74" s="3" t="s">
        <v>105</v>
      </c>
      <c r="CA74" s="3" t="s">
        <v>303</v>
      </c>
      <c r="CB74" s="151" t="s">
        <v>1025</v>
      </c>
      <c r="CC74" s="204" t="s">
        <v>1026</v>
      </c>
      <c r="CD74" s="3"/>
      <c r="CE74" s="3"/>
      <c r="CF74" s="171" t="s">
        <v>727</v>
      </c>
      <c r="CG74" s="171" t="s">
        <v>292</v>
      </c>
      <c r="CH74" s="171" t="s">
        <v>167</v>
      </c>
      <c r="CI74" s="171" t="s">
        <v>120</v>
      </c>
    </row>
    <row r="75" spans="1:87" ht="126" hidden="1" x14ac:dyDescent="0.25">
      <c r="A75" s="3" t="s">
        <v>1027</v>
      </c>
      <c r="B75" s="175">
        <v>86</v>
      </c>
      <c r="C75" s="170" t="str">
        <f t="shared" si="11"/>
        <v>JEP-102-2022</v>
      </c>
      <c r="D75" s="3" t="s">
        <v>1028</v>
      </c>
      <c r="E75" s="3" t="s">
        <v>517</v>
      </c>
      <c r="F75" s="172" t="s">
        <v>274</v>
      </c>
      <c r="G75" s="3" t="s">
        <v>1029</v>
      </c>
      <c r="H75" s="3" t="s">
        <v>29</v>
      </c>
      <c r="I75" s="3" t="s">
        <v>27</v>
      </c>
      <c r="J75" s="165" t="s">
        <v>1030</v>
      </c>
      <c r="K75" s="3">
        <v>6</v>
      </c>
      <c r="L75" s="3" t="s">
        <v>9</v>
      </c>
      <c r="M75" s="3" t="s">
        <v>105</v>
      </c>
      <c r="N75" s="3" t="s">
        <v>1031</v>
      </c>
      <c r="O75" s="171" t="s">
        <v>8</v>
      </c>
      <c r="P75" s="3" t="s">
        <v>277</v>
      </c>
      <c r="Q75" s="3" t="s">
        <v>167</v>
      </c>
      <c r="R75" s="171" t="s">
        <v>120</v>
      </c>
      <c r="S75" s="171" t="s">
        <v>146</v>
      </c>
      <c r="T75" s="171" t="s">
        <v>1021</v>
      </c>
      <c r="U75" s="171" t="s">
        <v>884</v>
      </c>
      <c r="V75" s="171" t="s">
        <v>847</v>
      </c>
      <c r="W75" s="171" t="s">
        <v>105</v>
      </c>
      <c r="X75" s="171" t="s">
        <v>105</v>
      </c>
      <c r="Y75" s="171" t="s">
        <v>280</v>
      </c>
      <c r="Z75" s="115">
        <v>84569271</v>
      </c>
      <c r="AA75" s="171" t="s">
        <v>105</v>
      </c>
      <c r="AB75" s="171" t="s">
        <v>105</v>
      </c>
      <c r="AC75" s="153" t="s">
        <v>1032</v>
      </c>
      <c r="AD75" s="153" t="s">
        <v>105</v>
      </c>
      <c r="AE75" s="175">
        <v>43922</v>
      </c>
      <c r="AF75" s="175">
        <v>41522</v>
      </c>
      <c r="AG75" s="175" t="s">
        <v>732</v>
      </c>
      <c r="AH75" s="172">
        <v>44581</v>
      </c>
      <c r="AI75" s="172">
        <v>44585</v>
      </c>
      <c r="AJ75" s="3" t="s">
        <v>105</v>
      </c>
      <c r="AK75" s="173" t="s">
        <v>105</v>
      </c>
      <c r="AL75" s="3" t="s">
        <v>105</v>
      </c>
      <c r="AM75" s="172" t="s">
        <v>105</v>
      </c>
      <c r="AN75" s="154">
        <v>0</v>
      </c>
      <c r="AO75" s="3" t="s">
        <v>105</v>
      </c>
      <c r="AP75" s="154">
        <v>0</v>
      </c>
      <c r="AQ75" s="172" t="s">
        <v>105</v>
      </c>
      <c r="AR75" s="154">
        <v>0</v>
      </c>
      <c r="AS75" s="3" t="s">
        <v>105</v>
      </c>
      <c r="AT75" s="154">
        <v>0</v>
      </c>
      <c r="AU75" s="3" t="s">
        <v>105</v>
      </c>
      <c r="AV75" s="154">
        <v>0</v>
      </c>
      <c r="AW75" s="3" t="s">
        <v>105</v>
      </c>
      <c r="AX75" s="3">
        <v>0</v>
      </c>
      <c r="AY75" s="172" t="s">
        <v>105</v>
      </c>
      <c r="AZ75" s="3">
        <f t="shared" si="12"/>
        <v>0</v>
      </c>
      <c r="BA75" s="159">
        <f t="shared" si="13"/>
        <v>84569271</v>
      </c>
      <c r="BB75" s="171">
        <f t="shared" si="10"/>
        <v>0</v>
      </c>
      <c r="BC75" s="171">
        <v>0</v>
      </c>
      <c r="BD75" s="171">
        <v>0</v>
      </c>
      <c r="BE75" s="171">
        <v>0</v>
      </c>
      <c r="BF75" s="171">
        <v>0</v>
      </c>
      <c r="BG75" s="172">
        <v>44926</v>
      </c>
      <c r="BH75" s="172">
        <v>44926</v>
      </c>
      <c r="BI75" s="174">
        <f t="shared" ca="1" si="14"/>
        <v>-1203</v>
      </c>
      <c r="BJ75" s="3" t="s">
        <v>281</v>
      </c>
      <c r="BK75" s="172" t="s">
        <v>105</v>
      </c>
      <c r="BL75" s="3" t="s">
        <v>282</v>
      </c>
      <c r="BM75" s="3" t="s">
        <v>92</v>
      </c>
      <c r="BN75" s="3" t="s">
        <v>1033</v>
      </c>
      <c r="BO75" s="3">
        <v>0</v>
      </c>
      <c r="BP75" s="3" t="s">
        <v>284</v>
      </c>
      <c r="BQ75" s="172">
        <v>44581</v>
      </c>
      <c r="BR75" s="3" t="s">
        <v>1034</v>
      </c>
      <c r="BS75" s="3">
        <v>2022</v>
      </c>
      <c r="BT75" s="151" t="s">
        <v>1035</v>
      </c>
      <c r="BU75" s="3" t="s">
        <v>105</v>
      </c>
      <c r="BV75" s="3" t="s">
        <v>40</v>
      </c>
      <c r="BW75" s="3" t="s">
        <v>93</v>
      </c>
      <c r="BX75" s="3" t="s">
        <v>105</v>
      </c>
      <c r="BY75" s="3" t="s">
        <v>671</v>
      </c>
      <c r="BZ75" s="3" t="s">
        <v>105</v>
      </c>
      <c r="CA75" s="3" t="s">
        <v>303</v>
      </c>
      <c r="CB75" s="3" t="s">
        <v>289</v>
      </c>
      <c r="CC75" s="203" t="s">
        <v>1036</v>
      </c>
      <c r="CD75" s="3"/>
      <c r="CE75" s="3"/>
      <c r="CF75" s="171" t="s">
        <v>727</v>
      </c>
      <c r="CG75" s="171" t="s">
        <v>292</v>
      </c>
      <c r="CH75" s="171" t="s">
        <v>167</v>
      </c>
      <c r="CI75" s="171" t="s">
        <v>120</v>
      </c>
    </row>
    <row r="76" spans="1:87" ht="396" hidden="1" x14ac:dyDescent="0.25">
      <c r="A76" s="3" t="s">
        <v>1037</v>
      </c>
      <c r="B76" s="175">
        <v>87</v>
      </c>
      <c r="C76" s="170" t="str">
        <f t="shared" si="11"/>
        <v>JEP-105-2022</v>
      </c>
      <c r="D76" s="3" t="s">
        <v>1038</v>
      </c>
      <c r="E76" s="3" t="s">
        <v>517</v>
      </c>
      <c r="F76" s="172" t="s">
        <v>274</v>
      </c>
      <c r="G76" s="3" t="s">
        <v>1039</v>
      </c>
      <c r="H76" s="3" t="s">
        <v>29</v>
      </c>
      <c r="I76" s="3" t="s">
        <v>27</v>
      </c>
      <c r="J76" s="165">
        <v>80122895</v>
      </c>
      <c r="K76" s="3">
        <v>1</v>
      </c>
      <c r="L76" s="3" t="s">
        <v>9</v>
      </c>
      <c r="M76" s="3" t="s">
        <v>105</v>
      </c>
      <c r="N76" s="3" t="s">
        <v>1040</v>
      </c>
      <c r="O76" s="171" t="s">
        <v>8</v>
      </c>
      <c r="P76" s="3" t="s">
        <v>277</v>
      </c>
      <c r="Q76" s="3" t="s">
        <v>167</v>
      </c>
      <c r="R76" s="171" t="s">
        <v>120</v>
      </c>
      <c r="S76" s="171" t="s">
        <v>146</v>
      </c>
      <c r="T76" s="171" t="s">
        <v>1021</v>
      </c>
      <c r="U76" s="171" t="s">
        <v>884</v>
      </c>
      <c r="V76" s="171" t="s">
        <v>847</v>
      </c>
      <c r="W76" s="171" t="s">
        <v>105</v>
      </c>
      <c r="X76" s="171" t="s">
        <v>105</v>
      </c>
      <c r="Y76" s="171" t="s">
        <v>280</v>
      </c>
      <c r="Z76" s="115">
        <v>42284619</v>
      </c>
      <c r="AA76" s="171" t="s">
        <v>105</v>
      </c>
      <c r="AB76" s="171" t="s">
        <v>105</v>
      </c>
      <c r="AC76" s="153">
        <v>3614070</v>
      </c>
      <c r="AD76" s="153" t="s">
        <v>105</v>
      </c>
      <c r="AE76" s="175">
        <v>43722</v>
      </c>
      <c r="AF76" s="175">
        <v>33822</v>
      </c>
      <c r="AG76" s="175">
        <v>2018011001091</v>
      </c>
      <c r="AH76" s="172">
        <v>44576</v>
      </c>
      <c r="AI76" s="172">
        <v>44579</v>
      </c>
      <c r="AJ76" s="3" t="s">
        <v>105</v>
      </c>
      <c r="AK76" s="173" t="s">
        <v>105</v>
      </c>
      <c r="AL76" s="3" t="s">
        <v>105</v>
      </c>
      <c r="AM76" s="172" t="s">
        <v>105</v>
      </c>
      <c r="AN76" s="154">
        <v>0</v>
      </c>
      <c r="AO76" s="3" t="s">
        <v>105</v>
      </c>
      <c r="AP76" s="154">
        <v>0</v>
      </c>
      <c r="AQ76" s="172" t="s">
        <v>105</v>
      </c>
      <c r="AR76" s="154">
        <v>0</v>
      </c>
      <c r="AS76" s="3" t="s">
        <v>105</v>
      </c>
      <c r="AT76" s="154">
        <v>0</v>
      </c>
      <c r="AU76" s="3" t="s">
        <v>105</v>
      </c>
      <c r="AV76" s="154">
        <v>0</v>
      </c>
      <c r="AW76" s="3" t="s">
        <v>105</v>
      </c>
      <c r="AX76" s="3">
        <v>0</v>
      </c>
      <c r="AY76" s="172" t="s">
        <v>105</v>
      </c>
      <c r="AZ76" s="3">
        <f t="shared" si="12"/>
        <v>0</v>
      </c>
      <c r="BA76" s="159">
        <f t="shared" si="13"/>
        <v>42284619</v>
      </c>
      <c r="BB76" s="171">
        <f t="shared" si="10"/>
        <v>0</v>
      </c>
      <c r="BC76" s="171">
        <v>0</v>
      </c>
      <c r="BD76" s="171">
        <v>0</v>
      </c>
      <c r="BE76" s="171">
        <v>0</v>
      </c>
      <c r="BF76" s="171">
        <v>0</v>
      </c>
      <c r="BG76" s="172">
        <v>44926</v>
      </c>
      <c r="BH76" s="172">
        <v>44926</v>
      </c>
      <c r="BI76" s="174">
        <f t="shared" ca="1" si="14"/>
        <v>-1203</v>
      </c>
      <c r="BJ76" s="3" t="s">
        <v>281</v>
      </c>
      <c r="BK76" s="172" t="s">
        <v>105</v>
      </c>
      <c r="BL76" s="3" t="s">
        <v>282</v>
      </c>
      <c r="BM76" s="3" t="s">
        <v>92</v>
      </c>
      <c r="BN76" s="3" t="s">
        <v>1041</v>
      </c>
      <c r="BO76" s="3">
        <v>0</v>
      </c>
      <c r="BP76" s="3" t="s">
        <v>284</v>
      </c>
      <c r="BQ76" s="172">
        <v>44578</v>
      </c>
      <c r="BR76" s="3" t="s">
        <v>1042</v>
      </c>
      <c r="BS76" s="3">
        <v>2022</v>
      </c>
      <c r="BT76" s="151" t="s">
        <v>1043</v>
      </c>
      <c r="BU76" s="3" t="s">
        <v>105</v>
      </c>
      <c r="BV76" s="3" t="s">
        <v>40</v>
      </c>
      <c r="BW76" s="3" t="s">
        <v>93</v>
      </c>
      <c r="BX76" s="3" t="s">
        <v>105</v>
      </c>
      <c r="BY76" s="3" t="s">
        <v>1044</v>
      </c>
      <c r="BZ76" s="3" t="s">
        <v>105</v>
      </c>
      <c r="CA76" s="3" t="s">
        <v>288</v>
      </c>
      <c r="CB76" s="3" t="s">
        <v>289</v>
      </c>
      <c r="CC76" s="203" t="s">
        <v>1045</v>
      </c>
      <c r="CD76" s="3"/>
      <c r="CE76" s="3"/>
      <c r="CF76" s="171" t="s">
        <v>727</v>
      </c>
      <c r="CG76" s="171" t="s">
        <v>292</v>
      </c>
      <c r="CH76" s="171" t="s">
        <v>167</v>
      </c>
      <c r="CI76" s="171" t="s">
        <v>120</v>
      </c>
    </row>
    <row r="77" spans="1:87" ht="162" x14ac:dyDescent="0.25">
      <c r="A77" s="3" t="s">
        <v>1046</v>
      </c>
      <c r="B77" s="175">
        <v>88</v>
      </c>
      <c r="C77" s="175" t="str">
        <f t="shared" si="11"/>
        <v>JEP-717-2022</v>
      </c>
      <c r="D77" s="175" t="s">
        <v>1047</v>
      </c>
      <c r="E77" s="3" t="s">
        <v>273</v>
      </c>
      <c r="F77" s="172">
        <v>44832</v>
      </c>
      <c r="G77" s="3" t="s">
        <v>1048</v>
      </c>
      <c r="H77" s="3" t="s">
        <v>38</v>
      </c>
      <c r="I77" s="3" t="s">
        <v>33</v>
      </c>
      <c r="J77" s="165">
        <v>830080652</v>
      </c>
      <c r="K77" s="3">
        <v>5</v>
      </c>
      <c r="L77" s="3" t="s">
        <v>13</v>
      </c>
      <c r="M77" s="3" t="s">
        <v>474</v>
      </c>
      <c r="N77" s="3" t="s">
        <v>1049</v>
      </c>
      <c r="O77" s="171" t="s">
        <v>8</v>
      </c>
      <c r="P77" s="171" t="s">
        <v>1050</v>
      </c>
      <c r="Q77" s="171" t="s">
        <v>120</v>
      </c>
      <c r="R77" s="171" t="s">
        <v>120</v>
      </c>
      <c r="S77" s="171" t="s">
        <v>146</v>
      </c>
      <c r="T77" s="171" t="s">
        <v>1021</v>
      </c>
      <c r="U77" s="171" t="s">
        <v>884</v>
      </c>
      <c r="V77" s="171" t="s">
        <v>847</v>
      </c>
      <c r="W77" s="171" t="s">
        <v>105</v>
      </c>
      <c r="X77" s="171" t="s">
        <v>105</v>
      </c>
      <c r="Y77" s="171" t="s">
        <v>280</v>
      </c>
      <c r="Z77" s="115">
        <v>55070661</v>
      </c>
      <c r="AA77" s="171" t="s">
        <v>105</v>
      </c>
      <c r="AB77" s="171" t="s">
        <v>105</v>
      </c>
      <c r="AC77" s="153" t="s">
        <v>105</v>
      </c>
      <c r="AD77" s="153" t="s">
        <v>105</v>
      </c>
      <c r="AE77" s="175">
        <v>96522</v>
      </c>
      <c r="AF77" s="175">
        <v>441322</v>
      </c>
      <c r="AG77" s="175">
        <v>2018011000833</v>
      </c>
      <c r="AH77" s="172">
        <v>44848</v>
      </c>
      <c r="AI77" s="172">
        <v>44858</v>
      </c>
      <c r="AJ77" s="3" t="s">
        <v>105</v>
      </c>
      <c r="AK77" s="3" t="s">
        <v>105</v>
      </c>
      <c r="AL77" s="3" t="s">
        <v>105</v>
      </c>
      <c r="AM77" s="172" t="s">
        <v>105</v>
      </c>
      <c r="AN77" s="154">
        <v>0</v>
      </c>
      <c r="AO77" s="3" t="s">
        <v>105</v>
      </c>
      <c r="AP77" s="154">
        <v>0</v>
      </c>
      <c r="AQ77" s="3" t="s">
        <v>105</v>
      </c>
      <c r="AR77" s="154">
        <v>0</v>
      </c>
      <c r="AS77" s="172" t="s">
        <v>105</v>
      </c>
      <c r="AT77" s="154">
        <v>0</v>
      </c>
      <c r="AU77" s="3" t="s">
        <v>105</v>
      </c>
      <c r="AV77" s="154">
        <v>0</v>
      </c>
      <c r="AW77" s="3" t="s">
        <v>105</v>
      </c>
      <c r="AX77" s="3">
        <v>0</v>
      </c>
      <c r="AY77" s="172" t="s">
        <v>105</v>
      </c>
      <c r="AZ77" s="3">
        <f t="shared" si="12"/>
        <v>14</v>
      </c>
      <c r="BA77" s="159">
        <f t="shared" si="13"/>
        <v>55070661</v>
      </c>
      <c r="BB77" s="171">
        <f t="shared" si="10"/>
        <v>0</v>
      </c>
      <c r="BC77" s="171">
        <v>0</v>
      </c>
      <c r="BD77" s="171">
        <v>0</v>
      </c>
      <c r="BE77" s="171">
        <v>0</v>
      </c>
      <c r="BF77" s="171">
        <v>0</v>
      </c>
      <c r="BG77" s="172">
        <v>44890</v>
      </c>
      <c r="BH77" s="172">
        <v>44904</v>
      </c>
      <c r="BI77" s="174">
        <f t="shared" ca="1" si="14"/>
        <v>-1225</v>
      </c>
      <c r="BJ77" s="3" t="s">
        <v>414</v>
      </c>
      <c r="BK77" s="172">
        <v>45105</v>
      </c>
      <c r="BL77" s="3" t="s">
        <v>1051</v>
      </c>
      <c r="BM77" s="3" t="s">
        <v>92</v>
      </c>
      <c r="BN77" s="3" t="s">
        <v>1052</v>
      </c>
      <c r="BO77" s="3">
        <v>2</v>
      </c>
      <c r="BP77" s="3" t="s">
        <v>416</v>
      </c>
      <c r="BQ77" s="172">
        <v>44841</v>
      </c>
      <c r="BR77" s="3" t="s">
        <v>1053</v>
      </c>
      <c r="BS77" s="3">
        <v>2022</v>
      </c>
      <c r="BT77" s="3" t="s">
        <v>286</v>
      </c>
      <c r="BU77" s="3" t="s">
        <v>1054</v>
      </c>
      <c r="BV77" s="3" t="s">
        <v>40</v>
      </c>
      <c r="BW77" s="3" t="s">
        <v>79</v>
      </c>
      <c r="BX77" s="3" t="s">
        <v>105</v>
      </c>
      <c r="BY77" s="3" t="s">
        <v>105</v>
      </c>
      <c r="BZ77" s="3" t="s">
        <v>105</v>
      </c>
      <c r="CA77" s="3" t="s">
        <v>105</v>
      </c>
      <c r="CB77" s="3" t="s">
        <v>105</v>
      </c>
      <c r="CC77" s="151" t="s">
        <v>1055</v>
      </c>
      <c r="CD77" s="3"/>
      <c r="CE77" s="3"/>
      <c r="CF77" s="171" t="s">
        <v>727</v>
      </c>
      <c r="CG77" s="171" t="s">
        <v>292</v>
      </c>
      <c r="CH77" s="171" t="s">
        <v>167</v>
      </c>
      <c r="CI77" s="171" t="s">
        <v>120</v>
      </c>
    </row>
    <row r="78" spans="1:87" ht="126" hidden="1" x14ac:dyDescent="0.25">
      <c r="A78" s="3" t="s">
        <v>1056</v>
      </c>
      <c r="B78" s="175">
        <v>89</v>
      </c>
      <c r="C78" s="170" t="str">
        <f t="shared" si="11"/>
        <v>JEP-153-2022</v>
      </c>
      <c r="D78" s="3" t="s">
        <v>1057</v>
      </c>
      <c r="E78" s="3" t="s">
        <v>517</v>
      </c>
      <c r="F78" s="172">
        <v>44574</v>
      </c>
      <c r="G78" s="3" t="s">
        <v>1058</v>
      </c>
      <c r="H78" s="3" t="s">
        <v>29</v>
      </c>
      <c r="I78" s="3" t="s">
        <v>27</v>
      </c>
      <c r="J78" s="165">
        <v>80418166</v>
      </c>
      <c r="K78" s="3">
        <v>0</v>
      </c>
      <c r="L78" s="3" t="s">
        <v>9</v>
      </c>
      <c r="M78" s="3" t="s">
        <v>105</v>
      </c>
      <c r="N78" s="3" t="s">
        <v>1059</v>
      </c>
      <c r="O78" s="171" t="s">
        <v>8</v>
      </c>
      <c r="P78" s="3" t="s">
        <v>277</v>
      </c>
      <c r="Q78" s="3" t="s">
        <v>167</v>
      </c>
      <c r="R78" s="171" t="s">
        <v>120</v>
      </c>
      <c r="S78" s="171" t="s">
        <v>146</v>
      </c>
      <c r="T78" s="171" t="s">
        <v>1021</v>
      </c>
      <c r="U78" s="171" t="s">
        <v>884</v>
      </c>
      <c r="V78" s="171" t="s">
        <v>847</v>
      </c>
      <c r="W78" s="171" t="s">
        <v>105</v>
      </c>
      <c r="X78" s="171" t="s">
        <v>105</v>
      </c>
      <c r="Y78" s="171" t="s">
        <v>280</v>
      </c>
      <c r="Z78" s="115">
        <v>110995372</v>
      </c>
      <c r="AA78" s="171" t="s">
        <v>105</v>
      </c>
      <c r="AB78" s="171" t="s">
        <v>105</v>
      </c>
      <c r="AC78" s="153">
        <v>9541150</v>
      </c>
      <c r="AD78" s="153" t="s">
        <v>105</v>
      </c>
      <c r="AE78" s="175">
        <v>52622</v>
      </c>
      <c r="AF78" s="175" t="s">
        <v>1060</v>
      </c>
      <c r="AG78" s="175">
        <v>2018011001091</v>
      </c>
      <c r="AH78" s="172">
        <v>44583</v>
      </c>
      <c r="AI78" s="172">
        <v>44585</v>
      </c>
      <c r="AJ78" s="3" t="s">
        <v>105</v>
      </c>
      <c r="AK78" s="173" t="s">
        <v>105</v>
      </c>
      <c r="AL78" s="3" t="s">
        <v>105</v>
      </c>
      <c r="AM78" s="172" t="s">
        <v>105</v>
      </c>
      <c r="AN78" s="154">
        <v>0</v>
      </c>
      <c r="AO78" s="3" t="s">
        <v>105</v>
      </c>
      <c r="AP78" s="154">
        <v>0</v>
      </c>
      <c r="AQ78" s="172" t="s">
        <v>105</v>
      </c>
      <c r="AR78" s="154">
        <v>0</v>
      </c>
      <c r="AS78" s="3" t="s">
        <v>105</v>
      </c>
      <c r="AT78" s="154">
        <v>0</v>
      </c>
      <c r="AU78" s="3" t="s">
        <v>105</v>
      </c>
      <c r="AV78" s="154">
        <v>0</v>
      </c>
      <c r="AW78" s="3" t="s">
        <v>105</v>
      </c>
      <c r="AX78" s="3">
        <v>0</v>
      </c>
      <c r="AY78" s="172" t="s">
        <v>105</v>
      </c>
      <c r="AZ78" s="3">
        <f t="shared" si="12"/>
        <v>0</v>
      </c>
      <c r="BA78" s="159">
        <f t="shared" si="13"/>
        <v>110995372</v>
      </c>
      <c r="BB78" s="171">
        <f t="shared" si="10"/>
        <v>0</v>
      </c>
      <c r="BC78" s="171">
        <v>0</v>
      </c>
      <c r="BD78" s="171">
        <v>0</v>
      </c>
      <c r="BE78" s="171">
        <v>0</v>
      </c>
      <c r="BF78" s="171">
        <v>0</v>
      </c>
      <c r="BG78" s="172">
        <v>44926</v>
      </c>
      <c r="BH78" s="172">
        <v>44926</v>
      </c>
      <c r="BI78" s="174">
        <f t="shared" ca="1" si="14"/>
        <v>-1203</v>
      </c>
      <c r="BJ78" s="3" t="s">
        <v>281</v>
      </c>
      <c r="BK78" s="172" t="s">
        <v>105</v>
      </c>
      <c r="BL78" s="3" t="s">
        <v>282</v>
      </c>
      <c r="BM78" s="3" t="s">
        <v>92</v>
      </c>
      <c r="BN78" s="3" t="s">
        <v>1061</v>
      </c>
      <c r="BO78" s="3">
        <v>0</v>
      </c>
      <c r="BP78" s="3" t="s">
        <v>284</v>
      </c>
      <c r="BQ78" s="172">
        <v>44583</v>
      </c>
      <c r="BR78" s="3" t="s">
        <v>1062</v>
      </c>
      <c r="BS78" s="3">
        <v>2022</v>
      </c>
      <c r="BT78" s="151" t="s">
        <v>1063</v>
      </c>
      <c r="BU78" s="3" t="s">
        <v>105</v>
      </c>
      <c r="BV78" s="3" t="s">
        <v>40</v>
      </c>
      <c r="BW78" s="3" t="s">
        <v>93</v>
      </c>
      <c r="BX78" s="3" t="s">
        <v>105</v>
      </c>
      <c r="BY78" s="3" t="s">
        <v>1064</v>
      </c>
      <c r="BZ78" s="3" t="s">
        <v>105</v>
      </c>
      <c r="CA78" s="3" t="s">
        <v>288</v>
      </c>
      <c r="CB78" s="3" t="s">
        <v>289</v>
      </c>
      <c r="CC78" s="204" t="s">
        <v>1065</v>
      </c>
      <c r="CD78" s="3"/>
      <c r="CE78" s="3"/>
      <c r="CF78" s="171" t="s">
        <v>727</v>
      </c>
      <c r="CG78" s="171" t="s">
        <v>292</v>
      </c>
      <c r="CH78" s="171" t="s">
        <v>167</v>
      </c>
      <c r="CI78" s="171" t="s">
        <v>120</v>
      </c>
    </row>
    <row r="79" spans="1:87" ht="396" hidden="1" x14ac:dyDescent="0.25">
      <c r="A79" s="3" t="s">
        <v>1066</v>
      </c>
      <c r="B79" s="175">
        <v>90</v>
      </c>
      <c r="C79" s="170" t="str">
        <f t="shared" si="11"/>
        <v>JEP-040-2022</v>
      </c>
      <c r="D79" s="3" t="s">
        <v>1067</v>
      </c>
      <c r="E79" s="3" t="s">
        <v>517</v>
      </c>
      <c r="F79" s="172" t="s">
        <v>274</v>
      </c>
      <c r="G79" s="3" t="s">
        <v>1068</v>
      </c>
      <c r="H79" s="3" t="s">
        <v>29</v>
      </c>
      <c r="I79" s="3" t="s">
        <v>27</v>
      </c>
      <c r="J79" s="165">
        <v>1016023392</v>
      </c>
      <c r="K79" s="3">
        <v>0</v>
      </c>
      <c r="L79" s="3" t="s">
        <v>9</v>
      </c>
      <c r="M79" s="3" t="s">
        <v>105</v>
      </c>
      <c r="N79" s="3" t="s">
        <v>1069</v>
      </c>
      <c r="O79" s="171" t="s">
        <v>8</v>
      </c>
      <c r="P79" s="3" t="s">
        <v>277</v>
      </c>
      <c r="Q79" s="3" t="s">
        <v>167</v>
      </c>
      <c r="R79" s="171" t="s">
        <v>120</v>
      </c>
      <c r="S79" s="171" t="s">
        <v>146</v>
      </c>
      <c r="T79" s="171" t="s">
        <v>1021</v>
      </c>
      <c r="U79" s="171" t="s">
        <v>884</v>
      </c>
      <c r="V79" s="171" t="s">
        <v>847</v>
      </c>
      <c r="W79" s="171" t="s">
        <v>105</v>
      </c>
      <c r="X79" s="171" t="s">
        <v>105</v>
      </c>
      <c r="Y79" s="171" t="s">
        <v>280</v>
      </c>
      <c r="Z79" s="115">
        <v>60632196</v>
      </c>
      <c r="AA79" s="171" t="s">
        <v>105</v>
      </c>
      <c r="AB79" s="171" t="s">
        <v>105</v>
      </c>
      <c r="AC79" s="153" t="s">
        <v>1070</v>
      </c>
      <c r="AD79" s="153" t="s">
        <v>105</v>
      </c>
      <c r="AE79" s="175">
        <v>32222</v>
      </c>
      <c r="AF79" s="175">
        <v>25822</v>
      </c>
      <c r="AG79" s="175">
        <v>2018011001091</v>
      </c>
      <c r="AH79" s="172">
        <v>44568</v>
      </c>
      <c r="AI79" s="172">
        <v>44574</v>
      </c>
      <c r="AJ79" s="3" t="s">
        <v>105</v>
      </c>
      <c r="AK79" s="173" t="s">
        <v>105</v>
      </c>
      <c r="AL79" s="3" t="s">
        <v>105</v>
      </c>
      <c r="AM79" s="172" t="s">
        <v>105</v>
      </c>
      <c r="AN79" s="154">
        <v>0</v>
      </c>
      <c r="AO79" s="3" t="s">
        <v>105</v>
      </c>
      <c r="AP79" s="154">
        <v>0</v>
      </c>
      <c r="AQ79" s="172" t="s">
        <v>105</v>
      </c>
      <c r="AR79" s="154">
        <v>0</v>
      </c>
      <c r="AS79" s="3" t="s">
        <v>105</v>
      </c>
      <c r="AT79" s="154">
        <v>0</v>
      </c>
      <c r="AU79" s="3" t="s">
        <v>105</v>
      </c>
      <c r="AV79" s="154">
        <v>0</v>
      </c>
      <c r="AW79" s="3" t="s">
        <v>105</v>
      </c>
      <c r="AX79" s="3">
        <v>0</v>
      </c>
      <c r="AY79" s="172" t="s">
        <v>105</v>
      </c>
      <c r="AZ79" s="3">
        <f t="shared" si="12"/>
        <v>0</v>
      </c>
      <c r="BA79" s="159">
        <f t="shared" si="13"/>
        <v>60632196</v>
      </c>
      <c r="BB79" s="171">
        <f t="shared" si="10"/>
        <v>0</v>
      </c>
      <c r="BC79" s="171">
        <v>0</v>
      </c>
      <c r="BD79" s="171">
        <v>0</v>
      </c>
      <c r="BE79" s="171">
        <v>0</v>
      </c>
      <c r="BF79" s="171">
        <v>0</v>
      </c>
      <c r="BG79" s="172">
        <v>44926</v>
      </c>
      <c r="BH79" s="172">
        <v>44926</v>
      </c>
      <c r="BI79" s="174">
        <f t="shared" ca="1" si="14"/>
        <v>-1203</v>
      </c>
      <c r="BJ79" s="3" t="s">
        <v>281</v>
      </c>
      <c r="BK79" s="172" t="s">
        <v>105</v>
      </c>
      <c r="BL79" s="3" t="s">
        <v>282</v>
      </c>
      <c r="BM79" s="3" t="s">
        <v>92</v>
      </c>
      <c r="BN79" s="3" t="s">
        <v>1071</v>
      </c>
      <c r="BO79" s="3">
        <v>0</v>
      </c>
      <c r="BP79" s="3" t="s">
        <v>394</v>
      </c>
      <c r="BQ79" s="172">
        <v>44573</v>
      </c>
      <c r="BR79" s="3" t="s">
        <v>1072</v>
      </c>
      <c r="BS79" s="3">
        <v>2022</v>
      </c>
      <c r="BT79" s="151" t="s">
        <v>1073</v>
      </c>
      <c r="BU79" s="3" t="s">
        <v>105</v>
      </c>
      <c r="BV79" s="3" t="s">
        <v>40</v>
      </c>
      <c r="BW79" s="3" t="s">
        <v>93</v>
      </c>
      <c r="BX79" s="3" t="s">
        <v>105</v>
      </c>
      <c r="BY79" s="3" t="s">
        <v>1074</v>
      </c>
      <c r="BZ79" s="3" t="s">
        <v>1075</v>
      </c>
      <c r="CA79" s="3" t="s">
        <v>303</v>
      </c>
      <c r="CB79" s="151" t="s">
        <v>1076</v>
      </c>
      <c r="CC79" s="204" t="s">
        <v>1077</v>
      </c>
      <c r="CD79" s="3"/>
      <c r="CE79" s="3"/>
      <c r="CF79" s="171" t="s">
        <v>727</v>
      </c>
      <c r="CG79" s="171" t="s">
        <v>292</v>
      </c>
      <c r="CH79" s="171" t="s">
        <v>167</v>
      </c>
      <c r="CI79" s="171" t="s">
        <v>120</v>
      </c>
    </row>
    <row r="80" spans="1:87" ht="409.5" hidden="1" x14ac:dyDescent="0.25">
      <c r="A80" s="3" t="s">
        <v>1078</v>
      </c>
      <c r="B80" s="175">
        <v>91</v>
      </c>
      <c r="C80" s="170" t="str">
        <f t="shared" si="11"/>
        <v>JEP-101-2022</v>
      </c>
      <c r="D80" s="3" t="s">
        <v>1079</v>
      </c>
      <c r="E80" s="3" t="s">
        <v>517</v>
      </c>
      <c r="F80" s="172" t="s">
        <v>274</v>
      </c>
      <c r="G80" s="3" t="s">
        <v>1080</v>
      </c>
      <c r="H80" s="3" t="s">
        <v>29</v>
      </c>
      <c r="I80" s="3" t="s">
        <v>27</v>
      </c>
      <c r="J80" s="165">
        <v>52100858</v>
      </c>
      <c r="K80" s="3">
        <v>0</v>
      </c>
      <c r="L80" s="3" t="s">
        <v>9</v>
      </c>
      <c r="M80" s="3" t="s">
        <v>105</v>
      </c>
      <c r="N80" s="3" t="s">
        <v>1081</v>
      </c>
      <c r="O80" s="171" t="s">
        <v>8</v>
      </c>
      <c r="P80" s="3" t="s">
        <v>277</v>
      </c>
      <c r="Q80" s="3" t="s">
        <v>167</v>
      </c>
      <c r="R80" s="171" t="s">
        <v>120</v>
      </c>
      <c r="S80" s="171" t="s">
        <v>146</v>
      </c>
      <c r="T80" s="171" t="s">
        <v>1021</v>
      </c>
      <c r="U80" s="171" t="s">
        <v>884</v>
      </c>
      <c r="V80" s="171" t="s">
        <v>847</v>
      </c>
      <c r="W80" s="171" t="s">
        <v>105</v>
      </c>
      <c r="X80" s="171" t="s">
        <v>105</v>
      </c>
      <c r="Y80" s="171" t="s">
        <v>280</v>
      </c>
      <c r="Z80" s="115">
        <v>42284619</v>
      </c>
      <c r="AA80" s="171" t="s">
        <v>105</v>
      </c>
      <c r="AB80" s="171" t="s">
        <v>105</v>
      </c>
      <c r="AC80" s="153">
        <v>3614070</v>
      </c>
      <c r="AD80" s="153" t="s">
        <v>105</v>
      </c>
      <c r="AE80" s="175">
        <v>44022</v>
      </c>
      <c r="AF80" s="175">
        <v>31322</v>
      </c>
      <c r="AG80" s="175">
        <v>2018011001091</v>
      </c>
      <c r="AH80" s="172">
        <v>44574</v>
      </c>
      <c r="AI80" s="172">
        <v>44578</v>
      </c>
      <c r="AJ80" s="3" t="s">
        <v>105</v>
      </c>
      <c r="AK80" s="173" t="s">
        <v>105</v>
      </c>
      <c r="AL80" s="3" t="s">
        <v>105</v>
      </c>
      <c r="AM80" s="172" t="s">
        <v>105</v>
      </c>
      <c r="AN80" s="154">
        <v>0</v>
      </c>
      <c r="AO80" s="3" t="s">
        <v>105</v>
      </c>
      <c r="AP80" s="154">
        <v>0</v>
      </c>
      <c r="AQ80" s="172" t="s">
        <v>105</v>
      </c>
      <c r="AR80" s="154">
        <v>0</v>
      </c>
      <c r="AS80" s="3" t="s">
        <v>105</v>
      </c>
      <c r="AT80" s="154">
        <v>0</v>
      </c>
      <c r="AU80" s="3" t="s">
        <v>105</v>
      </c>
      <c r="AV80" s="154">
        <v>0</v>
      </c>
      <c r="AW80" s="3" t="s">
        <v>105</v>
      </c>
      <c r="AX80" s="3">
        <v>0</v>
      </c>
      <c r="AY80" s="172" t="s">
        <v>105</v>
      </c>
      <c r="AZ80" s="3">
        <f t="shared" si="12"/>
        <v>0</v>
      </c>
      <c r="BA80" s="159">
        <f t="shared" si="13"/>
        <v>42284619</v>
      </c>
      <c r="BB80" s="171">
        <f t="shared" si="10"/>
        <v>0</v>
      </c>
      <c r="BC80" s="171">
        <v>0</v>
      </c>
      <c r="BD80" s="171">
        <v>0</v>
      </c>
      <c r="BE80" s="171">
        <v>0</v>
      </c>
      <c r="BF80" s="171">
        <v>0</v>
      </c>
      <c r="BG80" s="172">
        <v>44926</v>
      </c>
      <c r="BH80" s="172">
        <v>44926</v>
      </c>
      <c r="BI80" s="174">
        <f t="shared" ca="1" si="14"/>
        <v>-1203</v>
      </c>
      <c r="BJ80" s="3" t="s">
        <v>281</v>
      </c>
      <c r="BK80" s="172" t="s">
        <v>105</v>
      </c>
      <c r="BL80" s="3" t="s">
        <v>282</v>
      </c>
      <c r="BM80" s="3" t="s">
        <v>92</v>
      </c>
      <c r="BN80" s="3" t="s">
        <v>1082</v>
      </c>
      <c r="BO80" s="3">
        <v>0</v>
      </c>
      <c r="BP80" s="3" t="s">
        <v>284</v>
      </c>
      <c r="BQ80" s="172">
        <v>44574</v>
      </c>
      <c r="BR80" s="3" t="s">
        <v>1083</v>
      </c>
      <c r="BS80" s="3">
        <v>2022</v>
      </c>
      <c r="BT80" s="151" t="s">
        <v>1084</v>
      </c>
      <c r="BU80" s="3" t="s">
        <v>105</v>
      </c>
      <c r="BV80" s="3" t="s">
        <v>40</v>
      </c>
      <c r="BW80" s="3" t="s">
        <v>93</v>
      </c>
      <c r="BX80" s="3" t="s">
        <v>105</v>
      </c>
      <c r="BY80" s="3" t="s">
        <v>1085</v>
      </c>
      <c r="BZ80" s="3" t="s">
        <v>105</v>
      </c>
      <c r="CA80" s="3" t="s">
        <v>303</v>
      </c>
      <c r="CB80" s="3" t="s">
        <v>289</v>
      </c>
      <c r="CC80" s="203" t="s">
        <v>1086</v>
      </c>
      <c r="CD80" s="3"/>
      <c r="CE80" s="3"/>
      <c r="CF80" s="171" t="s">
        <v>727</v>
      </c>
      <c r="CG80" s="171" t="s">
        <v>292</v>
      </c>
      <c r="CH80" s="171" t="s">
        <v>167</v>
      </c>
      <c r="CI80" s="171" t="s">
        <v>120</v>
      </c>
    </row>
    <row r="81" spans="1:87" ht="72" x14ac:dyDescent="0.25">
      <c r="A81" s="3" t="s">
        <v>1087</v>
      </c>
      <c r="B81" s="175">
        <v>92</v>
      </c>
      <c r="C81" s="170" t="str">
        <f t="shared" si="11"/>
        <v>JEP-615-2022</v>
      </c>
      <c r="D81" s="3" t="s">
        <v>1088</v>
      </c>
      <c r="E81" s="3" t="s">
        <v>677</v>
      </c>
      <c r="F81" s="172">
        <v>44755</v>
      </c>
      <c r="G81" s="3" t="s">
        <v>1089</v>
      </c>
      <c r="H81" s="3" t="s">
        <v>29</v>
      </c>
      <c r="I81" s="3" t="s">
        <v>27</v>
      </c>
      <c r="J81" s="165">
        <v>79704591</v>
      </c>
      <c r="K81" s="3">
        <v>0</v>
      </c>
      <c r="L81" s="3" t="s">
        <v>9</v>
      </c>
      <c r="M81" s="3" t="s">
        <v>474</v>
      </c>
      <c r="N81" s="3" t="s">
        <v>1090</v>
      </c>
      <c r="O81" s="171" t="s">
        <v>8</v>
      </c>
      <c r="P81" s="3" t="s">
        <v>277</v>
      </c>
      <c r="Q81" s="3" t="s">
        <v>167</v>
      </c>
      <c r="R81" s="171" t="s">
        <v>126</v>
      </c>
      <c r="S81" s="171" t="s">
        <v>146</v>
      </c>
      <c r="T81" s="171" t="s">
        <v>1021</v>
      </c>
      <c r="U81" s="171" t="s">
        <v>884</v>
      </c>
      <c r="V81" s="171" t="s">
        <v>847</v>
      </c>
      <c r="W81" s="171" t="s">
        <v>105</v>
      </c>
      <c r="X81" s="171" t="s">
        <v>105</v>
      </c>
      <c r="Y81" s="171" t="s">
        <v>280</v>
      </c>
      <c r="Z81" s="115">
        <v>36140715</v>
      </c>
      <c r="AA81" s="171" t="s">
        <v>105</v>
      </c>
      <c r="AB81" s="171" t="s">
        <v>105</v>
      </c>
      <c r="AC81" s="153">
        <v>7228143</v>
      </c>
      <c r="AD81" s="153" t="s">
        <v>105</v>
      </c>
      <c r="AE81" s="175">
        <v>92022</v>
      </c>
      <c r="AF81" s="175">
        <v>326222</v>
      </c>
      <c r="AG81" s="175">
        <v>2018011001091</v>
      </c>
      <c r="AH81" s="172">
        <v>44757</v>
      </c>
      <c r="AI81" s="172">
        <v>44760</v>
      </c>
      <c r="AJ81" s="3" t="s">
        <v>105</v>
      </c>
      <c r="AK81" s="3" t="s">
        <v>105</v>
      </c>
      <c r="AL81" s="3" t="s">
        <v>105</v>
      </c>
      <c r="AM81" s="172" t="s">
        <v>105</v>
      </c>
      <c r="AN81" s="154">
        <v>0</v>
      </c>
      <c r="AO81" s="3" t="s">
        <v>105</v>
      </c>
      <c r="AP81" s="154">
        <v>0</v>
      </c>
      <c r="AQ81" s="3" t="s">
        <v>105</v>
      </c>
      <c r="AR81" s="154">
        <v>0</v>
      </c>
      <c r="AS81" s="172" t="s">
        <v>105</v>
      </c>
      <c r="AT81" s="154">
        <v>0</v>
      </c>
      <c r="AU81" s="3" t="s">
        <v>105</v>
      </c>
      <c r="AV81" s="154">
        <v>0</v>
      </c>
      <c r="AW81" s="3" t="s">
        <v>105</v>
      </c>
      <c r="AX81" s="3">
        <v>0</v>
      </c>
      <c r="AY81" s="172" t="s">
        <v>105</v>
      </c>
      <c r="AZ81" s="3">
        <f t="shared" si="12"/>
        <v>0</v>
      </c>
      <c r="BA81" s="159">
        <f t="shared" si="13"/>
        <v>36140715</v>
      </c>
      <c r="BB81" s="171">
        <f t="shared" si="10"/>
        <v>0</v>
      </c>
      <c r="BC81" s="171">
        <v>0</v>
      </c>
      <c r="BD81" s="171">
        <v>0</v>
      </c>
      <c r="BE81" s="171">
        <v>0</v>
      </c>
      <c r="BF81" s="171">
        <v>0</v>
      </c>
      <c r="BG81" s="172">
        <v>44895</v>
      </c>
      <c r="BH81" s="172">
        <v>44895</v>
      </c>
      <c r="BI81" s="174">
        <f t="shared" ca="1" si="14"/>
        <v>-1234</v>
      </c>
      <c r="BJ81" s="3" t="s">
        <v>414</v>
      </c>
      <c r="BK81" s="172" t="s">
        <v>105</v>
      </c>
      <c r="BL81" s="3" t="s">
        <v>282</v>
      </c>
      <c r="BM81" s="3" t="s">
        <v>92</v>
      </c>
      <c r="BN81" s="3" t="s">
        <v>1091</v>
      </c>
      <c r="BO81" s="3">
        <v>0</v>
      </c>
      <c r="BP81" s="3" t="s">
        <v>416</v>
      </c>
      <c r="BQ81" s="172">
        <v>44759</v>
      </c>
      <c r="BR81" s="3" t="s">
        <v>1092</v>
      </c>
      <c r="BS81" s="3">
        <v>2022</v>
      </c>
      <c r="BT81" s="3" t="s">
        <v>286</v>
      </c>
      <c r="BU81" s="3" t="s">
        <v>86</v>
      </c>
      <c r="BV81" s="3" t="s">
        <v>40</v>
      </c>
      <c r="BW81" s="3" t="s">
        <v>93</v>
      </c>
      <c r="BX81" s="3" t="s">
        <v>105</v>
      </c>
      <c r="BY81" s="3" t="s">
        <v>632</v>
      </c>
      <c r="BZ81" s="3" t="s">
        <v>105</v>
      </c>
      <c r="CA81" s="3" t="s">
        <v>288</v>
      </c>
      <c r="CB81" s="151" t="s">
        <v>1093</v>
      </c>
      <c r="CC81" s="151" t="s">
        <v>1094</v>
      </c>
      <c r="CD81" s="3"/>
      <c r="CE81" s="3"/>
      <c r="CF81" s="171" t="s">
        <v>727</v>
      </c>
      <c r="CG81" s="171" t="s">
        <v>292</v>
      </c>
      <c r="CH81" s="171" t="s">
        <v>167</v>
      </c>
      <c r="CI81" s="171" t="s">
        <v>120</v>
      </c>
    </row>
    <row r="82" spans="1:87" ht="396" hidden="1" x14ac:dyDescent="0.25">
      <c r="A82" s="3" t="s">
        <v>1095</v>
      </c>
      <c r="B82" s="175">
        <v>93</v>
      </c>
      <c r="C82" s="170" t="str">
        <f t="shared" si="11"/>
        <v>JEP-103-2022</v>
      </c>
      <c r="D82" s="3" t="s">
        <v>1096</v>
      </c>
      <c r="E82" s="3" t="s">
        <v>517</v>
      </c>
      <c r="F82" s="172" t="s">
        <v>274</v>
      </c>
      <c r="G82" s="3" t="s">
        <v>1097</v>
      </c>
      <c r="H82" s="3" t="s">
        <v>29</v>
      </c>
      <c r="I82" s="3" t="s">
        <v>27</v>
      </c>
      <c r="J82" s="165">
        <v>53076752</v>
      </c>
      <c r="K82" s="3">
        <v>1</v>
      </c>
      <c r="L82" s="3" t="s">
        <v>9</v>
      </c>
      <c r="M82" s="3" t="s">
        <v>105</v>
      </c>
      <c r="N82" s="3" t="s">
        <v>1098</v>
      </c>
      <c r="O82" s="171" t="s">
        <v>8</v>
      </c>
      <c r="P82" s="3" t="s">
        <v>277</v>
      </c>
      <c r="Q82" s="3" t="s">
        <v>167</v>
      </c>
      <c r="R82" s="171" t="s">
        <v>120</v>
      </c>
      <c r="S82" s="171" t="s">
        <v>146</v>
      </c>
      <c r="T82" s="171" t="s">
        <v>1021</v>
      </c>
      <c r="U82" s="171" t="s">
        <v>884</v>
      </c>
      <c r="V82" s="171" t="s">
        <v>847</v>
      </c>
      <c r="W82" s="171" t="s">
        <v>105</v>
      </c>
      <c r="X82" s="171" t="s">
        <v>105</v>
      </c>
      <c r="Y82" s="171" t="s">
        <v>280</v>
      </c>
      <c r="Z82" s="115">
        <v>106557293</v>
      </c>
      <c r="AA82" s="171" t="s">
        <v>105</v>
      </c>
      <c r="AB82" s="171" t="s">
        <v>105</v>
      </c>
      <c r="AC82" s="153">
        <v>9107461</v>
      </c>
      <c r="AD82" s="153" t="s">
        <v>105</v>
      </c>
      <c r="AE82" s="175">
        <v>43622</v>
      </c>
      <c r="AF82" s="175">
        <v>33722</v>
      </c>
      <c r="AG82" s="175">
        <v>2018011001091</v>
      </c>
      <c r="AH82" s="172">
        <v>44576</v>
      </c>
      <c r="AI82" s="172">
        <v>44579</v>
      </c>
      <c r="AJ82" s="3" t="s">
        <v>105</v>
      </c>
      <c r="AK82" s="173" t="s">
        <v>105</v>
      </c>
      <c r="AL82" s="3" t="s">
        <v>105</v>
      </c>
      <c r="AM82" s="172" t="s">
        <v>105</v>
      </c>
      <c r="AN82" s="154">
        <v>0</v>
      </c>
      <c r="AO82" s="3" t="s">
        <v>105</v>
      </c>
      <c r="AP82" s="154">
        <v>0</v>
      </c>
      <c r="AQ82" s="172" t="s">
        <v>105</v>
      </c>
      <c r="AR82" s="154">
        <v>0</v>
      </c>
      <c r="AS82" s="3" t="s">
        <v>105</v>
      </c>
      <c r="AT82" s="154">
        <v>0</v>
      </c>
      <c r="AU82" s="3" t="s">
        <v>105</v>
      </c>
      <c r="AV82" s="154">
        <v>0</v>
      </c>
      <c r="AW82" s="3" t="s">
        <v>105</v>
      </c>
      <c r="AX82" s="3">
        <v>0</v>
      </c>
      <c r="AY82" s="172" t="s">
        <v>105</v>
      </c>
      <c r="AZ82" s="3">
        <f t="shared" si="12"/>
        <v>-122</v>
      </c>
      <c r="BA82" s="159">
        <f t="shared" si="13"/>
        <v>106557293</v>
      </c>
      <c r="BB82" s="171">
        <f t="shared" si="10"/>
        <v>0</v>
      </c>
      <c r="BC82" s="171">
        <v>0</v>
      </c>
      <c r="BD82" s="171">
        <v>0</v>
      </c>
      <c r="BE82" s="171">
        <v>0</v>
      </c>
      <c r="BF82" s="171">
        <v>0</v>
      </c>
      <c r="BG82" s="172">
        <v>44926</v>
      </c>
      <c r="BH82" s="172">
        <v>44804</v>
      </c>
      <c r="BI82" s="174">
        <f t="shared" ca="1" si="14"/>
        <v>-1325</v>
      </c>
      <c r="BJ82" s="3" t="s">
        <v>414</v>
      </c>
      <c r="BK82" s="172">
        <v>44804</v>
      </c>
      <c r="BL82" s="3" t="s">
        <v>282</v>
      </c>
      <c r="BM82" s="3" t="s">
        <v>92</v>
      </c>
      <c r="BN82" s="3" t="s">
        <v>1099</v>
      </c>
      <c r="BO82" s="3">
        <v>0</v>
      </c>
      <c r="BP82" s="3" t="s">
        <v>284</v>
      </c>
      <c r="BQ82" s="172">
        <v>44578</v>
      </c>
      <c r="BR82" s="3" t="s">
        <v>1042</v>
      </c>
      <c r="BS82" s="3">
        <v>2022</v>
      </c>
      <c r="BT82" s="151" t="s">
        <v>1100</v>
      </c>
      <c r="BU82" s="3" t="s">
        <v>1101</v>
      </c>
      <c r="BV82" s="3" t="s">
        <v>40</v>
      </c>
      <c r="BW82" s="3" t="s">
        <v>91</v>
      </c>
      <c r="BX82" s="3" t="s">
        <v>105</v>
      </c>
      <c r="BY82" s="3" t="s">
        <v>671</v>
      </c>
      <c r="BZ82" s="3" t="s">
        <v>105</v>
      </c>
      <c r="CA82" s="3" t="s">
        <v>303</v>
      </c>
      <c r="CB82" s="3" t="s">
        <v>289</v>
      </c>
      <c r="CC82" s="203" t="s">
        <v>1102</v>
      </c>
      <c r="CD82" s="3"/>
      <c r="CE82" s="3"/>
      <c r="CF82" s="171" t="s">
        <v>727</v>
      </c>
      <c r="CG82" s="171" t="s">
        <v>292</v>
      </c>
      <c r="CH82" s="171" t="s">
        <v>167</v>
      </c>
      <c r="CI82" s="171" t="s">
        <v>120</v>
      </c>
    </row>
    <row r="83" spans="1:87" ht="72" x14ac:dyDescent="0.25">
      <c r="A83" s="87" t="s">
        <v>1103</v>
      </c>
      <c r="B83" s="175">
        <v>94</v>
      </c>
      <c r="C83" s="170" t="str">
        <f t="shared" si="11"/>
        <v>JEP-614-2022</v>
      </c>
      <c r="D83" s="3" t="s">
        <v>1104</v>
      </c>
      <c r="E83" s="3" t="s">
        <v>677</v>
      </c>
      <c r="F83" s="172">
        <v>44755</v>
      </c>
      <c r="G83" s="3" t="s">
        <v>1105</v>
      </c>
      <c r="H83" s="3" t="s">
        <v>29</v>
      </c>
      <c r="I83" s="3" t="s">
        <v>27</v>
      </c>
      <c r="J83" s="165">
        <v>55314185</v>
      </c>
      <c r="K83" s="3">
        <v>2</v>
      </c>
      <c r="L83" s="3" t="s">
        <v>9</v>
      </c>
      <c r="M83" s="3" t="s">
        <v>474</v>
      </c>
      <c r="N83" s="3" t="s">
        <v>1106</v>
      </c>
      <c r="O83" s="171" t="s">
        <v>8</v>
      </c>
      <c r="P83" s="3" t="s">
        <v>277</v>
      </c>
      <c r="Q83" s="3" t="s">
        <v>167</v>
      </c>
      <c r="R83" s="171" t="s">
        <v>126</v>
      </c>
      <c r="S83" s="171" t="s">
        <v>146</v>
      </c>
      <c r="T83" s="171" t="s">
        <v>1021</v>
      </c>
      <c r="U83" s="171" t="s">
        <v>884</v>
      </c>
      <c r="V83" s="171" t="s">
        <v>847</v>
      </c>
      <c r="W83" s="171" t="s">
        <v>105</v>
      </c>
      <c r="X83" s="171" t="s">
        <v>105</v>
      </c>
      <c r="Y83" s="171" t="s">
        <v>280</v>
      </c>
      <c r="Z83" s="115">
        <v>36140715</v>
      </c>
      <c r="AA83" s="171" t="s">
        <v>105</v>
      </c>
      <c r="AB83" s="171" t="s">
        <v>105</v>
      </c>
      <c r="AC83" s="153">
        <v>7228143</v>
      </c>
      <c r="AD83" s="153" t="s">
        <v>105</v>
      </c>
      <c r="AE83" s="175">
        <v>92122</v>
      </c>
      <c r="AF83" s="175">
        <v>326122</v>
      </c>
      <c r="AG83" s="175">
        <v>2018011001091</v>
      </c>
      <c r="AH83" s="172">
        <v>44757</v>
      </c>
      <c r="AI83" s="172">
        <v>44761</v>
      </c>
      <c r="AJ83" s="3" t="s">
        <v>105</v>
      </c>
      <c r="AK83" s="3" t="s">
        <v>105</v>
      </c>
      <c r="AL83" s="3" t="s">
        <v>105</v>
      </c>
      <c r="AM83" s="172" t="s">
        <v>105</v>
      </c>
      <c r="AN83" s="154">
        <v>0</v>
      </c>
      <c r="AO83" s="3" t="s">
        <v>105</v>
      </c>
      <c r="AP83" s="154">
        <v>0</v>
      </c>
      <c r="AQ83" s="3" t="s">
        <v>105</v>
      </c>
      <c r="AR83" s="154">
        <v>0</v>
      </c>
      <c r="AS83" s="172" t="s">
        <v>105</v>
      </c>
      <c r="AT83" s="154">
        <v>0</v>
      </c>
      <c r="AU83" s="3" t="s">
        <v>105</v>
      </c>
      <c r="AV83" s="154">
        <v>0</v>
      </c>
      <c r="AW83" s="3" t="s">
        <v>105</v>
      </c>
      <c r="AX83" s="3">
        <v>0</v>
      </c>
      <c r="AY83" s="172" t="s">
        <v>105</v>
      </c>
      <c r="AZ83" s="3">
        <f t="shared" si="12"/>
        <v>0</v>
      </c>
      <c r="BA83" s="159">
        <f t="shared" si="13"/>
        <v>36140715</v>
      </c>
      <c r="BB83" s="171">
        <f t="shared" si="10"/>
        <v>0</v>
      </c>
      <c r="BC83" s="171">
        <v>0</v>
      </c>
      <c r="BD83" s="171">
        <v>0</v>
      </c>
      <c r="BE83" s="171">
        <v>0</v>
      </c>
      <c r="BF83" s="171">
        <v>0</v>
      </c>
      <c r="BG83" s="172">
        <v>44895</v>
      </c>
      <c r="BH83" s="172">
        <v>44895</v>
      </c>
      <c r="BI83" s="174">
        <f t="shared" ca="1" si="14"/>
        <v>-1234</v>
      </c>
      <c r="BJ83" s="3" t="s">
        <v>414</v>
      </c>
      <c r="BK83" s="172" t="s">
        <v>105</v>
      </c>
      <c r="BL83" s="3" t="s">
        <v>282</v>
      </c>
      <c r="BM83" s="3" t="s">
        <v>92</v>
      </c>
      <c r="BN83" s="3" t="s">
        <v>1107</v>
      </c>
      <c r="BO83" s="3">
        <v>1</v>
      </c>
      <c r="BP83" s="3" t="s">
        <v>416</v>
      </c>
      <c r="BQ83" s="172">
        <v>44760</v>
      </c>
      <c r="BR83" s="3" t="s">
        <v>1108</v>
      </c>
      <c r="BS83" s="3">
        <v>2022</v>
      </c>
      <c r="BT83" s="3" t="s">
        <v>286</v>
      </c>
      <c r="BU83" s="3" t="s">
        <v>86</v>
      </c>
      <c r="BV83" s="3" t="s">
        <v>40</v>
      </c>
      <c r="BW83" s="3" t="s">
        <v>93</v>
      </c>
      <c r="BX83" s="3" t="s">
        <v>105</v>
      </c>
      <c r="BY83" s="3" t="s">
        <v>641</v>
      </c>
      <c r="BZ83" s="3" t="s">
        <v>105</v>
      </c>
      <c r="CA83" s="3" t="s">
        <v>303</v>
      </c>
      <c r="CB83" s="151" t="s">
        <v>1109</v>
      </c>
      <c r="CC83" s="151" t="s">
        <v>1110</v>
      </c>
      <c r="CD83" s="3"/>
      <c r="CE83" s="3"/>
      <c r="CF83" s="171" t="s">
        <v>727</v>
      </c>
      <c r="CG83" s="171" t="s">
        <v>292</v>
      </c>
      <c r="CH83" s="171" t="s">
        <v>167</v>
      </c>
      <c r="CI83" s="171" t="s">
        <v>120</v>
      </c>
    </row>
    <row r="84" spans="1:87" ht="72" hidden="1" x14ac:dyDescent="0.25">
      <c r="A84" s="3" t="s">
        <v>1111</v>
      </c>
      <c r="B84" s="175">
        <v>95</v>
      </c>
      <c r="C84" s="170" t="str">
        <f t="shared" si="11"/>
        <v>JEP-288-2022</v>
      </c>
      <c r="D84" s="3" t="s">
        <v>1112</v>
      </c>
      <c r="E84" s="3" t="s">
        <v>517</v>
      </c>
      <c r="F84" s="172">
        <v>44580</v>
      </c>
      <c r="G84" s="3" t="s">
        <v>1113</v>
      </c>
      <c r="H84" s="3" t="s">
        <v>29</v>
      </c>
      <c r="I84" s="3" t="s">
        <v>27</v>
      </c>
      <c r="J84" s="165">
        <v>1005248995</v>
      </c>
      <c r="K84" s="3">
        <v>8</v>
      </c>
      <c r="L84" s="3" t="s">
        <v>9</v>
      </c>
      <c r="M84" s="3" t="s">
        <v>105</v>
      </c>
      <c r="N84" s="3" t="s">
        <v>1114</v>
      </c>
      <c r="O84" s="171" t="s">
        <v>8</v>
      </c>
      <c r="P84" s="3" t="s">
        <v>277</v>
      </c>
      <c r="Q84" s="3" t="s">
        <v>167</v>
      </c>
      <c r="R84" s="171" t="s">
        <v>120</v>
      </c>
      <c r="S84" s="171" t="s">
        <v>146</v>
      </c>
      <c r="T84" s="171" t="s">
        <v>1021</v>
      </c>
      <c r="U84" s="171" t="s">
        <v>884</v>
      </c>
      <c r="V84" s="171" t="s">
        <v>847</v>
      </c>
      <c r="W84" s="171" t="s">
        <v>105</v>
      </c>
      <c r="X84" s="171" t="s">
        <v>105</v>
      </c>
      <c r="Y84" s="171" t="s">
        <v>542</v>
      </c>
      <c r="Z84" s="115">
        <v>41561805</v>
      </c>
      <c r="AA84" s="171" t="s">
        <v>105</v>
      </c>
      <c r="AB84" s="171" t="s">
        <v>105</v>
      </c>
      <c r="AC84" s="153" t="s">
        <v>1115</v>
      </c>
      <c r="AD84" s="153" t="s">
        <v>105</v>
      </c>
      <c r="AE84" s="175">
        <v>32722</v>
      </c>
      <c r="AF84" s="175">
        <v>61622</v>
      </c>
      <c r="AG84" s="175" t="s">
        <v>105</v>
      </c>
      <c r="AH84" s="172">
        <v>44586</v>
      </c>
      <c r="AI84" s="172">
        <v>44589</v>
      </c>
      <c r="AJ84" s="3" t="s">
        <v>1116</v>
      </c>
      <c r="AK84" s="175">
        <v>79914639</v>
      </c>
      <c r="AL84" s="3">
        <v>6</v>
      </c>
      <c r="AM84" s="172">
        <v>44811</v>
      </c>
      <c r="AN84" s="154">
        <v>0</v>
      </c>
      <c r="AO84" s="3" t="s">
        <v>105</v>
      </c>
      <c r="AP84" s="154">
        <v>0</v>
      </c>
      <c r="AQ84" s="172" t="s">
        <v>105</v>
      </c>
      <c r="AR84" s="154">
        <v>0</v>
      </c>
      <c r="AS84" s="172" t="s">
        <v>105</v>
      </c>
      <c r="AT84" s="154">
        <v>0</v>
      </c>
      <c r="AU84" s="3" t="s">
        <v>105</v>
      </c>
      <c r="AV84" s="154">
        <v>0</v>
      </c>
      <c r="AW84" s="3" t="s">
        <v>105</v>
      </c>
      <c r="AX84" s="3">
        <v>0</v>
      </c>
      <c r="AY84" s="172" t="s">
        <v>105</v>
      </c>
      <c r="AZ84" s="3">
        <f t="shared" si="12"/>
        <v>0</v>
      </c>
      <c r="BA84" s="159">
        <f t="shared" si="13"/>
        <v>41561805</v>
      </c>
      <c r="BB84" s="171">
        <f t="shared" si="10"/>
        <v>0</v>
      </c>
      <c r="BC84" s="171">
        <v>0</v>
      </c>
      <c r="BD84" s="171">
        <v>0</v>
      </c>
      <c r="BE84" s="171">
        <v>0</v>
      </c>
      <c r="BF84" s="171">
        <v>0</v>
      </c>
      <c r="BG84" s="172">
        <v>44926</v>
      </c>
      <c r="BH84" s="172">
        <v>44926</v>
      </c>
      <c r="BI84" s="174">
        <f t="shared" ca="1" si="14"/>
        <v>-1203</v>
      </c>
      <c r="BJ84" s="3" t="s">
        <v>281</v>
      </c>
      <c r="BK84" s="172" t="s">
        <v>105</v>
      </c>
      <c r="BL84" s="3" t="s">
        <v>282</v>
      </c>
      <c r="BM84" s="3" t="s">
        <v>298</v>
      </c>
      <c r="BN84" s="3" t="s">
        <v>1117</v>
      </c>
      <c r="BO84" s="3" t="s">
        <v>339</v>
      </c>
      <c r="BP84" s="3" t="s">
        <v>340</v>
      </c>
      <c r="BQ84" s="172" t="s">
        <v>1118</v>
      </c>
      <c r="BR84" s="3" t="s">
        <v>1119</v>
      </c>
      <c r="BS84" s="3" t="s">
        <v>1120</v>
      </c>
      <c r="BT84" s="3" t="s">
        <v>286</v>
      </c>
      <c r="BU84" s="3" t="s">
        <v>1121</v>
      </c>
      <c r="BV84" s="3" t="s">
        <v>40</v>
      </c>
      <c r="BW84" s="3" t="s">
        <v>69</v>
      </c>
      <c r="BX84" s="3" t="s">
        <v>105</v>
      </c>
      <c r="BY84" s="3" t="s">
        <v>672</v>
      </c>
      <c r="BZ84" s="3" t="s">
        <v>105</v>
      </c>
      <c r="CA84" s="3" t="s">
        <v>303</v>
      </c>
      <c r="CB84" s="3" t="s">
        <v>289</v>
      </c>
      <c r="CC84" s="151" t="s">
        <v>1122</v>
      </c>
      <c r="CD84" s="3"/>
      <c r="CE84" s="3"/>
      <c r="CF84" s="171" t="s">
        <v>727</v>
      </c>
      <c r="CG84" s="171" t="s">
        <v>292</v>
      </c>
      <c r="CH84" s="171" t="s">
        <v>167</v>
      </c>
      <c r="CI84" s="171" t="s">
        <v>120</v>
      </c>
    </row>
    <row r="85" spans="1:87" ht="409.5" hidden="1" x14ac:dyDescent="0.25">
      <c r="A85" s="3" t="s">
        <v>1123</v>
      </c>
      <c r="B85" s="175">
        <v>96</v>
      </c>
      <c r="C85" s="170" t="str">
        <f t="shared" si="11"/>
        <v>JEP-152-2022</v>
      </c>
      <c r="D85" s="3" t="s">
        <v>1124</v>
      </c>
      <c r="E85" s="3" t="s">
        <v>517</v>
      </c>
      <c r="F85" s="172">
        <v>44574</v>
      </c>
      <c r="G85" s="3" t="s">
        <v>1125</v>
      </c>
      <c r="H85" s="3" t="s">
        <v>29</v>
      </c>
      <c r="I85" s="3" t="s">
        <v>27</v>
      </c>
      <c r="J85" s="165">
        <v>39654064</v>
      </c>
      <c r="K85" s="3">
        <v>1</v>
      </c>
      <c r="L85" s="3" t="s">
        <v>9</v>
      </c>
      <c r="M85" s="3" t="s">
        <v>105</v>
      </c>
      <c r="N85" s="3" t="s">
        <v>1126</v>
      </c>
      <c r="O85" s="171" t="s">
        <v>8</v>
      </c>
      <c r="P85" s="3" t="s">
        <v>277</v>
      </c>
      <c r="Q85" s="3" t="s">
        <v>167</v>
      </c>
      <c r="R85" s="171" t="s">
        <v>120</v>
      </c>
      <c r="S85" s="171" t="s">
        <v>146</v>
      </c>
      <c r="T85" s="171" t="s">
        <v>871</v>
      </c>
      <c r="U85" s="171" t="s">
        <v>884</v>
      </c>
      <c r="V85" s="171" t="s">
        <v>847</v>
      </c>
      <c r="W85" s="171" t="s">
        <v>105</v>
      </c>
      <c r="X85" s="171" t="s">
        <v>105</v>
      </c>
      <c r="Y85" s="171" t="s">
        <v>280</v>
      </c>
      <c r="Z85" s="115">
        <v>73290000</v>
      </c>
      <c r="AA85" s="171" t="s">
        <v>105</v>
      </c>
      <c r="AB85" s="171" t="s">
        <v>105</v>
      </c>
      <c r="AC85" s="153" t="s">
        <v>1127</v>
      </c>
      <c r="AD85" s="153" t="s">
        <v>105</v>
      </c>
      <c r="AE85" s="175">
        <v>52722</v>
      </c>
      <c r="AF85" s="175">
        <v>48722</v>
      </c>
      <c r="AG85" s="175">
        <v>2018011001091</v>
      </c>
      <c r="AH85" s="172">
        <v>44583</v>
      </c>
      <c r="AI85" s="172">
        <v>44585</v>
      </c>
      <c r="AJ85" s="3" t="s">
        <v>105</v>
      </c>
      <c r="AK85" s="173" t="s">
        <v>105</v>
      </c>
      <c r="AL85" s="3" t="s">
        <v>105</v>
      </c>
      <c r="AM85" s="172" t="s">
        <v>105</v>
      </c>
      <c r="AN85" s="154">
        <v>0</v>
      </c>
      <c r="AO85" s="3" t="s">
        <v>105</v>
      </c>
      <c r="AP85" s="154">
        <v>0</v>
      </c>
      <c r="AQ85" s="172" t="s">
        <v>105</v>
      </c>
      <c r="AR85" s="154">
        <v>0</v>
      </c>
      <c r="AS85" s="3" t="s">
        <v>105</v>
      </c>
      <c r="AT85" s="154">
        <v>0</v>
      </c>
      <c r="AU85" s="3" t="s">
        <v>105</v>
      </c>
      <c r="AV85" s="154">
        <v>0</v>
      </c>
      <c r="AW85" s="3" t="s">
        <v>105</v>
      </c>
      <c r="AX85" s="3">
        <v>0</v>
      </c>
      <c r="AY85" s="172" t="s">
        <v>105</v>
      </c>
      <c r="AZ85" s="3">
        <f t="shared" si="12"/>
        <v>0</v>
      </c>
      <c r="BA85" s="159">
        <f t="shared" si="13"/>
        <v>73290000</v>
      </c>
      <c r="BB85" s="171">
        <f t="shared" si="10"/>
        <v>0</v>
      </c>
      <c r="BC85" s="171">
        <v>0</v>
      </c>
      <c r="BD85" s="171">
        <v>0</v>
      </c>
      <c r="BE85" s="171">
        <v>0</v>
      </c>
      <c r="BF85" s="171">
        <v>0</v>
      </c>
      <c r="BG85" s="172">
        <v>44926</v>
      </c>
      <c r="BH85" s="172">
        <v>44926</v>
      </c>
      <c r="BI85" s="174">
        <f t="shared" ca="1" si="14"/>
        <v>-1203</v>
      </c>
      <c r="BJ85" s="3" t="s">
        <v>281</v>
      </c>
      <c r="BK85" s="172" t="s">
        <v>105</v>
      </c>
      <c r="BL85" s="3" t="s">
        <v>282</v>
      </c>
      <c r="BM85" s="3" t="s">
        <v>92</v>
      </c>
      <c r="BN85" s="3" t="s">
        <v>1128</v>
      </c>
      <c r="BO85" s="3">
        <v>0</v>
      </c>
      <c r="BP85" s="3" t="s">
        <v>394</v>
      </c>
      <c r="BQ85" s="172">
        <v>44583</v>
      </c>
      <c r="BR85" s="3" t="s">
        <v>1062</v>
      </c>
      <c r="BS85" s="3">
        <v>2022</v>
      </c>
      <c r="BT85" s="151" t="s">
        <v>1129</v>
      </c>
      <c r="BU85" s="3" t="s">
        <v>105</v>
      </c>
      <c r="BV85" s="3" t="s">
        <v>40</v>
      </c>
      <c r="BW85" s="3" t="s">
        <v>93</v>
      </c>
      <c r="BX85" s="3" t="s">
        <v>105</v>
      </c>
      <c r="BY85" s="3" t="s">
        <v>1130</v>
      </c>
      <c r="BZ85" s="3" t="s">
        <v>105</v>
      </c>
      <c r="CA85" s="3" t="s">
        <v>303</v>
      </c>
      <c r="CB85" s="3" t="s">
        <v>289</v>
      </c>
      <c r="CC85" s="204" t="s">
        <v>1131</v>
      </c>
      <c r="CD85" s="3"/>
      <c r="CE85" s="3"/>
      <c r="CF85" s="171" t="s">
        <v>727</v>
      </c>
      <c r="CG85" s="171" t="s">
        <v>292</v>
      </c>
      <c r="CH85" s="171" t="s">
        <v>167</v>
      </c>
      <c r="CI85" s="171" t="s">
        <v>120</v>
      </c>
    </row>
    <row r="86" spans="1:87" ht="126" hidden="1" x14ac:dyDescent="0.25">
      <c r="A86" s="3" t="s">
        <v>1132</v>
      </c>
      <c r="B86" s="175">
        <v>97</v>
      </c>
      <c r="C86" s="170" t="str">
        <f t="shared" si="11"/>
        <v>JEP-238-2022</v>
      </c>
      <c r="D86" s="3" t="s">
        <v>1133</v>
      </c>
      <c r="E86" s="3" t="s">
        <v>517</v>
      </c>
      <c r="F86" s="172">
        <v>44578</v>
      </c>
      <c r="G86" s="3" t="s">
        <v>1134</v>
      </c>
      <c r="H86" s="3" t="s">
        <v>29</v>
      </c>
      <c r="I86" s="3" t="s">
        <v>27</v>
      </c>
      <c r="J86" s="165">
        <v>79782376</v>
      </c>
      <c r="K86" s="3">
        <v>6</v>
      </c>
      <c r="L86" s="3" t="s">
        <v>9</v>
      </c>
      <c r="M86" s="3" t="s">
        <v>105</v>
      </c>
      <c r="N86" s="3" t="s">
        <v>1135</v>
      </c>
      <c r="O86" s="171" t="s">
        <v>8</v>
      </c>
      <c r="P86" s="3" t="s">
        <v>277</v>
      </c>
      <c r="Q86" s="3" t="s">
        <v>167</v>
      </c>
      <c r="R86" s="171" t="s">
        <v>120</v>
      </c>
      <c r="S86" s="171" t="s">
        <v>146</v>
      </c>
      <c r="T86" s="171" t="s">
        <v>1021</v>
      </c>
      <c r="U86" s="171" t="s">
        <v>884</v>
      </c>
      <c r="V86" s="171" t="s">
        <v>847</v>
      </c>
      <c r="W86" s="171" t="s">
        <v>105</v>
      </c>
      <c r="X86" s="171" t="s">
        <v>105</v>
      </c>
      <c r="Y86" s="171" t="s">
        <v>280</v>
      </c>
      <c r="Z86" s="115">
        <v>47248036</v>
      </c>
      <c r="AA86" s="171" t="s">
        <v>105</v>
      </c>
      <c r="AB86" s="171" t="s">
        <v>105</v>
      </c>
      <c r="AC86" s="153" t="s">
        <v>1136</v>
      </c>
      <c r="AD86" s="153" t="s">
        <v>105</v>
      </c>
      <c r="AE86" s="175">
        <v>54222</v>
      </c>
      <c r="AF86" s="175">
        <v>55422</v>
      </c>
      <c r="AG86" s="175" t="s">
        <v>732</v>
      </c>
      <c r="AH86" s="172">
        <v>44586</v>
      </c>
      <c r="AI86" s="172">
        <v>44588</v>
      </c>
      <c r="AJ86" s="3" t="s">
        <v>105</v>
      </c>
      <c r="AK86" s="173" t="s">
        <v>105</v>
      </c>
      <c r="AL86" s="3" t="s">
        <v>105</v>
      </c>
      <c r="AM86" s="172" t="s">
        <v>105</v>
      </c>
      <c r="AN86" s="154">
        <v>0</v>
      </c>
      <c r="AO86" s="3" t="s">
        <v>105</v>
      </c>
      <c r="AP86" s="154">
        <v>0</v>
      </c>
      <c r="AQ86" s="172" t="s">
        <v>105</v>
      </c>
      <c r="AR86" s="171">
        <v>0</v>
      </c>
      <c r="AS86" s="172" t="s">
        <v>105</v>
      </c>
      <c r="AT86" s="154">
        <v>0</v>
      </c>
      <c r="AU86" s="3" t="s">
        <v>105</v>
      </c>
      <c r="AV86" s="154">
        <v>0</v>
      </c>
      <c r="AW86" s="3" t="s">
        <v>105</v>
      </c>
      <c r="AX86" s="3">
        <v>0</v>
      </c>
      <c r="AY86" s="172" t="s">
        <v>105</v>
      </c>
      <c r="AZ86" s="3">
        <f t="shared" si="12"/>
        <v>0</v>
      </c>
      <c r="BA86" s="159">
        <f t="shared" si="13"/>
        <v>47248036</v>
      </c>
      <c r="BB86" s="171">
        <f t="shared" si="10"/>
        <v>0</v>
      </c>
      <c r="BC86" s="171">
        <v>0</v>
      </c>
      <c r="BD86" s="171">
        <v>0</v>
      </c>
      <c r="BE86" s="171">
        <v>0</v>
      </c>
      <c r="BF86" s="171">
        <v>0</v>
      </c>
      <c r="BG86" s="172">
        <v>44926</v>
      </c>
      <c r="BH86" s="172">
        <v>44926</v>
      </c>
      <c r="BI86" s="174">
        <f t="shared" ca="1" si="14"/>
        <v>-1203</v>
      </c>
      <c r="BJ86" s="3" t="s">
        <v>281</v>
      </c>
      <c r="BK86" s="172" t="s">
        <v>105</v>
      </c>
      <c r="BL86" s="3" t="s">
        <v>282</v>
      </c>
      <c r="BM86" s="3" t="s">
        <v>92</v>
      </c>
      <c r="BN86" s="3" t="s">
        <v>1137</v>
      </c>
      <c r="BO86" s="3">
        <v>0</v>
      </c>
      <c r="BP86" s="3" t="s">
        <v>394</v>
      </c>
      <c r="BQ86" s="172">
        <v>44586</v>
      </c>
      <c r="BR86" s="3" t="s">
        <v>1138</v>
      </c>
      <c r="BS86" s="3">
        <v>2022</v>
      </c>
      <c r="BT86" s="151" t="s">
        <v>1139</v>
      </c>
      <c r="BU86" s="3" t="s">
        <v>105</v>
      </c>
      <c r="BV86" s="3" t="s">
        <v>40</v>
      </c>
      <c r="BW86" s="3" t="s">
        <v>93</v>
      </c>
      <c r="BX86" s="3" t="s">
        <v>105</v>
      </c>
      <c r="BY86" s="3" t="s">
        <v>1140</v>
      </c>
      <c r="BZ86" s="3" t="s">
        <v>105</v>
      </c>
      <c r="CA86" s="3" t="s">
        <v>288</v>
      </c>
      <c r="CB86" s="3" t="s">
        <v>289</v>
      </c>
      <c r="CC86" s="203" t="s">
        <v>1141</v>
      </c>
      <c r="CD86" s="3"/>
      <c r="CE86" s="3"/>
      <c r="CF86" s="171" t="s">
        <v>727</v>
      </c>
      <c r="CG86" s="171" t="s">
        <v>292</v>
      </c>
      <c r="CH86" s="171" t="s">
        <v>167</v>
      </c>
      <c r="CI86" s="171" t="s">
        <v>120</v>
      </c>
    </row>
    <row r="87" spans="1:87" ht="180" hidden="1" x14ac:dyDescent="0.25">
      <c r="A87" s="3" t="s">
        <v>1142</v>
      </c>
      <c r="B87" s="175">
        <v>98</v>
      </c>
      <c r="C87" s="170" t="str">
        <f t="shared" si="11"/>
        <v>JEP-255-2022</v>
      </c>
      <c r="D87" s="3" t="s">
        <v>1143</v>
      </c>
      <c r="E87" s="3" t="s">
        <v>517</v>
      </c>
      <c r="F87" s="172">
        <v>44580</v>
      </c>
      <c r="G87" s="3" t="s">
        <v>1144</v>
      </c>
      <c r="H87" s="3" t="s">
        <v>29</v>
      </c>
      <c r="I87" s="3" t="s">
        <v>27</v>
      </c>
      <c r="J87" s="165">
        <v>1019081258</v>
      </c>
      <c r="K87" s="3">
        <v>1</v>
      </c>
      <c r="L87" s="3" t="s">
        <v>9</v>
      </c>
      <c r="M87" s="3" t="s">
        <v>105</v>
      </c>
      <c r="N87" s="3" t="s">
        <v>1145</v>
      </c>
      <c r="O87" s="171" t="s">
        <v>8</v>
      </c>
      <c r="P87" s="3" t="s">
        <v>277</v>
      </c>
      <c r="Q87" s="3" t="s">
        <v>167</v>
      </c>
      <c r="R87" s="171" t="s">
        <v>120</v>
      </c>
      <c r="S87" s="171" t="s">
        <v>146</v>
      </c>
      <c r="T87" s="171" t="s">
        <v>1021</v>
      </c>
      <c r="U87" s="171" t="s">
        <v>884</v>
      </c>
      <c r="V87" s="171" t="s">
        <v>847</v>
      </c>
      <c r="W87" s="171" t="s">
        <v>105</v>
      </c>
      <c r="X87" s="171" t="s">
        <v>105</v>
      </c>
      <c r="Y87" s="171" t="s">
        <v>280</v>
      </c>
      <c r="Z87" s="115">
        <v>67790162</v>
      </c>
      <c r="AA87" s="171" t="s">
        <v>105</v>
      </c>
      <c r="AB87" s="171" t="s">
        <v>105</v>
      </c>
      <c r="AC87" s="153">
        <v>5894797</v>
      </c>
      <c r="AD87" s="153" t="s">
        <v>105</v>
      </c>
      <c r="AE87" s="175">
        <v>58922</v>
      </c>
      <c r="AF87" s="175">
        <v>50322</v>
      </c>
      <c r="AG87" s="175">
        <v>2018011001091</v>
      </c>
      <c r="AH87" s="172">
        <v>44584</v>
      </c>
      <c r="AI87" s="172">
        <v>44585</v>
      </c>
      <c r="AJ87" s="3" t="s">
        <v>105</v>
      </c>
      <c r="AK87" s="173" t="s">
        <v>105</v>
      </c>
      <c r="AL87" s="3" t="s">
        <v>105</v>
      </c>
      <c r="AM87" s="172" t="s">
        <v>105</v>
      </c>
      <c r="AN87" s="154">
        <v>0</v>
      </c>
      <c r="AO87" s="3" t="s">
        <v>105</v>
      </c>
      <c r="AP87" s="154">
        <v>0</v>
      </c>
      <c r="AQ87" s="172" t="s">
        <v>105</v>
      </c>
      <c r="AR87" s="154">
        <v>0</v>
      </c>
      <c r="AS87" s="172" t="s">
        <v>105</v>
      </c>
      <c r="AT87" s="154">
        <v>0</v>
      </c>
      <c r="AU87" s="3" t="s">
        <v>105</v>
      </c>
      <c r="AV87" s="154">
        <v>0</v>
      </c>
      <c r="AW87" s="3" t="s">
        <v>105</v>
      </c>
      <c r="AX87" s="3">
        <v>0</v>
      </c>
      <c r="AY87" s="172" t="s">
        <v>105</v>
      </c>
      <c r="AZ87" s="3">
        <f t="shared" si="12"/>
        <v>0</v>
      </c>
      <c r="BA87" s="159">
        <f t="shared" si="13"/>
        <v>67790162</v>
      </c>
      <c r="BB87" s="171">
        <f t="shared" si="10"/>
        <v>0</v>
      </c>
      <c r="BC87" s="171">
        <v>0</v>
      </c>
      <c r="BD87" s="171">
        <v>0</v>
      </c>
      <c r="BE87" s="171">
        <v>0</v>
      </c>
      <c r="BF87" s="171">
        <v>0</v>
      </c>
      <c r="BG87" s="172">
        <v>44926</v>
      </c>
      <c r="BH87" s="172">
        <v>44926</v>
      </c>
      <c r="BI87" s="174">
        <f t="shared" ca="1" si="14"/>
        <v>-1203</v>
      </c>
      <c r="BJ87" s="3" t="s">
        <v>281</v>
      </c>
      <c r="BK87" s="172" t="s">
        <v>105</v>
      </c>
      <c r="BL87" s="3" t="s">
        <v>282</v>
      </c>
      <c r="BM87" s="3" t="s">
        <v>92</v>
      </c>
      <c r="BN87" s="3" t="s">
        <v>1146</v>
      </c>
      <c r="BO87" s="3">
        <v>0</v>
      </c>
      <c r="BP87" s="3" t="s">
        <v>394</v>
      </c>
      <c r="BQ87" s="172">
        <v>44584</v>
      </c>
      <c r="BR87" s="3" t="s">
        <v>1147</v>
      </c>
      <c r="BS87" s="3">
        <v>2022</v>
      </c>
      <c r="BT87" s="181" t="s">
        <v>1148</v>
      </c>
      <c r="BU87" s="3" t="s">
        <v>105</v>
      </c>
      <c r="BV87" s="3" t="s">
        <v>40</v>
      </c>
      <c r="BW87" s="3" t="s">
        <v>93</v>
      </c>
      <c r="BX87" s="3" t="s">
        <v>105</v>
      </c>
      <c r="BY87" s="3" t="s">
        <v>418</v>
      </c>
      <c r="BZ87" s="3" t="s">
        <v>105</v>
      </c>
      <c r="CA87" s="3" t="s">
        <v>303</v>
      </c>
      <c r="CB87" s="3" t="s">
        <v>289</v>
      </c>
      <c r="CC87" s="203" t="s">
        <v>1149</v>
      </c>
      <c r="CD87" s="1"/>
      <c r="CE87" s="1"/>
      <c r="CF87" s="171" t="s">
        <v>727</v>
      </c>
      <c r="CG87" s="171" t="s">
        <v>292</v>
      </c>
      <c r="CH87" s="171" t="s">
        <v>167</v>
      </c>
      <c r="CI87" s="171" t="s">
        <v>120</v>
      </c>
    </row>
    <row r="88" spans="1:87" ht="252" x14ac:dyDescent="0.25">
      <c r="A88" s="3" t="s">
        <v>1150</v>
      </c>
      <c r="B88" s="175">
        <v>100</v>
      </c>
      <c r="C88" s="219" t="str">
        <f t="shared" si="11"/>
        <v>JEP-807-2022</v>
      </c>
      <c r="D88" s="3" t="s">
        <v>1151</v>
      </c>
      <c r="E88" s="3" t="s">
        <v>881</v>
      </c>
      <c r="F88" s="172">
        <v>44893</v>
      </c>
      <c r="G88" s="3" t="s">
        <v>876</v>
      </c>
      <c r="H88" s="3" t="s">
        <v>29</v>
      </c>
      <c r="I88" s="3" t="s">
        <v>48</v>
      </c>
      <c r="J88" s="165">
        <v>860516847</v>
      </c>
      <c r="K88" s="3">
        <v>7</v>
      </c>
      <c r="L88" s="3" t="s">
        <v>13</v>
      </c>
      <c r="M88" s="3" t="s">
        <v>474</v>
      </c>
      <c r="N88" s="3" t="s">
        <v>1152</v>
      </c>
      <c r="O88" s="171" t="s">
        <v>8</v>
      </c>
      <c r="P88" s="3" t="s">
        <v>720</v>
      </c>
      <c r="Q88" s="171" t="s">
        <v>120</v>
      </c>
      <c r="R88" s="171" t="s">
        <v>120</v>
      </c>
      <c r="S88" s="171" t="s">
        <v>146</v>
      </c>
      <c r="T88" s="152" t="s">
        <v>413</v>
      </c>
      <c r="U88" s="171" t="s">
        <v>884</v>
      </c>
      <c r="V88" s="171" t="s">
        <v>105</v>
      </c>
      <c r="W88" s="171" t="s">
        <v>105</v>
      </c>
      <c r="X88" s="171" t="s">
        <v>105</v>
      </c>
      <c r="Y88" s="171" t="s">
        <v>542</v>
      </c>
      <c r="Z88" s="115">
        <v>70201346600</v>
      </c>
      <c r="AA88" s="171" t="s">
        <v>105</v>
      </c>
      <c r="AB88" s="171" t="s">
        <v>105</v>
      </c>
      <c r="AC88" s="153" t="s">
        <v>105</v>
      </c>
      <c r="AD88" s="153" t="s">
        <v>105</v>
      </c>
      <c r="AE88" s="175">
        <v>101522</v>
      </c>
      <c r="AF88" s="175">
        <v>552222</v>
      </c>
      <c r="AG88" s="175" t="s">
        <v>105</v>
      </c>
      <c r="AH88" s="172">
        <v>44895</v>
      </c>
      <c r="AI88" s="172">
        <v>44896</v>
      </c>
      <c r="AJ88" s="3" t="s">
        <v>105</v>
      </c>
      <c r="AK88" s="3" t="s">
        <v>105</v>
      </c>
      <c r="AL88" s="3" t="s">
        <v>105</v>
      </c>
      <c r="AM88" s="172" t="s">
        <v>105</v>
      </c>
      <c r="AN88" s="171">
        <v>77585200</v>
      </c>
      <c r="AO88" s="172">
        <v>45267</v>
      </c>
      <c r="AP88" s="173">
        <v>1784459600</v>
      </c>
      <c r="AQ88" s="172">
        <v>45306</v>
      </c>
      <c r="AR88" s="154">
        <v>134365000</v>
      </c>
      <c r="AS88" s="172">
        <v>45639</v>
      </c>
      <c r="AT88" s="154">
        <v>3249646400</v>
      </c>
      <c r="AU88" s="172">
        <v>45674</v>
      </c>
      <c r="AV88" s="154">
        <v>0</v>
      </c>
      <c r="AW88" s="3" t="s">
        <v>105</v>
      </c>
      <c r="AX88" s="3">
        <v>2</v>
      </c>
      <c r="AY88" s="172" t="s">
        <v>105</v>
      </c>
      <c r="AZ88" s="3">
        <f t="shared" si="12"/>
        <v>0</v>
      </c>
      <c r="BA88" s="159">
        <f>Z88+AN88+AP88+AR88+AT88</f>
        <v>75447402800</v>
      </c>
      <c r="BB88" s="171">
        <f>BC88+BD88+BE88+BF88</f>
        <v>70585715200</v>
      </c>
      <c r="BC88" s="171">
        <v>18421503100</v>
      </c>
      <c r="BD88" s="171">
        <f>19078166800+867189400+947662100</f>
        <v>20893018300</v>
      </c>
      <c r="BE88" s="171">
        <f>17892536200+813297100+837690700</f>
        <v>19543524000</v>
      </c>
      <c r="BF88" s="171">
        <v>11727669800</v>
      </c>
      <c r="BG88" s="172">
        <v>46234</v>
      </c>
      <c r="BH88" s="172">
        <v>46234</v>
      </c>
      <c r="BI88" s="174">
        <f t="shared" ca="1" si="14"/>
        <v>105</v>
      </c>
      <c r="BJ88" s="3" t="s">
        <v>414</v>
      </c>
      <c r="BK88" s="172" t="s">
        <v>105</v>
      </c>
      <c r="BL88" s="3" t="s">
        <v>282</v>
      </c>
      <c r="BM88" s="3" t="s">
        <v>105</v>
      </c>
      <c r="BN88" s="3" t="s">
        <v>105</v>
      </c>
      <c r="BO88" s="3" t="s">
        <v>105</v>
      </c>
      <c r="BP88" s="3" t="s">
        <v>105</v>
      </c>
      <c r="BQ88" s="172" t="s">
        <v>105</v>
      </c>
      <c r="BR88" s="3" t="s">
        <v>105</v>
      </c>
      <c r="BS88" s="3">
        <v>2022</v>
      </c>
      <c r="BT88" s="3" t="s">
        <v>105</v>
      </c>
      <c r="BU88" s="3" t="s">
        <v>1154</v>
      </c>
      <c r="BV88" s="3" t="s">
        <v>28</v>
      </c>
      <c r="BW88" s="3" t="s">
        <v>73</v>
      </c>
      <c r="BX88" s="3" t="s">
        <v>105</v>
      </c>
      <c r="BY88" s="3" t="s">
        <v>105</v>
      </c>
      <c r="BZ88" s="3" t="s">
        <v>105</v>
      </c>
      <c r="CA88" s="3" t="s">
        <v>105</v>
      </c>
      <c r="CB88" s="3" t="s">
        <v>105</v>
      </c>
      <c r="CC88" s="151" t="s">
        <v>1155</v>
      </c>
      <c r="CD88" s="1"/>
      <c r="CE88" s="1"/>
      <c r="CF88" s="171" t="s">
        <v>727</v>
      </c>
      <c r="CG88" s="171" t="s">
        <v>292</v>
      </c>
      <c r="CH88" s="171" t="s">
        <v>167</v>
      </c>
      <c r="CI88" s="171" t="s">
        <v>120</v>
      </c>
    </row>
    <row r="89" spans="1:87" ht="72" hidden="1" x14ac:dyDescent="0.25">
      <c r="A89" s="3" t="s">
        <v>1156</v>
      </c>
      <c r="B89" s="175">
        <v>101</v>
      </c>
      <c r="C89" s="217" t="s">
        <v>1157</v>
      </c>
      <c r="D89" s="70" t="s">
        <v>1158</v>
      </c>
      <c r="E89" s="3" t="s">
        <v>517</v>
      </c>
      <c r="F89" s="172" t="s">
        <v>274</v>
      </c>
      <c r="G89" s="3" t="s">
        <v>1159</v>
      </c>
      <c r="H89" s="3" t="s">
        <v>41</v>
      </c>
      <c r="I89" s="3" t="s">
        <v>27</v>
      </c>
      <c r="J89" s="165">
        <v>900229503</v>
      </c>
      <c r="K89" s="3">
        <v>2</v>
      </c>
      <c r="L89" s="3" t="s">
        <v>13</v>
      </c>
      <c r="M89" s="3" t="s">
        <v>105</v>
      </c>
      <c r="N89" s="3" t="s">
        <v>1160</v>
      </c>
      <c r="O89" s="171" t="s">
        <v>8</v>
      </c>
      <c r="P89" s="171" t="s">
        <v>720</v>
      </c>
      <c r="Q89" s="171" t="s">
        <v>120</v>
      </c>
      <c r="R89" s="171" t="s">
        <v>120</v>
      </c>
      <c r="S89" s="171" t="s">
        <v>146</v>
      </c>
      <c r="T89" s="171" t="s">
        <v>871</v>
      </c>
      <c r="U89" s="171" t="s">
        <v>884</v>
      </c>
      <c r="V89" s="171" t="s">
        <v>847</v>
      </c>
      <c r="W89" s="171" t="s">
        <v>105</v>
      </c>
      <c r="X89" s="171" t="s">
        <v>105</v>
      </c>
      <c r="Y89" s="171" t="s">
        <v>542</v>
      </c>
      <c r="Z89" s="115">
        <v>725408442.50999999</v>
      </c>
      <c r="AA89" s="171" t="s">
        <v>105</v>
      </c>
      <c r="AB89" s="171" t="s">
        <v>105</v>
      </c>
      <c r="AC89" s="153">
        <v>0</v>
      </c>
      <c r="AD89" s="153" t="s">
        <v>105</v>
      </c>
      <c r="AE89" s="175">
        <v>67722</v>
      </c>
      <c r="AF89" s="175">
        <v>94822</v>
      </c>
      <c r="AG89" s="175" t="s">
        <v>105</v>
      </c>
      <c r="AH89" s="172">
        <v>44611</v>
      </c>
      <c r="AI89" s="172">
        <v>44611</v>
      </c>
      <c r="AJ89" s="3" t="s">
        <v>105</v>
      </c>
      <c r="AK89" s="3" t="s">
        <v>105</v>
      </c>
      <c r="AL89" s="3" t="s">
        <v>105</v>
      </c>
      <c r="AM89" s="172" t="s">
        <v>105</v>
      </c>
      <c r="AN89" s="154">
        <v>193966508</v>
      </c>
      <c r="AO89" s="172">
        <v>44881</v>
      </c>
      <c r="AP89" s="154">
        <v>95000000</v>
      </c>
      <c r="AQ89" s="172">
        <v>44995</v>
      </c>
      <c r="AR89" s="154">
        <v>0</v>
      </c>
      <c r="AS89" s="172" t="s">
        <v>105</v>
      </c>
      <c r="AT89" s="154">
        <v>0</v>
      </c>
      <c r="AU89" s="3" t="s">
        <v>105</v>
      </c>
      <c r="AV89" s="154">
        <v>0</v>
      </c>
      <c r="AW89" s="3" t="s">
        <v>105</v>
      </c>
      <c r="AX89" s="3">
        <v>2</v>
      </c>
      <c r="AY89" s="172">
        <v>44881</v>
      </c>
      <c r="AZ89" s="3">
        <f t="shared" si="12"/>
        <v>136</v>
      </c>
      <c r="BA89" s="159">
        <f t="shared" si="13"/>
        <v>1014374950.51</v>
      </c>
      <c r="BB89" s="171">
        <f t="shared" ref="BB89:BB96" si="15">BC89+BD89+BE89+BF89</f>
        <v>0</v>
      </c>
      <c r="BC89" s="171">
        <v>0</v>
      </c>
      <c r="BD89" s="171">
        <v>0</v>
      </c>
      <c r="BE89" s="171">
        <v>0</v>
      </c>
      <c r="BF89" s="171">
        <v>0</v>
      </c>
      <c r="BG89" s="172">
        <v>44895</v>
      </c>
      <c r="BH89" s="172">
        <v>45031</v>
      </c>
      <c r="BI89" s="174">
        <f t="shared" ca="1" si="14"/>
        <v>-1098</v>
      </c>
      <c r="BJ89" s="3" t="s">
        <v>414</v>
      </c>
      <c r="BK89" s="172">
        <v>45547</v>
      </c>
      <c r="BL89" s="3" t="s">
        <v>282</v>
      </c>
      <c r="BM89" s="3" t="s">
        <v>1161</v>
      </c>
      <c r="BN89" s="3" t="s">
        <v>1162</v>
      </c>
      <c r="BO89" s="3">
        <v>0</v>
      </c>
      <c r="BP89" s="3" t="s">
        <v>284</v>
      </c>
      <c r="BQ89" s="172">
        <v>44617</v>
      </c>
      <c r="BR89" s="3" t="s">
        <v>1163</v>
      </c>
      <c r="BS89" s="3">
        <v>2022</v>
      </c>
      <c r="BT89" s="3" t="s">
        <v>105</v>
      </c>
      <c r="BU89" s="3" t="s">
        <v>1164</v>
      </c>
      <c r="BV89" s="3" t="s">
        <v>40</v>
      </c>
      <c r="BW89" s="3" t="s">
        <v>77</v>
      </c>
      <c r="BX89" s="3" t="s">
        <v>105</v>
      </c>
      <c r="BY89" s="3" t="s">
        <v>105</v>
      </c>
      <c r="BZ89" s="3" t="s">
        <v>105</v>
      </c>
      <c r="CA89" s="3" t="s">
        <v>105</v>
      </c>
      <c r="CB89" s="3" t="s">
        <v>105</v>
      </c>
      <c r="CC89" s="151" t="s">
        <v>1165</v>
      </c>
      <c r="CD89" s="200"/>
      <c r="CE89" s="1"/>
      <c r="CF89" s="171" t="s">
        <v>727</v>
      </c>
      <c r="CG89" s="171" t="s">
        <v>292</v>
      </c>
      <c r="CH89" s="171" t="s">
        <v>167</v>
      </c>
      <c r="CI89" s="171" t="s">
        <v>120</v>
      </c>
    </row>
    <row r="90" spans="1:87" ht="126" hidden="1" x14ac:dyDescent="0.25">
      <c r="A90" s="3" t="s">
        <v>1166</v>
      </c>
      <c r="B90" s="175">
        <v>102</v>
      </c>
      <c r="C90" s="170" t="str">
        <f t="shared" ref="C90:C153" si="16">_xlfn.CONCAT(A90,"-","2022")</f>
        <v>JEP-100-2022</v>
      </c>
      <c r="D90" s="3" t="s">
        <v>1167</v>
      </c>
      <c r="E90" s="3" t="s">
        <v>517</v>
      </c>
      <c r="F90" s="172" t="s">
        <v>274</v>
      </c>
      <c r="G90" s="3" t="s">
        <v>1168</v>
      </c>
      <c r="H90" s="3" t="s">
        <v>29</v>
      </c>
      <c r="I90" s="3" t="s">
        <v>27</v>
      </c>
      <c r="J90" s="165">
        <v>19460742</v>
      </c>
      <c r="K90" s="3">
        <v>9</v>
      </c>
      <c r="L90" s="3" t="s">
        <v>9</v>
      </c>
      <c r="M90" s="3" t="s">
        <v>105</v>
      </c>
      <c r="N90" s="3" t="s">
        <v>1169</v>
      </c>
      <c r="O90" s="171" t="s">
        <v>8</v>
      </c>
      <c r="P90" s="3" t="s">
        <v>277</v>
      </c>
      <c r="Q90" s="3" t="s">
        <v>167</v>
      </c>
      <c r="R90" s="171" t="s">
        <v>120</v>
      </c>
      <c r="S90" s="171" t="s">
        <v>146</v>
      </c>
      <c r="T90" s="171" t="s">
        <v>1021</v>
      </c>
      <c r="U90" s="171" t="s">
        <v>884</v>
      </c>
      <c r="V90" s="171" t="s">
        <v>847</v>
      </c>
      <c r="W90" s="171" t="s">
        <v>105</v>
      </c>
      <c r="X90" s="171" t="s">
        <v>105</v>
      </c>
      <c r="Y90" s="171" t="s">
        <v>542</v>
      </c>
      <c r="Z90" s="115">
        <v>23679371</v>
      </c>
      <c r="AA90" s="171" t="s">
        <v>105</v>
      </c>
      <c r="AB90" s="171" t="s">
        <v>105</v>
      </c>
      <c r="AC90" s="153" t="s">
        <v>1170</v>
      </c>
      <c r="AD90" s="153" t="s">
        <v>105</v>
      </c>
      <c r="AE90" s="175">
        <v>31122</v>
      </c>
      <c r="AF90" s="175">
        <v>58122</v>
      </c>
      <c r="AG90" s="175" t="s">
        <v>105</v>
      </c>
      <c r="AH90" s="172">
        <v>44586</v>
      </c>
      <c r="AI90" s="172">
        <v>44588</v>
      </c>
      <c r="AJ90" s="3" t="s">
        <v>105</v>
      </c>
      <c r="AK90" s="173" t="s">
        <v>105</v>
      </c>
      <c r="AL90" s="3" t="s">
        <v>105</v>
      </c>
      <c r="AM90" s="172" t="s">
        <v>105</v>
      </c>
      <c r="AN90" s="154">
        <v>0</v>
      </c>
      <c r="AO90" s="3" t="s">
        <v>105</v>
      </c>
      <c r="AP90" s="154">
        <v>0</v>
      </c>
      <c r="AQ90" s="172" t="s">
        <v>105</v>
      </c>
      <c r="AR90" s="154">
        <v>0</v>
      </c>
      <c r="AS90" s="3" t="s">
        <v>105</v>
      </c>
      <c r="AT90" s="154">
        <v>0</v>
      </c>
      <c r="AU90" s="3" t="s">
        <v>105</v>
      </c>
      <c r="AV90" s="154">
        <v>0</v>
      </c>
      <c r="AW90" s="3" t="s">
        <v>105</v>
      </c>
      <c r="AX90" s="3">
        <v>0</v>
      </c>
      <c r="AY90" s="172" t="s">
        <v>105</v>
      </c>
      <c r="AZ90" s="3">
        <f t="shared" si="12"/>
        <v>0</v>
      </c>
      <c r="BA90" s="159">
        <f t="shared" si="13"/>
        <v>23679371</v>
      </c>
      <c r="BB90" s="171">
        <f t="shared" si="15"/>
        <v>0</v>
      </c>
      <c r="BC90" s="171">
        <v>0</v>
      </c>
      <c r="BD90" s="171">
        <v>0</v>
      </c>
      <c r="BE90" s="171">
        <v>0</v>
      </c>
      <c r="BF90" s="171">
        <v>0</v>
      </c>
      <c r="BG90" s="172">
        <v>44926</v>
      </c>
      <c r="BH90" s="172">
        <v>44926</v>
      </c>
      <c r="BI90" s="174">
        <f t="shared" ca="1" si="14"/>
        <v>-1203</v>
      </c>
      <c r="BJ90" s="3" t="s">
        <v>281</v>
      </c>
      <c r="BK90" s="172" t="s">
        <v>105</v>
      </c>
      <c r="BL90" s="3" t="s">
        <v>282</v>
      </c>
      <c r="BM90" s="3" t="s">
        <v>92</v>
      </c>
      <c r="BN90" s="3" t="s">
        <v>1171</v>
      </c>
      <c r="BO90" s="3">
        <v>0</v>
      </c>
      <c r="BP90" s="3" t="s">
        <v>284</v>
      </c>
      <c r="BQ90" s="172">
        <v>44587</v>
      </c>
      <c r="BR90" s="3" t="s">
        <v>1172</v>
      </c>
      <c r="BS90" s="3">
        <v>2022</v>
      </c>
      <c r="BT90" s="151" t="s">
        <v>1173</v>
      </c>
      <c r="BU90" s="3" t="s">
        <v>105</v>
      </c>
      <c r="BV90" s="3" t="s">
        <v>40</v>
      </c>
      <c r="BW90" s="3" t="s">
        <v>93</v>
      </c>
      <c r="BX90" s="3" t="s">
        <v>105</v>
      </c>
      <c r="BY90" s="3" t="s">
        <v>105</v>
      </c>
      <c r="BZ90" s="3" t="s">
        <v>105</v>
      </c>
      <c r="CA90" s="3" t="s">
        <v>288</v>
      </c>
      <c r="CB90" s="3" t="s">
        <v>289</v>
      </c>
      <c r="CC90" s="203" t="s">
        <v>1174</v>
      </c>
      <c r="CD90" s="1"/>
      <c r="CE90" s="1"/>
      <c r="CF90" s="171" t="s">
        <v>727</v>
      </c>
      <c r="CG90" s="171" t="s">
        <v>292</v>
      </c>
      <c r="CH90" s="171" t="s">
        <v>167</v>
      </c>
      <c r="CI90" s="171" t="s">
        <v>120</v>
      </c>
    </row>
    <row r="91" spans="1:87" ht="72" x14ac:dyDescent="0.25">
      <c r="A91" s="3" t="s">
        <v>1175</v>
      </c>
      <c r="B91" s="175">
        <v>103</v>
      </c>
      <c r="C91" s="170" t="str">
        <f t="shared" si="16"/>
        <v>JEP-433-2022</v>
      </c>
      <c r="D91" s="3" t="s">
        <v>1176</v>
      </c>
      <c r="E91" s="3" t="s">
        <v>1177</v>
      </c>
      <c r="F91" s="172" t="s">
        <v>274</v>
      </c>
      <c r="G91" s="3" t="s">
        <v>1178</v>
      </c>
      <c r="H91" s="3" t="s">
        <v>26</v>
      </c>
      <c r="I91" s="3" t="s">
        <v>27</v>
      </c>
      <c r="J91" s="165">
        <v>900092491</v>
      </c>
      <c r="K91" s="3">
        <v>1</v>
      </c>
      <c r="L91" s="3" t="s">
        <v>13</v>
      </c>
      <c r="M91" s="3" t="s">
        <v>105</v>
      </c>
      <c r="N91" s="3" t="s">
        <v>1179</v>
      </c>
      <c r="O91" s="171" t="s">
        <v>8</v>
      </c>
      <c r="P91" s="171" t="s">
        <v>491</v>
      </c>
      <c r="Q91" s="171" t="s">
        <v>129</v>
      </c>
      <c r="R91" s="171" t="s">
        <v>120</v>
      </c>
      <c r="S91" s="171" t="s">
        <v>146</v>
      </c>
      <c r="T91" s="171" t="s">
        <v>1180</v>
      </c>
      <c r="U91" s="171" t="s">
        <v>884</v>
      </c>
      <c r="V91" s="171" t="s">
        <v>105</v>
      </c>
      <c r="W91" s="171" t="s">
        <v>105</v>
      </c>
      <c r="X91" s="171" t="s">
        <v>105</v>
      </c>
      <c r="Y91" s="171" t="s">
        <v>542</v>
      </c>
      <c r="Z91" s="115">
        <v>14924255</v>
      </c>
      <c r="AA91" s="171" t="s">
        <v>105</v>
      </c>
      <c r="AB91" s="171" t="s">
        <v>105</v>
      </c>
      <c r="AC91" s="153">
        <v>0</v>
      </c>
      <c r="AD91" s="153" t="s">
        <v>105</v>
      </c>
      <c r="AE91" s="175">
        <v>69122</v>
      </c>
      <c r="AF91" s="175">
        <v>218422</v>
      </c>
      <c r="AG91" s="175" t="s">
        <v>105</v>
      </c>
      <c r="AH91" s="172">
        <v>44684</v>
      </c>
      <c r="AI91" s="172">
        <v>44700</v>
      </c>
      <c r="AJ91" s="3" t="s">
        <v>105</v>
      </c>
      <c r="AK91" s="3" t="s">
        <v>105</v>
      </c>
      <c r="AL91" s="3" t="s">
        <v>105</v>
      </c>
      <c r="AM91" s="172" t="s">
        <v>105</v>
      </c>
      <c r="AN91" s="154">
        <v>0</v>
      </c>
      <c r="AO91" s="3" t="s">
        <v>105</v>
      </c>
      <c r="AP91" s="154">
        <v>0</v>
      </c>
      <c r="AQ91" s="3" t="s">
        <v>105</v>
      </c>
      <c r="AR91" s="154">
        <v>0</v>
      </c>
      <c r="AS91" s="172" t="s">
        <v>105</v>
      </c>
      <c r="AT91" s="154">
        <v>0</v>
      </c>
      <c r="AU91" s="3" t="s">
        <v>105</v>
      </c>
      <c r="AV91" s="154">
        <v>0</v>
      </c>
      <c r="AW91" s="3" t="s">
        <v>105</v>
      </c>
      <c r="AX91" s="3">
        <v>0</v>
      </c>
      <c r="AY91" s="172" t="s">
        <v>105</v>
      </c>
      <c r="AZ91" s="3">
        <f t="shared" si="12"/>
        <v>0</v>
      </c>
      <c r="BA91" s="159">
        <f t="shared" si="13"/>
        <v>14924255</v>
      </c>
      <c r="BB91" s="171">
        <f t="shared" si="15"/>
        <v>0</v>
      </c>
      <c r="BC91" s="171">
        <v>0</v>
      </c>
      <c r="BD91" s="171">
        <v>0</v>
      </c>
      <c r="BE91" s="171">
        <v>0</v>
      </c>
      <c r="BF91" s="171">
        <v>0</v>
      </c>
      <c r="BG91" s="172">
        <v>44926</v>
      </c>
      <c r="BH91" s="172">
        <v>44926</v>
      </c>
      <c r="BI91" s="174">
        <f t="shared" ca="1" si="14"/>
        <v>-1203</v>
      </c>
      <c r="BJ91" s="3" t="s">
        <v>414</v>
      </c>
      <c r="BK91" s="172">
        <v>45040</v>
      </c>
      <c r="BL91" s="3" t="s">
        <v>282</v>
      </c>
      <c r="BM91" s="3" t="s">
        <v>92</v>
      </c>
      <c r="BN91" s="116" t="s">
        <v>1181</v>
      </c>
      <c r="BO91" s="3">
        <v>1</v>
      </c>
      <c r="BP91" s="3" t="s">
        <v>284</v>
      </c>
      <c r="BQ91" s="172">
        <v>44687</v>
      </c>
      <c r="BR91" s="3" t="s">
        <v>1182</v>
      </c>
      <c r="BS91" s="3">
        <v>2022</v>
      </c>
      <c r="BT91" s="3" t="s">
        <v>286</v>
      </c>
      <c r="BU91" s="3" t="s">
        <v>1183</v>
      </c>
      <c r="BV91" s="3" t="s">
        <v>40</v>
      </c>
      <c r="BW91" s="3" t="s">
        <v>93</v>
      </c>
      <c r="BX91" s="3" t="s">
        <v>105</v>
      </c>
      <c r="BY91" s="3" t="s">
        <v>105</v>
      </c>
      <c r="BZ91" s="3" t="s">
        <v>105</v>
      </c>
      <c r="CA91" s="3" t="s">
        <v>105</v>
      </c>
      <c r="CB91" s="3" t="s">
        <v>105</v>
      </c>
      <c r="CC91" s="151" t="s">
        <v>1184</v>
      </c>
      <c r="CD91" s="1"/>
      <c r="CE91" s="1"/>
      <c r="CF91" s="171" t="s">
        <v>727</v>
      </c>
      <c r="CG91" s="171" t="s">
        <v>292</v>
      </c>
      <c r="CH91" s="171" t="s">
        <v>167</v>
      </c>
      <c r="CI91" s="171" t="s">
        <v>120</v>
      </c>
    </row>
    <row r="92" spans="1:87" ht="144" hidden="1" x14ac:dyDescent="0.25">
      <c r="A92" s="3" t="s">
        <v>1185</v>
      </c>
      <c r="B92" s="175">
        <v>104</v>
      </c>
      <c r="C92" s="225" t="str">
        <f t="shared" si="16"/>
        <v>JEP-427-2022</v>
      </c>
      <c r="D92" s="3" t="s">
        <v>1186</v>
      </c>
      <c r="E92" s="3" t="s">
        <v>881</v>
      </c>
      <c r="F92" s="172" t="s">
        <v>274</v>
      </c>
      <c r="G92" s="3" t="s">
        <v>1187</v>
      </c>
      <c r="H92" s="3" t="s">
        <v>32</v>
      </c>
      <c r="I92" s="3" t="s">
        <v>46</v>
      </c>
      <c r="J92" s="165">
        <v>860002400</v>
      </c>
      <c r="K92" s="3">
        <v>2</v>
      </c>
      <c r="L92" s="3" t="s">
        <v>13</v>
      </c>
      <c r="M92" s="3" t="s">
        <v>105</v>
      </c>
      <c r="N92" s="3" t="s">
        <v>1188</v>
      </c>
      <c r="O92" s="171" t="s">
        <v>8</v>
      </c>
      <c r="P92" s="171" t="s">
        <v>720</v>
      </c>
      <c r="Q92" s="171" t="s">
        <v>120</v>
      </c>
      <c r="R92" s="171" t="s">
        <v>120</v>
      </c>
      <c r="S92" s="171" t="s">
        <v>146</v>
      </c>
      <c r="T92" s="171" t="s">
        <v>871</v>
      </c>
      <c r="U92" s="171" t="s">
        <v>884</v>
      </c>
      <c r="V92" s="171" t="s">
        <v>847</v>
      </c>
      <c r="W92" s="171" t="s">
        <v>105</v>
      </c>
      <c r="X92" s="171" t="s">
        <v>105</v>
      </c>
      <c r="Y92" s="171" t="s">
        <v>542</v>
      </c>
      <c r="Z92" s="115">
        <v>1112188444</v>
      </c>
      <c r="AA92" s="171" t="s">
        <v>105</v>
      </c>
      <c r="AB92" s="171" t="s">
        <v>105</v>
      </c>
      <c r="AC92" s="153">
        <v>0</v>
      </c>
      <c r="AD92" s="153" t="s">
        <v>105</v>
      </c>
      <c r="AE92" s="175">
        <v>68522</v>
      </c>
      <c r="AF92" s="175">
        <v>153922</v>
      </c>
      <c r="AG92" s="175" t="s">
        <v>105</v>
      </c>
      <c r="AH92" s="172">
        <v>44645</v>
      </c>
      <c r="AI92" s="172">
        <v>44651</v>
      </c>
      <c r="AJ92" s="3" t="s">
        <v>105</v>
      </c>
      <c r="AK92" s="3" t="s">
        <v>105</v>
      </c>
      <c r="AL92" s="3" t="s">
        <v>105</v>
      </c>
      <c r="AM92" s="172" t="s">
        <v>105</v>
      </c>
      <c r="AN92" s="154">
        <v>3260854</v>
      </c>
      <c r="AO92" s="172">
        <v>44827</v>
      </c>
      <c r="AP92" s="154">
        <v>1246065</v>
      </c>
      <c r="AQ92" s="172">
        <v>44910</v>
      </c>
      <c r="AR92" s="154">
        <v>0</v>
      </c>
      <c r="AS92" s="172" t="s">
        <v>105</v>
      </c>
      <c r="AT92" s="154">
        <v>0</v>
      </c>
      <c r="AU92" s="3" t="s">
        <v>105</v>
      </c>
      <c r="AV92" s="154">
        <v>0</v>
      </c>
      <c r="AW92" s="3" t="s">
        <v>105</v>
      </c>
      <c r="AX92" s="3">
        <v>0</v>
      </c>
      <c r="AY92" s="172" t="s">
        <v>105</v>
      </c>
      <c r="AZ92" s="3">
        <f t="shared" si="12"/>
        <v>0</v>
      </c>
      <c r="BA92" s="159">
        <f t="shared" si="13"/>
        <v>1116695363</v>
      </c>
      <c r="BB92" s="171">
        <f t="shared" si="15"/>
        <v>0</v>
      </c>
      <c r="BC92" s="171">
        <v>0</v>
      </c>
      <c r="BD92" s="171">
        <v>0</v>
      </c>
      <c r="BE92" s="171">
        <v>0</v>
      </c>
      <c r="BF92" s="171">
        <v>0</v>
      </c>
      <c r="BG92" s="172">
        <v>45011</v>
      </c>
      <c r="BH92" s="172">
        <v>45011</v>
      </c>
      <c r="BI92" s="174">
        <f t="shared" ca="1" si="14"/>
        <v>-1118</v>
      </c>
      <c r="BJ92" s="3" t="s">
        <v>414</v>
      </c>
      <c r="BK92" s="172">
        <v>45882</v>
      </c>
      <c r="BL92" s="3" t="s">
        <v>910</v>
      </c>
      <c r="BM92" s="3" t="s">
        <v>105</v>
      </c>
      <c r="BN92" s="3" t="s">
        <v>105</v>
      </c>
      <c r="BO92" s="3" t="s">
        <v>105</v>
      </c>
      <c r="BP92" s="3" t="s">
        <v>105</v>
      </c>
      <c r="BQ92" s="172" t="s">
        <v>105</v>
      </c>
      <c r="BR92" s="3" t="s">
        <v>105</v>
      </c>
      <c r="BS92" s="3">
        <v>2022</v>
      </c>
      <c r="BT92" s="3" t="s">
        <v>105</v>
      </c>
      <c r="BU92" s="3" t="s">
        <v>1189</v>
      </c>
      <c r="BV92" s="3" t="s">
        <v>40</v>
      </c>
      <c r="BW92" s="3" t="s">
        <v>93</v>
      </c>
      <c r="BX92" s="3" t="s">
        <v>105</v>
      </c>
      <c r="BY92" s="3" t="s">
        <v>105</v>
      </c>
      <c r="BZ92" s="3" t="s">
        <v>105</v>
      </c>
      <c r="CA92" s="3" t="s">
        <v>105</v>
      </c>
      <c r="CB92" s="3" t="s">
        <v>105</v>
      </c>
      <c r="CC92" s="151" t="s">
        <v>1190</v>
      </c>
      <c r="CD92" s="1"/>
      <c r="CE92" s="1"/>
      <c r="CF92" s="171" t="s">
        <v>727</v>
      </c>
      <c r="CG92" s="171" t="s">
        <v>292</v>
      </c>
      <c r="CH92" s="171" t="s">
        <v>167</v>
      </c>
      <c r="CI92" s="171" t="s">
        <v>120</v>
      </c>
    </row>
    <row r="93" spans="1:87" ht="72" hidden="1" x14ac:dyDescent="0.25">
      <c r="A93" s="3" t="s">
        <v>1191</v>
      </c>
      <c r="B93" s="175">
        <v>104</v>
      </c>
      <c r="C93" s="170" t="str">
        <f t="shared" si="16"/>
        <v>JEP-428-2022</v>
      </c>
      <c r="D93" s="3" t="s">
        <v>1186</v>
      </c>
      <c r="E93" s="3" t="s">
        <v>881</v>
      </c>
      <c r="F93" s="172" t="s">
        <v>274</v>
      </c>
      <c r="G93" s="3" t="s">
        <v>1192</v>
      </c>
      <c r="H93" s="3" t="s">
        <v>32</v>
      </c>
      <c r="I93" s="3" t="s">
        <v>46</v>
      </c>
      <c r="J93" s="165">
        <v>860037013</v>
      </c>
      <c r="K93" s="3">
        <v>6</v>
      </c>
      <c r="L93" s="3" t="s">
        <v>13</v>
      </c>
      <c r="M93" s="3" t="s">
        <v>105</v>
      </c>
      <c r="N93" s="3" t="s">
        <v>1188</v>
      </c>
      <c r="O93" s="171" t="s">
        <v>8</v>
      </c>
      <c r="P93" s="171" t="s">
        <v>720</v>
      </c>
      <c r="Q93" s="171" t="s">
        <v>120</v>
      </c>
      <c r="R93" s="171" t="s">
        <v>120</v>
      </c>
      <c r="S93" s="171" t="s">
        <v>146</v>
      </c>
      <c r="T93" s="171" t="s">
        <v>871</v>
      </c>
      <c r="U93" s="171" t="s">
        <v>884</v>
      </c>
      <c r="V93" s="171" t="s">
        <v>847</v>
      </c>
      <c r="W93" s="171" t="s">
        <v>105</v>
      </c>
      <c r="X93" s="171" t="s">
        <v>105</v>
      </c>
      <c r="Y93" s="171" t="s">
        <v>280</v>
      </c>
      <c r="Z93" s="115">
        <v>149380000</v>
      </c>
      <c r="AA93" s="171" t="s">
        <v>105</v>
      </c>
      <c r="AB93" s="171" t="s">
        <v>105</v>
      </c>
      <c r="AC93" s="153">
        <v>0</v>
      </c>
      <c r="AD93" s="153" t="s">
        <v>105</v>
      </c>
      <c r="AE93" s="175">
        <v>68522</v>
      </c>
      <c r="AF93" s="175">
        <v>154022</v>
      </c>
      <c r="AG93" s="175">
        <v>2018011001091</v>
      </c>
      <c r="AH93" s="172">
        <v>44645</v>
      </c>
      <c r="AI93" s="172">
        <v>44646</v>
      </c>
      <c r="AJ93" s="3" t="s">
        <v>105</v>
      </c>
      <c r="AK93" s="3" t="s">
        <v>105</v>
      </c>
      <c r="AL93" s="3" t="s">
        <v>105</v>
      </c>
      <c r="AM93" s="172" t="s">
        <v>105</v>
      </c>
      <c r="AN93" s="154">
        <v>0</v>
      </c>
      <c r="AO93" s="172" t="s">
        <v>105</v>
      </c>
      <c r="AP93" s="154">
        <v>0</v>
      </c>
      <c r="AQ93" s="3" t="s">
        <v>105</v>
      </c>
      <c r="AR93" s="154">
        <v>0</v>
      </c>
      <c r="AS93" s="172" t="s">
        <v>105</v>
      </c>
      <c r="AT93" s="154">
        <v>0</v>
      </c>
      <c r="AU93" s="3" t="s">
        <v>105</v>
      </c>
      <c r="AV93" s="154">
        <v>0</v>
      </c>
      <c r="AW93" s="3" t="s">
        <v>105</v>
      </c>
      <c r="AX93" s="3">
        <v>0</v>
      </c>
      <c r="AY93" s="172" t="s">
        <v>105</v>
      </c>
      <c r="AZ93" s="3">
        <f t="shared" si="12"/>
        <v>0</v>
      </c>
      <c r="BA93" s="159">
        <f t="shared" si="13"/>
        <v>149380000</v>
      </c>
      <c r="BB93" s="171">
        <f t="shared" si="15"/>
        <v>0</v>
      </c>
      <c r="BC93" s="171">
        <v>0</v>
      </c>
      <c r="BD93" s="171">
        <v>0</v>
      </c>
      <c r="BE93" s="171">
        <v>0</v>
      </c>
      <c r="BF93" s="171">
        <v>0</v>
      </c>
      <c r="BG93" s="172">
        <v>45011</v>
      </c>
      <c r="BH93" s="172">
        <v>45011</v>
      </c>
      <c r="BI93" s="174">
        <f t="shared" ca="1" si="14"/>
        <v>-1118</v>
      </c>
      <c r="BJ93" s="3" t="s">
        <v>414</v>
      </c>
      <c r="BK93" s="172">
        <v>45150</v>
      </c>
      <c r="BL93" s="3" t="s">
        <v>910</v>
      </c>
      <c r="BM93" s="3" t="s">
        <v>105</v>
      </c>
      <c r="BN93" s="3" t="s">
        <v>105</v>
      </c>
      <c r="BO93" s="3" t="s">
        <v>105</v>
      </c>
      <c r="BP93" s="3" t="s">
        <v>105</v>
      </c>
      <c r="BQ93" s="172" t="s">
        <v>105</v>
      </c>
      <c r="BR93" s="3" t="s">
        <v>105</v>
      </c>
      <c r="BS93" s="3">
        <v>2022</v>
      </c>
      <c r="BT93" s="3" t="s">
        <v>105</v>
      </c>
      <c r="BU93" s="3" t="s">
        <v>1193</v>
      </c>
      <c r="BV93" s="3" t="s">
        <v>40</v>
      </c>
      <c r="BW93" s="3" t="s">
        <v>93</v>
      </c>
      <c r="BX93" s="3" t="s">
        <v>105</v>
      </c>
      <c r="BY93" s="3" t="s">
        <v>105</v>
      </c>
      <c r="BZ93" s="3" t="s">
        <v>105</v>
      </c>
      <c r="CA93" s="3" t="s">
        <v>105</v>
      </c>
      <c r="CB93" s="3" t="s">
        <v>105</v>
      </c>
      <c r="CC93" s="151" t="s">
        <v>1190</v>
      </c>
      <c r="CD93" s="1"/>
      <c r="CE93" s="1"/>
      <c r="CF93" s="171" t="s">
        <v>727</v>
      </c>
      <c r="CG93" s="171" t="s">
        <v>292</v>
      </c>
      <c r="CH93" s="171" t="s">
        <v>167</v>
      </c>
      <c r="CI93" s="171" t="s">
        <v>120</v>
      </c>
    </row>
    <row r="94" spans="1:87" ht="72" hidden="1" x14ac:dyDescent="0.25">
      <c r="A94" s="3" t="s">
        <v>1194</v>
      </c>
      <c r="B94" s="175">
        <v>105</v>
      </c>
      <c r="C94" s="170" t="str">
        <f t="shared" si="16"/>
        <v>JEP-424-2022</v>
      </c>
      <c r="D94" s="3" t="s">
        <v>1195</v>
      </c>
      <c r="E94" s="3" t="s">
        <v>881</v>
      </c>
      <c r="F94" s="172" t="s">
        <v>274</v>
      </c>
      <c r="G94" s="3" t="s">
        <v>1196</v>
      </c>
      <c r="H94" s="3" t="s">
        <v>26</v>
      </c>
      <c r="I94" s="3" t="s">
        <v>46</v>
      </c>
      <c r="J94" s="165">
        <v>860002534</v>
      </c>
      <c r="K94" s="3">
        <v>0</v>
      </c>
      <c r="L94" s="3" t="s">
        <v>13</v>
      </c>
      <c r="M94" s="3" t="s">
        <v>105</v>
      </c>
      <c r="N94" s="3" t="s">
        <v>1197</v>
      </c>
      <c r="O94" s="171" t="s">
        <v>8</v>
      </c>
      <c r="P94" s="171" t="s">
        <v>871</v>
      </c>
      <c r="Q94" s="171" t="s">
        <v>146</v>
      </c>
      <c r="R94" s="171" t="s">
        <v>120</v>
      </c>
      <c r="S94" s="171" t="s">
        <v>146</v>
      </c>
      <c r="T94" s="171" t="s">
        <v>871</v>
      </c>
      <c r="U94" s="171" t="s">
        <v>884</v>
      </c>
      <c r="V94" s="171" t="s">
        <v>847</v>
      </c>
      <c r="W94" s="171" t="s">
        <v>105</v>
      </c>
      <c r="X94" s="171" t="s">
        <v>105</v>
      </c>
      <c r="Y94" s="171" t="s">
        <v>542</v>
      </c>
      <c r="Z94" s="115">
        <v>9797656</v>
      </c>
      <c r="AA94" s="171" t="s">
        <v>105</v>
      </c>
      <c r="AB94" s="171" t="s">
        <v>105</v>
      </c>
      <c r="AC94" s="153">
        <v>0</v>
      </c>
      <c r="AD94" s="153" t="s">
        <v>105</v>
      </c>
      <c r="AE94" s="175">
        <v>61822</v>
      </c>
      <c r="AF94" s="175">
        <v>89322</v>
      </c>
      <c r="AG94" s="175" t="s">
        <v>105</v>
      </c>
      <c r="AH94" s="172">
        <v>44607</v>
      </c>
      <c r="AI94" s="152">
        <v>44609</v>
      </c>
      <c r="AJ94" s="3" t="s">
        <v>105</v>
      </c>
      <c r="AK94" s="3" t="s">
        <v>105</v>
      </c>
      <c r="AL94" s="3" t="s">
        <v>105</v>
      </c>
      <c r="AM94" s="172" t="s">
        <v>105</v>
      </c>
      <c r="AN94" s="154">
        <v>0</v>
      </c>
      <c r="AO94" s="3" t="s">
        <v>105</v>
      </c>
      <c r="AP94" s="154">
        <v>0</v>
      </c>
      <c r="AQ94" s="3" t="s">
        <v>105</v>
      </c>
      <c r="AR94" s="154">
        <v>0</v>
      </c>
      <c r="AS94" s="172" t="s">
        <v>105</v>
      </c>
      <c r="AT94" s="154">
        <v>0</v>
      </c>
      <c r="AU94" s="3" t="s">
        <v>105</v>
      </c>
      <c r="AV94" s="154">
        <v>0</v>
      </c>
      <c r="AW94" s="3" t="s">
        <v>105</v>
      </c>
      <c r="AX94" s="3">
        <v>0</v>
      </c>
      <c r="AY94" s="172" t="s">
        <v>105</v>
      </c>
      <c r="AZ94" s="3">
        <f t="shared" si="12"/>
        <v>0</v>
      </c>
      <c r="BA94" s="159">
        <f t="shared" si="13"/>
        <v>9797656</v>
      </c>
      <c r="BB94" s="171">
        <f t="shared" si="15"/>
        <v>0</v>
      </c>
      <c r="BC94" s="171">
        <v>0</v>
      </c>
      <c r="BD94" s="171">
        <v>0</v>
      </c>
      <c r="BE94" s="171">
        <v>0</v>
      </c>
      <c r="BF94" s="171">
        <v>0</v>
      </c>
      <c r="BG94" s="172">
        <v>44804</v>
      </c>
      <c r="BH94" s="172">
        <v>44804</v>
      </c>
      <c r="BI94" s="174">
        <f t="shared" ca="1" si="14"/>
        <v>-1325</v>
      </c>
      <c r="BJ94" s="3" t="s">
        <v>414</v>
      </c>
      <c r="BK94" s="172">
        <v>44945</v>
      </c>
      <c r="BL94" s="3" t="s">
        <v>910</v>
      </c>
      <c r="BM94" s="3" t="s">
        <v>105</v>
      </c>
      <c r="BN94" s="3" t="s">
        <v>105</v>
      </c>
      <c r="BO94" s="3" t="s">
        <v>105</v>
      </c>
      <c r="BP94" s="3" t="s">
        <v>105</v>
      </c>
      <c r="BQ94" s="172" t="s">
        <v>105</v>
      </c>
      <c r="BR94" s="3" t="s">
        <v>105</v>
      </c>
      <c r="BS94" s="3">
        <v>2022</v>
      </c>
      <c r="BT94" s="3" t="s">
        <v>105</v>
      </c>
      <c r="BU94" s="3" t="s">
        <v>1198</v>
      </c>
      <c r="BV94" s="3" t="s">
        <v>40</v>
      </c>
      <c r="BW94" s="3" t="s">
        <v>93</v>
      </c>
      <c r="BX94" s="3" t="s">
        <v>105</v>
      </c>
      <c r="BY94" s="3" t="s">
        <v>105</v>
      </c>
      <c r="BZ94" s="3" t="s">
        <v>105</v>
      </c>
      <c r="CA94" s="3" t="s">
        <v>105</v>
      </c>
      <c r="CB94" s="3" t="s">
        <v>40</v>
      </c>
      <c r="CC94" s="151" t="s">
        <v>1199</v>
      </c>
      <c r="CD94" s="1"/>
      <c r="CE94" s="1"/>
      <c r="CF94" s="171" t="s">
        <v>727</v>
      </c>
      <c r="CG94" s="171" t="s">
        <v>292</v>
      </c>
      <c r="CH94" s="171" t="s">
        <v>167</v>
      </c>
      <c r="CI94" s="171" t="s">
        <v>120</v>
      </c>
    </row>
    <row r="95" spans="1:87" ht="72" x14ac:dyDescent="0.25">
      <c r="A95" s="3" t="s">
        <v>1200</v>
      </c>
      <c r="B95" s="175">
        <v>106</v>
      </c>
      <c r="C95" s="170" t="str">
        <f t="shared" si="16"/>
        <v>JEP-441-2022</v>
      </c>
      <c r="D95" s="3" t="s">
        <v>1201</v>
      </c>
      <c r="E95" s="3" t="s">
        <v>517</v>
      </c>
      <c r="F95" s="172">
        <v>44752</v>
      </c>
      <c r="G95" s="3" t="s">
        <v>1202</v>
      </c>
      <c r="H95" s="3" t="s">
        <v>35</v>
      </c>
      <c r="I95" s="3" t="s">
        <v>33</v>
      </c>
      <c r="J95" s="165">
        <v>830109420</v>
      </c>
      <c r="K95" s="3">
        <v>1</v>
      </c>
      <c r="L95" s="3" t="s">
        <v>13</v>
      </c>
      <c r="M95" s="3" t="s">
        <v>105</v>
      </c>
      <c r="N95" s="3" t="s">
        <v>1203</v>
      </c>
      <c r="O95" s="171" t="s">
        <v>8</v>
      </c>
      <c r="P95" s="3" t="s">
        <v>720</v>
      </c>
      <c r="Q95" s="171" t="s">
        <v>120</v>
      </c>
      <c r="R95" s="171" t="s">
        <v>120</v>
      </c>
      <c r="S95" s="171" t="s">
        <v>146</v>
      </c>
      <c r="T95" s="171" t="s">
        <v>1021</v>
      </c>
      <c r="U95" s="171" t="s">
        <v>884</v>
      </c>
      <c r="V95" s="171" t="s">
        <v>847</v>
      </c>
      <c r="W95" s="171" t="s">
        <v>105</v>
      </c>
      <c r="X95" s="171" t="s">
        <v>105</v>
      </c>
      <c r="Y95" s="171" t="s">
        <v>542</v>
      </c>
      <c r="Z95" s="115">
        <v>80000000</v>
      </c>
      <c r="AA95" s="171" t="s">
        <v>105</v>
      </c>
      <c r="AB95" s="171" t="s">
        <v>105</v>
      </c>
      <c r="AC95" s="3" t="s">
        <v>105</v>
      </c>
      <c r="AD95" s="153" t="s">
        <v>105</v>
      </c>
      <c r="AE95" s="175">
        <v>68022</v>
      </c>
      <c r="AF95" s="175">
        <v>275422</v>
      </c>
      <c r="AG95" s="175" t="s">
        <v>105</v>
      </c>
      <c r="AH95" s="172">
        <v>44729</v>
      </c>
      <c r="AI95" s="172">
        <v>44741</v>
      </c>
      <c r="AJ95" s="3" t="s">
        <v>105</v>
      </c>
      <c r="AK95" s="3" t="s">
        <v>105</v>
      </c>
      <c r="AL95" s="3" t="s">
        <v>105</v>
      </c>
      <c r="AM95" s="172" t="s">
        <v>105</v>
      </c>
      <c r="AN95" s="154">
        <v>0</v>
      </c>
      <c r="AO95" s="3" t="s">
        <v>105</v>
      </c>
      <c r="AP95" s="154">
        <v>0</v>
      </c>
      <c r="AQ95" s="3" t="s">
        <v>105</v>
      </c>
      <c r="AR95" s="154">
        <v>0</v>
      </c>
      <c r="AS95" s="172" t="s">
        <v>105</v>
      </c>
      <c r="AT95" s="154">
        <v>0</v>
      </c>
      <c r="AU95" s="3" t="s">
        <v>105</v>
      </c>
      <c r="AV95" s="154">
        <v>0</v>
      </c>
      <c r="AW95" s="3" t="s">
        <v>105</v>
      </c>
      <c r="AX95" s="3">
        <v>0</v>
      </c>
      <c r="AY95" s="172" t="s">
        <v>105</v>
      </c>
      <c r="AZ95" s="3">
        <f t="shared" si="12"/>
        <v>0</v>
      </c>
      <c r="BA95" s="159">
        <f t="shared" si="13"/>
        <v>80000000</v>
      </c>
      <c r="BB95" s="171">
        <f t="shared" si="15"/>
        <v>0</v>
      </c>
      <c r="BC95" s="171">
        <v>0</v>
      </c>
      <c r="BD95" s="171">
        <v>0</v>
      </c>
      <c r="BE95" s="171">
        <v>0</v>
      </c>
      <c r="BF95" s="171">
        <v>0</v>
      </c>
      <c r="BG95" s="172">
        <v>44880</v>
      </c>
      <c r="BH95" s="172">
        <v>44880</v>
      </c>
      <c r="BI95" s="174">
        <f t="shared" ca="1" si="14"/>
        <v>-1249</v>
      </c>
      <c r="BJ95" s="3" t="s">
        <v>414</v>
      </c>
      <c r="BK95" s="172">
        <v>45062</v>
      </c>
      <c r="BL95" s="3" t="s">
        <v>533</v>
      </c>
      <c r="BM95" s="3" t="s">
        <v>92</v>
      </c>
      <c r="BN95" s="175">
        <v>1505002963101</v>
      </c>
      <c r="BO95" s="3">
        <v>0</v>
      </c>
      <c r="BP95" s="3" t="s">
        <v>1204</v>
      </c>
      <c r="BQ95" s="172">
        <v>44729</v>
      </c>
      <c r="BR95" s="3" t="s">
        <v>1205</v>
      </c>
      <c r="BS95" s="3">
        <v>2022</v>
      </c>
      <c r="BT95" s="3" t="s">
        <v>286</v>
      </c>
      <c r="BU95" s="3" t="s">
        <v>86</v>
      </c>
      <c r="BV95" s="3" t="s">
        <v>40</v>
      </c>
      <c r="BW95" s="3" t="s">
        <v>93</v>
      </c>
      <c r="BX95" s="3" t="s">
        <v>105</v>
      </c>
      <c r="BY95" s="3" t="s">
        <v>105</v>
      </c>
      <c r="BZ95" s="3" t="s">
        <v>105</v>
      </c>
      <c r="CA95" s="3" t="s">
        <v>105</v>
      </c>
      <c r="CB95" s="3" t="s">
        <v>105</v>
      </c>
      <c r="CC95" s="151" t="s">
        <v>1206</v>
      </c>
      <c r="CD95" s="1"/>
      <c r="CE95" s="1"/>
      <c r="CF95" s="171" t="s">
        <v>727</v>
      </c>
      <c r="CG95" s="171" t="s">
        <v>292</v>
      </c>
      <c r="CH95" s="171" t="s">
        <v>167</v>
      </c>
      <c r="CI95" s="171" t="s">
        <v>120</v>
      </c>
    </row>
    <row r="96" spans="1:87" ht="90" x14ac:dyDescent="0.25">
      <c r="A96" s="3" t="s">
        <v>1207</v>
      </c>
      <c r="B96" s="175">
        <v>107</v>
      </c>
      <c r="C96" s="170" t="str">
        <f t="shared" si="16"/>
        <v>JEP-438-2022</v>
      </c>
      <c r="D96" s="3" t="s">
        <v>1208</v>
      </c>
      <c r="E96" s="3" t="s">
        <v>517</v>
      </c>
      <c r="F96" s="172" t="s">
        <v>274</v>
      </c>
      <c r="G96" s="3" t="s">
        <v>1209</v>
      </c>
      <c r="H96" s="3" t="s">
        <v>26</v>
      </c>
      <c r="I96" s="3" t="s">
        <v>30</v>
      </c>
      <c r="J96" s="165">
        <v>900632517</v>
      </c>
      <c r="K96" s="3">
        <v>2</v>
      </c>
      <c r="L96" s="3" t="s">
        <v>13</v>
      </c>
      <c r="M96" s="3" t="s">
        <v>105</v>
      </c>
      <c r="N96" s="3" t="s">
        <v>1210</v>
      </c>
      <c r="O96" s="171" t="s">
        <v>8</v>
      </c>
      <c r="P96" s="98" t="s">
        <v>871</v>
      </c>
      <c r="Q96" s="171" t="s">
        <v>146</v>
      </c>
      <c r="R96" s="171" t="s">
        <v>120</v>
      </c>
      <c r="S96" s="171" t="s">
        <v>146</v>
      </c>
      <c r="T96" s="98" t="s">
        <v>1021</v>
      </c>
      <c r="U96" s="171" t="s">
        <v>884</v>
      </c>
      <c r="V96" s="171" t="s">
        <v>847</v>
      </c>
      <c r="W96" s="171" t="s">
        <v>105</v>
      </c>
      <c r="X96" s="171" t="s">
        <v>105</v>
      </c>
      <c r="Y96" s="98" t="s">
        <v>542</v>
      </c>
      <c r="Z96" s="115">
        <v>44930000</v>
      </c>
      <c r="AA96" s="171" t="s">
        <v>105</v>
      </c>
      <c r="AB96" s="171" t="s">
        <v>105</v>
      </c>
      <c r="AC96" s="3" t="s">
        <v>105</v>
      </c>
      <c r="AD96" s="153" t="s">
        <v>105</v>
      </c>
      <c r="AE96" s="175">
        <v>70522</v>
      </c>
      <c r="AF96" s="175">
        <v>266822</v>
      </c>
      <c r="AG96" s="175" t="s">
        <v>105</v>
      </c>
      <c r="AH96" s="172">
        <v>44725</v>
      </c>
      <c r="AI96" s="172">
        <v>44747</v>
      </c>
      <c r="AJ96" s="3" t="s">
        <v>105</v>
      </c>
      <c r="AK96" s="3" t="s">
        <v>105</v>
      </c>
      <c r="AL96" s="3" t="s">
        <v>105</v>
      </c>
      <c r="AM96" s="172" t="s">
        <v>105</v>
      </c>
      <c r="AN96" s="154">
        <v>0</v>
      </c>
      <c r="AO96" s="3" t="s">
        <v>105</v>
      </c>
      <c r="AP96" s="154">
        <v>0</v>
      </c>
      <c r="AQ96" s="3" t="s">
        <v>105</v>
      </c>
      <c r="AR96" s="154">
        <v>0</v>
      </c>
      <c r="AS96" s="172" t="s">
        <v>105</v>
      </c>
      <c r="AT96" s="154">
        <v>0</v>
      </c>
      <c r="AU96" s="3" t="s">
        <v>105</v>
      </c>
      <c r="AV96" s="154">
        <v>0</v>
      </c>
      <c r="AW96" s="3" t="s">
        <v>105</v>
      </c>
      <c r="AX96" s="3">
        <v>1</v>
      </c>
      <c r="AY96" s="172">
        <v>44775</v>
      </c>
      <c r="AZ96" s="3">
        <f t="shared" si="12"/>
        <v>28</v>
      </c>
      <c r="BA96" s="159">
        <f t="shared" si="13"/>
        <v>44930000</v>
      </c>
      <c r="BB96" s="171">
        <f t="shared" si="15"/>
        <v>0</v>
      </c>
      <c r="BC96" s="171">
        <v>0</v>
      </c>
      <c r="BD96" s="171">
        <v>0</v>
      </c>
      <c r="BE96" s="171">
        <v>0</v>
      </c>
      <c r="BF96" s="171">
        <v>0</v>
      </c>
      <c r="BG96" s="172">
        <v>44776</v>
      </c>
      <c r="BH96" s="172">
        <v>44804</v>
      </c>
      <c r="BI96" s="174">
        <f t="shared" ca="1" si="14"/>
        <v>-1325</v>
      </c>
      <c r="BJ96" s="3" t="s">
        <v>414</v>
      </c>
      <c r="BK96" s="172">
        <v>45034</v>
      </c>
      <c r="BL96" s="3" t="s">
        <v>533</v>
      </c>
      <c r="BM96" s="3" t="s">
        <v>92</v>
      </c>
      <c r="BN96" s="3" t="s">
        <v>1211</v>
      </c>
      <c r="BO96" s="3">
        <v>0</v>
      </c>
      <c r="BP96" s="3" t="s">
        <v>284</v>
      </c>
      <c r="BQ96" s="172">
        <v>44726</v>
      </c>
      <c r="BR96" s="3" t="s">
        <v>1212</v>
      </c>
      <c r="BS96" s="3">
        <v>2022</v>
      </c>
      <c r="BT96" s="3" t="s">
        <v>286</v>
      </c>
      <c r="BU96" s="3" t="s">
        <v>1213</v>
      </c>
      <c r="BV96" s="3" t="s">
        <v>40</v>
      </c>
      <c r="BW96" s="3" t="s">
        <v>79</v>
      </c>
      <c r="BX96" s="3" t="s">
        <v>105</v>
      </c>
      <c r="BY96" s="3" t="s">
        <v>105</v>
      </c>
      <c r="BZ96" s="3" t="s">
        <v>105</v>
      </c>
      <c r="CA96" s="3" t="s">
        <v>105</v>
      </c>
      <c r="CB96" s="3" t="s">
        <v>40</v>
      </c>
      <c r="CC96" s="151" t="s">
        <v>1214</v>
      </c>
      <c r="CD96" s="1"/>
      <c r="CE96" s="1"/>
      <c r="CF96" s="171" t="s">
        <v>727</v>
      </c>
      <c r="CG96" s="171" t="s">
        <v>292</v>
      </c>
      <c r="CH96" s="171" t="s">
        <v>167</v>
      </c>
      <c r="CI96" s="171" t="s">
        <v>120</v>
      </c>
    </row>
    <row r="97" spans="1:87" ht="126" x14ac:dyDescent="0.25">
      <c r="A97" s="3" t="s">
        <v>1215</v>
      </c>
      <c r="B97" s="175">
        <v>108</v>
      </c>
      <c r="C97" s="175" t="str">
        <f t="shared" si="16"/>
        <v>JEP-779-2022</v>
      </c>
      <c r="D97" s="3" t="s">
        <v>1216</v>
      </c>
      <c r="E97" s="3" t="s">
        <v>517</v>
      </c>
      <c r="F97" s="172">
        <v>44873</v>
      </c>
      <c r="G97" s="3" t="s">
        <v>1217</v>
      </c>
      <c r="H97" s="3" t="s">
        <v>32</v>
      </c>
      <c r="I97" s="3" t="s">
        <v>30</v>
      </c>
      <c r="J97" s="165">
        <v>800003442</v>
      </c>
      <c r="K97" s="3">
        <v>8</v>
      </c>
      <c r="L97" s="3" t="s">
        <v>13</v>
      </c>
      <c r="M97" s="3" t="s">
        <v>474</v>
      </c>
      <c r="N97" s="3" t="s">
        <v>1218</v>
      </c>
      <c r="O97" s="171" t="s">
        <v>8</v>
      </c>
      <c r="P97" s="3" t="s">
        <v>720</v>
      </c>
      <c r="Q97" s="171" t="s">
        <v>120</v>
      </c>
      <c r="R97" s="171" t="s">
        <v>120</v>
      </c>
      <c r="S97" s="171" t="s">
        <v>146</v>
      </c>
      <c r="T97" s="171" t="s">
        <v>1021</v>
      </c>
      <c r="U97" s="171" t="s">
        <v>884</v>
      </c>
      <c r="V97" s="171" t="s">
        <v>105</v>
      </c>
      <c r="W97" s="171" t="s">
        <v>105</v>
      </c>
      <c r="X97" s="171" t="s">
        <v>105</v>
      </c>
      <c r="Y97" s="171" t="s">
        <v>542</v>
      </c>
      <c r="Z97" s="115">
        <v>1346721794</v>
      </c>
      <c r="AA97" s="171" t="s">
        <v>105</v>
      </c>
      <c r="AB97" s="171" t="s">
        <v>105</v>
      </c>
      <c r="AC97" s="171" t="s">
        <v>105</v>
      </c>
      <c r="AD97" s="171" t="s">
        <v>105</v>
      </c>
      <c r="AE97" s="175">
        <v>100022</v>
      </c>
      <c r="AF97" s="175">
        <v>498422</v>
      </c>
      <c r="AG97" s="171" t="s">
        <v>105</v>
      </c>
      <c r="AH97" s="172">
        <v>44876</v>
      </c>
      <c r="AI97" s="172">
        <v>44880</v>
      </c>
      <c r="AJ97" s="3" t="s">
        <v>105</v>
      </c>
      <c r="AK97" s="3" t="s">
        <v>105</v>
      </c>
      <c r="AL97" s="3" t="s">
        <v>105</v>
      </c>
      <c r="AM97" s="172" t="s">
        <v>105</v>
      </c>
      <c r="AN97" s="171">
        <v>100000000</v>
      </c>
      <c r="AO97" s="172">
        <v>44900</v>
      </c>
      <c r="AP97" s="171">
        <v>570000000</v>
      </c>
      <c r="AQ97" s="172">
        <v>45098</v>
      </c>
      <c r="AR97" s="154">
        <v>0</v>
      </c>
      <c r="AS97" s="172" t="s">
        <v>105</v>
      </c>
      <c r="AT97" s="154">
        <v>0</v>
      </c>
      <c r="AU97" s="3" t="s">
        <v>105</v>
      </c>
      <c r="AV97" s="154">
        <v>0</v>
      </c>
      <c r="AW97" s="3" t="s">
        <v>105</v>
      </c>
      <c r="AX97" s="3">
        <v>2</v>
      </c>
      <c r="AY97" s="172" t="s">
        <v>105</v>
      </c>
      <c r="AZ97" s="3">
        <f t="shared" si="12"/>
        <v>-78</v>
      </c>
      <c r="BA97" s="159">
        <f t="shared" si="13"/>
        <v>2016721794</v>
      </c>
      <c r="BB97" s="171">
        <f>BC97+BD97+BE97+BF97</f>
        <v>1173013773</v>
      </c>
      <c r="BC97" s="171">
        <v>1173013773</v>
      </c>
      <c r="BD97" s="171">
        <v>0</v>
      </c>
      <c r="BE97" s="171">
        <v>0</v>
      </c>
      <c r="BF97" s="171">
        <v>0</v>
      </c>
      <c r="BG97" s="172">
        <v>45260</v>
      </c>
      <c r="BH97" s="172">
        <v>45182</v>
      </c>
      <c r="BI97" s="174">
        <f t="shared" ca="1" si="14"/>
        <v>-947</v>
      </c>
      <c r="BJ97" s="3" t="s">
        <v>414</v>
      </c>
      <c r="BK97" s="172">
        <v>45182</v>
      </c>
      <c r="BL97" s="3" t="s">
        <v>282</v>
      </c>
      <c r="BM97" s="3" t="s">
        <v>603</v>
      </c>
      <c r="BN97" s="3" t="s">
        <v>1219</v>
      </c>
      <c r="BO97" s="3" t="s">
        <v>339</v>
      </c>
      <c r="BP97" s="3" t="s">
        <v>1220</v>
      </c>
      <c r="BQ97" s="172" t="s">
        <v>1221</v>
      </c>
      <c r="BR97" s="3" t="s">
        <v>1222</v>
      </c>
      <c r="BS97" s="3">
        <v>2022</v>
      </c>
      <c r="BT97" s="3" t="s">
        <v>286</v>
      </c>
      <c r="BU97" s="3" t="s">
        <v>1223</v>
      </c>
      <c r="BV97" s="3" t="s">
        <v>40</v>
      </c>
      <c r="BW97" s="3" t="s">
        <v>1224</v>
      </c>
      <c r="BX97" s="3" t="s">
        <v>105</v>
      </c>
      <c r="BY97" s="3" t="s">
        <v>105</v>
      </c>
      <c r="BZ97" s="3" t="s">
        <v>105</v>
      </c>
      <c r="CA97" s="3" t="s">
        <v>105</v>
      </c>
      <c r="CB97" s="3" t="s">
        <v>105</v>
      </c>
      <c r="CC97" s="179" t="s">
        <v>1225</v>
      </c>
      <c r="CD97" s="1"/>
      <c r="CE97" s="1"/>
      <c r="CF97" s="171" t="s">
        <v>727</v>
      </c>
      <c r="CG97" s="171" t="s">
        <v>292</v>
      </c>
      <c r="CH97" s="171" t="s">
        <v>167</v>
      </c>
      <c r="CI97" s="171" t="s">
        <v>120</v>
      </c>
    </row>
    <row r="98" spans="1:87" ht="72" x14ac:dyDescent="0.25">
      <c r="A98" s="205" t="s">
        <v>556</v>
      </c>
      <c r="B98" s="175">
        <v>109</v>
      </c>
      <c r="C98" s="170" t="str">
        <f t="shared" si="16"/>
        <v>JEP-434-2022</v>
      </c>
      <c r="D98" s="3" t="s">
        <v>1226</v>
      </c>
      <c r="E98" s="3" t="s">
        <v>578</v>
      </c>
      <c r="F98" s="172" t="s">
        <v>274</v>
      </c>
      <c r="G98" s="3" t="s">
        <v>1227</v>
      </c>
      <c r="H98" s="3" t="s">
        <v>26</v>
      </c>
      <c r="I98" s="3" t="s">
        <v>27</v>
      </c>
      <c r="J98" s="165">
        <v>19323429</v>
      </c>
      <c r="K98" s="3">
        <v>0</v>
      </c>
      <c r="L98" s="3" t="s">
        <v>19</v>
      </c>
      <c r="M98" s="3" t="s">
        <v>105</v>
      </c>
      <c r="N98" s="3" t="s">
        <v>1228</v>
      </c>
      <c r="O98" s="171" t="s">
        <v>8</v>
      </c>
      <c r="P98" s="3" t="s">
        <v>871</v>
      </c>
      <c r="Q98" s="171" t="s">
        <v>146</v>
      </c>
      <c r="R98" s="171" t="s">
        <v>120</v>
      </c>
      <c r="S98" s="171" t="s">
        <v>146</v>
      </c>
      <c r="T98" s="152" t="s">
        <v>1153</v>
      </c>
      <c r="U98" s="171" t="s">
        <v>884</v>
      </c>
      <c r="V98" s="171" t="s">
        <v>105</v>
      </c>
      <c r="W98" s="171" t="s">
        <v>105</v>
      </c>
      <c r="X98" s="171" t="s">
        <v>105</v>
      </c>
      <c r="Y98" s="171" t="s">
        <v>542</v>
      </c>
      <c r="Z98" s="115">
        <v>6467619</v>
      </c>
      <c r="AA98" s="171" t="s">
        <v>105</v>
      </c>
      <c r="AB98" s="171" t="s">
        <v>105</v>
      </c>
      <c r="AC98" s="171" t="s">
        <v>489</v>
      </c>
      <c r="AD98" s="153" t="s">
        <v>105</v>
      </c>
      <c r="AE98" s="175">
        <v>70322</v>
      </c>
      <c r="AF98" s="175">
        <v>254920</v>
      </c>
      <c r="AG98" s="171" t="s">
        <v>105</v>
      </c>
      <c r="AH98" s="172">
        <v>44713</v>
      </c>
      <c r="AI98" s="172">
        <v>44718</v>
      </c>
      <c r="AJ98" s="3" t="s">
        <v>105</v>
      </c>
      <c r="AK98" s="3" t="s">
        <v>105</v>
      </c>
      <c r="AL98" s="3" t="s">
        <v>105</v>
      </c>
      <c r="AM98" s="172" t="s">
        <v>105</v>
      </c>
      <c r="AN98" s="154">
        <v>0</v>
      </c>
      <c r="AO98" s="3" t="s">
        <v>105</v>
      </c>
      <c r="AP98" s="154">
        <v>0</v>
      </c>
      <c r="AQ98" s="3" t="s">
        <v>105</v>
      </c>
      <c r="AR98" s="154">
        <v>0</v>
      </c>
      <c r="AS98" s="172" t="s">
        <v>105</v>
      </c>
      <c r="AT98" s="154">
        <v>0</v>
      </c>
      <c r="AU98" s="3" t="s">
        <v>105</v>
      </c>
      <c r="AV98" s="154">
        <v>0</v>
      </c>
      <c r="AW98" s="3" t="s">
        <v>105</v>
      </c>
      <c r="AX98" s="3">
        <v>0</v>
      </c>
      <c r="AY98" s="172" t="s">
        <v>105</v>
      </c>
      <c r="AZ98" s="3">
        <f t="shared" si="12"/>
        <v>0</v>
      </c>
      <c r="BA98" s="159">
        <f t="shared" si="13"/>
        <v>6467619</v>
      </c>
      <c r="BB98" s="171">
        <f t="shared" ref="BB98:BB149" si="17">BC98+BD98+BE98+BF98</f>
        <v>0</v>
      </c>
      <c r="BC98" s="171">
        <v>0</v>
      </c>
      <c r="BD98" s="171">
        <v>0</v>
      </c>
      <c r="BE98" s="171">
        <v>0</v>
      </c>
      <c r="BF98" s="171">
        <v>0</v>
      </c>
      <c r="BG98" s="172">
        <v>44926</v>
      </c>
      <c r="BH98" s="172">
        <v>44926</v>
      </c>
      <c r="BI98" s="174">
        <f t="shared" ca="1" si="14"/>
        <v>-1203</v>
      </c>
      <c r="BJ98" s="3" t="s">
        <v>414</v>
      </c>
      <c r="BK98" s="172">
        <v>45001</v>
      </c>
      <c r="BL98" s="3" t="s">
        <v>533</v>
      </c>
      <c r="BM98" s="3" t="s">
        <v>603</v>
      </c>
      <c r="BN98" s="3" t="s">
        <v>1229</v>
      </c>
      <c r="BO98" s="3">
        <v>0</v>
      </c>
      <c r="BP98" s="3" t="s">
        <v>502</v>
      </c>
      <c r="BQ98" s="172">
        <v>44712</v>
      </c>
      <c r="BR98" s="3" t="s">
        <v>1230</v>
      </c>
      <c r="BS98" s="3">
        <v>2022</v>
      </c>
      <c r="BT98" s="3" t="s">
        <v>286</v>
      </c>
      <c r="BU98" s="3" t="s">
        <v>1231</v>
      </c>
      <c r="BV98" s="3" t="s">
        <v>40</v>
      </c>
      <c r="BW98" s="3" t="s">
        <v>93</v>
      </c>
      <c r="BX98" s="3" t="s">
        <v>105</v>
      </c>
      <c r="BY98" s="3" t="s">
        <v>105</v>
      </c>
      <c r="BZ98" s="3" t="s">
        <v>105</v>
      </c>
      <c r="CA98" s="3" t="s">
        <v>105</v>
      </c>
      <c r="CB98" s="3" t="s">
        <v>274</v>
      </c>
      <c r="CC98" s="151" t="s">
        <v>1232</v>
      </c>
      <c r="CD98" s="1"/>
      <c r="CE98" s="1"/>
      <c r="CF98" s="171" t="s">
        <v>727</v>
      </c>
      <c r="CG98" s="171" t="s">
        <v>292</v>
      </c>
      <c r="CH98" s="171" t="s">
        <v>167</v>
      </c>
      <c r="CI98" s="171" t="s">
        <v>120</v>
      </c>
    </row>
    <row r="99" spans="1:87" ht="126" hidden="1" x14ac:dyDescent="0.25">
      <c r="A99" s="3" t="s">
        <v>1233</v>
      </c>
      <c r="B99" s="175">
        <v>110</v>
      </c>
      <c r="C99" s="170" t="str">
        <f t="shared" si="16"/>
        <v>JEP-104-2022</v>
      </c>
      <c r="D99" s="3" t="s">
        <v>1234</v>
      </c>
      <c r="E99" s="3" t="s">
        <v>517</v>
      </c>
      <c r="F99" s="172" t="s">
        <v>274</v>
      </c>
      <c r="G99" s="3" t="s">
        <v>1235</v>
      </c>
      <c r="H99" s="3" t="s">
        <v>29</v>
      </c>
      <c r="I99" s="3" t="s">
        <v>27</v>
      </c>
      <c r="J99" s="165">
        <v>93239252</v>
      </c>
      <c r="K99" s="3">
        <v>5</v>
      </c>
      <c r="L99" s="3" t="s">
        <v>9</v>
      </c>
      <c r="M99" s="3" t="s">
        <v>105</v>
      </c>
      <c r="N99" s="3" t="s">
        <v>1236</v>
      </c>
      <c r="O99" s="171" t="s">
        <v>8</v>
      </c>
      <c r="P99" s="3" t="s">
        <v>277</v>
      </c>
      <c r="Q99" s="3" t="s">
        <v>167</v>
      </c>
      <c r="R99" s="171" t="s">
        <v>120</v>
      </c>
      <c r="S99" s="171" t="s">
        <v>146</v>
      </c>
      <c r="T99" s="171" t="s">
        <v>1021</v>
      </c>
      <c r="U99" s="171" t="s">
        <v>884</v>
      </c>
      <c r="V99" s="171" t="s">
        <v>847</v>
      </c>
      <c r="W99" s="171" t="s">
        <v>105</v>
      </c>
      <c r="X99" s="171" t="s">
        <v>105</v>
      </c>
      <c r="Y99" s="171" t="s">
        <v>542</v>
      </c>
      <c r="Z99" s="115">
        <v>42284619</v>
      </c>
      <c r="AA99" s="171" t="s">
        <v>105</v>
      </c>
      <c r="AB99" s="171" t="s">
        <v>105</v>
      </c>
      <c r="AC99" s="153" t="s">
        <v>1115</v>
      </c>
      <c r="AD99" s="153" t="s">
        <v>105</v>
      </c>
      <c r="AE99" s="175">
        <v>43822</v>
      </c>
      <c r="AF99" s="175">
        <v>47522</v>
      </c>
      <c r="AG99" s="175" t="s">
        <v>105</v>
      </c>
      <c r="AH99" s="172">
        <v>44582</v>
      </c>
      <c r="AI99" s="172">
        <v>44586</v>
      </c>
      <c r="AJ99" s="3" t="s">
        <v>105</v>
      </c>
      <c r="AK99" s="173" t="s">
        <v>105</v>
      </c>
      <c r="AL99" s="3" t="s">
        <v>105</v>
      </c>
      <c r="AM99" s="172" t="s">
        <v>105</v>
      </c>
      <c r="AN99" s="154">
        <v>0</v>
      </c>
      <c r="AO99" s="3" t="s">
        <v>105</v>
      </c>
      <c r="AP99" s="154">
        <v>0</v>
      </c>
      <c r="AQ99" s="172" t="s">
        <v>105</v>
      </c>
      <c r="AR99" s="154">
        <v>0</v>
      </c>
      <c r="AS99" s="3" t="s">
        <v>105</v>
      </c>
      <c r="AT99" s="154">
        <v>0</v>
      </c>
      <c r="AU99" s="3" t="s">
        <v>105</v>
      </c>
      <c r="AV99" s="154">
        <v>0</v>
      </c>
      <c r="AW99" s="3" t="s">
        <v>105</v>
      </c>
      <c r="AX99" s="3">
        <v>0</v>
      </c>
      <c r="AY99" s="172" t="s">
        <v>105</v>
      </c>
      <c r="AZ99" s="3">
        <f t="shared" si="12"/>
        <v>0</v>
      </c>
      <c r="BA99" s="159">
        <f t="shared" si="13"/>
        <v>42284619</v>
      </c>
      <c r="BB99" s="171">
        <f t="shared" si="17"/>
        <v>0</v>
      </c>
      <c r="BC99" s="171">
        <v>0</v>
      </c>
      <c r="BD99" s="171">
        <v>0</v>
      </c>
      <c r="BE99" s="171">
        <v>0</v>
      </c>
      <c r="BF99" s="171">
        <v>0</v>
      </c>
      <c r="BG99" s="172">
        <v>44926</v>
      </c>
      <c r="BH99" s="172">
        <v>44926</v>
      </c>
      <c r="BI99" s="174">
        <f t="shared" ca="1" si="14"/>
        <v>-1203</v>
      </c>
      <c r="BJ99" s="3" t="s">
        <v>281</v>
      </c>
      <c r="BK99" s="172" t="s">
        <v>105</v>
      </c>
      <c r="BL99" s="3" t="s">
        <v>282</v>
      </c>
      <c r="BM99" s="3" t="s">
        <v>92</v>
      </c>
      <c r="BN99" s="3" t="s">
        <v>1237</v>
      </c>
      <c r="BO99" s="3">
        <v>0</v>
      </c>
      <c r="BP99" s="3" t="s">
        <v>284</v>
      </c>
      <c r="BQ99" s="172">
        <v>44585</v>
      </c>
      <c r="BR99" s="3" t="s">
        <v>1238</v>
      </c>
      <c r="BS99" s="3">
        <v>2022</v>
      </c>
      <c r="BT99" s="151" t="s">
        <v>1239</v>
      </c>
      <c r="BU99" s="3" t="s">
        <v>105</v>
      </c>
      <c r="BV99" s="3" t="s">
        <v>40</v>
      </c>
      <c r="BW99" s="3" t="s">
        <v>93</v>
      </c>
      <c r="BX99" s="3" t="s">
        <v>105</v>
      </c>
      <c r="BY99" s="3" t="s">
        <v>1240</v>
      </c>
      <c r="BZ99" s="3" t="s">
        <v>1241</v>
      </c>
      <c r="CA99" s="3" t="s">
        <v>288</v>
      </c>
      <c r="CB99" s="3" t="s">
        <v>289</v>
      </c>
      <c r="CC99" s="203" t="s">
        <v>1242</v>
      </c>
      <c r="CD99" s="1"/>
      <c r="CE99" s="1"/>
      <c r="CF99" s="171" t="s">
        <v>727</v>
      </c>
      <c r="CG99" s="171" t="s">
        <v>292</v>
      </c>
      <c r="CH99" s="171" t="s">
        <v>167</v>
      </c>
      <c r="CI99" s="171" t="s">
        <v>120</v>
      </c>
    </row>
    <row r="100" spans="1:87" ht="396" hidden="1" x14ac:dyDescent="0.25">
      <c r="A100" s="3" t="s">
        <v>1243</v>
      </c>
      <c r="B100" s="175">
        <v>111</v>
      </c>
      <c r="C100" s="170" t="str">
        <f t="shared" si="16"/>
        <v>JEP-045-2022</v>
      </c>
      <c r="D100" s="3" t="s">
        <v>1244</v>
      </c>
      <c r="E100" s="3" t="s">
        <v>517</v>
      </c>
      <c r="F100" s="172" t="s">
        <v>274</v>
      </c>
      <c r="G100" s="3" t="s">
        <v>1245</v>
      </c>
      <c r="H100" s="3" t="s">
        <v>29</v>
      </c>
      <c r="I100" s="3" t="s">
        <v>27</v>
      </c>
      <c r="J100" s="165">
        <v>80010211</v>
      </c>
      <c r="K100" s="3">
        <v>1</v>
      </c>
      <c r="L100" s="3" t="s">
        <v>9</v>
      </c>
      <c r="M100" s="3" t="s">
        <v>105</v>
      </c>
      <c r="N100" s="3" t="s">
        <v>1246</v>
      </c>
      <c r="O100" s="171" t="s">
        <v>8</v>
      </c>
      <c r="P100" s="3" t="s">
        <v>277</v>
      </c>
      <c r="Q100" s="3" t="s">
        <v>167</v>
      </c>
      <c r="R100" s="171" t="s">
        <v>120</v>
      </c>
      <c r="S100" s="171" t="s">
        <v>146</v>
      </c>
      <c r="T100" s="171" t="s">
        <v>1021</v>
      </c>
      <c r="U100" s="171" t="s">
        <v>884</v>
      </c>
      <c r="V100" s="171" t="s">
        <v>847</v>
      </c>
      <c r="W100" s="171" t="s">
        <v>105</v>
      </c>
      <c r="X100" s="171" t="s">
        <v>105</v>
      </c>
      <c r="Y100" s="171" t="s">
        <v>280</v>
      </c>
      <c r="Z100" s="115">
        <v>43368840</v>
      </c>
      <c r="AA100" s="171" t="s">
        <v>105</v>
      </c>
      <c r="AB100" s="171" t="s">
        <v>105</v>
      </c>
      <c r="AC100" s="153">
        <v>3614070</v>
      </c>
      <c r="AD100" s="153" t="s">
        <v>105</v>
      </c>
      <c r="AE100" s="175">
        <v>32322</v>
      </c>
      <c r="AF100" s="175">
        <v>25922</v>
      </c>
      <c r="AG100" s="175">
        <v>2018011001091</v>
      </c>
      <c r="AH100" s="172">
        <v>44569</v>
      </c>
      <c r="AI100" s="172">
        <v>44578</v>
      </c>
      <c r="AJ100" s="3" t="s">
        <v>105</v>
      </c>
      <c r="AK100" s="173" t="s">
        <v>105</v>
      </c>
      <c r="AL100" s="3" t="s">
        <v>105</v>
      </c>
      <c r="AM100" s="172" t="s">
        <v>105</v>
      </c>
      <c r="AN100" s="154">
        <v>0</v>
      </c>
      <c r="AO100" s="3" t="s">
        <v>105</v>
      </c>
      <c r="AP100" s="154">
        <v>0</v>
      </c>
      <c r="AQ100" s="172" t="s">
        <v>105</v>
      </c>
      <c r="AR100" s="154">
        <v>0</v>
      </c>
      <c r="AS100" s="3" t="s">
        <v>105</v>
      </c>
      <c r="AT100" s="154">
        <v>0</v>
      </c>
      <c r="AU100" s="3" t="s">
        <v>105</v>
      </c>
      <c r="AV100" s="154">
        <v>0</v>
      </c>
      <c r="AW100" s="3" t="s">
        <v>105</v>
      </c>
      <c r="AX100" s="3">
        <v>0</v>
      </c>
      <c r="AY100" s="172" t="s">
        <v>105</v>
      </c>
      <c r="AZ100" s="3">
        <f t="shared" si="12"/>
        <v>0</v>
      </c>
      <c r="BA100" s="159">
        <f t="shared" si="13"/>
        <v>43368840</v>
      </c>
      <c r="BB100" s="171">
        <f t="shared" si="17"/>
        <v>0</v>
      </c>
      <c r="BC100" s="171">
        <v>0</v>
      </c>
      <c r="BD100" s="171">
        <v>0</v>
      </c>
      <c r="BE100" s="171">
        <v>0</v>
      </c>
      <c r="BF100" s="171">
        <v>0</v>
      </c>
      <c r="BG100" s="172">
        <v>44926</v>
      </c>
      <c r="BH100" s="172">
        <v>44926</v>
      </c>
      <c r="BI100" s="174">
        <f t="shared" ca="1" si="14"/>
        <v>-1203</v>
      </c>
      <c r="BJ100" s="3" t="s">
        <v>281</v>
      </c>
      <c r="BK100" s="172" t="s">
        <v>105</v>
      </c>
      <c r="BL100" s="3" t="s">
        <v>282</v>
      </c>
      <c r="BM100" s="3" t="s">
        <v>92</v>
      </c>
      <c r="BN100" s="3" t="s">
        <v>1247</v>
      </c>
      <c r="BO100" s="3">
        <v>0</v>
      </c>
      <c r="BP100" s="3" t="s">
        <v>394</v>
      </c>
      <c r="BQ100" s="172">
        <v>44572</v>
      </c>
      <c r="BR100" s="3" t="s">
        <v>1248</v>
      </c>
      <c r="BS100" s="3">
        <v>2022</v>
      </c>
      <c r="BT100" s="151" t="s">
        <v>1249</v>
      </c>
      <c r="BU100" s="3" t="s">
        <v>105</v>
      </c>
      <c r="BV100" s="3" t="s">
        <v>40</v>
      </c>
      <c r="BW100" s="3" t="s">
        <v>93</v>
      </c>
      <c r="BX100" s="3" t="s">
        <v>105</v>
      </c>
      <c r="BY100" s="3" t="s">
        <v>1250</v>
      </c>
      <c r="BZ100" s="3" t="s">
        <v>105</v>
      </c>
      <c r="CA100" s="3" t="s">
        <v>288</v>
      </c>
      <c r="CB100" s="151" t="s">
        <v>1251</v>
      </c>
      <c r="CC100" s="204" t="s">
        <v>1252</v>
      </c>
      <c r="CD100" s="1"/>
      <c r="CE100" s="1"/>
      <c r="CF100" s="171" t="s">
        <v>727</v>
      </c>
      <c r="CG100" s="171" t="s">
        <v>292</v>
      </c>
      <c r="CH100" s="171" t="s">
        <v>167</v>
      </c>
      <c r="CI100" s="171" t="s">
        <v>120</v>
      </c>
    </row>
    <row r="101" spans="1:87" ht="54" hidden="1" x14ac:dyDescent="0.25">
      <c r="A101" s="3" t="s">
        <v>1253</v>
      </c>
      <c r="B101" s="175">
        <v>112</v>
      </c>
      <c r="C101" s="170" t="str">
        <f t="shared" si="16"/>
        <v>JEP-417-2022</v>
      </c>
      <c r="D101" s="3" t="s">
        <v>1254</v>
      </c>
      <c r="E101" s="3" t="s">
        <v>881</v>
      </c>
      <c r="F101" s="172" t="s">
        <v>274</v>
      </c>
      <c r="G101" s="3" t="s">
        <v>1255</v>
      </c>
      <c r="H101" s="3" t="s">
        <v>29</v>
      </c>
      <c r="I101" s="3" t="s">
        <v>27</v>
      </c>
      <c r="J101" s="165">
        <v>900364710</v>
      </c>
      <c r="K101" s="3">
        <v>8</v>
      </c>
      <c r="L101" s="3" t="s">
        <v>13</v>
      </c>
      <c r="M101" s="3" t="s">
        <v>105</v>
      </c>
      <c r="N101" s="3" t="s">
        <v>1256</v>
      </c>
      <c r="O101" s="171" t="s">
        <v>8</v>
      </c>
      <c r="P101" s="171" t="s">
        <v>491</v>
      </c>
      <c r="Q101" s="171" t="s">
        <v>129</v>
      </c>
      <c r="R101" s="171" t="s">
        <v>126</v>
      </c>
      <c r="S101" s="171" t="s">
        <v>174</v>
      </c>
      <c r="T101" s="171" t="s">
        <v>1257</v>
      </c>
      <c r="U101" s="171" t="s">
        <v>1258</v>
      </c>
      <c r="V101" s="171" t="s">
        <v>105</v>
      </c>
      <c r="W101" s="171" t="s">
        <v>105</v>
      </c>
      <c r="X101" s="171" t="s">
        <v>105</v>
      </c>
      <c r="Y101" s="171" t="s">
        <v>280</v>
      </c>
      <c r="Z101" s="115">
        <v>10472700</v>
      </c>
      <c r="AA101" s="171" t="s">
        <v>105</v>
      </c>
      <c r="AB101" s="171" t="s">
        <v>105</v>
      </c>
      <c r="AC101" s="153">
        <v>1496100</v>
      </c>
      <c r="AD101" s="153" t="s">
        <v>105</v>
      </c>
      <c r="AE101" s="175">
        <v>67822</v>
      </c>
      <c r="AF101" s="175">
        <v>71322</v>
      </c>
      <c r="AG101" s="175">
        <v>2018011001175</v>
      </c>
      <c r="AH101" s="172">
        <v>44589</v>
      </c>
      <c r="AI101" s="172">
        <v>44596</v>
      </c>
      <c r="AJ101" s="3" t="s">
        <v>105</v>
      </c>
      <c r="AK101" s="3" t="s">
        <v>105</v>
      </c>
      <c r="AL101" s="3" t="s">
        <v>105</v>
      </c>
      <c r="AM101" s="172" t="s">
        <v>105</v>
      </c>
      <c r="AN101" s="154">
        <v>0</v>
      </c>
      <c r="AO101" s="3" t="s">
        <v>105</v>
      </c>
      <c r="AP101" s="154">
        <v>0</v>
      </c>
      <c r="AQ101" s="172" t="s">
        <v>105</v>
      </c>
      <c r="AR101" s="154">
        <v>0</v>
      </c>
      <c r="AS101" s="172" t="s">
        <v>105</v>
      </c>
      <c r="AT101" s="154">
        <v>0</v>
      </c>
      <c r="AU101" s="3" t="s">
        <v>105</v>
      </c>
      <c r="AV101" s="154">
        <v>0</v>
      </c>
      <c r="AW101" s="3" t="s">
        <v>105</v>
      </c>
      <c r="AX101" s="3">
        <v>0</v>
      </c>
      <c r="AY101" s="172" t="s">
        <v>105</v>
      </c>
      <c r="AZ101" s="3">
        <f t="shared" si="12"/>
        <v>0</v>
      </c>
      <c r="BA101" s="159">
        <f t="shared" si="13"/>
        <v>10472700</v>
      </c>
      <c r="BB101" s="171">
        <f t="shared" si="17"/>
        <v>0</v>
      </c>
      <c r="BC101" s="171">
        <v>0</v>
      </c>
      <c r="BD101" s="171">
        <v>0</v>
      </c>
      <c r="BE101" s="171">
        <v>0</v>
      </c>
      <c r="BF101" s="171">
        <v>0</v>
      </c>
      <c r="BG101" s="172">
        <v>44926</v>
      </c>
      <c r="BH101" s="172">
        <v>44926</v>
      </c>
      <c r="BI101" s="174">
        <f t="shared" ca="1" si="14"/>
        <v>-1203</v>
      </c>
      <c r="BJ101" s="3" t="s">
        <v>414</v>
      </c>
      <c r="BK101" s="172">
        <v>45040</v>
      </c>
      <c r="BL101" s="3" t="s">
        <v>282</v>
      </c>
      <c r="BM101" s="3" t="s">
        <v>92</v>
      </c>
      <c r="BN101" s="3" t="s">
        <v>1259</v>
      </c>
      <c r="BO101" s="3">
        <v>0</v>
      </c>
      <c r="BP101" s="3" t="s">
        <v>1260</v>
      </c>
      <c r="BQ101" s="172">
        <v>44595</v>
      </c>
      <c r="BR101" s="3" t="s">
        <v>1261</v>
      </c>
      <c r="BS101" s="3">
        <v>2022</v>
      </c>
      <c r="BT101" s="3" t="s">
        <v>286</v>
      </c>
      <c r="BU101" s="3" t="s">
        <v>1262</v>
      </c>
      <c r="BV101" s="3" t="s">
        <v>40</v>
      </c>
      <c r="BW101" s="3" t="s">
        <v>93</v>
      </c>
      <c r="BX101" s="3" t="s">
        <v>105</v>
      </c>
      <c r="BY101" s="3" t="s">
        <v>105</v>
      </c>
      <c r="BZ101" s="3" t="s">
        <v>105</v>
      </c>
      <c r="CA101" s="3" t="s">
        <v>105</v>
      </c>
      <c r="CB101" s="3" t="s">
        <v>105</v>
      </c>
      <c r="CC101" s="151" t="s">
        <v>1263</v>
      </c>
      <c r="CD101" s="1"/>
      <c r="CE101" s="1"/>
      <c r="CF101" s="171" t="s">
        <v>1264</v>
      </c>
      <c r="CG101" s="171" t="s">
        <v>292</v>
      </c>
      <c r="CH101" s="171" t="s">
        <v>167</v>
      </c>
      <c r="CI101" s="171" t="s">
        <v>126</v>
      </c>
    </row>
    <row r="102" spans="1:87" ht="378" hidden="1" x14ac:dyDescent="0.25">
      <c r="A102" s="3" t="s">
        <v>1265</v>
      </c>
      <c r="B102" s="175">
        <v>114</v>
      </c>
      <c r="C102" s="170" t="str">
        <f t="shared" si="16"/>
        <v>JEP-005-2022</v>
      </c>
      <c r="D102" s="3" t="s">
        <v>1266</v>
      </c>
      <c r="E102" s="3" t="s">
        <v>559</v>
      </c>
      <c r="F102" s="172" t="s">
        <v>274</v>
      </c>
      <c r="G102" s="3" t="s">
        <v>1267</v>
      </c>
      <c r="H102" s="3" t="s">
        <v>29</v>
      </c>
      <c r="I102" s="3" t="s">
        <v>27</v>
      </c>
      <c r="J102" s="165">
        <v>80904608</v>
      </c>
      <c r="K102" s="3">
        <v>9</v>
      </c>
      <c r="L102" s="3" t="s">
        <v>9</v>
      </c>
      <c r="M102" s="3" t="s">
        <v>105</v>
      </c>
      <c r="N102" s="3" t="s">
        <v>1268</v>
      </c>
      <c r="O102" s="171" t="s">
        <v>8</v>
      </c>
      <c r="P102" s="3" t="s">
        <v>277</v>
      </c>
      <c r="Q102" s="3" t="s">
        <v>167</v>
      </c>
      <c r="R102" s="171" t="s">
        <v>126</v>
      </c>
      <c r="S102" s="171" t="s">
        <v>174</v>
      </c>
      <c r="T102" s="171" t="s">
        <v>1257</v>
      </c>
      <c r="U102" s="171" t="s">
        <v>1258</v>
      </c>
      <c r="V102" s="171" t="s">
        <v>105</v>
      </c>
      <c r="W102" s="171" t="s">
        <v>105</v>
      </c>
      <c r="X102" s="171" t="s">
        <v>105</v>
      </c>
      <c r="Y102" s="171" t="s">
        <v>280</v>
      </c>
      <c r="Z102" s="115">
        <v>54000000</v>
      </c>
      <c r="AA102" s="171" t="s">
        <v>105</v>
      </c>
      <c r="AB102" s="171" t="s">
        <v>105</v>
      </c>
      <c r="AC102" s="153">
        <v>4500000</v>
      </c>
      <c r="AD102" s="153" t="s">
        <v>105</v>
      </c>
      <c r="AE102" s="175">
        <v>30722</v>
      </c>
      <c r="AF102" s="175">
        <v>38322</v>
      </c>
      <c r="AG102" s="175">
        <v>2018011001175</v>
      </c>
      <c r="AH102" s="172">
        <v>44579</v>
      </c>
      <c r="AI102" s="172">
        <v>44580</v>
      </c>
      <c r="AJ102" s="3" t="s">
        <v>1269</v>
      </c>
      <c r="AK102" s="175">
        <v>1014189865</v>
      </c>
      <c r="AL102" s="3">
        <v>8</v>
      </c>
      <c r="AM102" s="172">
        <v>44742</v>
      </c>
      <c r="AN102" s="154">
        <v>0</v>
      </c>
      <c r="AO102" s="3" t="s">
        <v>105</v>
      </c>
      <c r="AP102" s="154">
        <v>0</v>
      </c>
      <c r="AQ102" s="172" t="s">
        <v>105</v>
      </c>
      <c r="AR102" s="154">
        <v>0</v>
      </c>
      <c r="AS102" s="3" t="s">
        <v>105</v>
      </c>
      <c r="AT102" s="154">
        <v>0</v>
      </c>
      <c r="AU102" s="3" t="s">
        <v>105</v>
      </c>
      <c r="AV102" s="154">
        <v>0</v>
      </c>
      <c r="AW102" s="3" t="s">
        <v>105</v>
      </c>
      <c r="AX102" s="3">
        <v>0</v>
      </c>
      <c r="AY102" s="172" t="s">
        <v>105</v>
      </c>
      <c r="AZ102" s="3">
        <f t="shared" si="12"/>
        <v>0</v>
      </c>
      <c r="BA102" s="159">
        <f t="shared" si="13"/>
        <v>54000000</v>
      </c>
      <c r="BB102" s="171">
        <f t="shared" si="17"/>
        <v>0</v>
      </c>
      <c r="BC102" s="171">
        <v>0</v>
      </c>
      <c r="BD102" s="171">
        <v>0</v>
      </c>
      <c r="BE102" s="171">
        <v>0</v>
      </c>
      <c r="BF102" s="171">
        <v>0</v>
      </c>
      <c r="BG102" s="172">
        <v>44926</v>
      </c>
      <c r="BH102" s="172">
        <v>44926</v>
      </c>
      <c r="BI102" s="174">
        <f t="shared" ca="1" si="14"/>
        <v>-1203</v>
      </c>
      <c r="BJ102" s="3" t="s">
        <v>281</v>
      </c>
      <c r="BK102" s="172" t="s">
        <v>105</v>
      </c>
      <c r="BL102" s="3" t="s">
        <v>282</v>
      </c>
      <c r="BM102" s="3" t="s">
        <v>92</v>
      </c>
      <c r="BN102" s="3" t="s">
        <v>1270</v>
      </c>
      <c r="BO102" s="3" t="s">
        <v>339</v>
      </c>
      <c r="BP102" s="3" t="s">
        <v>1271</v>
      </c>
      <c r="BQ102" s="172" t="s">
        <v>1272</v>
      </c>
      <c r="BR102" s="3" t="s">
        <v>1273</v>
      </c>
      <c r="BS102" s="3" t="s">
        <v>1274</v>
      </c>
      <c r="BT102" s="151" t="s">
        <v>1275</v>
      </c>
      <c r="BU102" s="3" t="s">
        <v>1276</v>
      </c>
      <c r="BV102" s="3" t="s">
        <v>40</v>
      </c>
      <c r="BW102" s="3" t="s">
        <v>69</v>
      </c>
      <c r="BX102" s="3" t="s">
        <v>105</v>
      </c>
      <c r="BY102" s="3" t="s">
        <v>1277</v>
      </c>
      <c r="BZ102" s="3" t="s">
        <v>105</v>
      </c>
      <c r="CA102" s="3" t="s">
        <v>288</v>
      </c>
      <c r="CB102" s="151" t="s">
        <v>1278</v>
      </c>
      <c r="CC102" s="204" t="s">
        <v>1279</v>
      </c>
      <c r="CD102" s="1"/>
      <c r="CE102" s="1"/>
      <c r="CF102" s="171" t="s">
        <v>1264</v>
      </c>
      <c r="CG102" s="171" t="s">
        <v>292</v>
      </c>
      <c r="CH102" s="171" t="s">
        <v>167</v>
      </c>
      <c r="CI102" s="171" t="s">
        <v>126</v>
      </c>
    </row>
    <row r="103" spans="1:87" ht="409.5" hidden="1" x14ac:dyDescent="0.25">
      <c r="A103" s="3" t="s">
        <v>1280</v>
      </c>
      <c r="B103" s="175">
        <v>115</v>
      </c>
      <c r="C103" s="170" t="str">
        <f t="shared" si="16"/>
        <v>JEP-003-2022</v>
      </c>
      <c r="D103" s="3" t="s">
        <v>1281</v>
      </c>
      <c r="E103" s="3" t="s">
        <v>559</v>
      </c>
      <c r="F103" s="172" t="s">
        <v>274</v>
      </c>
      <c r="G103" s="3" t="s">
        <v>1282</v>
      </c>
      <c r="H103" s="3" t="s">
        <v>29</v>
      </c>
      <c r="I103" s="3" t="s">
        <v>27</v>
      </c>
      <c r="J103" s="165">
        <v>1122647365</v>
      </c>
      <c r="K103" s="3">
        <v>4</v>
      </c>
      <c r="L103" s="3" t="s">
        <v>9</v>
      </c>
      <c r="M103" s="3" t="s">
        <v>105</v>
      </c>
      <c r="N103" s="3" t="s">
        <v>1283</v>
      </c>
      <c r="O103" s="171" t="s">
        <v>8</v>
      </c>
      <c r="P103" s="3" t="s">
        <v>277</v>
      </c>
      <c r="Q103" s="3" t="s">
        <v>167</v>
      </c>
      <c r="R103" s="171" t="s">
        <v>126</v>
      </c>
      <c r="S103" s="171" t="s">
        <v>174</v>
      </c>
      <c r="T103" s="171" t="s">
        <v>1257</v>
      </c>
      <c r="U103" s="171" t="s">
        <v>1258</v>
      </c>
      <c r="V103" s="171" t="s">
        <v>105</v>
      </c>
      <c r="W103" s="171" t="s">
        <v>105</v>
      </c>
      <c r="X103" s="171" t="s">
        <v>105</v>
      </c>
      <c r="Y103" s="171" t="s">
        <v>280</v>
      </c>
      <c r="Z103" s="115">
        <v>67200000</v>
      </c>
      <c r="AA103" s="171" t="s">
        <v>105</v>
      </c>
      <c r="AB103" s="171" t="s">
        <v>105</v>
      </c>
      <c r="AC103" s="153" t="s">
        <v>1284</v>
      </c>
      <c r="AD103" s="153" t="s">
        <v>105</v>
      </c>
      <c r="AE103" s="175">
        <v>30522</v>
      </c>
      <c r="AF103" s="175">
        <v>24522</v>
      </c>
      <c r="AG103" s="175">
        <v>2018011001175</v>
      </c>
      <c r="AH103" s="172">
        <v>44566</v>
      </c>
      <c r="AI103" s="172">
        <v>44566</v>
      </c>
      <c r="AJ103" s="3" t="s">
        <v>105</v>
      </c>
      <c r="AK103" s="3" t="s">
        <v>105</v>
      </c>
      <c r="AL103" s="3" t="s">
        <v>105</v>
      </c>
      <c r="AM103" s="172" t="s">
        <v>105</v>
      </c>
      <c r="AN103" s="154">
        <v>0</v>
      </c>
      <c r="AO103" s="3" t="s">
        <v>105</v>
      </c>
      <c r="AP103" s="154">
        <v>0</v>
      </c>
      <c r="AQ103" s="172" t="s">
        <v>105</v>
      </c>
      <c r="AR103" s="154">
        <v>0</v>
      </c>
      <c r="AS103" s="3" t="s">
        <v>105</v>
      </c>
      <c r="AT103" s="154">
        <v>0</v>
      </c>
      <c r="AU103" s="3" t="s">
        <v>105</v>
      </c>
      <c r="AV103" s="154">
        <v>0</v>
      </c>
      <c r="AW103" s="3" t="s">
        <v>105</v>
      </c>
      <c r="AX103" s="3">
        <v>0</v>
      </c>
      <c r="AY103" s="172" t="s">
        <v>105</v>
      </c>
      <c r="AZ103" s="3">
        <f t="shared" si="12"/>
        <v>0</v>
      </c>
      <c r="BA103" s="159">
        <f t="shared" si="13"/>
        <v>67200000</v>
      </c>
      <c r="BB103" s="171">
        <f t="shared" si="17"/>
        <v>0</v>
      </c>
      <c r="BC103" s="171">
        <v>0</v>
      </c>
      <c r="BD103" s="171">
        <v>0</v>
      </c>
      <c r="BE103" s="171">
        <v>0</v>
      </c>
      <c r="BF103" s="171">
        <v>0</v>
      </c>
      <c r="BG103" s="172">
        <v>44926</v>
      </c>
      <c r="BH103" s="172">
        <v>44926</v>
      </c>
      <c r="BI103" s="174">
        <f t="shared" ca="1" si="14"/>
        <v>-1203</v>
      </c>
      <c r="BJ103" s="3" t="s">
        <v>281</v>
      </c>
      <c r="BK103" s="172" t="s">
        <v>105</v>
      </c>
      <c r="BL103" s="3" t="s">
        <v>282</v>
      </c>
      <c r="BM103" s="3" t="s">
        <v>92</v>
      </c>
      <c r="BN103" s="3" t="s">
        <v>1285</v>
      </c>
      <c r="BO103" s="3">
        <v>0</v>
      </c>
      <c r="BP103" s="3" t="s">
        <v>394</v>
      </c>
      <c r="BQ103" s="172">
        <v>44566</v>
      </c>
      <c r="BR103" s="3" t="s">
        <v>1286</v>
      </c>
      <c r="BS103" s="3">
        <v>2022</v>
      </c>
      <c r="BT103" s="151" t="s">
        <v>1287</v>
      </c>
      <c r="BU103" s="3" t="s">
        <v>105</v>
      </c>
      <c r="BV103" s="3" t="s">
        <v>40</v>
      </c>
      <c r="BW103" s="3" t="s">
        <v>93</v>
      </c>
      <c r="BX103" s="3" t="s">
        <v>105</v>
      </c>
      <c r="BY103" s="3" t="s">
        <v>695</v>
      </c>
      <c r="BZ103" s="3" t="s">
        <v>105</v>
      </c>
      <c r="CA103" s="3" t="s">
        <v>303</v>
      </c>
      <c r="CB103" s="151" t="s">
        <v>1288</v>
      </c>
      <c r="CC103" s="204" t="s">
        <v>1289</v>
      </c>
      <c r="CD103" s="1"/>
      <c r="CE103" s="1"/>
      <c r="CF103" s="171" t="s">
        <v>1264</v>
      </c>
      <c r="CG103" s="171" t="s">
        <v>292</v>
      </c>
      <c r="CH103" s="171" t="s">
        <v>167</v>
      </c>
      <c r="CI103" s="171" t="s">
        <v>126</v>
      </c>
    </row>
    <row r="104" spans="1:87" ht="198" hidden="1" x14ac:dyDescent="0.25">
      <c r="A104" s="3" t="s">
        <v>1290</v>
      </c>
      <c r="B104" s="175">
        <v>116</v>
      </c>
      <c r="C104" s="170" t="str">
        <f t="shared" si="16"/>
        <v>JEP-001-2022</v>
      </c>
      <c r="D104" s="3" t="s">
        <v>1291</v>
      </c>
      <c r="E104" s="3" t="s">
        <v>559</v>
      </c>
      <c r="F104" s="172" t="s">
        <v>274</v>
      </c>
      <c r="G104" s="3" t="s">
        <v>1292</v>
      </c>
      <c r="H104" s="3" t="s">
        <v>29</v>
      </c>
      <c r="I104" s="3" t="s">
        <v>27</v>
      </c>
      <c r="J104" s="165">
        <v>1018444989</v>
      </c>
      <c r="K104" s="3">
        <v>0</v>
      </c>
      <c r="L104" s="3" t="s">
        <v>9</v>
      </c>
      <c r="M104" s="3" t="s">
        <v>105</v>
      </c>
      <c r="N104" s="3" t="s">
        <v>1293</v>
      </c>
      <c r="O104" s="171" t="s">
        <v>8</v>
      </c>
      <c r="P104" s="3" t="s">
        <v>277</v>
      </c>
      <c r="Q104" s="3" t="s">
        <v>167</v>
      </c>
      <c r="R104" s="171" t="s">
        <v>126</v>
      </c>
      <c r="S104" s="171" t="s">
        <v>174</v>
      </c>
      <c r="T104" s="171" t="s">
        <v>1257</v>
      </c>
      <c r="U104" s="171" t="s">
        <v>1258</v>
      </c>
      <c r="V104" s="171" t="s">
        <v>105</v>
      </c>
      <c r="W104" s="171" t="s">
        <v>105</v>
      </c>
      <c r="X104" s="171" t="s">
        <v>105</v>
      </c>
      <c r="Y104" s="171" t="s">
        <v>280</v>
      </c>
      <c r="Z104" s="115">
        <v>102000000</v>
      </c>
      <c r="AA104" s="171" t="s">
        <v>105</v>
      </c>
      <c r="AB104" s="171" t="s">
        <v>105</v>
      </c>
      <c r="AC104" s="153">
        <v>8500000</v>
      </c>
      <c r="AD104" s="153" t="s">
        <v>105</v>
      </c>
      <c r="AE104" s="175">
        <v>30422</v>
      </c>
      <c r="AF104" s="175">
        <v>24422</v>
      </c>
      <c r="AG104" s="175">
        <v>2018011001175</v>
      </c>
      <c r="AH104" s="172">
        <v>44566</v>
      </c>
      <c r="AI104" s="172">
        <v>44566</v>
      </c>
      <c r="AJ104" s="3" t="s">
        <v>105</v>
      </c>
      <c r="AK104" s="3" t="s">
        <v>105</v>
      </c>
      <c r="AL104" s="3" t="s">
        <v>105</v>
      </c>
      <c r="AM104" s="172" t="s">
        <v>105</v>
      </c>
      <c r="AN104" s="154">
        <v>-850009</v>
      </c>
      <c r="AO104" s="3" t="s">
        <v>105</v>
      </c>
      <c r="AP104" s="154">
        <v>0</v>
      </c>
      <c r="AQ104" s="3" t="s">
        <v>105</v>
      </c>
      <c r="AR104" s="154">
        <v>0</v>
      </c>
      <c r="AS104" s="3" t="s">
        <v>105</v>
      </c>
      <c r="AT104" s="154">
        <v>0</v>
      </c>
      <c r="AU104" s="3" t="s">
        <v>105</v>
      </c>
      <c r="AV104" s="154">
        <v>0</v>
      </c>
      <c r="AW104" s="3" t="s">
        <v>105</v>
      </c>
      <c r="AX104" s="3">
        <v>0</v>
      </c>
      <c r="AY104" s="172" t="s">
        <v>105</v>
      </c>
      <c r="AZ104" s="3">
        <f t="shared" si="12"/>
        <v>0</v>
      </c>
      <c r="BA104" s="159">
        <f t="shared" si="13"/>
        <v>101149991</v>
      </c>
      <c r="BB104" s="171">
        <f t="shared" si="17"/>
        <v>0</v>
      </c>
      <c r="BC104" s="171">
        <v>0</v>
      </c>
      <c r="BD104" s="171">
        <v>0</v>
      </c>
      <c r="BE104" s="171">
        <v>0</v>
      </c>
      <c r="BF104" s="171">
        <v>0</v>
      </c>
      <c r="BG104" s="172">
        <v>44926</v>
      </c>
      <c r="BH104" s="172">
        <v>44926</v>
      </c>
      <c r="BI104" s="174">
        <f t="shared" ca="1" si="14"/>
        <v>-1203</v>
      </c>
      <c r="BJ104" s="3" t="s">
        <v>281</v>
      </c>
      <c r="BK104" s="172" t="s">
        <v>105</v>
      </c>
      <c r="BL104" s="3" t="s">
        <v>282</v>
      </c>
      <c r="BM104" s="3" t="s">
        <v>92</v>
      </c>
      <c r="BN104" s="3" t="s">
        <v>1294</v>
      </c>
      <c r="BO104" s="3">
        <v>0</v>
      </c>
      <c r="BP104" s="3" t="s">
        <v>394</v>
      </c>
      <c r="BQ104" s="172">
        <v>44566</v>
      </c>
      <c r="BR104" s="3" t="s">
        <v>1286</v>
      </c>
      <c r="BS104" s="3">
        <v>2022</v>
      </c>
      <c r="BT104" s="151" t="s">
        <v>1295</v>
      </c>
      <c r="BU104" s="3" t="s">
        <v>1296</v>
      </c>
      <c r="BV104" s="3" t="s">
        <v>40</v>
      </c>
      <c r="BW104" s="3" t="s">
        <v>93</v>
      </c>
      <c r="BX104" s="3" t="s">
        <v>105</v>
      </c>
      <c r="BY104" s="3" t="s">
        <v>418</v>
      </c>
      <c r="BZ104" s="3" t="s">
        <v>105</v>
      </c>
      <c r="CA104" s="3" t="s">
        <v>303</v>
      </c>
      <c r="CB104" s="151" t="s">
        <v>1297</v>
      </c>
      <c r="CC104" s="204" t="s">
        <v>1298</v>
      </c>
      <c r="CD104" s="1"/>
      <c r="CE104" s="1"/>
      <c r="CF104" s="171" t="s">
        <v>1264</v>
      </c>
      <c r="CG104" s="171" t="s">
        <v>292</v>
      </c>
      <c r="CH104" s="171" t="s">
        <v>167</v>
      </c>
      <c r="CI104" s="171" t="s">
        <v>126</v>
      </c>
    </row>
    <row r="105" spans="1:87" ht="396" hidden="1" x14ac:dyDescent="0.25">
      <c r="A105" s="3" t="s">
        <v>1299</v>
      </c>
      <c r="B105" s="175">
        <v>117</v>
      </c>
      <c r="C105" s="170" t="str">
        <f t="shared" si="16"/>
        <v>JEP-002-2022</v>
      </c>
      <c r="D105" s="3" t="s">
        <v>1300</v>
      </c>
      <c r="E105" s="3" t="s">
        <v>559</v>
      </c>
      <c r="F105" s="172" t="s">
        <v>274</v>
      </c>
      <c r="G105" s="3" t="s">
        <v>1301</v>
      </c>
      <c r="H105" s="3" t="s">
        <v>29</v>
      </c>
      <c r="I105" s="3" t="s">
        <v>27</v>
      </c>
      <c r="J105" s="165">
        <v>52513699</v>
      </c>
      <c r="K105" s="3">
        <v>9</v>
      </c>
      <c r="L105" s="3" t="s">
        <v>9</v>
      </c>
      <c r="M105" s="3" t="s">
        <v>105</v>
      </c>
      <c r="N105" s="3" t="s">
        <v>1302</v>
      </c>
      <c r="O105" s="171" t="s">
        <v>8</v>
      </c>
      <c r="P105" s="3" t="s">
        <v>277</v>
      </c>
      <c r="Q105" s="3" t="s">
        <v>167</v>
      </c>
      <c r="R105" s="171" t="s">
        <v>126</v>
      </c>
      <c r="S105" s="171" t="s">
        <v>174</v>
      </c>
      <c r="T105" s="171" t="s">
        <v>1257</v>
      </c>
      <c r="U105" s="171" t="s">
        <v>1258</v>
      </c>
      <c r="V105" s="171" t="s">
        <v>105</v>
      </c>
      <c r="W105" s="171" t="s">
        <v>105</v>
      </c>
      <c r="X105" s="171" t="s">
        <v>105</v>
      </c>
      <c r="Y105" s="171" t="s">
        <v>280</v>
      </c>
      <c r="Z105" s="167">
        <v>108000000</v>
      </c>
      <c r="AA105" s="171" t="s">
        <v>105</v>
      </c>
      <c r="AB105" s="171" t="s">
        <v>105</v>
      </c>
      <c r="AC105" s="153" t="s">
        <v>1303</v>
      </c>
      <c r="AD105" s="153" t="s">
        <v>105</v>
      </c>
      <c r="AE105" s="175">
        <v>30622</v>
      </c>
      <c r="AF105" s="175">
        <v>25022</v>
      </c>
      <c r="AG105" s="175">
        <v>2018011001175</v>
      </c>
      <c r="AH105" s="172">
        <v>44567</v>
      </c>
      <c r="AI105" s="172">
        <v>44568</v>
      </c>
      <c r="AJ105" s="3" t="s">
        <v>1304</v>
      </c>
      <c r="AK105" s="175">
        <v>52997066</v>
      </c>
      <c r="AL105" s="3">
        <v>3</v>
      </c>
      <c r="AM105" s="172">
        <v>44841</v>
      </c>
      <c r="AN105" s="154">
        <v>0</v>
      </c>
      <c r="AO105" s="3" t="s">
        <v>105</v>
      </c>
      <c r="AP105" s="154">
        <v>0</v>
      </c>
      <c r="AQ105" s="172" t="s">
        <v>105</v>
      </c>
      <c r="AR105" s="154">
        <v>0</v>
      </c>
      <c r="AS105" s="3" t="s">
        <v>105</v>
      </c>
      <c r="AT105" s="154">
        <v>0</v>
      </c>
      <c r="AU105" s="3" t="s">
        <v>105</v>
      </c>
      <c r="AV105" s="154">
        <v>0</v>
      </c>
      <c r="AW105" s="3" t="s">
        <v>105</v>
      </c>
      <c r="AX105" s="3">
        <v>0</v>
      </c>
      <c r="AY105" s="172" t="s">
        <v>105</v>
      </c>
      <c r="AZ105" s="3">
        <f t="shared" si="12"/>
        <v>0</v>
      </c>
      <c r="BA105" s="159">
        <f t="shared" si="13"/>
        <v>108000000</v>
      </c>
      <c r="BB105" s="171">
        <f t="shared" si="17"/>
        <v>0</v>
      </c>
      <c r="BC105" s="171">
        <v>0</v>
      </c>
      <c r="BD105" s="171">
        <v>0</v>
      </c>
      <c r="BE105" s="171">
        <v>0</v>
      </c>
      <c r="BF105" s="171">
        <v>0</v>
      </c>
      <c r="BG105" s="172">
        <v>44926</v>
      </c>
      <c r="BH105" s="172">
        <v>44926</v>
      </c>
      <c r="BI105" s="174">
        <f t="shared" ca="1" si="14"/>
        <v>-1203</v>
      </c>
      <c r="BJ105" s="3" t="s">
        <v>281</v>
      </c>
      <c r="BK105" s="172" t="s">
        <v>105</v>
      </c>
      <c r="BL105" s="3" t="s">
        <v>282</v>
      </c>
      <c r="BM105" s="3" t="s">
        <v>92</v>
      </c>
      <c r="BN105" s="3" t="s">
        <v>1305</v>
      </c>
      <c r="BO105" s="3" t="s">
        <v>339</v>
      </c>
      <c r="BP105" s="3" t="s">
        <v>1271</v>
      </c>
      <c r="BQ105" s="172" t="s">
        <v>1306</v>
      </c>
      <c r="BR105" s="3" t="s">
        <v>1307</v>
      </c>
      <c r="BS105" s="172" t="s">
        <v>1308</v>
      </c>
      <c r="BT105" s="151" t="s">
        <v>1309</v>
      </c>
      <c r="BU105" s="3" t="s">
        <v>1310</v>
      </c>
      <c r="BV105" s="3" t="s">
        <v>40</v>
      </c>
      <c r="BW105" s="3" t="s">
        <v>69</v>
      </c>
      <c r="BX105" s="3" t="s">
        <v>105</v>
      </c>
      <c r="BY105" s="3" t="s">
        <v>418</v>
      </c>
      <c r="BZ105" s="3" t="s">
        <v>105</v>
      </c>
      <c r="CA105" s="3" t="s">
        <v>303</v>
      </c>
      <c r="CB105" s="151" t="s">
        <v>1311</v>
      </c>
      <c r="CC105" s="204" t="s">
        <v>1312</v>
      </c>
      <c r="CD105" s="1"/>
      <c r="CE105" s="1"/>
      <c r="CF105" s="171" t="s">
        <v>1264</v>
      </c>
      <c r="CG105" s="171" t="s">
        <v>292</v>
      </c>
      <c r="CH105" s="171" t="s">
        <v>167</v>
      </c>
      <c r="CI105" s="171" t="s">
        <v>126</v>
      </c>
    </row>
    <row r="106" spans="1:87" ht="72" x14ac:dyDescent="0.25">
      <c r="A106" s="3" t="s">
        <v>1313</v>
      </c>
      <c r="B106" s="175">
        <v>118</v>
      </c>
      <c r="C106" s="170" t="str">
        <f t="shared" si="16"/>
        <v>JEP-446-2022</v>
      </c>
      <c r="D106" s="3" t="s">
        <v>1314</v>
      </c>
      <c r="E106" s="3" t="s">
        <v>881</v>
      </c>
      <c r="F106" s="172">
        <v>44750</v>
      </c>
      <c r="G106" s="3" t="s">
        <v>1315</v>
      </c>
      <c r="H106" s="3" t="s">
        <v>29</v>
      </c>
      <c r="I106" s="3" t="s">
        <v>27</v>
      </c>
      <c r="J106" s="165">
        <v>52938647</v>
      </c>
      <c r="K106" s="3">
        <v>0</v>
      </c>
      <c r="L106" s="3" t="s">
        <v>9</v>
      </c>
      <c r="M106" s="3" t="s">
        <v>105</v>
      </c>
      <c r="N106" s="3" t="s">
        <v>1316</v>
      </c>
      <c r="O106" s="171" t="s">
        <v>8</v>
      </c>
      <c r="P106" s="3" t="s">
        <v>277</v>
      </c>
      <c r="Q106" s="3" t="s">
        <v>167</v>
      </c>
      <c r="R106" s="171" t="s">
        <v>126</v>
      </c>
      <c r="S106" s="171" t="s">
        <v>174</v>
      </c>
      <c r="T106" s="171" t="s">
        <v>1257</v>
      </c>
      <c r="U106" s="171" t="s">
        <v>1258</v>
      </c>
      <c r="V106" s="171" t="s">
        <v>105</v>
      </c>
      <c r="W106" s="171" t="s">
        <v>105</v>
      </c>
      <c r="X106" s="171" t="s">
        <v>105</v>
      </c>
      <c r="Y106" s="171" t="s">
        <v>280</v>
      </c>
      <c r="Z106" s="115">
        <v>15612780</v>
      </c>
      <c r="AA106" s="171" t="s">
        <v>105</v>
      </c>
      <c r="AB106" s="171" t="s">
        <v>105</v>
      </c>
      <c r="AC106" s="153">
        <v>2602130</v>
      </c>
      <c r="AD106" s="153" t="s">
        <v>105</v>
      </c>
      <c r="AE106" s="175">
        <v>84622</v>
      </c>
      <c r="AF106" s="175">
        <v>292522</v>
      </c>
      <c r="AG106" s="175">
        <v>2018011001175</v>
      </c>
      <c r="AH106" s="172">
        <v>44742</v>
      </c>
      <c r="AI106" s="172">
        <v>44743</v>
      </c>
      <c r="AJ106" s="3" t="s">
        <v>105</v>
      </c>
      <c r="AK106" s="3" t="s">
        <v>105</v>
      </c>
      <c r="AL106" s="3" t="s">
        <v>105</v>
      </c>
      <c r="AM106" s="172" t="s">
        <v>105</v>
      </c>
      <c r="AN106" s="154">
        <v>0</v>
      </c>
      <c r="AO106" s="3" t="s">
        <v>105</v>
      </c>
      <c r="AP106" s="154">
        <v>0</v>
      </c>
      <c r="AQ106" s="3" t="s">
        <v>105</v>
      </c>
      <c r="AR106" s="154">
        <v>0</v>
      </c>
      <c r="AS106" s="172" t="s">
        <v>105</v>
      </c>
      <c r="AT106" s="154">
        <v>0</v>
      </c>
      <c r="AU106" s="3" t="s">
        <v>105</v>
      </c>
      <c r="AV106" s="154">
        <v>0</v>
      </c>
      <c r="AW106" s="3" t="s">
        <v>105</v>
      </c>
      <c r="AX106" s="3">
        <v>0</v>
      </c>
      <c r="AY106" s="172" t="s">
        <v>105</v>
      </c>
      <c r="AZ106" s="3">
        <f t="shared" si="12"/>
        <v>0</v>
      </c>
      <c r="BA106" s="159">
        <f t="shared" si="13"/>
        <v>15612780</v>
      </c>
      <c r="BB106" s="171">
        <f t="shared" si="17"/>
        <v>0</v>
      </c>
      <c r="BC106" s="171">
        <v>0</v>
      </c>
      <c r="BD106" s="171">
        <v>0</v>
      </c>
      <c r="BE106" s="171">
        <v>0</v>
      </c>
      <c r="BF106" s="171">
        <v>0</v>
      </c>
      <c r="BG106" s="172">
        <v>44926</v>
      </c>
      <c r="BH106" s="172">
        <v>44926</v>
      </c>
      <c r="BI106" s="174">
        <f t="shared" ca="1" si="14"/>
        <v>-1203</v>
      </c>
      <c r="BJ106" s="3" t="s">
        <v>414</v>
      </c>
      <c r="BK106" s="172" t="s">
        <v>105</v>
      </c>
      <c r="BL106" s="3" t="s">
        <v>282</v>
      </c>
      <c r="BM106" s="3" t="s">
        <v>92</v>
      </c>
      <c r="BN106" s="3" t="s">
        <v>1317</v>
      </c>
      <c r="BO106" s="3">
        <v>0</v>
      </c>
      <c r="BP106" s="3" t="s">
        <v>901</v>
      </c>
      <c r="BQ106" s="172">
        <v>44742</v>
      </c>
      <c r="BR106" s="3" t="s">
        <v>1318</v>
      </c>
      <c r="BS106" s="3">
        <v>2022</v>
      </c>
      <c r="BT106" s="3" t="s">
        <v>286</v>
      </c>
      <c r="BU106" s="3" t="s">
        <v>86</v>
      </c>
      <c r="BV106" s="3" t="s">
        <v>40</v>
      </c>
      <c r="BW106" s="3" t="s">
        <v>93</v>
      </c>
      <c r="BX106" s="3" t="s">
        <v>105</v>
      </c>
      <c r="BY106" s="3" t="s">
        <v>1319</v>
      </c>
      <c r="BZ106" s="3" t="s">
        <v>105</v>
      </c>
      <c r="CA106" s="3" t="s">
        <v>303</v>
      </c>
      <c r="CB106" s="151" t="s">
        <v>1320</v>
      </c>
      <c r="CC106" s="151" t="s">
        <v>1321</v>
      </c>
      <c r="CD106" s="1"/>
      <c r="CE106" s="1"/>
      <c r="CF106" s="171" t="s">
        <v>1264</v>
      </c>
      <c r="CG106" s="171" t="s">
        <v>292</v>
      </c>
      <c r="CH106" s="171" t="s">
        <v>167</v>
      </c>
      <c r="CI106" s="171" t="s">
        <v>126</v>
      </c>
    </row>
    <row r="107" spans="1:87" ht="54" x14ac:dyDescent="0.25">
      <c r="A107" s="3" t="s">
        <v>1322</v>
      </c>
      <c r="B107" s="175">
        <v>121</v>
      </c>
      <c r="C107" s="170" t="str">
        <f t="shared" si="16"/>
        <v>JEP-467-2022</v>
      </c>
      <c r="D107" s="3" t="s">
        <v>1323</v>
      </c>
      <c r="E107" s="3" t="s">
        <v>273</v>
      </c>
      <c r="F107" s="172">
        <v>44755</v>
      </c>
      <c r="G107" s="3" t="s">
        <v>1324</v>
      </c>
      <c r="H107" s="3" t="s">
        <v>29</v>
      </c>
      <c r="I107" s="3" t="s">
        <v>27</v>
      </c>
      <c r="J107" s="165">
        <v>79267280</v>
      </c>
      <c r="K107" s="3">
        <v>1</v>
      </c>
      <c r="L107" s="3" t="s">
        <v>9</v>
      </c>
      <c r="M107" s="3" t="s">
        <v>105</v>
      </c>
      <c r="N107" s="177" t="s">
        <v>1325</v>
      </c>
      <c r="O107" s="171" t="s">
        <v>8</v>
      </c>
      <c r="P107" s="3" t="s">
        <v>277</v>
      </c>
      <c r="Q107" s="3" t="s">
        <v>167</v>
      </c>
      <c r="R107" s="171" t="s">
        <v>126</v>
      </c>
      <c r="S107" s="171" t="s">
        <v>174</v>
      </c>
      <c r="T107" s="171" t="s">
        <v>1257</v>
      </c>
      <c r="U107" s="171" t="s">
        <v>1258</v>
      </c>
      <c r="V107" s="171" t="s">
        <v>105</v>
      </c>
      <c r="W107" s="171" t="s">
        <v>105</v>
      </c>
      <c r="X107" s="171" t="s">
        <v>105</v>
      </c>
      <c r="Y107" s="171" t="s">
        <v>280</v>
      </c>
      <c r="Z107" s="115">
        <v>52765455</v>
      </c>
      <c r="AA107" s="171" t="s">
        <v>105</v>
      </c>
      <c r="AB107" s="171" t="s">
        <v>105</v>
      </c>
      <c r="AC107" s="171">
        <v>10553091</v>
      </c>
      <c r="AD107" s="153" t="s">
        <v>105</v>
      </c>
      <c r="AE107" s="175">
        <v>86522</v>
      </c>
      <c r="AF107" s="175">
        <v>294622</v>
      </c>
      <c r="AG107" s="175">
        <v>2018011001175</v>
      </c>
      <c r="AH107" s="172">
        <v>44743</v>
      </c>
      <c r="AI107" s="172">
        <v>44743</v>
      </c>
      <c r="AJ107" s="3" t="s">
        <v>105</v>
      </c>
      <c r="AK107" s="3" t="s">
        <v>105</v>
      </c>
      <c r="AL107" s="3" t="s">
        <v>105</v>
      </c>
      <c r="AM107" s="172" t="s">
        <v>105</v>
      </c>
      <c r="AN107" s="154">
        <v>0</v>
      </c>
      <c r="AO107" s="3" t="s">
        <v>105</v>
      </c>
      <c r="AP107" s="154">
        <v>0</v>
      </c>
      <c r="AQ107" s="3" t="s">
        <v>105</v>
      </c>
      <c r="AR107" s="154">
        <v>0</v>
      </c>
      <c r="AS107" s="172" t="s">
        <v>105</v>
      </c>
      <c r="AT107" s="154">
        <v>0</v>
      </c>
      <c r="AU107" s="3" t="s">
        <v>105</v>
      </c>
      <c r="AV107" s="154">
        <v>0</v>
      </c>
      <c r="AW107" s="3" t="s">
        <v>105</v>
      </c>
      <c r="AX107" s="3">
        <v>0</v>
      </c>
      <c r="AY107" s="172" t="s">
        <v>105</v>
      </c>
      <c r="AZ107" s="3">
        <f t="shared" si="12"/>
        <v>-91</v>
      </c>
      <c r="BA107" s="159">
        <f t="shared" si="13"/>
        <v>52765455</v>
      </c>
      <c r="BB107" s="171">
        <f t="shared" si="17"/>
        <v>0</v>
      </c>
      <c r="BC107" s="171">
        <v>0</v>
      </c>
      <c r="BD107" s="171">
        <v>0</v>
      </c>
      <c r="BE107" s="171">
        <v>0</v>
      </c>
      <c r="BF107" s="171">
        <v>0</v>
      </c>
      <c r="BG107" s="172">
        <v>44895</v>
      </c>
      <c r="BH107" s="172">
        <v>44804</v>
      </c>
      <c r="BI107" s="174">
        <f t="shared" ca="1" si="14"/>
        <v>-1325</v>
      </c>
      <c r="BJ107" s="3" t="s">
        <v>414</v>
      </c>
      <c r="BK107" s="172">
        <v>44804</v>
      </c>
      <c r="BL107" s="3" t="s">
        <v>282</v>
      </c>
      <c r="BM107" s="3" t="s">
        <v>92</v>
      </c>
      <c r="BN107" s="3" t="s">
        <v>1326</v>
      </c>
      <c r="BO107" s="3">
        <v>0</v>
      </c>
      <c r="BP107" s="3" t="s">
        <v>593</v>
      </c>
      <c r="BQ107" s="172">
        <v>44743</v>
      </c>
      <c r="BR107" s="3" t="s">
        <v>817</v>
      </c>
      <c r="BS107" s="3">
        <v>2022</v>
      </c>
      <c r="BT107" s="3" t="s">
        <v>286</v>
      </c>
      <c r="BU107" s="3" t="s">
        <v>1327</v>
      </c>
      <c r="BV107" s="3" t="s">
        <v>40</v>
      </c>
      <c r="BW107" s="3" t="s">
        <v>91</v>
      </c>
      <c r="BX107" s="3" t="s">
        <v>105</v>
      </c>
      <c r="BY107" s="3" t="s">
        <v>418</v>
      </c>
      <c r="BZ107" s="3" t="s">
        <v>105</v>
      </c>
      <c r="CA107" s="3" t="s">
        <v>288</v>
      </c>
      <c r="CB107" s="151" t="s">
        <v>1328</v>
      </c>
      <c r="CC107" s="151" t="s">
        <v>1329</v>
      </c>
      <c r="CD107" s="1"/>
      <c r="CE107" s="1"/>
      <c r="CF107" s="171" t="s">
        <v>1264</v>
      </c>
      <c r="CG107" s="171" t="s">
        <v>292</v>
      </c>
      <c r="CH107" s="171" t="s">
        <v>167</v>
      </c>
      <c r="CI107" s="171" t="s">
        <v>126</v>
      </c>
    </row>
    <row r="108" spans="1:87" ht="378" hidden="1" x14ac:dyDescent="0.25">
      <c r="A108" s="3" t="s">
        <v>1330</v>
      </c>
      <c r="B108" s="175">
        <v>122</v>
      </c>
      <c r="C108" s="170" t="str">
        <f t="shared" si="16"/>
        <v>JEP-011-2022</v>
      </c>
      <c r="D108" s="3" t="s">
        <v>1331</v>
      </c>
      <c r="E108" s="3" t="s">
        <v>881</v>
      </c>
      <c r="F108" s="172" t="s">
        <v>274</v>
      </c>
      <c r="G108" s="3" t="s">
        <v>1332</v>
      </c>
      <c r="H108" s="3" t="s">
        <v>29</v>
      </c>
      <c r="I108" s="3" t="s">
        <v>27</v>
      </c>
      <c r="J108" s="165">
        <v>1018493636</v>
      </c>
      <c r="K108" s="3">
        <v>5</v>
      </c>
      <c r="L108" s="3" t="s">
        <v>9</v>
      </c>
      <c r="M108" s="3" t="s">
        <v>105</v>
      </c>
      <c r="N108" s="3" t="s">
        <v>1333</v>
      </c>
      <c r="O108" s="171" t="s">
        <v>12</v>
      </c>
      <c r="P108" s="3" t="s">
        <v>277</v>
      </c>
      <c r="Q108" s="3" t="s">
        <v>167</v>
      </c>
      <c r="R108" s="171" t="s">
        <v>779</v>
      </c>
      <c r="S108" s="171" t="s">
        <v>779</v>
      </c>
      <c r="T108" s="171" t="s">
        <v>476</v>
      </c>
      <c r="U108" s="171" t="s">
        <v>1334</v>
      </c>
      <c r="V108" s="171" t="s">
        <v>105</v>
      </c>
      <c r="W108" s="171" t="s">
        <v>105</v>
      </c>
      <c r="X108" s="171" t="s">
        <v>105</v>
      </c>
      <c r="Y108" s="171" t="s">
        <v>280</v>
      </c>
      <c r="Z108" s="115">
        <v>65391557</v>
      </c>
      <c r="AA108" s="171" t="s">
        <v>105</v>
      </c>
      <c r="AB108" s="171" t="s">
        <v>105</v>
      </c>
      <c r="AC108" s="153">
        <v>5464476</v>
      </c>
      <c r="AD108" s="153" t="s">
        <v>105</v>
      </c>
      <c r="AE108" s="175">
        <v>27622</v>
      </c>
      <c r="AF108" s="175">
        <v>25522</v>
      </c>
      <c r="AG108" s="175">
        <v>2018011001091</v>
      </c>
      <c r="AH108" s="172">
        <v>44568</v>
      </c>
      <c r="AI108" s="172">
        <v>44568</v>
      </c>
      <c r="AJ108" s="3" t="s">
        <v>105</v>
      </c>
      <c r="AK108" s="3" t="s">
        <v>105</v>
      </c>
      <c r="AL108" s="3" t="s">
        <v>105</v>
      </c>
      <c r="AM108" s="172" t="s">
        <v>105</v>
      </c>
      <c r="AN108" s="154">
        <v>0</v>
      </c>
      <c r="AO108" s="3" t="s">
        <v>105</v>
      </c>
      <c r="AP108" s="154">
        <v>0</v>
      </c>
      <c r="AQ108" s="172" t="s">
        <v>105</v>
      </c>
      <c r="AR108" s="154">
        <v>0</v>
      </c>
      <c r="AS108" s="3" t="s">
        <v>105</v>
      </c>
      <c r="AT108" s="154">
        <v>0</v>
      </c>
      <c r="AU108" s="3" t="s">
        <v>105</v>
      </c>
      <c r="AV108" s="154">
        <v>0</v>
      </c>
      <c r="AW108" s="3" t="s">
        <v>105</v>
      </c>
      <c r="AX108" s="3">
        <v>0</v>
      </c>
      <c r="AY108" s="172" t="s">
        <v>105</v>
      </c>
      <c r="AZ108" s="3">
        <f t="shared" si="12"/>
        <v>0</v>
      </c>
      <c r="BA108" s="159">
        <f t="shared" si="13"/>
        <v>65391557</v>
      </c>
      <c r="BB108" s="171">
        <f t="shared" si="17"/>
        <v>0</v>
      </c>
      <c r="BC108" s="171">
        <v>0</v>
      </c>
      <c r="BD108" s="171">
        <v>0</v>
      </c>
      <c r="BE108" s="171">
        <v>0</v>
      </c>
      <c r="BF108" s="171">
        <v>0</v>
      </c>
      <c r="BG108" s="172">
        <v>44926</v>
      </c>
      <c r="BH108" s="172">
        <v>44926</v>
      </c>
      <c r="BI108" s="174">
        <f t="shared" ca="1" si="14"/>
        <v>-1203</v>
      </c>
      <c r="BJ108" s="3" t="s">
        <v>281</v>
      </c>
      <c r="BK108" s="172" t="s">
        <v>105</v>
      </c>
      <c r="BL108" s="3" t="s">
        <v>282</v>
      </c>
      <c r="BM108" s="3" t="s">
        <v>92</v>
      </c>
      <c r="BN108" s="3" t="s">
        <v>1335</v>
      </c>
      <c r="BO108" s="3">
        <v>0</v>
      </c>
      <c r="BP108" s="3" t="s">
        <v>394</v>
      </c>
      <c r="BQ108" s="172">
        <v>44568</v>
      </c>
      <c r="BR108" s="3" t="s">
        <v>1336</v>
      </c>
      <c r="BS108" s="3">
        <v>2022</v>
      </c>
      <c r="BT108" s="151" t="s">
        <v>1337</v>
      </c>
      <c r="BU108" s="3" t="s">
        <v>105</v>
      </c>
      <c r="BV108" s="3" t="s">
        <v>40</v>
      </c>
      <c r="BW108" s="3" t="s">
        <v>93</v>
      </c>
      <c r="BX108" s="3" t="s">
        <v>105</v>
      </c>
      <c r="BY108" s="3" t="s">
        <v>418</v>
      </c>
      <c r="BZ108" s="3" t="s">
        <v>105</v>
      </c>
      <c r="CA108" s="3" t="s">
        <v>288</v>
      </c>
      <c r="CB108" s="151" t="s">
        <v>1338</v>
      </c>
      <c r="CC108" s="204" t="s">
        <v>1339</v>
      </c>
      <c r="CD108" s="1"/>
      <c r="CE108" s="1"/>
      <c r="CF108" s="171" t="s">
        <v>1340</v>
      </c>
      <c r="CG108" s="171" t="s">
        <v>1341</v>
      </c>
      <c r="CH108" s="171" t="s">
        <v>167</v>
      </c>
      <c r="CI108" s="171" t="s">
        <v>477</v>
      </c>
    </row>
    <row r="109" spans="1:87" ht="409.5" hidden="1" x14ac:dyDescent="0.25">
      <c r="A109" s="3" t="s">
        <v>1342</v>
      </c>
      <c r="B109" s="175">
        <v>123</v>
      </c>
      <c r="C109" s="170" t="str">
        <f t="shared" si="16"/>
        <v>JEP-250-2022</v>
      </c>
      <c r="D109" s="3" t="s">
        <v>1343</v>
      </c>
      <c r="E109" s="3" t="s">
        <v>517</v>
      </c>
      <c r="F109" s="172">
        <v>44580</v>
      </c>
      <c r="G109" s="3" t="s">
        <v>1344</v>
      </c>
      <c r="H109" s="3" t="s">
        <v>29</v>
      </c>
      <c r="I109" s="3" t="s">
        <v>27</v>
      </c>
      <c r="J109" s="165">
        <v>80074464</v>
      </c>
      <c r="K109" s="3">
        <v>2</v>
      </c>
      <c r="L109" s="3" t="s">
        <v>9</v>
      </c>
      <c r="M109" s="3" t="s">
        <v>105</v>
      </c>
      <c r="N109" s="3" t="s">
        <v>1345</v>
      </c>
      <c r="O109" s="171" t="s">
        <v>12</v>
      </c>
      <c r="P109" s="3" t="s">
        <v>277</v>
      </c>
      <c r="Q109" s="3" t="s">
        <v>167</v>
      </c>
      <c r="R109" s="171" t="s">
        <v>779</v>
      </c>
      <c r="S109" s="171" t="s">
        <v>779</v>
      </c>
      <c r="T109" s="171" t="s">
        <v>476</v>
      </c>
      <c r="U109" s="171" t="s">
        <v>1334</v>
      </c>
      <c r="V109" s="171" t="s">
        <v>105</v>
      </c>
      <c r="W109" s="171" t="s">
        <v>105</v>
      </c>
      <c r="X109" s="171" t="s">
        <v>105</v>
      </c>
      <c r="Y109" s="171" t="s">
        <v>280</v>
      </c>
      <c r="Z109" s="115">
        <v>144822212</v>
      </c>
      <c r="AA109" s="171" t="s">
        <v>105</v>
      </c>
      <c r="AB109" s="171" t="s">
        <v>105</v>
      </c>
      <c r="AC109" s="153" t="s">
        <v>1346</v>
      </c>
      <c r="AD109" s="153" t="s">
        <v>105</v>
      </c>
      <c r="AE109" s="175">
        <v>35422</v>
      </c>
      <c r="AF109" s="175">
        <v>44622</v>
      </c>
      <c r="AG109" s="175">
        <v>2018011001091</v>
      </c>
      <c r="AH109" s="172">
        <v>44581</v>
      </c>
      <c r="AI109" s="172">
        <v>44582</v>
      </c>
      <c r="AJ109" s="3" t="s">
        <v>105</v>
      </c>
      <c r="AK109" s="173" t="s">
        <v>105</v>
      </c>
      <c r="AL109" s="3" t="s">
        <v>105</v>
      </c>
      <c r="AM109" s="172" t="s">
        <v>105</v>
      </c>
      <c r="AN109" s="154">
        <v>0</v>
      </c>
      <c r="AO109" s="3" t="s">
        <v>105</v>
      </c>
      <c r="AP109" s="154">
        <v>0</v>
      </c>
      <c r="AQ109" s="172" t="s">
        <v>105</v>
      </c>
      <c r="AR109" s="154">
        <v>0</v>
      </c>
      <c r="AS109" s="172" t="s">
        <v>105</v>
      </c>
      <c r="AT109" s="154">
        <v>0</v>
      </c>
      <c r="AU109" s="3" t="s">
        <v>105</v>
      </c>
      <c r="AV109" s="154">
        <v>0</v>
      </c>
      <c r="AW109" s="3" t="s">
        <v>105</v>
      </c>
      <c r="AX109" s="3">
        <v>0</v>
      </c>
      <c r="AY109" s="172" t="s">
        <v>105</v>
      </c>
      <c r="AZ109" s="3">
        <f t="shared" si="12"/>
        <v>0</v>
      </c>
      <c r="BA109" s="159">
        <f t="shared" si="13"/>
        <v>144822212</v>
      </c>
      <c r="BB109" s="171">
        <f t="shared" si="17"/>
        <v>0</v>
      </c>
      <c r="BC109" s="171">
        <v>0</v>
      </c>
      <c r="BD109" s="171">
        <v>0</v>
      </c>
      <c r="BE109" s="171">
        <v>0</v>
      </c>
      <c r="BF109" s="171">
        <v>0</v>
      </c>
      <c r="BG109" s="172">
        <v>44926</v>
      </c>
      <c r="BH109" s="172">
        <v>44926</v>
      </c>
      <c r="BI109" s="174">
        <f t="shared" ca="1" si="14"/>
        <v>-1203</v>
      </c>
      <c r="BJ109" s="3" t="s">
        <v>281</v>
      </c>
      <c r="BK109" s="172" t="s">
        <v>105</v>
      </c>
      <c r="BL109" s="3" t="s">
        <v>282</v>
      </c>
      <c r="BM109" s="3" t="s">
        <v>92</v>
      </c>
      <c r="BN109" s="3" t="s">
        <v>1347</v>
      </c>
      <c r="BO109" s="3">
        <v>0</v>
      </c>
      <c r="BP109" s="3" t="s">
        <v>394</v>
      </c>
      <c r="BQ109" s="172">
        <v>44581</v>
      </c>
      <c r="BR109" s="3" t="s">
        <v>1348</v>
      </c>
      <c r="BS109" s="3">
        <v>2022</v>
      </c>
      <c r="BT109" s="151" t="s">
        <v>1349</v>
      </c>
      <c r="BU109" s="3" t="s">
        <v>105</v>
      </c>
      <c r="BV109" s="3" t="s">
        <v>40</v>
      </c>
      <c r="BW109" s="3" t="s">
        <v>93</v>
      </c>
      <c r="BX109" s="3" t="s">
        <v>105</v>
      </c>
      <c r="BY109" s="3" t="s">
        <v>755</v>
      </c>
      <c r="BZ109" s="3" t="s">
        <v>105</v>
      </c>
      <c r="CA109" s="3" t="s">
        <v>288</v>
      </c>
      <c r="CB109" s="3" t="s">
        <v>289</v>
      </c>
      <c r="CC109" s="203" t="s">
        <v>1350</v>
      </c>
      <c r="CD109" s="1"/>
      <c r="CE109" s="1"/>
      <c r="CF109" s="171" t="s">
        <v>1340</v>
      </c>
      <c r="CG109" s="171" t="s">
        <v>1341</v>
      </c>
      <c r="CH109" s="171" t="s">
        <v>167</v>
      </c>
      <c r="CI109" s="171" t="s">
        <v>477</v>
      </c>
    </row>
    <row r="110" spans="1:87" ht="90" hidden="1" x14ac:dyDescent="0.25">
      <c r="A110" s="3" t="s">
        <v>1351</v>
      </c>
      <c r="B110" s="175">
        <v>125</v>
      </c>
      <c r="C110" s="170" t="str">
        <f t="shared" si="16"/>
        <v>JEP-313-2022</v>
      </c>
      <c r="D110" s="3" t="s">
        <v>1352</v>
      </c>
      <c r="E110" s="3" t="s">
        <v>578</v>
      </c>
      <c r="F110" s="172">
        <v>44582</v>
      </c>
      <c r="G110" s="3" t="s">
        <v>1353</v>
      </c>
      <c r="H110" s="3" t="s">
        <v>29</v>
      </c>
      <c r="I110" s="3" t="s">
        <v>27</v>
      </c>
      <c r="J110" s="165">
        <v>1144149195</v>
      </c>
      <c r="K110" s="3">
        <v>2</v>
      </c>
      <c r="L110" s="3" t="s">
        <v>9</v>
      </c>
      <c r="M110" s="3" t="s">
        <v>105</v>
      </c>
      <c r="N110" s="3" t="s">
        <v>1354</v>
      </c>
      <c r="O110" s="171" t="s">
        <v>14</v>
      </c>
      <c r="P110" s="3" t="s">
        <v>277</v>
      </c>
      <c r="Q110" s="3" t="s">
        <v>167</v>
      </c>
      <c r="R110" s="171" t="s">
        <v>779</v>
      </c>
      <c r="S110" s="171" t="s">
        <v>1355</v>
      </c>
      <c r="T110" s="171" t="s">
        <v>1356</v>
      </c>
      <c r="U110" s="171" t="s">
        <v>1357</v>
      </c>
      <c r="V110" s="171" t="s">
        <v>105</v>
      </c>
      <c r="W110" s="171" t="s">
        <v>105</v>
      </c>
      <c r="X110" s="171" t="s">
        <v>105</v>
      </c>
      <c r="Y110" s="171" t="s">
        <v>280</v>
      </c>
      <c r="Z110" s="115">
        <v>106605000</v>
      </c>
      <c r="AA110" s="171" t="s">
        <v>105</v>
      </c>
      <c r="AB110" s="171" t="s">
        <v>105</v>
      </c>
      <c r="AC110" s="153">
        <v>9270000</v>
      </c>
      <c r="AD110" s="153" t="s">
        <v>105</v>
      </c>
      <c r="AE110" s="175">
        <v>47122</v>
      </c>
      <c r="AF110" s="175">
        <v>64122</v>
      </c>
      <c r="AG110" s="175">
        <v>18011001091</v>
      </c>
      <c r="AH110" s="172">
        <v>44586</v>
      </c>
      <c r="AI110" s="172">
        <v>44589</v>
      </c>
      <c r="AJ110" s="3" t="s">
        <v>1358</v>
      </c>
      <c r="AK110" s="175">
        <v>17348522</v>
      </c>
      <c r="AL110" s="3">
        <v>1</v>
      </c>
      <c r="AM110" s="172">
        <v>44623</v>
      </c>
      <c r="AN110" s="154">
        <v>0</v>
      </c>
      <c r="AO110" s="3" t="s">
        <v>105</v>
      </c>
      <c r="AP110" s="154">
        <v>0</v>
      </c>
      <c r="AQ110" s="172" t="s">
        <v>105</v>
      </c>
      <c r="AR110" s="154">
        <v>0</v>
      </c>
      <c r="AS110" s="172" t="s">
        <v>105</v>
      </c>
      <c r="AT110" s="154">
        <v>0</v>
      </c>
      <c r="AU110" s="3" t="s">
        <v>105</v>
      </c>
      <c r="AV110" s="154">
        <v>0</v>
      </c>
      <c r="AW110" s="3" t="s">
        <v>105</v>
      </c>
      <c r="AX110" s="3">
        <v>0</v>
      </c>
      <c r="AY110" s="172" t="s">
        <v>105</v>
      </c>
      <c r="AZ110" s="3">
        <f t="shared" si="12"/>
        <v>-85</v>
      </c>
      <c r="BA110" s="159">
        <f t="shared" si="13"/>
        <v>106605000</v>
      </c>
      <c r="BB110" s="171">
        <f t="shared" si="17"/>
        <v>0</v>
      </c>
      <c r="BC110" s="171">
        <v>0</v>
      </c>
      <c r="BD110" s="171">
        <v>0</v>
      </c>
      <c r="BE110" s="171">
        <v>0</v>
      </c>
      <c r="BF110" s="171">
        <v>0</v>
      </c>
      <c r="BG110" s="172">
        <v>44926</v>
      </c>
      <c r="BH110" s="172">
        <v>44841</v>
      </c>
      <c r="BI110" s="174">
        <f t="shared" ca="1" si="14"/>
        <v>-1288</v>
      </c>
      <c r="BJ110" s="3" t="s">
        <v>414</v>
      </c>
      <c r="BK110" s="172">
        <v>44841</v>
      </c>
      <c r="BL110" s="3" t="s">
        <v>282</v>
      </c>
      <c r="BM110" s="3" t="s">
        <v>298</v>
      </c>
      <c r="BN110" s="3" t="s">
        <v>1359</v>
      </c>
      <c r="BO110" s="3" t="s">
        <v>339</v>
      </c>
      <c r="BP110" s="3" t="s">
        <v>340</v>
      </c>
      <c r="BQ110" s="172" t="s">
        <v>1360</v>
      </c>
      <c r="BR110" s="3" t="s">
        <v>1361</v>
      </c>
      <c r="BS110" s="3" t="s">
        <v>1362</v>
      </c>
      <c r="BT110" s="3" t="s">
        <v>286</v>
      </c>
      <c r="BU110" s="3" t="s">
        <v>1363</v>
      </c>
      <c r="BV110" s="3" t="s">
        <v>40</v>
      </c>
      <c r="BW110" s="3" t="s">
        <v>91</v>
      </c>
      <c r="BX110" s="3" t="s">
        <v>105</v>
      </c>
      <c r="BY110" s="3" t="s">
        <v>302</v>
      </c>
      <c r="BZ110" s="3" t="s">
        <v>105</v>
      </c>
      <c r="CA110" s="3" t="s">
        <v>288</v>
      </c>
      <c r="CB110" s="3" t="s">
        <v>40</v>
      </c>
      <c r="CC110" s="151" t="s">
        <v>1364</v>
      </c>
      <c r="CD110" s="1"/>
      <c r="CE110" s="1"/>
      <c r="CF110" s="171" t="s">
        <v>1340</v>
      </c>
      <c r="CG110" s="171" t="s">
        <v>1341</v>
      </c>
      <c r="CH110" s="171" t="s">
        <v>167</v>
      </c>
      <c r="CI110" s="171" t="s">
        <v>477</v>
      </c>
    </row>
    <row r="111" spans="1:87" ht="90" hidden="1" x14ac:dyDescent="0.25">
      <c r="A111" s="3" t="s">
        <v>1365</v>
      </c>
      <c r="B111" s="175">
        <v>126</v>
      </c>
      <c r="C111" s="170" t="str">
        <f t="shared" si="16"/>
        <v>JEP-087-2022</v>
      </c>
      <c r="D111" s="3" t="s">
        <v>1366</v>
      </c>
      <c r="E111" s="3" t="s">
        <v>1367</v>
      </c>
      <c r="F111" s="172" t="s">
        <v>274</v>
      </c>
      <c r="G111" s="3" t="s">
        <v>1368</v>
      </c>
      <c r="H111" s="3" t="s">
        <v>29</v>
      </c>
      <c r="I111" s="3" t="s">
        <v>27</v>
      </c>
      <c r="J111" s="165">
        <v>1015399064</v>
      </c>
      <c r="K111" s="3">
        <v>1</v>
      </c>
      <c r="L111" s="3" t="s">
        <v>9</v>
      </c>
      <c r="M111" s="3" t="s">
        <v>105</v>
      </c>
      <c r="N111" s="3" t="s">
        <v>1369</v>
      </c>
      <c r="O111" s="171" t="s">
        <v>12</v>
      </c>
      <c r="P111" s="3" t="s">
        <v>277</v>
      </c>
      <c r="Q111" s="3" t="s">
        <v>167</v>
      </c>
      <c r="R111" s="171" t="s">
        <v>779</v>
      </c>
      <c r="S111" s="171" t="s">
        <v>779</v>
      </c>
      <c r="T111" s="171" t="s">
        <v>476</v>
      </c>
      <c r="U111" s="171" t="s">
        <v>1334</v>
      </c>
      <c r="V111" s="171" t="s">
        <v>105</v>
      </c>
      <c r="W111" s="171" t="s">
        <v>105</v>
      </c>
      <c r="X111" s="171" t="s">
        <v>105</v>
      </c>
      <c r="Y111" s="171" t="s">
        <v>280</v>
      </c>
      <c r="Z111" s="115">
        <v>126637092</v>
      </c>
      <c r="AA111" s="171" t="s">
        <v>105</v>
      </c>
      <c r="AB111" s="171" t="s">
        <v>105</v>
      </c>
      <c r="AC111" s="153">
        <v>10553091</v>
      </c>
      <c r="AD111" s="153" t="s">
        <v>105</v>
      </c>
      <c r="AE111" s="175">
        <v>32422</v>
      </c>
      <c r="AF111" s="175">
        <v>29222</v>
      </c>
      <c r="AG111" s="175">
        <v>2018011001091</v>
      </c>
      <c r="AH111" s="172">
        <v>44573</v>
      </c>
      <c r="AI111" s="172">
        <v>44574</v>
      </c>
      <c r="AJ111" s="3" t="s">
        <v>105</v>
      </c>
      <c r="AK111" s="175" t="s">
        <v>105</v>
      </c>
      <c r="AL111" s="3" t="s">
        <v>105</v>
      </c>
      <c r="AM111" s="172" t="s">
        <v>105</v>
      </c>
      <c r="AN111" s="154">
        <v>0</v>
      </c>
      <c r="AO111" s="3" t="s">
        <v>105</v>
      </c>
      <c r="AP111" s="154">
        <v>0</v>
      </c>
      <c r="AQ111" s="172" t="s">
        <v>105</v>
      </c>
      <c r="AR111" s="154">
        <v>0</v>
      </c>
      <c r="AS111" s="3" t="s">
        <v>105</v>
      </c>
      <c r="AT111" s="154">
        <v>0</v>
      </c>
      <c r="AU111" s="3" t="s">
        <v>105</v>
      </c>
      <c r="AV111" s="154">
        <v>0</v>
      </c>
      <c r="AW111" s="3" t="s">
        <v>105</v>
      </c>
      <c r="AX111" s="3">
        <v>0</v>
      </c>
      <c r="AY111" s="172" t="s">
        <v>105</v>
      </c>
      <c r="AZ111" s="3">
        <f t="shared" si="12"/>
        <v>0</v>
      </c>
      <c r="BA111" s="159">
        <f t="shared" si="13"/>
        <v>126637092</v>
      </c>
      <c r="BB111" s="171">
        <f t="shared" si="17"/>
        <v>0</v>
      </c>
      <c r="BC111" s="171">
        <v>0</v>
      </c>
      <c r="BD111" s="171">
        <v>0</v>
      </c>
      <c r="BE111" s="171">
        <v>0</v>
      </c>
      <c r="BF111" s="171">
        <v>0</v>
      </c>
      <c r="BG111" s="172">
        <v>44926</v>
      </c>
      <c r="BH111" s="172">
        <v>44926</v>
      </c>
      <c r="BI111" s="174">
        <f t="shared" ca="1" si="14"/>
        <v>-1203</v>
      </c>
      <c r="BJ111" s="3" t="s">
        <v>281</v>
      </c>
      <c r="BK111" s="172" t="s">
        <v>105</v>
      </c>
      <c r="BL111" s="3" t="s">
        <v>282</v>
      </c>
      <c r="BM111" s="3" t="s">
        <v>92</v>
      </c>
      <c r="BN111" s="3" t="s">
        <v>1370</v>
      </c>
      <c r="BO111" s="3">
        <v>0</v>
      </c>
      <c r="BP111" s="3" t="s">
        <v>284</v>
      </c>
      <c r="BQ111" s="172">
        <v>44573</v>
      </c>
      <c r="BR111" s="3" t="s">
        <v>1371</v>
      </c>
      <c r="BS111" s="3">
        <v>2022</v>
      </c>
      <c r="BT111" s="3" t="s">
        <v>286</v>
      </c>
      <c r="BU111" s="3" t="s">
        <v>105</v>
      </c>
      <c r="BV111" s="3" t="s">
        <v>40</v>
      </c>
      <c r="BW111" s="3" t="s">
        <v>93</v>
      </c>
      <c r="BX111" s="3" t="s">
        <v>105</v>
      </c>
      <c r="BY111" s="3" t="s">
        <v>755</v>
      </c>
      <c r="BZ111" s="3" t="s">
        <v>105</v>
      </c>
      <c r="CA111" s="3" t="s">
        <v>303</v>
      </c>
      <c r="CB111" s="3" t="s">
        <v>289</v>
      </c>
      <c r="CC111" s="203" t="s">
        <v>1372</v>
      </c>
      <c r="CD111" s="1"/>
      <c r="CE111" s="1"/>
      <c r="CF111" s="171" t="s">
        <v>1340</v>
      </c>
      <c r="CG111" s="171" t="s">
        <v>1341</v>
      </c>
      <c r="CH111" s="171" t="s">
        <v>167</v>
      </c>
      <c r="CI111" s="171" t="s">
        <v>477</v>
      </c>
    </row>
    <row r="112" spans="1:87" ht="90" x14ac:dyDescent="0.25">
      <c r="A112" s="87" t="s">
        <v>1373</v>
      </c>
      <c r="B112" s="175">
        <v>127</v>
      </c>
      <c r="C112" s="170" t="str">
        <f t="shared" si="16"/>
        <v>JEP-602-2022</v>
      </c>
      <c r="D112" s="3" t="s">
        <v>1374</v>
      </c>
      <c r="E112" s="3" t="s">
        <v>599</v>
      </c>
      <c r="F112" s="172">
        <v>44752</v>
      </c>
      <c r="G112" s="3" t="s">
        <v>1375</v>
      </c>
      <c r="H112" s="3" t="s">
        <v>29</v>
      </c>
      <c r="I112" s="3" t="s">
        <v>27</v>
      </c>
      <c r="J112" s="165">
        <v>52177528</v>
      </c>
      <c r="K112" s="3">
        <v>6</v>
      </c>
      <c r="L112" s="3" t="s">
        <v>9</v>
      </c>
      <c r="M112" s="3" t="s">
        <v>474</v>
      </c>
      <c r="N112" s="3" t="s">
        <v>1376</v>
      </c>
      <c r="O112" s="171" t="s">
        <v>8</v>
      </c>
      <c r="P112" s="3" t="s">
        <v>277</v>
      </c>
      <c r="Q112" s="3" t="s">
        <v>167</v>
      </c>
      <c r="R112" s="171" t="s">
        <v>779</v>
      </c>
      <c r="S112" s="171" t="s">
        <v>779</v>
      </c>
      <c r="T112" s="171" t="s">
        <v>105</v>
      </c>
      <c r="U112" s="171" t="s">
        <v>1334</v>
      </c>
      <c r="V112" s="171" t="s">
        <v>105</v>
      </c>
      <c r="W112" s="171" t="s">
        <v>105</v>
      </c>
      <c r="X112" s="171" t="s">
        <v>105</v>
      </c>
      <c r="Y112" s="171" t="s">
        <v>280</v>
      </c>
      <c r="Z112" s="115">
        <v>21684420</v>
      </c>
      <c r="AA112" s="171" t="s">
        <v>105</v>
      </c>
      <c r="AB112" s="171" t="s">
        <v>105</v>
      </c>
      <c r="AC112" s="153">
        <v>3614070</v>
      </c>
      <c r="AD112" s="153" t="s">
        <v>105</v>
      </c>
      <c r="AE112" s="175">
        <v>90122</v>
      </c>
      <c r="AF112" s="175">
        <v>300622</v>
      </c>
      <c r="AG112" s="175">
        <v>2018011001091</v>
      </c>
      <c r="AH112" s="172">
        <v>44747</v>
      </c>
      <c r="AI112" s="172">
        <v>44747</v>
      </c>
      <c r="AJ112" s="3" t="s">
        <v>105</v>
      </c>
      <c r="AK112" s="3" t="s">
        <v>105</v>
      </c>
      <c r="AL112" s="3" t="s">
        <v>105</v>
      </c>
      <c r="AM112" s="172" t="s">
        <v>105</v>
      </c>
      <c r="AN112" s="154">
        <v>0</v>
      </c>
      <c r="AO112" s="3" t="s">
        <v>105</v>
      </c>
      <c r="AP112" s="154">
        <v>0</v>
      </c>
      <c r="AQ112" s="3" t="s">
        <v>105</v>
      </c>
      <c r="AR112" s="154">
        <v>0</v>
      </c>
      <c r="AS112" s="172" t="s">
        <v>105</v>
      </c>
      <c r="AT112" s="154">
        <v>0</v>
      </c>
      <c r="AU112" s="3" t="s">
        <v>105</v>
      </c>
      <c r="AV112" s="154">
        <v>0</v>
      </c>
      <c r="AW112" s="3" t="s">
        <v>105</v>
      </c>
      <c r="AX112" s="3">
        <v>0</v>
      </c>
      <c r="AY112" s="172" t="s">
        <v>105</v>
      </c>
      <c r="AZ112" s="3">
        <f t="shared" si="12"/>
        <v>0</v>
      </c>
      <c r="BA112" s="159">
        <f t="shared" si="13"/>
        <v>21684420</v>
      </c>
      <c r="BB112" s="171">
        <f t="shared" si="17"/>
        <v>0</v>
      </c>
      <c r="BC112" s="171">
        <v>0</v>
      </c>
      <c r="BD112" s="171">
        <v>0</v>
      </c>
      <c r="BE112" s="171">
        <v>0</v>
      </c>
      <c r="BF112" s="171">
        <v>0</v>
      </c>
      <c r="BG112" s="172">
        <v>44926</v>
      </c>
      <c r="BH112" s="172">
        <v>44926</v>
      </c>
      <c r="BI112" s="174">
        <f t="shared" ca="1" si="14"/>
        <v>-1203</v>
      </c>
      <c r="BJ112" s="3" t="s">
        <v>414</v>
      </c>
      <c r="BK112" s="172" t="s">
        <v>105</v>
      </c>
      <c r="BL112" s="3" t="s">
        <v>282</v>
      </c>
      <c r="BM112" s="3" t="s">
        <v>92</v>
      </c>
      <c r="BN112" s="3" t="s">
        <v>1377</v>
      </c>
      <c r="BO112" s="3">
        <v>0</v>
      </c>
      <c r="BP112" s="3" t="s">
        <v>416</v>
      </c>
      <c r="BQ112" s="172">
        <v>44747</v>
      </c>
      <c r="BR112" s="3" t="s">
        <v>1378</v>
      </c>
      <c r="BS112" s="3">
        <v>2022</v>
      </c>
      <c r="BT112" s="3" t="s">
        <v>286</v>
      </c>
      <c r="BU112" s="3" t="s">
        <v>1379</v>
      </c>
      <c r="BV112" s="3" t="s">
        <v>40</v>
      </c>
      <c r="BW112" s="3" t="s">
        <v>93</v>
      </c>
      <c r="BX112" s="3" t="s">
        <v>105</v>
      </c>
      <c r="BY112" s="3" t="s">
        <v>302</v>
      </c>
      <c r="BZ112" s="3" t="s">
        <v>105</v>
      </c>
      <c r="CA112" s="3" t="s">
        <v>303</v>
      </c>
      <c r="CB112" s="151" t="s">
        <v>1380</v>
      </c>
      <c r="CC112" s="151" t="s">
        <v>1381</v>
      </c>
      <c r="CD112" s="1"/>
      <c r="CE112" s="1"/>
      <c r="CF112" s="171" t="s">
        <v>1340</v>
      </c>
      <c r="CG112" s="171" t="s">
        <v>1341</v>
      </c>
      <c r="CH112" s="171" t="s">
        <v>167</v>
      </c>
      <c r="CI112" s="171" t="s">
        <v>477</v>
      </c>
    </row>
    <row r="113" spans="1:87" ht="90" hidden="1" x14ac:dyDescent="0.25">
      <c r="A113" s="3" t="s">
        <v>1382</v>
      </c>
      <c r="B113" s="175">
        <v>128</v>
      </c>
      <c r="C113" s="170" t="str">
        <f t="shared" si="16"/>
        <v>JEP-311-2022</v>
      </c>
      <c r="D113" s="3" t="s">
        <v>1383</v>
      </c>
      <c r="E113" s="3" t="s">
        <v>881</v>
      </c>
      <c r="F113" s="172">
        <v>44582</v>
      </c>
      <c r="G113" s="3" t="s">
        <v>1384</v>
      </c>
      <c r="H113" s="3" t="s">
        <v>29</v>
      </c>
      <c r="I113" s="3" t="s">
        <v>27</v>
      </c>
      <c r="J113" s="165">
        <v>73213909</v>
      </c>
      <c r="K113" s="3">
        <v>1</v>
      </c>
      <c r="L113" s="3" t="s">
        <v>9</v>
      </c>
      <c r="M113" s="3" t="s">
        <v>105</v>
      </c>
      <c r="N113" s="3" t="s">
        <v>1385</v>
      </c>
      <c r="O113" s="171" t="s">
        <v>12</v>
      </c>
      <c r="P113" s="3" t="s">
        <v>277</v>
      </c>
      <c r="Q113" s="3" t="s">
        <v>167</v>
      </c>
      <c r="R113" s="171" t="s">
        <v>779</v>
      </c>
      <c r="S113" s="171" t="s">
        <v>779</v>
      </c>
      <c r="T113" s="171" t="s">
        <v>476</v>
      </c>
      <c r="U113" s="171" t="s">
        <v>1334</v>
      </c>
      <c r="V113" s="171" t="s">
        <v>105</v>
      </c>
      <c r="W113" s="171" t="s">
        <v>105</v>
      </c>
      <c r="X113" s="171" t="s">
        <v>105</v>
      </c>
      <c r="Y113" s="171" t="s">
        <v>280</v>
      </c>
      <c r="Z113" s="115">
        <v>152645996</v>
      </c>
      <c r="AA113" s="171" t="s">
        <v>105</v>
      </c>
      <c r="AB113" s="171" t="s">
        <v>105</v>
      </c>
      <c r="AC113" s="153">
        <v>13390000</v>
      </c>
      <c r="AD113" s="153" t="s">
        <v>105</v>
      </c>
      <c r="AE113" s="175">
        <v>63322</v>
      </c>
      <c r="AF113" s="175">
        <v>58322</v>
      </c>
      <c r="AG113" s="175">
        <v>2018011001091</v>
      </c>
      <c r="AH113" s="172">
        <v>44586</v>
      </c>
      <c r="AI113" s="172">
        <v>44589</v>
      </c>
      <c r="AJ113" s="3" t="s">
        <v>105</v>
      </c>
      <c r="AK113" s="173" t="s">
        <v>105</v>
      </c>
      <c r="AL113" s="3" t="s">
        <v>105</v>
      </c>
      <c r="AM113" s="172" t="s">
        <v>105</v>
      </c>
      <c r="AN113" s="154">
        <v>0</v>
      </c>
      <c r="AO113" s="3" t="s">
        <v>105</v>
      </c>
      <c r="AP113" s="154">
        <v>0</v>
      </c>
      <c r="AQ113" s="172" t="s">
        <v>105</v>
      </c>
      <c r="AR113" s="154">
        <v>0</v>
      </c>
      <c r="AS113" s="172" t="s">
        <v>105</v>
      </c>
      <c r="AT113" s="154">
        <v>0</v>
      </c>
      <c r="AU113" s="3" t="s">
        <v>105</v>
      </c>
      <c r="AV113" s="154">
        <v>0</v>
      </c>
      <c r="AW113" s="3" t="s">
        <v>105</v>
      </c>
      <c r="AX113" s="3">
        <v>0</v>
      </c>
      <c r="AY113" s="172" t="s">
        <v>105</v>
      </c>
      <c r="AZ113" s="3">
        <f t="shared" si="12"/>
        <v>0</v>
      </c>
      <c r="BA113" s="159">
        <f t="shared" si="13"/>
        <v>152645996</v>
      </c>
      <c r="BB113" s="171">
        <f t="shared" si="17"/>
        <v>0</v>
      </c>
      <c r="BC113" s="171">
        <v>0</v>
      </c>
      <c r="BD113" s="171">
        <v>0</v>
      </c>
      <c r="BE113" s="171">
        <v>0</v>
      </c>
      <c r="BF113" s="171">
        <v>0</v>
      </c>
      <c r="BG113" s="172">
        <v>44926</v>
      </c>
      <c r="BH113" s="172">
        <v>44926</v>
      </c>
      <c r="BI113" s="174">
        <f t="shared" ca="1" si="14"/>
        <v>-1203</v>
      </c>
      <c r="BJ113" s="3" t="s">
        <v>281</v>
      </c>
      <c r="BK113" s="172" t="s">
        <v>105</v>
      </c>
      <c r="BL113" s="3" t="s">
        <v>282</v>
      </c>
      <c r="BM113" s="3" t="s">
        <v>298</v>
      </c>
      <c r="BN113" s="3" t="s">
        <v>1386</v>
      </c>
      <c r="BO113" s="3">
        <v>0</v>
      </c>
      <c r="BP113" s="3" t="s">
        <v>444</v>
      </c>
      <c r="BQ113" s="172">
        <v>44587</v>
      </c>
      <c r="BR113" s="3" t="s">
        <v>1387</v>
      </c>
      <c r="BS113" s="3">
        <v>2022</v>
      </c>
      <c r="BT113" s="3" t="s">
        <v>286</v>
      </c>
      <c r="BU113" s="3" t="s">
        <v>86</v>
      </c>
      <c r="BV113" s="3" t="s">
        <v>40</v>
      </c>
      <c r="BW113" s="3" t="s">
        <v>93</v>
      </c>
      <c r="BX113" s="3" t="s">
        <v>105</v>
      </c>
      <c r="BY113" s="3" t="s">
        <v>418</v>
      </c>
      <c r="BZ113" s="3" t="s">
        <v>105</v>
      </c>
      <c r="CA113" s="3" t="s">
        <v>288</v>
      </c>
      <c r="CB113" s="3" t="s">
        <v>289</v>
      </c>
      <c r="CC113" s="151" t="s">
        <v>1388</v>
      </c>
      <c r="CD113" s="1"/>
      <c r="CE113" s="1"/>
      <c r="CF113" s="171" t="s">
        <v>1340</v>
      </c>
      <c r="CG113" s="171" t="s">
        <v>1341</v>
      </c>
      <c r="CH113" s="171" t="s">
        <v>167</v>
      </c>
      <c r="CI113" s="171" t="s">
        <v>477</v>
      </c>
    </row>
    <row r="114" spans="1:87" ht="90" hidden="1" x14ac:dyDescent="0.25">
      <c r="A114" s="3" t="s">
        <v>1389</v>
      </c>
      <c r="B114" s="175">
        <v>129</v>
      </c>
      <c r="C114" s="170" t="str">
        <f t="shared" si="16"/>
        <v>JEP-043-2022</v>
      </c>
      <c r="D114" s="3" t="s">
        <v>1390</v>
      </c>
      <c r="E114" s="3" t="s">
        <v>1367</v>
      </c>
      <c r="F114" s="172" t="s">
        <v>274</v>
      </c>
      <c r="G114" s="3" t="s">
        <v>1391</v>
      </c>
      <c r="H114" s="3" t="s">
        <v>29</v>
      </c>
      <c r="I114" s="3" t="s">
        <v>27</v>
      </c>
      <c r="J114" s="165">
        <v>52009798</v>
      </c>
      <c r="K114" s="3">
        <v>9</v>
      </c>
      <c r="L114" s="3" t="s">
        <v>9</v>
      </c>
      <c r="M114" s="3" t="s">
        <v>105</v>
      </c>
      <c r="N114" s="3" t="s">
        <v>1392</v>
      </c>
      <c r="O114" s="171" t="s">
        <v>12</v>
      </c>
      <c r="P114" s="3" t="s">
        <v>277</v>
      </c>
      <c r="Q114" s="3" t="s">
        <v>167</v>
      </c>
      <c r="R114" s="171" t="s">
        <v>779</v>
      </c>
      <c r="S114" s="171" t="s">
        <v>779</v>
      </c>
      <c r="T114" s="171" t="s">
        <v>476</v>
      </c>
      <c r="U114" s="171" t="s">
        <v>1334</v>
      </c>
      <c r="V114" s="171" t="s">
        <v>105</v>
      </c>
      <c r="W114" s="171" t="s">
        <v>105</v>
      </c>
      <c r="X114" s="171" t="s">
        <v>105</v>
      </c>
      <c r="Y114" s="171" t="s">
        <v>280</v>
      </c>
      <c r="Z114" s="115">
        <v>222480000</v>
      </c>
      <c r="AA114" s="171" t="s">
        <v>105</v>
      </c>
      <c r="AB114" s="171" t="s">
        <v>105</v>
      </c>
      <c r="AC114" s="153">
        <v>18540000</v>
      </c>
      <c r="AD114" s="153" t="s">
        <v>105</v>
      </c>
      <c r="AE114" s="175">
        <v>27822</v>
      </c>
      <c r="AF114" s="175">
        <v>29322</v>
      </c>
      <c r="AG114" s="175">
        <v>2018011001091</v>
      </c>
      <c r="AH114" s="172">
        <v>44573</v>
      </c>
      <c r="AI114" s="172">
        <v>44578</v>
      </c>
      <c r="AJ114" s="3" t="s">
        <v>105</v>
      </c>
      <c r="AK114" s="173" t="s">
        <v>105</v>
      </c>
      <c r="AL114" s="3" t="s">
        <v>105</v>
      </c>
      <c r="AM114" s="172" t="s">
        <v>105</v>
      </c>
      <c r="AN114" s="154">
        <v>0</v>
      </c>
      <c r="AO114" s="3" t="s">
        <v>105</v>
      </c>
      <c r="AP114" s="154">
        <v>0</v>
      </c>
      <c r="AQ114" s="172" t="s">
        <v>105</v>
      </c>
      <c r="AR114" s="154">
        <v>0</v>
      </c>
      <c r="AS114" s="3" t="s">
        <v>105</v>
      </c>
      <c r="AT114" s="154">
        <v>0</v>
      </c>
      <c r="AU114" s="3" t="s">
        <v>105</v>
      </c>
      <c r="AV114" s="154">
        <v>0</v>
      </c>
      <c r="AW114" s="3" t="s">
        <v>105</v>
      </c>
      <c r="AX114" s="3">
        <v>0</v>
      </c>
      <c r="AY114" s="172" t="s">
        <v>105</v>
      </c>
      <c r="AZ114" s="3">
        <f t="shared" si="12"/>
        <v>-78</v>
      </c>
      <c r="BA114" s="159">
        <f t="shared" si="13"/>
        <v>222480000</v>
      </c>
      <c r="BB114" s="171">
        <f t="shared" si="17"/>
        <v>0</v>
      </c>
      <c r="BC114" s="171">
        <v>0</v>
      </c>
      <c r="BD114" s="171">
        <v>0</v>
      </c>
      <c r="BE114" s="171">
        <v>0</v>
      </c>
      <c r="BF114" s="171">
        <v>0</v>
      </c>
      <c r="BG114" s="172">
        <v>44926</v>
      </c>
      <c r="BH114" s="172">
        <v>44848</v>
      </c>
      <c r="BI114" s="174">
        <f t="shared" ca="1" si="14"/>
        <v>-1281</v>
      </c>
      <c r="BJ114" s="3" t="s">
        <v>414</v>
      </c>
      <c r="BK114" s="172">
        <v>44848</v>
      </c>
      <c r="BL114" s="3" t="s">
        <v>282</v>
      </c>
      <c r="BM114" s="3" t="s">
        <v>92</v>
      </c>
      <c r="BN114" s="3" t="s">
        <v>1393</v>
      </c>
      <c r="BO114" s="3">
        <v>0</v>
      </c>
      <c r="BP114" s="3" t="s">
        <v>394</v>
      </c>
      <c r="BQ114" s="172">
        <v>44574</v>
      </c>
      <c r="BR114" s="3" t="s">
        <v>1394</v>
      </c>
      <c r="BS114" s="3">
        <v>2022</v>
      </c>
      <c r="BT114" s="3" t="s">
        <v>286</v>
      </c>
      <c r="BU114" s="3" t="s">
        <v>1395</v>
      </c>
      <c r="BV114" s="3" t="s">
        <v>40</v>
      </c>
      <c r="BW114" s="3" t="s">
        <v>91</v>
      </c>
      <c r="BX114" s="3" t="s">
        <v>105</v>
      </c>
      <c r="BY114" s="3" t="s">
        <v>418</v>
      </c>
      <c r="BZ114" s="3" t="s">
        <v>105</v>
      </c>
      <c r="CA114" s="3" t="s">
        <v>303</v>
      </c>
      <c r="CB114" s="3" t="s">
        <v>40</v>
      </c>
      <c r="CC114" s="204" t="s">
        <v>1396</v>
      </c>
      <c r="CD114" s="1"/>
      <c r="CE114" s="1"/>
      <c r="CF114" s="171" t="s">
        <v>1340</v>
      </c>
      <c r="CG114" s="171" t="s">
        <v>1341</v>
      </c>
      <c r="CH114" s="171" t="s">
        <v>167</v>
      </c>
      <c r="CI114" s="171" t="s">
        <v>477</v>
      </c>
    </row>
    <row r="115" spans="1:87" ht="90" hidden="1" x14ac:dyDescent="0.25">
      <c r="A115" s="3" t="s">
        <v>1397</v>
      </c>
      <c r="B115" s="175">
        <v>130</v>
      </c>
      <c r="C115" s="170" t="str">
        <f t="shared" si="16"/>
        <v>JEP-272-2022</v>
      </c>
      <c r="D115" s="3" t="s">
        <v>1398</v>
      </c>
      <c r="E115" s="3" t="s">
        <v>881</v>
      </c>
      <c r="F115" s="172">
        <v>44581</v>
      </c>
      <c r="G115" s="3" t="s">
        <v>1399</v>
      </c>
      <c r="H115" s="3" t="s">
        <v>29</v>
      </c>
      <c r="I115" s="3" t="s">
        <v>27</v>
      </c>
      <c r="J115" s="165">
        <v>1018499109</v>
      </c>
      <c r="K115" s="3">
        <v>2</v>
      </c>
      <c r="L115" s="3" t="s">
        <v>9</v>
      </c>
      <c r="M115" s="3" t="s">
        <v>105</v>
      </c>
      <c r="N115" s="3" t="s">
        <v>1400</v>
      </c>
      <c r="O115" s="171" t="s">
        <v>12</v>
      </c>
      <c r="P115" s="3" t="s">
        <v>277</v>
      </c>
      <c r="Q115" s="3" t="s">
        <v>167</v>
      </c>
      <c r="R115" s="171" t="s">
        <v>779</v>
      </c>
      <c r="S115" s="171" t="s">
        <v>779</v>
      </c>
      <c r="T115" s="171" t="s">
        <v>476</v>
      </c>
      <c r="U115" s="171" t="s">
        <v>1334</v>
      </c>
      <c r="V115" s="171" t="s">
        <v>105</v>
      </c>
      <c r="W115" s="171" t="s">
        <v>105</v>
      </c>
      <c r="X115" s="171" t="s">
        <v>105</v>
      </c>
      <c r="Y115" s="171" t="s">
        <v>280</v>
      </c>
      <c r="Z115" s="115">
        <v>41561805</v>
      </c>
      <c r="AA115" s="171" t="s">
        <v>105</v>
      </c>
      <c r="AB115" s="171" t="s">
        <v>105</v>
      </c>
      <c r="AC115" s="153" t="s">
        <v>1115</v>
      </c>
      <c r="AD115" s="153" t="s">
        <v>105</v>
      </c>
      <c r="AE115" s="175">
        <v>54122</v>
      </c>
      <c r="AF115" s="175">
        <v>58222</v>
      </c>
      <c r="AG115" s="175" t="s">
        <v>732</v>
      </c>
      <c r="AH115" s="172">
        <v>44586</v>
      </c>
      <c r="AI115" s="172">
        <v>44588</v>
      </c>
      <c r="AJ115" s="3" t="s">
        <v>105</v>
      </c>
      <c r="AK115" s="173" t="s">
        <v>105</v>
      </c>
      <c r="AL115" s="3" t="s">
        <v>105</v>
      </c>
      <c r="AM115" s="172" t="s">
        <v>105</v>
      </c>
      <c r="AN115" s="154">
        <v>0</v>
      </c>
      <c r="AO115" s="3" t="s">
        <v>105</v>
      </c>
      <c r="AP115" s="154">
        <v>0</v>
      </c>
      <c r="AQ115" s="172" t="s">
        <v>105</v>
      </c>
      <c r="AR115" s="154">
        <v>0</v>
      </c>
      <c r="AS115" s="172" t="s">
        <v>105</v>
      </c>
      <c r="AT115" s="154">
        <v>0</v>
      </c>
      <c r="AU115" s="3" t="s">
        <v>105</v>
      </c>
      <c r="AV115" s="154">
        <v>0</v>
      </c>
      <c r="AW115" s="3" t="s">
        <v>105</v>
      </c>
      <c r="AX115" s="3">
        <v>0</v>
      </c>
      <c r="AY115" s="172" t="s">
        <v>105</v>
      </c>
      <c r="AZ115" s="3">
        <f t="shared" si="12"/>
        <v>-176</v>
      </c>
      <c r="BA115" s="159">
        <f t="shared" si="13"/>
        <v>41561805</v>
      </c>
      <c r="BB115" s="171">
        <f t="shared" si="17"/>
        <v>0</v>
      </c>
      <c r="BC115" s="171">
        <v>0</v>
      </c>
      <c r="BD115" s="171">
        <v>0</v>
      </c>
      <c r="BE115" s="171">
        <v>0</v>
      </c>
      <c r="BF115" s="171">
        <v>0</v>
      </c>
      <c r="BG115" s="172">
        <v>44926</v>
      </c>
      <c r="BH115" s="172">
        <v>44750</v>
      </c>
      <c r="BI115" s="174">
        <f t="shared" ca="1" si="14"/>
        <v>-1379</v>
      </c>
      <c r="BJ115" s="3" t="s">
        <v>414</v>
      </c>
      <c r="BK115" s="172">
        <v>44750</v>
      </c>
      <c r="BL115" s="3" t="s">
        <v>282</v>
      </c>
      <c r="BM115" s="3" t="s">
        <v>298</v>
      </c>
      <c r="BN115" s="175">
        <v>390479940000694</v>
      </c>
      <c r="BO115" s="3">
        <v>0</v>
      </c>
      <c r="BP115" s="3" t="s">
        <v>300</v>
      </c>
      <c r="BQ115" s="172">
        <v>44587</v>
      </c>
      <c r="BR115" s="3" t="s">
        <v>437</v>
      </c>
      <c r="BS115" s="3">
        <v>2022</v>
      </c>
      <c r="BT115" s="3" t="s">
        <v>286</v>
      </c>
      <c r="BU115" s="3" t="s">
        <v>1401</v>
      </c>
      <c r="BV115" s="3" t="s">
        <v>40</v>
      </c>
      <c r="BW115" s="3" t="s">
        <v>91</v>
      </c>
      <c r="BX115" s="3" t="s">
        <v>105</v>
      </c>
      <c r="BY115" s="3" t="s">
        <v>418</v>
      </c>
      <c r="BZ115" s="3" t="s">
        <v>105</v>
      </c>
      <c r="CA115" s="3" t="s">
        <v>288</v>
      </c>
      <c r="CB115" s="3" t="s">
        <v>40</v>
      </c>
      <c r="CC115" s="203" t="s">
        <v>1402</v>
      </c>
      <c r="CD115" s="1"/>
      <c r="CE115" s="1"/>
      <c r="CF115" s="171" t="s">
        <v>1340</v>
      </c>
      <c r="CG115" s="171" t="s">
        <v>1341</v>
      </c>
      <c r="CH115" s="171" t="s">
        <v>167</v>
      </c>
      <c r="CI115" s="171" t="s">
        <v>477</v>
      </c>
    </row>
    <row r="116" spans="1:87" ht="90" hidden="1" x14ac:dyDescent="0.25">
      <c r="A116" s="3" t="s">
        <v>1403</v>
      </c>
      <c r="B116" s="175">
        <v>131</v>
      </c>
      <c r="C116" s="170" t="str">
        <f t="shared" si="16"/>
        <v>JEP-405-2022</v>
      </c>
      <c r="D116" s="3" t="s">
        <v>1404</v>
      </c>
      <c r="E116" s="3" t="s">
        <v>599</v>
      </c>
      <c r="F116" s="172">
        <v>44586</v>
      </c>
      <c r="G116" s="3" t="s">
        <v>1405</v>
      </c>
      <c r="H116" s="3" t="s">
        <v>29</v>
      </c>
      <c r="I116" s="3" t="s">
        <v>27</v>
      </c>
      <c r="J116" s="165">
        <v>700098388</v>
      </c>
      <c r="K116" s="3">
        <v>2</v>
      </c>
      <c r="L116" s="3" t="s">
        <v>9</v>
      </c>
      <c r="M116" s="3" t="s">
        <v>105</v>
      </c>
      <c r="N116" s="3" t="s">
        <v>1406</v>
      </c>
      <c r="O116" s="171" t="s">
        <v>12</v>
      </c>
      <c r="P116" s="3" t="s">
        <v>277</v>
      </c>
      <c r="Q116" s="3" t="s">
        <v>167</v>
      </c>
      <c r="R116" s="171" t="s">
        <v>779</v>
      </c>
      <c r="S116" s="171" t="s">
        <v>779</v>
      </c>
      <c r="T116" s="171" t="s">
        <v>476</v>
      </c>
      <c r="U116" s="171" t="s">
        <v>1334</v>
      </c>
      <c r="V116" s="171" t="s">
        <v>105</v>
      </c>
      <c r="W116" s="171" t="s">
        <v>105</v>
      </c>
      <c r="X116" s="171" t="s">
        <v>105</v>
      </c>
      <c r="Y116" s="171" t="s">
        <v>280</v>
      </c>
      <c r="Z116" s="115">
        <v>39532546</v>
      </c>
      <c r="AA116" s="171" t="s">
        <v>105</v>
      </c>
      <c r="AB116" s="171" t="s">
        <v>105</v>
      </c>
      <c r="AC116" s="153">
        <v>3508806</v>
      </c>
      <c r="AD116" s="153" t="s">
        <v>105</v>
      </c>
      <c r="AE116" s="175">
        <v>54022</v>
      </c>
      <c r="AF116" s="175">
        <v>71122</v>
      </c>
      <c r="AG116" s="175">
        <v>2018011001091</v>
      </c>
      <c r="AH116" s="172">
        <v>44589</v>
      </c>
      <c r="AI116" s="172">
        <v>44592</v>
      </c>
      <c r="AJ116" s="3" t="s">
        <v>105</v>
      </c>
      <c r="AK116" s="173" t="s">
        <v>105</v>
      </c>
      <c r="AL116" s="3" t="s">
        <v>105</v>
      </c>
      <c r="AM116" s="172" t="s">
        <v>105</v>
      </c>
      <c r="AN116" s="154">
        <v>0</v>
      </c>
      <c r="AO116" s="3" t="s">
        <v>105</v>
      </c>
      <c r="AP116" s="154">
        <v>0</v>
      </c>
      <c r="AQ116" s="172" t="s">
        <v>105</v>
      </c>
      <c r="AR116" s="154">
        <v>0</v>
      </c>
      <c r="AS116" s="172" t="s">
        <v>105</v>
      </c>
      <c r="AT116" s="154">
        <v>0</v>
      </c>
      <c r="AU116" s="3" t="s">
        <v>105</v>
      </c>
      <c r="AV116" s="154">
        <v>0</v>
      </c>
      <c r="AW116" s="3" t="s">
        <v>105</v>
      </c>
      <c r="AX116" s="3">
        <v>0</v>
      </c>
      <c r="AY116" s="172" t="s">
        <v>105</v>
      </c>
      <c r="AZ116" s="3">
        <f t="shared" si="12"/>
        <v>0</v>
      </c>
      <c r="BA116" s="159">
        <f t="shared" si="13"/>
        <v>39532546</v>
      </c>
      <c r="BB116" s="171">
        <f t="shared" si="17"/>
        <v>0</v>
      </c>
      <c r="BC116" s="171">
        <v>0</v>
      </c>
      <c r="BD116" s="171">
        <v>0</v>
      </c>
      <c r="BE116" s="171">
        <v>0</v>
      </c>
      <c r="BF116" s="171">
        <v>0</v>
      </c>
      <c r="BG116" s="172">
        <v>44926</v>
      </c>
      <c r="BH116" s="172">
        <v>44926</v>
      </c>
      <c r="BI116" s="174">
        <f t="shared" ca="1" si="14"/>
        <v>-1203</v>
      </c>
      <c r="BJ116" s="3" t="s">
        <v>281</v>
      </c>
      <c r="BK116" s="172" t="s">
        <v>105</v>
      </c>
      <c r="BL116" s="3" t="s">
        <v>282</v>
      </c>
      <c r="BM116" s="3" t="s">
        <v>92</v>
      </c>
      <c r="BN116" s="3" t="s">
        <v>1407</v>
      </c>
      <c r="BO116" s="3">
        <v>0</v>
      </c>
      <c r="BP116" s="3" t="s">
        <v>284</v>
      </c>
      <c r="BQ116" s="172">
        <v>44589</v>
      </c>
      <c r="BR116" s="3" t="s">
        <v>1004</v>
      </c>
      <c r="BS116" s="3">
        <v>2022</v>
      </c>
      <c r="BT116" s="3" t="s">
        <v>286</v>
      </c>
      <c r="BU116" s="3" t="s">
        <v>86</v>
      </c>
      <c r="BV116" s="3" t="s">
        <v>40</v>
      </c>
      <c r="BW116" s="3" t="s">
        <v>93</v>
      </c>
      <c r="BX116" s="3" t="s">
        <v>105</v>
      </c>
      <c r="BY116" s="3" t="s">
        <v>920</v>
      </c>
      <c r="BZ116" s="3" t="s">
        <v>105</v>
      </c>
      <c r="CA116" s="3" t="s">
        <v>303</v>
      </c>
      <c r="CB116" s="151" t="s">
        <v>1408</v>
      </c>
      <c r="CC116" s="151" t="s">
        <v>1409</v>
      </c>
      <c r="CD116" s="1"/>
      <c r="CE116" s="1"/>
      <c r="CF116" s="171" t="s">
        <v>1340</v>
      </c>
      <c r="CG116" s="171" t="s">
        <v>1341</v>
      </c>
      <c r="CH116" s="171" t="s">
        <v>167</v>
      </c>
      <c r="CI116" s="171" t="s">
        <v>477</v>
      </c>
    </row>
    <row r="117" spans="1:87" ht="90" hidden="1" x14ac:dyDescent="0.25">
      <c r="A117" s="3" t="s">
        <v>1410</v>
      </c>
      <c r="B117" s="175">
        <v>132</v>
      </c>
      <c r="C117" s="170" t="str">
        <f t="shared" si="16"/>
        <v>JEP-340-2022</v>
      </c>
      <c r="D117" s="3" t="s">
        <v>1411</v>
      </c>
      <c r="E117" s="3" t="s">
        <v>599</v>
      </c>
      <c r="F117" s="172">
        <v>44581</v>
      </c>
      <c r="G117" s="3" t="s">
        <v>1412</v>
      </c>
      <c r="H117" s="3" t="s">
        <v>29</v>
      </c>
      <c r="I117" s="3" t="s">
        <v>27</v>
      </c>
      <c r="J117" s="165">
        <v>53073545</v>
      </c>
      <c r="K117" s="3">
        <v>8</v>
      </c>
      <c r="L117" s="3" t="s">
        <v>9</v>
      </c>
      <c r="M117" s="3" t="s">
        <v>105</v>
      </c>
      <c r="N117" s="3" t="s">
        <v>1413</v>
      </c>
      <c r="O117" s="171" t="s">
        <v>12</v>
      </c>
      <c r="P117" s="3" t="s">
        <v>277</v>
      </c>
      <c r="Q117" s="3" t="s">
        <v>167</v>
      </c>
      <c r="R117" s="171" t="s">
        <v>779</v>
      </c>
      <c r="S117" s="171" t="s">
        <v>779</v>
      </c>
      <c r="T117" s="171" t="s">
        <v>476</v>
      </c>
      <c r="U117" s="171" t="s">
        <v>1334</v>
      </c>
      <c r="V117" s="171" t="s">
        <v>105</v>
      </c>
      <c r="W117" s="171" t="s">
        <v>105</v>
      </c>
      <c r="X117" s="171" t="s">
        <v>105</v>
      </c>
      <c r="Y117" s="171" t="s">
        <v>280</v>
      </c>
      <c r="Z117" s="115">
        <v>121360536</v>
      </c>
      <c r="AA117" s="171" t="s">
        <v>105</v>
      </c>
      <c r="AB117" s="171" t="s">
        <v>105</v>
      </c>
      <c r="AC117" s="153" t="s">
        <v>1414</v>
      </c>
      <c r="AD117" s="153" t="s">
        <v>105</v>
      </c>
      <c r="AE117" s="175">
        <v>53922</v>
      </c>
      <c r="AF117" s="175">
        <v>69422</v>
      </c>
      <c r="AG117" s="175" t="s">
        <v>732</v>
      </c>
      <c r="AH117" s="172">
        <v>44589</v>
      </c>
      <c r="AI117" s="172">
        <v>44592</v>
      </c>
      <c r="AJ117" s="3" t="s">
        <v>105</v>
      </c>
      <c r="AK117" s="173" t="s">
        <v>105</v>
      </c>
      <c r="AL117" s="3" t="s">
        <v>105</v>
      </c>
      <c r="AM117" s="172" t="s">
        <v>105</v>
      </c>
      <c r="AN117" s="154">
        <v>0</v>
      </c>
      <c r="AO117" s="3" t="s">
        <v>105</v>
      </c>
      <c r="AP117" s="154">
        <v>0</v>
      </c>
      <c r="AQ117" s="172" t="s">
        <v>105</v>
      </c>
      <c r="AR117" s="154">
        <v>0</v>
      </c>
      <c r="AS117" s="172" t="s">
        <v>105</v>
      </c>
      <c r="AT117" s="154">
        <v>0</v>
      </c>
      <c r="AU117" s="3" t="s">
        <v>105</v>
      </c>
      <c r="AV117" s="154">
        <v>0</v>
      </c>
      <c r="AW117" s="3" t="s">
        <v>105</v>
      </c>
      <c r="AX117" s="3">
        <v>0</v>
      </c>
      <c r="AY117" s="172" t="s">
        <v>105</v>
      </c>
      <c r="AZ117" s="3">
        <f t="shared" si="12"/>
        <v>0</v>
      </c>
      <c r="BA117" s="159">
        <f t="shared" si="13"/>
        <v>121360536</v>
      </c>
      <c r="BB117" s="171">
        <f t="shared" si="17"/>
        <v>0</v>
      </c>
      <c r="BC117" s="171">
        <v>0</v>
      </c>
      <c r="BD117" s="171">
        <v>0</v>
      </c>
      <c r="BE117" s="171">
        <v>0</v>
      </c>
      <c r="BF117" s="171">
        <v>0</v>
      </c>
      <c r="BG117" s="172">
        <v>44926</v>
      </c>
      <c r="BH117" s="172">
        <v>44926</v>
      </c>
      <c r="BI117" s="174">
        <f t="shared" ca="1" si="14"/>
        <v>-1203</v>
      </c>
      <c r="BJ117" s="3" t="s">
        <v>281</v>
      </c>
      <c r="BK117" s="172" t="s">
        <v>105</v>
      </c>
      <c r="BL117" s="3" t="s">
        <v>282</v>
      </c>
      <c r="BM117" s="3" t="s">
        <v>298</v>
      </c>
      <c r="BN117" s="3" t="s">
        <v>1415</v>
      </c>
      <c r="BO117" s="3">
        <v>0</v>
      </c>
      <c r="BP117" s="3" t="s">
        <v>394</v>
      </c>
      <c r="BQ117" s="172">
        <v>44589</v>
      </c>
      <c r="BR117" s="3" t="s">
        <v>1004</v>
      </c>
      <c r="BS117" s="3">
        <v>2022</v>
      </c>
      <c r="BT117" s="3" t="s">
        <v>286</v>
      </c>
      <c r="BU117" s="3" t="s">
        <v>86</v>
      </c>
      <c r="BV117" s="3" t="s">
        <v>40</v>
      </c>
      <c r="BW117" s="3" t="s">
        <v>93</v>
      </c>
      <c r="BX117" s="3" t="s">
        <v>105</v>
      </c>
      <c r="BY117" s="3" t="s">
        <v>1416</v>
      </c>
      <c r="BZ117" s="3" t="s">
        <v>105</v>
      </c>
      <c r="CA117" s="3" t="s">
        <v>303</v>
      </c>
      <c r="CB117" s="3" t="s">
        <v>274</v>
      </c>
      <c r="CC117" s="151" t="s">
        <v>1417</v>
      </c>
      <c r="CD117" s="1"/>
      <c r="CE117" s="1"/>
      <c r="CF117" s="171" t="s">
        <v>1340</v>
      </c>
      <c r="CG117" s="171" t="s">
        <v>1341</v>
      </c>
      <c r="CH117" s="171" t="s">
        <v>167</v>
      </c>
      <c r="CI117" s="171" t="s">
        <v>477</v>
      </c>
    </row>
    <row r="118" spans="1:87" ht="90" hidden="1" x14ac:dyDescent="0.25">
      <c r="A118" s="3" t="s">
        <v>1418</v>
      </c>
      <c r="B118" s="175">
        <v>133</v>
      </c>
      <c r="C118" s="170" t="str">
        <f t="shared" si="16"/>
        <v>JEP-356-2022</v>
      </c>
      <c r="D118" s="3" t="s">
        <v>1419</v>
      </c>
      <c r="E118" s="3" t="s">
        <v>599</v>
      </c>
      <c r="F118" s="172">
        <v>44581</v>
      </c>
      <c r="G118" s="3" t="s">
        <v>1420</v>
      </c>
      <c r="H118" s="3" t="s">
        <v>29</v>
      </c>
      <c r="I118" s="3" t="s">
        <v>27</v>
      </c>
      <c r="J118" s="165" t="s">
        <v>1421</v>
      </c>
      <c r="K118" s="3">
        <v>1</v>
      </c>
      <c r="L118" s="3" t="s">
        <v>9</v>
      </c>
      <c r="M118" s="3" t="s">
        <v>105</v>
      </c>
      <c r="N118" s="3" t="s">
        <v>1422</v>
      </c>
      <c r="O118" s="171" t="s">
        <v>12</v>
      </c>
      <c r="P118" s="3" t="s">
        <v>277</v>
      </c>
      <c r="Q118" s="3" t="s">
        <v>167</v>
      </c>
      <c r="R118" s="171" t="s">
        <v>779</v>
      </c>
      <c r="S118" s="171" t="s">
        <v>779</v>
      </c>
      <c r="T118" s="171" t="s">
        <v>476</v>
      </c>
      <c r="U118" s="171" t="s">
        <v>1334</v>
      </c>
      <c r="V118" s="171" t="s">
        <v>105</v>
      </c>
      <c r="W118" s="171" t="s">
        <v>105</v>
      </c>
      <c r="X118" s="171" t="s">
        <v>105</v>
      </c>
      <c r="Y118" s="171" t="s">
        <v>280</v>
      </c>
      <c r="Z118" s="115">
        <v>121360536</v>
      </c>
      <c r="AA118" s="171" t="s">
        <v>105</v>
      </c>
      <c r="AB118" s="171" t="s">
        <v>105</v>
      </c>
      <c r="AC118" s="153" t="s">
        <v>1414</v>
      </c>
      <c r="AD118" s="153" t="s">
        <v>105</v>
      </c>
      <c r="AE118" s="175">
        <v>53822</v>
      </c>
      <c r="AF118" s="175">
        <v>71822</v>
      </c>
      <c r="AG118" s="175" t="s">
        <v>732</v>
      </c>
      <c r="AH118" s="172">
        <v>44589</v>
      </c>
      <c r="AI118" s="172">
        <v>44592</v>
      </c>
      <c r="AJ118" s="3" t="s">
        <v>105</v>
      </c>
      <c r="AK118" s="173" t="s">
        <v>105</v>
      </c>
      <c r="AL118" s="3" t="s">
        <v>105</v>
      </c>
      <c r="AM118" s="172" t="s">
        <v>105</v>
      </c>
      <c r="AN118" s="154">
        <v>0</v>
      </c>
      <c r="AO118" s="3" t="s">
        <v>105</v>
      </c>
      <c r="AP118" s="154">
        <v>0</v>
      </c>
      <c r="AQ118" s="172" t="s">
        <v>105</v>
      </c>
      <c r="AR118" s="154">
        <v>0</v>
      </c>
      <c r="AS118" s="172" t="s">
        <v>105</v>
      </c>
      <c r="AT118" s="154">
        <v>0</v>
      </c>
      <c r="AU118" s="3" t="s">
        <v>105</v>
      </c>
      <c r="AV118" s="154">
        <v>0</v>
      </c>
      <c r="AW118" s="3" t="s">
        <v>105</v>
      </c>
      <c r="AX118" s="3">
        <v>0</v>
      </c>
      <c r="AY118" s="172" t="s">
        <v>105</v>
      </c>
      <c r="AZ118" s="3">
        <f t="shared" si="12"/>
        <v>0</v>
      </c>
      <c r="BA118" s="159">
        <f t="shared" si="13"/>
        <v>121360536</v>
      </c>
      <c r="BB118" s="171">
        <f t="shared" si="17"/>
        <v>0</v>
      </c>
      <c r="BC118" s="171">
        <v>0</v>
      </c>
      <c r="BD118" s="171">
        <v>0</v>
      </c>
      <c r="BE118" s="171">
        <v>0</v>
      </c>
      <c r="BF118" s="171">
        <v>0</v>
      </c>
      <c r="BG118" s="172">
        <v>44926</v>
      </c>
      <c r="BH118" s="172">
        <v>44926</v>
      </c>
      <c r="BI118" s="174">
        <f t="shared" ca="1" si="14"/>
        <v>-1203</v>
      </c>
      <c r="BJ118" s="3" t="s">
        <v>281</v>
      </c>
      <c r="BK118" s="172" t="s">
        <v>105</v>
      </c>
      <c r="BL118" s="3" t="s">
        <v>282</v>
      </c>
      <c r="BM118" s="3" t="s">
        <v>92</v>
      </c>
      <c r="BN118" s="3" t="s">
        <v>1423</v>
      </c>
      <c r="BO118" s="3">
        <v>0</v>
      </c>
      <c r="BP118" s="172" t="s">
        <v>284</v>
      </c>
      <c r="BQ118" s="172">
        <v>44589</v>
      </c>
      <c r="BR118" s="3" t="s">
        <v>1004</v>
      </c>
      <c r="BS118" s="3">
        <v>2022</v>
      </c>
      <c r="BT118" s="3" t="s">
        <v>286</v>
      </c>
      <c r="BU118" s="3" t="s">
        <v>86</v>
      </c>
      <c r="BV118" s="3" t="s">
        <v>40</v>
      </c>
      <c r="BW118" s="3" t="s">
        <v>93</v>
      </c>
      <c r="BX118" s="3" t="s">
        <v>105</v>
      </c>
      <c r="BY118" s="3" t="s">
        <v>418</v>
      </c>
      <c r="BZ118" s="3" t="s">
        <v>105</v>
      </c>
      <c r="CA118" s="3" t="s">
        <v>303</v>
      </c>
      <c r="CB118" s="151" t="s">
        <v>1424</v>
      </c>
      <c r="CC118" s="151" t="s">
        <v>1425</v>
      </c>
      <c r="CD118" s="1"/>
      <c r="CE118" s="1"/>
      <c r="CF118" s="171" t="s">
        <v>1340</v>
      </c>
      <c r="CG118" s="171" t="s">
        <v>1341</v>
      </c>
      <c r="CH118" s="171" t="s">
        <v>167</v>
      </c>
      <c r="CI118" s="171" t="s">
        <v>477</v>
      </c>
    </row>
    <row r="119" spans="1:87" ht="90" hidden="1" x14ac:dyDescent="0.25">
      <c r="A119" s="3" t="s">
        <v>1426</v>
      </c>
      <c r="B119" s="175">
        <v>134</v>
      </c>
      <c r="C119" s="170" t="str">
        <f t="shared" si="16"/>
        <v>JEP-398-2022</v>
      </c>
      <c r="D119" s="3" t="s">
        <v>1427</v>
      </c>
      <c r="E119" s="3" t="s">
        <v>599</v>
      </c>
      <c r="F119" s="172">
        <v>44586</v>
      </c>
      <c r="G119" s="3" t="s">
        <v>1428</v>
      </c>
      <c r="H119" s="3" t="s">
        <v>29</v>
      </c>
      <c r="I119" s="3" t="s">
        <v>27</v>
      </c>
      <c r="J119" s="165">
        <v>52275706</v>
      </c>
      <c r="K119" s="3">
        <v>0</v>
      </c>
      <c r="L119" s="3" t="s">
        <v>9</v>
      </c>
      <c r="M119" s="3" t="s">
        <v>105</v>
      </c>
      <c r="N119" s="3" t="s">
        <v>1429</v>
      </c>
      <c r="O119" s="171" t="s">
        <v>12</v>
      </c>
      <c r="P119" s="3" t="s">
        <v>277</v>
      </c>
      <c r="Q119" s="3" t="s">
        <v>167</v>
      </c>
      <c r="R119" s="171" t="s">
        <v>779</v>
      </c>
      <c r="S119" s="171" t="s">
        <v>779</v>
      </c>
      <c r="T119" s="171" t="s">
        <v>476</v>
      </c>
      <c r="U119" s="171" t="s">
        <v>1334</v>
      </c>
      <c r="V119" s="171" t="s">
        <v>105</v>
      </c>
      <c r="W119" s="171" t="s">
        <v>105</v>
      </c>
      <c r="X119" s="171" t="s">
        <v>105</v>
      </c>
      <c r="Y119" s="171" t="s">
        <v>280</v>
      </c>
      <c r="Z119" s="115">
        <v>118898153</v>
      </c>
      <c r="AA119" s="171" t="s">
        <v>105</v>
      </c>
      <c r="AB119" s="171" t="s">
        <v>105</v>
      </c>
      <c r="AC119" s="153" t="s">
        <v>1414</v>
      </c>
      <c r="AD119" s="153" t="s">
        <v>105</v>
      </c>
      <c r="AE119" s="175">
        <v>63222</v>
      </c>
      <c r="AF119" s="175">
        <v>72022</v>
      </c>
      <c r="AG119" s="175">
        <v>2018011001091</v>
      </c>
      <c r="AH119" s="172">
        <v>44589</v>
      </c>
      <c r="AI119" s="172">
        <v>44593</v>
      </c>
      <c r="AJ119" s="3" t="s">
        <v>105</v>
      </c>
      <c r="AK119" s="173" t="s">
        <v>105</v>
      </c>
      <c r="AL119" s="3" t="s">
        <v>105</v>
      </c>
      <c r="AM119" s="172" t="s">
        <v>105</v>
      </c>
      <c r="AN119" s="154">
        <v>0</v>
      </c>
      <c r="AO119" s="3" t="s">
        <v>105</v>
      </c>
      <c r="AP119" s="154">
        <v>0</v>
      </c>
      <c r="AQ119" s="172" t="s">
        <v>105</v>
      </c>
      <c r="AR119" s="154">
        <v>0</v>
      </c>
      <c r="AS119" s="172" t="s">
        <v>105</v>
      </c>
      <c r="AT119" s="154">
        <v>0</v>
      </c>
      <c r="AU119" s="3" t="s">
        <v>105</v>
      </c>
      <c r="AV119" s="154">
        <v>0</v>
      </c>
      <c r="AW119" s="3" t="s">
        <v>105</v>
      </c>
      <c r="AX119" s="3">
        <v>0</v>
      </c>
      <c r="AY119" s="172" t="s">
        <v>105</v>
      </c>
      <c r="AZ119" s="3">
        <f t="shared" si="12"/>
        <v>-61</v>
      </c>
      <c r="BA119" s="159">
        <f t="shared" si="13"/>
        <v>118898153</v>
      </c>
      <c r="BB119" s="171">
        <f t="shared" si="17"/>
        <v>0</v>
      </c>
      <c r="BC119" s="171">
        <v>0</v>
      </c>
      <c r="BD119" s="171">
        <v>0</v>
      </c>
      <c r="BE119" s="171">
        <v>0</v>
      </c>
      <c r="BF119" s="171">
        <v>0</v>
      </c>
      <c r="BG119" s="172">
        <v>44926</v>
      </c>
      <c r="BH119" s="172">
        <v>44865</v>
      </c>
      <c r="BI119" s="174">
        <f t="shared" ca="1" si="14"/>
        <v>-1264</v>
      </c>
      <c r="BJ119" s="3" t="s">
        <v>414</v>
      </c>
      <c r="BK119" s="172">
        <v>44865</v>
      </c>
      <c r="BL119" s="3" t="s">
        <v>282</v>
      </c>
      <c r="BM119" s="3" t="s">
        <v>298</v>
      </c>
      <c r="BN119" s="3" t="s">
        <v>1430</v>
      </c>
      <c r="BO119" s="3">
        <v>0</v>
      </c>
      <c r="BP119" s="3" t="s">
        <v>444</v>
      </c>
      <c r="BQ119" s="172">
        <v>44589</v>
      </c>
      <c r="BR119" s="3" t="s">
        <v>1431</v>
      </c>
      <c r="BS119" s="3">
        <v>2022</v>
      </c>
      <c r="BT119" s="3" t="s">
        <v>286</v>
      </c>
      <c r="BU119" s="3" t="s">
        <v>1432</v>
      </c>
      <c r="BV119" s="3" t="s">
        <v>40</v>
      </c>
      <c r="BW119" s="3" t="s">
        <v>91</v>
      </c>
      <c r="BX119" s="3" t="s">
        <v>105</v>
      </c>
      <c r="BY119" s="3" t="s">
        <v>418</v>
      </c>
      <c r="BZ119" s="3" t="s">
        <v>105</v>
      </c>
      <c r="CA119" s="3" t="s">
        <v>303</v>
      </c>
      <c r="CB119" s="151" t="s">
        <v>1433</v>
      </c>
      <c r="CC119" s="151" t="s">
        <v>1434</v>
      </c>
      <c r="CD119" s="1"/>
      <c r="CE119" s="1"/>
      <c r="CF119" s="171" t="s">
        <v>1340</v>
      </c>
      <c r="CG119" s="171" t="s">
        <v>1341</v>
      </c>
      <c r="CH119" s="171" t="s">
        <v>167</v>
      </c>
      <c r="CI119" s="171" t="s">
        <v>477</v>
      </c>
    </row>
    <row r="120" spans="1:87" ht="90" x14ac:dyDescent="0.25">
      <c r="A120" s="87" t="s">
        <v>1435</v>
      </c>
      <c r="B120" s="175">
        <v>135</v>
      </c>
      <c r="C120" s="170" t="str">
        <f t="shared" si="16"/>
        <v>JEP-605-2022</v>
      </c>
      <c r="D120" s="3" t="s">
        <v>1436</v>
      </c>
      <c r="E120" s="3" t="s">
        <v>599</v>
      </c>
      <c r="F120" s="172">
        <v>44755</v>
      </c>
      <c r="G120" s="3" t="s">
        <v>1437</v>
      </c>
      <c r="H120" s="3" t="s">
        <v>29</v>
      </c>
      <c r="I120" s="3" t="s">
        <v>27</v>
      </c>
      <c r="J120" s="165">
        <v>5821266</v>
      </c>
      <c r="K120" s="3">
        <v>3</v>
      </c>
      <c r="L120" s="3" t="s">
        <v>9</v>
      </c>
      <c r="M120" s="3" t="s">
        <v>1438</v>
      </c>
      <c r="N120" s="3" t="s">
        <v>1439</v>
      </c>
      <c r="O120" s="171" t="s">
        <v>12</v>
      </c>
      <c r="P120" s="171" t="s">
        <v>277</v>
      </c>
      <c r="Q120" s="3" t="s">
        <v>167</v>
      </c>
      <c r="R120" s="171" t="s">
        <v>779</v>
      </c>
      <c r="S120" s="171" t="s">
        <v>779</v>
      </c>
      <c r="T120" s="171" t="s">
        <v>476</v>
      </c>
      <c r="U120" s="171" t="s">
        <v>1334</v>
      </c>
      <c r="V120" s="171" t="s">
        <v>105</v>
      </c>
      <c r="W120" s="171" t="s">
        <v>105</v>
      </c>
      <c r="X120" s="171" t="s">
        <v>105</v>
      </c>
      <c r="Y120" s="171" t="s">
        <v>280</v>
      </c>
      <c r="Z120" s="115">
        <v>36140715</v>
      </c>
      <c r="AA120" s="171" t="s">
        <v>105</v>
      </c>
      <c r="AB120" s="171" t="s">
        <v>105</v>
      </c>
      <c r="AC120" s="153">
        <v>7228143</v>
      </c>
      <c r="AD120" s="153" t="s">
        <v>105</v>
      </c>
      <c r="AE120" s="175">
        <v>93522</v>
      </c>
      <c r="AF120" s="175">
        <v>328022</v>
      </c>
      <c r="AG120" s="175">
        <v>2018011001091</v>
      </c>
      <c r="AH120" s="172">
        <v>44761</v>
      </c>
      <c r="AI120" s="172">
        <v>44763</v>
      </c>
      <c r="AJ120" s="3" t="s">
        <v>105</v>
      </c>
      <c r="AK120" s="3" t="s">
        <v>105</v>
      </c>
      <c r="AL120" s="3" t="s">
        <v>105</v>
      </c>
      <c r="AM120" s="172" t="s">
        <v>105</v>
      </c>
      <c r="AN120" s="154">
        <v>0</v>
      </c>
      <c r="AO120" s="3" t="s">
        <v>105</v>
      </c>
      <c r="AP120" s="154">
        <v>0</v>
      </c>
      <c r="AQ120" s="3" t="s">
        <v>105</v>
      </c>
      <c r="AR120" s="154">
        <v>0</v>
      </c>
      <c r="AS120" s="172" t="s">
        <v>105</v>
      </c>
      <c r="AT120" s="154">
        <v>0</v>
      </c>
      <c r="AU120" s="3" t="s">
        <v>105</v>
      </c>
      <c r="AV120" s="154">
        <v>0</v>
      </c>
      <c r="AW120" s="3" t="s">
        <v>105</v>
      </c>
      <c r="AX120" s="3">
        <v>0</v>
      </c>
      <c r="AY120" s="172" t="s">
        <v>105</v>
      </c>
      <c r="AZ120" s="3">
        <f t="shared" si="12"/>
        <v>0</v>
      </c>
      <c r="BA120" s="159">
        <f t="shared" si="13"/>
        <v>36140715</v>
      </c>
      <c r="BB120" s="171">
        <f t="shared" si="17"/>
        <v>0</v>
      </c>
      <c r="BC120" s="171">
        <v>0</v>
      </c>
      <c r="BD120" s="171">
        <v>0</v>
      </c>
      <c r="BE120" s="171">
        <v>0</v>
      </c>
      <c r="BF120" s="171">
        <v>0</v>
      </c>
      <c r="BG120" s="172">
        <v>44895</v>
      </c>
      <c r="BH120" s="172">
        <v>44895</v>
      </c>
      <c r="BI120" s="174">
        <f t="shared" ca="1" si="14"/>
        <v>-1234</v>
      </c>
      <c r="BJ120" s="3" t="s">
        <v>414</v>
      </c>
      <c r="BK120" s="172" t="s">
        <v>105</v>
      </c>
      <c r="BL120" s="3" t="s">
        <v>282</v>
      </c>
      <c r="BM120" s="3" t="s">
        <v>92</v>
      </c>
      <c r="BN120" s="3" t="s">
        <v>1440</v>
      </c>
      <c r="BO120" s="3" t="s">
        <v>563</v>
      </c>
      <c r="BP120" s="3" t="s">
        <v>444</v>
      </c>
      <c r="BQ120" s="172">
        <v>44761</v>
      </c>
      <c r="BR120" s="3" t="s">
        <v>1441</v>
      </c>
      <c r="BS120" s="3">
        <v>2022</v>
      </c>
      <c r="BT120" s="3" t="s">
        <v>286</v>
      </c>
      <c r="BU120" s="3" t="s">
        <v>86</v>
      </c>
      <c r="BV120" s="3" t="s">
        <v>40</v>
      </c>
      <c r="BW120" s="3" t="s">
        <v>93</v>
      </c>
      <c r="BX120" s="3" t="s">
        <v>105</v>
      </c>
      <c r="BY120" s="3" t="s">
        <v>632</v>
      </c>
      <c r="BZ120" s="3" t="s">
        <v>105</v>
      </c>
      <c r="CA120" s="3" t="s">
        <v>288</v>
      </c>
      <c r="CB120" s="151" t="s">
        <v>1442</v>
      </c>
      <c r="CC120" s="151" t="s">
        <v>1443</v>
      </c>
      <c r="CD120" s="1"/>
      <c r="CE120" s="1"/>
      <c r="CF120" s="171" t="s">
        <v>1340</v>
      </c>
      <c r="CG120" s="171" t="s">
        <v>1341</v>
      </c>
      <c r="CH120" s="171" t="s">
        <v>167</v>
      </c>
      <c r="CI120" s="171" t="s">
        <v>477</v>
      </c>
    </row>
    <row r="121" spans="1:87" ht="90" hidden="1" x14ac:dyDescent="0.25">
      <c r="A121" s="3" t="s">
        <v>1444</v>
      </c>
      <c r="B121" s="175">
        <v>136</v>
      </c>
      <c r="C121" s="170" t="str">
        <f t="shared" si="16"/>
        <v>JEP-399-2022</v>
      </c>
      <c r="D121" s="3" t="s">
        <v>1445</v>
      </c>
      <c r="E121" s="3" t="s">
        <v>599</v>
      </c>
      <c r="F121" s="172">
        <v>44586</v>
      </c>
      <c r="G121" s="3" t="s">
        <v>1446</v>
      </c>
      <c r="H121" s="3" t="s">
        <v>29</v>
      </c>
      <c r="I121" s="3" t="s">
        <v>27</v>
      </c>
      <c r="J121" s="165">
        <v>79873281</v>
      </c>
      <c r="K121" s="3">
        <v>6</v>
      </c>
      <c r="L121" s="3" t="s">
        <v>9</v>
      </c>
      <c r="M121" s="3" t="s">
        <v>105</v>
      </c>
      <c r="N121" s="3" t="s">
        <v>1447</v>
      </c>
      <c r="O121" s="171" t="s">
        <v>12</v>
      </c>
      <c r="P121" s="3" t="s">
        <v>277</v>
      </c>
      <c r="Q121" s="3" t="s">
        <v>167</v>
      </c>
      <c r="R121" s="171" t="s">
        <v>779</v>
      </c>
      <c r="S121" s="171" t="s">
        <v>779</v>
      </c>
      <c r="T121" s="171" t="s">
        <v>476</v>
      </c>
      <c r="U121" s="171" t="s">
        <v>1334</v>
      </c>
      <c r="V121" s="171" t="s">
        <v>105</v>
      </c>
      <c r="W121" s="171" t="s">
        <v>105</v>
      </c>
      <c r="X121" s="171" t="s">
        <v>105</v>
      </c>
      <c r="Y121" s="171" t="s">
        <v>280</v>
      </c>
      <c r="Z121" s="115">
        <v>115435112</v>
      </c>
      <c r="AA121" s="171" t="s">
        <v>105</v>
      </c>
      <c r="AB121" s="171" t="s">
        <v>105</v>
      </c>
      <c r="AC121" s="153">
        <v>10245720</v>
      </c>
      <c r="AD121" s="153" t="s">
        <v>105</v>
      </c>
      <c r="AE121" s="175">
        <v>63822</v>
      </c>
      <c r="AF121" s="175">
        <v>72122</v>
      </c>
      <c r="AG121" s="175">
        <v>2018011001091</v>
      </c>
      <c r="AH121" s="172">
        <v>44589</v>
      </c>
      <c r="AI121" s="172">
        <v>44592</v>
      </c>
      <c r="AJ121" s="3" t="s">
        <v>105</v>
      </c>
      <c r="AK121" s="173" t="s">
        <v>105</v>
      </c>
      <c r="AL121" s="3" t="s">
        <v>105</v>
      </c>
      <c r="AM121" s="172" t="s">
        <v>105</v>
      </c>
      <c r="AN121" s="154">
        <v>0</v>
      </c>
      <c r="AO121" s="3" t="s">
        <v>105</v>
      </c>
      <c r="AP121" s="154">
        <v>0</v>
      </c>
      <c r="AQ121" s="172" t="s">
        <v>105</v>
      </c>
      <c r="AR121" s="154">
        <v>0</v>
      </c>
      <c r="AS121" s="172" t="s">
        <v>105</v>
      </c>
      <c r="AT121" s="154">
        <v>0</v>
      </c>
      <c r="AU121" s="3" t="s">
        <v>105</v>
      </c>
      <c r="AV121" s="154">
        <v>0</v>
      </c>
      <c r="AW121" s="3" t="s">
        <v>105</v>
      </c>
      <c r="AX121" s="3">
        <v>0</v>
      </c>
      <c r="AY121" s="172" t="s">
        <v>105</v>
      </c>
      <c r="AZ121" s="3">
        <f t="shared" si="12"/>
        <v>0</v>
      </c>
      <c r="BA121" s="159">
        <f t="shared" si="13"/>
        <v>115435112</v>
      </c>
      <c r="BB121" s="171">
        <f t="shared" si="17"/>
        <v>0</v>
      </c>
      <c r="BC121" s="171">
        <v>0</v>
      </c>
      <c r="BD121" s="171">
        <v>0</v>
      </c>
      <c r="BE121" s="171">
        <v>0</v>
      </c>
      <c r="BF121" s="171">
        <v>0</v>
      </c>
      <c r="BG121" s="172">
        <v>44926</v>
      </c>
      <c r="BH121" s="172">
        <v>44926</v>
      </c>
      <c r="BI121" s="174">
        <f t="shared" ca="1" si="14"/>
        <v>-1203</v>
      </c>
      <c r="BJ121" s="3" t="s">
        <v>281</v>
      </c>
      <c r="BK121" s="172" t="s">
        <v>105</v>
      </c>
      <c r="BL121" s="3" t="s">
        <v>282</v>
      </c>
      <c r="BM121" s="3" t="s">
        <v>92</v>
      </c>
      <c r="BN121" s="3" t="s">
        <v>1448</v>
      </c>
      <c r="BO121" s="3">
        <v>0</v>
      </c>
      <c r="BP121" s="3" t="s">
        <v>284</v>
      </c>
      <c r="BQ121" s="172">
        <v>44589</v>
      </c>
      <c r="BR121" s="3" t="s">
        <v>1004</v>
      </c>
      <c r="BS121" s="3">
        <v>2022</v>
      </c>
      <c r="BT121" s="3" t="s">
        <v>286</v>
      </c>
      <c r="BU121" s="3" t="s">
        <v>1449</v>
      </c>
      <c r="BV121" s="3" t="s">
        <v>40</v>
      </c>
      <c r="BW121" s="3" t="s">
        <v>93</v>
      </c>
      <c r="BX121" s="3" t="s">
        <v>105</v>
      </c>
      <c r="BY121" s="3" t="s">
        <v>287</v>
      </c>
      <c r="BZ121" s="3" t="s">
        <v>105</v>
      </c>
      <c r="CA121" s="3" t="s">
        <v>288</v>
      </c>
      <c r="CB121" s="151" t="s">
        <v>1450</v>
      </c>
      <c r="CC121" s="151" t="s">
        <v>1451</v>
      </c>
      <c r="CD121" s="1"/>
      <c r="CE121" s="1"/>
      <c r="CF121" s="171" t="s">
        <v>1340</v>
      </c>
      <c r="CG121" s="171" t="s">
        <v>1341</v>
      </c>
      <c r="CH121" s="171" t="s">
        <v>167</v>
      </c>
      <c r="CI121" s="171" t="s">
        <v>477</v>
      </c>
    </row>
    <row r="122" spans="1:87" ht="99.95" hidden="1" customHeight="1" x14ac:dyDescent="0.25">
      <c r="A122" s="3" t="s">
        <v>1452</v>
      </c>
      <c r="B122" s="175">
        <v>137</v>
      </c>
      <c r="C122" s="170" t="str">
        <f t="shared" si="16"/>
        <v>JEP-332-2022</v>
      </c>
      <c r="D122" s="3" t="s">
        <v>1453</v>
      </c>
      <c r="E122" s="3" t="s">
        <v>599</v>
      </c>
      <c r="F122" s="172">
        <v>44580</v>
      </c>
      <c r="G122" s="3" t="s">
        <v>1454</v>
      </c>
      <c r="H122" s="3" t="s">
        <v>29</v>
      </c>
      <c r="I122" s="3" t="s">
        <v>27</v>
      </c>
      <c r="J122" s="165">
        <v>51910412</v>
      </c>
      <c r="K122" s="3">
        <v>1</v>
      </c>
      <c r="L122" s="3" t="s">
        <v>9</v>
      </c>
      <c r="M122" s="3" t="s">
        <v>105</v>
      </c>
      <c r="N122" s="3" t="s">
        <v>1455</v>
      </c>
      <c r="O122" s="171" t="s">
        <v>12</v>
      </c>
      <c r="P122" s="3" t="s">
        <v>277</v>
      </c>
      <c r="Q122" s="3" t="s">
        <v>167</v>
      </c>
      <c r="R122" s="171" t="s">
        <v>779</v>
      </c>
      <c r="S122" s="171" t="s">
        <v>779</v>
      </c>
      <c r="T122" s="171" t="s">
        <v>476</v>
      </c>
      <c r="U122" s="171" t="s">
        <v>1334</v>
      </c>
      <c r="V122" s="171" t="s">
        <v>105</v>
      </c>
      <c r="W122" s="171" t="s">
        <v>105</v>
      </c>
      <c r="X122" s="171" t="s">
        <v>105</v>
      </c>
      <c r="Y122" s="171" t="s">
        <v>280</v>
      </c>
      <c r="Z122" s="115">
        <v>184001885</v>
      </c>
      <c r="AA122" s="171" t="s">
        <v>105</v>
      </c>
      <c r="AB122" s="171" t="s">
        <v>105</v>
      </c>
      <c r="AC122" s="153" t="s">
        <v>1456</v>
      </c>
      <c r="AD122" s="153" t="s">
        <v>105</v>
      </c>
      <c r="AE122" s="175">
        <v>53722</v>
      </c>
      <c r="AF122" s="175">
        <v>69522</v>
      </c>
      <c r="AG122" s="175" t="s">
        <v>732</v>
      </c>
      <c r="AH122" s="172">
        <v>44589</v>
      </c>
      <c r="AI122" s="172">
        <v>44592</v>
      </c>
      <c r="AJ122" s="3" t="s">
        <v>105</v>
      </c>
      <c r="AK122" s="173" t="s">
        <v>105</v>
      </c>
      <c r="AL122" s="3" t="s">
        <v>105</v>
      </c>
      <c r="AM122" s="172" t="s">
        <v>105</v>
      </c>
      <c r="AN122" s="154">
        <v>0</v>
      </c>
      <c r="AO122" s="3" t="s">
        <v>105</v>
      </c>
      <c r="AP122" s="154">
        <v>0</v>
      </c>
      <c r="AQ122" s="172" t="s">
        <v>105</v>
      </c>
      <c r="AR122" s="154">
        <v>0</v>
      </c>
      <c r="AS122" s="172" t="s">
        <v>105</v>
      </c>
      <c r="AT122" s="154">
        <v>0</v>
      </c>
      <c r="AU122" s="3" t="s">
        <v>105</v>
      </c>
      <c r="AV122" s="154">
        <v>0</v>
      </c>
      <c r="AW122" s="3" t="s">
        <v>105</v>
      </c>
      <c r="AX122" s="3">
        <v>0</v>
      </c>
      <c r="AY122" s="172" t="s">
        <v>105</v>
      </c>
      <c r="AZ122" s="3">
        <f t="shared" si="12"/>
        <v>0</v>
      </c>
      <c r="BA122" s="159">
        <f t="shared" si="13"/>
        <v>184001885</v>
      </c>
      <c r="BB122" s="171">
        <f t="shared" si="17"/>
        <v>0</v>
      </c>
      <c r="BC122" s="171">
        <v>0</v>
      </c>
      <c r="BD122" s="171">
        <v>0</v>
      </c>
      <c r="BE122" s="171">
        <v>0</v>
      </c>
      <c r="BF122" s="171">
        <v>0</v>
      </c>
      <c r="BG122" s="172">
        <v>44926</v>
      </c>
      <c r="BH122" s="172">
        <v>44926</v>
      </c>
      <c r="BI122" s="174">
        <f t="shared" ca="1" si="14"/>
        <v>-1203</v>
      </c>
      <c r="BJ122" s="3" t="s">
        <v>281</v>
      </c>
      <c r="BK122" s="172" t="s">
        <v>105</v>
      </c>
      <c r="BL122" s="3" t="s">
        <v>282</v>
      </c>
      <c r="BM122" s="3" t="s">
        <v>92</v>
      </c>
      <c r="BN122" s="3" t="s">
        <v>1457</v>
      </c>
      <c r="BO122" s="3">
        <v>0</v>
      </c>
      <c r="BP122" s="3" t="s">
        <v>284</v>
      </c>
      <c r="BQ122" s="172">
        <v>44589</v>
      </c>
      <c r="BR122" s="3" t="s">
        <v>1458</v>
      </c>
      <c r="BS122" s="3">
        <v>2022</v>
      </c>
      <c r="BT122" s="3" t="s">
        <v>286</v>
      </c>
      <c r="BU122" s="3" t="s">
        <v>86</v>
      </c>
      <c r="BV122" s="3" t="s">
        <v>40</v>
      </c>
      <c r="BW122" s="3" t="s">
        <v>93</v>
      </c>
      <c r="BX122" s="3" t="s">
        <v>105</v>
      </c>
      <c r="BY122" s="3" t="s">
        <v>920</v>
      </c>
      <c r="BZ122" s="3" t="s">
        <v>105</v>
      </c>
      <c r="CA122" s="3" t="s">
        <v>303</v>
      </c>
      <c r="CB122" s="151" t="s">
        <v>1459</v>
      </c>
      <c r="CC122" s="151" t="s">
        <v>1460</v>
      </c>
      <c r="CD122" s="1"/>
      <c r="CE122" s="1"/>
      <c r="CF122" s="171" t="s">
        <v>1340</v>
      </c>
      <c r="CG122" s="171" t="s">
        <v>1341</v>
      </c>
      <c r="CH122" s="171" t="s">
        <v>167</v>
      </c>
      <c r="CI122" s="171" t="s">
        <v>477</v>
      </c>
    </row>
    <row r="123" spans="1:87" ht="90" hidden="1" x14ac:dyDescent="0.25">
      <c r="A123" s="3" t="s">
        <v>1461</v>
      </c>
      <c r="B123" s="175">
        <v>138</v>
      </c>
      <c r="C123" s="170" t="str">
        <f t="shared" si="16"/>
        <v>JEP-338-2022</v>
      </c>
      <c r="D123" s="3" t="s">
        <v>1462</v>
      </c>
      <c r="E123" s="3" t="s">
        <v>599</v>
      </c>
      <c r="F123" s="172">
        <v>44580</v>
      </c>
      <c r="G123" s="3" t="s">
        <v>1463</v>
      </c>
      <c r="H123" s="3" t="s">
        <v>29</v>
      </c>
      <c r="I123" s="3" t="s">
        <v>27</v>
      </c>
      <c r="J123" s="165">
        <v>1057581440</v>
      </c>
      <c r="K123" s="3">
        <v>8</v>
      </c>
      <c r="L123" s="3" t="s">
        <v>9</v>
      </c>
      <c r="M123" s="3" t="s">
        <v>105</v>
      </c>
      <c r="N123" s="3" t="s">
        <v>1455</v>
      </c>
      <c r="O123" s="171" t="s">
        <v>12</v>
      </c>
      <c r="P123" s="3" t="s">
        <v>277</v>
      </c>
      <c r="Q123" s="3" t="s">
        <v>167</v>
      </c>
      <c r="R123" s="171" t="s">
        <v>779</v>
      </c>
      <c r="S123" s="171" t="s">
        <v>779</v>
      </c>
      <c r="T123" s="171" t="s">
        <v>476</v>
      </c>
      <c r="U123" s="171" t="s">
        <v>1334</v>
      </c>
      <c r="V123" s="171" t="s">
        <v>105</v>
      </c>
      <c r="W123" s="171" t="s">
        <v>105</v>
      </c>
      <c r="X123" s="171" t="s">
        <v>105</v>
      </c>
      <c r="Y123" s="171" t="s">
        <v>280</v>
      </c>
      <c r="Z123" s="115">
        <v>121360536</v>
      </c>
      <c r="AA123" s="171" t="s">
        <v>105</v>
      </c>
      <c r="AB123" s="171" t="s">
        <v>105</v>
      </c>
      <c r="AC123" s="153" t="s">
        <v>1414</v>
      </c>
      <c r="AD123" s="153" t="s">
        <v>105</v>
      </c>
      <c r="AE123" s="175">
        <v>53622</v>
      </c>
      <c r="AF123" s="175">
        <v>71622</v>
      </c>
      <c r="AG123" s="175" t="s">
        <v>732</v>
      </c>
      <c r="AH123" s="172">
        <v>44588</v>
      </c>
      <c r="AI123" s="172">
        <v>44592</v>
      </c>
      <c r="AJ123" s="3" t="s">
        <v>105</v>
      </c>
      <c r="AK123" s="173" t="s">
        <v>105</v>
      </c>
      <c r="AL123" s="3" t="s">
        <v>105</v>
      </c>
      <c r="AM123" s="172" t="s">
        <v>105</v>
      </c>
      <c r="AN123" s="154">
        <v>0</v>
      </c>
      <c r="AO123" s="3" t="s">
        <v>105</v>
      </c>
      <c r="AP123" s="154">
        <v>0</v>
      </c>
      <c r="AQ123" s="172" t="s">
        <v>105</v>
      </c>
      <c r="AR123" s="154">
        <v>0</v>
      </c>
      <c r="AS123" s="172" t="s">
        <v>105</v>
      </c>
      <c r="AT123" s="154">
        <v>0</v>
      </c>
      <c r="AU123" s="3" t="s">
        <v>105</v>
      </c>
      <c r="AV123" s="154">
        <v>0</v>
      </c>
      <c r="AW123" s="3" t="s">
        <v>105</v>
      </c>
      <c r="AX123" s="3">
        <v>0</v>
      </c>
      <c r="AY123" s="172" t="s">
        <v>105</v>
      </c>
      <c r="AZ123" s="3">
        <f t="shared" si="12"/>
        <v>-71</v>
      </c>
      <c r="BA123" s="159">
        <f t="shared" si="13"/>
        <v>121360536</v>
      </c>
      <c r="BB123" s="171">
        <f t="shared" si="17"/>
        <v>0</v>
      </c>
      <c r="BC123" s="171">
        <v>0</v>
      </c>
      <c r="BD123" s="171">
        <v>0</v>
      </c>
      <c r="BE123" s="171">
        <v>0</v>
      </c>
      <c r="BF123" s="171">
        <v>0</v>
      </c>
      <c r="BG123" s="172">
        <v>44926</v>
      </c>
      <c r="BH123" s="172">
        <v>44855</v>
      </c>
      <c r="BI123" s="174">
        <f t="shared" ca="1" si="14"/>
        <v>-1274</v>
      </c>
      <c r="BJ123" s="3" t="s">
        <v>414</v>
      </c>
      <c r="BK123" s="172">
        <v>44855</v>
      </c>
      <c r="BL123" s="3" t="s">
        <v>282</v>
      </c>
      <c r="BM123" s="3" t="s">
        <v>298</v>
      </c>
      <c r="BN123" s="3" t="s">
        <v>1464</v>
      </c>
      <c r="BO123" s="3">
        <v>0</v>
      </c>
      <c r="BP123" s="3" t="s">
        <v>394</v>
      </c>
      <c r="BQ123" s="172">
        <v>44588</v>
      </c>
      <c r="BR123" s="172" t="s">
        <v>1465</v>
      </c>
      <c r="BS123" s="3">
        <v>2022</v>
      </c>
      <c r="BT123" s="3" t="s">
        <v>286</v>
      </c>
      <c r="BU123" s="3" t="s">
        <v>1466</v>
      </c>
      <c r="BV123" s="3" t="s">
        <v>40</v>
      </c>
      <c r="BW123" s="3" t="s">
        <v>91</v>
      </c>
      <c r="BX123" s="3" t="s">
        <v>105</v>
      </c>
      <c r="BY123" s="3" t="s">
        <v>302</v>
      </c>
      <c r="BZ123" s="3" t="s">
        <v>105</v>
      </c>
      <c r="CA123" s="3" t="s">
        <v>288</v>
      </c>
      <c r="CB123" s="151" t="s">
        <v>1467</v>
      </c>
      <c r="CC123" s="151" t="s">
        <v>1468</v>
      </c>
      <c r="CD123" s="1"/>
      <c r="CE123" s="1"/>
      <c r="CF123" s="171" t="s">
        <v>1340</v>
      </c>
      <c r="CG123" s="171" t="s">
        <v>1341</v>
      </c>
      <c r="CH123" s="171" t="s">
        <v>167</v>
      </c>
      <c r="CI123" s="171" t="s">
        <v>477</v>
      </c>
    </row>
    <row r="124" spans="1:87" ht="108" hidden="1" x14ac:dyDescent="0.25">
      <c r="A124" s="3" t="s">
        <v>1469</v>
      </c>
      <c r="B124" s="175">
        <v>139</v>
      </c>
      <c r="C124" s="170" t="str">
        <f t="shared" si="16"/>
        <v>JEP-343-2022</v>
      </c>
      <c r="D124" s="3" t="s">
        <v>1470</v>
      </c>
      <c r="E124" s="3" t="s">
        <v>599</v>
      </c>
      <c r="F124" s="172">
        <v>44581</v>
      </c>
      <c r="G124" s="3" t="s">
        <v>1471</v>
      </c>
      <c r="H124" s="3" t="s">
        <v>29</v>
      </c>
      <c r="I124" s="3" t="s">
        <v>27</v>
      </c>
      <c r="J124" s="165">
        <v>79958221</v>
      </c>
      <c r="K124" s="3">
        <v>0</v>
      </c>
      <c r="L124" s="3" t="s">
        <v>9</v>
      </c>
      <c r="M124" s="3" t="s">
        <v>105</v>
      </c>
      <c r="N124" s="3" t="s">
        <v>1472</v>
      </c>
      <c r="O124" s="171" t="s">
        <v>12</v>
      </c>
      <c r="P124" s="3" t="s">
        <v>277</v>
      </c>
      <c r="Q124" s="3" t="s">
        <v>167</v>
      </c>
      <c r="R124" s="171" t="s">
        <v>779</v>
      </c>
      <c r="S124" s="171" t="s">
        <v>779</v>
      </c>
      <c r="T124" s="171" t="s">
        <v>476</v>
      </c>
      <c r="U124" s="171" t="s">
        <v>1334</v>
      </c>
      <c r="V124" s="171" t="s">
        <v>105</v>
      </c>
      <c r="W124" s="171" t="s">
        <v>105</v>
      </c>
      <c r="X124" s="171" t="s">
        <v>105</v>
      </c>
      <c r="Y124" s="171" t="s">
        <v>280</v>
      </c>
      <c r="Z124" s="115">
        <v>62641338</v>
      </c>
      <c r="AA124" s="171" t="s">
        <v>105</v>
      </c>
      <c r="AB124" s="171" t="s">
        <v>105</v>
      </c>
      <c r="AC124" s="153">
        <v>5447073</v>
      </c>
      <c r="AD124" s="153" t="s">
        <v>105</v>
      </c>
      <c r="AE124" s="175">
        <v>53522</v>
      </c>
      <c r="AF124" s="175">
        <v>71422</v>
      </c>
      <c r="AG124" s="175">
        <v>2018011001091</v>
      </c>
      <c r="AH124" s="172">
        <v>44589</v>
      </c>
      <c r="AI124" s="172">
        <v>44593</v>
      </c>
      <c r="AJ124" s="3" t="s">
        <v>105</v>
      </c>
      <c r="AK124" s="173" t="s">
        <v>105</v>
      </c>
      <c r="AL124" s="3" t="s">
        <v>105</v>
      </c>
      <c r="AM124" s="172" t="s">
        <v>105</v>
      </c>
      <c r="AN124" s="154">
        <v>0</v>
      </c>
      <c r="AO124" s="3" t="s">
        <v>105</v>
      </c>
      <c r="AP124" s="154">
        <v>0</v>
      </c>
      <c r="AQ124" s="172" t="s">
        <v>105</v>
      </c>
      <c r="AR124" s="154">
        <v>0</v>
      </c>
      <c r="AS124" s="172" t="s">
        <v>105</v>
      </c>
      <c r="AT124" s="154">
        <v>0</v>
      </c>
      <c r="AU124" s="3" t="s">
        <v>105</v>
      </c>
      <c r="AV124" s="154">
        <v>0</v>
      </c>
      <c r="AW124" s="3" t="s">
        <v>105</v>
      </c>
      <c r="AX124" s="3">
        <v>0</v>
      </c>
      <c r="AY124" s="172" t="s">
        <v>105</v>
      </c>
      <c r="AZ124" s="3">
        <f t="shared" si="12"/>
        <v>0</v>
      </c>
      <c r="BA124" s="159">
        <f t="shared" si="13"/>
        <v>62641338</v>
      </c>
      <c r="BB124" s="171">
        <f t="shared" si="17"/>
        <v>0</v>
      </c>
      <c r="BC124" s="171">
        <v>0</v>
      </c>
      <c r="BD124" s="171">
        <v>0</v>
      </c>
      <c r="BE124" s="171">
        <v>0</v>
      </c>
      <c r="BF124" s="171">
        <v>0</v>
      </c>
      <c r="BG124" s="172">
        <v>44926</v>
      </c>
      <c r="BH124" s="172">
        <v>44926</v>
      </c>
      <c r="BI124" s="174">
        <f t="shared" ca="1" si="14"/>
        <v>-1203</v>
      </c>
      <c r="BJ124" s="3" t="s">
        <v>281</v>
      </c>
      <c r="BK124" s="172" t="s">
        <v>105</v>
      </c>
      <c r="BL124" s="3" t="s">
        <v>282</v>
      </c>
      <c r="BM124" s="3" t="s">
        <v>298</v>
      </c>
      <c r="BN124" s="3" t="s">
        <v>1473</v>
      </c>
      <c r="BO124" s="3">
        <v>0</v>
      </c>
      <c r="BP124" s="3" t="s">
        <v>444</v>
      </c>
      <c r="BQ124" s="172">
        <v>44589</v>
      </c>
      <c r="BR124" s="3" t="s">
        <v>1474</v>
      </c>
      <c r="BS124" s="3">
        <v>2022</v>
      </c>
      <c r="BT124" s="3" t="s">
        <v>286</v>
      </c>
      <c r="BU124" s="3" t="s">
        <v>86</v>
      </c>
      <c r="BV124" s="3" t="s">
        <v>40</v>
      </c>
      <c r="BW124" s="3" t="s">
        <v>93</v>
      </c>
      <c r="BX124" s="3" t="s">
        <v>105</v>
      </c>
      <c r="BY124" s="3" t="s">
        <v>1475</v>
      </c>
      <c r="BZ124" s="3" t="s">
        <v>105</v>
      </c>
      <c r="CA124" s="3" t="s">
        <v>288</v>
      </c>
      <c r="CB124" s="151" t="s">
        <v>1476</v>
      </c>
      <c r="CC124" s="151" t="s">
        <v>1477</v>
      </c>
      <c r="CD124" s="1"/>
      <c r="CE124" s="1"/>
      <c r="CF124" s="171" t="s">
        <v>1340</v>
      </c>
      <c r="CG124" s="171" t="s">
        <v>1341</v>
      </c>
      <c r="CH124" s="171" t="s">
        <v>167</v>
      </c>
      <c r="CI124" s="171" t="s">
        <v>477</v>
      </c>
    </row>
    <row r="125" spans="1:87" ht="90" hidden="1" x14ac:dyDescent="0.25">
      <c r="A125" s="3" t="s">
        <v>1478</v>
      </c>
      <c r="B125" s="175">
        <v>140</v>
      </c>
      <c r="C125" s="170" t="str">
        <f t="shared" si="16"/>
        <v>JEP-339-2022</v>
      </c>
      <c r="D125" s="3" t="s">
        <v>1479</v>
      </c>
      <c r="E125" s="3" t="s">
        <v>599</v>
      </c>
      <c r="F125" s="172">
        <v>44580</v>
      </c>
      <c r="G125" s="3" t="s">
        <v>1480</v>
      </c>
      <c r="H125" s="3" t="s">
        <v>29</v>
      </c>
      <c r="I125" s="3" t="s">
        <v>27</v>
      </c>
      <c r="J125" s="165">
        <v>354485</v>
      </c>
      <c r="K125" s="3">
        <v>8</v>
      </c>
      <c r="L125" s="3" t="s">
        <v>9</v>
      </c>
      <c r="M125" s="3" t="s">
        <v>105</v>
      </c>
      <c r="N125" s="3" t="s">
        <v>1413</v>
      </c>
      <c r="O125" s="171" t="s">
        <v>12</v>
      </c>
      <c r="P125" s="3" t="s">
        <v>277</v>
      </c>
      <c r="Q125" s="3" t="s">
        <v>167</v>
      </c>
      <c r="R125" s="171" t="s">
        <v>779</v>
      </c>
      <c r="S125" s="171" t="s">
        <v>779</v>
      </c>
      <c r="T125" s="171" t="s">
        <v>476</v>
      </c>
      <c r="U125" s="171" t="s">
        <v>1334</v>
      </c>
      <c r="V125" s="171" t="s">
        <v>105</v>
      </c>
      <c r="W125" s="171" t="s">
        <v>105</v>
      </c>
      <c r="X125" s="171" t="s">
        <v>105</v>
      </c>
      <c r="Y125" s="171" t="s">
        <v>280</v>
      </c>
      <c r="Z125" s="115">
        <v>184001885</v>
      </c>
      <c r="AA125" s="171" t="s">
        <v>105</v>
      </c>
      <c r="AB125" s="171" t="s">
        <v>105</v>
      </c>
      <c r="AC125" s="153">
        <v>16000165</v>
      </c>
      <c r="AD125" s="153" t="s">
        <v>105</v>
      </c>
      <c r="AE125" s="175">
        <v>53422</v>
      </c>
      <c r="AF125" s="175">
        <v>65922</v>
      </c>
      <c r="AG125" s="175" t="s">
        <v>1481</v>
      </c>
      <c r="AH125" s="172">
        <v>44588</v>
      </c>
      <c r="AI125" s="172">
        <v>44592</v>
      </c>
      <c r="AJ125" s="3" t="s">
        <v>105</v>
      </c>
      <c r="AK125" s="173" t="s">
        <v>105</v>
      </c>
      <c r="AL125" s="3" t="s">
        <v>105</v>
      </c>
      <c r="AM125" s="172" t="s">
        <v>105</v>
      </c>
      <c r="AN125" s="154">
        <v>0</v>
      </c>
      <c r="AO125" s="3" t="s">
        <v>105</v>
      </c>
      <c r="AP125" s="154">
        <v>0</v>
      </c>
      <c r="AQ125" s="172" t="s">
        <v>105</v>
      </c>
      <c r="AR125" s="154">
        <v>0</v>
      </c>
      <c r="AS125" s="172" t="s">
        <v>105</v>
      </c>
      <c r="AT125" s="154">
        <v>0</v>
      </c>
      <c r="AU125" s="3" t="s">
        <v>105</v>
      </c>
      <c r="AV125" s="154">
        <v>0</v>
      </c>
      <c r="AW125" s="3" t="s">
        <v>105</v>
      </c>
      <c r="AX125" s="3">
        <v>0</v>
      </c>
      <c r="AY125" s="172" t="s">
        <v>105</v>
      </c>
      <c r="AZ125" s="3">
        <f t="shared" si="12"/>
        <v>0</v>
      </c>
      <c r="BA125" s="159">
        <f t="shared" si="13"/>
        <v>184001885</v>
      </c>
      <c r="BB125" s="171">
        <f t="shared" si="17"/>
        <v>0</v>
      </c>
      <c r="BC125" s="171">
        <v>0</v>
      </c>
      <c r="BD125" s="171">
        <v>0</v>
      </c>
      <c r="BE125" s="171">
        <v>0</v>
      </c>
      <c r="BF125" s="171">
        <v>0</v>
      </c>
      <c r="BG125" s="172">
        <v>44926</v>
      </c>
      <c r="BH125" s="172">
        <v>44926</v>
      </c>
      <c r="BI125" s="174">
        <f t="shared" ca="1" si="14"/>
        <v>-1203</v>
      </c>
      <c r="BJ125" s="3" t="s">
        <v>281</v>
      </c>
      <c r="BK125" s="172" t="s">
        <v>105</v>
      </c>
      <c r="BL125" s="3" t="s">
        <v>282</v>
      </c>
      <c r="BM125" s="3" t="s">
        <v>298</v>
      </c>
      <c r="BN125" s="3" t="s">
        <v>1482</v>
      </c>
      <c r="BO125" s="3">
        <v>0</v>
      </c>
      <c r="BP125" s="3" t="s">
        <v>394</v>
      </c>
      <c r="BQ125" s="172">
        <v>44588</v>
      </c>
      <c r="BR125" s="3" t="s">
        <v>1465</v>
      </c>
      <c r="BS125" s="3">
        <v>2022</v>
      </c>
      <c r="BT125" s="3" t="s">
        <v>286</v>
      </c>
      <c r="BU125" s="3" t="s">
        <v>86</v>
      </c>
      <c r="BV125" s="3" t="s">
        <v>40</v>
      </c>
      <c r="BW125" s="3" t="s">
        <v>93</v>
      </c>
      <c r="BX125" s="3" t="s">
        <v>105</v>
      </c>
      <c r="BY125" s="3" t="s">
        <v>418</v>
      </c>
      <c r="BZ125" s="3" t="s">
        <v>105</v>
      </c>
      <c r="CA125" s="3" t="s">
        <v>288</v>
      </c>
      <c r="CB125" s="3" t="s">
        <v>274</v>
      </c>
      <c r="CC125" s="151" t="s">
        <v>1483</v>
      </c>
      <c r="CD125" s="1"/>
      <c r="CE125" s="1"/>
      <c r="CF125" s="171" t="s">
        <v>1340</v>
      </c>
      <c r="CG125" s="171" t="s">
        <v>1341</v>
      </c>
      <c r="CH125" s="171" t="s">
        <v>167</v>
      </c>
      <c r="CI125" s="171" t="s">
        <v>477</v>
      </c>
    </row>
    <row r="126" spans="1:87" ht="90" hidden="1" x14ac:dyDescent="0.25">
      <c r="A126" s="3" t="s">
        <v>1484</v>
      </c>
      <c r="B126" s="175">
        <v>141</v>
      </c>
      <c r="C126" s="170" t="str">
        <f t="shared" si="16"/>
        <v>JEP-403-2022</v>
      </c>
      <c r="D126" s="3" t="s">
        <v>1485</v>
      </c>
      <c r="E126" s="3" t="s">
        <v>599</v>
      </c>
      <c r="F126" s="172">
        <v>44586</v>
      </c>
      <c r="G126" s="3" t="s">
        <v>1486</v>
      </c>
      <c r="H126" s="3" t="s">
        <v>29</v>
      </c>
      <c r="I126" s="3" t="s">
        <v>27</v>
      </c>
      <c r="J126" s="165">
        <v>52315249</v>
      </c>
      <c r="K126" s="3">
        <v>9</v>
      </c>
      <c r="L126" s="3" t="s">
        <v>9</v>
      </c>
      <c r="M126" s="3" t="s">
        <v>105</v>
      </c>
      <c r="N126" s="3" t="s">
        <v>1487</v>
      </c>
      <c r="O126" s="171" t="s">
        <v>12</v>
      </c>
      <c r="P126" s="3" t="s">
        <v>277</v>
      </c>
      <c r="Q126" s="3" t="s">
        <v>167</v>
      </c>
      <c r="R126" s="171" t="s">
        <v>779</v>
      </c>
      <c r="S126" s="171" t="s">
        <v>779</v>
      </c>
      <c r="T126" s="171" t="s">
        <v>476</v>
      </c>
      <c r="U126" s="171" t="s">
        <v>1334</v>
      </c>
      <c r="V126" s="171" t="s">
        <v>105</v>
      </c>
      <c r="W126" s="171" t="s">
        <v>105</v>
      </c>
      <c r="X126" s="171" t="s">
        <v>105</v>
      </c>
      <c r="Y126" s="171" t="s">
        <v>280</v>
      </c>
      <c r="Z126" s="115">
        <v>118898153</v>
      </c>
      <c r="AA126" s="171" t="s">
        <v>105</v>
      </c>
      <c r="AB126" s="171" t="s">
        <v>105</v>
      </c>
      <c r="AC126" s="153">
        <v>10553091</v>
      </c>
      <c r="AD126" s="153" t="s">
        <v>105</v>
      </c>
      <c r="AE126" s="175">
        <v>63622</v>
      </c>
      <c r="AF126" s="175">
        <v>72322</v>
      </c>
      <c r="AG126" s="175">
        <v>2018011001091</v>
      </c>
      <c r="AH126" s="172">
        <v>44589</v>
      </c>
      <c r="AI126" s="172">
        <v>44592</v>
      </c>
      <c r="AJ126" s="3" t="s">
        <v>105</v>
      </c>
      <c r="AK126" s="173" t="s">
        <v>105</v>
      </c>
      <c r="AL126" s="3" t="s">
        <v>105</v>
      </c>
      <c r="AM126" s="172" t="s">
        <v>105</v>
      </c>
      <c r="AN126" s="154">
        <v>0</v>
      </c>
      <c r="AO126" s="3" t="s">
        <v>105</v>
      </c>
      <c r="AP126" s="154">
        <v>0</v>
      </c>
      <c r="AQ126" s="172" t="s">
        <v>105</v>
      </c>
      <c r="AR126" s="154">
        <v>0</v>
      </c>
      <c r="AS126" s="172" t="s">
        <v>105</v>
      </c>
      <c r="AT126" s="154">
        <v>0</v>
      </c>
      <c r="AU126" s="3" t="s">
        <v>105</v>
      </c>
      <c r="AV126" s="154">
        <v>0</v>
      </c>
      <c r="AW126" s="3" t="s">
        <v>105</v>
      </c>
      <c r="AX126" s="3">
        <v>0</v>
      </c>
      <c r="AY126" s="172" t="s">
        <v>105</v>
      </c>
      <c r="AZ126" s="3">
        <f t="shared" si="12"/>
        <v>0</v>
      </c>
      <c r="BA126" s="159">
        <f t="shared" si="13"/>
        <v>118898153</v>
      </c>
      <c r="BB126" s="171">
        <f t="shared" si="17"/>
        <v>0</v>
      </c>
      <c r="BC126" s="171">
        <v>0</v>
      </c>
      <c r="BD126" s="171">
        <v>0</v>
      </c>
      <c r="BE126" s="171">
        <v>0</v>
      </c>
      <c r="BF126" s="171">
        <v>0</v>
      </c>
      <c r="BG126" s="172">
        <v>44926</v>
      </c>
      <c r="BH126" s="172">
        <v>44926</v>
      </c>
      <c r="BI126" s="174">
        <f t="shared" ca="1" si="14"/>
        <v>-1203</v>
      </c>
      <c r="BJ126" s="3" t="s">
        <v>281</v>
      </c>
      <c r="BK126" s="172" t="s">
        <v>105</v>
      </c>
      <c r="BL126" s="3" t="s">
        <v>282</v>
      </c>
      <c r="BM126" s="3" t="s">
        <v>92</v>
      </c>
      <c r="BN126" s="3" t="s">
        <v>1488</v>
      </c>
      <c r="BO126" s="3">
        <v>0</v>
      </c>
      <c r="BP126" s="3" t="s">
        <v>284</v>
      </c>
      <c r="BQ126" s="172">
        <v>44592</v>
      </c>
      <c r="BR126" s="3" t="s">
        <v>1458</v>
      </c>
      <c r="BS126" s="3">
        <v>2022</v>
      </c>
      <c r="BT126" s="3" t="s">
        <v>286</v>
      </c>
      <c r="BU126" s="3" t="s">
        <v>86</v>
      </c>
      <c r="BV126" s="3" t="s">
        <v>40</v>
      </c>
      <c r="BW126" s="3" t="s">
        <v>93</v>
      </c>
      <c r="BX126" s="3" t="s">
        <v>105</v>
      </c>
      <c r="BY126" s="3" t="s">
        <v>418</v>
      </c>
      <c r="BZ126" s="3" t="s">
        <v>105</v>
      </c>
      <c r="CA126" s="3" t="s">
        <v>303</v>
      </c>
      <c r="CB126" s="151" t="s">
        <v>1489</v>
      </c>
      <c r="CC126" s="151" t="s">
        <v>1490</v>
      </c>
      <c r="CD126" s="1"/>
      <c r="CE126" s="1"/>
      <c r="CF126" s="171" t="s">
        <v>1340</v>
      </c>
      <c r="CG126" s="171" t="s">
        <v>1341</v>
      </c>
      <c r="CH126" s="171" t="s">
        <v>167</v>
      </c>
      <c r="CI126" s="171" t="s">
        <v>477</v>
      </c>
    </row>
    <row r="127" spans="1:87" ht="90" hidden="1" x14ac:dyDescent="0.25">
      <c r="A127" s="3" t="s">
        <v>1491</v>
      </c>
      <c r="B127" s="175">
        <v>142</v>
      </c>
      <c r="C127" s="170" t="str">
        <f t="shared" si="16"/>
        <v>JEP-402-2022</v>
      </c>
      <c r="D127" s="3" t="s">
        <v>1492</v>
      </c>
      <c r="E127" s="3" t="s">
        <v>599</v>
      </c>
      <c r="F127" s="172">
        <v>44586</v>
      </c>
      <c r="G127" s="3" t="s">
        <v>1493</v>
      </c>
      <c r="H127" s="3" t="s">
        <v>29</v>
      </c>
      <c r="I127" s="3" t="s">
        <v>27</v>
      </c>
      <c r="J127" s="165">
        <v>1019024361</v>
      </c>
      <c r="K127" s="3">
        <v>8</v>
      </c>
      <c r="L127" s="3" t="s">
        <v>9</v>
      </c>
      <c r="M127" s="3" t="s">
        <v>105</v>
      </c>
      <c r="N127" s="3" t="s">
        <v>1494</v>
      </c>
      <c r="O127" s="171" t="s">
        <v>12</v>
      </c>
      <c r="P127" s="3" t="s">
        <v>277</v>
      </c>
      <c r="Q127" s="3" t="s">
        <v>167</v>
      </c>
      <c r="R127" s="171" t="s">
        <v>779</v>
      </c>
      <c r="S127" s="171" t="s">
        <v>779</v>
      </c>
      <c r="T127" s="171" t="s">
        <v>476</v>
      </c>
      <c r="U127" s="171" t="s">
        <v>1334</v>
      </c>
      <c r="V127" s="171" t="s">
        <v>105</v>
      </c>
      <c r="W127" s="171" t="s">
        <v>105</v>
      </c>
      <c r="X127" s="171" t="s">
        <v>105</v>
      </c>
      <c r="Y127" s="171" t="s">
        <v>280</v>
      </c>
      <c r="Z127" s="115">
        <v>81437077</v>
      </c>
      <c r="AA127" s="171" t="s">
        <v>105</v>
      </c>
      <c r="AB127" s="171" t="s">
        <v>105</v>
      </c>
      <c r="AC127" s="153" t="s">
        <v>1495</v>
      </c>
      <c r="AD127" s="153" t="s">
        <v>105</v>
      </c>
      <c r="AE127" s="175">
        <v>63422</v>
      </c>
      <c r="AF127" s="175">
        <v>72222</v>
      </c>
      <c r="AG127" s="175" t="s">
        <v>732</v>
      </c>
      <c r="AH127" s="172">
        <v>44589</v>
      </c>
      <c r="AI127" s="172">
        <v>44592</v>
      </c>
      <c r="AJ127" s="3" t="s">
        <v>105</v>
      </c>
      <c r="AK127" s="173" t="s">
        <v>105</v>
      </c>
      <c r="AL127" s="3" t="s">
        <v>105</v>
      </c>
      <c r="AM127" s="172" t="s">
        <v>105</v>
      </c>
      <c r="AN127" s="154">
        <v>0</v>
      </c>
      <c r="AO127" s="3" t="s">
        <v>105</v>
      </c>
      <c r="AP127" s="154">
        <v>0</v>
      </c>
      <c r="AQ127" s="172" t="s">
        <v>105</v>
      </c>
      <c r="AR127" s="154">
        <v>0</v>
      </c>
      <c r="AS127" s="172" t="s">
        <v>105</v>
      </c>
      <c r="AT127" s="154">
        <v>0</v>
      </c>
      <c r="AU127" s="3" t="s">
        <v>105</v>
      </c>
      <c r="AV127" s="154">
        <v>0</v>
      </c>
      <c r="AW127" s="3" t="s">
        <v>105</v>
      </c>
      <c r="AX127" s="3">
        <v>0</v>
      </c>
      <c r="AY127" s="172" t="s">
        <v>105</v>
      </c>
      <c r="AZ127" s="3">
        <f t="shared" si="12"/>
        <v>0</v>
      </c>
      <c r="BA127" s="159">
        <f t="shared" si="13"/>
        <v>81437077</v>
      </c>
      <c r="BB127" s="171">
        <f t="shared" si="17"/>
        <v>0</v>
      </c>
      <c r="BC127" s="171">
        <v>0</v>
      </c>
      <c r="BD127" s="171">
        <v>0</v>
      </c>
      <c r="BE127" s="171">
        <v>0</v>
      </c>
      <c r="BF127" s="171">
        <v>0</v>
      </c>
      <c r="BG127" s="172">
        <v>44926</v>
      </c>
      <c r="BH127" s="172">
        <v>44926</v>
      </c>
      <c r="BI127" s="174">
        <f t="shared" ca="1" si="14"/>
        <v>-1203</v>
      </c>
      <c r="BJ127" s="3" t="s">
        <v>281</v>
      </c>
      <c r="BK127" s="172" t="s">
        <v>105</v>
      </c>
      <c r="BL127" s="3" t="s">
        <v>282</v>
      </c>
      <c r="BM127" s="3" t="s">
        <v>92</v>
      </c>
      <c r="BN127" s="3" t="s">
        <v>1496</v>
      </c>
      <c r="BO127" s="3">
        <v>0</v>
      </c>
      <c r="BP127" s="3" t="s">
        <v>284</v>
      </c>
      <c r="BQ127" s="172">
        <v>44589</v>
      </c>
      <c r="BR127" s="3" t="s">
        <v>1004</v>
      </c>
      <c r="BS127" s="3">
        <v>2022</v>
      </c>
      <c r="BT127" s="3" t="s">
        <v>286</v>
      </c>
      <c r="BU127" s="3" t="s">
        <v>86</v>
      </c>
      <c r="BV127" s="3" t="s">
        <v>40</v>
      </c>
      <c r="BW127" s="3" t="s">
        <v>93</v>
      </c>
      <c r="BX127" s="3" t="s">
        <v>105</v>
      </c>
      <c r="BY127" s="3" t="s">
        <v>961</v>
      </c>
      <c r="BZ127" s="3" t="s">
        <v>105</v>
      </c>
      <c r="CA127" s="3" t="s">
        <v>288</v>
      </c>
      <c r="CB127" s="151" t="s">
        <v>1497</v>
      </c>
      <c r="CC127" s="151" t="s">
        <v>1498</v>
      </c>
      <c r="CD127" s="1"/>
      <c r="CE127" s="1"/>
      <c r="CF127" s="171" t="s">
        <v>1340</v>
      </c>
      <c r="CG127" s="171" t="s">
        <v>1341</v>
      </c>
      <c r="CH127" s="171" t="s">
        <v>167</v>
      </c>
      <c r="CI127" s="171" t="s">
        <v>477</v>
      </c>
    </row>
    <row r="128" spans="1:87" ht="90" hidden="1" x14ac:dyDescent="0.25">
      <c r="A128" s="3" t="s">
        <v>1499</v>
      </c>
      <c r="B128" s="175">
        <v>143</v>
      </c>
      <c r="C128" s="170" t="str">
        <f t="shared" si="16"/>
        <v>JEP-400-2022</v>
      </c>
      <c r="D128" s="3" t="s">
        <v>1500</v>
      </c>
      <c r="E128" s="3" t="s">
        <v>599</v>
      </c>
      <c r="F128" s="172">
        <v>44586</v>
      </c>
      <c r="G128" s="3" t="s">
        <v>1501</v>
      </c>
      <c r="H128" s="3" t="s">
        <v>29</v>
      </c>
      <c r="I128" s="3" t="s">
        <v>27</v>
      </c>
      <c r="J128" s="165" t="s">
        <v>1502</v>
      </c>
      <c r="K128" s="3">
        <v>1</v>
      </c>
      <c r="L128" s="3" t="s">
        <v>9</v>
      </c>
      <c r="M128" s="3" t="s">
        <v>105</v>
      </c>
      <c r="N128" s="3" t="s">
        <v>1503</v>
      </c>
      <c r="O128" s="171" t="s">
        <v>12</v>
      </c>
      <c r="P128" s="3" t="s">
        <v>277</v>
      </c>
      <c r="Q128" s="3" t="s">
        <v>167</v>
      </c>
      <c r="R128" s="171" t="s">
        <v>779</v>
      </c>
      <c r="S128" s="171" t="s">
        <v>779</v>
      </c>
      <c r="T128" s="171" t="s">
        <v>476</v>
      </c>
      <c r="U128" s="171" t="s">
        <v>1334</v>
      </c>
      <c r="V128" s="171" t="s">
        <v>105</v>
      </c>
      <c r="W128" s="171" t="s">
        <v>105</v>
      </c>
      <c r="X128" s="171" t="s">
        <v>105</v>
      </c>
      <c r="Y128" s="171" t="s">
        <v>280</v>
      </c>
      <c r="Z128" s="115" t="s">
        <v>1504</v>
      </c>
      <c r="AA128" s="171" t="s">
        <v>105</v>
      </c>
      <c r="AB128" s="171" t="s">
        <v>105</v>
      </c>
      <c r="AC128" s="153" t="s">
        <v>1495</v>
      </c>
      <c r="AD128" s="153" t="s">
        <v>105</v>
      </c>
      <c r="AE128" s="175">
        <v>63522</v>
      </c>
      <c r="AF128" s="175">
        <v>71222</v>
      </c>
      <c r="AG128" s="175" t="s">
        <v>732</v>
      </c>
      <c r="AH128" s="172">
        <v>44589</v>
      </c>
      <c r="AI128" s="172">
        <v>44593</v>
      </c>
      <c r="AJ128" s="3" t="s">
        <v>105</v>
      </c>
      <c r="AK128" s="173" t="s">
        <v>105</v>
      </c>
      <c r="AL128" s="3" t="s">
        <v>105</v>
      </c>
      <c r="AM128" s="172" t="s">
        <v>105</v>
      </c>
      <c r="AN128" s="154">
        <v>0</v>
      </c>
      <c r="AO128" s="3" t="s">
        <v>105</v>
      </c>
      <c r="AP128" s="154">
        <v>0</v>
      </c>
      <c r="AQ128" s="172" t="s">
        <v>105</v>
      </c>
      <c r="AR128" s="154">
        <v>0</v>
      </c>
      <c r="AS128" s="172" t="s">
        <v>105</v>
      </c>
      <c r="AT128" s="154">
        <v>0</v>
      </c>
      <c r="AU128" s="3" t="s">
        <v>105</v>
      </c>
      <c r="AV128" s="154">
        <v>0</v>
      </c>
      <c r="AW128" s="3" t="s">
        <v>105</v>
      </c>
      <c r="AX128" s="3">
        <v>0</v>
      </c>
      <c r="AY128" s="172" t="s">
        <v>105</v>
      </c>
      <c r="AZ128" s="3">
        <f t="shared" si="12"/>
        <v>0</v>
      </c>
      <c r="BA128" s="159">
        <f t="shared" si="13"/>
        <v>82400829</v>
      </c>
      <c r="BB128" s="171">
        <f t="shared" si="17"/>
        <v>0</v>
      </c>
      <c r="BC128" s="171">
        <v>0</v>
      </c>
      <c r="BD128" s="171">
        <v>0</v>
      </c>
      <c r="BE128" s="171">
        <v>0</v>
      </c>
      <c r="BF128" s="171">
        <v>0</v>
      </c>
      <c r="BG128" s="172">
        <v>44926</v>
      </c>
      <c r="BH128" s="172">
        <v>44926</v>
      </c>
      <c r="BI128" s="174">
        <f t="shared" ca="1" si="14"/>
        <v>-1203</v>
      </c>
      <c r="BJ128" s="3" t="s">
        <v>281</v>
      </c>
      <c r="BK128" s="172" t="s">
        <v>105</v>
      </c>
      <c r="BL128" s="3" t="s">
        <v>282</v>
      </c>
      <c r="BM128" s="3" t="s">
        <v>92</v>
      </c>
      <c r="BN128" s="3" t="s">
        <v>1505</v>
      </c>
      <c r="BO128" s="3">
        <v>0</v>
      </c>
      <c r="BP128" s="3" t="s">
        <v>284</v>
      </c>
      <c r="BQ128" s="172">
        <v>44593</v>
      </c>
      <c r="BR128" s="3" t="s">
        <v>1004</v>
      </c>
      <c r="BS128" s="3">
        <v>2022</v>
      </c>
      <c r="BT128" s="3" t="s">
        <v>286</v>
      </c>
      <c r="BU128" s="3" t="s">
        <v>86</v>
      </c>
      <c r="BV128" s="3" t="s">
        <v>40</v>
      </c>
      <c r="BW128" s="3" t="s">
        <v>93</v>
      </c>
      <c r="BX128" s="3" t="s">
        <v>105</v>
      </c>
      <c r="BY128" s="3" t="s">
        <v>1506</v>
      </c>
      <c r="BZ128" s="3" t="s">
        <v>105</v>
      </c>
      <c r="CA128" s="3" t="s">
        <v>303</v>
      </c>
      <c r="CB128" s="151" t="s">
        <v>1507</v>
      </c>
      <c r="CC128" s="151" t="s">
        <v>1508</v>
      </c>
      <c r="CD128" s="1"/>
      <c r="CE128" s="1"/>
      <c r="CF128" s="171" t="s">
        <v>1340</v>
      </c>
      <c r="CG128" s="171" t="s">
        <v>1341</v>
      </c>
      <c r="CH128" s="171" t="s">
        <v>167</v>
      </c>
      <c r="CI128" s="171" t="s">
        <v>477</v>
      </c>
    </row>
    <row r="129" spans="1:87" ht="90" hidden="1" x14ac:dyDescent="0.25">
      <c r="A129" s="3" t="s">
        <v>1509</v>
      </c>
      <c r="B129" s="175">
        <v>144</v>
      </c>
      <c r="C129" s="170" t="str">
        <f t="shared" si="16"/>
        <v>JEP-173-2022</v>
      </c>
      <c r="D129" s="3" t="s">
        <v>1510</v>
      </c>
      <c r="E129" s="3" t="s">
        <v>1367</v>
      </c>
      <c r="F129" s="172">
        <v>44574</v>
      </c>
      <c r="G129" s="3" t="s">
        <v>1511</v>
      </c>
      <c r="H129" s="3" t="s">
        <v>29</v>
      </c>
      <c r="I129" s="3" t="s">
        <v>27</v>
      </c>
      <c r="J129" s="165">
        <v>80213071</v>
      </c>
      <c r="K129" s="3">
        <v>9</v>
      </c>
      <c r="L129" s="3" t="s">
        <v>9</v>
      </c>
      <c r="M129" s="3" t="s">
        <v>105</v>
      </c>
      <c r="N129" s="3" t="s">
        <v>1512</v>
      </c>
      <c r="O129" s="171" t="s">
        <v>8</v>
      </c>
      <c r="P129" s="3" t="s">
        <v>277</v>
      </c>
      <c r="Q129" s="3" t="s">
        <v>167</v>
      </c>
      <c r="R129" s="171" t="s">
        <v>779</v>
      </c>
      <c r="S129" s="171" t="s">
        <v>779</v>
      </c>
      <c r="T129" s="171" t="s">
        <v>476</v>
      </c>
      <c r="U129" s="171" t="s">
        <v>1334</v>
      </c>
      <c r="V129" s="171" t="s">
        <v>105</v>
      </c>
      <c r="W129" s="171" t="s">
        <v>105</v>
      </c>
      <c r="X129" s="171" t="s">
        <v>105</v>
      </c>
      <c r="Y129" s="171" t="s">
        <v>280</v>
      </c>
      <c r="Z129" s="115">
        <v>126637092</v>
      </c>
      <c r="AA129" s="171" t="s">
        <v>105</v>
      </c>
      <c r="AB129" s="171" t="s">
        <v>105</v>
      </c>
      <c r="AC129" s="153">
        <v>10553091</v>
      </c>
      <c r="AD129" s="153" t="s">
        <v>105</v>
      </c>
      <c r="AE129" s="175">
        <v>35622</v>
      </c>
      <c r="AF129" s="175">
        <v>37822</v>
      </c>
      <c r="AG129" s="175">
        <v>2018011001091</v>
      </c>
      <c r="AH129" s="172">
        <v>44579</v>
      </c>
      <c r="AI129" s="172">
        <v>44580</v>
      </c>
      <c r="AJ129" s="3" t="s">
        <v>105</v>
      </c>
      <c r="AK129" s="173" t="s">
        <v>105</v>
      </c>
      <c r="AL129" s="3" t="s">
        <v>105</v>
      </c>
      <c r="AM129" s="172" t="s">
        <v>105</v>
      </c>
      <c r="AN129" s="154">
        <v>0</v>
      </c>
      <c r="AO129" s="3" t="s">
        <v>105</v>
      </c>
      <c r="AP129" s="154">
        <v>0</v>
      </c>
      <c r="AQ129" s="172" t="s">
        <v>105</v>
      </c>
      <c r="AR129" s="154">
        <v>0</v>
      </c>
      <c r="AS129" s="3" t="s">
        <v>105</v>
      </c>
      <c r="AT129" s="154">
        <v>0</v>
      </c>
      <c r="AU129" s="3" t="s">
        <v>105</v>
      </c>
      <c r="AV129" s="154">
        <v>0</v>
      </c>
      <c r="AW129" s="3" t="s">
        <v>105</v>
      </c>
      <c r="AX129" s="3">
        <v>0</v>
      </c>
      <c r="AY129" s="172" t="s">
        <v>105</v>
      </c>
      <c r="AZ129" s="3">
        <f t="shared" si="12"/>
        <v>-71</v>
      </c>
      <c r="BA129" s="159">
        <f t="shared" si="13"/>
        <v>126637092</v>
      </c>
      <c r="BB129" s="171">
        <f t="shared" si="17"/>
        <v>0</v>
      </c>
      <c r="BC129" s="171">
        <v>0</v>
      </c>
      <c r="BD129" s="171">
        <v>0</v>
      </c>
      <c r="BE129" s="171">
        <v>0</v>
      </c>
      <c r="BF129" s="171">
        <v>0</v>
      </c>
      <c r="BG129" s="172">
        <v>44926</v>
      </c>
      <c r="BH129" s="172">
        <v>44855</v>
      </c>
      <c r="BI129" s="174">
        <f t="shared" ca="1" si="14"/>
        <v>-1274</v>
      </c>
      <c r="BJ129" s="3" t="s">
        <v>414</v>
      </c>
      <c r="BK129" s="172">
        <v>44855</v>
      </c>
      <c r="BL129" s="3" t="s">
        <v>282</v>
      </c>
      <c r="BM129" s="3" t="s">
        <v>92</v>
      </c>
      <c r="BN129" s="3" t="s">
        <v>1513</v>
      </c>
      <c r="BO129" s="3">
        <v>0</v>
      </c>
      <c r="BP129" s="3" t="s">
        <v>310</v>
      </c>
      <c r="BQ129" s="172">
        <v>44580</v>
      </c>
      <c r="BR129" s="3" t="s">
        <v>1514</v>
      </c>
      <c r="BS129" s="3">
        <v>2022</v>
      </c>
      <c r="BT129" s="3" t="s">
        <v>286</v>
      </c>
      <c r="BU129" s="3" t="s">
        <v>1515</v>
      </c>
      <c r="BV129" s="3" t="s">
        <v>40</v>
      </c>
      <c r="BW129" s="3" t="s">
        <v>91</v>
      </c>
      <c r="BX129" s="3" t="s">
        <v>105</v>
      </c>
      <c r="BY129" s="3" t="s">
        <v>961</v>
      </c>
      <c r="BZ129" s="3" t="s">
        <v>105</v>
      </c>
      <c r="CA129" s="3" t="s">
        <v>288</v>
      </c>
      <c r="CB129" s="3" t="s">
        <v>289</v>
      </c>
      <c r="CC129" s="204" t="s">
        <v>1516</v>
      </c>
      <c r="CD129" s="1"/>
      <c r="CE129" s="1"/>
      <c r="CF129" s="171" t="s">
        <v>1340</v>
      </c>
      <c r="CG129" s="171" t="s">
        <v>1341</v>
      </c>
      <c r="CH129" s="171" t="s">
        <v>167</v>
      </c>
      <c r="CI129" s="171" t="s">
        <v>477</v>
      </c>
    </row>
    <row r="130" spans="1:87" ht="90" hidden="1" x14ac:dyDescent="0.25">
      <c r="A130" s="3" t="s">
        <v>1517</v>
      </c>
      <c r="B130" s="175">
        <v>145</v>
      </c>
      <c r="C130" s="170" t="str">
        <f t="shared" si="16"/>
        <v>JEP-270-2022</v>
      </c>
      <c r="D130" s="3" t="s">
        <v>1518</v>
      </c>
      <c r="E130" s="3" t="s">
        <v>881</v>
      </c>
      <c r="F130" s="172">
        <v>44581</v>
      </c>
      <c r="G130" s="3" t="s">
        <v>1519</v>
      </c>
      <c r="H130" s="3" t="s">
        <v>29</v>
      </c>
      <c r="I130" s="3" t="s">
        <v>27</v>
      </c>
      <c r="J130" s="165" t="s">
        <v>1520</v>
      </c>
      <c r="K130" s="3">
        <v>3</v>
      </c>
      <c r="L130" s="3" t="s">
        <v>9</v>
      </c>
      <c r="M130" s="3" t="s">
        <v>474</v>
      </c>
      <c r="N130" s="3" t="s">
        <v>1521</v>
      </c>
      <c r="O130" s="171" t="s">
        <v>12</v>
      </c>
      <c r="P130" s="3" t="s">
        <v>277</v>
      </c>
      <c r="Q130" s="3" t="s">
        <v>167</v>
      </c>
      <c r="R130" s="171" t="s">
        <v>779</v>
      </c>
      <c r="S130" s="171" t="s">
        <v>779</v>
      </c>
      <c r="T130" s="171" t="s">
        <v>476</v>
      </c>
      <c r="U130" s="171" t="s">
        <v>1334</v>
      </c>
      <c r="V130" s="171" t="s">
        <v>105</v>
      </c>
      <c r="W130" s="171" t="s">
        <v>105</v>
      </c>
      <c r="X130" s="171" t="s">
        <v>105</v>
      </c>
      <c r="Y130" s="171" t="s">
        <v>280</v>
      </c>
      <c r="Z130" s="115">
        <v>211433250</v>
      </c>
      <c r="AA130" s="171" t="s">
        <v>105</v>
      </c>
      <c r="AB130" s="171" t="s">
        <v>105</v>
      </c>
      <c r="AC130" s="153" t="s">
        <v>1522</v>
      </c>
      <c r="AD130" s="153" t="s">
        <v>105</v>
      </c>
      <c r="AE130" s="175">
        <v>53322</v>
      </c>
      <c r="AF130" s="175">
        <v>54922</v>
      </c>
      <c r="AG130" s="175" t="s">
        <v>732</v>
      </c>
      <c r="AH130" s="172">
        <v>44585</v>
      </c>
      <c r="AI130" s="172">
        <v>44588</v>
      </c>
      <c r="AJ130" s="3" t="s">
        <v>105</v>
      </c>
      <c r="AK130" s="173" t="s">
        <v>105</v>
      </c>
      <c r="AL130" s="3" t="s">
        <v>105</v>
      </c>
      <c r="AM130" s="172" t="s">
        <v>105</v>
      </c>
      <c r="AN130" s="154">
        <v>0</v>
      </c>
      <c r="AO130" s="3" t="s">
        <v>105</v>
      </c>
      <c r="AP130" s="154">
        <v>0</v>
      </c>
      <c r="AQ130" s="172" t="s">
        <v>105</v>
      </c>
      <c r="AR130" s="154">
        <v>0</v>
      </c>
      <c r="AS130" s="172" t="s">
        <v>105</v>
      </c>
      <c r="AT130" s="154">
        <v>0</v>
      </c>
      <c r="AU130" s="3" t="s">
        <v>105</v>
      </c>
      <c r="AV130" s="154">
        <v>0</v>
      </c>
      <c r="AW130" s="3" t="s">
        <v>105</v>
      </c>
      <c r="AX130" s="3">
        <v>0</v>
      </c>
      <c r="AY130" s="172" t="s">
        <v>105</v>
      </c>
      <c r="AZ130" s="3">
        <f t="shared" ref="AZ130:AZ193" si="18">BH130-BG130</f>
        <v>0</v>
      </c>
      <c r="BA130" s="159">
        <f t="shared" ref="BA130:BA193" si="19">Z130+AN130+AP130+AR130+AT130</f>
        <v>211433250</v>
      </c>
      <c r="BB130" s="171">
        <f t="shared" si="17"/>
        <v>0</v>
      </c>
      <c r="BC130" s="171">
        <v>0</v>
      </c>
      <c r="BD130" s="171">
        <v>0</v>
      </c>
      <c r="BE130" s="171">
        <v>0</v>
      </c>
      <c r="BF130" s="171">
        <v>0</v>
      </c>
      <c r="BG130" s="172">
        <v>44926</v>
      </c>
      <c r="BH130" s="172">
        <v>44926</v>
      </c>
      <c r="BI130" s="174">
        <f t="shared" ref="BI130:BI193" ca="1" si="20">BH130-TODAY()</f>
        <v>-1203</v>
      </c>
      <c r="BJ130" s="3" t="s">
        <v>281</v>
      </c>
      <c r="BK130" s="172" t="s">
        <v>105</v>
      </c>
      <c r="BL130" s="3" t="s">
        <v>1523</v>
      </c>
      <c r="BM130" s="3" t="s">
        <v>298</v>
      </c>
      <c r="BN130" s="3" t="s">
        <v>1524</v>
      </c>
      <c r="BO130" s="3">
        <v>0</v>
      </c>
      <c r="BP130" s="3" t="s">
        <v>300</v>
      </c>
      <c r="BQ130" s="172">
        <v>44586</v>
      </c>
      <c r="BR130" s="3" t="s">
        <v>1525</v>
      </c>
      <c r="BS130" s="3">
        <v>2022</v>
      </c>
      <c r="BT130" s="3" t="s">
        <v>286</v>
      </c>
      <c r="BU130" s="3" t="s">
        <v>86</v>
      </c>
      <c r="BV130" s="3" t="s">
        <v>40</v>
      </c>
      <c r="BW130" s="3" t="s">
        <v>93</v>
      </c>
      <c r="BX130" s="3" t="s">
        <v>105</v>
      </c>
      <c r="BY130" s="3" t="s">
        <v>418</v>
      </c>
      <c r="BZ130" s="3" t="s">
        <v>105</v>
      </c>
      <c r="CA130" s="3" t="s">
        <v>288</v>
      </c>
      <c r="CB130" s="3" t="s">
        <v>289</v>
      </c>
      <c r="CC130" s="203" t="s">
        <v>1526</v>
      </c>
      <c r="CD130" s="1"/>
      <c r="CE130" s="1"/>
      <c r="CF130" s="171" t="s">
        <v>1340</v>
      </c>
      <c r="CG130" s="171" t="s">
        <v>1341</v>
      </c>
      <c r="CH130" s="171" t="s">
        <v>167</v>
      </c>
      <c r="CI130" s="171" t="s">
        <v>477</v>
      </c>
    </row>
    <row r="131" spans="1:87" ht="90" x14ac:dyDescent="0.25">
      <c r="A131" s="3" t="s">
        <v>1527</v>
      </c>
      <c r="B131" s="175">
        <v>146</v>
      </c>
      <c r="C131" s="170" t="str">
        <f t="shared" si="16"/>
        <v>JEP-616-2022</v>
      </c>
      <c r="D131" s="3" t="s">
        <v>1528</v>
      </c>
      <c r="E131" s="3" t="s">
        <v>599</v>
      </c>
      <c r="F131" s="172">
        <v>44755</v>
      </c>
      <c r="G131" s="3" t="s">
        <v>1529</v>
      </c>
      <c r="H131" s="3" t="s">
        <v>29</v>
      </c>
      <c r="I131" s="3" t="s">
        <v>27</v>
      </c>
      <c r="J131" s="165">
        <v>1015427462</v>
      </c>
      <c r="K131" s="3">
        <v>9</v>
      </c>
      <c r="L131" s="3" t="s">
        <v>9</v>
      </c>
      <c r="M131" s="3" t="s">
        <v>474</v>
      </c>
      <c r="N131" s="3" t="s">
        <v>1530</v>
      </c>
      <c r="O131" s="171" t="s">
        <v>12</v>
      </c>
      <c r="P131" s="3" t="s">
        <v>277</v>
      </c>
      <c r="Q131" s="3" t="s">
        <v>167</v>
      </c>
      <c r="R131" s="171" t="s">
        <v>779</v>
      </c>
      <c r="S131" s="171" t="s">
        <v>779</v>
      </c>
      <c r="T131" s="171" t="s">
        <v>476</v>
      </c>
      <c r="U131" s="171" t="s">
        <v>1334</v>
      </c>
      <c r="V131" s="171" t="s">
        <v>105</v>
      </c>
      <c r="W131" s="171" t="s">
        <v>105</v>
      </c>
      <c r="X131" s="171" t="s">
        <v>105</v>
      </c>
      <c r="Y131" s="171" t="s">
        <v>280</v>
      </c>
      <c r="Z131" s="115">
        <v>31225578</v>
      </c>
      <c r="AA131" s="171" t="s">
        <v>105</v>
      </c>
      <c r="AB131" s="171" t="s">
        <v>105</v>
      </c>
      <c r="AC131" s="153">
        <v>5204263</v>
      </c>
      <c r="AD131" s="153" t="s">
        <v>105</v>
      </c>
      <c r="AE131" s="175">
        <v>93422</v>
      </c>
      <c r="AF131" s="175">
        <v>336222</v>
      </c>
      <c r="AG131" s="175">
        <v>2018011001091</v>
      </c>
      <c r="AH131" s="172">
        <v>44767</v>
      </c>
      <c r="AI131" s="172">
        <v>44768</v>
      </c>
      <c r="AJ131" s="3" t="s">
        <v>105</v>
      </c>
      <c r="AK131" s="3" t="s">
        <v>105</v>
      </c>
      <c r="AL131" s="3" t="s">
        <v>105</v>
      </c>
      <c r="AM131" s="172" t="s">
        <v>105</v>
      </c>
      <c r="AN131" s="154">
        <v>0</v>
      </c>
      <c r="AO131" s="3" t="s">
        <v>105</v>
      </c>
      <c r="AP131" s="154">
        <v>0</v>
      </c>
      <c r="AQ131" s="3" t="s">
        <v>105</v>
      </c>
      <c r="AR131" s="154">
        <v>0</v>
      </c>
      <c r="AS131" s="172" t="s">
        <v>105</v>
      </c>
      <c r="AT131" s="154">
        <v>0</v>
      </c>
      <c r="AU131" s="3" t="s">
        <v>105</v>
      </c>
      <c r="AV131" s="154">
        <v>0</v>
      </c>
      <c r="AW131" s="3" t="s">
        <v>105</v>
      </c>
      <c r="AX131" s="3">
        <v>0</v>
      </c>
      <c r="AY131" s="172" t="s">
        <v>105</v>
      </c>
      <c r="AZ131" s="3">
        <f t="shared" si="18"/>
        <v>0</v>
      </c>
      <c r="BA131" s="159">
        <f t="shared" si="19"/>
        <v>31225578</v>
      </c>
      <c r="BB131" s="171">
        <f t="shared" si="17"/>
        <v>0</v>
      </c>
      <c r="BC131" s="171">
        <v>0</v>
      </c>
      <c r="BD131" s="171">
        <v>0</v>
      </c>
      <c r="BE131" s="171">
        <v>0</v>
      </c>
      <c r="BF131" s="171">
        <v>0</v>
      </c>
      <c r="BG131" s="172">
        <v>44926</v>
      </c>
      <c r="BH131" s="172">
        <v>44926</v>
      </c>
      <c r="BI131" s="174">
        <f t="shared" ca="1" si="20"/>
        <v>-1203</v>
      </c>
      <c r="BJ131" s="3" t="s">
        <v>414</v>
      </c>
      <c r="BK131" s="172" t="s">
        <v>105</v>
      </c>
      <c r="BL131" s="3" t="s">
        <v>282</v>
      </c>
      <c r="BM131" s="3" t="s">
        <v>92</v>
      </c>
      <c r="BN131" s="3" t="s">
        <v>1531</v>
      </c>
      <c r="BO131" s="3" t="s">
        <v>563</v>
      </c>
      <c r="BP131" s="3" t="s">
        <v>444</v>
      </c>
      <c r="BQ131" s="172">
        <v>44768</v>
      </c>
      <c r="BR131" s="3" t="s">
        <v>1532</v>
      </c>
      <c r="BS131" s="3">
        <v>2022</v>
      </c>
      <c r="BT131" s="3" t="s">
        <v>286</v>
      </c>
      <c r="BU131" s="3" t="s">
        <v>86</v>
      </c>
      <c r="BV131" s="3" t="s">
        <v>40</v>
      </c>
      <c r="BW131" s="3" t="s">
        <v>93</v>
      </c>
      <c r="BX131" s="3" t="s">
        <v>105</v>
      </c>
      <c r="BY131" s="3" t="s">
        <v>945</v>
      </c>
      <c r="BZ131" s="3" t="s">
        <v>105</v>
      </c>
      <c r="CA131" s="3" t="s">
        <v>288</v>
      </c>
      <c r="CB131" s="151" t="s">
        <v>1533</v>
      </c>
      <c r="CC131" s="151" t="s">
        <v>1534</v>
      </c>
      <c r="CD131" s="1"/>
      <c r="CE131" s="1"/>
      <c r="CF131" s="171" t="s">
        <v>1340</v>
      </c>
      <c r="CG131" s="171" t="s">
        <v>1341</v>
      </c>
      <c r="CH131" s="171" t="s">
        <v>167</v>
      </c>
      <c r="CI131" s="171" t="s">
        <v>477</v>
      </c>
    </row>
    <row r="132" spans="1:87" ht="90" x14ac:dyDescent="0.25">
      <c r="A132" s="87" t="s">
        <v>1535</v>
      </c>
      <c r="B132" s="175">
        <v>147</v>
      </c>
      <c r="C132" s="170" t="str">
        <f t="shared" si="16"/>
        <v>JEP-603-2022</v>
      </c>
      <c r="D132" s="3" t="s">
        <v>1536</v>
      </c>
      <c r="E132" s="3" t="s">
        <v>599</v>
      </c>
      <c r="F132" s="172">
        <v>44754</v>
      </c>
      <c r="G132" s="3" t="s">
        <v>1537</v>
      </c>
      <c r="H132" s="3" t="s">
        <v>29</v>
      </c>
      <c r="I132" s="3" t="s">
        <v>27</v>
      </c>
      <c r="J132" s="165">
        <v>52184673</v>
      </c>
      <c r="K132" s="3">
        <v>5</v>
      </c>
      <c r="L132" s="3" t="s">
        <v>9</v>
      </c>
      <c r="M132" s="3" t="s">
        <v>474</v>
      </c>
      <c r="N132" s="3" t="s">
        <v>1538</v>
      </c>
      <c r="O132" s="171" t="s">
        <v>12</v>
      </c>
      <c r="P132" s="3" t="s">
        <v>277</v>
      </c>
      <c r="Q132" s="3" t="s">
        <v>167</v>
      </c>
      <c r="R132" s="171" t="s">
        <v>779</v>
      </c>
      <c r="S132" s="171" t="s">
        <v>779</v>
      </c>
      <c r="T132" s="171" t="s">
        <v>476</v>
      </c>
      <c r="U132" s="171" t="s">
        <v>1334</v>
      </c>
      <c r="V132" s="171" t="s">
        <v>105</v>
      </c>
      <c r="W132" s="171" t="s">
        <v>105</v>
      </c>
      <c r="X132" s="171" t="s">
        <v>105</v>
      </c>
      <c r="Y132" s="171" t="s">
        <v>280</v>
      </c>
      <c r="Z132" s="115">
        <v>113622390</v>
      </c>
      <c r="AA132" s="171" t="s">
        <v>105</v>
      </c>
      <c r="AB132" s="171" t="s">
        <v>105</v>
      </c>
      <c r="AC132" s="153">
        <v>22724478</v>
      </c>
      <c r="AD132" s="153" t="s">
        <v>105</v>
      </c>
      <c r="AE132" s="175">
        <v>90022</v>
      </c>
      <c r="AF132" s="175">
        <v>311422</v>
      </c>
      <c r="AG132" s="175">
        <v>2018011001091</v>
      </c>
      <c r="AH132" s="172">
        <v>44752</v>
      </c>
      <c r="AI132" s="172">
        <v>44753</v>
      </c>
      <c r="AJ132" s="3" t="s">
        <v>105</v>
      </c>
      <c r="AK132" s="3" t="s">
        <v>105</v>
      </c>
      <c r="AL132" s="3" t="s">
        <v>105</v>
      </c>
      <c r="AM132" s="172" t="s">
        <v>105</v>
      </c>
      <c r="AN132" s="154">
        <v>0</v>
      </c>
      <c r="AO132" s="3" t="s">
        <v>105</v>
      </c>
      <c r="AP132" s="154">
        <v>0</v>
      </c>
      <c r="AQ132" s="3" t="s">
        <v>105</v>
      </c>
      <c r="AR132" s="154">
        <v>0</v>
      </c>
      <c r="AS132" s="172" t="s">
        <v>105</v>
      </c>
      <c r="AT132" s="154">
        <v>0</v>
      </c>
      <c r="AU132" s="3" t="s">
        <v>105</v>
      </c>
      <c r="AV132" s="154">
        <v>0</v>
      </c>
      <c r="AW132" s="3" t="s">
        <v>105</v>
      </c>
      <c r="AX132" s="3">
        <v>0</v>
      </c>
      <c r="AY132" s="172" t="s">
        <v>105</v>
      </c>
      <c r="AZ132" s="3">
        <f t="shared" si="18"/>
        <v>0</v>
      </c>
      <c r="BA132" s="159">
        <f t="shared" si="19"/>
        <v>113622390</v>
      </c>
      <c r="BB132" s="171">
        <f t="shared" si="17"/>
        <v>0</v>
      </c>
      <c r="BC132" s="171">
        <v>0</v>
      </c>
      <c r="BD132" s="171">
        <v>0</v>
      </c>
      <c r="BE132" s="171">
        <v>0</v>
      </c>
      <c r="BF132" s="171">
        <v>0</v>
      </c>
      <c r="BG132" s="172">
        <v>44895</v>
      </c>
      <c r="BH132" s="172">
        <v>44895</v>
      </c>
      <c r="BI132" s="174">
        <f t="shared" ca="1" si="20"/>
        <v>-1234</v>
      </c>
      <c r="BJ132" s="3" t="s">
        <v>414</v>
      </c>
      <c r="BK132" s="172" t="s">
        <v>105</v>
      </c>
      <c r="BL132" s="3" t="s">
        <v>282</v>
      </c>
      <c r="BM132" s="3" t="s">
        <v>92</v>
      </c>
      <c r="BN132" s="3" t="s">
        <v>1539</v>
      </c>
      <c r="BO132" s="3">
        <v>0</v>
      </c>
      <c r="BP132" s="3" t="s">
        <v>593</v>
      </c>
      <c r="BQ132" s="172">
        <v>44753</v>
      </c>
      <c r="BR132" s="3" t="s">
        <v>1540</v>
      </c>
      <c r="BS132" s="3">
        <v>2022</v>
      </c>
      <c r="BT132" s="3" t="s">
        <v>286</v>
      </c>
      <c r="BU132" s="3" t="s">
        <v>86</v>
      </c>
      <c r="BV132" s="3" t="s">
        <v>40</v>
      </c>
      <c r="BW132" s="3" t="s">
        <v>93</v>
      </c>
      <c r="BX132" s="3" t="s">
        <v>105</v>
      </c>
      <c r="BY132" s="3" t="s">
        <v>418</v>
      </c>
      <c r="BZ132" s="3" t="s">
        <v>105</v>
      </c>
      <c r="CA132" s="3" t="s">
        <v>303</v>
      </c>
      <c r="CB132" s="151" t="s">
        <v>1541</v>
      </c>
      <c r="CC132" s="151" t="s">
        <v>1542</v>
      </c>
      <c r="CD132" s="1"/>
      <c r="CE132" s="1"/>
      <c r="CF132" s="171" t="s">
        <v>1340</v>
      </c>
      <c r="CG132" s="171" t="s">
        <v>1341</v>
      </c>
      <c r="CH132" s="171" t="s">
        <v>167</v>
      </c>
      <c r="CI132" s="171" t="s">
        <v>477</v>
      </c>
    </row>
    <row r="133" spans="1:87" ht="90" x14ac:dyDescent="0.25">
      <c r="A133" s="3" t="s">
        <v>1543</v>
      </c>
      <c r="B133" s="175">
        <v>148</v>
      </c>
      <c r="C133" s="170" t="str">
        <f t="shared" si="16"/>
        <v>JEP-554-2022</v>
      </c>
      <c r="D133" s="3" t="s">
        <v>1544</v>
      </c>
      <c r="E133" s="3" t="s">
        <v>599</v>
      </c>
      <c r="F133" s="172">
        <v>44764</v>
      </c>
      <c r="G133" s="3" t="s">
        <v>1545</v>
      </c>
      <c r="H133" s="3" t="s">
        <v>29</v>
      </c>
      <c r="I133" s="3" t="s">
        <v>27</v>
      </c>
      <c r="J133" s="165">
        <v>80420018</v>
      </c>
      <c r="K133" s="3">
        <v>5</v>
      </c>
      <c r="L133" s="3" t="s">
        <v>9</v>
      </c>
      <c r="M133" s="3" t="s">
        <v>474</v>
      </c>
      <c r="N133" s="3" t="s">
        <v>1546</v>
      </c>
      <c r="O133" s="171" t="s">
        <v>12</v>
      </c>
      <c r="P133" s="3" t="s">
        <v>277</v>
      </c>
      <c r="Q133" s="3" t="s">
        <v>167</v>
      </c>
      <c r="R133" s="171" t="s">
        <v>779</v>
      </c>
      <c r="S133" s="171" t="s">
        <v>779</v>
      </c>
      <c r="T133" s="171" t="s">
        <v>476</v>
      </c>
      <c r="U133" s="171" t="s">
        <v>1334</v>
      </c>
      <c r="V133" s="171" t="s">
        <v>105</v>
      </c>
      <c r="W133" s="171" t="s">
        <v>105</v>
      </c>
      <c r="X133" s="171" t="s">
        <v>105</v>
      </c>
      <c r="Y133" s="171" t="s">
        <v>280</v>
      </c>
      <c r="Z133" s="115">
        <v>20961615</v>
      </c>
      <c r="AA133" s="171" t="s">
        <v>105</v>
      </c>
      <c r="AB133" s="171" t="s">
        <v>105</v>
      </c>
      <c r="AC133" s="153">
        <v>4192323</v>
      </c>
      <c r="AD133" s="153" t="s">
        <v>105</v>
      </c>
      <c r="AE133" s="175">
        <v>85222</v>
      </c>
      <c r="AF133" s="175">
        <v>308922</v>
      </c>
      <c r="AG133" s="175">
        <v>2018011001091</v>
      </c>
      <c r="AH133" s="172">
        <v>44750</v>
      </c>
      <c r="AI133" s="172">
        <v>44753</v>
      </c>
      <c r="AJ133" s="3" t="s">
        <v>105</v>
      </c>
      <c r="AK133" s="3" t="s">
        <v>105</v>
      </c>
      <c r="AL133" s="3" t="s">
        <v>105</v>
      </c>
      <c r="AM133" s="172" t="s">
        <v>105</v>
      </c>
      <c r="AN133" s="154">
        <v>0</v>
      </c>
      <c r="AO133" s="3" t="s">
        <v>105</v>
      </c>
      <c r="AP133" s="154">
        <v>0</v>
      </c>
      <c r="AQ133" s="3" t="s">
        <v>105</v>
      </c>
      <c r="AR133" s="154">
        <v>0</v>
      </c>
      <c r="AS133" s="172" t="s">
        <v>105</v>
      </c>
      <c r="AT133" s="154">
        <v>0</v>
      </c>
      <c r="AU133" s="3" t="s">
        <v>105</v>
      </c>
      <c r="AV133" s="154">
        <v>0</v>
      </c>
      <c r="AW133" s="3" t="s">
        <v>105</v>
      </c>
      <c r="AX133" s="3">
        <v>0</v>
      </c>
      <c r="AY133" s="172" t="s">
        <v>105</v>
      </c>
      <c r="AZ133" s="3">
        <f t="shared" si="18"/>
        <v>0</v>
      </c>
      <c r="BA133" s="159">
        <f t="shared" si="19"/>
        <v>20961615</v>
      </c>
      <c r="BB133" s="171">
        <f t="shared" si="17"/>
        <v>0</v>
      </c>
      <c r="BC133" s="171">
        <v>0</v>
      </c>
      <c r="BD133" s="171">
        <v>0</v>
      </c>
      <c r="BE133" s="171">
        <v>0</v>
      </c>
      <c r="BF133" s="171">
        <v>0</v>
      </c>
      <c r="BG133" s="172">
        <v>44895</v>
      </c>
      <c r="BH133" s="172">
        <v>44895</v>
      </c>
      <c r="BI133" s="174">
        <f t="shared" ca="1" si="20"/>
        <v>-1234</v>
      </c>
      <c r="BJ133" s="3" t="s">
        <v>414</v>
      </c>
      <c r="BK133" s="172" t="s">
        <v>105</v>
      </c>
      <c r="BL133" s="3" t="s">
        <v>282</v>
      </c>
      <c r="BM133" s="3" t="s">
        <v>298</v>
      </c>
      <c r="BN133" s="3" t="s">
        <v>1547</v>
      </c>
      <c r="BO133" s="3">
        <v>0</v>
      </c>
      <c r="BP133" s="3" t="s">
        <v>593</v>
      </c>
      <c r="BQ133" s="172">
        <v>44750</v>
      </c>
      <c r="BR133" s="3" t="s">
        <v>1548</v>
      </c>
      <c r="BS133" s="3">
        <v>2022</v>
      </c>
      <c r="BT133" s="3" t="s">
        <v>286</v>
      </c>
      <c r="BU133" s="3" t="s">
        <v>86</v>
      </c>
      <c r="BV133" s="3" t="s">
        <v>40</v>
      </c>
      <c r="BW133" s="3" t="s">
        <v>93</v>
      </c>
      <c r="BX133" s="3" t="s">
        <v>105</v>
      </c>
      <c r="BY133" s="3" t="s">
        <v>632</v>
      </c>
      <c r="BZ133" s="3" t="s">
        <v>105</v>
      </c>
      <c r="CA133" s="3" t="s">
        <v>288</v>
      </c>
      <c r="CB133" s="151" t="s">
        <v>1549</v>
      </c>
      <c r="CC133" s="151" t="s">
        <v>1550</v>
      </c>
      <c r="CD133" s="1"/>
      <c r="CE133" s="1"/>
      <c r="CF133" s="171" t="s">
        <v>1340</v>
      </c>
      <c r="CG133" s="171" t="s">
        <v>1341</v>
      </c>
      <c r="CH133" s="171" t="s">
        <v>167</v>
      </c>
      <c r="CI133" s="171" t="s">
        <v>477</v>
      </c>
    </row>
    <row r="134" spans="1:87" ht="90" hidden="1" x14ac:dyDescent="0.25">
      <c r="A134" s="3" t="s">
        <v>1551</v>
      </c>
      <c r="B134" s="175">
        <v>149</v>
      </c>
      <c r="C134" s="170" t="str">
        <f t="shared" si="16"/>
        <v>JEP-042-2022</v>
      </c>
      <c r="D134" s="3" t="s">
        <v>1552</v>
      </c>
      <c r="E134" s="3" t="s">
        <v>1367</v>
      </c>
      <c r="F134" s="172" t="s">
        <v>274</v>
      </c>
      <c r="G134" s="3" t="s">
        <v>1553</v>
      </c>
      <c r="H134" s="3" t="s">
        <v>29</v>
      </c>
      <c r="I134" s="3" t="s">
        <v>27</v>
      </c>
      <c r="J134" s="165">
        <v>79976774</v>
      </c>
      <c r="K134" s="3">
        <v>8</v>
      </c>
      <c r="L134" s="3" t="s">
        <v>9</v>
      </c>
      <c r="M134" s="3" t="s">
        <v>105</v>
      </c>
      <c r="N134" s="3" t="s">
        <v>1554</v>
      </c>
      <c r="O134" s="171" t="s">
        <v>12</v>
      </c>
      <c r="P134" s="3" t="s">
        <v>277</v>
      </c>
      <c r="Q134" s="3" t="s">
        <v>167</v>
      </c>
      <c r="R134" s="171" t="s">
        <v>779</v>
      </c>
      <c r="S134" s="171" t="s">
        <v>779</v>
      </c>
      <c r="T134" s="171" t="s">
        <v>476</v>
      </c>
      <c r="U134" s="171" t="s">
        <v>1334</v>
      </c>
      <c r="V134" s="171" t="s">
        <v>105</v>
      </c>
      <c r="W134" s="171" t="s">
        <v>105</v>
      </c>
      <c r="X134" s="171" t="s">
        <v>105</v>
      </c>
      <c r="Y134" s="171" t="s">
        <v>280</v>
      </c>
      <c r="Z134" s="115">
        <v>86737716</v>
      </c>
      <c r="AA134" s="171" t="s">
        <v>105</v>
      </c>
      <c r="AB134" s="171" t="s">
        <v>105</v>
      </c>
      <c r="AC134" s="153" t="s">
        <v>1495</v>
      </c>
      <c r="AD134" s="153" t="s">
        <v>105</v>
      </c>
      <c r="AE134" s="175">
        <v>27922</v>
      </c>
      <c r="AF134" s="175">
        <v>26422</v>
      </c>
      <c r="AG134" s="175" t="s">
        <v>732</v>
      </c>
      <c r="AH134" s="172">
        <v>44568</v>
      </c>
      <c r="AI134" s="172">
        <v>44572</v>
      </c>
      <c r="AJ134" s="3" t="s">
        <v>105</v>
      </c>
      <c r="AK134" s="173" t="s">
        <v>105</v>
      </c>
      <c r="AL134" s="3" t="s">
        <v>105</v>
      </c>
      <c r="AM134" s="172" t="s">
        <v>105</v>
      </c>
      <c r="AN134" s="154">
        <v>0</v>
      </c>
      <c r="AO134" s="3" t="s">
        <v>105</v>
      </c>
      <c r="AP134" s="154">
        <v>0</v>
      </c>
      <c r="AQ134" s="172" t="s">
        <v>105</v>
      </c>
      <c r="AR134" s="154">
        <v>0</v>
      </c>
      <c r="AS134" s="3" t="s">
        <v>105</v>
      </c>
      <c r="AT134" s="154">
        <v>0</v>
      </c>
      <c r="AU134" s="3" t="s">
        <v>105</v>
      </c>
      <c r="AV134" s="154">
        <v>0</v>
      </c>
      <c r="AW134" s="3" t="s">
        <v>105</v>
      </c>
      <c r="AX134" s="3">
        <v>0</v>
      </c>
      <c r="AY134" s="172" t="s">
        <v>105</v>
      </c>
      <c r="AZ134" s="3">
        <f t="shared" si="18"/>
        <v>-348</v>
      </c>
      <c r="BA134" s="159">
        <f t="shared" si="19"/>
        <v>86737716</v>
      </c>
      <c r="BB134" s="171">
        <f t="shared" si="17"/>
        <v>0</v>
      </c>
      <c r="BC134" s="171">
        <v>0</v>
      </c>
      <c r="BD134" s="171">
        <v>0</v>
      </c>
      <c r="BE134" s="171">
        <v>0</v>
      </c>
      <c r="BF134" s="171">
        <v>0</v>
      </c>
      <c r="BG134" s="172">
        <v>44926</v>
      </c>
      <c r="BH134" s="172">
        <v>44578</v>
      </c>
      <c r="BI134" s="174">
        <f t="shared" ca="1" si="20"/>
        <v>-1551</v>
      </c>
      <c r="BJ134" s="3" t="s">
        <v>414</v>
      </c>
      <c r="BK134" s="172">
        <v>44578</v>
      </c>
      <c r="BL134" s="3" t="s">
        <v>282</v>
      </c>
      <c r="BM134" s="3" t="s">
        <v>92</v>
      </c>
      <c r="BN134" s="3" t="s">
        <v>1555</v>
      </c>
      <c r="BO134" s="3">
        <v>0</v>
      </c>
      <c r="BP134" s="3" t="s">
        <v>394</v>
      </c>
      <c r="BQ134" s="172">
        <v>44568</v>
      </c>
      <c r="BR134" s="3" t="s">
        <v>1556</v>
      </c>
      <c r="BS134" s="3">
        <v>2022</v>
      </c>
      <c r="BT134" s="3" t="s">
        <v>286</v>
      </c>
      <c r="BU134" s="3" t="s">
        <v>1557</v>
      </c>
      <c r="BV134" s="3" t="s">
        <v>40</v>
      </c>
      <c r="BW134" s="3" t="s">
        <v>91</v>
      </c>
      <c r="BX134" s="3" t="s">
        <v>105</v>
      </c>
      <c r="BY134" s="3" t="s">
        <v>671</v>
      </c>
      <c r="BZ134" s="3" t="s">
        <v>105</v>
      </c>
      <c r="CA134" s="3" t="s">
        <v>288</v>
      </c>
      <c r="CB134" s="3" t="s">
        <v>40</v>
      </c>
      <c r="CC134" s="204" t="s">
        <v>1558</v>
      </c>
      <c r="CD134" s="1"/>
      <c r="CE134" s="1"/>
      <c r="CF134" s="171" t="s">
        <v>1340</v>
      </c>
      <c r="CG134" s="171" t="s">
        <v>1341</v>
      </c>
      <c r="CH134" s="171" t="s">
        <v>167</v>
      </c>
      <c r="CI134" s="171" t="s">
        <v>477</v>
      </c>
    </row>
    <row r="135" spans="1:87" ht="90" x14ac:dyDescent="0.25">
      <c r="A135" s="3" t="s">
        <v>1559</v>
      </c>
      <c r="B135" s="175">
        <v>150</v>
      </c>
      <c r="C135" s="170" t="str">
        <f t="shared" si="16"/>
        <v>JEP-555-2022</v>
      </c>
      <c r="D135" s="3" t="s">
        <v>1560</v>
      </c>
      <c r="E135" s="3" t="s">
        <v>599</v>
      </c>
      <c r="F135" s="172">
        <v>44749</v>
      </c>
      <c r="G135" s="3" t="s">
        <v>1561</v>
      </c>
      <c r="H135" s="3" t="s">
        <v>29</v>
      </c>
      <c r="I135" s="3" t="s">
        <v>27</v>
      </c>
      <c r="J135" s="165">
        <v>1020713527</v>
      </c>
      <c r="K135" s="3">
        <v>3</v>
      </c>
      <c r="L135" s="3" t="s">
        <v>9</v>
      </c>
      <c r="M135" s="3" t="s">
        <v>474</v>
      </c>
      <c r="N135" s="3" t="s">
        <v>1562</v>
      </c>
      <c r="O135" s="171" t="s">
        <v>12</v>
      </c>
      <c r="P135" s="3" t="s">
        <v>277</v>
      </c>
      <c r="Q135" s="3" t="s">
        <v>167</v>
      </c>
      <c r="R135" s="171" t="s">
        <v>779</v>
      </c>
      <c r="S135" s="171" t="s">
        <v>779</v>
      </c>
      <c r="T135" s="171" t="s">
        <v>476</v>
      </c>
      <c r="U135" s="171" t="s">
        <v>1334</v>
      </c>
      <c r="V135" s="171" t="s">
        <v>105</v>
      </c>
      <c r="W135" s="171" t="s">
        <v>105</v>
      </c>
      <c r="X135" s="171" t="s">
        <v>105</v>
      </c>
      <c r="Y135" s="171" t="s">
        <v>280</v>
      </c>
      <c r="Z135" s="115">
        <v>52765455</v>
      </c>
      <c r="AA135" s="171" t="s">
        <v>105</v>
      </c>
      <c r="AB135" s="171" t="s">
        <v>105</v>
      </c>
      <c r="AC135" s="153">
        <v>10553091</v>
      </c>
      <c r="AD135" s="153" t="s">
        <v>105</v>
      </c>
      <c r="AE135" s="175">
        <v>86922</v>
      </c>
      <c r="AF135" s="175">
        <v>301722</v>
      </c>
      <c r="AG135" s="175">
        <v>2018011001091</v>
      </c>
      <c r="AH135" s="172">
        <v>44747</v>
      </c>
      <c r="AI135" s="172">
        <v>44748</v>
      </c>
      <c r="AJ135" s="3" t="s">
        <v>105</v>
      </c>
      <c r="AK135" s="3" t="s">
        <v>105</v>
      </c>
      <c r="AL135" s="3" t="s">
        <v>105</v>
      </c>
      <c r="AM135" s="172" t="s">
        <v>105</v>
      </c>
      <c r="AN135" s="154">
        <v>0</v>
      </c>
      <c r="AO135" s="3" t="s">
        <v>105</v>
      </c>
      <c r="AP135" s="154">
        <v>0</v>
      </c>
      <c r="AQ135" s="3" t="s">
        <v>105</v>
      </c>
      <c r="AR135" s="154">
        <v>0</v>
      </c>
      <c r="AS135" s="172" t="s">
        <v>105</v>
      </c>
      <c r="AT135" s="154">
        <v>0</v>
      </c>
      <c r="AU135" s="3" t="s">
        <v>105</v>
      </c>
      <c r="AV135" s="154">
        <v>0</v>
      </c>
      <c r="AW135" s="3" t="s">
        <v>105</v>
      </c>
      <c r="AX135" s="3">
        <v>0</v>
      </c>
      <c r="AY135" s="172" t="s">
        <v>105</v>
      </c>
      <c r="AZ135" s="3">
        <f t="shared" si="18"/>
        <v>0</v>
      </c>
      <c r="BA135" s="159">
        <f t="shared" si="19"/>
        <v>52765455</v>
      </c>
      <c r="BB135" s="171">
        <f t="shared" si="17"/>
        <v>0</v>
      </c>
      <c r="BC135" s="171">
        <v>0</v>
      </c>
      <c r="BD135" s="171">
        <v>0</v>
      </c>
      <c r="BE135" s="171">
        <v>0</v>
      </c>
      <c r="BF135" s="171">
        <v>0</v>
      </c>
      <c r="BG135" s="172">
        <v>44895</v>
      </c>
      <c r="BH135" s="172">
        <v>44895</v>
      </c>
      <c r="BI135" s="174">
        <f t="shared" ca="1" si="20"/>
        <v>-1234</v>
      </c>
      <c r="BJ135" s="3" t="s">
        <v>414</v>
      </c>
      <c r="BK135" s="172" t="s">
        <v>105</v>
      </c>
      <c r="BL135" s="3" t="s">
        <v>282</v>
      </c>
      <c r="BM135" s="3" t="s">
        <v>298</v>
      </c>
      <c r="BN135" s="3" t="s">
        <v>1563</v>
      </c>
      <c r="BO135" s="3">
        <v>0</v>
      </c>
      <c r="BP135" s="3" t="s">
        <v>593</v>
      </c>
      <c r="BQ135" s="172">
        <v>44748</v>
      </c>
      <c r="BR135" s="3" t="s">
        <v>1564</v>
      </c>
      <c r="BS135" s="3">
        <v>2022</v>
      </c>
      <c r="BT135" s="3" t="s">
        <v>286</v>
      </c>
      <c r="BU135" s="3" t="s">
        <v>86</v>
      </c>
      <c r="BV135" s="3" t="s">
        <v>40</v>
      </c>
      <c r="BW135" s="3" t="s">
        <v>93</v>
      </c>
      <c r="BX135" s="3" t="s">
        <v>105</v>
      </c>
      <c r="BY135" s="3" t="s">
        <v>418</v>
      </c>
      <c r="BZ135" s="3" t="s">
        <v>105</v>
      </c>
      <c r="CA135" s="3" t="s">
        <v>288</v>
      </c>
      <c r="CB135" s="151" t="s">
        <v>1565</v>
      </c>
      <c r="CC135" s="151" t="s">
        <v>1566</v>
      </c>
      <c r="CD135" s="1"/>
      <c r="CE135" s="1"/>
      <c r="CF135" s="171" t="s">
        <v>1340</v>
      </c>
      <c r="CG135" s="171" t="s">
        <v>1341</v>
      </c>
      <c r="CH135" s="171" t="s">
        <v>167</v>
      </c>
      <c r="CI135" s="171" t="s">
        <v>477</v>
      </c>
    </row>
    <row r="136" spans="1:87" ht="378" hidden="1" x14ac:dyDescent="0.25">
      <c r="A136" s="3" t="s">
        <v>1567</v>
      </c>
      <c r="B136" s="175">
        <v>151</v>
      </c>
      <c r="C136" s="170" t="str">
        <f t="shared" si="16"/>
        <v>JEP-023-2022</v>
      </c>
      <c r="D136" s="3" t="s">
        <v>1568</v>
      </c>
      <c r="E136" s="3" t="s">
        <v>881</v>
      </c>
      <c r="F136" s="172" t="s">
        <v>274</v>
      </c>
      <c r="G136" s="3" t="s">
        <v>1569</v>
      </c>
      <c r="H136" s="3" t="s">
        <v>29</v>
      </c>
      <c r="I136" s="3" t="s">
        <v>27</v>
      </c>
      <c r="J136" s="165">
        <v>1098744743</v>
      </c>
      <c r="K136" s="3">
        <v>4</v>
      </c>
      <c r="L136" s="3" t="s">
        <v>9</v>
      </c>
      <c r="M136" s="3" t="s">
        <v>105</v>
      </c>
      <c r="N136" s="3" t="s">
        <v>1570</v>
      </c>
      <c r="O136" s="171" t="s">
        <v>12</v>
      </c>
      <c r="P136" s="3" t="s">
        <v>277</v>
      </c>
      <c r="Q136" s="3" t="s">
        <v>167</v>
      </c>
      <c r="R136" s="171" t="s">
        <v>779</v>
      </c>
      <c r="S136" s="171" t="s">
        <v>779</v>
      </c>
      <c r="T136" s="171" t="s">
        <v>476</v>
      </c>
      <c r="U136" s="171" t="s">
        <v>1334</v>
      </c>
      <c r="V136" s="171" t="s">
        <v>105</v>
      </c>
      <c r="W136" s="171" t="s">
        <v>105</v>
      </c>
      <c r="X136" s="171" t="s">
        <v>105</v>
      </c>
      <c r="Y136" s="171" t="s">
        <v>280</v>
      </c>
      <c r="Z136" s="115">
        <v>50168129</v>
      </c>
      <c r="AA136" s="171" t="s">
        <v>105</v>
      </c>
      <c r="AB136" s="171" t="s">
        <v>105</v>
      </c>
      <c r="AC136" s="153">
        <v>4192323</v>
      </c>
      <c r="AD136" s="153" t="s">
        <v>105</v>
      </c>
      <c r="AE136" s="175">
        <v>28022</v>
      </c>
      <c r="AF136" s="175">
        <v>25722</v>
      </c>
      <c r="AG136" s="175">
        <v>2018011001091</v>
      </c>
      <c r="AH136" s="172">
        <v>44568</v>
      </c>
      <c r="AI136" s="172">
        <v>44574</v>
      </c>
      <c r="AJ136" s="3" t="s">
        <v>105</v>
      </c>
      <c r="AK136" s="3" t="s">
        <v>105</v>
      </c>
      <c r="AL136" s="3" t="s">
        <v>105</v>
      </c>
      <c r="AM136" s="172" t="s">
        <v>105</v>
      </c>
      <c r="AN136" s="154">
        <v>0</v>
      </c>
      <c r="AO136" s="3" t="s">
        <v>105</v>
      </c>
      <c r="AP136" s="154">
        <v>0</v>
      </c>
      <c r="AQ136" s="172" t="s">
        <v>105</v>
      </c>
      <c r="AR136" s="154">
        <v>0</v>
      </c>
      <c r="AS136" s="3" t="s">
        <v>105</v>
      </c>
      <c r="AT136" s="154">
        <v>0</v>
      </c>
      <c r="AU136" s="3" t="s">
        <v>105</v>
      </c>
      <c r="AV136" s="154">
        <v>0</v>
      </c>
      <c r="AW136" s="3" t="s">
        <v>105</v>
      </c>
      <c r="AX136" s="3">
        <v>0</v>
      </c>
      <c r="AY136" s="172" t="s">
        <v>105</v>
      </c>
      <c r="AZ136" s="3">
        <f t="shared" si="18"/>
        <v>0</v>
      </c>
      <c r="BA136" s="159">
        <f t="shared" si="19"/>
        <v>50168129</v>
      </c>
      <c r="BB136" s="171">
        <f t="shared" si="17"/>
        <v>0</v>
      </c>
      <c r="BC136" s="171">
        <v>0</v>
      </c>
      <c r="BD136" s="171">
        <v>0</v>
      </c>
      <c r="BE136" s="171">
        <v>0</v>
      </c>
      <c r="BF136" s="171">
        <v>0</v>
      </c>
      <c r="BG136" s="172">
        <v>44926</v>
      </c>
      <c r="BH136" s="172">
        <v>44926</v>
      </c>
      <c r="BI136" s="174">
        <f t="shared" ca="1" si="20"/>
        <v>-1203</v>
      </c>
      <c r="BJ136" s="3" t="s">
        <v>281</v>
      </c>
      <c r="BK136" s="172" t="s">
        <v>105</v>
      </c>
      <c r="BL136" s="3" t="s">
        <v>282</v>
      </c>
      <c r="BM136" s="3" t="s">
        <v>92</v>
      </c>
      <c r="BN136" s="3" t="s">
        <v>1571</v>
      </c>
      <c r="BO136" s="3">
        <v>0</v>
      </c>
      <c r="BP136" s="3" t="s">
        <v>310</v>
      </c>
      <c r="BQ136" s="172">
        <v>44573</v>
      </c>
      <c r="BR136" s="3" t="s">
        <v>1572</v>
      </c>
      <c r="BS136" s="3">
        <v>2022</v>
      </c>
      <c r="BT136" s="151" t="s">
        <v>1573</v>
      </c>
      <c r="BU136" s="3" t="s">
        <v>105</v>
      </c>
      <c r="BV136" s="3" t="s">
        <v>40</v>
      </c>
      <c r="BW136" s="3" t="s">
        <v>93</v>
      </c>
      <c r="BX136" s="3" t="s">
        <v>105</v>
      </c>
      <c r="BY136" s="3" t="s">
        <v>671</v>
      </c>
      <c r="BZ136" s="3" t="s">
        <v>105</v>
      </c>
      <c r="CA136" s="3" t="s">
        <v>288</v>
      </c>
      <c r="CB136" s="151" t="s">
        <v>1574</v>
      </c>
      <c r="CC136" s="204" t="s">
        <v>1575</v>
      </c>
      <c r="CD136" s="1"/>
      <c r="CE136" s="1"/>
      <c r="CF136" s="171" t="s">
        <v>1340</v>
      </c>
      <c r="CG136" s="171" t="s">
        <v>1341</v>
      </c>
      <c r="CH136" s="171" t="s">
        <v>167</v>
      </c>
      <c r="CI136" s="171" t="s">
        <v>477</v>
      </c>
    </row>
    <row r="137" spans="1:87" ht="90" x14ac:dyDescent="0.25">
      <c r="A137" s="3" t="s">
        <v>1576</v>
      </c>
      <c r="B137" s="175">
        <v>152</v>
      </c>
      <c r="C137" s="170" t="str">
        <f t="shared" si="16"/>
        <v>JEP-556-2022</v>
      </c>
      <c r="D137" s="3" t="s">
        <v>1577</v>
      </c>
      <c r="E137" s="3" t="s">
        <v>599</v>
      </c>
      <c r="F137" s="172">
        <v>44764</v>
      </c>
      <c r="G137" s="3" t="s">
        <v>1578</v>
      </c>
      <c r="H137" s="3" t="s">
        <v>29</v>
      </c>
      <c r="I137" s="3" t="s">
        <v>27</v>
      </c>
      <c r="J137" s="165">
        <v>52865608</v>
      </c>
      <c r="K137" s="3">
        <v>9</v>
      </c>
      <c r="L137" s="3" t="s">
        <v>9</v>
      </c>
      <c r="M137" s="3" t="s">
        <v>474</v>
      </c>
      <c r="N137" s="3" t="s">
        <v>1579</v>
      </c>
      <c r="O137" s="171" t="s">
        <v>12</v>
      </c>
      <c r="P137" s="3" t="s">
        <v>277</v>
      </c>
      <c r="Q137" s="3" t="s">
        <v>167</v>
      </c>
      <c r="R137" s="171" t="s">
        <v>779</v>
      </c>
      <c r="S137" s="171" t="s">
        <v>779</v>
      </c>
      <c r="T137" s="171" t="s">
        <v>476</v>
      </c>
      <c r="U137" s="171" t="s">
        <v>1334</v>
      </c>
      <c r="V137" s="171" t="s">
        <v>105</v>
      </c>
      <c r="W137" s="171" t="s">
        <v>105</v>
      </c>
      <c r="X137" s="171" t="s">
        <v>105</v>
      </c>
      <c r="Y137" s="171" t="s">
        <v>280</v>
      </c>
      <c r="Z137" s="115">
        <v>52765455</v>
      </c>
      <c r="AA137" s="171" t="s">
        <v>105</v>
      </c>
      <c r="AB137" s="171" t="s">
        <v>105</v>
      </c>
      <c r="AC137" s="153">
        <v>10553091</v>
      </c>
      <c r="AD137" s="153" t="s">
        <v>105</v>
      </c>
      <c r="AE137" s="175">
        <v>87522</v>
      </c>
      <c r="AF137" s="175" t="s">
        <v>1580</v>
      </c>
      <c r="AG137" s="175">
        <v>2018011001091</v>
      </c>
      <c r="AH137" s="172">
        <v>44750</v>
      </c>
      <c r="AI137" s="172">
        <v>44750</v>
      </c>
      <c r="AJ137" s="3" t="s">
        <v>105</v>
      </c>
      <c r="AK137" s="3" t="s">
        <v>105</v>
      </c>
      <c r="AL137" s="3" t="s">
        <v>105</v>
      </c>
      <c r="AM137" s="172" t="s">
        <v>105</v>
      </c>
      <c r="AN137" s="154">
        <v>0</v>
      </c>
      <c r="AO137" s="3" t="s">
        <v>105</v>
      </c>
      <c r="AP137" s="154">
        <v>0</v>
      </c>
      <c r="AQ137" s="3" t="s">
        <v>105</v>
      </c>
      <c r="AR137" s="154">
        <v>0</v>
      </c>
      <c r="AS137" s="172" t="s">
        <v>105</v>
      </c>
      <c r="AT137" s="154">
        <v>0</v>
      </c>
      <c r="AU137" s="3" t="s">
        <v>105</v>
      </c>
      <c r="AV137" s="154">
        <v>0</v>
      </c>
      <c r="AW137" s="3" t="s">
        <v>105</v>
      </c>
      <c r="AX137" s="3">
        <v>0</v>
      </c>
      <c r="AY137" s="172" t="s">
        <v>105</v>
      </c>
      <c r="AZ137" s="3">
        <f t="shared" si="18"/>
        <v>0</v>
      </c>
      <c r="BA137" s="159">
        <f t="shared" si="19"/>
        <v>52765455</v>
      </c>
      <c r="BB137" s="171">
        <f t="shared" si="17"/>
        <v>0</v>
      </c>
      <c r="BC137" s="171">
        <v>0</v>
      </c>
      <c r="BD137" s="171">
        <v>0</v>
      </c>
      <c r="BE137" s="171">
        <v>0</v>
      </c>
      <c r="BF137" s="171">
        <v>0</v>
      </c>
      <c r="BG137" s="172">
        <v>44895</v>
      </c>
      <c r="BH137" s="172">
        <v>44895</v>
      </c>
      <c r="BI137" s="174">
        <f t="shared" ca="1" si="20"/>
        <v>-1234</v>
      </c>
      <c r="BJ137" s="3" t="s">
        <v>414</v>
      </c>
      <c r="BK137" s="172" t="s">
        <v>105</v>
      </c>
      <c r="BL137" s="3" t="s">
        <v>282</v>
      </c>
      <c r="BM137" s="3" t="s">
        <v>298</v>
      </c>
      <c r="BN137" s="3" t="s">
        <v>1581</v>
      </c>
      <c r="BO137" s="3">
        <v>0</v>
      </c>
      <c r="BP137" s="3" t="s">
        <v>593</v>
      </c>
      <c r="BQ137" s="172">
        <v>44750</v>
      </c>
      <c r="BR137" s="3" t="s">
        <v>1582</v>
      </c>
      <c r="BS137" s="3">
        <v>2022</v>
      </c>
      <c r="BT137" s="3" t="s">
        <v>286</v>
      </c>
      <c r="BU137" s="3" t="s">
        <v>86</v>
      </c>
      <c r="BV137" s="3" t="s">
        <v>40</v>
      </c>
      <c r="BW137" s="3" t="s">
        <v>93</v>
      </c>
      <c r="BX137" s="3" t="s">
        <v>105</v>
      </c>
      <c r="BY137" s="3" t="s">
        <v>828</v>
      </c>
      <c r="BZ137" s="3" t="s">
        <v>105</v>
      </c>
      <c r="CA137" s="3" t="s">
        <v>303</v>
      </c>
      <c r="CB137" s="151" t="s">
        <v>1583</v>
      </c>
      <c r="CC137" s="151" t="s">
        <v>1584</v>
      </c>
      <c r="CD137" s="193"/>
      <c r="CE137" s="193"/>
      <c r="CF137" s="171" t="s">
        <v>1340</v>
      </c>
      <c r="CG137" s="171" t="s">
        <v>1341</v>
      </c>
      <c r="CH137" s="171" t="s">
        <v>167</v>
      </c>
      <c r="CI137" s="171" t="s">
        <v>477</v>
      </c>
    </row>
    <row r="138" spans="1:87" ht="90" hidden="1" x14ac:dyDescent="0.25">
      <c r="A138" s="3" t="s">
        <v>1585</v>
      </c>
      <c r="B138" s="175">
        <v>153</v>
      </c>
      <c r="C138" s="170" t="str">
        <f t="shared" si="16"/>
        <v>JEP-342-2022</v>
      </c>
      <c r="D138" s="3" t="s">
        <v>1586</v>
      </c>
      <c r="E138" s="3" t="s">
        <v>599</v>
      </c>
      <c r="F138" s="172">
        <v>44581</v>
      </c>
      <c r="G138" s="3" t="s">
        <v>1587</v>
      </c>
      <c r="H138" s="3" t="s">
        <v>29</v>
      </c>
      <c r="I138" s="3" t="s">
        <v>27</v>
      </c>
      <c r="J138" s="165">
        <v>79389654</v>
      </c>
      <c r="K138" s="3">
        <v>4</v>
      </c>
      <c r="L138" s="3" t="s">
        <v>9</v>
      </c>
      <c r="M138" s="3" t="s">
        <v>105</v>
      </c>
      <c r="N138" s="3" t="s">
        <v>1413</v>
      </c>
      <c r="O138" s="171" t="s">
        <v>12</v>
      </c>
      <c r="P138" s="3" t="s">
        <v>277</v>
      </c>
      <c r="Q138" s="3" t="s">
        <v>167</v>
      </c>
      <c r="R138" s="171" t="s">
        <v>779</v>
      </c>
      <c r="S138" s="171" t="s">
        <v>779</v>
      </c>
      <c r="T138" s="171" t="s">
        <v>476</v>
      </c>
      <c r="U138" s="171" t="s">
        <v>1334</v>
      </c>
      <c r="V138" s="171" t="s">
        <v>105</v>
      </c>
      <c r="W138" s="171" t="s">
        <v>105</v>
      </c>
      <c r="X138" s="171" t="s">
        <v>105</v>
      </c>
      <c r="Y138" s="171" t="s">
        <v>280</v>
      </c>
      <c r="Z138" s="115">
        <v>121360536</v>
      </c>
      <c r="AA138" s="171" t="s">
        <v>105</v>
      </c>
      <c r="AB138" s="171" t="s">
        <v>105</v>
      </c>
      <c r="AC138" s="153" t="s">
        <v>1414</v>
      </c>
      <c r="AD138" s="153" t="s">
        <v>105</v>
      </c>
      <c r="AE138" s="175">
        <v>53222</v>
      </c>
      <c r="AF138" s="175">
        <v>67222</v>
      </c>
      <c r="AG138" s="175">
        <v>2018011001091</v>
      </c>
      <c r="AH138" s="172">
        <v>44588</v>
      </c>
      <c r="AI138" s="172">
        <v>44593</v>
      </c>
      <c r="AJ138" s="3" t="s">
        <v>105</v>
      </c>
      <c r="AK138" s="173" t="s">
        <v>105</v>
      </c>
      <c r="AL138" s="3" t="s">
        <v>105</v>
      </c>
      <c r="AM138" s="172" t="s">
        <v>105</v>
      </c>
      <c r="AN138" s="154">
        <v>0</v>
      </c>
      <c r="AO138" s="3" t="s">
        <v>105</v>
      </c>
      <c r="AP138" s="154">
        <v>0</v>
      </c>
      <c r="AQ138" s="172" t="s">
        <v>105</v>
      </c>
      <c r="AR138" s="154">
        <v>0</v>
      </c>
      <c r="AS138" s="172" t="s">
        <v>105</v>
      </c>
      <c r="AT138" s="154">
        <v>0</v>
      </c>
      <c r="AU138" s="3" t="s">
        <v>105</v>
      </c>
      <c r="AV138" s="154">
        <v>0</v>
      </c>
      <c r="AW138" s="3" t="s">
        <v>105</v>
      </c>
      <c r="AX138" s="3">
        <v>0</v>
      </c>
      <c r="AY138" s="172" t="s">
        <v>105</v>
      </c>
      <c r="AZ138" s="3">
        <f t="shared" si="18"/>
        <v>-184</v>
      </c>
      <c r="BA138" s="159">
        <f t="shared" si="19"/>
        <v>121360536</v>
      </c>
      <c r="BB138" s="171">
        <f t="shared" si="17"/>
        <v>0</v>
      </c>
      <c r="BC138" s="171">
        <v>0</v>
      </c>
      <c r="BD138" s="171">
        <v>0</v>
      </c>
      <c r="BE138" s="171">
        <v>0</v>
      </c>
      <c r="BF138" s="171">
        <v>0</v>
      </c>
      <c r="BG138" s="172">
        <v>44926</v>
      </c>
      <c r="BH138" s="172">
        <v>44742</v>
      </c>
      <c r="BI138" s="174">
        <f t="shared" ca="1" si="20"/>
        <v>-1387</v>
      </c>
      <c r="BJ138" s="3" t="s">
        <v>414</v>
      </c>
      <c r="BK138" s="172">
        <v>44742</v>
      </c>
      <c r="BL138" s="3" t="s">
        <v>282</v>
      </c>
      <c r="BM138" s="3" t="s">
        <v>298</v>
      </c>
      <c r="BN138" s="3" t="s">
        <v>1588</v>
      </c>
      <c r="BO138" s="3">
        <v>0</v>
      </c>
      <c r="BP138" s="3" t="s">
        <v>394</v>
      </c>
      <c r="BQ138" s="172">
        <v>44592</v>
      </c>
      <c r="BR138" s="3" t="s">
        <v>1589</v>
      </c>
      <c r="BS138" s="3">
        <v>2022</v>
      </c>
      <c r="BT138" s="3" t="s">
        <v>286</v>
      </c>
      <c r="BU138" s="3" t="s">
        <v>1590</v>
      </c>
      <c r="BV138" s="3" t="s">
        <v>40</v>
      </c>
      <c r="BW138" s="3" t="s">
        <v>91</v>
      </c>
      <c r="BX138" s="3" t="s">
        <v>105</v>
      </c>
      <c r="BY138" s="3" t="s">
        <v>418</v>
      </c>
      <c r="BZ138" s="3" t="s">
        <v>105</v>
      </c>
      <c r="CA138" s="3" t="s">
        <v>288</v>
      </c>
      <c r="CB138" s="151" t="s">
        <v>1591</v>
      </c>
      <c r="CC138" s="151" t="s">
        <v>1592</v>
      </c>
      <c r="CD138" s="1"/>
      <c r="CE138" s="1"/>
      <c r="CF138" s="171" t="s">
        <v>1340</v>
      </c>
      <c r="CG138" s="171" t="s">
        <v>1341</v>
      </c>
      <c r="CH138" s="171" t="s">
        <v>167</v>
      </c>
      <c r="CI138" s="171" t="s">
        <v>477</v>
      </c>
    </row>
    <row r="139" spans="1:87" ht="396" hidden="1" x14ac:dyDescent="0.25">
      <c r="A139" s="3" t="s">
        <v>1593</v>
      </c>
      <c r="B139" s="175">
        <v>154</v>
      </c>
      <c r="C139" s="170" t="str">
        <f t="shared" si="16"/>
        <v>JEP-012-2022</v>
      </c>
      <c r="D139" s="3" t="s">
        <v>1594</v>
      </c>
      <c r="E139" s="3" t="s">
        <v>881</v>
      </c>
      <c r="F139" s="172" t="s">
        <v>274</v>
      </c>
      <c r="G139" s="3" t="s">
        <v>1595</v>
      </c>
      <c r="H139" s="3" t="s">
        <v>29</v>
      </c>
      <c r="I139" s="3" t="s">
        <v>27</v>
      </c>
      <c r="J139" s="165">
        <v>52178385</v>
      </c>
      <c r="K139" s="3">
        <v>4</v>
      </c>
      <c r="L139" s="3" t="s">
        <v>9</v>
      </c>
      <c r="M139" s="3" t="s">
        <v>105</v>
      </c>
      <c r="N139" s="3" t="s">
        <v>1596</v>
      </c>
      <c r="O139" s="171" t="s">
        <v>12</v>
      </c>
      <c r="P139" s="3" t="s">
        <v>277</v>
      </c>
      <c r="Q139" s="3" t="s">
        <v>167</v>
      </c>
      <c r="R139" s="171" t="s">
        <v>779</v>
      </c>
      <c r="S139" s="171" t="s">
        <v>779</v>
      </c>
      <c r="T139" s="171" t="s">
        <v>476</v>
      </c>
      <c r="U139" s="171" t="s">
        <v>1334</v>
      </c>
      <c r="V139" s="171" t="s">
        <v>105</v>
      </c>
      <c r="W139" s="171" t="s">
        <v>105</v>
      </c>
      <c r="X139" s="171" t="s">
        <v>105</v>
      </c>
      <c r="Y139" s="171" t="s">
        <v>280</v>
      </c>
      <c r="Z139" s="115">
        <v>50168129</v>
      </c>
      <c r="AA139" s="171" t="s">
        <v>105</v>
      </c>
      <c r="AB139" s="171" t="s">
        <v>105</v>
      </c>
      <c r="AC139" s="153" t="s">
        <v>1597</v>
      </c>
      <c r="AD139" s="153" t="s">
        <v>105</v>
      </c>
      <c r="AE139" s="175">
        <v>28122</v>
      </c>
      <c r="AF139" s="175">
        <v>26122</v>
      </c>
      <c r="AG139" s="175">
        <v>2018011001091</v>
      </c>
      <c r="AH139" s="172">
        <v>44569</v>
      </c>
      <c r="AI139" s="172">
        <v>44573</v>
      </c>
      <c r="AJ139" s="3" t="s">
        <v>105</v>
      </c>
      <c r="AK139" s="3" t="s">
        <v>105</v>
      </c>
      <c r="AL139" s="3" t="s">
        <v>105</v>
      </c>
      <c r="AM139" s="172" t="s">
        <v>105</v>
      </c>
      <c r="AN139" s="154">
        <v>0</v>
      </c>
      <c r="AO139" s="3" t="s">
        <v>105</v>
      </c>
      <c r="AP139" s="154">
        <v>0</v>
      </c>
      <c r="AQ139" s="172" t="s">
        <v>105</v>
      </c>
      <c r="AR139" s="154">
        <v>0</v>
      </c>
      <c r="AS139" s="3" t="s">
        <v>105</v>
      </c>
      <c r="AT139" s="154">
        <v>0</v>
      </c>
      <c r="AU139" s="3" t="s">
        <v>105</v>
      </c>
      <c r="AV139" s="154">
        <v>0</v>
      </c>
      <c r="AW139" s="3" t="s">
        <v>105</v>
      </c>
      <c r="AX139" s="3">
        <v>0</v>
      </c>
      <c r="AY139" s="172" t="s">
        <v>105</v>
      </c>
      <c r="AZ139" s="3">
        <f t="shared" si="18"/>
        <v>0</v>
      </c>
      <c r="BA139" s="159">
        <f t="shared" si="19"/>
        <v>50168129</v>
      </c>
      <c r="BB139" s="171">
        <f t="shared" si="17"/>
        <v>0</v>
      </c>
      <c r="BC139" s="171">
        <v>0</v>
      </c>
      <c r="BD139" s="171">
        <v>0</v>
      </c>
      <c r="BE139" s="171">
        <v>0</v>
      </c>
      <c r="BF139" s="171">
        <v>0</v>
      </c>
      <c r="BG139" s="172">
        <v>44926</v>
      </c>
      <c r="BH139" s="172">
        <v>44926</v>
      </c>
      <c r="BI139" s="174">
        <f t="shared" ca="1" si="20"/>
        <v>-1203</v>
      </c>
      <c r="BJ139" s="3" t="s">
        <v>281</v>
      </c>
      <c r="BK139" s="172" t="s">
        <v>105</v>
      </c>
      <c r="BL139" s="3" t="s">
        <v>282</v>
      </c>
      <c r="BM139" s="3" t="s">
        <v>92</v>
      </c>
      <c r="BN139" s="3" t="s">
        <v>1598</v>
      </c>
      <c r="BO139" s="3">
        <v>0</v>
      </c>
      <c r="BP139" s="3" t="s">
        <v>394</v>
      </c>
      <c r="BQ139" s="172">
        <v>44572</v>
      </c>
      <c r="BR139" s="3" t="s">
        <v>1248</v>
      </c>
      <c r="BS139" s="3">
        <v>2022</v>
      </c>
      <c r="BT139" s="151" t="s">
        <v>1599</v>
      </c>
      <c r="BU139" s="3" t="s">
        <v>105</v>
      </c>
      <c r="BV139" s="3" t="s">
        <v>40</v>
      </c>
      <c r="BW139" s="3" t="s">
        <v>93</v>
      </c>
      <c r="BX139" s="3" t="s">
        <v>105</v>
      </c>
      <c r="BY139" s="3" t="s">
        <v>632</v>
      </c>
      <c r="BZ139" s="3" t="s">
        <v>105</v>
      </c>
      <c r="CA139" s="3" t="s">
        <v>303</v>
      </c>
      <c r="CB139" s="151" t="s">
        <v>1600</v>
      </c>
      <c r="CC139" s="204" t="s">
        <v>1601</v>
      </c>
      <c r="CD139" s="1"/>
      <c r="CE139" s="1"/>
      <c r="CF139" s="171" t="s">
        <v>1340</v>
      </c>
      <c r="CG139" s="171" t="s">
        <v>1341</v>
      </c>
      <c r="CH139" s="171" t="s">
        <v>167</v>
      </c>
      <c r="CI139" s="171" t="s">
        <v>477</v>
      </c>
    </row>
    <row r="140" spans="1:87" ht="90" hidden="1" x14ac:dyDescent="0.25">
      <c r="A140" s="3" t="s">
        <v>1602</v>
      </c>
      <c r="B140" s="175">
        <v>155</v>
      </c>
      <c r="C140" s="170" t="str">
        <f t="shared" si="16"/>
        <v>JEP-088-2022</v>
      </c>
      <c r="D140" s="3" t="s">
        <v>1603</v>
      </c>
      <c r="E140" s="3" t="s">
        <v>1367</v>
      </c>
      <c r="F140" s="172" t="s">
        <v>274</v>
      </c>
      <c r="G140" s="3" t="s">
        <v>1604</v>
      </c>
      <c r="H140" s="3" t="s">
        <v>29</v>
      </c>
      <c r="I140" s="3" t="s">
        <v>27</v>
      </c>
      <c r="J140" s="165">
        <v>1032487369</v>
      </c>
      <c r="K140" s="3">
        <v>1</v>
      </c>
      <c r="L140" s="3" t="s">
        <v>9</v>
      </c>
      <c r="M140" s="3" t="s">
        <v>105</v>
      </c>
      <c r="N140" s="3" t="s">
        <v>1605</v>
      </c>
      <c r="O140" s="171" t="s">
        <v>12</v>
      </c>
      <c r="P140" s="3" t="s">
        <v>277</v>
      </c>
      <c r="Q140" s="3" t="s">
        <v>167</v>
      </c>
      <c r="R140" s="171" t="s">
        <v>779</v>
      </c>
      <c r="S140" s="171" t="s">
        <v>779</v>
      </c>
      <c r="T140" s="171" t="s">
        <v>476</v>
      </c>
      <c r="U140" s="171" t="s">
        <v>1334</v>
      </c>
      <c r="V140" s="171" t="s">
        <v>105</v>
      </c>
      <c r="W140" s="171" t="s">
        <v>105</v>
      </c>
      <c r="X140" s="171" t="s">
        <v>105</v>
      </c>
      <c r="Y140" s="171" t="s">
        <v>280</v>
      </c>
      <c r="Z140" s="115">
        <v>25153938</v>
      </c>
      <c r="AA140" s="171" t="s">
        <v>105</v>
      </c>
      <c r="AB140" s="171" t="s">
        <v>105</v>
      </c>
      <c r="AC140" s="153" t="s">
        <v>1606</v>
      </c>
      <c r="AD140" s="153" t="s">
        <v>105</v>
      </c>
      <c r="AE140" s="175">
        <v>24822</v>
      </c>
      <c r="AF140" s="175">
        <v>45322</v>
      </c>
      <c r="AG140" s="175">
        <v>2018011001091</v>
      </c>
      <c r="AH140" s="172">
        <v>44581</v>
      </c>
      <c r="AI140" s="172">
        <v>44585</v>
      </c>
      <c r="AJ140" s="3" t="s">
        <v>1607</v>
      </c>
      <c r="AK140" s="175">
        <v>1030603018</v>
      </c>
      <c r="AL140" s="3">
        <v>0</v>
      </c>
      <c r="AM140" s="172">
        <v>44614</v>
      </c>
      <c r="AN140" s="154">
        <v>0</v>
      </c>
      <c r="AO140" s="3" t="s">
        <v>105</v>
      </c>
      <c r="AP140" s="154">
        <v>0</v>
      </c>
      <c r="AQ140" s="172" t="s">
        <v>105</v>
      </c>
      <c r="AR140" s="154">
        <v>0</v>
      </c>
      <c r="AS140" s="3" t="s">
        <v>105</v>
      </c>
      <c r="AT140" s="154">
        <v>0</v>
      </c>
      <c r="AU140" s="3" t="s">
        <v>105</v>
      </c>
      <c r="AV140" s="154">
        <v>0</v>
      </c>
      <c r="AW140" s="3" t="s">
        <v>105</v>
      </c>
      <c r="AX140" s="3">
        <v>0</v>
      </c>
      <c r="AY140" s="172" t="s">
        <v>105</v>
      </c>
      <c r="AZ140" s="3">
        <f t="shared" si="18"/>
        <v>0</v>
      </c>
      <c r="BA140" s="159">
        <f t="shared" si="19"/>
        <v>25153938</v>
      </c>
      <c r="BB140" s="171">
        <f t="shared" si="17"/>
        <v>0</v>
      </c>
      <c r="BC140" s="171">
        <v>0</v>
      </c>
      <c r="BD140" s="171">
        <v>0</v>
      </c>
      <c r="BE140" s="171">
        <v>0</v>
      </c>
      <c r="BF140" s="171">
        <v>0</v>
      </c>
      <c r="BG140" s="172">
        <v>44742</v>
      </c>
      <c r="BH140" s="172">
        <v>44742</v>
      </c>
      <c r="BI140" s="174">
        <f t="shared" ca="1" si="20"/>
        <v>-1387</v>
      </c>
      <c r="BJ140" s="3" t="s">
        <v>281</v>
      </c>
      <c r="BK140" s="172" t="s">
        <v>105</v>
      </c>
      <c r="BL140" s="3" t="s">
        <v>282</v>
      </c>
      <c r="BM140" s="3" t="s">
        <v>92</v>
      </c>
      <c r="BN140" s="3" t="s">
        <v>1608</v>
      </c>
      <c r="BO140" s="3" t="s">
        <v>339</v>
      </c>
      <c r="BP140" s="3" t="s">
        <v>1271</v>
      </c>
      <c r="BQ140" s="172" t="s">
        <v>1609</v>
      </c>
      <c r="BR140" s="3" t="s">
        <v>1610</v>
      </c>
      <c r="BS140" s="172" t="s">
        <v>1611</v>
      </c>
      <c r="BT140" s="3" t="s">
        <v>286</v>
      </c>
      <c r="BU140" s="3" t="s">
        <v>1612</v>
      </c>
      <c r="BV140" s="3" t="s">
        <v>40</v>
      </c>
      <c r="BW140" s="3" t="s">
        <v>69</v>
      </c>
      <c r="BX140" s="3" t="s">
        <v>105</v>
      </c>
      <c r="BY140" s="3" t="s">
        <v>671</v>
      </c>
      <c r="BZ140" s="3" t="s">
        <v>105</v>
      </c>
      <c r="CA140" s="3" t="s">
        <v>303</v>
      </c>
      <c r="CB140" s="3" t="s">
        <v>289</v>
      </c>
      <c r="CC140" s="203" t="s">
        <v>1613</v>
      </c>
      <c r="CD140" s="1"/>
      <c r="CE140" s="1"/>
      <c r="CF140" s="171" t="s">
        <v>1340</v>
      </c>
      <c r="CG140" s="171" t="s">
        <v>1341</v>
      </c>
      <c r="CH140" s="171" t="s">
        <v>167</v>
      </c>
      <c r="CI140" s="171" t="s">
        <v>477</v>
      </c>
    </row>
    <row r="141" spans="1:87" ht="90" hidden="1" x14ac:dyDescent="0.25">
      <c r="A141" s="3" t="s">
        <v>1614</v>
      </c>
      <c r="B141" s="175">
        <v>157</v>
      </c>
      <c r="C141" s="170" t="str">
        <f t="shared" si="16"/>
        <v>JEP-383-2022</v>
      </c>
      <c r="D141" s="3" t="s">
        <v>1615</v>
      </c>
      <c r="E141" s="3" t="s">
        <v>599</v>
      </c>
      <c r="F141" s="172">
        <v>44585</v>
      </c>
      <c r="G141" s="3" t="s">
        <v>1616</v>
      </c>
      <c r="H141" s="3" t="s">
        <v>29</v>
      </c>
      <c r="I141" s="3" t="s">
        <v>27</v>
      </c>
      <c r="J141" s="165">
        <v>79222643</v>
      </c>
      <c r="K141" s="3">
        <v>6</v>
      </c>
      <c r="L141" s="3" t="s">
        <v>9</v>
      </c>
      <c r="M141" s="3" t="s">
        <v>105</v>
      </c>
      <c r="N141" s="3" t="s">
        <v>1617</v>
      </c>
      <c r="O141" s="171" t="s">
        <v>12</v>
      </c>
      <c r="P141" s="3" t="s">
        <v>277</v>
      </c>
      <c r="Q141" s="3" t="s">
        <v>167</v>
      </c>
      <c r="R141" s="171" t="s">
        <v>779</v>
      </c>
      <c r="S141" s="171" t="s">
        <v>779</v>
      </c>
      <c r="T141" s="171" t="s">
        <v>476</v>
      </c>
      <c r="U141" s="171" t="s">
        <v>1334</v>
      </c>
      <c r="V141" s="171" t="s">
        <v>105</v>
      </c>
      <c r="W141" s="171" t="s">
        <v>105</v>
      </c>
      <c r="X141" s="171" t="s">
        <v>105</v>
      </c>
      <c r="Y141" s="171" t="s">
        <v>280</v>
      </c>
      <c r="Z141" s="115">
        <v>19034102</v>
      </c>
      <c r="AA141" s="171" t="s">
        <v>105</v>
      </c>
      <c r="AB141" s="171" t="s">
        <v>105</v>
      </c>
      <c r="AC141" s="153">
        <v>3614070</v>
      </c>
      <c r="AD141" s="153" t="s">
        <v>105</v>
      </c>
      <c r="AE141" s="175">
        <v>61622</v>
      </c>
      <c r="AF141" s="175">
        <v>65822</v>
      </c>
      <c r="AG141" s="175">
        <v>2018011001091</v>
      </c>
      <c r="AH141" s="172">
        <v>44587</v>
      </c>
      <c r="AI141" s="172">
        <v>44592</v>
      </c>
      <c r="AJ141" s="3" t="s">
        <v>1618</v>
      </c>
      <c r="AK141" s="175">
        <v>1018435364</v>
      </c>
      <c r="AL141" s="3">
        <v>1</v>
      </c>
      <c r="AM141" s="172">
        <v>44636</v>
      </c>
      <c r="AN141" s="154">
        <v>0</v>
      </c>
      <c r="AO141" s="3" t="s">
        <v>105</v>
      </c>
      <c r="AP141" s="154">
        <v>0</v>
      </c>
      <c r="AQ141" s="172" t="s">
        <v>105</v>
      </c>
      <c r="AR141" s="154">
        <v>0</v>
      </c>
      <c r="AS141" s="172" t="s">
        <v>105</v>
      </c>
      <c r="AT141" s="154">
        <v>0</v>
      </c>
      <c r="AU141" s="3" t="s">
        <v>105</v>
      </c>
      <c r="AV141" s="154">
        <v>0</v>
      </c>
      <c r="AW141" s="3" t="s">
        <v>105</v>
      </c>
      <c r="AX141" s="3">
        <v>0</v>
      </c>
      <c r="AY141" s="172" t="s">
        <v>105</v>
      </c>
      <c r="AZ141" s="3">
        <f t="shared" si="18"/>
        <v>0</v>
      </c>
      <c r="BA141" s="159">
        <f t="shared" si="19"/>
        <v>19034102</v>
      </c>
      <c r="BB141" s="171">
        <f t="shared" si="17"/>
        <v>0</v>
      </c>
      <c r="BC141" s="171">
        <v>0</v>
      </c>
      <c r="BD141" s="171">
        <v>0</v>
      </c>
      <c r="BE141" s="171">
        <v>0</v>
      </c>
      <c r="BF141" s="171">
        <v>0</v>
      </c>
      <c r="BG141" s="172">
        <v>44742</v>
      </c>
      <c r="BH141" s="172">
        <v>44742</v>
      </c>
      <c r="BI141" s="174">
        <f t="shared" ca="1" si="20"/>
        <v>-1387</v>
      </c>
      <c r="BJ141" s="3" t="s">
        <v>281</v>
      </c>
      <c r="BK141" s="172" t="s">
        <v>105</v>
      </c>
      <c r="BL141" s="3" t="s">
        <v>282</v>
      </c>
      <c r="BM141" s="3" t="s">
        <v>92</v>
      </c>
      <c r="BN141" s="3" t="s">
        <v>1619</v>
      </c>
      <c r="BO141" s="3" t="s">
        <v>339</v>
      </c>
      <c r="BP141" s="3" t="s">
        <v>340</v>
      </c>
      <c r="BQ141" s="172" t="s">
        <v>1620</v>
      </c>
      <c r="BR141" s="3" t="s">
        <v>1621</v>
      </c>
      <c r="BS141" s="3" t="s">
        <v>1622</v>
      </c>
      <c r="BT141" s="3" t="s">
        <v>286</v>
      </c>
      <c r="BU141" s="3" t="s">
        <v>1623</v>
      </c>
      <c r="BV141" s="3" t="s">
        <v>40</v>
      </c>
      <c r="BW141" s="3" t="s">
        <v>69</v>
      </c>
      <c r="BX141" s="3" t="s">
        <v>105</v>
      </c>
      <c r="BY141" s="3" t="s">
        <v>671</v>
      </c>
      <c r="BZ141" s="3" t="s">
        <v>105</v>
      </c>
      <c r="CA141" s="3" t="s">
        <v>288</v>
      </c>
      <c r="CB141" s="3" t="s">
        <v>40</v>
      </c>
      <c r="CC141" s="151" t="s">
        <v>1624</v>
      </c>
      <c r="CD141" s="1"/>
      <c r="CE141" s="1"/>
      <c r="CF141" s="171" t="s">
        <v>1340</v>
      </c>
      <c r="CG141" s="171" t="s">
        <v>1341</v>
      </c>
      <c r="CH141" s="171" t="s">
        <v>167</v>
      </c>
      <c r="CI141" s="171" t="s">
        <v>477</v>
      </c>
    </row>
    <row r="142" spans="1:87" ht="90" x14ac:dyDescent="0.25">
      <c r="A142" s="87" t="s">
        <v>1625</v>
      </c>
      <c r="B142" s="175">
        <v>158</v>
      </c>
      <c r="C142" s="170" t="str">
        <f t="shared" si="16"/>
        <v>JEP-604-2022</v>
      </c>
      <c r="D142" s="3" t="s">
        <v>1626</v>
      </c>
      <c r="E142" s="3" t="s">
        <v>599</v>
      </c>
      <c r="F142" s="172">
        <v>44754</v>
      </c>
      <c r="G142" s="3" t="s">
        <v>1627</v>
      </c>
      <c r="H142" s="3" t="s">
        <v>29</v>
      </c>
      <c r="I142" s="3" t="s">
        <v>27</v>
      </c>
      <c r="J142" s="165">
        <v>1018435364</v>
      </c>
      <c r="K142" s="3">
        <v>1</v>
      </c>
      <c r="L142" s="3" t="s">
        <v>9</v>
      </c>
      <c r="M142" s="3" t="s">
        <v>474</v>
      </c>
      <c r="N142" s="3" t="s">
        <v>1628</v>
      </c>
      <c r="O142" s="171" t="s">
        <v>12</v>
      </c>
      <c r="P142" s="3" t="s">
        <v>277</v>
      </c>
      <c r="Q142" s="3" t="s">
        <v>167</v>
      </c>
      <c r="R142" s="171" t="s">
        <v>779</v>
      </c>
      <c r="S142" s="171" t="s">
        <v>779</v>
      </c>
      <c r="T142" s="171" t="s">
        <v>476</v>
      </c>
      <c r="U142" s="171" t="s">
        <v>1334</v>
      </c>
      <c r="V142" s="171" t="s">
        <v>105</v>
      </c>
      <c r="W142" s="171" t="s">
        <v>105</v>
      </c>
      <c r="X142" s="171" t="s">
        <v>105</v>
      </c>
      <c r="Y142" s="171" t="s">
        <v>280</v>
      </c>
      <c r="Z142" s="115">
        <v>21684420</v>
      </c>
      <c r="AA142" s="171" t="s">
        <v>105</v>
      </c>
      <c r="AB142" s="171" t="s">
        <v>105</v>
      </c>
      <c r="AC142" s="153">
        <v>3614070</v>
      </c>
      <c r="AD142" s="153" t="s">
        <v>105</v>
      </c>
      <c r="AE142" s="175">
        <v>90222</v>
      </c>
      <c r="AF142" s="175">
        <v>326522</v>
      </c>
      <c r="AG142" s="175">
        <v>2018011001091</v>
      </c>
      <c r="AH142" s="172">
        <v>44757</v>
      </c>
      <c r="AI142" s="172">
        <v>44761</v>
      </c>
      <c r="AJ142" s="3" t="s">
        <v>105</v>
      </c>
      <c r="AK142" s="3" t="s">
        <v>105</v>
      </c>
      <c r="AL142" s="3" t="s">
        <v>105</v>
      </c>
      <c r="AM142" s="172" t="s">
        <v>105</v>
      </c>
      <c r="AN142" s="154">
        <v>0</v>
      </c>
      <c r="AO142" s="3" t="s">
        <v>105</v>
      </c>
      <c r="AP142" s="154">
        <v>0</v>
      </c>
      <c r="AQ142" s="3" t="s">
        <v>105</v>
      </c>
      <c r="AR142" s="154">
        <v>0</v>
      </c>
      <c r="AS142" s="172" t="s">
        <v>105</v>
      </c>
      <c r="AT142" s="154">
        <v>0</v>
      </c>
      <c r="AU142" s="3" t="s">
        <v>105</v>
      </c>
      <c r="AV142" s="154">
        <v>0</v>
      </c>
      <c r="AW142" s="3" t="s">
        <v>105</v>
      </c>
      <c r="AX142" s="3">
        <v>0</v>
      </c>
      <c r="AY142" s="172" t="s">
        <v>105</v>
      </c>
      <c r="AZ142" s="3">
        <f t="shared" si="18"/>
        <v>0</v>
      </c>
      <c r="BA142" s="159">
        <f t="shared" si="19"/>
        <v>21684420</v>
      </c>
      <c r="BB142" s="171">
        <f t="shared" si="17"/>
        <v>0</v>
      </c>
      <c r="BC142" s="171">
        <v>0</v>
      </c>
      <c r="BD142" s="171">
        <v>0</v>
      </c>
      <c r="BE142" s="171">
        <v>0</v>
      </c>
      <c r="BF142" s="171">
        <v>0</v>
      </c>
      <c r="BG142" s="172">
        <v>44926</v>
      </c>
      <c r="BH142" s="172">
        <v>44926</v>
      </c>
      <c r="BI142" s="174">
        <f t="shared" ca="1" si="20"/>
        <v>-1203</v>
      </c>
      <c r="BJ142" s="3" t="s">
        <v>414</v>
      </c>
      <c r="BK142" s="172" t="s">
        <v>105</v>
      </c>
      <c r="BL142" s="3" t="s">
        <v>282</v>
      </c>
      <c r="BM142" s="3" t="s">
        <v>92</v>
      </c>
      <c r="BN142" s="3" t="s">
        <v>1629</v>
      </c>
      <c r="BO142" s="3">
        <v>0</v>
      </c>
      <c r="BP142" s="3" t="s">
        <v>416</v>
      </c>
      <c r="BQ142" s="172">
        <v>44760</v>
      </c>
      <c r="BR142" s="3" t="s">
        <v>1630</v>
      </c>
      <c r="BS142" s="3">
        <v>2022</v>
      </c>
      <c r="BT142" s="3" t="s">
        <v>286</v>
      </c>
      <c r="BU142" s="3" t="s">
        <v>86</v>
      </c>
      <c r="BV142" s="3" t="s">
        <v>40</v>
      </c>
      <c r="BW142" s="3" t="s">
        <v>93</v>
      </c>
      <c r="BX142" s="3" t="s">
        <v>105</v>
      </c>
      <c r="BY142" s="3" t="s">
        <v>641</v>
      </c>
      <c r="BZ142" s="3" t="s">
        <v>105</v>
      </c>
      <c r="CA142" s="3" t="s">
        <v>288</v>
      </c>
      <c r="CB142" s="151" t="s">
        <v>1631</v>
      </c>
      <c r="CC142" s="151" t="s">
        <v>1632</v>
      </c>
      <c r="CD142" s="1"/>
      <c r="CE142" s="1"/>
      <c r="CF142" s="171" t="s">
        <v>1340</v>
      </c>
      <c r="CG142" s="171" t="s">
        <v>1341</v>
      </c>
      <c r="CH142" s="171" t="s">
        <v>167</v>
      </c>
      <c r="CI142" s="171" t="s">
        <v>477</v>
      </c>
    </row>
    <row r="143" spans="1:87" ht="90" hidden="1" x14ac:dyDescent="0.25">
      <c r="A143" s="3" t="s">
        <v>1633</v>
      </c>
      <c r="B143" s="175">
        <v>159</v>
      </c>
      <c r="C143" s="170" t="str">
        <f t="shared" si="16"/>
        <v>JEP-360-2022</v>
      </c>
      <c r="D143" s="3" t="s">
        <v>1634</v>
      </c>
      <c r="E143" s="3" t="s">
        <v>881</v>
      </c>
      <c r="F143" s="172">
        <v>44585</v>
      </c>
      <c r="G143" s="3" t="s">
        <v>1635</v>
      </c>
      <c r="H143" s="3" t="s">
        <v>29</v>
      </c>
      <c r="I143" s="3" t="s">
        <v>27</v>
      </c>
      <c r="J143" s="165" t="s">
        <v>1636</v>
      </c>
      <c r="K143" s="3">
        <v>7</v>
      </c>
      <c r="L143" s="3" t="s">
        <v>9</v>
      </c>
      <c r="M143" s="3" t="s">
        <v>105</v>
      </c>
      <c r="N143" s="3" t="s">
        <v>1637</v>
      </c>
      <c r="O143" s="171" t="s">
        <v>12</v>
      </c>
      <c r="P143" s="3" t="s">
        <v>277</v>
      </c>
      <c r="Q143" s="3" t="s">
        <v>167</v>
      </c>
      <c r="R143" s="171" t="s">
        <v>779</v>
      </c>
      <c r="S143" s="171" t="s">
        <v>779</v>
      </c>
      <c r="T143" s="171" t="s">
        <v>476</v>
      </c>
      <c r="U143" s="171" t="s">
        <v>1334</v>
      </c>
      <c r="V143" s="171" t="s">
        <v>105</v>
      </c>
      <c r="W143" s="171" t="s">
        <v>105</v>
      </c>
      <c r="X143" s="171" t="s">
        <v>105</v>
      </c>
      <c r="Y143" s="171" t="s">
        <v>280</v>
      </c>
      <c r="Z143" s="115">
        <v>82400829</v>
      </c>
      <c r="AA143" s="171" t="s">
        <v>105</v>
      </c>
      <c r="AB143" s="171" t="s">
        <v>105</v>
      </c>
      <c r="AC143" s="153" t="s">
        <v>1495</v>
      </c>
      <c r="AD143" s="153" t="s">
        <v>105</v>
      </c>
      <c r="AE143" s="175">
        <v>63722</v>
      </c>
      <c r="AF143" s="175">
        <v>63422</v>
      </c>
      <c r="AG143" s="175" t="s">
        <v>732</v>
      </c>
      <c r="AH143" s="172">
        <v>44587</v>
      </c>
      <c r="AI143" s="172">
        <v>44593</v>
      </c>
      <c r="AJ143" s="3" t="s">
        <v>105</v>
      </c>
      <c r="AK143" s="173" t="s">
        <v>105</v>
      </c>
      <c r="AL143" s="3" t="s">
        <v>105</v>
      </c>
      <c r="AM143" s="172" t="s">
        <v>105</v>
      </c>
      <c r="AN143" s="154">
        <v>0</v>
      </c>
      <c r="AO143" s="3" t="s">
        <v>105</v>
      </c>
      <c r="AP143" s="154">
        <v>0</v>
      </c>
      <c r="AQ143" s="172" t="s">
        <v>105</v>
      </c>
      <c r="AR143" s="154">
        <v>0</v>
      </c>
      <c r="AS143" s="172" t="s">
        <v>105</v>
      </c>
      <c r="AT143" s="154">
        <v>0</v>
      </c>
      <c r="AU143" s="3" t="s">
        <v>105</v>
      </c>
      <c r="AV143" s="154">
        <v>0</v>
      </c>
      <c r="AW143" s="3" t="s">
        <v>105</v>
      </c>
      <c r="AX143" s="3">
        <v>0</v>
      </c>
      <c r="AY143" s="172" t="s">
        <v>105</v>
      </c>
      <c r="AZ143" s="3">
        <f t="shared" si="18"/>
        <v>0</v>
      </c>
      <c r="BA143" s="159">
        <f t="shared" si="19"/>
        <v>82400829</v>
      </c>
      <c r="BB143" s="171">
        <f t="shared" si="17"/>
        <v>0</v>
      </c>
      <c r="BC143" s="171">
        <v>0</v>
      </c>
      <c r="BD143" s="171">
        <v>0</v>
      </c>
      <c r="BE143" s="171">
        <v>0</v>
      </c>
      <c r="BF143" s="171">
        <v>0</v>
      </c>
      <c r="BG143" s="172">
        <v>44926</v>
      </c>
      <c r="BH143" s="172">
        <v>44926</v>
      </c>
      <c r="BI143" s="174">
        <f t="shared" ca="1" si="20"/>
        <v>-1203</v>
      </c>
      <c r="BJ143" s="3" t="s">
        <v>281</v>
      </c>
      <c r="BK143" s="172" t="s">
        <v>105</v>
      </c>
      <c r="BL143" s="3" t="s">
        <v>282</v>
      </c>
      <c r="BM143" s="3" t="s">
        <v>92</v>
      </c>
      <c r="BN143" s="3" t="s">
        <v>1638</v>
      </c>
      <c r="BO143" s="3">
        <v>0</v>
      </c>
      <c r="BP143" s="3" t="s">
        <v>284</v>
      </c>
      <c r="BQ143" s="172">
        <v>44589</v>
      </c>
      <c r="BR143" s="3" t="s">
        <v>1639</v>
      </c>
      <c r="BS143" s="3">
        <v>2022</v>
      </c>
      <c r="BT143" s="3" t="s">
        <v>286</v>
      </c>
      <c r="BU143" s="3" t="s">
        <v>86</v>
      </c>
      <c r="BV143" s="3" t="s">
        <v>40</v>
      </c>
      <c r="BW143" s="3" t="s">
        <v>93</v>
      </c>
      <c r="BX143" s="3" t="s">
        <v>105</v>
      </c>
      <c r="BY143" s="3" t="s">
        <v>418</v>
      </c>
      <c r="BZ143" s="3" t="s">
        <v>105</v>
      </c>
      <c r="CA143" s="3" t="s">
        <v>288</v>
      </c>
      <c r="CB143" s="151" t="s">
        <v>1640</v>
      </c>
      <c r="CC143" s="151" t="s">
        <v>1641</v>
      </c>
      <c r="CD143" s="1"/>
      <c r="CE143" s="1"/>
      <c r="CF143" s="171" t="s">
        <v>1340</v>
      </c>
      <c r="CG143" s="171" t="s">
        <v>1341</v>
      </c>
      <c r="CH143" s="171" t="s">
        <v>167</v>
      </c>
      <c r="CI143" s="171" t="s">
        <v>477</v>
      </c>
    </row>
    <row r="144" spans="1:87" ht="90" x14ac:dyDescent="0.25">
      <c r="A144" s="3" t="s">
        <v>1642</v>
      </c>
      <c r="B144" s="175">
        <v>160</v>
      </c>
      <c r="C144" s="170" t="str">
        <f t="shared" si="16"/>
        <v>JEP-557-2022</v>
      </c>
      <c r="D144" s="3" t="s">
        <v>1643</v>
      </c>
      <c r="E144" s="3" t="s">
        <v>599</v>
      </c>
      <c r="F144" s="172">
        <v>44749</v>
      </c>
      <c r="G144" s="3" t="s">
        <v>1644</v>
      </c>
      <c r="H144" s="3" t="s">
        <v>29</v>
      </c>
      <c r="I144" s="3" t="s">
        <v>27</v>
      </c>
      <c r="J144" s="165">
        <v>1026267738</v>
      </c>
      <c r="K144" s="3">
        <v>9</v>
      </c>
      <c r="L144" s="3" t="s">
        <v>9</v>
      </c>
      <c r="M144" s="3" t="s">
        <v>474</v>
      </c>
      <c r="N144" s="3" t="s">
        <v>1645</v>
      </c>
      <c r="O144" s="171" t="s">
        <v>12</v>
      </c>
      <c r="P144" s="3" t="s">
        <v>277</v>
      </c>
      <c r="Q144" s="3" t="s">
        <v>167</v>
      </c>
      <c r="R144" s="171" t="s">
        <v>779</v>
      </c>
      <c r="S144" s="171" t="s">
        <v>779</v>
      </c>
      <c r="T144" s="171" t="s">
        <v>476</v>
      </c>
      <c r="U144" s="171" t="s">
        <v>1334</v>
      </c>
      <c r="V144" s="171" t="s">
        <v>105</v>
      </c>
      <c r="W144" s="171" t="s">
        <v>105</v>
      </c>
      <c r="X144" s="171" t="s">
        <v>105</v>
      </c>
      <c r="Y144" s="171" t="s">
        <v>280</v>
      </c>
      <c r="Z144" s="115">
        <v>23130050</v>
      </c>
      <c r="AA144" s="171" t="s">
        <v>105</v>
      </c>
      <c r="AB144" s="171" t="s">
        <v>105</v>
      </c>
      <c r="AC144" s="153">
        <v>4626010</v>
      </c>
      <c r="AD144" s="153" t="s">
        <v>105</v>
      </c>
      <c r="AE144" s="175">
        <v>85422</v>
      </c>
      <c r="AF144" s="175">
        <v>311322</v>
      </c>
      <c r="AG144" s="175">
        <v>2018011001091</v>
      </c>
      <c r="AH144" s="172">
        <v>44752</v>
      </c>
      <c r="AI144" s="172">
        <v>44754</v>
      </c>
      <c r="AJ144" s="3" t="s">
        <v>105</v>
      </c>
      <c r="AK144" s="3" t="s">
        <v>105</v>
      </c>
      <c r="AL144" s="3" t="s">
        <v>105</v>
      </c>
      <c r="AM144" s="172" t="s">
        <v>105</v>
      </c>
      <c r="AN144" s="154">
        <v>0</v>
      </c>
      <c r="AO144" s="3" t="s">
        <v>105</v>
      </c>
      <c r="AP144" s="154">
        <v>0</v>
      </c>
      <c r="AQ144" s="3" t="s">
        <v>105</v>
      </c>
      <c r="AR144" s="154">
        <v>0</v>
      </c>
      <c r="AS144" s="172" t="s">
        <v>105</v>
      </c>
      <c r="AT144" s="154">
        <v>0</v>
      </c>
      <c r="AU144" s="3" t="s">
        <v>105</v>
      </c>
      <c r="AV144" s="154">
        <v>0</v>
      </c>
      <c r="AW144" s="3" t="s">
        <v>105</v>
      </c>
      <c r="AX144" s="3">
        <v>0</v>
      </c>
      <c r="AY144" s="172" t="s">
        <v>105</v>
      </c>
      <c r="AZ144" s="3">
        <f t="shared" si="18"/>
        <v>0</v>
      </c>
      <c r="BA144" s="159">
        <f t="shared" si="19"/>
        <v>23130050</v>
      </c>
      <c r="BB144" s="171">
        <f t="shared" si="17"/>
        <v>0</v>
      </c>
      <c r="BC144" s="171">
        <v>0</v>
      </c>
      <c r="BD144" s="171">
        <v>0</v>
      </c>
      <c r="BE144" s="171">
        <v>0</v>
      </c>
      <c r="BF144" s="171">
        <v>0</v>
      </c>
      <c r="BG144" s="172">
        <v>44895</v>
      </c>
      <c r="BH144" s="172">
        <v>44895</v>
      </c>
      <c r="BI144" s="174">
        <f t="shared" ca="1" si="20"/>
        <v>-1234</v>
      </c>
      <c r="BJ144" s="3" t="s">
        <v>414</v>
      </c>
      <c r="BK144" s="172" t="s">
        <v>105</v>
      </c>
      <c r="BL144" s="3" t="s">
        <v>282</v>
      </c>
      <c r="BM144" s="3" t="s">
        <v>298</v>
      </c>
      <c r="BN144" s="3" t="s">
        <v>1646</v>
      </c>
      <c r="BO144" s="3">
        <v>0</v>
      </c>
      <c r="BP144" s="3" t="s">
        <v>593</v>
      </c>
      <c r="BQ144" s="172">
        <v>44750</v>
      </c>
      <c r="BR144" s="3" t="s">
        <v>1548</v>
      </c>
      <c r="BS144" s="3">
        <v>2022</v>
      </c>
      <c r="BT144" s="3" t="s">
        <v>286</v>
      </c>
      <c r="BU144" s="3" t="s">
        <v>86</v>
      </c>
      <c r="BV144" s="3" t="s">
        <v>40</v>
      </c>
      <c r="BW144" s="3" t="s">
        <v>93</v>
      </c>
      <c r="BX144" s="3" t="s">
        <v>105</v>
      </c>
      <c r="BY144" s="3" t="s">
        <v>302</v>
      </c>
      <c r="BZ144" s="3" t="s">
        <v>105</v>
      </c>
      <c r="CA144" s="3" t="s">
        <v>288</v>
      </c>
      <c r="CB144" s="151" t="s">
        <v>1647</v>
      </c>
      <c r="CC144" s="151" t="s">
        <v>1648</v>
      </c>
      <c r="CD144" s="1"/>
      <c r="CE144" s="1"/>
      <c r="CF144" s="171" t="s">
        <v>1340</v>
      </c>
      <c r="CG144" s="171" t="s">
        <v>1341</v>
      </c>
      <c r="CH144" s="171" t="s">
        <v>167</v>
      </c>
      <c r="CI144" s="171" t="s">
        <v>477</v>
      </c>
    </row>
    <row r="145" spans="1:87" ht="90" hidden="1" x14ac:dyDescent="0.25">
      <c r="A145" s="3" t="s">
        <v>1649</v>
      </c>
      <c r="B145" s="175">
        <v>162</v>
      </c>
      <c r="C145" s="170" t="str">
        <f t="shared" si="16"/>
        <v>JEP-357-2022</v>
      </c>
      <c r="D145" s="3" t="s">
        <v>1650</v>
      </c>
      <c r="E145" s="3" t="s">
        <v>881</v>
      </c>
      <c r="F145" s="172">
        <v>44585</v>
      </c>
      <c r="G145" s="3" t="s">
        <v>1651</v>
      </c>
      <c r="H145" s="3" t="s">
        <v>29</v>
      </c>
      <c r="I145" s="3" t="s">
        <v>27</v>
      </c>
      <c r="J145" s="165">
        <v>79747867</v>
      </c>
      <c r="K145" s="3">
        <v>2</v>
      </c>
      <c r="L145" s="3" t="s">
        <v>9</v>
      </c>
      <c r="M145" s="3" t="s">
        <v>105</v>
      </c>
      <c r="N145" s="3" t="s">
        <v>1652</v>
      </c>
      <c r="O145" s="171" t="s">
        <v>12</v>
      </c>
      <c r="P145" s="3" t="s">
        <v>277</v>
      </c>
      <c r="Q145" s="3" t="s">
        <v>167</v>
      </c>
      <c r="R145" s="171" t="s">
        <v>779</v>
      </c>
      <c r="S145" s="171" t="s">
        <v>779</v>
      </c>
      <c r="T145" s="171" t="s">
        <v>476</v>
      </c>
      <c r="U145" s="171" t="s">
        <v>1334</v>
      </c>
      <c r="V145" s="171" t="s">
        <v>105</v>
      </c>
      <c r="W145" s="171" t="s">
        <v>105</v>
      </c>
      <c r="X145" s="171" t="s">
        <v>105</v>
      </c>
      <c r="Y145" s="171" t="s">
        <v>280</v>
      </c>
      <c r="Z145" s="115">
        <v>24720252</v>
      </c>
      <c r="AA145" s="171" t="s">
        <v>105</v>
      </c>
      <c r="AB145" s="171" t="s">
        <v>105</v>
      </c>
      <c r="AC145" s="153">
        <v>8240084</v>
      </c>
      <c r="AD145" s="153" t="s">
        <v>105</v>
      </c>
      <c r="AE145" s="175">
        <v>63122</v>
      </c>
      <c r="AF145" s="175">
        <v>71922</v>
      </c>
      <c r="AG145" s="175">
        <v>2018011001091</v>
      </c>
      <c r="AH145" s="172">
        <v>44587</v>
      </c>
      <c r="AI145" s="172">
        <v>44606</v>
      </c>
      <c r="AJ145" s="3" t="s">
        <v>1653</v>
      </c>
      <c r="AK145" s="175">
        <v>93393340</v>
      </c>
      <c r="AL145" s="3">
        <v>3</v>
      </c>
      <c r="AM145" s="172">
        <v>44637</v>
      </c>
      <c r="AN145" s="154">
        <v>-14</v>
      </c>
      <c r="AO145" s="3">
        <v>44670</v>
      </c>
      <c r="AP145" s="154">
        <v>12085450</v>
      </c>
      <c r="AQ145" s="172">
        <v>44694</v>
      </c>
      <c r="AR145" s="154">
        <v>0</v>
      </c>
      <c r="AS145" s="172" t="s">
        <v>105</v>
      </c>
      <c r="AT145" s="154">
        <v>0</v>
      </c>
      <c r="AU145" s="3" t="s">
        <v>105</v>
      </c>
      <c r="AV145" s="154">
        <v>0</v>
      </c>
      <c r="AW145" s="3" t="s">
        <v>105</v>
      </c>
      <c r="AX145" s="3">
        <v>1</v>
      </c>
      <c r="AY145" s="172">
        <v>44694</v>
      </c>
      <c r="AZ145" s="3">
        <f t="shared" si="18"/>
        <v>60</v>
      </c>
      <c r="BA145" s="159">
        <f t="shared" si="19"/>
        <v>36805688</v>
      </c>
      <c r="BB145" s="171">
        <f t="shared" si="17"/>
        <v>0</v>
      </c>
      <c r="BC145" s="171">
        <v>0</v>
      </c>
      <c r="BD145" s="171">
        <v>0</v>
      </c>
      <c r="BE145" s="171">
        <v>0</v>
      </c>
      <c r="BF145" s="171">
        <v>0</v>
      </c>
      <c r="BG145" s="172">
        <v>44681</v>
      </c>
      <c r="BH145" s="172">
        <v>44741</v>
      </c>
      <c r="BI145" s="174">
        <f t="shared" ca="1" si="20"/>
        <v>-1388</v>
      </c>
      <c r="BJ145" s="3" t="s">
        <v>281</v>
      </c>
      <c r="BK145" s="172" t="s">
        <v>105</v>
      </c>
      <c r="BL145" s="3" t="s">
        <v>282</v>
      </c>
      <c r="BM145" s="3" t="s">
        <v>92</v>
      </c>
      <c r="BN145" s="3" t="s">
        <v>1654</v>
      </c>
      <c r="BO145" s="3" t="s">
        <v>1655</v>
      </c>
      <c r="BP145" s="3" t="s">
        <v>1656</v>
      </c>
      <c r="BQ145" s="172" t="s">
        <v>1657</v>
      </c>
      <c r="BR145" s="3" t="s">
        <v>1658</v>
      </c>
      <c r="BS145" s="172" t="s">
        <v>1659</v>
      </c>
      <c r="BT145" s="3" t="s">
        <v>286</v>
      </c>
      <c r="BU145" s="3" t="s">
        <v>1660</v>
      </c>
      <c r="BV145" s="3" t="s">
        <v>40</v>
      </c>
      <c r="BW145" s="3" t="s">
        <v>81</v>
      </c>
      <c r="BX145" s="3" t="s">
        <v>105</v>
      </c>
      <c r="BY145" s="3" t="s">
        <v>302</v>
      </c>
      <c r="BZ145" s="3" t="s">
        <v>105</v>
      </c>
      <c r="CA145" s="3" t="s">
        <v>288</v>
      </c>
      <c r="CB145" s="3" t="s">
        <v>40</v>
      </c>
      <c r="CC145" s="151" t="s">
        <v>1661</v>
      </c>
      <c r="CD145" s="1"/>
      <c r="CE145" s="1"/>
      <c r="CF145" s="171" t="s">
        <v>1340</v>
      </c>
      <c r="CG145" s="171" t="s">
        <v>1341</v>
      </c>
      <c r="CH145" s="171" t="s">
        <v>167</v>
      </c>
      <c r="CI145" s="171" t="s">
        <v>477</v>
      </c>
    </row>
    <row r="146" spans="1:87" ht="90" hidden="1" x14ac:dyDescent="0.25">
      <c r="A146" s="3" t="s">
        <v>1662</v>
      </c>
      <c r="B146" s="175">
        <v>163</v>
      </c>
      <c r="C146" s="170" t="str">
        <f t="shared" si="16"/>
        <v>JEP-359-2022</v>
      </c>
      <c r="D146" s="3" t="s">
        <v>1663</v>
      </c>
      <c r="E146" s="3" t="s">
        <v>881</v>
      </c>
      <c r="F146" s="172">
        <v>44585</v>
      </c>
      <c r="G146" s="3" t="s">
        <v>1664</v>
      </c>
      <c r="H146" s="3" t="s">
        <v>29</v>
      </c>
      <c r="I146" s="3" t="s">
        <v>27</v>
      </c>
      <c r="J146" s="165">
        <v>52706089</v>
      </c>
      <c r="K146" s="3">
        <v>5</v>
      </c>
      <c r="L146" s="3" t="s">
        <v>9</v>
      </c>
      <c r="M146" s="3" t="s">
        <v>105</v>
      </c>
      <c r="N146" s="3" t="s">
        <v>1665</v>
      </c>
      <c r="O146" s="171" t="s">
        <v>12</v>
      </c>
      <c r="P146" s="3" t="s">
        <v>277</v>
      </c>
      <c r="Q146" s="3" t="s">
        <v>167</v>
      </c>
      <c r="R146" s="171" t="s">
        <v>779</v>
      </c>
      <c r="S146" s="171" t="s">
        <v>779</v>
      </c>
      <c r="T146" s="171" t="s">
        <v>476</v>
      </c>
      <c r="U146" s="171" t="s">
        <v>1334</v>
      </c>
      <c r="V146" s="171" t="s">
        <v>105</v>
      </c>
      <c r="W146" s="171" t="s">
        <v>105</v>
      </c>
      <c r="X146" s="171" t="s">
        <v>105</v>
      </c>
      <c r="Y146" s="171" t="s">
        <v>280</v>
      </c>
      <c r="Z146" s="115">
        <v>24720252</v>
      </c>
      <c r="AA146" s="171" t="s">
        <v>105</v>
      </c>
      <c r="AB146" s="171" t="s">
        <v>105</v>
      </c>
      <c r="AC146" s="153">
        <v>8240084</v>
      </c>
      <c r="AD146" s="153" t="s">
        <v>105</v>
      </c>
      <c r="AE146" s="175">
        <v>61422</v>
      </c>
      <c r="AF146" s="175">
        <v>63322</v>
      </c>
      <c r="AG146" s="175">
        <v>18011001091</v>
      </c>
      <c r="AH146" s="172">
        <v>44587</v>
      </c>
      <c r="AI146" s="172">
        <v>44606</v>
      </c>
      <c r="AJ146" s="3" t="s">
        <v>1666</v>
      </c>
      <c r="AK146" s="175">
        <v>52817478</v>
      </c>
      <c r="AL146" s="3">
        <v>3</v>
      </c>
      <c r="AM146" s="172">
        <v>44631</v>
      </c>
      <c r="AN146" s="154">
        <v>-14</v>
      </c>
      <c r="AO146" s="3">
        <v>44650</v>
      </c>
      <c r="AP146" s="154">
        <v>12085450</v>
      </c>
      <c r="AQ146" s="172">
        <v>44694</v>
      </c>
      <c r="AR146" s="154">
        <v>0</v>
      </c>
      <c r="AS146" s="172" t="s">
        <v>105</v>
      </c>
      <c r="AT146" s="154">
        <v>0</v>
      </c>
      <c r="AU146" s="3" t="s">
        <v>105</v>
      </c>
      <c r="AV146" s="154">
        <v>0</v>
      </c>
      <c r="AW146" s="3" t="s">
        <v>105</v>
      </c>
      <c r="AX146" s="3">
        <v>1</v>
      </c>
      <c r="AY146" s="172">
        <v>44694</v>
      </c>
      <c r="AZ146" s="3">
        <f t="shared" si="18"/>
        <v>60</v>
      </c>
      <c r="BA146" s="159">
        <f t="shared" si="19"/>
        <v>36805688</v>
      </c>
      <c r="BB146" s="171">
        <f t="shared" si="17"/>
        <v>0</v>
      </c>
      <c r="BC146" s="171">
        <v>0</v>
      </c>
      <c r="BD146" s="171">
        <v>0</v>
      </c>
      <c r="BE146" s="171">
        <v>0</v>
      </c>
      <c r="BF146" s="171">
        <v>0</v>
      </c>
      <c r="BG146" s="172">
        <v>44681</v>
      </c>
      <c r="BH146" s="172">
        <v>44741</v>
      </c>
      <c r="BI146" s="174">
        <f t="shared" ca="1" si="20"/>
        <v>-1388</v>
      </c>
      <c r="BJ146" s="3" t="s">
        <v>281</v>
      </c>
      <c r="BK146" s="172" t="s">
        <v>105</v>
      </c>
      <c r="BL146" s="3" t="s">
        <v>282</v>
      </c>
      <c r="BM146" s="3" t="s">
        <v>92</v>
      </c>
      <c r="BN146" s="3" t="s">
        <v>1667</v>
      </c>
      <c r="BO146" s="3" t="s">
        <v>1668</v>
      </c>
      <c r="BP146" s="3" t="s">
        <v>1656</v>
      </c>
      <c r="BQ146" s="172" t="s">
        <v>1669</v>
      </c>
      <c r="BR146" s="3" t="s">
        <v>1670</v>
      </c>
      <c r="BS146" s="172" t="s">
        <v>1671</v>
      </c>
      <c r="BT146" s="3" t="s">
        <v>286</v>
      </c>
      <c r="BU146" s="3" t="s">
        <v>1672</v>
      </c>
      <c r="BV146" s="3" t="s">
        <v>40</v>
      </c>
      <c r="BW146" s="3" t="s">
        <v>81</v>
      </c>
      <c r="BX146" s="3" t="s">
        <v>105</v>
      </c>
      <c r="BY146" s="3" t="s">
        <v>418</v>
      </c>
      <c r="BZ146" s="3" t="s">
        <v>105</v>
      </c>
      <c r="CA146" s="3" t="s">
        <v>303</v>
      </c>
      <c r="CB146" s="3" t="s">
        <v>40</v>
      </c>
      <c r="CC146" s="151" t="s">
        <v>1673</v>
      </c>
      <c r="CD146" s="1"/>
      <c r="CE146" s="1"/>
      <c r="CF146" s="171" t="s">
        <v>1340</v>
      </c>
      <c r="CG146" s="171" t="s">
        <v>1341</v>
      </c>
      <c r="CH146" s="171" t="s">
        <v>167</v>
      </c>
      <c r="CI146" s="171" t="s">
        <v>477</v>
      </c>
    </row>
    <row r="147" spans="1:87" ht="90" x14ac:dyDescent="0.25">
      <c r="A147" s="3" t="s">
        <v>1674</v>
      </c>
      <c r="B147" s="175">
        <v>164</v>
      </c>
      <c r="C147" s="175" t="str">
        <f t="shared" si="16"/>
        <v>JEP-681-2022</v>
      </c>
      <c r="D147" s="175" t="s">
        <v>1675</v>
      </c>
      <c r="E147" s="3" t="s">
        <v>881</v>
      </c>
      <c r="F147" s="172">
        <v>44798</v>
      </c>
      <c r="G147" s="3" t="s">
        <v>1676</v>
      </c>
      <c r="H147" s="3" t="s">
        <v>29</v>
      </c>
      <c r="I147" s="3" t="s">
        <v>27</v>
      </c>
      <c r="J147" s="165">
        <v>93393340</v>
      </c>
      <c r="K147" s="3">
        <v>3</v>
      </c>
      <c r="L147" s="3" t="s">
        <v>9</v>
      </c>
      <c r="M147" s="3" t="s">
        <v>474</v>
      </c>
      <c r="N147" s="3" t="s">
        <v>1677</v>
      </c>
      <c r="O147" s="171" t="s">
        <v>12</v>
      </c>
      <c r="P147" s="3" t="s">
        <v>277</v>
      </c>
      <c r="Q147" s="3" t="s">
        <v>167</v>
      </c>
      <c r="R147" s="171" t="s">
        <v>779</v>
      </c>
      <c r="S147" s="171" t="s">
        <v>779</v>
      </c>
      <c r="T147" s="171" t="s">
        <v>476</v>
      </c>
      <c r="U147" s="171" t="s">
        <v>1334</v>
      </c>
      <c r="V147" s="171" t="s">
        <v>105</v>
      </c>
      <c r="W147" s="171" t="s">
        <v>105</v>
      </c>
      <c r="X147" s="171" t="s">
        <v>105</v>
      </c>
      <c r="Y147" s="171" t="s">
        <v>280</v>
      </c>
      <c r="Z147" s="115">
        <v>30599138</v>
      </c>
      <c r="AA147" s="171" t="s">
        <v>105</v>
      </c>
      <c r="AB147" s="171" t="s">
        <v>105</v>
      </c>
      <c r="AC147" s="153">
        <v>7228143</v>
      </c>
      <c r="AD147" s="153" t="s">
        <v>105</v>
      </c>
      <c r="AE147" s="175">
        <v>101622</v>
      </c>
      <c r="AF147" s="175">
        <v>388122</v>
      </c>
      <c r="AG147" s="175">
        <v>2018011001175</v>
      </c>
      <c r="AH147" s="172">
        <v>44799</v>
      </c>
      <c r="AI147" s="172">
        <v>44805</v>
      </c>
      <c r="AJ147" s="3" t="s">
        <v>105</v>
      </c>
      <c r="AK147" s="3" t="s">
        <v>105</v>
      </c>
      <c r="AL147" s="3" t="s">
        <v>105</v>
      </c>
      <c r="AM147" s="172" t="s">
        <v>105</v>
      </c>
      <c r="AN147" s="154">
        <v>0</v>
      </c>
      <c r="AO147" s="3" t="s">
        <v>105</v>
      </c>
      <c r="AP147" s="154">
        <v>0</v>
      </c>
      <c r="AQ147" s="3" t="s">
        <v>105</v>
      </c>
      <c r="AR147" s="154">
        <v>0</v>
      </c>
      <c r="AS147" s="172" t="s">
        <v>105</v>
      </c>
      <c r="AT147" s="154">
        <v>0</v>
      </c>
      <c r="AU147" s="3" t="s">
        <v>105</v>
      </c>
      <c r="AV147" s="154">
        <v>0</v>
      </c>
      <c r="AW147" s="3" t="s">
        <v>105</v>
      </c>
      <c r="AX147" s="3">
        <v>0</v>
      </c>
      <c r="AY147" s="172" t="s">
        <v>105</v>
      </c>
      <c r="AZ147" s="3">
        <f t="shared" si="18"/>
        <v>0</v>
      </c>
      <c r="BA147" s="159">
        <f t="shared" si="19"/>
        <v>30599138</v>
      </c>
      <c r="BB147" s="171">
        <f t="shared" si="17"/>
        <v>0</v>
      </c>
      <c r="BC147" s="171">
        <v>0</v>
      </c>
      <c r="BD147" s="171">
        <v>0</v>
      </c>
      <c r="BE147" s="171">
        <v>0</v>
      </c>
      <c r="BF147" s="171">
        <v>0</v>
      </c>
      <c r="BG147" s="172">
        <v>44926</v>
      </c>
      <c r="BH147" s="172">
        <v>44926</v>
      </c>
      <c r="BI147" s="174">
        <f t="shared" ca="1" si="20"/>
        <v>-1203</v>
      </c>
      <c r="BJ147" s="3" t="s">
        <v>414</v>
      </c>
      <c r="BK147" s="172" t="s">
        <v>105</v>
      </c>
      <c r="BL147" s="3" t="s">
        <v>282</v>
      </c>
      <c r="BM147" s="3" t="s">
        <v>92</v>
      </c>
      <c r="BN147" s="3" t="s">
        <v>1678</v>
      </c>
      <c r="BO147" s="3">
        <v>0</v>
      </c>
      <c r="BP147" s="3" t="s">
        <v>1679</v>
      </c>
      <c r="BQ147" s="172">
        <v>44800</v>
      </c>
      <c r="BR147" s="3" t="s">
        <v>1680</v>
      </c>
      <c r="BS147" s="3">
        <v>2022</v>
      </c>
      <c r="BT147" s="3" t="s">
        <v>286</v>
      </c>
      <c r="BU147" s="3" t="s">
        <v>86</v>
      </c>
      <c r="BV147" s="3" t="s">
        <v>40</v>
      </c>
      <c r="BW147" s="3" t="s">
        <v>93</v>
      </c>
      <c r="BX147" s="3" t="s">
        <v>105</v>
      </c>
      <c r="BY147" s="3" t="s">
        <v>302</v>
      </c>
      <c r="BZ147" s="3" t="s">
        <v>105</v>
      </c>
      <c r="CA147" s="3" t="s">
        <v>288</v>
      </c>
      <c r="CB147" s="151" t="s">
        <v>1681</v>
      </c>
      <c r="CC147" s="151" t="s">
        <v>1682</v>
      </c>
      <c r="CD147" s="1"/>
      <c r="CE147" s="1"/>
      <c r="CF147" s="171" t="s">
        <v>1340</v>
      </c>
      <c r="CG147" s="171" t="s">
        <v>1341</v>
      </c>
      <c r="CH147" s="171" t="s">
        <v>167</v>
      </c>
      <c r="CI147" s="171" t="s">
        <v>477</v>
      </c>
    </row>
    <row r="148" spans="1:87" ht="90" hidden="1" x14ac:dyDescent="0.25">
      <c r="A148" s="3" t="s">
        <v>1683</v>
      </c>
      <c r="B148" s="175">
        <v>165</v>
      </c>
      <c r="C148" s="170" t="str">
        <f t="shared" si="16"/>
        <v>JEP-379-2022</v>
      </c>
      <c r="D148" s="3" t="s">
        <v>1684</v>
      </c>
      <c r="E148" s="3" t="s">
        <v>881</v>
      </c>
      <c r="F148" s="172">
        <v>44586</v>
      </c>
      <c r="G148" s="3" t="s">
        <v>1685</v>
      </c>
      <c r="H148" s="3" t="s">
        <v>29</v>
      </c>
      <c r="I148" s="3" t="s">
        <v>27</v>
      </c>
      <c r="J148" s="165">
        <v>52644489</v>
      </c>
      <c r="K148" s="3">
        <v>0</v>
      </c>
      <c r="L148" s="3" t="s">
        <v>9</v>
      </c>
      <c r="M148" s="3" t="s">
        <v>105</v>
      </c>
      <c r="N148" s="3" t="s">
        <v>1686</v>
      </c>
      <c r="O148" s="171" t="s">
        <v>12</v>
      </c>
      <c r="P148" s="3" t="s">
        <v>277</v>
      </c>
      <c r="Q148" s="3" t="s">
        <v>167</v>
      </c>
      <c r="R148" s="171" t="s">
        <v>779</v>
      </c>
      <c r="S148" s="171" t="s">
        <v>779</v>
      </c>
      <c r="T148" s="171" t="s">
        <v>476</v>
      </c>
      <c r="U148" s="171" t="s">
        <v>1334</v>
      </c>
      <c r="V148" s="171" t="s">
        <v>105</v>
      </c>
      <c r="W148" s="171" t="s">
        <v>105</v>
      </c>
      <c r="X148" s="171" t="s">
        <v>105</v>
      </c>
      <c r="Y148" s="171" t="s">
        <v>280</v>
      </c>
      <c r="Z148" s="115">
        <v>115435112</v>
      </c>
      <c r="AA148" s="171" t="s">
        <v>105</v>
      </c>
      <c r="AB148" s="171" t="s">
        <v>105</v>
      </c>
      <c r="AC148" s="153">
        <v>10245720</v>
      </c>
      <c r="AD148" s="153" t="s">
        <v>105</v>
      </c>
      <c r="AE148" s="175">
        <v>61522</v>
      </c>
      <c r="AF148" s="175">
        <v>65322</v>
      </c>
      <c r="AG148" s="175">
        <v>2018011001091</v>
      </c>
      <c r="AH148" s="172">
        <v>44588</v>
      </c>
      <c r="AI148" s="172">
        <v>44589</v>
      </c>
      <c r="AJ148" s="3" t="s">
        <v>105</v>
      </c>
      <c r="AK148" s="173" t="s">
        <v>105</v>
      </c>
      <c r="AL148" s="3" t="s">
        <v>105</v>
      </c>
      <c r="AM148" s="172" t="s">
        <v>105</v>
      </c>
      <c r="AN148" s="154">
        <v>0</v>
      </c>
      <c r="AO148" s="3" t="s">
        <v>105</v>
      </c>
      <c r="AP148" s="154">
        <v>0</v>
      </c>
      <c r="AQ148" s="172" t="s">
        <v>105</v>
      </c>
      <c r="AR148" s="154">
        <v>0</v>
      </c>
      <c r="AS148" s="172" t="s">
        <v>105</v>
      </c>
      <c r="AT148" s="154">
        <v>0</v>
      </c>
      <c r="AU148" s="3" t="s">
        <v>105</v>
      </c>
      <c r="AV148" s="154">
        <v>0</v>
      </c>
      <c r="AW148" s="3" t="s">
        <v>105</v>
      </c>
      <c r="AX148" s="3">
        <v>0</v>
      </c>
      <c r="AY148" s="172" t="s">
        <v>105</v>
      </c>
      <c r="AZ148" s="3">
        <f t="shared" si="18"/>
        <v>0</v>
      </c>
      <c r="BA148" s="159">
        <f t="shared" si="19"/>
        <v>115435112</v>
      </c>
      <c r="BB148" s="171">
        <f t="shared" si="17"/>
        <v>0</v>
      </c>
      <c r="BC148" s="171">
        <v>0</v>
      </c>
      <c r="BD148" s="171">
        <v>0</v>
      </c>
      <c r="BE148" s="171">
        <v>0</v>
      </c>
      <c r="BF148" s="171">
        <v>0</v>
      </c>
      <c r="BG148" s="172">
        <v>44926</v>
      </c>
      <c r="BH148" s="172">
        <v>44926</v>
      </c>
      <c r="BI148" s="174">
        <f t="shared" ca="1" si="20"/>
        <v>-1203</v>
      </c>
      <c r="BJ148" s="3" t="s">
        <v>281</v>
      </c>
      <c r="BK148" s="172" t="s">
        <v>105</v>
      </c>
      <c r="BL148" s="3" t="s">
        <v>282</v>
      </c>
      <c r="BM148" s="3" t="s">
        <v>298</v>
      </c>
      <c r="BN148" s="3" t="s">
        <v>1687</v>
      </c>
      <c r="BO148" s="3">
        <v>0</v>
      </c>
      <c r="BP148" s="3" t="s">
        <v>394</v>
      </c>
      <c r="BQ148" s="172">
        <v>44589</v>
      </c>
      <c r="BR148" s="3" t="s">
        <v>1688</v>
      </c>
      <c r="BS148" s="3">
        <v>2022</v>
      </c>
      <c r="BT148" s="3" t="s">
        <v>286</v>
      </c>
      <c r="BU148" s="3" t="s">
        <v>86</v>
      </c>
      <c r="BV148" s="3" t="s">
        <v>40</v>
      </c>
      <c r="BW148" s="3" t="s">
        <v>93</v>
      </c>
      <c r="BX148" s="3" t="s">
        <v>105</v>
      </c>
      <c r="BY148" s="3" t="s">
        <v>418</v>
      </c>
      <c r="BZ148" s="3" t="s">
        <v>105</v>
      </c>
      <c r="CA148" s="3" t="s">
        <v>303</v>
      </c>
      <c r="CB148" s="151" t="s">
        <v>1689</v>
      </c>
      <c r="CC148" s="151" t="s">
        <v>1690</v>
      </c>
      <c r="CD148" s="1"/>
      <c r="CE148" s="1"/>
      <c r="CF148" s="171" t="s">
        <v>1340</v>
      </c>
      <c r="CG148" s="171" t="s">
        <v>1341</v>
      </c>
      <c r="CH148" s="171" t="s">
        <v>167</v>
      </c>
      <c r="CI148" s="171" t="s">
        <v>477</v>
      </c>
    </row>
    <row r="149" spans="1:87" ht="90" hidden="1" x14ac:dyDescent="0.25">
      <c r="A149" s="3" t="s">
        <v>1691</v>
      </c>
      <c r="B149" s="175">
        <v>166</v>
      </c>
      <c r="C149" s="170" t="str">
        <f t="shared" si="16"/>
        <v>JEP-380-2022</v>
      </c>
      <c r="D149" s="3" t="s">
        <v>1692</v>
      </c>
      <c r="E149" s="3" t="s">
        <v>881</v>
      </c>
      <c r="F149" s="172">
        <v>44586</v>
      </c>
      <c r="G149" s="3" t="s">
        <v>1693</v>
      </c>
      <c r="H149" s="3" t="s">
        <v>29</v>
      </c>
      <c r="I149" s="3" t="s">
        <v>27</v>
      </c>
      <c r="J149" s="165">
        <v>1030638566</v>
      </c>
      <c r="K149" s="3">
        <v>6</v>
      </c>
      <c r="L149" s="3" t="s">
        <v>9</v>
      </c>
      <c r="M149" s="3" t="s">
        <v>105</v>
      </c>
      <c r="N149" s="3" t="s">
        <v>1694</v>
      </c>
      <c r="O149" s="171" t="s">
        <v>12</v>
      </c>
      <c r="P149" s="3" t="s">
        <v>277</v>
      </c>
      <c r="Q149" s="3" t="s">
        <v>167</v>
      </c>
      <c r="R149" s="171" t="s">
        <v>779</v>
      </c>
      <c r="S149" s="171" t="s">
        <v>779</v>
      </c>
      <c r="T149" s="171" t="s">
        <v>476</v>
      </c>
      <c r="U149" s="171" t="s">
        <v>1334</v>
      </c>
      <c r="V149" s="171" t="s">
        <v>105</v>
      </c>
      <c r="W149" s="171" t="s">
        <v>105</v>
      </c>
      <c r="X149" s="171" t="s">
        <v>105</v>
      </c>
      <c r="Y149" s="171" t="s">
        <v>280</v>
      </c>
      <c r="Z149" s="115">
        <v>81437077</v>
      </c>
      <c r="AA149" s="171" t="s">
        <v>105</v>
      </c>
      <c r="AB149" s="171" t="s">
        <v>105</v>
      </c>
      <c r="AC149" s="153" t="s">
        <v>1495</v>
      </c>
      <c r="AD149" s="153" t="s">
        <v>105</v>
      </c>
      <c r="AE149" s="175">
        <v>67322</v>
      </c>
      <c r="AF149" s="175">
        <v>63222</v>
      </c>
      <c r="AG149" s="175" t="s">
        <v>732</v>
      </c>
      <c r="AH149" s="172">
        <v>44587</v>
      </c>
      <c r="AI149" s="172">
        <v>44589</v>
      </c>
      <c r="AJ149" s="3" t="s">
        <v>1695</v>
      </c>
      <c r="AK149" s="175" t="s">
        <v>1696</v>
      </c>
      <c r="AL149" s="3" t="s">
        <v>1697</v>
      </c>
      <c r="AM149" s="172" t="s">
        <v>1698</v>
      </c>
      <c r="AN149" s="154">
        <v>0</v>
      </c>
      <c r="AO149" s="3" t="s">
        <v>105</v>
      </c>
      <c r="AP149" s="154">
        <v>0</v>
      </c>
      <c r="AQ149" s="172" t="s">
        <v>105</v>
      </c>
      <c r="AR149" s="154">
        <v>0</v>
      </c>
      <c r="AS149" s="172" t="s">
        <v>105</v>
      </c>
      <c r="AT149" s="154">
        <v>0</v>
      </c>
      <c r="AU149" s="3" t="s">
        <v>105</v>
      </c>
      <c r="AV149" s="154">
        <v>0</v>
      </c>
      <c r="AW149" s="3" t="s">
        <v>105</v>
      </c>
      <c r="AX149" s="3">
        <v>0</v>
      </c>
      <c r="AY149" s="172" t="s">
        <v>105</v>
      </c>
      <c r="AZ149" s="3">
        <f t="shared" si="18"/>
        <v>0</v>
      </c>
      <c r="BA149" s="159">
        <f t="shared" si="19"/>
        <v>81437077</v>
      </c>
      <c r="BB149" s="171">
        <f t="shared" si="17"/>
        <v>0</v>
      </c>
      <c r="BC149" s="171">
        <v>0</v>
      </c>
      <c r="BD149" s="171">
        <v>0</v>
      </c>
      <c r="BE149" s="171">
        <v>0</v>
      </c>
      <c r="BF149" s="171">
        <v>0</v>
      </c>
      <c r="BG149" s="172">
        <v>44926</v>
      </c>
      <c r="BH149" s="172">
        <v>44926</v>
      </c>
      <c r="BI149" s="174">
        <f t="shared" ca="1" si="20"/>
        <v>-1203</v>
      </c>
      <c r="BJ149" s="3" t="s">
        <v>281</v>
      </c>
      <c r="BK149" s="172" t="s">
        <v>105</v>
      </c>
      <c r="BL149" s="3" t="s">
        <v>282</v>
      </c>
      <c r="BM149" s="3" t="s">
        <v>298</v>
      </c>
      <c r="BN149" s="3" t="s">
        <v>1699</v>
      </c>
      <c r="BO149" s="3" t="s">
        <v>356</v>
      </c>
      <c r="BP149" s="3" t="s">
        <v>1700</v>
      </c>
      <c r="BQ149" s="172" t="s">
        <v>1701</v>
      </c>
      <c r="BR149" s="3" t="s">
        <v>1702</v>
      </c>
      <c r="BS149" s="3" t="s">
        <v>1703</v>
      </c>
      <c r="BT149" s="3" t="s">
        <v>286</v>
      </c>
      <c r="BU149" s="3" t="s">
        <v>1704</v>
      </c>
      <c r="BV149" s="3" t="s">
        <v>40</v>
      </c>
      <c r="BW149" s="3" t="s">
        <v>69</v>
      </c>
      <c r="BX149" s="3" t="s">
        <v>105</v>
      </c>
      <c r="BY149" s="3" t="s">
        <v>1705</v>
      </c>
      <c r="BZ149" s="3" t="s">
        <v>105</v>
      </c>
      <c r="CA149" s="3" t="s">
        <v>303</v>
      </c>
      <c r="CB149" s="151" t="s">
        <v>1706</v>
      </c>
      <c r="CC149" s="151" t="s">
        <v>1707</v>
      </c>
      <c r="CD149" s="1"/>
      <c r="CE149" s="1"/>
      <c r="CF149" s="171" t="s">
        <v>1340</v>
      </c>
      <c r="CG149" s="171" t="s">
        <v>1341</v>
      </c>
      <c r="CH149" s="171" t="s">
        <v>167</v>
      </c>
      <c r="CI149" s="171" t="s">
        <v>477</v>
      </c>
    </row>
    <row r="150" spans="1:87" ht="288" x14ac:dyDescent="0.25">
      <c r="A150" s="3" t="s">
        <v>1708</v>
      </c>
      <c r="B150" s="175">
        <v>167</v>
      </c>
      <c r="C150" s="170" t="str">
        <f t="shared" si="16"/>
        <v>JEP-431-2022</v>
      </c>
      <c r="D150" s="3" t="s">
        <v>1709</v>
      </c>
      <c r="E150" s="3" t="s">
        <v>677</v>
      </c>
      <c r="F150" s="172" t="s">
        <v>274</v>
      </c>
      <c r="G150" s="3" t="s">
        <v>1710</v>
      </c>
      <c r="H150" s="3" t="s">
        <v>32</v>
      </c>
      <c r="I150" s="3" t="s">
        <v>27</v>
      </c>
      <c r="J150" s="165">
        <v>802013501</v>
      </c>
      <c r="K150" s="3">
        <v>4</v>
      </c>
      <c r="L150" s="3" t="s">
        <v>13</v>
      </c>
      <c r="M150" s="3" t="s">
        <v>105</v>
      </c>
      <c r="N150" s="3" t="s">
        <v>1711</v>
      </c>
      <c r="O150" s="171" t="s">
        <v>12</v>
      </c>
      <c r="P150" s="171" t="s">
        <v>476</v>
      </c>
      <c r="Q150" s="3" t="s">
        <v>477</v>
      </c>
      <c r="R150" s="171" t="s">
        <v>779</v>
      </c>
      <c r="S150" s="171" t="s">
        <v>779</v>
      </c>
      <c r="T150" s="171" t="s">
        <v>476</v>
      </c>
      <c r="U150" s="171" t="s">
        <v>1334</v>
      </c>
      <c r="V150" s="171" t="s">
        <v>105</v>
      </c>
      <c r="W150" s="171" t="s">
        <v>105</v>
      </c>
      <c r="X150" s="171" t="s">
        <v>105</v>
      </c>
      <c r="Y150" s="171" t="s">
        <v>280</v>
      </c>
      <c r="Z150" s="115">
        <v>5595944960</v>
      </c>
      <c r="AA150" s="171" t="s">
        <v>105</v>
      </c>
      <c r="AB150" s="171" t="s">
        <v>105</v>
      </c>
      <c r="AC150" s="153" t="s">
        <v>105</v>
      </c>
      <c r="AD150" s="153" t="s">
        <v>105</v>
      </c>
      <c r="AE150" s="175">
        <v>69322</v>
      </c>
      <c r="AF150" s="175">
        <v>217222</v>
      </c>
      <c r="AG150" s="175">
        <v>2018011001091</v>
      </c>
      <c r="AH150" s="172">
        <v>44685</v>
      </c>
      <c r="AI150" s="172">
        <v>44687</v>
      </c>
      <c r="AJ150" s="3" t="s">
        <v>105</v>
      </c>
      <c r="AK150" s="3" t="s">
        <v>105</v>
      </c>
      <c r="AL150" s="3" t="s">
        <v>105</v>
      </c>
      <c r="AM150" s="172" t="s">
        <v>105</v>
      </c>
      <c r="AN150" s="154">
        <v>697000000</v>
      </c>
      <c r="AO150" s="172">
        <v>44874</v>
      </c>
      <c r="AP150" s="154">
        <v>1804285764</v>
      </c>
      <c r="AQ150" s="172">
        <v>44922</v>
      </c>
      <c r="AR150" s="154">
        <v>344155000</v>
      </c>
      <c r="AS150" s="172">
        <v>44966</v>
      </c>
      <c r="AT150" s="154">
        <v>0</v>
      </c>
      <c r="AU150" s="3" t="s">
        <v>105</v>
      </c>
      <c r="AV150" s="154">
        <v>0</v>
      </c>
      <c r="AW150" s="3" t="s">
        <v>105</v>
      </c>
      <c r="AX150" s="3">
        <v>0</v>
      </c>
      <c r="AY150" s="172" t="s">
        <v>105</v>
      </c>
      <c r="AZ150" s="3">
        <f t="shared" si="18"/>
        <v>134</v>
      </c>
      <c r="BA150" s="159">
        <f t="shared" si="19"/>
        <v>8441385724</v>
      </c>
      <c r="BB150" s="171">
        <f>BC150+BD150+BE150+BF150</f>
        <v>1804285764</v>
      </c>
      <c r="BC150" s="171">
        <v>1804285764</v>
      </c>
      <c r="BD150" s="171">
        <v>0</v>
      </c>
      <c r="BE150" s="171">
        <v>0</v>
      </c>
      <c r="BF150" s="171">
        <v>0</v>
      </c>
      <c r="BG150" s="172">
        <v>44926</v>
      </c>
      <c r="BH150" s="172">
        <v>45060</v>
      </c>
      <c r="BI150" s="174">
        <f t="shared" ca="1" si="20"/>
        <v>-1069</v>
      </c>
      <c r="BJ150" s="3" t="s">
        <v>414</v>
      </c>
      <c r="BK150" s="172">
        <v>45028</v>
      </c>
      <c r="BL150" s="3" t="s">
        <v>282</v>
      </c>
      <c r="BM150" s="3" t="s">
        <v>92</v>
      </c>
      <c r="BN150" s="3" t="s">
        <v>1712</v>
      </c>
      <c r="BO150" s="3">
        <v>0</v>
      </c>
      <c r="BP150" s="3" t="s">
        <v>284</v>
      </c>
      <c r="BQ150" s="172">
        <v>44684</v>
      </c>
      <c r="BR150" s="3" t="s">
        <v>1713</v>
      </c>
      <c r="BS150" s="3">
        <v>2022</v>
      </c>
      <c r="BT150" s="192" t="s">
        <v>1714</v>
      </c>
      <c r="BU150" s="3" t="s">
        <v>1715</v>
      </c>
      <c r="BV150" s="3" t="s">
        <v>40</v>
      </c>
      <c r="BW150" s="3" t="s">
        <v>91</v>
      </c>
      <c r="BX150" s="3" t="s">
        <v>105</v>
      </c>
      <c r="BY150" s="3" t="s">
        <v>105</v>
      </c>
      <c r="BZ150" s="3" t="s">
        <v>105</v>
      </c>
      <c r="CA150" s="3" t="s">
        <v>105</v>
      </c>
      <c r="CB150" s="3" t="s">
        <v>105</v>
      </c>
      <c r="CC150" s="151" t="s">
        <v>1716</v>
      </c>
      <c r="CD150" s="1"/>
      <c r="CE150" s="1"/>
      <c r="CF150" s="171" t="s">
        <v>1340</v>
      </c>
      <c r="CG150" s="171" t="s">
        <v>1341</v>
      </c>
      <c r="CH150" s="171" t="s">
        <v>167</v>
      </c>
      <c r="CI150" s="171" t="s">
        <v>477</v>
      </c>
    </row>
    <row r="151" spans="1:87" ht="126" hidden="1" x14ac:dyDescent="0.25">
      <c r="A151" s="3" t="s">
        <v>1717</v>
      </c>
      <c r="B151" s="175">
        <v>168</v>
      </c>
      <c r="C151" s="170" t="str">
        <f t="shared" si="16"/>
        <v>JEP-016-2022</v>
      </c>
      <c r="D151" s="3" t="s">
        <v>1718</v>
      </c>
      <c r="E151" s="3" t="s">
        <v>472</v>
      </c>
      <c r="F151" s="172" t="s">
        <v>274</v>
      </c>
      <c r="G151" s="3" t="s">
        <v>1719</v>
      </c>
      <c r="H151" s="3" t="s">
        <v>29</v>
      </c>
      <c r="I151" s="3" t="s">
        <v>27</v>
      </c>
      <c r="J151" s="165" t="s">
        <v>1720</v>
      </c>
      <c r="K151" s="3">
        <v>5</v>
      </c>
      <c r="L151" s="3" t="s">
        <v>9</v>
      </c>
      <c r="M151" s="3" t="s">
        <v>105</v>
      </c>
      <c r="N151" s="3" t="s">
        <v>1721</v>
      </c>
      <c r="O151" s="171" t="s">
        <v>12</v>
      </c>
      <c r="P151" s="3" t="s">
        <v>277</v>
      </c>
      <c r="Q151" s="3" t="s">
        <v>167</v>
      </c>
      <c r="R151" s="171" t="s">
        <v>779</v>
      </c>
      <c r="S151" s="171" t="s">
        <v>101</v>
      </c>
      <c r="T151" s="171" t="s">
        <v>1722</v>
      </c>
      <c r="U151" s="171" t="s">
        <v>1723</v>
      </c>
      <c r="V151" s="171" t="s">
        <v>105</v>
      </c>
      <c r="W151" s="171" t="s">
        <v>105</v>
      </c>
      <c r="X151" s="171" t="s">
        <v>105</v>
      </c>
      <c r="Y151" s="171" t="s">
        <v>280</v>
      </c>
      <c r="Z151" s="115">
        <v>43007433</v>
      </c>
      <c r="AA151" s="171" t="s">
        <v>105</v>
      </c>
      <c r="AB151" s="171" t="s">
        <v>105</v>
      </c>
      <c r="AC151" s="153" t="s">
        <v>1724</v>
      </c>
      <c r="AD151" s="153" t="s">
        <v>105</v>
      </c>
      <c r="AE151" s="175">
        <v>26822</v>
      </c>
      <c r="AF151" s="175">
        <v>25322</v>
      </c>
      <c r="AG151" s="175">
        <v>2018011001091</v>
      </c>
      <c r="AH151" s="172">
        <v>44567</v>
      </c>
      <c r="AI151" s="172">
        <v>44569</v>
      </c>
      <c r="AJ151" s="3" t="s">
        <v>105</v>
      </c>
      <c r="AK151" s="3" t="s">
        <v>105</v>
      </c>
      <c r="AL151" s="3" t="s">
        <v>105</v>
      </c>
      <c r="AM151" s="172" t="s">
        <v>105</v>
      </c>
      <c r="AN151" s="154">
        <v>0</v>
      </c>
      <c r="AO151" s="3" t="s">
        <v>105</v>
      </c>
      <c r="AP151" s="154">
        <v>0</v>
      </c>
      <c r="AQ151" s="172" t="s">
        <v>105</v>
      </c>
      <c r="AR151" s="154">
        <v>0</v>
      </c>
      <c r="AS151" s="3" t="s">
        <v>105</v>
      </c>
      <c r="AT151" s="154">
        <v>0</v>
      </c>
      <c r="AU151" s="3" t="s">
        <v>105</v>
      </c>
      <c r="AV151" s="154">
        <v>0</v>
      </c>
      <c r="AW151" s="3" t="s">
        <v>105</v>
      </c>
      <c r="AX151" s="3">
        <v>0</v>
      </c>
      <c r="AY151" s="172" t="s">
        <v>105</v>
      </c>
      <c r="AZ151" s="3">
        <f t="shared" si="18"/>
        <v>0</v>
      </c>
      <c r="BA151" s="159">
        <f t="shared" si="19"/>
        <v>43007433</v>
      </c>
      <c r="BB151" s="171">
        <f t="shared" ref="BB151:BB214" si="21">BC151+BD151+BE151+BF151</f>
        <v>0</v>
      </c>
      <c r="BC151" s="171">
        <v>0</v>
      </c>
      <c r="BD151" s="171">
        <v>0</v>
      </c>
      <c r="BE151" s="171">
        <v>0</v>
      </c>
      <c r="BF151" s="171">
        <v>0</v>
      </c>
      <c r="BG151" s="172">
        <v>44926</v>
      </c>
      <c r="BH151" s="172">
        <v>44926</v>
      </c>
      <c r="BI151" s="174">
        <f t="shared" ca="1" si="20"/>
        <v>-1203</v>
      </c>
      <c r="BJ151" s="3" t="s">
        <v>281</v>
      </c>
      <c r="BK151" s="172" t="s">
        <v>105</v>
      </c>
      <c r="BL151" s="3" t="s">
        <v>282</v>
      </c>
      <c r="BM151" s="3" t="s">
        <v>92</v>
      </c>
      <c r="BN151" s="3" t="s">
        <v>1725</v>
      </c>
      <c r="BO151" s="3">
        <v>0</v>
      </c>
      <c r="BP151" s="3" t="s">
        <v>394</v>
      </c>
      <c r="BQ151" s="172">
        <v>44568</v>
      </c>
      <c r="BR151" s="3" t="s">
        <v>1726</v>
      </c>
      <c r="BS151" s="3">
        <v>2022</v>
      </c>
      <c r="BT151" s="151" t="s">
        <v>1727</v>
      </c>
      <c r="BU151" s="3" t="s">
        <v>105</v>
      </c>
      <c r="BV151" s="3" t="s">
        <v>40</v>
      </c>
      <c r="BW151" s="3" t="s">
        <v>93</v>
      </c>
      <c r="BX151" s="3" t="s">
        <v>105</v>
      </c>
      <c r="BY151" s="3" t="s">
        <v>671</v>
      </c>
      <c r="BZ151" s="3" t="s">
        <v>105</v>
      </c>
      <c r="CA151" s="3" t="s">
        <v>303</v>
      </c>
      <c r="CB151" s="151" t="s">
        <v>1728</v>
      </c>
      <c r="CC151" s="204" t="s">
        <v>1729</v>
      </c>
      <c r="CD151" s="1"/>
      <c r="CE151" s="1"/>
      <c r="CF151" s="171" t="s">
        <v>1340</v>
      </c>
      <c r="CG151" s="171" t="s">
        <v>1341</v>
      </c>
      <c r="CH151" s="171" t="s">
        <v>167</v>
      </c>
      <c r="CI151" s="171" t="s">
        <v>477</v>
      </c>
    </row>
    <row r="152" spans="1:87" ht="126" hidden="1" x14ac:dyDescent="0.25">
      <c r="A152" s="3" t="s">
        <v>1730</v>
      </c>
      <c r="B152" s="175">
        <v>169</v>
      </c>
      <c r="C152" s="170" t="str">
        <f t="shared" si="16"/>
        <v>JEP-015-2022</v>
      </c>
      <c r="D152" s="3" t="s">
        <v>1731</v>
      </c>
      <c r="E152" s="3" t="s">
        <v>472</v>
      </c>
      <c r="F152" s="172" t="s">
        <v>274</v>
      </c>
      <c r="G152" s="3" t="s">
        <v>1732</v>
      </c>
      <c r="H152" s="3" t="s">
        <v>29</v>
      </c>
      <c r="I152" s="3" t="s">
        <v>27</v>
      </c>
      <c r="J152" s="165">
        <v>1018415347</v>
      </c>
      <c r="K152" s="3">
        <v>9</v>
      </c>
      <c r="L152" s="3" t="s">
        <v>9</v>
      </c>
      <c r="M152" s="3" t="s">
        <v>105</v>
      </c>
      <c r="N152" s="3" t="s">
        <v>1733</v>
      </c>
      <c r="O152" s="171" t="s">
        <v>12</v>
      </c>
      <c r="P152" s="3" t="s">
        <v>277</v>
      </c>
      <c r="Q152" s="3" t="s">
        <v>167</v>
      </c>
      <c r="R152" s="171" t="s">
        <v>779</v>
      </c>
      <c r="S152" s="171" t="s">
        <v>101</v>
      </c>
      <c r="T152" s="171" t="s">
        <v>1722</v>
      </c>
      <c r="U152" s="171" t="s">
        <v>1723</v>
      </c>
      <c r="V152" s="171" t="s">
        <v>105</v>
      </c>
      <c r="W152" s="171" t="s">
        <v>105</v>
      </c>
      <c r="X152" s="171" t="s">
        <v>105</v>
      </c>
      <c r="Y152" s="171" t="s">
        <v>280</v>
      </c>
      <c r="Z152" s="115">
        <v>113539676</v>
      </c>
      <c r="AA152" s="171" t="s">
        <v>105</v>
      </c>
      <c r="AB152" s="171" t="s">
        <v>105</v>
      </c>
      <c r="AC152" s="153">
        <v>9541150</v>
      </c>
      <c r="AD152" s="153" t="s">
        <v>105</v>
      </c>
      <c r="AE152" s="175">
        <v>26922</v>
      </c>
      <c r="AF152" s="175">
        <v>25122</v>
      </c>
      <c r="AG152" s="175">
        <v>2018011001091</v>
      </c>
      <c r="AH152" s="172">
        <v>44567</v>
      </c>
      <c r="AI152" s="172">
        <v>44569</v>
      </c>
      <c r="AJ152" s="3" t="s">
        <v>105</v>
      </c>
      <c r="AK152" s="3" t="s">
        <v>105</v>
      </c>
      <c r="AL152" s="3" t="s">
        <v>105</v>
      </c>
      <c r="AM152" s="172" t="s">
        <v>105</v>
      </c>
      <c r="AN152" s="154">
        <v>0</v>
      </c>
      <c r="AO152" s="3" t="s">
        <v>105</v>
      </c>
      <c r="AP152" s="154">
        <v>0</v>
      </c>
      <c r="AQ152" s="172" t="s">
        <v>105</v>
      </c>
      <c r="AR152" s="154">
        <v>0</v>
      </c>
      <c r="AS152" s="3" t="s">
        <v>105</v>
      </c>
      <c r="AT152" s="154">
        <v>0</v>
      </c>
      <c r="AU152" s="3" t="s">
        <v>105</v>
      </c>
      <c r="AV152" s="154">
        <v>0</v>
      </c>
      <c r="AW152" s="3" t="s">
        <v>105</v>
      </c>
      <c r="AX152" s="3">
        <v>0</v>
      </c>
      <c r="AY152" s="172" t="s">
        <v>105</v>
      </c>
      <c r="AZ152" s="3">
        <f t="shared" si="18"/>
        <v>0</v>
      </c>
      <c r="BA152" s="159">
        <f t="shared" si="19"/>
        <v>113539676</v>
      </c>
      <c r="BB152" s="171">
        <f t="shared" si="21"/>
        <v>0</v>
      </c>
      <c r="BC152" s="171">
        <v>0</v>
      </c>
      <c r="BD152" s="171">
        <v>0</v>
      </c>
      <c r="BE152" s="171">
        <v>0</v>
      </c>
      <c r="BF152" s="171">
        <v>0</v>
      </c>
      <c r="BG152" s="172">
        <v>44926</v>
      </c>
      <c r="BH152" s="172">
        <v>44926</v>
      </c>
      <c r="BI152" s="174">
        <f t="shared" ca="1" si="20"/>
        <v>-1203</v>
      </c>
      <c r="BJ152" s="3" t="s">
        <v>281</v>
      </c>
      <c r="BK152" s="172" t="s">
        <v>105</v>
      </c>
      <c r="BL152" s="3" t="s">
        <v>910</v>
      </c>
      <c r="BM152" s="3" t="s">
        <v>92</v>
      </c>
      <c r="BN152" s="3" t="s">
        <v>1734</v>
      </c>
      <c r="BO152" s="3">
        <v>0</v>
      </c>
      <c r="BP152" s="3" t="s">
        <v>394</v>
      </c>
      <c r="BQ152" s="172">
        <v>44568</v>
      </c>
      <c r="BR152" s="3" t="s">
        <v>1726</v>
      </c>
      <c r="BS152" s="3">
        <v>2022</v>
      </c>
      <c r="BT152" s="151" t="s">
        <v>1735</v>
      </c>
      <c r="BU152" s="3" t="s">
        <v>105</v>
      </c>
      <c r="BV152" s="3" t="s">
        <v>40</v>
      </c>
      <c r="BW152" s="3" t="s">
        <v>93</v>
      </c>
      <c r="BX152" s="3" t="s">
        <v>105</v>
      </c>
      <c r="BY152" s="3" t="s">
        <v>828</v>
      </c>
      <c r="BZ152" s="3" t="s">
        <v>961</v>
      </c>
      <c r="CA152" s="3" t="s">
        <v>303</v>
      </c>
      <c r="CB152" s="151" t="s">
        <v>1736</v>
      </c>
      <c r="CC152" s="204" t="s">
        <v>1737</v>
      </c>
      <c r="CD152" s="1"/>
      <c r="CE152" s="1"/>
      <c r="CF152" s="171" t="s">
        <v>1340</v>
      </c>
      <c r="CG152" s="171" t="s">
        <v>1341</v>
      </c>
      <c r="CH152" s="171" t="s">
        <v>167</v>
      </c>
      <c r="CI152" s="171" t="s">
        <v>477</v>
      </c>
    </row>
    <row r="153" spans="1:87" ht="126" hidden="1" x14ac:dyDescent="0.25">
      <c r="A153" s="3" t="s">
        <v>1738</v>
      </c>
      <c r="B153" s="175">
        <v>170</v>
      </c>
      <c r="C153" s="170" t="str">
        <f t="shared" si="16"/>
        <v>JEP-020-2022</v>
      </c>
      <c r="D153" s="3" t="s">
        <v>1739</v>
      </c>
      <c r="E153" s="3" t="s">
        <v>472</v>
      </c>
      <c r="F153" s="172" t="s">
        <v>274</v>
      </c>
      <c r="G153" s="3" t="s">
        <v>1740</v>
      </c>
      <c r="H153" s="3" t="s">
        <v>29</v>
      </c>
      <c r="I153" s="3" t="s">
        <v>27</v>
      </c>
      <c r="J153" s="165" t="s">
        <v>1741</v>
      </c>
      <c r="K153" s="3">
        <v>2</v>
      </c>
      <c r="L153" s="3" t="s">
        <v>9</v>
      </c>
      <c r="M153" s="3" t="s">
        <v>105</v>
      </c>
      <c r="N153" s="3" t="s">
        <v>1742</v>
      </c>
      <c r="O153" s="171" t="s">
        <v>12</v>
      </c>
      <c r="P153" s="3" t="s">
        <v>277</v>
      </c>
      <c r="Q153" s="3" t="s">
        <v>167</v>
      </c>
      <c r="R153" s="171" t="s">
        <v>779</v>
      </c>
      <c r="S153" s="171" t="s">
        <v>101</v>
      </c>
      <c r="T153" s="171" t="s">
        <v>1722</v>
      </c>
      <c r="U153" s="171" t="s">
        <v>1723</v>
      </c>
      <c r="V153" s="171" t="s">
        <v>105</v>
      </c>
      <c r="W153" s="171" t="s">
        <v>105</v>
      </c>
      <c r="X153" s="171" t="s">
        <v>105</v>
      </c>
      <c r="Y153" s="171" t="s">
        <v>280</v>
      </c>
      <c r="Z153" s="115">
        <v>108378785</v>
      </c>
      <c r="AA153" s="171" t="s">
        <v>105</v>
      </c>
      <c r="AB153" s="171" t="s">
        <v>105</v>
      </c>
      <c r="AC153" s="153" t="s">
        <v>1743</v>
      </c>
      <c r="AD153" s="153" t="s">
        <v>105</v>
      </c>
      <c r="AE153" s="175">
        <v>27022</v>
      </c>
      <c r="AF153" s="175">
        <v>26022</v>
      </c>
      <c r="AG153" s="175">
        <v>2018011001091</v>
      </c>
      <c r="AH153" s="172">
        <v>44569</v>
      </c>
      <c r="AI153" s="172">
        <v>44573</v>
      </c>
      <c r="AJ153" s="3" t="s">
        <v>105</v>
      </c>
      <c r="AK153" s="3" t="s">
        <v>105</v>
      </c>
      <c r="AL153" s="3" t="s">
        <v>105</v>
      </c>
      <c r="AM153" s="172" t="s">
        <v>105</v>
      </c>
      <c r="AN153" s="154">
        <v>0</v>
      </c>
      <c r="AO153" s="3" t="s">
        <v>105</v>
      </c>
      <c r="AP153" s="154">
        <v>0</v>
      </c>
      <c r="AQ153" s="172" t="s">
        <v>105</v>
      </c>
      <c r="AR153" s="154">
        <v>0</v>
      </c>
      <c r="AS153" s="3" t="s">
        <v>105</v>
      </c>
      <c r="AT153" s="154">
        <v>0</v>
      </c>
      <c r="AU153" s="3" t="s">
        <v>105</v>
      </c>
      <c r="AV153" s="154">
        <v>0</v>
      </c>
      <c r="AW153" s="3" t="s">
        <v>105</v>
      </c>
      <c r="AX153" s="3">
        <v>0</v>
      </c>
      <c r="AY153" s="172" t="s">
        <v>105</v>
      </c>
      <c r="AZ153" s="3">
        <f t="shared" si="18"/>
        <v>0</v>
      </c>
      <c r="BA153" s="159">
        <f t="shared" si="19"/>
        <v>108378785</v>
      </c>
      <c r="BB153" s="171">
        <f t="shared" si="21"/>
        <v>0</v>
      </c>
      <c r="BC153" s="171">
        <v>0</v>
      </c>
      <c r="BD153" s="171">
        <v>0</v>
      </c>
      <c r="BE153" s="171">
        <v>0</v>
      </c>
      <c r="BF153" s="171">
        <v>0</v>
      </c>
      <c r="BG153" s="172">
        <v>44926</v>
      </c>
      <c r="BH153" s="172">
        <v>44926</v>
      </c>
      <c r="BI153" s="174">
        <f t="shared" ca="1" si="20"/>
        <v>-1203</v>
      </c>
      <c r="BJ153" s="3" t="s">
        <v>281</v>
      </c>
      <c r="BK153" s="172" t="s">
        <v>105</v>
      </c>
      <c r="BL153" s="3" t="s">
        <v>910</v>
      </c>
      <c r="BM153" s="3" t="s">
        <v>92</v>
      </c>
      <c r="BN153" s="3" t="s">
        <v>1744</v>
      </c>
      <c r="BO153" s="3">
        <v>0</v>
      </c>
      <c r="BP153" s="3" t="s">
        <v>394</v>
      </c>
      <c r="BQ153" s="172">
        <v>44568</v>
      </c>
      <c r="BR153" s="3" t="s">
        <v>1556</v>
      </c>
      <c r="BS153" s="3">
        <v>2022</v>
      </c>
      <c r="BT153" s="151" t="s">
        <v>1745</v>
      </c>
      <c r="BU153" s="3" t="s">
        <v>105</v>
      </c>
      <c r="BV153" s="3" t="s">
        <v>40</v>
      </c>
      <c r="BW153" s="3" t="s">
        <v>93</v>
      </c>
      <c r="BX153" s="3" t="s">
        <v>105</v>
      </c>
      <c r="BY153" s="3" t="s">
        <v>1746</v>
      </c>
      <c r="BZ153" s="3" t="s">
        <v>105</v>
      </c>
      <c r="CA153" s="3" t="s">
        <v>303</v>
      </c>
      <c r="CB153" s="151" t="s">
        <v>1747</v>
      </c>
      <c r="CC153" s="204" t="s">
        <v>1748</v>
      </c>
      <c r="CD153" s="1"/>
      <c r="CE153" s="1"/>
      <c r="CF153" s="171" t="s">
        <v>1340</v>
      </c>
      <c r="CG153" s="171" t="s">
        <v>1341</v>
      </c>
      <c r="CH153" s="171" t="s">
        <v>167</v>
      </c>
      <c r="CI153" s="171" t="s">
        <v>477</v>
      </c>
    </row>
    <row r="154" spans="1:87" ht="126" hidden="1" x14ac:dyDescent="0.25">
      <c r="A154" s="3" t="s">
        <v>1749</v>
      </c>
      <c r="B154" s="175">
        <v>171</v>
      </c>
      <c r="C154" s="170" t="str">
        <f t="shared" ref="C154:C217" si="22">_xlfn.CONCAT(A154,"-","2022")</f>
        <v>JEP-124-2022</v>
      </c>
      <c r="D154" s="3" t="s">
        <v>1750</v>
      </c>
      <c r="E154" s="3" t="s">
        <v>472</v>
      </c>
      <c r="F154" s="172" t="s">
        <v>274</v>
      </c>
      <c r="G154" s="3" t="s">
        <v>1751</v>
      </c>
      <c r="H154" s="3" t="s">
        <v>29</v>
      </c>
      <c r="I154" s="3" t="s">
        <v>27</v>
      </c>
      <c r="J154" s="165">
        <v>52738318</v>
      </c>
      <c r="K154" s="3">
        <v>4</v>
      </c>
      <c r="L154" s="3" t="s">
        <v>9</v>
      </c>
      <c r="M154" s="3" t="s">
        <v>105</v>
      </c>
      <c r="N154" s="3" t="s">
        <v>1752</v>
      </c>
      <c r="O154" s="171" t="s">
        <v>12</v>
      </c>
      <c r="P154" s="3" t="s">
        <v>277</v>
      </c>
      <c r="Q154" s="3" t="s">
        <v>167</v>
      </c>
      <c r="R154" s="171" t="s">
        <v>779</v>
      </c>
      <c r="S154" s="171" t="s">
        <v>101</v>
      </c>
      <c r="T154" s="171" t="s">
        <v>1722</v>
      </c>
      <c r="U154" s="171" t="s">
        <v>1723</v>
      </c>
      <c r="V154" s="171" t="s">
        <v>105</v>
      </c>
      <c r="W154" s="171" t="s">
        <v>105</v>
      </c>
      <c r="X154" s="171" t="s">
        <v>105</v>
      </c>
      <c r="Y154" s="171" t="s">
        <v>280</v>
      </c>
      <c r="Z154" s="115">
        <v>123119381</v>
      </c>
      <c r="AA154" s="171" t="s">
        <v>105</v>
      </c>
      <c r="AB154" s="171" t="s">
        <v>105</v>
      </c>
      <c r="AC154" s="153" t="s">
        <v>1414</v>
      </c>
      <c r="AD154" s="153" t="s">
        <v>105</v>
      </c>
      <c r="AE154" s="175">
        <v>39922</v>
      </c>
      <c r="AF154" s="175">
        <v>35622</v>
      </c>
      <c r="AG154" s="175">
        <v>2018011001091</v>
      </c>
      <c r="AH154" s="172">
        <v>44578</v>
      </c>
      <c r="AI154" s="172">
        <v>44580</v>
      </c>
      <c r="AJ154" s="3" t="s">
        <v>105</v>
      </c>
      <c r="AK154" s="173" t="s">
        <v>105</v>
      </c>
      <c r="AL154" s="3" t="s">
        <v>105</v>
      </c>
      <c r="AM154" s="172" t="s">
        <v>105</v>
      </c>
      <c r="AN154" s="154">
        <v>0</v>
      </c>
      <c r="AO154" s="3" t="s">
        <v>105</v>
      </c>
      <c r="AP154" s="154">
        <v>0</v>
      </c>
      <c r="AQ154" s="172" t="s">
        <v>105</v>
      </c>
      <c r="AR154" s="154">
        <v>0</v>
      </c>
      <c r="AS154" s="3" t="s">
        <v>105</v>
      </c>
      <c r="AT154" s="154">
        <v>0</v>
      </c>
      <c r="AU154" s="3" t="s">
        <v>105</v>
      </c>
      <c r="AV154" s="154">
        <v>0</v>
      </c>
      <c r="AW154" s="3" t="s">
        <v>105</v>
      </c>
      <c r="AX154" s="3">
        <v>0</v>
      </c>
      <c r="AY154" s="172" t="s">
        <v>105</v>
      </c>
      <c r="AZ154" s="3">
        <f t="shared" si="18"/>
        <v>0</v>
      </c>
      <c r="BA154" s="159">
        <f t="shared" si="19"/>
        <v>123119381</v>
      </c>
      <c r="BB154" s="171">
        <f t="shared" si="21"/>
        <v>0</v>
      </c>
      <c r="BC154" s="171">
        <v>0</v>
      </c>
      <c r="BD154" s="171">
        <v>0</v>
      </c>
      <c r="BE154" s="171">
        <v>0</v>
      </c>
      <c r="BF154" s="171">
        <v>0</v>
      </c>
      <c r="BG154" s="172">
        <v>44926</v>
      </c>
      <c r="BH154" s="172">
        <v>44926</v>
      </c>
      <c r="BI154" s="174">
        <f t="shared" ca="1" si="20"/>
        <v>-1203</v>
      </c>
      <c r="BJ154" s="3" t="s">
        <v>281</v>
      </c>
      <c r="BK154" s="172" t="s">
        <v>105</v>
      </c>
      <c r="BL154" s="3" t="s">
        <v>1753</v>
      </c>
      <c r="BM154" s="3" t="s">
        <v>92</v>
      </c>
      <c r="BN154" s="3" t="s">
        <v>1754</v>
      </c>
      <c r="BO154" s="3">
        <v>1</v>
      </c>
      <c r="BP154" s="3" t="s">
        <v>284</v>
      </c>
      <c r="BQ154" s="172">
        <v>44574</v>
      </c>
      <c r="BR154" s="3" t="s">
        <v>1755</v>
      </c>
      <c r="BS154" s="3">
        <v>2022</v>
      </c>
      <c r="BT154" s="151" t="s">
        <v>1756</v>
      </c>
      <c r="BU154" s="3" t="s">
        <v>105</v>
      </c>
      <c r="BV154" s="3" t="s">
        <v>40</v>
      </c>
      <c r="BW154" s="3" t="s">
        <v>93</v>
      </c>
      <c r="BX154" s="3" t="s">
        <v>105</v>
      </c>
      <c r="BY154" s="3" t="s">
        <v>755</v>
      </c>
      <c r="BZ154" s="3" t="s">
        <v>105</v>
      </c>
      <c r="CA154" s="3" t="s">
        <v>303</v>
      </c>
      <c r="CB154" s="3" t="s">
        <v>289</v>
      </c>
      <c r="CC154" s="203" t="s">
        <v>1757</v>
      </c>
      <c r="CD154" s="1"/>
      <c r="CE154" s="1"/>
      <c r="CF154" s="171" t="s">
        <v>1340</v>
      </c>
      <c r="CG154" s="171" t="s">
        <v>1341</v>
      </c>
      <c r="CH154" s="171" t="s">
        <v>167</v>
      </c>
      <c r="CI154" s="171" t="s">
        <v>477</v>
      </c>
    </row>
    <row r="155" spans="1:87" ht="126" hidden="1" x14ac:dyDescent="0.25">
      <c r="A155" s="3" t="s">
        <v>1758</v>
      </c>
      <c r="B155" s="175">
        <v>172</v>
      </c>
      <c r="C155" s="170" t="str">
        <f t="shared" si="22"/>
        <v>JEP-017-2022</v>
      </c>
      <c r="D155" s="3" t="s">
        <v>1759</v>
      </c>
      <c r="E155" s="3" t="s">
        <v>472</v>
      </c>
      <c r="F155" s="172" t="s">
        <v>274</v>
      </c>
      <c r="G155" s="3" t="s">
        <v>1760</v>
      </c>
      <c r="H155" s="3" t="s">
        <v>29</v>
      </c>
      <c r="I155" s="3" t="s">
        <v>27</v>
      </c>
      <c r="J155" s="165">
        <v>1018479514</v>
      </c>
      <c r="K155" s="3">
        <v>7</v>
      </c>
      <c r="L155" s="3" t="s">
        <v>9</v>
      </c>
      <c r="M155" s="3" t="s">
        <v>105</v>
      </c>
      <c r="N155" s="3" t="s">
        <v>1761</v>
      </c>
      <c r="O155" s="171" t="s">
        <v>12</v>
      </c>
      <c r="P155" s="3" t="s">
        <v>277</v>
      </c>
      <c r="Q155" s="3" t="s">
        <v>167</v>
      </c>
      <c r="R155" s="171" t="s">
        <v>779</v>
      </c>
      <c r="S155" s="171" t="s">
        <v>101</v>
      </c>
      <c r="T155" s="171" t="s">
        <v>1722</v>
      </c>
      <c r="U155" s="171" t="s">
        <v>1723</v>
      </c>
      <c r="V155" s="171" t="s">
        <v>105</v>
      </c>
      <c r="W155" s="171" t="s">
        <v>105</v>
      </c>
      <c r="X155" s="171" t="s">
        <v>105</v>
      </c>
      <c r="Y155" s="171" t="s">
        <v>280</v>
      </c>
      <c r="Z155" s="115">
        <v>49888641</v>
      </c>
      <c r="AA155" s="171" t="s">
        <v>105</v>
      </c>
      <c r="AB155" s="171" t="s">
        <v>105</v>
      </c>
      <c r="AC155" s="153">
        <v>4192323</v>
      </c>
      <c r="AD155" s="153" t="s">
        <v>105</v>
      </c>
      <c r="AE155" s="175">
        <v>27122</v>
      </c>
      <c r="AF155" s="175">
        <v>31922</v>
      </c>
      <c r="AG155" s="175">
        <v>2018011001091</v>
      </c>
      <c r="AH155" s="172">
        <v>44575</v>
      </c>
      <c r="AI155" s="172">
        <v>44575</v>
      </c>
      <c r="AJ155" s="3" t="s">
        <v>105</v>
      </c>
      <c r="AK155" s="3" t="s">
        <v>105</v>
      </c>
      <c r="AL155" s="3" t="s">
        <v>105</v>
      </c>
      <c r="AM155" s="172" t="s">
        <v>105</v>
      </c>
      <c r="AN155" s="154">
        <v>0</v>
      </c>
      <c r="AO155" s="3" t="s">
        <v>105</v>
      </c>
      <c r="AP155" s="154">
        <v>0</v>
      </c>
      <c r="AQ155" s="172" t="s">
        <v>105</v>
      </c>
      <c r="AR155" s="154">
        <v>0</v>
      </c>
      <c r="AS155" s="3" t="s">
        <v>105</v>
      </c>
      <c r="AT155" s="154">
        <v>0</v>
      </c>
      <c r="AU155" s="3" t="s">
        <v>105</v>
      </c>
      <c r="AV155" s="154">
        <v>0</v>
      </c>
      <c r="AW155" s="3" t="s">
        <v>105</v>
      </c>
      <c r="AX155" s="3">
        <v>0</v>
      </c>
      <c r="AY155" s="172" t="s">
        <v>105</v>
      </c>
      <c r="AZ155" s="3">
        <f t="shared" si="18"/>
        <v>0</v>
      </c>
      <c r="BA155" s="159">
        <f t="shared" si="19"/>
        <v>49888641</v>
      </c>
      <c r="BB155" s="171">
        <f t="shared" si="21"/>
        <v>0</v>
      </c>
      <c r="BC155" s="171">
        <v>0</v>
      </c>
      <c r="BD155" s="171">
        <v>0</v>
      </c>
      <c r="BE155" s="171">
        <v>0</v>
      </c>
      <c r="BF155" s="171">
        <v>0</v>
      </c>
      <c r="BG155" s="172">
        <v>44926</v>
      </c>
      <c r="BH155" s="172">
        <v>44926</v>
      </c>
      <c r="BI155" s="174">
        <f t="shared" ca="1" si="20"/>
        <v>-1203</v>
      </c>
      <c r="BJ155" s="3" t="s">
        <v>281</v>
      </c>
      <c r="BK155" s="172" t="s">
        <v>105</v>
      </c>
      <c r="BL155" s="3" t="s">
        <v>910</v>
      </c>
      <c r="BM155" s="3" t="s">
        <v>92</v>
      </c>
      <c r="BN155" s="3" t="s">
        <v>1762</v>
      </c>
      <c r="BO155" s="3">
        <v>0</v>
      </c>
      <c r="BP155" s="3" t="s">
        <v>394</v>
      </c>
      <c r="BQ155" s="172">
        <v>44568</v>
      </c>
      <c r="BR155" s="3" t="s">
        <v>1763</v>
      </c>
      <c r="BS155" s="3">
        <v>2022</v>
      </c>
      <c r="BT155" s="151" t="s">
        <v>1764</v>
      </c>
      <c r="BU155" s="3" t="s">
        <v>105</v>
      </c>
      <c r="BV155" s="3" t="s">
        <v>40</v>
      </c>
      <c r="BW155" s="3" t="s">
        <v>93</v>
      </c>
      <c r="BX155" s="3" t="s">
        <v>105</v>
      </c>
      <c r="BY155" s="3" t="s">
        <v>945</v>
      </c>
      <c r="BZ155" s="3" t="s">
        <v>105</v>
      </c>
      <c r="CA155" s="3" t="s">
        <v>288</v>
      </c>
      <c r="CB155" s="151" t="s">
        <v>1765</v>
      </c>
      <c r="CC155" s="204" t="s">
        <v>1766</v>
      </c>
      <c r="CD155" s="1"/>
      <c r="CE155" s="1"/>
      <c r="CF155" s="171" t="s">
        <v>1340</v>
      </c>
      <c r="CG155" s="171" t="s">
        <v>1341</v>
      </c>
      <c r="CH155" s="171" t="s">
        <v>167</v>
      </c>
      <c r="CI155" s="171" t="s">
        <v>477</v>
      </c>
    </row>
    <row r="156" spans="1:87" ht="126" hidden="1" x14ac:dyDescent="0.25">
      <c r="A156" s="3" t="s">
        <v>1767</v>
      </c>
      <c r="B156" s="175">
        <v>173</v>
      </c>
      <c r="C156" s="170" t="str">
        <f t="shared" si="22"/>
        <v>JEP-022-2022</v>
      </c>
      <c r="D156" s="3" t="s">
        <v>1768</v>
      </c>
      <c r="E156" s="3" t="s">
        <v>472</v>
      </c>
      <c r="F156" s="172" t="s">
        <v>274</v>
      </c>
      <c r="G156" s="3" t="s">
        <v>1769</v>
      </c>
      <c r="H156" s="3" t="s">
        <v>29</v>
      </c>
      <c r="I156" s="3" t="s">
        <v>27</v>
      </c>
      <c r="J156" s="165">
        <v>1022422027</v>
      </c>
      <c r="K156" s="3">
        <v>0</v>
      </c>
      <c r="L156" s="3" t="s">
        <v>9</v>
      </c>
      <c r="M156" s="3" t="s">
        <v>105</v>
      </c>
      <c r="N156" s="3" t="s">
        <v>1770</v>
      </c>
      <c r="O156" s="171" t="s">
        <v>12</v>
      </c>
      <c r="P156" s="3" t="s">
        <v>277</v>
      </c>
      <c r="Q156" s="3" t="s">
        <v>167</v>
      </c>
      <c r="R156" s="171" t="s">
        <v>779</v>
      </c>
      <c r="S156" s="171" t="s">
        <v>101</v>
      </c>
      <c r="T156" s="171" t="s">
        <v>1722</v>
      </c>
      <c r="U156" s="171" t="s">
        <v>1723</v>
      </c>
      <c r="V156" s="171" t="s">
        <v>105</v>
      </c>
      <c r="W156" s="171" t="s">
        <v>105</v>
      </c>
      <c r="X156" s="171" t="s">
        <v>105</v>
      </c>
      <c r="Y156" s="171" t="s">
        <v>280</v>
      </c>
      <c r="Z156" s="115">
        <v>49888641</v>
      </c>
      <c r="AA156" s="171" t="s">
        <v>105</v>
      </c>
      <c r="AB156" s="171" t="s">
        <v>105</v>
      </c>
      <c r="AC156" s="153" t="s">
        <v>1606</v>
      </c>
      <c r="AD156" s="153" t="s">
        <v>105</v>
      </c>
      <c r="AE156" s="175">
        <v>27222</v>
      </c>
      <c r="AF156" s="175">
        <v>27822</v>
      </c>
      <c r="AG156" s="175">
        <v>2018011001091</v>
      </c>
      <c r="AH156" s="172">
        <v>44572</v>
      </c>
      <c r="AI156" s="172">
        <v>44574</v>
      </c>
      <c r="AJ156" s="3" t="s">
        <v>105</v>
      </c>
      <c r="AK156" s="3" t="s">
        <v>105</v>
      </c>
      <c r="AL156" s="3" t="s">
        <v>105</v>
      </c>
      <c r="AM156" s="172" t="s">
        <v>105</v>
      </c>
      <c r="AN156" s="154">
        <v>0</v>
      </c>
      <c r="AO156" s="3" t="s">
        <v>105</v>
      </c>
      <c r="AP156" s="154">
        <v>0</v>
      </c>
      <c r="AQ156" s="172" t="s">
        <v>105</v>
      </c>
      <c r="AR156" s="154">
        <v>0</v>
      </c>
      <c r="AS156" s="3" t="s">
        <v>105</v>
      </c>
      <c r="AT156" s="154">
        <v>0</v>
      </c>
      <c r="AU156" s="3" t="s">
        <v>105</v>
      </c>
      <c r="AV156" s="154">
        <v>0</v>
      </c>
      <c r="AW156" s="3" t="s">
        <v>105</v>
      </c>
      <c r="AX156" s="3">
        <v>0</v>
      </c>
      <c r="AY156" s="172" t="s">
        <v>105</v>
      </c>
      <c r="AZ156" s="3">
        <f t="shared" si="18"/>
        <v>0</v>
      </c>
      <c r="BA156" s="159">
        <f t="shared" si="19"/>
        <v>49888641</v>
      </c>
      <c r="BB156" s="171">
        <f t="shared" si="21"/>
        <v>0</v>
      </c>
      <c r="BC156" s="171">
        <v>0</v>
      </c>
      <c r="BD156" s="171">
        <v>0</v>
      </c>
      <c r="BE156" s="171">
        <v>0</v>
      </c>
      <c r="BF156" s="171">
        <v>0</v>
      </c>
      <c r="BG156" s="172">
        <v>44926</v>
      </c>
      <c r="BH156" s="172">
        <v>44926</v>
      </c>
      <c r="BI156" s="174">
        <f t="shared" ca="1" si="20"/>
        <v>-1203</v>
      </c>
      <c r="BJ156" s="3" t="s">
        <v>281</v>
      </c>
      <c r="BK156" s="172" t="s">
        <v>105</v>
      </c>
      <c r="BL156" s="3" t="s">
        <v>910</v>
      </c>
      <c r="BM156" s="3" t="s">
        <v>92</v>
      </c>
      <c r="BN156" s="3" t="s">
        <v>1771</v>
      </c>
      <c r="BO156" s="3">
        <v>0</v>
      </c>
      <c r="BP156" s="3" t="s">
        <v>394</v>
      </c>
      <c r="BQ156" s="172">
        <v>44568</v>
      </c>
      <c r="BR156" s="3" t="s">
        <v>1772</v>
      </c>
      <c r="BS156" s="3">
        <v>2022</v>
      </c>
      <c r="BT156" s="151" t="s">
        <v>1773</v>
      </c>
      <c r="BU156" s="3" t="s">
        <v>105</v>
      </c>
      <c r="BV156" s="3" t="s">
        <v>40</v>
      </c>
      <c r="BW156" s="3" t="s">
        <v>93</v>
      </c>
      <c r="BX156" s="3" t="s">
        <v>105</v>
      </c>
      <c r="BY156" s="3" t="s">
        <v>828</v>
      </c>
      <c r="BZ156" s="3" t="s">
        <v>105</v>
      </c>
      <c r="CA156" s="3" t="s">
        <v>288</v>
      </c>
      <c r="CB156" s="151" t="s">
        <v>1774</v>
      </c>
      <c r="CC156" s="204" t="s">
        <v>1775</v>
      </c>
      <c r="CD156" s="1"/>
      <c r="CE156" s="1"/>
      <c r="CF156" s="171" t="s">
        <v>1340</v>
      </c>
      <c r="CG156" s="171" t="s">
        <v>1341</v>
      </c>
      <c r="CH156" s="171" t="s">
        <v>167</v>
      </c>
      <c r="CI156" s="171" t="s">
        <v>477</v>
      </c>
    </row>
    <row r="157" spans="1:87" ht="126" hidden="1" x14ac:dyDescent="0.25">
      <c r="A157" s="3" t="s">
        <v>1776</v>
      </c>
      <c r="B157" s="175">
        <v>174</v>
      </c>
      <c r="C157" s="170" t="str">
        <f t="shared" si="22"/>
        <v>JEP-123-2022</v>
      </c>
      <c r="D157" s="3" t="s">
        <v>1777</v>
      </c>
      <c r="E157" s="3" t="s">
        <v>472</v>
      </c>
      <c r="F157" s="172" t="s">
        <v>274</v>
      </c>
      <c r="G157" s="3" t="s">
        <v>1778</v>
      </c>
      <c r="H157" s="3" t="s">
        <v>29</v>
      </c>
      <c r="I157" s="3" t="s">
        <v>27</v>
      </c>
      <c r="J157" s="165">
        <v>52550685</v>
      </c>
      <c r="K157" s="3">
        <v>3</v>
      </c>
      <c r="L157" s="3" t="s">
        <v>9</v>
      </c>
      <c r="M157" s="3" t="s">
        <v>105</v>
      </c>
      <c r="N157" s="3" t="s">
        <v>1779</v>
      </c>
      <c r="O157" s="171" t="s">
        <v>12</v>
      </c>
      <c r="P157" s="3" t="s">
        <v>277</v>
      </c>
      <c r="Q157" s="3" t="s">
        <v>167</v>
      </c>
      <c r="R157" s="171" t="s">
        <v>779</v>
      </c>
      <c r="S157" s="171" t="s">
        <v>101</v>
      </c>
      <c r="T157" s="171" t="s">
        <v>1722</v>
      </c>
      <c r="U157" s="171" t="s">
        <v>1723</v>
      </c>
      <c r="V157" s="171" t="s">
        <v>105</v>
      </c>
      <c r="W157" s="171" t="s">
        <v>105</v>
      </c>
      <c r="X157" s="171" t="s">
        <v>105</v>
      </c>
      <c r="Y157" s="171" t="s">
        <v>280</v>
      </c>
      <c r="Z157" s="115">
        <v>42164150</v>
      </c>
      <c r="AA157" s="171" t="s">
        <v>105</v>
      </c>
      <c r="AB157" s="171" t="s">
        <v>105</v>
      </c>
      <c r="AC157" s="153">
        <v>3614070</v>
      </c>
      <c r="AD157" s="153" t="s">
        <v>105</v>
      </c>
      <c r="AE157" s="175">
        <v>40722</v>
      </c>
      <c r="AF157" s="175">
        <v>37122</v>
      </c>
      <c r="AG157" s="175">
        <v>2018011001091</v>
      </c>
      <c r="AH157" s="172">
        <v>44579</v>
      </c>
      <c r="AI157" s="172">
        <v>44582</v>
      </c>
      <c r="AJ157" s="3" t="s">
        <v>105</v>
      </c>
      <c r="AK157" s="173" t="s">
        <v>105</v>
      </c>
      <c r="AL157" s="3" t="s">
        <v>105</v>
      </c>
      <c r="AM157" s="172" t="s">
        <v>105</v>
      </c>
      <c r="AN157" s="154">
        <v>0</v>
      </c>
      <c r="AO157" s="3" t="s">
        <v>105</v>
      </c>
      <c r="AP157" s="154">
        <v>0</v>
      </c>
      <c r="AQ157" s="172" t="s">
        <v>105</v>
      </c>
      <c r="AR157" s="154">
        <v>0</v>
      </c>
      <c r="AS157" s="3" t="s">
        <v>105</v>
      </c>
      <c r="AT157" s="154">
        <v>0</v>
      </c>
      <c r="AU157" s="3" t="s">
        <v>105</v>
      </c>
      <c r="AV157" s="154">
        <v>0</v>
      </c>
      <c r="AW157" s="3" t="s">
        <v>105</v>
      </c>
      <c r="AX157" s="3">
        <v>0</v>
      </c>
      <c r="AY157" s="172" t="s">
        <v>105</v>
      </c>
      <c r="AZ157" s="3">
        <f t="shared" si="18"/>
        <v>0</v>
      </c>
      <c r="BA157" s="159">
        <f t="shared" si="19"/>
        <v>42164150</v>
      </c>
      <c r="BB157" s="171">
        <f t="shared" si="21"/>
        <v>0</v>
      </c>
      <c r="BC157" s="171">
        <v>0</v>
      </c>
      <c r="BD157" s="171">
        <v>0</v>
      </c>
      <c r="BE157" s="171">
        <v>0</v>
      </c>
      <c r="BF157" s="171">
        <v>0</v>
      </c>
      <c r="BG157" s="172">
        <v>44926</v>
      </c>
      <c r="BH157" s="172">
        <v>44926</v>
      </c>
      <c r="BI157" s="174">
        <f t="shared" ca="1" si="20"/>
        <v>-1203</v>
      </c>
      <c r="BJ157" s="3" t="s">
        <v>281</v>
      </c>
      <c r="BK157" s="172" t="s">
        <v>105</v>
      </c>
      <c r="BL157" s="3" t="s">
        <v>282</v>
      </c>
      <c r="BM157" s="3" t="s">
        <v>92</v>
      </c>
      <c r="BN157" s="3" t="s">
        <v>1780</v>
      </c>
      <c r="BO157" s="3">
        <v>2</v>
      </c>
      <c r="BP157" s="3" t="s">
        <v>284</v>
      </c>
      <c r="BQ157" s="172">
        <v>44581</v>
      </c>
      <c r="BR157" s="3" t="s">
        <v>1781</v>
      </c>
      <c r="BS157" s="3">
        <v>2022</v>
      </c>
      <c r="BT157" s="151" t="s">
        <v>1782</v>
      </c>
      <c r="BU157" s="3" t="s">
        <v>105</v>
      </c>
      <c r="BV157" s="3" t="s">
        <v>40</v>
      </c>
      <c r="BW157" s="3" t="s">
        <v>93</v>
      </c>
      <c r="BX157" s="3" t="s">
        <v>105</v>
      </c>
      <c r="BY157" s="3" t="s">
        <v>1783</v>
      </c>
      <c r="BZ157" s="3" t="s">
        <v>105</v>
      </c>
      <c r="CA157" s="3" t="s">
        <v>303</v>
      </c>
      <c r="CB157" s="3" t="s">
        <v>289</v>
      </c>
      <c r="CC157" s="203" t="s">
        <v>1784</v>
      </c>
      <c r="CD157" s="1"/>
      <c r="CE157" s="1"/>
      <c r="CF157" s="171" t="s">
        <v>1340</v>
      </c>
      <c r="CG157" s="171" t="s">
        <v>1341</v>
      </c>
      <c r="CH157" s="171" t="s">
        <v>167</v>
      </c>
      <c r="CI157" s="171" t="s">
        <v>477</v>
      </c>
    </row>
    <row r="158" spans="1:87" ht="126" hidden="1" x14ac:dyDescent="0.25">
      <c r="A158" s="3" t="s">
        <v>1785</v>
      </c>
      <c r="B158" s="175">
        <v>175</v>
      </c>
      <c r="C158" s="170" t="str">
        <f t="shared" si="22"/>
        <v>JEP-218-2022</v>
      </c>
      <c r="D158" s="3" t="s">
        <v>1786</v>
      </c>
      <c r="E158" s="3" t="s">
        <v>472</v>
      </c>
      <c r="F158" s="172">
        <v>44578</v>
      </c>
      <c r="G158" s="3" t="s">
        <v>1787</v>
      </c>
      <c r="H158" s="3" t="s">
        <v>29</v>
      </c>
      <c r="I158" s="3" t="s">
        <v>27</v>
      </c>
      <c r="J158" s="165">
        <v>51784171</v>
      </c>
      <c r="K158" s="3">
        <v>0</v>
      </c>
      <c r="L158" s="3" t="s">
        <v>9</v>
      </c>
      <c r="M158" s="3" t="s">
        <v>105</v>
      </c>
      <c r="N158" s="3" t="s">
        <v>1788</v>
      </c>
      <c r="O158" s="171" t="s">
        <v>12</v>
      </c>
      <c r="P158" s="3" t="s">
        <v>277</v>
      </c>
      <c r="Q158" s="3" t="s">
        <v>167</v>
      </c>
      <c r="R158" s="171" t="s">
        <v>779</v>
      </c>
      <c r="S158" s="171" t="s">
        <v>101</v>
      </c>
      <c r="T158" s="171" t="s">
        <v>1722</v>
      </c>
      <c r="U158" s="171" t="s">
        <v>1723</v>
      </c>
      <c r="V158" s="171" t="s">
        <v>105</v>
      </c>
      <c r="W158" s="171" t="s">
        <v>105</v>
      </c>
      <c r="X158" s="171" t="s">
        <v>105</v>
      </c>
      <c r="Y158" s="171" t="s">
        <v>280</v>
      </c>
      <c r="Z158" s="115">
        <v>94211621</v>
      </c>
      <c r="AA158" s="171" t="s">
        <v>105</v>
      </c>
      <c r="AB158" s="171" t="s">
        <v>105</v>
      </c>
      <c r="AC158" s="153" t="s">
        <v>320</v>
      </c>
      <c r="AD158" s="153" t="s">
        <v>105</v>
      </c>
      <c r="AE158" s="175">
        <v>51422</v>
      </c>
      <c r="AF158" s="175">
        <v>49822</v>
      </c>
      <c r="AG158" s="175" t="s">
        <v>732</v>
      </c>
      <c r="AH158" s="172">
        <v>44584</v>
      </c>
      <c r="AI158" s="172">
        <v>44586</v>
      </c>
      <c r="AJ158" s="3" t="s">
        <v>105</v>
      </c>
      <c r="AK158" s="173" t="s">
        <v>105</v>
      </c>
      <c r="AL158" s="3" t="s">
        <v>105</v>
      </c>
      <c r="AM158" s="172" t="s">
        <v>105</v>
      </c>
      <c r="AN158" s="154">
        <v>0</v>
      </c>
      <c r="AO158" s="3" t="s">
        <v>105</v>
      </c>
      <c r="AP158" s="154">
        <v>0</v>
      </c>
      <c r="AQ158" s="172" t="s">
        <v>105</v>
      </c>
      <c r="AR158" s="154">
        <v>0</v>
      </c>
      <c r="AS158" s="3" t="s">
        <v>105</v>
      </c>
      <c r="AT158" s="154">
        <v>0</v>
      </c>
      <c r="AU158" s="3" t="s">
        <v>105</v>
      </c>
      <c r="AV158" s="154">
        <v>0</v>
      </c>
      <c r="AW158" s="3" t="s">
        <v>105</v>
      </c>
      <c r="AX158" s="3">
        <v>0</v>
      </c>
      <c r="AY158" s="172" t="s">
        <v>105</v>
      </c>
      <c r="AZ158" s="3">
        <f t="shared" si="18"/>
        <v>0</v>
      </c>
      <c r="BA158" s="159">
        <f t="shared" si="19"/>
        <v>94211621</v>
      </c>
      <c r="BB158" s="171">
        <f t="shared" si="21"/>
        <v>0</v>
      </c>
      <c r="BC158" s="171">
        <v>0</v>
      </c>
      <c r="BD158" s="171">
        <v>0</v>
      </c>
      <c r="BE158" s="171">
        <v>0</v>
      </c>
      <c r="BF158" s="171">
        <v>0</v>
      </c>
      <c r="BG158" s="172">
        <v>44926</v>
      </c>
      <c r="BH158" s="172">
        <v>44926</v>
      </c>
      <c r="BI158" s="174">
        <f t="shared" ca="1" si="20"/>
        <v>-1203</v>
      </c>
      <c r="BJ158" s="3" t="s">
        <v>281</v>
      </c>
      <c r="BK158" s="172" t="s">
        <v>105</v>
      </c>
      <c r="BL158" s="3" t="s">
        <v>910</v>
      </c>
      <c r="BM158" s="3" t="s">
        <v>298</v>
      </c>
      <c r="BN158" s="3" t="s">
        <v>1789</v>
      </c>
      <c r="BO158" s="3">
        <v>0</v>
      </c>
      <c r="BP158" s="3" t="s">
        <v>284</v>
      </c>
      <c r="BQ158" s="172">
        <v>44585</v>
      </c>
      <c r="BR158" s="3" t="s">
        <v>1790</v>
      </c>
      <c r="BS158" s="3">
        <v>2022</v>
      </c>
      <c r="BT158" s="151" t="s">
        <v>1791</v>
      </c>
      <c r="BU158" s="3" t="s">
        <v>105</v>
      </c>
      <c r="BV158" s="3" t="s">
        <v>40</v>
      </c>
      <c r="BW158" s="3" t="s">
        <v>93</v>
      </c>
      <c r="BX158" s="3" t="s">
        <v>105</v>
      </c>
      <c r="BY158" s="3" t="s">
        <v>920</v>
      </c>
      <c r="BZ158" s="3" t="s">
        <v>105</v>
      </c>
      <c r="CA158" s="3" t="s">
        <v>303</v>
      </c>
      <c r="CB158" s="3" t="s">
        <v>289</v>
      </c>
      <c r="CC158" s="204" t="s">
        <v>1792</v>
      </c>
      <c r="CD158" s="1"/>
      <c r="CE158" s="1"/>
      <c r="CF158" s="171" t="s">
        <v>1340</v>
      </c>
      <c r="CG158" s="171" t="s">
        <v>1341</v>
      </c>
      <c r="CH158" s="171" t="s">
        <v>167</v>
      </c>
      <c r="CI158" s="171" t="s">
        <v>477</v>
      </c>
    </row>
    <row r="159" spans="1:87" ht="126" hidden="1" x14ac:dyDescent="0.25">
      <c r="A159" s="3" t="s">
        <v>1793</v>
      </c>
      <c r="B159" s="175">
        <v>176</v>
      </c>
      <c r="C159" s="170" t="str">
        <f t="shared" si="22"/>
        <v>JEP-018-2022</v>
      </c>
      <c r="D159" s="3" t="s">
        <v>1794</v>
      </c>
      <c r="E159" s="3" t="s">
        <v>472</v>
      </c>
      <c r="F159" s="172" t="s">
        <v>274</v>
      </c>
      <c r="G159" s="3" t="s">
        <v>1795</v>
      </c>
      <c r="H159" s="3" t="s">
        <v>29</v>
      </c>
      <c r="I159" s="3" t="s">
        <v>27</v>
      </c>
      <c r="J159" s="165">
        <v>79956103</v>
      </c>
      <c r="K159" s="3">
        <v>0</v>
      </c>
      <c r="L159" s="3" t="s">
        <v>9</v>
      </c>
      <c r="M159" s="3" t="s">
        <v>105</v>
      </c>
      <c r="N159" s="3" t="s">
        <v>1788</v>
      </c>
      <c r="O159" s="171" t="s">
        <v>12</v>
      </c>
      <c r="P159" s="3" t="s">
        <v>277</v>
      </c>
      <c r="Q159" s="3" t="s">
        <v>167</v>
      </c>
      <c r="R159" s="171" t="s">
        <v>779</v>
      </c>
      <c r="S159" s="171" t="s">
        <v>101</v>
      </c>
      <c r="T159" s="171" t="s">
        <v>1722</v>
      </c>
      <c r="U159" s="171" t="s">
        <v>1723</v>
      </c>
      <c r="V159" s="171" t="s">
        <v>105</v>
      </c>
      <c r="W159" s="171" t="s">
        <v>105</v>
      </c>
      <c r="X159" s="171" t="s">
        <v>105</v>
      </c>
      <c r="Y159" s="171" t="s">
        <v>280</v>
      </c>
      <c r="Z159" s="115">
        <v>98056987</v>
      </c>
      <c r="AA159" s="171" t="s">
        <v>105</v>
      </c>
      <c r="AB159" s="171" t="s">
        <v>105</v>
      </c>
      <c r="AC159" s="153" t="s">
        <v>1796</v>
      </c>
      <c r="AD159" s="153" t="s">
        <v>105</v>
      </c>
      <c r="AE159" s="175">
        <v>27322</v>
      </c>
      <c r="AF159" s="175">
        <v>29422</v>
      </c>
      <c r="AG159" s="175">
        <v>2018011001091</v>
      </c>
      <c r="AH159" s="172">
        <v>44573</v>
      </c>
      <c r="AI159" s="172">
        <v>44580</v>
      </c>
      <c r="AJ159" s="3" t="s">
        <v>105</v>
      </c>
      <c r="AK159" s="3" t="s">
        <v>105</v>
      </c>
      <c r="AL159" s="3" t="s">
        <v>105</v>
      </c>
      <c r="AM159" s="172" t="s">
        <v>105</v>
      </c>
      <c r="AN159" s="154">
        <v>0</v>
      </c>
      <c r="AO159" s="3" t="s">
        <v>105</v>
      </c>
      <c r="AP159" s="154">
        <v>0</v>
      </c>
      <c r="AQ159" s="172" t="s">
        <v>105</v>
      </c>
      <c r="AR159" s="154">
        <v>0</v>
      </c>
      <c r="AS159" s="3" t="s">
        <v>105</v>
      </c>
      <c r="AT159" s="154">
        <v>0</v>
      </c>
      <c r="AU159" s="3" t="s">
        <v>105</v>
      </c>
      <c r="AV159" s="154">
        <v>0</v>
      </c>
      <c r="AW159" s="3" t="s">
        <v>105</v>
      </c>
      <c r="AX159" s="3">
        <v>0</v>
      </c>
      <c r="AY159" s="172" t="s">
        <v>105</v>
      </c>
      <c r="AZ159" s="3">
        <f t="shared" si="18"/>
        <v>0</v>
      </c>
      <c r="BA159" s="159">
        <f t="shared" si="19"/>
        <v>98056987</v>
      </c>
      <c r="BB159" s="171">
        <f t="shared" si="21"/>
        <v>0</v>
      </c>
      <c r="BC159" s="171">
        <v>0</v>
      </c>
      <c r="BD159" s="171">
        <v>0</v>
      </c>
      <c r="BE159" s="171">
        <v>0</v>
      </c>
      <c r="BF159" s="171">
        <v>0</v>
      </c>
      <c r="BG159" s="172">
        <v>44926</v>
      </c>
      <c r="BH159" s="172">
        <v>44926</v>
      </c>
      <c r="BI159" s="174">
        <f t="shared" ca="1" si="20"/>
        <v>-1203</v>
      </c>
      <c r="BJ159" s="3" t="s">
        <v>281</v>
      </c>
      <c r="BK159" s="172" t="s">
        <v>105</v>
      </c>
      <c r="BL159" s="3" t="s">
        <v>910</v>
      </c>
      <c r="BM159" s="3" t="s">
        <v>92</v>
      </c>
      <c r="BN159" s="3" t="s">
        <v>1797</v>
      </c>
      <c r="BO159" s="3">
        <v>1</v>
      </c>
      <c r="BP159" s="3" t="s">
        <v>394</v>
      </c>
      <c r="BQ159" s="172">
        <v>44575</v>
      </c>
      <c r="BR159" s="3" t="s">
        <v>1572</v>
      </c>
      <c r="BS159" s="3">
        <v>2022</v>
      </c>
      <c r="BT159" s="151" t="s">
        <v>1798</v>
      </c>
      <c r="BU159" s="3" t="s">
        <v>105</v>
      </c>
      <c r="BV159" s="3" t="s">
        <v>40</v>
      </c>
      <c r="BW159" s="3" t="s">
        <v>93</v>
      </c>
      <c r="BX159" s="3" t="s">
        <v>105</v>
      </c>
      <c r="BY159" s="3" t="s">
        <v>920</v>
      </c>
      <c r="BZ159" s="3" t="s">
        <v>105</v>
      </c>
      <c r="CA159" s="3" t="s">
        <v>288</v>
      </c>
      <c r="CB159" s="151" t="s">
        <v>1799</v>
      </c>
      <c r="CC159" s="203" t="s">
        <v>1800</v>
      </c>
      <c r="CD159" s="1"/>
      <c r="CE159" s="1"/>
      <c r="CF159" s="171" t="s">
        <v>1340</v>
      </c>
      <c r="CG159" s="171" t="s">
        <v>1341</v>
      </c>
      <c r="CH159" s="171" t="s">
        <v>167</v>
      </c>
      <c r="CI159" s="171" t="s">
        <v>477</v>
      </c>
    </row>
    <row r="160" spans="1:87" ht="378" hidden="1" x14ac:dyDescent="0.25">
      <c r="A160" s="3" t="s">
        <v>1801</v>
      </c>
      <c r="B160" s="175">
        <v>177</v>
      </c>
      <c r="C160" s="170" t="str">
        <f t="shared" si="22"/>
        <v>JEP-129-2022</v>
      </c>
      <c r="D160" s="3" t="s">
        <v>1802</v>
      </c>
      <c r="E160" s="3" t="s">
        <v>559</v>
      </c>
      <c r="F160" s="172" t="s">
        <v>274</v>
      </c>
      <c r="G160" s="3" t="s">
        <v>1803</v>
      </c>
      <c r="H160" s="3" t="s">
        <v>29</v>
      </c>
      <c r="I160" s="3" t="s">
        <v>27</v>
      </c>
      <c r="J160" s="165">
        <v>32105576</v>
      </c>
      <c r="K160" s="3">
        <v>9</v>
      </c>
      <c r="L160" s="3" t="s">
        <v>9</v>
      </c>
      <c r="M160" s="3" t="s">
        <v>1804</v>
      </c>
      <c r="N160" s="3" t="s">
        <v>1805</v>
      </c>
      <c r="O160" s="171" t="s">
        <v>12</v>
      </c>
      <c r="P160" s="3" t="s">
        <v>277</v>
      </c>
      <c r="Q160" s="3" t="s">
        <v>167</v>
      </c>
      <c r="R160" s="171" t="s">
        <v>779</v>
      </c>
      <c r="S160" s="171" t="s">
        <v>101</v>
      </c>
      <c r="T160" s="171" t="s">
        <v>1722</v>
      </c>
      <c r="U160" s="171" t="s">
        <v>1723</v>
      </c>
      <c r="V160" s="171" t="s">
        <v>105</v>
      </c>
      <c r="W160" s="171" t="s">
        <v>105</v>
      </c>
      <c r="X160" s="171" t="s">
        <v>105</v>
      </c>
      <c r="Y160" s="171" t="s">
        <v>280</v>
      </c>
      <c r="Z160" s="115">
        <v>84328333</v>
      </c>
      <c r="AA160" s="171" t="s">
        <v>105</v>
      </c>
      <c r="AB160" s="171" t="s">
        <v>105</v>
      </c>
      <c r="AC160" s="153">
        <v>7228143</v>
      </c>
      <c r="AD160" s="153" t="s">
        <v>105</v>
      </c>
      <c r="AE160" s="175">
        <v>40822</v>
      </c>
      <c r="AF160" s="175">
        <v>41922</v>
      </c>
      <c r="AG160" s="175">
        <v>2018011001091</v>
      </c>
      <c r="AH160" s="172">
        <v>44580</v>
      </c>
      <c r="AI160" s="172">
        <v>44582</v>
      </c>
      <c r="AJ160" s="3" t="s">
        <v>105</v>
      </c>
      <c r="AK160" s="173" t="s">
        <v>105</v>
      </c>
      <c r="AL160" s="3" t="s">
        <v>105</v>
      </c>
      <c r="AM160" s="172" t="s">
        <v>105</v>
      </c>
      <c r="AN160" s="154">
        <v>0</v>
      </c>
      <c r="AO160" s="3" t="s">
        <v>105</v>
      </c>
      <c r="AP160" s="154">
        <v>0</v>
      </c>
      <c r="AQ160" s="172" t="s">
        <v>105</v>
      </c>
      <c r="AR160" s="154">
        <v>0</v>
      </c>
      <c r="AS160" s="3" t="s">
        <v>105</v>
      </c>
      <c r="AT160" s="154">
        <v>0</v>
      </c>
      <c r="AU160" s="3" t="s">
        <v>105</v>
      </c>
      <c r="AV160" s="154">
        <v>0</v>
      </c>
      <c r="AW160" s="3" t="s">
        <v>105</v>
      </c>
      <c r="AX160" s="3">
        <v>0</v>
      </c>
      <c r="AY160" s="172" t="s">
        <v>105</v>
      </c>
      <c r="AZ160" s="3">
        <f t="shared" si="18"/>
        <v>0</v>
      </c>
      <c r="BA160" s="159">
        <f t="shared" si="19"/>
        <v>84328333</v>
      </c>
      <c r="BB160" s="171">
        <f t="shared" si="21"/>
        <v>0</v>
      </c>
      <c r="BC160" s="171">
        <v>0</v>
      </c>
      <c r="BD160" s="171">
        <v>0</v>
      </c>
      <c r="BE160" s="171">
        <v>0</v>
      </c>
      <c r="BF160" s="171">
        <v>0</v>
      </c>
      <c r="BG160" s="172">
        <v>44926</v>
      </c>
      <c r="BH160" s="172">
        <v>44926</v>
      </c>
      <c r="BI160" s="174">
        <f t="shared" ca="1" si="20"/>
        <v>-1203</v>
      </c>
      <c r="BJ160" s="3" t="s">
        <v>281</v>
      </c>
      <c r="BK160" s="172" t="s">
        <v>105</v>
      </c>
      <c r="BL160" s="3" t="s">
        <v>1806</v>
      </c>
      <c r="BM160" s="3" t="s">
        <v>92</v>
      </c>
      <c r="BN160" s="3" t="s">
        <v>1807</v>
      </c>
      <c r="BO160" s="3">
        <v>0</v>
      </c>
      <c r="BP160" s="3" t="s">
        <v>284</v>
      </c>
      <c r="BQ160" s="172">
        <v>44581</v>
      </c>
      <c r="BR160" s="3" t="s">
        <v>1808</v>
      </c>
      <c r="BS160" s="3">
        <v>2022</v>
      </c>
      <c r="BT160" s="151" t="s">
        <v>1809</v>
      </c>
      <c r="BU160" s="3" t="s">
        <v>105</v>
      </c>
      <c r="BV160" s="3" t="s">
        <v>40</v>
      </c>
      <c r="BW160" s="3" t="s">
        <v>93</v>
      </c>
      <c r="BX160" s="3" t="s">
        <v>105</v>
      </c>
      <c r="BY160" s="3" t="s">
        <v>920</v>
      </c>
      <c r="BZ160" s="3" t="s">
        <v>105</v>
      </c>
      <c r="CA160" s="3" t="s">
        <v>303</v>
      </c>
      <c r="CB160" s="3" t="s">
        <v>289</v>
      </c>
      <c r="CC160" s="203" t="s">
        <v>1810</v>
      </c>
      <c r="CD160" s="1"/>
      <c r="CE160" s="1"/>
      <c r="CF160" s="171" t="s">
        <v>1340</v>
      </c>
      <c r="CG160" s="171" t="s">
        <v>1341</v>
      </c>
      <c r="CH160" s="171" t="s">
        <v>167</v>
      </c>
      <c r="CI160" s="171" t="s">
        <v>477</v>
      </c>
    </row>
    <row r="161" spans="1:87" ht="396" hidden="1" x14ac:dyDescent="0.25">
      <c r="A161" s="3" t="s">
        <v>1811</v>
      </c>
      <c r="B161" s="175">
        <v>178</v>
      </c>
      <c r="C161" s="170" t="str">
        <f t="shared" si="22"/>
        <v>JEP-210-2022</v>
      </c>
      <c r="D161" s="3" t="s">
        <v>1812</v>
      </c>
      <c r="E161" s="3" t="s">
        <v>559</v>
      </c>
      <c r="F161" s="172">
        <v>44575</v>
      </c>
      <c r="G161" s="3" t="s">
        <v>1813</v>
      </c>
      <c r="H161" s="3" t="s">
        <v>29</v>
      </c>
      <c r="I161" s="3" t="s">
        <v>27</v>
      </c>
      <c r="J161" s="165">
        <v>71788874</v>
      </c>
      <c r="K161" s="3">
        <v>0</v>
      </c>
      <c r="L161" s="3" t="s">
        <v>9</v>
      </c>
      <c r="M161" s="3" t="s">
        <v>1804</v>
      </c>
      <c r="N161" s="3" t="s">
        <v>1805</v>
      </c>
      <c r="O161" s="171" t="s">
        <v>12</v>
      </c>
      <c r="P161" s="3" t="s">
        <v>277</v>
      </c>
      <c r="Q161" s="3" t="s">
        <v>167</v>
      </c>
      <c r="R161" s="171" t="s">
        <v>779</v>
      </c>
      <c r="S161" s="171" t="s">
        <v>101</v>
      </c>
      <c r="T161" s="171" t="s">
        <v>1722</v>
      </c>
      <c r="U161" s="171" t="s">
        <v>1723</v>
      </c>
      <c r="V161" s="171" t="s">
        <v>105</v>
      </c>
      <c r="W161" s="171" t="s">
        <v>105</v>
      </c>
      <c r="X161" s="171" t="s">
        <v>105</v>
      </c>
      <c r="Y161" s="171" t="s">
        <v>280</v>
      </c>
      <c r="Z161" s="115">
        <v>82641767</v>
      </c>
      <c r="AA161" s="171" t="s">
        <v>105</v>
      </c>
      <c r="AB161" s="171" t="s">
        <v>105</v>
      </c>
      <c r="AC161" s="153" t="s">
        <v>1495</v>
      </c>
      <c r="AD161" s="153" t="s">
        <v>105</v>
      </c>
      <c r="AE161" s="175">
        <v>51522</v>
      </c>
      <c r="AF161" s="175">
        <v>51022</v>
      </c>
      <c r="AG161" s="175" t="s">
        <v>732</v>
      </c>
      <c r="AH161" s="172">
        <v>44584</v>
      </c>
      <c r="AI161" s="172">
        <v>44585</v>
      </c>
      <c r="AJ161" s="3" t="s">
        <v>105</v>
      </c>
      <c r="AK161" s="173" t="s">
        <v>105</v>
      </c>
      <c r="AL161" s="3" t="s">
        <v>105</v>
      </c>
      <c r="AM161" s="172" t="s">
        <v>105</v>
      </c>
      <c r="AN161" s="154">
        <v>0</v>
      </c>
      <c r="AO161" s="3" t="s">
        <v>105</v>
      </c>
      <c r="AP161" s="154">
        <v>0</v>
      </c>
      <c r="AQ161" s="172" t="s">
        <v>105</v>
      </c>
      <c r="AR161" s="154">
        <v>0</v>
      </c>
      <c r="AS161" s="3" t="s">
        <v>105</v>
      </c>
      <c r="AT161" s="154">
        <v>0</v>
      </c>
      <c r="AU161" s="3" t="s">
        <v>105</v>
      </c>
      <c r="AV161" s="154">
        <v>0</v>
      </c>
      <c r="AW161" s="3" t="s">
        <v>105</v>
      </c>
      <c r="AX161" s="3">
        <v>0</v>
      </c>
      <c r="AY161" s="172" t="s">
        <v>105</v>
      </c>
      <c r="AZ161" s="3">
        <f t="shared" si="18"/>
        <v>0</v>
      </c>
      <c r="BA161" s="159">
        <f t="shared" si="19"/>
        <v>82641767</v>
      </c>
      <c r="BB161" s="171">
        <f t="shared" si="21"/>
        <v>0</v>
      </c>
      <c r="BC161" s="171">
        <v>0</v>
      </c>
      <c r="BD161" s="171">
        <v>0</v>
      </c>
      <c r="BE161" s="171">
        <v>0</v>
      </c>
      <c r="BF161" s="171">
        <v>0</v>
      </c>
      <c r="BG161" s="172">
        <v>44926</v>
      </c>
      <c r="BH161" s="172">
        <v>44926</v>
      </c>
      <c r="BI161" s="174">
        <f t="shared" ca="1" si="20"/>
        <v>-1203</v>
      </c>
      <c r="BJ161" s="3" t="s">
        <v>281</v>
      </c>
      <c r="BK161" s="172" t="s">
        <v>105</v>
      </c>
      <c r="BL161" s="3" t="s">
        <v>1806</v>
      </c>
      <c r="BM161" s="3" t="s">
        <v>92</v>
      </c>
      <c r="BN161" s="3" t="s">
        <v>1814</v>
      </c>
      <c r="BO161" s="3">
        <v>0</v>
      </c>
      <c r="BP161" s="3" t="s">
        <v>394</v>
      </c>
      <c r="BQ161" s="172">
        <v>44585</v>
      </c>
      <c r="BR161" s="3" t="s">
        <v>1815</v>
      </c>
      <c r="BS161" s="3">
        <v>2022</v>
      </c>
      <c r="BT161" s="151" t="s">
        <v>1816</v>
      </c>
      <c r="BU161" s="3" t="s">
        <v>105</v>
      </c>
      <c r="BV161" s="3" t="s">
        <v>40</v>
      </c>
      <c r="BW161" s="3" t="s">
        <v>93</v>
      </c>
      <c r="BX161" s="3" t="s">
        <v>105</v>
      </c>
      <c r="BY161" s="3" t="s">
        <v>1817</v>
      </c>
      <c r="BZ161" s="3" t="s">
        <v>105</v>
      </c>
      <c r="CA161" s="3" t="s">
        <v>288</v>
      </c>
      <c r="CB161" s="3" t="s">
        <v>289</v>
      </c>
      <c r="CC161" s="204" t="s">
        <v>1818</v>
      </c>
      <c r="CD161" s="194"/>
      <c r="CE161" s="194"/>
      <c r="CF161" s="171" t="s">
        <v>1340</v>
      </c>
      <c r="CG161" s="171" t="s">
        <v>1341</v>
      </c>
      <c r="CH161" s="171" t="s">
        <v>167</v>
      </c>
      <c r="CI161" s="171" t="s">
        <v>477</v>
      </c>
    </row>
    <row r="162" spans="1:87" ht="396" hidden="1" x14ac:dyDescent="0.25">
      <c r="A162" s="3" t="s">
        <v>1819</v>
      </c>
      <c r="B162" s="175">
        <v>179</v>
      </c>
      <c r="C162" s="170" t="str">
        <f t="shared" si="22"/>
        <v>JEP-112-2022</v>
      </c>
      <c r="D162" s="3" t="s">
        <v>1820</v>
      </c>
      <c r="E162" s="3" t="s">
        <v>559</v>
      </c>
      <c r="F162" s="172" t="s">
        <v>274</v>
      </c>
      <c r="G162" s="3" t="s">
        <v>1821</v>
      </c>
      <c r="H162" s="3" t="s">
        <v>29</v>
      </c>
      <c r="I162" s="3" t="s">
        <v>27</v>
      </c>
      <c r="J162" s="165">
        <v>64548382</v>
      </c>
      <c r="K162" s="3">
        <v>4</v>
      </c>
      <c r="L162" s="3" t="s">
        <v>9</v>
      </c>
      <c r="M162" s="3" t="s">
        <v>105</v>
      </c>
      <c r="N162" s="3" t="s">
        <v>1822</v>
      </c>
      <c r="O162" s="171" t="s">
        <v>12</v>
      </c>
      <c r="P162" s="3" t="s">
        <v>277</v>
      </c>
      <c r="Q162" s="3" t="s">
        <v>167</v>
      </c>
      <c r="R162" s="171" t="s">
        <v>779</v>
      </c>
      <c r="S162" s="171" t="s">
        <v>101</v>
      </c>
      <c r="T162" s="171" t="s">
        <v>1722</v>
      </c>
      <c r="U162" s="171" t="s">
        <v>1723</v>
      </c>
      <c r="V162" s="171" t="s">
        <v>105</v>
      </c>
      <c r="W162" s="171" t="s">
        <v>105</v>
      </c>
      <c r="X162" s="171" t="s">
        <v>105</v>
      </c>
      <c r="Y162" s="171" t="s">
        <v>280</v>
      </c>
      <c r="Z162" s="115">
        <v>84328333</v>
      </c>
      <c r="AA162" s="171" t="s">
        <v>105</v>
      </c>
      <c r="AB162" s="171" t="s">
        <v>105</v>
      </c>
      <c r="AC162" s="153" t="s">
        <v>1495</v>
      </c>
      <c r="AD162" s="153" t="s">
        <v>105</v>
      </c>
      <c r="AE162" s="175">
        <v>40922</v>
      </c>
      <c r="AF162" s="175">
        <v>32922</v>
      </c>
      <c r="AG162" s="175">
        <v>2018011001091</v>
      </c>
      <c r="AH162" s="172">
        <v>44575</v>
      </c>
      <c r="AI162" s="172">
        <v>44578</v>
      </c>
      <c r="AJ162" s="3" t="s">
        <v>105</v>
      </c>
      <c r="AK162" s="173" t="s">
        <v>105</v>
      </c>
      <c r="AL162" s="3" t="s">
        <v>105</v>
      </c>
      <c r="AM162" s="172" t="s">
        <v>105</v>
      </c>
      <c r="AN162" s="154">
        <v>0</v>
      </c>
      <c r="AO162" s="3" t="s">
        <v>105</v>
      </c>
      <c r="AP162" s="154">
        <v>0</v>
      </c>
      <c r="AQ162" s="172" t="s">
        <v>105</v>
      </c>
      <c r="AR162" s="154">
        <v>0</v>
      </c>
      <c r="AS162" s="3" t="s">
        <v>105</v>
      </c>
      <c r="AT162" s="154">
        <v>0</v>
      </c>
      <c r="AU162" s="3" t="s">
        <v>105</v>
      </c>
      <c r="AV162" s="154">
        <v>0</v>
      </c>
      <c r="AW162" s="3" t="s">
        <v>105</v>
      </c>
      <c r="AX162" s="3">
        <v>0</v>
      </c>
      <c r="AY162" s="172" t="s">
        <v>105</v>
      </c>
      <c r="AZ162" s="3">
        <f t="shared" si="18"/>
        <v>0</v>
      </c>
      <c r="BA162" s="159">
        <f t="shared" si="19"/>
        <v>84328333</v>
      </c>
      <c r="BB162" s="171">
        <f t="shared" si="21"/>
        <v>0</v>
      </c>
      <c r="BC162" s="171">
        <v>0</v>
      </c>
      <c r="BD162" s="171">
        <v>0</v>
      </c>
      <c r="BE162" s="171">
        <v>0</v>
      </c>
      <c r="BF162" s="171">
        <v>0</v>
      </c>
      <c r="BG162" s="172">
        <v>44926</v>
      </c>
      <c r="BH162" s="172">
        <v>44926</v>
      </c>
      <c r="BI162" s="174">
        <f t="shared" ca="1" si="20"/>
        <v>-1203</v>
      </c>
      <c r="BJ162" s="3" t="s">
        <v>281</v>
      </c>
      <c r="BK162" s="172" t="s">
        <v>105</v>
      </c>
      <c r="BL162" s="3" t="s">
        <v>1823</v>
      </c>
      <c r="BM162" s="3" t="s">
        <v>92</v>
      </c>
      <c r="BN162" s="3" t="s">
        <v>1824</v>
      </c>
      <c r="BO162" s="3">
        <v>0</v>
      </c>
      <c r="BP162" s="3" t="s">
        <v>284</v>
      </c>
      <c r="BQ162" s="172">
        <v>44575</v>
      </c>
      <c r="BR162" s="3" t="s">
        <v>1083</v>
      </c>
      <c r="BS162" s="3">
        <v>2022</v>
      </c>
      <c r="BT162" s="181" t="s">
        <v>1825</v>
      </c>
      <c r="BU162" s="3" t="s">
        <v>105</v>
      </c>
      <c r="BV162" s="3" t="s">
        <v>40</v>
      </c>
      <c r="BW162" s="3" t="s">
        <v>93</v>
      </c>
      <c r="BX162" s="3" t="s">
        <v>105</v>
      </c>
      <c r="BY162" s="3" t="s">
        <v>920</v>
      </c>
      <c r="BZ162" s="3" t="s">
        <v>105</v>
      </c>
      <c r="CA162" s="3" t="s">
        <v>303</v>
      </c>
      <c r="CB162" s="3" t="s">
        <v>289</v>
      </c>
      <c r="CC162" s="203" t="s">
        <v>1826</v>
      </c>
      <c r="CD162" s="1"/>
      <c r="CE162" s="1"/>
      <c r="CF162" s="171" t="s">
        <v>1340</v>
      </c>
      <c r="CG162" s="171" t="s">
        <v>1341</v>
      </c>
      <c r="CH162" s="171" t="s">
        <v>167</v>
      </c>
      <c r="CI162" s="171" t="s">
        <v>477</v>
      </c>
    </row>
    <row r="163" spans="1:87" ht="360" hidden="1" x14ac:dyDescent="0.25">
      <c r="A163" s="3" t="s">
        <v>1827</v>
      </c>
      <c r="B163" s="175">
        <v>180</v>
      </c>
      <c r="C163" s="170" t="str">
        <f t="shared" si="22"/>
        <v>JEP-131-2022</v>
      </c>
      <c r="D163" s="3" t="s">
        <v>1828</v>
      </c>
      <c r="E163" s="3" t="s">
        <v>559</v>
      </c>
      <c r="F163" s="172" t="s">
        <v>274</v>
      </c>
      <c r="G163" s="3" t="s">
        <v>1829</v>
      </c>
      <c r="H163" s="3" t="s">
        <v>29</v>
      </c>
      <c r="I163" s="3" t="s">
        <v>27</v>
      </c>
      <c r="J163" s="165">
        <v>3837190</v>
      </c>
      <c r="K163" s="3">
        <v>5</v>
      </c>
      <c r="L163" s="3" t="s">
        <v>9</v>
      </c>
      <c r="M163" s="3" t="s">
        <v>105</v>
      </c>
      <c r="N163" s="3" t="s">
        <v>1830</v>
      </c>
      <c r="O163" s="171" t="s">
        <v>12</v>
      </c>
      <c r="P163" s="3" t="s">
        <v>277</v>
      </c>
      <c r="Q163" s="3" t="s">
        <v>167</v>
      </c>
      <c r="R163" s="171" t="s">
        <v>779</v>
      </c>
      <c r="S163" s="171" t="s">
        <v>101</v>
      </c>
      <c r="T163" s="171" t="s">
        <v>1722</v>
      </c>
      <c r="U163" s="171" t="s">
        <v>1723</v>
      </c>
      <c r="V163" s="171" t="s">
        <v>105</v>
      </c>
      <c r="W163" s="171" t="s">
        <v>105</v>
      </c>
      <c r="X163" s="171" t="s">
        <v>105</v>
      </c>
      <c r="Y163" s="171" t="s">
        <v>280</v>
      </c>
      <c r="Z163" s="115">
        <v>84328333</v>
      </c>
      <c r="AA163" s="171" t="s">
        <v>105</v>
      </c>
      <c r="AB163" s="171" t="s">
        <v>105</v>
      </c>
      <c r="AC163" s="153">
        <v>7228143</v>
      </c>
      <c r="AD163" s="153" t="s">
        <v>105</v>
      </c>
      <c r="AE163" s="175">
        <v>42422</v>
      </c>
      <c r="AF163" s="175">
        <v>42122</v>
      </c>
      <c r="AG163" s="175">
        <v>2018011001091</v>
      </c>
      <c r="AH163" s="172">
        <v>44580</v>
      </c>
      <c r="AI163" s="172">
        <v>44582</v>
      </c>
      <c r="AJ163" s="3" t="s">
        <v>105</v>
      </c>
      <c r="AK163" s="173" t="s">
        <v>105</v>
      </c>
      <c r="AL163" s="3" t="s">
        <v>105</v>
      </c>
      <c r="AM163" s="172" t="s">
        <v>105</v>
      </c>
      <c r="AN163" s="154">
        <v>0</v>
      </c>
      <c r="AO163" s="3" t="s">
        <v>105</v>
      </c>
      <c r="AP163" s="154">
        <v>0</v>
      </c>
      <c r="AQ163" s="172" t="s">
        <v>105</v>
      </c>
      <c r="AR163" s="154">
        <v>0</v>
      </c>
      <c r="AS163" s="3" t="s">
        <v>105</v>
      </c>
      <c r="AT163" s="154">
        <v>0</v>
      </c>
      <c r="AU163" s="3" t="s">
        <v>105</v>
      </c>
      <c r="AV163" s="154">
        <v>0</v>
      </c>
      <c r="AW163" s="3" t="s">
        <v>105</v>
      </c>
      <c r="AX163" s="3">
        <v>0</v>
      </c>
      <c r="AY163" s="172" t="s">
        <v>105</v>
      </c>
      <c r="AZ163" s="3">
        <f t="shared" si="18"/>
        <v>0</v>
      </c>
      <c r="BA163" s="159">
        <f t="shared" si="19"/>
        <v>84328333</v>
      </c>
      <c r="BB163" s="171">
        <f t="shared" si="21"/>
        <v>0</v>
      </c>
      <c r="BC163" s="171">
        <v>0</v>
      </c>
      <c r="BD163" s="171">
        <v>0</v>
      </c>
      <c r="BE163" s="171">
        <v>0</v>
      </c>
      <c r="BF163" s="171">
        <v>0</v>
      </c>
      <c r="BG163" s="172">
        <v>44926</v>
      </c>
      <c r="BH163" s="172">
        <v>44926</v>
      </c>
      <c r="BI163" s="174">
        <f t="shared" ca="1" si="20"/>
        <v>-1203</v>
      </c>
      <c r="BJ163" s="3" t="s">
        <v>281</v>
      </c>
      <c r="BK163" s="172" t="s">
        <v>105</v>
      </c>
      <c r="BL163" s="3" t="s">
        <v>1831</v>
      </c>
      <c r="BM163" s="3" t="s">
        <v>92</v>
      </c>
      <c r="BN163" s="3" t="s">
        <v>1832</v>
      </c>
      <c r="BO163" s="3">
        <v>2</v>
      </c>
      <c r="BP163" s="3" t="s">
        <v>284</v>
      </c>
      <c r="BQ163" s="172">
        <v>44581</v>
      </c>
      <c r="BR163" s="3" t="s">
        <v>1833</v>
      </c>
      <c r="BS163" s="3">
        <v>2022</v>
      </c>
      <c r="BT163" s="151" t="s">
        <v>1834</v>
      </c>
      <c r="BU163" s="3" t="s">
        <v>105</v>
      </c>
      <c r="BV163" s="3" t="s">
        <v>40</v>
      </c>
      <c r="BW163" s="3" t="s">
        <v>93</v>
      </c>
      <c r="BX163" s="3" t="s">
        <v>105</v>
      </c>
      <c r="BY163" s="3" t="s">
        <v>920</v>
      </c>
      <c r="BZ163" s="3" t="s">
        <v>105</v>
      </c>
      <c r="CA163" s="3" t="s">
        <v>288</v>
      </c>
      <c r="CB163" s="3" t="s">
        <v>289</v>
      </c>
      <c r="CC163" s="203" t="s">
        <v>1835</v>
      </c>
      <c r="CD163" s="1"/>
      <c r="CE163" s="1"/>
      <c r="CF163" s="171" t="s">
        <v>1340</v>
      </c>
      <c r="CG163" s="171" t="s">
        <v>1341</v>
      </c>
      <c r="CH163" s="171" t="s">
        <v>167</v>
      </c>
      <c r="CI163" s="171" t="s">
        <v>477</v>
      </c>
    </row>
    <row r="164" spans="1:87" ht="396" hidden="1" x14ac:dyDescent="0.25">
      <c r="A164" s="3" t="s">
        <v>1836</v>
      </c>
      <c r="B164" s="175">
        <v>181</v>
      </c>
      <c r="C164" s="170" t="str">
        <f t="shared" si="22"/>
        <v>JEP-111-2022</v>
      </c>
      <c r="D164" s="3" t="s">
        <v>1837</v>
      </c>
      <c r="E164" s="3" t="s">
        <v>559</v>
      </c>
      <c r="F164" s="172" t="s">
        <v>274</v>
      </c>
      <c r="G164" s="3" t="s">
        <v>1838</v>
      </c>
      <c r="H164" s="3" t="s">
        <v>29</v>
      </c>
      <c r="I164" s="3" t="s">
        <v>27</v>
      </c>
      <c r="J164" s="165">
        <v>45545301</v>
      </c>
      <c r="K164" s="3">
        <v>5</v>
      </c>
      <c r="L164" s="3" t="s">
        <v>9</v>
      </c>
      <c r="M164" s="3" t="s">
        <v>105</v>
      </c>
      <c r="N164" s="3" t="s">
        <v>1839</v>
      </c>
      <c r="O164" s="171" t="s">
        <v>12</v>
      </c>
      <c r="P164" s="3" t="s">
        <v>277</v>
      </c>
      <c r="Q164" s="3" t="s">
        <v>167</v>
      </c>
      <c r="R164" s="171" t="s">
        <v>779</v>
      </c>
      <c r="S164" s="171" t="s">
        <v>101</v>
      </c>
      <c r="T164" s="171" t="s">
        <v>1722</v>
      </c>
      <c r="U164" s="171" t="s">
        <v>1723</v>
      </c>
      <c r="V164" s="171" t="s">
        <v>105</v>
      </c>
      <c r="W164" s="171" t="s">
        <v>105</v>
      </c>
      <c r="X164" s="171" t="s">
        <v>105</v>
      </c>
      <c r="Y164" s="171" t="s">
        <v>280</v>
      </c>
      <c r="Z164" s="115">
        <v>84328333</v>
      </c>
      <c r="AA164" s="171" t="s">
        <v>105</v>
      </c>
      <c r="AB164" s="171" t="s">
        <v>105</v>
      </c>
      <c r="AC164" s="153">
        <v>7228143</v>
      </c>
      <c r="AD164" s="153" t="s">
        <v>105</v>
      </c>
      <c r="AE164" s="175">
        <v>41022</v>
      </c>
      <c r="AF164" s="175">
        <v>33522</v>
      </c>
      <c r="AG164" s="175">
        <v>2018011001091</v>
      </c>
      <c r="AH164" s="172">
        <v>44576</v>
      </c>
      <c r="AI164" s="172">
        <v>44579</v>
      </c>
      <c r="AJ164" s="3" t="s">
        <v>105</v>
      </c>
      <c r="AK164" s="173" t="s">
        <v>105</v>
      </c>
      <c r="AL164" s="3" t="s">
        <v>105</v>
      </c>
      <c r="AM164" s="172" t="s">
        <v>105</v>
      </c>
      <c r="AN164" s="154">
        <v>0</v>
      </c>
      <c r="AO164" s="3" t="s">
        <v>105</v>
      </c>
      <c r="AP164" s="154">
        <v>0</v>
      </c>
      <c r="AQ164" s="172" t="s">
        <v>105</v>
      </c>
      <c r="AR164" s="154">
        <v>0</v>
      </c>
      <c r="AS164" s="3" t="s">
        <v>105</v>
      </c>
      <c r="AT164" s="154">
        <v>0</v>
      </c>
      <c r="AU164" s="3" t="s">
        <v>105</v>
      </c>
      <c r="AV164" s="154">
        <v>0</v>
      </c>
      <c r="AW164" s="3" t="s">
        <v>105</v>
      </c>
      <c r="AX164" s="3">
        <v>0</v>
      </c>
      <c r="AY164" s="172" t="s">
        <v>105</v>
      </c>
      <c r="AZ164" s="3">
        <f t="shared" si="18"/>
        <v>0</v>
      </c>
      <c r="BA164" s="159">
        <f t="shared" si="19"/>
        <v>84328333</v>
      </c>
      <c r="BB164" s="171">
        <f t="shared" si="21"/>
        <v>0</v>
      </c>
      <c r="BC164" s="171">
        <v>0</v>
      </c>
      <c r="BD164" s="171">
        <v>0</v>
      </c>
      <c r="BE164" s="171">
        <v>0</v>
      </c>
      <c r="BF164" s="171">
        <v>0</v>
      </c>
      <c r="BG164" s="172">
        <v>44926</v>
      </c>
      <c r="BH164" s="172">
        <v>44926</v>
      </c>
      <c r="BI164" s="174">
        <f t="shared" ca="1" si="20"/>
        <v>-1203</v>
      </c>
      <c r="BJ164" s="3" t="s">
        <v>281</v>
      </c>
      <c r="BK164" s="172" t="s">
        <v>105</v>
      </c>
      <c r="BL164" s="3" t="s">
        <v>1840</v>
      </c>
      <c r="BM164" s="3" t="s">
        <v>92</v>
      </c>
      <c r="BN164" s="3" t="s">
        <v>1841</v>
      </c>
      <c r="BO164" s="3">
        <v>0</v>
      </c>
      <c r="BP164" s="3" t="s">
        <v>284</v>
      </c>
      <c r="BQ164" s="172">
        <v>44574</v>
      </c>
      <c r="BR164" s="3" t="s">
        <v>1842</v>
      </c>
      <c r="BS164" s="3">
        <v>2022</v>
      </c>
      <c r="BT164" s="151" t="s">
        <v>1843</v>
      </c>
      <c r="BU164" s="3" t="s">
        <v>105</v>
      </c>
      <c r="BV164" s="3" t="s">
        <v>40</v>
      </c>
      <c r="BW164" s="3" t="s">
        <v>93</v>
      </c>
      <c r="BX164" s="3" t="s">
        <v>105</v>
      </c>
      <c r="BY164" s="3" t="s">
        <v>997</v>
      </c>
      <c r="BZ164" s="3" t="s">
        <v>105</v>
      </c>
      <c r="CA164" s="3" t="s">
        <v>303</v>
      </c>
      <c r="CB164" s="3" t="s">
        <v>289</v>
      </c>
      <c r="CC164" s="203" t="s">
        <v>1844</v>
      </c>
      <c r="CD164" s="1"/>
      <c r="CE164" s="1"/>
      <c r="CF164" s="171" t="s">
        <v>1340</v>
      </c>
      <c r="CG164" s="171" t="s">
        <v>1341</v>
      </c>
      <c r="CH164" s="171" t="s">
        <v>167</v>
      </c>
      <c r="CI164" s="171" t="s">
        <v>477</v>
      </c>
    </row>
    <row r="165" spans="1:87" ht="378" hidden="1" x14ac:dyDescent="0.25">
      <c r="A165" s="3" t="s">
        <v>1845</v>
      </c>
      <c r="B165" s="175">
        <v>182</v>
      </c>
      <c r="C165" s="170" t="str">
        <f t="shared" si="22"/>
        <v>JEP-203-2022</v>
      </c>
      <c r="D165" s="3" t="s">
        <v>1846</v>
      </c>
      <c r="E165" s="3" t="s">
        <v>559</v>
      </c>
      <c r="F165" s="172">
        <v>44575</v>
      </c>
      <c r="G165" s="3" t="s">
        <v>1847</v>
      </c>
      <c r="H165" s="3" t="s">
        <v>29</v>
      </c>
      <c r="I165" s="3" t="s">
        <v>27</v>
      </c>
      <c r="J165" s="165">
        <v>37577241</v>
      </c>
      <c r="K165" s="3">
        <v>1</v>
      </c>
      <c r="L165" s="3" t="s">
        <v>9</v>
      </c>
      <c r="M165" s="3" t="s">
        <v>105</v>
      </c>
      <c r="N165" s="3" t="s">
        <v>1848</v>
      </c>
      <c r="O165" s="171" t="s">
        <v>12</v>
      </c>
      <c r="P165" s="3" t="s">
        <v>277</v>
      </c>
      <c r="Q165" s="3" t="s">
        <v>167</v>
      </c>
      <c r="R165" s="171" t="s">
        <v>779</v>
      </c>
      <c r="S165" s="171" t="s">
        <v>101</v>
      </c>
      <c r="T165" s="171" t="s">
        <v>1722</v>
      </c>
      <c r="U165" s="171" t="s">
        <v>1723</v>
      </c>
      <c r="V165" s="171" t="s">
        <v>105</v>
      </c>
      <c r="W165" s="171" t="s">
        <v>105</v>
      </c>
      <c r="X165" s="171" t="s">
        <v>105</v>
      </c>
      <c r="Y165" s="171" t="s">
        <v>280</v>
      </c>
      <c r="Z165" s="115">
        <v>82641767</v>
      </c>
      <c r="AA165" s="171" t="s">
        <v>105</v>
      </c>
      <c r="AB165" s="171" t="s">
        <v>105</v>
      </c>
      <c r="AC165" s="153">
        <v>7228143</v>
      </c>
      <c r="AD165" s="153" t="s">
        <v>105</v>
      </c>
      <c r="AE165" s="175">
        <v>51622</v>
      </c>
      <c r="AF165" s="175">
        <v>47822</v>
      </c>
      <c r="AG165" s="175">
        <v>2018011001091</v>
      </c>
      <c r="AH165" s="172">
        <v>44582</v>
      </c>
      <c r="AI165" s="172">
        <v>44587</v>
      </c>
      <c r="AJ165" s="3" t="s">
        <v>105</v>
      </c>
      <c r="AK165" s="173" t="s">
        <v>105</v>
      </c>
      <c r="AL165" s="3" t="s">
        <v>105</v>
      </c>
      <c r="AM165" s="172" t="s">
        <v>105</v>
      </c>
      <c r="AN165" s="154">
        <v>0</v>
      </c>
      <c r="AO165" s="3" t="s">
        <v>105</v>
      </c>
      <c r="AP165" s="154">
        <v>0</v>
      </c>
      <c r="AQ165" s="172" t="s">
        <v>105</v>
      </c>
      <c r="AR165" s="154">
        <v>0</v>
      </c>
      <c r="AS165" s="3" t="s">
        <v>105</v>
      </c>
      <c r="AT165" s="154">
        <v>0</v>
      </c>
      <c r="AU165" s="3" t="s">
        <v>105</v>
      </c>
      <c r="AV165" s="154">
        <v>0</v>
      </c>
      <c r="AW165" s="3" t="s">
        <v>105</v>
      </c>
      <c r="AX165" s="3">
        <v>0</v>
      </c>
      <c r="AY165" s="172" t="s">
        <v>105</v>
      </c>
      <c r="AZ165" s="3">
        <f t="shared" si="18"/>
        <v>0</v>
      </c>
      <c r="BA165" s="159">
        <f t="shared" si="19"/>
        <v>82641767</v>
      </c>
      <c r="BB165" s="171">
        <f t="shared" si="21"/>
        <v>0</v>
      </c>
      <c r="BC165" s="171">
        <v>0</v>
      </c>
      <c r="BD165" s="171">
        <v>0</v>
      </c>
      <c r="BE165" s="171">
        <v>0</v>
      </c>
      <c r="BF165" s="171">
        <v>0</v>
      </c>
      <c r="BG165" s="172">
        <v>44926</v>
      </c>
      <c r="BH165" s="172">
        <v>44926</v>
      </c>
      <c r="BI165" s="174">
        <f t="shared" ca="1" si="20"/>
        <v>-1203</v>
      </c>
      <c r="BJ165" s="3" t="s">
        <v>281</v>
      </c>
      <c r="BK165" s="172" t="s">
        <v>105</v>
      </c>
      <c r="BL165" s="3" t="s">
        <v>1849</v>
      </c>
      <c r="BM165" s="3" t="s">
        <v>92</v>
      </c>
      <c r="BN165" s="3" t="s">
        <v>1850</v>
      </c>
      <c r="BO165" s="3">
        <v>2</v>
      </c>
      <c r="BP165" s="3" t="s">
        <v>284</v>
      </c>
      <c r="BQ165" s="172">
        <v>44585</v>
      </c>
      <c r="BR165" s="3" t="s">
        <v>1851</v>
      </c>
      <c r="BS165" s="3">
        <v>2022</v>
      </c>
      <c r="BT165" s="151" t="s">
        <v>1852</v>
      </c>
      <c r="BU165" s="3" t="s">
        <v>105</v>
      </c>
      <c r="BV165" s="3" t="s">
        <v>40</v>
      </c>
      <c r="BW165" s="3" t="s">
        <v>93</v>
      </c>
      <c r="BX165" s="3" t="s">
        <v>105</v>
      </c>
      <c r="BY165" s="3" t="s">
        <v>920</v>
      </c>
      <c r="BZ165" s="3" t="s">
        <v>105</v>
      </c>
      <c r="CA165" s="3" t="s">
        <v>303</v>
      </c>
      <c r="CB165" s="3" t="s">
        <v>289</v>
      </c>
      <c r="CC165" s="204" t="s">
        <v>1853</v>
      </c>
      <c r="CD165" s="1"/>
      <c r="CE165" s="1"/>
      <c r="CF165" s="171" t="s">
        <v>1340</v>
      </c>
      <c r="CG165" s="171" t="s">
        <v>1341</v>
      </c>
      <c r="CH165" s="171" t="s">
        <v>167</v>
      </c>
      <c r="CI165" s="171" t="s">
        <v>477</v>
      </c>
    </row>
    <row r="166" spans="1:87" ht="396" hidden="1" x14ac:dyDescent="0.25">
      <c r="A166" s="3" t="s">
        <v>1854</v>
      </c>
      <c r="B166" s="175">
        <v>183</v>
      </c>
      <c r="C166" s="170" t="str">
        <f t="shared" si="22"/>
        <v>JEP-110-2022</v>
      </c>
      <c r="D166" s="3" t="s">
        <v>1855</v>
      </c>
      <c r="E166" s="3" t="s">
        <v>559</v>
      </c>
      <c r="F166" s="172" t="s">
        <v>274</v>
      </c>
      <c r="G166" s="3" t="s">
        <v>1856</v>
      </c>
      <c r="H166" s="3" t="s">
        <v>29</v>
      </c>
      <c r="I166" s="3" t="s">
        <v>27</v>
      </c>
      <c r="J166" s="165">
        <v>16698501</v>
      </c>
      <c r="K166" s="3">
        <v>2</v>
      </c>
      <c r="L166" s="3" t="s">
        <v>9</v>
      </c>
      <c r="M166" s="3" t="s">
        <v>105</v>
      </c>
      <c r="N166" s="3" t="s">
        <v>1857</v>
      </c>
      <c r="O166" s="171" t="s">
        <v>12</v>
      </c>
      <c r="P166" s="3" t="s">
        <v>277</v>
      </c>
      <c r="Q166" s="3" t="s">
        <v>167</v>
      </c>
      <c r="R166" s="171" t="s">
        <v>779</v>
      </c>
      <c r="S166" s="171" t="s">
        <v>101</v>
      </c>
      <c r="T166" s="171" t="s">
        <v>1722</v>
      </c>
      <c r="U166" s="171" t="s">
        <v>1723</v>
      </c>
      <c r="V166" s="171" t="s">
        <v>105</v>
      </c>
      <c r="W166" s="171" t="s">
        <v>105</v>
      </c>
      <c r="X166" s="171" t="s">
        <v>105</v>
      </c>
      <c r="Y166" s="171" t="s">
        <v>280</v>
      </c>
      <c r="Z166" s="115">
        <v>84328333</v>
      </c>
      <c r="AA166" s="171" t="s">
        <v>105</v>
      </c>
      <c r="AB166" s="171" t="s">
        <v>105</v>
      </c>
      <c r="AC166" s="153" t="s">
        <v>1495</v>
      </c>
      <c r="AD166" s="153" t="s">
        <v>105</v>
      </c>
      <c r="AE166" s="175">
        <v>41122</v>
      </c>
      <c r="AF166" s="175">
        <v>30922</v>
      </c>
      <c r="AG166" s="175" t="s">
        <v>732</v>
      </c>
      <c r="AH166" s="172">
        <v>44574</v>
      </c>
      <c r="AI166" s="172">
        <v>44579</v>
      </c>
      <c r="AJ166" s="3" t="s">
        <v>105</v>
      </c>
      <c r="AK166" s="173" t="s">
        <v>105</v>
      </c>
      <c r="AL166" s="3" t="s">
        <v>105</v>
      </c>
      <c r="AM166" s="172" t="s">
        <v>105</v>
      </c>
      <c r="AN166" s="154">
        <v>0</v>
      </c>
      <c r="AO166" s="3" t="s">
        <v>105</v>
      </c>
      <c r="AP166" s="154">
        <v>0</v>
      </c>
      <c r="AQ166" s="172" t="s">
        <v>105</v>
      </c>
      <c r="AR166" s="154">
        <v>0</v>
      </c>
      <c r="AS166" s="3" t="s">
        <v>105</v>
      </c>
      <c r="AT166" s="154">
        <v>0</v>
      </c>
      <c r="AU166" s="3" t="s">
        <v>105</v>
      </c>
      <c r="AV166" s="154">
        <v>0</v>
      </c>
      <c r="AW166" s="3" t="s">
        <v>105</v>
      </c>
      <c r="AX166" s="3">
        <v>0</v>
      </c>
      <c r="AY166" s="172" t="s">
        <v>105</v>
      </c>
      <c r="AZ166" s="3">
        <f t="shared" si="18"/>
        <v>0</v>
      </c>
      <c r="BA166" s="159">
        <f t="shared" si="19"/>
        <v>84328333</v>
      </c>
      <c r="BB166" s="171">
        <f t="shared" si="21"/>
        <v>0</v>
      </c>
      <c r="BC166" s="171">
        <v>0</v>
      </c>
      <c r="BD166" s="171">
        <v>0</v>
      </c>
      <c r="BE166" s="171">
        <v>0</v>
      </c>
      <c r="BF166" s="171">
        <v>0</v>
      </c>
      <c r="BG166" s="172">
        <v>44926</v>
      </c>
      <c r="BH166" s="172">
        <v>44926</v>
      </c>
      <c r="BI166" s="174">
        <f t="shared" ca="1" si="20"/>
        <v>-1203</v>
      </c>
      <c r="BJ166" s="3" t="s">
        <v>281</v>
      </c>
      <c r="BK166" s="172" t="s">
        <v>105</v>
      </c>
      <c r="BL166" s="3" t="s">
        <v>282</v>
      </c>
      <c r="BM166" s="3" t="s">
        <v>92</v>
      </c>
      <c r="BN166" s="3" t="s">
        <v>1858</v>
      </c>
      <c r="BO166" s="3">
        <v>0</v>
      </c>
      <c r="BP166" s="3" t="s">
        <v>284</v>
      </c>
      <c r="BQ166" s="172">
        <v>44573</v>
      </c>
      <c r="BR166" s="3" t="s">
        <v>1755</v>
      </c>
      <c r="BS166" s="3">
        <v>2022</v>
      </c>
      <c r="BT166" s="181" t="s">
        <v>1859</v>
      </c>
      <c r="BU166" s="3" t="s">
        <v>105</v>
      </c>
      <c r="BV166" s="3" t="s">
        <v>40</v>
      </c>
      <c r="BW166" s="3" t="s">
        <v>93</v>
      </c>
      <c r="BX166" s="3" t="s">
        <v>105</v>
      </c>
      <c r="BY166" s="3" t="s">
        <v>920</v>
      </c>
      <c r="BZ166" s="3" t="s">
        <v>105</v>
      </c>
      <c r="CA166" s="3" t="s">
        <v>288</v>
      </c>
      <c r="CB166" s="3" t="s">
        <v>289</v>
      </c>
      <c r="CC166" s="203" t="s">
        <v>1860</v>
      </c>
      <c r="CD166" s="1"/>
      <c r="CE166" s="1"/>
      <c r="CF166" s="171" t="s">
        <v>1340</v>
      </c>
      <c r="CG166" s="171" t="s">
        <v>1341</v>
      </c>
      <c r="CH166" s="171" t="s">
        <v>167</v>
      </c>
      <c r="CI166" s="171" t="s">
        <v>477</v>
      </c>
    </row>
    <row r="167" spans="1:87" ht="396" hidden="1" x14ac:dyDescent="0.25">
      <c r="A167" s="3" t="s">
        <v>1861</v>
      </c>
      <c r="B167" s="175">
        <v>184</v>
      </c>
      <c r="C167" s="170" t="str">
        <f t="shared" si="22"/>
        <v>JEP-204-2022</v>
      </c>
      <c r="D167" s="3" t="s">
        <v>1862</v>
      </c>
      <c r="E167" s="3" t="s">
        <v>559</v>
      </c>
      <c r="F167" s="172">
        <v>44575</v>
      </c>
      <c r="G167" s="3" t="s">
        <v>1863</v>
      </c>
      <c r="H167" s="3" t="s">
        <v>29</v>
      </c>
      <c r="I167" s="3" t="s">
        <v>27</v>
      </c>
      <c r="J167" s="165">
        <v>51843728</v>
      </c>
      <c r="K167" s="3">
        <v>6</v>
      </c>
      <c r="L167" s="3" t="s">
        <v>9</v>
      </c>
      <c r="M167" s="3" t="s">
        <v>105</v>
      </c>
      <c r="N167" s="3" t="s">
        <v>1864</v>
      </c>
      <c r="O167" s="171" t="s">
        <v>12</v>
      </c>
      <c r="P167" s="3" t="s">
        <v>277</v>
      </c>
      <c r="Q167" s="3" t="s">
        <v>167</v>
      </c>
      <c r="R167" s="171" t="s">
        <v>779</v>
      </c>
      <c r="S167" s="171" t="s">
        <v>101</v>
      </c>
      <c r="T167" s="171" t="s">
        <v>1722</v>
      </c>
      <c r="U167" s="171" t="s">
        <v>1723</v>
      </c>
      <c r="V167" s="171" t="s">
        <v>105</v>
      </c>
      <c r="W167" s="171" t="s">
        <v>105</v>
      </c>
      <c r="X167" s="171" t="s">
        <v>105</v>
      </c>
      <c r="Y167" s="171" t="s">
        <v>280</v>
      </c>
      <c r="Z167" s="115">
        <v>82641767</v>
      </c>
      <c r="AA167" s="171" t="s">
        <v>105</v>
      </c>
      <c r="AB167" s="171" t="s">
        <v>105</v>
      </c>
      <c r="AC167" s="153" t="s">
        <v>1495</v>
      </c>
      <c r="AD167" s="153" t="s">
        <v>105</v>
      </c>
      <c r="AE167" s="175">
        <v>51722</v>
      </c>
      <c r="AF167" s="175">
        <v>47922</v>
      </c>
      <c r="AG167" s="175" t="s">
        <v>732</v>
      </c>
      <c r="AH167" s="172">
        <v>44582</v>
      </c>
      <c r="AI167" s="172">
        <v>44585</v>
      </c>
      <c r="AJ167" s="3" t="s">
        <v>105</v>
      </c>
      <c r="AK167" s="173" t="s">
        <v>105</v>
      </c>
      <c r="AL167" s="3" t="s">
        <v>105</v>
      </c>
      <c r="AM167" s="172" t="s">
        <v>105</v>
      </c>
      <c r="AN167" s="154">
        <v>0</v>
      </c>
      <c r="AO167" s="3" t="s">
        <v>105</v>
      </c>
      <c r="AP167" s="154">
        <v>0</v>
      </c>
      <c r="AQ167" s="172" t="s">
        <v>105</v>
      </c>
      <c r="AR167" s="154">
        <v>0</v>
      </c>
      <c r="AS167" s="3" t="s">
        <v>105</v>
      </c>
      <c r="AT167" s="154">
        <v>0</v>
      </c>
      <c r="AU167" s="3" t="s">
        <v>105</v>
      </c>
      <c r="AV167" s="154">
        <v>0</v>
      </c>
      <c r="AW167" s="3" t="s">
        <v>105</v>
      </c>
      <c r="AX167" s="3">
        <v>0</v>
      </c>
      <c r="AY167" s="172" t="s">
        <v>105</v>
      </c>
      <c r="AZ167" s="3">
        <f t="shared" si="18"/>
        <v>0</v>
      </c>
      <c r="BA167" s="159">
        <f t="shared" si="19"/>
        <v>82641767</v>
      </c>
      <c r="BB167" s="171">
        <f t="shared" si="21"/>
        <v>0</v>
      </c>
      <c r="BC167" s="171">
        <v>0</v>
      </c>
      <c r="BD167" s="171">
        <v>0</v>
      </c>
      <c r="BE167" s="171">
        <v>0</v>
      </c>
      <c r="BF167" s="171">
        <v>0</v>
      </c>
      <c r="BG167" s="172">
        <v>44926</v>
      </c>
      <c r="BH167" s="172">
        <v>44926</v>
      </c>
      <c r="BI167" s="174">
        <f t="shared" ca="1" si="20"/>
        <v>-1203</v>
      </c>
      <c r="BJ167" s="3" t="s">
        <v>281</v>
      </c>
      <c r="BK167" s="172" t="s">
        <v>105</v>
      </c>
      <c r="BL167" s="3" t="s">
        <v>1865</v>
      </c>
      <c r="BM167" s="3" t="s">
        <v>298</v>
      </c>
      <c r="BN167" s="3" t="s">
        <v>1866</v>
      </c>
      <c r="BO167" s="3">
        <v>0</v>
      </c>
      <c r="BP167" s="3" t="s">
        <v>284</v>
      </c>
      <c r="BQ167" s="172">
        <v>44582</v>
      </c>
      <c r="BR167" s="3" t="s">
        <v>1867</v>
      </c>
      <c r="BS167" s="3">
        <v>2022</v>
      </c>
      <c r="BT167" s="151" t="s">
        <v>1868</v>
      </c>
      <c r="BU167" s="3" t="s">
        <v>105</v>
      </c>
      <c r="BV167" s="3" t="s">
        <v>40</v>
      </c>
      <c r="BW167" s="3" t="s">
        <v>93</v>
      </c>
      <c r="BX167" s="3" t="s">
        <v>105</v>
      </c>
      <c r="BY167" s="3" t="s">
        <v>1869</v>
      </c>
      <c r="BZ167" s="3" t="s">
        <v>105</v>
      </c>
      <c r="CA167" s="3" t="s">
        <v>303</v>
      </c>
      <c r="CB167" s="3" t="s">
        <v>289</v>
      </c>
      <c r="CC167" s="204" t="s">
        <v>1870</v>
      </c>
      <c r="CD167" s="1"/>
      <c r="CE167" s="1"/>
      <c r="CF167" s="171" t="s">
        <v>1340</v>
      </c>
      <c r="CG167" s="171" t="s">
        <v>1341</v>
      </c>
      <c r="CH167" s="171" t="s">
        <v>167</v>
      </c>
      <c r="CI167" s="171" t="s">
        <v>477</v>
      </c>
    </row>
    <row r="168" spans="1:87" ht="396" hidden="1" x14ac:dyDescent="0.25">
      <c r="A168" s="3" t="s">
        <v>1871</v>
      </c>
      <c r="B168" s="175">
        <v>185</v>
      </c>
      <c r="C168" s="170" t="str">
        <f t="shared" si="22"/>
        <v>JEP-130-2022</v>
      </c>
      <c r="D168" s="3" t="s">
        <v>1872</v>
      </c>
      <c r="E168" s="3" t="s">
        <v>559</v>
      </c>
      <c r="F168" s="172" t="s">
        <v>274</v>
      </c>
      <c r="G168" s="3" t="s">
        <v>1873</v>
      </c>
      <c r="H168" s="3" t="s">
        <v>29</v>
      </c>
      <c r="I168" s="3" t="s">
        <v>27</v>
      </c>
      <c r="J168" s="165">
        <v>1118536542</v>
      </c>
      <c r="K168" s="3">
        <v>0</v>
      </c>
      <c r="L168" s="3" t="s">
        <v>9</v>
      </c>
      <c r="M168" s="3" t="s">
        <v>105</v>
      </c>
      <c r="N168" s="3" t="s">
        <v>1874</v>
      </c>
      <c r="O168" s="171" t="s">
        <v>12</v>
      </c>
      <c r="P168" s="3" t="s">
        <v>277</v>
      </c>
      <c r="Q168" s="3" t="s">
        <v>167</v>
      </c>
      <c r="R168" s="171" t="s">
        <v>779</v>
      </c>
      <c r="S168" s="171" t="s">
        <v>101</v>
      </c>
      <c r="T168" s="171" t="s">
        <v>1722</v>
      </c>
      <c r="U168" s="171" t="s">
        <v>1723</v>
      </c>
      <c r="V168" s="171" t="s">
        <v>105</v>
      </c>
      <c r="W168" s="171" t="s">
        <v>105</v>
      </c>
      <c r="X168" s="171" t="s">
        <v>105</v>
      </c>
      <c r="Y168" s="171" t="s">
        <v>280</v>
      </c>
      <c r="Z168" s="115">
        <v>84328333</v>
      </c>
      <c r="AA168" s="171" t="s">
        <v>105</v>
      </c>
      <c r="AB168" s="171" t="s">
        <v>105</v>
      </c>
      <c r="AC168" s="153" t="s">
        <v>1495</v>
      </c>
      <c r="AD168" s="153" t="s">
        <v>105</v>
      </c>
      <c r="AE168" s="175">
        <v>42922</v>
      </c>
      <c r="AF168" s="175">
        <v>42022</v>
      </c>
      <c r="AG168" s="175">
        <v>2018011001091</v>
      </c>
      <c r="AH168" s="172">
        <v>44580</v>
      </c>
      <c r="AI168" s="172">
        <v>44581</v>
      </c>
      <c r="AJ168" s="3" t="s">
        <v>105</v>
      </c>
      <c r="AK168" s="173" t="s">
        <v>105</v>
      </c>
      <c r="AL168" s="3" t="s">
        <v>105</v>
      </c>
      <c r="AM168" s="172" t="s">
        <v>105</v>
      </c>
      <c r="AN168" s="154">
        <v>0</v>
      </c>
      <c r="AO168" s="3" t="s">
        <v>105</v>
      </c>
      <c r="AP168" s="154">
        <v>0</v>
      </c>
      <c r="AQ168" s="172" t="s">
        <v>105</v>
      </c>
      <c r="AR168" s="154">
        <v>0</v>
      </c>
      <c r="AS168" s="3" t="s">
        <v>105</v>
      </c>
      <c r="AT168" s="154">
        <v>0</v>
      </c>
      <c r="AU168" s="3" t="s">
        <v>105</v>
      </c>
      <c r="AV168" s="154">
        <v>0</v>
      </c>
      <c r="AW168" s="3" t="s">
        <v>105</v>
      </c>
      <c r="AX168" s="3">
        <v>0</v>
      </c>
      <c r="AY168" s="172" t="s">
        <v>105</v>
      </c>
      <c r="AZ168" s="3">
        <f t="shared" si="18"/>
        <v>0</v>
      </c>
      <c r="BA168" s="159">
        <f t="shared" si="19"/>
        <v>84328333</v>
      </c>
      <c r="BB168" s="171">
        <f t="shared" si="21"/>
        <v>0</v>
      </c>
      <c r="BC168" s="171">
        <v>0</v>
      </c>
      <c r="BD168" s="171">
        <v>0</v>
      </c>
      <c r="BE168" s="171">
        <v>0</v>
      </c>
      <c r="BF168" s="171">
        <v>0</v>
      </c>
      <c r="BG168" s="172">
        <v>44926</v>
      </c>
      <c r="BH168" s="172">
        <v>44926</v>
      </c>
      <c r="BI168" s="174">
        <f t="shared" ca="1" si="20"/>
        <v>-1203</v>
      </c>
      <c r="BJ168" s="3" t="s">
        <v>281</v>
      </c>
      <c r="BK168" s="172" t="s">
        <v>105</v>
      </c>
      <c r="BL168" s="3" t="s">
        <v>1875</v>
      </c>
      <c r="BM168" s="3" t="s">
        <v>92</v>
      </c>
      <c r="BN168" s="3" t="s">
        <v>1876</v>
      </c>
      <c r="BO168" s="3">
        <v>1</v>
      </c>
      <c r="BP168" s="3" t="s">
        <v>300</v>
      </c>
      <c r="BQ168" s="172">
        <v>44581</v>
      </c>
      <c r="BR168" s="3" t="s">
        <v>1808</v>
      </c>
      <c r="BS168" s="3">
        <v>2022</v>
      </c>
      <c r="BT168" s="151" t="s">
        <v>1877</v>
      </c>
      <c r="BU168" s="3" t="s">
        <v>105</v>
      </c>
      <c r="BV168" s="3" t="s">
        <v>40</v>
      </c>
      <c r="BW168" s="3" t="s">
        <v>93</v>
      </c>
      <c r="BX168" s="3" t="s">
        <v>105</v>
      </c>
      <c r="BY168" s="3" t="s">
        <v>920</v>
      </c>
      <c r="BZ168" s="3" t="s">
        <v>105</v>
      </c>
      <c r="CA168" s="3" t="s">
        <v>303</v>
      </c>
      <c r="CB168" s="3" t="s">
        <v>289</v>
      </c>
      <c r="CC168" s="203" t="s">
        <v>1878</v>
      </c>
      <c r="CD168" s="1"/>
      <c r="CE168" s="1"/>
      <c r="CF168" s="171" t="s">
        <v>1340</v>
      </c>
      <c r="CG168" s="171" t="s">
        <v>1341</v>
      </c>
      <c r="CH168" s="171" t="s">
        <v>167</v>
      </c>
      <c r="CI168" s="171" t="s">
        <v>477</v>
      </c>
    </row>
    <row r="169" spans="1:87" ht="396" hidden="1" x14ac:dyDescent="0.25">
      <c r="A169" s="3" t="s">
        <v>1879</v>
      </c>
      <c r="B169" s="175">
        <v>186</v>
      </c>
      <c r="C169" s="170" t="str">
        <f t="shared" si="22"/>
        <v>JEP-211-2022</v>
      </c>
      <c r="D169" s="3" t="s">
        <v>1880</v>
      </c>
      <c r="E169" s="3" t="s">
        <v>559</v>
      </c>
      <c r="F169" s="172">
        <v>44575</v>
      </c>
      <c r="G169" s="3" t="s">
        <v>1881</v>
      </c>
      <c r="H169" s="3" t="s">
        <v>29</v>
      </c>
      <c r="I169" s="3" t="s">
        <v>27</v>
      </c>
      <c r="J169" s="165">
        <v>91495390</v>
      </c>
      <c r="K169" s="3">
        <v>2</v>
      </c>
      <c r="L169" s="3" t="s">
        <v>9</v>
      </c>
      <c r="M169" s="3" t="s">
        <v>105</v>
      </c>
      <c r="N169" s="3" t="s">
        <v>1882</v>
      </c>
      <c r="O169" s="171" t="s">
        <v>12</v>
      </c>
      <c r="P169" s="3" t="s">
        <v>277</v>
      </c>
      <c r="Q169" s="3" t="s">
        <v>167</v>
      </c>
      <c r="R169" s="171" t="s">
        <v>779</v>
      </c>
      <c r="S169" s="171" t="s">
        <v>101</v>
      </c>
      <c r="T169" s="171" t="s">
        <v>1722</v>
      </c>
      <c r="U169" s="171" t="s">
        <v>1723</v>
      </c>
      <c r="V169" s="171" t="s">
        <v>105</v>
      </c>
      <c r="W169" s="171" t="s">
        <v>105</v>
      </c>
      <c r="X169" s="171" t="s">
        <v>105</v>
      </c>
      <c r="Y169" s="171" t="s">
        <v>280</v>
      </c>
      <c r="Z169" s="115">
        <v>82641767</v>
      </c>
      <c r="AA169" s="171" t="s">
        <v>105</v>
      </c>
      <c r="AB169" s="171" t="s">
        <v>105</v>
      </c>
      <c r="AC169" s="153">
        <v>7228143</v>
      </c>
      <c r="AD169" s="153" t="s">
        <v>105</v>
      </c>
      <c r="AE169" s="175">
        <v>51822</v>
      </c>
      <c r="AF169" s="175">
        <v>51122</v>
      </c>
      <c r="AG169" s="175">
        <v>2018011001091</v>
      </c>
      <c r="AH169" s="172">
        <v>44584</v>
      </c>
      <c r="AI169" s="172">
        <v>44585</v>
      </c>
      <c r="AJ169" s="3" t="s">
        <v>105</v>
      </c>
      <c r="AK169" s="173" t="s">
        <v>105</v>
      </c>
      <c r="AL169" s="3" t="s">
        <v>105</v>
      </c>
      <c r="AM169" s="172" t="s">
        <v>105</v>
      </c>
      <c r="AN169" s="154">
        <v>0</v>
      </c>
      <c r="AO169" s="3" t="s">
        <v>105</v>
      </c>
      <c r="AP169" s="154">
        <v>0</v>
      </c>
      <c r="AQ169" s="172" t="s">
        <v>105</v>
      </c>
      <c r="AR169" s="154">
        <v>0</v>
      </c>
      <c r="AS169" s="3" t="s">
        <v>105</v>
      </c>
      <c r="AT169" s="154">
        <v>0</v>
      </c>
      <c r="AU169" s="3" t="s">
        <v>105</v>
      </c>
      <c r="AV169" s="154">
        <v>0</v>
      </c>
      <c r="AW169" s="3" t="s">
        <v>105</v>
      </c>
      <c r="AX169" s="3">
        <v>0</v>
      </c>
      <c r="AY169" s="172" t="s">
        <v>105</v>
      </c>
      <c r="AZ169" s="3">
        <f t="shared" si="18"/>
        <v>0</v>
      </c>
      <c r="BA169" s="159">
        <f t="shared" si="19"/>
        <v>82641767</v>
      </c>
      <c r="BB169" s="171">
        <f t="shared" si="21"/>
        <v>0</v>
      </c>
      <c r="BC169" s="171">
        <v>0</v>
      </c>
      <c r="BD169" s="171">
        <v>0</v>
      </c>
      <c r="BE169" s="171">
        <v>0</v>
      </c>
      <c r="BF169" s="171">
        <v>0</v>
      </c>
      <c r="BG169" s="172">
        <v>44926</v>
      </c>
      <c r="BH169" s="172">
        <v>44926</v>
      </c>
      <c r="BI169" s="174">
        <f t="shared" ca="1" si="20"/>
        <v>-1203</v>
      </c>
      <c r="BJ169" s="3" t="s">
        <v>281</v>
      </c>
      <c r="BK169" s="172" t="s">
        <v>105</v>
      </c>
      <c r="BL169" s="3" t="s">
        <v>1883</v>
      </c>
      <c r="BM169" s="3" t="s">
        <v>298</v>
      </c>
      <c r="BN169" s="3" t="s">
        <v>1884</v>
      </c>
      <c r="BO169" s="3">
        <v>0</v>
      </c>
      <c r="BP169" s="3" t="s">
        <v>310</v>
      </c>
      <c r="BQ169" s="172">
        <v>44585</v>
      </c>
      <c r="BR169" s="3" t="s">
        <v>1147</v>
      </c>
      <c r="BS169" s="3">
        <v>2022</v>
      </c>
      <c r="BT169" s="181" t="s">
        <v>1885</v>
      </c>
      <c r="BU169" s="3" t="s">
        <v>105</v>
      </c>
      <c r="BV169" s="3" t="s">
        <v>40</v>
      </c>
      <c r="BW169" s="3" t="s">
        <v>93</v>
      </c>
      <c r="BX169" s="3" t="s">
        <v>105</v>
      </c>
      <c r="BY169" s="3" t="s">
        <v>920</v>
      </c>
      <c r="BZ169" s="3" t="s">
        <v>105</v>
      </c>
      <c r="CA169" s="3" t="s">
        <v>288</v>
      </c>
      <c r="CB169" s="3" t="s">
        <v>289</v>
      </c>
      <c r="CC169" s="204" t="s">
        <v>1886</v>
      </c>
      <c r="CD169" s="1"/>
      <c r="CE169" s="1"/>
      <c r="CF169" s="171" t="s">
        <v>1340</v>
      </c>
      <c r="CG169" s="171" t="s">
        <v>1341</v>
      </c>
      <c r="CH169" s="171" t="s">
        <v>167</v>
      </c>
      <c r="CI169" s="171" t="s">
        <v>477</v>
      </c>
    </row>
    <row r="170" spans="1:87" ht="378" hidden="1" x14ac:dyDescent="0.25">
      <c r="A170" s="3" t="s">
        <v>1887</v>
      </c>
      <c r="B170" s="175">
        <v>187</v>
      </c>
      <c r="C170" s="170" t="str">
        <f t="shared" si="22"/>
        <v>JEP-205-2022</v>
      </c>
      <c r="D170" s="3" t="s">
        <v>1888</v>
      </c>
      <c r="E170" s="3" t="s">
        <v>559</v>
      </c>
      <c r="F170" s="172">
        <v>44575</v>
      </c>
      <c r="G170" s="3" t="s">
        <v>1889</v>
      </c>
      <c r="H170" s="3" t="s">
        <v>29</v>
      </c>
      <c r="I170" s="3" t="s">
        <v>27</v>
      </c>
      <c r="J170" s="165">
        <v>35895987</v>
      </c>
      <c r="K170" s="3">
        <v>1</v>
      </c>
      <c r="L170" s="3" t="s">
        <v>9</v>
      </c>
      <c r="M170" s="3" t="s">
        <v>105</v>
      </c>
      <c r="N170" s="3" t="s">
        <v>1890</v>
      </c>
      <c r="O170" s="171" t="s">
        <v>12</v>
      </c>
      <c r="P170" s="3" t="s">
        <v>277</v>
      </c>
      <c r="Q170" s="3" t="s">
        <v>167</v>
      </c>
      <c r="R170" s="171" t="s">
        <v>779</v>
      </c>
      <c r="S170" s="171" t="s">
        <v>101</v>
      </c>
      <c r="T170" s="171" t="s">
        <v>1722</v>
      </c>
      <c r="U170" s="171" t="s">
        <v>1723</v>
      </c>
      <c r="V170" s="171" t="s">
        <v>105</v>
      </c>
      <c r="W170" s="171" t="s">
        <v>105</v>
      </c>
      <c r="X170" s="171" t="s">
        <v>105</v>
      </c>
      <c r="Y170" s="171" t="s">
        <v>280</v>
      </c>
      <c r="Z170" s="115">
        <v>82641767</v>
      </c>
      <c r="AA170" s="171" t="s">
        <v>105</v>
      </c>
      <c r="AB170" s="171" t="s">
        <v>105</v>
      </c>
      <c r="AC170" s="153">
        <v>7228143</v>
      </c>
      <c r="AD170" s="153" t="s">
        <v>105</v>
      </c>
      <c r="AE170" s="175">
        <v>51922</v>
      </c>
      <c r="AF170" s="175">
        <v>48522</v>
      </c>
      <c r="AG170" s="175">
        <v>2018011001091</v>
      </c>
      <c r="AH170" s="172">
        <v>44583</v>
      </c>
      <c r="AI170" s="172">
        <v>44585</v>
      </c>
      <c r="AJ170" s="3" t="s">
        <v>105</v>
      </c>
      <c r="AK170" s="173" t="s">
        <v>105</v>
      </c>
      <c r="AL170" s="3" t="s">
        <v>105</v>
      </c>
      <c r="AM170" s="172" t="s">
        <v>105</v>
      </c>
      <c r="AN170" s="154">
        <v>0</v>
      </c>
      <c r="AO170" s="3" t="s">
        <v>105</v>
      </c>
      <c r="AP170" s="154">
        <v>0</v>
      </c>
      <c r="AQ170" s="172" t="s">
        <v>105</v>
      </c>
      <c r="AR170" s="154">
        <v>0</v>
      </c>
      <c r="AS170" s="3" t="s">
        <v>105</v>
      </c>
      <c r="AT170" s="154">
        <v>0</v>
      </c>
      <c r="AU170" s="3" t="s">
        <v>105</v>
      </c>
      <c r="AV170" s="154">
        <v>0</v>
      </c>
      <c r="AW170" s="3" t="s">
        <v>105</v>
      </c>
      <c r="AX170" s="3">
        <v>0</v>
      </c>
      <c r="AY170" s="172" t="s">
        <v>105</v>
      </c>
      <c r="AZ170" s="3">
        <f t="shared" si="18"/>
        <v>0</v>
      </c>
      <c r="BA170" s="159">
        <f t="shared" si="19"/>
        <v>82641767</v>
      </c>
      <c r="BB170" s="171">
        <f t="shared" si="21"/>
        <v>0</v>
      </c>
      <c r="BC170" s="171">
        <v>0</v>
      </c>
      <c r="BD170" s="171">
        <v>0</v>
      </c>
      <c r="BE170" s="171">
        <v>0</v>
      </c>
      <c r="BF170" s="171">
        <v>0</v>
      </c>
      <c r="BG170" s="172">
        <v>44926</v>
      </c>
      <c r="BH170" s="172">
        <v>44926</v>
      </c>
      <c r="BI170" s="174">
        <f t="shared" ca="1" si="20"/>
        <v>-1203</v>
      </c>
      <c r="BJ170" s="3" t="s">
        <v>281</v>
      </c>
      <c r="BK170" s="172" t="s">
        <v>105</v>
      </c>
      <c r="BL170" s="3" t="s">
        <v>1891</v>
      </c>
      <c r="BM170" s="3" t="s">
        <v>92</v>
      </c>
      <c r="BN170" s="3" t="s">
        <v>1892</v>
      </c>
      <c r="BO170" s="3">
        <v>0</v>
      </c>
      <c r="BP170" s="3" t="s">
        <v>284</v>
      </c>
      <c r="BQ170" s="172">
        <v>44583</v>
      </c>
      <c r="BR170" s="3" t="s">
        <v>1062</v>
      </c>
      <c r="BS170" s="3">
        <v>2022</v>
      </c>
      <c r="BT170" s="151" t="s">
        <v>1893</v>
      </c>
      <c r="BU170" s="3" t="s">
        <v>105</v>
      </c>
      <c r="BV170" s="3" t="s">
        <v>40</v>
      </c>
      <c r="BW170" s="3" t="s">
        <v>93</v>
      </c>
      <c r="BX170" s="3" t="s">
        <v>105</v>
      </c>
      <c r="BY170" s="3" t="s">
        <v>920</v>
      </c>
      <c r="BZ170" s="3" t="s">
        <v>105</v>
      </c>
      <c r="CA170" s="3" t="s">
        <v>303</v>
      </c>
      <c r="CB170" s="3" t="s">
        <v>289</v>
      </c>
      <c r="CC170" s="204" t="s">
        <v>1894</v>
      </c>
      <c r="CD170" s="1"/>
      <c r="CE170" s="1"/>
      <c r="CF170" s="171" t="s">
        <v>1340</v>
      </c>
      <c r="CG170" s="171" t="s">
        <v>1341</v>
      </c>
      <c r="CH170" s="171" t="s">
        <v>167</v>
      </c>
      <c r="CI170" s="171" t="s">
        <v>477</v>
      </c>
    </row>
    <row r="171" spans="1:87" ht="396" hidden="1" x14ac:dyDescent="0.25">
      <c r="A171" s="3" t="s">
        <v>1895</v>
      </c>
      <c r="B171" s="175">
        <v>188</v>
      </c>
      <c r="C171" s="170" t="str">
        <f t="shared" si="22"/>
        <v>JEP-127-2022</v>
      </c>
      <c r="D171" s="3" t="s">
        <v>1896</v>
      </c>
      <c r="E171" s="3" t="s">
        <v>559</v>
      </c>
      <c r="F171" s="172" t="s">
        <v>274</v>
      </c>
      <c r="G171" s="3" t="s">
        <v>1897</v>
      </c>
      <c r="H171" s="3" t="s">
        <v>29</v>
      </c>
      <c r="I171" s="3" t="s">
        <v>27</v>
      </c>
      <c r="J171" s="165">
        <v>1120558251</v>
      </c>
      <c r="K171" s="3">
        <v>4</v>
      </c>
      <c r="L171" s="3" t="s">
        <v>9</v>
      </c>
      <c r="M171" s="3" t="s">
        <v>105</v>
      </c>
      <c r="N171" s="3" t="s">
        <v>1898</v>
      </c>
      <c r="O171" s="171" t="s">
        <v>12</v>
      </c>
      <c r="P171" s="3" t="s">
        <v>277</v>
      </c>
      <c r="Q171" s="3" t="s">
        <v>167</v>
      </c>
      <c r="R171" s="171" t="s">
        <v>779</v>
      </c>
      <c r="S171" s="171" t="s">
        <v>101</v>
      </c>
      <c r="T171" s="171" t="s">
        <v>1722</v>
      </c>
      <c r="U171" s="171" t="s">
        <v>1723</v>
      </c>
      <c r="V171" s="171" t="s">
        <v>105</v>
      </c>
      <c r="W171" s="171" t="s">
        <v>105</v>
      </c>
      <c r="X171" s="171" t="s">
        <v>105</v>
      </c>
      <c r="Y171" s="171" t="s">
        <v>280</v>
      </c>
      <c r="Z171" s="115">
        <v>84328333</v>
      </c>
      <c r="AA171" s="171" t="s">
        <v>105</v>
      </c>
      <c r="AB171" s="171" t="s">
        <v>105</v>
      </c>
      <c r="AC171" s="153">
        <v>7228143</v>
      </c>
      <c r="AD171" s="153" t="s">
        <v>105</v>
      </c>
      <c r="AE171" s="175">
        <v>42622</v>
      </c>
      <c r="AF171" s="175">
        <v>36822</v>
      </c>
      <c r="AG171" s="175">
        <v>2018011001091</v>
      </c>
      <c r="AH171" s="172">
        <v>44578</v>
      </c>
      <c r="AI171" s="172">
        <v>44581</v>
      </c>
      <c r="AJ171" s="3" t="s">
        <v>105</v>
      </c>
      <c r="AK171" s="173" t="s">
        <v>105</v>
      </c>
      <c r="AL171" s="3" t="s">
        <v>105</v>
      </c>
      <c r="AM171" s="172" t="s">
        <v>105</v>
      </c>
      <c r="AN171" s="154">
        <v>0</v>
      </c>
      <c r="AO171" s="3" t="s">
        <v>105</v>
      </c>
      <c r="AP171" s="154">
        <v>0</v>
      </c>
      <c r="AQ171" s="172" t="s">
        <v>105</v>
      </c>
      <c r="AR171" s="154">
        <v>0</v>
      </c>
      <c r="AS171" s="3" t="s">
        <v>105</v>
      </c>
      <c r="AT171" s="154">
        <v>0</v>
      </c>
      <c r="AU171" s="3" t="s">
        <v>105</v>
      </c>
      <c r="AV171" s="154">
        <v>0</v>
      </c>
      <c r="AW171" s="3" t="s">
        <v>105</v>
      </c>
      <c r="AX171" s="3">
        <v>0</v>
      </c>
      <c r="AY171" s="172" t="s">
        <v>105</v>
      </c>
      <c r="AZ171" s="3">
        <f t="shared" si="18"/>
        <v>0</v>
      </c>
      <c r="BA171" s="159">
        <f t="shared" si="19"/>
        <v>84328333</v>
      </c>
      <c r="BB171" s="171">
        <f t="shared" si="21"/>
        <v>0</v>
      </c>
      <c r="BC171" s="171">
        <v>0</v>
      </c>
      <c r="BD171" s="171">
        <v>0</v>
      </c>
      <c r="BE171" s="171">
        <v>0</v>
      </c>
      <c r="BF171" s="171">
        <v>0</v>
      </c>
      <c r="BG171" s="172">
        <v>44926</v>
      </c>
      <c r="BH171" s="172">
        <v>44926</v>
      </c>
      <c r="BI171" s="174">
        <f t="shared" ca="1" si="20"/>
        <v>-1203</v>
      </c>
      <c r="BJ171" s="3" t="s">
        <v>281</v>
      </c>
      <c r="BK171" s="172" t="s">
        <v>105</v>
      </c>
      <c r="BL171" s="3" t="s">
        <v>1899</v>
      </c>
      <c r="BM171" s="3" t="s">
        <v>92</v>
      </c>
      <c r="BN171" s="3" t="s">
        <v>1900</v>
      </c>
      <c r="BO171" s="3">
        <v>1</v>
      </c>
      <c r="BP171" s="3" t="s">
        <v>284</v>
      </c>
      <c r="BQ171" s="172">
        <v>44579</v>
      </c>
      <c r="BR171" s="3" t="s">
        <v>1901</v>
      </c>
      <c r="BS171" s="3">
        <v>2022</v>
      </c>
      <c r="BT171" s="151" t="s">
        <v>1902</v>
      </c>
      <c r="BU171" s="3" t="s">
        <v>105</v>
      </c>
      <c r="BV171" s="3" t="s">
        <v>40</v>
      </c>
      <c r="BW171" s="3" t="s">
        <v>93</v>
      </c>
      <c r="BX171" s="3" t="s">
        <v>105</v>
      </c>
      <c r="BY171" s="3" t="s">
        <v>920</v>
      </c>
      <c r="BZ171" s="3" t="s">
        <v>105</v>
      </c>
      <c r="CA171" s="3" t="s">
        <v>303</v>
      </c>
      <c r="CB171" s="3" t="s">
        <v>289</v>
      </c>
      <c r="CC171" s="203" t="s">
        <v>1903</v>
      </c>
      <c r="CD171" s="1"/>
      <c r="CE171" s="1"/>
      <c r="CF171" s="171" t="s">
        <v>1340</v>
      </c>
      <c r="CG171" s="171" t="s">
        <v>1341</v>
      </c>
      <c r="CH171" s="171" t="s">
        <v>167</v>
      </c>
      <c r="CI171" s="171" t="s">
        <v>477</v>
      </c>
    </row>
    <row r="172" spans="1:87" ht="396" hidden="1" x14ac:dyDescent="0.25">
      <c r="A172" s="3" t="s">
        <v>1904</v>
      </c>
      <c r="B172" s="175">
        <v>189</v>
      </c>
      <c r="C172" s="170" t="str">
        <f t="shared" si="22"/>
        <v>JEP-207-2022</v>
      </c>
      <c r="D172" s="3" t="s">
        <v>1905</v>
      </c>
      <c r="E172" s="3" t="s">
        <v>559</v>
      </c>
      <c r="F172" s="172">
        <v>44575</v>
      </c>
      <c r="G172" s="3" t="s">
        <v>1906</v>
      </c>
      <c r="H172" s="3" t="s">
        <v>29</v>
      </c>
      <c r="I172" s="3" t="s">
        <v>27</v>
      </c>
      <c r="J172" s="165">
        <v>52538435</v>
      </c>
      <c r="K172" s="3">
        <v>1</v>
      </c>
      <c r="L172" s="3" t="s">
        <v>9</v>
      </c>
      <c r="M172" s="3" t="s">
        <v>105</v>
      </c>
      <c r="N172" s="3" t="s">
        <v>1907</v>
      </c>
      <c r="O172" s="171" t="s">
        <v>12</v>
      </c>
      <c r="P172" s="3" t="s">
        <v>277</v>
      </c>
      <c r="Q172" s="3" t="s">
        <v>167</v>
      </c>
      <c r="R172" s="171" t="s">
        <v>779</v>
      </c>
      <c r="S172" s="171" t="s">
        <v>101</v>
      </c>
      <c r="T172" s="171" t="s">
        <v>1722</v>
      </c>
      <c r="U172" s="171" t="s">
        <v>1723</v>
      </c>
      <c r="V172" s="171" t="s">
        <v>105</v>
      </c>
      <c r="W172" s="171" t="s">
        <v>105</v>
      </c>
      <c r="X172" s="171" t="s">
        <v>105</v>
      </c>
      <c r="Y172" s="171" t="s">
        <v>280</v>
      </c>
      <c r="Z172" s="115">
        <v>82641767</v>
      </c>
      <c r="AA172" s="171" t="s">
        <v>105</v>
      </c>
      <c r="AB172" s="171" t="s">
        <v>105</v>
      </c>
      <c r="AC172" s="153">
        <v>7228143</v>
      </c>
      <c r="AD172" s="153" t="s">
        <v>105</v>
      </c>
      <c r="AE172" s="175">
        <v>52022</v>
      </c>
      <c r="AF172" s="175">
        <v>50722</v>
      </c>
      <c r="AG172" s="175">
        <v>2018011001091</v>
      </c>
      <c r="AH172" s="172">
        <v>44584</v>
      </c>
      <c r="AI172" s="172">
        <v>44587</v>
      </c>
      <c r="AJ172" s="3" t="s">
        <v>105</v>
      </c>
      <c r="AK172" s="173" t="s">
        <v>105</v>
      </c>
      <c r="AL172" s="3" t="s">
        <v>105</v>
      </c>
      <c r="AM172" s="172" t="s">
        <v>105</v>
      </c>
      <c r="AN172" s="154">
        <v>0</v>
      </c>
      <c r="AO172" s="3" t="s">
        <v>105</v>
      </c>
      <c r="AP172" s="154">
        <v>0</v>
      </c>
      <c r="AQ172" s="172" t="s">
        <v>105</v>
      </c>
      <c r="AR172" s="154">
        <v>0</v>
      </c>
      <c r="AS172" s="3" t="s">
        <v>105</v>
      </c>
      <c r="AT172" s="154">
        <v>0</v>
      </c>
      <c r="AU172" s="3" t="s">
        <v>105</v>
      </c>
      <c r="AV172" s="154">
        <v>0</v>
      </c>
      <c r="AW172" s="3" t="s">
        <v>105</v>
      </c>
      <c r="AX172" s="3">
        <v>0</v>
      </c>
      <c r="AY172" s="172" t="s">
        <v>105</v>
      </c>
      <c r="AZ172" s="3">
        <f t="shared" si="18"/>
        <v>0</v>
      </c>
      <c r="BA172" s="159">
        <f t="shared" si="19"/>
        <v>82641767</v>
      </c>
      <c r="BB172" s="171">
        <f t="shared" si="21"/>
        <v>0</v>
      </c>
      <c r="BC172" s="171">
        <v>0</v>
      </c>
      <c r="BD172" s="171">
        <v>0</v>
      </c>
      <c r="BE172" s="171">
        <v>0</v>
      </c>
      <c r="BF172" s="171">
        <v>0</v>
      </c>
      <c r="BG172" s="172">
        <v>44926</v>
      </c>
      <c r="BH172" s="172">
        <v>44926</v>
      </c>
      <c r="BI172" s="174">
        <f t="shared" ca="1" si="20"/>
        <v>-1203</v>
      </c>
      <c r="BJ172" s="3" t="s">
        <v>281</v>
      </c>
      <c r="BK172" s="172" t="s">
        <v>105</v>
      </c>
      <c r="BL172" s="3" t="s">
        <v>1908</v>
      </c>
      <c r="BM172" s="3" t="s">
        <v>92</v>
      </c>
      <c r="BN172" s="3" t="s">
        <v>1909</v>
      </c>
      <c r="BO172" s="3">
        <v>0</v>
      </c>
      <c r="BP172" s="3" t="s">
        <v>310</v>
      </c>
      <c r="BQ172" s="172">
        <v>44586</v>
      </c>
      <c r="BR172" s="3" t="s">
        <v>1910</v>
      </c>
      <c r="BS172" s="3">
        <v>2022</v>
      </c>
      <c r="BT172" s="151" t="s">
        <v>1911</v>
      </c>
      <c r="BU172" s="3" t="s">
        <v>105</v>
      </c>
      <c r="BV172" s="3" t="s">
        <v>40</v>
      </c>
      <c r="BW172" s="3" t="s">
        <v>93</v>
      </c>
      <c r="BX172" s="3" t="s">
        <v>105</v>
      </c>
      <c r="BY172" s="3" t="s">
        <v>961</v>
      </c>
      <c r="BZ172" s="3" t="s">
        <v>105</v>
      </c>
      <c r="CA172" s="3" t="s">
        <v>303</v>
      </c>
      <c r="CB172" s="3" t="s">
        <v>289</v>
      </c>
      <c r="CC172" s="204" t="s">
        <v>1912</v>
      </c>
      <c r="CD172" s="1"/>
      <c r="CE172" s="1"/>
      <c r="CF172" s="171" t="s">
        <v>1340</v>
      </c>
      <c r="CG172" s="171" t="s">
        <v>1341</v>
      </c>
      <c r="CH172" s="171" t="s">
        <v>167</v>
      </c>
      <c r="CI172" s="171" t="s">
        <v>477</v>
      </c>
    </row>
    <row r="173" spans="1:87" ht="396" hidden="1" x14ac:dyDescent="0.25">
      <c r="A173" s="3" t="s">
        <v>1913</v>
      </c>
      <c r="B173" s="175">
        <v>190</v>
      </c>
      <c r="C173" s="170" t="str">
        <f t="shared" si="22"/>
        <v>JEP-113-2022</v>
      </c>
      <c r="D173" s="3" t="s">
        <v>1914</v>
      </c>
      <c r="E173" s="3" t="s">
        <v>559</v>
      </c>
      <c r="F173" s="172" t="s">
        <v>274</v>
      </c>
      <c r="G173" s="3" t="s">
        <v>1915</v>
      </c>
      <c r="H173" s="3" t="s">
        <v>29</v>
      </c>
      <c r="I173" s="3" t="s">
        <v>27</v>
      </c>
      <c r="J173" s="165">
        <v>86048786</v>
      </c>
      <c r="K173" s="3">
        <v>0</v>
      </c>
      <c r="L173" s="3" t="s">
        <v>9</v>
      </c>
      <c r="M173" s="3" t="s">
        <v>105</v>
      </c>
      <c r="N173" s="3" t="s">
        <v>1916</v>
      </c>
      <c r="O173" s="171" t="s">
        <v>12</v>
      </c>
      <c r="P173" s="3" t="s">
        <v>277</v>
      </c>
      <c r="Q173" s="3" t="s">
        <v>167</v>
      </c>
      <c r="R173" s="171" t="s">
        <v>779</v>
      </c>
      <c r="S173" s="171" t="s">
        <v>101</v>
      </c>
      <c r="T173" s="171" t="s">
        <v>1722</v>
      </c>
      <c r="U173" s="171" t="s">
        <v>1723</v>
      </c>
      <c r="V173" s="171" t="s">
        <v>105</v>
      </c>
      <c r="W173" s="171" t="s">
        <v>105</v>
      </c>
      <c r="X173" s="171" t="s">
        <v>105</v>
      </c>
      <c r="Y173" s="171" t="s">
        <v>280</v>
      </c>
      <c r="Z173" s="115">
        <v>84328333</v>
      </c>
      <c r="AA173" s="171" t="s">
        <v>105</v>
      </c>
      <c r="AB173" s="171" t="s">
        <v>105</v>
      </c>
      <c r="AC173" s="153">
        <v>7228143</v>
      </c>
      <c r="AD173" s="153" t="s">
        <v>105</v>
      </c>
      <c r="AE173" s="175">
        <v>41222</v>
      </c>
      <c r="AF173" s="175">
        <v>33622</v>
      </c>
      <c r="AG173" s="175">
        <v>2018011001091</v>
      </c>
      <c r="AH173" s="172">
        <v>44576</v>
      </c>
      <c r="AI173" s="172">
        <v>44578</v>
      </c>
      <c r="AJ173" s="3" t="s">
        <v>105</v>
      </c>
      <c r="AK173" s="173" t="s">
        <v>105</v>
      </c>
      <c r="AL173" s="3" t="s">
        <v>105</v>
      </c>
      <c r="AM173" s="172" t="s">
        <v>105</v>
      </c>
      <c r="AN173" s="154">
        <v>0</v>
      </c>
      <c r="AO173" s="3" t="s">
        <v>105</v>
      </c>
      <c r="AP173" s="154">
        <v>0</v>
      </c>
      <c r="AQ173" s="172" t="s">
        <v>105</v>
      </c>
      <c r="AR173" s="154">
        <v>0</v>
      </c>
      <c r="AS173" s="3" t="s">
        <v>105</v>
      </c>
      <c r="AT173" s="154">
        <v>0</v>
      </c>
      <c r="AU173" s="3" t="s">
        <v>105</v>
      </c>
      <c r="AV173" s="154">
        <v>0</v>
      </c>
      <c r="AW173" s="3" t="s">
        <v>105</v>
      </c>
      <c r="AX173" s="3">
        <v>0</v>
      </c>
      <c r="AY173" s="172" t="s">
        <v>105</v>
      </c>
      <c r="AZ173" s="3">
        <f t="shared" si="18"/>
        <v>0</v>
      </c>
      <c r="BA173" s="159">
        <f t="shared" si="19"/>
        <v>84328333</v>
      </c>
      <c r="BB173" s="171">
        <f t="shared" si="21"/>
        <v>0</v>
      </c>
      <c r="BC173" s="171">
        <v>0</v>
      </c>
      <c r="BD173" s="171">
        <v>0</v>
      </c>
      <c r="BE173" s="171">
        <v>0</v>
      </c>
      <c r="BF173" s="171">
        <v>0</v>
      </c>
      <c r="BG173" s="172">
        <v>44926</v>
      </c>
      <c r="BH173" s="172">
        <v>44926</v>
      </c>
      <c r="BI173" s="174">
        <f t="shared" ca="1" si="20"/>
        <v>-1203</v>
      </c>
      <c r="BJ173" s="3" t="s">
        <v>281</v>
      </c>
      <c r="BK173" s="172" t="s">
        <v>105</v>
      </c>
      <c r="BL173" s="3" t="s">
        <v>1917</v>
      </c>
      <c r="BM173" s="3" t="s">
        <v>92</v>
      </c>
      <c r="BN173" s="3" t="s">
        <v>1918</v>
      </c>
      <c r="BO173" s="3">
        <v>0</v>
      </c>
      <c r="BP173" s="3" t="s">
        <v>284</v>
      </c>
      <c r="BQ173" s="172">
        <v>44574</v>
      </c>
      <c r="BR173" s="3" t="s">
        <v>1919</v>
      </c>
      <c r="BS173" s="3">
        <v>2022</v>
      </c>
      <c r="BT173" s="151" t="s">
        <v>1920</v>
      </c>
      <c r="BU173" s="3" t="s">
        <v>105</v>
      </c>
      <c r="BV173" s="3" t="s">
        <v>40</v>
      </c>
      <c r="BW173" s="3" t="s">
        <v>93</v>
      </c>
      <c r="BX173" s="3" t="s">
        <v>105</v>
      </c>
      <c r="BY173" s="3" t="s">
        <v>920</v>
      </c>
      <c r="BZ173" s="3" t="s">
        <v>105</v>
      </c>
      <c r="CA173" s="3" t="s">
        <v>288</v>
      </c>
      <c r="CB173" s="3" t="s">
        <v>289</v>
      </c>
      <c r="CC173" s="203" t="s">
        <v>1921</v>
      </c>
      <c r="CD173" s="1"/>
      <c r="CE173" s="1"/>
      <c r="CF173" s="171" t="s">
        <v>1340</v>
      </c>
      <c r="CG173" s="171" t="s">
        <v>1341</v>
      </c>
      <c r="CH173" s="171" t="s">
        <v>167</v>
      </c>
      <c r="CI173" s="171" t="s">
        <v>477</v>
      </c>
    </row>
    <row r="174" spans="1:87" ht="396" hidden="1" x14ac:dyDescent="0.25">
      <c r="A174" s="3" t="s">
        <v>1922</v>
      </c>
      <c r="B174" s="175">
        <v>191</v>
      </c>
      <c r="C174" s="170" t="str">
        <f t="shared" si="22"/>
        <v>JEP-206-2022</v>
      </c>
      <c r="D174" s="3" t="s">
        <v>1923</v>
      </c>
      <c r="E174" s="3" t="s">
        <v>559</v>
      </c>
      <c r="F174" s="172">
        <v>44575</v>
      </c>
      <c r="G174" s="3" t="s">
        <v>1924</v>
      </c>
      <c r="H174" s="3" t="s">
        <v>29</v>
      </c>
      <c r="I174" s="3" t="s">
        <v>27</v>
      </c>
      <c r="J174" s="165">
        <v>37293616</v>
      </c>
      <c r="K174" s="3">
        <v>8</v>
      </c>
      <c r="L174" s="3" t="s">
        <v>9</v>
      </c>
      <c r="M174" s="3" t="s">
        <v>105</v>
      </c>
      <c r="N174" s="3" t="s">
        <v>1925</v>
      </c>
      <c r="O174" s="171" t="s">
        <v>12</v>
      </c>
      <c r="P174" s="3" t="s">
        <v>277</v>
      </c>
      <c r="Q174" s="3" t="s">
        <v>167</v>
      </c>
      <c r="R174" s="171" t="s">
        <v>779</v>
      </c>
      <c r="S174" s="171" t="s">
        <v>101</v>
      </c>
      <c r="T174" s="171" t="s">
        <v>1722</v>
      </c>
      <c r="U174" s="171" t="s">
        <v>1723</v>
      </c>
      <c r="V174" s="171" t="s">
        <v>105</v>
      </c>
      <c r="W174" s="171" t="s">
        <v>105</v>
      </c>
      <c r="X174" s="171" t="s">
        <v>105</v>
      </c>
      <c r="Y174" s="171" t="s">
        <v>280</v>
      </c>
      <c r="Z174" s="115">
        <v>82641767</v>
      </c>
      <c r="AA174" s="171" t="s">
        <v>105</v>
      </c>
      <c r="AB174" s="171" t="s">
        <v>105</v>
      </c>
      <c r="AC174" s="153" t="s">
        <v>1495</v>
      </c>
      <c r="AD174" s="153" t="s">
        <v>105</v>
      </c>
      <c r="AE174" s="175">
        <v>52122</v>
      </c>
      <c r="AF174" s="175">
        <v>48022</v>
      </c>
      <c r="AG174" s="175" t="s">
        <v>732</v>
      </c>
      <c r="AH174" s="172">
        <v>44582</v>
      </c>
      <c r="AI174" s="172">
        <v>44585</v>
      </c>
      <c r="AJ174" s="3" t="s">
        <v>105</v>
      </c>
      <c r="AK174" s="173" t="s">
        <v>105</v>
      </c>
      <c r="AL174" s="3" t="s">
        <v>105</v>
      </c>
      <c r="AM174" s="172" t="s">
        <v>105</v>
      </c>
      <c r="AN174" s="154">
        <v>0</v>
      </c>
      <c r="AO174" s="3" t="s">
        <v>105</v>
      </c>
      <c r="AP174" s="154">
        <v>0</v>
      </c>
      <c r="AQ174" s="172" t="s">
        <v>105</v>
      </c>
      <c r="AR174" s="154">
        <v>0</v>
      </c>
      <c r="AS174" s="3" t="s">
        <v>105</v>
      </c>
      <c r="AT174" s="154">
        <v>0</v>
      </c>
      <c r="AU174" s="3" t="s">
        <v>105</v>
      </c>
      <c r="AV174" s="154">
        <v>0</v>
      </c>
      <c r="AW174" s="3" t="s">
        <v>105</v>
      </c>
      <c r="AX174" s="3">
        <v>0</v>
      </c>
      <c r="AY174" s="172" t="s">
        <v>105</v>
      </c>
      <c r="AZ174" s="3">
        <f t="shared" si="18"/>
        <v>0</v>
      </c>
      <c r="BA174" s="159">
        <f t="shared" si="19"/>
        <v>82641767</v>
      </c>
      <c r="BB174" s="171">
        <f t="shared" si="21"/>
        <v>0</v>
      </c>
      <c r="BC174" s="171">
        <v>0</v>
      </c>
      <c r="BD174" s="171">
        <v>0</v>
      </c>
      <c r="BE174" s="171">
        <v>0</v>
      </c>
      <c r="BF174" s="171">
        <v>0</v>
      </c>
      <c r="BG174" s="172">
        <v>44926</v>
      </c>
      <c r="BH174" s="172">
        <v>44926</v>
      </c>
      <c r="BI174" s="174">
        <f t="shared" ca="1" si="20"/>
        <v>-1203</v>
      </c>
      <c r="BJ174" s="3" t="s">
        <v>281</v>
      </c>
      <c r="BK174" s="172" t="s">
        <v>105</v>
      </c>
      <c r="BL174" s="3" t="s">
        <v>1926</v>
      </c>
      <c r="BM174" s="3" t="s">
        <v>298</v>
      </c>
      <c r="BN174" s="3" t="s">
        <v>1927</v>
      </c>
      <c r="BO174" s="3">
        <v>0</v>
      </c>
      <c r="BP174" s="3" t="s">
        <v>310</v>
      </c>
      <c r="BQ174" s="172">
        <v>44582</v>
      </c>
      <c r="BR174" s="3" t="s">
        <v>809</v>
      </c>
      <c r="BS174" s="3">
        <v>2022</v>
      </c>
      <c r="BT174" s="151" t="s">
        <v>1928</v>
      </c>
      <c r="BU174" s="3" t="s">
        <v>105</v>
      </c>
      <c r="BV174" s="3" t="s">
        <v>40</v>
      </c>
      <c r="BW174" s="3" t="s">
        <v>93</v>
      </c>
      <c r="BX174" s="3" t="s">
        <v>105</v>
      </c>
      <c r="BY174" s="3" t="s">
        <v>920</v>
      </c>
      <c r="BZ174" s="3" t="s">
        <v>105</v>
      </c>
      <c r="CA174" s="3" t="s">
        <v>303</v>
      </c>
      <c r="CB174" s="151" t="s">
        <v>1929</v>
      </c>
      <c r="CC174" s="204" t="s">
        <v>1930</v>
      </c>
      <c r="CD174" s="1"/>
      <c r="CE174" s="1"/>
      <c r="CF174" s="171" t="s">
        <v>1340</v>
      </c>
      <c r="CG174" s="171" t="s">
        <v>1341</v>
      </c>
      <c r="CH174" s="171" t="s">
        <v>167</v>
      </c>
      <c r="CI174" s="171" t="s">
        <v>477</v>
      </c>
    </row>
    <row r="175" spans="1:87" ht="396" hidden="1" x14ac:dyDescent="0.25">
      <c r="A175" s="3" t="s">
        <v>1931</v>
      </c>
      <c r="B175" s="175">
        <v>192</v>
      </c>
      <c r="C175" s="170" t="str">
        <f t="shared" si="22"/>
        <v>JEP-126-2022</v>
      </c>
      <c r="D175" s="3" t="s">
        <v>1932</v>
      </c>
      <c r="E175" s="3" t="s">
        <v>559</v>
      </c>
      <c r="F175" s="172" t="s">
        <v>274</v>
      </c>
      <c r="G175" s="3" t="s">
        <v>1933</v>
      </c>
      <c r="H175" s="3" t="s">
        <v>29</v>
      </c>
      <c r="I175" s="3" t="s">
        <v>27</v>
      </c>
      <c r="J175" s="165">
        <v>68297471</v>
      </c>
      <c r="K175" s="3">
        <v>8</v>
      </c>
      <c r="L175" s="3" t="s">
        <v>9</v>
      </c>
      <c r="M175" s="3" t="s">
        <v>105</v>
      </c>
      <c r="N175" s="3" t="s">
        <v>1934</v>
      </c>
      <c r="O175" s="171" t="s">
        <v>12</v>
      </c>
      <c r="P175" s="3" t="s">
        <v>277</v>
      </c>
      <c r="Q175" s="3" t="s">
        <v>167</v>
      </c>
      <c r="R175" s="171" t="s">
        <v>779</v>
      </c>
      <c r="S175" s="171" t="s">
        <v>101</v>
      </c>
      <c r="T175" s="171" t="s">
        <v>1722</v>
      </c>
      <c r="U175" s="171" t="s">
        <v>1723</v>
      </c>
      <c r="V175" s="171" t="s">
        <v>105</v>
      </c>
      <c r="W175" s="171" t="s">
        <v>105</v>
      </c>
      <c r="X175" s="171" t="s">
        <v>105</v>
      </c>
      <c r="Y175" s="171" t="s">
        <v>280</v>
      </c>
      <c r="Z175" s="115">
        <v>84328333</v>
      </c>
      <c r="AA175" s="171" t="s">
        <v>105</v>
      </c>
      <c r="AB175" s="171" t="s">
        <v>105</v>
      </c>
      <c r="AC175" s="153" t="s">
        <v>1495</v>
      </c>
      <c r="AD175" s="153" t="s">
        <v>105</v>
      </c>
      <c r="AE175" s="175">
        <v>45122</v>
      </c>
      <c r="AF175" s="175">
        <v>36722</v>
      </c>
      <c r="AG175" s="175">
        <v>2018011001091</v>
      </c>
      <c r="AH175" s="172">
        <v>44578</v>
      </c>
      <c r="AI175" s="172">
        <v>44579</v>
      </c>
      <c r="AJ175" s="3" t="s">
        <v>105</v>
      </c>
      <c r="AK175" s="173" t="s">
        <v>105</v>
      </c>
      <c r="AL175" s="3" t="s">
        <v>105</v>
      </c>
      <c r="AM175" s="172" t="s">
        <v>105</v>
      </c>
      <c r="AN175" s="154">
        <v>0</v>
      </c>
      <c r="AO175" s="3" t="s">
        <v>105</v>
      </c>
      <c r="AP175" s="154">
        <v>0</v>
      </c>
      <c r="AQ175" s="172" t="s">
        <v>105</v>
      </c>
      <c r="AR175" s="154">
        <v>0</v>
      </c>
      <c r="AS175" s="3" t="s">
        <v>105</v>
      </c>
      <c r="AT175" s="154">
        <v>0</v>
      </c>
      <c r="AU175" s="3" t="s">
        <v>105</v>
      </c>
      <c r="AV175" s="154">
        <v>0</v>
      </c>
      <c r="AW175" s="3" t="s">
        <v>105</v>
      </c>
      <c r="AX175" s="3">
        <v>0</v>
      </c>
      <c r="AY175" s="172" t="s">
        <v>105</v>
      </c>
      <c r="AZ175" s="3">
        <f t="shared" si="18"/>
        <v>0</v>
      </c>
      <c r="BA175" s="159">
        <f t="shared" si="19"/>
        <v>84328333</v>
      </c>
      <c r="BB175" s="171">
        <f t="shared" si="21"/>
        <v>0</v>
      </c>
      <c r="BC175" s="171">
        <v>0</v>
      </c>
      <c r="BD175" s="171">
        <v>0</v>
      </c>
      <c r="BE175" s="171">
        <v>0</v>
      </c>
      <c r="BF175" s="171">
        <v>0</v>
      </c>
      <c r="BG175" s="172">
        <v>44926</v>
      </c>
      <c r="BH175" s="172">
        <v>44926</v>
      </c>
      <c r="BI175" s="174">
        <f t="shared" ca="1" si="20"/>
        <v>-1203</v>
      </c>
      <c r="BJ175" s="3" t="s">
        <v>281</v>
      </c>
      <c r="BK175" s="172" t="s">
        <v>105</v>
      </c>
      <c r="BL175" s="3" t="s">
        <v>1935</v>
      </c>
      <c r="BM175" s="3" t="s">
        <v>92</v>
      </c>
      <c r="BN175" s="3" t="s">
        <v>1936</v>
      </c>
      <c r="BO175" s="3">
        <v>1</v>
      </c>
      <c r="BP175" s="3" t="s">
        <v>284</v>
      </c>
      <c r="BQ175" s="172">
        <v>44579</v>
      </c>
      <c r="BR175" s="3" t="s">
        <v>1937</v>
      </c>
      <c r="BS175" s="3">
        <v>2022</v>
      </c>
      <c r="BT175" s="151" t="s">
        <v>1938</v>
      </c>
      <c r="BU175" s="3" t="s">
        <v>105</v>
      </c>
      <c r="BV175" s="3" t="s">
        <v>40</v>
      </c>
      <c r="BW175" s="3" t="s">
        <v>93</v>
      </c>
      <c r="BX175" s="3" t="s">
        <v>105</v>
      </c>
      <c r="BY175" s="3" t="s">
        <v>920</v>
      </c>
      <c r="BZ175" s="3" t="s">
        <v>105</v>
      </c>
      <c r="CA175" s="3" t="s">
        <v>303</v>
      </c>
      <c r="CB175" s="3" t="s">
        <v>289</v>
      </c>
      <c r="CC175" s="203" t="s">
        <v>1939</v>
      </c>
      <c r="CD175" s="1"/>
      <c r="CE175" s="1"/>
      <c r="CF175" s="171" t="s">
        <v>1340</v>
      </c>
      <c r="CG175" s="171" t="s">
        <v>1341</v>
      </c>
      <c r="CH175" s="171" t="s">
        <v>167</v>
      </c>
      <c r="CI175" s="171" t="s">
        <v>477</v>
      </c>
    </row>
    <row r="176" spans="1:87" ht="396" hidden="1" x14ac:dyDescent="0.25">
      <c r="A176" s="3" t="s">
        <v>1940</v>
      </c>
      <c r="B176" s="175">
        <v>193</v>
      </c>
      <c r="C176" s="170" t="str">
        <f t="shared" si="22"/>
        <v>JEP-128-2022</v>
      </c>
      <c r="D176" s="3" t="s">
        <v>1941</v>
      </c>
      <c r="E176" s="3" t="s">
        <v>559</v>
      </c>
      <c r="F176" s="172" t="s">
        <v>274</v>
      </c>
      <c r="G176" s="3" t="s">
        <v>1942</v>
      </c>
      <c r="H176" s="3" t="s">
        <v>29</v>
      </c>
      <c r="I176" s="3" t="s">
        <v>27</v>
      </c>
      <c r="J176" s="165">
        <v>36754917</v>
      </c>
      <c r="K176" s="3">
        <v>5</v>
      </c>
      <c r="L176" s="3" t="s">
        <v>9</v>
      </c>
      <c r="M176" s="3" t="s">
        <v>105</v>
      </c>
      <c r="N176" s="3" t="s">
        <v>1943</v>
      </c>
      <c r="O176" s="171" t="s">
        <v>12</v>
      </c>
      <c r="P176" s="3" t="s">
        <v>277</v>
      </c>
      <c r="Q176" s="3" t="s">
        <v>167</v>
      </c>
      <c r="R176" s="171" t="s">
        <v>779</v>
      </c>
      <c r="S176" s="171" t="s">
        <v>101</v>
      </c>
      <c r="T176" s="171" t="s">
        <v>1722</v>
      </c>
      <c r="U176" s="171" t="s">
        <v>1723</v>
      </c>
      <c r="V176" s="171" t="s">
        <v>105</v>
      </c>
      <c r="W176" s="171" t="s">
        <v>105</v>
      </c>
      <c r="X176" s="171" t="s">
        <v>105</v>
      </c>
      <c r="Y176" s="171" t="s">
        <v>280</v>
      </c>
      <c r="Z176" s="115">
        <v>84328333</v>
      </c>
      <c r="AA176" s="171" t="s">
        <v>105</v>
      </c>
      <c r="AB176" s="171" t="s">
        <v>105</v>
      </c>
      <c r="AC176" s="153" t="s">
        <v>1495</v>
      </c>
      <c r="AD176" s="153" t="s">
        <v>105</v>
      </c>
      <c r="AE176" s="175">
        <v>42722</v>
      </c>
      <c r="AF176" s="175">
        <v>38422</v>
      </c>
      <c r="AG176" s="175" t="s">
        <v>732</v>
      </c>
      <c r="AH176" s="172">
        <v>44579</v>
      </c>
      <c r="AI176" s="172">
        <v>44581</v>
      </c>
      <c r="AJ176" s="3" t="s">
        <v>105</v>
      </c>
      <c r="AK176" s="173" t="s">
        <v>105</v>
      </c>
      <c r="AL176" s="3" t="s">
        <v>105</v>
      </c>
      <c r="AM176" s="172" t="s">
        <v>105</v>
      </c>
      <c r="AN176" s="154">
        <v>0</v>
      </c>
      <c r="AO176" s="3" t="s">
        <v>105</v>
      </c>
      <c r="AP176" s="154">
        <v>0</v>
      </c>
      <c r="AQ176" s="172" t="s">
        <v>105</v>
      </c>
      <c r="AR176" s="154">
        <v>0</v>
      </c>
      <c r="AS176" s="3" t="s">
        <v>105</v>
      </c>
      <c r="AT176" s="154">
        <v>0</v>
      </c>
      <c r="AU176" s="3" t="s">
        <v>105</v>
      </c>
      <c r="AV176" s="154">
        <v>0</v>
      </c>
      <c r="AW176" s="3" t="s">
        <v>105</v>
      </c>
      <c r="AX176" s="3">
        <v>0</v>
      </c>
      <c r="AY176" s="172" t="s">
        <v>105</v>
      </c>
      <c r="AZ176" s="3">
        <f t="shared" si="18"/>
        <v>0</v>
      </c>
      <c r="BA176" s="159">
        <f t="shared" si="19"/>
        <v>84328333</v>
      </c>
      <c r="BB176" s="171">
        <f t="shared" si="21"/>
        <v>0</v>
      </c>
      <c r="BC176" s="171">
        <v>0</v>
      </c>
      <c r="BD176" s="171">
        <v>0</v>
      </c>
      <c r="BE176" s="171">
        <v>0</v>
      </c>
      <c r="BF176" s="171">
        <v>0</v>
      </c>
      <c r="BG176" s="172">
        <v>44926</v>
      </c>
      <c r="BH176" s="172">
        <v>44926</v>
      </c>
      <c r="BI176" s="174">
        <f t="shared" ca="1" si="20"/>
        <v>-1203</v>
      </c>
      <c r="BJ176" s="3" t="s">
        <v>281</v>
      </c>
      <c r="BK176" s="172" t="s">
        <v>105</v>
      </c>
      <c r="BL176" s="3" t="s">
        <v>1899</v>
      </c>
      <c r="BM176" s="3" t="s">
        <v>92</v>
      </c>
      <c r="BN176" s="3" t="s">
        <v>1944</v>
      </c>
      <c r="BO176" s="3">
        <v>1</v>
      </c>
      <c r="BP176" s="3" t="s">
        <v>284</v>
      </c>
      <c r="BQ176" s="172">
        <v>44580</v>
      </c>
      <c r="BR176" s="3" t="s">
        <v>723</v>
      </c>
      <c r="BS176" s="3">
        <v>2022</v>
      </c>
      <c r="BT176" s="151" t="s">
        <v>1945</v>
      </c>
      <c r="BU176" s="3" t="s">
        <v>105</v>
      </c>
      <c r="BV176" s="3" t="s">
        <v>40</v>
      </c>
      <c r="BW176" s="3" t="s">
        <v>93</v>
      </c>
      <c r="BX176" s="3" t="s">
        <v>105</v>
      </c>
      <c r="BY176" s="3" t="s">
        <v>920</v>
      </c>
      <c r="BZ176" s="3" t="s">
        <v>105</v>
      </c>
      <c r="CA176" s="3" t="s">
        <v>303</v>
      </c>
      <c r="CB176" s="3" t="s">
        <v>289</v>
      </c>
      <c r="CC176" s="203" t="s">
        <v>1946</v>
      </c>
      <c r="CD176" s="1"/>
      <c r="CE176" s="1"/>
      <c r="CF176" s="171" t="s">
        <v>1340</v>
      </c>
      <c r="CG176" s="171" t="s">
        <v>1341</v>
      </c>
      <c r="CH176" s="171" t="s">
        <v>167</v>
      </c>
      <c r="CI176" s="171" t="s">
        <v>477</v>
      </c>
    </row>
    <row r="177" spans="1:87" ht="360" hidden="1" x14ac:dyDescent="0.25">
      <c r="A177" s="3" t="s">
        <v>1947</v>
      </c>
      <c r="B177" s="175">
        <v>194</v>
      </c>
      <c r="C177" s="170" t="str">
        <f t="shared" si="22"/>
        <v>JEP-289-2022</v>
      </c>
      <c r="D177" s="3" t="s">
        <v>1948</v>
      </c>
      <c r="E177" s="3" t="s">
        <v>881</v>
      </c>
      <c r="F177" s="172">
        <v>44581</v>
      </c>
      <c r="G177" s="3" t="s">
        <v>1949</v>
      </c>
      <c r="H177" s="3" t="s">
        <v>29</v>
      </c>
      <c r="I177" s="3" t="s">
        <v>27</v>
      </c>
      <c r="J177" s="165">
        <v>63543703</v>
      </c>
      <c r="K177" s="3">
        <v>9</v>
      </c>
      <c r="L177" s="3" t="s">
        <v>9</v>
      </c>
      <c r="M177" s="3" t="s">
        <v>105</v>
      </c>
      <c r="N177" s="3" t="s">
        <v>1848</v>
      </c>
      <c r="O177" s="171" t="s">
        <v>12</v>
      </c>
      <c r="P177" s="3" t="s">
        <v>277</v>
      </c>
      <c r="Q177" s="3" t="s">
        <v>167</v>
      </c>
      <c r="R177" s="171" t="s">
        <v>779</v>
      </c>
      <c r="S177" s="171" t="s">
        <v>101</v>
      </c>
      <c r="T177" s="171" t="s">
        <v>1722</v>
      </c>
      <c r="U177" s="171" t="s">
        <v>1723</v>
      </c>
      <c r="V177" s="171" t="s">
        <v>105</v>
      </c>
      <c r="W177" s="171" t="s">
        <v>105</v>
      </c>
      <c r="X177" s="171" t="s">
        <v>105</v>
      </c>
      <c r="Y177" s="171" t="s">
        <v>280</v>
      </c>
      <c r="Z177" s="115">
        <v>82641767</v>
      </c>
      <c r="AA177" s="171" t="s">
        <v>105</v>
      </c>
      <c r="AB177" s="171" t="s">
        <v>105</v>
      </c>
      <c r="AC177" s="153">
        <v>7728143</v>
      </c>
      <c r="AD177" s="153" t="s">
        <v>105</v>
      </c>
      <c r="AE177" s="175">
        <v>52222</v>
      </c>
      <c r="AF177" s="175">
        <v>51222</v>
      </c>
      <c r="AG177" s="175">
        <v>2018011001091</v>
      </c>
      <c r="AH177" s="172">
        <v>44584</v>
      </c>
      <c r="AI177" s="172">
        <v>44585</v>
      </c>
      <c r="AJ177" s="3" t="s">
        <v>105</v>
      </c>
      <c r="AK177" s="173" t="s">
        <v>105</v>
      </c>
      <c r="AL177" s="3" t="s">
        <v>105</v>
      </c>
      <c r="AM177" s="172" t="s">
        <v>105</v>
      </c>
      <c r="AN177" s="154">
        <v>0</v>
      </c>
      <c r="AO177" s="3" t="s">
        <v>105</v>
      </c>
      <c r="AP177" s="154">
        <v>0</v>
      </c>
      <c r="AQ177" s="172" t="s">
        <v>105</v>
      </c>
      <c r="AR177" s="154">
        <v>0</v>
      </c>
      <c r="AS177" s="172" t="s">
        <v>105</v>
      </c>
      <c r="AT177" s="154">
        <v>0</v>
      </c>
      <c r="AU177" s="3" t="s">
        <v>105</v>
      </c>
      <c r="AV177" s="154">
        <v>0</v>
      </c>
      <c r="AW177" s="3" t="s">
        <v>105</v>
      </c>
      <c r="AX177" s="3">
        <v>0</v>
      </c>
      <c r="AY177" s="172" t="s">
        <v>105</v>
      </c>
      <c r="AZ177" s="3">
        <f t="shared" si="18"/>
        <v>0</v>
      </c>
      <c r="BA177" s="159">
        <f t="shared" si="19"/>
        <v>82641767</v>
      </c>
      <c r="BB177" s="171">
        <f t="shared" si="21"/>
        <v>0</v>
      </c>
      <c r="BC177" s="171">
        <v>0</v>
      </c>
      <c r="BD177" s="171">
        <v>0</v>
      </c>
      <c r="BE177" s="171">
        <v>0</v>
      </c>
      <c r="BF177" s="171">
        <v>0</v>
      </c>
      <c r="BG177" s="172">
        <v>44926</v>
      </c>
      <c r="BH177" s="172">
        <v>44926</v>
      </c>
      <c r="BI177" s="174">
        <f t="shared" ca="1" si="20"/>
        <v>-1203</v>
      </c>
      <c r="BJ177" s="3" t="s">
        <v>281</v>
      </c>
      <c r="BK177" s="172" t="s">
        <v>105</v>
      </c>
      <c r="BL177" s="3" t="s">
        <v>1950</v>
      </c>
      <c r="BM177" s="3" t="s">
        <v>298</v>
      </c>
      <c r="BN177" s="3" t="s">
        <v>1951</v>
      </c>
      <c r="BO177" s="3">
        <v>0</v>
      </c>
      <c r="BP177" s="3" t="s">
        <v>394</v>
      </c>
      <c r="BQ177" s="172">
        <v>44585</v>
      </c>
      <c r="BR177" s="3" t="s">
        <v>1147</v>
      </c>
      <c r="BS177" s="3">
        <v>2022</v>
      </c>
      <c r="BT177" s="151" t="s">
        <v>1952</v>
      </c>
      <c r="BU177" s="3" t="s">
        <v>86</v>
      </c>
      <c r="BV177" s="3" t="s">
        <v>40</v>
      </c>
      <c r="BW177" s="3" t="s">
        <v>93</v>
      </c>
      <c r="BX177" s="3" t="s">
        <v>105</v>
      </c>
      <c r="BY177" s="3" t="s">
        <v>920</v>
      </c>
      <c r="BZ177" s="3" t="s">
        <v>105</v>
      </c>
      <c r="CA177" s="3" t="s">
        <v>303</v>
      </c>
      <c r="CB177" s="3" t="s">
        <v>289</v>
      </c>
      <c r="CC177" s="151" t="s">
        <v>1953</v>
      </c>
      <c r="CD177" s="1"/>
      <c r="CE177" s="1"/>
      <c r="CF177" s="171" t="s">
        <v>1340</v>
      </c>
      <c r="CG177" s="171" t="s">
        <v>1341</v>
      </c>
      <c r="CH177" s="171" t="s">
        <v>167</v>
      </c>
      <c r="CI177" s="171" t="s">
        <v>477</v>
      </c>
    </row>
    <row r="178" spans="1:87" ht="396" hidden="1" x14ac:dyDescent="0.25">
      <c r="A178" s="3" t="s">
        <v>1954</v>
      </c>
      <c r="B178" s="175">
        <v>195</v>
      </c>
      <c r="C178" s="170" t="str">
        <f t="shared" si="22"/>
        <v>JEP-208-2022</v>
      </c>
      <c r="D178" s="3" t="s">
        <v>1955</v>
      </c>
      <c r="E178" s="3" t="s">
        <v>559</v>
      </c>
      <c r="F178" s="172">
        <v>44575</v>
      </c>
      <c r="G178" s="3" t="s">
        <v>1956</v>
      </c>
      <c r="H178" s="3" t="s">
        <v>29</v>
      </c>
      <c r="I178" s="3" t="s">
        <v>27</v>
      </c>
      <c r="J178" s="165">
        <v>39301978</v>
      </c>
      <c r="K178" s="3">
        <v>1</v>
      </c>
      <c r="L178" s="3" t="s">
        <v>9</v>
      </c>
      <c r="M178" s="3" t="s">
        <v>105</v>
      </c>
      <c r="N178" s="3" t="s">
        <v>1957</v>
      </c>
      <c r="O178" s="171" t="s">
        <v>12</v>
      </c>
      <c r="P178" s="3" t="s">
        <v>277</v>
      </c>
      <c r="Q178" s="3" t="s">
        <v>167</v>
      </c>
      <c r="R178" s="171" t="s">
        <v>779</v>
      </c>
      <c r="S178" s="171" t="s">
        <v>101</v>
      </c>
      <c r="T178" s="171" t="s">
        <v>1722</v>
      </c>
      <c r="U178" s="171" t="s">
        <v>1723</v>
      </c>
      <c r="V178" s="171" t="s">
        <v>105</v>
      </c>
      <c r="W178" s="171" t="s">
        <v>105</v>
      </c>
      <c r="X178" s="171" t="s">
        <v>105</v>
      </c>
      <c r="Y178" s="171" t="s">
        <v>280</v>
      </c>
      <c r="Z178" s="115">
        <v>82641767</v>
      </c>
      <c r="AA178" s="171" t="s">
        <v>105</v>
      </c>
      <c r="AB178" s="171" t="s">
        <v>105</v>
      </c>
      <c r="AC178" s="153" t="s">
        <v>1495</v>
      </c>
      <c r="AD178" s="153" t="s">
        <v>105</v>
      </c>
      <c r="AE178" s="175">
        <v>52322</v>
      </c>
      <c r="AF178" s="175">
        <v>50822</v>
      </c>
      <c r="AG178" s="175" t="s">
        <v>732</v>
      </c>
      <c r="AH178" s="172">
        <v>44584</v>
      </c>
      <c r="AI178" s="172">
        <v>44585</v>
      </c>
      <c r="AJ178" s="3" t="s">
        <v>105</v>
      </c>
      <c r="AK178" s="173" t="s">
        <v>105</v>
      </c>
      <c r="AL178" s="3" t="s">
        <v>105</v>
      </c>
      <c r="AM178" s="172" t="s">
        <v>105</v>
      </c>
      <c r="AN178" s="154">
        <v>0</v>
      </c>
      <c r="AO178" s="3" t="s">
        <v>105</v>
      </c>
      <c r="AP178" s="154">
        <v>0</v>
      </c>
      <c r="AQ178" s="172" t="s">
        <v>105</v>
      </c>
      <c r="AR178" s="154">
        <v>0</v>
      </c>
      <c r="AS178" s="3" t="s">
        <v>105</v>
      </c>
      <c r="AT178" s="154">
        <v>0</v>
      </c>
      <c r="AU178" s="3" t="s">
        <v>105</v>
      </c>
      <c r="AV178" s="154">
        <v>0</v>
      </c>
      <c r="AW178" s="3" t="s">
        <v>105</v>
      </c>
      <c r="AX178" s="3">
        <v>0</v>
      </c>
      <c r="AY178" s="172" t="s">
        <v>105</v>
      </c>
      <c r="AZ178" s="3">
        <f t="shared" si="18"/>
        <v>0</v>
      </c>
      <c r="BA178" s="159">
        <f t="shared" si="19"/>
        <v>82641767</v>
      </c>
      <c r="BB178" s="171">
        <f t="shared" si="21"/>
        <v>0</v>
      </c>
      <c r="BC178" s="171">
        <v>0</v>
      </c>
      <c r="BD178" s="171">
        <v>0</v>
      </c>
      <c r="BE178" s="171">
        <v>0</v>
      </c>
      <c r="BF178" s="171">
        <v>0</v>
      </c>
      <c r="BG178" s="172">
        <v>44926</v>
      </c>
      <c r="BH178" s="172">
        <v>44926</v>
      </c>
      <c r="BI178" s="174">
        <f t="shared" ca="1" si="20"/>
        <v>-1203</v>
      </c>
      <c r="BJ178" s="3" t="s">
        <v>281</v>
      </c>
      <c r="BK178" s="172" t="s">
        <v>105</v>
      </c>
      <c r="BL178" s="3" t="s">
        <v>1958</v>
      </c>
      <c r="BM178" s="3" t="s">
        <v>92</v>
      </c>
      <c r="BN178" s="3" t="s">
        <v>1959</v>
      </c>
      <c r="BO178" s="3">
        <v>0</v>
      </c>
      <c r="BP178" s="3" t="s">
        <v>284</v>
      </c>
      <c r="BQ178" s="172">
        <v>44585</v>
      </c>
      <c r="BR178" s="172" t="s">
        <v>1147</v>
      </c>
      <c r="BS178" s="3">
        <v>2022</v>
      </c>
      <c r="BT178" s="151" t="s">
        <v>1960</v>
      </c>
      <c r="BU178" s="3" t="s">
        <v>105</v>
      </c>
      <c r="BV178" s="3" t="s">
        <v>40</v>
      </c>
      <c r="BW178" s="3" t="s">
        <v>93</v>
      </c>
      <c r="BX178" s="3" t="s">
        <v>105</v>
      </c>
      <c r="BY178" s="3" t="s">
        <v>961</v>
      </c>
      <c r="BZ178" s="3" t="s">
        <v>105</v>
      </c>
      <c r="CA178" s="3" t="s">
        <v>303</v>
      </c>
      <c r="CB178" s="3" t="s">
        <v>289</v>
      </c>
      <c r="CC178" s="204" t="s">
        <v>1961</v>
      </c>
      <c r="CD178" s="1"/>
      <c r="CE178" s="1"/>
      <c r="CF178" s="171" t="s">
        <v>1340</v>
      </c>
      <c r="CG178" s="171" t="s">
        <v>1341</v>
      </c>
      <c r="CH178" s="171" t="s">
        <v>167</v>
      </c>
      <c r="CI178" s="171" t="s">
        <v>477</v>
      </c>
    </row>
    <row r="179" spans="1:87" ht="378" hidden="1" x14ac:dyDescent="0.25">
      <c r="A179" s="3" t="s">
        <v>1962</v>
      </c>
      <c r="B179" s="175">
        <v>196</v>
      </c>
      <c r="C179" s="170" t="str">
        <f t="shared" si="22"/>
        <v>JEP-209-2022</v>
      </c>
      <c r="D179" s="3" t="s">
        <v>1963</v>
      </c>
      <c r="E179" s="3" t="s">
        <v>559</v>
      </c>
      <c r="F179" s="172">
        <v>44575</v>
      </c>
      <c r="G179" s="3" t="s">
        <v>1964</v>
      </c>
      <c r="H179" s="3" t="s">
        <v>29</v>
      </c>
      <c r="I179" s="3" t="s">
        <v>27</v>
      </c>
      <c r="J179" s="165">
        <v>1130603927</v>
      </c>
      <c r="K179" s="3">
        <v>3</v>
      </c>
      <c r="L179" s="3" t="s">
        <v>9</v>
      </c>
      <c r="M179" s="3" t="s">
        <v>105</v>
      </c>
      <c r="N179" s="3" t="s">
        <v>1965</v>
      </c>
      <c r="O179" s="171" t="s">
        <v>12</v>
      </c>
      <c r="P179" s="3" t="s">
        <v>277</v>
      </c>
      <c r="Q179" s="3" t="s">
        <v>167</v>
      </c>
      <c r="R179" s="171" t="s">
        <v>779</v>
      </c>
      <c r="S179" s="171" t="s">
        <v>101</v>
      </c>
      <c r="T179" s="171" t="s">
        <v>1722</v>
      </c>
      <c r="U179" s="171" t="s">
        <v>1723</v>
      </c>
      <c r="V179" s="171" t="s">
        <v>105</v>
      </c>
      <c r="W179" s="171" t="s">
        <v>105</v>
      </c>
      <c r="X179" s="171" t="s">
        <v>105</v>
      </c>
      <c r="Y179" s="171" t="s">
        <v>280</v>
      </c>
      <c r="Z179" s="115">
        <v>82641767</v>
      </c>
      <c r="AA179" s="171" t="s">
        <v>105</v>
      </c>
      <c r="AB179" s="171" t="s">
        <v>105</v>
      </c>
      <c r="AC179" s="171">
        <v>7228143</v>
      </c>
      <c r="AD179" s="153" t="s">
        <v>105</v>
      </c>
      <c r="AE179" s="175">
        <v>52422</v>
      </c>
      <c r="AF179" s="175">
        <v>50922</v>
      </c>
      <c r="AG179" s="175">
        <v>2018011001091</v>
      </c>
      <c r="AH179" s="172">
        <v>44584</v>
      </c>
      <c r="AI179" s="172">
        <v>44585</v>
      </c>
      <c r="AJ179" s="3" t="s">
        <v>105</v>
      </c>
      <c r="AK179" s="173" t="s">
        <v>105</v>
      </c>
      <c r="AL179" s="3" t="s">
        <v>105</v>
      </c>
      <c r="AM179" s="172" t="s">
        <v>105</v>
      </c>
      <c r="AN179" s="154">
        <v>0</v>
      </c>
      <c r="AO179" s="3" t="s">
        <v>105</v>
      </c>
      <c r="AP179" s="154">
        <v>0</v>
      </c>
      <c r="AQ179" s="172" t="s">
        <v>105</v>
      </c>
      <c r="AR179" s="154">
        <v>0</v>
      </c>
      <c r="AS179" s="3" t="s">
        <v>105</v>
      </c>
      <c r="AT179" s="154">
        <v>0</v>
      </c>
      <c r="AU179" s="3" t="s">
        <v>105</v>
      </c>
      <c r="AV179" s="154">
        <v>0</v>
      </c>
      <c r="AW179" s="3" t="s">
        <v>105</v>
      </c>
      <c r="AX179" s="3">
        <v>0</v>
      </c>
      <c r="AY179" s="172" t="s">
        <v>105</v>
      </c>
      <c r="AZ179" s="3">
        <f t="shared" si="18"/>
        <v>0</v>
      </c>
      <c r="BA179" s="159">
        <f t="shared" si="19"/>
        <v>82641767</v>
      </c>
      <c r="BB179" s="171">
        <f t="shared" si="21"/>
        <v>0</v>
      </c>
      <c r="BC179" s="171">
        <v>0</v>
      </c>
      <c r="BD179" s="171">
        <v>0</v>
      </c>
      <c r="BE179" s="171">
        <v>0</v>
      </c>
      <c r="BF179" s="171">
        <v>0</v>
      </c>
      <c r="BG179" s="172">
        <v>44926</v>
      </c>
      <c r="BH179" s="172">
        <v>44926</v>
      </c>
      <c r="BI179" s="174">
        <f t="shared" ca="1" si="20"/>
        <v>-1203</v>
      </c>
      <c r="BJ179" s="3" t="s">
        <v>281</v>
      </c>
      <c r="BK179" s="172" t="s">
        <v>105</v>
      </c>
      <c r="BL179" s="3" t="s">
        <v>1966</v>
      </c>
      <c r="BM179" s="3" t="s">
        <v>92</v>
      </c>
      <c r="BN179" s="3" t="s">
        <v>1967</v>
      </c>
      <c r="BO179" s="3">
        <v>0</v>
      </c>
      <c r="BP179" s="3" t="s">
        <v>284</v>
      </c>
      <c r="BQ179" s="172">
        <v>44584</v>
      </c>
      <c r="BR179" s="3" t="s">
        <v>1147</v>
      </c>
      <c r="BS179" s="3">
        <v>2022</v>
      </c>
      <c r="BT179" s="181" t="s">
        <v>1968</v>
      </c>
      <c r="BU179" s="3" t="s">
        <v>105</v>
      </c>
      <c r="BV179" s="3" t="s">
        <v>40</v>
      </c>
      <c r="BW179" s="3" t="s">
        <v>93</v>
      </c>
      <c r="BX179" s="3" t="s">
        <v>105</v>
      </c>
      <c r="BY179" s="3" t="s">
        <v>920</v>
      </c>
      <c r="BZ179" s="3" t="s">
        <v>105</v>
      </c>
      <c r="CA179" s="3" t="s">
        <v>303</v>
      </c>
      <c r="CB179" s="3" t="s">
        <v>289</v>
      </c>
      <c r="CC179" s="204" t="s">
        <v>1969</v>
      </c>
      <c r="CD179" s="1"/>
      <c r="CE179" s="1"/>
      <c r="CF179" s="171" t="s">
        <v>1340</v>
      </c>
      <c r="CG179" s="171" t="s">
        <v>1341</v>
      </c>
      <c r="CH179" s="171" t="s">
        <v>167</v>
      </c>
      <c r="CI179" s="171" t="s">
        <v>477</v>
      </c>
    </row>
    <row r="180" spans="1:87" ht="126" hidden="1" x14ac:dyDescent="0.25">
      <c r="A180" s="3" t="s">
        <v>1970</v>
      </c>
      <c r="B180" s="175">
        <v>197</v>
      </c>
      <c r="C180" s="170" t="str">
        <f t="shared" si="22"/>
        <v>JEP-147-2022</v>
      </c>
      <c r="D180" s="3" t="s">
        <v>1971</v>
      </c>
      <c r="E180" s="3" t="s">
        <v>472</v>
      </c>
      <c r="F180" s="172">
        <v>44574</v>
      </c>
      <c r="G180" s="3" t="s">
        <v>1972</v>
      </c>
      <c r="H180" s="3" t="s">
        <v>29</v>
      </c>
      <c r="I180" s="3" t="s">
        <v>27</v>
      </c>
      <c r="J180" s="165">
        <v>53069762</v>
      </c>
      <c r="K180" s="3">
        <v>4</v>
      </c>
      <c r="L180" s="3" t="s">
        <v>9</v>
      </c>
      <c r="M180" s="3" t="s">
        <v>105</v>
      </c>
      <c r="N180" s="3" t="s">
        <v>1973</v>
      </c>
      <c r="O180" s="171" t="s">
        <v>12</v>
      </c>
      <c r="P180" s="3" t="s">
        <v>277</v>
      </c>
      <c r="Q180" s="3" t="s">
        <v>167</v>
      </c>
      <c r="R180" s="171" t="s">
        <v>779</v>
      </c>
      <c r="S180" s="171" t="s">
        <v>101</v>
      </c>
      <c r="T180" s="171" t="s">
        <v>1722</v>
      </c>
      <c r="U180" s="171" t="s">
        <v>1723</v>
      </c>
      <c r="V180" s="171" t="s">
        <v>105</v>
      </c>
      <c r="W180" s="171" t="s">
        <v>105</v>
      </c>
      <c r="X180" s="171" t="s">
        <v>105</v>
      </c>
      <c r="Y180" s="171" t="s">
        <v>280</v>
      </c>
      <c r="Z180" s="115">
        <v>96134304</v>
      </c>
      <c r="AA180" s="171" t="s">
        <v>105</v>
      </c>
      <c r="AB180" s="171" t="s">
        <v>105</v>
      </c>
      <c r="AC180" s="153">
        <v>8240084</v>
      </c>
      <c r="AD180" s="153" t="s">
        <v>105</v>
      </c>
      <c r="AE180" s="175">
        <v>42522</v>
      </c>
      <c r="AF180" s="175">
        <v>39622</v>
      </c>
      <c r="AG180" s="175">
        <v>2018011001091</v>
      </c>
      <c r="AH180" s="172">
        <v>44580</v>
      </c>
      <c r="AI180" s="172">
        <v>44582</v>
      </c>
      <c r="AJ180" s="3" t="s">
        <v>105</v>
      </c>
      <c r="AK180" s="173" t="s">
        <v>105</v>
      </c>
      <c r="AL180" s="3" t="s">
        <v>105</v>
      </c>
      <c r="AM180" s="172" t="s">
        <v>105</v>
      </c>
      <c r="AN180" s="154">
        <v>0</v>
      </c>
      <c r="AO180" s="3" t="s">
        <v>105</v>
      </c>
      <c r="AP180" s="154">
        <v>0</v>
      </c>
      <c r="AQ180" s="172" t="s">
        <v>105</v>
      </c>
      <c r="AR180" s="154">
        <v>0</v>
      </c>
      <c r="AS180" s="3" t="s">
        <v>105</v>
      </c>
      <c r="AT180" s="154">
        <v>0</v>
      </c>
      <c r="AU180" s="3" t="s">
        <v>105</v>
      </c>
      <c r="AV180" s="154">
        <v>0</v>
      </c>
      <c r="AW180" s="3" t="s">
        <v>105</v>
      </c>
      <c r="AX180" s="3">
        <v>0</v>
      </c>
      <c r="AY180" s="172" t="s">
        <v>105</v>
      </c>
      <c r="AZ180" s="3">
        <f t="shared" si="18"/>
        <v>0</v>
      </c>
      <c r="BA180" s="159">
        <f t="shared" si="19"/>
        <v>96134304</v>
      </c>
      <c r="BB180" s="171">
        <f t="shared" si="21"/>
        <v>0</v>
      </c>
      <c r="BC180" s="171">
        <v>0</v>
      </c>
      <c r="BD180" s="171">
        <v>0</v>
      </c>
      <c r="BE180" s="171">
        <v>0</v>
      </c>
      <c r="BF180" s="171">
        <v>0</v>
      </c>
      <c r="BG180" s="172">
        <v>44926</v>
      </c>
      <c r="BH180" s="172">
        <v>44926</v>
      </c>
      <c r="BI180" s="174">
        <f t="shared" ca="1" si="20"/>
        <v>-1203</v>
      </c>
      <c r="BJ180" s="3" t="s">
        <v>281</v>
      </c>
      <c r="BK180" s="172" t="s">
        <v>105</v>
      </c>
      <c r="BL180" s="3" t="s">
        <v>910</v>
      </c>
      <c r="BM180" s="3" t="s">
        <v>92</v>
      </c>
      <c r="BN180" s="3" t="s">
        <v>1974</v>
      </c>
      <c r="BO180" s="3">
        <v>0</v>
      </c>
      <c r="BP180" s="3" t="s">
        <v>284</v>
      </c>
      <c r="BQ180" s="172">
        <v>44581</v>
      </c>
      <c r="BR180" s="3" t="s">
        <v>827</v>
      </c>
      <c r="BS180" s="3">
        <v>2022</v>
      </c>
      <c r="BT180" s="151" t="s">
        <v>1975</v>
      </c>
      <c r="BU180" s="3" t="s">
        <v>105</v>
      </c>
      <c r="BV180" s="3" t="s">
        <v>40</v>
      </c>
      <c r="BW180" s="3" t="s">
        <v>93</v>
      </c>
      <c r="BX180" s="3" t="s">
        <v>105</v>
      </c>
      <c r="BY180" s="3" t="s">
        <v>903</v>
      </c>
      <c r="BZ180" s="3" t="s">
        <v>105</v>
      </c>
      <c r="CA180" s="3" t="s">
        <v>303</v>
      </c>
      <c r="CB180" s="3" t="s">
        <v>289</v>
      </c>
      <c r="CC180" s="204" t="s">
        <v>1976</v>
      </c>
      <c r="CD180" s="1"/>
      <c r="CE180" s="1"/>
      <c r="CF180" s="171" t="s">
        <v>1340</v>
      </c>
      <c r="CG180" s="171" t="s">
        <v>1341</v>
      </c>
      <c r="CH180" s="171" t="s">
        <v>167</v>
      </c>
      <c r="CI180" s="171" t="s">
        <v>477</v>
      </c>
    </row>
    <row r="181" spans="1:87" ht="126" hidden="1" x14ac:dyDescent="0.25">
      <c r="A181" s="3" t="s">
        <v>1977</v>
      </c>
      <c r="B181" s="175">
        <v>198</v>
      </c>
      <c r="C181" s="170" t="str">
        <f t="shared" si="22"/>
        <v>JEP-157-2022</v>
      </c>
      <c r="D181" s="3" t="s">
        <v>1978</v>
      </c>
      <c r="E181" s="3" t="s">
        <v>472</v>
      </c>
      <c r="F181" s="172">
        <v>44574</v>
      </c>
      <c r="G181" s="3" t="s">
        <v>1979</v>
      </c>
      <c r="H181" s="3" t="s">
        <v>29</v>
      </c>
      <c r="I181" s="3" t="s">
        <v>27</v>
      </c>
      <c r="J181" s="165">
        <v>1032365294</v>
      </c>
      <c r="K181" s="3">
        <v>2</v>
      </c>
      <c r="L181" s="3" t="s">
        <v>9</v>
      </c>
      <c r="M181" s="3" t="s">
        <v>105</v>
      </c>
      <c r="N181" s="3" t="s">
        <v>1980</v>
      </c>
      <c r="O181" s="171" t="s">
        <v>12</v>
      </c>
      <c r="P181" s="3" t="s">
        <v>277</v>
      </c>
      <c r="Q181" s="3" t="s">
        <v>167</v>
      </c>
      <c r="R181" s="171" t="s">
        <v>779</v>
      </c>
      <c r="S181" s="171" t="s">
        <v>101</v>
      </c>
      <c r="T181" s="171" t="s">
        <v>1722</v>
      </c>
      <c r="U181" s="171" t="s">
        <v>1723</v>
      </c>
      <c r="V181" s="171" t="s">
        <v>105</v>
      </c>
      <c r="W181" s="171" t="s">
        <v>105</v>
      </c>
      <c r="X181" s="171" t="s">
        <v>105</v>
      </c>
      <c r="Y181" s="171" t="s">
        <v>280</v>
      </c>
      <c r="Z181" s="115">
        <v>96134304</v>
      </c>
      <c r="AA181" s="171" t="s">
        <v>105</v>
      </c>
      <c r="AB181" s="171" t="s">
        <v>105</v>
      </c>
      <c r="AC181" s="153">
        <v>8240084</v>
      </c>
      <c r="AD181" s="153" t="s">
        <v>105</v>
      </c>
      <c r="AE181" s="175">
        <v>42222</v>
      </c>
      <c r="AF181" s="175">
        <v>42322</v>
      </c>
      <c r="AG181" s="175">
        <v>2018011001091</v>
      </c>
      <c r="AH181" s="172">
        <v>44581</v>
      </c>
      <c r="AI181" s="172">
        <v>44581</v>
      </c>
      <c r="AJ181" s="3" t="s">
        <v>105</v>
      </c>
      <c r="AK181" s="173" t="s">
        <v>105</v>
      </c>
      <c r="AL181" s="3" t="s">
        <v>105</v>
      </c>
      <c r="AM181" s="172" t="s">
        <v>105</v>
      </c>
      <c r="AN181" s="154">
        <v>0</v>
      </c>
      <c r="AO181" s="3" t="s">
        <v>105</v>
      </c>
      <c r="AP181" s="154">
        <v>0</v>
      </c>
      <c r="AQ181" s="172" t="s">
        <v>105</v>
      </c>
      <c r="AR181" s="154">
        <v>0</v>
      </c>
      <c r="AS181" s="3" t="s">
        <v>105</v>
      </c>
      <c r="AT181" s="154">
        <v>0</v>
      </c>
      <c r="AU181" s="3" t="s">
        <v>105</v>
      </c>
      <c r="AV181" s="154">
        <v>0</v>
      </c>
      <c r="AW181" s="3" t="s">
        <v>105</v>
      </c>
      <c r="AX181" s="3">
        <v>0</v>
      </c>
      <c r="AY181" s="172" t="s">
        <v>105</v>
      </c>
      <c r="AZ181" s="3">
        <f t="shared" si="18"/>
        <v>0</v>
      </c>
      <c r="BA181" s="159">
        <f t="shared" si="19"/>
        <v>96134304</v>
      </c>
      <c r="BB181" s="171">
        <f t="shared" si="21"/>
        <v>0</v>
      </c>
      <c r="BC181" s="171">
        <v>0</v>
      </c>
      <c r="BD181" s="171">
        <v>0</v>
      </c>
      <c r="BE181" s="171">
        <v>0</v>
      </c>
      <c r="BF181" s="171">
        <v>0</v>
      </c>
      <c r="BG181" s="172">
        <v>44926</v>
      </c>
      <c r="BH181" s="172">
        <v>44926</v>
      </c>
      <c r="BI181" s="174">
        <f t="shared" ca="1" si="20"/>
        <v>-1203</v>
      </c>
      <c r="BJ181" s="3" t="s">
        <v>281</v>
      </c>
      <c r="BK181" s="172" t="s">
        <v>105</v>
      </c>
      <c r="BL181" s="3" t="s">
        <v>910</v>
      </c>
      <c r="BM181" s="3" t="s">
        <v>92</v>
      </c>
      <c r="BN181" s="3" t="s">
        <v>1981</v>
      </c>
      <c r="BO181" s="3">
        <v>1</v>
      </c>
      <c r="BP181" s="3" t="s">
        <v>284</v>
      </c>
      <c r="BQ181" s="172">
        <v>44581</v>
      </c>
      <c r="BR181" s="3" t="s">
        <v>723</v>
      </c>
      <c r="BS181" s="3">
        <v>2022</v>
      </c>
      <c r="BT181" s="151" t="s">
        <v>1982</v>
      </c>
      <c r="BU181" s="3" t="s">
        <v>105</v>
      </c>
      <c r="BV181" s="3" t="s">
        <v>40</v>
      </c>
      <c r="BW181" s="3" t="s">
        <v>93</v>
      </c>
      <c r="BX181" s="3" t="s">
        <v>105</v>
      </c>
      <c r="BY181" s="3" t="s">
        <v>418</v>
      </c>
      <c r="BZ181" s="3" t="s">
        <v>105</v>
      </c>
      <c r="CA181" s="3" t="s">
        <v>288</v>
      </c>
      <c r="CB181" s="3" t="s">
        <v>289</v>
      </c>
      <c r="CC181" s="204" t="s">
        <v>1983</v>
      </c>
      <c r="CD181" s="1"/>
      <c r="CE181" s="1"/>
      <c r="CF181" s="171" t="s">
        <v>1340</v>
      </c>
      <c r="CG181" s="171" t="s">
        <v>1341</v>
      </c>
      <c r="CH181" s="171" t="s">
        <v>167</v>
      </c>
      <c r="CI181" s="171" t="s">
        <v>477</v>
      </c>
    </row>
    <row r="182" spans="1:87" ht="126" hidden="1" x14ac:dyDescent="0.25">
      <c r="A182" s="3" t="s">
        <v>1984</v>
      </c>
      <c r="B182" s="175">
        <v>199</v>
      </c>
      <c r="C182" s="170" t="str">
        <f t="shared" si="22"/>
        <v>JEP-019-2022</v>
      </c>
      <c r="D182" s="3" t="s">
        <v>1985</v>
      </c>
      <c r="E182" s="3" t="s">
        <v>472</v>
      </c>
      <c r="F182" s="172" t="s">
        <v>274</v>
      </c>
      <c r="G182" s="3" t="s">
        <v>1986</v>
      </c>
      <c r="H182" s="3" t="s">
        <v>29</v>
      </c>
      <c r="I182" s="3" t="s">
        <v>27</v>
      </c>
      <c r="J182" s="165">
        <v>39658269</v>
      </c>
      <c r="K182" s="3">
        <v>0</v>
      </c>
      <c r="L182" s="3" t="s">
        <v>9</v>
      </c>
      <c r="M182" s="3" t="s">
        <v>105</v>
      </c>
      <c r="N182" s="3" t="s">
        <v>1987</v>
      </c>
      <c r="O182" s="171" t="s">
        <v>12</v>
      </c>
      <c r="P182" s="3" t="s">
        <v>277</v>
      </c>
      <c r="Q182" s="3" t="s">
        <v>167</v>
      </c>
      <c r="R182" s="171" t="s">
        <v>779</v>
      </c>
      <c r="S182" s="171" t="s">
        <v>101</v>
      </c>
      <c r="T182" s="171" t="s">
        <v>1722</v>
      </c>
      <c r="U182" s="171" t="s">
        <v>1723</v>
      </c>
      <c r="V182" s="171" t="s">
        <v>105</v>
      </c>
      <c r="W182" s="171" t="s">
        <v>105</v>
      </c>
      <c r="X182" s="171" t="s">
        <v>105</v>
      </c>
      <c r="Y182" s="171" t="s">
        <v>280</v>
      </c>
      <c r="Z182" s="115">
        <v>86014899</v>
      </c>
      <c r="AA182" s="171" t="s">
        <v>105</v>
      </c>
      <c r="AB182" s="171" t="s">
        <v>105</v>
      </c>
      <c r="AC182" s="153">
        <v>7228143</v>
      </c>
      <c r="AD182" s="153" t="s">
        <v>105</v>
      </c>
      <c r="AE182" s="175">
        <v>27422</v>
      </c>
      <c r="AF182" s="175">
        <v>29522</v>
      </c>
      <c r="AG182" s="175" t="s">
        <v>732</v>
      </c>
      <c r="AH182" s="172">
        <v>44573</v>
      </c>
      <c r="AI182" s="172">
        <v>44574</v>
      </c>
      <c r="AJ182" s="3" t="s">
        <v>105</v>
      </c>
      <c r="AK182" s="3" t="s">
        <v>105</v>
      </c>
      <c r="AL182" s="3" t="s">
        <v>105</v>
      </c>
      <c r="AM182" s="172" t="s">
        <v>105</v>
      </c>
      <c r="AN182" s="154">
        <v>0</v>
      </c>
      <c r="AO182" s="3" t="s">
        <v>105</v>
      </c>
      <c r="AP182" s="154">
        <v>0</v>
      </c>
      <c r="AQ182" s="172" t="s">
        <v>105</v>
      </c>
      <c r="AR182" s="154">
        <v>0</v>
      </c>
      <c r="AS182" s="3" t="s">
        <v>105</v>
      </c>
      <c r="AT182" s="154">
        <v>0</v>
      </c>
      <c r="AU182" s="3" t="s">
        <v>105</v>
      </c>
      <c r="AV182" s="154">
        <v>0</v>
      </c>
      <c r="AW182" s="3" t="s">
        <v>105</v>
      </c>
      <c r="AX182" s="3">
        <v>0</v>
      </c>
      <c r="AY182" s="172" t="s">
        <v>105</v>
      </c>
      <c r="AZ182" s="3">
        <f t="shared" si="18"/>
        <v>0</v>
      </c>
      <c r="BA182" s="159">
        <f t="shared" si="19"/>
        <v>86014899</v>
      </c>
      <c r="BB182" s="171">
        <f t="shared" si="21"/>
        <v>0</v>
      </c>
      <c r="BC182" s="171">
        <v>0</v>
      </c>
      <c r="BD182" s="171">
        <v>0</v>
      </c>
      <c r="BE182" s="171">
        <v>0</v>
      </c>
      <c r="BF182" s="171">
        <v>0</v>
      </c>
      <c r="BG182" s="172">
        <v>44926</v>
      </c>
      <c r="BH182" s="172">
        <v>44926</v>
      </c>
      <c r="BI182" s="174">
        <f t="shared" ca="1" si="20"/>
        <v>-1203</v>
      </c>
      <c r="BJ182" s="3" t="s">
        <v>281</v>
      </c>
      <c r="BK182" s="172" t="s">
        <v>105</v>
      </c>
      <c r="BL182" s="3" t="s">
        <v>282</v>
      </c>
      <c r="BM182" s="3" t="s">
        <v>92</v>
      </c>
      <c r="BN182" s="3" t="s">
        <v>1988</v>
      </c>
      <c r="BO182" s="3">
        <v>0</v>
      </c>
      <c r="BP182" s="3" t="s">
        <v>394</v>
      </c>
      <c r="BQ182" s="172">
        <v>44568</v>
      </c>
      <c r="BR182" s="3" t="s">
        <v>1556</v>
      </c>
      <c r="BS182" s="3">
        <v>2022</v>
      </c>
      <c r="BT182" s="151" t="s">
        <v>1989</v>
      </c>
      <c r="BU182" s="3" t="s">
        <v>105</v>
      </c>
      <c r="BV182" s="3" t="s">
        <v>40</v>
      </c>
      <c r="BW182" s="3" t="s">
        <v>93</v>
      </c>
      <c r="BX182" s="3" t="s">
        <v>105</v>
      </c>
      <c r="BY182" s="3" t="s">
        <v>418</v>
      </c>
      <c r="BZ182" s="3" t="s">
        <v>105</v>
      </c>
      <c r="CA182" s="3" t="s">
        <v>303</v>
      </c>
      <c r="CB182" s="151" t="s">
        <v>1990</v>
      </c>
      <c r="CC182" s="204" t="s">
        <v>1991</v>
      </c>
      <c r="CD182" s="1"/>
      <c r="CE182" s="1"/>
      <c r="CF182" s="171" t="s">
        <v>1340</v>
      </c>
      <c r="CG182" s="171" t="s">
        <v>1341</v>
      </c>
      <c r="CH182" s="171" t="s">
        <v>167</v>
      </c>
      <c r="CI182" s="171" t="s">
        <v>477</v>
      </c>
    </row>
    <row r="183" spans="1:87" ht="126" hidden="1" x14ac:dyDescent="0.25">
      <c r="A183" s="3" t="s">
        <v>1992</v>
      </c>
      <c r="B183" s="175">
        <v>200</v>
      </c>
      <c r="C183" s="170" t="str">
        <f t="shared" si="22"/>
        <v>JEP-219-2022</v>
      </c>
      <c r="D183" s="3" t="s">
        <v>1993</v>
      </c>
      <c r="E183" s="3" t="s">
        <v>472</v>
      </c>
      <c r="F183" s="172">
        <v>44578</v>
      </c>
      <c r="G183" s="3" t="s">
        <v>1994</v>
      </c>
      <c r="H183" s="3" t="s">
        <v>29</v>
      </c>
      <c r="I183" s="3" t="s">
        <v>27</v>
      </c>
      <c r="J183" s="165">
        <v>1032454987</v>
      </c>
      <c r="K183" s="3">
        <v>1</v>
      </c>
      <c r="L183" s="3" t="s">
        <v>9</v>
      </c>
      <c r="M183" s="3" t="s">
        <v>105</v>
      </c>
      <c r="N183" s="3" t="s">
        <v>1987</v>
      </c>
      <c r="O183" s="171" t="s">
        <v>12</v>
      </c>
      <c r="P183" s="3" t="s">
        <v>277</v>
      </c>
      <c r="Q183" s="3" t="s">
        <v>167</v>
      </c>
      <c r="R183" s="171" t="s">
        <v>779</v>
      </c>
      <c r="S183" s="171" t="s">
        <v>101</v>
      </c>
      <c r="T183" s="171" t="s">
        <v>1722</v>
      </c>
      <c r="U183" s="171" t="s">
        <v>1723</v>
      </c>
      <c r="V183" s="171" t="s">
        <v>105</v>
      </c>
      <c r="W183" s="171" t="s">
        <v>105</v>
      </c>
      <c r="X183" s="171" t="s">
        <v>105</v>
      </c>
      <c r="Y183" s="171" t="s">
        <v>280</v>
      </c>
      <c r="Z183" s="115">
        <v>82641767</v>
      </c>
      <c r="AA183" s="171" t="s">
        <v>105</v>
      </c>
      <c r="AB183" s="171" t="s">
        <v>105</v>
      </c>
      <c r="AC183" s="153">
        <v>7228143</v>
      </c>
      <c r="AD183" s="153" t="s">
        <v>105</v>
      </c>
      <c r="AE183" s="175">
        <v>52522</v>
      </c>
      <c r="AF183" s="175">
        <v>46822</v>
      </c>
      <c r="AG183" s="175">
        <v>2018011001091</v>
      </c>
      <c r="AH183" s="172">
        <v>44582</v>
      </c>
      <c r="AI183" s="172">
        <v>44585</v>
      </c>
      <c r="AJ183" s="3" t="s">
        <v>105</v>
      </c>
      <c r="AK183" s="173" t="s">
        <v>105</v>
      </c>
      <c r="AL183" s="3" t="s">
        <v>105</v>
      </c>
      <c r="AM183" s="172" t="s">
        <v>105</v>
      </c>
      <c r="AN183" s="154">
        <v>0</v>
      </c>
      <c r="AO183" s="3" t="s">
        <v>105</v>
      </c>
      <c r="AP183" s="154">
        <v>0</v>
      </c>
      <c r="AQ183" s="172" t="s">
        <v>105</v>
      </c>
      <c r="AR183" s="154">
        <v>0</v>
      </c>
      <c r="AS183" s="3" t="s">
        <v>105</v>
      </c>
      <c r="AT183" s="154">
        <v>0</v>
      </c>
      <c r="AU183" s="3" t="s">
        <v>105</v>
      </c>
      <c r="AV183" s="154">
        <v>0</v>
      </c>
      <c r="AW183" s="3" t="s">
        <v>105</v>
      </c>
      <c r="AX183" s="3">
        <v>0</v>
      </c>
      <c r="AY183" s="172" t="s">
        <v>105</v>
      </c>
      <c r="AZ183" s="3">
        <f t="shared" si="18"/>
        <v>0</v>
      </c>
      <c r="BA183" s="159">
        <f t="shared" si="19"/>
        <v>82641767</v>
      </c>
      <c r="BB183" s="171">
        <f t="shared" si="21"/>
        <v>0</v>
      </c>
      <c r="BC183" s="171">
        <v>0</v>
      </c>
      <c r="BD183" s="171">
        <v>0</v>
      </c>
      <c r="BE183" s="171">
        <v>0</v>
      </c>
      <c r="BF183" s="171">
        <v>0</v>
      </c>
      <c r="BG183" s="172">
        <v>44926</v>
      </c>
      <c r="BH183" s="172">
        <v>44926</v>
      </c>
      <c r="BI183" s="174">
        <f t="shared" ca="1" si="20"/>
        <v>-1203</v>
      </c>
      <c r="BJ183" s="3" t="s">
        <v>281</v>
      </c>
      <c r="BK183" s="172" t="s">
        <v>105</v>
      </c>
      <c r="BL183" s="3" t="s">
        <v>282</v>
      </c>
      <c r="BM183" s="3" t="s">
        <v>298</v>
      </c>
      <c r="BN183" s="3" t="s">
        <v>1995</v>
      </c>
      <c r="BO183" s="3">
        <v>0</v>
      </c>
      <c r="BP183" s="3" t="s">
        <v>310</v>
      </c>
      <c r="BQ183" s="172">
        <v>44579</v>
      </c>
      <c r="BR183" s="3" t="s">
        <v>1996</v>
      </c>
      <c r="BS183" s="3">
        <v>2022</v>
      </c>
      <c r="BT183" s="151" t="s">
        <v>1997</v>
      </c>
      <c r="BU183" s="3" t="s">
        <v>105</v>
      </c>
      <c r="BV183" s="3" t="s">
        <v>40</v>
      </c>
      <c r="BW183" s="3" t="s">
        <v>93</v>
      </c>
      <c r="BX183" s="3" t="s">
        <v>105</v>
      </c>
      <c r="BY183" s="3" t="s">
        <v>418</v>
      </c>
      <c r="BZ183" s="3" t="s">
        <v>105</v>
      </c>
      <c r="CA183" s="3" t="s">
        <v>303</v>
      </c>
      <c r="CB183" s="3" t="s">
        <v>289</v>
      </c>
      <c r="CC183" s="204" t="s">
        <v>1998</v>
      </c>
      <c r="CD183" s="1"/>
      <c r="CE183" s="1"/>
      <c r="CF183" s="171" t="s">
        <v>1340</v>
      </c>
      <c r="CG183" s="171" t="s">
        <v>1341</v>
      </c>
      <c r="CH183" s="171" t="s">
        <v>167</v>
      </c>
      <c r="CI183" s="171" t="s">
        <v>477</v>
      </c>
    </row>
    <row r="184" spans="1:87" ht="378" hidden="1" x14ac:dyDescent="0.25">
      <c r="A184" s="3" t="s">
        <v>1999</v>
      </c>
      <c r="B184" s="175">
        <v>201</v>
      </c>
      <c r="C184" s="170" t="str">
        <f t="shared" si="22"/>
        <v>JEP-115-2022</v>
      </c>
      <c r="D184" s="3" t="s">
        <v>2000</v>
      </c>
      <c r="E184" s="3" t="s">
        <v>881</v>
      </c>
      <c r="F184" s="172" t="s">
        <v>274</v>
      </c>
      <c r="G184" s="3" t="s">
        <v>2001</v>
      </c>
      <c r="H184" s="3" t="s">
        <v>29</v>
      </c>
      <c r="I184" s="3" t="s">
        <v>27</v>
      </c>
      <c r="J184" s="165">
        <v>1017214967</v>
      </c>
      <c r="K184" s="3">
        <v>9</v>
      </c>
      <c r="L184" s="3" t="s">
        <v>9</v>
      </c>
      <c r="M184" s="3" t="s">
        <v>1804</v>
      </c>
      <c r="N184" s="3" t="s">
        <v>2002</v>
      </c>
      <c r="O184" s="171" t="s">
        <v>12</v>
      </c>
      <c r="P184" s="3" t="s">
        <v>277</v>
      </c>
      <c r="Q184" s="3" t="s">
        <v>167</v>
      </c>
      <c r="R184" s="171" t="s">
        <v>779</v>
      </c>
      <c r="S184" s="171" t="s">
        <v>101</v>
      </c>
      <c r="T184" s="171" t="s">
        <v>1722</v>
      </c>
      <c r="U184" s="171" t="s">
        <v>1723</v>
      </c>
      <c r="V184" s="171" t="s">
        <v>105</v>
      </c>
      <c r="W184" s="171" t="s">
        <v>105</v>
      </c>
      <c r="X184" s="171" t="s">
        <v>105</v>
      </c>
      <c r="Y184" s="171" t="s">
        <v>280</v>
      </c>
      <c r="Z184" s="115">
        <v>84328333</v>
      </c>
      <c r="AA184" s="171" t="s">
        <v>105</v>
      </c>
      <c r="AB184" s="171" t="s">
        <v>105</v>
      </c>
      <c r="AC184" s="153">
        <v>7228143</v>
      </c>
      <c r="AD184" s="153" t="s">
        <v>105</v>
      </c>
      <c r="AE184" s="175">
        <v>40022</v>
      </c>
      <c r="AF184" s="175">
        <v>39422</v>
      </c>
      <c r="AG184" s="175">
        <v>2018011001091</v>
      </c>
      <c r="AH184" s="172">
        <v>44580</v>
      </c>
      <c r="AI184" s="172">
        <v>44580</v>
      </c>
      <c r="AJ184" s="3" t="s">
        <v>105</v>
      </c>
      <c r="AK184" s="173" t="s">
        <v>105</v>
      </c>
      <c r="AL184" s="3" t="s">
        <v>105</v>
      </c>
      <c r="AM184" s="172" t="s">
        <v>105</v>
      </c>
      <c r="AN184" s="154">
        <v>0</v>
      </c>
      <c r="AO184" s="3" t="s">
        <v>105</v>
      </c>
      <c r="AP184" s="154">
        <v>0</v>
      </c>
      <c r="AQ184" s="172" t="s">
        <v>105</v>
      </c>
      <c r="AR184" s="154">
        <v>0</v>
      </c>
      <c r="AS184" s="3" t="s">
        <v>105</v>
      </c>
      <c r="AT184" s="154">
        <v>0</v>
      </c>
      <c r="AU184" s="3" t="s">
        <v>105</v>
      </c>
      <c r="AV184" s="154">
        <v>0</v>
      </c>
      <c r="AW184" s="3" t="s">
        <v>105</v>
      </c>
      <c r="AX184" s="3">
        <v>0</v>
      </c>
      <c r="AY184" s="172" t="s">
        <v>105</v>
      </c>
      <c r="AZ184" s="3">
        <f t="shared" si="18"/>
        <v>0</v>
      </c>
      <c r="BA184" s="159">
        <f t="shared" si="19"/>
        <v>84328333</v>
      </c>
      <c r="BB184" s="171">
        <f t="shared" si="21"/>
        <v>0</v>
      </c>
      <c r="BC184" s="171">
        <v>0</v>
      </c>
      <c r="BD184" s="171">
        <v>0</v>
      </c>
      <c r="BE184" s="171">
        <v>0</v>
      </c>
      <c r="BF184" s="171">
        <v>0</v>
      </c>
      <c r="BG184" s="172">
        <v>44926</v>
      </c>
      <c r="BH184" s="172">
        <v>44926</v>
      </c>
      <c r="BI184" s="174">
        <f t="shared" ca="1" si="20"/>
        <v>-1203</v>
      </c>
      <c r="BJ184" s="3" t="s">
        <v>281</v>
      </c>
      <c r="BK184" s="172" t="s">
        <v>105</v>
      </c>
      <c r="BL184" s="3" t="s">
        <v>1806</v>
      </c>
      <c r="BM184" s="3" t="s">
        <v>92</v>
      </c>
      <c r="BN184" s="3" t="s">
        <v>2003</v>
      </c>
      <c r="BO184" s="3">
        <v>2</v>
      </c>
      <c r="BP184" s="3" t="s">
        <v>284</v>
      </c>
      <c r="BQ184" s="172">
        <v>44580</v>
      </c>
      <c r="BR184" s="3" t="s">
        <v>2004</v>
      </c>
      <c r="BS184" s="3">
        <v>2022</v>
      </c>
      <c r="BT184" s="151" t="s">
        <v>2005</v>
      </c>
      <c r="BU184" s="3" t="s">
        <v>105</v>
      </c>
      <c r="BV184" s="3" t="s">
        <v>40</v>
      </c>
      <c r="BW184" s="3" t="s">
        <v>93</v>
      </c>
      <c r="BX184" s="3" t="s">
        <v>105</v>
      </c>
      <c r="BY184" s="3" t="s">
        <v>418</v>
      </c>
      <c r="BZ184" s="3" t="s">
        <v>105</v>
      </c>
      <c r="CA184" s="3" t="s">
        <v>303</v>
      </c>
      <c r="CB184" s="3" t="s">
        <v>289</v>
      </c>
      <c r="CC184" s="203" t="s">
        <v>2006</v>
      </c>
      <c r="CD184" s="1"/>
      <c r="CE184" s="1"/>
      <c r="CF184" s="171" t="s">
        <v>1340</v>
      </c>
      <c r="CG184" s="171" t="s">
        <v>1341</v>
      </c>
      <c r="CH184" s="171" t="s">
        <v>167</v>
      </c>
      <c r="CI184" s="171" t="s">
        <v>477</v>
      </c>
    </row>
    <row r="185" spans="1:87" ht="126" hidden="1" x14ac:dyDescent="0.25">
      <c r="A185" s="3" t="s">
        <v>2007</v>
      </c>
      <c r="B185" s="175">
        <v>202</v>
      </c>
      <c r="C185" s="170" t="str">
        <f t="shared" si="22"/>
        <v>JEP-091-2022</v>
      </c>
      <c r="D185" s="3" t="s">
        <v>2008</v>
      </c>
      <c r="E185" s="3" t="s">
        <v>881</v>
      </c>
      <c r="F185" s="172" t="s">
        <v>274</v>
      </c>
      <c r="G185" s="3" t="s">
        <v>2009</v>
      </c>
      <c r="H185" s="3" t="s">
        <v>29</v>
      </c>
      <c r="I185" s="3" t="s">
        <v>27</v>
      </c>
      <c r="J185" s="165">
        <v>43976503</v>
      </c>
      <c r="K185" s="3">
        <v>8</v>
      </c>
      <c r="L185" s="3" t="s">
        <v>9</v>
      </c>
      <c r="M185" s="3" t="s">
        <v>1804</v>
      </c>
      <c r="N185" s="3" t="s">
        <v>2002</v>
      </c>
      <c r="O185" s="171" t="s">
        <v>12</v>
      </c>
      <c r="P185" s="3" t="s">
        <v>277</v>
      </c>
      <c r="Q185" s="3" t="s">
        <v>167</v>
      </c>
      <c r="R185" s="171" t="s">
        <v>779</v>
      </c>
      <c r="S185" s="171" t="s">
        <v>101</v>
      </c>
      <c r="T185" s="171" t="s">
        <v>1722</v>
      </c>
      <c r="U185" s="171" t="s">
        <v>1723</v>
      </c>
      <c r="V185" s="171" t="s">
        <v>105</v>
      </c>
      <c r="W185" s="171" t="s">
        <v>105</v>
      </c>
      <c r="X185" s="171" t="s">
        <v>105</v>
      </c>
      <c r="Y185" s="171" t="s">
        <v>280</v>
      </c>
      <c r="Z185" s="115">
        <v>84328333</v>
      </c>
      <c r="AA185" s="171" t="s">
        <v>105</v>
      </c>
      <c r="AB185" s="171" t="s">
        <v>105</v>
      </c>
      <c r="AC185" s="153">
        <v>7228143</v>
      </c>
      <c r="AD185" s="153" t="s">
        <v>105</v>
      </c>
      <c r="AE185" s="175">
        <v>40122</v>
      </c>
      <c r="AF185" s="175">
        <v>39222</v>
      </c>
      <c r="AG185" s="175">
        <v>2018011001091</v>
      </c>
      <c r="AH185" s="172">
        <v>44580</v>
      </c>
      <c r="AI185" s="172">
        <v>44582</v>
      </c>
      <c r="AJ185" s="3" t="s">
        <v>105</v>
      </c>
      <c r="AK185" s="173" t="s">
        <v>105</v>
      </c>
      <c r="AL185" s="3" t="s">
        <v>105</v>
      </c>
      <c r="AM185" s="172" t="s">
        <v>105</v>
      </c>
      <c r="AN185" s="154">
        <v>0</v>
      </c>
      <c r="AO185" s="3" t="s">
        <v>105</v>
      </c>
      <c r="AP185" s="154">
        <v>0</v>
      </c>
      <c r="AQ185" s="172" t="s">
        <v>105</v>
      </c>
      <c r="AR185" s="154">
        <v>0</v>
      </c>
      <c r="AS185" s="3" t="s">
        <v>105</v>
      </c>
      <c r="AT185" s="154">
        <v>0</v>
      </c>
      <c r="AU185" s="3" t="s">
        <v>105</v>
      </c>
      <c r="AV185" s="154">
        <v>0</v>
      </c>
      <c r="AW185" s="3" t="s">
        <v>105</v>
      </c>
      <c r="AX185" s="3">
        <v>0</v>
      </c>
      <c r="AY185" s="172" t="s">
        <v>105</v>
      </c>
      <c r="AZ185" s="3">
        <f t="shared" si="18"/>
        <v>0</v>
      </c>
      <c r="BA185" s="159">
        <f t="shared" si="19"/>
        <v>84328333</v>
      </c>
      <c r="BB185" s="171">
        <f t="shared" si="21"/>
        <v>0</v>
      </c>
      <c r="BC185" s="171">
        <v>0</v>
      </c>
      <c r="BD185" s="171">
        <v>0</v>
      </c>
      <c r="BE185" s="171">
        <v>0</v>
      </c>
      <c r="BF185" s="171">
        <v>0</v>
      </c>
      <c r="BG185" s="172">
        <v>44926</v>
      </c>
      <c r="BH185" s="172">
        <v>44926</v>
      </c>
      <c r="BI185" s="174">
        <f t="shared" ca="1" si="20"/>
        <v>-1203</v>
      </c>
      <c r="BJ185" s="3" t="s">
        <v>281</v>
      </c>
      <c r="BK185" s="172" t="s">
        <v>105</v>
      </c>
      <c r="BL185" s="3" t="s">
        <v>1806</v>
      </c>
      <c r="BM185" s="3" t="s">
        <v>92</v>
      </c>
      <c r="BN185" s="3" t="s">
        <v>2010</v>
      </c>
      <c r="BO185" s="3">
        <v>0</v>
      </c>
      <c r="BP185" s="3" t="s">
        <v>284</v>
      </c>
      <c r="BQ185" s="172">
        <v>44582</v>
      </c>
      <c r="BR185" s="3" t="s">
        <v>2011</v>
      </c>
      <c r="BS185" s="3">
        <v>2022</v>
      </c>
      <c r="BT185" s="151" t="s">
        <v>2012</v>
      </c>
      <c r="BU185" s="3" t="s">
        <v>105</v>
      </c>
      <c r="BV185" s="3" t="s">
        <v>40</v>
      </c>
      <c r="BW185" s="3" t="s">
        <v>93</v>
      </c>
      <c r="BX185" s="3" t="s">
        <v>105</v>
      </c>
      <c r="BY185" s="3" t="s">
        <v>418</v>
      </c>
      <c r="BZ185" s="3" t="s">
        <v>105</v>
      </c>
      <c r="CA185" s="3" t="s">
        <v>303</v>
      </c>
      <c r="CB185" s="3" t="s">
        <v>289</v>
      </c>
      <c r="CC185" s="203" t="s">
        <v>2013</v>
      </c>
      <c r="CD185" s="1"/>
      <c r="CE185" s="1"/>
      <c r="CF185" s="171" t="s">
        <v>1340</v>
      </c>
      <c r="CG185" s="171" t="s">
        <v>1341</v>
      </c>
      <c r="CH185" s="171" t="s">
        <v>167</v>
      </c>
      <c r="CI185" s="171" t="s">
        <v>477</v>
      </c>
    </row>
    <row r="186" spans="1:87" ht="126" hidden="1" x14ac:dyDescent="0.25">
      <c r="A186" s="3" t="s">
        <v>2014</v>
      </c>
      <c r="B186" s="175">
        <v>203</v>
      </c>
      <c r="C186" s="170" t="str">
        <f t="shared" si="22"/>
        <v>JEP-118-2022</v>
      </c>
      <c r="D186" s="3" t="s">
        <v>2015</v>
      </c>
      <c r="E186" s="3" t="s">
        <v>881</v>
      </c>
      <c r="F186" s="172" t="s">
        <v>274</v>
      </c>
      <c r="G186" s="3" t="s">
        <v>2016</v>
      </c>
      <c r="H186" s="3" t="s">
        <v>29</v>
      </c>
      <c r="I186" s="3" t="s">
        <v>27</v>
      </c>
      <c r="J186" s="165" t="s">
        <v>2017</v>
      </c>
      <c r="K186" s="3">
        <v>9</v>
      </c>
      <c r="L186" s="3" t="s">
        <v>9</v>
      </c>
      <c r="M186" s="3" t="s">
        <v>105</v>
      </c>
      <c r="N186" s="3" t="s">
        <v>2018</v>
      </c>
      <c r="O186" s="171" t="s">
        <v>12</v>
      </c>
      <c r="P186" s="3" t="s">
        <v>277</v>
      </c>
      <c r="Q186" s="3" t="s">
        <v>167</v>
      </c>
      <c r="R186" s="171" t="s">
        <v>779</v>
      </c>
      <c r="S186" s="171" t="s">
        <v>101</v>
      </c>
      <c r="T186" s="171" t="s">
        <v>1722</v>
      </c>
      <c r="U186" s="171" t="s">
        <v>1723</v>
      </c>
      <c r="V186" s="171" t="s">
        <v>105</v>
      </c>
      <c r="W186" s="171" t="s">
        <v>105</v>
      </c>
      <c r="X186" s="171" t="s">
        <v>105</v>
      </c>
      <c r="Y186" s="171" t="s">
        <v>280</v>
      </c>
      <c r="Z186" s="115">
        <v>84328333</v>
      </c>
      <c r="AA186" s="171" t="s">
        <v>105</v>
      </c>
      <c r="AB186" s="171" t="s">
        <v>105</v>
      </c>
      <c r="AC186" s="153" t="s">
        <v>1495</v>
      </c>
      <c r="AD186" s="153" t="s">
        <v>105</v>
      </c>
      <c r="AE186" s="175">
        <v>41922</v>
      </c>
      <c r="AF186" s="175">
        <v>35522</v>
      </c>
      <c r="AG186" s="175">
        <v>2018011001091</v>
      </c>
      <c r="AH186" s="172">
        <v>44578</v>
      </c>
      <c r="AI186" s="172">
        <v>44581</v>
      </c>
      <c r="AJ186" s="3" t="s">
        <v>105</v>
      </c>
      <c r="AK186" s="173" t="s">
        <v>105</v>
      </c>
      <c r="AL186" s="3" t="s">
        <v>105</v>
      </c>
      <c r="AM186" s="172" t="s">
        <v>105</v>
      </c>
      <c r="AN186" s="154">
        <v>0</v>
      </c>
      <c r="AO186" s="3" t="s">
        <v>105</v>
      </c>
      <c r="AP186" s="154">
        <v>0</v>
      </c>
      <c r="AQ186" s="172" t="s">
        <v>105</v>
      </c>
      <c r="AR186" s="154">
        <v>0</v>
      </c>
      <c r="AS186" s="3" t="s">
        <v>105</v>
      </c>
      <c r="AT186" s="154">
        <v>0</v>
      </c>
      <c r="AU186" s="3" t="s">
        <v>105</v>
      </c>
      <c r="AV186" s="154">
        <v>0</v>
      </c>
      <c r="AW186" s="3" t="s">
        <v>105</v>
      </c>
      <c r="AX186" s="3">
        <v>0</v>
      </c>
      <c r="AY186" s="172" t="s">
        <v>105</v>
      </c>
      <c r="AZ186" s="3">
        <f t="shared" si="18"/>
        <v>0</v>
      </c>
      <c r="BA186" s="159">
        <f t="shared" si="19"/>
        <v>84328333</v>
      </c>
      <c r="BB186" s="171">
        <f t="shared" si="21"/>
        <v>0</v>
      </c>
      <c r="BC186" s="171">
        <v>0</v>
      </c>
      <c r="BD186" s="171">
        <v>0</v>
      </c>
      <c r="BE186" s="171">
        <v>0</v>
      </c>
      <c r="BF186" s="171">
        <v>0</v>
      </c>
      <c r="BG186" s="172">
        <v>44926</v>
      </c>
      <c r="BH186" s="172">
        <v>44926</v>
      </c>
      <c r="BI186" s="174">
        <f t="shared" ca="1" si="20"/>
        <v>-1203</v>
      </c>
      <c r="BJ186" s="3" t="s">
        <v>281</v>
      </c>
      <c r="BK186" s="172" t="s">
        <v>105</v>
      </c>
      <c r="BL186" s="3" t="s">
        <v>2019</v>
      </c>
      <c r="BM186" s="3" t="s">
        <v>92</v>
      </c>
      <c r="BN186" s="3" t="s">
        <v>2020</v>
      </c>
      <c r="BO186" s="3">
        <v>2</v>
      </c>
      <c r="BP186" s="3" t="s">
        <v>284</v>
      </c>
      <c r="BQ186" s="172">
        <v>44581</v>
      </c>
      <c r="BR186" s="3" t="s">
        <v>2021</v>
      </c>
      <c r="BS186" s="3">
        <v>2022</v>
      </c>
      <c r="BT186" s="151" t="s">
        <v>2022</v>
      </c>
      <c r="BU186" s="3" t="s">
        <v>105</v>
      </c>
      <c r="BV186" s="3" t="s">
        <v>40</v>
      </c>
      <c r="BW186" s="3" t="s">
        <v>93</v>
      </c>
      <c r="BX186" s="3" t="s">
        <v>105</v>
      </c>
      <c r="BY186" s="3" t="s">
        <v>418</v>
      </c>
      <c r="BZ186" s="3" t="s">
        <v>105</v>
      </c>
      <c r="CA186" s="3" t="s">
        <v>303</v>
      </c>
      <c r="CB186" s="3" t="s">
        <v>289</v>
      </c>
      <c r="CC186" s="203" t="s">
        <v>2023</v>
      </c>
      <c r="CD186" s="1"/>
      <c r="CE186" s="1"/>
      <c r="CF186" s="171" t="s">
        <v>1340</v>
      </c>
      <c r="CG186" s="171" t="s">
        <v>1341</v>
      </c>
      <c r="CH186" s="171" t="s">
        <v>167</v>
      </c>
      <c r="CI186" s="171" t="s">
        <v>477</v>
      </c>
    </row>
    <row r="187" spans="1:87" ht="126" hidden="1" x14ac:dyDescent="0.25">
      <c r="A187" s="3" t="s">
        <v>2024</v>
      </c>
      <c r="B187" s="175">
        <v>204</v>
      </c>
      <c r="C187" s="170" t="str">
        <f t="shared" si="22"/>
        <v>JEP-092-2022</v>
      </c>
      <c r="D187" s="3" t="s">
        <v>2025</v>
      </c>
      <c r="E187" s="3" t="s">
        <v>881</v>
      </c>
      <c r="F187" s="172" t="s">
        <v>274</v>
      </c>
      <c r="G187" s="3" t="s">
        <v>2026</v>
      </c>
      <c r="H187" s="3" t="s">
        <v>29</v>
      </c>
      <c r="I187" s="3" t="s">
        <v>27</v>
      </c>
      <c r="J187" s="165">
        <v>92538191</v>
      </c>
      <c r="K187" s="3">
        <v>3</v>
      </c>
      <c r="L187" s="3" t="s">
        <v>9</v>
      </c>
      <c r="M187" s="3" t="s">
        <v>105</v>
      </c>
      <c r="N187" s="3" t="s">
        <v>2027</v>
      </c>
      <c r="O187" s="171" t="s">
        <v>12</v>
      </c>
      <c r="P187" s="3" t="s">
        <v>277</v>
      </c>
      <c r="Q187" s="3" t="s">
        <v>167</v>
      </c>
      <c r="R187" s="171" t="s">
        <v>779</v>
      </c>
      <c r="S187" s="171" t="s">
        <v>101</v>
      </c>
      <c r="T187" s="171" t="s">
        <v>1722</v>
      </c>
      <c r="U187" s="171" t="s">
        <v>1723</v>
      </c>
      <c r="V187" s="171" t="s">
        <v>105</v>
      </c>
      <c r="W187" s="171" t="s">
        <v>105</v>
      </c>
      <c r="X187" s="171" t="s">
        <v>105</v>
      </c>
      <c r="Y187" s="171" t="s">
        <v>280</v>
      </c>
      <c r="Z187" s="115">
        <v>84328333</v>
      </c>
      <c r="AA187" s="171" t="s">
        <v>105</v>
      </c>
      <c r="AB187" s="171" t="s">
        <v>105</v>
      </c>
      <c r="AC187" s="153" t="s">
        <v>1495</v>
      </c>
      <c r="AD187" s="153" t="s">
        <v>105</v>
      </c>
      <c r="AE187" s="175">
        <v>40222</v>
      </c>
      <c r="AF187" s="175">
        <v>33222</v>
      </c>
      <c r="AG187" s="175" t="s">
        <v>732</v>
      </c>
      <c r="AH187" s="172">
        <v>44576</v>
      </c>
      <c r="AI187" s="172">
        <v>44580</v>
      </c>
      <c r="AJ187" s="3" t="s">
        <v>105</v>
      </c>
      <c r="AK187" s="173" t="s">
        <v>105</v>
      </c>
      <c r="AL187" s="3" t="s">
        <v>105</v>
      </c>
      <c r="AM187" s="172" t="s">
        <v>105</v>
      </c>
      <c r="AN187" s="154">
        <v>0</v>
      </c>
      <c r="AO187" s="3" t="s">
        <v>105</v>
      </c>
      <c r="AP187" s="154">
        <v>0</v>
      </c>
      <c r="AQ187" s="172" t="s">
        <v>105</v>
      </c>
      <c r="AR187" s="154">
        <v>0</v>
      </c>
      <c r="AS187" s="3" t="s">
        <v>105</v>
      </c>
      <c r="AT187" s="154">
        <v>0</v>
      </c>
      <c r="AU187" s="3" t="s">
        <v>105</v>
      </c>
      <c r="AV187" s="154">
        <v>0</v>
      </c>
      <c r="AW187" s="3" t="s">
        <v>105</v>
      </c>
      <c r="AX187" s="3">
        <v>0</v>
      </c>
      <c r="AY187" s="172" t="s">
        <v>105</v>
      </c>
      <c r="AZ187" s="3">
        <f t="shared" si="18"/>
        <v>0</v>
      </c>
      <c r="BA187" s="159">
        <f t="shared" si="19"/>
        <v>84328333</v>
      </c>
      <c r="BB187" s="171">
        <f t="shared" si="21"/>
        <v>0</v>
      </c>
      <c r="BC187" s="171">
        <v>0</v>
      </c>
      <c r="BD187" s="171">
        <v>0</v>
      </c>
      <c r="BE187" s="171">
        <v>0</v>
      </c>
      <c r="BF187" s="171">
        <v>0</v>
      </c>
      <c r="BG187" s="172">
        <v>44926</v>
      </c>
      <c r="BH187" s="172">
        <v>44926</v>
      </c>
      <c r="BI187" s="174">
        <f t="shared" ca="1" si="20"/>
        <v>-1203</v>
      </c>
      <c r="BJ187" s="3" t="s">
        <v>281</v>
      </c>
      <c r="BK187" s="172" t="s">
        <v>105</v>
      </c>
      <c r="BL187" s="3" t="s">
        <v>1831</v>
      </c>
      <c r="BM187" s="3" t="s">
        <v>92</v>
      </c>
      <c r="BN187" s="3" t="s">
        <v>2028</v>
      </c>
      <c r="BO187" s="3">
        <v>2</v>
      </c>
      <c r="BP187" s="3" t="s">
        <v>284</v>
      </c>
      <c r="BQ187" s="172">
        <v>44579</v>
      </c>
      <c r="BR187" s="3" t="s">
        <v>2029</v>
      </c>
      <c r="BS187" s="3">
        <v>2022</v>
      </c>
      <c r="BT187" s="151" t="s">
        <v>2030</v>
      </c>
      <c r="BU187" s="3" t="s">
        <v>105</v>
      </c>
      <c r="BV187" s="3" t="s">
        <v>40</v>
      </c>
      <c r="BW187" s="3" t="s">
        <v>93</v>
      </c>
      <c r="BX187" s="3" t="s">
        <v>105</v>
      </c>
      <c r="BY187" s="3" t="s">
        <v>418</v>
      </c>
      <c r="BZ187" s="3" t="s">
        <v>105</v>
      </c>
      <c r="CA187" s="3" t="s">
        <v>288</v>
      </c>
      <c r="CB187" s="3" t="s">
        <v>289</v>
      </c>
      <c r="CC187" s="203" t="s">
        <v>2031</v>
      </c>
      <c r="CD187" s="1"/>
      <c r="CE187" s="1"/>
      <c r="CF187" s="171" t="s">
        <v>1340</v>
      </c>
      <c r="CG187" s="171" t="s">
        <v>1341</v>
      </c>
      <c r="CH187" s="171" t="s">
        <v>167</v>
      </c>
      <c r="CI187" s="171" t="s">
        <v>477</v>
      </c>
    </row>
    <row r="188" spans="1:87" ht="396" hidden="1" x14ac:dyDescent="0.25">
      <c r="A188" s="3" t="s">
        <v>2032</v>
      </c>
      <c r="B188" s="175">
        <v>205</v>
      </c>
      <c r="C188" s="170" t="str">
        <f t="shared" si="22"/>
        <v>JEP-190-2022</v>
      </c>
      <c r="D188" s="3" t="s">
        <v>2033</v>
      </c>
      <c r="E188" s="3" t="s">
        <v>881</v>
      </c>
      <c r="F188" s="172">
        <v>44575</v>
      </c>
      <c r="G188" s="3" t="s">
        <v>2034</v>
      </c>
      <c r="H188" s="3" t="s">
        <v>29</v>
      </c>
      <c r="I188" s="3" t="s">
        <v>27</v>
      </c>
      <c r="J188" s="165" t="s">
        <v>2035</v>
      </c>
      <c r="K188" s="3">
        <v>4</v>
      </c>
      <c r="L188" s="3" t="s">
        <v>9</v>
      </c>
      <c r="M188" s="3" t="s">
        <v>105</v>
      </c>
      <c r="N188" s="3" t="s">
        <v>2036</v>
      </c>
      <c r="O188" s="171" t="s">
        <v>12</v>
      </c>
      <c r="P188" s="3" t="s">
        <v>277</v>
      </c>
      <c r="Q188" s="3" t="s">
        <v>167</v>
      </c>
      <c r="R188" s="171" t="s">
        <v>779</v>
      </c>
      <c r="S188" s="171" t="s">
        <v>101</v>
      </c>
      <c r="T188" s="171" t="s">
        <v>1722</v>
      </c>
      <c r="U188" s="171" t="s">
        <v>1723</v>
      </c>
      <c r="V188" s="171" t="s">
        <v>105</v>
      </c>
      <c r="W188" s="171" t="s">
        <v>105</v>
      </c>
      <c r="X188" s="171" t="s">
        <v>105</v>
      </c>
      <c r="Y188" s="171" t="s">
        <v>280</v>
      </c>
      <c r="Z188" s="115">
        <v>82641767</v>
      </c>
      <c r="AA188" s="171" t="s">
        <v>105</v>
      </c>
      <c r="AB188" s="171" t="s">
        <v>105</v>
      </c>
      <c r="AC188" s="153" t="s">
        <v>1495</v>
      </c>
      <c r="AD188" s="153" t="s">
        <v>105</v>
      </c>
      <c r="AE188" s="175">
        <v>55022</v>
      </c>
      <c r="AF188" s="175">
        <v>43322</v>
      </c>
      <c r="AG188" s="175" t="s">
        <v>732</v>
      </c>
      <c r="AH188" s="172">
        <v>44581</v>
      </c>
      <c r="AI188" s="172">
        <v>44582</v>
      </c>
      <c r="AJ188" s="3" t="s">
        <v>105</v>
      </c>
      <c r="AK188" s="173" t="s">
        <v>105</v>
      </c>
      <c r="AL188" s="3" t="s">
        <v>105</v>
      </c>
      <c r="AM188" s="172" t="s">
        <v>105</v>
      </c>
      <c r="AN188" s="154">
        <v>0</v>
      </c>
      <c r="AO188" s="3" t="s">
        <v>105</v>
      </c>
      <c r="AP188" s="154">
        <v>0</v>
      </c>
      <c r="AQ188" s="172" t="s">
        <v>105</v>
      </c>
      <c r="AR188" s="154">
        <v>0</v>
      </c>
      <c r="AS188" s="3" t="s">
        <v>105</v>
      </c>
      <c r="AT188" s="154">
        <v>0</v>
      </c>
      <c r="AU188" s="3" t="s">
        <v>105</v>
      </c>
      <c r="AV188" s="154">
        <v>0</v>
      </c>
      <c r="AW188" s="3" t="s">
        <v>105</v>
      </c>
      <c r="AX188" s="3">
        <v>0</v>
      </c>
      <c r="AY188" s="172" t="s">
        <v>105</v>
      </c>
      <c r="AZ188" s="3">
        <f t="shared" si="18"/>
        <v>0</v>
      </c>
      <c r="BA188" s="159">
        <f t="shared" si="19"/>
        <v>82641767</v>
      </c>
      <c r="BB188" s="171">
        <f t="shared" si="21"/>
        <v>0</v>
      </c>
      <c r="BC188" s="171">
        <v>0</v>
      </c>
      <c r="BD188" s="171">
        <v>0</v>
      </c>
      <c r="BE188" s="171">
        <v>0</v>
      </c>
      <c r="BF188" s="171">
        <v>0</v>
      </c>
      <c r="BG188" s="172">
        <v>44926</v>
      </c>
      <c r="BH188" s="172">
        <v>44926</v>
      </c>
      <c r="BI188" s="174">
        <f t="shared" ca="1" si="20"/>
        <v>-1203</v>
      </c>
      <c r="BJ188" s="3" t="s">
        <v>281</v>
      </c>
      <c r="BK188" s="172" t="s">
        <v>105</v>
      </c>
      <c r="BL188" s="3" t="s">
        <v>1840</v>
      </c>
      <c r="BM188" s="3" t="s">
        <v>298</v>
      </c>
      <c r="BN188" s="3" t="s">
        <v>2037</v>
      </c>
      <c r="BO188" s="3">
        <v>0</v>
      </c>
      <c r="BP188" s="3" t="s">
        <v>394</v>
      </c>
      <c r="BQ188" s="172">
        <v>44581</v>
      </c>
      <c r="BR188" s="3" t="s">
        <v>2038</v>
      </c>
      <c r="BS188" s="3">
        <v>2022</v>
      </c>
      <c r="BT188" s="151" t="s">
        <v>2039</v>
      </c>
      <c r="BU188" s="3" t="s">
        <v>105</v>
      </c>
      <c r="BV188" s="3" t="s">
        <v>40</v>
      </c>
      <c r="BW188" s="3" t="s">
        <v>93</v>
      </c>
      <c r="BX188" s="3" t="s">
        <v>105</v>
      </c>
      <c r="BY188" s="3" t="s">
        <v>418</v>
      </c>
      <c r="BZ188" s="3" t="s">
        <v>105</v>
      </c>
      <c r="CA188" s="3" t="s">
        <v>288</v>
      </c>
      <c r="CB188" s="3" t="s">
        <v>289</v>
      </c>
      <c r="CC188" s="204" t="s">
        <v>2040</v>
      </c>
      <c r="CD188" s="1"/>
      <c r="CE188" s="1"/>
      <c r="CF188" s="171" t="s">
        <v>1340</v>
      </c>
      <c r="CG188" s="171" t="s">
        <v>1341</v>
      </c>
      <c r="CH188" s="171" t="s">
        <v>167</v>
      </c>
      <c r="CI188" s="171" t="s">
        <v>477</v>
      </c>
    </row>
    <row r="189" spans="1:87" ht="378" hidden="1" x14ac:dyDescent="0.25">
      <c r="A189" s="3" t="s">
        <v>2041</v>
      </c>
      <c r="B189" s="175">
        <v>206</v>
      </c>
      <c r="C189" s="170" t="str">
        <f t="shared" si="22"/>
        <v>JEP-191-2022</v>
      </c>
      <c r="D189" s="3" t="s">
        <v>2042</v>
      </c>
      <c r="E189" s="3" t="s">
        <v>881</v>
      </c>
      <c r="F189" s="172">
        <v>44575</v>
      </c>
      <c r="G189" s="3" t="s">
        <v>2043</v>
      </c>
      <c r="H189" s="3" t="s">
        <v>29</v>
      </c>
      <c r="I189" s="3" t="s">
        <v>27</v>
      </c>
      <c r="J189" s="165">
        <v>28215946</v>
      </c>
      <c r="K189" s="3">
        <v>8</v>
      </c>
      <c r="L189" s="3" t="s">
        <v>9</v>
      </c>
      <c r="M189" s="3" t="s">
        <v>105</v>
      </c>
      <c r="N189" s="3" t="s">
        <v>2044</v>
      </c>
      <c r="O189" s="171" t="s">
        <v>12</v>
      </c>
      <c r="P189" s="3" t="s">
        <v>277</v>
      </c>
      <c r="Q189" s="3" t="s">
        <v>167</v>
      </c>
      <c r="R189" s="171" t="s">
        <v>779</v>
      </c>
      <c r="S189" s="171" t="s">
        <v>101</v>
      </c>
      <c r="T189" s="171" t="s">
        <v>1722</v>
      </c>
      <c r="U189" s="171" t="s">
        <v>1723</v>
      </c>
      <c r="V189" s="171" t="s">
        <v>105</v>
      </c>
      <c r="W189" s="171" t="s">
        <v>105</v>
      </c>
      <c r="X189" s="171" t="s">
        <v>105</v>
      </c>
      <c r="Y189" s="171" t="s">
        <v>280</v>
      </c>
      <c r="Z189" s="115">
        <v>82641767</v>
      </c>
      <c r="AA189" s="171" t="s">
        <v>105</v>
      </c>
      <c r="AB189" s="171" t="s">
        <v>105</v>
      </c>
      <c r="AC189" s="153">
        <v>7228143</v>
      </c>
      <c r="AD189" s="153" t="s">
        <v>105</v>
      </c>
      <c r="AE189" s="175">
        <v>54922</v>
      </c>
      <c r="AF189" s="175">
        <v>47422</v>
      </c>
      <c r="AG189" s="175">
        <v>2018011001091</v>
      </c>
      <c r="AH189" s="172">
        <v>44582</v>
      </c>
      <c r="AI189" s="172">
        <v>44585</v>
      </c>
      <c r="AJ189" s="3" t="s">
        <v>105</v>
      </c>
      <c r="AK189" s="173" t="s">
        <v>105</v>
      </c>
      <c r="AL189" s="3" t="s">
        <v>105</v>
      </c>
      <c r="AM189" s="172" t="s">
        <v>105</v>
      </c>
      <c r="AN189" s="154">
        <v>0</v>
      </c>
      <c r="AO189" s="3" t="s">
        <v>105</v>
      </c>
      <c r="AP189" s="154">
        <v>0</v>
      </c>
      <c r="AQ189" s="172" t="s">
        <v>105</v>
      </c>
      <c r="AR189" s="154">
        <v>0</v>
      </c>
      <c r="AS189" s="3" t="s">
        <v>105</v>
      </c>
      <c r="AT189" s="154">
        <v>0</v>
      </c>
      <c r="AU189" s="3" t="s">
        <v>105</v>
      </c>
      <c r="AV189" s="154">
        <v>0</v>
      </c>
      <c r="AW189" s="3" t="s">
        <v>105</v>
      </c>
      <c r="AX189" s="3">
        <v>0</v>
      </c>
      <c r="AY189" s="172" t="s">
        <v>105</v>
      </c>
      <c r="AZ189" s="3">
        <f t="shared" si="18"/>
        <v>0</v>
      </c>
      <c r="BA189" s="159">
        <f t="shared" si="19"/>
        <v>82641767</v>
      </c>
      <c r="BB189" s="171">
        <f t="shared" si="21"/>
        <v>0</v>
      </c>
      <c r="BC189" s="171">
        <v>0</v>
      </c>
      <c r="BD189" s="171">
        <v>0</v>
      </c>
      <c r="BE189" s="171">
        <v>0</v>
      </c>
      <c r="BF189" s="171">
        <v>0</v>
      </c>
      <c r="BG189" s="172">
        <v>44926</v>
      </c>
      <c r="BH189" s="172">
        <v>44926</v>
      </c>
      <c r="BI189" s="174">
        <f t="shared" ca="1" si="20"/>
        <v>-1203</v>
      </c>
      <c r="BJ189" s="3" t="s">
        <v>281</v>
      </c>
      <c r="BK189" s="172" t="s">
        <v>105</v>
      </c>
      <c r="BL189" s="3" t="s">
        <v>1849</v>
      </c>
      <c r="BM189" s="3" t="s">
        <v>92</v>
      </c>
      <c r="BN189" s="3" t="s">
        <v>2045</v>
      </c>
      <c r="BO189" s="3">
        <v>0</v>
      </c>
      <c r="BP189" s="3" t="s">
        <v>310</v>
      </c>
      <c r="BQ189" s="172">
        <v>44583</v>
      </c>
      <c r="BR189" s="3" t="s">
        <v>809</v>
      </c>
      <c r="BS189" s="3">
        <v>2022</v>
      </c>
      <c r="BT189" s="151" t="s">
        <v>2046</v>
      </c>
      <c r="BU189" s="3" t="s">
        <v>86</v>
      </c>
      <c r="BV189" s="3" t="s">
        <v>40</v>
      </c>
      <c r="BW189" s="3" t="s">
        <v>93</v>
      </c>
      <c r="BX189" s="3" t="s">
        <v>105</v>
      </c>
      <c r="BY189" s="3" t="s">
        <v>418</v>
      </c>
      <c r="BZ189" s="3" t="s">
        <v>105</v>
      </c>
      <c r="CA189" s="3" t="s">
        <v>303</v>
      </c>
      <c r="CB189" s="3" t="s">
        <v>40</v>
      </c>
      <c r="CC189" s="204" t="s">
        <v>2047</v>
      </c>
      <c r="CD189" s="1"/>
      <c r="CE189" s="1"/>
      <c r="CF189" s="171" t="s">
        <v>1340</v>
      </c>
      <c r="CG189" s="171" t="s">
        <v>1341</v>
      </c>
      <c r="CH189" s="171" t="s">
        <v>167</v>
      </c>
      <c r="CI189" s="171" t="s">
        <v>477</v>
      </c>
    </row>
    <row r="190" spans="1:87" ht="90" hidden="1" x14ac:dyDescent="0.25">
      <c r="A190" s="3" t="s">
        <v>2048</v>
      </c>
      <c r="B190" s="175">
        <v>207</v>
      </c>
      <c r="C190" s="170" t="str">
        <f t="shared" si="22"/>
        <v>JEP-192-2022</v>
      </c>
      <c r="D190" s="3" t="s">
        <v>2049</v>
      </c>
      <c r="E190" s="3" t="s">
        <v>881</v>
      </c>
      <c r="F190" s="172">
        <v>44575</v>
      </c>
      <c r="G190" s="3" t="s">
        <v>2050</v>
      </c>
      <c r="H190" s="3" t="s">
        <v>29</v>
      </c>
      <c r="I190" s="3" t="s">
        <v>27</v>
      </c>
      <c r="J190" s="165">
        <v>16636937</v>
      </c>
      <c r="K190" s="3">
        <v>4</v>
      </c>
      <c r="L190" s="3" t="s">
        <v>9</v>
      </c>
      <c r="M190" s="3" t="s">
        <v>105</v>
      </c>
      <c r="N190" s="3" t="s">
        <v>2051</v>
      </c>
      <c r="O190" s="171" t="s">
        <v>12</v>
      </c>
      <c r="P190" s="3" t="s">
        <v>277</v>
      </c>
      <c r="Q190" s="3" t="s">
        <v>167</v>
      </c>
      <c r="R190" s="171" t="s">
        <v>779</v>
      </c>
      <c r="S190" s="171" t="s">
        <v>101</v>
      </c>
      <c r="T190" s="171" t="s">
        <v>1722</v>
      </c>
      <c r="U190" s="171" t="s">
        <v>1723</v>
      </c>
      <c r="V190" s="171" t="s">
        <v>105</v>
      </c>
      <c r="W190" s="171" t="s">
        <v>105</v>
      </c>
      <c r="X190" s="171" t="s">
        <v>105</v>
      </c>
      <c r="Y190" s="171" t="s">
        <v>280</v>
      </c>
      <c r="Z190" s="115">
        <v>82641767</v>
      </c>
      <c r="AA190" s="171" t="s">
        <v>105</v>
      </c>
      <c r="AB190" s="171" t="s">
        <v>105</v>
      </c>
      <c r="AC190" s="153" t="s">
        <v>1495</v>
      </c>
      <c r="AD190" s="153" t="s">
        <v>105</v>
      </c>
      <c r="AE190" s="175">
        <v>54822</v>
      </c>
      <c r="AF190" s="175" t="s">
        <v>2052</v>
      </c>
      <c r="AG190" s="175" t="s">
        <v>732</v>
      </c>
      <c r="AH190" s="172">
        <v>44582</v>
      </c>
      <c r="AI190" s="172">
        <v>44586</v>
      </c>
      <c r="AJ190" s="3" t="s">
        <v>105</v>
      </c>
      <c r="AK190" s="173" t="s">
        <v>105</v>
      </c>
      <c r="AL190" s="3" t="s">
        <v>105</v>
      </c>
      <c r="AM190" s="172" t="s">
        <v>105</v>
      </c>
      <c r="AN190" s="154">
        <v>0</v>
      </c>
      <c r="AO190" s="3" t="s">
        <v>105</v>
      </c>
      <c r="AP190" s="154">
        <v>0</v>
      </c>
      <c r="AQ190" s="172" t="s">
        <v>105</v>
      </c>
      <c r="AR190" s="154">
        <v>0</v>
      </c>
      <c r="AS190" s="3" t="s">
        <v>105</v>
      </c>
      <c r="AT190" s="154">
        <v>0</v>
      </c>
      <c r="AU190" s="3" t="s">
        <v>105</v>
      </c>
      <c r="AV190" s="154">
        <v>0</v>
      </c>
      <c r="AW190" s="3" t="s">
        <v>105</v>
      </c>
      <c r="AX190" s="3">
        <v>0</v>
      </c>
      <c r="AY190" s="172" t="s">
        <v>105</v>
      </c>
      <c r="AZ190" s="3">
        <f t="shared" si="18"/>
        <v>-123</v>
      </c>
      <c r="BA190" s="159">
        <f t="shared" si="19"/>
        <v>82641767</v>
      </c>
      <c r="BB190" s="171">
        <f t="shared" si="21"/>
        <v>0</v>
      </c>
      <c r="BC190" s="171">
        <v>0</v>
      </c>
      <c r="BD190" s="171">
        <v>0</v>
      </c>
      <c r="BE190" s="171">
        <v>0</v>
      </c>
      <c r="BF190" s="171">
        <v>0</v>
      </c>
      <c r="BG190" s="172">
        <v>44926</v>
      </c>
      <c r="BH190" s="172">
        <v>44803</v>
      </c>
      <c r="BI190" s="174">
        <f t="shared" ca="1" si="20"/>
        <v>-1326</v>
      </c>
      <c r="BJ190" s="3" t="s">
        <v>414</v>
      </c>
      <c r="BK190" s="172">
        <v>44803</v>
      </c>
      <c r="BL190" s="3" t="s">
        <v>2053</v>
      </c>
      <c r="BM190" s="3" t="s">
        <v>92</v>
      </c>
      <c r="BN190" s="3" t="s">
        <v>2054</v>
      </c>
      <c r="BO190" s="3">
        <v>0</v>
      </c>
      <c r="BP190" s="3" t="s">
        <v>394</v>
      </c>
      <c r="BQ190" s="172">
        <v>44586</v>
      </c>
      <c r="BR190" s="172" t="s">
        <v>2055</v>
      </c>
      <c r="BS190" s="3">
        <v>2022</v>
      </c>
      <c r="BT190" s="3" t="s">
        <v>286</v>
      </c>
      <c r="BU190" s="3" t="s">
        <v>2056</v>
      </c>
      <c r="BV190" s="3" t="s">
        <v>40</v>
      </c>
      <c r="BW190" s="3" t="s">
        <v>91</v>
      </c>
      <c r="BX190" s="3" t="s">
        <v>105</v>
      </c>
      <c r="BY190" s="3" t="s">
        <v>945</v>
      </c>
      <c r="BZ190" s="3" t="s">
        <v>105</v>
      </c>
      <c r="CA190" s="3" t="s">
        <v>288</v>
      </c>
      <c r="CB190" s="3" t="s">
        <v>40</v>
      </c>
      <c r="CC190" s="204" t="s">
        <v>2057</v>
      </c>
      <c r="CD190" s="1"/>
      <c r="CE190" s="1"/>
      <c r="CF190" s="171" t="s">
        <v>1340</v>
      </c>
      <c r="CG190" s="171" t="s">
        <v>1341</v>
      </c>
      <c r="CH190" s="171" t="s">
        <v>167</v>
      </c>
      <c r="CI190" s="171" t="s">
        <v>477</v>
      </c>
    </row>
    <row r="191" spans="1:87" ht="378" hidden="1" x14ac:dyDescent="0.25">
      <c r="A191" s="3" t="s">
        <v>2058</v>
      </c>
      <c r="B191" s="175">
        <v>208</v>
      </c>
      <c r="C191" s="170" t="str">
        <f t="shared" si="22"/>
        <v>JEP-097-2022</v>
      </c>
      <c r="D191" s="3" t="s">
        <v>2059</v>
      </c>
      <c r="E191" s="3" t="s">
        <v>881</v>
      </c>
      <c r="F191" s="172" t="s">
        <v>274</v>
      </c>
      <c r="G191" s="3" t="s">
        <v>2060</v>
      </c>
      <c r="H191" s="3" t="s">
        <v>29</v>
      </c>
      <c r="I191" s="3" t="s">
        <v>27</v>
      </c>
      <c r="J191" s="165">
        <v>17689694</v>
      </c>
      <c r="K191" s="3">
        <v>0</v>
      </c>
      <c r="L191" s="3" t="s">
        <v>9</v>
      </c>
      <c r="M191" s="3" t="s">
        <v>105</v>
      </c>
      <c r="N191" s="3" t="s">
        <v>2061</v>
      </c>
      <c r="O191" s="171" t="s">
        <v>12</v>
      </c>
      <c r="P191" s="3" t="s">
        <v>277</v>
      </c>
      <c r="Q191" s="3" t="s">
        <v>167</v>
      </c>
      <c r="R191" s="171" t="s">
        <v>779</v>
      </c>
      <c r="S191" s="171" t="s">
        <v>101</v>
      </c>
      <c r="T191" s="171" t="s">
        <v>1722</v>
      </c>
      <c r="U191" s="171" t="s">
        <v>1723</v>
      </c>
      <c r="V191" s="171" t="s">
        <v>105</v>
      </c>
      <c r="W191" s="171" t="s">
        <v>105</v>
      </c>
      <c r="X191" s="171" t="s">
        <v>105</v>
      </c>
      <c r="Y191" s="171" t="s">
        <v>280</v>
      </c>
      <c r="Z191" s="115">
        <v>84328333</v>
      </c>
      <c r="AA191" s="171" t="s">
        <v>105</v>
      </c>
      <c r="AB191" s="171" t="s">
        <v>105</v>
      </c>
      <c r="AC191" s="153">
        <v>7228143</v>
      </c>
      <c r="AD191" s="153" t="s">
        <v>105</v>
      </c>
      <c r="AE191" s="175">
        <v>40322</v>
      </c>
      <c r="AF191" s="175">
        <v>35422</v>
      </c>
      <c r="AG191" s="175">
        <v>2018011001091</v>
      </c>
      <c r="AH191" s="172">
        <v>44574</v>
      </c>
      <c r="AI191" s="172">
        <v>44579</v>
      </c>
      <c r="AJ191" s="3" t="s">
        <v>105</v>
      </c>
      <c r="AK191" s="173" t="s">
        <v>105</v>
      </c>
      <c r="AL191" s="3" t="s">
        <v>105</v>
      </c>
      <c r="AM191" s="172" t="s">
        <v>105</v>
      </c>
      <c r="AN191" s="154">
        <v>0</v>
      </c>
      <c r="AO191" s="3" t="s">
        <v>105</v>
      </c>
      <c r="AP191" s="154">
        <v>0</v>
      </c>
      <c r="AQ191" s="172" t="s">
        <v>105</v>
      </c>
      <c r="AR191" s="154">
        <v>0</v>
      </c>
      <c r="AS191" s="3" t="s">
        <v>105</v>
      </c>
      <c r="AT191" s="154">
        <v>0</v>
      </c>
      <c r="AU191" s="3" t="s">
        <v>105</v>
      </c>
      <c r="AV191" s="154">
        <v>0</v>
      </c>
      <c r="AW191" s="3" t="s">
        <v>105</v>
      </c>
      <c r="AX191" s="3">
        <v>0</v>
      </c>
      <c r="AY191" s="172" t="s">
        <v>105</v>
      </c>
      <c r="AZ191" s="3">
        <f t="shared" si="18"/>
        <v>0</v>
      </c>
      <c r="BA191" s="159">
        <f t="shared" si="19"/>
        <v>84328333</v>
      </c>
      <c r="BB191" s="171">
        <f t="shared" si="21"/>
        <v>0</v>
      </c>
      <c r="BC191" s="171">
        <v>0</v>
      </c>
      <c r="BD191" s="171">
        <v>0</v>
      </c>
      <c r="BE191" s="171">
        <v>0</v>
      </c>
      <c r="BF191" s="171">
        <v>0</v>
      </c>
      <c r="BG191" s="172">
        <v>44926</v>
      </c>
      <c r="BH191" s="172">
        <v>44926</v>
      </c>
      <c r="BI191" s="174">
        <f t="shared" ca="1" si="20"/>
        <v>-1203</v>
      </c>
      <c r="BJ191" s="3" t="s">
        <v>281</v>
      </c>
      <c r="BK191" s="172" t="s">
        <v>105</v>
      </c>
      <c r="BL191" s="3" t="s">
        <v>2062</v>
      </c>
      <c r="BM191" s="3" t="s">
        <v>92</v>
      </c>
      <c r="BN191" s="3" t="s">
        <v>2063</v>
      </c>
      <c r="BO191" s="3">
        <v>0</v>
      </c>
      <c r="BP191" s="3" t="s">
        <v>284</v>
      </c>
      <c r="BQ191" s="172">
        <v>44574</v>
      </c>
      <c r="BR191" s="3" t="s">
        <v>2064</v>
      </c>
      <c r="BS191" s="3">
        <v>2022</v>
      </c>
      <c r="BT191" s="151" t="s">
        <v>2065</v>
      </c>
      <c r="BU191" s="3" t="s">
        <v>105</v>
      </c>
      <c r="BV191" s="3" t="s">
        <v>40</v>
      </c>
      <c r="BW191" s="3" t="s">
        <v>93</v>
      </c>
      <c r="BX191" s="3" t="s">
        <v>105</v>
      </c>
      <c r="BY191" s="3" t="s">
        <v>418</v>
      </c>
      <c r="BZ191" s="3" t="s">
        <v>105</v>
      </c>
      <c r="CA191" s="3" t="s">
        <v>288</v>
      </c>
      <c r="CB191" s="3" t="s">
        <v>289</v>
      </c>
      <c r="CC191" s="203" t="s">
        <v>2066</v>
      </c>
      <c r="CD191" s="1"/>
      <c r="CE191" s="1"/>
      <c r="CF191" s="171" t="s">
        <v>1340</v>
      </c>
      <c r="CG191" s="171" t="s">
        <v>1341</v>
      </c>
      <c r="CH191" s="171" t="s">
        <v>167</v>
      </c>
      <c r="CI191" s="171" t="s">
        <v>477</v>
      </c>
    </row>
    <row r="192" spans="1:87" ht="378" hidden="1" x14ac:dyDescent="0.25">
      <c r="A192" s="3" t="s">
        <v>2067</v>
      </c>
      <c r="B192" s="175">
        <v>209</v>
      </c>
      <c r="C192" s="170" t="str">
        <f t="shared" si="22"/>
        <v>JEP-119-2022</v>
      </c>
      <c r="D192" s="3" t="s">
        <v>2068</v>
      </c>
      <c r="E192" s="3" t="s">
        <v>881</v>
      </c>
      <c r="F192" s="172" t="s">
        <v>274</v>
      </c>
      <c r="G192" s="3" t="s">
        <v>2069</v>
      </c>
      <c r="H192" s="3" t="s">
        <v>29</v>
      </c>
      <c r="I192" s="3" t="s">
        <v>27</v>
      </c>
      <c r="J192" s="165">
        <v>1115854910</v>
      </c>
      <c r="K192" s="3">
        <v>0</v>
      </c>
      <c r="L192" s="3" t="s">
        <v>9</v>
      </c>
      <c r="M192" s="3" t="s">
        <v>105</v>
      </c>
      <c r="N192" s="3" t="s">
        <v>2070</v>
      </c>
      <c r="O192" s="171" t="s">
        <v>12</v>
      </c>
      <c r="P192" s="3" t="s">
        <v>277</v>
      </c>
      <c r="Q192" s="3" t="s">
        <v>167</v>
      </c>
      <c r="R192" s="171" t="s">
        <v>779</v>
      </c>
      <c r="S192" s="171" t="s">
        <v>101</v>
      </c>
      <c r="T192" s="171" t="s">
        <v>1722</v>
      </c>
      <c r="U192" s="171" t="s">
        <v>1723</v>
      </c>
      <c r="V192" s="171" t="s">
        <v>105</v>
      </c>
      <c r="W192" s="171" t="s">
        <v>105</v>
      </c>
      <c r="X192" s="171" t="s">
        <v>105</v>
      </c>
      <c r="Y192" s="171" t="s">
        <v>280</v>
      </c>
      <c r="Z192" s="115">
        <v>84328333</v>
      </c>
      <c r="AA192" s="171" t="s">
        <v>105</v>
      </c>
      <c r="AB192" s="171" t="s">
        <v>105</v>
      </c>
      <c r="AC192" s="153">
        <v>7228143</v>
      </c>
      <c r="AD192" s="153" t="s">
        <v>105</v>
      </c>
      <c r="AE192" s="175">
        <v>42022</v>
      </c>
      <c r="AF192" s="175">
        <v>35922</v>
      </c>
      <c r="AG192" s="175">
        <v>2018011001091</v>
      </c>
      <c r="AH192" s="172">
        <v>44564</v>
      </c>
      <c r="AI192" s="172">
        <v>44580</v>
      </c>
      <c r="AJ192" s="3" t="s">
        <v>105</v>
      </c>
      <c r="AK192" s="173" t="s">
        <v>105</v>
      </c>
      <c r="AL192" s="3" t="s">
        <v>105</v>
      </c>
      <c r="AM192" s="172" t="s">
        <v>105</v>
      </c>
      <c r="AN192" s="154">
        <v>0</v>
      </c>
      <c r="AO192" s="3" t="s">
        <v>105</v>
      </c>
      <c r="AP192" s="154">
        <v>0</v>
      </c>
      <c r="AQ192" s="172" t="s">
        <v>105</v>
      </c>
      <c r="AR192" s="154">
        <v>0</v>
      </c>
      <c r="AS192" s="3" t="s">
        <v>105</v>
      </c>
      <c r="AT192" s="154">
        <v>0</v>
      </c>
      <c r="AU192" s="3" t="s">
        <v>105</v>
      </c>
      <c r="AV192" s="154">
        <v>0</v>
      </c>
      <c r="AW192" s="3" t="s">
        <v>105</v>
      </c>
      <c r="AX192" s="3">
        <v>0</v>
      </c>
      <c r="AY192" s="172" t="s">
        <v>105</v>
      </c>
      <c r="AZ192" s="3">
        <f t="shared" si="18"/>
        <v>0</v>
      </c>
      <c r="BA192" s="159">
        <f t="shared" si="19"/>
        <v>84328333</v>
      </c>
      <c r="BB192" s="171">
        <f t="shared" si="21"/>
        <v>0</v>
      </c>
      <c r="BC192" s="171">
        <v>0</v>
      </c>
      <c r="BD192" s="171">
        <v>0</v>
      </c>
      <c r="BE192" s="171">
        <v>0</v>
      </c>
      <c r="BF192" s="171">
        <v>0</v>
      </c>
      <c r="BG192" s="172">
        <v>44926</v>
      </c>
      <c r="BH192" s="172">
        <v>44926</v>
      </c>
      <c r="BI192" s="174">
        <f t="shared" ca="1" si="20"/>
        <v>-1203</v>
      </c>
      <c r="BJ192" s="3" t="s">
        <v>281</v>
      </c>
      <c r="BK192" s="172" t="s">
        <v>105</v>
      </c>
      <c r="BL192" s="3" t="s">
        <v>1875</v>
      </c>
      <c r="BM192" s="3" t="s">
        <v>92</v>
      </c>
      <c r="BN192" s="3" t="s">
        <v>2071</v>
      </c>
      <c r="BO192" s="3">
        <v>2</v>
      </c>
      <c r="BP192" s="3" t="s">
        <v>284</v>
      </c>
      <c r="BQ192" s="172">
        <v>44580</v>
      </c>
      <c r="BR192" s="3" t="s">
        <v>2072</v>
      </c>
      <c r="BS192" s="3">
        <v>2022</v>
      </c>
      <c r="BT192" s="151" t="s">
        <v>2073</v>
      </c>
      <c r="BU192" s="3" t="s">
        <v>105</v>
      </c>
      <c r="BV192" s="3" t="s">
        <v>40</v>
      </c>
      <c r="BW192" s="3" t="s">
        <v>93</v>
      </c>
      <c r="BX192" s="3" t="s">
        <v>105</v>
      </c>
      <c r="BY192" s="3" t="s">
        <v>418</v>
      </c>
      <c r="BZ192" s="3" t="s">
        <v>105</v>
      </c>
      <c r="CA192" s="3" t="s">
        <v>288</v>
      </c>
      <c r="CB192" s="3" t="s">
        <v>289</v>
      </c>
      <c r="CC192" s="203" t="s">
        <v>2074</v>
      </c>
      <c r="CD192" s="1"/>
      <c r="CE192" s="1"/>
      <c r="CF192" s="171" t="s">
        <v>1340</v>
      </c>
      <c r="CG192" s="171" t="s">
        <v>1341</v>
      </c>
      <c r="CH192" s="171" t="s">
        <v>167</v>
      </c>
      <c r="CI192" s="171" t="s">
        <v>477</v>
      </c>
    </row>
    <row r="193" spans="1:87" ht="378" hidden="1" x14ac:dyDescent="0.25">
      <c r="A193" s="3" t="s">
        <v>2075</v>
      </c>
      <c r="B193" s="175">
        <v>210</v>
      </c>
      <c r="C193" s="170" t="str">
        <f t="shared" si="22"/>
        <v>JEP-193-2022</v>
      </c>
      <c r="D193" s="3" t="s">
        <v>2076</v>
      </c>
      <c r="E193" s="3" t="s">
        <v>881</v>
      </c>
      <c r="F193" s="172">
        <v>44575</v>
      </c>
      <c r="G193" s="3" t="s">
        <v>2077</v>
      </c>
      <c r="H193" s="3" t="s">
        <v>29</v>
      </c>
      <c r="I193" s="3" t="s">
        <v>27</v>
      </c>
      <c r="J193" s="165">
        <v>1077439409</v>
      </c>
      <c r="K193" s="3">
        <v>5</v>
      </c>
      <c r="L193" s="3" t="s">
        <v>9</v>
      </c>
      <c r="M193" s="3" t="s">
        <v>105</v>
      </c>
      <c r="N193" s="3" t="s">
        <v>2078</v>
      </c>
      <c r="O193" s="171" t="s">
        <v>12</v>
      </c>
      <c r="P193" s="3" t="s">
        <v>277</v>
      </c>
      <c r="Q193" s="3" t="s">
        <v>167</v>
      </c>
      <c r="R193" s="171" t="s">
        <v>779</v>
      </c>
      <c r="S193" s="171" t="s">
        <v>101</v>
      </c>
      <c r="T193" s="171" t="s">
        <v>1722</v>
      </c>
      <c r="U193" s="171" t="s">
        <v>1723</v>
      </c>
      <c r="V193" s="171" t="s">
        <v>105</v>
      </c>
      <c r="W193" s="171" t="s">
        <v>105</v>
      </c>
      <c r="X193" s="171" t="s">
        <v>105</v>
      </c>
      <c r="Y193" s="171" t="s">
        <v>280</v>
      </c>
      <c r="Z193" s="115">
        <v>82641767</v>
      </c>
      <c r="AA193" s="171" t="s">
        <v>105</v>
      </c>
      <c r="AB193" s="171" t="s">
        <v>105</v>
      </c>
      <c r="AC193" s="153">
        <v>7228143</v>
      </c>
      <c r="AD193" s="153" t="s">
        <v>105</v>
      </c>
      <c r="AE193" s="175">
        <v>54722</v>
      </c>
      <c r="AF193" s="175">
        <v>44922</v>
      </c>
      <c r="AG193" s="175">
        <v>2018011001091</v>
      </c>
      <c r="AH193" s="172">
        <v>44581</v>
      </c>
      <c r="AI193" s="172">
        <v>44582</v>
      </c>
      <c r="AJ193" s="3" t="s">
        <v>105</v>
      </c>
      <c r="AK193" s="173" t="s">
        <v>105</v>
      </c>
      <c r="AL193" s="3" t="s">
        <v>105</v>
      </c>
      <c r="AM193" s="172" t="s">
        <v>105</v>
      </c>
      <c r="AN193" s="154">
        <v>0</v>
      </c>
      <c r="AO193" s="3" t="s">
        <v>105</v>
      </c>
      <c r="AP193" s="154">
        <v>0</v>
      </c>
      <c r="AQ193" s="172" t="s">
        <v>105</v>
      </c>
      <c r="AR193" s="154">
        <v>0</v>
      </c>
      <c r="AS193" s="3" t="s">
        <v>105</v>
      </c>
      <c r="AT193" s="154">
        <v>0</v>
      </c>
      <c r="AU193" s="3" t="s">
        <v>105</v>
      </c>
      <c r="AV193" s="154">
        <v>0</v>
      </c>
      <c r="AW193" s="3" t="s">
        <v>105</v>
      </c>
      <c r="AX193" s="3">
        <v>0</v>
      </c>
      <c r="AY193" s="172" t="s">
        <v>105</v>
      </c>
      <c r="AZ193" s="3">
        <f t="shared" si="18"/>
        <v>0</v>
      </c>
      <c r="BA193" s="159">
        <f t="shared" si="19"/>
        <v>82641767</v>
      </c>
      <c r="BB193" s="171">
        <f t="shared" si="21"/>
        <v>0</v>
      </c>
      <c r="BC193" s="171">
        <v>0</v>
      </c>
      <c r="BD193" s="171">
        <v>0</v>
      </c>
      <c r="BE193" s="171">
        <v>0</v>
      </c>
      <c r="BF193" s="171">
        <v>0</v>
      </c>
      <c r="BG193" s="172">
        <v>44926</v>
      </c>
      <c r="BH193" s="172">
        <v>44926</v>
      </c>
      <c r="BI193" s="174">
        <f t="shared" ca="1" si="20"/>
        <v>-1203</v>
      </c>
      <c r="BJ193" s="3" t="s">
        <v>281</v>
      </c>
      <c r="BK193" s="172" t="s">
        <v>105</v>
      </c>
      <c r="BL193" s="3" t="s">
        <v>1891</v>
      </c>
      <c r="BM193" s="3" t="s">
        <v>92</v>
      </c>
      <c r="BN193" s="3" t="s">
        <v>2079</v>
      </c>
      <c r="BO193" s="3">
        <v>0</v>
      </c>
      <c r="BP193" s="3" t="s">
        <v>394</v>
      </c>
      <c r="BQ193" s="172">
        <v>44582</v>
      </c>
      <c r="BR193" s="3" t="s">
        <v>734</v>
      </c>
      <c r="BS193" s="3">
        <v>2022</v>
      </c>
      <c r="BT193" s="151" t="s">
        <v>2080</v>
      </c>
      <c r="BU193" s="3" t="s">
        <v>105</v>
      </c>
      <c r="BV193" s="3" t="s">
        <v>40</v>
      </c>
      <c r="BW193" s="3" t="s">
        <v>93</v>
      </c>
      <c r="BX193" s="3" t="s">
        <v>105</v>
      </c>
      <c r="BY193" s="3" t="s">
        <v>418</v>
      </c>
      <c r="BZ193" s="3" t="s">
        <v>105</v>
      </c>
      <c r="CA193" s="3" t="s">
        <v>303</v>
      </c>
      <c r="CB193" s="3" t="s">
        <v>289</v>
      </c>
      <c r="CC193" s="204" t="s">
        <v>2081</v>
      </c>
      <c r="CD193" s="1"/>
      <c r="CE193" s="1"/>
      <c r="CF193" s="171" t="s">
        <v>1340</v>
      </c>
      <c r="CG193" s="171" t="s">
        <v>1341</v>
      </c>
      <c r="CH193" s="171" t="s">
        <v>167</v>
      </c>
      <c r="CI193" s="171" t="s">
        <v>477</v>
      </c>
    </row>
    <row r="194" spans="1:87" ht="126" hidden="1" x14ac:dyDescent="0.25">
      <c r="A194" s="3" t="s">
        <v>2082</v>
      </c>
      <c r="B194" s="175">
        <v>211</v>
      </c>
      <c r="C194" s="170" t="str">
        <f t="shared" si="22"/>
        <v>JEP-098-2022</v>
      </c>
      <c r="D194" s="3" t="s">
        <v>2083</v>
      </c>
      <c r="E194" s="3" t="s">
        <v>881</v>
      </c>
      <c r="F194" s="172" t="s">
        <v>274</v>
      </c>
      <c r="G194" s="3" t="s">
        <v>2084</v>
      </c>
      <c r="H194" s="3" t="s">
        <v>29</v>
      </c>
      <c r="I194" s="3" t="s">
        <v>27</v>
      </c>
      <c r="J194" s="165">
        <v>18223146</v>
      </c>
      <c r="K194" s="3">
        <v>1</v>
      </c>
      <c r="L194" s="3" t="s">
        <v>9</v>
      </c>
      <c r="M194" s="3" t="s">
        <v>105</v>
      </c>
      <c r="N194" s="3" t="s">
        <v>2085</v>
      </c>
      <c r="O194" s="171" t="s">
        <v>12</v>
      </c>
      <c r="P194" s="3" t="s">
        <v>277</v>
      </c>
      <c r="Q194" s="3" t="s">
        <v>167</v>
      </c>
      <c r="R194" s="171" t="s">
        <v>779</v>
      </c>
      <c r="S194" s="171" t="s">
        <v>101</v>
      </c>
      <c r="T194" s="171" t="s">
        <v>1722</v>
      </c>
      <c r="U194" s="171" t="s">
        <v>1723</v>
      </c>
      <c r="V194" s="171" t="s">
        <v>105</v>
      </c>
      <c r="W194" s="171" t="s">
        <v>105</v>
      </c>
      <c r="X194" s="171" t="s">
        <v>105</v>
      </c>
      <c r="Y194" s="171" t="s">
        <v>280</v>
      </c>
      <c r="Z194" s="115">
        <v>84328333</v>
      </c>
      <c r="AA194" s="171" t="s">
        <v>105</v>
      </c>
      <c r="AB194" s="171" t="s">
        <v>105</v>
      </c>
      <c r="AC194" s="153" t="s">
        <v>1495</v>
      </c>
      <c r="AD194" s="153" t="s">
        <v>105</v>
      </c>
      <c r="AE194" s="175">
        <v>40422</v>
      </c>
      <c r="AF194" s="175">
        <v>39322</v>
      </c>
      <c r="AG194" s="175">
        <v>2018011001091</v>
      </c>
      <c r="AH194" s="172">
        <v>44580</v>
      </c>
      <c r="AI194" s="172">
        <v>44581</v>
      </c>
      <c r="AJ194" s="3" t="s">
        <v>105</v>
      </c>
      <c r="AK194" s="173" t="s">
        <v>105</v>
      </c>
      <c r="AL194" s="3" t="s">
        <v>105</v>
      </c>
      <c r="AM194" s="172" t="s">
        <v>105</v>
      </c>
      <c r="AN194" s="154">
        <v>0</v>
      </c>
      <c r="AO194" s="3" t="s">
        <v>105</v>
      </c>
      <c r="AP194" s="154">
        <v>0</v>
      </c>
      <c r="AQ194" s="172" t="s">
        <v>105</v>
      </c>
      <c r="AR194" s="154">
        <v>0</v>
      </c>
      <c r="AS194" s="3" t="s">
        <v>105</v>
      </c>
      <c r="AT194" s="154">
        <v>0</v>
      </c>
      <c r="AU194" s="3" t="s">
        <v>105</v>
      </c>
      <c r="AV194" s="154">
        <v>0</v>
      </c>
      <c r="AW194" s="3" t="s">
        <v>105</v>
      </c>
      <c r="AX194" s="3">
        <v>0</v>
      </c>
      <c r="AY194" s="172" t="s">
        <v>105</v>
      </c>
      <c r="AZ194" s="3">
        <f t="shared" ref="AZ194:AZ257" si="23">BH194-BG194</f>
        <v>0</v>
      </c>
      <c r="BA194" s="159">
        <f t="shared" ref="BA194:BA257" si="24">Z194+AN194+AP194+AR194+AT194</f>
        <v>84328333</v>
      </c>
      <c r="BB194" s="171">
        <f t="shared" si="21"/>
        <v>0</v>
      </c>
      <c r="BC194" s="171">
        <v>0</v>
      </c>
      <c r="BD194" s="171">
        <v>0</v>
      </c>
      <c r="BE194" s="171">
        <v>0</v>
      </c>
      <c r="BF194" s="171">
        <v>0</v>
      </c>
      <c r="BG194" s="172">
        <v>44926</v>
      </c>
      <c r="BH194" s="172">
        <v>44926</v>
      </c>
      <c r="BI194" s="174">
        <f t="shared" ref="BI194:BI257" ca="1" si="25">BH194-TODAY()</f>
        <v>-1203</v>
      </c>
      <c r="BJ194" s="3" t="s">
        <v>281</v>
      </c>
      <c r="BK194" s="172" t="s">
        <v>105</v>
      </c>
      <c r="BL194" s="3" t="s">
        <v>1899</v>
      </c>
      <c r="BM194" s="3" t="s">
        <v>92</v>
      </c>
      <c r="BN194" s="3" t="s">
        <v>2086</v>
      </c>
      <c r="BO194" s="3">
        <v>1</v>
      </c>
      <c r="BP194" s="3" t="s">
        <v>284</v>
      </c>
      <c r="BQ194" s="172">
        <v>44580</v>
      </c>
      <c r="BR194" s="3" t="s">
        <v>1901</v>
      </c>
      <c r="BS194" s="3">
        <v>2022</v>
      </c>
      <c r="BT194" s="151" t="s">
        <v>2087</v>
      </c>
      <c r="BU194" s="3" t="s">
        <v>105</v>
      </c>
      <c r="BV194" s="3" t="s">
        <v>40</v>
      </c>
      <c r="BW194" s="3" t="s">
        <v>93</v>
      </c>
      <c r="BX194" s="3" t="s">
        <v>105</v>
      </c>
      <c r="BY194" s="3" t="s">
        <v>418</v>
      </c>
      <c r="BZ194" s="3" t="s">
        <v>105</v>
      </c>
      <c r="CA194" s="3" t="s">
        <v>288</v>
      </c>
      <c r="CB194" s="3" t="s">
        <v>289</v>
      </c>
      <c r="CC194" s="203" t="s">
        <v>2088</v>
      </c>
      <c r="CD194" s="1"/>
      <c r="CE194" s="1"/>
      <c r="CF194" s="171" t="s">
        <v>1340</v>
      </c>
      <c r="CG194" s="171" t="s">
        <v>1341</v>
      </c>
      <c r="CH194" s="171" t="s">
        <v>167</v>
      </c>
      <c r="CI194" s="171" t="s">
        <v>477</v>
      </c>
    </row>
    <row r="195" spans="1:87" ht="396" hidden="1" x14ac:dyDescent="0.25">
      <c r="A195" s="3" t="s">
        <v>2089</v>
      </c>
      <c r="B195" s="175">
        <v>212</v>
      </c>
      <c r="C195" s="170" t="str">
        <f t="shared" si="22"/>
        <v>JEP-194-2022</v>
      </c>
      <c r="D195" s="3" t="s">
        <v>2090</v>
      </c>
      <c r="E195" s="3" t="s">
        <v>881</v>
      </c>
      <c r="F195" s="172">
        <v>44575</v>
      </c>
      <c r="G195" s="3" t="s">
        <v>2091</v>
      </c>
      <c r="H195" s="3" t="s">
        <v>29</v>
      </c>
      <c r="I195" s="3" t="s">
        <v>27</v>
      </c>
      <c r="J195" s="165" t="s">
        <v>2092</v>
      </c>
      <c r="K195" s="3">
        <v>0</v>
      </c>
      <c r="L195" s="3" t="s">
        <v>9</v>
      </c>
      <c r="M195" s="3" t="s">
        <v>105</v>
      </c>
      <c r="N195" s="3" t="s">
        <v>2093</v>
      </c>
      <c r="O195" s="171" t="s">
        <v>12</v>
      </c>
      <c r="P195" s="3" t="s">
        <v>277</v>
      </c>
      <c r="Q195" s="3" t="s">
        <v>167</v>
      </c>
      <c r="R195" s="171" t="s">
        <v>779</v>
      </c>
      <c r="S195" s="171" t="s">
        <v>101</v>
      </c>
      <c r="T195" s="171" t="s">
        <v>1722</v>
      </c>
      <c r="U195" s="171" t="s">
        <v>1723</v>
      </c>
      <c r="V195" s="171" t="s">
        <v>105</v>
      </c>
      <c r="W195" s="171" t="s">
        <v>105</v>
      </c>
      <c r="X195" s="171" t="s">
        <v>105</v>
      </c>
      <c r="Y195" s="171" t="s">
        <v>280</v>
      </c>
      <c r="Z195" s="115">
        <v>82641767</v>
      </c>
      <c r="AA195" s="171" t="s">
        <v>105</v>
      </c>
      <c r="AB195" s="171" t="s">
        <v>105</v>
      </c>
      <c r="AC195" s="153" t="s">
        <v>1495</v>
      </c>
      <c r="AD195" s="153" t="s">
        <v>105</v>
      </c>
      <c r="AE195" s="175">
        <v>54622</v>
      </c>
      <c r="AF195" s="175">
        <v>45122</v>
      </c>
      <c r="AG195" s="175" t="s">
        <v>732</v>
      </c>
      <c r="AH195" s="172">
        <v>44581</v>
      </c>
      <c r="AI195" s="172">
        <v>44583</v>
      </c>
      <c r="AJ195" s="3" t="s">
        <v>105</v>
      </c>
      <c r="AK195" s="173" t="s">
        <v>105</v>
      </c>
      <c r="AL195" s="3" t="s">
        <v>105</v>
      </c>
      <c r="AM195" s="172" t="s">
        <v>105</v>
      </c>
      <c r="AN195" s="154">
        <v>0</v>
      </c>
      <c r="AO195" s="3" t="s">
        <v>105</v>
      </c>
      <c r="AP195" s="154">
        <v>0</v>
      </c>
      <c r="AQ195" s="172" t="s">
        <v>105</v>
      </c>
      <c r="AR195" s="154">
        <v>0</v>
      </c>
      <c r="AS195" s="3" t="s">
        <v>105</v>
      </c>
      <c r="AT195" s="154">
        <v>0</v>
      </c>
      <c r="AU195" s="3" t="s">
        <v>105</v>
      </c>
      <c r="AV195" s="154">
        <v>0</v>
      </c>
      <c r="AW195" s="3" t="s">
        <v>105</v>
      </c>
      <c r="AX195" s="3">
        <v>0</v>
      </c>
      <c r="AY195" s="172" t="s">
        <v>105</v>
      </c>
      <c r="AZ195" s="3">
        <f t="shared" si="23"/>
        <v>0</v>
      </c>
      <c r="BA195" s="159">
        <f t="shared" si="24"/>
        <v>82641767</v>
      </c>
      <c r="BB195" s="171">
        <f t="shared" si="21"/>
        <v>0</v>
      </c>
      <c r="BC195" s="171">
        <v>0</v>
      </c>
      <c r="BD195" s="171">
        <v>0</v>
      </c>
      <c r="BE195" s="171">
        <v>0</v>
      </c>
      <c r="BF195" s="171">
        <v>0</v>
      </c>
      <c r="BG195" s="172">
        <v>44926</v>
      </c>
      <c r="BH195" s="172">
        <v>44926</v>
      </c>
      <c r="BI195" s="174">
        <f t="shared" ca="1" si="25"/>
        <v>-1203</v>
      </c>
      <c r="BJ195" s="3" t="s">
        <v>281</v>
      </c>
      <c r="BK195" s="172" t="s">
        <v>105</v>
      </c>
      <c r="BL195" s="3" t="s">
        <v>2094</v>
      </c>
      <c r="BM195" s="3" t="s">
        <v>92</v>
      </c>
      <c r="BN195" s="3" t="s">
        <v>2095</v>
      </c>
      <c r="BO195" s="3">
        <v>2</v>
      </c>
      <c r="BP195" s="3" t="s">
        <v>310</v>
      </c>
      <c r="BQ195" s="172">
        <v>44582</v>
      </c>
      <c r="BR195" s="3" t="s">
        <v>2096</v>
      </c>
      <c r="BS195" s="3">
        <v>2022</v>
      </c>
      <c r="BT195" s="151" t="s">
        <v>2097</v>
      </c>
      <c r="BU195" s="3" t="s">
        <v>105</v>
      </c>
      <c r="BV195" s="3" t="s">
        <v>40</v>
      </c>
      <c r="BW195" s="3" t="s">
        <v>93</v>
      </c>
      <c r="BX195" s="3" t="s">
        <v>105</v>
      </c>
      <c r="BY195" s="3" t="s">
        <v>418</v>
      </c>
      <c r="BZ195" s="3" t="s">
        <v>105</v>
      </c>
      <c r="CA195" s="3" t="s">
        <v>303</v>
      </c>
      <c r="CB195" s="3" t="s">
        <v>289</v>
      </c>
      <c r="CC195" s="204" t="s">
        <v>2098</v>
      </c>
      <c r="CD195" s="1"/>
      <c r="CE195" s="1"/>
      <c r="CF195" s="171" t="s">
        <v>1340</v>
      </c>
      <c r="CG195" s="171" t="s">
        <v>1341</v>
      </c>
      <c r="CH195" s="171" t="s">
        <v>167</v>
      </c>
      <c r="CI195" s="171" t="s">
        <v>477</v>
      </c>
    </row>
    <row r="196" spans="1:87" ht="378" hidden="1" x14ac:dyDescent="0.25">
      <c r="A196" s="3" t="s">
        <v>2099</v>
      </c>
      <c r="B196" s="175">
        <v>213</v>
      </c>
      <c r="C196" s="170" t="str">
        <f t="shared" si="22"/>
        <v>JEP-093-2022</v>
      </c>
      <c r="D196" s="3" t="s">
        <v>2100</v>
      </c>
      <c r="E196" s="3" t="s">
        <v>881</v>
      </c>
      <c r="F196" s="172" t="s">
        <v>274</v>
      </c>
      <c r="G196" s="3" t="s">
        <v>2101</v>
      </c>
      <c r="H196" s="3" t="s">
        <v>29</v>
      </c>
      <c r="I196" s="3" t="s">
        <v>27</v>
      </c>
      <c r="J196" s="165">
        <v>1121854055</v>
      </c>
      <c r="K196" s="3">
        <v>1</v>
      </c>
      <c r="L196" s="3" t="s">
        <v>9</v>
      </c>
      <c r="M196" s="3" t="s">
        <v>105</v>
      </c>
      <c r="N196" s="3" t="s">
        <v>2102</v>
      </c>
      <c r="O196" s="171" t="s">
        <v>12</v>
      </c>
      <c r="P196" s="3" t="s">
        <v>277</v>
      </c>
      <c r="Q196" s="3" t="s">
        <v>167</v>
      </c>
      <c r="R196" s="171" t="s">
        <v>779</v>
      </c>
      <c r="S196" s="171" t="s">
        <v>101</v>
      </c>
      <c r="T196" s="171" t="s">
        <v>1722</v>
      </c>
      <c r="U196" s="171" t="s">
        <v>1723</v>
      </c>
      <c r="V196" s="171" t="s">
        <v>105</v>
      </c>
      <c r="W196" s="171" t="s">
        <v>105</v>
      </c>
      <c r="X196" s="171" t="s">
        <v>105</v>
      </c>
      <c r="Y196" s="171" t="s">
        <v>280</v>
      </c>
      <c r="Z196" s="115">
        <v>84328333</v>
      </c>
      <c r="AA196" s="171" t="s">
        <v>105</v>
      </c>
      <c r="AB196" s="171" t="s">
        <v>105</v>
      </c>
      <c r="AC196" s="153">
        <v>7228143</v>
      </c>
      <c r="AD196" s="153" t="s">
        <v>105</v>
      </c>
      <c r="AE196" s="175">
        <v>40522</v>
      </c>
      <c r="AF196" s="175">
        <v>3122</v>
      </c>
      <c r="AG196" s="175" t="s">
        <v>1481</v>
      </c>
      <c r="AH196" s="172">
        <v>44576</v>
      </c>
      <c r="AI196" s="172">
        <v>44579</v>
      </c>
      <c r="AJ196" s="3" t="s">
        <v>105</v>
      </c>
      <c r="AK196" s="173" t="s">
        <v>105</v>
      </c>
      <c r="AL196" s="3" t="s">
        <v>105</v>
      </c>
      <c r="AM196" s="172" t="s">
        <v>105</v>
      </c>
      <c r="AN196" s="154">
        <v>0</v>
      </c>
      <c r="AO196" s="3" t="s">
        <v>105</v>
      </c>
      <c r="AP196" s="154">
        <v>0</v>
      </c>
      <c r="AQ196" s="172" t="s">
        <v>105</v>
      </c>
      <c r="AR196" s="154">
        <v>0</v>
      </c>
      <c r="AS196" s="3" t="s">
        <v>105</v>
      </c>
      <c r="AT196" s="154">
        <v>0</v>
      </c>
      <c r="AU196" s="3" t="s">
        <v>105</v>
      </c>
      <c r="AV196" s="154">
        <v>0</v>
      </c>
      <c r="AW196" s="3" t="s">
        <v>105</v>
      </c>
      <c r="AX196" s="3">
        <v>0</v>
      </c>
      <c r="AY196" s="172" t="s">
        <v>105</v>
      </c>
      <c r="AZ196" s="3">
        <f t="shared" si="23"/>
        <v>0</v>
      </c>
      <c r="BA196" s="159">
        <f t="shared" si="24"/>
        <v>84328333</v>
      </c>
      <c r="BB196" s="171">
        <f t="shared" si="21"/>
        <v>0</v>
      </c>
      <c r="BC196" s="171">
        <v>0</v>
      </c>
      <c r="BD196" s="171">
        <v>0</v>
      </c>
      <c r="BE196" s="171">
        <v>0</v>
      </c>
      <c r="BF196" s="171">
        <v>0</v>
      </c>
      <c r="BG196" s="172">
        <v>44926</v>
      </c>
      <c r="BH196" s="172">
        <v>44926</v>
      </c>
      <c r="BI196" s="174">
        <f t="shared" ca="1" si="25"/>
        <v>-1203</v>
      </c>
      <c r="BJ196" s="3" t="s">
        <v>281</v>
      </c>
      <c r="BK196" s="172" t="s">
        <v>105</v>
      </c>
      <c r="BL196" s="3" t="s">
        <v>1917</v>
      </c>
      <c r="BM196" s="3" t="s">
        <v>92</v>
      </c>
      <c r="BN196" s="3" t="s">
        <v>2103</v>
      </c>
      <c r="BO196" s="3">
        <v>0</v>
      </c>
      <c r="BP196" s="3" t="s">
        <v>284</v>
      </c>
      <c r="BQ196" s="172">
        <v>44574</v>
      </c>
      <c r="BR196" s="3" t="s">
        <v>2104</v>
      </c>
      <c r="BS196" s="3">
        <v>2022</v>
      </c>
      <c r="BT196" s="151" t="s">
        <v>2105</v>
      </c>
      <c r="BU196" s="3" t="s">
        <v>105</v>
      </c>
      <c r="BV196" s="3" t="s">
        <v>40</v>
      </c>
      <c r="BW196" s="3" t="s">
        <v>93</v>
      </c>
      <c r="BX196" s="3" t="s">
        <v>105</v>
      </c>
      <c r="BY196" s="3" t="s">
        <v>418</v>
      </c>
      <c r="BZ196" s="3" t="s">
        <v>105</v>
      </c>
      <c r="CA196" s="3" t="s">
        <v>303</v>
      </c>
      <c r="CB196" s="3" t="s">
        <v>289</v>
      </c>
      <c r="CC196" s="203" t="s">
        <v>2106</v>
      </c>
      <c r="CD196" s="1"/>
      <c r="CE196" s="1"/>
      <c r="CF196" s="171" t="s">
        <v>1340</v>
      </c>
      <c r="CG196" s="171" t="s">
        <v>1341</v>
      </c>
      <c r="CH196" s="171" t="s">
        <v>167</v>
      </c>
      <c r="CI196" s="171" t="s">
        <v>477</v>
      </c>
    </row>
    <row r="197" spans="1:87" ht="378" hidden="1" x14ac:dyDescent="0.25">
      <c r="A197" s="3" t="s">
        <v>2107</v>
      </c>
      <c r="B197" s="175">
        <v>214</v>
      </c>
      <c r="C197" s="170" t="str">
        <f t="shared" si="22"/>
        <v>JEP-195-2022</v>
      </c>
      <c r="D197" s="3" t="s">
        <v>2108</v>
      </c>
      <c r="E197" s="3" t="s">
        <v>881</v>
      </c>
      <c r="F197" s="172">
        <v>44575</v>
      </c>
      <c r="G197" s="3" t="s">
        <v>2109</v>
      </c>
      <c r="H197" s="3" t="s">
        <v>29</v>
      </c>
      <c r="I197" s="3" t="s">
        <v>27</v>
      </c>
      <c r="J197" s="165">
        <v>12979996</v>
      </c>
      <c r="K197" s="3">
        <v>6</v>
      </c>
      <c r="L197" s="3" t="s">
        <v>9</v>
      </c>
      <c r="M197" s="3" t="s">
        <v>105</v>
      </c>
      <c r="N197" s="3" t="s">
        <v>2110</v>
      </c>
      <c r="O197" s="171" t="s">
        <v>12</v>
      </c>
      <c r="P197" s="3" t="s">
        <v>277</v>
      </c>
      <c r="Q197" s="3" t="s">
        <v>167</v>
      </c>
      <c r="R197" s="171" t="s">
        <v>779</v>
      </c>
      <c r="S197" s="171" t="s">
        <v>101</v>
      </c>
      <c r="T197" s="171" t="s">
        <v>1722</v>
      </c>
      <c r="U197" s="171" t="s">
        <v>1723</v>
      </c>
      <c r="V197" s="171" t="s">
        <v>105</v>
      </c>
      <c r="W197" s="171" t="s">
        <v>105</v>
      </c>
      <c r="X197" s="171" t="s">
        <v>105</v>
      </c>
      <c r="Y197" s="171" t="s">
        <v>280</v>
      </c>
      <c r="Z197" s="115">
        <v>82641767</v>
      </c>
      <c r="AA197" s="171" t="s">
        <v>105</v>
      </c>
      <c r="AB197" s="171" t="s">
        <v>105</v>
      </c>
      <c r="AC197" s="153">
        <v>7228143</v>
      </c>
      <c r="AD197" s="153" t="s">
        <v>105</v>
      </c>
      <c r="AE197" s="175">
        <v>54522</v>
      </c>
      <c r="AF197" s="175">
        <v>44722</v>
      </c>
      <c r="AG197" s="175">
        <v>2018011001091</v>
      </c>
      <c r="AH197" s="172">
        <v>44581</v>
      </c>
      <c r="AI197" s="172">
        <v>44582</v>
      </c>
      <c r="AJ197" s="3" t="s">
        <v>105</v>
      </c>
      <c r="AK197" s="173" t="s">
        <v>105</v>
      </c>
      <c r="AL197" s="3" t="s">
        <v>105</v>
      </c>
      <c r="AM197" s="172" t="s">
        <v>105</v>
      </c>
      <c r="AN197" s="154">
        <v>0</v>
      </c>
      <c r="AO197" s="3" t="s">
        <v>105</v>
      </c>
      <c r="AP197" s="154">
        <v>0</v>
      </c>
      <c r="AQ197" s="172" t="s">
        <v>105</v>
      </c>
      <c r="AR197" s="154">
        <v>0</v>
      </c>
      <c r="AS197" s="3" t="s">
        <v>105</v>
      </c>
      <c r="AT197" s="154">
        <v>0</v>
      </c>
      <c r="AU197" s="3" t="s">
        <v>105</v>
      </c>
      <c r="AV197" s="154">
        <v>0</v>
      </c>
      <c r="AW197" s="3" t="s">
        <v>105</v>
      </c>
      <c r="AX197" s="3">
        <v>0</v>
      </c>
      <c r="AY197" s="172" t="s">
        <v>105</v>
      </c>
      <c r="AZ197" s="3">
        <f t="shared" si="23"/>
        <v>0</v>
      </c>
      <c r="BA197" s="159">
        <f t="shared" si="24"/>
        <v>82641767</v>
      </c>
      <c r="BB197" s="171">
        <f t="shared" si="21"/>
        <v>0</v>
      </c>
      <c r="BC197" s="171">
        <v>0</v>
      </c>
      <c r="BD197" s="171">
        <v>0</v>
      </c>
      <c r="BE197" s="171">
        <v>0</v>
      </c>
      <c r="BF197" s="171">
        <v>0</v>
      </c>
      <c r="BG197" s="172">
        <v>44926</v>
      </c>
      <c r="BH197" s="172">
        <v>44926</v>
      </c>
      <c r="BI197" s="174">
        <f t="shared" ca="1" si="25"/>
        <v>-1203</v>
      </c>
      <c r="BJ197" s="3" t="s">
        <v>281</v>
      </c>
      <c r="BK197" s="172" t="s">
        <v>105</v>
      </c>
      <c r="BL197" s="3" t="s">
        <v>2111</v>
      </c>
      <c r="BM197" s="3" t="s">
        <v>298</v>
      </c>
      <c r="BN197" s="3" t="s">
        <v>2112</v>
      </c>
      <c r="BO197" s="3">
        <v>0</v>
      </c>
      <c r="BP197" s="3" t="s">
        <v>284</v>
      </c>
      <c r="BQ197" s="172">
        <v>44582</v>
      </c>
      <c r="BR197" s="3" t="s">
        <v>1034</v>
      </c>
      <c r="BS197" s="3">
        <v>2022</v>
      </c>
      <c r="BT197" s="151" t="s">
        <v>2113</v>
      </c>
      <c r="BU197" s="3" t="s">
        <v>105</v>
      </c>
      <c r="BV197" s="3" t="s">
        <v>40</v>
      </c>
      <c r="BW197" s="3" t="s">
        <v>93</v>
      </c>
      <c r="BX197" s="3" t="s">
        <v>105</v>
      </c>
      <c r="BY197" s="3" t="s">
        <v>418</v>
      </c>
      <c r="BZ197" s="3" t="s">
        <v>105</v>
      </c>
      <c r="CA197" s="3" t="s">
        <v>288</v>
      </c>
      <c r="CB197" s="3" t="s">
        <v>289</v>
      </c>
      <c r="CC197" s="204" t="s">
        <v>2114</v>
      </c>
      <c r="CD197" s="1"/>
      <c r="CE197" s="1"/>
      <c r="CF197" s="171" t="s">
        <v>1340</v>
      </c>
      <c r="CG197" s="171" t="s">
        <v>1341</v>
      </c>
      <c r="CH197" s="171" t="s">
        <v>167</v>
      </c>
      <c r="CI197" s="171" t="s">
        <v>477</v>
      </c>
    </row>
    <row r="198" spans="1:87" ht="396" hidden="1" x14ac:dyDescent="0.25">
      <c r="A198" s="3" t="s">
        <v>2115</v>
      </c>
      <c r="B198" s="175">
        <v>215</v>
      </c>
      <c r="C198" s="170" t="str">
        <f t="shared" si="22"/>
        <v>JEP-094-2022</v>
      </c>
      <c r="D198" s="3" t="s">
        <v>2116</v>
      </c>
      <c r="E198" s="3" t="s">
        <v>881</v>
      </c>
      <c r="F198" s="172" t="s">
        <v>274</v>
      </c>
      <c r="G198" s="3" t="s">
        <v>2117</v>
      </c>
      <c r="H198" s="3" t="s">
        <v>29</v>
      </c>
      <c r="I198" s="3" t="s">
        <v>27</v>
      </c>
      <c r="J198" s="165">
        <v>1090362331</v>
      </c>
      <c r="K198" s="3">
        <v>4</v>
      </c>
      <c r="L198" s="3" t="s">
        <v>9</v>
      </c>
      <c r="M198" s="3" t="s">
        <v>105</v>
      </c>
      <c r="N198" s="3" t="s">
        <v>2118</v>
      </c>
      <c r="O198" s="171" t="s">
        <v>12</v>
      </c>
      <c r="P198" s="3" t="s">
        <v>277</v>
      </c>
      <c r="Q198" s="3" t="s">
        <v>167</v>
      </c>
      <c r="R198" s="171" t="s">
        <v>779</v>
      </c>
      <c r="S198" s="171" t="s">
        <v>101</v>
      </c>
      <c r="T198" s="171" t="s">
        <v>1722</v>
      </c>
      <c r="U198" s="171" t="s">
        <v>1723</v>
      </c>
      <c r="V198" s="171" t="s">
        <v>105</v>
      </c>
      <c r="W198" s="171" t="s">
        <v>105</v>
      </c>
      <c r="X198" s="171" t="s">
        <v>105</v>
      </c>
      <c r="Y198" s="171" t="s">
        <v>280</v>
      </c>
      <c r="Z198" s="115">
        <v>84328333</v>
      </c>
      <c r="AA198" s="171" t="s">
        <v>105</v>
      </c>
      <c r="AB198" s="171" t="s">
        <v>105</v>
      </c>
      <c r="AC198" s="153" t="s">
        <v>1495</v>
      </c>
      <c r="AD198" s="153" t="s">
        <v>105</v>
      </c>
      <c r="AE198" s="175">
        <v>40622</v>
      </c>
      <c r="AF198" s="175">
        <v>37022</v>
      </c>
      <c r="AG198" s="175">
        <v>2018011001091</v>
      </c>
      <c r="AH198" s="172">
        <v>44579</v>
      </c>
      <c r="AI198" s="172">
        <v>44580</v>
      </c>
      <c r="AJ198" s="3" t="s">
        <v>105</v>
      </c>
      <c r="AK198" s="173" t="s">
        <v>105</v>
      </c>
      <c r="AL198" s="3" t="s">
        <v>105</v>
      </c>
      <c r="AM198" s="172" t="s">
        <v>105</v>
      </c>
      <c r="AN198" s="154">
        <v>0</v>
      </c>
      <c r="AO198" s="3" t="s">
        <v>105</v>
      </c>
      <c r="AP198" s="154">
        <v>0</v>
      </c>
      <c r="AQ198" s="172" t="s">
        <v>105</v>
      </c>
      <c r="AR198" s="154">
        <v>0</v>
      </c>
      <c r="AS198" s="3" t="s">
        <v>105</v>
      </c>
      <c r="AT198" s="154">
        <v>0</v>
      </c>
      <c r="AU198" s="3" t="s">
        <v>105</v>
      </c>
      <c r="AV198" s="154">
        <v>0</v>
      </c>
      <c r="AW198" s="3" t="s">
        <v>105</v>
      </c>
      <c r="AX198" s="3">
        <v>0</v>
      </c>
      <c r="AY198" s="172" t="s">
        <v>105</v>
      </c>
      <c r="AZ198" s="3">
        <f t="shared" si="23"/>
        <v>0</v>
      </c>
      <c r="BA198" s="159">
        <f t="shared" si="24"/>
        <v>84328333</v>
      </c>
      <c r="BB198" s="171">
        <f t="shared" si="21"/>
        <v>0</v>
      </c>
      <c r="BC198" s="171">
        <v>0</v>
      </c>
      <c r="BD198" s="171">
        <v>0</v>
      </c>
      <c r="BE198" s="171">
        <v>0</v>
      </c>
      <c r="BF198" s="171">
        <v>0</v>
      </c>
      <c r="BG198" s="172">
        <v>44926</v>
      </c>
      <c r="BH198" s="172">
        <v>44926</v>
      </c>
      <c r="BI198" s="174">
        <f t="shared" ca="1" si="25"/>
        <v>-1203</v>
      </c>
      <c r="BJ198" s="3" t="s">
        <v>281</v>
      </c>
      <c r="BK198" s="172" t="s">
        <v>105</v>
      </c>
      <c r="BL198" s="3" t="s">
        <v>2119</v>
      </c>
      <c r="BM198" s="3" t="s">
        <v>92</v>
      </c>
      <c r="BN198" s="3" t="s">
        <v>2120</v>
      </c>
      <c r="BO198" s="3">
        <v>2</v>
      </c>
      <c r="BP198" s="3" t="s">
        <v>284</v>
      </c>
      <c r="BQ198" s="172">
        <v>44580</v>
      </c>
      <c r="BR198" s="3" t="s">
        <v>2121</v>
      </c>
      <c r="BS198" s="3">
        <v>2022</v>
      </c>
      <c r="BT198" s="151" t="s">
        <v>2122</v>
      </c>
      <c r="BU198" s="3" t="s">
        <v>105</v>
      </c>
      <c r="BV198" s="3" t="s">
        <v>40</v>
      </c>
      <c r="BW198" s="3" t="s">
        <v>93</v>
      </c>
      <c r="BX198" s="3" t="s">
        <v>105</v>
      </c>
      <c r="BY198" s="3" t="s">
        <v>418</v>
      </c>
      <c r="BZ198" s="3" t="s">
        <v>105</v>
      </c>
      <c r="CA198" s="3" t="s">
        <v>303</v>
      </c>
      <c r="CB198" s="3" t="s">
        <v>289</v>
      </c>
      <c r="CC198" s="203" t="s">
        <v>2123</v>
      </c>
      <c r="CD198" s="1"/>
      <c r="CE198" s="1"/>
      <c r="CF198" s="171" t="s">
        <v>1340</v>
      </c>
      <c r="CG198" s="171" t="s">
        <v>1341</v>
      </c>
      <c r="CH198" s="171" t="s">
        <v>167</v>
      </c>
      <c r="CI198" s="171" t="s">
        <v>477</v>
      </c>
    </row>
    <row r="199" spans="1:87" ht="126" hidden="1" x14ac:dyDescent="0.25">
      <c r="A199" s="3" t="s">
        <v>2124</v>
      </c>
      <c r="B199" s="175">
        <v>216</v>
      </c>
      <c r="C199" s="170" t="str">
        <f t="shared" si="22"/>
        <v>JEP-120-2022</v>
      </c>
      <c r="D199" s="3" t="s">
        <v>2125</v>
      </c>
      <c r="E199" s="3" t="s">
        <v>881</v>
      </c>
      <c r="F199" s="172" t="s">
        <v>274</v>
      </c>
      <c r="G199" s="3" t="s">
        <v>2126</v>
      </c>
      <c r="H199" s="3" t="s">
        <v>29</v>
      </c>
      <c r="I199" s="3" t="s">
        <v>27</v>
      </c>
      <c r="J199" s="165" t="s">
        <v>2127</v>
      </c>
      <c r="K199" s="3">
        <v>0</v>
      </c>
      <c r="L199" s="3" t="s">
        <v>9</v>
      </c>
      <c r="M199" s="3" t="s">
        <v>105</v>
      </c>
      <c r="N199" s="3" t="s">
        <v>2128</v>
      </c>
      <c r="O199" s="171" t="s">
        <v>12</v>
      </c>
      <c r="P199" s="3" t="s">
        <v>277</v>
      </c>
      <c r="Q199" s="3" t="s">
        <v>167</v>
      </c>
      <c r="R199" s="171" t="s">
        <v>779</v>
      </c>
      <c r="S199" s="171" t="s">
        <v>101</v>
      </c>
      <c r="T199" s="171" t="s">
        <v>1722</v>
      </c>
      <c r="U199" s="171" t="s">
        <v>1723</v>
      </c>
      <c r="V199" s="171" t="s">
        <v>105</v>
      </c>
      <c r="W199" s="171" t="s">
        <v>105</v>
      </c>
      <c r="X199" s="171" t="s">
        <v>105</v>
      </c>
      <c r="Y199" s="171" t="s">
        <v>280</v>
      </c>
      <c r="Z199" s="115">
        <v>84328333</v>
      </c>
      <c r="AA199" s="171" t="s">
        <v>105</v>
      </c>
      <c r="AB199" s="171" t="s">
        <v>105</v>
      </c>
      <c r="AC199" s="153" t="s">
        <v>1495</v>
      </c>
      <c r="AD199" s="153" t="s">
        <v>105</v>
      </c>
      <c r="AE199" s="175">
        <v>42122</v>
      </c>
      <c r="AF199" s="175">
        <v>45022</v>
      </c>
      <c r="AG199" s="175" t="s">
        <v>732</v>
      </c>
      <c r="AH199" s="172">
        <v>44581</v>
      </c>
      <c r="AI199" s="172">
        <v>44582</v>
      </c>
      <c r="AJ199" s="3" t="s">
        <v>105</v>
      </c>
      <c r="AK199" s="173" t="s">
        <v>105</v>
      </c>
      <c r="AL199" s="3" t="s">
        <v>105</v>
      </c>
      <c r="AM199" s="172" t="s">
        <v>105</v>
      </c>
      <c r="AN199" s="154">
        <v>0</v>
      </c>
      <c r="AO199" s="3" t="s">
        <v>105</v>
      </c>
      <c r="AP199" s="154">
        <v>0</v>
      </c>
      <c r="AQ199" s="172" t="s">
        <v>105</v>
      </c>
      <c r="AR199" s="154">
        <v>0</v>
      </c>
      <c r="AS199" s="3" t="s">
        <v>105</v>
      </c>
      <c r="AT199" s="154">
        <v>0</v>
      </c>
      <c r="AU199" s="3" t="s">
        <v>105</v>
      </c>
      <c r="AV199" s="154">
        <v>0</v>
      </c>
      <c r="AW199" s="3" t="s">
        <v>105</v>
      </c>
      <c r="AX199" s="3">
        <v>0</v>
      </c>
      <c r="AY199" s="172" t="s">
        <v>105</v>
      </c>
      <c r="AZ199" s="3">
        <f t="shared" si="23"/>
        <v>0</v>
      </c>
      <c r="BA199" s="159">
        <f t="shared" si="24"/>
        <v>84328333</v>
      </c>
      <c r="BB199" s="171">
        <f t="shared" si="21"/>
        <v>0</v>
      </c>
      <c r="BC199" s="171">
        <v>0</v>
      </c>
      <c r="BD199" s="171">
        <v>0</v>
      </c>
      <c r="BE199" s="171">
        <v>0</v>
      </c>
      <c r="BF199" s="171">
        <v>0</v>
      </c>
      <c r="BG199" s="172">
        <v>44926</v>
      </c>
      <c r="BH199" s="172">
        <v>44926</v>
      </c>
      <c r="BI199" s="174">
        <f t="shared" ca="1" si="25"/>
        <v>-1203</v>
      </c>
      <c r="BJ199" s="3" t="s">
        <v>281</v>
      </c>
      <c r="BK199" s="172" t="s">
        <v>105</v>
      </c>
      <c r="BL199" s="3" t="s">
        <v>1899</v>
      </c>
      <c r="BM199" s="3" t="s">
        <v>92</v>
      </c>
      <c r="BN199" s="175" t="s">
        <v>2129</v>
      </c>
      <c r="BO199" s="3">
        <v>0</v>
      </c>
      <c r="BP199" s="3" t="s">
        <v>284</v>
      </c>
      <c r="BQ199" s="172">
        <v>44581</v>
      </c>
      <c r="BR199" s="3" t="s">
        <v>1034</v>
      </c>
      <c r="BS199" s="3">
        <v>2022</v>
      </c>
      <c r="BT199" s="151" t="s">
        <v>2130</v>
      </c>
      <c r="BU199" s="3" t="s">
        <v>105</v>
      </c>
      <c r="BV199" s="3" t="s">
        <v>40</v>
      </c>
      <c r="BW199" s="3" t="s">
        <v>93</v>
      </c>
      <c r="BX199" s="3" t="s">
        <v>105</v>
      </c>
      <c r="BY199" s="3" t="s">
        <v>418</v>
      </c>
      <c r="BZ199" s="3" t="s">
        <v>105</v>
      </c>
      <c r="CA199" s="3" t="s">
        <v>303</v>
      </c>
      <c r="CB199" s="3" t="s">
        <v>289</v>
      </c>
      <c r="CC199" s="203" t="s">
        <v>2131</v>
      </c>
      <c r="CD199" s="1"/>
      <c r="CE199" s="1"/>
      <c r="CF199" s="171" t="s">
        <v>1340</v>
      </c>
      <c r="CG199" s="171" t="s">
        <v>1341</v>
      </c>
      <c r="CH199" s="171" t="s">
        <v>167</v>
      </c>
      <c r="CI199" s="171" t="s">
        <v>477</v>
      </c>
    </row>
    <row r="200" spans="1:87" ht="396" hidden="1" x14ac:dyDescent="0.25">
      <c r="A200" s="3" t="s">
        <v>2132</v>
      </c>
      <c r="B200" s="175">
        <v>217</v>
      </c>
      <c r="C200" s="170" t="str">
        <f t="shared" si="22"/>
        <v>JEP-196-2022</v>
      </c>
      <c r="D200" s="3" t="s">
        <v>2133</v>
      </c>
      <c r="E200" s="3" t="s">
        <v>881</v>
      </c>
      <c r="F200" s="172">
        <v>44575</v>
      </c>
      <c r="G200" s="3" t="s">
        <v>2134</v>
      </c>
      <c r="H200" s="3" t="s">
        <v>29</v>
      </c>
      <c r="I200" s="3" t="s">
        <v>27</v>
      </c>
      <c r="J200" s="165">
        <v>1026574769</v>
      </c>
      <c r="K200" s="3">
        <v>3</v>
      </c>
      <c r="L200" s="3" t="s">
        <v>9</v>
      </c>
      <c r="M200" s="3" t="s">
        <v>105</v>
      </c>
      <c r="N200" s="3" t="s">
        <v>2135</v>
      </c>
      <c r="O200" s="171" t="s">
        <v>12</v>
      </c>
      <c r="P200" s="3" t="s">
        <v>277</v>
      </c>
      <c r="Q200" s="3" t="s">
        <v>167</v>
      </c>
      <c r="R200" s="171" t="s">
        <v>779</v>
      </c>
      <c r="S200" s="171" t="s">
        <v>101</v>
      </c>
      <c r="T200" s="171" t="s">
        <v>1722</v>
      </c>
      <c r="U200" s="171" t="s">
        <v>1723</v>
      </c>
      <c r="V200" s="171" t="s">
        <v>105</v>
      </c>
      <c r="W200" s="171" t="s">
        <v>105</v>
      </c>
      <c r="X200" s="171" t="s">
        <v>105</v>
      </c>
      <c r="Y200" s="171" t="s">
        <v>280</v>
      </c>
      <c r="Z200" s="115">
        <v>82641767</v>
      </c>
      <c r="AA200" s="171" t="s">
        <v>105</v>
      </c>
      <c r="AB200" s="171" t="s">
        <v>105</v>
      </c>
      <c r="AC200" s="153" t="s">
        <v>1495</v>
      </c>
      <c r="AD200" s="153" t="s">
        <v>105</v>
      </c>
      <c r="AE200" s="175">
        <v>54422</v>
      </c>
      <c r="AF200" s="175">
        <v>45222</v>
      </c>
      <c r="AG200" s="175" t="s">
        <v>732</v>
      </c>
      <c r="AH200" s="172">
        <v>44581</v>
      </c>
      <c r="AI200" s="172">
        <v>44582</v>
      </c>
      <c r="AJ200" s="3" t="s">
        <v>2136</v>
      </c>
      <c r="AK200" s="175">
        <v>1098170254</v>
      </c>
      <c r="AL200" s="3">
        <v>1</v>
      </c>
      <c r="AM200" s="172">
        <v>44637</v>
      </c>
      <c r="AN200" s="154">
        <v>0</v>
      </c>
      <c r="AO200" s="3" t="s">
        <v>105</v>
      </c>
      <c r="AP200" s="154">
        <v>0</v>
      </c>
      <c r="AQ200" s="172" t="s">
        <v>105</v>
      </c>
      <c r="AR200" s="154">
        <v>0</v>
      </c>
      <c r="AS200" s="3" t="s">
        <v>105</v>
      </c>
      <c r="AT200" s="154">
        <v>0</v>
      </c>
      <c r="AU200" s="3" t="s">
        <v>105</v>
      </c>
      <c r="AV200" s="154">
        <v>0</v>
      </c>
      <c r="AW200" s="3" t="s">
        <v>105</v>
      </c>
      <c r="AX200" s="3">
        <v>0</v>
      </c>
      <c r="AY200" s="172" t="s">
        <v>105</v>
      </c>
      <c r="AZ200" s="3">
        <f t="shared" si="23"/>
        <v>0</v>
      </c>
      <c r="BA200" s="159">
        <f t="shared" si="24"/>
        <v>82641767</v>
      </c>
      <c r="BB200" s="171">
        <f t="shared" si="21"/>
        <v>0</v>
      </c>
      <c r="BC200" s="171">
        <v>0</v>
      </c>
      <c r="BD200" s="171">
        <v>0</v>
      </c>
      <c r="BE200" s="171">
        <v>0</v>
      </c>
      <c r="BF200" s="171">
        <v>0</v>
      </c>
      <c r="BG200" s="172">
        <v>44926</v>
      </c>
      <c r="BH200" s="172">
        <v>44926</v>
      </c>
      <c r="BI200" s="174">
        <f t="shared" ca="1" si="25"/>
        <v>-1203</v>
      </c>
      <c r="BJ200" s="3" t="s">
        <v>281</v>
      </c>
      <c r="BK200" s="172" t="s">
        <v>105</v>
      </c>
      <c r="BL200" s="3" t="s">
        <v>2137</v>
      </c>
      <c r="BM200" s="3" t="s">
        <v>298</v>
      </c>
      <c r="BN200" s="3" t="s">
        <v>2138</v>
      </c>
      <c r="BO200" s="3" t="s">
        <v>2139</v>
      </c>
      <c r="BP200" s="3" t="s">
        <v>2140</v>
      </c>
      <c r="BQ200" s="172" t="s">
        <v>2141</v>
      </c>
      <c r="BR200" s="3" t="s">
        <v>2142</v>
      </c>
      <c r="BS200" s="172" t="s">
        <v>2141</v>
      </c>
      <c r="BT200" s="151" t="s">
        <v>2143</v>
      </c>
      <c r="BU200" s="3" t="s">
        <v>2144</v>
      </c>
      <c r="BV200" s="3" t="s">
        <v>40</v>
      </c>
      <c r="BW200" s="3" t="s">
        <v>69</v>
      </c>
      <c r="BX200" s="3" t="s">
        <v>105</v>
      </c>
      <c r="BY200" s="3" t="s">
        <v>418</v>
      </c>
      <c r="BZ200" s="3" t="s">
        <v>105</v>
      </c>
      <c r="CA200" s="3" t="s">
        <v>288</v>
      </c>
      <c r="CB200" s="3" t="s">
        <v>289</v>
      </c>
      <c r="CC200" s="204" t="s">
        <v>2145</v>
      </c>
      <c r="CD200" s="1"/>
      <c r="CE200" s="1"/>
      <c r="CF200" s="171" t="s">
        <v>1340</v>
      </c>
      <c r="CG200" s="171" t="s">
        <v>1341</v>
      </c>
      <c r="CH200" s="171" t="s">
        <v>167</v>
      </c>
      <c r="CI200" s="171" t="s">
        <v>477</v>
      </c>
    </row>
    <row r="201" spans="1:87" ht="378" hidden="1" x14ac:dyDescent="0.25">
      <c r="A201" s="3" t="s">
        <v>2146</v>
      </c>
      <c r="B201" s="175">
        <v>218</v>
      </c>
      <c r="C201" s="170" t="str">
        <f t="shared" si="22"/>
        <v>JEP-197-2022</v>
      </c>
      <c r="D201" s="3" t="s">
        <v>2147</v>
      </c>
      <c r="E201" s="3" t="s">
        <v>881</v>
      </c>
      <c r="F201" s="172">
        <v>44575</v>
      </c>
      <c r="G201" s="3" t="s">
        <v>2148</v>
      </c>
      <c r="H201" s="3" t="s">
        <v>29</v>
      </c>
      <c r="I201" s="3" t="s">
        <v>27</v>
      </c>
      <c r="J201" s="165">
        <v>1020412134</v>
      </c>
      <c r="K201" s="3">
        <v>0</v>
      </c>
      <c r="L201" s="3" t="s">
        <v>9</v>
      </c>
      <c r="M201" s="3" t="s">
        <v>105</v>
      </c>
      <c r="N201" s="3" t="s">
        <v>2149</v>
      </c>
      <c r="O201" s="171" t="s">
        <v>12</v>
      </c>
      <c r="P201" s="3" t="s">
        <v>277</v>
      </c>
      <c r="Q201" s="3" t="s">
        <v>167</v>
      </c>
      <c r="R201" s="171" t="s">
        <v>779</v>
      </c>
      <c r="S201" s="171" t="s">
        <v>101</v>
      </c>
      <c r="T201" s="171" t="s">
        <v>1722</v>
      </c>
      <c r="U201" s="171" t="s">
        <v>1723</v>
      </c>
      <c r="V201" s="171" t="s">
        <v>105</v>
      </c>
      <c r="W201" s="171" t="s">
        <v>105</v>
      </c>
      <c r="X201" s="171" t="s">
        <v>105</v>
      </c>
      <c r="Y201" s="171" t="s">
        <v>280</v>
      </c>
      <c r="Z201" s="115">
        <v>82641767</v>
      </c>
      <c r="AA201" s="171" t="s">
        <v>105</v>
      </c>
      <c r="AB201" s="171" t="s">
        <v>105</v>
      </c>
      <c r="AC201" s="153">
        <v>7228143</v>
      </c>
      <c r="AD201" s="153" t="s">
        <v>105</v>
      </c>
      <c r="AE201" s="175">
        <v>54322</v>
      </c>
      <c r="AF201" s="175">
        <v>44822</v>
      </c>
      <c r="AG201" s="175">
        <v>2018011001091</v>
      </c>
      <c r="AH201" s="172">
        <v>44581</v>
      </c>
      <c r="AI201" s="172">
        <v>44582</v>
      </c>
      <c r="AJ201" s="3" t="s">
        <v>105</v>
      </c>
      <c r="AK201" s="173" t="s">
        <v>105</v>
      </c>
      <c r="AL201" s="3" t="s">
        <v>105</v>
      </c>
      <c r="AM201" s="172" t="s">
        <v>105</v>
      </c>
      <c r="AN201" s="154">
        <v>0</v>
      </c>
      <c r="AO201" s="3" t="s">
        <v>105</v>
      </c>
      <c r="AP201" s="154">
        <v>0</v>
      </c>
      <c r="AQ201" s="172" t="s">
        <v>105</v>
      </c>
      <c r="AR201" s="154">
        <v>0</v>
      </c>
      <c r="AS201" s="3" t="s">
        <v>105</v>
      </c>
      <c r="AT201" s="154">
        <v>0</v>
      </c>
      <c r="AU201" s="3" t="s">
        <v>105</v>
      </c>
      <c r="AV201" s="154">
        <v>0</v>
      </c>
      <c r="AW201" s="3" t="s">
        <v>105</v>
      </c>
      <c r="AX201" s="3">
        <v>0</v>
      </c>
      <c r="AY201" s="172" t="s">
        <v>105</v>
      </c>
      <c r="AZ201" s="3">
        <f t="shared" si="23"/>
        <v>0</v>
      </c>
      <c r="BA201" s="159">
        <f t="shared" si="24"/>
        <v>82641767</v>
      </c>
      <c r="BB201" s="171">
        <f t="shared" si="21"/>
        <v>0</v>
      </c>
      <c r="BC201" s="171">
        <v>0</v>
      </c>
      <c r="BD201" s="171">
        <v>0</v>
      </c>
      <c r="BE201" s="171">
        <v>0</v>
      </c>
      <c r="BF201" s="171">
        <v>0</v>
      </c>
      <c r="BG201" s="172">
        <v>44926</v>
      </c>
      <c r="BH201" s="172">
        <v>44926</v>
      </c>
      <c r="BI201" s="174">
        <f t="shared" ca="1" si="25"/>
        <v>-1203</v>
      </c>
      <c r="BJ201" s="3" t="s">
        <v>281</v>
      </c>
      <c r="BK201" s="172" t="s">
        <v>105</v>
      </c>
      <c r="BL201" s="3" t="s">
        <v>1958</v>
      </c>
      <c r="BM201" s="3" t="s">
        <v>298</v>
      </c>
      <c r="BN201" s="3" t="s">
        <v>2150</v>
      </c>
      <c r="BO201" s="3">
        <v>0</v>
      </c>
      <c r="BP201" s="3" t="s">
        <v>284</v>
      </c>
      <c r="BQ201" s="172">
        <v>44582</v>
      </c>
      <c r="BR201" s="3" t="s">
        <v>1034</v>
      </c>
      <c r="BS201" s="3">
        <v>2022</v>
      </c>
      <c r="BT201" s="151" t="s">
        <v>2151</v>
      </c>
      <c r="BU201" s="3" t="s">
        <v>105</v>
      </c>
      <c r="BV201" s="3" t="s">
        <v>40</v>
      </c>
      <c r="BW201" s="3" t="s">
        <v>93</v>
      </c>
      <c r="BX201" s="3" t="s">
        <v>105</v>
      </c>
      <c r="BY201" s="3" t="s">
        <v>2152</v>
      </c>
      <c r="BZ201" s="3" t="s">
        <v>105</v>
      </c>
      <c r="CA201" s="3" t="s">
        <v>303</v>
      </c>
      <c r="CB201" s="3" t="s">
        <v>289</v>
      </c>
      <c r="CC201" s="204" t="s">
        <v>2153</v>
      </c>
      <c r="CD201" s="1"/>
      <c r="CE201" s="1"/>
      <c r="CF201" s="171" t="s">
        <v>1340</v>
      </c>
      <c r="CG201" s="171" t="s">
        <v>1341</v>
      </c>
      <c r="CH201" s="171" t="s">
        <v>167</v>
      </c>
      <c r="CI201" s="171" t="s">
        <v>477</v>
      </c>
    </row>
    <row r="202" spans="1:87" ht="378" hidden="1" x14ac:dyDescent="0.25">
      <c r="A202" s="3" t="s">
        <v>2154</v>
      </c>
      <c r="B202" s="175">
        <v>219</v>
      </c>
      <c r="C202" s="170" t="str">
        <f t="shared" si="22"/>
        <v>JEP-121-2022</v>
      </c>
      <c r="D202" s="3" t="s">
        <v>2155</v>
      </c>
      <c r="E202" s="3" t="s">
        <v>881</v>
      </c>
      <c r="F202" s="172" t="s">
        <v>274</v>
      </c>
      <c r="G202" s="3" t="s">
        <v>2156</v>
      </c>
      <c r="H202" s="3" t="s">
        <v>29</v>
      </c>
      <c r="I202" s="3" t="s">
        <v>27</v>
      </c>
      <c r="J202" s="165">
        <v>59664558</v>
      </c>
      <c r="K202" s="3">
        <v>1</v>
      </c>
      <c r="L202" s="3" t="s">
        <v>9</v>
      </c>
      <c r="M202" s="3" t="s">
        <v>105</v>
      </c>
      <c r="N202" s="3" t="s">
        <v>2157</v>
      </c>
      <c r="O202" s="171" t="s">
        <v>12</v>
      </c>
      <c r="P202" s="3" t="s">
        <v>277</v>
      </c>
      <c r="Q202" s="3" t="s">
        <v>167</v>
      </c>
      <c r="R202" s="171" t="s">
        <v>779</v>
      </c>
      <c r="S202" s="171" t="s">
        <v>101</v>
      </c>
      <c r="T202" s="171" t="s">
        <v>1722</v>
      </c>
      <c r="U202" s="171" t="s">
        <v>1723</v>
      </c>
      <c r="V202" s="171" t="s">
        <v>105</v>
      </c>
      <c r="W202" s="171" t="s">
        <v>105</v>
      </c>
      <c r="X202" s="171" t="s">
        <v>105</v>
      </c>
      <c r="Y202" s="171" t="s">
        <v>280</v>
      </c>
      <c r="Z202" s="115">
        <v>84328333</v>
      </c>
      <c r="AA202" s="171" t="s">
        <v>105</v>
      </c>
      <c r="AB202" s="171" t="s">
        <v>105</v>
      </c>
      <c r="AC202" s="153">
        <v>7228143</v>
      </c>
      <c r="AD202" s="153" t="s">
        <v>105</v>
      </c>
      <c r="AE202" s="175">
        <v>42822</v>
      </c>
      <c r="AF202" s="175">
        <v>43222</v>
      </c>
      <c r="AG202" s="175">
        <v>2018011001091</v>
      </c>
      <c r="AH202" s="172">
        <v>44581</v>
      </c>
      <c r="AI202" s="172">
        <v>44581</v>
      </c>
      <c r="AJ202" s="3" t="s">
        <v>105</v>
      </c>
      <c r="AK202" s="173" t="s">
        <v>105</v>
      </c>
      <c r="AL202" s="3" t="s">
        <v>105</v>
      </c>
      <c r="AM202" s="172" t="s">
        <v>105</v>
      </c>
      <c r="AN202" s="154">
        <v>0</v>
      </c>
      <c r="AO202" s="3" t="s">
        <v>105</v>
      </c>
      <c r="AP202" s="154">
        <v>0</v>
      </c>
      <c r="AQ202" s="172" t="s">
        <v>105</v>
      </c>
      <c r="AR202" s="154">
        <v>0</v>
      </c>
      <c r="AS202" s="3" t="s">
        <v>105</v>
      </c>
      <c r="AT202" s="154">
        <v>0</v>
      </c>
      <c r="AU202" s="3" t="s">
        <v>105</v>
      </c>
      <c r="AV202" s="154">
        <v>0</v>
      </c>
      <c r="AW202" s="3" t="s">
        <v>105</v>
      </c>
      <c r="AX202" s="3">
        <v>0</v>
      </c>
      <c r="AY202" s="172" t="s">
        <v>105</v>
      </c>
      <c r="AZ202" s="3">
        <f t="shared" si="23"/>
        <v>0</v>
      </c>
      <c r="BA202" s="159">
        <f t="shared" si="24"/>
        <v>84328333</v>
      </c>
      <c r="BB202" s="171">
        <f t="shared" si="21"/>
        <v>0</v>
      </c>
      <c r="BC202" s="171">
        <v>0</v>
      </c>
      <c r="BD202" s="171">
        <v>0</v>
      </c>
      <c r="BE202" s="171">
        <v>0</v>
      </c>
      <c r="BF202" s="171">
        <v>0</v>
      </c>
      <c r="BG202" s="172">
        <v>44926</v>
      </c>
      <c r="BH202" s="172">
        <v>44926</v>
      </c>
      <c r="BI202" s="174">
        <f t="shared" ca="1" si="25"/>
        <v>-1203</v>
      </c>
      <c r="BJ202" s="3" t="s">
        <v>281</v>
      </c>
      <c r="BK202" s="172" t="s">
        <v>105</v>
      </c>
      <c r="BL202" s="3" t="s">
        <v>1966</v>
      </c>
      <c r="BM202" s="3" t="s">
        <v>92</v>
      </c>
      <c r="BN202" s="3" t="s">
        <v>2158</v>
      </c>
      <c r="BO202" s="3">
        <v>0</v>
      </c>
      <c r="BP202" s="3" t="s">
        <v>284</v>
      </c>
      <c r="BQ202" s="172">
        <v>44581</v>
      </c>
      <c r="BR202" s="3" t="s">
        <v>2159</v>
      </c>
      <c r="BS202" s="3">
        <v>2022</v>
      </c>
      <c r="BT202" s="151" t="s">
        <v>2160</v>
      </c>
      <c r="BU202" s="3" t="s">
        <v>105</v>
      </c>
      <c r="BV202" s="3" t="s">
        <v>40</v>
      </c>
      <c r="BW202" s="3" t="s">
        <v>93</v>
      </c>
      <c r="BX202" s="3" t="s">
        <v>105</v>
      </c>
      <c r="BY202" s="3" t="s">
        <v>418</v>
      </c>
      <c r="BZ202" s="3" t="s">
        <v>105</v>
      </c>
      <c r="CA202" s="3" t="s">
        <v>303</v>
      </c>
      <c r="CB202" s="3" t="s">
        <v>289</v>
      </c>
      <c r="CC202" s="203" t="s">
        <v>2161</v>
      </c>
      <c r="CD202" s="1"/>
      <c r="CE202" s="1"/>
      <c r="CF202" s="171" t="s">
        <v>1340</v>
      </c>
      <c r="CG202" s="171" t="s">
        <v>1341</v>
      </c>
      <c r="CH202" s="171" t="s">
        <v>167</v>
      </c>
      <c r="CI202" s="171" t="s">
        <v>477</v>
      </c>
    </row>
    <row r="203" spans="1:87" ht="396" hidden="1" x14ac:dyDescent="0.25">
      <c r="A203" s="3" t="s">
        <v>2162</v>
      </c>
      <c r="B203" s="175">
        <v>220</v>
      </c>
      <c r="C203" s="170" t="str">
        <f t="shared" si="22"/>
        <v>JEP-122-2022</v>
      </c>
      <c r="D203" s="3" t="s">
        <v>2163</v>
      </c>
      <c r="E203" s="3" t="s">
        <v>881</v>
      </c>
      <c r="F203" s="172" t="s">
        <v>274</v>
      </c>
      <c r="G203" s="3" t="s">
        <v>2164</v>
      </c>
      <c r="H203" s="3" t="s">
        <v>29</v>
      </c>
      <c r="I203" s="3" t="s">
        <v>27</v>
      </c>
      <c r="J203" s="165" t="s">
        <v>2165</v>
      </c>
      <c r="K203" s="3">
        <v>9</v>
      </c>
      <c r="L203" s="3" t="s">
        <v>9</v>
      </c>
      <c r="M203" s="3" t="s">
        <v>105</v>
      </c>
      <c r="N203" s="3" t="s">
        <v>2157</v>
      </c>
      <c r="O203" s="171" t="s">
        <v>12</v>
      </c>
      <c r="P203" s="3" t="s">
        <v>277</v>
      </c>
      <c r="Q203" s="3" t="s">
        <v>167</v>
      </c>
      <c r="R203" s="171" t="s">
        <v>779</v>
      </c>
      <c r="S203" s="171" t="s">
        <v>101</v>
      </c>
      <c r="T203" s="171" t="s">
        <v>1722</v>
      </c>
      <c r="U203" s="171" t="s">
        <v>1723</v>
      </c>
      <c r="V203" s="171" t="s">
        <v>105</v>
      </c>
      <c r="W203" s="171" t="s">
        <v>105</v>
      </c>
      <c r="X203" s="171" t="s">
        <v>105</v>
      </c>
      <c r="Y203" s="171" t="s">
        <v>280</v>
      </c>
      <c r="Z203" s="115">
        <v>84328333</v>
      </c>
      <c r="AA203" s="171" t="s">
        <v>105</v>
      </c>
      <c r="AB203" s="171" t="s">
        <v>105</v>
      </c>
      <c r="AC203" s="153" t="s">
        <v>1495</v>
      </c>
      <c r="AD203" s="153" t="s">
        <v>105</v>
      </c>
      <c r="AE203" s="175">
        <v>42322</v>
      </c>
      <c r="AF203" s="175">
        <v>35322</v>
      </c>
      <c r="AG203" s="175">
        <v>2018011001091</v>
      </c>
      <c r="AH203" s="172">
        <v>44578</v>
      </c>
      <c r="AI203" s="172">
        <v>44580</v>
      </c>
      <c r="AJ203" s="3" t="s">
        <v>105</v>
      </c>
      <c r="AK203" s="173" t="s">
        <v>105</v>
      </c>
      <c r="AL203" s="3" t="s">
        <v>105</v>
      </c>
      <c r="AM203" s="172" t="s">
        <v>105</v>
      </c>
      <c r="AN203" s="154">
        <v>0</v>
      </c>
      <c r="AO203" s="3" t="s">
        <v>105</v>
      </c>
      <c r="AP203" s="154">
        <v>0</v>
      </c>
      <c r="AQ203" s="172" t="s">
        <v>105</v>
      </c>
      <c r="AR203" s="154">
        <v>0</v>
      </c>
      <c r="AS203" s="3" t="s">
        <v>105</v>
      </c>
      <c r="AT203" s="154">
        <v>0</v>
      </c>
      <c r="AU203" s="3" t="s">
        <v>105</v>
      </c>
      <c r="AV203" s="154">
        <v>0</v>
      </c>
      <c r="AW203" s="3" t="s">
        <v>105</v>
      </c>
      <c r="AX203" s="3">
        <v>0</v>
      </c>
      <c r="AY203" s="172" t="s">
        <v>105</v>
      </c>
      <c r="AZ203" s="3">
        <f t="shared" si="23"/>
        <v>0</v>
      </c>
      <c r="BA203" s="159">
        <f t="shared" si="24"/>
        <v>84328333</v>
      </c>
      <c r="BB203" s="171">
        <f t="shared" si="21"/>
        <v>0</v>
      </c>
      <c r="BC203" s="171">
        <v>0</v>
      </c>
      <c r="BD203" s="171">
        <v>0</v>
      </c>
      <c r="BE203" s="171">
        <v>0</v>
      </c>
      <c r="BF203" s="171">
        <v>0</v>
      </c>
      <c r="BG203" s="172">
        <v>44926</v>
      </c>
      <c r="BH203" s="172">
        <v>44926</v>
      </c>
      <c r="BI203" s="174">
        <f t="shared" ca="1" si="25"/>
        <v>-1203</v>
      </c>
      <c r="BJ203" s="3" t="s">
        <v>281</v>
      </c>
      <c r="BK203" s="172" t="s">
        <v>105</v>
      </c>
      <c r="BL203" s="3" t="s">
        <v>2166</v>
      </c>
      <c r="BM203" s="3" t="s">
        <v>92</v>
      </c>
      <c r="BN203" s="3" t="s">
        <v>2167</v>
      </c>
      <c r="BO203" s="3">
        <v>2</v>
      </c>
      <c r="BP203" s="3" t="s">
        <v>284</v>
      </c>
      <c r="BQ203" s="172">
        <v>44579</v>
      </c>
      <c r="BR203" s="3" t="s">
        <v>386</v>
      </c>
      <c r="BS203" s="3">
        <v>2022</v>
      </c>
      <c r="BT203" s="151" t="s">
        <v>2168</v>
      </c>
      <c r="BU203" s="3" t="s">
        <v>105</v>
      </c>
      <c r="BV203" s="3" t="s">
        <v>40</v>
      </c>
      <c r="BW203" s="3" t="s">
        <v>93</v>
      </c>
      <c r="BX203" s="3" t="s">
        <v>105</v>
      </c>
      <c r="BY203" s="3" t="s">
        <v>418</v>
      </c>
      <c r="BZ203" s="3" t="s">
        <v>105</v>
      </c>
      <c r="CA203" s="3" t="s">
        <v>303</v>
      </c>
      <c r="CB203" s="3" t="s">
        <v>289</v>
      </c>
      <c r="CC203" s="203" t="s">
        <v>2169</v>
      </c>
      <c r="CD203" s="1"/>
      <c r="CE203" s="1"/>
      <c r="CF203" s="171" t="s">
        <v>1340</v>
      </c>
      <c r="CG203" s="171" t="s">
        <v>1341</v>
      </c>
      <c r="CH203" s="171" t="s">
        <v>167</v>
      </c>
      <c r="CI203" s="171" t="s">
        <v>477</v>
      </c>
    </row>
    <row r="204" spans="1:87" ht="90" x14ac:dyDescent="0.25">
      <c r="A204" s="3" t="s">
        <v>2170</v>
      </c>
      <c r="B204" s="175">
        <v>221</v>
      </c>
      <c r="C204" s="170" t="str">
        <f t="shared" si="22"/>
        <v>JEP-534-2022</v>
      </c>
      <c r="D204" s="3" t="s">
        <v>2171</v>
      </c>
      <c r="E204" s="3" t="s">
        <v>472</v>
      </c>
      <c r="F204" s="172" t="s">
        <v>274</v>
      </c>
      <c r="G204" s="3" t="s">
        <v>2172</v>
      </c>
      <c r="H204" s="3" t="s">
        <v>29</v>
      </c>
      <c r="I204" s="3" t="s">
        <v>27</v>
      </c>
      <c r="J204" s="165">
        <v>1016028641</v>
      </c>
      <c r="K204" s="3">
        <v>2</v>
      </c>
      <c r="L204" s="3" t="s">
        <v>9</v>
      </c>
      <c r="M204" s="3" t="s">
        <v>474</v>
      </c>
      <c r="N204" s="3" t="s">
        <v>2173</v>
      </c>
      <c r="O204" s="171" t="s">
        <v>12</v>
      </c>
      <c r="P204" s="3" t="s">
        <v>277</v>
      </c>
      <c r="Q204" s="3" t="s">
        <v>167</v>
      </c>
      <c r="R204" s="171" t="s">
        <v>779</v>
      </c>
      <c r="S204" s="171" t="s">
        <v>101</v>
      </c>
      <c r="T204" s="171" t="s">
        <v>1722</v>
      </c>
      <c r="U204" s="171" t="s">
        <v>1723</v>
      </c>
      <c r="V204" s="171" t="s">
        <v>105</v>
      </c>
      <c r="W204" s="171" t="s">
        <v>105</v>
      </c>
      <c r="X204" s="171" t="s">
        <v>105</v>
      </c>
      <c r="Y204" s="171" t="s">
        <v>280</v>
      </c>
      <c r="Z204" s="115">
        <v>26021315</v>
      </c>
      <c r="AA204" s="171" t="s">
        <v>105</v>
      </c>
      <c r="AB204" s="171" t="s">
        <v>105</v>
      </c>
      <c r="AC204" s="153">
        <v>5204263</v>
      </c>
      <c r="AD204" s="153" t="s">
        <v>105</v>
      </c>
      <c r="AE204" s="175">
        <v>79622</v>
      </c>
      <c r="AF204" s="175">
        <v>299122</v>
      </c>
      <c r="AG204" s="175" t="s">
        <v>979</v>
      </c>
      <c r="AH204" s="172">
        <v>44747</v>
      </c>
      <c r="AI204" s="172">
        <v>44748</v>
      </c>
      <c r="AJ204" s="3" t="s">
        <v>105</v>
      </c>
      <c r="AK204" s="3" t="s">
        <v>105</v>
      </c>
      <c r="AL204" s="3" t="s">
        <v>105</v>
      </c>
      <c r="AM204" s="172" t="s">
        <v>105</v>
      </c>
      <c r="AN204" s="154">
        <v>0</v>
      </c>
      <c r="AO204" s="3" t="s">
        <v>105</v>
      </c>
      <c r="AP204" s="154">
        <v>0</v>
      </c>
      <c r="AQ204" s="3" t="s">
        <v>105</v>
      </c>
      <c r="AR204" s="154">
        <v>0</v>
      </c>
      <c r="AS204" s="172" t="s">
        <v>105</v>
      </c>
      <c r="AT204" s="154">
        <v>0</v>
      </c>
      <c r="AU204" s="3" t="s">
        <v>105</v>
      </c>
      <c r="AV204" s="154">
        <v>0</v>
      </c>
      <c r="AW204" s="3" t="s">
        <v>105</v>
      </c>
      <c r="AX204" s="3">
        <v>0</v>
      </c>
      <c r="AY204" s="172" t="s">
        <v>105</v>
      </c>
      <c r="AZ204" s="3">
        <f t="shared" si="23"/>
        <v>0</v>
      </c>
      <c r="BA204" s="159">
        <f t="shared" si="24"/>
        <v>26021315</v>
      </c>
      <c r="BB204" s="171">
        <f t="shared" si="21"/>
        <v>0</v>
      </c>
      <c r="BC204" s="171">
        <v>0</v>
      </c>
      <c r="BD204" s="171">
        <v>0</v>
      </c>
      <c r="BE204" s="171">
        <v>0</v>
      </c>
      <c r="BF204" s="171">
        <v>0</v>
      </c>
      <c r="BG204" s="172">
        <v>44895</v>
      </c>
      <c r="BH204" s="172">
        <v>44895</v>
      </c>
      <c r="BI204" s="174">
        <f t="shared" ca="1" si="25"/>
        <v>-1234</v>
      </c>
      <c r="BJ204" s="3" t="s">
        <v>414</v>
      </c>
      <c r="BK204" s="172" t="s">
        <v>105</v>
      </c>
      <c r="BL204" s="3" t="s">
        <v>282</v>
      </c>
      <c r="BM204" s="3" t="s">
        <v>92</v>
      </c>
      <c r="BN204" s="3" t="s">
        <v>2174</v>
      </c>
      <c r="BO204" s="3">
        <v>0</v>
      </c>
      <c r="BP204" s="3" t="s">
        <v>416</v>
      </c>
      <c r="BQ204" s="172">
        <v>44747</v>
      </c>
      <c r="BR204" s="3" t="s">
        <v>2175</v>
      </c>
      <c r="BS204" s="3">
        <v>2022</v>
      </c>
      <c r="BT204" s="3" t="s">
        <v>286</v>
      </c>
      <c r="BU204" s="3" t="s">
        <v>86</v>
      </c>
      <c r="BV204" s="3" t="s">
        <v>40</v>
      </c>
      <c r="BW204" s="3" t="s">
        <v>93</v>
      </c>
      <c r="BX204" s="3" t="s">
        <v>105</v>
      </c>
      <c r="BY204" s="3" t="s">
        <v>671</v>
      </c>
      <c r="BZ204" s="3" t="s">
        <v>105</v>
      </c>
      <c r="CA204" s="3" t="s">
        <v>303</v>
      </c>
      <c r="CB204" s="151" t="s">
        <v>2176</v>
      </c>
      <c r="CC204" s="151" t="s">
        <v>2177</v>
      </c>
      <c r="CD204" s="1"/>
      <c r="CE204" s="1"/>
      <c r="CF204" s="171" t="s">
        <v>1340</v>
      </c>
      <c r="CG204" s="171" t="s">
        <v>1341</v>
      </c>
      <c r="CH204" s="171" t="s">
        <v>167</v>
      </c>
      <c r="CI204" s="171" t="s">
        <v>477</v>
      </c>
    </row>
    <row r="205" spans="1:87" ht="90" x14ac:dyDescent="0.25">
      <c r="A205" s="3" t="s">
        <v>2178</v>
      </c>
      <c r="B205" s="175">
        <v>222</v>
      </c>
      <c r="C205" s="170" t="str">
        <f t="shared" si="22"/>
        <v>JEP-535-2022</v>
      </c>
      <c r="D205" s="3" t="s">
        <v>2179</v>
      </c>
      <c r="E205" s="3" t="s">
        <v>472</v>
      </c>
      <c r="F205" s="172" t="s">
        <v>274</v>
      </c>
      <c r="G205" s="3" t="s">
        <v>2180</v>
      </c>
      <c r="H205" s="3" t="s">
        <v>29</v>
      </c>
      <c r="I205" s="3" t="s">
        <v>27</v>
      </c>
      <c r="J205" s="165">
        <v>79244908</v>
      </c>
      <c r="K205" s="3">
        <v>7</v>
      </c>
      <c r="L205" s="3" t="s">
        <v>9</v>
      </c>
      <c r="M205" s="3" t="s">
        <v>474</v>
      </c>
      <c r="N205" s="3" t="s">
        <v>2181</v>
      </c>
      <c r="O205" s="171" t="s">
        <v>12</v>
      </c>
      <c r="P205" s="3" t="s">
        <v>277</v>
      </c>
      <c r="Q205" s="3" t="s">
        <v>167</v>
      </c>
      <c r="R205" s="171" t="s">
        <v>779</v>
      </c>
      <c r="S205" s="171" t="s">
        <v>101</v>
      </c>
      <c r="T205" s="171" t="s">
        <v>1722</v>
      </c>
      <c r="U205" s="171" t="s">
        <v>1723</v>
      </c>
      <c r="V205" s="171" t="s">
        <v>105</v>
      </c>
      <c r="W205" s="171" t="s">
        <v>105</v>
      </c>
      <c r="X205" s="171" t="s">
        <v>105</v>
      </c>
      <c r="Y205" s="171" t="s">
        <v>280</v>
      </c>
      <c r="Z205" s="115">
        <v>26021315</v>
      </c>
      <c r="AA205" s="171" t="s">
        <v>105</v>
      </c>
      <c r="AB205" s="171" t="s">
        <v>105</v>
      </c>
      <c r="AC205" s="153">
        <v>5204263</v>
      </c>
      <c r="AD205" s="153" t="s">
        <v>105</v>
      </c>
      <c r="AE205" s="175">
        <v>80622</v>
      </c>
      <c r="AF205" s="175">
        <v>304422</v>
      </c>
      <c r="AG205" s="175" t="s">
        <v>979</v>
      </c>
      <c r="AH205" s="172">
        <v>44748</v>
      </c>
      <c r="AI205" s="172">
        <v>44749</v>
      </c>
      <c r="AJ205" s="3" t="s">
        <v>105</v>
      </c>
      <c r="AK205" s="3" t="s">
        <v>105</v>
      </c>
      <c r="AL205" s="3" t="s">
        <v>105</v>
      </c>
      <c r="AM205" s="172" t="s">
        <v>105</v>
      </c>
      <c r="AN205" s="154">
        <v>0</v>
      </c>
      <c r="AO205" s="3" t="s">
        <v>105</v>
      </c>
      <c r="AP205" s="154">
        <v>0</v>
      </c>
      <c r="AQ205" s="3" t="s">
        <v>105</v>
      </c>
      <c r="AR205" s="154">
        <v>0</v>
      </c>
      <c r="AS205" s="172" t="s">
        <v>105</v>
      </c>
      <c r="AT205" s="154">
        <v>0</v>
      </c>
      <c r="AU205" s="3" t="s">
        <v>105</v>
      </c>
      <c r="AV205" s="154">
        <v>0</v>
      </c>
      <c r="AW205" s="3" t="s">
        <v>105</v>
      </c>
      <c r="AX205" s="3">
        <v>0</v>
      </c>
      <c r="AY205" s="172" t="s">
        <v>105</v>
      </c>
      <c r="AZ205" s="3">
        <f t="shared" si="23"/>
        <v>0</v>
      </c>
      <c r="BA205" s="159">
        <f t="shared" si="24"/>
        <v>26021315</v>
      </c>
      <c r="BB205" s="171">
        <f t="shared" si="21"/>
        <v>0</v>
      </c>
      <c r="BC205" s="171">
        <v>0</v>
      </c>
      <c r="BD205" s="171">
        <v>0</v>
      </c>
      <c r="BE205" s="171">
        <v>0</v>
      </c>
      <c r="BF205" s="171">
        <v>0</v>
      </c>
      <c r="BG205" s="172">
        <v>44895</v>
      </c>
      <c r="BH205" s="172">
        <v>44895</v>
      </c>
      <c r="BI205" s="174">
        <f t="shared" ca="1" si="25"/>
        <v>-1234</v>
      </c>
      <c r="BJ205" s="3" t="s">
        <v>414</v>
      </c>
      <c r="BK205" s="172" t="s">
        <v>105</v>
      </c>
      <c r="BL205" s="3" t="s">
        <v>282</v>
      </c>
      <c r="BM205" s="3" t="s">
        <v>92</v>
      </c>
      <c r="BN205" s="3" t="s">
        <v>2182</v>
      </c>
      <c r="BO205" s="3">
        <v>0</v>
      </c>
      <c r="BP205" s="3" t="s">
        <v>416</v>
      </c>
      <c r="BQ205" s="172">
        <v>44743</v>
      </c>
      <c r="BR205" s="3" t="s">
        <v>2183</v>
      </c>
      <c r="BS205" s="3">
        <v>2022</v>
      </c>
      <c r="BT205" s="3" t="s">
        <v>286</v>
      </c>
      <c r="BU205" s="3" t="s">
        <v>86</v>
      </c>
      <c r="BV205" s="3" t="s">
        <v>40</v>
      </c>
      <c r="BW205" s="3" t="s">
        <v>93</v>
      </c>
      <c r="BX205" s="3" t="s">
        <v>105</v>
      </c>
      <c r="BY205" s="3" t="s">
        <v>302</v>
      </c>
      <c r="BZ205" s="3" t="s">
        <v>105</v>
      </c>
      <c r="CA205" s="3" t="s">
        <v>288</v>
      </c>
      <c r="CB205" s="151" t="s">
        <v>2184</v>
      </c>
      <c r="CC205" s="151" t="s">
        <v>2185</v>
      </c>
      <c r="CD205" s="1"/>
      <c r="CE205" s="1"/>
      <c r="CF205" s="171" t="s">
        <v>1340</v>
      </c>
      <c r="CG205" s="171" t="s">
        <v>1341</v>
      </c>
      <c r="CH205" s="171" t="s">
        <v>167</v>
      </c>
      <c r="CI205" s="171" t="s">
        <v>477</v>
      </c>
    </row>
    <row r="206" spans="1:87" ht="90" x14ac:dyDescent="0.25">
      <c r="A206" s="3" t="s">
        <v>2186</v>
      </c>
      <c r="B206" s="175">
        <v>223</v>
      </c>
      <c r="C206" s="170" t="str">
        <f t="shared" si="22"/>
        <v>JEP-537-2022</v>
      </c>
      <c r="D206" s="3" t="s">
        <v>2187</v>
      </c>
      <c r="E206" s="3" t="s">
        <v>472</v>
      </c>
      <c r="F206" s="172">
        <v>44754</v>
      </c>
      <c r="G206" s="3" t="s">
        <v>2188</v>
      </c>
      <c r="H206" s="3" t="s">
        <v>29</v>
      </c>
      <c r="I206" s="3" t="s">
        <v>27</v>
      </c>
      <c r="J206" s="165">
        <v>1018435769</v>
      </c>
      <c r="K206" s="3">
        <v>9</v>
      </c>
      <c r="L206" s="3" t="s">
        <v>9</v>
      </c>
      <c r="M206" s="3" t="s">
        <v>474</v>
      </c>
      <c r="N206" s="3" t="s">
        <v>2181</v>
      </c>
      <c r="O206" s="171" t="s">
        <v>12</v>
      </c>
      <c r="P206" s="3" t="s">
        <v>277</v>
      </c>
      <c r="Q206" s="3" t="s">
        <v>167</v>
      </c>
      <c r="R206" s="171" t="s">
        <v>779</v>
      </c>
      <c r="S206" s="171" t="s">
        <v>101</v>
      </c>
      <c r="T206" s="171" t="s">
        <v>1722</v>
      </c>
      <c r="U206" s="171" t="s">
        <v>1723</v>
      </c>
      <c r="V206" s="171" t="s">
        <v>105</v>
      </c>
      <c r="W206" s="171" t="s">
        <v>105</v>
      </c>
      <c r="X206" s="171" t="s">
        <v>105</v>
      </c>
      <c r="Y206" s="171" t="s">
        <v>280</v>
      </c>
      <c r="Z206" s="115">
        <v>26021315</v>
      </c>
      <c r="AA206" s="171" t="s">
        <v>105</v>
      </c>
      <c r="AB206" s="171" t="s">
        <v>105</v>
      </c>
      <c r="AC206" s="153">
        <v>5204263</v>
      </c>
      <c r="AD206" s="153" t="s">
        <v>105</v>
      </c>
      <c r="AE206" s="175">
        <v>86822</v>
      </c>
      <c r="AF206" s="175">
        <v>305222</v>
      </c>
      <c r="AG206" s="175">
        <v>2018011001091</v>
      </c>
      <c r="AH206" s="172">
        <v>44748</v>
      </c>
      <c r="AI206" s="172">
        <v>44749</v>
      </c>
      <c r="AJ206" s="3" t="s">
        <v>105</v>
      </c>
      <c r="AK206" s="3" t="s">
        <v>105</v>
      </c>
      <c r="AL206" s="3" t="s">
        <v>105</v>
      </c>
      <c r="AM206" s="172" t="s">
        <v>105</v>
      </c>
      <c r="AN206" s="154">
        <v>0</v>
      </c>
      <c r="AO206" s="172" t="s">
        <v>105</v>
      </c>
      <c r="AP206" s="154">
        <v>0</v>
      </c>
      <c r="AQ206" s="3" t="s">
        <v>105</v>
      </c>
      <c r="AR206" s="154">
        <v>0</v>
      </c>
      <c r="AS206" s="172" t="s">
        <v>105</v>
      </c>
      <c r="AT206" s="154">
        <v>0</v>
      </c>
      <c r="AU206" s="3" t="s">
        <v>105</v>
      </c>
      <c r="AV206" s="154">
        <v>0</v>
      </c>
      <c r="AW206" s="3" t="s">
        <v>105</v>
      </c>
      <c r="AX206" s="3">
        <v>0</v>
      </c>
      <c r="AY206" s="172" t="s">
        <v>105</v>
      </c>
      <c r="AZ206" s="3">
        <f t="shared" si="23"/>
        <v>0</v>
      </c>
      <c r="BA206" s="159">
        <f t="shared" si="24"/>
        <v>26021315</v>
      </c>
      <c r="BB206" s="171">
        <f t="shared" si="21"/>
        <v>0</v>
      </c>
      <c r="BC206" s="171">
        <v>0</v>
      </c>
      <c r="BD206" s="171">
        <v>0</v>
      </c>
      <c r="BE206" s="171">
        <v>0</v>
      </c>
      <c r="BF206" s="171">
        <v>0</v>
      </c>
      <c r="BG206" s="172">
        <v>44895</v>
      </c>
      <c r="BH206" s="172">
        <v>44895</v>
      </c>
      <c r="BI206" s="174">
        <f t="shared" ca="1" si="25"/>
        <v>-1234</v>
      </c>
      <c r="BJ206" s="3" t="s">
        <v>414</v>
      </c>
      <c r="BK206" s="172" t="s">
        <v>105</v>
      </c>
      <c r="BL206" s="3" t="s">
        <v>282</v>
      </c>
      <c r="BM206" s="3" t="s">
        <v>92</v>
      </c>
      <c r="BN206" s="3" t="s">
        <v>2189</v>
      </c>
      <c r="BO206" s="3">
        <v>2</v>
      </c>
      <c r="BP206" s="3" t="s">
        <v>416</v>
      </c>
      <c r="BQ206" s="172">
        <v>44749</v>
      </c>
      <c r="BR206" s="3" t="s">
        <v>2190</v>
      </c>
      <c r="BS206" s="3">
        <v>2022</v>
      </c>
      <c r="BT206" s="3" t="s">
        <v>286</v>
      </c>
      <c r="BU206" s="3" t="s">
        <v>86</v>
      </c>
      <c r="BV206" s="3" t="s">
        <v>40</v>
      </c>
      <c r="BW206" s="3" t="s">
        <v>93</v>
      </c>
      <c r="BX206" s="3" t="s">
        <v>105</v>
      </c>
      <c r="BY206" s="3" t="s">
        <v>920</v>
      </c>
      <c r="BZ206" s="3" t="s">
        <v>105</v>
      </c>
      <c r="CA206" s="3" t="s">
        <v>288</v>
      </c>
      <c r="CB206" s="151" t="s">
        <v>2191</v>
      </c>
      <c r="CC206" s="151" t="s">
        <v>2192</v>
      </c>
      <c r="CD206" s="1"/>
      <c r="CE206" s="1"/>
      <c r="CF206" s="171" t="s">
        <v>1340</v>
      </c>
      <c r="CG206" s="171" t="s">
        <v>1341</v>
      </c>
      <c r="CH206" s="171" t="s">
        <v>167</v>
      </c>
      <c r="CI206" s="171" t="s">
        <v>477</v>
      </c>
    </row>
    <row r="207" spans="1:87" ht="90" x14ac:dyDescent="0.25">
      <c r="A207" s="3" t="s">
        <v>2193</v>
      </c>
      <c r="B207" s="175">
        <v>224</v>
      </c>
      <c r="C207" s="170" t="str">
        <f t="shared" si="22"/>
        <v>JEP-536-2022</v>
      </c>
      <c r="D207" s="3" t="s">
        <v>2194</v>
      </c>
      <c r="E207" s="3" t="s">
        <v>472</v>
      </c>
      <c r="F207" s="172" t="s">
        <v>274</v>
      </c>
      <c r="G207" s="3" t="s">
        <v>2195</v>
      </c>
      <c r="H207" s="3" t="s">
        <v>29</v>
      </c>
      <c r="I207" s="3" t="s">
        <v>27</v>
      </c>
      <c r="J207" s="165">
        <v>1010188577</v>
      </c>
      <c r="K207" s="3">
        <v>2</v>
      </c>
      <c r="L207" s="3" t="s">
        <v>9</v>
      </c>
      <c r="M207" s="3" t="s">
        <v>474</v>
      </c>
      <c r="N207" s="3" t="s">
        <v>2196</v>
      </c>
      <c r="O207" s="171" t="s">
        <v>12</v>
      </c>
      <c r="P207" s="3" t="s">
        <v>277</v>
      </c>
      <c r="Q207" s="3" t="s">
        <v>167</v>
      </c>
      <c r="R207" s="171" t="s">
        <v>779</v>
      </c>
      <c r="S207" s="171" t="s">
        <v>101</v>
      </c>
      <c r="T207" s="171" t="s">
        <v>1722</v>
      </c>
      <c r="U207" s="171" t="s">
        <v>1723</v>
      </c>
      <c r="V207" s="171" t="s">
        <v>105</v>
      </c>
      <c r="W207" s="171" t="s">
        <v>105</v>
      </c>
      <c r="X207" s="171" t="s">
        <v>105</v>
      </c>
      <c r="Y207" s="171" t="s">
        <v>280</v>
      </c>
      <c r="Z207" s="115">
        <v>21684420</v>
      </c>
      <c r="AA207" s="171" t="s">
        <v>105</v>
      </c>
      <c r="AB207" s="171" t="s">
        <v>105</v>
      </c>
      <c r="AC207" s="153">
        <v>3614070</v>
      </c>
      <c r="AD207" s="153" t="s">
        <v>105</v>
      </c>
      <c r="AE207" s="175">
        <v>87322</v>
      </c>
      <c r="AF207" s="175" t="s">
        <v>2197</v>
      </c>
      <c r="AG207" s="175" t="s">
        <v>979</v>
      </c>
      <c r="AH207" s="172">
        <v>44748</v>
      </c>
      <c r="AI207" s="172">
        <v>44749</v>
      </c>
      <c r="AJ207" s="3" t="s">
        <v>105</v>
      </c>
      <c r="AK207" s="3" t="s">
        <v>105</v>
      </c>
      <c r="AL207" s="3" t="s">
        <v>105</v>
      </c>
      <c r="AM207" s="172" t="s">
        <v>105</v>
      </c>
      <c r="AN207" s="154">
        <v>0</v>
      </c>
      <c r="AO207" s="3" t="s">
        <v>105</v>
      </c>
      <c r="AP207" s="154">
        <v>0</v>
      </c>
      <c r="AQ207" s="3" t="s">
        <v>105</v>
      </c>
      <c r="AR207" s="154">
        <v>0</v>
      </c>
      <c r="AS207" s="172" t="s">
        <v>105</v>
      </c>
      <c r="AT207" s="154">
        <v>0</v>
      </c>
      <c r="AU207" s="3" t="s">
        <v>105</v>
      </c>
      <c r="AV207" s="154">
        <v>0</v>
      </c>
      <c r="AW207" s="3" t="s">
        <v>105</v>
      </c>
      <c r="AX207" s="3">
        <v>0</v>
      </c>
      <c r="AY207" s="172" t="s">
        <v>105</v>
      </c>
      <c r="AZ207" s="3">
        <f t="shared" si="23"/>
        <v>-122</v>
      </c>
      <c r="BA207" s="159">
        <f t="shared" si="24"/>
        <v>21684420</v>
      </c>
      <c r="BB207" s="171">
        <f t="shared" si="21"/>
        <v>0</v>
      </c>
      <c r="BC207" s="171">
        <v>0</v>
      </c>
      <c r="BD207" s="171">
        <v>0</v>
      </c>
      <c r="BE207" s="171">
        <v>0</v>
      </c>
      <c r="BF207" s="171">
        <v>0</v>
      </c>
      <c r="BG207" s="172">
        <v>44926</v>
      </c>
      <c r="BH207" s="172">
        <v>44804</v>
      </c>
      <c r="BI207" s="174">
        <f t="shared" ca="1" si="25"/>
        <v>-1325</v>
      </c>
      <c r="BJ207" s="3" t="s">
        <v>414</v>
      </c>
      <c r="BK207" s="172">
        <v>44804</v>
      </c>
      <c r="BL207" s="3" t="s">
        <v>282</v>
      </c>
      <c r="BM207" s="3" t="s">
        <v>92</v>
      </c>
      <c r="BN207" s="3" t="s">
        <v>2198</v>
      </c>
      <c r="BO207" s="3">
        <v>0</v>
      </c>
      <c r="BP207" s="3" t="s">
        <v>416</v>
      </c>
      <c r="BQ207" s="172">
        <v>44749</v>
      </c>
      <c r="BR207" s="3" t="s">
        <v>2199</v>
      </c>
      <c r="BS207" s="3">
        <v>2022</v>
      </c>
      <c r="BT207" s="3" t="s">
        <v>286</v>
      </c>
      <c r="BU207" s="3" t="s">
        <v>2200</v>
      </c>
      <c r="BV207" s="3" t="s">
        <v>40</v>
      </c>
      <c r="BW207" s="3" t="s">
        <v>91</v>
      </c>
      <c r="BX207" s="3" t="s">
        <v>105</v>
      </c>
      <c r="BY207" s="3" t="s">
        <v>286</v>
      </c>
      <c r="BZ207" s="3" t="s">
        <v>105</v>
      </c>
      <c r="CA207" s="3" t="s">
        <v>303</v>
      </c>
      <c r="CB207" s="151" t="s">
        <v>2201</v>
      </c>
      <c r="CC207" s="151" t="s">
        <v>2202</v>
      </c>
      <c r="CD207" s="1"/>
      <c r="CE207" s="1"/>
      <c r="CF207" s="171" t="s">
        <v>1340</v>
      </c>
      <c r="CG207" s="171" t="s">
        <v>1341</v>
      </c>
      <c r="CH207" s="171" t="s">
        <v>167</v>
      </c>
      <c r="CI207" s="171" t="s">
        <v>477</v>
      </c>
    </row>
    <row r="208" spans="1:87" ht="90" x14ac:dyDescent="0.25">
      <c r="A208" s="3" t="s">
        <v>2203</v>
      </c>
      <c r="B208" s="175">
        <v>225</v>
      </c>
      <c r="C208" s="170" t="str">
        <f t="shared" si="22"/>
        <v>JEP-490-2022</v>
      </c>
      <c r="D208" s="3" t="s">
        <v>2204</v>
      </c>
      <c r="E208" s="3" t="s">
        <v>599</v>
      </c>
      <c r="F208" s="172" t="s">
        <v>274</v>
      </c>
      <c r="G208" s="3" t="s">
        <v>2205</v>
      </c>
      <c r="H208" s="3" t="s">
        <v>29</v>
      </c>
      <c r="I208" s="3" t="s">
        <v>27</v>
      </c>
      <c r="J208" s="165">
        <v>1016039177</v>
      </c>
      <c r="K208" s="3">
        <v>3</v>
      </c>
      <c r="L208" s="3" t="s">
        <v>9</v>
      </c>
      <c r="M208" s="3" t="s">
        <v>474</v>
      </c>
      <c r="N208" s="3" t="s">
        <v>2206</v>
      </c>
      <c r="O208" s="171" t="s">
        <v>12</v>
      </c>
      <c r="P208" s="3" t="s">
        <v>277</v>
      </c>
      <c r="Q208" s="3" t="s">
        <v>167</v>
      </c>
      <c r="R208" s="171" t="s">
        <v>779</v>
      </c>
      <c r="S208" s="171" t="s">
        <v>101</v>
      </c>
      <c r="T208" s="171" t="s">
        <v>1722</v>
      </c>
      <c r="U208" s="171" t="s">
        <v>1723</v>
      </c>
      <c r="V208" s="171" t="s">
        <v>105</v>
      </c>
      <c r="W208" s="171" t="s">
        <v>105</v>
      </c>
      <c r="X208" s="171" t="s">
        <v>105</v>
      </c>
      <c r="Y208" s="171" t="s">
        <v>280</v>
      </c>
      <c r="Z208" s="115">
        <v>36140715</v>
      </c>
      <c r="AA208" s="171" t="s">
        <v>105</v>
      </c>
      <c r="AB208" s="171" t="s">
        <v>105</v>
      </c>
      <c r="AC208" s="153">
        <v>7228143</v>
      </c>
      <c r="AD208" s="153" t="s">
        <v>105</v>
      </c>
      <c r="AE208" s="175">
        <v>79922</v>
      </c>
      <c r="AF208" s="175">
        <v>311122</v>
      </c>
      <c r="AG208" s="175">
        <v>2018011001091</v>
      </c>
      <c r="AH208" s="172">
        <v>44750</v>
      </c>
      <c r="AI208" s="172">
        <v>44753</v>
      </c>
      <c r="AJ208" s="3" t="s">
        <v>105</v>
      </c>
      <c r="AK208" s="3" t="s">
        <v>105</v>
      </c>
      <c r="AL208" s="3" t="s">
        <v>105</v>
      </c>
      <c r="AM208" s="172" t="s">
        <v>105</v>
      </c>
      <c r="AN208" s="154">
        <v>0</v>
      </c>
      <c r="AO208" s="3" t="s">
        <v>105</v>
      </c>
      <c r="AP208" s="154">
        <v>0</v>
      </c>
      <c r="AQ208" s="3" t="s">
        <v>105</v>
      </c>
      <c r="AR208" s="154">
        <v>0</v>
      </c>
      <c r="AS208" s="172" t="s">
        <v>105</v>
      </c>
      <c r="AT208" s="154">
        <v>0</v>
      </c>
      <c r="AU208" s="3" t="s">
        <v>105</v>
      </c>
      <c r="AV208" s="154">
        <v>0</v>
      </c>
      <c r="AW208" s="3" t="s">
        <v>105</v>
      </c>
      <c r="AX208" s="3">
        <v>0</v>
      </c>
      <c r="AY208" s="172" t="s">
        <v>105</v>
      </c>
      <c r="AZ208" s="3">
        <f t="shared" si="23"/>
        <v>0</v>
      </c>
      <c r="BA208" s="159">
        <f t="shared" si="24"/>
        <v>36140715</v>
      </c>
      <c r="BB208" s="171">
        <f t="shared" si="21"/>
        <v>0</v>
      </c>
      <c r="BC208" s="171">
        <v>0</v>
      </c>
      <c r="BD208" s="171">
        <v>0</v>
      </c>
      <c r="BE208" s="171">
        <v>0</v>
      </c>
      <c r="BF208" s="171">
        <v>0</v>
      </c>
      <c r="BG208" s="172">
        <v>44895</v>
      </c>
      <c r="BH208" s="172">
        <v>44895</v>
      </c>
      <c r="BI208" s="174">
        <f t="shared" ca="1" si="25"/>
        <v>-1234</v>
      </c>
      <c r="BJ208" s="3"/>
      <c r="BK208" s="172" t="s">
        <v>105</v>
      </c>
      <c r="BL208" s="3" t="s">
        <v>282</v>
      </c>
      <c r="BM208" s="3" t="s">
        <v>92</v>
      </c>
      <c r="BN208" s="3" t="s">
        <v>2207</v>
      </c>
      <c r="BO208" s="3">
        <v>0</v>
      </c>
      <c r="BP208" s="3" t="s">
        <v>416</v>
      </c>
      <c r="BQ208" s="172">
        <v>44750</v>
      </c>
      <c r="BR208" s="3" t="s">
        <v>2208</v>
      </c>
      <c r="BS208" s="3">
        <v>2022</v>
      </c>
      <c r="BT208" s="3" t="s">
        <v>286</v>
      </c>
      <c r="BU208" s="3" t="s">
        <v>86</v>
      </c>
      <c r="BV208" s="3" t="s">
        <v>40</v>
      </c>
      <c r="BW208" s="3" t="s">
        <v>93</v>
      </c>
      <c r="BX208" s="3" t="s">
        <v>105</v>
      </c>
      <c r="BY208" s="3" t="s">
        <v>418</v>
      </c>
      <c r="BZ208" s="3" t="s">
        <v>105</v>
      </c>
      <c r="CA208" s="3" t="s">
        <v>288</v>
      </c>
      <c r="CB208" s="151" t="s">
        <v>2209</v>
      </c>
      <c r="CC208" s="151" t="s">
        <v>2210</v>
      </c>
      <c r="CD208" s="1"/>
      <c r="CE208" s="1"/>
      <c r="CF208" s="171" t="s">
        <v>1340</v>
      </c>
      <c r="CG208" s="171" t="s">
        <v>1341</v>
      </c>
      <c r="CH208" s="171" t="s">
        <v>167</v>
      </c>
      <c r="CI208" s="171" t="s">
        <v>477</v>
      </c>
    </row>
    <row r="209" spans="1:87" ht="90" x14ac:dyDescent="0.25">
      <c r="A209" s="3" t="s">
        <v>2211</v>
      </c>
      <c r="B209" s="175">
        <v>226</v>
      </c>
      <c r="C209" s="170" t="str">
        <f t="shared" si="22"/>
        <v>JEP-492-2022</v>
      </c>
      <c r="D209" s="3" t="s">
        <v>2212</v>
      </c>
      <c r="E209" s="3" t="s">
        <v>599</v>
      </c>
      <c r="F209" s="172">
        <v>44783</v>
      </c>
      <c r="G209" s="3" t="s">
        <v>2213</v>
      </c>
      <c r="H209" s="3" t="s">
        <v>29</v>
      </c>
      <c r="I209" s="3" t="s">
        <v>27</v>
      </c>
      <c r="J209" s="165">
        <v>1032434366</v>
      </c>
      <c r="K209" s="3">
        <v>0</v>
      </c>
      <c r="L209" s="3" t="s">
        <v>9</v>
      </c>
      <c r="M209" s="3" t="s">
        <v>474</v>
      </c>
      <c r="N209" s="3" t="s">
        <v>2206</v>
      </c>
      <c r="O209" s="171" t="s">
        <v>12</v>
      </c>
      <c r="P209" s="3" t="s">
        <v>277</v>
      </c>
      <c r="Q209" s="3" t="s">
        <v>167</v>
      </c>
      <c r="R209" s="171" t="s">
        <v>779</v>
      </c>
      <c r="S209" s="171" t="s">
        <v>101</v>
      </c>
      <c r="T209" s="171" t="s">
        <v>1722</v>
      </c>
      <c r="U209" s="171" t="s">
        <v>1723</v>
      </c>
      <c r="V209" s="171" t="s">
        <v>105</v>
      </c>
      <c r="W209" s="171" t="s">
        <v>105</v>
      </c>
      <c r="X209" s="171" t="s">
        <v>105</v>
      </c>
      <c r="Y209" s="171" t="s">
        <v>280</v>
      </c>
      <c r="Z209" s="115">
        <v>36140715</v>
      </c>
      <c r="AA209" s="171" t="s">
        <v>105</v>
      </c>
      <c r="AB209" s="171" t="s">
        <v>105</v>
      </c>
      <c r="AC209" s="153">
        <v>7228143</v>
      </c>
      <c r="AD209" s="153" t="s">
        <v>105</v>
      </c>
      <c r="AE209" s="175">
        <v>80022</v>
      </c>
      <c r="AF209" s="175">
        <v>308822</v>
      </c>
      <c r="AG209" s="175">
        <v>2018011001091</v>
      </c>
      <c r="AH209" s="172">
        <v>44750</v>
      </c>
      <c r="AI209" s="172">
        <v>44751</v>
      </c>
      <c r="AJ209" s="3" t="s">
        <v>105</v>
      </c>
      <c r="AK209" s="173" t="s">
        <v>105</v>
      </c>
      <c r="AL209" s="3" t="s">
        <v>105</v>
      </c>
      <c r="AM209" s="172" t="s">
        <v>105</v>
      </c>
      <c r="AN209" s="154">
        <v>0</v>
      </c>
      <c r="AO209" s="3" t="s">
        <v>105</v>
      </c>
      <c r="AP209" s="154">
        <v>0</v>
      </c>
      <c r="AQ209" s="3" t="s">
        <v>105</v>
      </c>
      <c r="AR209" s="154">
        <v>0</v>
      </c>
      <c r="AS209" s="172" t="s">
        <v>105</v>
      </c>
      <c r="AT209" s="154">
        <v>0</v>
      </c>
      <c r="AU209" s="3" t="s">
        <v>105</v>
      </c>
      <c r="AV209" s="154">
        <v>0</v>
      </c>
      <c r="AW209" s="3" t="s">
        <v>105</v>
      </c>
      <c r="AX209" s="3">
        <v>0</v>
      </c>
      <c r="AY209" s="172" t="s">
        <v>105</v>
      </c>
      <c r="AZ209" s="3">
        <f t="shared" si="23"/>
        <v>0</v>
      </c>
      <c r="BA209" s="159">
        <f t="shared" si="24"/>
        <v>36140715</v>
      </c>
      <c r="BB209" s="171">
        <f t="shared" si="21"/>
        <v>0</v>
      </c>
      <c r="BC209" s="171">
        <v>0</v>
      </c>
      <c r="BD209" s="171">
        <v>0</v>
      </c>
      <c r="BE209" s="171">
        <v>0</v>
      </c>
      <c r="BF209" s="171">
        <v>0</v>
      </c>
      <c r="BG209" s="172">
        <v>44895</v>
      </c>
      <c r="BH209" s="172">
        <v>44895</v>
      </c>
      <c r="BI209" s="174">
        <f t="shared" ca="1" si="25"/>
        <v>-1234</v>
      </c>
      <c r="BJ209" s="3"/>
      <c r="BK209" s="172" t="s">
        <v>105</v>
      </c>
      <c r="BL209" s="3" t="s">
        <v>282</v>
      </c>
      <c r="BM209" s="3" t="s">
        <v>92</v>
      </c>
      <c r="BN209" s="3" t="s">
        <v>2214</v>
      </c>
      <c r="BO209" s="3">
        <v>0</v>
      </c>
      <c r="BP209" s="3" t="s">
        <v>416</v>
      </c>
      <c r="BQ209" s="172">
        <v>44750</v>
      </c>
      <c r="BR209" s="3" t="s">
        <v>2215</v>
      </c>
      <c r="BS209" s="3">
        <v>2022</v>
      </c>
      <c r="BT209" s="3" t="s">
        <v>286</v>
      </c>
      <c r="BU209" s="3" t="s">
        <v>86</v>
      </c>
      <c r="BV209" s="3" t="s">
        <v>40</v>
      </c>
      <c r="BW209" s="3" t="s">
        <v>93</v>
      </c>
      <c r="BX209" s="3" t="s">
        <v>105</v>
      </c>
      <c r="BY209" s="3" t="s">
        <v>418</v>
      </c>
      <c r="BZ209" s="3" t="s">
        <v>105</v>
      </c>
      <c r="CA209" s="3" t="s">
        <v>303</v>
      </c>
      <c r="CB209" s="151" t="s">
        <v>2216</v>
      </c>
      <c r="CC209" s="151" t="s">
        <v>2217</v>
      </c>
      <c r="CD209" s="1"/>
      <c r="CE209" s="1"/>
      <c r="CF209" s="171" t="s">
        <v>1340</v>
      </c>
      <c r="CG209" s="171" t="s">
        <v>1341</v>
      </c>
      <c r="CH209" s="171" t="s">
        <v>167</v>
      </c>
      <c r="CI209" s="171" t="s">
        <v>477</v>
      </c>
    </row>
    <row r="210" spans="1:87" ht="90" x14ac:dyDescent="0.25">
      <c r="A210" s="3" t="s">
        <v>2218</v>
      </c>
      <c r="B210" s="175">
        <v>227</v>
      </c>
      <c r="C210" s="170" t="str">
        <f t="shared" si="22"/>
        <v>JEP-493-2022</v>
      </c>
      <c r="D210" s="3" t="s">
        <v>2219</v>
      </c>
      <c r="E210" s="3" t="s">
        <v>599</v>
      </c>
      <c r="F210" s="172">
        <v>44783</v>
      </c>
      <c r="G210" s="3" t="s">
        <v>2220</v>
      </c>
      <c r="H210" s="3" t="s">
        <v>29</v>
      </c>
      <c r="I210" s="3" t="s">
        <v>27</v>
      </c>
      <c r="J210" s="165">
        <v>98400064</v>
      </c>
      <c r="K210" s="3">
        <v>4</v>
      </c>
      <c r="L210" s="3" t="s">
        <v>9</v>
      </c>
      <c r="M210" s="3" t="s">
        <v>2221</v>
      </c>
      <c r="N210" s="3" t="s">
        <v>2222</v>
      </c>
      <c r="O210" s="171" t="s">
        <v>12</v>
      </c>
      <c r="P210" s="3" t="s">
        <v>277</v>
      </c>
      <c r="Q210" s="3" t="s">
        <v>167</v>
      </c>
      <c r="R210" s="171" t="s">
        <v>779</v>
      </c>
      <c r="S210" s="171" t="s">
        <v>101</v>
      </c>
      <c r="T210" s="171" t="s">
        <v>1722</v>
      </c>
      <c r="U210" s="171" t="s">
        <v>1723</v>
      </c>
      <c r="V210" s="171" t="s">
        <v>105</v>
      </c>
      <c r="W210" s="171" t="s">
        <v>105</v>
      </c>
      <c r="X210" s="171" t="s">
        <v>105</v>
      </c>
      <c r="Y210" s="171" t="s">
        <v>280</v>
      </c>
      <c r="Z210" s="115">
        <v>36140715</v>
      </c>
      <c r="AA210" s="171" t="s">
        <v>105</v>
      </c>
      <c r="AB210" s="171" t="s">
        <v>105</v>
      </c>
      <c r="AC210" s="153">
        <v>7228143</v>
      </c>
      <c r="AD210" s="153" t="s">
        <v>105</v>
      </c>
      <c r="AE210" s="175">
        <v>80222</v>
      </c>
      <c r="AF210" s="175">
        <v>311222</v>
      </c>
      <c r="AG210" s="175">
        <v>2018011001091</v>
      </c>
      <c r="AH210" s="172">
        <v>44750</v>
      </c>
      <c r="AI210" s="172">
        <v>44753</v>
      </c>
      <c r="AJ210" s="3" t="s">
        <v>105</v>
      </c>
      <c r="AK210" s="3" t="s">
        <v>105</v>
      </c>
      <c r="AL210" s="3" t="s">
        <v>105</v>
      </c>
      <c r="AM210" s="172" t="s">
        <v>105</v>
      </c>
      <c r="AN210" s="154">
        <v>0</v>
      </c>
      <c r="AO210" s="3" t="s">
        <v>105</v>
      </c>
      <c r="AP210" s="154">
        <v>0</v>
      </c>
      <c r="AQ210" s="3" t="s">
        <v>105</v>
      </c>
      <c r="AR210" s="154">
        <v>0</v>
      </c>
      <c r="AS210" s="172" t="s">
        <v>105</v>
      </c>
      <c r="AT210" s="154">
        <v>0</v>
      </c>
      <c r="AU210" s="3" t="s">
        <v>105</v>
      </c>
      <c r="AV210" s="154">
        <v>0</v>
      </c>
      <c r="AW210" s="3" t="s">
        <v>105</v>
      </c>
      <c r="AX210" s="3">
        <v>0</v>
      </c>
      <c r="AY210" s="172" t="s">
        <v>105</v>
      </c>
      <c r="AZ210" s="3">
        <f t="shared" si="23"/>
        <v>0</v>
      </c>
      <c r="BA210" s="159">
        <f t="shared" si="24"/>
        <v>36140715</v>
      </c>
      <c r="BB210" s="171">
        <f t="shared" si="21"/>
        <v>0</v>
      </c>
      <c r="BC210" s="171">
        <v>0</v>
      </c>
      <c r="BD210" s="171">
        <v>0</v>
      </c>
      <c r="BE210" s="171">
        <v>0</v>
      </c>
      <c r="BF210" s="171">
        <v>0</v>
      </c>
      <c r="BG210" s="172">
        <v>44895</v>
      </c>
      <c r="BH210" s="172">
        <v>44895</v>
      </c>
      <c r="BI210" s="174">
        <f t="shared" ca="1" si="25"/>
        <v>-1234</v>
      </c>
      <c r="BJ210" s="3"/>
      <c r="BK210" s="172" t="s">
        <v>105</v>
      </c>
      <c r="BL210" s="3" t="s">
        <v>2223</v>
      </c>
      <c r="BM210" s="3" t="s">
        <v>92</v>
      </c>
      <c r="BN210" s="3" t="s">
        <v>2224</v>
      </c>
      <c r="BO210" s="3">
        <v>0</v>
      </c>
      <c r="BP210" s="3" t="s">
        <v>416</v>
      </c>
      <c r="BQ210" s="172">
        <v>44750</v>
      </c>
      <c r="BR210" s="3" t="s">
        <v>2225</v>
      </c>
      <c r="BS210" s="3">
        <v>2022</v>
      </c>
      <c r="BT210" s="3" t="s">
        <v>286</v>
      </c>
      <c r="BU210" s="3" t="s">
        <v>86</v>
      </c>
      <c r="BV210" s="3" t="s">
        <v>40</v>
      </c>
      <c r="BW210" s="3" t="s">
        <v>93</v>
      </c>
      <c r="BX210" s="3" t="s">
        <v>105</v>
      </c>
      <c r="BY210" s="3" t="s">
        <v>920</v>
      </c>
      <c r="BZ210" s="3" t="s">
        <v>105</v>
      </c>
      <c r="CA210" s="3" t="s">
        <v>288</v>
      </c>
      <c r="CB210" s="151" t="s">
        <v>2226</v>
      </c>
      <c r="CC210" s="151" t="s">
        <v>2227</v>
      </c>
      <c r="CD210" s="1"/>
      <c r="CE210" s="1"/>
      <c r="CF210" s="171" t="s">
        <v>1340</v>
      </c>
      <c r="CG210" s="171" t="s">
        <v>1341</v>
      </c>
      <c r="CH210" s="171" t="s">
        <v>167</v>
      </c>
      <c r="CI210" s="171" t="s">
        <v>477</v>
      </c>
    </row>
    <row r="211" spans="1:87" ht="90" x14ac:dyDescent="0.25">
      <c r="A211" s="3" t="s">
        <v>2228</v>
      </c>
      <c r="B211" s="175">
        <v>228</v>
      </c>
      <c r="C211" s="170" t="str">
        <f t="shared" si="22"/>
        <v>JEP-491-2022</v>
      </c>
      <c r="D211" s="3" t="s">
        <v>2229</v>
      </c>
      <c r="E211" s="3" t="s">
        <v>599</v>
      </c>
      <c r="F211" s="172">
        <v>44783</v>
      </c>
      <c r="G211" s="3" t="s">
        <v>2230</v>
      </c>
      <c r="H211" s="3" t="s">
        <v>29</v>
      </c>
      <c r="I211" s="3" t="s">
        <v>27</v>
      </c>
      <c r="J211" s="165">
        <v>76326106</v>
      </c>
      <c r="K211" s="3">
        <v>9</v>
      </c>
      <c r="L211" s="3" t="s">
        <v>9</v>
      </c>
      <c r="M211" s="3" t="s">
        <v>105</v>
      </c>
      <c r="N211" s="3" t="s">
        <v>2231</v>
      </c>
      <c r="O211" s="171" t="s">
        <v>12</v>
      </c>
      <c r="P211" s="3" t="s">
        <v>277</v>
      </c>
      <c r="Q211" s="3" t="s">
        <v>167</v>
      </c>
      <c r="R211" s="171" t="s">
        <v>779</v>
      </c>
      <c r="S211" s="171" t="s">
        <v>101</v>
      </c>
      <c r="T211" s="171" t="s">
        <v>1722</v>
      </c>
      <c r="U211" s="171" t="s">
        <v>1723</v>
      </c>
      <c r="V211" s="171" t="s">
        <v>105</v>
      </c>
      <c r="W211" s="171" t="s">
        <v>105</v>
      </c>
      <c r="X211" s="171" t="s">
        <v>105</v>
      </c>
      <c r="Y211" s="171" t="s">
        <v>280</v>
      </c>
      <c r="Z211" s="115">
        <v>36140715</v>
      </c>
      <c r="AA211" s="171" t="s">
        <v>105</v>
      </c>
      <c r="AB211" s="171" t="s">
        <v>105</v>
      </c>
      <c r="AC211" s="153">
        <v>7228143</v>
      </c>
      <c r="AD211" s="153" t="s">
        <v>105</v>
      </c>
      <c r="AE211" s="175">
        <v>80122</v>
      </c>
      <c r="AF211" s="175">
        <v>305322</v>
      </c>
      <c r="AG211" s="175">
        <v>2018011001091</v>
      </c>
      <c r="AH211" s="172">
        <v>44748</v>
      </c>
      <c r="AI211" s="172">
        <v>44750</v>
      </c>
      <c r="AJ211" s="3" t="s">
        <v>105</v>
      </c>
      <c r="AK211" s="3" t="s">
        <v>105</v>
      </c>
      <c r="AL211" s="3" t="s">
        <v>105</v>
      </c>
      <c r="AM211" s="172" t="s">
        <v>105</v>
      </c>
      <c r="AN211" s="154">
        <v>0</v>
      </c>
      <c r="AO211" s="3" t="s">
        <v>105</v>
      </c>
      <c r="AP211" s="154">
        <v>0</v>
      </c>
      <c r="AQ211" s="3" t="s">
        <v>105</v>
      </c>
      <c r="AR211" s="154">
        <v>0</v>
      </c>
      <c r="AS211" s="172" t="s">
        <v>105</v>
      </c>
      <c r="AT211" s="154">
        <v>0</v>
      </c>
      <c r="AU211" s="3" t="s">
        <v>105</v>
      </c>
      <c r="AV211" s="154">
        <v>0</v>
      </c>
      <c r="AW211" s="3" t="s">
        <v>105</v>
      </c>
      <c r="AX211" s="3">
        <v>0</v>
      </c>
      <c r="AY211" s="172" t="s">
        <v>105</v>
      </c>
      <c r="AZ211" s="3">
        <f t="shared" si="23"/>
        <v>0</v>
      </c>
      <c r="BA211" s="159">
        <f t="shared" si="24"/>
        <v>36140715</v>
      </c>
      <c r="BB211" s="171">
        <f t="shared" si="21"/>
        <v>0</v>
      </c>
      <c r="BC211" s="171">
        <v>0</v>
      </c>
      <c r="BD211" s="171">
        <v>0</v>
      </c>
      <c r="BE211" s="171">
        <v>0</v>
      </c>
      <c r="BF211" s="171">
        <v>0</v>
      </c>
      <c r="BG211" s="172">
        <v>44895</v>
      </c>
      <c r="BH211" s="172">
        <v>44895</v>
      </c>
      <c r="BI211" s="174">
        <f t="shared" ca="1" si="25"/>
        <v>-1234</v>
      </c>
      <c r="BJ211" s="3"/>
      <c r="BK211" s="172" t="s">
        <v>105</v>
      </c>
      <c r="BL211" s="3" t="s">
        <v>2232</v>
      </c>
      <c r="BM211" s="3" t="s">
        <v>92</v>
      </c>
      <c r="BN211" s="3" t="s">
        <v>2233</v>
      </c>
      <c r="BO211" s="3">
        <v>0</v>
      </c>
      <c r="BP211" s="3" t="s">
        <v>416</v>
      </c>
      <c r="BQ211" s="172">
        <v>44749</v>
      </c>
      <c r="BR211" s="3" t="s">
        <v>2234</v>
      </c>
      <c r="BS211" s="3">
        <v>2022</v>
      </c>
      <c r="BT211" s="3" t="s">
        <v>286</v>
      </c>
      <c r="BU211" s="3" t="s">
        <v>86</v>
      </c>
      <c r="BV211" s="3" t="s">
        <v>40</v>
      </c>
      <c r="BW211" s="3" t="s">
        <v>93</v>
      </c>
      <c r="BX211" s="3" t="s">
        <v>105</v>
      </c>
      <c r="BY211" s="3" t="s">
        <v>418</v>
      </c>
      <c r="BZ211" s="3" t="s">
        <v>105</v>
      </c>
      <c r="CA211" s="3" t="s">
        <v>288</v>
      </c>
      <c r="CB211" s="151" t="s">
        <v>2235</v>
      </c>
      <c r="CC211" s="151" t="s">
        <v>2236</v>
      </c>
      <c r="CD211" s="1"/>
      <c r="CE211" s="1"/>
      <c r="CF211" s="171" t="s">
        <v>1340</v>
      </c>
      <c r="CG211" s="171" t="s">
        <v>1341</v>
      </c>
      <c r="CH211" s="171" t="s">
        <v>167</v>
      </c>
      <c r="CI211" s="171" t="s">
        <v>477</v>
      </c>
    </row>
    <row r="212" spans="1:87" ht="90" hidden="1" x14ac:dyDescent="0.25">
      <c r="A212" s="3" t="s">
        <v>2237</v>
      </c>
      <c r="B212" s="175">
        <v>229</v>
      </c>
      <c r="C212" s="170" t="str">
        <f t="shared" si="22"/>
        <v>JEP-245-2022</v>
      </c>
      <c r="D212" s="3" t="s">
        <v>2238</v>
      </c>
      <c r="E212" s="3" t="s">
        <v>881</v>
      </c>
      <c r="F212" s="172">
        <v>44579</v>
      </c>
      <c r="G212" s="3" t="s">
        <v>2239</v>
      </c>
      <c r="H212" s="3" t="s">
        <v>29</v>
      </c>
      <c r="I212" s="3" t="s">
        <v>27</v>
      </c>
      <c r="J212" s="165">
        <v>52793399</v>
      </c>
      <c r="K212" s="3">
        <v>4</v>
      </c>
      <c r="L212" s="3" t="s">
        <v>9</v>
      </c>
      <c r="M212" s="3" t="s">
        <v>105</v>
      </c>
      <c r="N212" s="3" t="s">
        <v>2240</v>
      </c>
      <c r="O212" s="171" t="s">
        <v>14</v>
      </c>
      <c r="P212" s="3" t="s">
        <v>277</v>
      </c>
      <c r="Q212" s="3" t="s">
        <v>167</v>
      </c>
      <c r="R212" s="171" t="s">
        <v>779</v>
      </c>
      <c r="S212" s="171" t="s">
        <v>2241</v>
      </c>
      <c r="T212" s="171" t="s">
        <v>2242</v>
      </c>
      <c r="U212" s="171" t="s">
        <v>2243</v>
      </c>
      <c r="V212" s="171" t="s">
        <v>2244</v>
      </c>
      <c r="W212" s="171" t="s">
        <v>105</v>
      </c>
      <c r="X212" s="171" t="s">
        <v>105</v>
      </c>
      <c r="Y212" s="171" t="s">
        <v>280</v>
      </c>
      <c r="Z212" s="115">
        <v>94760959</v>
      </c>
      <c r="AA212" s="171" t="s">
        <v>105</v>
      </c>
      <c r="AB212" s="171" t="s">
        <v>105</v>
      </c>
      <c r="AC212" s="153">
        <v>8240084</v>
      </c>
      <c r="AD212" s="153" t="s">
        <v>105</v>
      </c>
      <c r="AE212" s="175">
        <v>24722</v>
      </c>
      <c r="AF212" s="175">
        <v>49422</v>
      </c>
      <c r="AG212" s="175">
        <v>2018011001091</v>
      </c>
      <c r="AH212" s="172">
        <v>44583</v>
      </c>
      <c r="AI212" s="172">
        <v>44588</v>
      </c>
      <c r="AJ212" s="3" t="s">
        <v>105</v>
      </c>
      <c r="AK212" s="173" t="s">
        <v>105</v>
      </c>
      <c r="AL212" s="3" t="s">
        <v>105</v>
      </c>
      <c r="AM212" s="172" t="s">
        <v>105</v>
      </c>
      <c r="AN212" s="154">
        <v>0</v>
      </c>
      <c r="AO212" s="3" t="s">
        <v>105</v>
      </c>
      <c r="AP212" s="154">
        <v>0</v>
      </c>
      <c r="AQ212" s="172" t="s">
        <v>105</v>
      </c>
      <c r="AR212" s="154">
        <v>0</v>
      </c>
      <c r="AS212" s="172" t="s">
        <v>105</v>
      </c>
      <c r="AT212" s="154">
        <v>0</v>
      </c>
      <c r="AU212" s="3" t="s">
        <v>105</v>
      </c>
      <c r="AV212" s="154">
        <v>0</v>
      </c>
      <c r="AW212" s="3" t="s">
        <v>105</v>
      </c>
      <c r="AX212" s="3">
        <v>0</v>
      </c>
      <c r="AY212" s="172" t="s">
        <v>105</v>
      </c>
      <c r="AZ212" s="3">
        <f t="shared" si="23"/>
        <v>0</v>
      </c>
      <c r="BA212" s="159">
        <f t="shared" si="24"/>
        <v>94760959</v>
      </c>
      <c r="BB212" s="171">
        <f t="shared" si="21"/>
        <v>0</v>
      </c>
      <c r="BC212" s="171">
        <v>0</v>
      </c>
      <c r="BD212" s="171">
        <v>0</v>
      </c>
      <c r="BE212" s="171">
        <v>0</v>
      </c>
      <c r="BF212" s="171">
        <v>0</v>
      </c>
      <c r="BG212" s="172">
        <v>44926</v>
      </c>
      <c r="BH212" s="172">
        <v>44926</v>
      </c>
      <c r="BI212" s="174">
        <f t="shared" ca="1" si="25"/>
        <v>-1203</v>
      </c>
      <c r="BJ212" s="3" t="s">
        <v>281</v>
      </c>
      <c r="BK212" s="172" t="s">
        <v>105</v>
      </c>
      <c r="BL212" s="3" t="s">
        <v>282</v>
      </c>
      <c r="BM212" s="3" t="s">
        <v>92</v>
      </c>
      <c r="BN212" s="3" t="s">
        <v>2245</v>
      </c>
      <c r="BO212" s="3">
        <v>0</v>
      </c>
      <c r="BP212" s="3" t="s">
        <v>310</v>
      </c>
      <c r="BQ212" s="172">
        <v>44587</v>
      </c>
      <c r="BR212" s="3" t="s">
        <v>2246</v>
      </c>
      <c r="BS212" s="3">
        <v>2022</v>
      </c>
      <c r="BT212" s="3" t="s">
        <v>286</v>
      </c>
      <c r="BU212" s="3" t="s">
        <v>2247</v>
      </c>
      <c r="BV212" s="3" t="s">
        <v>40</v>
      </c>
      <c r="BW212" s="3" t="s">
        <v>93</v>
      </c>
      <c r="BX212" s="3" t="s">
        <v>105</v>
      </c>
      <c r="BY212" s="3" t="s">
        <v>903</v>
      </c>
      <c r="BZ212" s="3" t="s">
        <v>105</v>
      </c>
      <c r="CA212" s="3" t="s">
        <v>303</v>
      </c>
      <c r="CB212" s="3" t="s">
        <v>289</v>
      </c>
      <c r="CC212" s="203" t="s">
        <v>2248</v>
      </c>
      <c r="CD212" s="1"/>
      <c r="CE212" s="1"/>
      <c r="CF212" s="171" t="s">
        <v>1340</v>
      </c>
      <c r="CG212" s="171" t="s">
        <v>1341</v>
      </c>
      <c r="CH212" s="171" t="s">
        <v>167</v>
      </c>
      <c r="CI212" s="171" t="s">
        <v>477</v>
      </c>
    </row>
    <row r="213" spans="1:87" ht="378" hidden="1" x14ac:dyDescent="0.25">
      <c r="A213" s="3" t="s">
        <v>2249</v>
      </c>
      <c r="B213" s="175">
        <v>230</v>
      </c>
      <c r="C213" s="170" t="str">
        <f t="shared" si="22"/>
        <v>JEP-095-2022</v>
      </c>
      <c r="D213" s="3" t="s">
        <v>2250</v>
      </c>
      <c r="E213" s="3" t="s">
        <v>881</v>
      </c>
      <c r="F213" s="172" t="s">
        <v>274</v>
      </c>
      <c r="G213" s="3" t="s">
        <v>2251</v>
      </c>
      <c r="H213" s="3" t="s">
        <v>29</v>
      </c>
      <c r="I213" s="3" t="s">
        <v>27</v>
      </c>
      <c r="J213" s="165">
        <v>52258958</v>
      </c>
      <c r="K213" s="3">
        <v>8</v>
      </c>
      <c r="L213" s="3" t="s">
        <v>9</v>
      </c>
      <c r="M213" s="3" t="s">
        <v>105</v>
      </c>
      <c r="N213" s="3" t="s">
        <v>2252</v>
      </c>
      <c r="O213" s="171" t="s">
        <v>14</v>
      </c>
      <c r="P213" s="3" t="s">
        <v>277</v>
      </c>
      <c r="Q213" s="3" t="s">
        <v>167</v>
      </c>
      <c r="R213" s="171" t="s">
        <v>779</v>
      </c>
      <c r="S213" s="171" t="s">
        <v>2241</v>
      </c>
      <c r="T213" s="171" t="s">
        <v>2242</v>
      </c>
      <c r="U213" s="171" t="s">
        <v>2243</v>
      </c>
      <c r="V213" s="171" t="s">
        <v>2244</v>
      </c>
      <c r="W213" s="171" t="s">
        <v>105</v>
      </c>
      <c r="X213" s="171" t="s">
        <v>105</v>
      </c>
      <c r="Y213" s="171" t="s">
        <v>280</v>
      </c>
      <c r="Z213" s="115">
        <v>98881008</v>
      </c>
      <c r="AA213" s="171" t="s">
        <v>105</v>
      </c>
      <c r="AB213" s="171" t="s">
        <v>105</v>
      </c>
      <c r="AC213" s="153">
        <v>8240084</v>
      </c>
      <c r="AD213" s="153" t="s">
        <v>105</v>
      </c>
      <c r="AE213" s="175">
        <v>24522</v>
      </c>
      <c r="AF213" s="175">
        <v>29822</v>
      </c>
      <c r="AG213" s="175">
        <v>2018011001091</v>
      </c>
      <c r="AH213" s="172">
        <v>44573</v>
      </c>
      <c r="AI213" s="172">
        <v>44578</v>
      </c>
      <c r="AJ213" s="3" t="s">
        <v>105</v>
      </c>
      <c r="AK213" s="173" t="s">
        <v>105</v>
      </c>
      <c r="AL213" s="3" t="s">
        <v>105</v>
      </c>
      <c r="AM213" s="172" t="s">
        <v>105</v>
      </c>
      <c r="AN213" s="154">
        <v>0</v>
      </c>
      <c r="AO213" s="3" t="s">
        <v>105</v>
      </c>
      <c r="AP213" s="154">
        <v>0</v>
      </c>
      <c r="AQ213" s="172" t="s">
        <v>105</v>
      </c>
      <c r="AR213" s="154">
        <v>0</v>
      </c>
      <c r="AS213" s="3" t="s">
        <v>105</v>
      </c>
      <c r="AT213" s="154">
        <v>0</v>
      </c>
      <c r="AU213" s="3" t="s">
        <v>105</v>
      </c>
      <c r="AV213" s="154">
        <v>0</v>
      </c>
      <c r="AW213" s="3" t="s">
        <v>105</v>
      </c>
      <c r="AX213" s="3">
        <v>0</v>
      </c>
      <c r="AY213" s="172" t="s">
        <v>105</v>
      </c>
      <c r="AZ213" s="3">
        <f t="shared" si="23"/>
        <v>-170</v>
      </c>
      <c r="BA213" s="159">
        <f t="shared" si="24"/>
        <v>98881008</v>
      </c>
      <c r="BB213" s="171">
        <f t="shared" si="21"/>
        <v>0</v>
      </c>
      <c r="BC213" s="171">
        <v>0</v>
      </c>
      <c r="BD213" s="171">
        <v>0</v>
      </c>
      <c r="BE213" s="171">
        <v>0</v>
      </c>
      <c r="BF213" s="171">
        <v>0</v>
      </c>
      <c r="BG213" s="172">
        <v>44926</v>
      </c>
      <c r="BH213" s="172">
        <v>44756</v>
      </c>
      <c r="BI213" s="174">
        <f t="shared" ca="1" si="25"/>
        <v>-1373</v>
      </c>
      <c r="BJ213" s="3" t="s">
        <v>414</v>
      </c>
      <c r="BK213" s="172">
        <v>44756</v>
      </c>
      <c r="BL213" s="3" t="s">
        <v>282</v>
      </c>
      <c r="BM213" s="3" t="s">
        <v>92</v>
      </c>
      <c r="BN213" s="3" t="s">
        <v>2253</v>
      </c>
      <c r="BO213" s="3">
        <v>0</v>
      </c>
      <c r="BP213" s="3" t="s">
        <v>284</v>
      </c>
      <c r="BQ213" s="172">
        <v>44574</v>
      </c>
      <c r="BR213" s="3" t="s">
        <v>2254</v>
      </c>
      <c r="BS213" s="3">
        <v>2022</v>
      </c>
      <c r="BT213" s="151" t="s">
        <v>2255</v>
      </c>
      <c r="BU213" s="3" t="s">
        <v>2256</v>
      </c>
      <c r="BV213" s="3" t="s">
        <v>40</v>
      </c>
      <c r="BW213" s="3" t="s">
        <v>91</v>
      </c>
      <c r="BX213" s="3" t="s">
        <v>105</v>
      </c>
      <c r="BY213" s="3" t="s">
        <v>945</v>
      </c>
      <c r="BZ213" s="3" t="s">
        <v>105</v>
      </c>
      <c r="CA213" s="3" t="s">
        <v>288</v>
      </c>
      <c r="CB213" s="3" t="s">
        <v>289</v>
      </c>
      <c r="CC213" s="203" t="s">
        <v>2257</v>
      </c>
      <c r="CD213" s="1"/>
      <c r="CE213" s="1"/>
      <c r="CF213" s="171" t="s">
        <v>1340</v>
      </c>
      <c r="CG213" s="171" t="s">
        <v>1341</v>
      </c>
      <c r="CH213" s="171" t="s">
        <v>167</v>
      </c>
      <c r="CI213" s="171" t="s">
        <v>477</v>
      </c>
    </row>
    <row r="214" spans="1:87" ht="90" hidden="1" x14ac:dyDescent="0.25">
      <c r="A214" s="3" t="s">
        <v>2258</v>
      </c>
      <c r="B214" s="175">
        <v>231</v>
      </c>
      <c r="C214" s="170" t="str">
        <f t="shared" si="22"/>
        <v>JEP-246-2022</v>
      </c>
      <c r="D214" s="3" t="s">
        <v>2259</v>
      </c>
      <c r="E214" s="3" t="s">
        <v>881</v>
      </c>
      <c r="F214" s="172">
        <v>44579</v>
      </c>
      <c r="G214" s="3" t="s">
        <v>2260</v>
      </c>
      <c r="H214" s="3" t="s">
        <v>29</v>
      </c>
      <c r="I214" s="3" t="s">
        <v>27</v>
      </c>
      <c r="J214" s="165">
        <v>39764093</v>
      </c>
      <c r="K214" s="3">
        <v>5</v>
      </c>
      <c r="L214" s="3" t="s">
        <v>9</v>
      </c>
      <c r="M214" s="3" t="s">
        <v>105</v>
      </c>
      <c r="N214" s="3" t="s">
        <v>2261</v>
      </c>
      <c r="O214" s="171" t="s">
        <v>14</v>
      </c>
      <c r="P214" s="3" t="s">
        <v>277</v>
      </c>
      <c r="Q214" s="3" t="s">
        <v>167</v>
      </c>
      <c r="R214" s="171" t="s">
        <v>779</v>
      </c>
      <c r="S214" s="171" t="s">
        <v>2241</v>
      </c>
      <c r="T214" s="171" t="s">
        <v>2242</v>
      </c>
      <c r="U214" s="171" t="s">
        <v>2243</v>
      </c>
      <c r="V214" s="171" t="s">
        <v>2244</v>
      </c>
      <c r="W214" s="171" t="s">
        <v>105</v>
      </c>
      <c r="X214" s="171" t="s">
        <v>105</v>
      </c>
      <c r="Y214" s="171" t="s">
        <v>280</v>
      </c>
      <c r="Z214" s="115">
        <v>94760959</v>
      </c>
      <c r="AA214" s="171" t="s">
        <v>105</v>
      </c>
      <c r="AB214" s="171" t="s">
        <v>105</v>
      </c>
      <c r="AC214" s="153" t="s">
        <v>320</v>
      </c>
      <c r="AD214" s="153" t="s">
        <v>105</v>
      </c>
      <c r="AE214" s="175">
        <v>46022</v>
      </c>
      <c r="AF214" s="175">
        <v>49522</v>
      </c>
      <c r="AG214" s="175">
        <v>2018011001091</v>
      </c>
      <c r="AH214" s="172">
        <v>44583</v>
      </c>
      <c r="AI214" s="172">
        <v>44586</v>
      </c>
      <c r="AJ214" s="3" t="s">
        <v>105</v>
      </c>
      <c r="AK214" s="173" t="s">
        <v>105</v>
      </c>
      <c r="AL214" s="3" t="s">
        <v>105</v>
      </c>
      <c r="AM214" s="172" t="s">
        <v>105</v>
      </c>
      <c r="AN214" s="154">
        <v>0</v>
      </c>
      <c r="AO214" s="3" t="s">
        <v>105</v>
      </c>
      <c r="AP214" s="154">
        <v>0</v>
      </c>
      <c r="AQ214" s="172" t="s">
        <v>105</v>
      </c>
      <c r="AR214" s="154">
        <v>0</v>
      </c>
      <c r="AS214" s="172" t="s">
        <v>105</v>
      </c>
      <c r="AT214" s="154">
        <v>0</v>
      </c>
      <c r="AU214" s="3" t="s">
        <v>105</v>
      </c>
      <c r="AV214" s="154">
        <v>0</v>
      </c>
      <c r="AW214" s="3" t="s">
        <v>105</v>
      </c>
      <c r="AX214" s="3">
        <v>0</v>
      </c>
      <c r="AY214" s="172" t="s">
        <v>105</v>
      </c>
      <c r="AZ214" s="3">
        <f t="shared" si="23"/>
        <v>0</v>
      </c>
      <c r="BA214" s="159">
        <f t="shared" si="24"/>
        <v>94760959</v>
      </c>
      <c r="BB214" s="171">
        <f t="shared" si="21"/>
        <v>0</v>
      </c>
      <c r="BC214" s="171">
        <v>0</v>
      </c>
      <c r="BD214" s="171">
        <v>0</v>
      </c>
      <c r="BE214" s="171">
        <v>0</v>
      </c>
      <c r="BF214" s="171">
        <v>0</v>
      </c>
      <c r="BG214" s="172">
        <v>44926</v>
      </c>
      <c r="BH214" s="172">
        <v>44926</v>
      </c>
      <c r="BI214" s="174">
        <f t="shared" ca="1" si="25"/>
        <v>-1203</v>
      </c>
      <c r="BJ214" s="3" t="s">
        <v>281</v>
      </c>
      <c r="BK214" s="172" t="s">
        <v>105</v>
      </c>
      <c r="BL214" s="3" t="s">
        <v>282</v>
      </c>
      <c r="BM214" s="3" t="s">
        <v>298</v>
      </c>
      <c r="BN214" s="3" t="s">
        <v>2262</v>
      </c>
      <c r="BO214" s="3">
        <v>0</v>
      </c>
      <c r="BP214" s="3" t="s">
        <v>394</v>
      </c>
      <c r="BQ214" s="172">
        <v>44585</v>
      </c>
      <c r="BR214" s="3" t="s">
        <v>2263</v>
      </c>
      <c r="BS214" s="3">
        <v>2022</v>
      </c>
      <c r="BT214" s="3" t="s">
        <v>286</v>
      </c>
      <c r="BU214" s="3" t="s">
        <v>2247</v>
      </c>
      <c r="BV214" s="3" t="s">
        <v>40</v>
      </c>
      <c r="BW214" s="3" t="s">
        <v>93</v>
      </c>
      <c r="BX214" s="3" t="s">
        <v>105</v>
      </c>
      <c r="BY214" s="3" t="s">
        <v>2264</v>
      </c>
      <c r="BZ214" s="3" t="s">
        <v>105</v>
      </c>
      <c r="CA214" s="3" t="s">
        <v>303</v>
      </c>
      <c r="CB214" s="3" t="s">
        <v>289</v>
      </c>
      <c r="CC214" s="203" t="s">
        <v>2265</v>
      </c>
      <c r="CD214" s="1"/>
      <c r="CE214" s="1"/>
      <c r="CF214" s="171" t="s">
        <v>1340</v>
      </c>
      <c r="CG214" s="171" t="s">
        <v>1341</v>
      </c>
      <c r="CH214" s="171" t="s">
        <v>167</v>
      </c>
      <c r="CI214" s="171" t="s">
        <v>477</v>
      </c>
    </row>
    <row r="215" spans="1:87" ht="90" hidden="1" x14ac:dyDescent="0.25">
      <c r="A215" s="3" t="s">
        <v>2266</v>
      </c>
      <c r="B215" s="175">
        <v>232</v>
      </c>
      <c r="C215" s="170" t="str">
        <f t="shared" si="22"/>
        <v>JEP-247-2022</v>
      </c>
      <c r="D215" s="3" t="s">
        <v>2267</v>
      </c>
      <c r="E215" s="3" t="s">
        <v>881</v>
      </c>
      <c r="F215" s="172">
        <v>44579</v>
      </c>
      <c r="G215" s="3" t="s">
        <v>2268</v>
      </c>
      <c r="H215" s="3" t="s">
        <v>29</v>
      </c>
      <c r="I215" s="3" t="s">
        <v>27</v>
      </c>
      <c r="J215" s="165">
        <v>51683576</v>
      </c>
      <c r="K215" s="3">
        <v>6</v>
      </c>
      <c r="L215" s="3" t="s">
        <v>9</v>
      </c>
      <c r="M215" s="3" t="s">
        <v>105</v>
      </c>
      <c r="N215" s="3" t="s">
        <v>2269</v>
      </c>
      <c r="O215" s="171" t="s">
        <v>14</v>
      </c>
      <c r="P215" s="3" t="s">
        <v>277</v>
      </c>
      <c r="Q215" s="3" t="s">
        <v>167</v>
      </c>
      <c r="R215" s="171" t="s">
        <v>779</v>
      </c>
      <c r="S215" s="171" t="s">
        <v>2241</v>
      </c>
      <c r="T215" s="171" t="s">
        <v>2242</v>
      </c>
      <c r="U215" s="171" t="s">
        <v>2243</v>
      </c>
      <c r="V215" s="171" t="s">
        <v>2244</v>
      </c>
      <c r="W215" s="171" t="s">
        <v>105</v>
      </c>
      <c r="X215" s="171" t="s">
        <v>105</v>
      </c>
      <c r="Y215" s="171" t="s">
        <v>280</v>
      </c>
      <c r="Z215" s="115">
        <v>94760959</v>
      </c>
      <c r="AA215" s="171" t="s">
        <v>105</v>
      </c>
      <c r="AB215" s="171" t="s">
        <v>105</v>
      </c>
      <c r="AC215" s="153">
        <v>8240084</v>
      </c>
      <c r="AD215" s="153" t="s">
        <v>105</v>
      </c>
      <c r="AE215" s="175">
        <v>24922</v>
      </c>
      <c r="AF215" s="175">
        <v>52622</v>
      </c>
      <c r="AG215" s="175">
        <v>2018011001091</v>
      </c>
      <c r="AH215" s="172">
        <v>44584</v>
      </c>
      <c r="AI215" s="172">
        <v>44586</v>
      </c>
      <c r="AJ215" s="3" t="s">
        <v>105</v>
      </c>
      <c r="AK215" s="173" t="s">
        <v>105</v>
      </c>
      <c r="AL215" s="3" t="s">
        <v>105</v>
      </c>
      <c r="AM215" s="172" t="s">
        <v>105</v>
      </c>
      <c r="AN215" s="154">
        <v>0</v>
      </c>
      <c r="AO215" s="3" t="s">
        <v>105</v>
      </c>
      <c r="AP215" s="154">
        <v>0</v>
      </c>
      <c r="AQ215" s="172" t="s">
        <v>105</v>
      </c>
      <c r="AR215" s="154">
        <v>0</v>
      </c>
      <c r="AS215" s="172" t="s">
        <v>105</v>
      </c>
      <c r="AT215" s="154">
        <v>0</v>
      </c>
      <c r="AU215" s="3" t="s">
        <v>105</v>
      </c>
      <c r="AV215" s="154">
        <v>0</v>
      </c>
      <c r="AW215" s="3" t="s">
        <v>105</v>
      </c>
      <c r="AX215" s="3">
        <v>0</v>
      </c>
      <c r="AY215" s="172" t="s">
        <v>105</v>
      </c>
      <c r="AZ215" s="3">
        <f t="shared" si="23"/>
        <v>0</v>
      </c>
      <c r="BA215" s="159">
        <f t="shared" si="24"/>
        <v>94760959</v>
      </c>
      <c r="BB215" s="171">
        <f t="shared" ref="BB215:BB278" si="26">BC215+BD215+BE215+BF215</f>
        <v>0</v>
      </c>
      <c r="BC215" s="171">
        <v>0</v>
      </c>
      <c r="BD215" s="171">
        <v>0</v>
      </c>
      <c r="BE215" s="171">
        <v>0</v>
      </c>
      <c r="BF215" s="171">
        <v>0</v>
      </c>
      <c r="BG215" s="172">
        <v>44926</v>
      </c>
      <c r="BH215" s="172">
        <v>44926</v>
      </c>
      <c r="BI215" s="174">
        <f t="shared" ca="1" si="25"/>
        <v>-1203</v>
      </c>
      <c r="BJ215" s="3" t="s">
        <v>281</v>
      </c>
      <c r="BK215" s="172" t="s">
        <v>105</v>
      </c>
      <c r="BL215" s="3" t="s">
        <v>282</v>
      </c>
      <c r="BM215" s="3" t="s">
        <v>92</v>
      </c>
      <c r="BN215" s="3" t="s">
        <v>2270</v>
      </c>
      <c r="BO215" s="3">
        <v>0</v>
      </c>
      <c r="BP215" s="3" t="s">
        <v>394</v>
      </c>
      <c r="BQ215" s="172">
        <v>44585</v>
      </c>
      <c r="BR215" s="3" t="s">
        <v>1147</v>
      </c>
      <c r="BS215" s="3">
        <v>2022</v>
      </c>
      <c r="BT215" s="3" t="s">
        <v>286</v>
      </c>
      <c r="BU215" s="3" t="s">
        <v>2247</v>
      </c>
      <c r="BV215" s="3" t="s">
        <v>40</v>
      </c>
      <c r="BW215" s="3" t="s">
        <v>93</v>
      </c>
      <c r="BX215" s="3" t="s">
        <v>105</v>
      </c>
      <c r="BY215" s="3" t="s">
        <v>945</v>
      </c>
      <c r="BZ215" s="3" t="s">
        <v>105</v>
      </c>
      <c r="CA215" s="3" t="s">
        <v>303</v>
      </c>
      <c r="CB215" s="3" t="s">
        <v>289</v>
      </c>
      <c r="CC215" s="203" t="s">
        <v>2271</v>
      </c>
      <c r="CD215" s="1"/>
      <c r="CE215" s="1"/>
      <c r="CF215" s="171" t="s">
        <v>1340</v>
      </c>
      <c r="CG215" s="171" t="s">
        <v>1341</v>
      </c>
      <c r="CH215" s="171" t="s">
        <v>167</v>
      </c>
      <c r="CI215" s="171" t="s">
        <v>477</v>
      </c>
    </row>
    <row r="216" spans="1:87" ht="396" hidden="1" x14ac:dyDescent="0.25">
      <c r="A216" s="3" t="s">
        <v>2272</v>
      </c>
      <c r="B216" s="175">
        <v>233</v>
      </c>
      <c r="C216" s="170" t="str">
        <f t="shared" si="22"/>
        <v>JEP-046-2022</v>
      </c>
      <c r="D216" s="3" t="s">
        <v>2273</v>
      </c>
      <c r="E216" s="3" t="s">
        <v>881</v>
      </c>
      <c r="F216" s="172" t="s">
        <v>274</v>
      </c>
      <c r="G216" s="3" t="s">
        <v>2274</v>
      </c>
      <c r="H216" s="3" t="s">
        <v>29</v>
      </c>
      <c r="I216" s="3" t="s">
        <v>27</v>
      </c>
      <c r="J216" s="165" t="s">
        <v>2275</v>
      </c>
      <c r="K216" s="3">
        <v>2</v>
      </c>
      <c r="L216" s="3" t="s">
        <v>9</v>
      </c>
      <c r="M216" s="3" t="s">
        <v>105</v>
      </c>
      <c r="N216" s="3" t="s">
        <v>2276</v>
      </c>
      <c r="O216" s="171" t="s">
        <v>14</v>
      </c>
      <c r="P216" s="3" t="s">
        <v>277</v>
      </c>
      <c r="Q216" s="3" t="s">
        <v>167</v>
      </c>
      <c r="R216" s="171" t="s">
        <v>779</v>
      </c>
      <c r="S216" s="171" t="s">
        <v>2241</v>
      </c>
      <c r="T216" s="171" t="s">
        <v>2242</v>
      </c>
      <c r="U216" s="171" t="s">
        <v>2243</v>
      </c>
      <c r="V216" s="171" t="s">
        <v>2244</v>
      </c>
      <c r="W216" s="171" t="s">
        <v>105</v>
      </c>
      <c r="X216" s="171" t="s">
        <v>105</v>
      </c>
      <c r="Y216" s="171" t="s">
        <v>280</v>
      </c>
      <c r="Z216" s="115">
        <v>43368840</v>
      </c>
      <c r="AA216" s="171" t="s">
        <v>105</v>
      </c>
      <c r="AB216" s="171" t="s">
        <v>105</v>
      </c>
      <c r="AC216" s="153" t="s">
        <v>1115</v>
      </c>
      <c r="AD216" s="153" t="s">
        <v>105</v>
      </c>
      <c r="AE216" s="175">
        <v>33122</v>
      </c>
      <c r="AF216" s="175">
        <v>28722</v>
      </c>
      <c r="AG216" s="175">
        <v>2018011001091</v>
      </c>
      <c r="AH216" s="172">
        <v>44573</v>
      </c>
      <c r="AI216" s="172">
        <v>44574</v>
      </c>
      <c r="AJ216" s="3" t="s">
        <v>105</v>
      </c>
      <c r="AK216" s="173" t="s">
        <v>105</v>
      </c>
      <c r="AL216" s="3" t="s">
        <v>105</v>
      </c>
      <c r="AM216" s="172" t="s">
        <v>105</v>
      </c>
      <c r="AN216" s="154">
        <v>0</v>
      </c>
      <c r="AO216" s="3" t="s">
        <v>105</v>
      </c>
      <c r="AP216" s="154">
        <v>0</v>
      </c>
      <c r="AQ216" s="172" t="s">
        <v>105</v>
      </c>
      <c r="AR216" s="154">
        <v>0</v>
      </c>
      <c r="AS216" s="3" t="s">
        <v>105</v>
      </c>
      <c r="AT216" s="154">
        <v>0</v>
      </c>
      <c r="AU216" s="3" t="s">
        <v>105</v>
      </c>
      <c r="AV216" s="154">
        <v>0</v>
      </c>
      <c r="AW216" s="3" t="s">
        <v>105</v>
      </c>
      <c r="AX216" s="3">
        <v>0</v>
      </c>
      <c r="AY216" s="172" t="s">
        <v>105</v>
      </c>
      <c r="AZ216" s="3">
        <f t="shared" si="23"/>
        <v>0</v>
      </c>
      <c r="BA216" s="159">
        <f t="shared" si="24"/>
        <v>43368840</v>
      </c>
      <c r="BB216" s="171">
        <f t="shared" si="26"/>
        <v>0</v>
      </c>
      <c r="BC216" s="171">
        <v>0</v>
      </c>
      <c r="BD216" s="171">
        <v>0</v>
      </c>
      <c r="BE216" s="171">
        <v>0</v>
      </c>
      <c r="BF216" s="171">
        <v>0</v>
      </c>
      <c r="BG216" s="172">
        <v>44926</v>
      </c>
      <c r="BH216" s="172">
        <v>44926</v>
      </c>
      <c r="BI216" s="174">
        <f t="shared" ca="1" si="25"/>
        <v>-1203</v>
      </c>
      <c r="BJ216" s="3" t="s">
        <v>281</v>
      </c>
      <c r="BK216" s="172" t="s">
        <v>105</v>
      </c>
      <c r="BL216" s="3" t="s">
        <v>282</v>
      </c>
      <c r="BM216" s="3" t="s">
        <v>92</v>
      </c>
      <c r="BN216" s="3" t="s">
        <v>2277</v>
      </c>
      <c r="BO216" s="3">
        <v>0</v>
      </c>
      <c r="BP216" s="3" t="s">
        <v>394</v>
      </c>
      <c r="BQ216" s="172">
        <v>44572</v>
      </c>
      <c r="BR216" s="3" t="s">
        <v>2278</v>
      </c>
      <c r="BS216" s="3">
        <v>2022</v>
      </c>
      <c r="BT216" s="151" t="s">
        <v>2279</v>
      </c>
      <c r="BU216" s="3" t="s">
        <v>2247</v>
      </c>
      <c r="BV216" s="3" t="s">
        <v>40</v>
      </c>
      <c r="BW216" s="3" t="s">
        <v>93</v>
      </c>
      <c r="BX216" s="3" t="s">
        <v>105</v>
      </c>
      <c r="BY216" s="3" t="s">
        <v>1140</v>
      </c>
      <c r="BZ216" s="3" t="s">
        <v>2280</v>
      </c>
      <c r="CA216" s="3" t="s">
        <v>288</v>
      </c>
      <c r="CB216" s="151" t="s">
        <v>2281</v>
      </c>
      <c r="CC216" s="204" t="s">
        <v>2282</v>
      </c>
      <c r="CD216" s="1"/>
      <c r="CE216" s="1"/>
      <c r="CF216" s="171" t="s">
        <v>1340</v>
      </c>
      <c r="CG216" s="171" t="s">
        <v>1341</v>
      </c>
      <c r="CH216" s="171" t="s">
        <v>167</v>
      </c>
      <c r="CI216" s="171" t="s">
        <v>477</v>
      </c>
    </row>
    <row r="217" spans="1:87" ht="90" hidden="1" x14ac:dyDescent="0.25">
      <c r="A217" s="3" t="s">
        <v>2283</v>
      </c>
      <c r="B217" s="175">
        <v>234</v>
      </c>
      <c r="C217" s="170" t="str">
        <f t="shared" si="22"/>
        <v>JEP-248-2022</v>
      </c>
      <c r="D217" s="3" t="s">
        <v>2284</v>
      </c>
      <c r="E217" s="3" t="s">
        <v>881</v>
      </c>
      <c r="F217" s="172">
        <v>44579</v>
      </c>
      <c r="G217" s="3" t="s">
        <v>2285</v>
      </c>
      <c r="H217" s="3" t="s">
        <v>29</v>
      </c>
      <c r="I217" s="3" t="s">
        <v>27</v>
      </c>
      <c r="J217" s="165">
        <v>80089157</v>
      </c>
      <c r="K217" s="3">
        <v>1</v>
      </c>
      <c r="L217" s="3" t="s">
        <v>9</v>
      </c>
      <c r="M217" s="3" t="s">
        <v>105</v>
      </c>
      <c r="N217" s="3" t="s">
        <v>2286</v>
      </c>
      <c r="O217" s="171" t="s">
        <v>14</v>
      </c>
      <c r="P217" s="3" t="s">
        <v>277</v>
      </c>
      <c r="Q217" s="3" t="s">
        <v>167</v>
      </c>
      <c r="R217" s="171" t="s">
        <v>779</v>
      </c>
      <c r="S217" s="171" t="s">
        <v>2241</v>
      </c>
      <c r="T217" s="171" t="s">
        <v>2242</v>
      </c>
      <c r="U217" s="171" t="s">
        <v>2243</v>
      </c>
      <c r="V217" s="171" t="s">
        <v>2244</v>
      </c>
      <c r="W217" s="171" t="s">
        <v>105</v>
      </c>
      <c r="X217" s="171" t="s">
        <v>105</v>
      </c>
      <c r="Y217" s="171" t="s">
        <v>280</v>
      </c>
      <c r="Z217" s="115">
        <v>94760959</v>
      </c>
      <c r="AA217" s="171" t="s">
        <v>105</v>
      </c>
      <c r="AB217" s="171" t="s">
        <v>105</v>
      </c>
      <c r="AC217" s="153" t="s">
        <v>320</v>
      </c>
      <c r="AD217" s="153" t="s">
        <v>105</v>
      </c>
      <c r="AE217" s="175">
        <v>25122</v>
      </c>
      <c r="AF217" s="175">
        <v>50022</v>
      </c>
      <c r="AG217" s="175" t="s">
        <v>732</v>
      </c>
      <c r="AH217" s="172">
        <v>44584</v>
      </c>
      <c r="AI217" s="172">
        <v>44585</v>
      </c>
      <c r="AJ217" s="3" t="s">
        <v>105</v>
      </c>
      <c r="AK217" s="173" t="s">
        <v>105</v>
      </c>
      <c r="AL217" s="3" t="s">
        <v>105</v>
      </c>
      <c r="AM217" s="172" t="s">
        <v>105</v>
      </c>
      <c r="AN217" s="154">
        <v>0</v>
      </c>
      <c r="AO217" s="3" t="s">
        <v>105</v>
      </c>
      <c r="AP217" s="154">
        <v>0</v>
      </c>
      <c r="AQ217" s="172" t="s">
        <v>105</v>
      </c>
      <c r="AR217" s="154">
        <v>0</v>
      </c>
      <c r="AS217" s="172" t="s">
        <v>105</v>
      </c>
      <c r="AT217" s="154">
        <v>0</v>
      </c>
      <c r="AU217" s="3" t="s">
        <v>105</v>
      </c>
      <c r="AV217" s="154">
        <v>0</v>
      </c>
      <c r="AW217" s="3" t="s">
        <v>105</v>
      </c>
      <c r="AX217" s="3">
        <v>0</v>
      </c>
      <c r="AY217" s="172" t="s">
        <v>105</v>
      </c>
      <c r="AZ217" s="3">
        <f t="shared" si="23"/>
        <v>0</v>
      </c>
      <c r="BA217" s="159">
        <f t="shared" si="24"/>
        <v>94760959</v>
      </c>
      <c r="BB217" s="171">
        <f t="shared" si="26"/>
        <v>0</v>
      </c>
      <c r="BC217" s="171">
        <v>0</v>
      </c>
      <c r="BD217" s="171">
        <v>0</v>
      </c>
      <c r="BE217" s="171">
        <v>0</v>
      </c>
      <c r="BF217" s="171">
        <v>0</v>
      </c>
      <c r="BG217" s="172">
        <v>44926</v>
      </c>
      <c r="BH217" s="172">
        <v>44926</v>
      </c>
      <c r="BI217" s="174">
        <f t="shared" ca="1" si="25"/>
        <v>-1203</v>
      </c>
      <c r="BJ217" s="3" t="s">
        <v>281</v>
      </c>
      <c r="BK217" s="172" t="s">
        <v>105</v>
      </c>
      <c r="BL217" s="3" t="s">
        <v>282</v>
      </c>
      <c r="BM217" s="3" t="s">
        <v>92</v>
      </c>
      <c r="BN217" s="3" t="s">
        <v>2287</v>
      </c>
      <c r="BO217" s="3">
        <v>0</v>
      </c>
      <c r="BP217" s="3" t="s">
        <v>394</v>
      </c>
      <c r="BQ217" s="172">
        <v>44585</v>
      </c>
      <c r="BR217" s="3" t="s">
        <v>1034</v>
      </c>
      <c r="BS217" s="3">
        <v>2022</v>
      </c>
      <c r="BT217" s="3" t="s">
        <v>286</v>
      </c>
      <c r="BU217" s="3" t="s">
        <v>2247</v>
      </c>
      <c r="BV217" s="3" t="s">
        <v>40</v>
      </c>
      <c r="BW217" s="3" t="s">
        <v>93</v>
      </c>
      <c r="BX217" s="3" t="s">
        <v>105</v>
      </c>
      <c r="BY217" s="3" t="s">
        <v>418</v>
      </c>
      <c r="BZ217" s="3" t="s">
        <v>105</v>
      </c>
      <c r="CA217" s="3" t="s">
        <v>288</v>
      </c>
      <c r="CB217" s="3" t="s">
        <v>289</v>
      </c>
      <c r="CC217" s="203" t="s">
        <v>2288</v>
      </c>
      <c r="CD217" s="1"/>
      <c r="CE217" s="1"/>
      <c r="CF217" s="171" t="s">
        <v>1340</v>
      </c>
      <c r="CG217" s="171" t="s">
        <v>1341</v>
      </c>
      <c r="CH217" s="171" t="s">
        <v>167</v>
      </c>
      <c r="CI217" s="171" t="s">
        <v>477</v>
      </c>
    </row>
    <row r="218" spans="1:87" ht="378" hidden="1" x14ac:dyDescent="0.25">
      <c r="A218" s="3" t="s">
        <v>2289</v>
      </c>
      <c r="B218" s="175">
        <v>235</v>
      </c>
      <c r="C218" s="170" t="str">
        <f t="shared" ref="C218:C281" si="27">_xlfn.CONCAT(A218,"-","2022")</f>
        <v>JEP-013-2022</v>
      </c>
      <c r="D218" s="3" t="s">
        <v>2290</v>
      </c>
      <c r="E218" s="3" t="s">
        <v>881</v>
      </c>
      <c r="F218" s="172" t="s">
        <v>274</v>
      </c>
      <c r="G218" s="3" t="s">
        <v>2291</v>
      </c>
      <c r="H218" s="3" t="s">
        <v>29</v>
      </c>
      <c r="I218" s="3" t="s">
        <v>27</v>
      </c>
      <c r="J218" s="165">
        <v>35990020</v>
      </c>
      <c r="K218" s="3">
        <v>1</v>
      </c>
      <c r="L218" s="3" t="s">
        <v>9</v>
      </c>
      <c r="M218" s="3" t="s">
        <v>105</v>
      </c>
      <c r="N218" s="3" t="s">
        <v>2292</v>
      </c>
      <c r="O218" s="171" t="s">
        <v>14</v>
      </c>
      <c r="P218" s="3" t="s">
        <v>277</v>
      </c>
      <c r="Q218" s="3" t="s">
        <v>167</v>
      </c>
      <c r="R218" s="171" t="s">
        <v>779</v>
      </c>
      <c r="S218" s="171" t="s">
        <v>2241</v>
      </c>
      <c r="T218" s="171" t="s">
        <v>2242</v>
      </c>
      <c r="U218" s="171" t="s">
        <v>2243</v>
      </c>
      <c r="V218" s="171" t="s">
        <v>2244</v>
      </c>
      <c r="W218" s="171" t="s">
        <v>105</v>
      </c>
      <c r="X218" s="171" t="s">
        <v>105</v>
      </c>
      <c r="Y218" s="171" t="s">
        <v>280</v>
      </c>
      <c r="Z218" s="115">
        <v>43368840</v>
      </c>
      <c r="AA218" s="171" t="s">
        <v>105</v>
      </c>
      <c r="AB218" s="171" t="s">
        <v>105</v>
      </c>
      <c r="AC218" s="153">
        <v>3614070</v>
      </c>
      <c r="AD218" s="153" t="s">
        <v>105</v>
      </c>
      <c r="AE218" s="175">
        <v>24022</v>
      </c>
      <c r="AF218" s="175">
        <v>25222</v>
      </c>
      <c r="AG218" s="175">
        <v>2018011001091</v>
      </c>
      <c r="AH218" s="172">
        <v>44567</v>
      </c>
      <c r="AI218" s="172">
        <v>44573</v>
      </c>
      <c r="AJ218" s="3" t="s">
        <v>105</v>
      </c>
      <c r="AK218" s="3" t="s">
        <v>105</v>
      </c>
      <c r="AL218" s="3" t="s">
        <v>105</v>
      </c>
      <c r="AM218" s="172" t="s">
        <v>105</v>
      </c>
      <c r="AN218" s="154">
        <v>0</v>
      </c>
      <c r="AO218" s="3" t="s">
        <v>105</v>
      </c>
      <c r="AP218" s="154">
        <v>0</v>
      </c>
      <c r="AQ218" s="172" t="s">
        <v>105</v>
      </c>
      <c r="AR218" s="154">
        <v>0</v>
      </c>
      <c r="AS218" s="3" t="s">
        <v>105</v>
      </c>
      <c r="AT218" s="154">
        <v>0</v>
      </c>
      <c r="AU218" s="3" t="s">
        <v>105</v>
      </c>
      <c r="AV218" s="154">
        <v>0</v>
      </c>
      <c r="AW218" s="3" t="s">
        <v>105</v>
      </c>
      <c r="AX218" s="3">
        <v>0</v>
      </c>
      <c r="AY218" s="172" t="s">
        <v>105</v>
      </c>
      <c r="AZ218" s="3">
        <f t="shared" si="23"/>
        <v>0</v>
      </c>
      <c r="BA218" s="159">
        <f t="shared" si="24"/>
        <v>43368840</v>
      </c>
      <c r="BB218" s="171">
        <f t="shared" si="26"/>
        <v>0</v>
      </c>
      <c r="BC218" s="171">
        <v>0</v>
      </c>
      <c r="BD218" s="171">
        <v>0</v>
      </c>
      <c r="BE218" s="171">
        <v>0</v>
      </c>
      <c r="BF218" s="171">
        <v>0</v>
      </c>
      <c r="BG218" s="172">
        <v>44926</v>
      </c>
      <c r="BH218" s="172">
        <v>44926</v>
      </c>
      <c r="BI218" s="174">
        <f t="shared" ca="1" si="25"/>
        <v>-1203</v>
      </c>
      <c r="BJ218" s="3" t="s">
        <v>281</v>
      </c>
      <c r="BK218" s="172" t="s">
        <v>105</v>
      </c>
      <c r="BL218" s="3" t="s">
        <v>282</v>
      </c>
      <c r="BM218" s="3" t="s">
        <v>92</v>
      </c>
      <c r="BN218" s="3" t="s">
        <v>2293</v>
      </c>
      <c r="BO218" s="3">
        <v>0</v>
      </c>
      <c r="BP218" s="3" t="s">
        <v>394</v>
      </c>
      <c r="BQ218" s="172">
        <v>44567</v>
      </c>
      <c r="BR218" s="172" t="s">
        <v>2294</v>
      </c>
      <c r="BS218" s="3">
        <v>2022</v>
      </c>
      <c r="BT218" s="151" t="s">
        <v>2295</v>
      </c>
      <c r="BU218" s="3" t="s">
        <v>2247</v>
      </c>
      <c r="BV218" s="3" t="s">
        <v>40</v>
      </c>
      <c r="BW218" s="3" t="s">
        <v>93</v>
      </c>
      <c r="BX218" s="3" t="s">
        <v>105</v>
      </c>
      <c r="BY218" s="3" t="s">
        <v>632</v>
      </c>
      <c r="BZ218" s="3" t="s">
        <v>105</v>
      </c>
      <c r="CA218" s="3" t="s">
        <v>303</v>
      </c>
      <c r="CB218" s="151" t="s">
        <v>2296</v>
      </c>
      <c r="CC218" s="204" t="s">
        <v>2297</v>
      </c>
      <c r="CD218" s="1"/>
      <c r="CE218" s="1"/>
      <c r="CF218" s="171" t="s">
        <v>1340</v>
      </c>
      <c r="CG218" s="171" t="s">
        <v>1341</v>
      </c>
      <c r="CH218" s="171" t="s">
        <v>167</v>
      </c>
      <c r="CI218" s="171" t="s">
        <v>477</v>
      </c>
    </row>
    <row r="219" spans="1:87" ht="126" hidden="1" x14ac:dyDescent="0.25">
      <c r="A219" s="3" t="s">
        <v>2298</v>
      </c>
      <c r="B219" s="175">
        <v>236</v>
      </c>
      <c r="C219" s="170" t="str">
        <f t="shared" si="27"/>
        <v>JEP-053-2022</v>
      </c>
      <c r="D219" s="3" t="s">
        <v>2299</v>
      </c>
      <c r="E219" s="3" t="s">
        <v>881</v>
      </c>
      <c r="F219" s="172" t="s">
        <v>274</v>
      </c>
      <c r="G219" s="3" t="s">
        <v>2300</v>
      </c>
      <c r="H219" s="3" t="s">
        <v>29</v>
      </c>
      <c r="I219" s="3" t="s">
        <v>27</v>
      </c>
      <c r="J219" s="165">
        <v>1124312689</v>
      </c>
      <c r="K219" s="3">
        <v>4</v>
      </c>
      <c r="L219" s="3" t="s">
        <v>9</v>
      </c>
      <c r="M219" s="3" t="s">
        <v>105</v>
      </c>
      <c r="N219" s="3" t="s">
        <v>2301</v>
      </c>
      <c r="O219" s="171" t="s">
        <v>14</v>
      </c>
      <c r="P219" s="3" t="s">
        <v>277</v>
      </c>
      <c r="Q219" s="3" t="s">
        <v>167</v>
      </c>
      <c r="R219" s="171" t="s">
        <v>779</v>
      </c>
      <c r="S219" s="171" t="s">
        <v>2241</v>
      </c>
      <c r="T219" s="171" t="s">
        <v>2242</v>
      </c>
      <c r="U219" s="171" t="s">
        <v>2243</v>
      </c>
      <c r="V219" s="171" t="s">
        <v>2244</v>
      </c>
      <c r="W219" s="171" t="s">
        <v>105</v>
      </c>
      <c r="X219" s="171" t="s">
        <v>105</v>
      </c>
      <c r="Y219" s="171" t="s">
        <v>280</v>
      </c>
      <c r="Z219" s="115">
        <v>98881008</v>
      </c>
      <c r="AA219" s="171" t="s">
        <v>105</v>
      </c>
      <c r="AB219" s="171" t="s">
        <v>105</v>
      </c>
      <c r="AC219" s="153">
        <v>8240084</v>
      </c>
      <c r="AD219" s="153" t="s">
        <v>105</v>
      </c>
      <c r="AE219" s="175">
        <v>33222</v>
      </c>
      <c r="AF219" s="175">
        <v>28022</v>
      </c>
      <c r="AG219" s="175">
        <v>2018011001091</v>
      </c>
      <c r="AH219" s="172">
        <v>44572</v>
      </c>
      <c r="AI219" s="172">
        <v>44575</v>
      </c>
      <c r="AJ219" s="3" t="s">
        <v>105</v>
      </c>
      <c r="AK219" s="173" t="s">
        <v>105</v>
      </c>
      <c r="AL219" s="3" t="s">
        <v>105</v>
      </c>
      <c r="AM219" s="172" t="s">
        <v>105</v>
      </c>
      <c r="AN219" s="154">
        <v>0</v>
      </c>
      <c r="AO219" s="3" t="s">
        <v>105</v>
      </c>
      <c r="AP219" s="154">
        <v>0</v>
      </c>
      <c r="AQ219" s="172" t="s">
        <v>105</v>
      </c>
      <c r="AR219" s="154">
        <v>0</v>
      </c>
      <c r="AS219" s="3" t="s">
        <v>105</v>
      </c>
      <c r="AT219" s="154">
        <v>0</v>
      </c>
      <c r="AU219" s="3" t="s">
        <v>105</v>
      </c>
      <c r="AV219" s="154">
        <v>0</v>
      </c>
      <c r="AW219" s="3" t="s">
        <v>105</v>
      </c>
      <c r="AX219" s="3">
        <v>0</v>
      </c>
      <c r="AY219" s="172" t="s">
        <v>105</v>
      </c>
      <c r="AZ219" s="3">
        <f t="shared" si="23"/>
        <v>0</v>
      </c>
      <c r="BA219" s="159">
        <f t="shared" si="24"/>
        <v>98881008</v>
      </c>
      <c r="BB219" s="171">
        <f t="shared" si="26"/>
        <v>0</v>
      </c>
      <c r="BC219" s="171">
        <v>0</v>
      </c>
      <c r="BD219" s="171">
        <v>0</v>
      </c>
      <c r="BE219" s="171">
        <v>0</v>
      </c>
      <c r="BF219" s="171">
        <v>0</v>
      </c>
      <c r="BG219" s="172">
        <v>44926</v>
      </c>
      <c r="BH219" s="172">
        <v>44926</v>
      </c>
      <c r="BI219" s="174">
        <f t="shared" ca="1" si="25"/>
        <v>-1203</v>
      </c>
      <c r="BJ219" s="3" t="s">
        <v>281</v>
      </c>
      <c r="BK219" s="172" t="s">
        <v>105</v>
      </c>
      <c r="BL219" s="3" t="s">
        <v>2302</v>
      </c>
      <c r="BM219" s="3" t="s">
        <v>92</v>
      </c>
      <c r="BN219" s="3" t="s">
        <v>2303</v>
      </c>
      <c r="BO219" s="3">
        <v>1</v>
      </c>
      <c r="BP219" s="3" t="s">
        <v>310</v>
      </c>
      <c r="BQ219" s="172">
        <v>44574</v>
      </c>
      <c r="BR219" s="3" t="s">
        <v>1248</v>
      </c>
      <c r="BS219" s="3">
        <v>2022</v>
      </c>
      <c r="BT219" s="151" t="s">
        <v>2304</v>
      </c>
      <c r="BU219" s="3" t="s">
        <v>2247</v>
      </c>
      <c r="BV219" s="3" t="s">
        <v>40</v>
      </c>
      <c r="BW219" s="3" t="s">
        <v>93</v>
      </c>
      <c r="BX219" s="3" t="s">
        <v>105</v>
      </c>
      <c r="BY219" s="3" t="s">
        <v>945</v>
      </c>
      <c r="BZ219" s="3" t="s">
        <v>105</v>
      </c>
      <c r="CA219" s="3" t="s">
        <v>303</v>
      </c>
      <c r="CB219" s="3" t="s">
        <v>289</v>
      </c>
      <c r="CC219" s="204" t="s">
        <v>2305</v>
      </c>
      <c r="CD219" s="1"/>
      <c r="CE219" s="1"/>
      <c r="CF219" s="171" t="s">
        <v>1340</v>
      </c>
      <c r="CG219" s="171" t="s">
        <v>1341</v>
      </c>
      <c r="CH219" s="171" t="s">
        <v>167</v>
      </c>
      <c r="CI219" s="171" t="s">
        <v>477</v>
      </c>
    </row>
    <row r="220" spans="1:87" ht="108" hidden="1" x14ac:dyDescent="0.25">
      <c r="A220" s="3" t="s">
        <v>2306</v>
      </c>
      <c r="B220" s="175">
        <v>237</v>
      </c>
      <c r="C220" s="170" t="str">
        <f t="shared" si="27"/>
        <v>JEP-054-2022</v>
      </c>
      <c r="D220" s="3" t="s">
        <v>2307</v>
      </c>
      <c r="E220" s="3" t="s">
        <v>881</v>
      </c>
      <c r="F220" s="172" t="s">
        <v>274</v>
      </c>
      <c r="G220" s="3" t="s">
        <v>2308</v>
      </c>
      <c r="H220" s="3" t="s">
        <v>29</v>
      </c>
      <c r="I220" s="3" t="s">
        <v>27</v>
      </c>
      <c r="J220" s="165">
        <v>14606687</v>
      </c>
      <c r="K220" s="3">
        <v>2</v>
      </c>
      <c r="L220" s="3" t="s">
        <v>9</v>
      </c>
      <c r="M220" s="3" t="s">
        <v>105</v>
      </c>
      <c r="N220" s="3" t="s">
        <v>2309</v>
      </c>
      <c r="O220" s="171" t="s">
        <v>14</v>
      </c>
      <c r="P220" s="3" t="s">
        <v>277</v>
      </c>
      <c r="Q220" s="3" t="s">
        <v>167</v>
      </c>
      <c r="R220" s="171" t="s">
        <v>779</v>
      </c>
      <c r="S220" s="171" t="s">
        <v>2241</v>
      </c>
      <c r="T220" s="171" t="s">
        <v>2242</v>
      </c>
      <c r="U220" s="171" t="s">
        <v>2243</v>
      </c>
      <c r="V220" s="171" t="s">
        <v>2244</v>
      </c>
      <c r="W220" s="171" t="s">
        <v>105</v>
      </c>
      <c r="X220" s="171" t="s">
        <v>105</v>
      </c>
      <c r="Y220" s="171" t="s">
        <v>280</v>
      </c>
      <c r="Z220" s="115">
        <v>98881008</v>
      </c>
      <c r="AA220" s="171" t="s">
        <v>105</v>
      </c>
      <c r="AB220" s="171" t="s">
        <v>105</v>
      </c>
      <c r="AC220" s="153" t="s">
        <v>320</v>
      </c>
      <c r="AD220" s="153" t="s">
        <v>105</v>
      </c>
      <c r="AE220" s="175">
        <v>24122</v>
      </c>
      <c r="AF220" s="175">
        <v>31122</v>
      </c>
      <c r="AG220" s="175">
        <v>2018011001091</v>
      </c>
      <c r="AH220" s="172">
        <v>44574</v>
      </c>
      <c r="AI220" s="172">
        <v>44586</v>
      </c>
      <c r="AJ220" s="3" t="s">
        <v>2310</v>
      </c>
      <c r="AK220" s="175">
        <v>31587756</v>
      </c>
      <c r="AL220" s="3">
        <v>1</v>
      </c>
      <c r="AM220" s="172">
        <v>44743</v>
      </c>
      <c r="AN220" s="154">
        <v>0</v>
      </c>
      <c r="AO220" s="3" t="s">
        <v>105</v>
      </c>
      <c r="AP220" s="154">
        <v>0</v>
      </c>
      <c r="AQ220" s="172" t="s">
        <v>105</v>
      </c>
      <c r="AR220" s="154">
        <v>0</v>
      </c>
      <c r="AS220" s="3" t="s">
        <v>105</v>
      </c>
      <c r="AT220" s="154">
        <v>0</v>
      </c>
      <c r="AU220" s="3" t="s">
        <v>105</v>
      </c>
      <c r="AV220" s="154">
        <v>0</v>
      </c>
      <c r="AW220" s="3" t="s">
        <v>105</v>
      </c>
      <c r="AX220" s="3">
        <v>0</v>
      </c>
      <c r="AY220" s="172" t="s">
        <v>105</v>
      </c>
      <c r="AZ220" s="3">
        <f t="shared" si="23"/>
        <v>0</v>
      </c>
      <c r="BA220" s="159">
        <f t="shared" si="24"/>
        <v>98881008</v>
      </c>
      <c r="BB220" s="171">
        <f t="shared" si="26"/>
        <v>0</v>
      </c>
      <c r="BC220" s="171">
        <v>0</v>
      </c>
      <c r="BD220" s="171">
        <v>0</v>
      </c>
      <c r="BE220" s="171">
        <v>0</v>
      </c>
      <c r="BF220" s="171">
        <v>0</v>
      </c>
      <c r="BG220" s="172">
        <v>44926</v>
      </c>
      <c r="BH220" s="172">
        <v>44926</v>
      </c>
      <c r="BI220" s="174">
        <f t="shared" ca="1" si="25"/>
        <v>-1203</v>
      </c>
      <c r="BJ220" s="3" t="s">
        <v>414</v>
      </c>
      <c r="BK220" s="172" t="s">
        <v>105</v>
      </c>
      <c r="BL220" s="3" t="s">
        <v>2311</v>
      </c>
      <c r="BM220" s="3" t="s">
        <v>92</v>
      </c>
      <c r="BN220" s="3" t="s">
        <v>2312</v>
      </c>
      <c r="BO220" s="3" t="s">
        <v>605</v>
      </c>
      <c r="BP220" s="3" t="s">
        <v>456</v>
      </c>
      <c r="BQ220" s="172" t="s">
        <v>2313</v>
      </c>
      <c r="BR220" s="3" t="s">
        <v>2314</v>
      </c>
      <c r="BS220" s="172" t="s">
        <v>2315</v>
      </c>
      <c r="BT220" s="3" t="s">
        <v>286</v>
      </c>
      <c r="BU220" s="3" t="s">
        <v>2316</v>
      </c>
      <c r="BV220" s="3" t="s">
        <v>40</v>
      </c>
      <c r="BW220" s="3" t="s">
        <v>69</v>
      </c>
      <c r="BX220" s="3" t="s">
        <v>105</v>
      </c>
      <c r="BY220" s="3" t="s">
        <v>2317</v>
      </c>
      <c r="BZ220" s="3" t="s">
        <v>105</v>
      </c>
      <c r="CA220" s="3" t="s">
        <v>288</v>
      </c>
      <c r="CB220" s="151" t="s">
        <v>2318</v>
      </c>
      <c r="CC220" s="204" t="s">
        <v>2319</v>
      </c>
      <c r="CD220" s="1"/>
      <c r="CE220" s="1"/>
      <c r="CF220" s="171" t="s">
        <v>1340</v>
      </c>
      <c r="CG220" s="171" t="s">
        <v>1341</v>
      </c>
      <c r="CH220" s="171" t="s">
        <v>167</v>
      </c>
      <c r="CI220" s="171" t="s">
        <v>477</v>
      </c>
    </row>
    <row r="221" spans="1:87" ht="126" hidden="1" x14ac:dyDescent="0.25">
      <c r="A221" s="3" t="s">
        <v>2320</v>
      </c>
      <c r="B221" s="175">
        <v>238</v>
      </c>
      <c r="C221" s="170" t="str">
        <f t="shared" si="27"/>
        <v>JEP-055-2022</v>
      </c>
      <c r="D221" s="3" t="s">
        <v>2321</v>
      </c>
      <c r="E221" s="3" t="s">
        <v>881</v>
      </c>
      <c r="F221" s="172" t="s">
        <v>274</v>
      </c>
      <c r="G221" s="3" t="s">
        <v>2322</v>
      </c>
      <c r="H221" s="3" t="s">
        <v>29</v>
      </c>
      <c r="I221" s="3" t="s">
        <v>27</v>
      </c>
      <c r="J221" s="165">
        <v>1010164588</v>
      </c>
      <c r="K221" s="3">
        <v>1</v>
      </c>
      <c r="L221" s="3" t="s">
        <v>9</v>
      </c>
      <c r="M221" s="3" t="s">
        <v>105</v>
      </c>
      <c r="N221" s="3" t="s">
        <v>2323</v>
      </c>
      <c r="O221" s="171" t="s">
        <v>14</v>
      </c>
      <c r="P221" s="3" t="s">
        <v>277</v>
      </c>
      <c r="Q221" s="3" t="s">
        <v>167</v>
      </c>
      <c r="R221" s="171" t="s">
        <v>779</v>
      </c>
      <c r="S221" s="171" t="s">
        <v>2241</v>
      </c>
      <c r="T221" s="171" t="s">
        <v>2242</v>
      </c>
      <c r="U221" s="171" t="s">
        <v>2243</v>
      </c>
      <c r="V221" s="171" t="s">
        <v>2244</v>
      </c>
      <c r="W221" s="171" t="s">
        <v>105</v>
      </c>
      <c r="X221" s="171" t="s">
        <v>105</v>
      </c>
      <c r="Y221" s="171" t="s">
        <v>280</v>
      </c>
      <c r="Z221" s="115">
        <v>98881008</v>
      </c>
      <c r="AA221" s="171" t="s">
        <v>105</v>
      </c>
      <c r="AB221" s="171" t="s">
        <v>105</v>
      </c>
      <c r="AC221" s="153">
        <v>8240084</v>
      </c>
      <c r="AD221" s="153" t="s">
        <v>105</v>
      </c>
      <c r="AE221" s="175">
        <v>24222</v>
      </c>
      <c r="AF221" s="175">
        <v>43722</v>
      </c>
      <c r="AG221" s="175">
        <v>2018011001091</v>
      </c>
      <c r="AH221" s="172">
        <v>44581</v>
      </c>
      <c r="AI221" s="172">
        <v>44583</v>
      </c>
      <c r="AJ221" s="3" t="s">
        <v>105</v>
      </c>
      <c r="AK221" s="173" t="s">
        <v>105</v>
      </c>
      <c r="AL221" s="3" t="s">
        <v>105</v>
      </c>
      <c r="AM221" s="172" t="s">
        <v>105</v>
      </c>
      <c r="AN221" s="154">
        <v>0</v>
      </c>
      <c r="AO221" s="3" t="s">
        <v>105</v>
      </c>
      <c r="AP221" s="154">
        <v>0</v>
      </c>
      <c r="AQ221" s="172" t="s">
        <v>105</v>
      </c>
      <c r="AR221" s="154">
        <v>0</v>
      </c>
      <c r="AS221" s="3" t="s">
        <v>105</v>
      </c>
      <c r="AT221" s="154">
        <v>0</v>
      </c>
      <c r="AU221" s="3" t="s">
        <v>105</v>
      </c>
      <c r="AV221" s="154">
        <v>0</v>
      </c>
      <c r="AW221" s="3" t="s">
        <v>105</v>
      </c>
      <c r="AX221" s="3">
        <v>0</v>
      </c>
      <c r="AY221" s="172" t="s">
        <v>105</v>
      </c>
      <c r="AZ221" s="3">
        <f t="shared" si="23"/>
        <v>0</v>
      </c>
      <c r="BA221" s="159">
        <f t="shared" si="24"/>
        <v>98881008</v>
      </c>
      <c r="BB221" s="171">
        <f t="shared" si="26"/>
        <v>0</v>
      </c>
      <c r="BC221" s="171">
        <v>0</v>
      </c>
      <c r="BD221" s="171">
        <v>0</v>
      </c>
      <c r="BE221" s="171">
        <v>0</v>
      </c>
      <c r="BF221" s="171">
        <v>0</v>
      </c>
      <c r="BG221" s="172">
        <v>44926</v>
      </c>
      <c r="BH221" s="172">
        <v>44926</v>
      </c>
      <c r="BI221" s="174">
        <f t="shared" ca="1" si="25"/>
        <v>-1203</v>
      </c>
      <c r="BJ221" s="3" t="s">
        <v>281</v>
      </c>
      <c r="BK221" s="172" t="s">
        <v>105</v>
      </c>
      <c r="BL221" s="3" t="s">
        <v>2324</v>
      </c>
      <c r="BM221" s="3" t="s">
        <v>92</v>
      </c>
      <c r="BN221" s="3" t="s">
        <v>2325</v>
      </c>
      <c r="BO221" s="3">
        <v>0</v>
      </c>
      <c r="BP221" s="3" t="s">
        <v>394</v>
      </c>
      <c r="BQ221" s="172">
        <v>44581</v>
      </c>
      <c r="BR221" s="3" t="s">
        <v>1034</v>
      </c>
      <c r="BS221" s="3">
        <v>2022</v>
      </c>
      <c r="BT221" s="151" t="s">
        <v>2326</v>
      </c>
      <c r="BU221" s="3" t="s">
        <v>2247</v>
      </c>
      <c r="BV221" s="3" t="s">
        <v>40</v>
      </c>
      <c r="BW221" s="3" t="s">
        <v>93</v>
      </c>
      <c r="BX221" s="3" t="s">
        <v>105</v>
      </c>
      <c r="BY221" s="3" t="s">
        <v>828</v>
      </c>
      <c r="BZ221" s="3" t="s">
        <v>105</v>
      </c>
      <c r="CA221" s="3" t="s">
        <v>303</v>
      </c>
      <c r="CB221" s="3" t="s">
        <v>289</v>
      </c>
      <c r="CC221" s="204" t="s">
        <v>2327</v>
      </c>
      <c r="CD221" s="1"/>
      <c r="CE221" s="1"/>
      <c r="CF221" s="171" t="s">
        <v>1340</v>
      </c>
      <c r="CG221" s="171" t="s">
        <v>1341</v>
      </c>
      <c r="CH221" s="171" t="s">
        <v>167</v>
      </c>
      <c r="CI221" s="171" t="s">
        <v>477</v>
      </c>
    </row>
    <row r="222" spans="1:87" ht="234" hidden="1" x14ac:dyDescent="0.25">
      <c r="A222" s="3" t="s">
        <v>2328</v>
      </c>
      <c r="B222" s="175">
        <v>239</v>
      </c>
      <c r="C222" s="170" t="str">
        <f t="shared" si="27"/>
        <v>JEP-310-2022</v>
      </c>
      <c r="D222" s="3" t="s">
        <v>2329</v>
      </c>
      <c r="E222" s="3" t="s">
        <v>881</v>
      </c>
      <c r="F222" s="172">
        <v>44582</v>
      </c>
      <c r="G222" s="3" t="s">
        <v>2330</v>
      </c>
      <c r="H222" s="3" t="s">
        <v>29</v>
      </c>
      <c r="I222" s="3" t="s">
        <v>27</v>
      </c>
      <c r="J222" s="165">
        <v>55223404</v>
      </c>
      <c r="K222" s="3">
        <v>1</v>
      </c>
      <c r="L222" s="3" t="s">
        <v>9</v>
      </c>
      <c r="M222" s="3" t="s">
        <v>105</v>
      </c>
      <c r="N222" s="3" t="s">
        <v>2331</v>
      </c>
      <c r="O222" s="171" t="s">
        <v>14</v>
      </c>
      <c r="P222" s="3" t="s">
        <v>277</v>
      </c>
      <c r="Q222" s="3" t="s">
        <v>167</v>
      </c>
      <c r="R222" s="171" t="s">
        <v>779</v>
      </c>
      <c r="S222" s="171" t="s">
        <v>2241</v>
      </c>
      <c r="T222" s="171" t="s">
        <v>2242</v>
      </c>
      <c r="U222" s="171" t="s">
        <v>2243</v>
      </c>
      <c r="V222" s="171" t="s">
        <v>2244</v>
      </c>
      <c r="W222" s="171" t="s">
        <v>105</v>
      </c>
      <c r="X222" s="171" t="s">
        <v>105</v>
      </c>
      <c r="Y222" s="171" t="s">
        <v>280</v>
      </c>
      <c r="Z222" s="115">
        <v>94760959</v>
      </c>
      <c r="AA222" s="171" t="s">
        <v>105</v>
      </c>
      <c r="AB222" s="171" t="s">
        <v>105</v>
      </c>
      <c r="AC222" s="153" t="s">
        <v>320</v>
      </c>
      <c r="AD222" s="153" t="s">
        <v>105</v>
      </c>
      <c r="AE222" s="175">
        <v>24622</v>
      </c>
      <c r="AF222" s="175">
        <v>57022</v>
      </c>
      <c r="AG222" s="175" t="s">
        <v>732</v>
      </c>
      <c r="AH222" s="172">
        <v>44586</v>
      </c>
      <c r="AI222" s="172">
        <v>44589</v>
      </c>
      <c r="AJ222" s="3" t="s">
        <v>105</v>
      </c>
      <c r="AK222" s="173" t="s">
        <v>105</v>
      </c>
      <c r="AL222" s="3" t="s">
        <v>105</v>
      </c>
      <c r="AM222" s="172" t="s">
        <v>105</v>
      </c>
      <c r="AN222" s="154">
        <v>0</v>
      </c>
      <c r="AO222" s="3" t="s">
        <v>105</v>
      </c>
      <c r="AP222" s="154">
        <v>0</v>
      </c>
      <c r="AQ222" s="172" t="s">
        <v>105</v>
      </c>
      <c r="AR222" s="154">
        <v>0</v>
      </c>
      <c r="AS222" s="172" t="s">
        <v>105</v>
      </c>
      <c r="AT222" s="154">
        <v>0</v>
      </c>
      <c r="AU222" s="3" t="s">
        <v>105</v>
      </c>
      <c r="AV222" s="154">
        <v>0</v>
      </c>
      <c r="AW222" s="3" t="s">
        <v>105</v>
      </c>
      <c r="AX222" s="3">
        <v>0</v>
      </c>
      <c r="AY222" s="172" t="s">
        <v>105</v>
      </c>
      <c r="AZ222" s="3">
        <f t="shared" si="23"/>
        <v>0</v>
      </c>
      <c r="BA222" s="159">
        <f t="shared" si="24"/>
        <v>94760959</v>
      </c>
      <c r="BB222" s="171">
        <f t="shared" si="26"/>
        <v>0</v>
      </c>
      <c r="BC222" s="171">
        <v>0</v>
      </c>
      <c r="BD222" s="171">
        <v>0</v>
      </c>
      <c r="BE222" s="171">
        <v>0</v>
      </c>
      <c r="BF222" s="171">
        <v>0</v>
      </c>
      <c r="BG222" s="172">
        <v>44926</v>
      </c>
      <c r="BH222" s="172">
        <v>44926</v>
      </c>
      <c r="BI222" s="174">
        <f t="shared" ca="1" si="25"/>
        <v>-1203</v>
      </c>
      <c r="BJ222" s="3" t="s">
        <v>281</v>
      </c>
      <c r="BK222" s="172" t="s">
        <v>105</v>
      </c>
      <c r="BL222" s="3" t="s">
        <v>282</v>
      </c>
      <c r="BM222" s="3" t="s">
        <v>298</v>
      </c>
      <c r="BN222" s="3" t="s">
        <v>2332</v>
      </c>
      <c r="BO222" s="3">
        <v>0</v>
      </c>
      <c r="BP222" s="3" t="s">
        <v>310</v>
      </c>
      <c r="BQ222" s="172">
        <v>44587</v>
      </c>
      <c r="BR222" s="172" t="s">
        <v>1525</v>
      </c>
      <c r="BS222" s="3">
        <v>2022</v>
      </c>
      <c r="BT222" s="3" t="s">
        <v>286</v>
      </c>
      <c r="BU222" s="3" t="s">
        <v>2333</v>
      </c>
      <c r="BV222" s="3" t="s">
        <v>40</v>
      </c>
      <c r="BW222" s="3" t="s">
        <v>93</v>
      </c>
      <c r="BX222" s="3" t="s">
        <v>105</v>
      </c>
      <c r="BY222" s="3" t="s">
        <v>920</v>
      </c>
      <c r="BZ222" s="3" t="s">
        <v>105</v>
      </c>
      <c r="CA222" s="3" t="s">
        <v>303</v>
      </c>
      <c r="CB222" s="3" t="s">
        <v>289</v>
      </c>
      <c r="CC222" s="151" t="s">
        <v>2334</v>
      </c>
      <c r="CD222" s="1"/>
      <c r="CE222" s="1"/>
      <c r="CF222" s="171" t="s">
        <v>1340</v>
      </c>
      <c r="CG222" s="171" t="s">
        <v>1341</v>
      </c>
      <c r="CH222" s="171" t="s">
        <v>167</v>
      </c>
      <c r="CI222" s="171" t="s">
        <v>477</v>
      </c>
    </row>
    <row r="223" spans="1:87" ht="396" hidden="1" x14ac:dyDescent="0.25">
      <c r="A223" s="3" t="s">
        <v>2335</v>
      </c>
      <c r="B223" s="175">
        <v>240</v>
      </c>
      <c r="C223" s="170" t="str">
        <f t="shared" si="27"/>
        <v>JEP-014-2022</v>
      </c>
      <c r="D223" s="3" t="s">
        <v>2336</v>
      </c>
      <c r="E223" s="3" t="s">
        <v>881</v>
      </c>
      <c r="F223" s="172" t="s">
        <v>274</v>
      </c>
      <c r="G223" s="3" t="s">
        <v>2337</v>
      </c>
      <c r="H223" s="3" t="s">
        <v>29</v>
      </c>
      <c r="I223" s="3" t="s">
        <v>27</v>
      </c>
      <c r="J223" s="165">
        <v>1053837194</v>
      </c>
      <c r="K223" s="3">
        <v>7</v>
      </c>
      <c r="L223" s="3" t="s">
        <v>9</v>
      </c>
      <c r="M223" s="3" t="s">
        <v>105</v>
      </c>
      <c r="N223" s="3" t="s">
        <v>2338</v>
      </c>
      <c r="O223" s="171" t="s">
        <v>14</v>
      </c>
      <c r="P223" s="3" t="s">
        <v>277</v>
      </c>
      <c r="Q223" s="3" t="s">
        <v>167</v>
      </c>
      <c r="R223" s="171" t="s">
        <v>779</v>
      </c>
      <c r="S223" s="171" t="s">
        <v>2241</v>
      </c>
      <c r="T223" s="171" t="s">
        <v>2242</v>
      </c>
      <c r="U223" s="171" t="s">
        <v>2243</v>
      </c>
      <c r="V223" s="171" t="s">
        <v>2244</v>
      </c>
      <c r="W223" s="171" t="s">
        <v>105</v>
      </c>
      <c r="X223" s="171" t="s">
        <v>105</v>
      </c>
      <c r="Y223" s="171" t="s">
        <v>280</v>
      </c>
      <c r="Z223" s="115">
        <v>86737716</v>
      </c>
      <c r="AA223" s="171" t="s">
        <v>105</v>
      </c>
      <c r="AB223" s="171" t="s">
        <v>105</v>
      </c>
      <c r="AC223" s="153" t="s">
        <v>1495</v>
      </c>
      <c r="AD223" s="153" t="s">
        <v>105</v>
      </c>
      <c r="AE223" s="175">
        <v>24322</v>
      </c>
      <c r="AF223" s="175">
        <v>27922</v>
      </c>
      <c r="AG223" s="175">
        <v>2018011001091</v>
      </c>
      <c r="AH223" s="172">
        <v>44572</v>
      </c>
      <c r="AI223" s="172">
        <v>44580</v>
      </c>
      <c r="AJ223" s="3" t="s">
        <v>2339</v>
      </c>
      <c r="AK223" s="175">
        <v>1014179736</v>
      </c>
      <c r="AL223" s="3">
        <v>3</v>
      </c>
      <c r="AM223" s="172">
        <v>44613</v>
      </c>
      <c r="AN223" s="154">
        <v>0</v>
      </c>
      <c r="AO223" s="3" t="s">
        <v>105</v>
      </c>
      <c r="AP223" s="154">
        <v>0</v>
      </c>
      <c r="AQ223" s="172" t="s">
        <v>105</v>
      </c>
      <c r="AR223" s="154">
        <v>0</v>
      </c>
      <c r="AS223" s="3" t="s">
        <v>105</v>
      </c>
      <c r="AT223" s="154">
        <v>0</v>
      </c>
      <c r="AU223" s="3" t="s">
        <v>105</v>
      </c>
      <c r="AV223" s="154">
        <v>0</v>
      </c>
      <c r="AW223" s="3" t="s">
        <v>105</v>
      </c>
      <c r="AX223" s="3">
        <v>0</v>
      </c>
      <c r="AY223" s="172" t="s">
        <v>105</v>
      </c>
      <c r="AZ223" s="3">
        <f t="shared" si="23"/>
        <v>0</v>
      </c>
      <c r="BA223" s="159">
        <f t="shared" si="24"/>
        <v>86737716</v>
      </c>
      <c r="BB223" s="171">
        <f t="shared" si="26"/>
        <v>0</v>
      </c>
      <c r="BC223" s="171">
        <v>0</v>
      </c>
      <c r="BD223" s="171">
        <v>0</v>
      </c>
      <c r="BE223" s="171">
        <v>0</v>
      </c>
      <c r="BF223" s="171">
        <v>0</v>
      </c>
      <c r="BG223" s="172">
        <v>44926</v>
      </c>
      <c r="BH223" s="172">
        <v>44926</v>
      </c>
      <c r="BI223" s="174">
        <f t="shared" ca="1" si="25"/>
        <v>-1203</v>
      </c>
      <c r="BJ223" s="3" t="s">
        <v>414</v>
      </c>
      <c r="BK223" s="172" t="s">
        <v>105</v>
      </c>
      <c r="BL223" s="3" t="s">
        <v>282</v>
      </c>
      <c r="BM223" s="3" t="s">
        <v>92</v>
      </c>
      <c r="BN223" s="3" t="s">
        <v>2340</v>
      </c>
      <c r="BO223" s="3" t="s">
        <v>339</v>
      </c>
      <c r="BP223" s="3" t="s">
        <v>1271</v>
      </c>
      <c r="BQ223" s="172" t="s">
        <v>2341</v>
      </c>
      <c r="BR223" s="3" t="s">
        <v>2342</v>
      </c>
      <c r="BS223" s="172" t="s">
        <v>2343</v>
      </c>
      <c r="BT223" s="151" t="s">
        <v>2344</v>
      </c>
      <c r="BU223" s="3" t="s">
        <v>2345</v>
      </c>
      <c r="BV223" s="3" t="s">
        <v>40</v>
      </c>
      <c r="BW223" s="3" t="s">
        <v>69</v>
      </c>
      <c r="BX223" s="3" t="s">
        <v>105</v>
      </c>
      <c r="BY223" s="3" t="s">
        <v>418</v>
      </c>
      <c r="BZ223" s="3" t="s">
        <v>105</v>
      </c>
      <c r="CA223" s="3" t="s">
        <v>288</v>
      </c>
      <c r="CB223" s="151" t="s">
        <v>2346</v>
      </c>
      <c r="CC223" s="204" t="s">
        <v>2347</v>
      </c>
      <c r="CD223" s="1"/>
      <c r="CE223" s="1"/>
      <c r="CF223" s="171" t="s">
        <v>1340</v>
      </c>
      <c r="CG223" s="171" t="s">
        <v>1341</v>
      </c>
      <c r="CH223" s="171" t="s">
        <v>167</v>
      </c>
      <c r="CI223" s="171" t="s">
        <v>477</v>
      </c>
    </row>
    <row r="224" spans="1:87" ht="126" x14ac:dyDescent="0.25">
      <c r="A224" s="87" t="s">
        <v>2348</v>
      </c>
      <c r="B224" s="175">
        <v>241</v>
      </c>
      <c r="C224" s="170" t="str">
        <f t="shared" si="27"/>
        <v>JEP-640-2022</v>
      </c>
      <c r="D224" s="3" t="s">
        <v>2349</v>
      </c>
      <c r="E224" s="3" t="s">
        <v>472</v>
      </c>
      <c r="F224" s="172">
        <v>44764</v>
      </c>
      <c r="G224" s="3" t="s">
        <v>2350</v>
      </c>
      <c r="H224" s="3" t="s">
        <v>29</v>
      </c>
      <c r="I224" s="3" t="s">
        <v>27</v>
      </c>
      <c r="J224" s="165">
        <v>39313329</v>
      </c>
      <c r="K224" s="3">
        <v>3</v>
      </c>
      <c r="L224" s="3" t="s">
        <v>9</v>
      </c>
      <c r="M224" s="3" t="s">
        <v>2351</v>
      </c>
      <c r="N224" s="3" t="s">
        <v>2352</v>
      </c>
      <c r="O224" s="171" t="s">
        <v>14</v>
      </c>
      <c r="P224" s="171" t="s">
        <v>277</v>
      </c>
      <c r="Q224" s="3" t="s">
        <v>167</v>
      </c>
      <c r="R224" s="171" t="s">
        <v>779</v>
      </c>
      <c r="S224" s="171" t="s">
        <v>2241</v>
      </c>
      <c r="T224" s="171" t="s">
        <v>2353</v>
      </c>
      <c r="U224" s="171" t="s">
        <v>2243</v>
      </c>
      <c r="V224" s="171" t="s">
        <v>105</v>
      </c>
      <c r="W224" s="171" t="s">
        <v>105</v>
      </c>
      <c r="X224" s="171" t="s">
        <v>105</v>
      </c>
      <c r="Y224" s="171" t="s">
        <v>280</v>
      </c>
      <c r="Z224" s="156">
        <v>32960336</v>
      </c>
      <c r="AA224" s="171" t="s">
        <v>105</v>
      </c>
      <c r="AB224" s="171" t="s">
        <v>105</v>
      </c>
      <c r="AC224" s="153">
        <v>8240084</v>
      </c>
      <c r="AD224" s="153" t="s">
        <v>105</v>
      </c>
      <c r="AE224" s="175" t="s">
        <v>2354</v>
      </c>
      <c r="AF224" s="175" t="s">
        <v>2355</v>
      </c>
      <c r="AG224" s="175">
        <v>2018011001091</v>
      </c>
      <c r="AH224" s="172">
        <v>44771</v>
      </c>
      <c r="AI224" s="172">
        <v>44777</v>
      </c>
      <c r="AJ224" s="3" t="s">
        <v>105</v>
      </c>
      <c r="AK224" s="3" t="s">
        <v>105</v>
      </c>
      <c r="AL224" s="3" t="s">
        <v>105</v>
      </c>
      <c r="AM224" s="172" t="s">
        <v>105</v>
      </c>
      <c r="AN224" s="154">
        <v>0</v>
      </c>
      <c r="AO224" s="3" t="s">
        <v>105</v>
      </c>
      <c r="AP224" s="154">
        <v>0</v>
      </c>
      <c r="AQ224" s="3" t="s">
        <v>105</v>
      </c>
      <c r="AR224" s="154">
        <v>0</v>
      </c>
      <c r="AS224" s="172" t="s">
        <v>105</v>
      </c>
      <c r="AT224" s="154">
        <v>0</v>
      </c>
      <c r="AU224" s="3" t="s">
        <v>105</v>
      </c>
      <c r="AV224" s="154">
        <v>0</v>
      </c>
      <c r="AW224" s="3" t="s">
        <v>105</v>
      </c>
      <c r="AX224" s="3">
        <v>0</v>
      </c>
      <c r="AY224" s="172" t="s">
        <v>105</v>
      </c>
      <c r="AZ224" s="3">
        <f t="shared" si="23"/>
        <v>0</v>
      </c>
      <c r="BA224" s="159">
        <f t="shared" si="24"/>
        <v>32960336</v>
      </c>
      <c r="BB224" s="171">
        <f t="shared" si="26"/>
        <v>0</v>
      </c>
      <c r="BC224" s="171">
        <v>0</v>
      </c>
      <c r="BD224" s="171">
        <v>0</v>
      </c>
      <c r="BE224" s="171">
        <v>0</v>
      </c>
      <c r="BF224" s="171">
        <v>0</v>
      </c>
      <c r="BG224" s="172">
        <v>44895</v>
      </c>
      <c r="BH224" s="172">
        <v>44895</v>
      </c>
      <c r="BI224" s="174">
        <f t="shared" ca="1" si="25"/>
        <v>-1234</v>
      </c>
      <c r="BJ224" s="3" t="s">
        <v>414</v>
      </c>
      <c r="BK224" s="172" t="s">
        <v>105</v>
      </c>
      <c r="BL224" s="3" t="s">
        <v>2356</v>
      </c>
      <c r="BM224" s="3" t="s">
        <v>92</v>
      </c>
      <c r="BN224" s="3" t="s">
        <v>2357</v>
      </c>
      <c r="BO224" s="3">
        <v>1</v>
      </c>
      <c r="BP224" s="3" t="s">
        <v>416</v>
      </c>
      <c r="BQ224" s="172">
        <v>44775</v>
      </c>
      <c r="BR224" s="3" t="s">
        <v>2358</v>
      </c>
      <c r="BS224" s="3">
        <v>2022</v>
      </c>
      <c r="BT224" s="3" t="s">
        <v>286</v>
      </c>
      <c r="BU224" s="3" t="s">
        <v>2359</v>
      </c>
      <c r="BV224" s="3" t="s">
        <v>40</v>
      </c>
      <c r="BW224" s="3" t="s">
        <v>73</v>
      </c>
      <c r="BX224" s="3" t="s">
        <v>105</v>
      </c>
      <c r="BY224" s="3" t="s">
        <v>2360</v>
      </c>
      <c r="BZ224" s="3" t="s">
        <v>105</v>
      </c>
      <c r="CA224" s="3" t="s">
        <v>303</v>
      </c>
      <c r="CB224" s="151" t="s">
        <v>2361</v>
      </c>
      <c r="CC224" s="151" t="s">
        <v>2362</v>
      </c>
      <c r="CD224" s="1"/>
      <c r="CE224" s="1"/>
      <c r="CF224" s="171" t="s">
        <v>1340</v>
      </c>
      <c r="CG224" s="171" t="s">
        <v>1341</v>
      </c>
      <c r="CH224" s="171" t="s">
        <v>167</v>
      </c>
      <c r="CI224" s="171" t="s">
        <v>477</v>
      </c>
    </row>
    <row r="225" spans="1:87" ht="90" x14ac:dyDescent="0.25">
      <c r="A225" s="87" t="s">
        <v>2363</v>
      </c>
      <c r="B225" s="175">
        <v>242</v>
      </c>
      <c r="C225" s="170" t="str">
        <f t="shared" si="27"/>
        <v>JEP-630-2022</v>
      </c>
      <c r="D225" s="3" t="s">
        <v>2364</v>
      </c>
      <c r="E225" s="3" t="s">
        <v>472</v>
      </c>
      <c r="F225" s="172">
        <v>44760</v>
      </c>
      <c r="G225" s="3" t="s">
        <v>2365</v>
      </c>
      <c r="H225" s="3" t="s">
        <v>29</v>
      </c>
      <c r="I225" s="3" t="s">
        <v>27</v>
      </c>
      <c r="J225" s="165">
        <v>1085545361</v>
      </c>
      <c r="K225" s="3">
        <v>3</v>
      </c>
      <c r="L225" s="3" t="s">
        <v>9</v>
      </c>
      <c r="M225" s="3" t="s">
        <v>2366</v>
      </c>
      <c r="N225" s="3" t="s">
        <v>2367</v>
      </c>
      <c r="O225" s="171" t="s">
        <v>14</v>
      </c>
      <c r="P225" s="3" t="s">
        <v>277</v>
      </c>
      <c r="Q225" s="3" t="s">
        <v>167</v>
      </c>
      <c r="R225" s="171" t="s">
        <v>779</v>
      </c>
      <c r="S225" s="171" t="s">
        <v>2241</v>
      </c>
      <c r="T225" s="171" t="s">
        <v>2244</v>
      </c>
      <c r="U225" s="171" t="s">
        <v>2243</v>
      </c>
      <c r="V225" s="171" t="s">
        <v>105</v>
      </c>
      <c r="W225" s="171" t="s">
        <v>105</v>
      </c>
      <c r="X225" s="171" t="s">
        <v>105</v>
      </c>
      <c r="Y225" s="171" t="s">
        <v>280</v>
      </c>
      <c r="Z225" s="115">
        <v>36805702</v>
      </c>
      <c r="AA225" s="171" t="s">
        <v>105</v>
      </c>
      <c r="AB225" s="171" t="s">
        <v>105</v>
      </c>
      <c r="AC225" s="153">
        <v>8240084</v>
      </c>
      <c r="AD225" s="153" t="s">
        <v>105</v>
      </c>
      <c r="AE225" s="175" t="s">
        <v>2368</v>
      </c>
      <c r="AF225" s="175">
        <v>89422</v>
      </c>
      <c r="AG225" s="175">
        <v>2018011001091</v>
      </c>
      <c r="AH225" s="172">
        <v>44767</v>
      </c>
      <c r="AI225" s="172">
        <v>44768</v>
      </c>
      <c r="AJ225" s="3" t="s">
        <v>105</v>
      </c>
      <c r="AK225" s="3" t="s">
        <v>105</v>
      </c>
      <c r="AL225" s="3" t="s">
        <v>105</v>
      </c>
      <c r="AM225" s="172" t="s">
        <v>105</v>
      </c>
      <c r="AN225" s="154">
        <v>0</v>
      </c>
      <c r="AO225" s="3" t="s">
        <v>105</v>
      </c>
      <c r="AP225" s="154">
        <v>0</v>
      </c>
      <c r="AQ225" s="3" t="s">
        <v>105</v>
      </c>
      <c r="AR225" s="154">
        <v>0</v>
      </c>
      <c r="AS225" s="172" t="s">
        <v>105</v>
      </c>
      <c r="AT225" s="154">
        <v>0</v>
      </c>
      <c r="AU225" s="3" t="s">
        <v>105</v>
      </c>
      <c r="AV225" s="154">
        <v>0</v>
      </c>
      <c r="AW225" s="3" t="s">
        <v>105</v>
      </c>
      <c r="AX225" s="3">
        <v>0</v>
      </c>
      <c r="AY225" s="172" t="s">
        <v>105</v>
      </c>
      <c r="AZ225" s="3">
        <f t="shared" si="23"/>
        <v>0</v>
      </c>
      <c r="BA225" s="159">
        <f t="shared" si="24"/>
        <v>36805702</v>
      </c>
      <c r="BB225" s="171">
        <f t="shared" si="26"/>
        <v>0</v>
      </c>
      <c r="BC225" s="171">
        <v>0</v>
      </c>
      <c r="BD225" s="171">
        <v>0</v>
      </c>
      <c r="BE225" s="171">
        <v>0</v>
      </c>
      <c r="BF225" s="171">
        <v>0</v>
      </c>
      <c r="BG225" s="172">
        <v>44895</v>
      </c>
      <c r="BH225" s="172">
        <v>44895</v>
      </c>
      <c r="BI225" s="174">
        <f t="shared" ca="1" si="25"/>
        <v>-1234</v>
      </c>
      <c r="BJ225" s="3" t="s">
        <v>414</v>
      </c>
      <c r="BK225" s="172" t="s">
        <v>105</v>
      </c>
      <c r="BL225" s="3" t="s">
        <v>2369</v>
      </c>
      <c r="BM225" s="3" t="s">
        <v>92</v>
      </c>
      <c r="BN225" s="3" t="s">
        <v>2370</v>
      </c>
      <c r="BO225" s="3">
        <v>0</v>
      </c>
      <c r="BP225" s="3" t="s">
        <v>416</v>
      </c>
      <c r="BQ225" s="172">
        <v>44767</v>
      </c>
      <c r="BR225" s="3" t="s">
        <v>1108</v>
      </c>
      <c r="BS225" s="3">
        <v>2022</v>
      </c>
      <c r="BT225" s="3" t="s">
        <v>286</v>
      </c>
      <c r="BU225" s="3" t="s">
        <v>86</v>
      </c>
      <c r="BV225" s="3" t="s">
        <v>40</v>
      </c>
      <c r="BW225" s="3" t="s">
        <v>93</v>
      </c>
      <c r="BX225" s="3" t="s">
        <v>105</v>
      </c>
      <c r="BY225" s="3" t="s">
        <v>418</v>
      </c>
      <c r="BZ225" s="3" t="s">
        <v>105</v>
      </c>
      <c r="CA225" s="3" t="s">
        <v>288</v>
      </c>
      <c r="CB225" s="151" t="s">
        <v>2371</v>
      </c>
      <c r="CC225" s="151" t="s">
        <v>2372</v>
      </c>
      <c r="CD225" s="1"/>
      <c r="CE225" s="1"/>
      <c r="CF225" s="171" t="s">
        <v>1340</v>
      </c>
      <c r="CG225" s="171" t="s">
        <v>1341</v>
      </c>
      <c r="CH225" s="171" t="s">
        <v>167</v>
      </c>
      <c r="CI225" s="171" t="s">
        <v>477</v>
      </c>
    </row>
    <row r="226" spans="1:87" ht="90" x14ac:dyDescent="0.25">
      <c r="A226" s="3" t="s">
        <v>2373</v>
      </c>
      <c r="B226" s="175">
        <v>243</v>
      </c>
      <c r="C226" s="170" t="str">
        <f t="shared" si="27"/>
        <v>JEP-646-2022</v>
      </c>
      <c r="D226" s="3" t="s">
        <v>2374</v>
      </c>
      <c r="E226" s="3" t="s">
        <v>472</v>
      </c>
      <c r="F226" s="172">
        <v>44769</v>
      </c>
      <c r="G226" s="3" t="s">
        <v>2375</v>
      </c>
      <c r="H226" s="3" t="s">
        <v>29</v>
      </c>
      <c r="I226" s="3" t="s">
        <v>27</v>
      </c>
      <c r="J226" s="165">
        <v>52774201</v>
      </c>
      <c r="K226" s="3">
        <v>4</v>
      </c>
      <c r="L226" s="3" t="s">
        <v>9</v>
      </c>
      <c r="M226" s="3" t="s">
        <v>474</v>
      </c>
      <c r="N226" s="3" t="s">
        <v>2376</v>
      </c>
      <c r="O226" s="171" t="s">
        <v>14</v>
      </c>
      <c r="P226" s="3" t="s">
        <v>277</v>
      </c>
      <c r="Q226" s="3" t="s">
        <v>167</v>
      </c>
      <c r="R226" s="171" t="s">
        <v>779</v>
      </c>
      <c r="S226" s="171" t="s">
        <v>2241</v>
      </c>
      <c r="T226" s="171" t="s">
        <v>2353</v>
      </c>
      <c r="U226" s="171" t="s">
        <v>2243</v>
      </c>
      <c r="V226" s="171" t="s">
        <v>105</v>
      </c>
      <c r="W226" s="171" t="s">
        <v>105</v>
      </c>
      <c r="X226" s="171" t="s">
        <v>105</v>
      </c>
      <c r="Y226" s="171" t="s">
        <v>280</v>
      </c>
      <c r="Z226" s="115">
        <v>32960336</v>
      </c>
      <c r="AA226" s="171" t="s">
        <v>105</v>
      </c>
      <c r="AB226" s="171" t="s">
        <v>105</v>
      </c>
      <c r="AC226" s="153">
        <v>8240084</v>
      </c>
      <c r="AD226" s="153" t="s">
        <v>105</v>
      </c>
      <c r="AE226" s="175" t="s">
        <v>2377</v>
      </c>
      <c r="AF226" s="175">
        <v>361422</v>
      </c>
      <c r="AG226" s="175" t="s">
        <v>979</v>
      </c>
      <c r="AH226" s="155">
        <v>44781</v>
      </c>
      <c r="AI226" s="172">
        <v>44789</v>
      </c>
      <c r="AJ226" s="3" t="s">
        <v>105</v>
      </c>
      <c r="AK226" s="3" t="s">
        <v>105</v>
      </c>
      <c r="AL226" s="3" t="s">
        <v>105</v>
      </c>
      <c r="AM226" s="172" t="s">
        <v>105</v>
      </c>
      <c r="AN226" s="154">
        <v>4394704</v>
      </c>
      <c r="AO226" s="3">
        <v>44894</v>
      </c>
      <c r="AP226" s="154">
        <v>0</v>
      </c>
      <c r="AQ226" s="3" t="s">
        <v>105</v>
      </c>
      <c r="AR226" s="154">
        <v>0</v>
      </c>
      <c r="AS226" s="172" t="s">
        <v>105</v>
      </c>
      <c r="AT226" s="154">
        <v>0</v>
      </c>
      <c r="AU226" s="3" t="s">
        <v>105</v>
      </c>
      <c r="AV226" s="154">
        <v>0</v>
      </c>
      <c r="AW226" s="3" t="s">
        <v>105</v>
      </c>
      <c r="AX226" s="3">
        <v>0</v>
      </c>
      <c r="AY226" s="172" t="s">
        <v>105</v>
      </c>
      <c r="AZ226" s="3">
        <f t="shared" si="23"/>
        <v>31</v>
      </c>
      <c r="BA226" s="159">
        <f t="shared" si="24"/>
        <v>37355040</v>
      </c>
      <c r="BB226" s="171">
        <f t="shared" si="26"/>
        <v>0</v>
      </c>
      <c r="BC226" s="171">
        <v>0</v>
      </c>
      <c r="BD226" s="171">
        <v>0</v>
      </c>
      <c r="BE226" s="171">
        <v>0</v>
      </c>
      <c r="BF226" s="171">
        <v>0</v>
      </c>
      <c r="BG226" s="172">
        <v>44895</v>
      </c>
      <c r="BH226" s="172">
        <v>44926</v>
      </c>
      <c r="BI226" s="174">
        <f t="shared" ca="1" si="25"/>
        <v>-1203</v>
      </c>
      <c r="BJ226" s="3" t="s">
        <v>414</v>
      </c>
      <c r="BK226" s="172" t="s">
        <v>105</v>
      </c>
      <c r="BL226" s="3" t="s">
        <v>282</v>
      </c>
      <c r="BM226" s="3" t="s">
        <v>92</v>
      </c>
      <c r="BN226" s="3" t="s">
        <v>2378</v>
      </c>
      <c r="BO226" s="3">
        <v>0</v>
      </c>
      <c r="BP226" s="3" t="s">
        <v>416</v>
      </c>
      <c r="BQ226" s="172">
        <v>44785</v>
      </c>
      <c r="BR226" s="3" t="s">
        <v>2379</v>
      </c>
      <c r="BS226" s="3">
        <v>2022</v>
      </c>
      <c r="BT226" s="3" t="s">
        <v>286</v>
      </c>
      <c r="BU226" s="3" t="s">
        <v>2380</v>
      </c>
      <c r="BV226" s="3" t="s">
        <v>40</v>
      </c>
      <c r="BW226" s="3" t="s">
        <v>77</v>
      </c>
      <c r="BX226" s="3" t="s">
        <v>105</v>
      </c>
      <c r="BY226" s="3" t="s">
        <v>961</v>
      </c>
      <c r="BZ226" s="3" t="s">
        <v>105</v>
      </c>
      <c r="CA226" s="3" t="s">
        <v>303</v>
      </c>
      <c r="CB226" s="151" t="s">
        <v>2381</v>
      </c>
      <c r="CC226" s="151" t="s">
        <v>2382</v>
      </c>
      <c r="CD226" s="1"/>
      <c r="CE226" s="1"/>
      <c r="CF226" s="171" t="s">
        <v>1340</v>
      </c>
      <c r="CG226" s="171" t="s">
        <v>1341</v>
      </c>
      <c r="CH226" s="171" t="s">
        <v>167</v>
      </c>
      <c r="CI226" s="171" t="s">
        <v>477</v>
      </c>
    </row>
    <row r="227" spans="1:87" ht="90" x14ac:dyDescent="0.25">
      <c r="A227" s="3" t="s">
        <v>2383</v>
      </c>
      <c r="B227" s="175">
        <v>244</v>
      </c>
      <c r="C227" s="170" t="str">
        <f t="shared" si="27"/>
        <v>JEP-648-2022</v>
      </c>
      <c r="D227" s="3" t="s">
        <v>2384</v>
      </c>
      <c r="E227" s="3" t="s">
        <v>472</v>
      </c>
      <c r="F227" s="172">
        <v>44769</v>
      </c>
      <c r="G227" s="3" t="s">
        <v>2385</v>
      </c>
      <c r="H227" s="3" t="s">
        <v>29</v>
      </c>
      <c r="I227" s="3" t="s">
        <v>27</v>
      </c>
      <c r="J227" s="165">
        <v>43977155</v>
      </c>
      <c r="K227" s="3">
        <v>2</v>
      </c>
      <c r="L227" s="3" t="s">
        <v>9</v>
      </c>
      <c r="M227" s="3" t="s">
        <v>474</v>
      </c>
      <c r="N227" s="3" t="s">
        <v>2386</v>
      </c>
      <c r="O227" s="171" t="s">
        <v>14</v>
      </c>
      <c r="P227" s="3" t="s">
        <v>277</v>
      </c>
      <c r="Q227" s="3" t="s">
        <v>167</v>
      </c>
      <c r="R227" s="171" t="s">
        <v>779</v>
      </c>
      <c r="S227" s="171" t="s">
        <v>2241</v>
      </c>
      <c r="T227" s="171" t="s">
        <v>2353</v>
      </c>
      <c r="U227" s="171" t="s">
        <v>2243</v>
      </c>
      <c r="V227" s="171" t="s">
        <v>105</v>
      </c>
      <c r="W227" s="171" t="s">
        <v>105</v>
      </c>
      <c r="X227" s="171" t="s">
        <v>105</v>
      </c>
      <c r="Y227" s="171" t="s">
        <v>280</v>
      </c>
      <c r="Z227" s="115">
        <v>32960336</v>
      </c>
      <c r="AA227" s="171" t="s">
        <v>105</v>
      </c>
      <c r="AB227" s="171" t="s">
        <v>105</v>
      </c>
      <c r="AC227" s="153">
        <v>8240084</v>
      </c>
      <c r="AD227" s="153" t="s">
        <v>105</v>
      </c>
      <c r="AE227" s="175">
        <v>87422</v>
      </c>
      <c r="AF227" s="175">
        <v>362822</v>
      </c>
      <c r="AG227" s="175">
        <v>2018011001091</v>
      </c>
      <c r="AH227" s="172">
        <v>44782</v>
      </c>
      <c r="AI227" s="172">
        <v>44783</v>
      </c>
      <c r="AJ227" s="3" t="s">
        <v>105</v>
      </c>
      <c r="AK227" s="3" t="s">
        <v>105</v>
      </c>
      <c r="AL227" s="3" t="s">
        <v>105</v>
      </c>
      <c r="AM227" s="172" t="s">
        <v>105</v>
      </c>
      <c r="AN227" s="154">
        <v>0</v>
      </c>
      <c r="AO227" s="3" t="s">
        <v>105</v>
      </c>
      <c r="AP227" s="154">
        <v>0</v>
      </c>
      <c r="AQ227" s="3" t="s">
        <v>105</v>
      </c>
      <c r="AR227" s="154">
        <v>0</v>
      </c>
      <c r="AS227" s="172" t="s">
        <v>105</v>
      </c>
      <c r="AT227" s="154">
        <v>0</v>
      </c>
      <c r="AU227" s="3" t="s">
        <v>105</v>
      </c>
      <c r="AV227" s="154">
        <v>0</v>
      </c>
      <c r="AW227" s="3" t="s">
        <v>105</v>
      </c>
      <c r="AX227" s="3">
        <v>0</v>
      </c>
      <c r="AY227" s="172" t="s">
        <v>105</v>
      </c>
      <c r="AZ227" s="3">
        <f t="shared" si="23"/>
        <v>0</v>
      </c>
      <c r="BA227" s="159">
        <f t="shared" si="24"/>
        <v>32960336</v>
      </c>
      <c r="BB227" s="171">
        <f t="shared" si="26"/>
        <v>0</v>
      </c>
      <c r="BC227" s="171">
        <v>0</v>
      </c>
      <c r="BD227" s="171">
        <v>0</v>
      </c>
      <c r="BE227" s="171">
        <v>0</v>
      </c>
      <c r="BF227" s="171">
        <v>0</v>
      </c>
      <c r="BG227" s="172">
        <v>44895</v>
      </c>
      <c r="BH227" s="172">
        <f>BG227</f>
        <v>44895</v>
      </c>
      <c r="BI227" s="174">
        <f t="shared" ca="1" si="25"/>
        <v>-1234</v>
      </c>
      <c r="BJ227" s="3" t="s">
        <v>414</v>
      </c>
      <c r="BK227" s="172" t="s">
        <v>105</v>
      </c>
      <c r="BL227" s="3" t="s">
        <v>2387</v>
      </c>
      <c r="BM227" s="3" t="s">
        <v>92</v>
      </c>
      <c r="BN227" s="3" t="s">
        <v>2388</v>
      </c>
      <c r="BO227" s="3">
        <v>0</v>
      </c>
      <c r="BP227" s="3" t="s">
        <v>416</v>
      </c>
      <c r="BQ227" s="172">
        <v>44783</v>
      </c>
      <c r="BR227" s="3" t="s">
        <v>2389</v>
      </c>
      <c r="BS227" s="3">
        <v>2022</v>
      </c>
      <c r="BT227" s="3" t="s">
        <v>483</v>
      </c>
      <c r="BU227" s="3" t="s">
        <v>86</v>
      </c>
      <c r="BV227" s="3" t="s">
        <v>40</v>
      </c>
      <c r="BW227" s="3" t="s">
        <v>93</v>
      </c>
      <c r="BX227" s="3" t="s">
        <v>105</v>
      </c>
      <c r="BY227" s="3" t="s">
        <v>418</v>
      </c>
      <c r="BZ227" s="3" t="s">
        <v>105</v>
      </c>
      <c r="CA227" s="3" t="s">
        <v>303</v>
      </c>
      <c r="CB227" s="151" t="s">
        <v>2390</v>
      </c>
      <c r="CC227" s="151" t="s">
        <v>2391</v>
      </c>
      <c r="CD227" s="1"/>
      <c r="CE227" s="1"/>
      <c r="CF227" s="171" t="s">
        <v>1340</v>
      </c>
      <c r="CG227" s="171" t="s">
        <v>1341</v>
      </c>
      <c r="CH227" s="171" t="s">
        <v>167</v>
      </c>
      <c r="CI227" s="171" t="s">
        <v>477</v>
      </c>
    </row>
    <row r="228" spans="1:87" ht="90" x14ac:dyDescent="0.25">
      <c r="A228" s="87" t="s">
        <v>2392</v>
      </c>
      <c r="B228" s="175">
        <v>245</v>
      </c>
      <c r="C228" s="170" t="str">
        <f t="shared" si="27"/>
        <v>JEP-612-2022</v>
      </c>
      <c r="D228" s="3" t="s">
        <v>2393</v>
      </c>
      <c r="E228" s="3" t="s">
        <v>472</v>
      </c>
      <c r="F228" s="172">
        <v>44753</v>
      </c>
      <c r="G228" s="3" t="s">
        <v>2394</v>
      </c>
      <c r="H228" s="3" t="s">
        <v>29</v>
      </c>
      <c r="I228" s="3" t="s">
        <v>27</v>
      </c>
      <c r="J228" s="165">
        <v>1019024279</v>
      </c>
      <c r="K228" s="3">
        <v>1</v>
      </c>
      <c r="L228" s="3" t="s">
        <v>9</v>
      </c>
      <c r="M228" s="3" t="s">
        <v>474</v>
      </c>
      <c r="N228" s="3" t="s">
        <v>2395</v>
      </c>
      <c r="O228" s="171" t="s">
        <v>14</v>
      </c>
      <c r="P228" s="3" t="s">
        <v>277</v>
      </c>
      <c r="Q228" s="3" t="s">
        <v>167</v>
      </c>
      <c r="R228" s="171" t="s">
        <v>779</v>
      </c>
      <c r="S228" s="171" t="s">
        <v>2241</v>
      </c>
      <c r="T228" s="171" t="s">
        <v>2244</v>
      </c>
      <c r="U228" s="171" t="s">
        <v>2243</v>
      </c>
      <c r="V228" s="171" t="s">
        <v>105</v>
      </c>
      <c r="W228" s="171" t="s">
        <v>105</v>
      </c>
      <c r="X228" s="171" t="s">
        <v>105</v>
      </c>
      <c r="Y228" s="171" t="s">
        <v>280</v>
      </c>
      <c r="Z228" s="115">
        <v>24460027</v>
      </c>
      <c r="AA228" s="171" t="s">
        <v>105</v>
      </c>
      <c r="AB228" s="171" t="s">
        <v>105</v>
      </c>
      <c r="AC228" s="153">
        <v>5204263</v>
      </c>
      <c r="AD228" s="153" t="s">
        <v>105</v>
      </c>
      <c r="AE228" s="175">
        <v>88222</v>
      </c>
      <c r="AF228" s="175">
        <v>324522</v>
      </c>
      <c r="AG228" s="175">
        <v>2018011001091</v>
      </c>
      <c r="AH228" s="172">
        <v>44757</v>
      </c>
      <c r="AI228" s="172">
        <v>44761</v>
      </c>
      <c r="AJ228" s="3" t="s">
        <v>105</v>
      </c>
      <c r="AK228" s="3" t="s">
        <v>105</v>
      </c>
      <c r="AL228" s="3" t="s">
        <v>105</v>
      </c>
      <c r="AM228" s="172" t="s">
        <v>105</v>
      </c>
      <c r="AN228" s="154">
        <v>0</v>
      </c>
      <c r="AO228" s="3" t="s">
        <v>105</v>
      </c>
      <c r="AP228" s="154">
        <v>0</v>
      </c>
      <c r="AQ228" s="3" t="s">
        <v>105</v>
      </c>
      <c r="AR228" s="154">
        <v>0</v>
      </c>
      <c r="AS228" s="172" t="s">
        <v>105</v>
      </c>
      <c r="AT228" s="154">
        <v>0</v>
      </c>
      <c r="AU228" s="3" t="s">
        <v>105</v>
      </c>
      <c r="AV228" s="154">
        <v>0</v>
      </c>
      <c r="AW228" s="3" t="s">
        <v>105</v>
      </c>
      <c r="AX228" s="3">
        <v>0</v>
      </c>
      <c r="AY228" s="172" t="s">
        <v>105</v>
      </c>
      <c r="AZ228" s="3">
        <f t="shared" si="23"/>
        <v>0</v>
      </c>
      <c r="BA228" s="159">
        <f t="shared" si="24"/>
        <v>24460027</v>
      </c>
      <c r="BB228" s="171">
        <f t="shared" si="26"/>
        <v>0</v>
      </c>
      <c r="BC228" s="171">
        <v>0</v>
      </c>
      <c r="BD228" s="171">
        <v>0</v>
      </c>
      <c r="BE228" s="171">
        <v>0</v>
      </c>
      <c r="BF228" s="171">
        <v>0</v>
      </c>
      <c r="BG228" s="172">
        <v>44895</v>
      </c>
      <c r="BH228" s="172">
        <v>44895</v>
      </c>
      <c r="BI228" s="174">
        <f t="shared" ca="1" si="25"/>
        <v>-1234</v>
      </c>
      <c r="BJ228" s="3" t="s">
        <v>414</v>
      </c>
      <c r="BK228" s="172" t="s">
        <v>105</v>
      </c>
      <c r="BL228" s="3" t="s">
        <v>282</v>
      </c>
      <c r="BM228" s="3" t="s">
        <v>92</v>
      </c>
      <c r="BN228" s="3" t="s">
        <v>2396</v>
      </c>
      <c r="BO228" s="3">
        <v>0</v>
      </c>
      <c r="BP228" s="3" t="s">
        <v>416</v>
      </c>
      <c r="BQ228" s="172">
        <v>44757</v>
      </c>
      <c r="BR228" s="3" t="s">
        <v>2397</v>
      </c>
      <c r="BS228" s="3">
        <v>2022</v>
      </c>
      <c r="BT228" s="3" t="s">
        <v>286</v>
      </c>
      <c r="BU228" s="3" t="s">
        <v>86</v>
      </c>
      <c r="BV228" s="3" t="s">
        <v>40</v>
      </c>
      <c r="BW228" s="3" t="s">
        <v>93</v>
      </c>
      <c r="BX228" s="3" t="s">
        <v>105</v>
      </c>
      <c r="BY228" s="3" t="s">
        <v>302</v>
      </c>
      <c r="BZ228" s="3" t="s">
        <v>105</v>
      </c>
      <c r="CA228" s="3" t="s">
        <v>288</v>
      </c>
      <c r="CB228" s="3" t="s">
        <v>2398</v>
      </c>
      <c r="CC228" s="151" t="s">
        <v>2399</v>
      </c>
      <c r="CD228" s="1"/>
      <c r="CE228" s="1"/>
      <c r="CF228" s="171" t="s">
        <v>1340</v>
      </c>
      <c r="CG228" s="171" t="s">
        <v>1341</v>
      </c>
      <c r="CH228" s="171" t="s">
        <v>167</v>
      </c>
      <c r="CI228" s="171" t="s">
        <v>477</v>
      </c>
    </row>
    <row r="229" spans="1:87" ht="90" x14ac:dyDescent="0.25">
      <c r="A229" s="3" t="s">
        <v>2400</v>
      </c>
      <c r="B229" s="175">
        <v>246</v>
      </c>
      <c r="C229" s="170" t="str">
        <f t="shared" si="27"/>
        <v>JEP-643-2022</v>
      </c>
      <c r="D229" s="3" t="s">
        <v>2401</v>
      </c>
      <c r="E229" s="3" t="s">
        <v>472</v>
      </c>
      <c r="F229" s="172">
        <v>44768</v>
      </c>
      <c r="G229" s="3" t="s">
        <v>2402</v>
      </c>
      <c r="H229" s="3" t="s">
        <v>29</v>
      </c>
      <c r="I229" s="3" t="s">
        <v>27</v>
      </c>
      <c r="J229" s="165">
        <v>66979029</v>
      </c>
      <c r="K229" s="3">
        <v>5</v>
      </c>
      <c r="L229" s="3" t="s">
        <v>9</v>
      </c>
      <c r="M229" s="3" t="s">
        <v>2403</v>
      </c>
      <c r="N229" s="3" t="s">
        <v>2404</v>
      </c>
      <c r="O229" s="171" t="s">
        <v>14</v>
      </c>
      <c r="P229" s="3" t="s">
        <v>277</v>
      </c>
      <c r="Q229" s="3" t="s">
        <v>167</v>
      </c>
      <c r="R229" s="171" t="s">
        <v>779</v>
      </c>
      <c r="S229" s="171" t="s">
        <v>2241</v>
      </c>
      <c r="T229" s="171" t="s">
        <v>2244</v>
      </c>
      <c r="U229" s="171" t="s">
        <v>2243</v>
      </c>
      <c r="V229" s="171" t="s">
        <v>105</v>
      </c>
      <c r="W229" s="171" t="s">
        <v>105</v>
      </c>
      <c r="X229" s="171" t="s">
        <v>105</v>
      </c>
      <c r="Y229" s="171" t="s">
        <v>280</v>
      </c>
      <c r="Z229" s="115">
        <v>34883019</v>
      </c>
      <c r="AA229" s="171" t="s">
        <v>105</v>
      </c>
      <c r="AB229" s="171" t="s">
        <v>105</v>
      </c>
      <c r="AC229" s="153">
        <v>8240084</v>
      </c>
      <c r="AD229" s="153" t="s">
        <v>105</v>
      </c>
      <c r="AE229" s="175">
        <v>89522</v>
      </c>
      <c r="AF229" s="175">
        <v>348222</v>
      </c>
      <c r="AG229" s="175" t="s">
        <v>979</v>
      </c>
      <c r="AH229" s="172">
        <v>44774</v>
      </c>
      <c r="AI229" s="172">
        <v>44775</v>
      </c>
      <c r="AJ229" s="3" t="s">
        <v>105</v>
      </c>
      <c r="AK229" s="3" t="s">
        <v>105</v>
      </c>
      <c r="AL229" s="3" t="s">
        <v>105</v>
      </c>
      <c r="AM229" s="172" t="s">
        <v>105</v>
      </c>
      <c r="AN229" s="154">
        <v>0</v>
      </c>
      <c r="AO229" s="3" t="s">
        <v>105</v>
      </c>
      <c r="AP229" s="154">
        <v>0</v>
      </c>
      <c r="AQ229" s="3" t="s">
        <v>105</v>
      </c>
      <c r="AR229" s="154">
        <v>0</v>
      </c>
      <c r="AS229" s="172" t="s">
        <v>105</v>
      </c>
      <c r="AT229" s="154">
        <v>0</v>
      </c>
      <c r="AU229" s="3" t="s">
        <v>105</v>
      </c>
      <c r="AV229" s="154">
        <v>0</v>
      </c>
      <c r="AW229" s="3" t="s">
        <v>105</v>
      </c>
      <c r="AX229" s="3">
        <v>0</v>
      </c>
      <c r="AY229" s="172" t="s">
        <v>105</v>
      </c>
      <c r="AZ229" s="3">
        <f t="shared" si="23"/>
        <v>0</v>
      </c>
      <c r="BA229" s="159">
        <f t="shared" si="24"/>
        <v>34883019</v>
      </c>
      <c r="BB229" s="171">
        <f t="shared" si="26"/>
        <v>0</v>
      </c>
      <c r="BC229" s="171">
        <v>0</v>
      </c>
      <c r="BD229" s="171">
        <v>0</v>
      </c>
      <c r="BE229" s="171">
        <v>0</v>
      </c>
      <c r="BF229" s="171">
        <v>0</v>
      </c>
      <c r="BG229" s="172">
        <v>44895</v>
      </c>
      <c r="BH229" s="172">
        <v>44895</v>
      </c>
      <c r="BI229" s="174">
        <f t="shared" ca="1" si="25"/>
        <v>-1234</v>
      </c>
      <c r="BJ229" s="3" t="s">
        <v>414</v>
      </c>
      <c r="BK229" s="172" t="s">
        <v>105</v>
      </c>
      <c r="BL229" s="3" t="s">
        <v>2405</v>
      </c>
      <c r="BM229" s="3" t="s">
        <v>92</v>
      </c>
      <c r="BN229" s="3">
        <v>1094691</v>
      </c>
      <c r="BO229" s="3">
        <v>0</v>
      </c>
      <c r="BP229" s="3" t="s">
        <v>416</v>
      </c>
      <c r="BQ229" s="172">
        <v>44774</v>
      </c>
      <c r="BR229" s="172" t="s">
        <v>2406</v>
      </c>
      <c r="BS229" s="3">
        <v>2022</v>
      </c>
      <c r="BT229" s="3" t="s">
        <v>286</v>
      </c>
      <c r="BU229" s="3" t="s">
        <v>86</v>
      </c>
      <c r="BV229" s="3" t="s">
        <v>40</v>
      </c>
      <c r="BW229" s="3" t="s">
        <v>93</v>
      </c>
      <c r="BX229" s="3" t="s">
        <v>105</v>
      </c>
      <c r="BY229" s="3" t="s">
        <v>903</v>
      </c>
      <c r="BZ229" s="3" t="s">
        <v>105</v>
      </c>
      <c r="CA229" s="3" t="s">
        <v>303</v>
      </c>
      <c r="CB229" s="151" t="s">
        <v>2407</v>
      </c>
      <c r="CC229" s="151" t="s">
        <v>2408</v>
      </c>
      <c r="CD229" s="1"/>
      <c r="CE229" s="1"/>
      <c r="CF229" s="171" t="s">
        <v>1340</v>
      </c>
      <c r="CG229" s="171" t="s">
        <v>1341</v>
      </c>
      <c r="CH229" s="171" t="s">
        <v>167</v>
      </c>
      <c r="CI229" s="171" t="s">
        <v>477</v>
      </c>
    </row>
    <row r="230" spans="1:87" ht="90" x14ac:dyDescent="0.25">
      <c r="A230" s="3" t="s">
        <v>2409</v>
      </c>
      <c r="B230" s="175">
        <v>247</v>
      </c>
      <c r="C230" s="170" t="str">
        <f t="shared" si="27"/>
        <v>JEP-647-2022</v>
      </c>
      <c r="D230" s="3" t="s">
        <v>2410</v>
      </c>
      <c r="E230" s="3" t="s">
        <v>472</v>
      </c>
      <c r="F230" s="172">
        <v>44769</v>
      </c>
      <c r="G230" s="3" t="s">
        <v>2411</v>
      </c>
      <c r="H230" s="3" t="s">
        <v>29</v>
      </c>
      <c r="I230" s="3" t="s">
        <v>27</v>
      </c>
      <c r="J230" s="165">
        <v>76141120</v>
      </c>
      <c r="K230" s="3">
        <v>7</v>
      </c>
      <c r="L230" s="3" t="s">
        <v>9</v>
      </c>
      <c r="M230" s="3" t="s">
        <v>2412</v>
      </c>
      <c r="N230" s="3" t="s">
        <v>2413</v>
      </c>
      <c r="O230" s="171" t="s">
        <v>14</v>
      </c>
      <c r="P230" s="3" t="s">
        <v>277</v>
      </c>
      <c r="Q230" s="3" t="s">
        <v>167</v>
      </c>
      <c r="R230" s="171" t="s">
        <v>779</v>
      </c>
      <c r="S230" s="171" t="s">
        <v>2241</v>
      </c>
      <c r="T230" s="171" t="s">
        <v>2353</v>
      </c>
      <c r="U230" s="171" t="s">
        <v>2243</v>
      </c>
      <c r="V230" s="171" t="s">
        <v>105</v>
      </c>
      <c r="W230" s="171" t="s">
        <v>105</v>
      </c>
      <c r="X230" s="171" t="s">
        <v>105</v>
      </c>
      <c r="Y230" s="171" t="s">
        <v>280</v>
      </c>
      <c r="Z230" s="115">
        <v>32960336</v>
      </c>
      <c r="AA230" s="171" t="s">
        <v>105</v>
      </c>
      <c r="AB230" s="171" t="s">
        <v>105</v>
      </c>
      <c r="AC230" s="153">
        <v>8240084</v>
      </c>
      <c r="AD230" s="153" t="s">
        <v>105</v>
      </c>
      <c r="AE230" s="175">
        <v>89622</v>
      </c>
      <c r="AF230" s="175">
        <v>362922</v>
      </c>
      <c r="AG230" s="175">
        <v>2018011001091</v>
      </c>
      <c r="AH230" s="172">
        <v>44782</v>
      </c>
      <c r="AI230" s="172">
        <v>44784</v>
      </c>
      <c r="AJ230" s="3" t="s">
        <v>105</v>
      </c>
      <c r="AK230" s="173" t="s">
        <v>105</v>
      </c>
      <c r="AL230" s="3" t="s">
        <v>105</v>
      </c>
      <c r="AM230" s="172" t="s">
        <v>105</v>
      </c>
      <c r="AN230" s="154">
        <v>0</v>
      </c>
      <c r="AO230" s="3" t="s">
        <v>105</v>
      </c>
      <c r="AP230" s="154">
        <v>0</v>
      </c>
      <c r="AQ230" s="3" t="s">
        <v>105</v>
      </c>
      <c r="AR230" s="154">
        <v>0</v>
      </c>
      <c r="AS230" s="172" t="s">
        <v>105</v>
      </c>
      <c r="AT230" s="154">
        <v>0</v>
      </c>
      <c r="AU230" s="3" t="s">
        <v>105</v>
      </c>
      <c r="AV230" s="154">
        <v>0</v>
      </c>
      <c r="AW230" s="3" t="s">
        <v>105</v>
      </c>
      <c r="AX230" s="3">
        <v>0</v>
      </c>
      <c r="AY230" s="172" t="s">
        <v>105</v>
      </c>
      <c r="AZ230" s="3">
        <f t="shared" si="23"/>
        <v>0</v>
      </c>
      <c r="BA230" s="159">
        <f t="shared" si="24"/>
        <v>32960336</v>
      </c>
      <c r="BB230" s="171">
        <f t="shared" si="26"/>
        <v>0</v>
      </c>
      <c r="BC230" s="171">
        <v>0</v>
      </c>
      <c r="BD230" s="171">
        <v>0</v>
      </c>
      <c r="BE230" s="171">
        <v>0</v>
      </c>
      <c r="BF230" s="171">
        <v>0</v>
      </c>
      <c r="BG230" s="172">
        <v>44895</v>
      </c>
      <c r="BH230" s="172">
        <f>BG230</f>
        <v>44895</v>
      </c>
      <c r="BI230" s="174">
        <f t="shared" ca="1" si="25"/>
        <v>-1234</v>
      </c>
      <c r="BJ230" s="3" t="s">
        <v>414</v>
      </c>
      <c r="BK230" s="172" t="s">
        <v>105</v>
      </c>
      <c r="BL230" s="3" t="s">
        <v>2405</v>
      </c>
      <c r="BM230" s="3" t="s">
        <v>92</v>
      </c>
      <c r="BN230" s="3" t="s">
        <v>2414</v>
      </c>
      <c r="BO230" s="3">
        <v>0</v>
      </c>
      <c r="BP230" s="3" t="s">
        <v>416</v>
      </c>
      <c r="BQ230" s="172">
        <v>44783</v>
      </c>
      <c r="BR230" s="3" t="s">
        <v>2389</v>
      </c>
      <c r="BS230" s="3">
        <v>2022</v>
      </c>
      <c r="BT230" s="3" t="s">
        <v>286</v>
      </c>
      <c r="BU230" s="3" t="s">
        <v>86</v>
      </c>
      <c r="BV230" s="3" t="s">
        <v>40</v>
      </c>
      <c r="BW230" s="3" t="s">
        <v>93</v>
      </c>
      <c r="BX230" s="3" t="s">
        <v>105</v>
      </c>
      <c r="BY230" s="3" t="s">
        <v>418</v>
      </c>
      <c r="BZ230" s="3" t="s">
        <v>105</v>
      </c>
      <c r="CA230" s="3" t="s">
        <v>288</v>
      </c>
      <c r="CB230" s="151" t="s">
        <v>2415</v>
      </c>
      <c r="CC230" s="151" t="s">
        <v>2416</v>
      </c>
      <c r="CD230" s="1"/>
      <c r="CE230" s="1"/>
      <c r="CF230" s="171" t="s">
        <v>1340</v>
      </c>
      <c r="CG230" s="171" t="s">
        <v>1341</v>
      </c>
      <c r="CH230" s="171" t="s">
        <v>167</v>
      </c>
      <c r="CI230" s="171" t="s">
        <v>477</v>
      </c>
    </row>
    <row r="231" spans="1:87" ht="90" x14ac:dyDescent="0.25">
      <c r="A231" s="87" t="s">
        <v>2417</v>
      </c>
      <c r="B231" s="175">
        <v>248</v>
      </c>
      <c r="C231" s="170" t="str">
        <f t="shared" si="27"/>
        <v>JEP-639-2022</v>
      </c>
      <c r="D231" s="3" t="s">
        <v>2418</v>
      </c>
      <c r="E231" s="3" t="s">
        <v>472</v>
      </c>
      <c r="F231" s="172">
        <v>44763</v>
      </c>
      <c r="G231" s="3" t="s">
        <v>2419</v>
      </c>
      <c r="H231" s="3" t="s">
        <v>29</v>
      </c>
      <c r="I231" s="3" t="s">
        <v>27</v>
      </c>
      <c r="J231" s="165">
        <v>1030562260</v>
      </c>
      <c r="K231" s="3">
        <v>1</v>
      </c>
      <c r="L231" s="3" t="s">
        <v>9</v>
      </c>
      <c r="M231" s="3" t="s">
        <v>474</v>
      </c>
      <c r="N231" s="3" t="s">
        <v>2420</v>
      </c>
      <c r="O231" s="171" t="s">
        <v>14</v>
      </c>
      <c r="P231" s="171" t="s">
        <v>277</v>
      </c>
      <c r="Q231" s="3" t="s">
        <v>167</v>
      </c>
      <c r="R231" s="171" t="s">
        <v>779</v>
      </c>
      <c r="S231" s="171" t="s">
        <v>2241</v>
      </c>
      <c r="T231" s="171" t="s">
        <v>2244</v>
      </c>
      <c r="U231" s="171" t="s">
        <v>2243</v>
      </c>
      <c r="V231" s="171" t="s">
        <v>105</v>
      </c>
      <c r="W231" s="171" t="s">
        <v>105</v>
      </c>
      <c r="X231" s="171" t="s">
        <v>105</v>
      </c>
      <c r="Y231" s="171" t="s">
        <v>280</v>
      </c>
      <c r="Z231" s="115">
        <v>35981695</v>
      </c>
      <c r="AA231" s="171" t="s">
        <v>105</v>
      </c>
      <c r="AB231" s="171" t="s">
        <v>105</v>
      </c>
      <c r="AC231" s="153">
        <v>8240084</v>
      </c>
      <c r="AD231" s="153" t="s">
        <v>105</v>
      </c>
      <c r="AE231" s="175">
        <v>90522</v>
      </c>
      <c r="AF231" s="175">
        <v>340122</v>
      </c>
      <c r="AG231" s="175">
        <v>2018011001091</v>
      </c>
      <c r="AH231" s="172">
        <v>44768</v>
      </c>
      <c r="AI231" s="172">
        <v>44774</v>
      </c>
      <c r="AJ231" s="3" t="s">
        <v>105</v>
      </c>
      <c r="AK231" s="3" t="s">
        <v>105</v>
      </c>
      <c r="AL231" s="3" t="s">
        <v>105</v>
      </c>
      <c r="AM231" s="172" t="s">
        <v>105</v>
      </c>
      <c r="AN231" s="154">
        <v>0</v>
      </c>
      <c r="AO231" s="3" t="s">
        <v>105</v>
      </c>
      <c r="AP231" s="154">
        <v>0</v>
      </c>
      <c r="AQ231" s="3" t="s">
        <v>105</v>
      </c>
      <c r="AR231" s="154">
        <v>0</v>
      </c>
      <c r="AS231" s="172" t="s">
        <v>105</v>
      </c>
      <c r="AT231" s="154">
        <v>0</v>
      </c>
      <c r="AU231" s="3" t="s">
        <v>105</v>
      </c>
      <c r="AV231" s="154">
        <v>0</v>
      </c>
      <c r="AW231" s="3" t="s">
        <v>105</v>
      </c>
      <c r="AX231" s="3">
        <v>0</v>
      </c>
      <c r="AY231" s="172" t="s">
        <v>105</v>
      </c>
      <c r="AZ231" s="3">
        <f t="shared" si="23"/>
        <v>0</v>
      </c>
      <c r="BA231" s="159">
        <f t="shared" si="24"/>
        <v>35981695</v>
      </c>
      <c r="BB231" s="171">
        <f t="shared" si="26"/>
        <v>0</v>
      </c>
      <c r="BC231" s="171">
        <v>0</v>
      </c>
      <c r="BD231" s="171">
        <v>0</v>
      </c>
      <c r="BE231" s="171">
        <v>0</v>
      </c>
      <c r="BF231" s="171">
        <v>0</v>
      </c>
      <c r="BG231" s="172">
        <v>44895</v>
      </c>
      <c r="BH231" s="172">
        <f>BG231</f>
        <v>44895</v>
      </c>
      <c r="BI231" s="174">
        <f t="shared" ca="1" si="25"/>
        <v>-1234</v>
      </c>
      <c r="BJ231" s="3" t="s">
        <v>414</v>
      </c>
      <c r="BK231" s="172" t="s">
        <v>105</v>
      </c>
      <c r="BL231" s="3" t="s">
        <v>2421</v>
      </c>
      <c r="BM231" s="3" t="s">
        <v>92</v>
      </c>
      <c r="BN231" s="3" t="s">
        <v>2422</v>
      </c>
      <c r="BO231" s="3">
        <v>0</v>
      </c>
      <c r="BP231" s="3" t="s">
        <v>416</v>
      </c>
      <c r="BQ231" s="172">
        <v>44768</v>
      </c>
      <c r="BR231" s="3" t="s">
        <v>2423</v>
      </c>
      <c r="BS231" s="3">
        <v>2022</v>
      </c>
      <c r="BT231" s="3" t="s">
        <v>286</v>
      </c>
      <c r="BU231" s="3" t="s">
        <v>86</v>
      </c>
      <c r="BV231" s="3" t="s">
        <v>40</v>
      </c>
      <c r="BW231" s="3" t="s">
        <v>93</v>
      </c>
      <c r="BX231" s="3" t="s">
        <v>105</v>
      </c>
      <c r="BY231" s="3" t="s">
        <v>418</v>
      </c>
      <c r="BZ231" s="3" t="s">
        <v>105</v>
      </c>
      <c r="CA231" s="3" t="s">
        <v>303</v>
      </c>
      <c r="CB231" s="151" t="s">
        <v>2424</v>
      </c>
      <c r="CC231" s="151" t="s">
        <v>2425</v>
      </c>
      <c r="CD231" s="1"/>
      <c r="CE231" s="1"/>
      <c r="CF231" s="171" t="s">
        <v>1340</v>
      </c>
      <c r="CG231" s="171" t="s">
        <v>1341</v>
      </c>
      <c r="CH231" s="171" t="s">
        <v>167</v>
      </c>
      <c r="CI231" s="171" t="s">
        <v>477</v>
      </c>
    </row>
    <row r="232" spans="1:87" ht="90" x14ac:dyDescent="0.25">
      <c r="A232" s="3" t="s">
        <v>2426</v>
      </c>
      <c r="B232" s="175">
        <v>249</v>
      </c>
      <c r="C232" s="175" t="str">
        <f t="shared" si="27"/>
        <v>JEP-706-2022</v>
      </c>
      <c r="D232" s="175" t="s">
        <v>2427</v>
      </c>
      <c r="E232" s="3" t="s">
        <v>472</v>
      </c>
      <c r="F232" s="172">
        <v>44819</v>
      </c>
      <c r="G232" s="3" t="s">
        <v>2428</v>
      </c>
      <c r="H232" s="3" t="s">
        <v>29</v>
      </c>
      <c r="I232" s="3" t="s">
        <v>27</v>
      </c>
      <c r="J232" s="165">
        <v>1010179435</v>
      </c>
      <c r="K232" s="3">
        <v>7</v>
      </c>
      <c r="L232" s="3" t="s">
        <v>9</v>
      </c>
      <c r="M232" s="3" t="s">
        <v>474</v>
      </c>
      <c r="N232" s="3" t="s">
        <v>2429</v>
      </c>
      <c r="O232" s="171" t="s">
        <v>14</v>
      </c>
      <c r="P232" s="3" t="s">
        <v>277</v>
      </c>
      <c r="Q232" s="3" t="s">
        <v>167</v>
      </c>
      <c r="R232" s="171" t="s">
        <v>779</v>
      </c>
      <c r="S232" s="171" t="s">
        <v>2241</v>
      </c>
      <c r="T232" s="171" t="s">
        <v>2353</v>
      </c>
      <c r="U232" s="171" t="s">
        <v>2243</v>
      </c>
      <c r="V232" s="171" t="s">
        <v>105</v>
      </c>
      <c r="W232" s="171" t="s">
        <v>105</v>
      </c>
      <c r="X232" s="171" t="s">
        <v>105</v>
      </c>
      <c r="Y232" s="171" t="s">
        <v>280</v>
      </c>
      <c r="Z232" s="115">
        <v>24720252</v>
      </c>
      <c r="AA232" s="153" t="s">
        <v>105</v>
      </c>
      <c r="AB232" s="171" t="s">
        <v>105</v>
      </c>
      <c r="AC232" s="167">
        <v>8240084</v>
      </c>
      <c r="AD232" s="153" t="s">
        <v>105</v>
      </c>
      <c r="AE232" s="175">
        <v>88322</v>
      </c>
      <c r="AF232" s="175">
        <v>427122</v>
      </c>
      <c r="AG232" s="175">
        <v>2018011001091</v>
      </c>
      <c r="AH232" s="172">
        <v>44827</v>
      </c>
      <c r="AI232" s="172">
        <v>44831</v>
      </c>
      <c r="AJ232" s="3" t="s">
        <v>105</v>
      </c>
      <c r="AK232" s="3" t="s">
        <v>105</v>
      </c>
      <c r="AL232" s="3" t="s">
        <v>105</v>
      </c>
      <c r="AM232" s="172" t="s">
        <v>105</v>
      </c>
      <c r="AN232" s="154">
        <v>0</v>
      </c>
      <c r="AO232" s="3" t="s">
        <v>105</v>
      </c>
      <c r="AP232" s="154">
        <v>0</v>
      </c>
      <c r="AQ232" s="3" t="s">
        <v>105</v>
      </c>
      <c r="AR232" s="154">
        <v>0</v>
      </c>
      <c r="AS232" s="172" t="s">
        <v>105</v>
      </c>
      <c r="AT232" s="154">
        <v>0</v>
      </c>
      <c r="AU232" s="3" t="s">
        <v>105</v>
      </c>
      <c r="AV232" s="154">
        <v>0</v>
      </c>
      <c r="AW232" s="3" t="s">
        <v>105</v>
      </c>
      <c r="AX232" s="3">
        <v>0</v>
      </c>
      <c r="AY232" s="172" t="s">
        <v>105</v>
      </c>
      <c r="AZ232" s="3">
        <f t="shared" si="23"/>
        <v>0</v>
      </c>
      <c r="BA232" s="159">
        <f t="shared" si="24"/>
        <v>24720252</v>
      </c>
      <c r="BB232" s="171">
        <f t="shared" si="26"/>
        <v>0</v>
      </c>
      <c r="BC232" s="171">
        <v>0</v>
      </c>
      <c r="BD232" s="171">
        <v>0</v>
      </c>
      <c r="BE232" s="171">
        <v>0</v>
      </c>
      <c r="BF232" s="171">
        <v>0</v>
      </c>
      <c r="BG232" s="172">
        <v>44895</v>
      </c>
      <c r="BH232" s="172">
        <v>44895</v>
      </c>
      <c r="BI232" s="174">
        <f t="shared" ca="1" si="25"/>
        <v>-1234</v>
      </c>
      <c r="BJ232" s="3" t="s">
        <v>414</v>
      </c>
      <c r="BK232" s="172" t="s">
        <v>105</v>
      </c>
      <c r="BL232" s="3" t="s">
        <v>533</v>
      </c>
      <c r="BM232" s="3" t="s">
        <v>92</v>
      </c>
      <c r="BN232" s="3" t="s">
        <v>2430</v>
      </c>
      <c r="BO232" s="3">
        <v>0</v>
      </c>
      <c r="BP232" s="171" t="s">
        <v>416</v>
      </c>
      <c r="BQ232" s="172">
        <v>44830</v>
      </c>
      <c r="BR232" s="3" t="s">
        <v>2431</v>
      </c>
      <c r="BS232" s="3">
        <v>2022</v>
      </c>
      <c r="BT232" s="3" t="s">
        <v>483</v>
      </c>
      <c r="BU232" s="3" t="s">
        <v>86</v>
      </c>
      <c r="BV232" s="3" t="s">
        <v>40</v>
      </c>
      <c r="BW232" s="3" t="s">
        <v>93</v>
      </c>
      <c r="BX232" s="3" t="s">
        <v>105</v>
      </c>
      <c r="BY232" s="3" t="s">
        <v>418</v>
      </c>
      <c r="BZ232" s="3" t="s">
        <v>105</v>
      </c>
      <c r="CA232" s="3" t="s">
        <v>303</v>
      </c>
      <c r="CB232" s="151" t="s">
        <v>2432</v>
      </c>
      <c r="CC232" s="151" t="s">
        <v>2433</v>
      </c>
      <c r="CD232" s="1"/>
      <c r="CE232" s="1"/>
      <c r="CF232" s="171" t="s">
        <v>1340</v>
      </c>
      <c r="CG232" s="171" t="s">
        <v>1341</v>
      </c>
      <c r="CH232" s="171" t="s">
        <v>167</v>
      </c>
      <c r="CI232" s="171" t="s">
        <v>477</v>
      </c>
    </row>
    <row r="233" spans="1:87" ht="90" x14ac:dyDescent="0.25">
      <c r="A233" s="87" t="s">
        <v>2434</v>
      </c>
      <c r="B233" s="175">
        <v>250</v>
      </c>
      <c r="C233" s="170" t="str">
        <f t="shared" si="27"/>
        <v>JEP-641-2022</v>
      </c>
      <c r="D233" s="3" t="s">
        <v>2435</v>
      </c>
      <c r="E233" s="3" t="s">
        <v>472</v>
      </c>
      <c r="F233" s="172">
        <v>44764</v>
      </c>
      <c r="G233" s="3" t="s">
        <v>2436</v>
      </c>
      <c r="H233" s="3" t="s">
        <v>29</v>
      </c>
      <c r="I233" s="3" t="s">
        <v>27</v>
      </c>
      <c r="J233" s="165">
        <v>27253707</v>
      </c>
      <c r="K233" s="3">
        <v>2</v>
      </c>
      <c r="L233" s="3" t="s">
        <v>9</v>
      </c>
      <c r="M233" s="3" t="s">
        <v>2221</v>
      </c>
      <c r="N233" s="3" t="s">
        <v>2437</v>
      </c>
      <c r="O233" s="171" t="s">
        <v>14</v>
      </c>
      <c r="P233" s="3" t="s">
        <v>277</v>
      </c>
      <c r="Q233" s="3" t="s">
        <v>167</v>
      </c>
      <c r="R233" s="171" t="s">
        <v>779</v>
      </c>
      <c r="S233" s="171" t="s">
        <v>2241</v>
      </c>
      <c r="T233" s="171" t="s">
        <v>2244</v>
      </c>
      <c r="U233" s="171" t="s">
        <v>2243</v>
      </c>
      <c r="V233" s="171" t="s">
        <v>105</v>
      </c>
      <c r="W233" s="171" t="s">
        <v>105</v>
      </c>
      <c r="X233" s="171" t="s">
        <v>105</v>
      </c>
      <c r="Y233" s="171" t="s">
        <v>280</v>
      </c>
      <c r="Z233" s="115">
        <v>35981695</v>
      </c>
      <c r="AA233" s="171" t="s">
        <v>105</v>
      </c>
      <c r="AB233" s="171" t="s">
        <v>105</v>
      </c>
      <c r="AC233" s="153">
        <v>8240084</v>
      </c>
      <c r="AD233" s="153" t="s">
        <v>105</v>
      </c>
      <c r="AE233" s="175">
        <v>89722</v>
      </c>
      <c r="AF233" s="175" t="s">
        <v>2438</v>
      </c>
      <c r="AG233" s="175">
        <v>2018011001091</v>
      </c>
      <c r="AH233" s="172">
        <v>44774</v>
      </c>
      <c r="AI233" s="172">
        <v>44775</v>
      </c>
      <c r="AJ233" s="3" t="s">
        <v>105</v>
      </c>
      <c r="AK233" s="3" t="s">
        <v>105</v>
      </c>
      <c r="AL233" s="3" t="s">
        <v>105</v>
      </c>
      <c r="AM233" s="172" t="s">
        <v>105</v>
      </c>
      <c r="AN233" s="154">
        <v>0</v>
      </c>
      <c r="AO233" s="3" t="s">
        <v>105</v>
      </c>
      <c r="AP233" s="154">
        <v>0</v>
      </c>
      <c r="AQ233" s="3" t="s">
        <v>105</v>
      </c>
      <c r="AR233" s="154">
        <v>0</v>
      </c>
      <c r="AS233" s="172" t="s">
        <v>105</v>
      </c>
      <c r="AT233" s="154">
        <v>0</v>
      </c>
      <c r="AU233" s="3" t="s">
        <v>105</v>
      </c>
      <c r="AV233" s="154">
        <v>0</v>
      </c>
      <c r="AW233" s="3" t="s">
        <v>105</v>
      </c>
      <c r="AX233" s="3">
        <v>0</v>
      </c>
      <c r="AY233" s="172" t="s">
        <v>105</v>
      </c>
      <c r="AZ233" s="3">
        <f t="shared" si="23"/>
        <v>0</v>
      </c>
      <c r="BA233" s="159">
        <f t="shared" si="24"/>
        <v>35981695</v>
      </c>
      <c r="BB233" s="171">
        <f t="shared" si="26"/>
        <v>0</v>
      </c>
      <c r="BC233" s="171">
        <v>0</v>
      </c>
      <c r="BD233" s="171">
        <v>0</v>
      </c>
      <c r="BE233" s="171">
        <v>0</v>
      </c>
      <c r="BF233" s="171">
        <v>0</v>
      </c>
      <c r="BG233" s="172">
        <v>44895</v>
      </c>
      <c r="BH233" s="172">
        <v>44895</v>
      </c>
      <c r="BI233" s="174">
        <f t="shared" ca="1" si="25"/>
        <v>-1234</v>
      </c>
      <c r="BJ233" s="3" t="s">
        <v>414</v>
      </c>
      <c r="BK233" s="172" t="s">
        <v>105</v>
      </c>
      <c r="BL233" s="3" t="s">
        <v>2369</v>
      </c>
      <c r="BM233" s="3" t="s">
        <v>92</v>
      </c>
      <c r="BN233" s="3" t="s">
        <v>2439</v>
      </c>
      <c r="BO233" s="3">
        <v>0</v>
      </c>
      <c r="BP233" s="3" t="s">
        <v>416</v>
      </c>
      <c r="BQ233" s="172">
        <v>44774</v>
      </c>
      <c r="BR233" s="3" t="s">
        <v>2440</v>
      </c>
      <c r="BS233" s="3">
        <v>2022</v>
      </c>
      <c r="BT233" s="3" t="s">
        <v>286</v>
      </c>
      <c r="BU233" s="3" t="s">
        <v>86</v>
      </c>
      <c r="BV233" s="3" t="s">
        <v>40</v>
      </c>
      <c r="BW233" s="3" t="s">
        <v>93</v>
      </c>
      <c r="BX233" s="3" t="s">
        <v>105</v>
      </c>
      <c r="BY233" s="3" t="s">
        <v>945</v>
      </c>
      <c r="BZ233" s="3" t="s">
        <v>105</v>
      </c>
      <c r="CA233" s="3" t="s">
        <v>303</v>
      </c>
      <c r="CB233" s="151" t="s">
        <v>2441</v>
      </c>
      <c r="CC233" s="151" t="s">
        <v>2442</v>
      </c>
      <c r="CD233" s="194"/>
      <c r="CE233" s="194"/>
      <c r="CF233" s="171" t="s">
        <v>1340</v>
      </c>
      <c r="CG233" s="171" t="s">
        <v>1341</v>
      </c>
      <c r="CH233" s="171" t="s">
        <v>167</v>
      </c>
      <c r="CI233" s="171" t="s">
        <v>477</v>
      </c>
    </row>
    <row r="234" spans="1:87" ht="396" hidden="1" x14ac:dyDescent="0.25">
      <c r="A234" s="3" t="s">
        <v>2443</v>
      </c>
      <c r="B234" s="175">
        <v>251</v>
      </c>
      <c r="C234" s="170" t="str">
        <f t="shared" si="27"/>
        <v>JEP-170-2022</v>
      </c>
      <c r="D234" s="3" t="s">
        <v>2444</v>
      </c>
      <c r="E234" s="3" t="s">
        <v>881</v>
      </c>
      <c r="F234" s="172">
        <v>44573</v>
      </c>
      <c r="G234" s="3" t="s">
        <v>2445</v>
      </c>
      <c r="H234" s="3" t="s">
        <v>29</v>
      </c>
      <c r="I234" s="3" t="s">
        <v>27</v>
      </c>
      <c r="J234" s="165">
        <v>1018438700</v>
      </c>
      <c r="K234" s="3">
        <v>5</v>
      </c>
      <c r="L234" s="3" t="s">
        <v>9</v>
      </c>
      <c r="M234" s="3" t="s">
        <v>105</v>
      </c>
      <c r="N234" s="3" t="s">
        <v>2446</v>
      </c>
      <c r="O234" s="171" t="s">
        <v>14</v>
      </c>
      <c r="P234" s="3" t="s">
        <v>277</v>
      </c>
      <c r="Q234" s="3" t="s">
        <v>167</v>
      </c>
      <c r="R234" s="171" t="s">
        <v>779</v>
      </c>
      <c r="S234" s="171" t="s">
        <v>2241</v>
      </c>
      <c r="T234" s="171" t="s">
        <v>2242</v>
      </c>
      <c r="U234" s="171" t="s">
        <v>2243</v>
      </c>
      <c r="V234" s="171" t="s">
        <v>105</v>
      </c>
      <c r="W234" s="171" t="s">
        <v>105</v>
      </c>
      <c r="X234" s="171" t="s">
        <v>105</v>
      </c>
      <c r="Y234" s="171" t="s">
        <v>280</v>
      </c>
      <c r="Z234" s="115">
        <v>41682274</v>
      </c>
      <c r="AA234" s="171" t="s">
        <v>105</v>
      </c>
      <c r="AB234" s="171" t="s">
        <v>105</v>
      </c>
      <c r="AC234" s="153" t="s">
        <v>1115</v>
      </c>
      <c r="AD234" s="153" t="s">
        <v>105</v>
      </c>
      <c r="AE234" s="175">
        <v>45322</v>
      </c>
      <c r="AF234" s="175">
        <v>43622</v>
      </c>
      <c r="AG234" s="175" t="s">
        <v>732</v>
      </c>
      <c r="AH234" s="172">
        <v>44581</v>
      </c>
      <c r="AI234" s="172">
        <v>44583</v>
      </c>
      <c r="AJ234" s="3" t="s">
        <v>105</v>
      </c>
      <c r="AK234" s="173" t="s">
        <v>105</v>
      </c>
      <c r="AL234" s="3" t="s">
        <v>105</v>
      </c>
      <c r="AM234" s="172" t="s">
        <v>105</v>
      </c>
      <c r="AN234" s="154">
        <v>0</v>
      </c>
      <c r="AO234" s="3" t="s">
        <v>105</v>
      </c>
      <c r="AP234" s="154">
        <v>0</v>
      </c>
      <c r="AQ234" s="172" t="s">
        <v>105</v>
      </c>
      <c r="AR234" s="154">
        <v>0</v>
      </c>
      <c r="AS234" s="3" t="s">
        <v>105</v>
      </c>
      <c r="AT234" s="154">
        <v>0</v>
      </c>
      <c r="AU234" s="3" t="s">
        <v>105</v>
      </c>
      <c r="AV234" s="154">
        <v>0</v>
      </c>
      <c r="AW234" s="3" t="s">
        <v>105</v>
      </c>
      <c r="AX234" s="3">
        <v>0</v>
      </c>
      <c r="AY234" s="172" t="s">
        <v>105</v>
      </c>
      <c r="AZ234" s="3">
        <f t="shared" si="23"/>
        <v>0</v>
      </c>
      <c r="BA234" s="159">
        <f t="shared" si="24"/>
        <v>41682274</v>
      </c>
      <c r="BB234" s="171">
        <f t="shared" si="26"/>
        <v>0</v>
      </c>
      <c r="BC234" s="171">
        <v>0</v>
      </c>
      <c r="BD234" s="171">
        <v>0</v>
      </c>
      <c r="BE234" s="171">
        <v>0</v>
      </c>
      <c r="BF234" s="171">
        <v>0</v>
      </c>
      <c r="BG234" s="172">
        <v>44926</v>
      </c>
      <c r="BH234" s="172">
        <v>44926</v>
      </c>
      <c r="BI234" s="174">
        <f t="shared" ca="1" si="25"/>
        <v>-1203</v>
      </c>
      <c r="BJ234" s="3" t="s">
        <v>281</v>
      </c>
      <c r="BK234" s="172" t="s">
        <v>105</v>
      </c>
      <c r="BL234" s="3" t="s">
        <v>282</v>
      </c>
      <c r="BM234" s="3" t="s">
        <v>92</v>
      </c>
      <c r="BN234" s="3" t="s">
        <v>2447</v>
      </c>
      <c r="BO234" s="3">
        <v>0</v>
      </c>
      <c r="BP234" s="3" t="s">
        <v>394</v>
      </c>
      <c r="BQ234" s="172">
        <v>44581</v>
      </c>
      <c r="BR234" s="3" t="s">
        <v>1034</v>
      </c>
      <c r="BS234" s="3">
        <v>2022</v>
      </c>
      <c r="BT234" s="151" t="s">
        <v>2448</v>
      </c>
      <c r="BU234" s="3" t="s">
        <v>2247</v>
      </c>
      <c r="BV234" s="3" t="s">
        <v>40</v>
      </c>
      <c r="BW234" s="3" t="s">
        <v>93</v>
      </c>
      <c r="BX234" s="3" t="s">
        <v>105</v>
      </c>
      <c r="BY234" s="3" t="s">
        <v>2449</v>
      </c>
      <c r="BZ234" s="3" t="s">
        <v>105</v>
      </c>
      <c r="CA234" s="3" t="s">
        <v>288</v>
      </c>
      <c r="CB234" s="3" t="s">
        <v>289</v>
      </c>
      <c r="CC234" s="204" t="s">
        <v>2450</v>
      </c>
      <c r="CD234" s="1"/>
      <c r="CE234" s="1"/>
      <c r="CF234" s="171" t="s">
        <v>1340</v>
      </c>
      <c r="CG234" s="171" t="s">
        <v>1341</v>
      </c>
      <c r="CH234" s="171" t="s">
        <v>167</v>
      </c>
      <c r="CI234" s="171" t="s">
        <v>477</v>
      </c>
    </row>
    <row r="235" spans="1:87" ht="90" hidden="1" x14ac:dyDescent="0.25">
      <c r="A235" s="3" t="s">
        <v>2451</v>
      </c>
      <c r="B235" s="175">
        <v>252</v>
      </c>
      <c r="C235" s="170" t="str">
        <f t="shared" si="27"/>
        <v>JEP-138-2022</v>
      </c>
      <c r="D235" s="3" t="s">
        <v>2452</v>
      </c>
      <c r="E235" s="3" t="s">
        <v>273</v>
      </c>
      <c r="F235" s="172" t="s">
        <v>274</v>
      </c>
      <c r="G235" s="3" t="s">
        <v>2453</v>
      </c>
      <c r="H235" s="3" t="s">
        <v>29</v>
      </c>
      <c r="I235" s="3" t="s">
        <v>27</v>
      </c>
      <c r="J235" s="165">
        <v>42155313</v>
      </c>
      <c r="K235" s="3">
        <v>9</v>
      </c>
      <c r="L235" s="3" t="s">
        <v>9</v>
      </c>
      <c r="M235" s="3" t="s">
        <v>105</v>
      </c>
      <c r="N235" s="3" t="s">
        <v>2454</v>
      </c>
      <c r="O235" s="171" t="s">
        <v>12</v>
      </c>
      <c r="P235" s="3" t="s">
        <v>277</v>
      </c>
      <c r="Q235" s="3" t="s">
        <v>167</v>
      </c>
      <c r="R235" s="171" t="s">
        <v>779</v>
      </c>
      <c r="S235" s="171" t="s">
        <v>113</v>
      </c>
      <c r="T235" s="171" t="s">
        <v>2455</v>
      </c>
      <c r="U235" s="171" t="s">
        <v>2456</v>
      </c>
      <c r="V235" s="171" t="s">
        <v>105</v>
      </c>
      <c r="W235" s="171" t="s">
        <v>105</v>
      </c>
      <c r="X235" s="171" t="s">
        <v>105</v>
      </c>
      <c r="Y235" s="171" t="s">
        <v>280</v>
      </c>
      <c r="Z235" s="115">
        <v>119533400</v>
      </c>
      <c r="AA235" s="171" t="s">
        <v>105</v>
      </c>
      <c r="AB235" s="171" t="s">
        <v>105</v>
      </c>
      <c r="AC235" s="153" t="s">
        <v>2457</v>
      </c>
      <c r="AD235" s="153" t="s">
        <v>105</v>
      </c>
      <c r="AE235" s="175">
        <v>37622</v>
      </c>
      <c r="AF235" s="175">
        <v>40322</v>
      </c>
      <c r="AG235" s="175">
        <v>2018011001091</v>
      </c>
      <c r="AH235" s="172">
        <v>44580</v>
      </c>
      <c r="AI235" s="172">
        <v>44582</v>
      </c>
      <c r="AJ235" s="3" t="s">
        <v>105</v>
      </c>
      <c r="AK235" s="173" t="s">
        <v>105</v>
      </c>
      <c r="AL235" s="3" t="s">
        <v>105</v>
      </c>
      <c r="AM235" s="172" t="s">
        <v>105</v>
      </c>
      <c r="AN235" s="154">
        <v>0</v>
      </c>
      <c r="AO235" s="3" t="s">
        <v>105</v>
      </c>
      <c r="AP235" s="154">
        <v>0</v>
      </c>
      <c r="AQ235" s="172" t="s">
        <v>105</v>
      </c>
      <c r="AR235" s="154">
        <v>0</v>
      </c>
      <c r="AS235" s="3" t="s">
        <v>105</v>
      </c>
      <c r="AT235" s="154">
        <v>0</v>
      </c>
      <c r="AU235" s="3" t="s">
        <v>105</v>
      </c>
      <c r="AV235" s="154">
        <v>0</v>
      </c>
      <c r="AW235" s="3" t="s">
        <v>105</v>
      </c>
      <c r="AX235" s="3">
        <v>0</v>
      </c>
      <c r="AY235" s="172" t="s">
        <v>105</v>
      </c>
      <c r="AZ235" s="3">
        <f t="shared" si="23"/>
        <v>0</v>
      </c>
      <c r="BA235" s="159">
        <f t="shared" si="24"/>
        <v>119533400</v>
      </c>
      <c r="BB235" s="171">
        <f t="shared" si="26"/>
        <v>0</v>
      </c>
      <c r="BC235" s="171">
        <v>0</v>
      </c>
      <c r="BD235" s="171">
        <v>0</v>
      </c>
      <c r="BE235" s="171">
        <v>0</v>
      </c>
      <c r="BF235" s="171">
        <v>0</v>
      </c>
      <c r="BG235" s="172">
        <v>44926</v>
      </c>
      <c r="BH235" s="172">
        <v>44926</v>
      </c>
      <c r="BI235" s="174">
        <f t="shared" ca="1" si="25"/>
        <v>-1203</v>
      </c>
      <c r="BJ235" s="3" t="s">
        <v>281</v>
      </c>
      <c r="BK235" s="172" t="s">
        <v>105</v>
      </c>
      <c r="BL235" s="3" t="s">
        <v>2387</v>
      </c>
      <c r="BM235" s="3" t="s">
        <v>92</v>
      </c>
      <c r="BN235" s="3" t="s">
        <v>2458</v>
      </c>
      <c r="BO235" s="3">
        <v>0</v>
      </c>
      <c r="BP235" s="3" t="s">
        <v>284</v>
      </c>
      <c r="BQ235" s="172">
        <v>44580</v>
      </c>
      <c r="BR235" s="3" t="s">
        <v>2459</v>
      </c>
      <c r="BS235" s="3">
        <v>2022</v>
      </c>
      <c r="BT235" s="3" t="s">
        <v>286</v>
      </c>
      <c r="BU235" s="3" t="s">
        <v>105</v>
      </c>
      <c r="BV235" s="3" t="s">
        <v>40</v>
      </c>
      <c r="BW235" s="3" t="s">
        <v>93</v>
      </c>
      <c r="BX235" s="3" t="s">
        <v>105</v>
      </c>
      <c r="BY235" s="3" t="s">
        <v>2460</v>
      </c>
      <c r="BZ235" s="3" t="s">
        <v>105</v>
      </c>
      <c r="CA235" s="3" t="s">
        <v>303</v>
      </c>
      <c r="CB235" s="3" t="s">
        <v>289</v>
      </c>
      <c r="CC235" s="203" t="s">
        <v>2461</v>
      </c>
      <c r="CD235" s="1"/>
      <c r="CE235" s="1"/>
      <c r="CF235" s="171" t="s">
        <v>1340</v>
      </c>
      <c r="CG235" s="171" t="s">
        <v>1341</v>
      </c>
      <c r="CH235" s="171" t="s">
        <v>167</v>
      </c>
      <c r="CI235" s="171" t="s">
        <v>477</v>
      </c>
    </row>
    <row r="236" spans="1:87" ht="90" hidden="1" x14ac:dyDescent="0.25">
      <c r="A236" s="3" t="s">
        <v>2462</v>
      </c>
      <c r="B236" s="175">
        <v>253</v>
      </c>
      <c r="C236" s="170" t="str">
        <f t="shared" si="27"/>
        <v>JEP-052-2022</v>
      </c>
      <c r="D236" s="3" t="s">
        <v>2463</v>
      </c>
      <c r="E236" s="3" t="s">
        <v>273</v>
      </c>
      <c r="F236" s="172" t="s">
        <v>274</v>
      </c>
      <c r="G236" s="3" t="s">
        <v>2464</v>
      </c>
      <c r="H236" s="3" t="s">
        <v>29</v>
      </c>
      <c r="I236" s="3" t="s">
        <v>27</v>
      </c>
      <c r="J236" s="165">
        <v>45557741</v>
      </c>
      <c r="K236" s="3">
        <v>4</v>
      </c>
      <c r="L236" s="3" t="s">
        <v>9</v>
      </c>
      <c r="M236" s="3" t="s">
        <v>105</v>
      </c>
      <c r="N236" s="3" t="s">
        <v>2465</v>
      </c>
      <c r="O236" s="171" t="s">
        <v>12</v>
      </c>
      <c r="P236" s="3" t="s">
        <v>277</v>
      </c>
      <c r="Q236" s="3" t="s">
        <v>167</v>
      </c>
      <c r="R236" s="171" t="s">
        <v>779</v>
      </c>
      <c r="S236" s="171" t="s">
        <v>113</v>
      </c>
      <c r="T236" s="171" t="s">
        <v>2455</v>
      </c>
      <c r="U236" s="171" t="s">
        <v>2456</v>
      </c>
      <c r="V236" s="171" t="s">
        <v>105</v>
      </c>
      <c r="W236" s="171" t="s">
        <v>105</v>
      </c>
      <c r="X236" s="171" t="s">
        <v>105</v>
      </c>
      <c r="Y236" s="171" t="s">
        <v>280</v>
      </c>
      <c r="Z236" s="115">
        <v>119533400</v>
      </c>
      <c r="AA236" s="171" t="s">
        <v>105</v>
      </c>
      <c r="AB236" s="171" t="s">
        <v>105</v>
      </c>
      <c r="AC236" s="153" t="s">
        <v>2457</v>
      </c>
      <c r="AD236" s="153" t="s">
        <v>105</v>
      </c>
      <c r="AE236" s="175">
        <v>31522</v>
      </c>
      <c r="AF236" s="175">
        <v>37322</v>
      </c>
      <c r="AG236" s="175" t="s">
        <v>732</v>
      </c>
      <c r="AH236" s="172">
        <v>44579</v>
      </c>
      <c r="AI236" s="172">
        <v>44581</v>
      </c>
      <c r="AJ236" s="3" t="s">
        <v>105</v>
      </c>
      <c r="AK236" s="173" t="s">
        <v>105</v>
      </c>
      <c r="AL236" s="3" t="s">
        <v>105</v>
      </c>
      <c r="AM236" s="172" t="s">
        <v>105</v>
      </c>
      <c r="AN236" s="154">
        <v>0</v>
      </c>
      <c r="AO236" s="3" t="s">
        <v>105</v>
      </c>
      <c r="AP236" s="154">
        <v>0</v>
      </c>
      <c r="AQ236" s="172" t="s">
        <v>105</v>
      </c>
      <c r="AR236" s="154">
        <v>0</v>
      </c>
      <c r="AS236" s="3" t="s">
        <v>105</v>
      </c>
      <c r="AT236" s="154">
        <v>0</v>
      </c>
      <c r="AU236" s="3" t="s">
        <v>105</v>
      </c>
      <c r="AV236" s="154">
        <v>0</v>
      </c>
      <c r="AW236" s="3" t="s">
        <v>105</v>
      </c>
      <c r="AX236" s="3">
        <v>0</v>
      </c>
      <c r="AY236" s="172" t="s">
        <v>105</v>
      </c>
      <c r="AZ236" s="3">
        <f t="shared" si="23"/>
        <v>0</v>
      </c>
      <c r="BA236" s="159">
        <f t="shared" si="24"/>
        <v>119533400</v>
      </c>
      <c r="BB236" s="171">
        <f t="shared" si="26"/>
        <v>0</v>
      </c>
      <c r="BC236" s="171">
        <v>0</v>
      </c>
      <c r="BD236" s="171">
        <v>0</v>
      </c>
      <c r="BE236" s="171">
        <v>0</v>
      </c>
      <c r="BF236" s="171">
        <v>0</v>
      </c>
      <c r="BG236" s="172">
        <v>44926</v>
      </c>
      <c r="BH236" s="172">
        <v>44926</v>
      </c>
      <c r="BI236" s="174">
        <f t="shared" ca="1" si="25"/>
        <v>-1203</v>
      </c>
      <c r="BJ236" s="3" t="s">
        <v>281</v>
      </c>
      <c r="BK236" s="172" t="s">
        <v>105</v>
      </c>
      <c r="BL236" s="3" t="s">
        <v>2466</v>
      </c>
      <c r="BM236" s="3" t="s">
        <v>92</v>
      </c>
      <c r="BN236" s="3" t="s">
        <v>2467</v>
      </c>
      <c r="BO236" s="3">
        <v>0</v>
      </c>
      <c r="BP236" s="3" t="s">
        <v>394</v>
      </c>
      <c r="BQ236" s="172">
        <v>44580</v>
      </c>
      <c r="BR236" s="3" t="s">
        <v>2468</v>
      </c>
      <c r="BS236" s="3">
        <v>2022</v>
      </c>
      <c r="BT236" s="3" t="s">
        <v>286</v>
      </c>
      <c r="BU236" s="3" t="s">
        <v>105</v>
      </c>
      <c r="BV236" s="3" t="s">
        <v>40</v>
      </c>
      <c r="BW236" s="3" t="s">
        <v>93</v>
      </c>
      <c r="BX236" s="3" t="s">
        <v>105</v>
      </c>
      <c r="BY236" s="3" t="s">
        <v>903</v>
      </c>
      <c r="BZ236" s="3" t="s">
        <v>105</v>
      </c>
      <c r="CA236" s="3" t="s">
        <v>303</v>
      </c>
      <c r="CB236" s="3" t="s">
        <v>289</v>
      </c>
      <c r="CC236" s="204" t="s">
        <v>2469</v>
      </c>
      <c r="CD236" s="1"/>
      <c r="CE236" s="1"/>
      <c r="CF236" s="171" t="s">
        <v>1340</v>
      </c>
      <c r="CG236" s="171" t="s">
        <v>1341</v>
      </c>
      <c r="CH236" s="171" t="s">
        <v>167</v>
      </c>
      <c r="CI236" s="171" t="s">
        <v>477</v>
      </c>
    </row>
    <row r="237" spans="1:87" ht="90" hidden="1" x14ac:dyDescent="0.25">
      <c r="A237" s="3" t="s">
        <v>2470</v>
      </c>
      <c r="B237" s="175">
        <v>254</v>
      </c>
      <c r="C237" s="170" t="str">
        <f t="shared" si="27"/>
        <v>JEP-178-2022</v>
      </c>
      <c r="D237" s="3" t="s">
        <v>2471</v>
      </c>
      <c r="E237" s="3" t="s">
        <v>273</v>
      </c>
      <c r="F237" s="172">
        <v>44575</v>
      </c>
      <c r="G237" s="3" t="s">
        <v>2472</v>
      </c>
      <c r="H237" s="3" t="s">
        <v>29</v>
      </c>
      <c r="I237" s="3" t="s">
        <v>27</v>
      </c>
      <c r="J237" s="165">
        <v>1140846280</v>
      </c>
      <c r="K237" s="3">
        <v>6</v>
      </c>
      <c r="L237" s="3" t="s">
        <v>9</v>
      </c>
      <c r="M237" s="3" t="s">
        <v>105</v>
      </c>
      <c r="N237" s="3" t="s">
        <v>2473</v>
      </c>
      <c r="O237" s="171" t="s">
        <v>12</v>
      </c>
      <c r="P237" s="3" t="s">
        <v>277</v>
      </c>
      <c r="Q237" s="3" t="s">
        <v>167</v>
      </c>
      <c r="R237" s="171" t="s">
        <v>779</v>
      </c>
      <c r="S237" s="171" t="s">
        <v>113</v>
      </c>
      <c r="T237" s="171" t="s">
        <v>2455</v>
      </c>
      <c r="U237" s="171" t="s">
        <v>2456</v>
      </c>
      <c r="V237" s="171" t="s">
        <v>105</v>
      </c>
      <c r="W237" s="171" t="s">
        <v>105</v>
      </c>
      <c r="X237" s="171" t="s">
        <v>105</v>
      </c>
      <c r="Y237" s="171" t="s">
        <v>280</v>
      </c>
      <c r="Z237" s="115">
        <v>117825780</v>
      </c>
      <c r="AA237" s="171" t="s">
        <v>105</v>
      </c>
      <c r="AB237" s="171" t="s">
        <v>105</v>
      </c>
      <c r="AC237" s="153" t="s">
        <v>2457</v>
      </c>
      <c r="AD237" s="153" t="s">
        <v>105</v>
      </c>
      <c r="AE237" s="175">
        <v>28922</v>
      </c>
      <c r="AF237" s="175">
        <v>53522</v>
      </c>
      <c r="AG237" s="175" t="s">
        <v>732</v>
      </c>
      <c r="AH237" s="172">
        <v>44584</v>
      </c>
      <c r="AI237" s="172">
        <v>44587</v>
      </c>
      <c r="AJ237" s="3" t="s">
        <v>105</v>
      </c>
      <c r="AK237" s="173" t="s">
        <v>105</v>
      </c>
      <c r="AL237" s="3" t="s">
        <v>105</v>
      </c>
      <c r="AM237" s="172" t="s">
        <v>105</v>
      </c>
      <c r="AN237" s="154">
        <v>0</v>
      </c>
      <c r="AO237" s="3" t="s">
        <v>105</v>
      </c>
      <c r="AP237" s="154">
        <v>0</v>
      </c>
      <c r="AQ237" s="172" t="s">
        <v>105</v>
      </c>
      <c r="AR237" s="154">
        <v>0</v>
      </c>
      <c r="AS237" s="3" t="s">
        <v>105</v>
      </c>
      <c r="AT237" s="154">
        <v>0</v>
      </c>
      <c r="AU237" s="3" t="s">
        <v>105</v>
      </c>
      <c r="AV237" s="154">
        <v>0</v>
      </c>
      <c r="AW237" s="3" t="s">
        <v>105</v>
      </c>
      <c r="AX237" s="3">
        <v>0</v>
      </c>
      <c r="AY237" s="172" t="s">
        <v>105</v>
      </c>
      <c r="AZ237" s="3">
        <f t="shared" si="23"/>
        <v>0</v>
      </c>
      <c r="BA237" s="159">
        <f t="shared" si="24"/>
        <v>117825780</v>
      </c>
      <c r="BB237" s="171">
        <f t="shared" si="26"/>
        <v>0</v>
      </c>
      <c r="BC237" s="171">
        <v>0</v>
      </c>
      <c r="BD237" s="171">
        <v>0</v>
      </c>
      <c r="BE237" s="171">
        <v>0</v>
      </c>
      <c r="BF237" s="171">
        <v>0</v>
      </c>
      <c r="BG237" s="172">
        <v>44926</v>
      </c>
      <c r="BH237" s="172">
        <v>44926</v>
      </c>
      <c r="BI237" s="174">
        <f t="shared" ca="1" si="25"/>
        <v>-1203</v>
      </c>
      <c r="BJ237" s="3" t="s">
        <v>281</v>
      </c>
      <c r="BK237" s="172" t="s">
        <v>105</v>
      </c>
      <c r="BL237" s="3" t="s">
        <v>2474</v>
      </c>
      <c r="BM237" s="3" t="s">
        <v>298</v>
      </c>
      <c r="BN237" s="175" t="s">
        <v>2475</v>
      </c>
      <c r="BO237" s="3">
        <v>0</v>
      </c>
      <c r="BP237" s="3" t="s">
        <v>284</v>
      </c>
      <c r="BQ237" s="172">
        <v>44585</v>
      </c>
      <c r="BR237" s="3" t="s">
        <v>2476</v>
      </c>
      <c r="BS237" s="3">
        <v>2022</v>
      </c>
      <c r="BT237" s="3" t="s">
        <v>286</v>
      </c>
      <c r="BU237" s="3" t="s">
        <v>105</v>
      </c>
      <c r="BV237" s="3" t="s">
        <v>40</v>
      </c>
      <c r="BW237" s="3" t="s">
        <v>93</v>
      </c>
      <c r="BX237" s="3" t="s">
        <v>105</v>
      </c>
      <c r="BY237" s="3" t="s">
        <v>418</v>
      </c>
      <c r="BZ237" s="3" t="s">
        <v>105</v>
      </c>
      <c r="CA237" s="3" t="s">
        <v>288</v>
      </c>
      <c r="CB237" s="3" t="s">
        <v>289</v>
      </c>
      <c r="CC237" s="204" t="s">
        <v>2477</v>
      </c>
      <c r="CD237" s="1"/>
      <c r="CE237" s="1"/>
      <c r="CF237" s="171" t="s">
        <v>1340</v>
      </c>
      <c r="CG237" s="171" t="s">
        <v>1341</v>
      </c>
      <c r="CH237" s="171" t="s">
        <v>167</v>
      </c>
      <c r="CI237" s="171" t="s">
        <v>477</v>
      </c>
    </row>
    <row r="238" spans="1:87" ht="90" hidden="1" x14ac:dyDescent="0.25">
      <c r="A238" s="3" t="s">
        <v>2478</v>
      </c>
      <c r="B238" s="175">
        <v>255</v>
      </c>
      <c r="C238" s="170" t="str">
        <f t="shared" si="27"/>
        <v>JEP-137-2022</v>
      </c>
      <c r="D238" s="3" t="s">
        <v>2479</v>
      </c>
      <c r="E238" s="3" t="s">
        <v>273</v>
      </c>
      <c r="F238" s="172" t="s">
        <v>274</v>
      </c>
      <c r="G238" s="3" t="s">
        <v>2480</v>
      </c>
      <c r="H238" s="3" t="s">
        <v>29</v>
      </c>
      <c r="I238" s="3" t="s">
        <v>27</v>
      </c>
      <c r="J238" s="165">
        <v>1015997016</v>
      </c>
      <c r="K238" s="3">
        <v>1</v>
      </c>
      <c r="L238" s="3" t="s">
        <v>9</v>
      </c>
      <c r="M238" s="3" t="s">
        <v>105</v>
      </c>
      <c r="N238" s="3" t="s">
        <v>2481</v>
      </c>
      <c r="O238" s="171" t="s">
        <v>12</v>
      </c>
      <c r="P238" s="3" t="s">
        <v>277</v>
      </c>
      <c r="Q238" s="3" t="s">
        <v>167</v>
      </c>
      <c r="R238" s="171" t="s">
        <v>779</v>
      </c>
      <c r="S238" s="171" t="s">
        <v>113</v>
      </c>
      <c r="T238" s="171" t="s">
        <v>2455</v>
      </c>
      <c r="U238" s="171" t="s">
        <v>2456</v>
      </c>
      <c r="V238" s="171" t="s">
        <v>105</v>
      </c>
      <c r="W238" s="171" t="s">
        <v>105</v>
      </c>
      <c r="X238" s="171" t="s">
        <v>105</v>
      </c>
      <c r="Y238" s="171" t="s">
        <v>280</v>
      </c>
      <c r="Z238" s="115">
        <v>119533400</v>
      </c>
      <c r="AA238" s="171" t="s">
        <v>105</v>
      </c>
      <c r="AB238" s="171" t="s">
        <v>105</v>
      </c>
      <c r="AC238" s="153">
        <v>10245720</v>
      </c>
      <c r="AD238" s="153" t="s">
        <v>105</v>
      </c>
      <c r="AE238" s="175">
        <v>37722</v>
      </c>
      <c r="AF238" s="175" t="s">
        <v>2482</v>
      </c>
      <c r="AG238" s="175">
        <v>2018011001091</v>
      </c>
      <c r="AH238" s="172">
        <v>44582</v>
      </c>
      <c r="AI238" s="172">
        <v>44585</v>
      </c>
      <c r="AJ238" s="3" t="s">
        <v>105</v>
      </c>
      <c r="AK238" s="173" t="s">
        <v>105</v>
      </c>
      <c r="AL238" s="3" t="s">
        <v>105</v>
      </c>
      <c r="AM238" s="172" t="s">
        <v>105</v>
      </c>
      <c r="AN238" s="154">
        <v>0</v>
      </c>
      <c r="AO238" s="3" t="s">
        <v>105</v>
      </c>
      <c r="AP238" s="154">
        <v>0</v>
      </c>
      <c r="AQ238" s="172" t="s">
        <v>105</v>
      </c>
      <c r="AR238" s="154">
        <v>0</v>
      </c>
      <c r="AS238" s="3" t="s">
        <v>105</v>
      </c>
      <c r="AT238" s="154">
        <v>0</v>
      </c>
      <c r="AU238" s="3" t="s">
        <v>105</v>
      </c>
      <c r="AV238" s="154">
        <v>0</v>
      </c>
      <c r="AW238" s="3" t="s">
        <v>105</v>
      </c>
      <c r="AX238" s="3">
        <v>0</v>
      </c>
      <c r="AY238" s="172" t="s">
        <v>105</v>
      </c>
      <c r="AZ238" s="3">
        <f t="shared" si="23"/>
        <v>0</v>
      </c>
      <c r="BA238" s="159">
        <f t="shared" si="24"/>
        <v>119533400</v>
      </c>
      <c r="BB238" s="171">
        <f t="shared" si="26"/>
        <v>0</v>
      </c>
      <c r="BC238" s="171">
        <v>0</v>
      </c>
      <c r="BD238" s="171">
        <v>0</v>
      </c>
      <c r="BE238" s="171">
        <v>0</v>
      </c>
      <c r="BF238" s="171">
        <v>0</v>
      </c>
      <c r="BG238" s="172">
        <v>44926</v>
      </c>
      <c r="BH238" s="172">
        <v>44926</v>
      </c>
      <c r="BI238" s="174">
        <f t="shared" ca="1" si="25"/>
        <v>-1203</v>
      </c>
      <c r="BJ238" s="3" t="s">
        <v>281</v>
      </c>
      <c r="BK238" s="172" t="s">
        <v>105</v>
      </c>
      <c r="BL238" s="3" t="s">
        <v>2483</v>
      </c>
      <c r="BM238" s="3" t="s">
        <v>92</v>
      </c>
      <c r="BN238" s="3" t="s">
        <v>2484</v>
      </c>
      <c r="BO238" s="3">
        <v>0</v>
      </c>
      <c r="BP238" s="3" t="s">
        <v>310</v>
      </c>
      <c r="BQ238" s="172">
        <v>44582</v>
      </c>
      <c r="BR238" s="3" t="s">
        <v>2246</v>
      </c>
      <c r="BS238" s="3">
        <v>2022</v>
      </c>
      <c r="BT238" s="3" t="s">
        <v>286</v>
      </c>
      <c r="BU238" s="3" t="s">
        <v>105</v>
      </c>
      <c r="BV238" s="3" t="s">
        <v>40</v>
      </c>
      <c r="BW238" s="3" t="s">
        <v>93</v>
      </c>
      <c r="BX238" s="3" t="s">
        <v>105</v>
      </c>
      <c r="BY238" s="3" t="s">
        <v>961</v>
      </c>
      <c r="BZ238" s="3" t="s">
        <v>105</v>
      </c>
      <c r="CA238" s="3" t="s">
        <v>288</v>
      </c>
      <c r="CB238" s="3" t="s">
        <v>289</v>
      </c>
      <c r="CC238" s="203" t="s">
        <v>2485</v>
      </c>
      <c r="CD238" s="1"/>
      <c r="CE238" s="1"/>
      <c r="CF238" s="171" t="s">
        <v>1340</v>
      </c>
      <c r="CG238" s="171" t="s">
        <v>1341</v>
      </c>
      <c r="CH238" s="171" t="s">
        <v>167</v>
      </c>
      <c r="CI238" s="171" t="s">
        <v>477</v>
      </c>
    </row>
    <row r="239" spans="1:87" ht="90" hidden="1" x14ac:dyDescent="0.25">
      <c r="A239" s="3" t="s">
        <v>2486</v>
      </c>
      <c r="B239" s="175">
        <v>256</v>
      </c>
      <c r="C239" s="170" t="str">
        <f t="shared" si="27"/>
        <v>JEP-349-2022</v>
      </c>
      <c r="D239" s="3" t="s">
        <v>2487</v>
      </c>
      <c r="E239" s="3" t="s">
        <v>273</v>
      </c>
      <c r="F239" s="172">
        <v>44585</v>
      </c>
      <c r="G239" s="3" t="s">
        <v>2488</v>
      </c>
      <c r="H239" s="3" t="s">
        <v>29</v>
      </c>
      <c r="I239" s="3" t="s">
        <v>27</v>
      </c>
      <c r="J239" s="165">
        <v>50927329</v>
      </c>
      <c r="K239" s="3">
        <v>9</v>
      </c>
      <c r="L239" s="3" t="s">
        <v>9</v>
      </c>
      <c r="M239" s="3" t="s">
        <v>105</v>
      </c>
      <c r="N239" s="3" t="s">
        <v>2489</v>
      </c>
      <c r="O239" s="171" t="s">
        <v>12</v>
      </c>
      <c r="P239" s="3" t="s">
        <v>277</v>
      </c>
      <c r="Q239" s="3" t="s">
        <v>167</v>
      </c>
      <c r="R239" s="171" t="s">
        <v>779</v>
      </c>
      <c r="S239" s="171" t="s">
        <v>113</v>
      </c>
      <c r="T239" s="171" t="s">
        <v>2455</v>
      </c>
      <c r="U239" s="171" t="s">
        <v>2456</v>
      </c>
      <c r="V239" s="171" t="s">
        <v>105</v>
      </c>
      <c r="W239" s="171" t="s">
        <v>105</v>
      </c>
      <c r="X239" s="171" t="s">
        <v>105</v>
      </c>
      <c r="Y239" s="171" t="s">
        <v>280</v>
      </c>
      <c r="Z239" s="115">
        <v>115435112</v>
      </c>
      <c r="AA239" s="171" t="s">
        <v>105</v>
      </c>
      <c r="AB239" s="171" t="s">
        <v>105</v>
      </c>
      <c r="AC239" s="153">
        <v>10245720</v>
      </c>
      <c r="AD239" s="153" t="s">
        <v>105</v>
      </c>
      <c r="AE239" s="175">
        <v>29322</v>
      </c>
      <c r="AF239" s="175">
        <v>60122</v>
      </c>
      <c r="AG239" s="175">
        <v>2018011001091</v>
      </c>
      <c r="AH239" s="172">
        <v>44586</v>
      </c>
      <c r="AI239" s="172">
        <v>44589</v>
      </c>
      <c r="AJ239" s="3" t="s">
        <v>105</v>
      </c>
      <c r="AK239" s="173" t="s">
        <v>105</v>
      </c>
      <c r="AL239" s="3" t="s">
        <v>105</v>
      </c>
      <c r="AM239" s="172" t="s">
        <v>105</v>
      </c>
      <c r="AN239" s="154">
        <v>0</v>
      </c>
      <c r="AO239" s="172" t="s">
        <v>105</v>
      </c>
      <c r="AP239" s="154">
        <v>0</v>
      </c>
      <c r="AQ239" s="172" t="s">
        <v>105</v>
      </c>
      <c r="AR239" s="154">
        <v>0</v>
      </c>
      <c r="AS239" s="172" t="s">
        <v>105</v>
      </c>
      <c r="AT239" s="154">
        <v>0</v>
      </c>
      <c r="AU239" s="3" t="s">
        <v>105</v>
      </c>
      <c r="AV239" s="154">
        <v>0</v>
      </c>
      <c r="AW239" s="3" t="s">
        <v>105</v>
      </c>
      <c r="AX239" s="3">
        <v>0</v>
      </c>
      <c r="AY239" s="172" t="s">
        <v>105</v>
      </c>
      <c r="AZ239" s="3">
        <f t="shared" si="23"/>
        <v>0</v>
      </c>
      <c r="BA239" s="159">
        <f t="shared" si="24"/>
        <v>115435112</v>
      </c>
      <c r="BB239" s="171">
        <f t="shared" si="26"/>
        <v>0</v>
      </c>
      <c r="BC239" s="171">
        <v>0</v>
      </c>
      <c r="BD239" s="171">
        <v>0</v>
      </c>
      <c r="BE239" s="171">
        <v>0</v>
      </c>
      <c r="BF239" s="171">
        <v>0</v>
      </c>
      <c r="BG239" s="172">
        <v>44926</v>
      </c>
      <c r="BH239" s="172">
        <v>44926</v>
      </c>
      <c r="BI239" s="174">
        <f t="shared" ca="1" si="25"/>
        <v>-1203</v>
      </c>
      <c r="BJ239" s="3" t="s">
        <v>281</v>
      </c>
      <c r="BK239" s="172" t="s">
        <v>105</v>
      </c>
      <c r="BL239" s="3" t="s">
        <v>2490</v>
      </c>
      <c r="BM239" s="3" t="s">
        <v>298</v>
      </c>
      <c r="BN239" s="3" t="s">
        <v>2491</v>
      </c>
      <c r="BO239" s="3">
        <v>0</v>
      </c>
      <c r="BP239" s="3" t="s">
        <v>502</v>
      </c>
      <c r="BQ239" s="172">
        <v>44587</v>
      </c>
      <c r="BR239" s="3" t="s">
        <v>322</v>
      </c>
      <c r="BS239" s="3">
        <v>2022</v>
      </c>
      <c r="BT239" s="3" t="s">
        <v>286</v>
      </c>
      <c r="BU239" s="3" t="s">
        <v>86</v>
      </c>
      <c r="BV239" s="3" t="s">
        <v>40</v>
      </c>
      <c r="BW239" s="3" t="s">
        <v>93</v>
      </c>
      <c r="BX239" s="3" t="s">
        <v>105</v>
      </c>
      <c r="BY239" s="3" t="s">
        <v>418</v>
      </c>
      <c r="BZ239" s="3" t="s">
        <v>105</v>
      </c>
      <c r="CA239" s="3" t="s">
        <v>303</v>
      </c>
      <c r="CB239" s="151" t="s">
        <v>2492</v>
      </c>
      <c r="CC239" s="151" t="s">
        <v>2493</v>
      </c>
      <c r="CD239" s="1"/>
      <c r="CE239" s="1"/>
      <c r="CF239" s="171" t="s">
        <v>1340</v>
      </c>
      <c r="CG239" s="171" t="s">
        <v>1341</v>
      </c>
      <c r="CH239" s="171" t="s">
        <v>167</v>
      </c>
      <c r="CI239" s="171" t="s">
        <v>477</v>
      </c>
    </row>
    <row r="240" spans="1:87" ht="90" hidden="1" x14ac:dyDescent="0.25">
      <c r="A240" s="3" t="s">
        <v>2494</v>
      </c>
      <c r="B240" s="175">
        <v>257</v>
      </c>
      <c r="C240" s="170" t="str">
        <f t="shared" si="27"/>
        <v>JEP-177-2022</v>
      </c>
      <c r="D240" s="3" t="s">
        <v>2495</v>
      </c>
      <c r="E240" s="3" t="s">
        <v>273</v>
      </c>
      <c r="F240" s="172">
        <v>44575</v>
      </c>
      <c r="G240" s="3" t="s">
        <v>2496</v>
      </c>
      <c r="H240" s="3" t="s">
        <v>29</v>
      </c>
      <c r="I240" s="3" t="s">
        <v>27</v>
      </c>
      <c r="J240" s="165">
        <v>88272793</v>
      </c>
      <c r="K240" s="3">
        <v>9</v>
      </c>
      <c r="L240" s="3" t="s">
        <v>9</v>
      </c>
      <c r="M240" s="3" t="s">
        <v>105</v>
      </c>
      <c r="N240" s="3" t="s">
        <v>2497</v>
      </c>
      <c r="O240" s="171" t="s">
        <v>12</v>
      </c>
      <c r="P240" s="3" t="s">
        <v>277</v>
      </c>
      <c r="Q240" s="3" t="s">
        <v>167</v>
      </c>
      <c r="R240" s="171" t="s">
        <v>779</v>
      </c>
      <c r="S240" s="171" t="s">
        <v>113</v>
      </c>
      <c r="T240" s="171" t="s">
        <v>2455</v>
      </c>
      <c r="U240" s="171" t="s">
        <v>2456</v>
      </c>
      <c r="V240" s="171" t="s">
        <v>105</v>
      </c>
      <c r="W240" s="171" t="s">
        <v>105</v>
      </c>
      <c r="X240" s="171" t="s">
        <v>105</v>
      </c>
      <c r="Y240" s="171" t="s">
        <v>280</v>
      </c>
      <c r="Z240" s="115">
        <v>117825780</v>
      </c>
      <c r="AA240" s="171" t="s">
        <v>105</v>
      </c>
      <c r="AB240" s="171" t="s">
        <v>105</v>
      </c>
      <c r="AC240" s="153">
        <v>10245720</v>
      </c>
      <c r="AD240" s="153" t="s">
        <v>105</v>
      </c>
      <c r="AE240" s="175">
        <v>28322</v>
      </c>
      <c r="AF240" s="175">
        <v>53422</v>
      </c>
      <c r="AG240" s="175">
        <v>2018011001091</v>
      </c>
      <c r="AH240" s="172">
        <v>44584</v>
      </c>
      <c r="AI240" s="172">
        <v>44586</v>
      </c>
      <c r="AJ240" s="3" t="s">
        <v>105</v>
      </c>
      <c r="AK240" s="173" t="s">
        <v>105</v>
      </c>
      <c r="AL240" s="3" t="s">
        <v>105</v>
      </c>
      <c r="AM240" s="172" t="s">
        <v>105</v>
      </c>
      <c r="AN240" s="154">
        <v>0</v>
      </c>
      <c r="AO240" s="3" t="s">
        <v>105</v>
      </c>
      <c r="AP240" s="154">
        <v>0</v>
      </c>
      <c r="AQ240" s="172" t="s">
        <v>105</v>
      </c>
      <c r="AR240" s="154">
        <v>0</v>
      </c>
      <c r="AS240" s="3" t="s">
        <v>105</v>
      </c>
      <c r="AT240" s="154">
        <v>0</v>
      </c>
      <c r="AU240" s="3" t="s">
        <v>105</v>
      </c>
      <c r="AV240" s="154">
        <v>0</v>
      </c>
      <c r="AW240" s="3" t="s">
        <v>105</v>
      </c>
      <c r="AX240" s="3">
        <v>0</v>
      </c>
      <c r="AY240" s="172" t="s">
        <v>105</v>
      </c>
      <c r="AZ240" s="3">
        <f t="shared" si="23"/>
        <v>0</v>
      </c>
      <c r="BA240" s="159">
        <f t="shared" si="24"/>
        <v>117825780</v>
      </c>
      <c r="BB240" s="171">
        <f t="shared" si="26"/>
        <v>0</v>
      </c>
      <c r="BC240" s="171">
        <v>0</v>
      </c>
      <c r="BD240" s="171">
        <v>0</v>
      </c>
      <c r="BE240" s="171">
        <v>0</v>
      </c>
      <c r="BF240" s="171">
        <v>0</v>
      </c>
      <c r="BG240" s="172">
        <v>44926</v>
      </c>
      <c r="BH240" s="172">
        <v>44926</v>
      </c>
      <c r="BI240" s="174">
        <f t="shared" ca="1" si="25"/>
        <v>-1203</v>
      </c>
      <c r="BJ240" s="3" t="s">
        <v>281</v>
      </c>
      <c r="BK240" s="172" t="s">
        <v>105</v>
      </c>
      <c r="BL240" s="3" t="s">
        <v>2498</v>
      </c>
      <c r="BM240" s="3" t="s">
        <v>298</v>
      </c>
      <c r="BN240" s="3" t="s">
        <v>2499</v>
      </c>
      <c r="BO240" s="3">
        <v>0</v>
      </c>
      <c r="BP240" s="3" t="s">
        <v>284</v>
      </c>
      <c r="BQ240" s="172">
        <v>44585</v>
      </c>
      <c r="BR240" s="3" t="s">
        <v>2263</v>
      </c>
      <c r="BS240" s="3">
        <v>2022</v>
      </c>
      <c r="BT240" s="3" t="s">
        <v>286</v>
      </c>
      <c r="BU240" s="3" t="s">
        <v>105</v>
      </c>
      <c r="BV240" s="3" t="s">
        <v>40</v>
      </c>
      <c r="BW240" s="3" t="s">
        <v>93</v>
      </c>
      <c r="BX240" s="3" t="s">
        <v>105</v>
      </c>
      <c r="BY240" s="3" t="s">
        <v>920</v>
      </c>
      <c r="BZ240" s="3" t="s">
        <v>105</v>
      </c>
      <c r="CA240" s="3" t="s">
        <v>288</v>
      </c>
      <c r="CB240" s="3" t="s">
        <v>289</v>
      </c>
      <c r="CC240" s="204" t="s">
        <v>2500</v>
      </c>
      <c r="CD240" s="1"/>
      <c r="CE240" s="1"/>
      <c r="CF240" s="171" t="s">
        <v>1340</v>
      </c>
      <c r="CG240" s="171" t="s">
        <v>1341</v>
      </c>
      <c r="CH240" s="171" t="s">
        <v>167</v>
      </c>
      <c r="CI240" s="171" t="s">
        <v>477</v>
      </c>
    </row>
    <row r="241" spans="1:87" ht="90" hidden="1" x14ac:dyDescent="0.25">
      <c r="A241" s="3" t="s">
        <v>2501</v>
      </c>
      <c r="B241" s="175">
        <v>258</v>
      </c>
      <c r="C241" s="170" t="str">
        <f t="shared" si="27"/>
        <v>JEP-176-2022</v>
      </c>
      <c r="D241" s="3" t="s">
        <v>2502</v>
      </c>
      <c r="E241" s="3" t="s">
        <v>273</v>
      </c>
      <c r="F241" s="172">
        <v>44575</v>
      </c>
      <c r="G241" s="3" t="s">
        <v>2503</v>
      </c>
      <c r="H241" s="3" t="s">
        <v>29</v>
      </c>
      <c r="I241" s="3" t="s">
        <v>27</v>
      </c>
      <c r="J241" s="165" t="s">
        <v>2504</v>
      </c>
      <c r="K241" s="3">
        <v>1</v>
      </c>
      <c r="L241" s="3" t="s">
        <v>9</v>
      </c>
      <c r="M241" s="3" t="s">
        <v>105</v>
      </c>
      <c r="N241" s="3" t="s">
        <v>2505</v>
      </c>
      <c r="O241" s="171" t="s">
        <v>12</v>
      </c>
      <c r="P241" s="3" t="s">
        <v>277</v>
      </c>
      <c r="Q241" s="3" t="s">
        <v>167</v>
      </c>
      <c r="R241" s="171" t="s">
        <v>779</v>
      </c>
      <c r="S241" s="171" t="s">
        <v>113</v>
      </c>
      <c r="T241" s="171" t="s">
        <v>2455</v>
      </c>
      <c r="U241" s="171" t="s">
        <v>2456</v>
      </c>
      <c r="V241" s="171" t="s">
        <v>105</v>
      </c>
      <c r="W241" s="171" t="s">
        <v>105</v>
      </c>
      <c r="X241" s="171" t="s">
        <v>105</v>
      </c>
      <c r="Y241" s="171" t="s">
        <v>280</v>
      </c>
      <c r="Z241" s="115">
        <v>117825780</v>
      </c>
      <c r="AA241" s="171" t="s">
        <v>105</v>
      </c>
      <c r="AB241" s="171" t="s">
        <v>105</v>
      </c>
      <c r="AC241" s="153" t="s">
        <v>2457</v>
      </c>
      <c r="AD241" s="153" t="s">
        <v>105</v>
      </c>
      <c r="AE241" s="175">
        <v>28222</v>
      </c>
      <c r="AF241" s="175">
        <v>53322</v>
      </c>
      <c r="AG241" s="175" t="s">
        <v>732</v>
      </c>
      <c r="AH241" s="172">
        <v>44585</v>
      </c>
      <c r="AI241" s="172">
        <v>44586</v>
      </c>
      <c r="AJ241" s="3" t="s">
        <v>105</v>
      </c>
      <c r="AK241" s="173" t="s">
        <v>105</v>
      </c>
      <c r="AL241" s="3" t="s">
        <v>105</v>
      </c>
      <c r="AM241" s="172" t="s">
        <v>105</v>
      </c>
      <c r="AN241" s="154">
        <v>0</v>
      </c>
      <c r="AO241" s="3" t="s">
        <v>105</v>
      </c>
      <c r="AP241" s="154">
        <v>0</v>
      </c>
      <c r="AQ241" s="172" t="s">
        <v>105</v>
      </c>
      <c r="AR241" s="154">
        <v>0</v>
      </c>
      <c r="AS241" s="3" t="s">
        <v>105</v>
      </c>
      <c r="AT241" s="154">
        <v>0</v>
      </c>
      <c r="AU241" s="3" t="s">
        <v>105</v>
      </c>
      <c r="AV241" s="154">
        <v>0</v>
      </c>
      <c r="AW241" s="3" t="s">
        <v>105</v>
      </c>
      <c r="AX241" s="3">
        <v>0</v>
      </c>
      <c r="AY241" s="172" t="s">
        <v>105</v>
      </c>
      <c r="AZ241" s="3">
        <f t="shared" si="23"/>
        <v>0</v>
      </c>
      <c r="BA241" s="159">
        <f t="shared" si="24"/>
        <v>117825780</v>
      </c>
      <c r="BB241" s="171">
        <f t="shared" si="26"/>
        <v>0</v>
      </c>
      <c r="BC241" s="171">
        <v>0</v>
      </c>
      <c r="BD241" s="171">
        <v>0</v>
      </c>
      <c r="BE241" s="171">
        <v>0</v>
      </c>
      <c r="BF241" s="171">
        <v>0</v>
      </c>
      <c r="BG241" s="172">
        <v>44926</v>
      </c>
      <c r="BH241" s="172">
        <v>44926</v>
      </c>
      <c r="BI241" s="174">
        <f t="shared" ca="1" si="25"/>
        <v>-1203</v>
      </c>
      <c r="BJ241" s="3" t="s">
        <v>281</v>
      </c>
      <c r="BK241" s="172" t="s">
        <v>105</v>
      </c>
      <c r="BL241" s="3" t="s">
        <v>2506</v>
      </c>
      <c r="BM241" s="3" t="s">
        <v>298</v>
      </c>
      <c r="BN241" s="3" t="s">
        <v>2507</v>
      </c>
      <c r="BO241" s="3">
        <v>0</v>
      </c>
      <c r="BP241" s="3" t="s">
        <v>310</v>
      </c>
      <c r="BQ241" s="172">
        <v>44585</v>
      </c>
      <c r="BR241" s="3" t="s">
        <v>2508</v>
      </c>
      <c r="BS241" s="3">
        <v>2022</v>
      </c>
      <c r="BT241" s="3" t="s">
        <v>286</v>
      </c>
      <c r="BU241" s="3" t="s">
        <v>105</v>
      </c>
      <c r="BV241" s="3" t="s">
        <v>40</v>
      </c>
      <c r="BW241" s="3" t="s">
        <v>93</v>
      </c>
      <c r="BX241" s="3" t="s">
        <v>105</v>
      </c>
      <c r="BY241" s="3" t="s">
        <v>997</v>
      </c>
      <c r="BZ241" s="3" t="s">
        <v>105</v>
      </c>
      <c r="CA241" s="3" t="s">
        <v>303</v>
      </c>
      <c r="CB241" s="3" t="s">
        <v>289</v>
      </c>
      <c r="CC241" s="204" t="s">
        <v>2509</v>
      </c>
      <c r="CD241" s="1"/>
      <c r="CE241" s="1"/>
      <c r="CF241" s="171" t="s">
        <v>1340</v>
      </c>
      <c r="CG241" s="171" t="s">
        <v>1341</v>
      </c>
      <c r="CH241" s="171" t="s">
        <v>167</v>
      </c>
      <c r="CI241" s="171" t="s">
        <v>477</v>
      </c>
    </row>
    <row r="242" spans="1:87" ht="90" hidden="1" x14ac:dyDescent="0.25">
      <c r="A242" s="3" t="s">
        <v>2510</v>
      </c>
      <c r="B242" s="175">
        <v>259</v>
      </c>
      <c r="C242" s="170" t="str">
        <f t="shared" si="27"/>
        <v>JEP-175-2022</v>
      </c>
      <c r="D242" s="3" t="s">
        <v>2511</v>
      </c>
      <c r="E242" s="3" t="s">
        <v>273</v>
      </c>
      <c r="F242" s="172">
        <v>44575</v>
      </c>
      <c r="G242" s="3" t="s">
        <v>2512</v>
      </c>
      <c r="H242" s="3" t="s">
        <v>29</v>
      </c>
      <c r="I242" s="3" t="s">
        <v>27</v>
      </c>
      <c r="J242" s="165">
        <v>42770090</v>
      </c>
      <c r="K242" s="3">
        <v>9</v>
      </c>
      <c r="L242" s="3" t="s">
        <v>9</v>
      </c>
      <c r="M242" s="3" t="s">
        <v>105</v>
      </c>
      <c r="N242" s="3" t="s">
        <v>2513</v>
      </c>
      <c r="O242" s="171" t="s">
        <v>12</v>
      </c>
      <c r="P242" s="3" t="s">
        <v>277</v>
      </c>
      <c r="Q242" s="3" t="s">
        <v>167</v>
      </c>
      <c r="R242" s="171" t="s">
        <v>779</v>
      </c>
      <c r="S242" s="171" t="s">
        <v>113</v>
      </c>
      <c r="T242" s="171" t="s">
        <v>2455</v>
      </c>
      <c r="U242" s="171" t="s">
        <v>2456</v>
      </c>
      <c r="V242" s="171" t="s">
        <v>105</v>
      </c>
      <c r="W242" s="171" t="s">
        <v>105</v>
      </c>
      <c r="X242" s="171" t="s">
        <v>105</v>
      </c>
      <c r="Y242" s="171" t="s">
        <v>280</v>
      </c>
      <c r="Z242" s="115">
        <v>117825780</v>
      </c>
      <c r="AA242" s="171" t="s">
        <v>105</v>
      </c>
      <c r="AB242" s="171" t="s">
        <v>105</v>
      </c>
      <c r="AC242" s="153">
        <v>10245720</v>
      </c>
      <c r="AD242" s="153" t="s">
        <v>105</v>
      </c>
      <c r="AE242" s="175">
        <v>28822</v>
      </c>
      <c r="AF242" s="175" t="s">
        <v>2514</v>
      </c>
      <c r="AG242" s="175">
        <v>2018011001091</v>
      </c>
      <c r="AH242" s="172">
        <v>44585</v>
      </c>
      <c r="AI242" s="172">
        <v>44586</v>
      </c>
      <c r="AJ242" s="3" t="s">
        <v>105</v>
      </c>
      <c r="AK242" s="173" t="s">
        <v>105</v>
      </c>
      <c r="AL242" s="3" t="s">
        <v>105</v>
      </c>
      <c r="AM242" s="172" t="s">
        <v>105</v>
      </c>
      <c r="AN242" s="154">
        <v>0</v>
      </c>
      <c r="AO242" s="3" t="s">
        <v>105</v>
      </c>
      <c r="AP242" s="154">
        <v>0</v>
      </c>
      <c r="AQ242" s="172" t="s">
        <v>105</v>
      </c>
      <c r="AR242" s="154">
        <v>0</v>
      </c>
      <c r="AS242" s="3" t="s">
        <v>105</v>
      </c>
      <c r="AT242" s="154">
        <v>0</v>
      </c>
      <c r="AU242" s="3" t="s">
        <v>105</v>
      </c>
      <c r="AV242" s="154">
        <v>0</v>
      </c>
      <c r="AW242" s="3" t="s">
        <v>105</v>
      </c>
      <c r="AX242" s="3">
        <v>0</v>
      </c>
      <c r="AY242" s="172" t="s">
        <v>105</v>
      </c>
      <c r="AZ242" s="3">
        <f t="shared" si="23"/>
        <v>0</v>
      </c>
      <c r="BA242" s="159">
        <f t="shared" si="24"/>
        <v>117825780</v>
      </c>
      <c r="BB242" s="171">
        <f t="shared" si="26"/>
        <v>0</v>
      </c>
      <c r="BC242" s="171">
        <v>0</v>
      </c>
      <c r="BD242" s="171">
        <v>0</v>
      </c>
      <c r="BE242" s="171">
        <v>0</v>
      </c>
      <c r="BF242" s="171">
        <v>0</v>
      </c>
      <c r="BG242" s="172">
        <v>44926</v>
      </c>
      <c r="BH242" s="172">
        <v>44926</v>
      </c>
      <c r="BI242" s="174">
        <f t="shared" ca="1" si="25"/>
        <v>-1203</v>
      </c>
      <c r="BJ242" s="3" t="s">
        <v>281</v>
      </c>
      <c r="BK242" s="172" t="s">
        <v>105</v>
      </c>
      <c r="BL242" s="3" t="s">
        <v>2515</v>
      </c>
      <c r="BM242" s="3" t="s">
        <v>92</v>
      </c>
      <c r="BN242" s="3" t="s">
        <v>2516</v>
      </c>
      <c r="BO242" s="3">
        <v>0</v>
      </c>
      <c r="BP242" s="3" t="s">
        <v>310</v>
      </c>
      <c r="BQ242" s="172">
        <v>44585</v>
      </c>
      <c r="BR242" s="3" t="s">
        <v>2508</v>
      </c>
      <c r="BS242" s="3">
        <v>2022</v>
      </c>
      <c r="BT242" s="3" t="s">
        <v>286</v>
      </c>
      <c r="BU242" s="3" t="s">
        <v>105</v>
      </c>
      <c r="BV242" s="3" t="s">
        <v>40</v>
      </c>
      <c r="BW242" s="3" t="s">
        <v>93</v>
      </c>
      <c r="BX242" s="3" t="s">
        <v>105</v>
      </c>
      <c r="BY242" s="3" t="s">
        <v>2517</v>
      </c>
      <c r="BZ242" s="3" t="s">
        <v>105</v>
      </c>
      <c r="CA242" s="3" t="s">
        <v>303</v>
      </c>
      <c r="CB242" s="3" t="s">
        <v>289</v>
      </c>
      <c r="CC242" s="204" t="s">
        <v>2518</v>
      </c>
      <c r="CD242" s="1"/>
      <c r="CE242" s="1"/>
      <c r="CF242" s="171" t="s">
        <v>1340</v>
      </c>
      <c r="CG242" s="171" t="s">
        <v>1341</v>
      </c>
      <c r="CH242" s="171" t="s">
        <v>167</v>
      </c>
      <c r="CI242" s="171" t="s">
        <v>477</v>
      </c>
    </row>
    <row r="243" spans="1:87" ht="90" hidden="1" x14ac:dyDescent="0.25">
      <c r="A243" s="3" t="s">
        <v>2519</v>
      </c>
      <c r="B243" s="175">
        <v>260</v>
      </c>
      <c r="C243" s="170" t="str">
        <f t="shared" si="27"/>
        <v>JEP-174-2022</v>
      </c>
      <c r="D243" s="3" t="s">
        <v>2520</v>
      </c>
      <c r="E243" s="3" t="s">
        <v>273</v>
      </c>
      <c r="F243" s="172">
        <v>44575</v>
      </c>
      <c r="G243" s="3" t="s">
        <v>2521</v>
      </c>
      <c r="H243" s="3" t="s">
        <v>29</v>
      </c>
      <c r="I243" s="3" t="s">
        <v>27</v>
      </c>
      <c r="J243" s="165">
        <v>1019031092</v>
      </c>
      <c r="K243" s="3">
        <v>0</v>
      </c>
      <c r="L243" s="3" t="s">
        <v>9</v>
      </c>
      <c r="M243" s="3" t="s">
        <v>105</v>
      </c>
      <c r="N243" s="3" t="s">
        <v>2522</v>
      </c>
      <c r="O243" s="171" t="s">
        <v>12</v>
      </c>
      <c r="P243" s="3" t="s">
        <v>277</v>
      </c>
      <c r="Q243" s="3" t="s">
        <v>167</v>
      </c>
      <c r="R243" s="171" t="s">
        <v>779</v>
      </c>
      <c r="S243" s="171" t="s">
        <v>113</v>
      </c>
      <c r="T243" s="171" t="s">
        <v>2455</v>
      </c>
      <c r="U243" s="171" t="s">
        <v>2456</v>
      </c>
      <c r="V243" s="171" t="s">
        <v>105</v>
      </c>
      <c r="W243" s="171" t="s">
        <v>105</v>
      </c>
      <c r="X243" s="171" t="s">
        <v>105</v>
      </c>
      <c r="Y243" s="171" t="s">
        <v>280</v>
      </c>
      <c r="Z243" s="115">
        <v>117825780</v>
      </c>
      <c r="AA243" s="171" t="s">
        <v>105</v>
      </c>
      <c r="AB243" s="171" t="s">
        <v>105</v>
      </c>
      <c r="AC243" s="153" t="s">
        <v>2457</v>
      </c>
      <c r="AD243" s="153" t="s">
        <v>105</v>
      </c>
      <c r="AE243" s="175">
        <v>29022</v>
      </c>
      <c r="AF243" s="175">
        <v>53122</v>
      </c>
      <c r="AG243" s="175" t="s">
        <v>732</v>
      </c>
      <c r="AH243" s="172">
        <v>44584</v>
      </c>
      <c r="AI243" s="172">
        <v>44586</v>
      </c>
      <c r="AJ243" s="3" t="s">
        <v>105</v>
      </c>
      <c r="AK243" s="173" t="s">
        <v>105</v>
      </c>
      <c r="AL243" s="3" t="s">
        <v>105</v>
      </c>
      <c r="AM243" s="172" t="s">
        <v>105</v>
      </c>
      <c r="AN243" s="154">
        <v>0</v>
      </c>
      <c r="AO243" s="3" t="s">
        <v>105</v>
      </c>
      <c r="AP243" s="154">
        <v>0</v>
      </c>
      <c r="AQ243" s="172" t="s">
        <v>105</v>
      </c>
      <c r="AR243" s="154">
        <v>0</v>
      </c>
      <c r="AS243" s="3" t="s">
        <v>105</v>
      </c>
      <c r="AT243" s="154">
        <v>0</v>
      </c>
      <c r="AU243" s="3" t="s">
        <v>105</v>
      </c>
      <c r="AV243" s="154">
        <v>0</v>
      </c>
      <c r="AW243" s="3" t="s">
        <v>105</v>
      </c>
      <c r="AX243" s="3">
        <v>0</v>
      </c>
      <c r="AY243" s="172" t="s">
        <v>105</v>
      </c>
      <c r="AZ243" s="3">
        <f t="shared" si="23"/>
        <v>0</v>
      </c>
      <c r="BA243" s="159">
        <f t="shared" si="24"/>
        <v>117825780</v>
      </c>
      <c r="BB243" s="171">
        <f t="shared" si="26"/>
        <v>0</v>
      </c>
      <c r="BC243" s="171">
        <v>0</v>
      </c>
      <c r="BD243" s="171">
        <v>0</v>
      </c>
      <c r="BE243" s="171">
        <v>0</v>
      </c>
      <c r="BF243" s="171">
        <v>0</v>
      </c>
      <c r="BG243" s="172">
        <v>44926</v>
      </c>
      <c r="BH243" s="172">
        <v>44926</v>
      </c>
      <c r="BI243" s="174">
        <f t="shared" ca="1" si="25"/>
        <v>-1203</v>
      </c>
      <c r="BJ243" s="3" t="s">
        <v>281</v>
      </c>
      <c r="BK243" s="172" t="s">
        <v>105</v>
      </c>
      <c r="BL243" s="3" t="s">
        <v>2523</v>
      </c>
      <c r="BM243" s="3" t="s">
        <v>298</v>
      </c>
      <c r="BN243" s="3" t="s">
        <v>2524</v>
      </c>
      <c r="BO243" s="3">
        <v>0</v>
      </c>
      <c r="BP243" s="3" t="s">
        <v>284</v>
      </c>
      <c r="BQ243" s="172">
        <v>44585</v>
      </c>
      <c r="BR243" s="3" t="s">
        <v>2525</v>
      </c>
      <c r="BS243" s="3">
        <v>2022</v>
      </c>
      <c r="BT243" s="3" t="s">
        <v>286</v>
      </c>
      <c r="BU243" s="3" t="s">
        <v>105</v>
      </c>
      <c r="BV243" s="3" t="s">
        <v>40</v>
      </c>
      <c r="BW243" s="3" t="s">
        <v>93</v>
      </c>
      <c r="BX243" s="3" t="s">
        <v>105</v>
      </c>
      <c r="BY243" s="3" t="s">
        <v>418</v>
      </c>
      <c r="BZ243" s="3" t="s">
        <v>105</v>
      </c>
      <c r="CA243" s="3" t="s">
        <v>303</v>
      </c>
      <c r="CB243" s="3" t="s">
        <v>289</v>
      </c>
      <c r="CC243" s="204" t="s">
        <v>2526</v>
      </c>
      <c r="CD243" s="1"/>
      <c r="CE243" s="1"/>
      <c r="CF243" s="171" t="s">
        <v>1340</v>
      </c>
      <c r="CG243" s="171" t="s">
        <v>1341</v>
      </c>
      <c r="CH243" s="171" t="s">
        <v>167</v>
      </c>
      <c r="CI243" s="171" t="s">
        <v>477</v>
      </c>
    </row>
    <row r="244" spans="1:87" ht="90" hidden="1" x14ac:dyDescent="0.25">
      <c r="A244" s="193" t="s">
        <v>2527</v>
      </c>
      <c r="B244" s="175">
        <v>261</v>
      </c>
      <c r="C244" s="170" t="str">
        <f t="shared" si="27"/>
        <v>JEP-136-2022</v>
      </c>
      <c r="D244" s="3" t="s">
        <v>2528</v>
      </c>
      <c r="E244" s="3" t="s">
        <v>273</v>
      </c>
      <c r="F244" s="172" t="s">
        <v>274</v>
      </c>
      <c r="G244" s="3" t="s">
        <v>2529</v>
      </c>
      <c r="H244" s="3" t="s">
        <v>29</v>
      </c>
      <c r="I244" s="3" t="s">
        <v>27</v>
      </c>
      <c r="J244" s="165">
        <v>1032397017</v>
      </c>
      <c r="K244" s="3">
        <v>6</v>
      </c>
      <c r="L244" s="3" t="s">
        <v>9</v>
      </c>
      <c r="M244" s="3" t="s">
        <v>105</v>
      </c>
      <c r="N244" s="3" t="s">
        <v>2530</v>
      </c>
      <c r="O244" s="171" t="s">
        <v>12</v>
      </c>
      <c r="P244" s="3" t="s">
        <v>277</v>
      </c>
      <c r="Q244" s="3" t="s">
        <v>167</v>
      </c>
      <c r="R244" s="171" t="s">
        <v>779</v>
      </c>
      <c r="S244" s="171" t="s">
        <v>113</v>
      </c>
      <c r="T244" s="171" t="s">
        <v>2455</v>
      </c>
      <c r="U244" s="171" t="s">
        <v>2456</v>
      </c>
      <c r="V244" s="171" t="s">
        <v>105</v>
      </c>
      <c r="W244" s="171" t="s">
        <v>105</v>
      </c>
      <c r="X244" s="171" t="s">
        <v>105</v>
      </c>
      <c r="Y244" s="171" t="s">
        <v>280</v>
      </c>
      <c r="Z244" s="115">
        <v>119533400</v>
      </c>
      <c r="AA244" s="171" t="s">
        <v>105</v>
      </c>
      <c r="AB244" s="171" t="s">
        <v>105</v>
      </c>
      <c r="AC244" s="153" t="s">
        <v>2457</v>
      </c>
      <c r="AD244" s="153" t="s">
        <v>105</v>
      </c>
      <c r="AE244" s="175">
        <v>38422</v>
      </c>
      <c r="AF244" s="175">
        <v>40222</v>
      </c>
      <c r="AG244" s="175" t="s">
        <v>732</v>
      </c>
      <c r="AH244" s="172">
        <v>44580</v>
      </c>
      <c r="AI244" s="172">
        <v>44582</v>
      </c>
      <c r="AJ244" s="3" t="s">
        <v>105</v>
      </c>
      <c r="AK244" s="173" t="s">
        <v>105</v>
      </c>
      <c r="AL244" s="3" t="s">
        <v>105</v>
      </c>
      <c r="AM244" s="172" t="s">
        <v>105</v>
      </c>
      <c r="AN244" s="154">
        <v>0</v>
      </c>
      <c r="AO244" s="3" t="s">
        <v>105</v>
      </c>
      <c r="AP244" s="154">
        <v>0</v>
      </c>
      <c r="AQ244" s="172" t="s">
        <v>105</v>
      </c>
      <c r="AR244" s="154">
        <v>0</v>
      </c>
      <c r="AS244" s="3" t="s">
        <v>105</v>
      </c>
      <c r="AT244" s="154">
        <v>0</v>
      </c>
      <c r="AU244" s="3" t="s">
        <v>105</v>
      </c>
      <c r="AV244" s="154">
        <v>0</v>
      </c>
      <c r="AW244" s="3" t="s">
        <v>105</v>
      </c>
      <c r="AX244" s="3">
        <v>0</v>
      </c>
      <c r="AY244" s="172" t="s">
        <v>105</v>
      </c>
      <c r="AZ244" s="3">
        <f t="shared" si="23"/>
        <v>0</v>
      </c>
      <c r="BA244" s="159">
        <f t="shared" si="24"/>
        <v>119533400</v>
      </c>
      <c r="BB244" s="171">
        <f t="shared" si="26"/>
        <v>0</v>
      </c>
      <c r="BC244" s="171">
        <v>0</v>
      </c>
      <c r="BD244" s="171">
        <v>0</v>
      </c>
      <c r="BE244" s="171">
        <v>0</v>
      </c>
      <c r="BF244" s="171">
        <v>0</v>
      </c>
      <c r="BG244" s="172">
        <v>44926</v>
      </c>
      <c r="BH244" s="172">
        <v>44926</v>
      </c>
      <c r="BI244" s="174">
        <f t="shared" ca="1" si="25"/>
        <v>-1203</v>
      </c>
      <c r="BJ244" s="3" t="s">
        <v>281</v>
      </c>
      <c r="BK244" s="172" t="s">
        <v>105</v>
      </c>
      <c r="BL244" s="3" t="s">
        <v>2531</v>
      </c>
      <c r="BM244" s="3" t="s">
        <v>92</v>
      </c>
      <c r="BN244" s="3" t="s">
        <v>2532</v>
      </c>
      <c r="BO244" s="3">
        <v>0</v>
      </c>
      <c r="BP244" s="3" t="s">
        <v>284</v>
      </c>
      <c r="BQ244" s="172">
        <v>44581</v>
      </c>
      <c r="BR244" s="3" t="s">
        <v>2533</v>
      </c>
      <c r="BS244" s="3">
        <v>2022</v>
      </c>
      <c r="BT244" s="3" t="s">
        <v>286</v>
      </c>
      <c r="BU244" s="3" t="s">
        <v>105</v>
      </c>
      <c r="BV244" s="3" t="s">
        <v>40</v>
      </c>
      <c r="BW244" s="3" t="s">
        <v>93</v>
      </c>
      <c r="BX244" s="3" t="s">
        <v>105</v>
      </c>
      <c r="BY244" s="3" t="s">
        <v>418</v>
      </c>
      <c r="BZ244" s="3" t="s">
        <v>105</v>
      </c>
      <c r="CA244" s="3" t="s">
        <v>303</v>
      </c>
      <c r="CB244" s="3" t="s">
        <v>289</v>
      </c>
      <c r="CC244" s="203" t="s">
        <v>2534</v>
      </c>
      <c r="CD244" s="1"/>
      <c r="CE244" s="1"/>
      <c r="CF244" s="171" t="s">
        <v>1340</v>
      </c>
      <c r="CG244" s="171" t="s">
        <v>1341</v>
      </c>
      <c r="CH244" s="171" t="s">
        <v>167</v>
      </c>
      <c r="CI244" s="171" t="s">
        <v>477</v>
      </c>
    </row>
    <row r="245" spans="1:87" ht="90" hidden="1" x14ac:dyDescent="0.25">
      <c r="A245" s="3" t="s">
        <v>2535</v>
      </c>
      <c r="B245" s="175">
        <v>262</v>
      </c>
      <c r="C245" s="170" t="str">
        <f t="shared" si="27"/>
        <v>JEP-048-2022</v>
      </c>
      <c r="D245" s="3" t="s">
        <v>2536</v>
      </c>
      <c r="E245" s="3" t="s">
        <v>273</v>
      </c>
      <c r="F245" s="172" t="s">
        <v>274</v>
      </c>
      <c r="G245" s="3" t="s">
        <v>2537</v>
      </c>
      <c r="H245" s="3" t="s">
        <v>29</v>
      </c>
      <c r="I245" s="3" t="s">
        <v>27</v>
      </c>
      <c r="J245" s="165">
        <v>1121825849</v>
      </c>
      <c r="K245" s="3">
        <v>7</v>
      </c>
      <c r="L245" s="3" t="s">
        <v>9</v>
      </c>
      <c r="M245" s="3" t="s">
        <v>105</v>
      </c>
      <c r="N245" s="3" t="s">
        <v>2538</v>
      </c>
      <c r="O245" s="171" t="s">
        <v>12</v>
      </c>
      <c r="P245" s="3" t="s">
        <v>277</v>
      </c>
      <c r="Q245" s="3" t="s">
        <v>167</v>
      </c>
      <c r="R245" s="171" t="s">
        <v>779</v>
      </c>
      <c r="S245" s="171" t="s">
        <v>113</v>
      </c>
      <c r="T245" s="171" t="s">
        <v>2455</v>
      </c>
      <c r="U245" s="171" t="s">
        <v>2456</v>
      </c>
      <c r="V245" s="171" t="s">
        <v>105</v>
      </c>
      <c r="W245" s="171" t="s">
        <v>105</v>
      </c>
      <c r="X245" s="171" t="s">
        <v>105</v>
      </c>
      <c r="Y245" s="171" t="s">
        <v>280</v>
      </c>
      <c r="Z245" s="115">
        <v>119533400</v>
      </c>
      <c r="AA245" s="171" t="s">
        <v>105</v>
      </c>
      <c r="AB245" s="171" t="s">
        <v>105</v>
      </c>
      <c r="AC245" s="153" t="s">
        <v>2457</v>
      </c>
      <c r="AD245" s="153" t="s">
        <v>105</v>
      </c>
      <c r="AE245" s="175">
        <v>31922</v>
      </c>
      <c r="AF245" s="175">
        <v>38122</v>
      </c>
      <c r="AG245" s="175">
        <v>2018011001091</v>
      </c>
      <c r="AH245" s="172">
        <v>44579</v>
      </c>
      <c r="AI245" s="172">
        <v>44582</v>
      </c>
      <c r="AJ245" s="3" t="s">
        <v>105</v>
      </c>
      <c r="AK245" s="173" t="s">
        <v>105</v>
      </c>
      <c r="AL245" s="3" t="s">
        <v>105</v>
      </c>
      <c r="AM245" s="172" t="s">
        <v>105</v>
      </c>
      <c r="AN245" s="154">
        <v>0</v>
      </c>
      <c r="AO245" s="3" t="s">
        <v>105</v>
      </c>
      <c r="AP245" s="154">
        <v>0</v>
      </c>
      <c r="AQ245" s="172" t="s">
        <v>105</v>
      </c>
      <c r="AR245" s="154">
        <v>0</v>
      </c>
      <c r="AS245" s="3" t="s">
        <v>105</v>
      </c>
      <c r="AT245" s="154">
        <v>0</v>
      </c>
      <c r="AU245" s="3" t="s">
        <v>105</v>
      </c>
      <c r="AV245" s="154">
        <v>0</v>
      </c>
      <c r="AW245" s="3" t="s">
        <v>105</v>
      </c>
      <c r="AX245" s="3">
        <v>0</v>
      </c>
      <c r="AY245" s="172" t="s">
        <v>105</v>
      </c>
      <c r="AZ245" s="3">
        <f t="shared" si="23"/>
        <v>0</v>
      </c>
      <c r="BA245" s="159">
        <f t="shared" si="24"/>
        <v>119533400</v>
      </c>
      <c r="BB245" s="171">
        <f t="shared" si="26"/>
        <v>0</v>
      </c>
      <c r="BC245" s="171">
        <v>0</v>
      </c>
      <c r="BD245" s="171">
        <v>0</v>
      </c>
      <c r="BE245" s="171">
        <v>0</v>
      </c>
      <c r="BF245" s="171">
        <v>0</v>
      </c>
      <c r="BG245" s="172">
        <v>44926</v>
      </c>
      <c r="BH245" s="172">
        <v>44926</v>
      </c>
      <c r="BI245" s="174">
        <f t="shared" ca="1" si="25"/>
        <v>-1203</v>
      </c>
      <c r="BJ245" s="3" t="s">
        <v>281</v>
      </c>
      <c r="BK245" s="172" t="s">
        <v>105</v>
      </c>
      <c r="BL245" s="3" t="s">
        <v>2539</v>
      </c>
      <c r="BM245" s="3" t="s">
        <v>92</v>
      </c>
      <c r="BN245" s="3" t="s">
        <v>2540</v>
      </c>
      <c r="BO245" s="3">
        <v>0</v>
      </c>
      <c r="BP245" s="3" t="s">
        <v>394</v>
      </c>
      <c r="BQ245" s="172">
        <v>44580</v>
      </c>
      <c r="BR245" s="3" t="s">
        <v>2541</v>
      </c>
      <c r="BS245" s="3">
        <v>2022</v>
      </c>
      <c r="BT245" s="3" t="s">
        <v>286</v>
      </c>
      <c r="BU245" s="3" t="s">
        <v>105</v>
      </c>
      <c r="BV245" s="3" t="s">
        <v>40</v>
      </c>
      <c r="BW245" s="3" t="s">
        <v>93</v>
      </c>
      <c r="BX245" s="3" t="s">
        <v>105</v>
      </c>
      <c r="BY245" s="3" t="s">
        <v>418</v>
      </c>
      <c r="BZ245" s="3" t="s">
        <v>105</v>
      </c>
      <c r="CA245" s="3" t="s">
        <v>303</v>
      </c>
      <c r="CB245" s="151" t="s">
        <v>2542</v>
      </c>
      <c r="CC245" s="204" t="s">
        <v>2543</v>
      </c>
      <c r="CD245" s="1"/>
      <c r="CE245" s="1"/>
      <c r="CF245" s="171" t="s">
        <v>1340</v>
      </c>
      <c r="CG245" s="171" t="s">
        <v>1341</v>
      </c>
      <c r="CH245" s="171" t="s">
        <v>167</v>
      </c>
      <c r="CI245" s="171" t="s">
        <v>477</v>
      </c>
    </row>
    <row r="246" spans="1:87" ht="90" hidden="1" x14ac:dyDescent="0.25">
      <c r="A246" s="3" t="s">
        <v>2544</v>
      </c>
      <c r="B246" s="175">
        <v>263</v>
      </c>
      <c r="C246" s="170" t="str">
        <f t="shared" si="27"/>
        <v>JEP-286-2022</v>
      </c>
      <c r="D246" s="3" t="s">
        <v>2545</v>
      </c>
      <c r="E246" s="3" t="s">
        <v>273</v>
      </c>
      <c r="F246" s="172">
        <v>44580</v>
      </c>
      <c r="G246" s="3" t="s">
        <v>2546</v>
      </c>
      <c r="H246" s="3" t="s">
        <v>29</v>
      </c>
      <c r="I246" s="3" t="s">
        <v>27</v>
      </c>
      <c r="J246" s="165">
        <v>1107050314</v>
      </c>
      <c r="K246" s="3">
        <v>0</v>
      </c>
      <c r="L246" s="3" t="s">
        <v>9</v>
      </c>
      <c r="M246" s="3" t="s">
        <v>105</v>
      </c>
      <c r="N246" s="3" t="s">
        <v>2547</v>
      </c>
      <c r="O246" s="171" t="s">
        <v>12</v>
      </c>
      <c r="P246" s="3" t="s">
        <v>277</v>
      </c>
      <c r="Q246" s="3" t="s">
        <v>167</v>
      </c>
      <c r="R246" s="171" t="s">
        <v>779</v>
      </c>
      <c r="S246" s="171" t="s">
        <v>113</v>
      </c>
      <c r="T246" s="171" t="s">
        <v>2455</v>
      </c>
      <c r="U246" s="171" t="s">
        <v>2456</v>
      </c>
      <c r="V246" s="171" t="s">
        <v>105</v>
      </c>
      <c r="W246" s="171" t="s">
        <v>105</v>
      </c>
      <c r="X246" s="171" t="s">
        <v>105</v>
      </c>
      <c r="Y246" s="171" t="s">
        <v>280</v>
      </c>
      <c r="Z246" s="115">
        <v>115435112</v>
      </c>
      <c r="AA246" s="171" t="s">
        <v>105</v>
      </c>
      <c r="AB246" s="171" t="s">
        <v>105</v>
      </c>
      <c r="AC246" s="153" t="s">
        <v>2457</v>
      </c>
      <c r="AD246" s="153" t="s">
        <v>105</v>
      </c>
      <c r="AE246" s="175">
        <v>29522</v>
      </c>
      <c r="AF246" s="175">
        <v>60722</v>
      </c>
      <c r="AG246" s="175" t="s">
        <v>732</v>
      </c>
      <c r="AH246" s="172">
        <v>44586</v>
      </c>
      <c r="AI246" s="172">
        <v>44588</v>
      </c>
      <c r="AJ246" s="3" t="s">
        <v>105</v>
      </c>
      <c r="AK246" s="173" t="s">
        <v>105</v>
      </c>
      <c r="AL246" s="3" t="s">
        <v>105</v>
      </c>
      <c r="AM246" s="172" t="s">
        <v>105</v>
      </c>
      <c r="AN246" s="154">
        <v>0</v>
      </c>
      <c r="AO246" s="3" t="s">
        <v>105</v>
      </c>
      <c r="AP246" s="154">
        <v>0</v>
      </c>
      <c r="AQ246" s="172" t="s">
        <v>105</v>
      </c>
      <c r="AR246" s="154">
        <v>0</v>
      </c>
      <c r="AS246" s="172" t="s">
        <v>105</v>
      </c>
      <c r="AT246" s="154">
        <v>0</v>
      </c>
      <c r="AU246" s="3" t="s">
        <v>105</v>
      </c>
      <c r="AV246" s="154">
        <v>0</v>
      </c>
      <c r="AW246" s="3" t="s">
        <v>105</v>
      </c>
      <c r="AX246" s="3">
        <v>0</v>
      </c>
      <c r="AY246" s="172" t="s">
        <v>105</v>
      </c>
      <c r="AZ246" s="3">
        <f t="shared" si="23"/>
        <v>0</v>
      </c>
      <c r="BA246" s="159">
        <f t="shared" si="24"/>
        <v>115435112</v>
      </c>
      <c r="BB246" s="171">
        <f t="shared" si="26"/>
        <v>0</v>
      </c>
      <c r="BC246" s="171">
        <v>0</v>
      </c>
      <c r="BD246" s="171">
        <v>0</v>
      </c>
      <c r="BE246" s="171">
        <v>0</v>
      </c>
      <c r="BF246" s="171">
        <v>0</v>
      </c>
      <c r="BG246" s="172">
        <v>44926</v>
      </c>
      <c r="BH246" s="172">
        <v>44926</v>
      </c>
      <c r="BI246" s="174">
        <f t="shared" ca="1" si="25"/>
        <v>-1203</v>
      </c>
      <c r="BJ246" s="3" t="s">
        <v>281</v>
      </c>
      <c r="BK246" s="172" t="s">
        <v>105</v>
      </c>
      <c r="BL246" s="3" t="s">
        <v>2548</v>
      </c>
      <c r="BM246" s="3" t="s">
        <v>298</v>
      </c>
      <c r="BN246" s="3" t="s">
        <v>2549</v>
      </c>
      <c r="BO246" s="3">
        <v>0</v>
      </c>
      <c r="BP246" s="3" t="s">
        <v>300</v>
      </c>
      <c r="BQ246" s="172">
        <v>44586</v>
      </c>
      <c r="BR246" s="3" t="s">
        <v>437</v>
      </c>
      <c r="BS246" s="3">
        <v>2022</v>
      </c>
      <c r="BT246" s="3" t="s">
        <v>286</v>
      </c>
      <c r="BU246" s="3" t="s">
        <v>86</v>
      </c>
      <c r="BV246" s="3" t="s">
        <v>40</v>
      </c>
      <c r="BW246" s="3" t="s">
        <v>93</v>
      </c>
      <c r="BX246" s="3" t="s">
        <v>105</v>
      </c>
      <c r="BY246" s="3" t="s">
        <v>2550</v>
      </c>
      <c r="BZ246" s="3" t="s">
        <v>105</v>
      </c>
      <c r="CA246" s="3" t="s">
        <v>288</v>
      </c>
      <c r="CB246" s="3" t="s">
        <v>289</v>
      </c>
      <c r="CC246" s="151" t="s">
        <v>2551</v>
      </c>
      <c r="CD246" s="1"/>
      <c r="CE246" s="1"/>
      <c r="CF246" s="171" t="s">
        <v>1340</v>
      </c>
      <c r="CG246" s="171" t="s">
        <v>1341</v>
      </c>
      <c r="CH246" s="171" t="s">
        <v>167</v>
      </c>
      <c r="CI246" s="171" t="s">
        <v>477</v>
      </c>
    </row>
    <row r="247" spans="1:87" ht="90" hidden="1" x14ac:dyDescent="0.25">
      <c r="A247" s="3" t="s">
        <v>2552</v>
      </c>
      <c r="B247" s="175">
        <v>264</v>
      </c>
      <c r="C247" s="170" t="str">
        <f t="shared" si="27"/>
        <v>JEP-135-2022</v>
      </c>
      <c r="D247" s="3" t="s">
        <v>2553</v>
      </c>
      <c r="E247" s="3" t="s">
        <v>273</v>
      </c>
      <c r="F247" s="172" t="s">
        <v>274</v>
      </c>
      <c r="G247" s="3" t="s">
        <v>2554</v>
      </c>
      <c r="H247" s="3" t="s">
        <v>29</v>
      </c>
      <c r="I247" s="3" t="s">
        <v>27</v>
      </c>
      <c r="J247" s="165">
        <v>39762099</v>
      </c>
      <c r="K247" s="3">
        <v>1</v>
      </c>
      <c r="L247" s="3" t="s">
        <v>9</v>
      </c>
      <c r="M247" s="3" t="s">
        <v>105</v>
      </c>
      <c r="N247" s="3" t="s">
        <v>2555</v>
      </c>
      <c r="O247" s="171" t="s">
        <v>12</v>
      </c>
      <c r="P247" s="3" t="s">
        <v>277</v>
      </c>
      <c r="Q247" s="3" t="s">
        <v>167</v>
      </c>
      <c r="R247" s="171" t="s">
        <v>779</v>
      </c>
      <c r="S247" s="171" t="s">
        <v>113</v>
      </c>
      <c r="T247" s="171" t="s">
        <v>2455</v>
      </c>
      <c r="U247" s="171" t="s">
        <v>2456</v>
      </c>
      <c r="V247" s="171" t="s">
        <v>105</v>
      </c>
      <c r="W247" s="171" t="s">
        <v>105</v>
      </c>
      <c r="X247" s="171" t="s">
        <v>105</v>
      </c>
      <c r="Y247" s="171" t="s">
        <v>280</v>
      </c>
      <c r="Z247" s="115">
        <v>119533400</v>
      </c>
      <c r="AA247" s="171" t="s">
        <v>105</v>
      </c>
      <c r="AB247" s="171" t="s">
        <v>105</v>
      </c>
      <c r="AC247" s="153">
        <v>10245720</v>
      </c>
      <c r="AD247" s="153" t="s">
        <v>105</v>
      </c>
      <c r="AE247" s="175">
        <v>37822</v>
      </c>
      <c r="AF247" s="175">
        <v>41822</v>
      </c>
      <c r="AG247" s="175">
        <v>2018011001091</v>
      </c>
      <c r="AH247" s="172">
        <v>44580</v>
      </c>
      <c r="AI247" s="172">
        <v>44582</v>
      </c>
      <c r="AJ247" s="3" t="s">
        <v>105</v>
      </c>
      <c r="AK247" s="173" t="s">
        <v>105</v>
      </c>
      <c r="AL247" s="3" t="s">
        <v>105</v>
      </c>
      <c r="AM247" s="172" t="s">
        <v>105</v>
      </c>
      <c r="AN247" s="154">
        <v>0</v>
      </c>
      <c r="AO247" s="3" t="s">
        <v>105</v>
      </c>
      <c r="AP247" s="154">
        <v>0</v>
      </c>
      <c r="AQ247" s="172" t="s">
        <v>105</v>
      </c>
      <c r="AR247" s="154">
        <v>0</v>
      </c>
      <c r="AS247" s="3" t="s">
        <v>105</v>
      </c>
      <c r="AT247" s="154">
        <v>0</v>
      </c>
      <c r="AU247" s="3" t="s">
        <v>105</v>
      </c>
      <c r="AV247" s="154">
        <v>0</v>
      </c>
      <c r="AW247" s="3" t="s">
        <v>105</v>
      </c>
      <c r="AX247" s="3">
        <v>0</v>
      </c>
      <c r="AY247" s="172" t="s">
        <v>105</v>
      </c>
      <c r="AZ247" s="3">
        <f t="shared" si="23"/>
        <v>0</v>
      </c>
      <c r="BA247" s="159">
        <f t="shared" si="24"/>
        <v>119533400</v>
      </c>
      <c r="BB247" s="171">
        <f t="shared" si="26"/>
        <v>0</v>
      </c>
      <c r="BC247" s="171">
        <v>0</v>
      </c>
      <c r="BD247" s="171">
        <v>0</v>
      </c>
      <c r="BE247" s="171">
        <v>0</v>
      </c>
      <c r="BF247" s="171">
        <v>0</v>
      </c>
      <c r="BG247" s="172">
        <v>44926</v>
      </c>
      <c r="BH247" s="172">
        <v>44926</v>
      </c>
      <c r="BI247" s="174">
        <f t="shared" ca="1" si="25"/>
        <v>-1203</v>
      </c>
      <c r="BJ247" s="3" t="s">
        <v>281</v>
      </c>
      <c r="BK247" s="172" t="s">
        <v>105</v>
      </c>
      <c r="BL247" s="3" t="s">
        <v>2556</v>
      </c>
      <c r="BM247" s="3" t="s">
        <v>92</v>
      </c>
      <c r="BN247" s="3" t="s">
        <v>2557</v>
      </c>
      <c r="BO247" s="3">
        <v>0</v>
      </c>
      <c r="BP247" s="3" t="s">
        <v>310</v>
      </c>
      <c r="BQ247" s="172">
        <v>44581</v>
      </c>
      <c r="BR247" s="3" t="s">
        <v>2558</v>
      </c>
      <c r="BS247" s="3">
        <v>2022</v>
      </c>
      <c r="BT247" s="3" t="s">
        <v>286</v>
      </c>
      <c r="BU247" s="3" t="s">
        <v>105</v>
      </c>
      <c r="BV247" s="3" t="s">
        <v>40</v>
      </c>
      <c r="BW247" s="3" t="s">
        <v>93</v>
      </c>
      <c r="BX247" s="3" t="s">
        <v>105</v>
      </c>
      <c r="BY247" s="3" t="s">
        <v>418</v>
      </c>
      <c r="BZ247" s="3" t="s">
        <v>2559</v>
      </c>
      <c r="CA247" s="3" t="s">
        <v>303</v>
      </c>
      <c r="CB247" s="3" t="s">
        <v>289</v>
      </c>
      <c r="CC247" s="203" t="s">
        <v>2560</v>
      </c>
      <c r="CD247" s="1"/>
      <c r="CE247" s="1"/>
      <c r="CF247" s="171" t="s">
        <v>1340</v>
      </c>
      <c r="CG247" s="171" t="s">
        <v>1341</v>
      </c>
      <c r="CH247" s="171" t="s">
        <v>167</v>
      </c>
      <c r="CI247" s="171" t="s">
        <v>477</v>
      </c>
    </row>
    <row r="248" spans="1:87" ht="90" hidden="1" x14ac:dyDescent="0.25">
      <c r="A248" s="3" t="s">
        <v>2561</v>
      </c>
      <c r="B248" s="175">
        <v>265</v>
      </c>
      <c r="C248" s="170" t="str">
        <f t="shared" si="27"/>
        <v>JEP-050-2022</v>
      </c>
      <c r="D248" s="3" t="s">
        <v>2562</v>
      </c>
      <c r="E248" s="3" t="s">
        <v>273</v>
      </c>
      <c r="F248" s="172" t="s">
        <v>274</v>
      </c>
      <c r="G248" s="3" t="s">
        <v>2563</v>
      </c>
      <c r="H248" s="3" t="s">
        <v>29</v>
      </c>
      <c r="I248" s="3" t="s">
        <v>27</v>
      </c>
      <c r="J248" s="165" t="s">
        <v>2564</v>
      </c>
      <c r="K248" s="3">
        <v>9</v>
      </c>
      <c r="L248" s="3" t="s">
        <v>9</v>
      </c>
      <c r="M248" s="3" t="s">
        <v>105</v>
      </c>
      <c r="N248" s="3" t="s">
        <v>2565</v>
      </c>
      <c r="O248" s="171" t="s">
        <v>12</v>
      </c>
      <c r="P248" s="3" t="s">
        <v>277</v>
      </c>
      <c r="Q248" s="3" t="s">
        <v>167</v>
      </c>
      <c r="R248" s="171" t="s">
        <v>779</v>
      </c>
      <c r="S248" s="171" t="s">
        <v>113</v>
      </c>
      <c r="T248" s="171" t="s">
        <v>2455</v>
      </c>
      <c r="U248" s="171" t="s">
        <v>2456</v>
      </c>
      <c r="V248" s="171" t="s">
        <v>105</v>
      </c>
      <c r="W248" s="171" t="s">
        <v>105</v>
      </c>
      <c r="X248" s="171" t="s">
        <v>105</v>
      </c>
      <c r="Y248" s="171" t="s">
        <v>280</v>
      </c>
      <c r="Z248" s="115">
        <v>119533400</v>
      </c>
      <c r="AA248" s="171" t="s">
        <v>105</v>
      </c>
      <c r="AB248" s="171" t="s">
        <v>105</v>
      </c>
      <c r="AC248" s="153" t="s">
        <v>2457</v>
      </c>
      <c r="AD248" s="153" t="s">
        <v>105</v>
      </c>
      <c r="AE248" s="175">
        <v>32122</v>
      </c>
      <c r="AF248" s="175">
        <v>40122</v>
      </c>
      <c r="AG248" s="175">
        <v>2018011001091</v>
      </c>
      <c r="AH248" s="172">
        <v>44580</v>
      </c>
      <c r="AI248" s="172">
        <v>44582</v>
      </c>
      <c r="AJ248" s="3" t="s">
        <v>105</v>
      </c>
      <c r="AK248" s="173" t="s">
        <v>105</v>
      </c>
      <c r="AL248" s="3" t="s">
        <v>105</v>
      </c>
      <c r="AM248" s="172" t="s">
        <v>105</v>
      </c>
      <c r="AN248" s="154">
        <v>0</v>
      </c>
      <c r="AO248" s="3" t="s">
        <v>105</v>
      </c>
      <c r="AP248" s="154">
        <v>0</v>
      </c>
      <c r="AQ248" s="172" t="s">
        <v>105</v>
      </c>
      <c r="AR248" s="154">
        <v>0</v>
      </c>
      <c r="AS248" s="3" t="s">
        <v>105</v>
      </c>
      <c r="AT248" s="154">
        <v>0</v>
      </c>
      <c r="AU248" s="3" t="s">
        <v>105</v>
      </c>
      <c r="AV248" s="154">
        <v>0</v>
      </c>
      <c r="AW248" s="3" t="s">
        <v>105</v>
      </c>
      <c r="AX248" s="3">
        <v>0</v>
      </c>
      <c r="AY248" s="172" t="s">
        <v>105</v>
      </c>
      <c r="AZ248" s="3">
        <f t="shared" si="23"/>
        <v>0</v>
      </c>
      <c r="BA248" s="159">
        <f t="shared" si="24"/>
        <v>119533400</v>
      </c>
      <c r="BB248" s="171">
        <f t="shared" si="26"/>
        <v>0</v>
      </c>
      <c r="BC248" s="171">
        <v>0</v>
      </c>
      <c r="BD248" s="171">
        <v>0</v>
      </c>
      <c r="BE248" s="171">
        <v>0</v>
      </c>
      <c r="BF248" s="171">
        <v>0</v>
      </c>
      <c r="BG248" s="172">
        <v>44926</v>
      </c>
      <c r="BH248" s="172">
        <v>44926</v>
      </c>
      <c r="BI248" s="174">
        <f t="shared" ca="1" si="25"/>
        <v>-1203</v>
      </c>
      <c r="BJ248" s="3" t="s">
        <v>281</v>
      </c>
      <c r="BK248" s="172" t="s">
        <v>105</v>
      </c>
      <c r="BL248" s="3" t="s">
        <v>2566</v>
      </c>
      <c r="BM248" s="3" t="s">
        <v>92</v>
      </c>
      <c r="BN248" s="3" t="s">
        <v>2567</v>
      </c>
      <c r="BO248" s="3">
        <v>0</v>
      </c>
      <c r="BP248" s="3" t="s">
        <v>394</v>
      </c>
      <c r="BQ248" s="172">
        <v>44581</v>
      </c>
      <c r="BR248" s="3" t="s">
        <v>772</v>
      </c>
      <c r="BS248" s="3">
        <v>2022</v>
      </c>
      <c r="BT248" s="3" t="s">
        <v>286</v>
      </c>
      <c r="BU248" s="3" t="s">
        <v>105</v>
      </c>
      <c r="BV248" s="3" t="s">
        <v>40</v>
      </c>
      <c r="BW248" s="3" t="s">
        <v>93</v>
      </c>
      <c r="BX248" s="3" t="s">
        <v>105</v>
      </c>
      <c r="BY248" s="3" t="s">
        <v>418</v>
      </c>
      <c r="BZ248" s="3" t="s">
        <v>105</v>
      </c>
      <c r="CA248" s="3" t="s">
        <v>303</v>
      </c>
      <c r="CB248" s="3" t="s">
        <v>289</v>
      </c>
      <c r="CC248" s="204" t="s">
        <v>2568</v>
      </c>
      <c r="CD248" s="1"/>
      <c r="CE248" s="1"/>
      <c r="CF248" s="171" t="s">
        <v>1340</v>
      </c>
      <c r="CG248" s="171" t="s">
        <v>1341</v>
      </c>
      <c r="CH248" s="171" t="s">
        <v>167</v>
      </c>
      <c r="CI248" s="171" t="s">
        <v>477</v>
      </c>
    </row>
    <row r="249" spans="1:87" ht="90" hidden="1" x14ac:dyDescent="0.25">
      <c r="A249" s="3" t="s">
        <v>2569</v>
      </c>
      <c r="B249" s="175">
        <v>266</v>
      </c>
      <c r="C249" s="170" t="str">
        <f t="shared" si="27"/>
        <v>JEP-049-2022</v>
      </c>
      <c r="D249" s="3" t="s">
        <v>2570</v>
      </c>
      <c r="E249" s="3" t="s">
        <v>273</v>
      </c>
      <c r="F249" s="172" t="s">
        <v>274</v>
      </c>
      <c r="G249" s="3" t="s">
        <v>2571</v>
      </c>
      <c r="H249" s="3" t="s">
        <v>29</v>
      </c>
      <c r="I249" s="3" t="s">
        <v>27</v>
      </c>
      <c r="J249" s="165">
        <v>36312820</v>
      </c>
      <c r="K249" s="3">
        <v>3</v>
      </c>
      <c r="L249" s="3" t="s">
        <v>9</v>
      </c>
      <c r="M249" s="3" t="s">
        <v>105</v>
      </c>
      <c r="N249" s="3" t="s">
        <v>2572</v>
      </c>
      <c r="O249" s="171" t="s">
        <v>12</v>
      </c>
      <c r="P249" s="3" t="s">
        <v>277</v>
      </c>
      <c r="Q249" s="3" t="s">
        <v>167</v>
      </c>
      <c r="R249" s="171" t="s">
        <v>779</v>
      </c>
      <c r="S249" s="171" t="s">
        <v>113</v>
      </c>
      <c r="T249" s="171" t="s">
        <v>2455</v>
      </c>
      <c r="U249" s="171" t="s">
        <v>2456</v>
      </c>
      <c r="V249" s="171" t="s">
        <v>105</v>
      </c>
      <c r="W249" s="171" t="s">
        <v>105</v>
      </c>
      <c r="X249" s="171" t="s">
        <v>105</v>
      </c>
      <c r="Y249" s="171" t="s">
        <v>280</v>
      </c>
      <c r="Z249" s="115">
        <v>119533400</v>
      </c>
      <c r="AA249" s="171" t="s">
        <v>105</v>
      </c>
      <c r="AB249" s="171" t="s">
        <v>105</v>
      </c>
      <c r="AC249" s="153">
        <v>10245720</v>
      </c>
      <c r="AD249" s="153" t="s">
        <v>105</v>
      </c>
      <c r="AE249" s="175">
        <v>32022</v>
      </c>
      <c r="AF249" s="175">
        <v>40022</v>
      </c>
      <c r="AG249" s="175">
        <v>2018011001091</v>
      </c>
      <c r="AH249" s="172">
        <v>44580</v>
      </c>
      <c r="AI249" s="172">
        <v>44581</v>
      </c>
      <c r="AJ249" s="3" t="s">
        <v>105</v>
      </c>
      <c r="AK249" s="173" t="s">
        <v>105</v>
      </c>
      <c r="AL249" s="3" t="s">
        <v>105</v>
      </c>
      <c r="AM249" s="172" t="s">
        <v>105</v>
      </c>
      <c r="AN249" s="154">
        <v>0</v>
      </c>
      <c r="AO249" s="3" t="s">
        <v>105</v>
      </c>
      <c r="AP249" s="154">
        <v>0</v>
      </c>
      <c r="AQ249" s="172" t="s">
        <v>105</v>
      </c>
      <c r="AR249" s="154">
        <v>0</v>
      </c>
      <c r="AS249" s="3" t="s">
        <v>105</v>
      </c>
      <c r="AT249" s="154">
        <v>0</v>
      </c>
      <c r="AU249" s="3" t="s">
        <v>105</v>
      </c>
      <c r="AV249" s="154">
        <v>0</v>
      </c>
      <c r="AW249" s="3" t="s">
        <v>105</v>
      </c>
      <c r="AX249" s="3">
        <v>0</v>
      </c>
      <c r="AY249" s="172" t="s">
        <v>105</v>
      </c>
      <c r="AZ249" s="3">
        <f t="shared" si="23"/>
        <v>0</v>
      </c>
      <c r="BA249" s="159">
        <f t="shared" si="24"/>
        <v>119533400</v>
      </c>
      <c r="BB249" s="171">
        <f t="shared" si="26"/>
        <v>0</v>
      </c>
      <c r="BC249" s="171">
        <v>0</v>
      </c>
      <c r="BD249" s="171">
        <v>0</v>
      </c>
      <c r="BE249" s="171">
        <v>0</v>
      </c>
      <c r="BF249" s="171">
        <v>0</v>
      </c>
      <c r="BG249" s="172">
        <v>44926</v>
      </c>
      <c r="BH249" s="172">
        <v>44926</v>
      </c>
      <c r="BI249" s="174">
        <f t="shared" ca="1" si="25"/>
        <v>-1203</v>
      </c>
      <c r="BJ249" s="3" t="s">
        <v>281</v>
      </c>
      <c r="BK249" s="172" t="s">
        <v>105</v>
      </c>
      <c r="BL249" s="3" t="s">
        <v>2573</v>
      </c>
      <c r="BM249" s="3" t="s">
        <v>92</v>
      </c>
      <c r="BN249" s="3" t="s">
        <v>2574</v>
      </c>
      <c r="BO249" s="3">
        <v>0</v>
      </c>
      <c r="BP249" s="3" t="s">
        <v>444</v>
      </c>
      <c r="BQ249" s="172">
        <v>44580</v>
      </c>
      <c r="BR249" s="3" t="s">
        <v>1808</v>
      </c>
      <c r="BS249" s="3">
        <v>2022</v>
      </c>
      <c r="BT249" s="3" t="s">
        <v>286</v>
      </c>
      <c r="BU249" s="3" t="s">
        <v>105</v>
      </c>
      <c r="BV249" s="3" t="s">
        <v>40</v>
      </c>
      <c r="BW249" s="3" t="s">
        <v>93</v>
      </c>
      <c r="BX249" s="3" t="s">
        <v>105</v>
      </c>
      <c r="BY249" s="3" t="s">
        <v>418</v>
      </c>
      <c r="BZ249" s="3" t="s">
        <v>105</v>
      </c>
      <c r="CA249" s="3" t="s">
        <v>303</v>
      </c>
      <c r="CB249" s="151" t="s">
        <v>2575</v>
      </c>
      <c r="CC249" s="204" t="s">
        <v>2576</v>
      </c>
      <c r="CD249" s="1"/>
      <c r="CE249" s="1"/>
      <c r="CF249" s="171" t="s">
        <v>1340</v>
      </c>
      <c r="CG249" s="171" t="s">
        <v>1341</v>
      </c>
      <c r="CH249" s="171" t="s">
        <v>167</v>
      </c>
      <c r="CI249" s="171" t="s">
        <v>477</v>
      </c>
    </row>
    <row r="250" spans="1:87" ht="90" hidden="1" x14ac:dyDescent="0.25">
      <c r="A250" s="3" t="s">
        <v>2577</v>
      </c>
      <c r="B250" s="175">
        <v>267</v>
      </c>
      <c r="C250" s="170" t="str">
        <f t="shared" si="27"/>
        <v>JEP-287-2022</v>
      </c>
      <c r="D250" s="3" t="s">
        <v>2578</v>
      </c>
      <c r="E250" s="3" t="s">
        <v>472</v>
      </c>
      <c r="F250" s="172">
        <v>44582</v>
      </c>
      <c r="G250" s="3" t="s">
        <v>2579</v>
      </c>
      <c r="H250" s="3" t="s">
        <v>29</v>
      </c>
      <c r="I250" s="3" t="s">
        <v>27</v>
      </c>
      <c r="J250" s="165">
        <v>80844471</v>
      </c>
      <c r="K250" s="3">
        <v>9</v>
      </c>
      <c r="L250" s="3" t="s">
        <v>9</v>
      </c>
      <c r="M250" s="3" t="s">
        <v>105</v>
      </c>
      <c r="N250" s="3" t="s">
        <v>2580</v>
      </c>
      <c r="O250" s="171" t="s">
        <v>12</v>
      </c>
      <c r="P250" s="3" t="s">
        <v>277</v>
      </c>
      <c r="Q250" s="3" t="s">
        <v>167</v>
      </c>
      <c r="R250" s="171" t="s">
        <v>779</v>
      </c>
      <c r="S250" s="171" t="s">
        <v>113</v>
      </c>
      <c r="T250" s="171" t="s">
        <v>2455</v>
      </c>
      <c r="U250" s="171" t="s">
        <v>2456</v>
      </c>
      <c r="V250" s="171" t="s">
        <v>105</v>
      </c>
      <c r="W250" s="171" t="s">
        <v>105</v>
      </c>
      <c r="X250" s="171" t="s">
        <v>105</v>
      </c>
      <c r="Y250" s="171" t="s">
        <v>280</v>
      </c>
      <c r="Z250" s="115">
        <v>115435112</v>
      </c>
      <c r="AA250" s="171" t="s">
        <v>105</v>
      </c>
      <c r="AB250" s="171" t="s">
        <v>105</v>
      </c>
      <c r="AC250" s="153">
        <v>10245720</v>
      </c>
      <c r="AD250" s="153" t="s">
        <v>105</v>
      </c>
      <c r="AE250" s="175">
        <v>29222</v>
      </c>
      <c r="AF250" s="175">
        <v>68422</v>
      </c>
      <c r="AG250" s="175" t="s">
        <v>732</v>
      </c>
      <c r="AH250" s="172">
        <v>44589</v>
      </c>
      <c r="AI250" s="172">
        <v>44593</v>
      </c>
      <c r="AJ250" s="3" t="s">
        <v>2581</v>
      </c>
      <c r="AK250" s="175">
        <v>65777306</v>
      </c>
      <c r="AL250" s="3">
        <v>1</v>
      </c>
      <c r="AM250" s="172">
        <v>44847</v>
      </c>
      <c r="AN250" s="154">
        <v>0</v>
      </c>
      <c r="AO250" s="3" t="s">
        <v>105</v>
      </c>
      <c r="AP250" s="154">
        <v>0</v>
      </c>
      <c r="AQ250" s="172" t="s">
        <v>105</v>
      </c>
      <c r="AR250" s="154">
        <v>0</v>
      </c>
      <c r="AS250" s="172" t="s">
        <v>105</v>
      </c>
      <c r="AT250" s="154">
        <v>0</v>
      </c>
      <c r="AU250" s="3" t="s">
        <v>105</v>
      </c>
      <c r="AV250" s="154">
        <v>0</v>
      </c>
      <c r="AW250" s="3" t="s">
        <v>105</v>
      </c>
      <c r="AX250" s="3">
        <v>0</v>
      </c>
      <c r="AY250" s="172" t="s">
        <v>105</v>
      </c>
      <c r="AZ250" s="3">
        <f t="shared" si="23"/>
        <v>0</v>
      </c>
      <c r="BA250" s="159">
        <f t="shared" si="24"/>
        <v>115435112</v>
      </c>
      <c r="BB250" s="171">
        <f t="shared" si="26"/>
        <v>0</v>
      </c>
      <c r="BC250" s="171">
        <v>0</v>
      </c>
      <c r="BD250" s="171">
        <v>0</v>
      </c>
      <c r="BE250" s="171">
        <v>0</v>
      </c>
      <c r="BF250" s="171">
        <v>0</v>
      </c>
      <c r="BG250" s="172">
        <v>44926</v>
      </c>
      <c r="BH250" s="172">
        <v>44926</v>
      </c>
      <c r="BI250" s="174">
        <f t="shared" ca="1" si="25"/>
        <v>-1203</v>
      </c>
      <c r="BJ250" s="3" t="s">
        <v>281</v>
      </c>
      <c r="BK250" s="172" t="s">
        <v>105</v>
      </c>
      <c r="BL250" s="3" t="s">
        <v>2582</v>
      </c>
      <c r="BM250" s="3" t="s">
        <v>298</v>
      </c>
      <c r="BN250" s="3" t="s">
        <v>2583</v>
      </c>
      <c r="BO250" s="3" t="s">
        <v>339</v>
      </c>
      <c r="BP250" s="3" t="s">
        <v>340</v>
      </c>
      <c r="BQ250" s="172" t="s">
        <v>2584</v>
      </c>
      <c r="BR250" s="3" t="s">
        <v>2585</v>
      </c>
      <c r="BS250" s="3" t="s">
        <v>2586</v>
      </c>
      <c r="BT250" s="3" t="s">
        <v>286</v>
      </c>
      <c r="BU250" s="3" t="s">
        <v>2587</v>
      </c>
      <c r="BV250" s="3" t="s">
        <v>40</v>
      </c>
      <c r="BW250" s="3" t="s">
        <v>69</v>
      </c>
      <c r="BX250" s="3" t="s">
        <v>105</v>
      </c>
      <c r="BY250" s="3" t="s">
        <v>945</v>
      </c>
      <c r="BZ250" s="3" t="s">
        <v>105</v>
      </c>
      <c r="CA250" s="3" t="s">
        <v>288</v>
      </c>
      <c r="CB250" s="3" t="s">
        <v>289</v>
      </c>
      <c r="CC250" s="151" t="s">
        <v>2588</v>
      </c>
      <c r="CD250" s="1"/>
      <c r="CE250" s="1"/>
      <c r="CF250" s="171" t="s">
        <v>1340</v>
      </c>
      <c r="CG250" s="171" t="s">
        <v>1341</v>
      </c>
      <c r="CH250" s="171" t="s">
        <v>167</v>
      </c>
      <c r="CI250" s="171" t="s">
        <v>477</v>
      </c>
    </row>
    <row r="251" spans="1:87" ht="90" hidden="1" x14ac:dyDescent="0.25">
      <c r="A251" s="3" t="s">
        <v>2589</v>
      </c>
      <c r="B251" s="175">
        <v>268</v>
      </c>
      <c r="C251" s="170" t="str">
        <f t="shared" si="27"/>
        <v>JEP-051-2022</v>
      </c>
      <c r="D251" s="3" t="s">
        <v>2590</v>
      </c>
      <c r="E251" s="3" t="s">
        <v>273</v>
      </c>
      <c r="F251" s="172" t="s">
        <v>274</v>
      </c>
      <c r="G251" s="3" t="s">
        <v>2591</v>
      </c>
      <c r="H251" s="3" t="s">
        <v>29</v>
      </c>
      <c r="I251" s="3" t="s">
        <v>27</v>
      </c>
      <c r="J251" s="165">
        <v>53084756</v>
      </c>
      <c r="K251" s="3">
        <v>2</v>
      </c>
      <c r="L251" s="3" t="s">
        <v>9</v>
      </c>
      <c r="M251" s="3" t="s">
        <v>105</v>
      </c>
      <c r="N251" s="3" t="s">
        <v>2592</v>
      </c>
      <c r="O251" s="171" t="s">
        <v>12</v>
      </c>
      <c r="P251" s="3" t="s">
        <v>277</v>
      </c>
      <c r="Q251" s="3" t="s">
        <v>167</v>
      </c>
      <c r="R251" s="171" t="s">
        <v>779</v>
      </c>
      <c r="S251" s="171" t="s">
        <v>113</v>
      </c>
      <c r="T251" s="171" t="s">
        <v>2455</v>
      </c>
      <c r="U251" s="171" t="s">
        <v>2456</v>
      </c>
      <c r="V251" s="171" t="s">
        <v>105</v>
      </c>
      <c r="W251" s="171" t="s">
        <v>105</v>
      </c>
      <c r="X251" s="171" t="s">
        <v>105</v>
      </c>
      <c r="Y251" s="171" t="s">
        <v>280</v>
      </c>
      <c r="Z251" s="115">
        <v>119533400</v>
      </c>
      <c r="AA251" s="171" t="s">
        <v>105</v>
      </c>
      <c r="AB251" s="171" t="s">
        <v>105</v>
      </c>
      <c r="AC251" s="153" t="s">
        <v>2457</v>
      </c>
      <c r="AD251" s="153" t="s">
        <v>105</v>
      </c>
      <c r="AE251" s="175">
        <v>31722</v>
      </c>
      <c r="AF251" s="175">
        <v>33922</v>
      </c>
      <c r="AG251" s="175">
        <v>2018011001091</v>
      </c>
      <c r="AH251" s="172">
        <v>44576</v>
      </c>
      <c r="AI251" s="172">
        <v>44582</v>
      </c>
      <c r="AJ251" s="3" t="s">
        <v>105</v>
      </c>
      <c r="AK251" s="173" t="s">
        <v>105</v>
      </c>
      <c r="AL251" s="3" t="s">
        <v>105</v>
      </c>
      <c r="AM251" s="172" t="s">
        <v>105</v>
      </c>
      <c r="AN251" s="154">
        <v>0</v>
      </c>
      <c r="AO251" s="3" t="s">
        <v>105</v>
      </c>
      <c r="AP251" s="154">
        <v>0</v>
      </c>
      <c r="AQ251" s="172" t="s">
        <v>105</v>
      </c>
      <c r="AR251" s="154">
        <v>0</v>
      </c>
      <c r="AS251" s="3" t="s">
        <v>105</v>
      </c>
      <c r="AT251" s="154">
        <v>0</v>
      </c>
      <c r="AU251" s="3" t="s">
        <v>105</v>
      </c>
      <c r="AV251" s="154">
        <v>0</v>
      </c>
      <c r="AW251" s="3" t="s">
        <v>105</v>
      </c>
      <c r="AX251" s="3">
        <v>0</v>
      </c>
      <c r="AY251" s="172" t="s">
        <v>105</v>
      </c>
      <c r="AZ251" s="3">
        <f t="shared" si="23"/>
        <v>0</v>
      </c>
      <c r="BA251" s="159">
        <f t="shared" si="24"/>
        <v>119533400</v>
      </c>
      <c r="BB251" s="171">
        <f t="shared" si="26"/>
        <v>0</v>
      </c>
      <c r="BC251" s="171">
        <v>0</v>
      </c>
      <c r="BD251" s="171">
        <v>0</v>
      </c>
      <c r="BE251" s="171">
        <v>0</v>
      </c>
      <c r="BF251" s="171">
        <v>0</v>
      </c>
      <c r="BG251" s="172">
        <v>44926</v>
      </c>
      <c r="BH251" s="172">
        <v>44926</v>
      </c>
      <c r="BI251" s="174">
        <f t="shared" ca="1" si="25"/>
        <v>-1203</v>
      </c>
      <c r="BJ251" s="3" t="s">
        <v>281</v>
      </c>
      <c r="BK251" s="172" t="s">
        <v>105</v>
      </c>
      <c r="BL251" s="3" t="s">
        <v>2302</v>
      </c>
      <c r="BM251" s="3" t="s">
        <v>92</v>
      </c>
      <c r="BN251" s="3" t="s">
        <v>2593</v>
      </c>
      <c r="BO251" s="3">
        <v>0</v>
      </c>
      <c r="BP251" s="3" t="s">
        <v>310</v>
      </c>
      <c r="BQ251" s="172">
        <v>44574</v>
      </c>
      <c r="BR251" s="3" t="s">
        <v>2594</v>
      </c>
      <c r="BS251" s="3">
        <v>2022</v>
      </c>
      <c r="BT251" s="3" t="s">
        <v>286</v>
      </c>
      <c r="BU251" s="3" t="s">
        <v>105</v>
      </c>
      <c r="BV251" s="3" t="s">
        <v>40</v>
      </c>
      <c r="BW251" s="3" t="s">
        <v>93</v>
      </c>
      <c r="BX251" s="3"/>
      <c r="BY251" s="3" t="s">
        <v>1475</v>
      </c>
      <c r="BZ251" s="3" t="s">
        <v>695</v>
      </c>
      <c r="CA251" s="3" t="s">
        <v>303</v>
      </c>
      <c r="CB251" s="151" t="s">
        <v>2595</v>
      </c>
      <c r="CC251" s="204" t="s">
        <v>2596</v>
      </c>
      <c r="CD251" s="1"/>
      <c r="CE251" s="1"/>
      <c r="CF251" s="171" t="s">
        <v>1340</v>
      </c>
      <c r="CG251" s="171" t="s">
        <v>1341</v>
      </c>
      <c r="CH251" s="171" t="s">
        <v>167</v>
      </c>
      <c r="CI251" s="171" t="s">
        <v>477</v>
      </c>
    </row>
    <row r="252" spans="1:87" ht="126" hidden="1" x14ac:dyDescent="0.25">
      <c r="A252" s="3" t="s">
        <v>2597</v>
      </c>
      <c r="B252" s="175">
        <v>269</v>
      </c>
      <c r="C252" s="170" t="str">
        <f t="shared" si="27"/>
        <v>JEP-187-2022</v>
      </c>
      <c r="D252" s="3" t="s">
        <v>2598</v>
      </c>
      <c r="E252" s="3" t="s">
        <v>472</v>
      </c>
      <c r="F252" s="172">
        <v>44573</v>
      </c>
      <c r="G252" s="3" t="s">
        <v>2599</v>
      </c>
      <c r="H252" s="3" t="s">
        <v>29</v>
      </c>
      <c r="I252" s="3" t="s">
        <v>27</v>
      </c>
      <c r="J252" s="165">
        <v>37746718</v>
      </c>
      <c r="K252" s="3">
        <v>6</v>
      </c>
      <c r="L252" s="3" t="s">
        <v>9</v>
      </c>
      <c r="M252" s="3" t="s">
        <v>105</v>
      </c>
      <c r="N252" s="3" t="s">
        <v>2600</v>
      </c>
      <c r="O252" s="171" t="s">
        <v>12</v>
      </c>
      <c r="P252" s="3" t="s">
        <v>277</v>
      </c>
      <c r="Q252" s="3" t="s">
        <v>167</v>
      </c>
      <c r="R252" s="171" t="s">
        <v>779</v>
      </c>
      <c r="S252" s="171" t="s">
        <v>113</v>
      </c>
      <c r="T252" s="171" t="s">
        <v>2455</v>
      </c>
      <c r="U252" s="171" t="s">
        <v>2456</v>
      </c>
      <c r="V252" s="171" t="s">
        <v>105</v>
      </c>
      <c r="W252" s="171" t="s">
        <v>105</v>
      </c>
      <c r="X252" s="171" t="s">
        <v>105</v>
      </c>
      <c r="Y252" s="171" t="s">
        <v>280</v>
      </c>
      <c r="Z252" s="115">
        <v>119533400</v>
      </c>
      <c r="AA252" s="171" t="s">
        <v>105</v>
      </c>
      <c r="AB252" s="171" t="s">
        <v>105</v>
      </c>
      <c r="AC252" s="153">
        <v>10245720</v>
      </c>
      <c r="AD252" s="153" t="s">
        <v>105</v>
      </c>
      <c r="AE252" s="175">
        <v>38122</v>
      </c>
      <c r="AF252" s="175">
        <v>40422</v>
      </c>
      <c r="AG252" s="175">
        <v>2018011001091</v>
      </c>
      <c r="AH252" s="172">
        <v>44580</v>
      </c>
      <c r="AI252" s="172">
        <v>44582</v>
      </c>
      <c r="AJ252" s="3" t="s">
        <v>105</v>
      </c>
      <c r="AK252" s="173" t="s">
        <v>105</v>
      </c>
      <c r="AL252" s="3" t="s">
        <v>105</v>
      </c>
      <c r="AM252" s="172" t="s">
        <v>105</v>
      </c>
      <c r="AN252" s="154">
        <v>0</v>
      </c>
      <c r="AO252" s="3" t="s">
        <v>105</v>
      </c>
      <c r="AP252" s="154">
        <v>0</v>
      </c>
      <c r="AQ252" s="172" t="s">
        <v>105</v>
      </c>
      <c r="AR252" s="154">
        <v>0</v>
      </c>
      <c r="AS252" s="3" t="s">
        <v>105</v>
      </c>
      <c r="AT252" s="154">
        <v>0</v>
      </c>
      <c r="AU252" s="3" t="s">
        <v>105</v>
      </c>
      <c r="AV252" s="154">
        <v>0</v>
      </c>
      <c r="AW252" s="3" t="s">
        <v>105</v>
      </c>
      <c r="AX252" s="3">
        <v>0</v>
      </c>
      <c r="AY252" s="172" t="s">
        <v>105</v>
      </c>
      <c r="AZ252" s="3">
        <f t="shared" si="23"/>
        <v>0</v>
      </c>
      <c r="BA252" s="159">
        <f t="shared" si="24"/>
        <v>119533400</v>
      </c>
      <c r="BB252" s="171">
        <f t="shared" si="26"/>
        <v>0</v>
      </c>
      <c r="BC252" s="171">
        <v>0</v>
      </c>
      <c r="BD252" s="171">
        <v>0</v>
      </c>
      <c r="BE252" s="171">
        <v>0</v>
      </c>
      <c r="BF252" s="171">
        <v>0</v>
      </c>
      <c r="BG252" s="172">
        <v>44926</v>
      </c>
      <c r="BH252" s="172">
        <v>44926</v>
      </c>
      <c r="BI252" s="174">
        <f t="shared" ca="1" si="25"/>
        <v>-1203</v>
      </c>
      <c r="BJ252" s="3" t="s">
        <v>281</v>
      </c>
      <c r="BK252" s="172" t="s">
        <v>105</v>
      </c>
      <c r="BL252" s="3" t="s">
        <v>2601</v>
      </c>
      <c r="BM252" s="3" t="s">
        <v>92</v>
      </c>
      <c r="BN252" s="3" t="s">
        <v>2602</v>
      </c>
      <c r="BO252" s="3">
        <v>0</v>
      </c>
      <c r="BP252" s="3" t="s">
        <v>394</v>
      </c>
      <c r="BQ252" s="172">
        <v>44580</v>
      </c>
      <c r="BR252" s="3" t="s">
        <v>1514</v>
      </c>
      <c r="BS252" s="3">
        <v>2022</v>
      </c>
      <c r="BT252" s="151" t="s">
        <v>2603</v>
      </c>
      <c r="BU252" s="3" t="s">
        <v>105</v>
      </c>
      <c r="BV252" s="3" t="s">
        <v>40</v>
      </c>
      <c r="BW252" s="3" t="s">
        <v>93</v>
      </c>
      <c r="BX252" s="3" t="s">
        <v>105</v>
      </c>
      <c r="BY252" s="3" t="s">
        <v>1746</v>
      </c>
      <c r="BZ252" s="3" t="s">
        <v>105</v>
      </c>
      <c r="CA252" s="3" t="s">
        <v>303</v>
      </c>
      <c r="CB252" s="3" t="s">
        <v>289</v>
      </c>
      <c r="CC252" s="204" t="s">
        <v>2604</v>
      </c>
      <c r="CD252" s="1"/>
      <c r="CE252" s="1"/>
      <c r="CF252" s="171" t="s">
        <v>1340</v>
      </c>
      <c r="CG252" s="171" t="s">
        <v>1341</v>
      </c>
      <c r="CH252" s="171" t="s">
        <v>167</v>
      </c>
      <c r="CI252" s="171" t="s">
        <v>477</v>
      </c>
    </row>
    <row r="253" spans="1:87" ht="126" hidden="1" x14ac:dyDescent="0.25">
      <c r="A253" s="3" t="s">
        <v>2605</v>
      </c>
      <c r="B253" s="175">
        <v>270</v>
      </c>
      <c r="C253" s="170" t="str">
        <f t="shared" si="27"/>
        <v>JEP-217-2022</v>
      </c>
      <c r="D253" s="3" t="s">
        <v>2606</v>
      </c>
      <c r="E253" s="3" t="s">
        <v>472</v>
      </c>
      <c r="F253" s="172">
        <v>44574</v>
      </c>
      <c r="G253" s="3" t="s">
        <v>2607</v>
      </c>
      <c r="H253" s="3" t="s">
        <v>29</v>
      </c>
      <c r="I253" s="3" t="s">
        <v>27</v>
      </c>
      <c r="J253" s="165">
        <v>98380342</v>
      </c>
      <c r="K253" s="3">
        <v>1</v>
      </c>
      <c r="L253" s="3" t="s">
        <v>9</v>
      </c>
      <c r="M253" s="3" t="s">
        <v>105</v>
      </c>
      <c r="N253" s="3" t="s">
        <v>2608</v>
      </c>
      <c r="O253" s="171" t="s">
        <v>12</v>
      </c>
      <c r="P253" s="3" t="s">
        <v>277</v>
      </c>
      <c r="Q253" s="3" t="s">
        <v>167</v>
      </c>
      <c r="R253" s="171" t="s">
        <v>779</v>
      </c>
      <c r="S253" s="171" t="s">
        <v>113</v>
      </c>
      <c r="T253" s="171" t="s">
        <v>2455</v>
      </c>
      <c r="U253" s="171" t="s">
        <v>2456</v>
      </c>
      <c r="V253" s="171" t="s">
        <v>105</v>
      </c>
      <c r="W253" s="171" t="s">
        <v>105</v>
      </c>
      <c r="X253" s="171" t="s">
        <v>105</v>
      </c>
      <c r="Y253" s="171" t="s">
        <v>280</v>
      </c>
      <c r="Z253" s="115">
        <v>117825780</v>
      </c>
      <c r="AA253" s="171" t="s">
        <v>105</v>
      </c>
      <c r="AB253" s="171" t="s">
        <v>105</v>
      </c>
      <c r="AC253" s="153">
        <v>10245720</v>
      </c>
      <c r="AD253" s="153" t="s">
        <v>105</v>
      </c>
      <c r="AE253" s="175">
        <v>28422</v>
      </c>
      <c r="AF253" s="175">
        <v>46622</v>
      </c>
      <c r="AG253" s="175">
        <v>2018011001091</v>
      </c>
      <c r="AH253" s="172">
        <v>44582</v>
      </c>
      <c r="AI253" s="172">
        <v>44585</v>
      </c>
      <c r="AJ253" s="3" t="s">
        <v>105</v>
      </c>
      <c r="AK253" s="173" t="s">
        <v>105</v>
      </c>
      <c r="AL253" s="3" t="s">
        <v>105</v>
      </c>
      <c r="AM253" s="172" t="s">
        <v>105</v>
      </c>
      <c r="AN253" s="154">
        <v>0</v>
      </c>
      <c r="AO253" s="3" t="s">
        <v>105</v>
      </c>
      <c r="AP253" s="154">
        <v>0</v>
      </c>
      <c r="AQ253" s="172" t="s">
        <v>105</v>
      </c>
      <c r="AR253" s="154">
        <v>0</v>
      </c>
      <c r="AS253" s="3" t="s">
        <v>105</v>
      </c>
      <c r="AT253" s="154">
        <v>0</v>
      </c>
      <c r="AU253" s="3" t="s">
        <v>105</v>
      </c>
      <c r="AV253" s="154">
        <v>0</v>
      </c>
      <c r="AW253" s="3" t="s">
        <v>105</v>
      </c>
      <c r="AX253" s="3">
        <v>0</v>
      </c>
      <c r="AY253" s="172" t="s">
        <v>105</v>
      </c>
      <c r="AZ253" s="3">
        <f t="shared" si="23"/>
        <v>0</v>
      </c>
      <c r="BA253" s="159">
        <f t="shared" si="24"/>
        <v>117825780</v>
      </c>
      <c r="BB253" s="171">
        <f t="shared" si="26"/>
        <v>0</v>
      </c>
      <c r="BC253" s="171">
        <v>0</v>
      </c>
      <c r="BD253" s="171">
        <v>0</v>
      </c>
      <c r="BE253" s="171">
        <v>0</v>
      </c>
      <c r="BF253" s="171">
        <v>0</v>
      </c>
      <c r="BG253" s="172">
        <v>44926</v>
      </c>
      <c r="BH253" s="172">
        <v>44926</v>
      </c>
      <c r="BI253" s="174">
        <f t="shared" ca="1" si="25"/>
        <v>-1203</v>
      </c>
      <c r="BJ253" s="3" t="s">
        <v>281</v>
      </c>
      <c r="BK253" s="172" t="s">
        <v>105</v>
      </c>
      <c r="BL253" s="3" t="s">
        <v>2369</v>
      </c>
      <c r="BM253" s="3" t="s">
        <v>298</v>
      </c>
      <c r="BN253" s="3" t="s">
        <v>2609</v>
      </c>
      <c r="BO253" s="3">
        <v>0</v>
      </c>
      <c r="BP253" s="3" t="s">
        <v>284</v>
      </c>
      <c r="BQ253" s="172">
        <v>44582</v>
      </c>
      <c r="BR253" s="3" t="s">
        <v>809</v>
      </c>
      <c r="BS253" s="3">
        <v>2022</v>
      </c>
      <c r="BT253" s="151" t="s">
        <v>2610</v>
      </c>
      <c r="BU253" s="3" t="s">
        <v>105</v>
      </c>
      <c r="BV253" s="3" t="s">
        <v>40</v>
      </c>
      <c r="BW253" s="3" t="s">
        <v>93</v>
      </c>
      <c r="BX253" s="3" t="s">
        <v>105</v>
      </c>
      <c r="BY253" s="3" t="s">
        <v>418</v>
      </c>
      <c r="BZ253" s="3" t="s">
        <v>105</v>
      </c>
      <c r="CA253" s="3" t="s">
        <v>288</v>
      </c>
      <c r="CB253" s="3" t="s">
        <v>289</v>
      </c>
      <c r="CC253" s="204" t="s">
        <v>2611</v>
      </c>
      <c r="CD253" s="1"/>
      <c r="CE253" s="1"/>
      <c r="CF253" s="171" t="s">
        <v>1340</v>
      </c>
      <c r="CG253" s="171" t="s">
        <v>1341</v>
      </c>
      <c r="CH253" s="171" t="s">
        <v>167</v>
      </c>
      <c r="CI253" s="171" t="s">
        <v>477</v>
      </c>
    </row>
    <row r="254" spans="1:87" ht="126" hidden="1" x14ac:dyDescent="0.25">
      <c r="A254" s="3" t="s">
        <v>2612</v>
      </c>
      <c r="B254" s="175">
        <v>271</v>
      </c>
      <c r="C254" s="170" t="str">
        <f t="shared" si="27"/>
        <v>JEP-216-2022</v>
      </c>
      <c r="D254" s="3" t="s">
        <v>2613</v>
      </c>
      <c r="E254" s="3" t="s">
        <v>472</v>
      </c>
      <c r="F254" s="172">
        <v>44574</v>
      </c>
      <c r="G254" s="3" t="s">
        <v>2614</v>
      </c>
      <c r="H254" s="3" t="s">
        <v>29</v>
      </c>
      <c r="I254" s="3" t="s">
        <v>27</v>
      </c>
      <c r="J254" s="165">
        <v>25274099</v>
      </c>
      <c r="K254" s="3">
        <v>5</v>
      </c>
      <c r="L254" s="3" t="s">
        <v>9</v>
      </c>
      <c r="M254" s="3" t="s">
        <v>105</v>
      </c>
      <c r="N254" s="3" t="s">
        <v>2615</v>
      </c>
      <c r="O254" s="171" t="s">
        <v>12</v>
      </c>
      <c r="P254" s="3" t="s">
        <v>277</v>
      </c>
      <c r="Q254" s="3" t="s">
        <v>167</v>
      </c>
      <c r="R254" s="171" t="s">
        <v>779</v>
      </c>
      <c r="S254" s="171" t="s">
        <v>113</v>
      </c>
      <c r="T254" s="171" t="s">
        <v>2455</v>
      </c>
      <c r="U254" s="171" t="s">
        <v>2456</v>
      </c>
      <c r="V254" s="171" t="s">
        <v>105</v>
      </c>
      <c r="W254" s="171" t="s">
        <v>105</v>
      </c>
      <c r="X254" s="171" t="s">
        <v>105</v>
      </c>
      <c r="Y254" s="171" t="s">
        <v>280</v>
      </c>
      <c r="Z254" s="115">
        <v>117825780</v>
      </c>
      <c r="AA254" s="171" t="s">
        <v>105</v>
      </c>
      <c r="AB254" s="171" t="s">
        <v>105</v>
      </c>
      <c r="AC254" s="210" t="s">
        <v>2457</v>
      </c>
      <c r="AD254" s="153" t="s">
        <v>105</v>
      </c>
      <c r="AE254" s="175">
        <v>28722</v>
      </c>
      <c r="AF254" s="175">
        <v>54322</v>
      </c>
      <c r="AG254" s="175">
        <v>2018011001091</v>
      </c>
      <c r="AH254" s="172">
        <v>44581</v>
      </c>
      <c r="AI254" s="172">
        <v>44585</v>
      </c>
      <c r="AJ254" s="3" t="s">
        <v>105</v>
      </c>
      <c r="AK254" s="173" t="s">
        <v>105</v>
      </c>
      <c r="AL254" s="3" t="s">
        <v>105</v>
      </c>
      <c r="AM254" s="172" t="s">
        <v>105</v>
      </c>
      <c r="AN254" s="154">
        <v>0</v>
      </c>
      <c r="AO254" s="3" t="s">
        <v>105</v>
      </c>
      <c r="AP254" s="154">
        <v>0</v>
      </c>
      <c r="AQ254" s="172" t="s">
        <v>105</v>
      </c>
      <c r="AR254" s="154">
        <v>0</v>
      </c>
      <c r="AS254" s="3" t="s">
        <v>105</v>
      </c>
      <c r="AT254" s="154">
        <v>0</v>
      </c>
      <c r="AU254" s="3" t="s">
        <v>105</v>
      </c>
      <c r="AV254" s="154">
        <v>0</v>
      </c>
      <c r="AW254" s="3" t="s">
        <v>105</v>
      </c>
      <c r="AX254" s="3">
        <v>0</v>
      </c>
      <c r="AY254" s="172" t="s">
        <v>105</v>
      </c>
      <c r="AZ254" s="3">
        <f t="shared" si="23"/>
        <v>0</v>
      </c>
      <c r="BA254" s="159">
        <f t="shared" si="24"/>
        <v>117825780</v>
      </c>
      <c r="BB254" s="171">
        <f t="shared" si="26"/>
        <v>0</v>
      </c>
      <c r="BC254" s="171">
        <v>0</v>
      </c>
      <c r="BD254" s="171">
        <v>0</v>
      </c>
      <c r="BE254" s="171">
        <v>0</v>
      </c>
      <c r="BF254" s="171">
        <v>0</v>
      </c>
      <c r="BG254" s="172">
        <v>44926</v>
      </c>
      <c r="BH254" s="172">
        <v>44926</v>
      </c>
      <c r="BI254" s="174">
        <f t="shared" ca="1" si="25"/>
        <v>-1203</v>
      </c>
      <c r="BJ254" s="3" t="s">
        <v>281</v>
      </c>
      <c r="BK254" s="172" t="s">
        <v>105</v>
      </c>
      <c r="BL254" s="3" t="s">
        <v>2616</v>
      </c>
      <c r="BM254" s="3" t="s">
        <v>298</v>
      </c>
      <c r="BN254" s="3" t="s">
        <v>2617</v>
      </c>
      <c r="BO254" s="3">
        <v>0</v>
      </c>
      <c r="BP254" s="3" t="s">
        <v>284</v>
      </c>
      <c r="BQ254" s="172">
        <v>44582</v>
      </c>
      <c r="BR254" s="3" t="s">
        <v>809</v>
      </c>
      <c r="BS254" s="3">
        <v>2022</v>
      </c>
      <c r="BT254" s="151" t="s">
        <v>2618</v>
      </c>
      <c r="BU254" s="3" t="s">
        <v>105</v>
      </c>
      <c r="BV254" s="3" t="s">
        <v>40</v>
      </c>
      <c r="BW254" s="3" t="s">
        <v>93</v>
      </c>
      <c r="BX254" s="3" t="s">
        <v>105</v>
      </c>
      <c r="BY254" s="3" t="s">
        <v>961</v>
      </c>
      <c r="BZ254" s="3" t="s">
        <v>105</v>
      </c>
      <c r="CA254" s="3" t="s">
        <v>303</v>
      </c>
      <c r="CB254" s="3" t="s">
        <v>289</v>
      </c>
      <c r="CC254" s="204" t="s">
        <v>2619</v>
      </c>
      <c r="CD254" s="1"/>
      <c r="CE254" s="1"/>
      <c r="CF254" s="171" t="s">
        <v>1340</v>
      </c>
      <c r="CG254" s="171" t="s">
        <v>1341</v>
      </c>
      <c r="CH254" s="171" t="s">
        <v>167</v>
      </c>
      <c r="CI254" s="171" t="s">
        <v>477</v>
      </c>
    </row>
    <row r="255" spans="1:87" ht="126" hidden="1" x14ac:dyDescent="0.25">
      <c r="A255" s="3" t="s">
        <v>2620</v>
      </c>
      <c r="B255" s="175">
        <v>272</v>
      </c>
      <c r="C255" s="170" t="str">
        <f t="shared" si="27"/>
        <v>JEP-186-2022</v>
      </c>
      <c r="D255" s="3" t="s">
        <v>2621</v>
      </c>
      <c r="E255" s="3" t="s">
        <v>472</v>
      </c>
      <c r="F255" s="172">
        <v>44573</v>
      </c>
      <c r="G255" s="3" t="s">
        <v>2622</v>
      </c>
      <c r="H255" s="3" t="s">
        <v>29</v>
      </c>
      <c r="I255" s="3" t="s">
        <v>27</v>
      </c>
      <c r="J255" s="165" t="s">
        <v>2623</v>
      </c>
      <c r="K255" s="3">
        <v>4</v>
      </c>
      <c r="L255" s="3" t="s">
        <v>9</v>
      </c>
      <c r="M255" s="3" t="s">
        <v>105</v>
      </c>
      <c r="N255" s="3" t="s">
        <v>2624</v>
      </c>
      <c r="O255" s="171" t="s">
        <v>12</v>
      </c>
      <c r="P255" s="3" t="s">
        <v>277</v>
      </c>
      <c r="Q255" s="3" t="s">
        <v>167</v>
      </c>
      <c r="R255" s="171" t="s">
        <v>779</v>
      </c>
      <c r="S255" s="171" t="s">
        <v>113</v>
      </c>
      <c r="T255" s="171" t="s">
        <v>2455</v>
      </c>
      <c r="U255" s="171" t="s">
        <v>2456</v>
      </c>
      <c r="V255" s="171" t="s">
        <v>105</v>
      </c>
      <c r="W255" s="171" t="s">
        <v>105</v>
      </c>
      <c r="X255" s="171" t="s">
        <v>105</v>
      </c>
      <c r="Y255" s="171" t="s">
        <v>280</v>
      </c>
      <c r="Z255" s="115">
        <v>119533400</v>
      </c>
      <c r="AA255" s="171" t="s">
        <v>105</v>
      </c>
      <c r="AB255" s="171" t="s">
        <v>105</v>
      </c>
      <c r="AC255" s="153" t="s">
        <v>2457</v>
      </c>
      <c r="AD255" s="153" t="s">
        <v>105</v>
      </c>
      <c r="AE255" s="175">
        <v>38022</v>
      </c>
      <c r="AF255" s="175">
        <v>40522</v>
      </c>
      <c r="AG255" s="175" t="s">
        <v>732</v>
      </c>
      <c r="AH255" s="172">
        <v>44580</v>
      </c>
      <c r="AI255" s="172">
        <v>44581</v>
      </c>
      <c r="AJ255" s="3" t="s">
        <v>105</v>
      </c>
      <c r="AK255" s="173" t="s">
        <v>105</v>
      </c>
      <c r="AL255" s="3" t="s">
        <v>105</v>
      </c>
      <c r="AM255" s="172" t="s">
        <v>105</v>
      </c>
      <c r="AN255" s="154">
        <v>0</v>
      </c>
      <c r="AO255" s="3" t="s">
        <v>105</v>
      </c>
      <c r="AP255" s="154">
        <v>0</v>
      </c>
      <c r="AQ255" s="172" t="s">
        <v>105</v>
      </c>
      <c r="AR255" s="154">
        <v>0</v>
      </c>
      <c r="AS255" s="3" t="s">
        <v>105</v>
      </c>
      <c r="AT255" s="154">
        <v>0</v>
      </c>
      <c r="AU255" s="3" t="s">
        <v>105</v>
      </c>
      <c r="AV255" s="154">
        <v>0</v>
      </c>
      <c r="AW255" s="3" t="s">
        <v>105</v>
      </c>
      <c r="AX255" s="3">
        <v>0</v>
      </c>
      <c r="AY255" s="172" t="s">
        <v>105</v>
      </c>
      <c r="AZ255" s="3">
        <f t="shared" si="23"/>
        <v>0</v>
      </c>
      <c r="BA255" s="159">
        <f t="shared" si="24"/>
        <v>119533400</v>
      </c>
      <c r="BB255" s="171">
        <f t="shared" si="26"/>
        <v>0</v>
      </c>
      <c r="BC255" s="171">
        <v>0</v>
      </c>
      <c r="BD255" s="171">
        <v>0</v>
      </c>
      <c r="BE255" s="171">
        <v>0</v>
      </c>
      <c r="BF255" s="171">
        <v>0</v>
      </c>
      <c r="BG255" s="172">
        <v>44926</v>
      </c>
      <c r="BH255" s="172">
        <v>44926</v>
      </c>
      <c r="BI255" s="174">
        <f t="shared" ca="1" si="25"/>
        <v>-1203</v>
      </c>
      <c r="BJ255" s="3" t="s">
        <v>281</v>
      </c>
      <c r="BK255" s="172" t="s">
        <v>105</v>
      </c>
      <c r="BL255" s="3" t="s">
        <v>2625</v>
      </c>
      <c r="BM255" s="3" t="s">
        <v>92</v>
      </c>
      <c r="BN255" s="3" t="s">
        <v>2626</v>
      </c>
      <c r="BO255" s="3">
        <v>0</v>
      </c>
      <c r="BP255" s="3" t="s">
        <v>394</v>
      </c>
      <c r="BQ255" s="172">
        <v>44580</v>
      </c>
      <c r="BR255" s="3" t="s">
        <v>827</v>
      </c>
      <c r="BS255" s="3">
        <v>2022</v>
      </c>
      <c r="BT255" s="151" t="s">
        <v>2627</v>
      </c>
      <c r="BU255" s="3" t="s">
        <v>105</v>
      </c>
      <c r="BV255" s="3" t="s">
        <v>40</v>
      </c>
      <c r="BW255" s="3" t="s">
        <v>93</v>
      </c>
      <c r="BX255" s="3" t="s">
        <v>105</v>
      </c>
      <c r="BY255" s="3" t="s">
        <v>418</v>
      </c>
      <c r="BZ255" s="3" t="s">
        <v>105</v>
      </c>
      <c r="CA255" s="3" t="s">
        <v>303</v>
      </c>
      <c r="CB255" s="3" t="s">
        <v>289</v>
      </c>
      <c r="CC255" s="204" t="s">
        <v>2628</v>
      </c>
      <c r="CD255" s="1"/>
      <c r="CE255" s="1"/>
      <c r="CF255" s="171" t="s">
        <v>1340</v>
      </c>
      <c r="CG255" s="171" t="s">
        <v>1341</v>
      </c>
      <c r="CH255" s="171" t="s">
        <v>167</v>
      </c>
      <c r="CI255" s="171" t="s">
        <v>477</v>
      </c>
    </row>
    <row r="256" spans="1:87" ht="126" hidden="1" x14ac:dyDescent="0.25">
      <c r="A256" s="3" t="s">
        <v>2629</v>
      </c>
      <c r="B256" s="175">
        <v>273</v>
      </c>
      <c r="C256" s="170" t="str">
        <f t="shared" si="27"/>
        <v>JEP-188-2022</v>
      </c>
      <c r="D256" s="3" t="s">
        <v>2630</v>
      </c>
      <c r="E256" s="3" t="s">
        <v>472</v>
      </c>
      <c r="F256" s="172">
        <v>44573</v>
      </c>
      <c r="G256" s="3" t="s">
        <v>2631</v>
      </c>
      <c r="H256" s="3" t="s">
        <v>29</v>
      </c>
      <c r="I256" s="3" t="s">
        <v>27</v>
      </c>
      <c r="J256" s="165" t="s">
        <v>2632</v>
      </c>
      <c r="K256" s="3">
        <v>5</v>
      </c>
      <c r="L256" s="3" t="s">
        <v>9</v>
      </c>
      <c r="M256" s="3" t="s">
        <v>105</v>
      </c>
      <c r="N256" s="3" t="s">
        <v>2633</v>
      </c>
      <c r="O256" s="171" t="s">
        <v>12</v>
      </c>
      <c r="P256" s="3" t="s">
        <v>277</v>
      </c>
      <c r="Q256" s="3" t="s">
        <v>167</v>
      </c>
      <c r="R256" s="171" t="s">
        <v>779</v>
      </c>
      <c r="S256" s="171" t="s">
        <v>113</v>
      </c>
      <c r="T256" s="171" t="s">
        <v>2455</v>
      </c>
      <c r="U256" s="171" t="s">
        <v>2456</v>
      </c>
      <c r="V256" s="171" t="s">
        <v>105</v>
      </c>
      <c r="W256" s="171" t="s">
        <v>105</v>
      </c>
      <c r="X256" s="171" t="s">
        <v>105</v>
      </c>
      <c r="Y256" s="171" t="s">
        <v>280</v>
      </c>
      <c r="Z256" s="115">
        <v>119533400</v>
      </c>
      <c r="AA256" s="171" t="s">
        <v>105</v>
      </c>
      <c r="AB256" s="171" t="s">
        <v>105</v>
      </c>
      <c r="AC256" s="153" t="s">
        <v>2457</v>
      </c>
      <c r="AD256" s="153" t="s">
        <v>105</v>
      </c>
      <c r="AE256" s="175">
        <v>37922</v>
      </c>
      <c r="AF256" s="175">
        <v>42422</v>
      </c>
      <c r="AG256" s="175">
        <v>2018011001091</v>
      </c>
      <c r="AH256" s="172">
        <v>44580</v>
      </c>
      <c r="AI256" s="172">
        <v>44582</v>
      </c>
      <c r="AJ256" s="3" t="s">
        <v>105</v>
      </c>
      <c r="AK256" s="173" t="s">
        <v>105</v>
      </c>
      <c r="AL256" s="3" t="s">
        <v>105</v>
      </c>
      <c r="AM256" s="172" t="s">
        <v>105</v>
      </c>
      <c r="AN256" s="154">
        <v>0</v>
      </c>
      <c r="AO256" s="3" t="s">
        <v>105</v>
      </c>
      <c r="AP256" s="154">
        <v>0</v>
      </c>
      <c r="AQ256" s="172" t="s">
        <v>105</v>
      </c>
      <c r="AR256" s="154">
        <v>0</v>
      </c>
      <c r="AS256" s="3" t="s">
        <v>105</v>
      </c>
      <c r="AT256" s="154">
        <v>0</v>
      </c>
      <c r="AU256" s="3" t="s">
        <v>105</v>
      </c>
      <c r="AV256" s="154">
        <v>0</v>
      </c>
      <c r="AW256" s="3" t="s">
        <v>105</v>
      </c>
      <c r="AX256" s="3">
        <v>0</v>
      </c>
      <c r="AY256" s="172" t="s">
        <v>105</v>
      </c>
      <c r="AZ256" s="3">
        <f t="shared" si="23"/>
        <v>0</v>
      </c>
      <c r="BA256" s="159">
        <f t="shared" si="24"/>
        <v>119533400</v>
      </c>
      <c r="BB256" s="171">
        <f t="shared" si="26"/>
        <v>0</v>
      </c>
      <c r="BC256" s="171">
        <v>0</v>
      </c>
      <c r="BD256" s="171">
        <v>0</v>
      </c>
      <c r="BE256" s="171">
        <v>0</v>
      </c>
      <c r="BF256" s="171">
        <v>0</v>
      </c>
      <c r="BG256" s="172">
        <v>44926</v>
      </c>
      <c r="BH256" s="172">
        <v>44926</v>
      </c>
      <c r="BI256" s="174">
        <f t="shared" ca="1" si="25"/>
        <v>-1203</v>
      </c>
      <c r="BJ256" s="3" t="s">
        <v>281</v>
      </c>
      <c r="BK256" s="172" t="s">
        <v>105</v>
      </c>
      <c r="BL256" s="3" t="s">
        <v>2634</v>
      </c>
      <c r="BM256" s="3" t="s">
        <v>92</v>
      </c>
      <c r="BN256" s="3" t="s">
        <v>2635</v>
      </c>
      <c r="BO256" s="3">
        <v>0</v>
      </c>
      <c r="BP256" s="3" t="s">
        <v>394</v>
      </c>
      <c r="BQ256" s="172">
        <v>44581</v>
      </c>
      <c r="BR256" s="3" t="s">
        <v>1034</v>
      </c>
      <c r="BS256" s="3">
        <v>2022</v>
      </c>
      <c r="BT256" s="151" t="s">
        <v>2636</v>
      </c>
      <c r="BU256" s="3" t="s">
        <v>105</v>
      </c>
      <c r="BV256" s="3" t="s">
        <v>40</v>
      </c>
      <c r="BW256" s="3" t="s">
        <v>93</v>
      </c>
      <c r="BX256" s="3" t="s">
        <v>105</v>
      </c>
      <c r="BY256" s="3" t="s">
        <v>418</v>
      </c>
      <c r="BZ256" s="3" t="s">
        <v>105</v>
      </c>
      <c r="CA256" s="3" t="s">
        <v>303</v>
      </c>
      <c r="CB256" s="3" t="s">
        <v>289</v>
      </c>
      <c r="CC256" s="204" t="s">
        <v>2637</v>
      </c>
      <c r="CD256" s="1"/>
      <c r="CE256" s="1"/>
      <c r="CF256" s="171" t="s">
        <v>1340</v>
      </c>
      <c r="CG256" s="171" t="s">
        <v>1341</v>
      </c>
      <c r="CH256" s="171" t="s">
        <v>167</v>
      </c>
      <c r="CI256" s="171" t="s">
        <v>477</v>
      </c>
    </row>
    <row r="257" spans="1:87" ht="90" hidden="1" x14ac:dyDescent="0.25">
      <c r="A257" s="3" t="s">
        <v>2638</v>
      </c>
      <c r="B257" s="175">
        <v>274</v>
      </c>
      <c r="C257" s="170" t="str">
        <f t="shared" si="27"/>
        <v>JEP-378-2022</v>
      </c>
      <c r="D257" s="3" t="s">
        <v>2639</v>
      </c>
      <c r="E257" s="3" t="s">
        <v>472</v>
      </c>
      <c r="F257" s="172">
        <v>44586</v>
      </c>
      <c r="G257" s="3" t="s">
        <v>2640</v>
      </c>
      <c r="H257" s="3" t="s">
        <v>29</v>
      </c>
      <c r="I257" s="3" t="s">
        <v>27</v>
      </c>
      <c r="J257" s="165">
        <v>19131985</v>
      </c>
      <c r="K257" s="3">
        <v>0</v>
      </c>
      <c r="L257" s="3" t="s">
        <v>9</v>
      </c>
      <c r="M257" s="3" t="s">
        <v>105</v>
      </c>
      <c r="N257" s="3" t="s">
        <v>2641</v>
      </c>
      <c r="O257" s="171" t="s">
        <v>12</v>
      </c>
      <c r="P257" s="3" t="s">
        <v>277</v>
      </c>
      <c r="Q257" s="3" t="s">
        <v>167</v>
      </c>
      <c r="R257" s="171" t="s">
        <v>779</v>
      </c>
      <c r="S257" s="171" t="s">
        <v>113</v>
      </c>
      <c r="T257" s="171" t="s">
        <v>2455</v>
      </c>
      <c r="U257" s="171" t="s">
        <v>2456</v>
      </c>
      <c r="V257" s="171" t="s">
        <v>105</v>
      </c>
      <c r="W257" s="171" t="s">
        <v>105</v>
      </c>
      <c r="X257" s="171" t="s">
        <v>105</v>
      </c>
      <c r="Y257" s="171" t="s">
        <v>280</v>
      </c>
      <c r="Z257" s="115">
        <v>53277744</v>
      </c>
      <c r="AA257" s="171" t="s">
        <v>105</v>
      </c>
      <c r="AB257" s="171" t="s">
        <v>105</v>
      </c>
      <c r="AC257" s="153" t="s">
        <v>2457</v>
      </c>
      <c r="AD257" s="153" t="s">
        <v>105</v>
      </c>
      <c r="AE257" s="175">
        <v>29422</v>
      </c>
      <c r="AF257" s="175">
        <v>70822</v>
      </c>
      <c r="AG257" s="175">
        <v>2018011001091</v>
      </c>
      <c r="AH257" s="172">
        <v>44589</v>
      </c>
      <c r="AI257" s="172">
        <v>44593</v>
      </c>
      <c r="AJ257" s="3" t="s">
        <v>105</v>
      </c>
      <c r="AK257" s="173" t="s">
        <v>105</v>
      </c>
      <c r="AL257" s="3" t="s">
        <v>105</v>
      </c>
      <c r="AM257" s="172" t="s">
        <v>105</v>
      </c>
      <c r="AN257" s="154">
        <v>0</v>
      </c>
      <c r="AO257" s="3" t="s">
        <v>105</v>
      </c>
      <c r="AP257" s="154">
        <v>0</v>
      </c>
      <c r="AQ257" s="172" t="s">
        <v>105</v>
      </c>
      <c r="AR257" s="154">
        <v>0</v>
      </c>
      <c r="AS257" s="172" t="s">
        <v>105</v>
      </c>
      <c r="AT257" s="154">
        <v>0</v>
      </c>
      <c r="AU257" s="3" t="s">
        <v>105</v>
      </c>
      <c r="AV257" s="154">
        <v>0</v>
      </c>
      <c r="AW257" s="3" t="s">
        <v>105</v>
      </c>
      <c r="AX257" s="3">
        <v>0</v>
      </c>
      <c r="AY257" s="172" t="s">
        <v>105</v>
      </c>
      <c r="AZ257" s="3">
        <f t="shared" si="23"/>
        <v>0</v>
      </c>
      <c r="BA257" s="159">
        <f t="shared" si="24"/>
        <v>53277744</v>
      </c>
      <c r="BB257" s="171">
        <f t="shared" si="26"/>
        <v>0</v>
      </c>
      <c r="BC257" s="171">
        <v>0</v>
      </c>
      <c r="BD257" s="171">
        <v>0</v>
      </c>
      <c r="BE257" s="171">
        <v>0</v>
      </c>
      <c r="BF257" s="171">
        <v>0</v>
      </c>
      <c r="BG257" s="172">
        <v>44742</v>
      </c>
      <c r="BH257" s="172">
        <v>44742</v>
      </c>
      <c r="BI257" s="174">
        <f t="shared" ca="1" si="25"/>
        <v>-1387</v>
      </c>
      <c r="BJ257" s="3" t="s">
        <v>281</v>
      </c>
      <c r="BK257" s="172" t="s">
        <v>105</v>
      </c>
      <c r="BL257" s="3" t="s">
        <v>2642</v>
      </c>
      <c r="BM257" s="3" t="s">
        <v>298</v>
      </c>
      <c r="BN257" s="3" t="s">
        <v>2643</v>
      </c>
      <c r="BO257" s="3">
        <v>0</v>
      </c>
      <c r="BP257" s="3" t="s">
        <v>310</v>
      </c>
      <c r="BQ257" s="172">
        <v>44592</v>
      </c>
      <c r="BR257" s="3" t="s">
        <v>2644</v>
      </c>
      <c r="BS257" s="3">
        <v>2022</v>
      </c>
      <c r="BT257" s="3" t="s">
        <v>286</v>
      </c>
      <c r="BU257" s="3" t="s">
        <v>86</v>
      </c>
      <c r="BV257" s="3" t="s">
        <v>40</v>
      </c>
      <c r="BW257" s="3" t="s">
        <v>93</v>
      </c>
      <c r="BX257" s="3" t="s">
        <v>105</v>
      </c>
      <c r="BY257" s="3" t="s">
        <v>418</v>
      </c>
      <c r="BZ257" s="3" t="s">
        <v>105</v>
      </c>
      <c r="CA257" s="3" t="s">
        <v>288</v>
      </c>
      <c r="CB257" s="3" t="s">
        <v>40</v>
      </c>
      <c r="CC257" s="151" t="s">
        <v>2645</v>
      </c>
      <c r="CD257" s="1"/>
      <c r="CE257" s="1"/>
      <c r="CF257" s="171" t="s">
        <v>1340</v>
      </c>
      <c r="CG257" s="171" t="s">
        <v>1341</v>
      </c>
      <c r="CH257" s="171" t="s">
        <v>167</v>
      </c>
      <c r="CI257" s="171" t="s">
        <v>477</v>
      </c>
    </row>
    <row r="258" spans="1:87" ht="126" hidden="1" x14ac:dyDescent="0.25">
      <c r="A258" s="3" t="s">
        <v>2646</v>
      </c>
      <c r="B258" s="175">
        <v>275</v>
      </c>
      <c r="C258" s="170" t="str">
        <f t="shared" si="27"/>
        <v>JEP-215-2022</v>
      </c>
      <c r="D258" s="3" t="s">
        <v>2647</v>
      </c>
      <c r="E258" s="3" t="s">
        <v>472</v>
      </c>
      <c r="F258" s="172">
        <v>44574</v>
      </c>
      <c r="G258" s="3" t="s">
        <v>2648</v>
      </c>
      <c r="H258" s="3" t="s">
        <v>29</v>
      </c>
      <c r="I258" s="3" t="s">
        <v>27</v>
      </c>
      <c r="J258" s="165">
        <v>51903216</v>
      </c>
      <c r="K258" s="3">
        <v>5</v>
      </c>
      <c r="L258" s="3" t="s">
        <v>9</v>
      </c>
      <c r="M258" s="3" t="s">
        <v>105</v>
      </c>
      <c r="N258" s="3" t="s">
        <v>2649</v>
      </c>
      <c r="O258" s="171" t="s">
        <v>12</v>
      </c>
      <c r="P258" s="3" t="s">
        <v>277</v>
      </c>
      <c r="Q258" s="3" t="s">
        <v>167</v>
      </c>
      <c r="R258" s="171" t="s">
        <v>779</v>
      </c>
      <c r="S258" s="171" t="s">
        <v>113</v>
      </c>
      <c r="T258" s="171" t="s">
        <v>2455</v>
      </c>
      <c r="U258" s="171" t="s">
        <v>2456</v>
      </c>
      <c r="V258" s="171" t="s">
        <v>105</v>
      </c>
      <c r="W258" s="171" t="s">
        <v>105</v>
      </c>
      <c r="X258" s="171" t="s">
        <v>105</v>
      </c>
      <c r="Y258" s="171" t="s">
        <v>280</v>
      </c>
      <c r="Z258" s="115">
        <v>117825780</v>
      </c>
      <c r="AA258" s="171" t="s">
        <v>105</v>
      </c>
      <c r="AB258" s="171" t="s">
        <v>105</v>
      </c>
      <c r="AC258" s="153">
        <v>10245720</v>
      </c>
      <c r="AD258" s="153" t="s">
        <v>105</v>
      </c>
      <c r="AE258" s="175">
        <v>28622</v>
      </c>
      <c r="AF258" s="175">
        <v>46522</v>
      </c>
      <c r="AG258" s="175">
        <v>2018011001091</v>
      </c>
      <c r="AH258" s="172">
        <v>44582</v>
      </c>
      <c r="AI258" s="172">
        <v>44585</v>
      </c>
      <c r="AJ258" s="3" t="s">
        <v>105</v>
      </c>
      <c r="AK258" s="173" t="s">
        <v>105</v>
      </c>
      <c r="AL258" s="3" t="s">
        <v>105</v>
      </c>
      <c r="AM258" s="172" t="s">
        <v>105</v>
      </c>
      <c r="AN258" s="154">
        <v>0</v>
      </c>
      <c r="AO258" s="3" t="s">
        <v>105</v>
      </c>
      <c r="AP258" s="154">
        <v>0</v>
      </c>
      <c r="AQ258" s="172" t="s">
        <v>105</v>
      </c>
      <c r="AR258" s="154">
        <v>0</v>
      </c>
      <c r="AS258" s="3" t="s">
        <v>105</v>
      </c>
      <c r="AT258" s="154">
        <v>0</v>
      </c>
      <c r="AU258" s="3" t="s">
        <v>105</v>
      </c>
      <c r="AV258" s="154">
        <v>0</v>
      </c>
      <c r="AW258" s="3" t="s">
        <v>105</v>
      </c>
      <c r="AX258" s="3">
        <v>0</v>
      </c>
      <c r="AY258" s="172" t="s">
        <v>105</v>
      </c>
      <c r="AZ258" s="3">
        <f t="shared" ref="AZ258:AZ321" si="28">BH258-BG258</f>
        <v>0</v>
      </c>
      <c r="BA258" s="159">
        <f t="shared" ref="BA258:BA321" si="29">Z258+AN258+AP258+AR258+AT258</f>
        <v>117825780</v>
      </c>
      <c r="BB258" s="171">
        <f t="shared" si="26"/>
        <v>0</v>
      </c>
      <c r="BC258" s="171">
        <v>0</v>
      </c>
      <c r="BD258" s="171">
        <v>0</v>
      </c>
      <c r="BE258" s="171">
        <v>0</v>
      </c>
      <c r="BF258" s="171">
        <v>0</v>
      </c>
      <c r="BG258" s="172">
        <v>44926</v>
      </c>
      <c r="BH258" s="172">
        <v>44926</v>
      </c>
      <c r="BI258" s="174">
        <f t="shared" ref="BI258:BI321" ca="1" si="30">BH258-TODAY()</f>
        <v>-1203</v>
      </c>
      <c r="BJ258" s="3" t="s">
        <v>281</v>
      </c>
      <c r="BK258" s="172" t="s">
        <v>105</v>
      </c>
      <c r="BL258" s="3" t="s">
        <v>2650</v>
      </c>
      <c r="BM258" s="3" t="s">
        <v>298</v>
      </c>
      <c r="BN258" s="3" t="s">
        <v>2651</v>
      </c>
      <c r="BO258" s="3">
        <v>0</v>
      </c>
      <c r="BP258" s="3" t="s">
        <v>284</v>
      </c>
      <c r="BQ258" s="172">
        <v>44582</v>
      </c>
      <c r="BR258" s="3" t="s">
        <v>285</v>
      </c>
      <c r="BS258" s="3">
        <v>2022</v>
      </c>
      <c r="BT258" s="151" t="s">
        <v>2652</v>
      </c>
      <c r="BU258" s="3" t="s">
        <v>105</v>
      </c>
      <c r="BV258" s="3" t="s">
        <v>40</v>
      </c>
      <c r="BW258" s="3" t="s">
        <v>93</v>
      </c>
      <c r="BX258" s="3" t="s">
        <v>105</v>
      </c>
      <c r="BY258" s="3" t="s">
        <v>903</v>
      </c>
      <c r="BZ258" s="3" t="s">
        <v>105</v>
      </c>
      <c r="CA258" s="3" t="s">
        <v>303</v>
      </c>
      <c r="CB258" s="3" t="s">
        <v>289</v>
      </c>
      <c r="CC258" s="204" t="s">
        <v>2653</v>
      </c>
      <c r="CD258" s="1"/>
      <c r="CE258" s="1"/>
      <c r="CF258" s="171" t="s">
        <v>1340</v>
      </c>
      <c r="CG258" s="171" t="s">
        <v>1341</v>
      </c>
      <c r="CH258" s="171" t="s">
        <v>167</v>
      </c>
      <c r="CI258" s="171" t="s">
        <v>477</v>
      </c>
    </row>
    <row r="259" spans="1:87" ht="108" hidden="1" x14ac:dyDescent="0.25">
      <c r="A259" s="3" t="s">
        <v>2654</v>
      </c>
      <c r="B259" s="175">
        <v>276</v>
      </c>
      <c r="C259" s="170" t="str">
        <f t="shared" si="27"/>
        <v>JEP-167-2022</v>
      </c>
      <c r="D259" s="3" t="s">
        <v>2655</v>
      </c>
      <c r="E259" s="3" t="s">
        <v>472</v>
      </c>
      <c r="F259" s="172">
        <v>44575</v>
      </c>
      <c r="G259" s="3" t="s">
        <v>2656</v>
      </c>
      <c r="H259" s="3" t="s">
        <v>29</v>
      </c>
      <c r="I259" s="3" t="s">
        <v>27</v>
      </c>
      <c r="J259" s="165">
        <v>43019138</v>
      </c>
      <c r="K259" s="3">
        <v>8</v>
      </c>
      <c r="L259" s="3" t="s">
        <v>9</v>
      </c>
      <c r="M259" s="3" t="s">
        <v>105</v>
      </c>
      <c r="N259" s="3" t="s">
        <v>2657</v>
      </c>
      <c r="O259" s="171" t="s">
        <v>12</v>
      </c>
      <c r="P259" s="3" t="s">
        <v>277</v>
      </c>
      <c r="Q259" s="3" t="s">
        <v>167</v>
      </c>
      <c r="R259" s="171" t="s">
        <v>779</v>
      </c>
      <c r="S259" s="171" t="s">
        <v>113</v>
      </c>
      <c r="T259" s="171" t="s">
        <v>2455</v>
      </c>
      <c r="U259" s="171" t="s">
        <v>2456</v>
      </c>
      <c r="V259" s="171" t="s">
        <v>105</v>
      </c>
      <c r="W259" s="171" t="s">
        <v>105</v>
      </c>
      <c r="X259" s="171" t="s">
        <v>105</v>
      </c>
      <c r="Y259" s="171" t="s">
        <v>280</v>
      </c>
      <c r="Z259" s="115">
        <v>119533400</v>
      </c>
      <c r="AA259" s="171" t="s">
        <v>105</v>
      </c>
      <c r="AB259" s="171" t="s">
        <v>105</v>
      </c>
      <c r="AC259" s="153">
        <v>10245720</v>
      </c>
      <c r="AD259" s="153" t="s">
        <v>105</v>
      </c>
      <c r="AE259" s="175">
        <v>37522</v>
      </c>
      <c r="AF259" s="175" t="s">
        <v>2658</v>
      </c>
      <c r="AG259" s="175">
        <v>2018011001091</v>
      </c>
      <c r="AH259" s="172">
        <v>44583</v>
      </c>
      <c r="AI259" s="172">
        <v>44586</v>
      </c>
      <c r="AJ259" s="3" t="s">
        <v>105</v>
      </c>
      <c r="AK259" s="173" t="s">
        <v>105</v>
      </c>
      <c r="AL259" s="3" t="s">
        <v>105</v>
      </c>
      <c r="AM259" s="172" t="s">
        <v>105</v>
      </c>
      <c r="AN259" s="154">
        <v>0</v>
      </c>
      <c r="AO259" s="3" t="s">
        <v>105</v>
      </c>
      <c r="AP259" s="154">
        <v>0</v>
      </c>
      <c r="AQ259" s="172" t="s">
        <v>105</v>
      </c>
      <c r="AR259" s="154">
        <v>0</v>
      </c>
      <c r="AS259" s="3" t="s">
        <v>105</v>
      </c>
      <c r="AT259" s="154">
        <v>0</v>
      </c>
      <c r="AU259" s="3" t="s">
        <v>105</v>
      </c>
      <c r="AV259" s="154">
        <v>0</v>
      </c>
      <c r="AW259" s="3" t="s">
        <v>105</v>
      </c>
      <c r="AX259" s="3">
        <v>0</v>
      </c>
      <c r="AY259" s="172" t="s">
        <v>105</v>
      </c>
      <c r="AZ259" s="3">
        <f t="shared" si="28"/>
        <v>0</v>
      </c>
      <c r="BA259" s="159">
        <f t="shared" si="29"/>
        <v>119533400</v>
      </c>
      <c r="BB259" s="171">
        <f t="shared" si="26"/>
        <v>0</v>
      </c>
      <c r="BC259" s="171">
        <v>0</v>
      </c>
      <c r="BD259" s="171">
        <v>0</v>
      </c>
      <c r="BE259" s="171">
        <v>0</v>
      </c>
      <c r="BF259" s="171">
        <v>0</v>
      </c>
      <c r="BG259" s="172">
        <v>44926</v>
      </c>
      <c r="BH259" s="172">
        <v>44926</v>
      </c>
      <c r="BI259" s="174">
        <f t="shared" ca="1" si="30"/>
        <v>-1203</v>
      </c>
      <c r="BJ259" s="3" t="s">
        <v>281</v>
      </c>
      <c r="BK259" s="172" t="s">
        <v>105</v>
      </c>
      <c r="BL259" s="3" t="s">
        <v>2659</v>
      </c>
      <c r="BM259" s="3" t="s">
        <v>92</v>
      </c>
      <c r="BN259" s="3" t="s">
        <v>2660</v>
      </c>
      <c r="BO259" s="3">
        <v>0</v>
      </c>
      <c r="BP259" s="3" t="s">
        <v>444</v>
      </c>
      <c r="BQ259" s="172">
        <v>44585</v>
      </c>
      <c r="BR259" s="3" t="s">
        <v>2661</v>
      </c>
      <c r="BS259" s="3">
        <v>2022</v>
      </c>
      <c r="BT259" s="151" t="s">
        <v>2662</v>
      </c>
      <c r="BU259" s="3" t="s">
        <v>2663</v>
      </c>
      <c r="BV259" s="3" t="s">
        <v>40</v>
      </c>
      <c r="BW259" s="3" t="s">
        <v>93</v>
      </c>
      <c r="BX259" s="3" t="s">
        <v>105</v>
      </c>
      <c r="BY259" s="3" t="s">
        <v>2664</v>
      </c>
      <c r="BZ259" s="3" t="s">
        <v>105</v>
      </c>
      <c r="CA259" s="3" t="s">
        <v>303</v>
      </c>
      <c r="CB259" s="3" t="s">
        <v>289</v>
      </c>
      <c r="CC259" s="204" t="s">
        <v>2665</v>
      </c>
      <c r="CD259" s="1"/>
      <c r="CE259" s="1"/>
      <c r="CF259" s="171" t="s">
        <v>1340</v>
      </c>
      <c r="CG259" s="171" t="s">
        <v>1341</v>
      </c>
      <c r="CH259" s="171" t="s">
        <v>167</v>
      </c>
      <c r="CI259" s="171" t="s">
        <v>477</v>
      </c>
    </row>
    <row r="260" spans="1:87" ht="126" hidden="1" x14ac:dyDescent="0.25">
      <c r="A260" s="3" t="s">
        <v>2666</v>
      </c>
      <c r="B260" s="175">
        <v>277</v>
      </c>
      <c r="C260" s="170" t="str">
        <f t="shared" si="27"/>
        <v>JEP-148-2022</v>
      </c>
      <c r="D260" s="3" t="s">
        <v>2667</v>
      </c>
      <c r="E260" s="3" t="s">
        <v>472</v>
      </c>
      <c r="F260" s="172">
        <v>44574</v>
      </c>
      <c r="G260" s="3" t="s">
        <v>2668</v>
      </c>
      <c r="H260" s="3" t="s">
        <v>29</v>
      </c>
      <c r="I260" s="3" t="s">
        <v>27</v>
      </c>
      <c r="J260" s="165">
        <v>52842454</v>
      </c>
      <c r="K260" s="3">
        <v>2</v>
      </c>
      <c r="L260" s="3" t="s">
        <v>9</v>
      </c>
      <c r="M260" s="3" t="s">
        <v>105</v>
      </c>
      <c r="N260" s="3" t="s">
        <v>2669</v>
      </c>
      <c r="O260" s="171" t="s">
        <v>12</v>
      </c>
      <c r="P260" s="3" t="s">
        <v>277</v>
      </c>
      <c r="Q260" s="3" t="s">
        <v>167</v>
      </c>
      <c r="R260" s="171" t="s">
        <v>779</v>
      </c>
      <c r="S260" s="171" t="s">
        <v>113</v>
      </c>
      <c r="T260" s="171" t="s">
        <v>2455</v>
      </c>
      <c r="U260" s="171" t="s">
        <v>2456</v>
      </c>
      <c r="V260" s="171" t="s">
        <v>105</v>
      </c>
      <c r="W260" s="171" t="s">
        <v>105</v>
      </c>
      <c r="X260" s="171" t="s">
        <v>105</v>
      </c>
      <c r="Y260" s="171" t="s">
        <v>280</v>
      </c>
      <c r="Z260" s="115">
        <v>119533400</v>
      </c>
      <c r="AA260" s="171" t="s">
        <v>105</v>
      </c>
      <c r="AB260" s="171" t="s">
        <v>105</v>
      </c>
      <c r="AC260" s="153" t="s">
        <v>2457</v>
      </c>
      <c r="AD260" s="153" t="s">
        <v>105</v>
      </c>
      <c r="AE260" s="175">
        <v>38222</v>
      </c>
      <c r="AF260" s="175">
        <v>38022</v>
      </c>
      <c r="AG260" s="175" t="s">
        <v>732</v>
      </c>
      <c r="AH260" s="172">
        <v>44579</v>
      </c>
      <c r="AI260" s="172">
        <v>44581</v>
      </c>
      <c r="AJ260" s="3" t="s">
        <v>105</v>
      </c>
      <c r="AK260" s="173" t="s">
        <v>105</v>
      </c>
      <c r="AL260" s="3" t="s">
        <v>105</v>
      </c>
      <c r="AM260" s="172" t="s">
        <v>105</v>
      </c>
      <c r="AN260" s="154">
        <v>0</v>
      </c>
      <c r="AO260" s="3" t="s">
        <v>105</v>
      </c>
      <c r="AP260" s="154">
        <v>0</v>
      </c>
      <c r="AQ260" s="172" t="s">
        <v>105</v>
      </c>
      <c r="AR260" s="154">
        <v>0</v>
      </c>
      <c r="AS260" s="3" t="s">
        <v>105</v>
      </c>
      <c r="AT260" s="154">
        <v>0</v>
      </c>
      <c r="AU260" s="3" t="s">
        <v>105</v>
      </c>
      <c r="AV260" s="154">
        <v>0</v>
      </c>
      <c r="AW260" s="3" t="s">
        <v>105</v>
      </c>
      <c r="AX260" s="3">
        <v>0</v>
      </c>
      <c r="AY260" s="172" t="s">
        <v>105</v>
      </c>
      <c r="AZ260" s="3">
        <f t="shared" si="28"/>
        <v>-100</v>
      </c>
      <c r="BA260" s="159">
        <f t="shared" si="29"/>
        <v>119533400</v>
      </c>
      <c r="BB260" s="171">
        <f t="shared" si="26"/>
        <v>0</v>
      </c>
      <c r="BC260" s="171">
        <v>0</v>
      </c>
      <c r="BD260" s="171">
        <v>0</v>
      </c>
      <c r="BE260" s="171">
        <v>0</v>
      </c>
      <c r="BF260" s="171">
        <v>0</v>
      </c>
      <c r="BG260" s="172">
        <v>44926</v>
      </c>
      <c r="BH260" s="172">
        <v>44826</v>
      </c>
      <c r="BI260" s="174">
        <f t="shared" ca="1" si="30"/>
        <v>-1303</v>
      </c>
      <c r="BJ260" s="3" t="s">
        <v>414</v>
      </c>
      <c r="BK260" s="172">
        <v>44826</v>
      </c>
      <c r="BL260" s="3" t="s">
        <v>2670</v>
      </c>
      <c r="BM260" s="3" t="s">
        <v>298</v>
      </c>
      <c r="BN260" s="3" t="s">
        <v>2671</v>
      </c>
      <c r="BO260" s="3">
        <v>0</v>
      </c>
      <c r="BP260" s="3" t="s">
        <v>300</v>
      </c>
      <c r="BQ260" s="172">
        <v>44580</v>
      </c>
      <c r="BR260" s="3" t="s">
        <v>1901</v>
      </c>
      <c r="BS260" s="3">
        <v>2022</v>
      </c>
      <c r="BT260" s="151" t="s">
        <v>2672</v>
      </c>
      <c r="BU260" s="3" t="s">
        <v>2673</v>
      </c>
      <c r="BV260" s="3" t="s">
        <v>40</v>
      </c>
      <c r="BW260" s="3" t="s">
        <v>91</v>
      </c>
      <c r="BX260" s="3" t="s">
        <v>105</v>
      </c>
      <c r="BY260" s="3" t="s">
        <v>418</v>
      </c>
      <c r="BZ260" s="3" t="s">
        <v>105</v>
      </c>
      <c r="CA260" s="3" t="s">
        <v>303</v>
      </c>
      <c r="CB260" s="3" t="s">
        <v>289</v>
      </c>
      <c r="CC260" s="204" t="s">
        <v>2674</v>
      </c>
      <c r="CD260" s="1"/>
      <c r="CE260" s="1"/>
      <c r="CF260" s="171" t="s">
        <v>1340</v>
      </c>
      <c r="CG260" s="171" t="s">
        <v>1341</v>
      </c>
      <c r="CH260" s="171" t="s">
        <v>167</v>
      </c>
      <c r="CI260" s="171" t="s">
        <v>477</v>
      </c>
    </row>
    <row r="261" spans="1:87" ht="126" hidden="1" x14ac:dyDescent="0.25">
      <c r="A261" s="3" t="s">
        <v>2675</v>
      </c>
      <c r="B261" s="175">
        <v>278</v>
      </c>
      <c r="C261" s="170" t="str">
        <f t="shared" si="27"/>
        <v>JEP-085-2022</v>
      </c>
      <c r="D261" s="3" t="s">
        <v>2676</v>
      </c>
      <c r="E261" s="3" t="s">
        <v>472</v>
      </c>
      <c r="F261" s="172" t="s">
        <v>274</v>
      </c>
      <c r="G261" s="3" t="s">
        <v>2677</v>
      </c>
      <c r="H261" s="3" t="s">
        <v>29</v>
      </c>
      <c r="I261" s="3" t="s">
        <v>27</v>
      </c>
      <c r="J261" s="165">
        <v>52644977</v>
      </c>
      <c r="K261" s="3">
        <v>3</v>
      </c>
      <c r="L261" s="3" t="s">
        <v>9</v>
      </c>
      <c r="M261" s="3" t="s">
        <v>105</v>
      </c>
      <c r="N261" s="3" t="s">
        <v>2678</v>
      </c>
      <c r="O261" s="171" t="s">
        <v>12</v>
      </c>
      <c r="P261" s="3" t="s">
        <v>277</v>
      </c>
      <c r="Q261" s="3" t="s">
        <v>167</v>
      </c>
      <c r="R261" s="171" t="s">
        <v>779</v>
      </c>
      <c r="S261" s="171" t="s">
        <v>113</v>
      </c>
      <c r="T261" s="171" t="s">
        <v>2455</v>
      </c>
      <c r="U261" s="171" t="s">
        <v>2456</v>
      </c>
      <c r="V261" s="171" t="s">
        <v>105</v>
      </c>
      <c r="W261" s="171" t="s">
        <v>105</v>
      </c>
      <c r="X261" s="171" t="s">
        <v>105</v>
      </c>
      <c r="Y261" s="171" t="s">
        <v>280</v>
      </c>
      <c r="Z261" s="115">
        <v>84328333</v>
      </c>
      <c r="AA261" s="171" t="s">
        <v>105</v>
      </c>
      <c r="AB261" s="171" t="s">
        <v>105</v>
      </c>
      <c r="AC261" s="153">
        <v>7228143</v>
      </c>
      <c r="AD261" s="153" t="s">
        <v>105</v>
      </c>
      <c r="AE261" s="175">
        <v>31622</v>
      </c>
      <c r="AF261" s="175">
        <v>35222</v>
      </c>
      <c r="AG261" s="175">
        <v>2018011001091</v>
      </c>
      <c r="AH261" s="172">
        <v>44578</v>
      </c>
      <c r="AI261" s="172">
        <v>44582</v>
      </c>
      <c r="AJ261" s="3" t="s">
        <v>105</v>
      </c>
      <c r="AK261" s="173" t="s">
        <v>105</v>
      </c>
      <c r="AL261" s="3" t="s">
        <v>105</v>
      </c>
      <c r="AM261" s="172" t="s">
        <v>105</v>
      </c>
      <c r="AN261" s="154">
        <v>0</v>
      </c>
      <c r="AO261" s="3" t="s">
        <v>105</v>
      </c>
      <c r="AP261" s="154">
        <v>0</v>
      </c>
      <c r="AQ261" s="172" t="s">
        <v>105</v>
      </c>
      <c r="AR261" s="154">
        <v>0</v>
      </c>
      <c r="AS261" s="3" t="s">
        <v>105</v>
      </c>
      <c r="AT261" s="154">
        <v>0</v>
      </c>
      <c r="AU261" s="3" t="s">
        <v>105</v>
      </c>
      <c r="AV261" s="154">
        <v>0</v>
      </c>
      <c r="AW261" s="3" t="s">
        <v>105</v>
      </c>
      <c r="AX261" s="3">
        <v>0</v>
      </c>
      <c r="AY261" s="172" t="s">
        <v>105</v>
      </c>
      <c r="AZ261" s="3">
        <f t="shared" si="28"/>
        <v>0</v>
      </c>
      <c r="BA261" s="159">
        <f t="shared" si="29"/>
        <v>84328333</v>
      </c>
      <c r="BB261" s="171">
        <f t="shared" si="26"/>
        <v>0</v>
      </c>
      <c r="BC261" s="171">
        <v>0</v>
      </c>
      <c r="BD261" s="171">
        <v>0</v>
      </c>
      <c r="BE261" s="171">
        <v>0</v>
      </c>
      <c r="BF261" s="171">
        <v>0</v>
      </c>
      <c r="BG261" s="172">
        <v>44926</v>
      </c>
      <c r="BH261" s="172">
        <v>44926</v>
      </c>
      <c r="BI261" s="174">
        <f t="shared" ca="1" si="30"/>
        <v>-1203</v>
      </c>
      <c r="BJ261" s="3" t="s">
        <v>281</v>
      </c>
      <c r="BK261" s="172" t="s">
        <v>105</v>
      </c>
      <c r="BL261" s="3" t="s">
        <v>2679</v>
      </c>
      <c r="BM261" s="3" t="s">
        <v>92</v>
      </c>
      <c r="BN261" s="3" t="s">
        <v>2680</v>
      </c>
      <c r="BO261" s="3">
        <v>0</v>
      </c>
      <c r="BP261" s="3" t="s">
        <v>284</v>
      </c>
      <c r="BQ261" s="172">
        <v>44580</v>
      </c>
      <c r="BR261" s="3" t="s">
        <v>1248</v>
      </c>
      <c r="BS261" s="3">
        <v>2022</v>
      </c>
      <c r="BT261" s="151" t="s">
        <v>2681</v>
      </c>
      <c r="BU261" s="3" t="s">
        <v>105</v>
      </c>
      <c r="BV261" s="3" t="s">
        <v>40</v>
      </c>
      <c r="BW261" s="3" t="s">
        <v>93</v>
      </c>
      <c r="BX261" s="3" t="s">
        <v>105</v>
      </c>
      <c r="BY261" s="3" t="s">
        <v>920</v>
      </c>
      <c r="BZ261" s="3" t="s">
        <v>105</v>
      </c>
      <c r="CA261" s="3" t="s">
        <v>303</v>
      </c>
      <c r="CB261" s="3" t="s">
        <v>289</v>
      </c>
      <c r="CC261" s="203" t="s">
        <v>2682</v>
      </c>
      <c r="CD261" s="1"/>
      <c r="CE261" s="1"/>
      <c r="CF261" s="171" t="s">
        <v>1340</v>
      </c>
      <c r="CG261" s="171" t="s">
        <v>1341</v>
      </c>
      <c r="CH261" s="171" t="s">
        <v>167</v>
      </c>
      <c r="CI261" s="171" t="s">
        <v>477</v>
      </c>
    </row>
    <row r="262" spans="1:87" ht="126" hidden="1" x14ac:dyDescent="0.25">
      <c r="A262" s="3" t="s">
        <v>2683</v>
      </c>
      <c r="B262" s="175">
        <v>279</v>
      </c>
      <c r="C262" s="170" t="str">
        <f t="shared" si="27"/>
        <v>JEP-146-2022</v>
      </c>
      <c r="D262" s="3" t="s">
        <v>2684</v>
      </c>
      <c r="E262" s="3" t="s">
        <v>472</v>
      </c>
      <c r="F262" s="172">
        <v>44574</v>
      </c>
      <c r="G262" s="3" t="s">
        <v>2685</v>
      </c>
      <c r="H262" s="3" t="s">
        <v>29</v>
      </c>
      <c r="I262" s="3" t="s">
        <v>27</v>
      </c>
      <c r="J262" s="165">
        <v>1047403390</v>
      </c>
      <c r="K262" s="3">
        <v>1</v>
      </c>
      <c r="L262" s="3" t="s">
        <v>9</v>
      </c>
      <c r="M262" s="3" t="s">
        <v>105</v>
      </c>
      <c r="N262" s="3" t="s">
        <v>2686</v>
      </c>
      <c r="O262" s="171" t="s">
        <v>12</v>
      </c>
      <c r="P262" s="3" t="s">
        <v>277</v>
      </c>
      <c r="Q262" s="3" t="s">
        <v>167</v>
      </c>
      <c r="R262" s="171" t="s">
        <v>779</v>
      </c>
      <c r="S262" s="171" t="s">
        <v>113</v>
      </c>
      <c r="T262" s="171" t="s">
        <v>2455</v>
      </c>
      <c r="U262" s="171" t="s">
        <v>2456</v>
      </c>
      <c r="V262" s="171" t="s">
        <v>105</v>
      </c>
      <c r="W262" s="171" t="s">
        <v>105</v>
      </c>
      <c r="X262" s="171" t="s">
        <v>105</v>
      </c>
      <c r="Y262" s="171" t="s">
        <v>280</v>
      </c>
      <c r="Z262" s="115">
        <v>84328333</v>
      </c>
      <c r="AA262" s="171" t="s">
        <v>105</v>
      </c>
      <c r="AB262" s="171" t="s">
        <v>105</v>
      </c>
      <c r="AC262" s="153" t="s">
        <v>1495</v>
      </c>
      <c r="AD262" s="153" t="s">
        <v>105</v>
      </c>
      <c r="AE262" s="175">
        <v>38322</v>
      </c>
      <c r="AF262" s="175">
        <v>37922</v>
      </c>
      <c r="AG262" s="175">
        <v>2018011001091</v>
      </c>
      <c r="AH262" s="172">
        <v>44579</v>
      </c>
      <c r="AI262" s="172">
        <v>44580</v>
      </c>
      <c r="AJ262" s="3" t="s">
        <v>2687</v>
      </c>
      <c r="AK262" s="175">
        <v>1019036824</v>
      </c>
      <c r="AL262" s="3">
        <v>8</v>
      </c>
      <c r="AM262" s="172">
        <v>44834</v>
      </c>
      <c r="AN262" s="154">
        <v>0</v>
      </c>
      <c r="AO262" s="172" t="s">
        <v>105</v>
      </c>
      <c r="AP262" s="154">
        <v>0</v>
      </c>
      <c r="AQ262" s="172" t="s">
        <v>105</v>
      </c>
      <c r="AR262" s="154">
        <v>0</v>
      </c>
      <c r="AS262" s="3" t="s">
        <v>105</v>
      </c>
      <c r="AT262" s="154">
        <v>0</v>
      </c>
      <c r="AU262" s="3" t="s">
        <v>105</v>
      </c>
      <c r="AV262" s="154">
        <v>0</v>
      </c>
      <c r="AW262" s="3" t="s">
        <v>105</v>
      </c>
      <c r="AX262" s="3">
        <v>0</v>
      </c>
      <c r="AY262" s="172" t="s">
        <v>105</v>
      </c>
      <c r="AZ262" s="3">
        <f t="shared" si="28"/>
        <v>0</v>
      </c>
      <c r="BA262" s="159">
        <f t="shared" si="29"/>
        <v>84328333</v>
      </c>
      <c r="BB262" s="171">
        <f t="shared" si="26"/>
        <v>0</v>
      </c>
      <c r="BC262" s="171">
        <v>0</v>
      </c>
      <c r="BD262" s="171">
        <v>0</v>
      </c>
      <c r="BE262" s="171">
        <v>0</v>
      </c>
      <c r="BF262" s="171">
        <v>0</v>
      </c>
      <c r="BG262" s="172">
        <v>44926</v>
      </c>
      <c r="BH262" s="172">
        <v>44926</v>
      </c>
      <c r="BI262" s="174">
        <f t="shared" ca="1" si="30"/>
        <v>-1203</v>
      </c>
      <c r="BJ262" s="3" t="s">
        <v>281</v>
      </c>
      <c r="BK262" s="172" t="s">
        <v>105</v>
      </c>
      <c r="BL262" s="3" t="s">
        <v>282</v>
      </c>
      <c r="BM262" s="3" t="s">
        <v>92</v>
      </c>
      <c r="BN262" s="3" t="s">
        <v>2688</v>
      </c>
      <c r="BO262" s="3" t="s">
        <v>339</v>
      </c>
      <c r="BP262" s="3" t="s">
        <v>1271</v>
      </c>
      <c r="BQ262" s="172" t="s">
        <v>2689</v>
      </c>
      <c r="BR262" s="3" t="s">
        <v>2690</v>
      </c>
      <c r="BS262" s="172" t="s">
        <v>2691</v>
      </c>
      <c r="BT262" s="151" t="s">
        <v>2692</v>
      </c>
      <c r="BU262" s="3" t="s">
        <v>2693</v>
      </c>
      <c r="BV262" s="3" t="s">
        <v>40</v>
      </c>
      <c r="BW262" s="3" t="s">
        <v>69</v>
      </c>
      <c r="BX262" s="3" t="s">
        <v>105</v>
      </c>
      <c r="BY262" s="3" t="s">
        <v>961</v>
      </c>
      <c r="BZ262" s="3" t="s">
        <v>105</v>
      </c>
      <c r="CA262" s="3" t="s">
        <v>303</v>
      </c>
      <c r="CB262" s="3" t="s">
        <v>289</v>
      </c>
      <c r="CC262" s="204" t="s">
        <v>2694</v>
      </c>
      <c r="CD262" s="1"/>
      <c r="CE262" s="1"/>
      <c r="CF262" s="171" t="s">
        <v>1340</v>
      </c>
      <c r="CG262" s="171" t="s">
        <v>1341</v>
      </c>
      <c r="CH262" s="171" t="s">
        <v>167</v>
      </c>
      <c r="CI262" s="171" t="s">
        <v>477</v>
      </c>
    </row>
    <row r="263" spans="1:87" ht="126" hidden="1" x14ac:dyDescent="0.25">
      <c r="A263" s="3" t="s">
        <v>2695</v>
      </c>
      <c r="B263" s="175">
        <v>280</v>
      </c>
      <c r="C263" s="170" t="str">
        <f t="shared" si="27"/>
        <v>JEP-214-2022</v>
      </c>
      <c r="D263" s="3" t="s">
        <v>2696</v>
      </c>
      <c r="E263" s="3" t="s">
        <v>472</v>
      </c>
      <c r="F263" s="172">
        <v>44574</v>
      </c>
      <c r="G263" s="3" t="s">
        <v>2697</v>
      </c>
      <c r="H263" s="3" t="s">
        <v>29</v>
      </c>
      <c r="I263" s="3" t="s">
        <v>27</v>
      </c>
      <c r="J263" s="165" t="s">
        <v>2698</v>
      </c>
      <c r="K263" s="3">
        <v>4</v>
      </c>
      <c r="L263" s="3" t="s">
        <v>9</v>
      </c>
      <c r="M263" s="3" t="s">
        <v>105</v>
      </c>
      <c r="N263" s="3" t="s">
        <v>2699</v>
      </c>
      <c r="O263" s="171" t="s">
        <v>12</v>
      </c>
      <c r="P263" s="3" t="s">
        <v>277</v>
      </c>
      <c r="Q263" s="3" t="s">
        <v>167</v>
      </c>
      <c r="R263" s="171" t="s">
        <v>779</v>
      </c>
      <c r="S263" s="171" t="s">
        <v>113</v>
      </c>
      <c r="T263" s="171" t="s">
        <v>2455</v>
      </c>
      <c r="U263" s="171" t="s">
        <v>2456</v>
      </c>
      <c r="V263" s="171" t="s">
        <v>105</v>
      </c>
      <c r="W263" s="171" t="s">
        <v>105</v>
      </c>
      <c r="X263" s="171" t="s">
        <v>105</v>
      </c>
      <c r="Y263" s="171" t="s">
        <v>280</v>
      </c>
      <c r="Z263" s="115">
        <v>94760959</v>
      </c>
      <c r="AA263" s="171" t="s">
        <v>105</v>
      </c>
      <c r="AB263" s="171" t="s">
        <v>105</v>
      </c>
      <c r="AC263" s="153" t="s">
        <v>320</v>
      </c>
      <c r="AD263" s="153" t="s">
        <v>105</v>
      </c>
      <c r="AE263" s="175">
        <v>29122</v>
      </c>
      <c r="AF263" s="175">
        <v>49922</v>
      </c>
      <c r="AG263" s="175" t="s">
        <v>732</v>
      </c>
      <c r="AH263" s="172">
        <v>44582</v>
      </c>
      <c r="AI263" s="172">
        <v>44585</v>
      </c>
      <c r="AJ263" s="3" t="s">
        <v>105</v>
      </c>
      <c r="AK263" s="173" t="s">
        <v>105</v>
      </c>
      <c r="AL263" s="3" t="s">
        <v>105</v>
      </c>
      <c r="AM263" s="172" t="s">
        <v>105</v>
      </c>
      <c r="AN263" s="154">
        <v>0</v>
      </c>
      <c r="AO263" s="3" t="s">
        <v>105</v>
      </c>
      <c r="AP263" s="154">
        <v>0</v>
      </c>
      <c r="AQ263" s="172" t="s">
        <v>105</v>
      </c>
      <c r="AR263" s="154">
        <v>0</v>
      </c>
      <c r="AS263" s="3" t="s">
        <v>105</v>
      </c>
      <c r="AT263" s="154">
        <v>0</v>
      </c>
      <c r="AU263" s="3" t="s">
        <v>105</v>
      </c>
      <c r="AV263" s="154">
        <v>0</v>
      </c>
      <c r="AW263" s="3" t="s">
        <v>105</v>
      </c>
      <c r="AX263" s="3">
        <v>0</v>
      </c>
      <c r="AY263" s="172" t="s">
        <v>105</v>
      </c>
      <c r="AZ263" s="3">
        <f t="shared" si="28"/>
        <v>0</v>
      </c>
      <c r="BA263" s="159">
        <f t="shared" si="29"/>
        <v>94760959</v>
      </c>
      <c r="BB263" s="171">
        <f t="shared" si="26"/>
        <v>0</v>
      </c>
      <c r="BC263" s="171">
        <v>0</v>
      </c>
      <c r="BD263" s="171">
        <v>0</v>
      </c>
      <c r="BE263" s="171">
        <v>0</v>
      </c>
      <c r="BF263" s="171">
        <v>0</v>
      </c>
      <c r="BG263" s="172">
        <v>44926</v>
      </c>
      <c r="BH263" s="172">
        <v>44926</v>
      </c>
      <c r="BI263" s="174">
        <f t="shared" ca="1" si="30"/>
        <v>-1203</v>
      </c>
      <c r="BJ263" s="3" t="s">
        <v>281</v>
      </c>
      <c r="BK263" s="172" t="s">
        <v>105</v>
      </c>
      <c r="BL263" s="3" t="s">
        <v>282</v>
      </c>
      <c r="BM263" s="3" t="s">
        <v>298</v>
      </c>
      <c r="BN263" s="3" t="s">
        <v>2700</v>
      </c>
      <c r="BO263" s="3">
        <v>0</v>
      </c>
      <c r="BP263" s="3" t="s">
        <v>394</v>
      </c>
      <c r="BQ263" s="172">
        <v>44583</v>
      </c>
      <c r="BR263" s="3" t="s">
        <v>2246</v>
      </c>
      <c r="BS263" s="3">
        <v>2022</v>
      </c>
      <c r="BT263" s="151" t="s">
        <v>2701</v>
      </c>
      <c r="BU263" s="3" t="s">
        <v>105</v>
      </c>
      <c r="BV263" s="3" t="s">
        <v>40</v>
      </c>
      <c r="BW263" s="3" t="s">
        <v>93</v>
      </c>
      <c r="BX263" s="3" t="s">
        <v>105</v>
      </c>
      <c r="BY263" s="3" t="s">
        <v>961</v>
      </c>
      <c r="BZ263" s="3" t="s">
        <v>105</v>
      </c>
      <c r="CA263" s="3" t="s">
        <v>288</v>
      </c>
      <c r="CB263" s="3" t="s">
        <v>289</v>
      </c>
      <c r="CC263" s="204" t="s">
        <v>2702</v>
      </c>
      <c r="CD263" s="1"/>
      <c r="CE263" s="1"/>
      <c r="CF263" s="171" t="s">
        <v>1340</v>
      </c>
      <c r="CG263" s="171" t="s">
        <v>1341</v>
      </c>
      <c r="CH263" s="171" t="s">
        <v>167</v>
      </c>
      <c r="CI263" s="171" t="s">
        <v>477</v>
      </c>
    </row>
    <row r="264" spans="1:87" ht="90" x14ac:dyDescent="0.25">
      <c r="A264" s="3" t="s">
        <v>2703</v>
      </c>
      <c r="B264" s="175">
        <v>281</v>
      </c>
      <c r="C264" s="170" t="str">
        <f t="shared" si="27"/>
        <v>JEP-530-2022</v>
      </c>
      <c r="D264" s="3" t="s">
        <v>2704</v>
      </c>
      <c r="E264" s="3" t="s">
        <v>472</v>
      </c>
      <c r="F264" s="172" t="s">
        <v>274</v>
      </c>
      <c r="G264" s="3" t="s">
        <v>2705</v>
      </c>
      <c r="H264" s="3" t="s">
        <v>29</v>
      </c>
      <c r="I264" s="3" t="s">
        <v>27</v>
      </c>
      <c r="J264" s="165">
        <v>26502551</v>
      </c>
      <c r="K264" s="3">
        <v>6</v>
      </c>
      <c r="L264" s="3" t="s">
        <v>9</v>
      </c>
      <c r="M264" s="3" t="s">
        <v>2706</v>
      </c>
      <c r="N264" s="3" t="s">
        <v>2707</v>
      </c>
      <c r="O264" s="171" t="s">
        <v>12</v>
      </c>
      <c r="P264" s="3" t="s">
        <v>277</v>
      </c>
      <c r="Q264" s="3" t="s">
        <v>167</v>
      </c>
      <c r="R264" s="171" t="s">
        <v>779</v>
      </c>
      <c r="S264" s="171" t="s">
        <v>113</v>
      </c>
      <c r="T264" s="171" t="s">
        <v>476</v>
      </c>
      <c r="U264" s="171" t="s">
        <v>2456</v>
      </c>
      <c r="V264" s="171" t="s">
        <v>105</v>
      </c>
      <c r="W264" s="171" t="s">
        <v>105</v>
      </c>
      <c r="X264" s="171" t="s">
        <v>105</v>
      </c>
      <c r="Y264" s="171" t="s">
        <v>280</v>
      </c>
      <c r="Z264" s="115">
        <v>26021315</v>
      </c>
      <c r="AA264" s="171" t="s">
        <v>105</v>
      </c>
      <c r="AB264" s="171" t="s">
        <v>105</v>
      </c>
      <c r="AC264" s="153">
        <v>5204263</v>
      </c>
      <c r="AD264" s="153" t="s">
        <v>105</v>
      </c>
      <c r="AE264" s="175">
        <v>81022</v>
      </c>
      <c r="AF264" s="175">
        <v>298022</v>
      </c>
      <c r="AG264" s="175">
        <v>2018011001091</v>
      </c>
      <c r="AH264" s="172">
        <v>44747</v>
      </c>
      <c r="AI264" s="172">
        <v>44749</v>
      </c>
      <c r="AJ264" s="3" t="s">
        <v>105</v>
      </c>
      <c r="AK264" s="3" t="s">
        <v>105</v>
      </c>
      <c r="AL264" s="3" t="s">
        <v>105</v>
      </c>
      <c r="AM264" s="172" t="s">
        <v>105</v>
      </c>
      <c r="AN264" s="154">
        <v>0</v>
      </c>
      <c r="AO264" s="3" t="s">
        <v>105</v>
      </c>
      <c r="AP264" s="154">
        <v>0</v>
      </c>
      <c r="AQ264" s="3" t="s">
        <v>105</v>
      </c>
      <c r="AR264" s="154">
        <v>0</v>
      </c>
      <c r="AS264" s="172" t="s">
        <v>105</v>
      </c>
      <c r="AT264" s="154">
        <v>0</v>
      </c>
      <c r="AU264" s="3" t="s">
        <v>105</v>
      </c>
      <c r="AV264" s="154">
        <v>0</v>
      </c>
      <c r="AW264" s="3" t="s">
        <v>105</v>
      </c>
      <c r="AX264" s="3">
        <v>0</v>
      </c>
      <c r="AY264" s="172" t="s">
        <v>105</v>
      </c>
      <c r="AZ264" s="3">
        <f t="shared" si="28"/>
        <v>0</v>
      </c>
      <c r="BA264" s="159">
        <f t="shared" si="29"/>
        <v>26021315</v>
      </c>
      <c r="BB264" s="171">
        <f t="shared" si="26"/>
        <v>0</v>
      </c>
      <c r="BC264" s="171">
        <v>0</v>
      </c>
      <c r="BD264" s="171">
        <v>0</v>
      </c>
      <c r="BE264" s="171">
        <v>0</v>
      </c>
      <c r="BF264" s="171">
        <v>0</v>
      </c>
      <c r="BG264" s="172">
        <v>44895</v>
      </c>
      <c r="BH264" s="172">
        <v>44895</v>
      </c>
      <c r="BI264" s="174">
        <f t="shared" ca="1" si="30"/>
        <v>-1234</v>
      </c>
      <c r="BJ264" s="3" t="s">
        <v>414</v>
      </c>
      <c r="BK264" s="172" t="s">
        <v>105</v>
      </c>
      <c r="BL264" s="3" t="s">
        <v>282</v>
      </c>
      <c r="BM264" s="3" t="s">
        <v>92</v>
      </c>
      <c r="BN264" s="3" t="s">
        <v>2708</v>
      </c>
      <c r="BO264" s="3">
        <v>0</v>
      </c>
      <c r="BP264" s="3" t="s">
        <v>1679</v>
      </c>
      <c r="BQ264" s="172">
        <v>44747</v>
      </c>
      <c r="BR264" s="3" t="s">
        <v>2709</v>
      </c>
      <c r="BS264" s="3">
        <v>2022</v>
      </c>
      <c r="BT264" s="3" t="s">
        <v>286</v>
      </c>
      <c r="BU264" s="3" t="s">
        <v>86</v>
      </c>
      <c r="BV264" s="3" t="s">
        <v>40</v>
      </c>
      <c r="BW264" s="3" t="s">
        <v>93</v>
      </c>
      <c r="BX264" s="3" t="s">
        <v>105</v>
      </c>
      <c r="BY264" s="3" t="s">
        <v>418</v>
      </c>
      <c r="BZ264" s="3" t="s">
        <v>105</v>
      </c>
      <c r="CA264" s="3" t="s">
        <v>303</v>
      </c>
      <c r="CB264" s="151" t="s">
        <v>2710</v>
      </c>
      <c r="CC264" s="151" t="s">
        <v>2711</v>
      </c>
      <c r="CD264" s="1"/>
      <c r="CE264" s="1"/>
      <c r="CF264" s="171" t="s">
        <v>1340</v>
      </c>
      <c r="CG264" s="171" t="s">
        <v>1341</v>
      </c>
      <c r="CH264" s="171" t="s">
        <v>167</v>
      </c>
      <c r="CI264" s="171" t="s">
        <v>477</v>
      </c>
    </row>
    <row r="265" spans="1:87" ht="126" hidden="1" x14ac:dyDescent="0.25">
      <c r="A265" s="3" t="s">
        <v>2712</v>
      </c>
      <c r="B265" s="175">
        <v>282</v>
      </c>
      <c r="C265" s="170" t="str">
        <f t="shared" si="27"/>
        <v>JEP-047-2022</v>
      </c>
      <c r="D265" s="3" t="s">
        <v>2713</v>
      </c>
      <c r="E265" s="3" t="s">
        <v>472</v>
      </c>
      <c r="F265" s="172" t="s">
        <v>274</v>
      </c>
      <c r="G265" s="3" t="s">
        <v>2714</v>
      </c>
      <c r="H265" s="3" t="s">
        <v>29</v>
      </c>
      <c r="I265" s="3" t="s">
        <v>27</v>
      </c>
      <c r="J265" s="165">
        <v>52215153</v>
      </c>
      <c r="K265" s="3">
        <v>1</v>
      </c>
      <c r="L265" s="3" t="s">
        <v>9</v>
      </c>
      <c r="M265" s="3" t="s">
        <v>105</v>
      </c>
      <c r="N265" s="3" t="s">
        <v>2715</v>
      </c>
      <c r="O265" s="171" t="s">
        <v>12</v>
      </c>
      <c r="P265" s="3" t="s">
        <v>277</v>
      </c>
      <c r="Q265" s="3" t="s">
        <v>167</v>
      </c>
      <c r="R265" s="171" t="s">
        <v>779</v>
      </c>
      <c r="S265" s="171" t="s">
        <v>113</v>
      </c>
      <c r="T265" s="171" t="s">
        <v>2455</v>
      </c>
      <c r="U265" s="171" t="s">
        <v>2456</v>
      </c>
      <c r="V265" s="171" t="s">
        <v>105</v>
      </c>
      <c r="W265" s="171" t="s">
        <v>105</v>
      </c>
      <c r="X265" s="171" t="s">
        <v>105</v>
      </c>
      <c r="Y265" s="171" t="s">
        <v>280</v>
      </c>
      <c r="Z265" s="115">
        <v>84328333</v>
      </c>
      <c r="AA265" s="171" t="s">
        <v>105</v>
      </c>
      <c r="AB265" s="171" t="s">
        <v>105</v>
      </c>
      <c r="AC265" s="153">
        <v>7228143</v>
      </c>
      <c r="AD265" s="153" t="s">
        <v>105</v>
      </c>
      <c r="AE265" s="175">
        <v>31822</v>
      </c>
      <c r="AF265" s="175">
        <v>32322</v>
      </c>
      <c r="AG265" s="175">
        <v>2018011001091</v>
      </c>
      <c r="AH265" s="172">
        <v>44575</v>
      </c>
      <c r="AI265" s="172">
        <v>44579</v>
      </c>
      <c r="AJ265" s="3" t="s">
        <v>105</v>
      </c>
      <c r="AK265" s="173" t="s">
        <v>105</v>
      </c>
      <c r="AL265" s="3" t="s">
        <v>105</v>
      </c>
      <c r="AM265" s="172" t="s">
        <v>105</v>
      </c>
      <c r="AN265" s="154">
        <v>0</v>
      </c>
      <c r="AO265" s="3" t="s">
        <v>105</v>
      </c>
      <c r="AP265" s="154">
        <v>0</v>
      </c>
      <c r="AQ265" s="172" t="s">
        <v>105</v>
      </c>
      <c r="AR265" s="154">
        <v>0</v>
      </c>
      <c r="AS265" s="3" t="s">
        <v>105</v>
      </c>
      <c r="AT265" s="154">
        <v>0</v>
      </c>
      <c r="AU265" s="3" t="s">
        <v>105</v>
      </c>
      <c r="AV265" s="154">
        <v>0</v>
      </c>
      <c r="AW265" s="3" t="s">
        <v>105</v>
      </c>
      <c r="AX265" s="3">
        <v>0</v>
      </c>
      <c r="AY265" s="172" t="s">
        <v>105</v>
      </c>
      <c r="AZ265" s="3">
        <f t="shared" si="28"/>
        <v>-171</v>
      </c>
      <c r="BA265" s="159">
        <f t="shared" si="29"/>
        <v>84328333</v>
      </c>
      <c r="BB265" s="171">
        <f t="shared" si="26"/>
        <v>0</v>
      </c>
      <c r="BC265" s="171">
        <v>0</v>
      </c>
      <c r="BD265" s="171">
        <v>0</v>
      </c>
      <c r="BE265" s="171">
        <v>0</v>
      </c>
      <c r="BF265" s="171">
        <v>0</v>
      </c>
      <c r="BG265" s="172">
        <v>44926</v>
      </c>
      <c r="BH265" s="172">
        <v>44755</v>
      </c>
      <c r="BI265" s="174">
        <f t="shared" ca="1" si="30"/>
        <v>-1374</v>
      </c>
      <c r="BJ265" s="3" t="s">
        <v>414</v>
      </c>
      <c r="BK265" s="172">
        <v>44755</v>
      </c>
      <c r="BL265" s="3" t="s">
        <v>282</v>
      </c>
      <c r="BM265" s="3" t="s">
        <v>92</v>
      </c>
      <c r="BN265" s="3" t="s">
        <v>2716</v>
      </c>
      <c r="BO265" s="3">
        <v>0</v>
      </c>
      <c r="BP265" s="3" t="s">
        <v>394</v>
      </c>
      <c r="BQ265" s="172">
        <v>44572</v>
      </c>
      <c r="BR265" s="3" t="s">
        <v>781</v>
      </c>
      <c r="BS265" s="3">
        <v>2022</v>
      </c>
      <c r="BT265" s="151" t="s">
        <v>2717</v>
      </c>
      <c r="BU265" s="3" t="s">
        <v>2718</v>
      </c>
      <c r="BV265" s="3" t="s">
        <v>40</v>
      </c>
      <c r="BW265" s="3" t="s">
        <v>91</v>
      </c>
      <c r="BX265" s="3" t="s">
        <v>105</v>
      </c>
      <c r="BY265" s="3" t="s">
        <v>418</v>
      </c>
      <c r="BZ265" s="3" t="s">
        <v>105</v>
      </c>
      <c r="CA265" s="3" t="s">
        <v>303</v>
      </c>
      <c r="CB265" s="3" t="s">
        <v>40</v>
      </c>
      <c r="CC265" s="204" t="s">
        <v>2719</v>
      </c>
      <c r="CD265" s="1"/>
      <c r="CE265" s="1"/>
      <c r="CF265" s="171" t="s">
        <v>1340</v>
      </c>
      <c r="CG265" s="171" t="s">
        <v>1341</v>
      </c>
      <c r="CH265" s="171" t="s">
        <v>167</v>
      </c>
      <c r="CI265" s="171" t="s">
        <v>477</v>
      </c>
    </row>
    <row r="266" spans="1:87" ht="126" hidden="1" x14ac:dyDescent="0.25">
      <c r="A266" s="3" t="s">
        <v>2720</v>
      </c>
      <c r="B266" s="175">
        <v>283</v>
      </c>
      <c r="C266" s="170" t="str">
        <f t="shared" si="27"/>
        <v>JEP-213-2022</v>
      </c>
      <c r="D266" s="3" t="s">
        <v>2721</v>
      </c>
      <c r="E266" s="3" t="s">
        <v>472</v>
      </c>
      <c r="F266" s="172">
        <v>44574</v>
      </c>
      <c r="G266" s="3" t="s">
        <v>2687</v>
      </c>
      <c r="H266" s="3" t="s">
        <v>29</v>
      </c>
      <c r="I266" s="3" t="s">
        <v>27</v>
      </c>
      <c r="J266" s="165">
        <v>1019036824</v>
      </c>
      <c r="K266" s="3">
        <v>8</v>
      </c>
      <c r="L266" s="3" t="s">
        <v>9</v>
      </c>
      <c r="M266" s="3" t="s">
        <v>105</v>
      </c>
      <c r="N266" s="3" t="s">
        <v>2722</v>
      </c>
      <c r="O266" s="171" t="s">
        <v>12</v>
      </c>
      <c r="P266" s="3" t="s">
        <v>277</v>
      </c>
      <c r="Q266" s="3" t="s">
        <v>167</v>
      </c>
      <c r="R266" s="171" t="s">
        <v>779</v>
      </c>
      <c r="S266" s="171" t="s">
        <v>113</v>
      </c>
      <c r="T266" s="171" t="s">
        <v>2455</v>
      </c>
      <c r="U266" s="171" t="s">
        <v>2456</v>
      </c>
      <c r="V266" s="171" t="s">
        <v>105</v>
      </c>
      <c r="W266" s="171" t="s">
        <v>105</v>
      </c>
      <c r="X266" s="171" t="s">
        <v>105</v>
      </c>
      <c r="Y266" s="171" t="s">
        <v>280</v>
      </c>
      <c r="Z266" s="115">
        <v>41561805</v>
      </c>
      <c r="AA266" s="171" t="s">
        <v>105</v>
      </c>
      <c r="AB266" s="171" t="s">
        <v>105</v>
      </c>
      <c r="AC266" s="159">
        <v>3614070</v>
      </c>
      <c r="AD266" s="153" t="s">
        <v>105</v>
      </c>
      <c r="AE266" s="175">
        <v>28522</v>
      </c>
      <c r="AF266" s="175">
        <v>46122</v>
      </c>
      <c r="AG266" s="175">
        <v>2018011001091</v>
      </c>
      <c r="AH266" s="172">
        <v>44581</v>
      </c>
      <c r="AI266" s="172">
        <v>44585</v>
      </c>
      <c r="AJ266" s="3" t="s">
        <v>2723</v>
      </c>
      <c r="AK266" s="175">
        <v>1032437437</v>
      </c>
      <c r="AL266" s="3">
        <v>8</v>
      </c>
      <c r="AM266" s="172">
        <v>44833</v>
      </c>
      <c r="AN266" s="154">
        <v>0</v>
      </c>
      <c r="AO266" s="3" t="s">
        <v>105</v>
      </c>
      <c r="AP266" s="154">
        <v>0</v>
      </c>
      <c r="AQ266" s="172" t="s">
        <v>105</v>
      </c>
      <c r="AR266" s="154">
        <v>0</v>
      </c>
      <c r="AS266" s="3" t="s">
        <v>105</v>
      </c>
      <c r="AT266" s="154">
        <v>0</v>
      </c>
      <c r="AU266" s="3" t="s">
        <v>105</v>
      </c>
      <c r="AV266" s="154">
        <v>0</v>
      </c>
      <c r="AW266" s="3" t="s">
        <v>105</v>
      </c>
      <c r="AX266" s="3">
        <v>0</v>
      </c>
      <c r="AY266" s="172" t="s">
        <v>105</v>
      </c>
      <c r="AZ266" s="3">
        <f t="shared" si="28"/>
        <v>0</v>
      </c>
      <c r="BA266" s="159">
        <f t="shared" si="29"/>
        <v>41561805</v>
      </c>
      <c r="BB266" s="171">
        <f t="shared" si="26"/>
        <v>0</v>
      </c>
      <c r="BC266" s="171">
        <v>0</v>
      </c>
      <c r="BD266" s="171">
        <v>0</v>
      </c>
      <c r="BE266" s="171">
        <v>0</v>
      </c>
      <c r="BF266" s="171">
        <v>0</v>
      </c>
      <c r="BG266" s="172">
        <v>44926</v>
      </c>
      <c r="BH266" s="172">
        <v>44926</v>
      </c>
      <c r="BI266" s="174">
        <f t="shared" ca="1" si="30"/>
        <v>-1203</v>
      </c>
      <c r="BJ266" s="3" t="s">
        <v>281</v>
      </c>
      <c r="BK266" s="172" t="s">
        <v>105</v>
      </c>
      <c r="BL266" s="3" t="s">
        <v>282</v>
      </c>
      <c r="BM266" s="3" t="s">
        <v>298</v>
      </c>
      <c r="BN266" s="3" t="s">
        <v>2724</v>
      </c>
      <c r="BO266" s="3" t="s">
        <v>2725</v>
      </c>
      <c r="BP266" s="3" t="s">
        <v>2726</v>
      </c>
      <c r="BQ266" s="172" t="s">
        <v>2727</v>
      </c>
      <c r="BR266" s="3" t="s">
        <v>2728</v>
      </c>
      <c r="BS266" s="3" t="s">
        <v>2729</v>
      </c>
      <c r="BT266" s="151" t="s">
        <v>2730</v>
      </c>
      <c r="BU266" s="3" t="s">
        <v>2731</v>
      </c>
      <c r="BV266" s="3" t="s">
        <v>40</v>
      </c>
      <c r="BW266" s="3" t="s">
        <v>69</v>
      </c>
      <c r="BX266" s="3" t="s">
        <v>105</v>
      </c>
      <c r="BY266" s="3" t="s">
        <v>961</v>
      </c>
      <c r="BZ266" s="3" t="s">
        <v>105</v>
      </c>
      <c r="CA266" s="3" t="s">
        <v>288</v>
      </c>
      <c r="CB266" s="3" t="s">
        <v>289</v>
      </c>
      <c r="CC266" s="204" t="s">
        <v>2732</v>
      </c>
      <c r="CD266" s="1"/>
      <c r="CE266" s="1"/>
      <c r="CF266" s="171" t="s">
        <v>1340</v>
      </c>
      <c r="CG266" s="171" t="s">
        <v>1341</v>
      </c>
      <c r="CH266" s="171" t="s">
        <v>167</v>
      </c>
      <c r="CI266" s="171" t="s">
        <v>477</v>
      </c>
    </row>
    <row r="267" spans="1:87" ht="90" hidden="1" x14ac:dyDescent="0.25">
      <c r="A267" s="3" t="s">
        <v>2733</v>
      </c>
      <c r="B267" s="175">
        <v>284</v>
      </c>
      <c r="C267" s="170" t="str">
        <f t="shared" si="27"/>
        <v>JEP-354-2022</v>
      </c>
      <c r="D267" s="3" t="s">
        <v>2734</v>
      </c>
      <c r="E267" s="3" t="s">
        <v>472</v>
      </c>
      <c r="F267" s="172">
        <v>44585</v>
      </c>
      <c r="G267" s="3" t="s">
        <v>2735</v>
      </c>
      <c r="H267" s="3" t="s">
        <v>29</v>
      </c>
      <c r="I267" s="3" t="s">
        <v>27</v>
      </c>
      <c r="J267" s="165" t="s">
        <v>2736</v>
      </c>
      <c r="K267" s="3">
        <v>5</v>
      </c>
      <c r="L267" s="3" t="s">
        <v>9</v>
      </c>
      <c r="M267" s="3" t="s">
        <v>105</v>
      </c>
      <c r="N267" s="3" t="s">
        <v>2722</v>
      </c>
      <c r="O267" s="171" t="s">
        <v>12</v>
      </c>
      <c r="P267" s="3" t="s">
        <v>277</v>
      </c>
      <c r="Q267" s="3" t="s">
        <v>167</v>
      </c>
      <c r="R267" s="171" t="s">
        <v>779</v>
      </c>
      <c r="S267" s="171" t="s">
        <v>113</v>
      </c>
      <c r="T267" s="171" t="s">
        <v>2455</v>
      </c>
      <c r="U267" s="171" t="s">
        <v>2456</v>
      </c>
      <c r="V267" s="171" t="s">
        <v>105</v>
      </c>
      <c r="W267" s="171" t="s">
        <v>105</v>
      </c>
      <c r="X267" s="171" t="s">
        <v>105</v>
      </c>
      <c r="Y267" s="171" t="s">
        <v>280</v>
      </c>
      <c r="Z267" s="115">
        <v>40477584</v>
      </c>
      <c r="AA267" s="171" t="s">
        <v>105</v>
      </c>
      <c r="AB267" s="171" t="s">
        <v>105</v>
      </c>
      <c r="AC267" s="153" t="s">
        <v>1115</v>
      </c>
      <c r="AD267" s="153" t="s">
        <v>105</v>
      </c>
      <c r="AE267" s="175">
        <v>60322</v>
      </c>
      <c r="AF267" s="175">
        <v>70722</v>
      </c>
      <c r="AG267" s="175" t="s">
        <v>732</v>
      </c>
      <c r="AH267" s="172">
        <v>44589</v>
      </c>
      <c r="AI267" s="172">
        <v>44592</v>
      </c>
      <c r="AJ267" s="3" t="s">
        <v>105</v>
      </c>
      <c r="AK267" s="173" t="s">
        <v>105</v>
      </c>
      <c r="AL267" s="3" t="s">
        <v>105</v>
      </c>
      <c r="AM267" s="172" t="s">
        <v>105</v>
      </c>
      <c r="AN267" s="154">
        <v>0</v>
      </c>
      <c r="AO267" s="3" t="s">
        <v>105</v>
      </c>
      <c r="AP267" s="154">
        <v>0</v>
      </c>
      <c r="AQ267" s="172" t="s">
        <v>105</v>
      </c>
      <c r="AR267" s="154">
        <v>0</v>
      </c>
      <c r="AS267" s="172" t="s">
        <v>105</v>
      </c>
      <c r="AT267" s="154">
        <v>0</v>
      </c>
      <c r="AU267" s="3" t="s">
        <v>105</v>
      </c>
      <c r="AV267" s="154">
        <v>0</v>
      </c>
      <c r="AW267" s="3" t="s">
        <v>105</v>
      </c>
      <c r="AX267" s="3">
        <v>0</v>
      </c>
      <c r="AY267" s="172" t="s">
        <v>105</v>
      </c>
      <c r="AZ267" s="3">
        <f t="shared" si="28"/>
        <v>0</v>
      </c>
      <c r="BA267" s="159">
        <f t="shared" si="29"/>
        <v>40477584</v>
      </c>
      <c r="BB267" s="171">
        <f t="shared" si="26"/>
        <v>0</v>
      </c>
      <c r="BC267" s="171">
        <v>0</v>
      </c>
      <c r="BD267" s="171">
        <v>0</v>
      </c>
      <c r="BE267" s="171">
        <v>0</v>
      </c>
      <c r="BF267" s="171">
        <v>0</v>
      </c>
      <c r="BG267" s="172">
        <v>44926</v>
      </c>
      <c r="BH267" s="172">
        <v>44926</v>
      </c>
      <c r="BI267" s="174">
        <f t="shared" ca="1" si="30"/>
        <v>-1203</v>
      </c>
      <c r="BJ267" s="3" t="s">
        <v>281</v>
      </c>
      <c r="BK267" s="172" t="s">
        <v>105</v>
      </c>
      <c r="BL267" s="3" t="s">
        <v>282</v>
      </c>
      <c r="BM267" s="3" t="s">
        <v>92</v>
      </c>
      <c r="BN267" s="3" t="s">
        <v>2737</v>
      </c>
      <c r="BO267" s="3">
        <v>2</v>
      </c>
      <c r="BP267" s="3" t="s">
        <v>284</v>
      </c>
      <c r="BQ267" s="172">
        <v>44589</v>
      </c>
      <c r="BR267" s="3" t="s">
        <v>2738</v>
      </c>
      <c r="BS267" s="3">
        <v>2022</v>
      </c>
      <c r="BT267" s="3" t="s">
        <v>286</v>
      </c>
      <c r="BU267" s="3" t="s">
        <v>86</v>
      </c>
      <c r="BV267" s="3" t="s">
        <v>40</v>
      </c>
      <c r="BW267" s="3" t="s">
        <v>93</v>
      </c>
      <c r="BX267" s="3" t="s">
        <v>105</v>
      </c>
      <c r="BY267" s="3" t="s">
        <v>1817</v>
      </c>
      <c r="BZ267" s="3" t="s">
        <v>105</v>
      </c>
      <c r="CA267" s="3" t="s">
        <v>288</v>
      </c>
      <c r="CB267" s="151" t="s">
        <v>2739</v>
      </c>
      <c r="CC267" s="151" t="s">
        <v>2740</v>
      </c>
      <c r="CD267" s="1"/>
      <c r="CE267" s="1"/>
      <c r="CF267" s="171" t="s">
        <v>1340</v>
      </c>
      <c r="CG267" s="171" t="s">
        <v>1341</v>
      </c>
      <c r="CH267" s="171" t="s">
        <v>167</v>
      </c>
      <c r="CI267" s="171" t="s">
        <v>477</v>
      </c>
    </row>
    <row r="268" spans="1:87" ht="72" x14ac:dyDescent="0.25">
      <c r="A268" s="3" t="s">
        <v>2741</v>
      </c>
      <c r="B268" s="175">
        <v>286</v>
      </c>
      <c r="C268" s="170" t="str">
        <f t="shared" si="27"/>
        <v>JEP-634-2022</v>
      </c>
      <c r="D268" s="3" t="s">
        <v>2742</v>
      </c>
      <c r="E268" s="3" t="s">
        <v>1177</v>
      </c>
      <c r="F268" s="172">
        <v>44761</v>
      </c>
      <c r="G268" s="3" t="s">
        <v>2743</v>
      </c>
      <c r="H268" s="3" t="s">
        <v>29</v>
      </c>
      <c r="I268" s="3" t="s">
        <v>27</v>
      </c>
      <c r="J268" s="165">
        <v>1098769671</v>
      </c>
      <c r="K268" s="3">
        <v>0</v>
      </c>
      <c r="L268" s="3" t="s">
        <v>9</v>
      </c>
      <c r="M268" s="3" t="s">
        <v>474</v>
      </c>
      <c r="N268" s="3" t="s">
        <v>2744</v>
      </c>
      <c r="O268" s="171" t="s">
        <v>12</v>
      </c>
      <c r="P268" s="171" t="s">
        <v>277</v>
      </c>
      <c r="Q268" s="3" t="s">
        <v>167</v>
      </c>
      <c r="R268" s="171" t="s">
        <v>779</v>
      </c>
      <c r="S268" s="171" t="s">
        <v>104</v>
      </c>
      <c r="T268" s="171" t="s">
        <v>2745</v>
      </c>
      <c r="U268" s="171" t="s">
        <v>2746</v>
      </c>
      <c r="V268" s="171" t="s">
        <v>105</v>
      </c>
      <c r="W268" s="171" t="s">
        <v>105</v>
      </c>
      <c r="X268" s="171" t="s">
        <v>105</v>
      </c>
      <c r="Y268" s="171" t="s">
        <v>280</v>
      </c>
      <c r="Z268" s="115">
        <v>24980452</v>
      </c>
      <c r="AA268" s="171" t="s">
        <v>105</v>
      </c>
      <c r="AB268" s="171" t="s">
        <v>105</v>
      </c>
      <c r="AC268" s="153">
        <v>5204263</v>
      </c>
      <c r="AD268" s="153" t="s">
        <v>105</v>
      </c>
      <c r="AE268" s="175">
        <v>82222</v>
      </c>
      <c r="AF268" s="175">
        <v>342622</v>
      </c>
      <c r="AG268" s="175">
        <v>2018011001091</v>
      </c>
      <c r="AH268" s="172">
        <v>44770</v>
      </c>
      <c r="AI268" s="172">
        <v>44775</v>
      </c>
      <c r="AJ268" s="3" t="s">
        <v>105</v>
      </c>
      <c r="AK268" s="3" t="s">
        <v>105</v>
      </c>
      <c r="AL268" s="3" t="s">
        <v>105</v>
      </c>
      <c r="AM268" s="172" t="s">
        <v>105</v>
      </c>
      <c r="AN268" s="154">
        <v>0</v>
      </c>
      <c r="AO268" s="3" t="s">
        <v>105</v>
      </c>
      <c r="AP268" s="154">
        <v>0</v>
      </c>
      <c r="AQ268" s="3" t="s">
        <v>105</v>
      </c>
      <c r="AR268" s="154">
        <v>0</v>
      </c>
      <c r="AS268" s="172" t="s">
        <v>105</v>
      </c>
      <c r="AT268" s="154">
        <v>0</v>
      </c>
      <c r="AU268" s="3" t="s">
        <v>105</v>
      </c>
      <c r="AV268" s="154">
        <v>0</v>
      </c>
      <c r="AW268" s="3" t="s">
        <v>105</v>
      </c>
      <c r="AX268" s="3">
        <v>0</v>
      </c>
      <c r="AY268" s="172" t="s">
        <v>105</v>
      </c>
      <c r="AZ268" s="3">
        <f t="shared" si="28"/>
        <v>0</v>
      </c>
      <c r="BA268" s="159">
        <f t="shared" si="29"/>
        <v>24980452</v>
      </c>
      <c r="BB268" s="171">
        <f t="shared" si="26"/>
        <v>0</v>
      </c>
      <c r="BC268" s="171">
        <v>0</v>
      </c>
      <c r="BD268" s="171">
        <v>0</v>
      </c>
      <c r="BE268" s="171">
        <v>0</v>
      </c>
      <c r="BF268" s="171">
        <v>0</v>
      </c>
      <c r="BG268" s="172">
        <v>44895</v>
      </c>
      <c r="BH268" s="172">
        <f>BG268</f>
        <v>44895</v>
      </c>
      <c r="BI268" s="174">
        <f t="shared" ca="1" si="30"/>
        <v>-1234</v>
      </c>
      <c r="BJ268" s="3" t="s">
        <v>414</v>
      </c>
      <c r="BK268" s="172" t="s">
        <v>105</v>
      </c>
      <c r="BL268" s="3" t="s">
        <v>282</v>
      </c>
      <c r="BM268" s="3" t="s">
        <v>92</v>
      </c>
      <c r="BN268" s="3" t="s">
        <v>2747</v>
      </c>
      <c r="BO268" s="3">
        <v>0</v>
      </c>
      <c r="BP268" s="3" t="s">
        <v>416</v>
      </c>
      <c r="BQ268" s="172">
        <v>44771</v>
      </c>
      <c r="BR268" s="3" t="s">
        <v>2748</v>
      </c>
      <c r="BS268" s="3">
        <v>2022</v>
      </c>
      <c r="BT268" s="3" t="s">
        <v>286</v>
      </c>
      <c r="BU268" s="3" t="s">
        <v>2749</v>
      </c>
      <c r="BV268" s="3" t="s">
        <v>40</v>
      </c>
      <c r="BW268" s="3" t="s">
        <v>93</v>
      </c>
      <c r="BX268" s="3" t="s">
        <v>105</v>
      </c>
      <c r="BY268" s="3" t="s">
        <v>418</v>
      </c>
      <c r="BZ268" s="3" t="s">
        <v>105</v>
      </c>
      <c r="CA268" s="3" t="s">
        <v>303</v>
      </c>
      <c r="CB268" s="151" t="s">
        <v>2750</v>
      </c>
      <c r="CC268" s="151" t="s">
        <v>2751</v>
      </c>
      <c r="CD268" s="1"/>
      <c r="CE268" s="1"/>
      <c r="CF268" s="171" t="s">
        <v>2752</v>
      </c>
      <c r="CG268" s="171" t="s">
        <v>831</v>
      </c>
      <c r="CH268" s="171" t="s">
        <v>167</v>
      </c>
      <c r="CI268" s="171" t="s">
        <v>477</v>
      </c>
    </row>
    <row r="269" spans="1:87" ht="72" hidden="1" x14ac:dyDescent="0.25">
      <c r="A269" s="3" t="s">
        <v>2753</v>
      </c>
      <c r="B269" s="175">
        <v>290</v>
      </c>
      <c r="C269" s="170" t="str">
        <f t="shared" si="27"/>
        <v>JEP-066-2022</v>
      </c>
      <c r="D269" s="3" t="s">
        <v>2754</v>
      </c>
      <c r="E269" s="3" t="s">
        <v>677</v>
      </c>
      <c r="F269" s="172" t="s">
        <v>274</v>
      </c>
      <c r="G269" s="3" t="s">
        <v>2755</v>
      </c>
      <c r="H269" s="3" t="s">
        <v>29</v>
      </c>
      <c r="I269" s="3" t="s">
        <v>27</v>
      </c>
      <c r="J269" s="165">
        <v>1082937775</v>
      </c>
      <c r="K269" s="3">
        <v>0</v>
      </c>
      <c r="L269" s="3" t="s">
        <v>9</v>
      </c>
      <c r="M269" s="3" t="s">
        <v>105</v>
      </c>
      <c r="N269" s="3" t="s">
        <v>2756</v>
      </c>
      <c r="O269" s="171" t="s">
        <v>12</v>
      </c>
      <c r="P269" s="3" t="s">
        <v>277</v>
      </c>
      <c r="Q269" s="3" t="s">
        <v>167</v>
      </c>
      <c r="R269" s="171" t="s">
        <v>779</v>
      </c>
      <c r="S269" s="171" t="s">
        <v>104</v>
      </c>
      <c r="T269" s="171" t="s">
        <v>2745</v>
      </c>
      <c r="U269" s="171" t="s">
        <v>2746</v>
      </c>
      <c r="V269" s="171" t="s">
        <v>105</v>
      </c>
      <c r="W269" s="171" t="s">
        <v>105</v>
      </c>
      <c r="X269" s="171" t="s">
        <v>105</v>
      </c>
      <c r="Y269" s="171" t="s">
        <v>280</v>
      </c>
      <c r="Z269" s="115">
        <v>49050177</v>
      </c>
      <c r="AA269" s="171" t="s">
        <v>105</v>
      </c>
      <c r="AB269" s="171" t="s">
        <v>105</v>
      </c>
      <c r="AC269" s="153" t="s">
        <v>1606</v>
      </c>
      <c r="AD269" s="153" t="s">
        <v>105</v>
      </c>
      <c r="AE269" s="175">
        <v>30222</v>
      </c>
      <c r="AF269" s="175">
        <v>30822</v>
      </c>
      <c r="AG269" s="175" t="s">
        <v>732</v>
      </c>
      <c r="AH269" s="172">
        <v>44574</v>
      </c>
      <c r="AI269" s="172">
        <v>44574</v>
      </c>
      <c r="AJ269" s="3" t="s">
        <v>105</v>
      </c>
      <c r="AK269" s="173" t="s">
        <v>105</v>
      </c>
      <c r="AL269" s="3" t="s">
        <v>105</v>
      </c>
      <c r="AM269" s="172" t="s">
        <v>105</v>
      </c>
      <c r="AN269" s="154">
        <v>0</v>
      </c>
      <c r="AO269" s="3" t="s">
        <v>105</v>
      </c>
      <c r="AP269" s="154">
        <v>0</v>
      </c>
      <c r="AQ269" s="172" t="s">
        <v>105</v>
      </c>
      <c r="AR269" s="154">
        <v>0</v>
      </c>
      <c r="AS269" s="3" t="s">
        <v>105</v>
      </c>
      <c r="AT269" s="154">
        <v>0</v>
      </c>
      <c r="AU269" s="3" t="s">
        <v>105</v>
      </c>
      <c r="AV269" s="154">
        <v>0</v>
      </c>
      <c r="AW269" s="3" t="s">
        <v>105</v>
      </c>
      <c r="AX269" s="3">
        <v>0</v>
      </c>
      <c r="AY269" s="172" t="s">
        <v>105</v>
      </c>
      <c r="AZ269" s="3">
        <f t="shared" si="28"/>
        <v>0</v>
      </c>
      <c r="BA269" s="159">
        <f t="shared" si="29"/>
        <v>49050177</v>
      </c>
      <c r="BB269" s="171">
        <f t="shared" si="26"/>
        <v>0</v>
      </c>
      <c r="BC269" s="171">
        <v>0</v>
      </c>
      <c r="BD269" s="171">
        <v>0</v>
      </c>
      <c r="BE269" s="171">
        <v>0</v>
      </c>
      <c r="BF269" s="171">
        <v>0</v>
      </c>
      <c r="BG269" s="172">
        <v>44926</v>
      </c>
      <c r="BH269" s="172">
        <v>44926</v>
      </c>
      <c r="BI269" s="174">
        <f t="shared" ca="1" si="30"/>
        <v>-1203</v>
      </c>
      <c r="BJ269" s="3" t="s">
        <v>281</v>
      </c>
      <c r="BK269" s="172" t="s">
        <v>105</v>
      </c>
      <c r="BL269" s="3" t="s">
        <v>282</v>
      </c>
      <c r="BM269" s="3" t="s">
        <v>92</v>
      </c>
      <c r="BN269" s="3" t="s">
        <v>2757</v>
      </c>
      <c r="BO269" s="3">
        <v>2</v>
      </c>
      <c r="BP269" s="3" t="s">
        <v>284</v>
      </c>
      <c r="BQ269" s="172">
        <v>44574</v>
      </c>
      <c r="BR269" s="3" t="s">
        <v>2758</v>
      </c>
      <c r="BS269" s="3">
        <v>2022</v>
      </c>
      <c r="BT269" s="3" t="s">
        <v>286</v>
      </c>
      <c r="BU269" s="3" t="s">
        <v>105</v>
      </c>
      <c r="BV269" s="3" t="s">
        <v>40</v>
      </c>
      <c r="BW269" s="3" t="s">
        <v>93</v>
      </c>
      <c r="BX269" s="3" t="s">
        <v>105</v>
      </c>
      <c r="BY269" s="3" t="s">
        <v>418</v>
      </c>
      <c r="BZ269" s="3" t="s">
        <v>105</v>
      </c>
      <c r="CA269" s="3" t="s">
        <v>303</v>
      </c>
      <c r="CB269" s="3" t="s">
        <v>289</v>
      </c>
      <c r="CC269" s="203" t="s">
        <v>2759</v>
      </c>
      <c r="CD269" s="1"/>
      <c r="CE269" s="1"/>
      <c r="CF269" s="171" t="s">
        <v>2752</v>
      </c>
      <c r="CG269" s="171" t="s">
        <v>831</v>
      </c>
      <c r="CH269" s="171" t="s">
        <v>167</v>
      </c>
      <c r="CI269" s="171" t="s">
        <v>477</v>
      </c>
    </row>
    <row r="270" spans="1:87" ht="360" hidden="1" x14ac:dyDescent="0.25">
      <c r="A270" s="3" t="s">
        <v>2760</v>
      </c>
      <c r="B270" s="175">
        <v>291</v>
      </c>
      <c r="C270" s="170" t="str">
        <f t="shared" si="27"/>
        <v>JEP-269-2022</v>
      </c>
      <c r="D270" s="3" t="s">
        <v>2761</v>
      </c>
      <c r="E270" s="3" t="s">
        <v>677</v>
      </c>
      <c r="F270" s="172">
        <v>44581</v>
      </c>
      <c r="G270" s="3" t="s">
        <v>2762</v>
      </c>
      <c r="H270" s="3" t="s">
        <v>29</v>
      </c>
      <c r="I270" s="3" t="s">
        <v>27</v>
      </c>
      <c r="J270" s="165">
        <v>1015453405</v>
      </c>
      <c r="K270" s="3">
        <v>9</v>
      </c>
      <c r="L270" s="3" t="s">
        <v>9</v>
      </c>
      <c r="M270" s="3" t="s">
        <v>105</v>
      </c>
      <c r="N270" s="3" t="s">
        <v>2756</v>
      </c>
      <c r="O270" s="171" t="s">
        <v>12</v>
      </c>
      <c r="P270" s="3" t="s">
        <v>277</v>
      </c>
      <c r="Q270" s="3" t="s">
        <v>167</v>
      </c>
      <c r="R270" s="171" t="s">
        <v>779</v>
      </c>
      <c r="S270" s="171" t="s">
        <v>104</v>
      </c>
      <c r="T270" s="171" t="s">
        <v>2745</v>
      </c>
      <c r="U270" s="171" t="s">
        <v>2746</v>
      </c>
      <c r="V270" s="171" t="s">
        <v>105</v>
      </c>
      <c r="W270" s="171" t="s">
        <v>105</v>
      </c>
      <c r="X270" s="171" t="s">
        <v>105</v>
      </c>
      <c r="Y270" s="171" t="s">
        <v>280</v>
      </c>
      <c r="Z270" s="115">
        <v>48211713</v>
      </c>
      <c r="AA270" s="171" t="s">
        <v>105</v>
      </c>
      <c r="AB270" s="171" t="s">
        <v>105</v>
      </c>
      <c r="AC270" s="153">
        <v>4192323</v>
      </c>
      <c r="AD270" s="153" t="s">
        <v>105</v>
      </c>
      <c r="AE270" s="175">
        <v>30322</v>
      </c>
      <c r="AF270" s="175">
        <v>55222</v>
      </c>
      <c r="AG270" s="175">
        <v>2018011001091</v>
      </c>
      <c r="AH270" s="172">
        <v>44586</v>
      </c>
      <c r="AI270" s="172">
        <v>44587</v>
      </c>
      <c r="AJ270" s="3" t="s">
        <v>105</v>
      </c>
      <c r="AK270" s="173" t="s">
        <v>105</v>
      </c>
      <c r="AL270" s="3" t="s">
        <v>105</v>
      </c>
      <c r="AM270" s="172" t="s">
        <v>105</v>
      </c>
      <c r="AN270" s="154">
        <v>0</v>
      </c>
      <c r="AO270" s="3" t="s">
        <v>105</v>
      </c>
      <c r="AP270" s="154">
        <v>0</v>
      </c>
      <c r="AQ270" s="172" t="s">
        <v>105</v>
      </c>
      <c r="AR270" s="154">
        <v>0</v>
      </c>
      <c r="AS270" s="172" t="s">
        <v>105</v>
      </c>
      <c r="AT270" s="154">
        <v>0</v>
      </c>
      <c r="AU270" s="3" t="s">
        <v>105</v>
      </c>
      <c r="AV270" s="154">
        <v>0</v>
      </c>
      <c r="AW270" s="3" t="s">
        <v>105</v>
      </c>
      <c r="AX270" s="3">
        <v>0</v>
      </c>
      <c r="AY270" s="172" t="s">
        <v>105</v>
      </c>
      <c r="AZ270" s="3">
        <f t="shared" si="28"/>
        <v>0</v>
      </c>
      <c r="BA270" s="159">
        <f t="shared" si="29"/>
        <v>48211713</v>
      </c>
      <c r="BB270" s="171">
        <f t="shared" si="26"/>
        <v>0</v>
      </c>
      <c r="BC270" s="171">
        <v>0</v>
      </c>
      <c r="BD270" s="171">
        <v>0</v>
      </c>
      <c r="BE270" s="171">
        <v>0</v>
      </c>
      <c r="BF270" s="171">
        <v>0</v>
      </c>
      <c r="BG270" s="172">
        <v>44926</v>
      </c>
      <c r="BH270" s="172">
        <v>44926</v>
      </c>
      <c r="BI270" s="174">
        <f t="shared" ca="1" si="30"/>
        <v>-1203</v>
      </c>
      <c r="BJ270" s="3" t="s">
        <v>281</v>
      </c>
      <c r="BK270" s="172" t="s">
        <v>105</v>
      </c>
      <c r="BL270" s="3" t="s">
        <v>282</v>
      </c>
      <c r="BM270" s="3" t="s">
        <v>298</v>
      </c>
      <c r="BN270" s="3" t="s">
        <v>2763</v>
      </c>
      <c r="BO270" s="3">
        <v>0</v>
      </c>
      <c r="BP270" s="3" t="s">
        <v>394</v>
      </c>
      <c r="BQ270" s="172">
        <v>44586</v>
      </c>
      <c r="BR270" s="3" t="s">
        <v>322</v>
      </c>
      <c r="BS270" s="3">
        <v>2022</v>
      </c>
      <c r="BT270" s="181" t="s">
        <v>2764</v>
      </c>
      <c r="BU270" s="3" t="s">
        <v>86</v>
      </c>
      <c r="BV270" s="3" t="s">
        <v>40</v>
      </c>
      <c r="BW270" s="3" t="s">
        <v>93</v>
      </c>
      <c r="BX270" s="3" t="s">
        <v>105</v>
      </c>
      <c r="BY270" s="3" t="s">
        <v>920</v>
      </c>
      <c r="BZ270" s="3" t="s">
        <v>105</v>
      </c>
      <c r="CA270" s="3" t="s">
        <v>303</v>
      </c>
      <c r="CB270" s="3" t="s">
        <v>289</v>
      </c>
      <c r="CC270" s="203" t="s">
        <v>2765</v>
      </c>
      <c r="CD270" s="1"/>
      <c r="CE270" s="1"/>
      <c r="CF270" s="171" t="s">
        <v>2752</v>
      </c>
      <c r="CG270" s="171" t="s">
        <v>831</v>
      </c>
      <c r="CH270" s="171" t="s">
        <v>167</v>
      </c>
      <c r="CI270" s="171" t="s">
        <v>477</v>
      </c>
    </row>
    <row r="271" spans="1:87" ht="396" hidden="1" x14ac:dyDescent="0.25">
      <c r="A271" s="3" t="s">
        <v>2766</v>
      </c>
      <c r="B271" s="175">
        <v>292</v>
      </c>
      <c r="C271" s="170" t="str">
        <f t="shared" si="27"/>
        <v>JEP-241-2022</v>
      </c>
      <c r="D271" s="3" t="s">
        <v>2767</v>
      </c>
      <c r="E271" s="3" t="s">
        <v>677</v>
      </c>
      <c r="F271" s="172">
        <v>44579</v>
      </c>
      <c r="G271" s="3" t="s">
        <v>2768</v>
      </c>
      <c r="H271" s="3" t="s">
        <v>29</v>
      </c>
      <c r="I271" s="3" t="s">
        <v>27</v>
      </c>
      <c r="J271" s="165">
        <v>51560588</v>
      </c>
      <c r="K271" s="3">
        <v>6</v>
      </c>
      <c r="L271" s="3" t="s">
        <v>9</v>
      </c>
      <c r="M271" s="3" t="s">
        <v>105</v>
      </c>
      <c r="N271" s="3" t="s">
        <v>2769</v>
      </c>
      <c r="O271" s="171" t="s">
        <v>12</v>
      </c>
      <c r="P271" s="3" t="s">
        <v>277</v>
      </c>
      <c r="Q271" s="3" t="s">
        <v>167</v>
      </c>
      <c r="R271" s="171" t="s">
        <v>779</v>
      </c>
      <c r="S271" s="171" t="s">
        <v>104</v>
      </c>
      <c r="T271" s="171" t="s">
        <v>2745</v>
      </c>
      <c r="U271" s="171" t="s">
        <v>2746</v>
      </c>
      <c r="V271" s="171" t="s">
        <v>105</v>
      </c>
      <c r="W271" s="171" t="s">
        <v>105</v>
      </c>
      <c r="X271" s="171" t="s">
        <v>105</v>
      </c>
      <c r="Y271" s="171" t="s">
        <v>280</v>
      </c>
      <c r="Z271" s="115">
        <v>92838276</v>
      </c>
      <c r="AA271" s="171" t="s">
        <v>105</v>
      </c>
      <c r="AB271" s="171" t="s">
        <v>105</v>
      </c>
      <c r="AC271" s="153">
        <v>8240084</v>
      </c>
      <c r="AD271" s="153" t="s">
        <v>105</v>
      </c>
      <c r="AE271" s="175">
        <v>50922</v>
      </c>
      <c r="AF271" s="175">
        <v>55322</v>
      </c>
      <c r="AG271" s="175">
        <v>2018011001091</v>
      </c>
      <c r="AH271" s="172">
        <v>44586</v>
      </c>
      <c r="AI271" s="172">
        <v>44588</v>
      </c>
      <c r="AJ271" s="3" t="s">
        <v>105</v>
      </c>
      <c r="AK271" s="173" t="s">
        <v>105</v>
      </c>
      <c r="AL271" s="3" t="s">
        <v>105</v>
      </c>
      <c r="AM271" s="172" t="s">
        <v>105</v>
      </c>
      <c r="AN271" s="154">
        <v>0</v>
      </c>
      <c r="AO271" s="3" t="s">
        <v>105</v>
      </c>
      <c r="AP271" s="154">
        <v>0</v>
      </c>
      <c r="AQ271" s="172" t="s">
        <v>105</v>
      </c>
      <c r="AR271" s="154">
        <v>0</v>
      </c>
      <c r="AS271" s="172" t="s">
        <v>105</v>
      </c>
      <c r="AT271" s="154">
        <v>0</v>
      </c>
      <c r="AU271" s="3" t="s">
        <v>105</v>
      </c>
      <c r="AV271" s="154">
        <v>0</v>
      </c>
      <c r="AW271" s="3" t="s">
        <v>105</v>
      </c>
      <c r="AX271" s="3">
        <v>0</v>
      </c>
      <c r="AY271" s="172" t="s">
        <v>105</v>
      </c>
      <c r="AZ271" s="3">
        <f t="shared" si="28"/>
        <v>0</v>
      </c>
      <c r="BA271" s="159">
        <f t="shared" si="29"/>
        <v>92838276</v>
      </c>
      <c r="BB271" s="171">
        <f t="shared" si="26"/>
        <v>0</v>
      </c>
      <c r="BC271" s="171">
        <v>0</v>
      </c>
      <c r="BD271" s="171">
        <v>0</v>
      </c>
      <c r="BE271" s="171">
        <v>0</v>
      </c>
      <c r="BF271" s="171">
        <v>0</v>
      </c>
      <c r="BG271" s="172">
        <v>44926</v>
      </c>
      <c r="BH271" s="172">
        <v>44926</v>
      </c>
      <c r="BI271" s="174">
        <f t="shared" ca="1" si="30"/>
        <v>-1203</v>
      </c>
      <c r="BJ271" s="3" t="s">
        <v>281</v>
      </c>
      <c r="BK271" s="172" t="s">
        <v>105</v>
      </c>
      <c r="BL271" s="3" t="s">
        <v>282</v>
      </c>
      <c r="BM271" s="3" t="s">
        <v>92</v>
      </c>
      <c r="BN271" s="3" t="s">
        <v>2770</v>
      </c>
      <c r="BO271" s="3">
        <v>0</v>
      </c>
      <c r="BP271" s="3" t="s">
        <v>394</v>
      </c>
      <c r="BQ271" s="172">
        <v>44586</v>
      </c>
      <c r="BR271" s="3" t="s">
        <v>322</v>
      </c>
      <c r="BS271" s="3">
        <v>2022</v>
      </c>
      <c r="BT271" s="181" t="s">
        <v>2771</v>
      </c>
      <c r="BU271" s="3" t="s">
        <v>105</v>
      </c>
      <c r="BV271" s="3" t="s">
        <v>40</v>
      </c>
      <c r="BW271" s="3" t="s">
        <v>93</v>
      </c>
      <c r="BX271" s="3" t="s">
        <v>105</v>
      </c>
      <c r="BY271" s="3" t="s">
        <v>671</v>
      </c>
      <c r="BZ271" s="3" t="s">
        <v>105</v>
      </c>
      <c r="CA271" s="3" t="s">
        <v>303</v>
      </c>
      <c r="CB271" s="3" t="s">
        <v>289</v>
      </c>
      <c r="CC271" s="203" t="s">
        <v>2772</v>
      </c>
      <c r="CD271" s="1"/>
      <c r="CE271" s="1"/>
      <c r="CF271" s="171" t="s">
        <v>2752</v>
      </c>
      <c r="CG271" s="171" t="s">
        <v>831</v>
      </c>
      <c r="CH271" s="171" t="s">
        <v>167</v>
      </c>
      <c r="CI271" s="171" t="s">
        <v>477</v>
      </c>
    </row>
    <row r="272" spans="1:87" ht="126" hidden="1" x14ac:dyDescent="0.25">
      <c r="A272" s="3" t="s">
        <v>2773</v>
      </c>
      <c r="B272" s="175">
        <v>293</v>
      </c>
      <c r="C272" s="170" t="str">
        <f t="shared" si="27"/>
        <v>JEP-242-2022</v>
      </c>
      <c r="D272" s="3" t="s">
        <v>2774</v>
      </c>
      <c r="E272" s="3" t="s">
        <v>677</v>
      </c>
      <c r="F272" s="172">
        <v>44579</v>
      </c>
      <c r="G272" s="3" t="s">
        <v>2775</v>
      </c>
      <c r="H272" s="3" t="s">
        <v>29</v>
      </c>
      <c r="I272" s="3" t="s">
        <v>27</v>
      </c>
      <c r="J272" s="165">
        <v>1013669647</v>
      </c>
      <c r="K272" s="3">
        <v>5</v>
      </c>
      <c r="L272" s="3" t="s">
        <v>9</v>
      </c>
      <c r="M272" s="3" t="s">
        <v>105</v>
      </c>
      <c r="N272" s="3" t="s">
        <v>2776</v>
      </c>
      <c r="O272" s="171" t="s">
        <v>12</v>
      </c>
      <c r="P272" s="3" t="s">
        <v>277</v>
      </c>
      <c r="Q272" s="3" t="s">
        <v>167</v>
      </c>
      <c r="R272" s="171" t="s">
        <v>779</v>
      </c>
      <c r="S272" s="171" t="s">
        <v>104</v>
      </c>
      <c r="T272" s="171" t="s">
        <v>2745</v>
      </c>
      <c r="U272" s="171" t="s">
        <v>2746</v>
      </c>
      <c r="V272" s="171" t="s">
        <v>105</v>
      </c>
      <c r="W272" s="171" t="s">
        <v>105</v>
      </c>
      <c r="X272" s="171" t="s">
        <v>105</v>
      </c>
      <c r="Y272" s="171" t="s">
        <v>280</v>
      </c>
      <c r="Z272" s="115">
        <v>41320867</v>
      </c>
      <c r="AA272" s="171" t="s">
        <v>105</v>
      </c>
      <c r="AB272" s="171" t="s">
        <v>105</v>
      </c>
      <c r="AC272" s="153" t="s">
        <v>1115</v>
      </c>
      <c r="AD272" s="153" t="s">
        <v>105</v>
      </c>
      <c r="AE272" s="175">
        <v>53122</v>
      </c>
      <c r="AF272" s="175">
        <v>50622</v>
      </c>
      <c r="AG272" s="175" t="s">
        <v>732</v>
      </c>
      <c r="AH272" s="172">
        <v>44584</v>
      </c>
      <c r="AI272" s="172">
        <v>44587</v>
      </c>
      <c r="AJ272" s="3" t="s">
        <v>105</v>
      </c>
      <c r="AK272" s="173" t="s">
        <v>105</v>
      </c>
      <c r="AL272" s="3" t="s">
        <v>105</v>
      </c>
      <c r="AM272" s="172" t="s">
        <v>105</v>
      </c>
      <c r="AN272" s="154">
        <v>0</v>
      </c>
      <c r="AO272" s="3" t="s">
        <v>105</v>
      </c>
      <c r="AP272" s="154">
        <v>0</v>
      </c>
      <c r="AQ272" s="172" t="s">
        <v>105</v>
      </c>
      <c r="AR272" s="154">
        <v>0</v>
      </c>
      <c r="AS272" s="172" t="s">
        <v>105</v>
      </c>
      <c r="AT272" s="154">
        <v>0</v>
      </c>
      <c r="AU272" s="3" t="s">
        <v>105</v>
      </c>
      <c r="AV272" s="154">
        <v>0</v>
      </c>
      <c r="AW272" s="3" t="s">
        <v>105</v>
      </c>
      <c r="AX272" s="3">
        <v>0</v>
      </c>
      <c r="AY272" s="172" t="s">
        <v>105</v>
      </c>
      <c r="AZ272" s="3">
        <f t="shared" si="28"/>
        <v>0</v>
      </c>
      <c r="BA272" s="159">
        <f t="shared" si="29"/>
        <v>41320867</v>
      </c>
      <c r="BB272" s="171">
        <f t="shared" si="26"/>
        <v>0</v>
      </c>
      <c r="BC272" s="171">
        <v>0</v>
      </c>
      <c r="BD272" s="171">
        <v>0</v>
      </c>
      <c r="BE272" s="171">
        <v>0</v>
      </c>
      <c r="BF272" s="171">
        <v>0</v>
      </c>
      <c r="BG272" s="172">
        <v>44926</v>
      </c>
      <c r="BH272" s="172">
        <v>44926</v>
      </c>
      <c r="BI272" s="174">
        <f t="shared" ca="1" si="30"/>
        <v>-1203</v>
      </c>
      <c r="BJ272" s="3" t="s">
        <v>281</v>
      </c>
      <c r="BK272" s="172" t="s">
        <v>105</v>
      </c>
      <c r="BL272" s="3" t="s">
        <v>282</v>
      </c>
      <c r="BM272" s="3" t="s">
        <v>92</v>
      </c>
      <c r="BN272" s="3" t="s">
        <v>2777</v>
      </c>
      <c r="BO272" s="3">
        <v>0</v>
      </c>
      <c r="BP272" s="3" t="s">
        <v>310</v>
      </c>
      <c r="BQ272" s="172">
        <v>44585</v>
      </c>
      <c r="BR272" s="3" t="s">
        <v>2778</v>
      </c>
      <c r="BS272" s="3">
        <v>2022</v>
      </c>
      <c r="BT272" s="151" t="s">
        <v>2779</v>
      </c>
      <c r="BU272" s="3" t="s">
        <v>105</v>
      </c>
      <c r="BV272" s="3" t="s">
        <v>40</v>
      </c>
      <c r="BW272" s="3" t="s">
        <v>93</v>
      </c>
      <c r="BX272" s="3" t="s">
        <v>105</v>
      </c>
      <c r="BY272" s="3" t="s">
        <v>418</v>
      </c>
      <c r="BZ272" s="3" t="s">
        <v>105</v>
      </c>
      <c r="CA272" s="3" t="s">
        <v>288</v>
      </c>
      <c r="CB272" s="3" t="s">
        <v>289</v>
      </c>
      <c r="CC272" s="203" t="s">
        <v>2780</v>
      </c>
      <c r="CD272" s="1"/>
      <c r="CE272" s="1"/>
      <c r="CF272" s="171" t="s">
        <v>2752</v>
      </c>
      <c r="CG272" s="171" t="s">
        <v>831</v>
      </c>
      <c r="CH272" s="171" t="s">
        <v>167</v>
      </c>
      <c r="CI272" s="171" t="s">
        <v>477</v>
      </c>
    </row>
    <row r="273" spans="1:87" ht="126" hidden="1" x14ac:dyDescent="0.25">
      <c r="A273" s="3" t="s">
        <v>2781</v>
      </c>
      <c r="B273" s="175">
        <v>294</v>
      </c>
      <c r="C273" s="170" t="str">
        <f t="shared" si="27"/>
        <v>JEP-159-2022</v>
      </c>
      <c r="D273" s="3" t="s">
        <v>2782</v>
      </c>
      <c r="E273" s="3" t="s">
        <v>578</v>
      </c>
      <c r="F273" s="172">
        <v>44574</v>
      </c>
      <c r="G273" s="3" t="s">
        <v>2783</v>
      </c>
      <c r="H273" s="3" t="s">
        <v>29</v>
      </c>
      <c r="I273" s="3" t="s">
        <v>27</v>
      </c>
      <c r="J273" s="165">
        <v>1061688616</v>
      </c>
      <c r="K273" s="3">
        <v>2</v>
      </c>
      <c r="L273" s="3" t="s">
        <v>9</v>
      </c>
      <c r="M273" s="3" t="s">
        <v>105</v>
      </c>
      <c r="N273" s="3" t="s">
        <v>2784</v>
      </c>
      <c r="O273" s="171" t="s">
        <v>14</v>
      </c>
      <c r="P273" s="3" t="s">
        <v>277</v>
      </c>
      <c r="Q273" s="3" t="s">
        <v>167</v>
      </c>
      <c r="R273" s="171" t="s">
        <v>779</v>
      </c>
      <c r="S273" s="171" t="s">
        <v>1355</v>
      </c>
      <c r="T273" s="171" t="s">
        <v>1356</v>
      </c>
      <c r="U273" s="171" t="s">
        <v>1357</v>
      </c>
      <c r="V273" s="171" t="s">
        <v>105</v>
      </c>
      <c r="W273" s="171" t="s">
        <v>105</v>
      </c>
      <c r="X273" s="171" t="s">
        <v>105</v>
      </c>
      <c r="Y273" s="171" t="s">
        <v>280</v>
      </c>
      <c r="Z273" s="115">
        <v>84810209</v>
      </c>
      <c r="AA273" s="171" t="s">
        <v>105</v>
      </c>
      <c r="AB273" s="171" t="s">
        <v>105</v>
      </c>
      <c r="AC273" s="153">
        <v>7228143</v>
      </c>
      <c r="AD273" s="153" t="s">
        <v>105</v>
      </c>
      <c r="AE273" s="175">
        <v>36222</v>
      </c>
      <c r="AF273" s="175">
        <v>44122</v>
      </c>
      <c r="AG273" s="175">
        <v>2018011001091</v>
      </c>
      <c r="AH273" s="172">
        <v>44581</v>
      </c>
      <c r="AI273" s="172">
        <v>44582</v>
      </c>
      <c r="AJ273" s="3" t="s">
        <v>105</v>
      </c>
      <c r="AK273" s="173" t="s">
        <v>105</v>
      </c>
      <c r="AL273" s="3" t="s">
        <v>105</v>
      </c>
      <c r="AM273" s="172" t="s">
        <v>105</v>
      </c>
      <c r="AN273" s="154">
        <v>0</v>
      </c>
      <c r="AO273" s="3" t="s">
        <v>105</v>
      </c>
      <c r="AP273" s="154">
        <v>0</v>
      </c>
      <c r="AQ273" s="172" t="s">
        <v>105</v>
      </c>
      <c r="AR273" s="154">
        <v>0</v>
      </c>
      <c r="AS273" s="3" t="s">
        <v>105</v>
      </c>
      <c r="AT273" s="154">
        <v>0</v>
      </c>
      <c r="AU273" s="3" t="s">
        <v>105</v>
      </c>
      <c r="AV273" s="154">
        <v>0</v>
      </c>
      <c r="AW273" s="3" t="s">
        <v>105</v>
      </c>
      <c r="AX273" s="3">
        <v>0</v>
      </c>
      <c r="AY273" s="172" t="s">
        <v>105</v>
      </c>
      <c r="AZ273" s="3">
        <f t="shared" si="28"/>
        <v>0</v>
      </c>
      <c r="BA273" s="159">
        <f t="shared" si="29"/>
        <v>84810209</v>
      </c>
      <c r="BB273" s="171">
        <f t="shared" si="26"/>
        <v>0</v>
      </c>
      <c r="BC273" s="171">
        <v>0</v>
      </c>
      <c r="BD273" s="171">
        <v>0</v>
      </c>
      <c r="BE273" s="171">
        <v>0</v>
      </c>
      <c r="BF273" s="171">
        <v>0</v>
      </c>
      <c r="BG273" s="172">
        <v>44926</v>
      </c>
      <c r="BH273" s="172">
        <v>44926</v>
      </c>
      <c r="BI273" s="174">
        <f t="shared" ca="1" si="30"/>
        <v>-1203</v>
      </c>
      <c r="BJ273" s="3" t="s">
        <v>281</v>
      </c>
      <c r="BK273" s="172" t="s">
        <v>105</v>
      </c>
      <c r="BL273" s="3" t="s">
        <v>2616</v>
      </c>
      <c r="BM273" s="3" t="s">
        <v>92</v>
      </c>
      <c r="BN273" s="3" t="s">
        <v>2785</v>
      </c>
      <c r="BO273" s="3">
        <v>0</v>
      </c>
      <c r="BP273" s="3" t="s">
        <v>310</v>
      </c>
      <c r="BQ273" s="172">
        <v>44581</v>
      </c>
      <c r="BR273" s="3" t="s">
        <v>2533</v>
      </c>
      <c r="BS273" s="3">
        <v>2022</v>
      </c>
      <c r="BT273" s="151" t="s">
        <v>2786</v>
      </c>
      <c r="BU273" s="3" t="s">
        <v>105</v>
      </c>
      <c r="BV273" s="3" t="s">
        <v>40</v>
      </c>
      <c r="BW273" s="3" t="s">
        <v>93</v>
      </c>
      <c r="BX273" s="3" t="s">
        <v>105</v>
      </c>
      <c r="BY273" s="3" t="s">
        <v>920</v>
      </c>
      <c r="BZ273" s="3" t="s">
        <v>105</v>
      </c>
      <c r="CA273" s="3" t="s">
        <v>303</v>
      </c>
      <c r="CB273" s="3" t="s">
        <v>289</v>
      </c>
      <c r="CC273" s="204" t="s">
        <v>2787</v>
      </c>
      <c r="CD273" s="1"/>
      <c r="CE273" s="1"/>
      <c r="CF273" s="171" t="s">
        <v>1340</v>
      </c>
      <c r="CG273" s="171" t="s">
        <v>1341</v>
      </c>
      <c r="CH273" s="171" t="s">
        <v>167</v>
      </c>
      <c r="CI273" s="171" t="s">
        <v>477</v>
      </c>
    </row>
    <row r="274" spans="1:87" ht="396" hidden="1" x14ac:dyDescent="0.25">
      <c r="A274" s="3" t="s">
        <v>2788</v>
      </c>
      <c r="B274" s="175">
        <v>295</v>
      </c>
      <c r="C274" s="170" t="str">
        <f t="shared" si="27"/>
        <v>JEP-180-2022</v>
      </c>
      <c r="D274" s="3" t="s">
        <v>2789</v>
      </c>
      <c r="E274" s="3" t="s">
        <v>559</v>
      </c>
      <c r="F274" s="172">
        <v>44572</v>
      </c>
      <c r="G274" s="3" t="s">
        <v>2790</v>
      </c>
      <c r="H274" s="3" t="s">
        <v>29</v>
      </c>
      <c r="I274" s="3" t="s">
        <v>27</v>
      </c>
      <c r="J274" s="165">
        <v>1018452569</v>
      </c>
      <c r="K274" s="3">
        <v>4</v>
      </c>
      <c r="L274" s="3" t="s">
        <v>9</v>
      </c>
      <c r="M274" s="3" t="s">
        <v>105</v>
      </c>
      <c r="N274" s="3" t="s">
        <v>2791</v>
      </c>
      <c r="O274" s="171" t="s">
        <v>14</v>
      </c>
      <c r="P274" s="3" t="s">
        <v>277</v>
      </c>
      <c r="Q274" s="3" t="s">
        <v>167</v>
      </c>
      <c r="R274" s="171" t="s">
        <v>779</v>
      </c>
      <c r="S274" s="171" t="s">
        <v>1355</v>
      </c>
      <c r="T274" s="171" t="s">
        <v>1356</v>
      </c>
      <c r="U274" s="171" t="s">
        <v>1357</v>
      </c>
      <c r="V274" s="171" t="s">
        <v>105</v>
      </c>
      <c r="W274" s="171" t="s">
        <v>105</v>
      </c>
      <c r="X274" s="171" t="s">
        <v>105</v>
      </c>
      <c r="Y274" s="171" t="s">
        <v>280</v>
      </c>
      <c r="Z274" s="115">
        <v>54278510</v>
      </c>
      <c r="AA274" s="171" t="s">
        <v>105</v>
      </c>
      <c r="AB274" s="171" t="s">
        <v>105</v>
      </c>
      <c r="AC274" s="153" t="s">
        <v>2792</v>
      </c>
      <c r="AD274" s="153" t="s">
        <v>105</v>
      </c>
      <c r="AE274" s="175">
        <v>39022</v>
      </c>
      <c r="AF274" s="175">
        <v>44422</v>
      </c>
      <c r="AG274" s="175">
        <v>2018011001091</v>
      </c>
      <c r="AH274" s="172">
        <v>44581</v>
      </c>
      <c r="AI274" s="172">
        <v>44582</v>
      </c>
      <c r="AJ274" s="3" t="s">
        <v>105</v>
      </c>
      <c r="AK274" s="173" t="s">
        <v>105</v>
      </c>
      <c r="AL274" s="3" t="s">
        <v>105</v>
      </c>
      <c r="AM274" s="172" t="s">
        <v>105</v>
      </c>
      <c r="AN274" s="154">
        <v>0</v>
      </c>
      <c r="AO274" s="3" t="s">
        <v>105</v>
      </c>
      <c r="AP274" s="154">
        <v>0</v>
      </c>
      <c r="AQ274" s="172" t="s">
        <v>105</v>
      </c>
      <c r="AR274" s="154">
        <v>0</v>
      </c>
      <c r="AS274" s="3" t="s">
        <v>105</v>
      </c>
      <c r="AT274" s="154">
        <v>0</v>
      </c>
      <c r="AU274" s="3" t="s">
        <v>105</v>
      </c>
      <c r="AV274" s="154">
        <v>0</v>
      </c>
      <c r="AW274" s="3" t="s">
        <v>105</v>
      </c>
      <c r="AX274" s="3">
        <v>0</v>
      </c>
      <c r="AY274" s="172" t="s">
        <v>105</v>
      </c>
      <c r="AZ274" s="3">
        <f t="shared" si="28"/>
        <v>0</v>
      </c>
      <c r="BA274" s="159">
        <f t="shared" si="29"/>
        <v>54278510</v>
      </c>
      <c r="BB274" s="171">
        <f t="shared" si="26"/>
        <v>0</v>
      </c>
      <c r="BC274" s="171">
        <v>0</v>
      </c>
      <c r="BD274" s="171">
        <v>0</v>
      </c>
      <c r="BE274" s="171">
        <v>0</v>
      </c>
      <c r="BF274" s="171">
        <v>0</v>
      </c>
      <c r="BG274" s="172">
        <v>44926</v>
      </c>
      <c r="BH274" s="172">
        <v>44926</v>
      </c>
      <c r="BI274" s="174">
        <f t="shared" ca="1" si="30"/>
        <v>-1203</v>
      </c>
      <c r="BJ274" s="3" t="s">
        <v>281</v>
      </c>
      <c r="BK274" s="172" t="s">
        <v>105</v>
      </c>
      <c r="BL274" s="3" t="s">
        <v>282</v>
      </c>
      <c r="BM274" s="3" t="s">
        <v>298</v>
      </c>
      <c r="BN274" s="3" t="s">
        <v>2793</v>
      </c>
      <c r="BO274" s="3">
        <v>0</v>
      </c>
      <c r="BP274" s="3" t="s">
        <v>284</v>
      </c>
      <c r="BQ274" s="172">
        <v>44581</v>
      </c>
      <c r="BR274" s="3" t="s">
        <v>1034</v>
      </c>
      <c r="BS274" s="3">
        <v>2022</v>
      </c>
      <c r="BT274" s="151" t="s">
        <v>2794</v>
      </c>
      <c r="BU274" s="3" t="s">
        <v>105</v>
      </c>
      <c r="BV274" s="3" t="s">
        <v>40</v>
      </c>
      <c r="BW274" s="3" t="s">
        <v>93</v>
      </c>
      <c r="BX274" s="3" t="s">
        <v>105</v>
      </c>
      <c r="BY274" s="3" t="s">
        <v>418</v>
      </c>
      <c r="BZ274" s="3" t="s">
        <v>105</v>
      </c>
      <c r="CA274" s="3" t="s">
        <v>288</v>
      </c>
      <c r="CB274" s="3" t="s">
        <v>289</v>
      </c>
      <c r="CC274" s="204" t="s">
        <v>2795</v>
      </c>
      <c r="CD274" s="1"/>
      <c r="CE274" s="1"/>
      <c r="CF274" s="171" t="s">
        <v>1340</v>
      </c>
      <c r="CG274" s="171" t="s">
        <v>1341</v>
      </c>
      <c r="CH274" s="171" t="s">
        <v>167</v>
      </c>
      <c r="CI274" s="171" t="s">
        <v>477</v>
      </c>
    </row>
    <row r="275" spans="1:87" ht="126" hidden="1" x14ac:dyDescent="0.25">
      <c r="A275" s="3" t="s">
        <v>2796</v>
      </c>
      <c r="B275" s="175">
        <v>296</v>
      </c>
      <c r="C275" s="170" t="str">
        <f t="shared" si="27"/>
        <v>JEP-162-2022</v>
      </c>
      <c r="D275" s="3" t="s">
        <v>2797</v>
      </c>
      <c r="E275" s="3" t="s">
        <v>578</v>
      </c>
      <c r="F275" s="172">
        <v>44574</v>
      </c>
      <c r="G275" s="3" t="s">
        <v>2798</v>
      </c>
      <c r="H275" s="3" t="s">
        <v>29</v>
      </c>
      <c r="I275" s="3" t="s">
        <v>27</v>
      </c>
      <c r="J275" s="165" t="s">
        <v>2799</v>
      </c>
      <c r="K275" s="3">
        <v>6</v>
      </c>
      <c r="L275" s="3" t="s">
        <v>9</v>
      </c>
      <c r="M275" s="3" t="s">
        <v>105</v>
      </c>
      <c r="N275" s="3" t="s">
        <v>2784</v>
      </c>
      <c r="O275" s="171" t="s">
        <v>14</v>
      </c>
      <c r="P275" s="3" t="s">
        <v>277</v>
      </c>
      <c r="Q275" s="3" t="s">
        <v>167</v>
      </c>
      <c r="R275" s="171" t="s">
        <v>779</v>
      </c>
      <c r="S275" s="171" t="s">
        <v>1355</v>
      </c>
      <c r="T275" s="171" t="s">
        <v>1356</v>
      </c>
      <c r="U275" s="171" t="s">
        <v>1357</v>
      </c>
      <c r="V275" s="171" t="s">
        <v>105</v>
      </c>
      <c r="W275" s="171" t="s">
        <v>105</v>
      </c>
      <c r="X275" s="171" t="s">
        <v>105</v>
      </c>
      <c r="Y275" s="171" t="s">
        <v>280</v>
      </c>
      <c r="Z275" s="115">
        <v>84810209</v>
      </c>
      <c r="AA275" s="171" t="s">
        <v>105</v>
      </c>
      <c r="AB275" s="171" t="s">
        <v>105</v>
      </c>
      <c r="AC275" s="153" t="s">
        <v>1495</v>
      </c>
      <c r="AD275" s="153" t="s">
        <v>105</v>
      </c>
      <c r="AE275" s="175">
        <v>36122</v>
      </c>
      <c r="AF275" s="175">
        <v>51522</v>
      </c>
      <c r="AG275" s="175">
        <v>2018011001091</v>
      </c>
      <c r="AH275" s="172">
        <v>44582</v>
      </c>
      <c r="AI275" s="172">
        <v>44589</v>
      </c>
      <c r="AJ275" s="3" t="s">
        <v>2800</v>
      </c>
      <c r="AK275" s="175">
        <v>53017009</v>
      </c>
      <c r="AL275" s="3">
        <v>3</v>
      </c>
      <c r="AM275" s="172">
        <v>44683</v>
      </c>
      <c r="AN275" s="154">
        <v>0</v>
      </c>
      <c r="AO275" s="3" t="s">
        <v>105</v>
      </c>
      <c r="AP275" s="154">
        <v>0</v>
      </c>
      <c r="AQ275" s="172" t="s">
        <v>105</v>
      </c>
      <c r="AR275" s="154">
        <v>0</v>
      </c>
      <c r="AS275" s="3" t="s">
        <v>105</v>
      </c>
      <c r="AT275" s="154">
        <v>0</v>
      </c>
      <c r="AU275" s="3" t="s">
        <v>105</v>
      </c>
      <c r="AV275" s="154">
        <v>0</v>
      </c>
      <c r="AW275" s="3" t="s">
        <v>105</v>
      </c>
      <c r="AX275" s="3">
        <v>0</v>
      </c>
      <c r="AY275" s="172" t="s">
        <v>105</v>
      </c>
      <c r="AZ275" s="3">
        <f t="shared" si="28"/>
        <v>0</v>
      </c>
      <c r="BA275" s="159">
        <f t="shared" si="29"/>
        <v>84810209</v>
      </c>
      <c r="BB275" s="171">
        <f t="shared" si="26"/>
        <v>0</v>
      </c>
      <c r="BC275" s="171">
        <v>0</v>
      </c>
      <c r="BD275" s="171">
        <v>0</v>
      </c>
      <c r="BE275" s="171">
        <v>0</v>
      </c>
      <c r="BF275" s="171">
        <v>0</v>
      </c>
      <c r="BG275" s="172">
        <v>44926</v>
      </c>
      <c r="BH275" s="172">
        <v>44926</v>
      </c>
      <c r="BI275" s="174">
        <f t="shared" ca="1" si="30"/>
        <v>-1203</v>
      </c>
      <c r="BJ275" s="3" t="s">
        <v>281</v>
      </c>
      <c r="BK275" s="172" t="s">
        <v>105</v>
      </c>
      <c r="BL275" s="3" t="s">
        <v>2801</v>
      </c>
      <c r="BM275" s="3" t="s">
        <v>92</v>
      </c>
      <c r="BN275" s="3" t="s">
        <v>2802</v>
      </c>
      <c r="BO275" s="3" t="s">
        <v>339</v>
      </c>
      <c r="BP275" s="3" t="s">
        <v>1271</v>
      </c>
      <c r="BQ275" s="172" t="s">
        <v>2803</v>
      </c>
      <c r="BR275" s="3" t="s">
        <v>2804</v>
      </c>
      <c r="BS275" s="172" t="s">
        <v>2805</v>
      </c>
      <c r="BT275" s="151" t="s">
        <v>2806</v>
      </c>
      <c r="BU275" s="3" t="s">
        <v>2807</v>
      </c>
      <c r="BV275" s="3" t="s">
        <v>40</v>
      </c>
      <c r="BW275" s="3" t="s">
        <v>69</v>
      </c>
      <c r="BX275" s="3" t="s">
        <v>105</v>
      </c>
      <c r="BY275" s="3" t="s">
        <v>920</v>
      </c>
      <c r="BZ275" s="3" t="s">
        <v>105</v>
      </c>
      <c r="CA275" s="3" t="s">
        <v>303</v>
      </c>
      <c r="CB275" s="3" t="s">
        <v>289</v>
      </c>
      <c r="CC275" s="204" t="s">
        <v>2808</v>
      </c>
      <c r="CD275" s="1"/>
      <c r="CE275" s="1"/>
      <c r="CF275" s="171" t="s">
        <v>1340</v>
      </c>
      <c r="CG275" s="171" t="s">
        <v>1341</v>
      </c>
      <c r="CH275" s="171" t="s">
        <v>167</v>
      </c>
      <c r="CI275" s="171" t="s">
        <v>477</v>
      </c>
    </row>
    <row r="276" spans="1:87" ht="126" hidden="1" x14ac:dyDescent="0.25">
      <c r="A276" s="3" t="s">
        <v>2809</v>
      </c>
      <c r="B276" s="175">
        <v>297</v>
      </c>
      <c r="C276" s="170" t="str">
        <f t="shared" si="27"/>
        <v>JEP-161-2022</v>
      </c>
      <c r="D276" s="3" t="s">
        <v>2810</v>
      </c>
      <c r="E276" s="3" t="s">
        <v>578</v>
      </c>
      <c r="F276" s="172">
        <v>44574</v>
      </c>
      <c r="G276" s="3" t="s">
        <v>2811</v>
      </c>
      <c r="H276" s="3" t="s">
        <v>29</v>
      </c>
      <c r="I276" s="3" t="s">
        <v>27</v>
      </c>
      <c r="J276" s="165">
        <v>43988037</v>
      </c>
      <c r="K276" s="3">
        <v>9</v>
      </c>
      <c r="L276" s="3" t="s">
        <v>9</v>
      </c>
      <c r="M276" s="3" t="s">
        <v>105</v>
      </c>
      <c r="N276" s="3" t="s">
        <v>2784</v>
      </c>
      <c r="O276" s="171" t="s">
        <v>14</v>
      </c>
      <c r="P276" s="3" t="s">
        <v>277</v>
      </c>
      <c r="Q276" s="3" t="s">
        <v>167</v>
      </c>
      <c r="R276" s="171" t="s">
        <v>779</v>
      </c>
      <c r="S276" s="171" t="s">
        <v>1355</v>
      </c>
      <c r="T276" s="171" t="s">
        <v>1356</v>
      </c>
      <c r="U276" s="171" t="s">
        <v>1357</v>
      </c>
      <c r="V276" s="171" t="s">
        <v>105</v>
      </c>
      <c r="W276" s="171" t="s">
        <v>105</v>
      </c>
      <c r="X276" s="171" t="s">
        <v>105</v>
      </c>
      <c r="Y276" s="171" t="s">
        <v>280</v>
      </c>
      <c r="Z276" s="115">
        <v>84810209</v>
      </c>
      <c r="AA276" s="171" t="s">
        <v>105</v>
      </c>
      <c r="AB276" s="171" t="s">
        <v>105</v>
      </c>
      <c r="AC276" s="153">
        <v>7228143</v>
      </c>
      <c r="AD276" s="153" t="s">
        <v>105</v>
      </c>
      <c r="AE276" s="175">
        <v>36022</v>
      </c>
      <c r="AF276" s="175">
        <v>51622</v>
      </c>
      <c r="AG276" s="175">
        <v>2018011001091</v>
      </c>
      <c r="AH276" s="172">
        <v>44582</v>
      </c>
      <c r="AI276" s="172">
        <v>44585</v>
      </c>
      <c r="AJ276" s="3" t="s">
        <v>2812</v>
      </c>
      <c r="AK276" s="175">
        <v>14296260</v>
      </c>
      <c r="AL276" s="3">
        <v>1</v>
      </c>
      <c r="AM276" s="172">
        <v>44805</v>
      </c>
      <c r="AN276" s="154">
        <v>0</v>
      </c>
      <c r="AO276" s="3" t="s">
        <v>105</v>
      </c>
      <c r="AP276" s="154">
        <v>0</v>
      </c>
      <c r="AQ276" s="172" t="s">
        <v>105</v>
      </c>
      <c r="AR276" s="154">
        <v>0</v>
      </c>
      <c r="AS276" s="3" t="s">
        <v>105</v>
      </c>
      <c r="AT276" s="154">
        <v>0</v>
      </c>
      <c r="AU276" s="3" t="s">
        <v>105</v>
      </c>
      <c r="AV276" s="154">
        <v>0</v>
      </c>
      <c r="AW276" s="3" t="s">
        <v>105</v>
      </c>
      <c r="AX276" s="3">
        <v>0</v>
      </c>
      <c r="AY276" s="172" t="s">
        <v>105</v>
      </c>
      <c r="AZ276" s="3">
        <f t="shared" si="28"/>
        <v>0</v>
      </c>
      <c r="BA276" s="159">
        <f t="shared" si="29"/>
        <v>84810209</v>
      </c>
      <c r="BB276" s="171">
        <f t="shared" si="26"/>
        <v>0</v>
      </c>
      <c r="BC276" s="171">
        <v>0</v>
      </c>
      <c r="BD276" s="171">
        <v>0</v>
      </c>
      <c r="BE276" s="171">
        <v>0</v>
      </c>
      <c r="BF276" s="171">
        <v>0</v>
      </c>
      <c r="BG276" s="172">
        <v>44926</v>
      </c>
      <c r="BH276" s="172">
        <v>44926</v>
      </c>
      <c r="BI276" s="174">
        <f t="shared" ca="1" si="30"/>
        <v>-1203</v>
      </c>
      <c r="BJ276" s="3" t="s">
        <v>281</v>
      </c>
      <c r="BK276" s="172" t="s">
        <v>105</v>
      </c>
      <c r="BL276" s="3" t="s">
        <v>2813</v>
      </c>
      <c r="BM276" s="3" t="s">
        <v>92</v>
      </c>
      <c r="BN276" s="3" t="s">
        <v>2814</v>
      </c>
      <c r="BO276" s="3" t="s">
        <v>339</v>
      </c>
      <c r="BP276" s="3" t="s">
        <v>1271</v>
      </c>
      <c r="BQ276" s="172" t="s">
        <v>2815</v>
      </c>
      <c r="BR276" s="3" t="s">
        <v>2816</v>
      </c>
      <c r="BS276" s="172" t="s">
        <v>2815</v>
      </c>
      <c r="BT276" s="151" t="s">
        <v>2817</v>
      </c>
      <c r="BU276" s="3" t="s">
        <v>2818</v>
      </c>
      <c r="BV276" s="3" t="s">
        <v>40</v>
      </c>
      <c r="BW276" s="3" t="s">
        <v>69</v>
      </c>
      <c r="BX276" s="3" t="s">
        <v>105</v>
      </c>
      <c r="BY276" s="3" t="s">
        <v>920</v>
      </c>
      <c r="BZ276" s="3" t="s">
        <v>105</v>
      </c>
      <c r="CA276" s="3" t="s">
        <v>303</v>
      </c>
      <c r="CB276" s="3" t="s">
        <v>289</v>
      </c>
      <c r="CC276" s="204" t="s">
        <v>2819</v>
      </c>
      <c r="CD276" s="1"/>
      <c r="CE276" s="1"/>
      <c r="CF276" s="171" t="s">
        <v>1340</v>
      </c>
      <c r="CG276" s="171" t="s">
        <v>1341</v>
      </c>
      <c r="CH276" s="171" t="s">
        <v>167</v>
      </c>
      <c r="CI276" s="171" t="s">
        <v>477</v>
      </c>
    </row>
    <row r="277" spans="1:87" ht="90" hidden="1" x14ac:dyDescent="0.25">
      <c r="A277" s="3" t="s">
        <v>2820</v>
      </c>
      <c r="B277" s="175">
        <v>298</v>
      </c>
      <c r="C277" s="170" t="str">
        <f t="shared" si="27"/>
        <v>JEP-298-2022</v>
      </c>
      <c r="D277" s="3" t="s">
        <v>2821</v>
      </c>
      <c r="E277" s="3" t="s">
        <v>517</v>
      </c>
      <c r="F277" s="172">
        <v>44582</v>
      </c>
      <c r="G277" s="3" t="s">
        <v>2822</v>
      </c>
      <c r="H277" s="3" t="s">
        <v>29</v>
      </c>
      <c r="I277" s="3" t="s">
        <v>27</v>
      </c>
      <c r="J277" s="165">
        <v>1110504810</v>
      </c>
      <c r="K277" s="3">
        <v>3</v>
      </c>
      <c r="L277" s="3" t="s">
        <v>9</v>
      </c>
      <c r="M277" s="3" t="s">
        <v>105</v>
      </c>
      <c r="N277" s="3" t="s">
        <v>2823</v>
      </c>
      <c r="O277" s="171" t="s">
        <v>14</v>
      </c>
      <c r="P277" s="3" t="s">
        <v>277</v>
      </c>
      <c r="Q277" s="3" t="s">
        <v>167</v>
      </c>
      <c r="R277" s="171" t="s">
        <v>779</v>
      </c>
      <c r="S277" s="171" t="s">
        <v>1355</v>
      </c>
      <c r="T277" s="171" t="s">
        <v>1356</v>
      </c>
      <c r="U277" s="171" t="s">
        <v>1357</v>
      </c>
      <c r="V277" s="171" t="s">
        <v>105</v>
      </c>
      <c r="W277" s="171" t="s">
        <v>105</v>
      </c>
      <c r="X277" s="171" t="s">
        <v>105</v>
      </c>
      <c r="Y277" s="171" t="s">
        <v>280</v>
      </c>
      <c r="Z277" s="115">
        <v>69823860</v>
      </c>
      <c r="AA277" s="171" t="s">
        <v>105</v>
      </c>
      <c r="AB277" s="171" t="s">
        <v>105</v>
      </c>
      <c r="AC277" s="153" t="s">
        <v>2824</v>
      </c>
      <c r="AD277" s="153" t="s">
        <v>105</v>
      </c>
      <c r="AE277" s="175">
        <v>47322</v>
      </c>
      <c r="AF277" s="175">
        <v>62022</v>
      </c>
      <c r="AG277" s="175" t="s">
        <v>732</v>
      </c>
      <c r="AH277" s="172">
        <v>44586</v>
      </c>
      <c r="AI277" s="172">
        <v>44588</v>
      </c>
      <c r="AJ277" s="3" t="s">
        <v>105</v>
      </c>
      <c r="AK277" s="173" t="s">
        <v>105</v>
      </c>
      <c r="AL277" s="3" t="s">
        <v>105</v>
      </c>
      <c r="AM277" s="172" t="s">
        <v>105</v>
      </c>
      <c r="AN277" s="154">
        <v>0</v>
      </c>
      <c r="AO277" s="3" t="s">
        <v>105</v>
      </c>
      <c r="AP277" s="154">
        <v>0</v>
      </c>
      <c r="AQ277" s="172" t="s">
        <v>105</v>
      </c>
      <c r="AR277" s="154">
        <v>0</v>
      </c>
      <c r="AS277" s="172" t="s">
        <v>105</v>
      </c>
      <c r="AT277" s="154">
        <v>0</v>
      </c>
      <c r="AU277" s="3" t="s">
        <v>105</v>
      </c>
      <c r="AV277" s="154">
        <v>0</v>
      </c>
      <c r="AW277" s="3" t="s">
        <v>105</v>
      </c>
      <c r="AX277" s="3">
        <v>0</v>
      </c>
      <c r="AY277" s="172" t="s">
        <v>105</v>
      </c>
      <c r="AZ277" s="3">
        <f t="shared" si="28"/>
        <v>0</v>
      </c>
      <c r="BA277" s="159">
        <f t="shared" si="29"/>
        <v>69823860</v>
      </c>
      <c r="BB277" s="171">
        <f t="shared" si="26"/>
        <v>0</v>
      </c>
      <c r="BC277" s="171">
        <v>0</v>
      </c>
      <c r="BD277" s="171">
        <v>0</v>
      </c>
      <c r="BE277" s="171">
        <v>0</v>
      </c>
      <c r="BF277" s="171">
        <v>0</v>
      </c>
      <c r="BG277" s="172">
        <v>44926</v>
      </c>
      <c r="BH277" s="172">
        <v>44926</v>
      </c>
      <c r="BI277" s="174">
        <f t="shared" ca="1" si="30"/>
        <v>-1203</v>
      </c>
      <c r="BJ277" s="3" t="s">
        <v>281</v>
      </c>
      <c r="BK277" s="172" t="s">
        <v>105</v>
      </c>
      <c r="BL277" s="3" t="s">
        <v>282</v>
      </c>
      <c r="BM277" s="3" t="s">
        <v>298</v>
      </c>
      <c r="BN277" s="175">
        <v>21471010169000</v>
      </c>
      <c r="BO277" s="3">
        <v>0</v>
      </c>
      <c r="BP277" s="172" t="s">
        <v>394</v>
      </c>
      <c r="BQ277" s="172">
        <v>44587</v>
      </c>
      <c r="BR277" s="3" t="s">
        <v>2825</v>
      </c>
      <c r="BS277" s="3">
        <v>2022</v>
      </c>
      <c r="BT277" s="3" t="s">
        <v>286</v>
      </c>
      <c r="BU277" s="3" t="s">
        <v>2826</v>
      </c>
      <c r="BV277" s="3" t="s">
        <v>40</v>
      </c>
      <c r="BW277" s="3" t="s">
        <v>73</v>
      </c>
      <c r="BX277" s="3" t="s">
        <v>105</v>
      </c>
      <c r="BY277" s="3" t="s">
        <v>418</v>
      </c>
      <c r="BZ277" s="3" t="s">
        <v>105</v>
      </c>
      <c r="CA277" s="3" t="s">
        <v>303</v>
      </c>
      <c r="CB277" s="3" t="s">
        <v>289</v>
      </c>
      <c r="CC277" s="151" t="s">
        <v>2827</v>
      </c>
      <c r="CD277" s="1"/>
      <c r="CE277" s="1"/>
      <c r="CF277" s="171" t="s">
        <v>1340</v>
      </c>
      <c r="CG277" s="171" t="s">
        <v>1341</v>
      </c>
      <c r="CH277" s="171" t="s">
        <v>167</v>
      </c>
      <c r="CI277" s="171" t="s">
        <v>477</v>
      </c>
    </row>
    <row r="278" spans="1:87" ht="126" x14ac:dyDescent="0.25">
      <c r="A278" s="3" t="s">
        <v>2828</v>
      </c>
      <c r="B278" s="175">
        <v>300</v>
      </c>
      <c r="C278" s="170" t="str">
        <f t="shared" si="27"/>
        <v>JEP-494-2022</v>
      </c>
      <c r="D278" s="3" t="s">
        <v>2829</v>
      </c>
      <c r="E278" s="3" t="s">
        <v>578</v>
      </c>
      <c r="F278" s="172">
        <v>44752</v>
      </c>
      <c r="G278" s="3" t="s">
        <v>2830</v>
      </c>
      <c r="H278" s="3" t="s">
        <v>29</v>
      </c>
      <c r="I278" s="3" t="s">
        <v>27</v>
      </c>
      <c r="J278" s="165">
        <v>1032378847</v>
      </c>
      <c r="K278" s="3">
        <v>1</v>
      </c>
      <c r="L278" s="3" t="s">
        <v>9</v>
      </c>
      <c r="M278" s="3" t="s">
        <v>474</v>
      </c>
      <c r="N278" s="3" t="s">
        <v>2831</v>
      </c>
      <c r="O278" s="171" t="s">
        <v>14</v>
      </c>
      <c r="P278" s="3" t="s">
        <v>277</v>
      </c>
      <c r="Q278" s="3" t="s">
        <v>167</v>
      </c>
      <c r="R278" s="171" t="s">
        <v>779</v>
      </c>
      <c r="S278" s="171" t="s">
        <v>1355</v>
      </c>
      <c r="T278" s="171" t="s">
        <v>1356</v>
      </c>
      <c r="U278" s="171" t="s">
        <v>1357</v>
      </c>
      <c r="V278" s="171" t="s">
        <v>105</v>
      </c>
      <c r="W278" s="171" t="s">
        <v>105</v>
      </c>
      <c r="X278" s="171" t="s">
        <v>105</v>
      </c>
      <c r="Y278" s="171" t="s">
        <v>280</v>
      </c>
      <c r="Z278" s="115">
        <v>36140715</v>
      </c>
      <c r="AA278" s="171" t="s">
        <v>105</v>
      </c>
      <c r="AB278" s="171" t="s">
        <v>105</v>
      </c>
      <c r="AC278" s="153">
        <v>7228143</v>
      </c>
      <c r="AD278" s="153" t="s">
        <v>105</v>
      </c>
      <c r="AE278" s="175">
        <v>77522</v>
      </c>
      <c r="AF278" s="175">
        <v>297022</v>
      </c>
      <c r="AG278" s="175">
        <v>2018011001091</v>
      </c>
      <c r="AH278" s="172">
        <v>44743</v>
      </c>
      <c r="AI278" s="172">
        <v>44747</v>
      </c>
      <c r="AJ278" s="3" t="s">
        <v>105</v>
      </c>
      <c r="AK278" s="3" t="s">
        <v>105</v>
      </c>
      <c r="AL278" s="3" t="s">
        <v>105</v>
      </c>
      <c r="AM278" s="172" t="s">
        <v>105</v>
      </c>
      <c r="AN278" s="154">
        <v>0</v>
      </c>
      <c r="AO278" s="3" t="s">
        <v>105</v>
      </c>
      <c r="AP278" s="154">
        <v>0</v>
      </c>
      <c r="AQ278" s="3" t="s">
        <v>105</v>
      </c>
      <c r="AR278" s="154">
        <v>0</v>
      </c>
      <c r="AS278" s="172" t="s">
        <v>105</v>
      </c>
      <c r="AT278" s="154">
        <v>0</v>
      </c>
      <c r="AU278" s="3" t="s">
        <v>105</v>
      </c>
      <c r="AV278" s="154">
        <v>0</v>
      </c>
      <c r="AW278" s="3" t="s">
        <v>105</v>
      </c>
      <c r="AX278" s="3">
        <v>0</v>
      </c>
      <c r="AY278" s="172" t="s">
        <v>105</v>
      </c>
      <c r="AZ278" s="3">
        <f t="shared" si="28"/>
        <v>0</v>
      </c>
      <c r="BA278" s="159">
        <f t="shared" si="29"/>
        <v>36140715</v>
      </c>
      <c r="BB278" s="171">
        <f t="shared" si="26"/>
        <v>0</v>
      </c>
      <c r="BC278" s="171">
        <v>0</v>
      </c>
      <c r="BD278" s="171">
        <v>0</v>
      </c>
      <c r="BE278" s="171">
        <v>0</v>
      </c>
      <c r="BF278" s="171">
        <v>0</v>
      </c>
      <c r="BG278" s="172">
        <v>44895</v>
      </c>
      <c r="BH278" s="172">
        <v>44895</v>
      </c>
      <c r="BI278" s="174">
        <f t="shared" ca="1" si="30"/>
        <v>-1234</v>
      </c>
      <c r="BJ278" s="3"/>
      <c r="BK278" s="172" t="s">
        <v>105</v>
      </c>
      <c r="BL278" s="3" t="s">
        <v>282</v>
      </c>
      <c r="BM278" s="3" t="s">
        <v>92</v>
      </c>
      <c r="BN278" s="3" t="s">
        <v>2832</v>
      </c>
      <c r="BO278" s="3">
        <v>0</v>
      </c>
      <c r="BP278" s="3" t="s">
        <v>416</v>
      </c>
      <c r="BQ278" s="172">
        <v>44747</v>
      </c>
      <c r="BR278" s="3" t="s">
        <v>2833</v>
      </c>
      <c r="BS278" s="3">
        <v>2022</v>
      </c>
      <c r="BT278" s="151" t="s">
        <v>2834</v>
      </c>
      <c r="BU278" s="3" t="s">
        <v>86</v>
      </c>
      <c r="BV278" s="3" t="s">
        <v>40</v>
      </c>
      <c r="BW278" s="3" t="s">
        <v>93</v>
      </c>
      <c r="BX278" s="3" t="s">
        <v>105</v>
      </c>
      <c r="BY278" s="3" t="s">
        <v>418</v>
      </c>
      <c r="BZ278" s="3" t="s">
        <v>105</v>
      </c>
      <c r="CA278" s="3" t="s">
        <v>288</v>
      </c>
      <c r="CB278" s="151" t="s">
        <v>2835</v>
      </c>
      <c r="CC278" s="151" t="s">
        <v>2836</v>
      </c>
      <c r="CD278" s="1"/>
      <c r="CE278" s="1"/>
      <c r="CF278" s="171" t="s">
        <v>1340</v>
      </c>
      <c r="CG278" s="171" t="s">
        <v>1341</v>
      </c>
      <c r="CH278" s="171" t="s">
        <v>167</v>
      </c>
      <c r="CI278" s="171" t="s">
        <v>477</v>
      </c>
    </row>
    <row r="279" spans="1:87" ht="90" x14ac:dyDescent="0.25">
      <c r="A279" s="3" t="s">
        <v>2837</v>
      </c>
      <c r="B279" s="175">
        <v>301</v>
      </c>
      <c r="C279" s="170" t="str">
        <f t="shared" si="27"/>
        <v>JEP-471-2022</v>
      </c>
      <c r="D279" s="3" t="s">
        <v>2838</v>
      </c>
      <c r="E279" s="3" t="s">
        <v>559</v>
      </c>
      <c r="F279" s="172">
        <v>44755</v>
      </c>
      <c r="G279" s="3" t="s">
        <v>2839</v>
      </c>
      <c r="H279" s="3" t="s">
        <v>29</v>
      </c>
      <c r="I279" s="3" t="s">
        <v>27</v>
      </c>
      <c r="J279" s="165">
        <v>77183721</v>
      </c>
      <c r="K279" s="3">
        <v>7</v>
      </c>
      <c r="L279" s="3" t="s">
        <v>9</v>
      </c>
      <c r="M279" s="3" t="s">
        <v>2840</v>
      </c>
      <c r="N279" s="3" t="s">
        <v>2841</v>
      </c>
      <c r="O279" s="171" t="s">
        <v>14</v>
      </c>
      <c r="P279" s="3" t="s">
        <v>277</v>
      </c>
      <c r="Q279" s="3" t="s">
        <v>167</v>
      </c>
      <c r="R279" s="171" t="s">
        <v>779</v>
      </c>
      <c r="S279" s="171" t="s">
        <v>1355</v>
      </c>
      <c r="T279" s="171" t="s">
        <v>1356</v>
      </c>
      <c r="U279" s="171" t="s">
        <v>1357</v>
      </c>
      <c r="V279" s="171" t="s">
        <v>105</v>
      </c>
      <c r="W279" s="171" t="s">
        <v>105</v>
      </c>
      <c r="X279" s="171" t="s">
        <v>105</v>
      </c>
      <c r="Y279" s="171" t="s">
        <v>280</v>
      </c>
      <c r="Z279" s="115">
        <v>36140715</v>
      </c>
      <c r="AA279" s="171" t="s">
        <v>105</v>
      </c>
      <c r="AB279" s="171" t="s">
        <v>105</v>
      </c>
      <c r="AC279" s="153">
        <v>7228143</v>
      </c>
      <c r="AD279" s="153" t="s">
        <v>105</v>
      </c>
      <c r="AE279" s="175">
        <v>73422</v>
      </c>
      <c r="AF279" s="175">
        <v>297622</v>
      </c>
      <c r="AG279" s="175" t="s">
        <v>979</v>
      </c>
      <c r="AH279" s="172">
        <v>44743</v>
      </c>
      <c r="AI279" s="172">
        <v>44747</v>
      </c>
      <c r="AJ279" s="3" t="s">
        <v>105</v>
      </c>
      <c r="AK279" s="3" t="s">
        <v>105</v>
      </c>
      <c r="AL279" s="3" t="s">
        <v>105</v>
      </c>
      <c r="AM279" s="172" t="s">
        <v>105</v>
      </c>
      <c r="AN279" s="154">
        <v>0</v>
      </c>
      <c r="AO279" s="3" t="s">
        <v>105</v>
      </c>
      <c r="AP279" s="154">
        <v>0</v>
      </c>
      <c r="AQ279" s="3" t="s">
        <v>105</v>
      </c>
      <c r="AR279" s="154">
        <v>0</v>
      </c>
      <c r="AS279" s="172" t="s">
        <v>105</v>
      </c>
      <c r="AT279" s="154">
        <v>0</v>
      </c>
      <c r="AU279" s="3" t="s">
        <v>105</v>
      </c>
      <c r="AV279" s="154">
        <v>0</v>
      </c>
      <c r="AW279" s="3" t="s">
        <v>105</v>
      </c>
      <c r="AX279" s="3">
        <v>0</v>
      </c>
      <c r="AY279" s="172" t="s">
        <v>105</v>
      </c>
      <c r="AZ279" s="3">
        <f t="shared" si="28"/>
        <v>0</v>
      </c>
      <c r="BA279" s="159">
        <f t="shared" si="29"/>
        <v>36140715</v>
      </c>
      <c r="BB279" s="171">
        <f t="shared" ref="BB279:BB342" si="31">BC279+BD279+BE279+BF279</f>
        <v>0</v>
      </c>
      <c r="BC279" s="171">
        <v>0</v>
      </c>
      <c r="BD279" s="171">
        <v>0</v>
      </c>
      <c r="BE279" s="171">
        <v>0</v>
      </c>
      <c r="BF279" s="171">
        <v>0</v>
      </c>
      <c r="BG279" s="172">
        <v>44895</v>
      </c>
      <c r="BH279" s="172">
        <v>44895</v>
      </c>
      <c r="BI279" s="174">
        <f t="shared" ca="1" si="30"/>
        <v>-1234</v>
      </c>
      <c r="BJ279" s="3" t="s">
        <v>414</v>
      </c>
      <c r="BK279" s="172" t="s">
        <v>105</v>
      </c>
      <c r="BL279" s="3" t="s">
        <v>282</v>
      </c>
      <c r="BM279" s="3" t="s">
        <v>92</v>
      </c>
      <c r="BN279" s="3" t="s">
        <v>2842</v>
      </c>
      <c r="BO279" s="3">
        <v>0</v>
      </c>
      <c r="BP279" s="3" t="s">
        <v>593</v>
      </c>
      <c r="BQ279" s="172">
        <v>44743</v>
      </c>
      <c r="BR279" s="3" t="s">
        <v>2183</v>
      </c>
      <c r="BS279" s="3">
        <v>2022</v>
      </c>
      <c r="BT279" s="3" t="s">
        <v>286</v>
      </c>
      <c r="BU279" s="3" t="s">
        <v>86</v>
      </c>
      <c r="BV279" s="3" t="s">
        <v>40</v>
      </c>
      <c r="BW279" s="3" t="s">
        <v>93</v>
      </c>
      <c r="BX279" s="3" t="s">
        <v>105</v>
      </c>
      <c r="BY279" s="3" t="s">
        <v>418</v>
      </c>
      <c r="BZ279" s="3" t="s">
        <v>105</v>
      </c>
      <c r="CA279" s="3" t="s">
        <v>288</v>
      </c>
      <c r="CB279" s="151" t="s">
        <v>2843</v>
      </c>
      <c r="CC279" s="151" t="s">
        <v>2844</v>
      </c>
      <c r="CD279" s="1"/>
      <c r="CE279" s="1"/>
      <c r="CF279" s="171" t="s">
        <v>1340</v>
      </c>
      <c r="CG279" s="171" t="s">
        <v>1341</v>
      </c>
      <c r="CH279" s="171" t="s">
        <v>167</v>
      </c>
      <c r="CI279" s="171" t="s">
        <v>477</v>
      </c>
    </row>
    <row r="280" spans="1:87" ht="396" hidden="1" x14ac:dyDescent="0.25">
      <c r="A280" s="3" t="s">
        <v>2845</v>
      </c>
      <c r="B280" s="175">
        <v>302</v>
      </c>
      <c r="C280" s="170" t="str">
        <f t="shared" si="27"/>
        <v>JEP-058-2022</v>
      </c>
      <c r="D280" s="3" t="s">
        <v>2846</v>
      </c>
      <c r="E280" s="3" t="s">
        <v>559</v>
      </c>
      <c r="F280" s="172" t="s">
        <v>274</v>
      </c>
      <c r="G280" s="3" t="s">
        <v>2847</v>
      </c>
      <c r="H280" s="3" t="s">
        <v>29</v>
      </c>
      <c r="I280" s="3" t="s">
        <v>27</v>
      </c>
      <c r="J280" s="165">
        <v>1140842597</v>
      </c>
      <c r="K280" s="3">
        <v>7</v>
      </c>
      <c r="L280" s="3" t="s">
        <v>9</v>
      </c>
      <c r="M280" s="3" t="s">
        <v>105</v>
      </c>
      <c r="N280" s="3" t="s">
        <v>2848</v>
      </c>
      <c r="O280" s="171" t="s">
        <v>14</v>
      </c>
      <c r="P280" s="3" t="s">
        <v>277</v>
      </c>
      <c r="Q280" s="3" t="s">
        <v>167</v>
      </c>
      <c r="R280" s="171" t="s">
        <v>779</v>
      </c>
      <c r="S280" s="171" t="s">
        <v>1355</v>
      </c>
      <c r="T280" s="171" t="s">
        <v>1356</v>
      </c>
      <c r="U280" s="171" t="s">
        <v>1357</v>
      </c>
      <c r="V280" s="171" t="s">
        <v>105</v>
      </c>
      <c r="W280" s="171" t="s">
        <v>105</v>
      </c>
      <c r="X280" s="171" t="s">
        <v>105</v>
      </c>
      <c r="Y280" s="171" t="s">
        <v>280</v>
      </c>
      <c r="Z280" s="115">
        <v>62277668</v>
      </c>
      <c r="AA280" s="171" t="s">
        <v>105</v>
      </c>
      <c r="AB280" s="171" t="s">
        <v>105</v>
      </c>
      <c r="AC280" s="153" t="s">
        <v>434</v>
      </c>
      <c r="AD280" s="153" t="s">
        <v>105</v>
      </c>
      <c r="AE280" s="175">
        <v>33022</v>
      </c>
      <c r="AF280" s="175">
        <v>28222</v>
      </c>
      <c r="AG280" s="175">
        <v>2018011001091</v>
      </c>
      <c r="AH280" s="172">
        <v>44572</v>
      </c>
      <c r="AI280" s="172">
        <v>44575</v>
      </c>
      <c r="AJ280" s="3" t="s">
        <v>105</v>
      </c>
      <c r="AK280" s="173" t="s">
        <v>105</v>
      </c>
      <c r="AL280" s="3" t="s">
        <v>105</v>
      </c>
      <c r="AM280" s="172" t="s">
        <v>105</v>
      </c>
      <c r="AN280" s="154">
        <v>0</v>
      </c>
      <c r="AO280" s="3" t="s">
        <v>105</v>
      </c>
      <c r="AP280" s="154">
        <v>0</v>
      </c>
      <c r="AQ280" s="172" t="s">
        <v>105</v>
      </c>
      <c r="AR280" s="154">
        <v>0</v>
      </c>
      <c r="AS280" s="3" t="s">
        <v>105</v>
      </c>
      <c r="AT280" s="154">
        <v>0</v>
      </c>
      <c r="AU280" s="3" t="s">
        <v>105</v>
      </c>
      <c r="AV280" s="154">
        <v>0</v>
      </c>
      <c r="AW280" s="3" t="s">
        <v>105</v>
      </c>
      <c r="AX280" s="3">
        <v>0</v>
      </c>
      <c r="AY280" s="172" t="s">
        <v>105</v>
      </c>
      <c r="AZ280" s="3">
        <f t="shared" si="28"/>
        <v>0</v>
      </c>
      <c r="BA280" s="159">
        <f t="shared" si="29"/>
        <v>62277668</v>
      </c>
      <c r="BB280" s="171">
        <f t="shared" si="31"/>
        <v>0</v>
      </c>
      <c r="BC280" s="171">
        <v>0</v>
      </c>
      <c r="BD280" s="171">
        <v>0</v>
      </c>
      <c r="BE280" s="171">
        <v>0</v>
      </c>
      <c r="BF280" s="171">
        <v>0</v>
      </c>
      <c r="BG280" s="172">
        <v>44926</v>
      </c>
      <c r="BH280" s="172">
        <v>44926</v>
      </c>
      <c r="BI280" s="174">
        <f t="shared" ca="1" si="30"/>
        <v>-1203</v>
      </c>
      <c r="BJ280" s="3" t="s">
        <v>281</v>
      </c>
      <c r="BK280" s="172" t="s">
        <v>105</v>
      </c>
      <c r="BL280" s="3" t="s">
        <v>282</v>
      </c>
      <c r="BM280" s="3" t="s">
        <v>92</v>
      </c>
      <c r="BN280" s="3" t="s">
        <v>2849</v>
      </c>
      <c r="BO280" s="3">
        <v>0</v>
      </c>
      <c r="BP280" s="3" t="s">
        <v>394</v>
      </c>
      <c r="BQ280" s="172">
        <v>44574</v>
      </c>
      <c r="BR280" s="3" t="s">
        <v>781</v>
      </c>
      <c r="BS280" s="3">
        <v>2022</v>
      </c>
      <c r="BT280" s="151" t="s">
        <v>2850</v>
      </c>
      <c r="BU280" s="3" t="s">
        <v>105</v>
      </c>
      <c r="BV280" s="3" t="s">
        <v>40</v>
      </c>
      <c r="BW280" s="3" t="s">
        <v>93</v>
      </c>
      <c r="BX280" s="3" t="s">
        <v>105</v>
      </c>
      <c r="BY280" s="3" t="s">
        <v>418</v>
      </c>
      <c r="BZ280" s="3" t="s">
        <v>105</v>
      </c>
      <c r="CA280" s="3" t="s">
        <v>288</v>
      </c>
      <c r="CB280" s="3" t="s">
        <v>289</v>
      </c>
      <c r="CC280" s="204" t="s">
        <v>2851</v>
      </c>
      <c r="CD280" s="1"/>
      <c r="CE280" s="1"/>
      <c r="CF280" s="171" t="s">
        <v>1340</v>
      </c>
      <c r="CG280" s="171" t="s">
        <v>1341</v>
      </c>
      <c r="CH280" s="171" t="s">
        <v>167</v>
      </c>
      <c r="CI280" s="171" t="s">
        <v>477</v>
      </c>
    </row>
    <row r="281" spans="1:87" ht="90" x14ac:dyDescent="0.25">
      <c r="A281" s="3" t="s">
        <v>2852</v>
      </c>
      <c r="B281" s="175">
        <v>303</v>
      </c>
      <c r="C281" s="170" t="str">
        <f t="shared" si="27"/>
        <v>JEP-504-2022</v>
      </c>
      <c r="D281" s="3" t="s">
        <v>2853</v>
      </c>
      <c r="E281" s="3" t="s">
        <v>410</v>
      </c>
      <c r="F281" s="172">
        <v>44755</v>
      </c>
      <c r="G281" s="3" t="s">
        <v>2854</v>
      </c>
      <c r="H281" s="3" t="s">
        <v>29</v>
      </c>
      <c r="I281" s="3" t="s">
        <v>27</v>
      </c>
      <c r="J281" s="165">
        <v>1057489435</v>
      </c>
      <c r="K281" s="3">
        <v>8</v>
      </c>
      <c r="L281" s="3" t="s">
        <v>9</v>
      </c>
      <c r="M281" s="3" t="s">
        <v>474</v>
      </c>
      <c r="N281" s="3" t="s">
        <v>2855</v>
      </c>
      <c r="O281" s="171" t="s">
        <v>12</v>
      </c>
      <c r="P281" s="3" t="s">
        <v>277</v>
      </c>
      <c r="Q281" s="3" t="s">
        <v>167</v>
      </c>
      <c r="R281" s="171" t="s">
        <v>779</v>
      </c>
      <c r="S281" s="171" t="s">
        <v>1355</v>
      </c>
      <c r="T281" s="171" t="s">
        <v>1356</v>
      </c>
      <c r="U281" s="171" t="s">
        <v>1357</v>
      </c>
      <c r="V281" s="171" t="s">
        <v>105</v>
      </c>
      <c r="W281" s="171" t="s">
        <v>105</v>
      </c>
      <c r="X281" s="171" t="s">
        <v>105</v>
      </c>
      <c r="Y281" s="171" t="s">
        <v>280</v>
      </c>
      <c r="Z281" s="115">
        <v>18070350</v>
      </c>
      <c r="AA281" s="171" t="s">
        <v>105</v>
      </c>
      <c r="AB281" s="171" t="s">
        <v>105</v>
      </c>
      <c r="AC281" s="153">
        <v>3614070</v>
      </c>
      <c r="AD281" s="153" t="s">
        <v>105</v>
      </c>
      <c r="AE281" s="175">
        <v>78522</v>
      </c>
      <c r="AF281" s="175">
        <v>296822</v>
      </c>
      <c r="AG281" s="175" t="s">
        <v>979</v>
      </c>
      <c r="AH281" s="172">
        <v>44743</v>
      </c>
      <c r="AI281" s="172">
        <v>44747</v>
      </c>
      <c r="AJ281" s="3" t="s">
        <v>2856</v>
      </c>
      <c r="AK281" s="175">
        <v>1018491592</v>
      </c>
      <c r="AL281" s="3">
        <v>0</v>
      </c>
      <c r="AM281" s="172">
        <v>44855</v>
      </c>
      <c r="AN281" s="154">
        <v>0</v>
      </c>
      <c r="AO281" s="3" t="s">
        <v>105</v>
      </c>
      <c r="AP281" s="154">
        <v>0</v>
      </c>
      <c r="AQ281" s="3" t="s">
        <v>105</v>
      </c>
      <c r="AR281" s="154">
        <v>0</v>
      </c>
      <c r="AS281" s="172" t="s">
        <v>105</v>
      </c>
      <c r="AT281" s="154">
        <v>0</v>
      </c>
      <c r="AU281" s="3" t="s">
        <v>105</v>
      </c>
      <c r="AV281" s="154">
        <v>0</v>
      </c>
      <c r="AW281" s="3" t="s">
        <v>105</v>
      </c>
      <c r="AX281" s="3">
        <v>0</v>
      </c>
      <c r="AY281" s="172" t="s">
        <v>105</v>
      </c>
      <c r="AZ281" s="3">
        <f t="shared" si="28"/>
        <v>0</v>
      </c>
      <c r="BA281" s="159">
        <f t="shared" si="29"/>
        <v>18070350</v>
      </c>
      <c r="BB281" s="171">
        <f t="shared" si="31"/>
        <v>0</v>
      </c>
      <c r="BC281" s="171">
        <v>0</v>
      </c>
      <c r="BD281" s="171">
        <v>0</v>
      </c>
      <c r="BE281" s="171">
        <v>0</v>
      </c>
      <c r="BF281" s="171">
        <v>0</v>
      </c>
      <c r="BG281" s="172">
        <v>44895</v>
      </c>
      <c r="BH281" s="172">
        <v>44895</v>
      </c>
      <c r="BI281" s="174">
        <f t="shared" ca="1" si="30"/>
        <v>-1234</v>
      </c>
      <c r="BJ281" s="3" t="s">
        <v>414</v>
      </c>
      <c r="BK281" s="172" t="s">
        <v>105</v>
      </c>
      <c r="BL281" s="3" t="s">
        <v>282</v>
      </c>
      <c r="BM281" s="3" t="s">
        <v>92</v>
      </c>
      <c r="BN281" s="3" t="s">
        <v>2857</v>
      </c>
      <c r="BO281" s="3" t="s">
        <v>339</v>
      </c>
      <c r="BP281" s="3" t="s">
        <v>2858</v>
      </c>
      <c r="BQ281" s="172" t="s">
        <v>2859</v>
      </c>
      <c r="BR281" s="3" t="s">
        <v>2860</v>
      </c>
      <c r="BS281" s="172" t="s">
        <v>2861</v>
      </c>
      <c r="BT281" s="3" t="s">
        <v>286</v>
      </c>
      <c r="BU281" s="3" t="s">
        <v>2862</v>
      </c>
      <c r="BV281" s="3" t="s">
        <v>40</v>
      </c>
      <c r="BW281" s="3" t="s">
        <v>69</v>
      </c>
      <c r="BX281" s="3" t="s">
        <v>105</v>
      </c>
      <c r="BY281" s="3" t="s">
        <v>671</v>
      </c>
      <c r="BZ281" s="3" t="s">
        <v>105</v>
      </c>
      <c r="CA281" s="3" t="s">
        <v>303</v>
      </c>
      <c r="CB281" s="151" t="s">
        <v>2863</v>
      </c>
      <c r="CC281" s="151" t="s">
        <v>2864</v>
      </c>
      <c r="CD281" s="1"/>
      <c r="CE281" s="1"/>
      <c r="CF281" s="171" t="s">
        <v>1340</v>
      </c>
      <c r="CG281" s="171" t="s">
        <v>1341</v>
      </c>
      <c r="CH281" s="171" t="s">
        <v>167</v>
      </c>
      <c r="CI281" s="171" t="s">
        <v>477</v>
      </c>
    </row>
    <row r="282" spans="1:87" ht="126" hidden="1" x14ac:dyDescent="0.25">
      <c r="A282" s="3" t="s">
        <v>2865</v>
      </c>
      <c r="B282" s="175">
        <v>304</v>
      </c>
      <c r="C282" s="170" t="str">
        <f t="shared" ref="C282:C345" si="32">_xlfn.CONCAT(A282,"-","2022")</f>
        <v>JEP-084-2022</v>
      </c>
      <c r="D282" s="3" t="s">
        <v>2866</v>
      </c>
      <c r="E282" s="3" t="s">
        <v>578</v>
      </c>
      <c r="F282" s="172" t="s">
        <v>274</v>
      </c>
      <c r="G282" s="3" t="s">
        <v>2867</v>
      </c>
      <c r="H282" s="3" t="s">
        <v>29</v>
      </c>
      <c r="I282" s="3" t="s">
        <v>27</v>
      </c>
      <c r="J282" s="165">
        <v>32791986</v>
      </c>
      <c r="K282" s="3">
        <v>6</v>
      </c>
      <c r="L282" s="3" t="s">
        <v>9</v>
      </c>
      <c r="M282" s="3" t="s">
        <v>105</v>
      </c>
      <c r="N282" s="3" t="s">
        <v>2784</v>
      </c>
      <c r="O282" s="171" t="s">
        <v>14</v>
      </c>
      <c r="P282" s="3" t="s">
        <v>277</v>
      </c>
      <c r="Q282" s="3" t="s">
        <v>167</v>
      </c>
      <c r="R282" s="171" t="s">
        <v>779</v>
      </c>
      <c r="S282" s="171" t="s">
        <v>1355</v>
      </c>
      <c r="T282" s="171" t="s">
        <v>1356</v>
      </c>
      <c r="U282" s="171" t="s">
        <v>1357</v>
      </c>
      <c r="V282" s="171" t="s">
        <v>105</v>
      </c>
      <c r="W282" s="171" t="s">
        <v>105</v>
      </c>
      <c r="X282" s="171" t="s">
        <v>105</v>
      </c>
      <c r="Y282" s="171" t="s">
        <v>280</v>
      </c>
      <c r="Z282" s="115">
        <v>86496775</v>
      </c>
      <c r="AA282" s="171" t="s">
        <v>105</v>
      </c>
      <c r="AB282" s="171" t="s">
        <v>105</v>
      </c>
      <c r="AC282" s="153" t="s">
        <v>1495</v>
      </c>
      <c r="AD282" s="153" t="s">
        <v>105</v>
      </c>
      <c r="AE282" s="175">
        <v>25722</v>
      </c>
      <c r="AF282" s="175">
        <v>42222</v>
      </c>
      <c r="AG282" s="175" t="s">
        <v>732</v>
      </c>
      <c r="AH282" s="172">
        <v>44581</v>
      </c>
      <c r="AI282" s="172">
        <v>44582</v>
      </c>
      <c r="AJ282" s="3" t="s">
        <v>105</v>
      </c>
      <c r="AK282" s="173" t="s">
        <v>105</v>
      </c>
      <c r="AL282" s="3" t="s">
        <v>105</v>
      </c>
      <c r="AM282" s="172" t="s">
        <v>105</v>
      </c>
      <c r="AN282" s="154">
        <v>0</v>
      </c>
      <c r="AO282" s="3" t="s">
        <v>105</v>
      </c>
      <c r="AP282" s="154">
        <v>0</v>
      </c>
      <c r="AQ282" s="172" t="s">
        <v>105</v>
      </c>
      <c r="AR282" s="154">
        <v>0</v>
      </c>
      <c r="AS282" s="3" t="s">
        <v>105</v>
      </c>
      <c r="AT282" s="154">
        <v>0</v>
      </c>
      <c r="AU282" s="3" t="s">
        <v>105</v>
      </c>
      <c r="AV282" s="154">
        <v>0</v>
      </c>
      <c r="AW282" s="3" t="s">
        <v>105</v>
      </c>
      <c r="AX282" s="3">
        <v>0</v>
      </c>
      <c r="AY282" s="172" t="s">
        <v>105</v>
      </c>
      <c r="AZ282" s="3">
        <f t="shared" si="28"/>
        <v>0</v>
      </c>
      <c r="BA282" s="159">
        <f t="shared" si="29"/>
        <v>86496775</v>
      </c>
      <c r="BB282" s="171">
        <f t="shared" si="31"/>
        <v>0</v>
      </c>
      <c r="BC282" s="171">
        <v>0</v>
      </c>
      <c r="BD282" s="171">
        <v>0</v>
      </c>
      <c r="BE282" s="171">
        <v>0</v>
      </c>
      <c r="BF282" s="171">
        <v>0</v>
      </c>
      <c r="BG282" s="172">
        <v>44926</v>
      </c>
      <c r="BH282" s="172">
        <v>44926</v>
      </c>
      <c r="BI282" s="174">
        <f t="shared" ca="1" si="30"/>
        <v>-1203</v>
      </c>
      <c r="BJ282" s="3" t="s">
        <v>281</v>
      </c>
      <c r="BK282" s="172" t="s">
        <v>105</v>
      </c>
      <c r="BL282" s="3" t="s">
        <v>282</v>
      </c>
      <c r="BM282" s="3" t="s">
        <v>298</v>
      </c>
      <c r="BN282" s="3" t="s">
        <v>2868</v>
      </c>
      <c r="BO282" s="3">
        <v>0</v>
      </c>
      <c r="BP282" s="3" t="s">
        <v>284</v>
      </c>
      <c r="BQ282" s="172">
        <v>44581</v>
      </c>
      <c r="BR282" s="3" t="s">
        <v>1034</v>
      </c>
      <c r="BS282" s="3">
        <v>2022</v>
      </c>
      <c r="BT282" s="151" t="s">
        <v>2869</v>
      </c>
      <c r="BU282" s="3" t="s">
        <v>105</v>
      </c>
      <c r="BV282" s="3" t="s">
        <v>40</v>
      </c>
      <c r="BW282" s="3" t="s">
        <v>93</v>
      </c>
      <c r="BX282" s="3" t="s">
        <v>105</v>
      </c>
      <c r="BY282" s="3" t="s">
        <v>920</v>
      </c>
      <c r="BZ282" s="3" t="s">
        <v>105</v>
      </c>
      <c r="CA282" s="3" t="s">
        <v>303</v>
      </c>
      <c r="CB282" s="3" t="s">
        <v>289</v>
      </c>
      <c r="CC282" s="203" t="s">
        <v>2870</v>
      </c>
      <c r="CD282" s="1"/>
      <c r="CE282" s="1"/>
      <c r="CF282" s="171" t="s">
        <v>1340</v>
      </c>
      <c r="CG282" s="171" t="s">
        <v>1341</v>
      </c>
      <c r="CH282" s="171" t="s">
        <v>167</v>
      </c>
      <c r="CI282" s="171" t="s">
        <v>477</v>
      </c>
    </row>
    <row r="283" spans="1:87" ht="360" hidden="1" x14ac:dyDescent="0.25">
      <c r="A283" s="3" t="s">
        <v>2871</v>
      </c>
      <c r="B283" s="175">
        <v>305</v>
      </c>
      <c r="C283" s="170" t="str">
        <f t="shared" si="32"/>
        <v>JEP-305-2022</v>
      </c>
      <c r="D283" s="3" t="s">
        <v>2872</v>
      </c>
      <c r="E283" s="3" t="s">
        <v>559</v>
      </c>
      <c r="F283" s="172">
        <v>44579</v>
      </c>
      <c r="G283" s="3" t="s">
        <v>2873</v>
      </c>
      <c r="H283" s="3" t="s">
        <v>29</v>
      </c>
      <c r="I283" s="3" t="s">
        <v>27</v>
      </c>
      <c r="J283" s="165">
        <v>53006948</v>
      </c>
      <c r="K283" s="3">
        <v>7</v>
      </c>
      <c r="L283" s="3" t="s">
        <v>9</v>
      </c>
      <c r="M283" s="3" t="s">
        <v>105</v>
      </c>
      <c r="N283" s="3" t="s">
        <v>2874</v>
      </c>
      <c r="O283" s="171" t="s">
        <v>14</v>
      </c>
      <c r="P283" s="3" t="s">
        <v>277</v>
      </c>
      <c r="Q283" s="3" t="s">
        <v>167</v>
      </c>
      <c r="R283" s="171" t="s">
        <v>779</v>
      </c>
      <c r="S283" s="171" t="s">
        <v>1355</v>
      </c>
      <c r="T283" s="171" t="s">
        <v>1356</v>
      </c>
      <c r="U283" s="171" t="s">
        <v>1357</v>
      </c>
      <c r="V283" s="171" t="s">
        <v>105</v>
      </c>
      <c r="W283" s="171" t="s">
        <v>105</v>
      </c>
      <c r="X283" s="171" t="s">
        <v>105</v>
      </c>
      <c r="Y283" s="171" t="s">
        <v>280</v>
      </c>
      <c r="Z283" s="115">
        <v>69823860</v>
      </c>
      <c r="AA283" s="171" t="s">
        <v>105</v>
      </c>
      <c r="AB283" s="171" t="s">
        <v>105</v>
      </c>
      <c r="AC283" s="153">
        <v>6071640</v>
      </c>
      <c r="AD283" s="153" t="s">
        <v>105</v>
      </c>
      <c r="AE283" s="175">
        <v>47222</v>
      </c>
      <c r="AF283" s="175">
        <v>54122</v>
      </c>
      <c r="AG283" s="175">
        <v>2018011001091</v>
      </c>
      <c r="AH283" s="172">
        <v>44585</v>
      </c>
      <c r="AI283" s="172">
        <v>44586</v>
      </c>
      <c r="AJ283" s="3" t="s">
        <v>105</v>
      </c>
      <c r="AK283" s="173" t="s">
        <v>105</v>
      </c>
      <c r="AL283" s="3" t="s">
        <v>105</v>
      </c>
      <c r="AM283" s="172" t="s">
        <v>105</v>
      </c>
      <c r="AN283" s="154">
        <v>0</v>
      </c>
      <c r="AO283" s="3" t="s">
        <v>105</v>
      </c>
      <c r="AP283" s="154">
        <v>0</v>
      </c>
      <c r="AQ283" s="172" t="s">
        <v>105</v>
      </c>
      <c r="AR283" s="154">
        <v>0</v>
      </c>
      <c r="AS283" s="172" t="s">
        <v>105</v>
      </c>
      <c r="AT283" s="154">
        <v>0</v>
      </c>
      <c r="AU283" s="3" t="s">
        <v>105</v>
      </c>
      <c r="AV283" s="154">
        <v>0</v>
      </c>
      <c r="AW283" s="3" t="s">
        <v>105</v>
      </c>
      <c r="AX283" s="3">
        <v>0</v>
      </c>
      <c r="AY283" s="172" t="s">
        <v>105</v>
      </c>
      <c r="AZ283" s="3">
        <f t="shared" si="28"/>
        <v>-123</v>
      </c>
      <c r="BA283" s="159">
        <f t="shared" si="29"/>
        <v>69823860</v>
      </c>
      <c r="BB283" s="171">
        <f t="shared" si="31"/>
        <v>0</v>
      </c>
      <c r="BC283" s="171">
        <v>0</v>
      </c>
      <c r="BD283" s="171">
        <v>0</v>
      </c>
      <c r="BE283" s="171">
        <v>0</v>
      </c>
      <c r="BF283" s="171">
        <v>0</v>
      </c>
      <c r="BG283" s="172">
        <v>44926</v>
      </c>
      <c r="BH283" s="172">
        <v>44803</v>
      </c>
      <c r="BI283" s="174">
        <f t="shared" ca="1" si="30"/>
        <v>-1326</v>
      </c>
      <c r="BJ283" s="3" t="s">
        <v>414</v>
      </c>
      <c r="BK283" s="172">
        <v>44803</v>
      </c>
      <c r="BL283" s="3" t="s">
        <v>282</v>
      </c>
      <c r="BM283" s="3" t="s">
        <v>298</v>
      </c>
      <c r="BN283" s="3" t="s">
        <v>2875</v>
      </c>
      <c r="BO283" s="3">
        <v>0</v>
      </c>
      <c r="BP283" s="3" t="s">
        <v>310</v>
      </c>
      <c r="BQ283" s="172">
        <v>44585</v>
      </c>
      <c r="BR283" s="3" t="s">
        <v>2263</v>
      </c>
      <c r="BS283" s="3">
        <v>2022</v>
      </c>
      <c r="BT283" s="151" t="s">
        <v>2876</v>
      </c>
      <c r="BU283" s="3" t="s">
        <v>2877</v>
      </c>
      <c r="BV283" s="3" t="s">
        <v>40</v>
      </c>
      <c r="BW283" s="3" t="s">
        <v>91</v>
      </c>
      <c r="BX283" s="3" t="s">
        <v>105</v>
      </c>
      <c r="BY283" s="3" t="s">
        <v>418</v>
      </c>
      <c r="BZ283" s="3" t="s">
        <v>105</v>
      </c>
      <c r="CA283" s="3" t="s">
        <v>303</v>
      </c>
      <c r="CB283" s="3" t="s">
        <v>40</v>
      </c>
      <c r="CC283" s="151" t="s">
        <v>2878</v>
      </c>
      <c r="CD283" s="1"/>
      <c r="CE283" s="1"/>
      <c r="CF283" s="171" t="s">
        <v>1340</v>
      </c>
      <c r="CG283" s="171" t="s">
        <v>1341</v>
      </c>
      <c r="CH283" s="171" t="s">
        <v>167</v>
      </c>
      <c r="CI283" s="171" t="s">
        <v>477</v>
      </c>
    </row>
    <row r="284" spans="1:87" ht="126" x14ac:dyDescent="0.25">
      <c r="A284" s="3" t="s">
        <v>2879</v>
      </c>
      <c r="B284" s="175">
        <v>306</v>
      </c>
      <c r="C284" s="170" t="str">
        <f t="shared" si="32"/>
        <v>JEP-495-2022</v>
      </c>
      <c r="D284" s="3" t="s">
        <v>2880</v>
      </c>
      <c r="E284" s="3" t="s">
        <v>578</v>
      </c>
      <c r="F284" s="172">
        <v>44752</v>
      </c>
      <c r="G284" s="3" t="s">
        <v>2881</v>
      </c>
      <c r="H284" s="3" t="s">
        <v>29</v>
      </c>
      <c r="I284" s="3" t="s">
        <v>27</v>
      </c>
      <c r="J284" s="165">
        <v>19366383</v>
      </c>
      <c r="K284" s="3">
        <v>6</v>
      </c>
      <c r="L284" s="3" t="s">
        <v>9</v>
      </c>
      <c r="M284" s="3" t="s">
        <v>474</v>
      </c>
      <c r="N284" s="3" t="s">
        <v>2882</v>
      </c>
      <c r="O284" s="171" t="s">
        <v>14</v>
      </c>
      <c r="P284" s="3" t="s">
        <v>277</v>
      </c>
      <c r="Q284" s="3" t="s">
        <v>167</v>
      </c>
      <c r="R284" s="171" t="s">
        <v>779</v>
      </c>
      <c r="S284" s="171" t="s">
        <v>1355</v>
      </c>
      <c r="T284" s="171" t="s">
        <v>1356</v>
      </c>
      <c r="U284" s="171" t="s">
        <v>1357</v>
      </c>
      <c r="V284" s="171" t="s">
        <v>105</v>
      </c>
      <c r="W284" s="171" t="s">
        <v>105</v>
      </c>
      <c r="X284" s="171" t="s">
        <v>105</v>
      </c>
      <c r="Y284" s="171" t="s">
        <v>280</v>
      </c>
      <c r="Z284" s="115">
        <v>41200420</v>
      </c>
      <c r="AA284" s="171" t="s">
        <v>105</v>
      </c>
      <c r="AB284" s="171" t="s">
        <v>105</v>
      </c>
      <c r="AC284" s="153">
        <v>8240084</v>
      </c>
      <c r="AD284" s="153" t="s">
        <v>105</v>
      </c>
      <c r="AE284" s="175">
        <v>80522</v>
      </c>
      <c r="AF284" s="175">
        <v>310722</v>
      </c>
      <c r="AG284" s="175">
        <v>2018011001091</v>
      </c>
      <c r="AH284" s="172">
        <v>44750</v>
      </c>
      <c r="AI284" s="172">
        <v>44753</v>
      </c>
      <c r="AJ284" s="3" t="s">
        <v>105</v>
      </c>
      <c r="AK284" s="3" t="s">
        <v>105</v>
      </c>
      <c r="AL284" s="3" t="s">
        <v>105</v>
      </c>
      <c r="AM284" s="172" t="s">
        <v>105</v>
      </c>
      <c r="AN284" s="154">
        <v>0</v>
      </c>
      <c r="AO284" s="3" t="s">
        <v>105</v>
      </c>
      <c r="AP284" s="154">
        <v>0</v>
      </c>
      <c r="AQ284" s="3" t="s">
        <v>105</v>
      </c>
      <c r="AR284" s="154">
        <v>0</v>
      </c>
      <c r="AS284" s="172" t="s">
        <v>105</v>
      </c>
      <c r="AT284" s="154">
        <v>0</v>
      </c>
      <c r="AU284" s="3" t="s">
        <v>105</v>
      </c>
      <c r="AV284" s="154">
        <v>0</v>
      </c>
      <c r="AW284" s="3" t="s">
        <v>105</v>
      </c>
      <c r="AX284" s="3">
        <v>0</v>
      </c>
      <c r="AY284" s="172" t="s">
        <v>105</v>
      </c>
      <c r="AZ284" s="3">
        <f t="shared" si="28"/>
        <v>0</v>
      </c>
      <c r="BA284" s="159">
        <f t="shared" si="29"/>
        <v>41200420</v>
      </c>
      <c r="BB284" s="171">
        <f t="shared" si="31"/>
        <v>0</v>
      </c>
      <c r="BC284" s="171">
        <v>0</v>
      </c>
      <c r="BD284" s="171">
        <v>0</v>
      </c>
      <c r="BE284" s="171">
        <v>0</v>
      </c>
      <c r="BF284" s="171">
        <v>0</v>
      </c>
      <c r="BG284" s="172">
        <v>44895</v>
      </c>
      <c r="BH284" s="172">
        <v>44895</v>
      </c>
      <c r="BI284" s="174">
        <f t="shared" ca="1" si="30"/>
        <v>-1234</v>
      </c>
      <c r="BJ284" s="3" t="s">
        <v>414</v>
      </c>
      <c r="BK284" s="172" t="s">
        <v>105</v>
      </c>
      <c r="BL284" s="3" t="s">
        <v>282</v>
      </c>
      <c r="BM284" s="3" t="s">
        <v>92</v>
      </c>
      <c r="BN284" s="3" t="s">
        <v>2883</v>
      </c>
      <c r="BO284" s="3">
        <v>0</v>
      </c>
      <c r="BP284" s="3" t="s">
        <v>416</v>
      </c>
      <c r="BQ284" s="172">
        <v>44753</v>
      </c>
      <c r="BR284" s="3" t="s">
        <v>2884</v>
      </c>
      <c r="BS284" s="3">
        <v>2022</v>
      </c>
      <c r="BT284" s="151" t="s">
        <v>2885</v>
      </c>
      <c r="BU284" s="3" t="s">
        <v>86</v>
      </c>
      <c r="BV284" s="3" t="s">
        <v>40</v>
      </c>
      <c r="BW284" s="3" t="s">
        <v>93</v>
      </c>
      <c r="BX284" s="3" t="s">
        <v>105</v>
      </c>
      <c r="BY284" s="3" t="s">
        <v>286</v>
      </c>
      <c r="BZ284" s="3" t="s">
        <v>105</v>
      </c>
      <c r="CA284" s="3" t="s">
        <v>288</v>
      </c>
      <c r="CB284" s="151" t="s">
        <v>2886</v>
      </c>
      <c r="CC284" s="151" t="s">
        <v>2887</v>
      </c>
      <c r="CD284" s="1"/>
      <c r="CE284" s="1"/>
      <c r="CF284" s="171" t="s">
        <v>1340</v>
      </c>
      <c r="CG284" s="171" t="s">
        <v>1341</v>
      </c>
      <c r="CH284" s="171" t="s">
        <v>167</v>
      </c>
      <c r="CI284" s="171" t="s">
        <v>477</v>
      </c>
    </row>
    <row r="285" spans="1:87" ht="90" hidden="1" x14ac:dyDescent="0.25">
      <c r="A285" s="3" t="s">
        <v>2888</v>
      </c>
      <c r="B285" s="175">
        <v>307</v>
      </c>
      <c r="C285" s="170" t="str">
        <f t="shared" si="32"/>
        <v>JEP-302-2022</v>
      </c>
      <c r="D285" s="3" t="s">
        <v>2889</v>
      </c>
      <c r="E285" s="3" t="s">
        <v>559</v>
      </c>
      <c r="F285" s="172">
        <v>44579</v>
      </c>
      <c r="G285" s="3" t="s">
        <v>2890</v>
      </c>
      <c r="H285" s="3" t="s">
        <v>29</v>
      </c>
      <c r="I285" s="3" t="s">
        <v>27</v>
      </c>
      <c r="J285" s="165">
        <v>79730756</v>
      </c>
      <c r="K285" s="3">
        <v>9</v>
      </c>
      <c r="L285" s="3" t="s">
        <v>9</v>
      </c>
      <c r="M285" s="3" t="s">
        <v>105</v>
      </c>
      <c r="N285" s="3" t="s">
        <v>2891</v>
      </c>
      <c r="O285" s="171" t="s">
        <v>14</v>
      </c>
      <c r="P285" s="3" t="s">
        <v>277</v>
      </c>
      <c r="Q285" s="3" t="s">
        <v>167</v>
      </c>
      <c r="R285" s="171" t="s">
        <v>779</v>
      </c>
      <c r="S285" s="171" t="s">
        <v>1355</v>
      </c>
      <c r="T285" s="171" t="s">
        <v>1356</v>
      </c>
      <c r="U285" s="171" t="s">
        <v>1357</v>
      </c>
      <c r="V285" s="171" t="s">
        <v>105</v>
      </c>
      <c r="W285" s="171" t="s">
        <v>105</v>
      </c>
      <c r="X285" s="171" t="s">
        <v>105</v>
      </c>
      <c r="Y285" s="171" t="s">
        <v>280</v>
      </c>
      <c r="Z285" s="115">
        <v>69823860</v>
      </c>
      <c r="AA285" s="171" t="s">
        <v>105</v>
      </c>
      <c r="AB285" s="171" t="s">
        <v>105</v>
      </c>
      <c r="AC285" s="153">
        <v>6071640</v>
      </c>
      <c r="AD285" s="153" t="s">
        <v>105</v>
      </c>
      <c r="AE285" s="175">
        <v>51022</v>
      </c>
      <c r="AF285" s="175">
        <v>58522</v>
      </c>
      <c r="AG285" s="175">
        <v>2018011001091</v>
      </c>
      <c r="AH285" s="172">
        <v>44586</v>
      </c>
      <c r="AI285" s="172">
        <v>44588</v>
      </c>
      <c r="AJ285" s="3" t="s">
        <v>105</v>
      </c>
      <c r="AK285" s="173" t="s">
        <v>105</v>
      </c>
      <c r="AL285" s="3" t="s">
        <v>105</v>
      </c>
      <c r="AM285" s="172" t="s">
        <v>105</v>
      </c>
      <c r="AN285" s="154">
        <v>0</v>
      </c>
      <c r="AO285" s="3" t="s">
        <v>105</v>
      </c>
      <c r="AP285" s="154">
        <v>0</v>
      </c>
      <c r="AQ285" s="172" t="s">
        <v>105</v>
      </c>
      <c r="AR285" s="154">
        <v>0</v>
      </c>
      <c r="AS285" s="172" t="s">
        <v>105</v>
      </c>
      <c r="AT285" s="154">
        <v>0</v>
      </c>
      <c r="AU285" s="3" t="s">
        <v>105</v>
      </c>
      <c r="AV285" s="154">
        <v>0</v>
      </c>
      <c r="AW285" s="3" t="s">
        <v>105</v>
      </c>
      <c r="AX285" s="3">
        <v>0</v>
      </c>
      <c r="AY285" s="172" t="s">
        <v>105</v>
      </c>
      <c r="AZ285" s="3">
        <f t="shared" si="28"/>
        <v>0</v>
      </c>
      <c r="BA285" s="159">
        <f t="shared" si="29"/>
        <v>69823860</v>
      </c>
      <c r="BB285" s="171">
        <f t="shared" si="31"/>
        <v>0</v>
      </c>
      <c r="BC285" s="171">
        <v>0</v>
      </c>
      <c r="BD285" s="171">
        <v>0</v>
      </c>
      <c r="BE285" s="171">
        <v>0</v>
      </c>
      <c r="BF285" s="171">
        <v>0</v>
      </c>
      <c r="BG285" s="172">
        <v>44926</v>
      </c>
      <c r="BH285" s="172">
        <v>44926</v>
      </c>
      <c r="BI285" s="174">
        <f t="shared" ca="1" si="30"/>
        <v>-1203</v>
      </c>
      <c r="BJ285" s="3" t="s">
        <v>281</v>
      </c>
      <c r="BK285" s="172" t="s">
        <v>105</v>
      </c>
      <c r="BL285" s="3" t="s">
        <v>282</v>
      </c>
      <c r="BM285" s="3" t="s">
        <v>298</v>
      </c>
      <c r="BN285" s="3" t="s">
        <v>2892</v>
      </c>
      <c r="BO285" s="3">
        <v>0</v>
      </c>
      <c r="BP285" s="3" t="s">
        <v>394</v>
      </c>
      <c r="BQ285" s="172">
        <v>44586</v>
      </c>
      <c r="BR285" s="3" t="s">
        <v>437</v>
      </c>
      <c r="BS285" s="3">
        <v>2022</v>
      </c>
      <c r="BT285" s="3" t="s">
        <v>286</v>
      </c>
      <c r="BU285" s="3" t="s">
        <v>86</v>
      </c>
      <c r="BV285" s="3" t="s">
        <v>40</v>
      </c>
      <c r="BW285" s="3" t="s">
        <v>93</v>
      </c>
      <c r="BX285" s="3" t="s">
        <v>105</v>
      </c>
      <c r="BY285" s="3" t="s">
        <v>418</v>
      </c>
      <c r="BZ285" s="3" t="s">
        <v>105</v>
      </c>
      <c r="CA285" s="3" t="s">
        <v>288</v>
      </c>
      <c r="CB285" s="3" t="s">
        <v>289</v>
      </c>
      <c r="CC285" s="151" t="s">
        <v>2893</v>
      </c>
      <c r="CD285" s="1"/>
      <c r="CE285" s="1"/>
      <c r="CF285" s="171" t="s">
        <v>1340</v>
      </c>
      <c r="CG285" s="171" t="s">
        <v>1341</v>
      </c>
      <c r="CH285" s="171" t="s">
        <v>167</v>
      </c>
      <c r="CI285" s="171" t="s">
        <v>477</v>
      </c>
    </row>
    <row r="286" spans="1:87" ht="90" x14ac:dyDescent="0.25">
      <c r="A286" s="3" t="s">
        <v>2894</v>
      </c>
      <c r="B286" s="175">
        <v>308</v>
      </c>
      <c r="C286" s="170" t="str">
        <f t="shared" si="32"/>
        <v>JEP-472-2022</v>
      </c>
      <c r="D286" s="3" t="s">
        <v>2895</v>
      </c>
      <c r="E286" s="3" t="s">
        <v>559</v>
      </c>
      <c r="F286" s="172">
        <v>44755</v>
      </c>
      <c r="G286" s="3" t="s">
        <v>2896</v>
      </c>
      <c r="H286" s="3" t="s">
        <v>29</v>
      </c>
      <c r="I286" s="3" t="s">
        <v>27</v>
      </c>
      <c r="J286" s="165">
        <v>1065564064</v>
      </c>
      <c r="K286" s="3">
        <v>9</v>
      </c>
      <c r="L286" s="3" t="s">
        <v>9</v>
      </c>
      <c r="M286" s="3" t="s">
        <v>2897</v>
      </c>
      <c r="N286" s="3" t="s">
        <v>2841</v>
      </c>
      <c r="O286" s="171" t="s">
        <v>14</v>
      </c>
      <c r="P286" s="3" t="s">
        <v>277</v>
      </c>
      <c r="Q286" s="3" t="s">
        <v>167</v>
      </c>
      <c r="R286" s="171" t="s">
        <v>779</v>
      </c>
      <c r="S286" s="171" t="s">
        <v>1355</v>
      </c>
      <c r="T286" s="171" t="s">
        <v>1356</v>
      </c>
      <c r="U286" s="171" t="s">
        <v>1357</v>
      </c>
      <c r="V286" s="171" t="s">
        <v>105</v>
      </c>
      <c r="W286" s="171" t="s">
        <v>105</v>
      </c>
      <c r="X286" s="171" t="s">
        <v>105</v>
      </c>
      <c r="Y286" s="171" t="s">
        <v>280</v>
      </c>
      <c r="Z286" s="115">
        <v>36140715</v>
      </c>
      <c r="AA286" s="171" t="s">
        <v>105</v>
      </c>
      <c r="AB286" s="171" t="s">
        <v>105</v>
      </c>
      <c r="AC286" s="153">
        <v>7228143</v>
      </c>
      <c r="AD286" s="153" t="s">
        <v>105</v>
      </c>
      <c r="AE286" s="175">
        <v>73722</v>
      </c>
      <c r="AF286" s="175">
        <v>297722</v>
      </c>
      <c r="AG286" s="175">
        <v>2018011001091</v>
      </c>
      <c r="AH286" s="172">
        <v>44743</v>
      </c>
      <c r="AI286" s="172">
        <v>44747</v>
      </c>
      <c r="AJ286" s="3" t="s">
        <v>105</v>
      </c>
      <c r="AK286" s="3" t="s">
        <v>105</v>
      </c>
      <c r="AL286" s="3" t="s">
        <v>105</v>
      </c>
      <c r="AM286" s="172" t="s">
        <v>105</v>
      </c>
      <c r="AN286" s="154">
        <v>0</v>
      </c>
      <c r="AO286" s="3" t="s">
        <v>105</v>
      </c>
      <c r="AP286" s="154">
        <v>0</v>
      </c>
      <c r="AQ286" s="3" t="s">
        <v>105</v>
      </c>
      <c r="AR286" s="154">
        <v>0</v>
      </c>
      <c r="AS286" s="172" t="s">
        <v>105</v>
      </c>
      <c r="AT286" s="154">
        <v>0</v>
      </c>
      <c r="AU286" s="3" t="s">
        <v>105</v>
      </c>
      <c r="AV286" s="154">
        <v>0</v>
      </c>
      <c r="AW286" s="3" t="s">
        <v>105</v>
      </c>
      <c r="AX286" s="3">
        <v>0</v>
      </c>
      <c r="AY286" s="172" t="s">
        <v>105</v>
      </c>
      <c r="AZ286" s="3">
        <f t="shared" si="28"/>
        <v>0</v>
      </c>
      <c r="BA286" s="159">
        <f t="shared" si="29"/>
        <v>36140715</v>
      </c>
      <c r="BB286" s="171">
        <f t="shared" si="31"/>
        <v>0</v>
      </c>
      <c r="BC286" s="171">
        <v>0</v>
      </c>
      <c r="BD286" s="171">
        <v>0</v>
      </c>
      <c r="BE286" s="171">
        <v>0</v>
      </c>
      <c r="BF286" s="171">
        <v>0</v>
      </c>
      <c r="BG286" s="172">
        <v>44895</v>
      </c>
      <c r="BH286" s="172">
        <v>44895</v>
      </c>
      <c r="BI286" s="174">
        <f t="shared" ca="1" si="30"/>
        <v>-1234</v>
      </c>
      <c r="BJ286" s="3" t="s">
        <v>414</v>
      </c>
      <c r="BK286" s="172" t="s">
        <v>105</v>
      </c>
      <c r="BL286" s="3" t="s">
        <v>2898</v>
      </c>
      <c r="BM286" s="3" t="s">
        <v>92</v>
      </c>
      <c r="BN286" s="3" t="s">
        <v>2899</v>
      </c>
      <c r="BO286" s="3">
        <v>0</v>
      </c>
      <c r="BP286" s="3" t="s">
        <v>593</v>
      </c>
      <c r="BQ286" s="172">
        <v>44744</v>
      </c>
      <c r="BR286" s="3" t="s">
        <v>817</v>
      </c>
      <c r="BS286" s="3">
        <v>2022</v>
      </c>
      <c r="BT286" s="3" t="s">
        <v>286</v>
      </c>
      <c r="BU286" s="3" t="s">
        <v>86</v>
      </c>
      <c r="BV286" s="3" t="s">
        <v>40</v>
      </c>
      <c r="BW286" s="3" t="s">
        <v>93</v>
      </c>
      <c r="BX286" s="3" t="s">
        <v>105</v>
      </c>
      <c r="BY286" s="3" t="s">
        <v>418</v>
      </c>
      <c r="BZ286" s="3" t="s">
        <v>105</v>
      </c>
      <c r="CA286" s="3" t="s">
        <v>303</v>
      </c>
      <c r="CB286" s="151" t="s">
        <v>2900</v>
      </c>
      <c r="CC286" s="151" t="s">
        <v>2901</v>
      </c>
      <c r="CD286" s="1"/>
      <c r="CE286" s="1"/>
      <c r="CF286" s="171" t="s">
        <v>1340</v>
      </c>
      <c r="CG286" s="171" t="s">
        <v>1341</v>
      </c>
      <c r="CH286" s="171" t="s">
        <v>167</v>
      </c>
      <c r="CI286" s="171" t="s">
        <v>477</v>
      </c>
    </row>
    <row r="287" spans="1:87" ht="90" x14ac:dyDescent="0.25">
      <c r="A287" s="3" t="s">
        <v>2902</v>
      </c>
      <c r="B287" s="175">
        <v>309</v>
      </c>
      <c r="C287" s="170" t="str">
        <f t="shared" si="32"/>
        <v>JEP-496-2022</v>
      </c>
      <c r="D287" s="3" t="s">
        <v>2903</v>
      </c>
      <c r="E287" s="3" t="s">
        <v>578</v>
      </c>
      <c r="F287" s="172">
        <v>44764</v>
      </c>
      <c r="G287" s="3" t="s">
        <v>2904</v>
      </c>
      <c r="H287" s="3" t="s">
        <v>29</v>
      </c>
      <c r="I287" s="3" t="s">
        <v>27</v>
      </c>
      <c r="J287" s="165">
        <v>79558943</v>
      </c>
      <c r="K287" s="3">
        <v>3</v>
      </c>
      <c r="L287" s="3" t="s">
        <v>9</v>
      </c>
      <c r="M287" s="3" t="s">
        <v>474</v>
      </c>
      <c r="N287" s="3" t="s">
        <v>2841</v>
      </c>
      <c r="O287" s="171" t="s">
        <v>14</v>
      </c>
      <c r="P287" s="3" t="s">
        <v>277</v>
      </c>
      <c r="Q287" s="3" t="s">
        <v>167</v>
      </c>
      <c r="R287" s="171" t="s">
        <v>779</v>
      </c>
      <c r="S287" s="171" t="s">
        <v>1355</v>
      </c>
      <c r="T287" s="171" t="s">
        <v>1356</v>
      </c>
      <c r="U287" s="171" t="s">
        <v>1357</v>
      </c>
      <c r="V287" s="171" t="s">
        <v>105</v>
      </c>
      <c r="W287" s="171" t="s">
        <v>105</v>
      </c>
      <c r="X287" s="171" t="s">
        <v>105</v>
      </c>
      <c r="Y287" s="171" t="s">
        <v>280</v>
      </c>
      <c r="Z287" s="115">
        <v>36140715</v>
      </c>
      <c r="AA287" s="171" t="s">
        <v>105</v>
      </c>
      <c r="AB287" s="171" t="s">
        <v>105</v>
      </c>
      <c r="AC287" s="153">
        <v>7228143</v>
      </c>
      <c r="AD287" s="153" t="s">
        <v>105</v>
      </c>
      <c r="AE287" s="175">
        <v>74022</v>
      </c>
      <c r="AF287" s="175">
        <v>318922</v>
      </c>
      <c r="AG287" s="175">
        <v>2018011001091</v>
      </c>
      <c r="AH287" s="172">
        <v>44755</v>
      </c>
      <c r="AI287" s="172">
        <v>44756</v>
      </c>
      <c r="AJ287" s="3" t="s">
        <v>105</v>
      </c>
      <c r="AK287" s="3" t="s">
        <v>105</v>
      </c>
      <c r="AL287" s="3" t="s">
        <v>105</v>
      </c>
      <c r="AM287" s="172" t="s">
        <v>105</v>
      </c>
      <c r="AN287" s="154">
        <v>0</v>
      </c>
      <c r="AO287" s="3" t="s">
        <v>105</v>
      </c>
      <c r="AP287" s="154">
        <v>0</v>
      </c>
      <c r="AQ287" s="3" t="s">
        <v>105</v>
      </c>
      <c r="AR287" s="154">
        <v>0</v>
      </c>
      <c r="AS287" s="172" t="s">
        <v>105</v>
      </c>
      <c r="AT287" s="154">
        <v>0</v>
      </c>
      <c r="AU287" s="3" t="s">
        <v>105</v>
      </c>
      <c r="AV287" s="154">
        <v>0</v>
      </c>
      <c r="AW287" s="3" t="s">
        <v>105</v>
      </c>
      <c r="AX287" s="3">
        <v>0</v>
      </c>
      <c r="AY287" s="172" t="s">
        <v>105</v>
      </c>
      <c r="AZ287" s="3">
        <f t="shared" si="28"/>
        <v>0</v>
      </c>
      <c r="BA287" s="159">
        <f t="shared" si="29"/>
        <v>36140715</v>
      </c>
      <c r="BB287" s="171">
        <f t="shared" si="31"/>
        <v>0</v>
      </c>
      <c r="BC287" s="171">
        <v>0</v>
      </c>
      <c r="BD287" s="171">
        <v>0</v>
      </c>
      <c r="BE287" s="171">
        <v>0</v>
      </c>
      <c r="BF287" s="171">
        <v>0</v>
      </c>
      <c r="BG287" s="172">
        <v>44895</v>
      </c>
      <c r="BH287" s="172">
        <v>44895</v>
      </c>
      <c r="BI287" s="174">
        <f t="shared" ca="1" si="30"/>
        <v>-1234</v>
      </c>
      <c r="BJ287" s="3" t="s">
        <v>414</v>
      </c>
      <c r="BK287" s="172" t="s">
        <v>105</v>
      </c>
      <c r="BL287" s="3" t="s">
        <v>2813</v>
      </c>
      <c r="BM287" s="3" t="s">
        <v>92</v>
      </c>
      <c r="BN287" s="3" t="s">
        <v>2905</v>
      </c>
      <c r="BO287" s="3">
        <v>0</v>
      </c>
      <c r="BP287" s="3" t="s">
        <v>416</v>
      </c>
      <c r="BQ287" s="172">
        <v>44756</v>
      </c>
      <c r="BR287" s="3" t="s">
        <v>2906</v>
      </c>
      <c r="BS287" s="3">
        <v>2022</v>
      </c>
      <c r="BT287" s="3" t="s">
        <v>286</v>
      </c>
      <c r="BU287" s="3" t="s">
        <v>86</v>
      </c>
      <c r="BV287" s="3" t="s">
        <v>40</v>
      </c>
      <c r="BW287" s="3" t="s">
        <v>93</v>
      </c>
      <c r="BX287" s="3" t="s">
        <v>105</v>
      </c>
      <c r="BY287" s="3" t="s">
        <v>418</v>
      </c>
      <c r="BZ287" s="3" t="s">
        <v>105</v>
      </c>
      <c r="CA287" s="3" t="s">
        <v>288</v>
      </c>
      <c r="CB287" s="151" t="s">
        <v>2907</v>
      </c>
      <c r="CC287" s="151" t="s">
        <v>2908</v>
      </c>
      <c r="CD287" s="1"/>
      <c r="CE287" s="1"/>
      <c r="CF287" s="171" t="s">
        <v>1340</v>
      </c>
      <c r="CG287" s="171" t="s">
        <v>1341</v>
      </c>
      <c r="CH287" s="171" t="s">
        <v>167</v>
      </c>
      <c r="CI287" s="171" t="s">
        <v>477</v>
      </c>
    </row>
    <row r="288" spans="1:87" ht="378" hidden="1" x14ac:dyDescent="0.25">
      <c r="A288" s="3" t="s">
        <v>2909</v>
      </c>
      <c r="B288" s="175">
        <v>310</v>
      </c>
      <c r="C288" s="170" t="str">
        <f t="shared" si="32"/>
        <v>JEP-181-2022</v>
      </c>
      <c r="D288" s="3" t="s">
        <v>2910</v>
      </c>
      <c r="E288" s="3" t="s">
        <v>559</v>
      </c>
      <c r="F288" s="172">
        <v>44572</v>
      </c>
      <c r="G288" s="3" t="s">
        <v>2911</v>
      </c>
      <c r="H288" s="3" t="s">
        <v>29</v>
      </c>
      <c r="I288" s="3" t="s">
        <v>27</v>
      </c>
      <c r="J288" s="165">
        <v>79218238</v>
      </c>
      <c r="K288" s="3">
        <v>0</v>
      </c>
      <c r="L288" s="3" t="s">
        <v>9</v>
      </c>
      <c r="M288" s="3" t="s">
        <v>105</v>
      </c>
      <c r="N288" s="3" t="s">
        <v>2912</v>
      </c>
      <c r="O288" s="171" t="s">
        <v>14</v>
      </c>
      <c r="P288" s="3" t="s">
        <v>277</v>
      </c>
      <c r="Q288" s="3" t="s">
        <v>167</v>
      </c>
      <c r="R288" s="171" t="s">
        <v>779</v>
      </c>
      <c r="S288" s="171" t="s">
        <v>1355</v>
      </c>
      <c r="T288" s="171" t="s">
        <v>1356</v>
      </c>
      <c r="U288" s="171" t="s">
        <v>1357</v>
      </c>
      <c r="V288" s="171" t="s">
        <v>105</v>
      </c>
      <c r="W288" s="171" t="s">
        <v>105</v>
      </c>
      <c r="X288" s="171" t="s">
        <v>105</v>
      </c>
      <c r="Y288" s="171" t="s">
        <v>280</v>
      </c>
      <c r="Z288" s="115">
        <v>42405088</v>
      </c>
      <c r="AA288" s="171" t="s">
        <v>105</v>
      </c>
      <c r="AB288" s="171" t="s">
        <v>105</v>
      </c>
      <c r="AC288" s="153">
        <v>3614070</v>
      </c>
      <c r="AD288" s="153" t="s">
        <v>105</v>
      </c>
      <c r="AE288" s="175">
        <v>36322</v>
      </c>
      <c r="AF288" s="175">
        <v>44522</v>
      </c>
      <c r="AG288" s="175">
        <v>2018011001091</v>
      </c>
      <c r="AH288" s="172">
        <v>44581</v>
      </c>
      <c r="AI288" s="172">
        <v>44585</v>
      </c>
      <c r="AJ288" s="3" t="s">
        <v>105</v>
      </c>
      <c r="AK288" s="3" t="s">
        <v>105</v>
      </c>
      <c r="AL288" s="3" t="s">
        <v>105</v>
      </c>
      <c r="AM288" s="172" t="s">
        <v>105</v>
      </c>
      <c r="AN288" s="154">
        <v>0</v>
      </c>
      <c r="AO288" s="3" t="s">
        <v>105</v>
      </c>
      <c r="AP288" s="154">
        <v>0</v>
      </c>
      <c r="AQ288" s="172" t="s">
        <v>105</v>
      </c>
      <c r="AR288" s="154">
        <v>0</v>
      </c>
      <c r="AS288" s="3" t="s">
        <v>105</v>
      </c>
      <c r="AT288" s="154">
        <v>0</v>
      </c>
      <c r="AU288" s="3" t="s">
        <v>105</v>
      </c>
      <c r="AV288" s="154">
        <v>0</v>
      </c>
      <c r="AW288" s="3" t="s">
        <v>105</v>
      </c>
      <c r="AX288" s="3">
        <v>0</v>
      </c>
      <c r="AY288" s="172" t="s">
        <v>105</v>
      </c>
      <c r="AZ288" s="3">
        <f t="shared" si="28"/>
        <v>0</v>
      </c>
      <c r="BA288" s="159">
        <f t="shared" si="29"/>
        <v>42405088</v>
      </c>
      <c r="BB288" s="171">
        <f t="shared" si="31"/>
        <v>0</v>
      </c>
      <c r="BC288" s="171">
        <v>0</v>
      </c>
      <c r="BD288" s="171">
        <v>0</v>
      </c>
      <c r="BE288" s="171">
        <v>0</v>
      </c>
      <c r="BF288" s="171">
        <v>0</v>
      </c>
      <c r="BG288" s="172">
        <v>44926</v>
      </c>
      <c r="BH288" s="172">
        <v>44926</v>
      </c>
      <c r="BI288" s="174">
        <f t="shared" ca="1" si="30"/>
        <v>-1203</v>
      </c>
      <c r="BJ288" s="3" t="s">
        <v>281</v>
      </c>
      <c r="BK288" s="172" t="s">
        <v>105</v>
      </c>
      <c r="BL288" s="3" t="s">
        <v>282</v>
      </c>
      <c r="BM288" s="3" t="s">
        <v>92</v>
      </c>
      <c r="BN288" s="3" t="s">
        <v>2913</v>
      </c>
      <c r="BO288" s="3">
        <v>0</v>
      </c>
      <c r="BP288" s="3" t="s">
        <v>284</v>
      </c>
      <c r="BQ288" s="172">
        <v>44582</v>
      </c>
      <c r="BR288" s="3" t="s">
        <v>1034</v>
      </c>
      <c r="BS288" s="3">
        <v>2022</v>
      </c>
      <c r="BT288" s="151" t="s">
        <v>2914</v>
      </c>
      <c r="BU288" s="3" t="s">
        <v>105</v>
      </c>
      <c r="BV288" s="3" t="s">
        <v>40</v>
      </c>
      <c r="BW288" s="3" t="s">
        <v>93</v>
      </c>
      <c r="BX288" s="3" t="s">
        <v>105</v>
      </c>
      <c r="BY288" s="3" t="s">
        <v>2915</v>
      </c>
      <c r="BZ288" s="3" t="s">
        <v>105</v>
      </c>
      <c r="CA288" s="3" t="s">
        <v>288</v>
      </c>
      <c r="CB288" s="3" t="s">
        <v>2916</v>
      </c>
      <c r="CC288" s="204" t="s">
        <v>2917</v>
      </c>
      <c r="CD288" s="1"/>
      <c r="CE288" s="1"/>
      <c r="CF288" s="171" t="s">
        <v>1340</v>
      </c>
      <c r="CG288" s="171" t="s">
        <v>1341</v>
      </c>
      <c r="CH288" s="171" t="s">
        <v>167</v>
      </c>
      <c r="CI288" s="171" t="s">
        <v>477</v>
      </c>
    </row>
    <row r="289" spans="1:87" ht="396" hidden="1" x14ac:dyDescent="0.25">
      <c r="A289" s="3" t="s">
        <v>2918</v>
      </c>
      <c r="B289" s="175">
        <v>311</v>
      </c>
      <c r="C289" s="170" t="str">
        <f t="shared" si="32"/>
        <v>JEP-182-2022</v>
      </c>
      <c r="D289" s="3" t="s">
        <v>2919</v>
      </c>
      <c r="E289" s="3" t="s">
        <v>559</v>
      </c>
      <c r="F289" s="172">
        <v>44572</v>
      </c>
      <c r="G289" s="3" t="s">
        <v>2920</v>
      </c>
      <c r="H289" s="3" t="s">
        <v>29</v>
      </c>
      <c r="I289" s="3" t="s">
        <v>27</v>
      </c>
      <c r="J289" s="165">
        <v>1014224835</v>
      </c>
      <c r="K289" s="3">
        <v>7</v>
      </c>
      <c r="L289" s="3" t="s">
        <v>9</v>
      </c>
      <c r="M289" s="3" t="s">
        <v>105</v>
      </c>
      <c r="N289" s="3" t="s">
        <v>2912</v>
      </c>
      <c r="O289" s="171" t="s">
        <v>14</v>
      </c>
      <c r="P289" s="3" t="s">
        <v>277</v>
      </c>
      <c r="Q289" s="3" t="s">
        <v>167</v>
      </c>
      <c r="R289" s="171" t="s">
        <v>779</v>
      </c>
      <c r="S289" s="171" t="s">
        <v>1355</v>
      </c>
      <c r="T289" s="171" t="s">
        <v>1356</v>
      </c>
      <c r="U289" s="171" t="s">
        <v>1357</v>
      </c>
      <c r="V289" s="171" t="s">
        <v>105</v>
      </c>
      <c r="W289" s="171" t="s">
        <v>105</v>
      </c>
      <c r="X289" s="171" t="s">
        <v>105</v>
      </c>
      <c r="Y289" s="171" t="s">
        <v>280</v>
      </c>
      <c r="Z289" s="115">
        <v>42405088</v>
      </c>
      <c r="AA289" s="171" t="s">
        <v>105</v>
      </c>
      <c r="AB289" s="171" t="s">
        <v>105</v>
      </c>
      <c r="AC289" s="153" t="s">
        <v>1115</v>
      </c>
      <c r="AD289" s="153" t="s">
        <v>105</v>
      </c>
      <c r="AE289" s="175">
        <v>36822</v>
      </c>
      <c r="AF289" s="175">
        <v>38522</v>
      </c>
      <c r="AG289" s="175" t="s">
        <v>732</v>
      </c>
      <c r="AH289" s="172">
        <v>44579</v>
      </c>
      <c r="AI289" s="172">
        <v>44582</v>
      </c>
      <c r="AJ289" s="3" t="s">
        <v>105</v>
      </c>
      <c r="AK289" s="173" t="s">
        <v>105</v>
      </c>
      <c r="AL289" s="3" t="s">
        <v>105</v>
      </c>
      <c r="AM289" s="172" t="s">
        <v>105</v>
      </c>
      <c r="AN289" s="154">
        <v>0</v>
      </c>
      <c r="AO289" s="3" t="s">
        <v>105</v>
      </c>
      <c r="AP289" s="154">
        <v>0</v>
      </c>
      <c r="AQ289" s="172" t="s">
        <v>105</v>
      </c>
      <c r="AR289" s="154">
        <v>0</v>
      </c>
      <c r="AS289" s="3" t="s">
        <v>105</v>
      </c>
      <c r="AT289" s="154">
        <v>0</v>
      </c>
      <c r="AU289" s="3" t="s">
        <v>105</v>
      </c>
      <c r="AV289" s="154">
        <v>0</v>
      </c>
      <c r="AW289" s="3" t="s">
        <v>105</v>
      </c>
      <c r="AX289" s="3">
        <v>0</v>
      </c>
      <c r="AY289" s="172" t="s">
        <v>105</v>
      </c>
      <c r="AZ289" s="3">
        <f t="shared" si="28"/>
        <v>0</v>
      </c>
      <c r="BA289" s="159">
        <f t="shared" si="29"/>
        <v>42405088</v>
      </c>
      <c r="BB289" s="171">
        <f t="shared" si="31"/>
        <v>0</v>
      </c>
      <c r="BC289" s="171">
        <v>0</v>
      </c>
      <c r="BD289" s="171">
        <v>0</v>
      </c>
      <c r="BE289" s="171">
        <v>0</v>
      </c>
      <c r="BF289" s="171">
        <v>0</v>
      </c>
      <c r="BG289" s="172">
        <v>44926</v>
      </c>
      <c r="BH289" s="172">
        <v>44926</v>
      </c>
      <c r="BI289" s="174">
        <f t="shared" ca="1" si="30"/>
        <v>-1203</v>
      </c>
      <c r="BJ289" s="3" t="s">
        <v>281</v>
      </c>
      <c r="BK289" s="172" t="s">
        <v>105</v>
      </c>
      <c r="BL289" s="3" t="s">
        <v>282</v>
      </c>
      <c r="BM289" s="3" t="s">
        <v>298</v>
      </c>
      <c r="BN289" s="3" t="s">
        <v>2921</v>
      </c>
      <c r="BO289" s="3">
        <v>0</v>
      </c>
      <c r="BP289" s="3" t="s">
        <v>394</v>
      </c>
      <c r="BQ289" s="172">
        <v>44580</v>
      </c>
      <c r="BR289" s="3" t="s">
        <v>2922</v>
      </c>
      <c r="BS289" s="3">
        <v>2022</v>
      </c>
      <c r="BT289" s="151" t="s">
        <v>2923</v>
      </c>
      <c r="BU289" s="3" t="s">
        <v>105</v>
      </c>
      <c r="BV289" s="3" t="s">
        <v>40</v>
      </c>
      <c r="BW289" s="3" t="s">
        <v>93</v>
      </c>
      <c r="BX289" s="3" t="s">
        <v>105</v>
      </c>
      <c r="BY289" s="3" t="s">
        <v>2924</v>
      </c>
      <c r="BZ289" s="3" t="s">
        <v>105</v>
      </c>
      <c r="CA289" s="3" t="s">
        <v>303</v>
      </c>
      <c r="CB289" s="3" t="s">
        <v>289</v>
      </c>
      <c r="CC289" s="204" t="s">
        <v>2925</v>
      </c>
      <c r="CD289" s="1"/>
      <c r="CE289" s="1"/>
      <c r="CF289" s="171" t="s">
        <v>1340</v>
      </c>
      <c r="CG289" s="171" t="s">
        <v>1341</v>
      </c>
      <c r="CH289" s="171" t="s">
        <v>167</v>
      </c>
      <c r="CI289" s="171" t="s">
        <v>477</v>
      </c>
    </row>
    <row r="290" spans="1:87" ht="409.5" hidden="1" x14ac:dyDescent="0.25">
      <c r="A290" s="3" t="s">
        <v>2926</v>
      </c>
      <c r="B290" s="175">
        <v>313</v>
      </c>
      <c r="C290" s="170" t="str">
        <f t="shared" si="32"/>
        <v>JEP-220-2022</v>
      </c>
      <c r="D290" s="3" t="s">
        <v>2927</v>
      </c>
      <c r="E290" s="3" t="s">
        <v>578</v>
      </c>
      <c r="F290" s="172">
        <v>44575</v>
      </c>
      <c r="G290" s="3" t="s">
        <v>2928</v>
      </c>
      <c r="H290" s="3" t="s">
        <v>29</v>
      </c>
      <c r="I290" s="3" t="s">
        <v>27</v>
      </c>
      <c r="J290" s="165">
        <v>51848419</v>
      </c>
      <c r="K290" s="3">
        <v>8</v>
      </c>
      <c r="L290" s="3" t="s">
        <v>9</v>
      </c>
      <c r="M290" s="3" t="s">
        <v>105</v>
      </c>
      <c r="N290" s="3" t="s">
        <v>2929</v>
      </c>
      <c r="O290" s="171" t="s">
        <v>14</v>
      </c>
      <c r="P290" s="3" t="s">
        <v>277</v>
      </c>
      <c r="Q290" s="3" t="s">
        <v>167</v>
      </c>
      <c r="R290" s="171" t="s">
        <v>779</v>
      </c>
      <c r="S290" s="171" t="s">
        <v>1355</v>
      </c>
      <c r="T290" s="171" t="s">
        <v>1356</v>
      </c>
      <c r="U290" s="171" t="s">
        <v>1357</v>
      </c>
      <c r="V290" s="171" t="s">
        <v>105</v>
      </c>
      <c r="W290" s="171" t="s">
        <v>105</v>
      </c>
      <c r="X290" s="171" t="s">
        <v>105</v>
      </c>
      <c r="Y290" s="171" t="s">
        <v>280</v>
      </c>
      <c r="Z290" s="115">
        <v>119254742</v>
      </c>
      <c r="AA290" s="171" t="s">
        <v>105</v>
      </c>
      <c r="AB290" s="171" t="s">
        <v>105</v>
      </c>
      <c r="AC290" s="153" t="s">
        <v>2930</v>
      </c>
      <c r="AD290" s="153" t="s">
        <v>105</v>
      </c>
      <c r="AE290" s="175">
        <v>33422</v>
      </c>
      <c r="AF290" s="175">
        <v>45522</v>
      </c>
      <c r="AG290" s="175" t="s">
        <v>732</v>
      </c>
      <c r="AH290" s="172">
        <v>44581</v>
      </c>
      <c r="AI290" s="172">
        <v>44585</v>
      </c>
      <c r="AJ290" s="3" t="s">
        <v>105</v>
      </c>
      <c r="AK290" s="173" t="s">
        <v>105</v>
      </c>
      <c r="AL290" s="3" t="s">
        <v>105</v>
      </c>
      <c r="AM290" s="172" t="s">
        <v>105</v>
      </c>
      <c r="AN290" s="154">
        <v>0</v>
      </c>
      <c r="AO290" s="3" t="s">
        <v>105</v>
      </c>
      <c r="AP290" s="154">
        <v>0</v>
      </c>
      <c r="AQ290" s="172" t="s">
        <v>105</v>
      </c>
      <c r="AR290" s="154">
        <v>0</v>
      </c>
      <c r="AS290" s="3" t="s">
        <v>105</v>
      </c>
      <c r="AT290" s="154">
        <v>0</v>
      </c>
      <c r="AU290" s="3" t="s">
        <v>105</v>
      </c>
      <c r="AV290" s="154">
        <v>0</v>
      </c>
      <c r="AW290" s="3" t="s">
        <v>105</v>
      </c>
      <c r="AX290" s="3">
        <v>0</v>
      </c>
      <c r="AY290" s="172" t="s">
        <v>105</v>
      </c>
      <c r="AZ290" s="3">
        <f t="shared" si="28"/>
        <v>31</v>
      </c>
      <c r="BA290" s="159">
        <f t="shared" si="29"/>
        <v>119254742</v>
      </c>
      <c r="BB290" s="171">
        <f t="shared" si="31"/>
        <v>0</v>
      </c>
      <c r="BC290" s="171">
        <v>0</v>
      </c>
      <c r="BD290" s="171">
        <v>0</v>
      </c>
      <c r="BE290" s="171">
        <v>0</v>
      </c>
      <c r="BF290" s="171">
        <v>0</v>
      </c>
      <c r="BG290" s="172">
        <v>44834</v>
      </c>
      <c r="BH290" s="172">
        <v>44865</v>
      </c>
      <c r="BI290" s="174">
        <f t="shared" ca="1" si="30"/>
        <v>-1264</v>
      </c>
      <c r="BJ290" s="3" t="s">
        <v>281</v>
      </c>
      <c r="BK290" s="172" t="s">
        <v>105</v>
      </c>
      <c r="BL290" s="3" t="s">
        <v>282</v>
      </c>
      <c r="BM290" s="3" t="s">
        <v>298</v>
      </c>
      <c r="BN290" s="3" t="s">
        <v>2931</v>
      </c>
      <c r="BO290" s="3">
        <v>0</v>
      </c>
      <c r="BP290" s="3" t="s">
        <v>394</v>
      </c>
      <c r="BQ290" s="172">
        <v>44582</v>
      </c>
      <c r="BR290" s="3" t="s">
        <v>2932</v>
      </c>
      <c r="BS290" s="3">
        <v>2022</v>
      </c>
      <c r="BT290" s="151" t="s">
        <v>2933</v>
      </c>
      <c r="BU290" s="3" t="s">
        <v>2934</v>
      </c>
      <c r="BV290" s="3" t="s">
        <v>40</v>
      </c>
      <c r="BW290" s="3" t="s">
        <v>83</v>
      </c>
      <c r="BX290" s="3" t="s">
        <v>2935</v>
      </c>
      <c r="BY290" s="3" t="s">
        <v>287</v>
      </c>
      <c r="BZ290" s="3" t="s">
        <v>105</v>
      </c>
      <c r="CA290" s="3" t="s">
        <v>303</v>
      </c>
      <c r="CB290" s="3" t="s">
        <v>40</v>
      </c>
      <c r="CC290" s="204" t="s">
        <v>2936</v>
      </c>
      <c r="CD290" s="1"/>
      <c r="CE290" s="1"/>
      <c r="CF290" s="171" t="s">
        <v>1340</v>
      </c>
      <c r="CG290" s="171" t="s">
        <v>1341</v>
      </c>
      <c r="CH290" s="171" t="s">
        <v>167</v>
      </c>
      <c r="CI290" s="171" t="s">
        <v>477</v>
      </c>
    </row>
    <row r="291" spans="1:87" ht="396" hidden="1" x14ac:dyDescent="0.25">
      <c r="A291" s="3" t="s">
        <v>2937</v>
      </c>
      <c r="B291" s="175">
        <v>315</v>
      </c>
      <c r="C291" s="170" t="str">
        <f t="shared" si="32"/>
        <v>JEP-132-2022</v>
      </c>
      <c r="D291" s="3" t="s">
        <v>2938</v>
      </c>
      <c r="E291" s="3" t="s">
        <v>517</v>
      </c>
      <c r="F291" s="172" t="s">
        <v>274</v>
      </c>
      <c r="G291" s="3" t="s">
        <v>2939</v>
      </c>
      <c r="H291" s="3" t="s">
        <v>29</v>
      </c>
      <c r="I291" s="3" t="s">
        <v>27</v>
      </c>
      <c r="J291" s="165">
        <v>1014190960</v>
      </c>
      <c r="K291" s="3">
        <v>1</v>
      </c>
      <c r="L291" s="3" t="s">
        <v>9</v>
      </c>
      <c r="M291" s="3" t="s">
        <v>105</v>
      </c>
      <c r="N291" s="3" t="s">
        <v>2940</v>
      </c>
      <c r="O291" s="171" t="s">
        <v>14</v>
      </c>
      <c r="P291" s="3" t="s">
        <v>277</v>
      </c>
      <c r="Q291" s="3" t="s">
        <v>167</v>
      </c>
      <c r="R291" s="171" t="s">
        <v>779</v>
      </c>
      <c r="S291" s="171" t="s">
        <v>1355</v>
      </c>
      <c r="T291" s="171" t="s">
        <v>1356</v>
      </c>
      <c r="U291" s="171" t="s">
        <v>1357</v>
      </c>
      <c r="V291" s="171" t="s">
        <v>105</v>
      </c>
      <c r="W291" s="171" t="s">
        <v>105</v>
      </c>
      <c r="X291" s="171" t="s">
        <v>105</v>
      </c>
      <c r="Y291" s="171" t="s">
        <v>280</v>
      </c>
      <c r="Z291" s="115">
        <v>42405088</v>
      </c>
      <c r="AA291" s="171" t="s">
        <v>105</v>
      </c>
      <c r="AB291" s="171" t="s">
        <v>105</v>
      </c>
      <c r="AC291" s="153" t="s">
        <v>1115</v>
      </c>
      <c r="AD291" s="153" t="s">
        <v>105</v>
      </c>
      <c r="AE291" s="175">
        <v>36722</v>
      </c>
      <c r="AF291" s="175">
        <v>35722</v>
      </c>
      <c r="AG291" s="175">
        <v>2018011001091</v>
      </c>
      <c r="AH291" s="172">
        <v>44578</v>
      </c>
      <c r="AI291" s="172">
        <v>44580</v>
      </c>
      <c r="AJ291" s="3" t="s">
        <v>2941</v>
      </c>
      <c r="AK291" s="175">
        <v>1015474879</v>
      </c>
      <c r="AL291" s="3">
        <v>6</v>
      </c>
      <c r="AM291" s="172">
        <v>44602</v>
      </c>
      <c r="AN291" s="154">
        <v>0</v>
      </c>
      <c r="AO291" s="3" t="s">
        <v>105</v>
      </c>
      <c r="AP291" s="154">
        <v>0</v>
      </c>
      <c r="AQ291" s="172" t="s">
        <v>105</v>
      </c>
      <c r="AR291" s="154">
        <v>0</v>
      </c>
      <c r="AS291" s="3" t="s">
        <v>105</v>
      </c>
      <c r="AT291" s="154">
        <v>0</v>
      </c>
      <c r="AU291" s="3" t="s">
        <v>105</v>
      </c>
      <c r="AV291" s="154">
        <v>0</v>
      </c>
      <c r="AW291" s="3" t="s">
        <v>105</v>
      </c>
      <c r="AX291" s="3">
        <v>0</v>
      </c>
      <c r="AY291" s="172" t="s">
        <v>105</v>
      </c>
      <c r="AZ291" s="3">
        <f t="shared" si="28"/>
        <v>0</v>
      </c>
      <c r="BA291" s="159">
        <f t="shared" si="29"/>
        <v>42405088</v>
      </c>
      <c r="BB291" s="171">
        <f t="shared" si="31"/>
        <v>0</v>
      </c>
      <c r="BC291" s="171">
        <v>0</v>
      </c>
      <c r="BD291" s="171">
        <v>0</v>
      </c>
      <c r="BE291" s="171">
        <v>0</v>
      </c>
      <c r="BF291" s="171">
        <v>0</v>
      </c>
      <c r="BG291" s="172">
        <v>44926</v>
      </c>
      <c r="BH291" s="172">
        <v>44926</v>
      </c>
      <c r="BI291" s="174">
        <f t="shared" ca="1" si="30"/>
        <v>-1203</v>
      </c>
      <c r="BJ291" s="3" t="s">
        <v>281</v>
      </c>
      <c r="BK291" s="172" t="s">
        <v>105</v>
      </c>
      <c r="BL291" s="3" t="s">
        <v>282</v>
      </c>
      <c r="BM291" s="3" t="s">
        <v>92</v>
      </c>
      <c r="BN291" s="3" t="s">
        <v>2942</v>
      </c>
      <c r="BO291" s="3" t="s">
        <v>339</v>
      </c>
      <c r="BP291" s="3" t="s">
        <v>1271</v>
      </c>
      <c r="BQ291" s="172" t="s">
        <v>2943</v>
      </c>
      <c r="BR291" s="3" t="s">
        <v>2944</v>
      </c>
      <c r="BS291" s="172" t="s">
        <v>2945</v>
      </c>
      <c r="BT291" s="151" t="s">
        <v>2946</v>
      </c>
      <c r="BU291" s="3" t="s">
        <v>2947</v>
      </c>
      <c r="BV291" s="3" t="s">
        <v>40</v>
      </c>
      <c r="BW291" s="3" t="s">
        <v>69</v>
      </c>
      <c r="BX291" s="3" t="s">
        <v>105</v>
      </c>
      <c r="BY291" s="3" t="s">
        <v>2948</v>
      </c>
      <c r="BZ291" s="3" t="s">
        <v>105</v>
      </c>
      <c r="CA291" s="3" t="s">
        <v>288</v>
      </c>
      <c r="CB291" s="151" t="s">
        <v>2949</v>
      </c>
      <c r="CC291" s="203" t="s">
        <v>2950</v>
      </c>
      <c r="CD291" s="1"/>
      <c r="CE291" s="1"/>
      <c r="CF291" s="171" t="s">
        <v>1340</v>
      </c>
      <c r="CG291" s="171" t="s">
        <v>1341</v>
      </c>
      <c r="CH291" s="171" t="s">
        <v>167</v>
      </c>
      <c r="CI291" s="171" t="s">
        <v>477</v>
      </c>
    </row>
    <row r="292" spans="1:87" ht="126" hidden="1" x14ac:dyDescent="0.25">
      <c r="A292" s="3" t="s">
        <v>2951</v>
      </c>
      <c r="B292" s="175">
        <v>316</v>
      </c>
      <c r="C292" s="170" t="str">
        <f t="shared" si="32"/>
        <v>JEP-163-2022</v>
      </c>
      <c r="D292" s="3" t="s">
        <v>2952</v>
      </c>
      <c r="E292" s="3" t="s">
        <v>578</v>
      </c>
      <c r="F292" s="172">
        <v>44574</v>
      </c>
      <c r="G292" s="3" t="s">
        <v>2953</v>
      </c>
      <c r="H292" s="3" t="s">
        <v>29</v>
      </c>
      <c r="I292" s="3" t="s">
        <v>27</v>
      </c>
      <c r="J292" s="165">
        <v>52735382</v>
      </c>
      <c r="K292" s="3">
        <v>2</v>
      </c>
      <c r="L292" s="3" t="s">
        <v>9</v>
      </c>
      <c r="M292" s="3" t="s">
        <v>105</v>
      </c>
      <c r="N292" s="3" t="s">
        <v>2954</v>
      </c>
      <c r="O292" s="171" t="s">
        <v>14</v>
      </c>
      <c r="P292" s="3" t="s">
        <v>277</v>
      </c>
      <c r="Q292" s="3" t="s">
        <v>167</v>
      </c>
      <c r="R292" s="171" t="s">
        <v>779</v>
      </c>
      <c r="S292" s="171" t="s">
        <v>1355</v>
      </c>
      <c r="T292" s="171" t="s">
        <v>1356</v>
      </c>
      <c r="U292" s="171" t="s">
        <v>1357</v>
      </c>
      <c r="V292" s="171" t="s">
        <v>105</v>
      </c>
      <c r="W292" s="171" t="s">
        <v>105</v>
      </c>
      <c r="X292" s="171" t="s">
        <v>105</v>
      </c>
      <c r="Y292" s="171" t="s">
        <v>280</v>
      </c>
      <c r="Z292" s="115">
        <v>42405088</v>
      </c>
      <c r="AA292" s="171" t="s">
        <v>105</v>
      </c>
      <c r="AB292" s="171" t="s">
        <v>105</v>
      </c>
      <c r="AC292" s="153">
        <v>3614070</v>
      </c>
      <c r="AD292" s="153" t="s">
        <v>105</v>
      </c>
      <c r="AE292" s="175">
        <v>36922</v>
      </c>
      <c r="AF292" s="175">
        <v>45722</v>
      </c>
      <c r="AG292" s="175">
        <v>2018011001091</v>
      </c>
      <c r="AH292" s="172">
        <v>44581</v>
      </c>
      <c r="AI292" s="172">
        <v>44586</v>
      </c>
      <c r="AJ292" s="3" t="s">
        <v>105</v>
      </c>
      <c r="AK292" s="173" t="s">
        <v>105</v>
      </c>
      <c r="AL292" s="3" t="s">
        <v>105</v>
      </c>
      <c r="AM292" s="172" t="s">
        <v>105</v>
      </c>
      <c r="AN292" s="154">
        <v>0</v>
      </c>
      <c r="AO292" s="3" t="s">
        <v>105</v>
      </c>
      <c r="AP292" s="154">
        <v>0</v>
      </c>
      <c r="AQ292" s="172" t="s">
        <v>105</v>
      </c>
      <c r="AR292" s="154">
        <v>0</v>
      </c>
      <c r="AS292" s="3" t="s">
        <v>105</v>
      </c>
      <c r="AT292" s="154">
        <v>0</v>
      </c>
      <c r="AU292" s="3" t="s">
        <v>105</v>
      </c>
      <c r="AV292" s="154">
        <v>0</v>
      </c>
      <c r="AW292" s="3" t="s">
        <v>105</v>
      </c>
      <c r="AX292" s="3">
        <v>0</v>
      </c>
      <c r="AY292" s="172" t="s">
        <v>105</v>
      </c>
      <c r="AZ292" s="3">
        <f t="shared" si="28"/>
        <v>0</v>
      </c>
      <c r="BA292" s="159">
        <f t="shared" si="29"/>
        <v>42405088</v>
      </c>
      <c r="BB292" s="171">
        <f t="shared" si="31"/>
        <v>0</v>
      </c>
      <c r="BC292" s="171">
        <v>0</v>
      </c>
      <c r="BD292" s="171">
        <v>0</v>
      </c>
      <c r="BE292" s="171">
        <v>0</v>
      </c>
      <c r="BF292" s="171">
        <v>0</v>
      </c>
      <c r="BG292" s="172">
        <v>44926</v>
      </c>
      <c r="BH292" s="172">
        <v>44926</v>
      </c>
      <c r="BI292" s="174">
        <f t="shared" ca="1" si="30"/>
        <v>-1203</v>
      </c>
      <c r="BJ292" s="3" t="s">
        <v>281</v>
      </c>
      <c r="BK292" s="172" t="s">
        <v>105</v>
      </c>
      <c r="BL292" s="3" t="s">
        <v>282</v>
      </c>
      <c r="BM292" s="3" t="s">
        <v>92</v>
      </c>
      <c r="BN292" s="3" t="s">
        <v>2955</v>
      </c>
      <c r="BO292" s="3">
        <v>0</v>
      </c>
      <c r="BP292" s="3" t="s">
        <v>284</v>
      </c>
      <c r="BQ292" s="172">
        <v>44582</v>
      </c>
      <c r="BR292" s="3" t="s">
        <v>1034</v>
      </c>
      <c r="BS292" s="3">
        <v>2022</v>
      </c>
      <c r="BT292" s="151" t="s">
        <v>2956</v>
      </c>
      <c r="BU292" s="3" t="s">
        <v>105</v>
      </c>
      <c r="BV292" s="3" t="s">
        <v>40</v>
      </c>
      <c r="BW292" s="3" t="s">
        <v>93</v>
      </c>
      <c r="BX292" s="3" t="s">
        <v>105</v>
      </c>
      <c r="BY292" s="3" t="s">
        <v>2957</v>
      </c>
      <c r="BZ292" s="3" t="s">
        <v>105</v>
      </c>
      <c r="CA292" s="3" t="s">
        <v>303</v>
      </c>
      <c r="CB292" s="3" t="s">
        <v>289</v>
      </c>
      <c r="CC292" s="204" t="s">
        <v>2958</v>
      </c>
      <c r="CD292" s="1"/>
      <c r="CE292" s="1"/>
      <c r="CF292" s="171" t="s">
        <v>1340</v>
      </c>
      <c r="CG292" s="171" t="s">
        <v>1341</v>
      </c>
      <c r="CH292" s="171" t="s">
        <v>167</v>
      </c>
      <c r="CI292" s="171" t="s">
        <v>477</v>
      </c>
    </row>
    <row r="293" spans="1:87" ht="409.5" hidden="1" x14ac:dyDescent="0.25">
      <c r="A293" s="3" t="s">
        <v>2959</v>
      </c>
      <c r="B293" s="175">
        <v>317</v>
      </c>
      <c r="C293" s="170" t="str">
        <f t="shared" si="32"/>
        <v>JEP-164-2022</v>
      </c>
      <c r="D293" s="3" t="s">
        <v>2960</v>
      </c>
      <c r="E293" s="3" t="s">
        <v>578</v>
      </c>
      <c r="F293" s="172">
        <v>44574</v>
      </c>
      <c r="G293" s="3" t="s">
        <v>2961</v>
      </c>
      <c r="H293" s="3" t="s">
        <v>29</v>
      </c>
      <c r="I293" s="3" t="s">
        <v>27</v>
      </c>
      <c r="J293" s="165">
        <v>1030602068</v>
      </c>
      <c r="K293" s="3">
        <v>4</v>
      </c>
      <c r="L293" s="3" t="s">
        <v>9</v>
      </c>
      <c r="M293" s="3" t="s">
        <v>105</v>
      </c>
      <c r="N293" s="3" t="s">
        <v>2954</v>
      </c>
      <c r="O293" s="171" t="s">
        <v>14</v>
      </c>
      <c r="P293" s="3" t="s">
        <v>277</v>
      </c>
      <c r="Q293" s="3" t="s">
        <v>167</v>
      </c>
      <c r="R293" s="171" t="s">
        <v>779</v>
      </c>
      <c r="S293" s="171" t="s">
        <v>1355</v>
      </c>
      <c r="T293" s="171" t="s">
        <v>1356</v>
      </c>
      <c r="U293" s="171" t="s">
        <v>1357</v>
      </c>
      <c r="V293" s="171" t="s">
        <v>105</v>
      </c>
      <c r="W293" s="171" t="s">
        <v>105</v>
      </c>
      <c r="X293" s="171" t="s">
        <v>105</v>
      </c>
      <c r="Y293" s="171" t="s">
        <v>280</v>
      </c>
      <c r="Z293" s="115">
        <v>42405088</v>
      </c>
      <c r="AA293" s="171" t="s">
        <v>105</v>
      </c>
      <c r="AB293" s="171" t="s">
        <v>105</v>
      </c>
      <c r="AC293" s="153" t="s">
        <v>1115</v>
      </c>
      <c r="AD293" s="153" t="s">
        <v>105</v>
      </c>
      <c r="AE293" s="175">
        <v>39822</v>
      </c>
      <c r="AF293" s="175">
        <v>45822</v>
      </c>
      <c r="AG293" s="175">
        <v>2018011001091</v>
      </c>
      <c r="AH293" s="172">
        <v>44581</v>
      </c>
      <c r="AI293" s="172">
        <v>44585</v>
      </c>
      <c r="AJ293" s="3" t="s">
        <v>105</v>
      </c>
      <c r="AK293" s="173" t="s">
        <v>105</v>
      </c>
      <c r="AL293" s="3" t="s">
        <v>105</v>
      </c>
      <c r="AM293" s="172" t="s">
        <v>105</v>
      </c>
      <c r="AN293" s="154">
        <v>0</v>
      </c>
      <c r="AO293" s="3" t="s">
        <v>105</v>
      </c>
      <c r="AP293" s="154">
        <v>0</v>
      </c>
      <c r="AQ293" s="172" t="s">
        <v>105</v>
      </c>
      <c r="AR293" s="154">
        <v>0</v>
      </c>
      <c r="AS293" s="3" t="s">
        <v>105</v>
      </c>
      <c r="AT293" s="154">
        <v>0</v>
      </c>
      <c r="AU293" s="3" t="s">
        <v>105</v>
      </c>
      <c r="AV293" s="154">
        <v>0</v>
      </c>
      <c r="AW293" s="3" t="s">
        <v>105</v>
      </c>
      <c r="AX293" s="3">
        <v>0</v>
      </c>
      <c r="AY293" s="172" t="s">
        <v>105</v>
      </c>
      <c r="AZ293" s="3">
        <f t="shared" si="28"/>
        <v>0</v>
      </c>
      <c r="BA293" s="159">
        <f t="shared" si="29"/>
        <v>42405088</v>
      </c>
      <c r="BB293" s="171">
        <f t="shared" si="31"/>
        <v>0</v>
      </c>
      <c r="BC293" s="171">
        <v>0</v>
      </c>
      <c r="BD293" s="171">
        <v>0</v>
      </c>
      <c r="BE293" s="171">
        <v>0</v>
      </c>
      <c r="BF293" s="171">
        <v>0</v>
      </c>
      <c r="BG293" s="172">
        <v>44926</v>
      </c>
      <c r="BH293" s="172">
        <v>44926</v>
      </c>
      <c r="BI293" s="174">
        <f t="shared" ca="1" si="30"/>
        <v>-1203</v>
      </c>
      <c r="BJ293" s="3" t="s">
        <v>281</v>
      </c>
      <c r="BK293" s="172" t="s">
        <v>105</v>
      </c>
      <c r="BL293" s="3" t="s">
        <v>282</v>
      </c>
      <c r="BM293" s="3" t="s">
        <v>298</v>
      </c>
      <c r="BN293" s="3" t="s">
        <v>2962</v>
      </c>
      <c r="BO293" s="3">
        <v>0</v>
      </c>
      <c r="BP293" s="3" t="s">
        <v>284</v>
      </c>
      <c r="BQ293" s="172">
        <v>44582</v>
      </c>
      <c r="BR293" s="3" t="s">
        <v>1034</v>
      </c>
      <c r="BS293" s="3">
        <v>2022</v>
      </c>
      <c r="BT293" s="151" t="s">
        <v>2963</v>
      </c>
      <c r="BU293" s="3" t="s">
        <v>105</v>
      </c>
      <c r="BV293" s="3" t="s">
        <v>40</v>
      </c>
      <c r="BW293" s="3" t="s">
        <v>93</v>
      </c>
      <c r="BX293" s="3" t="s">
        <v>105</v>
      </c>
      <c r="BY293" s="3" t="s">
        <v>2964</v>
      </c>
      <c r="BZ293" s="3" t="s">
        <v>2965</v>
      </c>
      <c r="CA293" s="3" t="s">
        <v>303</v>
      </c>
      <c r="CB293" s="3" t="s">
        <v>289</v>
      </c>
      <c r="CC293" s="204" t="s">
        <v>2966</v>
      </c>
      <c r="CD293" s="1"/>
      <c r="CE293" s="1"/>
      <c r="CF293" s="171" t="s">
        <v>1340</v>
      </c>
      <c r="CG293" s="171" t="s">
        <v>1341</v>
      </c>
      <c r="CH293" s="171" t="s">
        <v>167</v>
      </c>
      <c r="CI293" s="171" t="s">
        <v>477</v>
      </c>
    </row>
    <row r="294" spans="1:87" ht="108" hidden="1" x14ac:dyDescent="0.25">
      <c r="A294" s="3" t="s">
        <v>2967</v>
      </c>
      <c r="B294" s="175">
        <v>318</v>
      </c>
      <c r="C294" s="170" t="str">
        <f t="shared" si="32"/>
        <v>JEP-165-2022</v>
      </c>
      <c r="D294" s="3" t="s">
        <v>2968</v>
      </c>
      <c r="E294" s="3" t="s">
        <v>578</v>
      </c>
      <c r="F294" s="172">
        <v>44574</v>
      </c>
      <c r="G294" s="3" t="s">
        <v>2969</v>
      </c>
      <c r="H294" s="3" t="s">
        <v>29</v>
      </c>
      <c r="I294" s="3" t="s">
        <v>27</v>
      </c>
      <c r="J294" s="165">
        <v>1090363170</v>
      </c>
      <c r="K294" s="3">
        <v>1</v>
      </c>
      <c r="L294" s="3" t="s">
        <v>9</v>
      </c>
      <c r="M294" s="3" t="s">
        <v>105</v>
      </c>
      <c r="N294" s="3" t="s">
        <v>2954</v>
      </c>
      <c r="O294" s="171" t="s">
        <v>14</v>
      </c>
      <c r="P294" s="3" t="s">
        <v>277</v>
      </c>
      <c r="Q294" s="3" t="s">
        <v>167</v>
      </c>
      <c r="R294" s="171" t="s">
        <v>779</v>
      </c>
      <c r="S294" s="171" t="s">
        <v>1355</v>
      </c>
      <c r="T294" s="171" t="s">
        <v>1356</v>
      </c>
      <c r="U294" s="171" t="s">
        <v>1357</v>
      </c>
      <c r="V294" s="171" t="s">
        <v>105</v>
      </c>
      <c r="W294" s="171" t="s">
        <v>105</v>
      </c>
      <c r="X294" s="171" t="s">
        <v>105</v>
      </c>
      <c r="Y294" s="171" t="s">
        <v>280</v>
      </c>
      <c r="Z294" s="115">
        <v>42405088</v>
      </c>
      <c r="AA294" s="171" t="s">
        <v>105</v>
      </c>
      <c r="AB294" s="171" t="s">
        <v>105</v>
      </c>
      <c r="AC294" s="153">
        <v>3614070</v>
      </c>
      <c r="AD294" s="153" t="s">
        <v>105</v>
      </c>
      <c r="AE294" s="175">
        <v>39722</v>
      </c>
      <c r="AF294" s="175">
        <v>45922</v>
      </c>
      <c r="AG294" s="175">
        <v>2018011001091</v>
      </c>
      <c r="AH294" s="172">
        <v>44581</v>
      </c>
      <c r="AI294" s="172">
        <v>44592</v>
      </c>
      <c r="AJ294" s="3" t="s">
        <v>105</v>
      </c>
      <c r="AK294" s="173" t="s">
        <v>105</v>
      </c>
      <c r="AL294" s="3" t="s">
        <v>105</v>
      </c>
      <c r="AM294" s="172" t="s">
        <v>105</v>
      </c>
      <c r="AN294" s="154">
        <v>0</v>
      </c>
      <c r="AO294" s="3" t="s">
        <v>105</v>
      </c>
      <c r="AP294" s="154">
        <v>0</v>
      </c>
      <c r="AQ294" s="172" t="s">
        <v>105</v>
      </c>
      <c r="AR294" s="154">
        <v>0</v>
      </c>
      <c r="AS294" s="3" t="s">
        <v>105</v>
      </c>
      <c r="AT294" s="154">
        <v>0</v>
      </c>
      <c r="AU294" s="3" t="s">
        <v>105</v>
      </c>
      <c r="AV294" s="154">
        <v>0</v>
      </c>
      <c r="AW294" s="3" t="s">
        <v>105</v>
      </c>
      <c r="AX294" s="3">
        <v>0</v>
      </c>
      <c r="AY294" s="172" t="s">
        <v>105</v>
      </c>
      <c r="AZ294" s="3">
        <f t="shared" si="28"/>
        <v>0</v>
      </c>
      <c r="BA294" s="159">
        <f t="shared" si="29"/>
        <v>42405088</v>
      </c>
      <c r="BB294" s="171">
        <f t="shared" si="31"/>
        <v>0</v>
      </c>
      <c r="BC294" s="171">
        <v>0</v>
      </c>
      <c r="BD294" s="171">
        <v>0</v>
      </c>
      <c r="BE294" s="171">
        <v>0</v>
      </c>
      <c r="BF294" s="171">
        <v>0</v>
      </c>
      <c r="BG294" s="172">
        <v>44926</v>
      </c>
      <c r="BH294" s="172">
        <v>44926</v>
      </c>
      <c r="BI294" s="174">
        <f t="shared" ca="1" si="30"/>
        <v>-1203</v>
      </c>
      <c r="BJ294" s="3" t="s">
        <v>281</v>
      </c>
      <c r="BK294" s="172" t="s">
        <v>105</v>
      </c>
      <c r="BL294" s="3" t="s">
        <v>282</v>
      </c>
      <c r="BM294" s="3" t="s">
        <v>92</v>
      </c>
      <c r="BN294" s="3" t="s">
        <v>2970</v>
      </c>
      <c r="BO294" s="3">
        <v>0</v>
      </c>
      <c r="BP294" s="3" t="s">
        <v>284</v>
      </c>
      <c r="BQ294" s="172">
        <v>44586</v>
      </c>
      <c r="BR294" s="3" t="s">
        <v>2971</v>
      </c>
      <c r="BS294" s="3">
        <v>2022</v>
      </c>
      <c r="BT294" s="151" t="s">
        <v>2972</v>
      </c>
      <c r="BU294" s="3" t="s">
        <v>2973</v>
      </c>
      <c r="BV294" s="3" t="s">
        <v>40</v>
      </c>
      <c r="BW294" s="3" t="s">
        <v>93</v>
      </c>
      <c r="BX294" s="3" t="s">
        <v>105</v>
      </c>
      <c r="BY294" s="3" t="s">
        <v>2974</v>
      </c>
      <c r="BZ294" s="3" t="s">
        <v>105</v>
      </c>
      <c r="CA294" s="3" t="s">
        <v>303</v>
      </c>
      <c r="CB294" s="3" t="s">
        <v>289</v>
      </c>
      <c r="CC294" s="204" t="s">
        <v>2975</v>
      </c>
      <c r="CD294" s="1"/>
      <c r="CE294" s="1"/>
      <c r="CF294" s="171" t="s">
        <v>1340</v>
      </c>
      <c r="CG294" s="171" t="s">
        <v>1341</v>
      </c>
      <c r="CH294" s="171" t="s">
        <v>167</v>
      </c>
      <c r="CI294" s="171" t="s">
        <v>477</v>
      </c>
    </row>
    <row r="295" spans="1:87" ht="409.5" hidden="1" x14ac:dyDescent="0.25">
      <c r="A295" s="3" t="s">
        <v>2976</v>
      </c>
      <c r="B295" s="175">
        <v>319</v>
      </c>
      <c r="C295" s="170" t="str">
        <f t="shared" si="32"/>
        <v>JEP-166-2022</v>
      </c>
      <c r="D295" s="3" t="s">
        <v>2977</v>
      </c>
      <c r="E295" s="3" t="s">
        <v>578</v>
      </c>
      <c r="F295" s="172">
        <v>44574</v>
      </c>
      <c r="G295" s="3" t="s">
        <v>2978</v>
      </c>
      <c r="H295" s="3" t="s">
        <v>29</v>
      </c>
      <c r="I295" s="3" t="s">
        <v>27</v>
      </c>
      <c r="J295" s="165" t="s">
        <v>2979</v>
      </c>
      <c r="K295" s="3">
        <v>0</v>
      </c>
      <c r="L295" s="3" t="s">
        <v>9</v>
      </c>
      <c r="M295" s="3" t="s">
        <v>105</v>
      </c>
      <c r="N295" s="3" t="s">
        <v>2954</v>
      </c>
      <c r="O295" s="171" t="s">
        <v>14</v>
      </c>
      <c r="P295" s="3" t="s">
        <v>277</v>
      </c>
      <c r="Q295" s="3" t="s">
        <v>167</v>
      </c>
      <c r="R295" s="171" t="s">
        <v>779</v>
      </c>
      <c r="S295" s="171" t="s">
        <v>1355</v>
      </c>
      <c r="T295" s="171" t="s">
        <v>1356</v>
      </c>
      <c r="U295" s="171" t="s">
        <v>1357</v>
      </c>
      <c r="V295" s="171" t="s">
        <v>105</v>
      </c>
      <c r="W295" s="171" t="s">
        <v>105</v>
      </c>
      <c r="X295" s="171" t="s">
        <v>105</v>
      </c>
      <c r="Y295" s="171" t="s">
        <v>280</v>
      </c>
      <c r="Z295" s="115">
        <v>42405088</v>
      </c>
      <c r="AA295" s="171" t="s">
        <v>105</v>
      </c>
      <c r="AB295" s="171" t="s">
        <v>105</v>
      </c>
      <c r="AC295" s="153" t="s">
        <v>1115</v>
      </c>
      <c r="AD295" s="153" t="s">
        <v>105</v>
      </c>
      <c r="AE295" s="175">
        <v>39222</v>
      </c>
      <c r="AF295" s="175">
        <v>46022</v>
      </c>
      <c r="AG295" s="175" t="s">
        <v>732</v>
      </c>
      <c r="AH295" s="172">
        <v>44581</v>
      </c>
      <c r="AI295" s="172">
        <v>44585</v>
      </c>
      <c r="AJ295" s="3" t="s">
        <v>105</v>
      </c>
      <c r="AK295" s="173" t="s">
        <v>105</v>
      </c>
      <c r="AL295" s="3" t="s">
        <v>105</v>
      </c>
      <c r="AM295" s="172" t="s">
        <v>105</v>
      </c>
      <c r="AN295" s="154">
        <v>0</v>
      </c>
      <c r="AO295" s="3" t="s">
        <v>105</v>
      </c>
      <c r="AP295" s="154">
        <v>0</v>
      </c>
      <c r="AQ295" s="172" t="s">
        <v>105</v>
      </c>
      <c r="AR295" s="154">
        <v>0</v>
      </c>
      <c r="AS295" s="3" t="s">
        <v>105</v>
      </c>
      <c r="AT295" s="154">
        <v>0</v>
      </c>
      <c r="AU295" s="3" t="s">
        <v>105</v>
      </c>
      <c r="AV295" s="154">
        <v>0</v>
      </c>
      <c r="AW295" s="3" t="s">
        <v>105</v>
      </c>
      <c r="AX295" s="3">
        <v>0</v>
      </c>
      <c r="AY295" s="172" t="s">
        <v>105</v>
      </c>
      <c r="AZ295" s="3">
        <f t="shared" si="28"/>
        <v>0</v>
      </c>
      <c r="BA295" s="159">
        <f t="shared" si="29"/>
        <v>42405088</v>
      </c>
      <c r="BB295" s="171">
        <f t="shared" si="31"/>
        <v>0</v>
      </c>
      <c r="BC295" s="171">
        <v>0</v>
      </c>
      <c r="BD295" s="171">
        <v>0</v>
      </c>
      <c r="BE295" s="171">
        <v>0</v>
      </c>
      <c r="BF295" s="171">
        <v>0</v>
      </c>
      <c r="BG295" s="172">
        <v>44926</v>
      </c>
      <c r="BH295" s="172">
        <v>44926</v>
      </c>
      <c r="BI295" s="174">
        <f t="shared" ca="1" si="30"/>
        <v>-1203</v>
      </c>
      <c r="BJ295" s="3" t="s">
        <v>281</v>
      </c>
      <c r="BK295" s="172" t="s">
        <v>105</v>
      </c>
      <c r="BL295" s="3" t="s">
        <v>282</v>
      </c>
      <c r="BM295" s="3" t="s">
        <v>92</v>
      </c>
      <c r="BN295" s="3" t="s">
        <v>2980</v>
      </c>
      <c r="BO295" s="3">
        <v>0</v>
      </c>
      <c r="BP295" s="3" t="s">
        <v>284</v>
      </c>
      <c r="BQ295" s="172">
        <v>44585</v>
      </c>
      <c r="BR295" s="3" t="s">
        <v>1034</v>
      </c>
      <c r="BS295" s="3">
        <v>2022</v>
      </c>
      <c r="BT295" s="151" t="s">
        <v>2981</v>
      </c>
      <c r="BU295" s="3" t="s">
        <v>105</v>
      </c>
      <c r="BV295" s="3" t="s">
        <v>40</v>
      </c>
      <c r="BW295" s="3" t="s">
        <v>93</v>
      </c>
      <c r="BX295" s="3" t="s">
        <v>105</v>
      </c>
      <c r="BY295" s="3" t="s">
        <v>2982</v>
      </c>
      <c r="BZ295" s="3" t="s">
        <v>105</v>
      </c>
      <c r="CA295" s="3" t="s">
        <v>303</v>
      </c>
      <c r="CB295" s="3" t="s">
        <v>289</v>
      </c>
      <c r="CC295" s="204" t="s">
        <v>2983</v>
      </c>
      <c r="CD295" s="1"/>
      <c r="CE295" s="1"/>
      <c r="CF295" s="171" t="s">
        <v>1340</v>
      </c>
      <c r="CG295" s="171" t="s">
        <v>1341</v>
      </c>
      <c r="CH295" s="171" t="s">
        <v>167</v>
      </c>
      <c r="CI295" s="171" t="s">
        <v>477</v>
      </c>
    </row>
    <row r="296" spans="1:87" ht="396" hidden="1" x14ac:dyDescent="0.25">
      <c r="A296" s="3" t="s">
        <v>2984</v>
      </c>
      <c r="B296" s="175">
        <v>320</v>
      </c>
      <c r="C296" s="170" t="str">
        <f t="shared" si="32"/>
        <v>JEP-060-2022</v>
      </c>
      <c r="D296" s="3" t="s">
        <v>2985</v>
      </c>
      <c r="E296" s="3" t="s">
        <v>559</v>
      </c>
      <c r="F296" s="172" t="s">
        <v>274</v>
      </c>
      <c r="G296" s="3" t="s">
        <v>2986</v>
      </c>
      <c r="H296" s="3" t="s">
        <v>29</v>
      </c>
      <c r="I296" s="3" t="s">
        <v>27</v>
      </c>
      <c r="J296" s="165" t="s">
        <v>2987</v>
      </c>
      <c r="K296" s="3">
        <v>1</v>
      </c>
      <c r="L296" s="3" t="s">
        <v>9</v>
      </c>
      <c r="M296" s="3" t="s">
        <v>105</v>
      </c>
      <c r="N296" s="3" t="s">
        <v>2912</v>
      </c>
      <c r="O296" s="171" t="s">
        <v>14</v>
      </c>
      <c r="P296" s="3" t="s">
        <v>277</v>
      </c>
      <c r="Q296" s="3" t="s">
        <v>167</v>
      </c>
      <c r="R296" s="171" t="s">
        <v>779</v>
      </c>
      <c r="S296" s="171" t="s">
        <v>1355</v>
      </c>
      <c r="T296" s="171" t="s">
        <v>1356</v>
      </c>
      <c r="U296" s="171" t="s">
        <v>1357</v>
      </c>
      <c r="V296" s="171" t="s">
        <v>105</v>
      </c>
      <c r="W296" s="171" t="s">
        <v>105</v>
      </c>
      <c r="X296" s="171" t="s">
        <v>105</v>
      </c>
      <c r="Y296" s="171" t="s">
        <v>280</v>
      </c>
      <c r="Z296" s="115" t="s">
        <v>2988</v>
      </c>
      <c r="AA296" s="171" t="s">
        <v>105</v>
      </c>
      <c r="AB296" s="171" t="s">
        <v>105</v>
      </c>
      <c r="AC296" s="153" t="s">
        <v>1115</v>
      </c>
      <c r="AD296" s="153" t="s">
        <v>105</v>
      </c>
      <c r="AE296" s="175">
        <v>35222</v>
      </c>
      <c r="AF296" s="175">
        <v>30522</v>
      </c>
      <c r="AG296" s="175" t="s">
        <v>732</v>
      </c>
      <c r="AH296" s="172">
        <v>44573</v>
      </c>
      <c r="AI296" s="172">
        <v>44574</v>
      </c>
      <c r="AJ296" s="3" t="s">
        <v>105</v>
      </c>
      <c r="AK296" s="173" t="s">
        <v>105</v>
      </c>
      <c r="AL296" s="3" t="s">
        <v>105</v>
      </c>
      <c r="AM296" s="172" t="s">
        <v>105</v>
      </c>
      <c r="AN296" s="154">
        <v>0</v>
      </c>
      <c r="AO296" s="3" t="s">
        <v>105</v>
      </c>
      <c r="AP296" s="154">
        <v>0</v>
      </c>
      <c r="AQ296" s="172" t="s">
        <v>105</v>
      </c>
      <c r="AR296" s="154">
        <v>0</v>
      </c>
      <c r="AS296" s="3" t="s">
        <v>105</v>
      </c>
      <c r="AT296" s="154">
        <v>0</v>
      </c>
      <c r="AU296" s="3" t="s">
        <v>105</v>
      </c>
      <c r="AV296" s="154">
        <v>0</v>
      </c>
      <c r="AW296" s="3" t="s">
        <v>105</v>
      </c>
      <c r="AX296" s="3">
        <v>0</v>
      </c>
      <c r="AY296" s="172" t="s">
        <v>105</v>
      </c>
      <c r="AZ296" s="3">
        <f t="shared" si="28"/>
        <v>0</v>
      </c>
      <c r="BA296" s="159">
        <f t="shared" si="29"/>
        <v>43248371</v>
      </c>
      <c r="BB296" s="171">
        <f t="shared" si="31"/>
        <v>0</v>
      </c>
      <c r="BC296" s="171">
        <v>0</v>
      </c>
      <c r="BD296" s="171">
        <v>0</v>
      </c>
      <c r="BE296" s="171">
        <v>0</v>
      </c>
      <c r="BF296" s="171">
        <v>0</v>
      </c>
      <c r="BG296" s="172">
        <v>44926</v>
      </c>
      <c r="BH296" s="172">
        <v>44926</v>
      </c>
      <c r="BI296" s="174">
        <f t="shared" ca="1" si="30"/>
        <v>-1203</v>
      </c>
      <c r="BJ296" s="3" t="s">
        <v>281</v>
      </c>
      <c r="BK296" s="172" t="s">
        <v>105</v>
      </c>
      <c r="BL296" s="3" t="s">
        <v>282</v>
      </c>
      <c r="BM296" s="3" t="s">
        <v>92</v>
      </c>
      <c r="BN296" s="3" t="s">
        <v>2989</v>
      </c>
      <c r="BO296" s="3">
        <v>0</v>
      </c>
      <c r="BP296" s="3" t="s">
        <v>394</v>
      </c>
      <c r="BQ296" s="172">
        <v>44573</v>
      </c>
      <c r="BR296" s="3" t="s">
        <v>2990</v>
      </c>
      <c r="BS296" s="3">
        <v>2022</v>
      </c>
      <c r="BT296" s="151" t="s">
        <v>2991</v>
      </c>
      <c r="BU296" s="3" t="s">
        <v>105</v>
      </c>
      <c r="BV296" s="3" t="s">
        <v>40</v>
      </c>
      <c r="BW296" s="3" t="s">
        <v>93</v>
      </c>
      <c r="BX296" s="3" t="s">
        <v>105</v>
      </c>
      <c r="BY296" s="3" t="s">
        <v>2992</v>
      </c>
      <c r="BZ296" s="3" t="s">
        <v>105</v>
      </c>
      <c r="CA296" s="3" t="s">
        <v>303</v>
      </c>
      <c r="CB296" s="3" t="s">
        <v>289</v>
      </c>
      <c r="CC296" s="204" t="s">
        <v>2993</v>
      </c>
      <c r="CD296" s="1"/>
      <c r="CE296" s="1"/>
      <c r="CF296" s="171" t="s">
        <v>1340</v>
      </c>
      <c r="CG296" s="171" t="s">
        <v>1341</v>
      </c>
      <c r="CH296" s="171" t="s">
        <v>167</v>
      </c>
      <c r="CI296" s="171" t="s">
        <v>477</v>
      </c>
    </row>
    <row r="297" spans="1:87" ht="126" hidden="1" x14ac:dyDescent="0.25">
      <c r="A297" s="3" t="s">
        <v>2994</v>
      </c>
      <c r="B297" s="175">
        <v>321</v>
      </c>
      <c r="C297" s="170" t="str">
        <f t="shared" si="32"/>
        <v>JEP-235-2022</v>
      </c>
      <c r="D297" s="3" t="s">
        <v>2995</v>
      </c>
      <c r="E297" s="3" t="s">
        <v>578</v>
      </c>
      <c r="F297" s="172">
        <v>44579</v>
      </c>
      <c r="G297" s="3" t="s">
        <v>2996</v>
      </c>
      <c r="H297" s="3" t="s">
        <v>29</v>
      </c>
      <c r="I297" s="3" t="s">
        <v>27</v>
      </c>
      <c r="J297" s="165">
        <v>66989660</v>
      </c>
      <c r="K297" s="3">
        <v>6</v>
      </c>
      <c r="L297" s="3" t="s">
        <v>9</v>
      </c>
      <c r="M297" s="3" t="s">
        <v>105</v>
      </c>
      <c r="N297" s="3" t="s">
        <v>2784</v>
      </c>
      <c r="O297" s="171" t="s">
        <v>14</v>
      </c>
      <c r="P297" s="3" t="s">
        <v>277</v>
      </c>
      <c r="Q297" s="3" t="s">
        <v>167</v>
      </c>
      <c r="R297" s="171" t="s">
        <v>779</v>
      </c>
      <c r="S297" s="171" t="s">
        <v>1355</v>
      </c>
      <c r="T297" s="171" t="s">
        <v>1356</v>
      </c>
      <c r="U297" s="171" t="s">
        <v>1357</v>
      </c>
      <c r="V297" s="171" t="s">
        <v>105</v>
      </c>
      <c r="W297" s="171" t="s">
        <v>105</v>
      </c>
      <c r="X297" s="171" t="s">
        <v>105</v>
      </c>
      <c r="Y297" s="171" t="s">
        <v>280</v>
      </c>
      <c r="Z297" s="115">
        <v>84810209</v>
      </c>
      <c r="AA297" s="171" t="s">
        <v>105</v>
      </c>
      <c r="AB297" s="171" t="s">
        <v>105</v>
      </c>
      <c r="AC297" s="153">
        <v>7228143</v>
      </c>
      <c r="AD297" s="153" t="s">
        <v>105</v>
      </c>
      <c r="AE297" s="175">
        <v>39522</v>
      </c>
      <c r="AF297" s="175">
        <v>51422</v>
      </c>
      <c r="AG297" s="175">
        <v>2018011001091</v>
      </c>
      <c r="AH297" s="172">
        <v>44582</v>
      </c>
      <c r="AI297" s="172">
        <v>44589</v>
      </c>
      <c r="AJ297" s="3" t="s">
        <v>105</v>
      </c>
      <c r="AK297" s="173" t="s">
        <v>105</v>
      </c>
      <c r="AL297" s="3" t="s">
        <v>105</v>
      </c>
      <c r="AM297" s="172" t="s">
        <v>105</v>
      </c>
      <c r="AN297" s="154">
        <v>0</v>
      </c>
      <c r="AO297" s="3" t="s">
        <v>105</v>
      </c>
      <c r="AP297" s="154">
        <v>0</v>
      </c>
      <c r="AQ297" s="172" t="s">
        <v>105</v>
      </c>
      <c r="AR297" s="154">
        <v>0</v>
      </c>
      <c r="AS297" s="3" t="s">
        <v>105</v>
      </c>
      <c r="AT297" s="154">
        <v>0</v>
      </c>
      <c r="AU297" s="3" t="s">
        <v>105</v>
      </c>
      <c r="AV297" s="154">
        <v>0</v>
      </c>
      <c r="AW297" s="3" t="s">
        <v>105</v>
      </c>
      <c r="AX297" s="3">
        <v>0</v>
      </c>
      <c r="AY297" s="172" t="s">
        <v>105</v>
      </c>
      <c r="AZ297" s="3">
        <f t="shared" si="28"/>
        <v>0</v>
      </c>
      <c r="BA297" s="159">
        <f t="shared" si="29"/>
        <v>84810209</v>
      </c>
      <c r="BB297" s="171">
        <f t="shared" si="31"/>
        <v>0</v>
      </c>
      <c r="BC297" s="171">
        <v>0</v>
      </c>
      <c r="BD297" s="171">
        <v>0</v>
      </c>
      <c r="BE297" s="171">
        <v>0</v>
      </c>
      <c r="BF297" s="171">
        <v>0</v>
      </c>
      <c r="BG297" s="172">
        <v>44926</v>
      </c>
      <c r="BH297" s="172">
        <v>44926</v>
      </c>
      <c r="BI297" s="174">
        <f t="shared" ca="1" si="30"/>
        <v>-1203</v>
      </c>
      <c r="BJ297" s="3" t="s">
        <v>281</v>
      </c>
      <c r="BK297" s="172" t="s">
        <v>105</v>
      </c>
      <c r="BL297" s="3" t="s">
        <v>2997</v>
      </c>
      <c r="BM297" s="3" t="s">
        <v>92</v>
      </c>
      <c r="BN297" s="3" t="s">
        <v>2998</v>
      </c>
      <c r="BO297" s="3">
        <v>0</v>
      </c>
      <c r="BP297" s="3" t="s">
        <v>284</v>
      </c>
      <c r="BQ297" s="172">
        <v>44583</v>
      </c>
      <c r="BR297" s="3" t="s">
        <v>1238</v>
      </c>
      <c r="BS297" s="3">
        <v>2022</v>
      </c>
      <c r="BT297" s="151" t="s">
        <v>2999</v>
      </c>
      <c r="BU297" s="3" t="s">
        <v>105</v>
      </c>
      <c r="BV297" s="3" t="s">
        <v>40</v>
      </c>
      <c r="BW297" s="3" t="s">
        <v>93</v>
      </c>
      <c r="BX297" s="3" t="s">
        <v>105</v>
      </c>
      <c r="BY297" s="3" t="s">
        <v>920</v>
      </c>
      <c r="BZ297" s="3" t="s">
        <v>105</v>
      </c>
      <c r="CA297" s="3" t="s">
        <v>303</v>
      </c>
      <c r="CB297" s="3" t="s">
        <v>289</v>
      </c>
      <c r="CC297" s="204" t="s">
        <v>3000</v>
      </c>
      <c r="CD297" s="1"/>
      <c r="CE297" s="1"/>
      <c r="CF297" s="171" t="s">
        <v>1340</v>
      </c>
      <c r="CG297" s="171" t="s">
        <v>1341</v>
      </c>
      <c r="CH297" s="171" t="s">
        <v>167</v>
      </c>
      <c r="CI297" s="171" t="s">
        <v>477</v>
      </c>
    </row>
    <row r="298" spans="1:87" ht="90" x14ac:dyDescent="0.25">
      <c r="A298" s="87" t="s">
        <v>3001</v>
      </c>
      <c r="B298" s="175">
        <v>322</v>
      </c>
      <c r="C298" s="170" t="str">
        <f t="shared" si="32"/>
        <v>JEP-617-2022</v>
      </c>
      <c r="D298" s="3" t="s">
        <v>3002</v>
      </c>
      <c r="E298" s="3" t="s">
        <v>578</v>
      </c>
      <c r="F298" s="172">
        <v>44755</v>
      </c>
      <c r="G298" s="3" t="s">
        <v>3003</v>
      </c>
      <c r="H298" s="3" t="s">
        <v>29</v>
      </c>
      <c r="I298" s="3" t="s">
        <v>27</v>
      </c>
      <c r="J298" s="165">
        <v>53045169</v>
      </c>
      <c r="K298" s="3">
        <v>2</v>
      </c>
      <c r="L298" s="3" t="s">
        <v>9</v>
      </c>
      <c r="M298" s="3" t="s">
        <v>474</v>
      </c>
      <c r="N298" s="3" t="s">
        <v>3004</v>
      </c>
      <c r="O298" s="171" t="s">
        <v>14</v>
      </c>
      <c r="P298" s="171" t="s">
        <v>277</v>
      </c>
      <c r="Q298" s="3" t="s">
        <v>167</v>
      </c>
      <c r="R298" s="171" t="s">
        <v>779</v>
      </c>
      <c r="S298" s="171" t="s">
        <v>1355</v>
      </c>
      <c r="T298" s="171" t="s">
        <v>1356</v>
      </c>
      <c r="U298" s="171" t="s">
        <v>1357</v>
      </c>
      <c r="V298" s="171" t="s">
        <v>105</v>
      </c>
      <c r="W298" s="171" t="s">
        <v>105</v>
      </c>
      <c r="X298" s="171" t="s">
        <v>105</v>
      </c>
      <c r="Y298" s="171" t="s">
        <v>280</v>
      </c>
      <c r="Z298" s="115">
        <v>30358200</v>
      </c>
      <c r="AA298" s="171" t="s">
        <v>105</v>
      </c>
      <c r="AB298" s="171" t="s">
        <v>105</v>
      </c>
      <c r="AC298" s="153">
        <v>6071640</v>
      </c>
      <c r="AD298" s="153" t="s">
        <v>105</v>
      </c>
      <c r="AE298" s="175">
        <v>91322</v>
      </c>
      <c r="AF298" s="175">
        <v>332822</v>
      </c>
      <c r="AG298" s="175">
        <v>2018011001091</v>
      </c>
      <c r="AH298" s="172">
        <v>44761</v>
      </c>
      <c r="AI298" s="172">
        <v>44764</v>
      </c>
      <c r="AJ298" s="3" t="s">
        <v>105</v>
      </c>
      <c r="AK298" s="3" t="s">
        <v>105</v>
      </c>
      <c r="AL298" s="3" t="s">
        <v>105</v>
      </c>
      <c r="AM298" s="172" t="s">
        <v>105</v>
      </c>
      <c r="AN298" s="154">
        <v>0</v>
      </c>
      <c r="AO298" s="3" t="s">
        <v>105</v>
      </c>
      <c r="AP298" s="154">
        <v>0</v>
      </c>
      <c r="AQ298" s="3" t="s">
        <v>105</v>
      </c>
      <c r="AR298" s="154">
        <v>0</v>
      </c>
      <c r="AS298" s="172" t="s">
        <v>105</v>
      </c>
      <c r="AT298" s="154">
        <v>0</v>
      </c>
      <c r="AU298" s="3" t="s">
        <v>105</v>
      </c>
      <c r="AV298" s="154">
        <v>0</v>
      </c>
      <c r="AW298" s="3" t="s">
        <v>105</v>
      </c>
      <c r="AX298" s="3">
        <v>0</v>
      </c>
      <c r="AY298" s="172" t="s">
        <v>105</v>
      </c>
      <c r="AZ298" s="3">
        <f t="shared" si="28"/>
        <v>0</v>
      </c>
      <c r="BA298" s="159">
        <f t="shared" si="29"/>
        <v>30358200</v>
      </c>
      <c r="BB298" s="171">
        <f t="shared" si="31"/>
        <v>0</v>
      </c>
      <c r="BC298" s="171">
        <v>0</v>
      </c>
      <c r="BD298" s="171">
        <v>0</v>
      </c>
      <c r="BE298" s="171">
        <v>0</v>
      </c>
      <c r="BF298" s="171">
        <v>0</v>
      </c>
      <c r="BG298" s="172">
        <v>44895</v>
      </c>
      <c r="BH298" s="172">
        <v>44895</v>
      </c>
      <c r="BI298" s="174">
        <f t="shared" ca="1" si="30"/>
        <v>-1234</v>
      </c>
      <c r="BJ298" s="3" t="s">
        <v>414</v>
      </c>
      <c r="BK298" s="172" t="s">
        <v>105</v>
      </c>
      <c r="BL298" s="3" t="s">
        <v>282</v>
      </c>
      <c r="BM298" s="3" t="s">
        <v>92</v>
      </c>
      <c r="BN298" s="3" t="s">
        <v>3005</v>
      </c>
      <c r="BO298" s="3">
        <v>0</v>
      </c>
      <c r="BP298" s="3" t="s">
        <v>1679</v>
      </c>
      <c r="BQ298" s="172">
        <v>44761</v>
      </c>
      <c r="BR298" s="3" t="s">
        <v>3006</v>
      </c>
      <c r="BS298" s="3">
        <v>2022</v>
      </c>
      <c r="BT298" s="3" t="s">
        <v>286</v>
      </c>
      <c r="BU298" s="3" t="s">
        <v>86</v>
      </c>
      <c r="BV298" s="3" t="s">
        <v>40</v>
      </c>
      <c r="BW298" s="3" t="s">
        <v>93</v>
      </c>
      <c r="BX298" s="3" t="s">
        <v>105</v>
      </c>
      <c r="BY298" s="3" t="s">
        <v>418</v>
      </c>
      <c r="BZ298" s="3" t="s">
        <v>105</v>
      </c>
      <c r="CA298" s="3" t="s">
        <v>303</v>
      </c>
      <c r="CB298" s="151" t="s">
        <v>3007</v>
      </c>
      <c r="CC298" s="151" t="s">
        <v>3008</v>
      </c>
      <c r="CD298" s="1"/>
      <c r="CE298" s="1"/>
      <c r="CF298" s="171" t="s">
        <v>1340</v>
      </c>
      <c r="CG298" s="171" t="s">
        <v>1341</v>
      </c>
      <c r="CH298" s="171" t="s">
        <v>167</v>
      </c>
      <c r="CI298" s="171" t="s">
        <v>477</v>
      </c>
    </row>
    <row r="299" spans="1:87" ht="90" x14ac:dyDescent="0.25">
      <c r="A299" s="87" t="s">
        <v>3009</v>
      </c>
      <c r="B299" s="175">
        <v>323</v>
      </c>
      <c r="C299" s="170" t="str">
        <f t="shared" si="32"/>
        <v>JEP-618-2022</v>
      </c>
      <c r="D299" s="3" t="s">
        <v>3010</v>
      </c>
      <c r="E299" s="3" t="s">
        <v>578</v>
      </c>
      <c r="F299" s="172">
        <v>44755</v>
      </c>
      <c r="G299" s="3" t="s">
        <v>3011</v>
      </c>
      <c r="H299" s="3" t="s">
        <v>29</v>
      </c>
      <c r="I299" s="3" t="s">
        <v>27</v>
      </c>
      <c r="J299" s="165">
        <v>52840342</v>
      </c>
      <c r="K299" s="3">
        <v>7</v>
      </c>
      <c r="L299" s="3" t="s">
        <v>9</v>
      </c>
      <c r="M299" s="3" t="s">
        <v>474</v>
      </c>
      <c r="N299" s="3" t="s">
        <v>3004</v>
      </c>
      <c r="O299" s="171" t="s">
        <v>14</v>
      </c>
      <c r="P299" s="171" t="s">
        <v>277</v>
      </c>
      <c r="Q299" s="3" t="s">
        <v>167</v>
      </c>
      <c r="R299" s="171" t="s">
        <v>779</v>
      </c>
      <c r="S299" s="171" t="s">
        <v>1355</v>
      </c>
      <c r="T299" s="171" t="s">
        <v>1356</v>
      </c>
      <c r="U299" s="171" t="s">
        <v>1357</v>
      </c>
      <c r="V299" s="171" t="s">
        <v>105</v>
      </c>
      <c r="W299" s="171" t="s">
        <v>105</v>
      </c>
      <c r="X299" s="171" t="s">
        <v>105</v>
      </c>
      <c r="Y299" s="171" t="s">
        <v>280</v>
      </c>
      <c r="Z299" s="115">
        <v>30358200</v>
      </c>
      <c r="AA299" s="171" t="s">
        <v>105</v>
      </c>
      <c r="AB299" s="171" t="s">
        <v>105</v>
      </c>
      <c r="AC299" s="153">
        <v>6071640</v>
      </c>
      <c r="AD299" s="153" t="s">
        <v>105</v>
      </c>
      <c r="AE299" s="175">
        <v>91422</v>
      </c>
      <c r="AF299" s="175" t="s">
        <v>3012</v>
      </c>
      <c r="AG299" s="175">
        <v>2018011001091</v>
      </c>
      <c r="AH299" s="172">
        <v>44761</v>
      </c>
      <c r="AI299" s="172">
        <v>44764</v>
      </c>
      <c r="AJ299" s="3" t="s">
        <v>105</v>
      </c>
      <c r="AK299" s="3" t="s">
        <v>105</v>
      </c>
      <c r="AL299" s="3" t="s">
        <v>105</v>
      </c>
      <c r="AM299" s="172" t="s">
        <v>105</v>
      </c>
      <c r="AN299" s="154">
        <v>0</v>
      </c>
      <c r="AO299" s="3" t="s">
        <v>105</v>
      </c>
      <c r="AP299" s="154">
        <v>0</v>
      </c>
      <c r="AQ299" s="3" t="s">
        <v>105</v>
      </c>
      <c r="AR299" s="154">
        <v>0</v>
      </c>
      <c r="AS299" s="172" t="s">
        <v>105</v>
      </c>
      <c r="AT299" s="154">
        <v>0</v>
      </c>
      <c r="AU299" s="3" t="s">
        <v>105</v>
      </c>
      <c r="AV299" s="154">
        <v>0</v>
      </c>
      <c r="AW299" s="3" t="s">
        <v>105</v>
      </c>
      <c r="AX299" s="3">
        <v>0</v>
      </c>
      <c r="AY299" s="172" t="s">
        <v>105</v>
      </c>
      <c r="AZ299" s="3">
        <f t="shared" si="28"/>
        <v>0</v>
      </c>
      <c r="BA299" s="159">
        <f t="shared" si="29"/>
        <v>30358200</v>
      </c>
      <c r="BB299" s="171">
        <f t="shared" si="31"/>
        <v>0</v>
      </c>
      <c r="BC299" s="171">
        <v>0</v>
      </c>
      <c r="BD299" s="171">
        <v>0</v>
      </c>
      <c r="BE299" s="171">
        <v>0</v>
      </c>
      <c r="BF299" s="171">
        <v>0</v>
      </c>
      <c r="BG299" s="172">
        <v>44895</v>
      </c>
      <c r="BH299" s="172">
        <v>44895</v>
      </c>
      <c r="BI299" s="174">
        <f t="shared" ca="1" si="30"/>
        <v>-1234</v>
      </c>
      <c r="BJ299" s="3" t="s">
        <v>414</v>
      </c>
      <c r="BK299" s="172" t="s">
        <v>105</v>
      </c>
      <c r="BL299" s="3" t="s">
        <v>282</v>
      </c>
      <c r="BM299" s="3" t="s">
        <v>92</v>
      </c>
      <c r="BN299" s="3" t="s">
        <v>3013</v>
      </c>
      <c r="BO299" s="3">
        <v>0</v>
      </c>
      <c r="BP299" s="3" t="s">
        <v>416</v>
      </c>
      <c r="BQ299" s="172">
        <v>44763</v>
      </c>
      <c r="BR299" s="3" t="s">
        <v>3014</v>
      </c>
      <c r="BS299" s="3">
        <v>2022</v>
      </c>
      <c r="BT299" s="3" t="s">
        <v>286</v>
      </c>
      <c r="BU299" s="3" t="s">
        <v>86</v>
      </c>
      <c r="BV299" s="3" t="s">
        <v>40</v>
      </c>
      <c r="BW299" s="3" t="s">
        <v>93</v>
      </c>
      <c r="BX299" s="3" t="s">
        <v>105</v>
      </c>
      <c r="BY299" s="3" t="s">
        <v>418</v>
      </c>
      <c r="BZ299" s="3" t="s">
        <v>105</v>
      </c>
      <c r="CA299" s="3" t="s">
        <v>303</v>
      </c>
      <c r="CB299" s="151" t="s">
        <v>3015</v>
      </c>
      <c r="CC299" s="151" t="s">
        <v>3016</v>
      </c>
      <c r="CD299" s="1"/>
      <c r="CE299" s="1"/>
      <c r="CF299" s="171" t="s">
        <v>1340</v>
      </c>
      <c r="CG299" s="171" t="s">
        <v>1341</v>
      </c>
      <c r="CH299" s="171" t="s">
        <v>167</v>
      </c>
      <c r="CI299" s="171" t="s">
        <v>477</v>
      </c>
    </row>
    <row r="300" spans="1:87" ht="90" x14ac:dyDescent="0.25">
      <c r="A300" s="3" t="s">
        <v>3017</v>
      </c>
      <c r="B300" s="175">
        <v>324</v>
      </c>
      <c r="C300" s="175" t="str">
        <f t="shared" si="32"/>
        <v>JEP-661-2022</v>
      </c>
      <c r="D300" s="175" t="s">
        <v>3018</v>
      </c>
      <c r="E300" s="3" t="s">
        <v>578</v>
      </c>
      <c r="F300" s="172">
        <v>44782</v>
      </c>
      <c r="G300" s="3" t="s">
        <v>3019</v>
      </c>
      <c r="H300" s="3" t="s">
        <v>29</v>
      </c>
      <c r="I300" s="3" t="s">
        <v>27</v>
      </c>
      <c r="J300" s="165">
        <v>1016072655</v>
      </c>
      <c r="K300" s="3">
        <v>1</v>
      </c>
      <c r="L300" s="3" t="s">
        <v>9</v>
      </c>
      <c r="M300" s="3" t="s">
        <v>474</v>
      </c>
      <c r="N300" s="3" t="s">
        <v>3020</v>
      </c>
      <c r="O300" s="171" t="s">
        <v>14</v>
      </c>
      <c r="P300" s="171" t="s">
        <v>476</v>
      </c>
      <c r="Q300" s="3" t="s">
        <v>477</v>
      </c>
      <c r="R300" s="171" t="s">
        <v>779</v>
      </c>
      <c r="S300" s="98" t="s">
        <v>1355</v>
      </c>
      <c r="T300" s="98" t="s">
        <v>3021</v>
      </c>
      <c r="U300" s="171" t="s">
        <v>1357</v>
      </c>
      <c r="V300" s="171" t="s">
        <v>105</v>
      </c>
      <c r="W300" s="171" t="s">
        <v>105</v>
      </c>
      <c r="X300" s="171" t="s">
        <v>105</v>
      </c>
      <c r="Y300" s="171" t="s">
        <v>3022</v>
      </c>
      <c r="Z300" s="115">
        <v>24286560</v>
      </c>
      <c r="AA300" s="171" t="s">
        <v>105</v>
      </c>
      <c r="AB300" s="171" t="s">
        <v>105</v>
      </c>
      <c r="AC300" s="153">
        <v>6071640</v>
      </c>
      <c r="AD300" s="153" t="s">
        <v>105</v>
      </c>
      <c r="AE300" s="175">
        <v>91522</v>
      </c>
      <c r="AF300" s="175" t="s">
        <v>3023</v>
      </c>
      <c r="AG300" s="175" t="s">
        <v>979</v>
      </c>
      <c r="AH300" s="172">
        <v>44790</v>
      </c>
      <c r="AI300" s="172">
        <v>44792</v>
      </c>
      <c r="AJ300" s="3" t="s">
        <v>105</v>
      </c>
      <c r="AK300" s="3" t="s">
        <v>105</v>
      </c>
      <c r="AL300" s="3" t="s">
        <v>105</v>
      </c>
      <c r="AM300" s="172" t="s">
        <v>105</v>
      </c>
      <c r="AN300" s="154">
        <v>0</v>
      </c>
      <c r="AO300" s="3" t="s">
        <v>105</v>
      </c>
      <c r="AP300" s="154">
        <v>0</v>
      </c>
      <c r="AQ300" s="3" t="s">
        <v>105</v>
      </c>
      <c r="AR300" s="154">
        <v>0</v>
      </c>
      <c r="AS300" s="172" t="s">
        <v>105</v>
      </c>
      <c r="AT300" s="154">
        <v>0</v>
      </c>
      <c r="AU300" s="3" t="s">
        <v>105</v>
      </c>
      <c r="AV300" s="154">
        <v>0</v>
      </c>
      <c r="AW300" s="3" t="s">
        <v>105</v>
      </c>
      <c r="AX300" s="3">
        <v>0</v>
      </c>
      <c r="AY300" s="172" t="s">
        <v>105</v>
      </c>
      <c r="AZ300" s="3">
        <f t="shared" si="28"/>
        <v>0</v>
      </c>
      <c r="BA300" s="159">
        <f t="shared" si="29"/>
        <v>24286560</v>
      </c>
      <c r="BB300" s="171">
        <f t="shared" si="31"/>
        <v>0</v>
      </c>
      <c r="BC300" s="171">
        <v>0</v>
      </c>
      <c r="BD300" s="171">
        <v>0</v>
      </c>
      <c r="BE300" s="171">
        <v>0</v>
      </c>
      <c r="BF300" s="171">
        <v>0</v>
      </c>
      <c r="BG300" s="172">
        <v>44895</v>
      </c>
      <c r="BH300" s="172">
        <v>44895</v>
      </c>
      <c r="BI300" s="174">
        <f t="shared" ca="1" si="30"/>
        <v>-1234</v>
      </c>
      <c r="BJ300" s="3" t="s">
        <v>414</v>
      </c>
      <c r="BK300" s="172" t="s">
        <v>105</v>
      </c>
      <c r="BL300" s="3" t="s">
        <v>282</v>
      </c>
      <c r="BM300" s="3" t="s">
        <v>92</v>
      </c>
      <c r="BN300" s="3" t="s">
        <v>3024</v>
      </c>
      <c r="BO300" s="3">
        <v>0</v>
      </c>
      <c r="BP300" s="3" t="s">
        <v>416</v>
      </c>
      <c r="BQ300" s="172">
        <v>44791</v>
      </c>
      <c r="BR300" s="172" t="s">
        <v>3025</v>
      </c>
      <c r="BS300" s="3">
        <v>2022</v>
      </c>
      <c r="BT300" s="3" t="s">
        <v>286</v>
      </c>
      <c r="BU300" s="3" t="s">
        <v>86</v>
      </c>
      <c r="BV300" s="3" t="s">
        <v>40</v>
      </c>
      <c r="BW300" s="3" t="s">
        <v>93</v>
      </c>
      <c r="BX300" s="3" t="s">
        <v>105</v>
      </c>
      <c r="BY300" s="3" t="s">
        <v>418</v>
      </c>
      <c r="BZ300" s="3" t="s">
        <v>105</v>
      </c>
      <c r="CA300" s="3" t="s">
        <v>288</v>
      </c>
      <c r="CB300" s="151" t="s">
        <v>3026</v>
      </c>
      <c r="CC300" s="151" t="s">
        <v>3027</v>
      </c>
      <c r="CD300" s="1"/>
      <c r="CE300" s="1"/>
      <c r="CF300" s="171" t="s">
        <v>1340</v>
      </c>
      <c r="CG300" s="171" t="s">
        <v>1341</v>
      </c>
      <c r="CH300" s="171" t="s">
        <v>167</v>
      </c>
      <c r="CI300" s="171" t="s">
        <v>477</v>
      </c>
    </row>
    <row r="301" spans="1:87" ht="90" x14ac:dyDescent="0.25">
      <c r="A301" s="87" t="s">
        <v>3028</v>
      </c>
      <c r="B301" s="175">
        <v>325</v>
      </c>
      <c r="C301" s="170" t="str">
        <f t="shared" si="32"/>
        <v>JEP-620-2022</v>
      </c>
      <c r="D301" s="3" t="s">
        <v>3029</v>
      </c>
      <c r="E301" s="3" t="s">
        <v>578</v>
      </c>
      <c r="F301" s="172">
        <v>44755</v>
      </c>
      <c r="G301" s="3" t="s">
        <v>3030</v>
      </c>
      <c r="H301" s="3" t="s">
        <v>29</v>
      </c>
      <c r="I301" s="3" t="s">
        <v>27</v>
      </c>
      <c r="J301" s="165">
        <v>53043585</v>
      </c>
      <c r="K301" s="3">
        <v>4</v>
      </c>
      <c r="L301" s="3" t="s">
        <v>9</v>
      </c>
      <c r="M301" s="3" t="s">
        <v>474</v>
      </c>
      <c r="N301" s="3" t="s">
        <v>3004</v>
      </c>
      <c r="O301" s="171" t="s">
        <v>14</v>
      </c>
      <c r="P301" s="171" t="s">
        <v>277</v>
      </c>
      <c r="Q301" s="3" t="s">
        <v>167</v>
      </c>
      <c r="R301" s="171" t="s">
        <v>779</v>
      </c>
      <c r="S301" s="171" t="s">
        <v>1355</v>
      </c>
      <c r="T301" s="171" t="s">
        <v>1356</v>
      </c>
      <c r="U301" s="171" t="s">
        <v>1357</v>
      </c>
      <c r="V301" s="171" t="s">
        <v>105</v>
      </c>
      <c r="W301" s="171" t="s">
        <v>105</v>
      </c>
      <c r="X301" s="171" t="s">
        <v>105</v>
      </c>
      <c r="Y301" s="171" t="s">
        <v>280</v>
      </c>
      <c r="Z301" s="115">
        <v>30358200</v>
      </c>
      <c r="AA301" s="171" t="s">
        <v>105</v>
      </c>
      <c r="AB301" s="171" t="s">
        <v>105</v>
      </c>
      <c r="AC301" s="153">
        <v>6071640</v>
      </c>
      <c r="AD301" s="153" t="s">
        <v>105</v>
      </c>
      <c r="AE301" s="175">
        <v>91622</v>
      </c>
      <c r="AF301" s="175">
        <v>333422</v>
      </c>
      <c r="AG301" s="175">
        <v>2018011001091</v>
      </c>
      <c r="AH301" s="172">
        <v>44764</v>
      </c>
      <c r="AI301" s="172">
        <v>44764</v>
      </c>
      <c r="AJ301" s="3" t="s">
        <v>105</v>
      </c>
      <c r="AK301" s="3" t="s">
        <v>105</v>
      </c>
      <c r="AL301" s="3" t="s">
        <v>105</v>
      </c>
      <c r="AM301" s="172" t="s">
        <v>105</v>
      </c>
      <c r="AN301" s="154">
        <v>0</v>
      </c>
      <c r="AO301" s="172" t="s">
        <v>105</v>
      </c>
      <c r="AP301" s="154">
        <v>0</v>
      </c>
      <c r="AQ301" s="3" t="s">
        <v>105</v>
      </c>
      <c r="AR301" s="154">
        <v>0</v>
      </c>
      <c r="AS301" s="172" t="s">
        <v>105</v>
      </c>
      <c r="AT301" s="154">
        <v>0</v>
      </c>
      <c r="AU301" s="3" t="s">
        <v>105</v>
      </c>
      <c r="AV301" s="154">
        <v>0</v>
      </c>
      <c r="AW301" s="3" t="s">
        <v>105</v>
      </c>
      <c r="AX301" s="3">
        <v>0</v>
      </c>
      <c r="AY301" s="172" t="s">
        <v>105</v>
      </c>
      <c r="AZ301" s="3">
        <f t="shared" si="28"/>
        <v>0</v>
      </c>
      <c r="BA301" s="159">
        <f t="shared" si="29"/>
        <v>30358200</v>
      </c>
      <c r="BB301" s="171">
        <f t="shared" si="31"/>
        <v>0</v>
      </c>
      <c r="BC301" s="171">
        <v>0</v>
      </c>
      <c r="BD301" s="171">
        <v>0</v>
      </c>
      <c r="BE301" s="171">
        <v>0</v>
      </c>
      <c r="BF301" s="171">
        <v>0</v>
      </c>
      <c r="BG301" s="172">
        <v>44895</v>
      </c>
      <c r="BH301" s="172">
        <v>44895</v>
      </c>
      <c r="BI301" s="174">
        <f t="shared" ca="1" si="30"/>
        <v>-1234</v>
      </c>
      <c r="BJ301" s="3" t="s">
        <v>414</v>
      </c>
      <c r="BK301" s="172" t="s">
        <v>105</v>
      </c>
      <c r="BL301" s="3" t="s">
        <v>282</v>
      </c>
      <c r="BM301" s="3" t="s">
        <v>92</v>
      </c>
      <c r="BN301" s="3" t="s">
        <v>3031</v>
      </c>
      <c r="BO301" s="3">
        <v>0</v>
      </c>
      <c r="BP301" s="3" t="s">
        <v>416</v>
      </c>
      <c r="BQ301" s="172">
        <v>44764</v>
      </c>
      <c r="BR301" s="3" t="s">
        <v>3032</v>
      </c>
      <c r="BS301" s="3">
        <v>2022</v>
      </c>
      <c r="BT301" s="3" t="s">
        <v>286</v>
      </c>
      <c r="BU301" s="3" t="s">
        <v>86</v>
      </c>
      <c r="BV301" s="3" t="s">
        <v>40</v>
      </c>
      <c r="BW301" s="3" t="s">
        <v>93</v>
      </c>
      <c r="BX301" s="3" t="s">
        <v>105</v>
      </c>
      <c r="BY301" s="3" t="s">
        <v>418</v>
      </c>
      <c r="BZ301" s="3" t="s">
        <v>105</v>
      </c>
      <c r="CA301" s="3" t="s">
        <v>303</v>
      </c>
      <c r="CB301" s="151" t="s">
        <v>3033</v>
      </c>
      <c r="CC301" s="151" t="s">
        <v>3034</v>
      </c>
      <c r="CD301" s="1"/>
      <c r="CE301" s="1"/>
      <c r="CF301" s="171" t="s">
        <v>1340</v>
      </c>
      <c r="CG301" s="171" t="s">
        <v>1341</v>
      </c>
      <c r="CH301" s="171" t="s">
        <v>167</v>
      </c>
      <c r="CI301" s="171" t="s">
        <v>477</v>
      </c>
    </row>
    <row r="302" spans="1:87" ht="360" hidden="1" x14ac:dyDescent="0.25">
      <c r="A302" s="3" t="s">
        <v>3035</v>
      </c>
      <c r="B302" s="175">
        <v>326</v>
      </c>
      <c r="C302" s="170" t="str">
        <f t="shared" si="32"/>
        <v>JEP-299-2022</v>
      </c>
      <c r="D302" s="3" t="s">
        <v>3036</v>
      </c>
      <c r="E302" s="3" t="s">
        <v>517</v>
      </c>
      <c r="F302" s="172">
        <v>44582</v>
      </c>
      <c r="G302" s="3" t="s">
        <v>3037</v>
      </c>
      <c r="H302" s="3" t="s">
        <v>29</v>
      </c>
      <c r="I302" s="3" t="s">
        <v>27</v>
      </c>
      <c r="J302" s="165">
        <v>1032375111</v>
      </c>
      <c r="K302" s="3">
        <v>6</v>
      </c>
      <c r="L302" s="3" t="s">
        <v>9</v>
      </c>
      <c r="M302" s="3" t="s">
        <v>105</v>
      </c>
      <c r="N302" s="3" t="s">
        <v>3038</v>
      </c>
      <c r="O302" s="171" t="s">
        <v>14</v>
      </c>
      <c r="P302" s="3" t="s">
        <v>277</v>
      </c>
      <c r="Q302" s="3" t="s">
        <v>167</v>
      </c>
      <c r="R302" s="171" t="s">
        <v>779</v>
      </c>
      <c r="S302" s="171" t="s">
        <v>1355</v>
      </c>
      <c r="T302" s="171" t="s">
        <v>1356</v>
      </c>
      <c r="U302" s="171" t="s">
        <v>1357</v>
      </c>
      <c r="V302" s="171" t="s">
        <v>105</v>
      </c>
      <c r="W302" s="171" t="s">
        <v>105</v>
      </c>
      <c r="X302" s="171" t="s">
        <v>105</v>
      </c>
      <c r="Y302" s="171" t="s">
        <v>280</v>
      </c>
      <c r="Z302" s="115">
        <v>69823860</v>
      </c>
      <c r="AA302" s="171" t="s">
        <v>105</v>
      </c>
      <c r="AB302" s="171" t="s">
        <v>105</v>
      </c>
      <c r="AC302" s="153">
        <v>6071640</v>
      </c>
      <c r="AD302" s="153" t="s">
        <v>105</v>
      </c>
      <c r="AE302" s="175">
        <v>48322</v>
      </c>
      <c r="AF302" s="175">
        <v>62122</v>
      </c>
      <c r="AG302" s="175">
        <v>2018011001091</v>
      </c>
      <c r="AH302" s="172">
        <v>44587</v>
      </c>
      <c r="AI302" s="172">
        <v>44588</v>
      </c>
      <c r="AJ302" s="3" t="s">
        <v>105</v>
      </c>
      <c r="AK302" s="173" t="s">
        <v>105</v>
      </c>
      <c r="AL302" s="3" t="s">
        <v>105</v>
      </c>
      <c r="AM302" s="172" t="s">
        <v>105</v>
      </c>
      <c r="AN302" s="154">
        <v>0</v>
      </c>
      <c r="AO302" s="3" t="s">
        <v>105</v>
      </c>
      <c r="AP302" s="154">
        <v>0</v>
      </c>
      <c r="AQ302" s="172" t="s">
        <v>105</v>
      </c>
      <c r="AR302" s="154">
        <v>0</v>
      </c>
      <c r="AS302" s="172" t="s">
        <v>105</v>
      </c>
      <c r="AT302" s="154">
        <v>0</v>
      </c>
      <c r="AU302" s="3" t="s">
        <v>105</v>
      </c>
      <c r="AV302" s="154">
        <v>0</v>
      </c>
      <c r="AW302" s="3" t="s">
        <v>105</v>
      </c>
      <c r="AX302" s="3">
        <v>0</v>
      </c>
      <c r="AY302" s="172" t="s">
        <v>105</v>
      </c>
      <c r="AZ302" s="3">
        <f t="shared" si="28"/>
        <v>0</v>
      </c>
      <c r="BA302" s="159">
        <f t="shared" si="29"/>
        <v>69823860</v>
      </c>
      <c r="BB302" s="171">
        <f t="shared" si="31"/>
        <v>0</v>
      </c>
      <c r="BC302" s="171">
        <v>0</v>
      </c>
      <c r="BD302" s="171">
        <v>0</v>
      </c>
      <c r="BE302" s="171">
        <v>0</v>
      </c>
      <c r="BF302" s="171">
        <v>0</v>
      </c>
      <c r="BG302" s="172">
        <v>44926</v>
      </c>
      <c r="BH302" s="172">
        <v>44926</v>
      </c>
      <c r="BI302" s="174">
        <f t="shared" ca="1" si="30"/>
        <v>-1203</v>
      </c>
      <c r="BJ302" s="3" t="s">
        <v>281</v>
      </c>
      <c r="BK302" s="172" t="s">
        <v>105</v>
      </c>
      <c r="BL302" s="3" t="s">
        <v>282</v>
      </c>
      <c r="BM302" s="3" t="s">
        <v>298</v>
      </c>
      <c r="BN302" s="3" t="s">
        <v>3039</v>
      </c>
      <c r="BO302" s="3">
        <v>0</v>
      </c>
      <c r="BP302" s="3" t="s">
        <v>394</v>
      </c>
      <c r="BQ302" s="172">
        <v>44587</v>
      </c>
      <c r="BR302" s="3" t="s">
        <v>330</v>
      </c>
      <c r="BS302" s="3">
        <v>2022</v>
      </c>
      <c r="BT302" s="151" t="s">
        <v>3040</v>
      </c>
      <c r="BU302" s="3" t="s">
        <v>86</v>
      </c>
      <c r="BV302" s="3" t="s">
        <v>40</v>
      </c>
      <c r="BW302" s="3" t="s">
        <v>93</v>
      </c>
      <c r="BX302" s="3" t="s">
        <v>105</v>
      </c>
      <c r="BY302" s="3" t="s">
        <v>418</v>
      </c>
      <c r="BZ302" s="3" t="s">
        <v>105</v>
      </c>
      <c r="CA302" s="3" t="s">
        <v>303</v>
      </c>
      <c r="CB302" s="3" t="s">
        <v>289</v>
      </c>
      <c r="CC302" s="151" t="s">
        <v>3041</v>
      </c>
      <c r="CD302" s="1"/>
      <c r="CE302" s="1"/>
      <c r="CF302" s="171" t="s">
        <v>1340</v>
      </c>
      <c r="CG302" s="171" t="s">
        <v>1341</v>
      </c>
      <c r="CH302" s="171" t="s">
        <v>167</v>
      </c>
      <c r="CI302" s="171" t="s">
        <v>477</v>
      </c>
    </row>
    <row r="303" spans="1:87" ht="180" hidden="1" x14ac:dyDescent="0.25">
      <c r="A303" s="3" t="s">
        <v>3042</v>
      </c>
      <c r="B303" s="175">
        <v>327</v>
      </c>
      <c r="C303" s="170" t="str">
        <f t="shared" si="32"/>
        <v>JEP-331-2022</v>
      </c>
      <c r="D303" s="3" t="s">
        <v>3043</v>
      </c>
      <c r="E303" s="3" t="s">
        <v>517</v>
      </c>
      <c r="F303" s="172">
        <v>44582</v>
      </c>
      <c r="G303" s="3" t="s">
        <v>3044</v>
      </c>
      <c r="H303" s="3" t="s">
        <v>29</v>
      </c>
      <c r="I303" s="3" t="s">
        <v>27</v>
      </c>
      <c r="J303" s="165">
        <v>700187832</v>
      </c>
      <c r="K303" s="3">
        <v>3</v>
      </c>
      <c r="L303" s="3" t="s">
        <v>9</v>
      </c>
      <c r="M303" s="3" t="s">
        <v>105</v>
      </c>
      <c r="N303" s="3" t="s">
        <v>3045</v>
      </c>
      <c r="O303" s="171" t="s">
        <v>14</v>
      </c>
      <c r="P303" s="3" t="s">
        <v>277</v>
      </c>
      <c r="Q303" s="3" t="s">
        <v>167</v>
      </c>
      <c r="R303" s="171" t="s">
        <v>779</v>
      </c>
      <c r="S303" s="171" t="s">
        <v>1355</v>
      </c>
      <c r="T303" s="171" t="s">
        <v>1356</v>
      </c>
      <c r="U303" s="171" t="s">
        <v>1357</v>
      </c>
      <c r="V303" s="171" t="s">
        <v>105</v>
      </c>
      <c r="W303" s="171" t="s">
        <v>105</v>
      </c>
      <c r="X303" s="171" t="s">
        <v>105</v>
      </c>
      <c r="Y303" s="171" t="s">
        <v>280</v>
      </c>
      <c r="Z303" s="115">
        <v>69823860</v>
      </c>
      <c r="AA303" s="171" t="s">
        <v>105</v>
      </c>
      <c r="AB303" s="171" t="s">
        <v>105</v>
      </c>
      <c r="AC303" s="153">
        <v>6071640</v>
      </c>
      <c r="AD303" s="153" t="s">
        <v>105</v>
      </c>
      <c r="AE303" s="175">
        <v>48222</v>
      </c>
      <c r="AF303" s="175">
        <v>62322</v>
      </c>
      <c r="AG303" s="175">
        <v>2018011001091</v>
      </c>
      <c r="AH303" s="172">
        <v>44587</v>
      </c>
      <c r="AI303" s="172">
        <v>44589</v>
      </c>
      <c r="AJ303" s="3" t="s">
        <v>105</v>
      </c>
      <c r="AK303" s="173" t="s">
        <v>105</v>
      </c>
      <c r="AL303" s="3" t="s">
        <v>105</v>
      </c>
      <c r="AM303" s="172" t="s">
        <v>105</v>
      </c>
      <c r="AN303" s="154">
        <v>0</v>
      </c>
      <c r="AO303" s="3" t="s">
        <v>105</v>
      </c>
      <c r="AP303" s="154">
        <v>0</v>
      </c>
      <c r="AQ303" s="172" t="s">
        <v>105</v>
      </c>
      <c r="AR303" s="154">
        <v>0</v>
      </c>
      <c r="AS303" s="172" t="s">
        <v>105</v>
      </c>
      <c r="AT303" s="154">
        <v>0</v>
      </c>
      <c r="AU303" s="3" t="s">
        <v>105</v>
      </c>
      <c r="AV303" s="154">
        <v>0</v>
      </c>
      <c r="AW303" s="3" t="s">
        <v>105</v>
      </c>
      <c r="AX303" s="3">
        <v>0</v>
      </c>
      <c r="AY303" s="172" t="s">
        <v>105</v>
      </c>
      <c r="AZ303" s="3">
        <f t="shared" si="28"/>
        <v>0</v>
      </c>
      <c r="BA303" s="159">
        <f t="shared" si="29"/>
        <v>69823860</v>
      </c>
      <c r="BB303" s="171">
        <f t="shared" si="31"/>
        <v>0</v>
      </c>
      <c r="BC303" s="171">
        <v>0</v>
      </c>
      <c r="BD303" s="171">
        <v>0</v>
      </c>
      <c r="BE303" s="171">
        <v>0</v>
      </c>
      <c r="BF303" s="171">
        <v>0</v>
      </c>
      <c r="BG303" s="172">
        <v>44926</v>
      </c>
      <c r="BH303" s="172">
        <v>44926</v>
      </c>
      <c r="BI303" s="174">
        <f t="shared" ca="1" si="30"/>
        <v>-1203</v>
      </c>
      <c r="BJ303" s="3" t="s">
        <v>281</v>
      </c>
      <c r="BK303" s="172" t="s">
        <v>105</v>
      </c>
      <c r="BL303" s="3" t="s">
        <v>282</v>
      </c>
      <c r="BM303" s="3" t="s">
        <v>92</v>
      </c>
      <c r="BN303" s="3" t="s">
        <v>3046</v>
      </c>
      <c r="BO303" s="3">
        <v>0</v>
      </c>
      <c r="BP303" s="3" t="s">
        <v>284</v>
      </c>
      <c r="BQ303" s="172">
        <v>44587</v>
      </c>
      <c r="BR303" s="3" t="s">
        <v>3047</v>
      </c>
      <c r="BS303" s="3">
        <v>2022</v>
      </c>
      <c r="BT303" s="151" t="s">
        <v>3048</v>
      </c>
      <c r="BU303" s="3" t="s">
        <v>86</v>
      </c>
      <c r="BV303" s="3" t="s">
        <v>40</v>
      </c>
      <c r="BW303" s="3" t="s">
        <v>93</v>
      </c>
      <c r="BX303" s="3" t="s">
        <v>105</v>
      </c>
      <c r="BY303" s="3" t="s">
        <v>418</v>
      </c>
      <c r="BZ303" s="3" t="s">
        <v>105</v>
      </c>
      <c r="CA303" s="3" t="s">
        <v>303</v>
      </c>
      <c r="CB303" s="151" t="s">
        <v>3049</v>
      </c>
      <c r="CC303" s="151" t="s">
        <v>3050</v>
      </c>
      <c r="CD303" s="1"/>
      <c r="CE303" s="1"/>
      <c r="CF303" s="171" t="s">
        <v>1340</v>
      </c>
      <c r="CG303" s="171" t="s">
        <v>1341</v>
      </c>
      <c r="CH303" s="171" t="s">
        <v>167</v>
      </c>
      <c r="CI303" s="171" t="s">
        <v>477</v>
      </c>
    </row>
    <row r="304" spans="1:87" ht="90" hidden="1" x14ac:dyDescent="0.25">
      <c r="A304" s="3" t="s">
        <v>3051</v>
      </c>
      <c r="B304" s="175">
        <v>328</v>
      </c>
      <c r="C304" s="170" t="str">
        <f t="shared" si="32"/>
        <v>JEP-290-2022</v>
      </c>
      <c r="D304" s="3" t="s">
        <v>3052</v>
      </c>
      <c r="E304" s="3" t="s">
        <v>517</v>
      </c>
      <c r="F304" s="172">
        <v>44582</v>
      </c>
      <c r="G304" s="3" t="s">
        <v>3053</v>
      </c>
      <c r="H304" s="3" t="s">
        <v>29</v>
      </c>
      <c r="I304" s="3" t="s">
        <v>27</v>
      </c>
      <c r="J304" s="165">
        <v>63539301</v>
      </c>
      <c r="K304" s="3">
        <v>6</v>
      </c>
      <c r="L304" s="3" t="s">
        <v>9</v>
      </c>
      <c r="M304" s="3" t="s">
        <v>105</v>
      </c>
      <c r="N304" s="3" t="s">
        <v>3045</v>
      </c>
      <c r="O304" s="171" t="s">
        <v>14</v>
      </c>
      <c r="P304" s="3" t="s">
        <v>277</v>
      </c>
      <c r="Q304" s="3" t="s">
        <v>167</v>
      </c>
      <c r="R304" s="171" t="s">
        <v>779</v>
      </c>
      <c r="S304" s="171" t="s">
        <v>1355</v>
      </c>
      <c r="T304" s="171" t="s">
        <v>1356</v>
      </c>
      <c r="U304" s="171" t="s">
        <v>1357</v>
      </c>
      <c r="V304" s="171" t="s">
        <v>105</v>
      </c>
      <c r="W304" s="171" t="s">
        <v>105</v>
      </c>
      <c r="X304" s="171" t="s">
        <v>105</v>
      </c>
      <c r="Y304" s="171" t="s">
        <v>280</v>
      </c>
      <c r="Z304" s="115">
        <v>69823860</v>
      </c>
      <c r="AA304" s="171" t="s">
        <v>105</v>
      </c>
      <c r="AB304" s="171" t="s">
        <v>105</v>
      </c>
      <c r="AC304" s="153" t="s">
        <v>2824</v>
      </c>
      <c r="AD304" s="153" t="s">
        <v>105</v>
      </c>
      <c r="AE304" s="175">
        <v>47422</v>
      </c>
      <c r="AF304" s="175">
        <v>61722</v>
      </c>
      <c r="AG304" s="175">
        <v>2018011001091</v>
      </c>
      <c r="AH304" s="172">
        <v>44586</v>
      </c>
      <c r="AI304" s="172">
        <v>44588</v>
      </c>
      <c r="AJ304" s="3" t="s">
        <v>105</v>
      </c>
      <c r="AK304" s="173" t="s">
        <v>105</v>
      </c>
      <c r="AL304" s="3" t="s">
        <v>105</v>
      </c>
      <c r="AM304" s="172" t="s">
        <v>105</v>
      </c>
      <c r="AN304" s="154">
        <v>0</v>
      </c>
      <c r="AO304" s="3" t="s">
        <v>105</v>
      </c>
      <c r="AP304" s="154">
        <v>0</v>
      </c>
      <c r="AQ304" s="172" t="s">
        <v>105</v>
      </c>
      <c r="AR304" s="154">
        <v>0</v>
      </c>
      <c r="AS304" s="172" t="s">
        <v>105</v>
      </c>
      <c r="AT304" s="154">
        <v>0</v>
      </c>
      <c r="AU304" s="3" t="s">
        <v>105</v>
      </c>
      <c r="AV304" s="154">
        <v>0</v>
      </c>
      <c r="AW304" s="3" t="s">
        <v>105</v>
      </c>
      <c r="AX304" s="3">
        <v>0</v>
      </c>
      <c r="AY304" s="172" t="s">
        <v>105</v>
      </c>
      <c r="AZ304" s="3">
        <f t="shared" si="28"/>
        <v>-123</v>
      </c>
      <c r="BA304" s="159">
        <f t="shared" si="29"/>
        <v>69823860</v>
      </c>
      <c r="BB304" s="171">
        <f t="shared" si="31"/>
        <v>0</v>
      </c>
      <c r="BC304" s="171">
        <v>0</v>
      </c>
      <c r="BD304" s="171">
        <v>0</v>
      </c>
      <c r="BE304" s="171">
        <v>0</v>
      </c>
      <c r="BF304" s="171">
        <v>0</v>
      </c>
      <c r="BG304" s="172">
        <v>44926</v>
      </c>
      <c r="BH304" s="172">
        <v>44803</v>
      </c>
      <c r="BI304" s="174">
        <f t="shared" ca="1" si="30"/>
        <v>-1326</v>
      </c>
      <c r="BJ304" s="3" t="s">
        <v>414</v>
      </c>
      <c r="BK304" s="172">
        <v>44803</v>
      </c>
      <c r="BL304" s="3" t="s">
        <v>282</v>
      </c>
      <c r="BM304" s="3" t="s">
        <v>298</v>
      </c>
      <c r="BN304" s="3" t="s">
        <v>3054</v>
      </c>
      <c r="BO304" s="3">
        <v>0</v>
      </c>
      <c r="BP304" s="3" t="s">
        <v>394</v>
      </c>
      <c r="BQ304" s="172">
        <v>44587</v>
      </c>
      <c r="BR304" s="172" t="s">
        <v>3055</v>
      </c>
      <c r="BS304" s="3">
        <v>2022</v>
      </c>
      <c r="BT304" s="3" t="s">
        <v>286</v>
      </c>
      <c r="BU304" s="3" t="s">
        <v>3056</v>
      </c>
      <c r="BV304" s="3" t="s">
        <v>40</v>
      </c>
      <c r="BW304" s="3" t="s">
        <v>91</v>
      </c>
      <c r="BX304" s="3" t="s">
        <v>105</v>
      </c>
      <c r="BY304" s="3" t="s">
        <v>418</v>
      </c>
      <c r="BZ304" s="3" t="s">
        <v>105</v>
      </c>
      <c r="CA304" s="3" t="s">
        <v>303</v>
      </c>
      <c r="CB304" s="3" t="s">
        <v>40</v>
      </c>
      <c r="CC304" s="151" t="s">
        <v>3057</v>
      </c>
      <c r="CD304" s="1"/>
      <c r="CE304" s="1"/>
      <c r="CF304" s="171" t="s">
        <v>1340</v>
      </c>
      <c r="CG304" s="171" t="s">
        <v>1341</v>
      </c>
      <c r="CH304" s="171" t="s">
        <v>167</v>
      </c>
      <c r="CI304" s="171" t="s">
        <v>477</v>
      </c>
    </row>
    <row r="305" spans="1:87" ht="90" x14ac:dyDescent="0.25">
      <c r="A305" s="87" t="s">
        <v>3058</v>
      </c>
      <c r="B305" s="175">
        <v>329</v>
      </c>
      <c r="C305" s="170" t="str">
        <f t="shared" si="32"/>
        <v>JEP-621-2022</v>
      </c>
      <c r="D305" s="3" t="s">
        <v>3059</v>
      </c>
      <c r="E305" s="3" t="s">
        <v>578</v>
      </c>
      <c r="F305" s="172">
        <v>44755</v>
      </c>
      <c r="G305" s="3" t="s">
        <v>3060</v>
      </c>
      <c r="H305" s="3" t="s">
        <v>29</v>
      </c>
      <c r="I305" s="3" t="s">
        <v>27</v>
      </c>
      <c r="J305" s="165">
        <v>1080183462</v>
      </c>
      <c r="K305" s="3">
        <v>6</v>
      </c>
      <c r="L305" s="3" t="s">
        <v>9</v>
      </c>
      <c r="M305" s="3" t="s">
        <v>3061</v>
      </c>
      <c r="N305" s="3" t="s">
        <v>3004</v>
      </c>
      <c r="O305" s="171" t="s">
        <v>14</v>
      </c>
      <c r="P305" s="3" t="s">
        <v>277</v>
      </c>
      <c r="Q305" s="3" t="s">
        <v>167</v>
      </c>
      <c r="R305" s="171" t="s">
        <v>779</v>
      </c>
      <c r="S305" s="171" t="s">
        <v>1355</v>
      </c>
      <c r="T305" s="171" t="s">
        <v>1356</v>
      </c>
      <c r="U305" s="171" t="s">
        <v>1357</v>
      </c>
      <c r="V305" s="171" t="s">
        <v>105</v>
      </c>
      <c r="W305" s="171" t="s">
        <v>105</v>
      </c>
      <c r="X305" s="171" t="s">
        <v>105</v>
      </c>
      <c r="Y305" s="171" t="s">
        <v>280</v>
      </c>
      <c r="Z305" s="115">
        <v>30358200</v>
      </c>
      <c r="AA305" s="171" t="s">
        <v>105</v>
      </c>
      <c r="AB305" s="171" t="s">
        <v>105</v>
      </c>
      <c r="AC305" s="153">
        <v>6071640</v>
      </c>
      <c r="AD305" s="153" t="s">
        <v>105</v>
      </c>
      <c r="AE305" s="175">
        <v>91722</v>
      </c>
      <c r="AF305" s="175">
        <v>333022</v>
      </c>
      <c r="AG305" s="175">
        <v>2018011001091</v>
      </c>
      <c r="AH305" s="172">
        <v>44763</v>
      </c>
      <c r="AI305" s="172">
        <v>44764</v>
      </c>
      <c r="AJ305" s="3" t="s">
        <v>105</v>
      </c>
      <c r="AK305" s="3" t="s">
        <v>105</v>
      </c>
      <c r="AL305" s="3" t="s">
        <v>105</v>
      </c>
      <c r="AM305" s="172" t="s">
        <v>105</v>
      </c>
      <c r="AN305" s="154">
        <v>0</v>
      </c>
      <c r="AO305" s="3" t="s">
        <v>105</v>
      </c>
      <c r="AP305" s="154">
        <v>0</v>
      </c>
      <c r="AQ305" s="3" t="s">
        <v>105</v>
      </c>
      <c r="AR305" s="154">
        <v>0</v>
      </c>
      <c r="AS305" s="172" t="s">
        <v>105</v>
      </c>
      <c r="AT305" s="154">
        <v>0</v>
      </c>
      <c r="AU305" s="3" t="s">
        <v>105</v>
      </c>
      <c r="AV305" s="154">
        <v>0</v>
      </c>
      <c r="AW305" s="3" t="s">
        <v>105</v>
      </c>
      <c r="AX305" s="3">
        <v>0</v>
      </c>
      <c r="AY305" s="172" t="s">
        <v>105</v>
      </c>
      <c r="AZ305" s="3">
        <f t="shared" si="28"/>
        <v>0</v>
      </c>
      <c r="BA305" s="159">
        <f t="shared" si="29"/>
        <v>30358200</v>
      </c>
      <c r="BB305" s="171">
        <f t="shared" si="31"/>
        <v>0</v>
      </c>
      <c r="BC305" s="171">
        <v>0</v>
      </c>
      <c r="BD305" s="171">
        <v>0</v>
      </c>
      <c r="BE305" s="171">
        <v>0</v>
      </c>
      <c r="BF305" s="171">
        <v>0</v>
      </c>
      <c r="BG305" s="172">
        <v>44895</v>
      </c>
      <c r="BH305" s="172">
        <v>44895</v>
      </c>
      <c r="BI305" s="174">
        <f t="shared" ca="1" si="30"/>
        <v>-1234</v>
      </c>
      <c r="BJ305" s="3" t="s">
        <v>414</v>
      </c>
      <c r="BK305" s="172" t="s">
        <v>105</v>
      </c>
      <c r="BL305" s="3" t="s">
        <v>282</v>
      </c>
      <c r="BM305" s="3" t="s">
        <v>92</v>
      </c>
      <c r="BN305" s="3" t="s">
        <v>3062</v>
      </c>
      <c r="BO305" s="3">
        <v>0</v>
      </c>
      <c r="BP305" s="3" t="s">
        <v>3063</v>
      </c>
      <c r="BQ305" s="172">
        <v>44764</v>
      </c>
      <c r="BR305" s="3" t="s">
        <v>3064</v>
      </c>
      <c r="BS305" s="3">
        <v>2022</v>
      </c>
      <c r="BT305" s="3" t="s">
        <v>286</v>
      </c>
      <c r="BU305" s="3" t="s">
        <v>86</v>
      </c>
      <c r="BV305" s="3" t="s">
        <v>40</v>
      </c>
      <c r="BW305" s="3" t="s">
        <v>93</v>
      </c>
      <c r="BX305" s="3" t="s">
        <v>105</v>
      </c>
      <c r="BY305" s="3" t="s">
        <v>418</v>
      </c>
      <c r="BZ305" s="3" t="s">
        <v>105</v>
      </c>
      <c r="CA305" s="3" t="s">
        <v>288</v>
      </c>
      <c r="CB305" s="151" t="s">
        <v>3065</v>
      </c>
      <c r="CC305" s="151" t="s">
        <v>3066</v>
      </c>
      <c r="CD305" s="1"/>
      <c r="CE305" s="1"/>
      <c r="CF305" s="171" t="s">
        <v>1340</v>
      </c>
      <c r="CG305" s="171" t="s">
        <v>1341</v>
      </c>
      <c r="CH305" s="171" t="s">
        <v>167</v>
      </c>
      <c r="CI305" s="171" t="s">
        <v>477</v>
      </c>
    </row>
    <row r="306" spans="1:87" ht="90" hidden="1" x14ac:dyDescent="0.25">
      <c r="A306" s="3" t="s">
        <v>3067</v>
      </c>
      <c r="B306" s="175">
        <v>330</v>
      </c>
      <c r="C306" s="170" t="str">
        <f t="shared" si="32"/>
        <v>JEP-300-2022</v>
      </c>
      <c r="D306" s="3" t="s">
        <v>3068</v>
      </c>
      <c r="E306" s="3" t="s">
        <v>517</v>
      </c>
      <c r="F306" s="172">
        <v>44582</v>
      </c>
      <c r="G306" s="3" t="s">
        <v>3069</v>
      </c>
      <c r="H306" s="3" t="s">
        <v>29</v>
      </c>
      <c r="I306" s="3" t="s">
        <v>27</v>
      </c>
      <c r="J306" s="165">
        <v>1032430023</v>
      </c>
      <c r="K306" s="3">
        <v>1</v>
      </c>
      <c r="L306" s="3" t="s">
        <v>9</v>
      </c>
      <c r="M306" s="3" t="s">
        <v>105</v>
      </c>
      <c r="N306" s="3" t="s">
        <v>3070</v>
      </c>
      <c r="O306" s="171" t="s">
        <v>14</v>
      </c>
      <c r="P306" s="3" t="s">
        <v>277</v>
      </c>
      <c r="Q306" s="3" t="s">
        <v>167</v>
      </c>
      <c r="R306" s="171" t="s">
        <v>779</v>
      </c>
      <c r="S306" s="171" t="s">
        <v>1355</v>
      </c>
      <c r="T306" s="171" t="s">
        <v>1356</v>
      </c>
      <c r="U306" s="171" t="s">
        <v>1357</v>
      </c>
      <c r="V306" s="171" t="s">
        <v>105</v>
      </c>
      <c r="W306" s="171" t="s">
        <v>105</v>
      </c>
      <c r="X306" s="171" t="s">
        <v>105</v>
      </c>
      <c r="Y306" s="171" t="s">
        <v>280</v>
      </c>
      <c r="Z306" s="115">
        <v>69823860</v>
      </c>
      <c r="AA306" s="171" t="s">
        <v>105</v>
      </c>
      <c r="AB306" s="171" t="s">
        <v>105</v>
      </c>
      <c r="AC306" s="153" t="s">
        <v>2824</v>
      </c>
      <c r="AD306" s="153" t="s">
        <v>105</v>
      </c>
      <c r="AE306" s="175">
        <v>48422</v>
      </c>
      <c r="AF306" s="175">
        <v>62222</v>
      </c>
      <c r="AG306" s="175" t="s">
        <v>732</v>
      </c>
      <c r="AH306" s="172">
        <v>44586</v>
      </c>
      <c r="AI306" s="172">
        <v>44589</v>
      </c>
      <c r="AJ306" s="3" t="s">
        <v>105</v>
      </c>
      <c r="AK306" s="173" t="s">
        <v>105</v>
      </c>
      <c r="AL306" s="3" t="s">
        <v>105</v>
      </c>
      <c r="AM306" s="172" t="s">
        <v>105</v>
      </c>
      <c r="AN306" s="154">
        <v>0</v>
      </c>
      <c r="AO306" s="3" t="s">
        <v>105</v>
      </c>
      <c r="AP306" s="154">
        <v>0</v>
      </c>
      <c r="AQ306" s="172" t="s">
        <v>105</v>
      </c>
      <c r="AR306" s="154">
        <v>0</v>
      </c>
      <c r="AS306" s="172" t="s">
        <v>105</v>
      </c>
      <c r="AT306" s="154">
        <v>0</v>
      </c>
      <c r="AU306" s="3" t="s">
        <v>105</v>
      </c>
      <c r="AV306" s="154">
        <v>0</v>
      </c>
      <c r="AW306" s="3" t="s">
        <v>105</v>
      </c>
      <c r="AX306" s="3">
        <v>0</v>
      </c>
      <c r="AY306" s="172" t="s">
        <v>105</v>
      </c>
      <c r="AZ306" s="3">
        <f t="shared" si="28"/>
        <v>0</v>
      </c>
      <c r="BA306" s="159">
        <f t="shared" si="29"/>
        <v>69823860</v>
      </c>
      <c r="BB306" s="171">
        <f t="shared" si="31"/>
        <v>0</v>
      </c>
      <c r="BC306" s="171">
        <v>0</v>
      </c>
      <c r="BD306" s="171">
        <v>0</v>
      </c>
      <c r="BE306" s="171">
        <v>0</v>
      </c>
      <c r="BF306" s="171">
        <v>0</v>
      </c>
      <c r="BG306" s="172">
        <v>44926</v>
      </c>
      <c r="BH306" s="172">
        <v>44926</v>
      </c>
      <c r="BI306" s="174">
        <f t="shared" ca="1" si="30"/>
        <v>-1203</v>
      </c>
      <c r="BJ306" s="3" t="s">
        <v>281</v>
      </c>
      <c r="BK306" s="172" t="s">
        <v>105</v>
      </c>
      <c r="BL306" s="3" t="s">
        <v>282</v>
      </c>
      <c r="BM306" s="3" t="s">
        <v>298</v>
      </c>
      <c r="BN306" s="3" t="s">
        <v>3071</v>
      </c>
      <c r="BO306" s="3">
        <v>0</v>
      </c>
      <c r="BP306" s="3" t="s">
        <v>394</v>
      </c>
      <c r="BQ306" s="172">
        <v>44587</v>
      </c>
      <c r="BR306" s="3" t="s">
        <v>3072</v>
      </c>
      <c r="BS306" s="3">
        <v>2022</v>
      </c>
      <c r="BT306" s="3" t="s">
        <v>286</v>
      </c>
      <c r="BU306" s="3" t="s">
        <v>86</v>
      </c>
      <c r="BV306" s="3" t="s">
        <v>40</v>
      </c>
      <c r="BW306" s="3" t="s">
        <v>93</v>
      </c>
      <c r="BX306" s="3" t="s">
        <v>105</v>
      </c>
      <c r="BY306" s="3" t="s">
        <v>418</v>
      </c>
      <c r="BZ306" s="3" t="s">
        <v>105</v>
      </c>
      <c r="CA306" s="3" t="s">
        <v>303</v>
      </c>
      <c r="CB306" s="3" t="s">
        <v>289</v>
      </c>
      <c r="CC306" s="151" t="s">
        <v>3073</v>
      </c>
      <c r="CD306" s="1"/>
      <c r="CE306" s="1"/>
      <c r="CF306" s="171" t="s">
        <v>1340</v>
      </c>
      <c r="CG306" s="171" t="s">
        <v>1341</v>
      </c>
      <c r="CH306" s="171" t="s">
        <v>167</v>
      </c>
      <c r="CI306" s="171" t="s">
        <v>477</v>
      </c>
    </row>
    <row r="307" spans="1:87" ht="126" hidden="1" x14ac:dyDescent="0.25">
      <c r="A307" s="3" t="s">
        <v>3074</v>
      </c>
      <c r="B307" s="175">
        <v>331</v>
      </c>
      <c r="C307" s="170" t="str">
        <f t="shared" si="32"/>
        <v>JEP-253-2022</v>
      </c>
      <c r="D307" s="3" t="s">
        <v>3075</v>
      </c>
      <c r="E307" s="3" t="s">
        <v>578</v>
      </c>
      <c r="F307" s="172">
        <v>44579</v>
      </c>
      <c r="G307" s="3" t="s">
        <v>3076</v>
      </c>
      <c r="H307" s="3" t="s">
        <v>29</v>
      </c>
      <c r="I307" s="3" t="s">
        <v>27</v>
      </c>
      <c r="J307" s="165">
        <v>1022993928</v>
      </c>
      <c r="K307" s="3">
        <v>0</v>
      </c>
      <c r="L307" s="3" t="s">
        <v>9</v>
      </c>
      <c r="M307" s="3" t="s">
        <v>105</v>
      </c>
      <c r="N307" s="3" t="s">
        <v>2954</v>
      </c>
      <c r="O307" s="171" t="s">
        <v>14</v>
      </c>
      <c r="P307" s="3" t="s">
        <v>277</v>
      </c>
      <c r="Q307" s="3" t="s">
        <v>167</v>
      </c>
      <c r="R307" s="171" t="s">
        <v>779</v>
      </c>
      <c r="S307" s="171" t="s">
        <v>1355</v>
      </c>
      <c r="T307" s="171" t="s">
        <v>1356</v>
      </c>
      <c r="U307" s="171" t="s">
        <v>1357</v>
      </c>
      <c r="V307" s="171" t="s">
        <v>105</v>
      </c>
      <c r="W307" s="171" t="s">
        <v>105</v>
      </c>
      <c r="X307" s="171" t="s">
        <v>105</v>
      </c>
      <c r="Y307" s="171" t="s">
        <v>280</v>
      </c>
      <c r="Z307" s="115">
        <v>41561805</v>
      </c>
      <c r="AA307" s="171" t="s">
        <v>105</v>
      </c>
      <c r="AB307" s="171" t="s">
        <v>105</v>
      </c>
      <c r="AC307" s="153">
        <v>3614070</v>
      </c>
      <c r="AD307" s="153" t="s">
        <v>105</v>
      </c>
      <c r="AE307" s="175">
        <v>50522</v>
      </c>
      <c r="AF307" s="175">
        <v>54722</v>
      </c>
      <c r="AG307" s="175">
        <v>2018011001091</v>
      </c>
      <c r="AH307" s="172">
        <v>44585</v>
      </c>
      <c r="AI307" s="172">
        <v>44589</v>
      </c>
      <c r="AJ307" s="3" t="s">
        <v>105</v>
      </c>
      <c r="AK307" s="173" t="s">
        <v>105</v>
      </c>
      <c r="AL307" s="3" t="s">
        <v>105</v>
      </c>
      <c r="AM307" s="172" t="s">
        <v>105</v>
      </c>
      <c r="AN307" s="154">
        <v>0</v>
      </c>
      <c r="AO307" s="3" t="s">
        <v>105</v>
      </c>
      <c r="AP307" s="154">
        <v>0</v>
      </c>
      <c r="AQ307" s="172" t="s">
        <v>105</v>
      </c>
      <c r="AR307" s="154">
        <v>0</v>
      </c>
      <c r="AS307" s="172" t="s">
        <v>105</v>
      </c>
      <c r="AT307" s="154">
        <v>0</v>
      </c>
      <c r="AU307" s="3" t="s">
        <v>105</v>
      </c>
      <c r="AV307" s="154">
        <v>0</v>
      </c>
      <c r="AW307" s="3" t="s">
        <v>105</v>
      </c>
      <c r="AX307" s="3">
        <v>0</v>
      </c>
      <c r="AY307" s="172" t="s">
        <v>105</v>
      </c>
      <c r="AZ307" s="3">
        <f t="shared" si="28"/>
        <v>0</v>
      </c>
      <c r="BA307" s="159">
        <f t="shared" si="29"/>
        <v>41561805</v>
      </c>
      <c r="BB307" s="171">
        <f t="shared" si="31"/>
        <v>0</v>
      </c>
      <c r="BC307" s="171">
        <v>0</v>
      </c>
      <c r="BD307" s="171">
        <v>0</v>
      </c>
      <c r="BE307" s="171">
        <v>0</v>
      </c>
      <c r="BF307" s="171">
        <v>0</v>
      </c>
      <c r="BG307" s="172">
        <v>44926</v>
      </c>
      <c r="BH307" s="172">
        <v>44926</v>
      </c>
      <c r="BI307" s="174">
        <f t="shared" ca="1" si="30"/>
        <v>-1203</v>
      </c>
      <c r="BJ307" s="3" t="s">
        <v>281</v>
      </c>
      <c r="BK307" s="172" t="s">
        <v>105</v>
      </c>
      <c r="BL307" s="3" t="s">
        <v>282</v>
      </c>
      <c r="BM307" s="3" t="s">
        <v>92</v>
      </c>
      <c r="BN307" s="3" t="s">
        <v>3077</v>
      </c>
      <c r="BO307" s="3">
        <v>0</v>
      </c>
      <c r="BP307" s="3" t="s">
        <v>394</v>
      </c>
      <c r="BQ307" s="172">
        <v>44585</v>
      </c>
      <c r="BR307" s="3" t="s">
        <v>2508</v>
      </c>
      <c r="BS307" s="3">
        <v>2022</v>
      </c>
      <c r="BT307" s="151" t="s">
        <v>3078</v>
      </c>
      <c r="BU307" s="3" t="s">
        <v>105</v>
      </c>
      <c r="BV307" s="3" t="s">
        <v>40</v>
      </c>
      <c r="BW307" s="3" t="s">
        <v>93</v>
      </c>
      <c r="BX307" s="3" t="s">
        <v>105</v>
      </c>
      <c r="BY307" s="3" t="s">
        <v>287</v>
      </c>
      <c r="BZ307" s="3" t="s">
        <v>105</v>
      </c>
      <c r="CA307" s="3" t="s">
        <v>288</v>
      </c>
      <c r="CB307" s="3" t="s">
        <v>289</v>
      </c>
      <c r="CC307" s="203" t="s">
        <v>3079</v>
      </c>
      <c r="CD307" s="1"/>
      <c r="CE307" s="1"/>
      <c r="CF307" s="171" t="s">
        <v>1340</v>
      </c>
      <c r="CG307" s="171" t="s">
        <v>1341</v>
      </c>
      <c r="CH307" s="171" t="s">
        <v>167</v>
      </c>
      <c r="CI307" s="171" t="s">
        <v>477</v>
      </c>
    </row>
    <row r="308" spans="1:87" ht="126" hidden="1" x14ac:dyDescent="0.25">
      <c r="A308" s="3" t="s">
        <v>3080</v>
      </c>
      <c r="B308" s="175">
        <v>332</v>
      </c>
      <c r="C308" s="170" t="str">
        <f t="shared" si="32"/>
        <v>JEP-234-2022</v>
      </c>
      <c r="D308" s="3" t="s">
        <v>3081</v>
      </c>
      <c r="E308" s="3" t="s">
        <v>578</v>
      </c>
      <c r="F308" s="172">
        <v>44579</v>
      </c>
      <c r="G308" s="3" t="s">
        <v>3082</v>
      </c>
      <c r="H308" s="3" t="s">
        <v>29</v>
      </c>
      <c r="I308" s="3" t="s">
        <v>27</v>
      </c>
      <c r="J308" s="165">
        <v>1018497526</v>
      </c>
      <c r="K308" s="3">
        <v>1</v>
      </c>
      <c r="L308" s="3" t="s">
        <v>9</v>
      </c>
      <c r="M308" s="3" t="s">
        <v>105</v>
      </c>
      <c r="N308" s="3" t="s">
        <v>2954</v>
      </c>
      <c r="O308" s="171" t="s">
        <v>14</v>
      </c>
      <c r="P308" s="3" t="s">
        <v>277</v>
      </c>
      <c r="Q308" s="3" t="s">
        <v>167</v>
      </c>
      <c r="R308" s="171" t="s">
        <v>779</v>
      </c>
      <c r="S308" s="171" t="s">
        <v>1355</v>
      </c>
      <c r="T308" s="171" t="s">
        <v>1356</v>
      </c>
      <c r="U308" s="171" t="s">
        <v>1357</v>
      </c>
      <c r="V308" s="171" t="s">
        <v>105</v>
      </c>
      <c r="W308" s="171" t="s">
        <v>105</v>
      </c>
      <c r="X308" s="171" t="s">
        <v>105</v>
      </c>
      <c r="Y308" s="171" t="s">
        <v>280</v>
      </c>
      <c r="Z308" s="115">
        <v>41561805</v>
      </c>
      <c r="AA308" s="171" t="s">
        <v>105</v>
      </c>
      <c r="AB308" s="171" t="s">
        <v>105</v>
      </c>
      <c r="AC308" s="153" t="s">
        <v>1115</v>
      </c>
      <c r="AD308" s="153" t="s">
        <v>105</v>
      </c>
      <c r="AE308" s="175">
        <v>50722</v>
      </c>
      <c r="AF308" s="175">
        <v>54522</v>
      </c>
      <c r="AG308" s="175" t="s">
        <v>732</v>
      </c>
      <c r="AH308" s="172">
        <v>44585</v>
      </c>
      <c r="AI308" s="172">
        <v>44589</v>
      </c>
      <c r="AJ308" s="3" t="s">
        <v>105</v>
      </c>
      <c r="AK308" s="173" t="s">
        <v>105</v>
      </c>
      <c r="AL308" s="3" t="s">
        <v>105</v>
      </c>
      <c r="AM308" s="172" t="s">
        <v>105</v>
      </c>
      <c r="AN308" s="154">
        <v>0</v>
      </c>
      <c r="AO308" s="3" t="s">
        <v>105</v>
      </c>
      <c r="AP308" s="154">
        <v>0</v>
      </c>
      <c r="AQ308" s="172" t="s">
        <v>105</v>
      </c>
      <c r="AR308" s="154">
        <v>0</v>
      </c>
      <c r="AS308" s="3" t="s">
        <v>105</v>
      </c>
      <c r="AT308" s="154">
        <v>0</v>
      </c>
      <c r="AU308" s="3" t="s">
        <v>105</v>
      </c>
      <c r="AV308" s="154">
        <v>0</v>
      </c>
      <c r="AW308" s="3" t="s">
        <v>105</v>
      </c>
      <c r="AX308" s="3">
        <v>0</v>
      </c>
      <c r="AY308" s="172" t="s">
        <v>105</v>
      </c>
      <c r="AZ308" s="3">
        <f t="shared" si="28"/>
        <v>0</v>
      </c>
      <c r="BA308" s="159">
        <f t="shared" si="29"/>
        <v>41561805</v>
      </c>
      <c r="BB308" s="171">
        <f t="shared" si="31"/>
        <v>0</v>
      </c>
      <c r="BC308" s="171">
        <v>0</v>
      </c>
      <c r="BD308" s="171">
        <v>0</v>
      </c>
      <c r="BE308" s="171">
        <v>0</v>
      </c>
      <c r="BF308" s="171">
        <v>0</v>
      </c>
      <c r="BG308" s="172">
        <v>44926</v>
      </c>
      <c r="BH308" s="172">
        <v>44926</v>
      </c>
      <c r="BI308" s="174">
        <f t="shared" ca="1" si="30"/>
        <v>-1203</v>
      </c>
      <c r="BJ308" s="3" t="s">
        <v>281</v>
      </c>
      <c r="BK308" s="172" t="s">
        <v>105</v>
      </c>
      <c r="BL308" s="3" t="s">
        <v>282</v>
      </c>
      <c r="BM308" s="3" t="s">
        <v>92</v>
      </c>
      <c r="BN308" s="3" t="s">
        <v>3083</v>
      </c>
      <c r="BO308" s="3">
        <v>0</v>
      </c>
      <c r="BP308" s="3" t="s">
        <v>284</v>
      </c>
      <c r="BQ308" s="172">
        <v>44585</v>
      </c>
      <c r="BR308" s="3" t="s">
        <v>2508</v>
      </c>
      <c r="BS308" s="3">
        <v>2022</v>
      </c>
      <c r="BT308" s="151" t="s">
        <v>3084</v>
      </c>
      <c r="BU308" s="3" t="s">
        <v>105</v>
      </c>
      <c r="BV308" s="3" t="s">
        <v>40</v>
      </c>
      <c r="BW308" s="3" t="s">
        <v>93</v>
      </c>
      <c r="BX308" s="3" t="s">
        <v>105</v>
      </c>
      <c r="BY308" s="3" t="s">
        <v>3085</v>
      </c>
      <c r="BZ308" s="3" t="s">
        <v>105</v>
      </c>
      <c r="CA308" s="3" t="s">
        <v>288</v>
      </c>
      <c r="CB308" s="3" t="s">
        <v>289</v>
      </c>
      <c r="CC308" s="204" t="s">
        <v>3086</v>
      </c>
      <c r="CD308" s="1"/>
      <c r="CE308" s="1"/>
      <c r="CF308" s="171" t="s">
        <v>1340</v>
      </c>
      <c r="CG308" s="171" t="s">
        <v>1341</v>
      </c>
      <c r="CH308" s="171" t="s">
        <v>167</v>
      </c>
      <c r="CI308" s="171" t="s">
        <v>477</v>
      </c>
    </row>
    <row r="309" spans="1:87" ht="126" hidden="1" x14ac:dyDescent="0.25">
      <c r="A309" s="3" t="s">
        <v>3087</v>
      </c>
      <c r="B309" s="175">
        <v>333</v>
      </c>
      <c r="C309" s="170" t="str">
        <f t="shared" si="32"/>
        <v>JEP-233-2022</v>
      </c>
      <c r="D309" s="3" t="s">
        <v>3088</v>
      </c>
      <c r="E309" s="3" t="s">
        <v>578</v>
      </c>
      <c r="F309" s="172">
        <v>44579</v>
      </c>
      <c r="G309" s="3" t="s">
        <v>3089</v>
      </c>
      <c r="H309" s="3" t="s">
        <v>29</v>
      </c>
      <c r="I309" s="3" t="s">
        <v>27</v>
      </c>
      <c r="J309" s="165">
        <v>1015481589</v>
      </c>
      <c r="K309" s="3">
        <v>4</v>
      </c>
      <c r="L309" s="3" t="s">
        <v>9</v>
      </c>
      <c r="M309" s="3" t="s">
        <v>105</v>
      </c>
      <c r="N309" s="3" t="s">
        <v>2954</v>
      </c>
      <c r="O309" s="171" t="s">
        <v>14</v>
      </c>
      <c r="P309" s="3" t="s">
        <v>277</v>
      </c>
      <c r="Q309" s="3" t="s">
        <v>167</v>
      </c>
      <c r="R309" s="171" t="s">
        <v>779</v>
      </c>
      <c r="S309" s="171" t="s">
        <v>1355</v>
      </c>
      <c r="T309" s="171" t="s">
        <v>1356</v>
      </c>
      <c r="U309" s="171" t="s">
        <v>1357</v>
      </c>
      <c r="V309" s="171" t="s">
        <v>105</v>
      </c>
      <c r="W309" s="171" t="s">
        <v>105</v>
      </c>
      <c r="X309" s="171" t="s">
        <v>105</v>
      </c>
      <c r="Y309" s="171" t="s">
        <v>280</v>
      </c>
      <c r="Z309" s="115">
        <v>41561805</v>
      </c>
      <c r="AA309" s="171" t="s">
        <v>105</v>
      </c>
      <c r="AB309" s="171" t="s">
        <v>105</v>
      </c>
      <c r="AC309" s="153">
        <v>3614070</v>
      </c>
      <c r="AD309" s="153" t="s">
        <v>105</v>
      </c>
      <c r="AE309" s="175">
        <v>48522</v>
      </c>
      <c r="AF309" s="175">
        <v>54422</v>
      </c>
      <c r="AG309" s="175">
        <v>2018011001091</v>
      </c>
      <c r="AH309" s="172">
        <v>44585</v>
      </c>
      <c r="AI309" s="172">
        <v>44589</v>
      </c>
      <c r="AJ309" s="3" t="s">
        <v>105</v>
      </c>
      <c r="AK309" s="173" t="s">
        <v>105</v>
      </c>
      <c r="AL309" s="3" t="s">
        <v>105</v>
      </c>
      <c r="AM309" s="172" t="s">
        <v>105</v>
      </c>
      <c r="AN309" s="154">
        <v>0</v>
      </c>
      <c r="AO309" s="3" t="s">
        <v>105</v>
      </c>
      <c r="AP309" s="154">
        <v>0</v>
      </c>
      <c r="AQ309" s="172" t="s">
        <v>105</v>
      </c>
      <c r="AR309" s="154">
        <v>0</v>
      </c>
      <c r="AS309" s="3" t="s">
        <v>105</v>
      </c>
      <c r="AT309" s="154">
        <v>0</v>
      </c>
      <c r="AU309" s="3" t="s">
        <v>105</v>
      </c>
      <c r="AV309" s="154">
        <v>0</v>
      </c>
      <c r="AW309" s="3" t="s">
        <v>105</v>
      </c>
      <c r="AX309" s="3">
        <v>0</v>
      </c>
      <c r="AY309" s="172" t="s">
        <v>105</v>
      </c>
      <c r="AZ309" s="3">
        <f t="shared" si="28"/>
        <v>0</v>
      </c>
      <c r="BA309" s="159">
        <f t="shared" si="29"/>
        <v>41561805</v>
      </c>
      <c r="BB309" s="171">
        <f t="shared" si="31"/>
        <v>0</v>
      </c>
      <c r="BC309" s="171">
        <v>0</v>
      </c>
      <c r="BD309" s="171">
        <v>0</v>
      </c>
      <c r="BE309" s="171">
        <v>0</v>
      </c>
      <c r="BF309" s="171">
        <v>0</v>
      </c>
      <c r="BG309" s="172">
        <v>44926</v>
      </c>
      <c r="BH309" s="172">
        <v>44926</v>
      </c>
      <c r="BI309" s="174">
        <f t="shared" ca="1" si="30"/>
        <v>-1203</v>
      </c>
      <c r="BJ309" s="3" t="s">
        <v>281</v>
      </c>
      <c r="BK309" s="172" t="s">
        <v>105</v>
      </c>
      <c r="BL309" s="3" t="s">
        <v>282</v>
      </c>
      <c r="BM309" s="3" t="s">
        <v>92</v>
      </c>
      <c r="BN309" s="3" t="s">
        <v>3090</v>
      </c>
      <c r="BO309" s="3">
        <v>0</v>
      </c>
      <c r="BP309" s="3" t="s">
        <v>284</v>
      </c>
      <c r="BQ309" s="172">
        <v>44585</v>
      </c>
      <c r="BR309" s="3" t="s">
        <v>2476</v>
      </c>
      <c r="BS309" s="3">
        <v>2022</v>
      </c>
      <c r="BT309" s="151" t="s">
        <v>3091</v>
      </c>
      <c r="BU309" s="3" t="s">
        <v>105</v>
      </c>
      <c r="BV309" s="3" t="s">
        <v>40</v>
      </c>
      <c r="BW309" s="3" t="s">
        <v>93</v>
      </c>
      <c r="BX309" s="3" t="s">
        <v>105</v>
      </c>
      <c r="BY309" s="3" t="s">
        <v>418</v>
      </c>
      <c r="BZ309" s="3" t="s">
        <v>105</v>
      </c>
      <c r="CA309" s="3" t="s">
        <v>288</v>
      </c>
      <c r="CB309" s="3" t="s">
        <v>289</v>
      </c>
      <c r="CC309" s="204" t="s">
        <v>3092</v>
      </c>
      <c r="CD309" s="1"/>
      <c r="CE309" s="1"/>
      <c r="CF309" s="171" t="s">
        <v>1340</v>
      </c>
      <c r="CG309" s="171" t="s">
        <v>1341</v>
      </c>
      <c r="CH309" s="171" t="s">
        <v>167</v>
      </c>
      <c r="CI309" s="171" t="s">
        <v>477</v>
      </c>
    </row>
    <row r="310" spans="1:87" ht="108" x14ac:dyDescent="0.25">
      <c r="A310" s="3" t="s">
        <v>3093</v>
      </c>
      <c r="B310" s="175">
        <v>334</v>
      </c>
      <c r="C310" s="175" t="str">
        <f t="shared" si="32"/>
        <v>JEP-689-2022</v>
      </c>
      <c r="D310" s="175" t="s">
        <v>3094</v>
      </c>
      <c r="E310" s="3" t="s">
        <v>578</v>
      </c>
      <c r="F310" s="172">
        <v>44804</v>
      </c>
      <c r="G310" s="3" t="s">
        <v>3095</v>
      </c>
      <c r="H310" s="3" t="s">
        <v>29</v>
      </c>
      <c r="I310" s="3" t="s">
        <v>27</v>
      </c>
      <c r="J310" s="165">
        <v>1013603231</v>
      </c>
      <c r="K310" s="3">
        <v>1</v>
      </c>
      <c r="L310" s="3" t="s">
        <v>9</v>
      </c>
      <c r="M310" s="3" t="s">
        <v>474</v>
      </c>
      <c r="N310" s="3" t="s">
        <v>3096</v>
      </c>
      <c r="O310" s="171" t="s">
        <v>8</v>
      </c>
      <c r="P310" s="3" t="s">
        <v>277</v>
      </c>
      <c r="Q310" s="3" t="s">
        <v>167</v>
      </c>
      <c r="R310" s="171" t="s">
        <v>779</v>
      </c>
      <c r="S310" s="171" t="s">
        <v>1355</v>
      </c>
      <c r="T310" s="171" t="s">
        <v>1356</v>
      </c>
      <c r="U310" s="171" t="s">
        <v>1357</v>
      </c>
      <c r="V310" s="171" t="s">
        <v>105</v>
      </c>
      <c r="W310" s="171" t="s">
        <v>105</v>
      </c>
      <c r="X310" s="171" t="s">
        <v>105</v>
      </c>
      <c r="Y310" s="171" t="s">
        <v>280</v>
      </c>
      <c r="Z310" s="115">
        <v>21684429</v>
      </c>
      <c r="AA310" s="171" t="s">
        <v>105</v>
      </c>
      <c r="AB310" s="171" t="s">
        <v>105</v>
      </c>
      <c r="AC310" s="153">
        <v>7228143</v>
      </c>
      <c r="AD310" s="153" t="s">
        <v>105</v>
      </c>
      <c r="AE310" s="175">
        <v>101722</v>
      </c>
      <c r="AF310" s="175">
        <v>404822</v>
      </c>
      <c r="AG310" s="175">
        <v>2018011001091</v>
      </c>
      <c r="AH310" s="172">
        <v>44811</v>
      </c>
      <c r="AI310" s="172">
        <v>44812</v>
      </c>
      <c r="AJ310" s="3" t="s">
        <v>105</v>
      </c>
      <c r="AK310" s="3" t="s">
        <v>105</v>
      </c>
      <c r="AL310" s="3" t="s">
        <v>105</v>
      </c>
      <c r="AM310" s="172" t="s">
        <v>105</v>
      </c>
      <c r="AN310" s="154">
        <v>0</v>
      </c>
      <c r="AO310" s="3" t="s">
        <v>105</v>
      </c>
      <c r="AP310" s="154">
        <v>0</v>
      </c>
      <c r="AQ310" s="3" t="s">
        <v>105</v>
      </c>
      <c r="AR310" s="154">
        <v>0</v>
      </c>
      <c r="AS310" s="172" t="s">
        <v>105</v>
      </c>
      <c r="AT310" s="154">
        <v>0</v>
      </c>
      <c r="AU310" s="3" t="s">
        <v>105</v>
      </c>
      <c r="AV310" s="154">
        <v>0</v>
      </c>
      <c r="AW310" s="3" t="s">
        <v>105</v>
      </c>
      <c r="AX310" s="3">
        <v>0</v>
      </c>
      <c r="AY310" s="172" t="s">
        <v>105</v>
      </c>
      <c r="AZ310" s="3">
        <f t="shared" si="28"/>
        <v>0</v>
      </c>
      <c r="BA310" s="159">
        <f t="shared" si="29"/>
        <v>21684429</v>
      </c>
      <c r="BB310" s="171">
        <f t="shared" si="31"/>
        <v>0</v>
      </c>
      <c r="BC310" s="171">
        <v>0</v>
      </c>
      <c r="BD310" s="171">
        <v>0</v>
      </c>
      <c r="BE310" s="171">
        <v>0</v>
      </c>
      <c r="BF310" s="171">
        <v>0</v>
      </c>
      <c r="BG310" s="172">
        <v>44895</v>
      </c>
      <c r="BH310" s="172">
        <v>44895</v>
      </c>
      <c r="BI310" s="174">
        <f t="shared" ca="1" si="30"/>
        <v>-1234</v>
      </c>
      <c r="BJ310" s="3" t="s">
        <v>281</v>
      </c>
      <c r="BK310" s="172" t="s">
        <v>105</v>
      </c>
      <c r="BL310" s="3" t="s">
        <v>282</v>
      </c>
      <c r="BM310" s="3" t="s">
        <v>92</v>
      </c>
      <c r="BN310" s="3" t="s">
        <v>3097</v>
      </c>
      <c r="BO310" s="3">
        <v>0</v>
      </c>
      <c r="BP310" s="3" t="s">
        <v>416</v>
      </c>
      <c r="BQ310" s="172">
        <v>44811</v>
      </c>
      <c r="BR310" s="3" t="s">
        <v>3098</v>
      </c>
      <c r="BS310" s="3">
        <v>2022</v>
      </c>
      <c r="BT310" s="3" t="s">
        <v>286</v>
      </c>
      <c r="BU310" s="3" t="s">
        <v>86</v>
      </c>
      <c r="BV310" s="3" t="s">
        <v>40</v>
      </c>
      <c r="BW310" s="3" t="s">
        <v>93</v>
      </c>
      <c r="BX310" s="3" t="s">
        <v>105</v>
      </c>
      <c r="BY310" s="3" t="s">
        <v>641</v>
      </c>
      <c r="BZ310" s="3" t="s">
        <v>105</v>
      </c>
      <c r="CA310" s="3" t="s">
        <v>303</v>
      </c>
      <c r="CB310" s="151" t="s">
        <v>3099</v>
      </c>
      <c r="CC310" s="151" t="s">
        <v>3100</v>
      </c>
      <c r="CD310" s="1"/>
      <c r="CE310" s="1"/>
      <c r="CF310" s="171" t="s">
        <v>1340</v>
      </c>
      <c r="CG310" s="171" t="s">
        <v>1341</v>
      </c>
      <c r="CH310" s="171" t="s">
        <v>167</v>
      </c>
      <c r="CI310" s="171" t="s">
        <v>477</v>
      </c>
    </row>
    <row r="311" spans="1:87" ht="90" x14ac:dyDescent="0.25">
      <c r="A311" s="87" t="s">
        <v>3101</v>
      </c>
      <c r="B311" s="175">
        <v>335</v>
      </c>
      <c r="C311" s="170" t="str">
        <f t="shared" si="32"/>
        <v>JEP-622-2022</v>
      </c>
      <c r="D311" s="3" t="s">
        <v>3102</v>
      </c>
      <c r="E311" s="3" t="s">
        <v>578</v>
      </c>
      <c r="F311" s="172">
        <v>44755</v>
      </c>
      <c r="G311" s="3" t="s">
        <v>3103</v>
      </c>
      <c r="H311" s="3" t="s">
        <v>29</v>
      </c>
      <c r="I311" s="3" t="s">
        <v>27</v>
      </c>
      <c r="J311" s="165">
        <v>1117513573</v>
      </c>
      <c r="K311" s="3">
        <v>6</v>
      </c>
      <c r="L311" s="3" t="s">
        <v>9</v>
      </c>
      <c r="M311" s="3" t="s">
        <v>3104</v>
      </c>
      <c r="N311" s="3" t="s">
        <v>3105</v>
      </c>
      <c r="O311" s="171" t="s">
        <v>12</v>
      </c>
      <c r="P311" s="171" t="s">
        <v>277</v>
      </c>
      <c r="Q311" s="3" t="s">
        <v>167</v>
      </c>
      <c r="R311" s="171" t="s">
        <v>779</v>
      </c>
      <c r="S311" s="171" t="s">
        <v>1355</v>
      </c>
      <c r="T311" s="171" t="s">
        <v>1356</v>
      </c>
      <c r="U311" s="171" t="s">
        <v>1357</v>
      </c>
      <c r="V311" s="171" t="s">
        <v>105</v>
      </c>
      <c r="W311" s="171" t="s">
        <v>105</v>
      </c>
      <c r="X311" s="171" t="s">
        <v>105</v>
      </c>
      <c r="Y311" s="171" t="s">
        <v>280</v>
      </c>
      <c r="Z311" s="115">
        <v>36140715</v>
      </c>
      <c r="AA311" s="171" t="s">
        <v>105</v>
      </c>
      <c r="AB311" s="171" t="s">
        <v>105</v>
      </c>
      <c r="AC311" s="153">
        <v>7228143</v>
      </c>
      <c r="AD311" s="153" t="s">
        <v>105</v>
      </c>
      <c r="AE311" s="175">
        <v>94922</v>
      </c>
      <c r="AF311" s="175">
        <v>333222</v>
      </c>
      <c r="AG311" s="175">
        <v>2018011001091</v>
      </c>
      <c r="AH311" s="172">
        <v>44761</v>
      </c>
      <c r="AI311" s="172">
        <v>44764</v>
      </c>
      <c r="AJ311" s="3" t="s">
        <v>105</v>
      </c>
      <c r="AK311" s="3" t="s">
        <v>105</v>
      </c>
      <c r="AL311" s="3" t="s">
        <v>105</v>
      </c>
      <c r="AM311" s="172" t="s">
        <v>105</v>
      </c>
      <c r="AN311" s="154">
        <v>2409380</v>
      </c>
      <c r="AO311" s="3">
        <v>44895</v>
      </c>
      <c r="AP311" s="154">
        <v>0</v>
      </c>
      <c r="AQ311" s="3" t="s">
        <v>105</v>
      </c>
      <c r="AR311" s="154">
        <v>0</v>
      </c>
      <c r="AS311" s="172" t="s">
        <v>105</v>
      </c>
      <c r="AT311" s="154">
        <v>0</v>
      </c>
      <c r="AU311" s="3" t="s">
        <v>105</v>
      </c>
      <c r="AV311" s="154">
        <v>0</v>
      </c>
      <c r="AW311" s="3" t="s">
        <v>105</v>
      </c>
      <c r="AX311" s="3">
        <v>0</v>
      </c>
      <c r="AY311" s="172" t="s">
        <v>105</v>
      </c>
      <c r="AZ311" s="3">
        <f t="shared" si="28"/>
        <v>31</v>
      </c>
      <c r="BA311" s="159">
        <f t="shared" si="29"/>
        <v>38550095</v>
      </c>
      <c r="BB311" s="171">
        <f t="shared" si="31"/>
        <v>0</v>
      </c>
      <c r="BC311" s="171">
        <v>0</v>
      </c>
      <c r="BD311" s="171">
        <v>0</v>
      </c>
      <c r="BE311" s="171">
        <v>0</v>
      </c>
      <c r="BF311" s="171">
        <v>0</v>
      </c>
      <c r="BG311" s="172">
        <v>44895</v>
      </c>
      <c r="BH311" s="172">
        <v>44926</v>
      </c>
      <c r="BI311" s="174">
        <f t="shared" ca="1" si="30"/>
        <v>-1203</v>
      </c>
      <c r="BJ311" s="3" t="s">
        <v>414</v>
      </c>
      <c r="BK311" s="172" t="s">
        <v>105</v>
      </c>
      <c r="BL311" s="3" t="s">
        <v>282</v>
      </c>
      <c r="BM311" s="3" t="s">
        <v>92</v>
      </c>
      <c r="BN311" s="3" t="s">
        <v>3106</v>
      </c>
      <c r="BO311" s="3">
        <v>0</v>
      </c>
      <c r="BP311" s="3" t="s">
        <v>416</v>
      </c>
      <c r="BQ311" s="172">
        <v>44761</v>
      </c>
      <c r="BR311" s="3" t="s">
        <v>3107</v>
      </c>
      <c r="BS311" s="3">
        <v>2022</v>
      </c>
      <c r="BT311" s="3" t="s">
        <v>286</v>
      </c>
      <c r="BU311" s="3" t="s">
        <v>3108</v>
      </c>
      <c r="BV311" s="3" t="s">
        <v>40</v>
      </c>
      <c r="BW311" s="3" t="s">
        <v>77</v>
      </c>
      <c r="BX311" s="3" t="s">
        <v>105</v>
      </c>
      <c r="BY311" s="3" t="s">
        <v>287</v>
      </c>
      <c r="BZ311" s="3" t="s">
        <v>105</v>
      </c>
      <c r="CA311" s="3" t="s">
        <v>303</v>
      </c>
      <c r="CB311" s="151" t="s">
        <v>3109</v>
      </c>
      <c r="CC311" s="151" t="s">
        <v>3110</v>
      </c>
      <c r="CD311" s="1"/>
      <c r="CE311" s="1"/>
      <c r="CF311" s="171" t="s">
        <v>1340</v>
      </c>
      <c r="CG311" s="171" t="s">
        <v>1341</v>
      </c>
      <c r="CH311" s="171" t="s">
        <v>167</v>
      </c>
      <c r="CI311" s="171" t="s">
        <v>477</v>
      </c>
    </row>
    <row r="312" spans="1:87" ht="90" x14ac:dyDescent="0.25">
      <c r="A312" s="87" t="s">
        <v>3111</v>
      </c>
      <c r="B312" s="175">
        <v>336</v>
      </c>
      <c r="C312" s="170" t="str">
        <f t="shared" si="32"/>
        <v>JEP-623-2022</v>
      </c>
      <c r="D312" s="3" t="s">
        <v>3112</v>
      </c>
      <c r="E312" s="3" t="s">
        <v>578</v>
      </c>
      <c r="F312" s="172">
        <v>44757</v>
      </c>
      <c r="G312" s="3" t="s">
        <v>3113</v>
      </c>
      <c r="H312" s="3" t="s">
        <v>29</v>
      </c>
      <c r="I312" s="3" t="s">
        <v>27</v>
      </c>
      <c r="J312" s="165">
        <v>1030543727</v>
      </c>
      <c r="K312" s="3">
        <v>6</v>
      </c>
      <c r="L312" s="3" t="s">
        <v>9</v>
      </c>
      <c r="M312" s="3" t="s">
        <v>474</v>
      </c>
      <c r="N312" s="3" t="s">
        <v>3114</v>
      </c>
      <c r="O312" s="171" t="s">
        <v>14</v>
      </c>
      <c r="P312" s="171" t="s">
        <v>277</v>
      </c>
      <c r="Q312" s="3" t="s">
        <v>167</v>
      </c>
      <c r="R312" s="171" t="s">
        <v>779</v>
      </c>
      <c r="S312" s="171" t="s">
        <v>1355</v>
      </c>
      <c r="T312" s="171" t="s">
        <v>1356</v>
      </c>
      <c r="U312" s="171" t="s">
        <v>1357</v>
      </c>
      <c r="V312" s="171" t="s">
        <v>105</v>
      </c>
      <c r="W312" s="171" t="s">
        <v>105</v>
      </c>
      <c r="X312" s="171" t="s">
        <v>105</v>
      </c>
      <c r="Y312" s="171" t="s">
        <v>280</v>
      </c>
      <c r="Z312" s="115">
        <v>18070350</v>
      </c>
      <c r="AA312" s="171" t="s">
        <v>105</v>
      </c>
      <c r="AB312" s="171" t="s">
        <v>105</v>
      </c>
      <c r="AC312" s="153">
        <v>3614070</v>
      </c>
      <c r="AD312" s="153" t="s">
        <v>105</v>
      </c>
      <c r="AE312" s="175">
        <v>95022</v>
      </c>
      <c r="AF312" s="175">
        <v>333122</v>
      </c>
      <c r="AG312" s="175">
        <v>2018011001091</v>
      </c>
      <c r="AH312" s="172">
        <v>44763</v>
      </c>
      <c r="AI312" s="172">
        <v>44764</v>
      </c>
      <c r="AJ312" s="3" t="s">
        <v>105</v>
      </c>
      <c r="AK312" s="3" t="s">
        <v>105</v>
      </c>
      <c r="AL312" s="3" t="s">
        <v>105</v>
      </c>
      <c r="AM312" s="172" t="s">
        <v>105</v>
      </c>
      <c r="AN312" s="154">
        <v>0</v>
      </c>
      <c r="AO312" s="3" t="s">
        <v>105</v>
      </c>
      <c r="AP312" s="154">
        <v>0</v>
      </c>
      <c r="AQ312" s="3" t="s">
        <v>105</v>
      </c>
      <c r="AR312" s="154">
        <v>0</v>
      </c>
      <c r="AS312" s="172" t="s">
        <v>105</v>
      </c>
      <c r="AT312" s="154">
        <v>0</v>
      </c>
      <c r="AU312" s="3" t="s">
        <v>105</v>
      </c>
      <c r="AV312" s="154">
        <v>0</v>
      </c>
      <c r="AW312" s="3" t="s">
        <v>105</v>
      </c>
      <c r="AX312" s="3">
        <v>0</v>
      </c>
      <c r="AY312" s="172" t="s">
        <v>105</v>
      </c>
      <c r="AZ312" s="3">
        <f t="shared" si="28"/>
        <v>0</v>
      </c>
      <c r="BA312" s="159">
        <f t="shared" si="29"/>
        <v>18070350</v>
      </c>
      <c r="BB312" s="171">
        <f t="shared" si="31"/>
        <v>0</v>
      </c>
      <c r="BC312" s="171">
        <v>0</v>
      </c>
      <c r="BD312" s="171">
        <v>0</v>
      </c>
      <c r="BE312" s="171">
        <v>0</v>
      </c>
      <c r="BF312" s="171">
        <v>0</v>
      </c>
      <c r="BG312" s="172">
        <v>44895</v>
      </c>
      <c r="BH312" s="172">
        <v>44895</v>
      </c>
      <c r="BI312" s="174">
        <f t="shared" ca="1" si="30"/>
        <v>-1234</v>
      </c>
      <c r="BJ312" s="3" t="s">
        <v>414</v>
      </c>
      <c r="BK312" s="172" t="s">
        <v>105</v>
      </c>
      <c r="BL312" s="3" t="s">
        <v>282</v>
      </c>
      <c r="BM312" s="3" t="s">
        <v>92</v>
      </c>
      <c r="BN312" s="3" t="s">
        <v>3115</v>
      </c>
      <c r="BO312" s="3">
        <v>0</v>
      </c>
      <c r="BP312" s="3" t="s">
        <v>416</v>
      </c>
      <c r="BQ312" s="172">
        <v>44764</v>
      </c>
      <c r="BR312" s="3" t="s">
        <v>3116</v>
      </c>
      <c r="BS312" s="3">
        <v>2022</v>
      </c>
      <c r="BT312" s="3" t="s">
        <v>286</v>
      </c>
      <c r="BU312" s="3" t="s">
        <v>86</v>
      </c>
      <c r="BV312" s="3" t="s">
        <v>40</v>
      </c>
      <c r="BW312" s="3" t="s">
        <v>93</v>
      </c>
      <c r="BX312" s="3" t="s">
        <v>105</v>
      </c>
      <c r="BY312" s="3" t="s">
        <v>418</v>
      </c>
      <c r="BZ312" s="3" t="s">
        <v>105</v>
      </c>
      <c r="CA312" s="3" t="s">
        <v>288</v>
      </c>
      <c r="CB312" s="151" t="s">
        <v>3117</v>
      </c>
      <c r="CC312" s="151" t="s">
        <v>3118</v>
      </c>
      <c r="CD312" s="1"/>
      <c r="CE312" s="1"/>
      <c r="CF312" s="171" t="s">
        <v>1340</v>
      </c>
      <c r="CG312" s="171" t="s">
        <v>1341</v>
      </c>
      <c r="CH312" s="171" t="s">
        <v>167</v>
      </c>
      <c r="CI312" s="171" t="s">
        <v>477</v>
      </c>
    </row>
    <row r="313" spans="1:87" ht="126" hidden="1" x14ac:dyDescent="0.25">
      <c r="A313" s="3" t="s">
        <v>3119</v>
      </c>
      <c r="B313" s="175">
        <v>337</v>
      </c>
      <c r="C313" s="170" t="str">
        <f t="shared" si="32"/>
        <v>JEP-158-2022</v>
      </c>
      <c r="D313" s="3" t="s">
        <v>3120</v>
      </c>
      <c r="E313" s="3" t="s">
        <v>578</v>
      </c>
      <c r="F313" s="172">
        <v>44574</v>
      </c>
      <c r="G313" s="3" t="s">
        <v>3121</v>
      </c>
      <c r="H313" s="3" t="s">
        <v>29</v>
      </c>
      <c r="I313" s="3" t="s">
        <v>27</v>
      </c>
      <c r="J313" s="165" t="s">
        <v>3122</v>
      </c>
      <c r="K313" s="3">
        <v>1</v>
      </c>
      <c r="L313" s="3" t="s">
        <v>9</v>
      </c>
      <c r="M313" s="3" t="s">
        <v>105</v>
      </c>
      <c r="N313" s="3" t="s">
        <v>2784</v>
      </c>
      <c r="O313" s="171" t="s">
        <v>14</v>
      </c>
      <c r="P313" s="3" t="s">
        <v>277</v>
      </c>
      <c r="Q313" s="3" t="s">
        <v>167</v>
      </c>
      <c r="R313" s="171" t="s">
        <v>779</v>
      </c>
      <c r="S313" s="171" t="s">
        <v>1355</v>
      </c>
      <c r="T313" s="171" t="s">
        <v>1356</v>
      </c>
      <c r="U313" s="171" t="s">
        <v>1357</v>
      </c>
      <c r="V313" s="171" t="s">
        <v>105</v>
      </c>
      <c r="W313" s="171" t="s">
        <v>105</v>
      </c>
      <c r="X313" s="171" t="s">
        <v>105</v>
      </c>
      <c r="Y313" s="171" t="s">
        <v>280</v>
      </c>
      <c r="Z313" s="115">
        <v>84810209</v>
      </c>
      <c r="AA313" s="171" t="s">
        <v>105</v>
      </c>
      <c r="AB313" s="171" t="s">
        <v>105</v>
      </c>
      <c r="AC313" s="153" t="s">
        <v>1495</v>
      </c>
      <c r="AD313" s="153" t="s">
        <v>105</v>
      </c>
      <c r="AE313" s="175">
        <v>39422</v>
      </c>
      <c r="AF313" s="175">
        <v>46422</v>
      </c>
      <c r="AG313" s="175">
        <v>2018011001091</v>
      </c>
      <c r="AH313" s="172">
        <v>44582</v>
      </c>
      <c r="AI313" s="172">
        <v>44585</v>
      </c>
      <c r="AJ313" s="3" t="s">
        <v>105</v>
      </c>
      <c r="AK313" s="173" t="s">
        <v>105</v>
      </c>
      <c r="AL313" s="3" t="s">
        <v>105</v>
      </c>
      <c r="AM313" s="172" t="s">
        <v>105</v>
      </c>
      <c r="AN313" s="154">
        <v>0</v>
      </c>
      <c r="AO313" s="3" t="s">
        <v>105</v>
      </c>
      <c r="AP313" s="154">
        <v>0</v>
      </c>
      <c r="AQ313" s="172" t="s">
        <v>105</v>
      </c>
      <c r="AR313" s="154">
        <v>0</v>
      </c>
      <c r="AS313" s="3" t="s">
        <v>105</v>
      </c>
      <c r="AT313" s="154">
        <v>0</v>
      </c>
      <c r="AU313" s="3" t="s">
        <v>105</v>
      </c>
      <c r="AV313" s="154">
        <v>0</v>
      </c>
      <c r="AW313" s="3" t="s">
        <v>105</v>
      </c>
      <c r="AX313" s="3">
        <v>0</v>
      </c>
      <c r="AY313" s="172" t="s">
        <v>105</v>
      </c>
      <c r="AZ313" s="3">
        <f t="shared" si="28"/>
        <v>0</v>
      </c>
      <c r="BA313" s="159">
        <f t="shared" si="29"/>
        <v>84810209</v>
      </c>
      <c r="BB313" s="171">
        <f t="shared" si="31"/>
        <v>0</v>
      </c>
      <c r="BC313" s="171">
        <v>0</v>
      </c>
      <c r="BD313" s="171">
        <v>0</v>
      </c>
      <c r="BE313" s="171">
        <v>0</v>
      </c>
      <c r="BF313" s="171">
        <v>0</v>
      </c>
      <c r="BG313" s="172">
        <v>44926</v>
      </c>
      <c r="BH313" s="172">
        <v>44926</v>
      </c>
      <c r="BI313" s="174">
        <f t="shared" ca="1" si="30"/>
        <v>-1203</v>
      </c>
      <c r="BJ313" s="3" t="s">
        <v>281</v>
      </c>
      <c r="BK313" s="172" t="s">
        <v>105</v>
      </c>
      <c r="BL313" s="3" t="s">
        <v>3123</v>
      </c>
      <c r="BM313" s="3" t="s">
        <v>298</v>
      </c>
      <c r="BN313" s="3" t="s">
        <v>3124</v>
      </c>
      <c r="BO313" s="3">
        <v>0</v>
      </c>
      <c r="BP313" s="3" t="s">
        <v>284</v>
      </c>
      <c r="BQ313" s="172">
        <v>44582</v>
      </c>
      <c r="BR313" s="3" t="s">
        <v>1238</v>
      </c>
      <c r="BS313" s="3">
        <v>2022</v>
      </c>
      <c r="BT313" s="151" t="s">
        <v>3125</v>
      </c>
      <c r="BU313" s="3" t="s">
        <v>105</v>
      </c>
      <c r="BV313" s="3" t="s">
        <v>40</v>
      </c>
      <c r="BW313" s="3" t="s">
        <v>93</v>
      </c>
      <c r="BX313" s="3" t="s">
        <v>105</v>
      </c>
      <c r="BY313" s="3" t="s">
        <v>920</v>
      </c>
      <c r="BZ313" s="3" t="s">
        <v>105</v>
      </c>
      <c r="CA313" s="3" t="s">
        <v>303</v>
      </c>
      <c r="CB313" s="3" t="s">
        <v>289</v>
      </c>
      <c r="CC313" s="204" t="s">
        <v>3126</v>
      </c>
      <c r="CD313" s="1"/>
      <c r="CE313" s="1"/>
      <c r="CF313" s="171" t="s">
        <v>1340</v>
      </c>
      <c r="CG313" s="171" t="s">
        <v>1341</v>
      </c>
      <c r="CH313" s="171" t="s">
        <v>167</v>
      </c>
      <c r="CI313" s="171" t="s">
        <v>477</v>
      </c>
    </row>
    <row r="314" spans="1:87" ht="409.5" hidden="1" x14ac:dyDescent="0.25">
      <c r="A314" s="3" t="s">
        <v>3127</v>
      </c>
      <c r="B314" s="175">
        <v>338</v>
      </c>
      <c r="C314" s="170" t="str">
        <f t="shared" si="32"/>
        <v>JEP-200-2022</v>
      </c>
      <c r="D314" s="3" t="s">
        <v>3128</v>
      </c>
      <c r="E314" s="3" t="s">
        <v>578</v>
      </c>
      <c r="F314" s="172">
        <v>44574</v>
      </c>
      <c r="G314" s="3" t="s">
        <v>3129</v>
      </c>
      <c r="H314" s="3" t="s">
        <v>29</v>
      </c>
      <c r="I314" s="3" t="s">
        <v>27</v>
      </c>
      <c r="J314" s="165">
        <v>11225969</v>
      </c>
      <c r="K314" s="3">
        <v>8</v>
      </c>
      <c r="L314" s="3" t="s">
        <v>9</v>
      </c>
      <c r="M314" s="3" t="s">
        <v>105</v>
      </c>
      <c r="N314" s="3" t="s">
        <v>2784</v>
      </c>
      <c r="O314" s="171" t="s">
        <v>14</v>
      </c>
      <c r="P314" s="3" t="s">
        <v>277</v>
      </c>
      <c r="Q314" s="3" t="s">
        <v>167</v>
      </c>
      <c r="R314" s="171" t="s">
        <v>779</v>
      </c>
      <c r="S314" s="171" t="s">
        <v>1355</v>
      </c>
      <c r="T314" s="171" t="s">
        <v>1356</v>
      </c>
      <c r="U314" s="171" t="s">
        <v>1357</v>
      </c>
      <c r="V314" s="171" t="s">
        <v>105</v>
      </c>
      <c r="W314" s="171" t="s">
        <v>105</v>
      </c>
      <c r="X314" s="171" t="s">
        <v>105</v>
      </c>
      <c r="Y314" s="171" t="s">
        <v>280</v>
      </c>
      <c r="Z314" s="115">
        <v>84810209</v>
      </c>
      <c r="AA314" s="171" t="s">
        <v>105</v>
      </c>
      <c r="AB314" s="171" t="s">
        <v>105</v>
      </c>
      <c r="AC314" s="153" t="s">
        <v>1495</v>
      </c>
      <c r="AD314" s="153" t="s">
        <v>105</v>
      </c>
      <c r="AE314" s="175">
        <v>39622</v>
      </c>
      <c r="AF314" s="175">
        <v>51322</v>
      </c>
      <c r="AG314" s="175" t="s">
        <v>732</v>
      </c>
      <c r="AH314" s="172">
        <v>44582</v>
      </c>
      <c r="AI314" s="172">
        <v>44585</v>
      </c>
      <c r="AJ314" s="3" t="s">
        <v>105</v>
      </c>
      <c r="AK314" s="173" t="s">
        <v>105</v>
      </c>
      <c r="AL314" s="3" t="s">
        <v>105</v>
      </c>
      <c r="AM314" s="172" t="s">
        <v>105</v>
      </c>
      <c r="AN314" s="154">
        <v>0</v>
      </c>
      <c r="AO314" s="3" t="s">
        <v>105</v>
      </c>
      <c r="AP314" s="154">
        <v>0</v>
      </c>
      <c r="AQ314" s="172" t="s">
        <v>105</v>
      </c>
      <c r="AR314" s="154">
        <v>0</v>
      </c>
      <c r="AS314" s="3" t="s">
        <v>105</v>
      </c>
      <c r="AT314" s="154">
        <v>0</v>
      </c>
      <c r="AU314" s="3" t="s">
        <v>105</v>
      </c>
      <c r="AV314" s="154">
        <v>0</v>
      </c>
      <c r="AW314" s="3" t="s">
        <v>105</v>
      </c>
      <c r="AX314" s="3">
        <v>0</v>
      </c>
      <c r="AY314" s="172" t="s">
        <v>105</v>
      </c>
      <c r="AZ314" s="3">
        <f t="shared" si="28"/>
        <v>0</v>
      </c>
      <c r="BA314" s="159">
        <f t="shared" si="29"/>
        <v>84810209</v>
      </c>
      <c r="BB314" s="171">
        <f t="shared" si="31"/>
        <v>0</v>
      </c>
      <c r="BC314" s="171">
        <v>0</v>
      </c>
      <c r="BD314" s="171">
        <v>0</v>
      </c>
      <c r="BE314" s="171">
        <v>0</v>
      </c>
      <c r="BF314" s="171">
        <v>0</v>
      </c>
      <c r="BG314" s="172">
        <v>44926</v>
      </c>
      <c r="BH314" s="172">
        <v>44926</v>
      </c>
      <c r="BI314" s="174">
        <f t="shared" ca="1" si="30"/>
        <v>-1203</v>
      </c>
      <c r="BJ314" s="3" t="s">
        <v>281</v>
      </c>
      <c r="BK314" s="172" t="s">
        <v>105</v>
      </c>
      <c r="BL314" s="3" t="s">
        <v>3130</v>
      </c>
      <c r="BM314" s="3" t="s">
        <v>92</v>
      </c>
      <c r="BN314" s="3" t="s">
        <v>3131</v>
      </c>
      <c r="BO314" s="3">
        <v>0</v>
      </c>
      <c r="BP314" s="3" t="s">
        <v>284</v>
      </c>
      <c r="BQ314" s="172">
        <v>44585</v>
      </c>
      <c r="BR314" s="3" t="s">
        <v>630</v>
      </c>
      <c r="BS314" s="3">
        <v>2022</v>
      </c>
      <c r="BT314" s="151" t="s">
        <v>3132</v>
      </c>
      <c r="BU314" s="3" t="s">
        <v>105</v>
      </c>
      <c r="BV314" s="3" t="s">
        <v>40</v>
      </c>
      <c r="BW314" s="3" t="s">
        <v>93</v>
      </c>
      <c r="BX314" s="3" t="s">
        <v>105</v>
      </c>
      <c r="BY314" s="3" t="s">
        <v>920</v>
      </c>
      <c r="BZ314" s="3" t="s">
        <v>105</v>
      </c>
      <c r="CA314" s="3" t="s">
        <v>288</v>
      </c>
      <c r="CB314" s="179" t="s">
        <v>3133</v>
      </c>
      <c r="CC314" s="204" t="s">
        <v>3134</v>
      </c>
      <c r="CD314" s="1"/>
      <c r="CE314" s="1"/>
      <c r="CF314" s="171" t="s">
        <v>1340</v>
      </c>
      <c r="CG314" s="171" t="s">
        <v>1341</v>
      </c>
      <c r="CH314" s="171" t="s">
        <v>167</v>
      </c>
      <c r="CI314" s="171" t="s">
        <v>477</v>
      </c>
    </row>
    <row r="315" spans="1:87" ht="396" hidden="1" x14ac:dyDescent="0.25">
      <c r="A315" s="3" t="s">
        <v>3135</v>
      </c>
      <c r="B315" s="175">
        <v>339</v>
      </c>
      <c r="C315" s="170" t="str">
        <f t="shared" si="32"/>
        <v>JEP-308-2022</v>
      </c>
      <c r="D315" s="3" t="s">
        <v>3136</v>
      </c>
      <c r="E315" s="3" t="s">
        <v>559</v>
      </c>
      <c r="F315" s="172">
        <v>44579</v>
      </c>
      <c r="G315" s="3" t="s">
        <v>3137</v>
      </c>
      <c r="H315" s="3" t="s">
        <v>29</v>
      </c>
      <c r="I315" s="3" t="s">
        <v>27</v>
      </c>
      <c r="J315" s="165">
        <v>1030539030</v>
      </c>
      <c r="K315" s="3">
        <v>6</v>
      </c>
      <c r="L315" s="3" t="s">
        <v>9</v>
      </c>
      <c r="M315" s="3" t="s">
        <v>105</v>
      </c>
      <c r="N315" s="3" t="s">
        <v>3138</v>
      </c>
      <c r="O315" s="171" t="s">
        <v>14</v>
      </c>
      <c r="P315" s="3" t="s">
        <v>277</v>
      </c>
      <c r="Q315" s="3" t="s">
        <v>167</v>
      </c>
      <c r="R315" s="171" t="s">
        <v>779</v>
      </c>
      <c r="S315" s="171" t="s">
        <v>1355</v>
      </c>
      <c r="T315" s="171" t="s">
        <v>1356</v>
      </c>
      <c r="U315" s="171" t="s">
        <v>1357</v>
      </c>
      <c r="V315" s="171" t="s">
        <v>105</v>
      </c>
      <c r="W315" s="171" t="s">
        <v>105</v>
      </c>
      <c r="X315" s="171" t="s">
        <v>105</v>
      </c>
      <c r="Y315" s="171" t="s">
        <v>280</v>
      </c>
      <c r="Z315" s="115">
        <v>33249441</v>
      </c>
      <c r="AA315" s="171" t="s">
        <v>105</v>
      </c>
      <c r="AB315" s="171" t="s">
        <v>105</v>
      </c>
      <c r="AC315" s="153" t="s">
        <v>3139</v>
      </c>
      <c r="AD315" s="153" t="s">
        <v>105</v>
      </c>
      <c r="AE315" s="175">
        <v>50622</v>
      </c>
      <c r="AF315" s="175">
        <v>56522</v>
      </c>
      <c r="AG315" s="175" t="s">
        <v>732</v>
      </c>
      <c r="AH315" s="172">
        <v>44585</v>
      </c>
      <c r="AI315" s="172">
        <v>44588</v>
      </c>
      <c r="AJ315" s="3" t="s">
        <v>105</v>
      </c>
      <c r="AK315" s="173" t="s">
        <v>105</v>
      </c>
      <c r="AL315" s="3" t="s">
        <v>105</v>
      </c>
      <c r="AM315" s="172" t="s">
        <v>105</v>
      </c>
      <c r="AN315" s="154">
        <v>0</v>
      </c>
      <c r="AO315" s="3" t="s">
        <v>105</v>
      </c>
      <c r="AP315" s="154">
        <v>0</v>
      </c>
      <c r="AQ315" s="172" t="s">
        <v>105</v>
      </c>
      <c r="AR315" s="154">
        <v>0</v>
      </c>
      <c r="AS315" s="172" t="s">
        <v>105</v>
      </c>
      <c r="AT315" s="154">
        <v>0</v>
      </c>
      <c r="AU315" s="3" t="s">
        <v>105</v>
      </c>
      <c r="AV315" s="154">
        <v>0</v>
      </c>
      <c r="AW315" s="3" t="s">
        <v>105</v>
      </c>
      <c r="AX315" s="3">
        <v>0</v>
      </c>
      <c r="AY315" s="172" t="s">
        <v>105</v>
      </c>
      <c r="AZ315" s="3">
        <f t="shared" si="28"/>
        <v>0</v>
      </c>
      <c r="BA315" s="159">
        <f t="shared" si="29"/>
        <v>33249441</v>
      </c>
      <c r="BB315" s="171">
        <f t="shared" si="31"/>
        <v>0</v>
      </c>
      <c r="BC315" s="171">
        <v>0</v>
      </c>
      <c r="BD315" s="171">
        <v>0</v>
      </c>
      <c r="BE315" s="171">
        <v>0</v>
      </c>
      <c r="BF315" s="171">
        <v>0</v>
      </c>
      <c r="BG315" s="172">
        <v>44926</v>
      </c>
      <c r="BH315" s="172">
        <v>44926</v>
      </c>
      <c r="BI315" s="174">
        <f t="shared" ca="1" si="30"/>
        <v>-1203</v>
      </c>
      <c r="BJ315" s="3" t="s">
        <v>281</v>
      </c>
      <c r="BK315" s="172" t="s">
        <v>105</v>
      </c>
      <c r="BL315" s="3" t="s">
        <v>282</v>
      </c>
      <c r="BM315" s="3" t="s">
        <v>298</v>
      </c>
      <c r="BN315" s="3" t="s">
        <v>3140</v>
      </c>
      <c r="BO315" s="3">
        <v>0</v>
      </c>
      <c r="BP315" s="3" t="s">
        <v>394</v>
      </c>
      <c r="BQ315" s="172">
        <v>44587</v>
      </c>
      <c r="BR315" s="3" t="s">
        <v>369</v>
      </c>
      <c r="BS315" s="3">
        <v>2022</v>
      </c>
      <c r="BT315" s="151" t="s">
        <v>3141</v>
      </c>
      <c r="BU315" s="3" t="s">
        <v>86</v>
      </c>
      <c r="BV315" s="3" t="s">
        <v>40</v>
      </c>
      <c r="BW315" s="3" t="s">
        <v>93</v>
      </c>
      <c r="BX315" s="3" t="s">
        <v>105</v>
      </c>
      <c r="BY315" s="3" t="s">
        <v>3142</v>
      </c>
      <c r="BZ315" s="3" t="s">
        <v>105</v>
      </c>
      <c r="CA315" s="3" t="s">
        <v>288</v>
      </c>
      <c r="CB315" s="3" t="s">
        <v>289</v>
      </c>
      <c r="CC315" s="151" t="s">
        <v>3143</v>
      </c>
      <c r="CD315" s="1"/>
      <c r="CE315" s="1"/>
      <c r="CF315" s="171" t="s">
        <v>1340</v>
      </c>
      <c r="CG315" s="171" t="s">
        <v>1341</v>
      </c>
      <c r="CH315" s="171" t="s">
        <v>167</v>
      </c>
      <c r="CI315" s="171" t="s">
        <v>477</v>
      </c>
    </row>
    <row r="316" spans="1:87" ht="90" hidden="1" x14ac:dyDescent="0.25">
      <c r="A316" s="3" t="s">
        <v>3144</v>
      </c>
      <c r="B316" s="175">
        <v>340</v>
      </c>
      <c r="C316" s="170" t="str">
        <f t="shared" si="32"/>
        <v>JEP-361-2022</v>
      </c>
      <c r="D316" s="3" t="s">
        <v>3145</v>
      </c>
      <c r="E316" s="3" t="s">
        <v>578</v>
      </c>
      <c r="F316" s="172">
        <v>44579</v>
      </c>
      <c r="G316" s="3" t="s">
        <v>3146</v>
      </c>
      <c r="H316" s="3" t="s">
        <v>29</v>
      </c>
      <c r="I316" s="3" t="s">
        <v>27</v>
      </c>
      <c r="J316" s="165">
        <v>5449759</v>
      </c>
      <c r="K316" s="3">
        <v>8</v>
      </c>
      <c r="L316" s="3" t="s">
        <v>9</v>
      </c>
      <c r="M316" s="3" t="s">
        <v>105</v>
      </c>
      <c r="N316" s="3" t="s">
        <v>3147</v>
      </c>
      <c r="O316" s="171" t="s">
        <v>14</v>
      </c>
      <c r="P316" s="3" t="s">
        <v>277</v>
      </c>
      <c r="Q316" s="3" t="s">
        <v>167</v>
      </c>
      <c r="R316" s="171" t="s">
        <v>779</v>
      </c>
      <c r="S316" s="171" t="s">
        <v>1355</v>
      </c>
      <c r="T316" s="171" t="s">
        <v>1356</v>
      </c>
      <c r="U316" s="171" t="s">
        <v>1357</v>
      </c>
      <c r="V316" s="171" t="s">
        <v>105</v>
      </c>
      <c r="W316" s="171" t="s">
        <v>105</v>
      </c>
      <c r="X316" s="171" t="s">
        <v>105</v>
      </c>
      <c r="Y316" s="171" t="s">
        <v>280</v>
      </c>
      <c r="Z316" s="115">
        <v>83123643</v>
      </c>
      <c r="AA316" s="171" t="s">
        <v>105</v>
      </c>
      <c r="AB316" s="171" t="s">
        <v>105</v>
      </c>
      <c r="AC316" s="153">
        <v>7228143</v>
      </c>
      <c r="AD316" s="153" t="s">
        <v>105</v>
      </c>
      <c r="AE316" s="175">
        <v>50422</v>
      </c>
      <c r="AF316" s="175">
        <v>64022</v>
      </c>
      <c r="AG316" s="175">
        <v>2018011001091</v>
      </c>
      <c r="AH316" s="172">
        <v>44587</v>
      </c>
      <c r="AI316" s="172">
        <v>44592</v>
      </c>
      <c r="AJ316" s="3" t="s">
        <v>105</v>
      </c>
      <c r="AK316" s="173" t="s">
        <v>105</v>
      </c>
      <c r="AL316" s="3" t="s">
        <v>105</v>
      </c>
      <c r="AM316" s="172" t="s">
        <v>105</v>
      </c>
      <c r="AN316" s="154">
        <v>0</v>
      </c>
      <c r="AO316" s="3" t="s">
        <v>105</v>
      </c>
      <c r="AP316" s="154">
        <v>0</v>
      </c>
      <c r="AQ316" s="172" t="s">
        <v>105</v>
      </c>
      <c r="AR316" s="154">
        <v>0</v>
      </c>
      <c r="AS316" s="172" t="s">
        <v>105</v>
      </c>
      <c r="AT316" s="154">
        <v>0</v>
      </c>
      <c r="AU316" s="3" t="s">
        <v>105</v>
      </c>
      <c r="AV316" s="154">
        <v>0</v>
      </c>
      <c r="AW316" s="3" t="s">
        <v>105</v>
      </c>
      <c r="AX316" s="3">
        <v>0</v>
      </c>
      <c r="AY316" s="172" t="s">
        <v>105</v>
      </c>
      <c r="AZ316" s="3">
        <f t="shared" si="28"/>
        <v>0</v>
      </c>
      <c r="BA316" s="159">
        <f t="shared" si="29"/>
        <v>83123643</v>
      </c>
      <c r="BB316" s="171">
        <f t="shared" si="31"/>
        <v>0</v>
      </c>
      <c r="BC316" s="171">
        <v>0</v>
      </c>
      <c r="BD316" s="171">
        <v>0</v>
      </c>
      <c r="BE316" s="171">
        <v>0</v>
      </c>
      <c r="BF316" s="171">
        <v>0</v>
      </c>
      <c r="BG316" s="172">
        <v>44926</v>
      </c>
      <c r="BH316" s="172">
        <v>44926</v>
      </c>
      <c r="BI316" s="174">
        <f t="shared" ca="1" si="30"/>
        <v>-1203</v>
      </c>
      <c r="BJ316" s="3" t="s">
        <v>281</v>
      </c>
      <c r="BK316" s="172" t="s">
        <v>105</v>
      </c>
      <c r="BL316" s="3" t="s">
        <v>282</v>
      </c>
      <c r="BM316" s="3" t="s">
        <v>298</v>
      </c>
      <c r="BN316" s="3" t="s">
        <v>3148</v>
      </c>
      <c r="BO316" s="3">
        <v>0</v>
      </c>
      <c r="BP316" s="3" t="s">
        <v>284</v>
      </c>
      <c r="BQ316" s="172">
        <v>44587</v>
      </c>
      <c r="BR316" s="3" t="s">
        <v>3149</v>
      </c>
      <c r="BS316" s="3">
        <v>2022</v>
      </c>
      <c r="BT316" s="3" t="s">
        <v>286</v>
      </c>
      <c r="BU316" s="3" t="s">
        <v>86</v>
      </c>
      <c r="BV316" s="3" t="s">
        <v>40</v>
      </c>
      <c r="BW316" s="3" t="s">
        <v>93</v>
      </c>
      <c r="BX316" s="3" t="s">
        <v>105</v>
      </c>
      <c r="BY316" s="3" t="s">
        <v>418</v>
      </c>
      <c r="BZ316" s="3" t="s">
        <v>105</v>
      </c>
      <c r="CA316" s="3" t="s">
        <v>288</v>
      </c>
      <c r="CB316" s="151" t="s">
        <v>3150</v>
      </c>
      <c r="CC316" s="151" t="s">
        <v>3151</v>
      </c>
      <c r="CD316" s="1"/>
      <c r="CE316" s="1"/>
      <c r="CF316" s="171" t="s">
        <v>1340</v>
      </c>
      <c r="CG316" s="171" t="s">
        <v>1341</v>
      </c>
      <c r="CH316" s="171" t="s">
        <v>167</v>
      </c>
      <c r="CI316" s="171" t="s">
        <v>477</v>
      </c>
    </row>
    <row r="317" spans="1:87" ht="360" hidden="1" x14ac:dyDescent="0.25">
      <c r="A317" s="3" t="s">
        <v>3152</v>
      </c>
      <c r="B317" s="175">
        <v>341</v>
      </c>
      <c r="C317" s="170" t="str">
        <f t="shared" si="32"/>
        <v>JEP-307-2022</v>
      </c>
      <c r="D317" s="3" t="s">
        <v>3153</v>
      </c>
      <c r="E317" s="3" t="s">
        <v>559</v>
      </c>
      <c r="F317" s="172">
        <v>44579</v>
      </c>
      <c r="G317" s="3" t="s">
        <v>3154</v>
      </c>
      <c r="H317" s="3" t="s">
        <v>29</v>
      </c>
      <c r="I317" s="3" t="s">
        <v>27</v>
      </c>
      <c r="J317" s="165">
        <v>72153872</v>
      </c>
      <c r="K317" s="3">
        <v>4</v>
      </c>
      <c r="L317" s="3" t="s">
        <v>9</v>
      </c>
      <c r="M317" s="3" t="s">
        <v>105</v>
      </c>
      <c r="N317" s="3" t="s">
        <v>3155</v>
      </c>
      <c r="O317" s="171" t="s">
        <v>14</v>
      </c>
      <c r="P317" s="3" t="s">
        <v>277</v>
      </c>
      <c r="Q317" s="3" t="s">
        <v>167</v>
      </c>
      <c r="R317" s="171" t="s">
        <v>779</v>
      </c>
      <c r="S317" s="171" t="s">
        <v>1355</v>
      </c>
      <c r="T317" s="171" t="s">
        <v>1356</v>
      </c>
      <c r="U317" s="171" t="s">
        <v>1357</v>
      </c>
      <c r="V317" s="171" t="s">
        <v>105</v>
      </c>
      <c r="W317" s="171" t="s">
        <v>105</v>
      </c>
      <c r="X317" s="171" t="s">
        <v>105</v>
      </c>
      <c r="Y317" s="171" t="s">
        <v>280</v>
      </c>
      <c r="Z317" s="115">
        <v>59849018</v>
      </c>
      <c r="AA317" s="171" t="s">
        <v>105</v>
      </c>
      <c r="AB317" s="171" t="s">
        <v>105</v>
      </c>
      <c r="AC317" s="153">
        <v>5204263</v>
      </c>
      <c r="AD317" s="153" t="s">
        <v>105</v>
      </c>
      <c r="AE317" s="175">
        <v>50322</v>
      </c>
      <c r="AF317" s="175">
        <v>54222</v>
      </c>
      <c r="AG317" s="175">
        <v>2018011001091</v>
      </c>
      <c r="AH317" s="172">
        <v>44585</v>
      </c>
      <c r="AI317" s="172">
        <v>44586</v>
      </c>
      <c r="AJ317" s="3" t="s">
        <v>105</v>
      </c>
      <c r="AK317" s="173" t="s">
        <v>105</v>
      </c>
      <c r="AL317" s="3" t="s">
        <v>105</v>
      </c>
      <c r="AM317" s="172" t="s">
        <v>105</v>
      </c>
      <c r="AN317" s="154">
        <v>0</v>
      </c>
      <c r="AO317" s="3" t="s">
        <v>105</v>
      </c>
      <c r="AP317" s="154">
        <v>0</v>
      </c>
      <c r="AQ317" s="172" t="s">
        <v>105</v>
      </c>
      <c r="AR317" s="154">
        <v>0</v>
      </c>
      <c r="AS317" s="172" t="s">
        <v>105</v>
      </c>
      <c r="AT317" s="154">
        <v>0</v>
      </c>
      <c r="AU317" s="3" t="s">
        <v>105</v>
      </c>
      <c r="AV317" s="154">
        <v>0</v>
      </c>
      <c r="AW317" s="3" t="s">
        <v>105</v>
      </c>
      <c r="AX317" s="3">
        <v>0</v>
      </c>
      <c r="AY317" s="172" t="s">
        <v>105</v>
      </c>
      <c r="AZ317" s="3">
        <f t="shared" si="28"/>
        <v>0</v>
      </c>
      <c r="BA317" s="159">
        <f t="shared" si="29"/>
        <v>59849018</v>
      </c>
      <c r="BB317" s="171">
        <f t="shared" si="31"/>
        <v>0</v>
      </c>
      <c r="BC317" s="171">
        <v>0</v>
      </c>
      <c r="BD317" s="171">
        <v>0</v>
      </c>
      <c r="BE317" s="171">
        <v>0</v>
      </c>
      <c r="BF317" s="171">
        <v>0</v>
      </c>
      <c r="BG317" s="172">
        <v>44926</v>
      </c>
      <c r="BH317" s="172">
        <v>44926</v>
      </c>
      <c r="BI317" s="174">
        <f t="shared" ca="1" si="30"/>
        <v>-1203</v>
      </c>
      <c r="BJ317" s="3" t="s">
        <v>281</v>
      </c>
      <c r="BK317" s="172" t="s">
        <v>105</v>
      </c>
      <c r="BL317" s="3" t="s">
        <v>282</v>
      </c>
      <c r="BM317" s="3" t="s">
        <v>298</v>
      </c>
      <c r="BN317" s="3" t="s">
        <v>3156</v>
      </c>
      <c r="BO317" s="3">
        <v>0</v>
      </c>
      <c r="BP317" s="3" t="s">
        <v>394</v>
      </c>
      <c r="BQ317" s="172">
        <v>44585</v>
      </c>
      <c r="BR317" s="3" t="s">
        <v>369</v>
      </c>
      <c r="BS317" s="3">
        <v>2022</v>
      </c>
      <c r="BT317" s="151" t="s">
        <v>3157</v>
      </c>
      <c r="BU317" s="3" t="s">
        <v>86</v>
      </c>
      <c r="BV317" s="3" t="s">
        <v>40</v>
      </c>
      <c r="BW317" s="3" t="s">
        <v>93</v>
      </c>
      <c r="BX317" s="3" t="s">
        <v>105</v>
      </c>
      <c r="BY317" s="3" t="s">
        <v>671</v>
      </c>
      <c r="BZ317" s="3" t="s">
        <v>105</v>
      </c>
      <c r="CA317" s="3" t="s">
        <v>288</v>
      </c>
      <c r="CB317" s="3" t="s">
        <v>289</v>
      </c>
      <c r="CC317" s="151" t="s">
        <v>3158</v>
      </c>
      <c r="CD317" s="1"/>
      <c r="CE317" s="1"/>
      <c r="CF317" s="171" t="s">
        <v>1340</v>
      </c>
      <c r="CG317" s="171" t="s">
        <v>1341</v>
      </c>
      <c r="CH317" s="171" t="s">
        <v>167</v>
      </c>
      <c r="CI317" s="171" t="s">
        <v>477</v>
      </c>
    </row>
    <row r="318" spans="1:87" ht="126" hidden="1" x14ac:dyDescent="0.25">
      <c r="A318" s="3" t="s">
        <v>3159</v>
      </c>
      <c r="B318" s="175">
        <v>342</v>
      </c>
      <c r="C318" s="170" t="str">
        <f t="shared" si="32"/>
        <v>JEP-251-2022</v>
      </c>
      <c r="D318" s="3" t="s">
        <v>3160</v>
      </c>
      <c r="E318" s="3" t="s">
        <v>578</v>
      </c>
      <c r="F318" s="172">
        <v>44579</v>
      </c>
      <c r="G318" s="3" t="s">
        <v>3161</v>
      </c>
      <c r="H318" s="3" t="s">
        <v>29</v>
      </c>
      <c r="I318" s="3" t="s">
        <v>27</v>
      </c>
      <c r="J318" s="165">
        <v>19441797</v>
      </c>
      <c r="K318" s="3">
        <v>2</v>
      </c>
      <c r="L318" s="3" t="s">
        <v>9</v>
      </c>
      <c r="M318" s="3" t="s">
        <v>105</v>
      </c>
      <c r="N318" s="3" t="s">
        <v>3162</v>
      </c>
      <c r="O318" s="171" t="s">
        <v>14</v>
      </c>
      <c r="P318" s="3" t="s">
        <v>277</v>
      </c>
      <c r="Q318" s="3" t="s">
        <v>167</v>
      </c>
      <c r="R318" s="171" t="s">
        <v>779</v>
      </c>
      <c r="S318" s="171" t="s">
        <v>1355</v>
      </c>
      <c r="T318" s="171" t="s">
        <v>1356</v>
      </c>
      <c r="U318" s="171" t="s">
        <v>1357</v>
      </c>
      <c r="V318" s="171" t="s">
        <v>105</v>
      </c>
      <c r="W318" s="171" t="s">
        <v>105</v>
      </c>
      <c r="X318" s="171" t="s">
        <v>105</v>
      </c>
      <c r="Y318" s="171" t="s">
        <v>280</v>
      </c>
      <c r="Z318" s="115">
        <v>83123643</v>
      </c>
      <c r="AA318" s="171" t="s">
        <v>105</v>
      </c>
      <c r="AB318" s="171" t="s">
        <v>105</v>
      </c>
      <c r="AC318" s="153">
        <v>7228143</v>
      </c>
      <c r="AD318" s="153" t="s">
        <v>105</v>
      </c>
      <c r="AE318" s="175">
        <v>50222</v>
      </c>
      <c r="AF318" s="175" t="s">
        <v>3163</v>
      </c>
      <c r="AG318" s="175">
        <v>2018011001091</v>
      </c>
      <c r="AH318" s="172">
        <v>44585</v>
      </c>
      <c r="AI318" s="172">
        <v>44589</v>
      </c>
      <c r="AJ318" s="3" t="s">
        <v>105</v>
      </c>
      <c r="AK318" s="173" t="s">
        <v>105</v>
      </c>
      <c r="AL318" s="3" t="s">
        <v>105</v>
      </c>
      <c r="AM318" s="172" t="s">
        <v>105</v>
      </c>
      <c r="AN318" s="154">
        <v>0</v>
      </c>
      <c r="AO318" s="3" t="s">
        <v>105</v>
      </c>
      <c r="AP318" s="154">
        <v>0</v>
      </c>
      <c r="AQ318" s="172" t="s">
        <v>105</v>
      </c>
      <c r="AR318" s="154">
        <v>0</v>
      </c>
      <c r="AS318" s="172" t="s">
        <v>105</v>
      </c>
      <c r="AT318" s="154">
        <v>0</v>
      </c>
      <c r="AU318" s="3" t="s">
        <v>105</v>
      </c>
      <c r="AV318" s="154">
        <v>0</v>
      </c>
      <c r="AW318" s="3" t="s">
        <v>105</v>
      </c>
      <c r="AX318" s="3">
        <v>0</v>
      </c>
      <c r="AY318" s="172" t="s">
        <v>105</v>
      </c>
      <c r="AZ318" s="3">
        <f t="shared" si="28"/>
        <v>0</v>
      </c>
      <c r="BA318" s="159">
        <f t="shared" si="29"/>
        <v>83123643</v>
      </c>
      <c r="BB318" s="171">
        <f t="shared" si="31"/>
        <v>0</v>
      </c>
      <c r="BC318" s="171">
        <v>0</v>
      </c>
      <c r="BD318" s="171">
        <v>0</v>
      </c>
      <c r="BE318" s="171">
        <v>0</v>
      </c>
      <c r="BF318" s="171">
        <v>0</v>
      </c>
      <c r="BG318" s="172">
        <v>44926</v>
      </c>
      <c r="BH318" s="172">
        <v>44926</v>
      </c>
      <c r="BI318" s="174">
        <f t="shared" ca="1" si="30"/>
        <v>-1203</v>
      </c>
      <c r="BJ318" s="3" t="s">
        <v>281</v>
      </c>
      <c r="BK318" s="172" t="s">
        <v>105</v>
      </c>
      <c r="BL318" s="3" t="s">
        <v>2387</v>
      </c>
      <c r="BM318" s="3" t="s">
        <v>92</v>
      </c>
      <c r="BN318" s="3" t="s">
        <v>3164</v>
      </c>
      <c r="BO318" s="3">
        <v>0</v>
      </c>
      <c r="BP318" s="172" t="s">
        <v>394</v>
      </c>
      <c r="BQ318" s="172">
        <v>44585</v>
      </c>
      <c r="BR318" s="3" t="s">
        <v>2508</v>
      </c>
      <c r="BS318" s="3">
        <v>2022</v>
      </c>
      <c r="BT318" s="151" t="s">
        <v>3165</v>
      </c>
      <c r="BU318" s="3" t="s">
        <v>105</v>
      </c>
      <c r="BV318" s="3" t="s">
        <v>40</v>
      </c>
      <c r="BW318" s="3" t="s">
        <v>93</v>
      </c>
      <c r="BX318" s="3" t="s">
        <v>105</v>
      </c>
      <c r="BY318" s="3" t="s">
        <v>418</v>
      </c>
      <c r="BZ318" s="3" t="s">
        <v>105</v>
      </c>
      <c r="CA318" s="3" t="s">
        <v>288</v>
      </c>
      <c r="CB318" s="3" t="s">
        <v>289</v>
      </c>
      <c r="CC318" s="203" t="s">
        <v>3166</v>
      </c>
      <c r="CD318" s="1"/>
      <c r="CE318" s="1"/>
      <c r="CF318" s="171" t="s">
        <v>1340</v>
      </c>
      <c r="CG318" s="171" t="s">
        <v>1341</v>
      </c>
      <c r="CH318" s="171" t="s">
        <v>167</v>
      </c>
      <c r="CI318" s="171" t="s">
        <v>477</v>
      </c>
    </row>
    <row r="319" spans="1:87" ht="90" hidden="1" x14ac:dyDescent="0.25">
      <c r="A319" s="3" t="s">
        <v>3167</v>
      </c>
      <c r="B319" s="175">
        <v>343</v>
      </c>
      <c r="C319" s="170" t="str">
        <f t="shared" si="32"/>
        <v>JEP-314-2022</v>
      </c>
      <c r="D319" s="3" t="s">
        <v>3168</v>
      </c>
      <c r="E319" s="3" t="s">
        <v>578</v>
      </c>
      <c r="F319" s="172">
        <v>44582</v>
      </c>
      <c r="G319" s="3" t="s">
        <v>3169</v>
      </c>
      <c r="H319" s="3" t="s">
        <v>29</v>
      </c>
      <c r="I319" s="3" t="s">
        <v>27</v>
      </c>
      <c r="J319" s="165">
        <v>1018452963</v>
      </c>
      <c r="K319" s="3">
        <v>3</v>
      </c>
      <c r="L319" s="3" t="s">
        <v>9</v>
      </c>
      <c r="M319" s="3" t="s">
        <v>105</v>
      </c>
      <c r="N319" s="3" t="s">
        <v>3170</v>
      </c>
      <c r="O319" s="171" t="s">
        <v>14</v>
      </c>
      <c r="P319" s="3" t="s">
        <v>277</v>
      </c>
      <c r="Q319" s="3" t="s">
        <v>167</v>
      </c>
      <c r="R319" s="171" t="s">
        <v>779</v>
      </c>
      <c r="S319" s="171" t="s">
        <v>1355</v>
      </c>
      <c r="T319" s="171" t="s">
        <v>1356</v>
      </c>
      <c r="U319" s="171" t="s">
        <v>1357</v>
      </c>
      <c r="V319" s="171" t="s">
        <v>105</v>
      </c>
      <c r="W319" s="171" t="s">
        <v>105</v>
      </c>
      <c r="X319" s="171" t="s">
        <v>105</v>
      </c>
      <c r="Y319" s="171" t="s">
        <v>280</v>
      </c>
      <c r="Z319" s="115">
        <v>59849018</v>
      </c>
      <c r="AA319" s="171" t="s">
        <v>105</v>
      </c>
      <c r="AB319" s="171" t="s">
        <v>105</v>
      </c>
      <c r="AC319" s="153" t="s">
        <v>434</v>
      </c>
      <c r="AD319" s="153" t="s">
        <v>105</v>
      </c>
      <c r="AE319" s="175">
        <v>50122</v>
      </c>
      <c r="AF319" s="175">
        <v>64522</v>
      </c>
      <c r="AG319" s="175" t="s">
        <v>732</v>
      </c>
      <c r="AH319" s="172">
        <v>44585</v>
      </c>
      <c r="AI319" s="172">
        <v>44592</v>
      </c>
      <c r="AJ319" s="3" t="s">
        <v>105</v>
      </c>
      <c r="AK319" s="173" t="s">
        <v>105</v>
      </c>
      <c r="AL319" s="3" t="s">
        <v>105</v>
      </c>
      <c r="AM319" s="172" t="s">
        <v>105</v>
      </c>
      <c r="AN319" s="154">
        <v>0</v>
      </c>
      <c r="AO319" s="3" t="s">
        <v>105</v>
      </c>
      <c r="AP319" s="154">
        <v>0</v>
      </c>
      <c r="AQ319" s="172" t="s">
        <v>105</v>
      </c>
      <c r="AR319" s="154">
        <v>0</v>
      </c>
      <c r="AS319" s="172" t="s">
        <v>105</v>
      </c>
      <c r="AT319" s="154">
        <v>0</v>
      </c>
      <c r="AU319" s="3" t="s">
        <v>105</v>
      </c>
      <c r="AV319" s="154">
        <v>0</v>
      </c>
      <c r="AW319" s="3" t="s">
        <v>105</v>
      </c>
      <c r="AX319" s="3">
        <v>0</v>
      </c>
      <c r="AY319" s="172" t="s">
        <v>105</v>
      </c>
      <c r="AZ319" s="3">
        <f t="shared" si="28"/>
        <v>0</v>
      </c>
      <c r="BA319" s="159">
        <f t="shared" si="29"/>
        <v>59849018</v>
      </c>
      <c r="BB319" s="171">
        <f t="shared" si="31"/>
        <v>0</v>
      </c>
      <c r="BC319" s="171">
        <v>0</v>
      </c>
      <c r="BD319" s="171">
        <v>0</v>
      </c>
      <c r="BE319" s="171">
        <v>0</v>
      </c>
      <c r="BF319" s="171">
        <v>0</v>
      </c>
      <c r="BG319" s="172">
        <v>44926</v>
      </c>
      <c r="BH319" s="172">
        <v>44926</v>
      </c>
      <c r="BI319" s="174">
        <f t="shared" ca="1" si="30"/>
        <v>-1203</v>
      </c>
      <c r="BJ319" s="3" t="s">
        <v>281</v>
      </c>
      <c r="BK319" s="172" t="s">
        <v>105</v>
      </c>
      <c r="BL319" s="3" t="s">
        <v>282</v>
      </c>
      <c r="BM319" s="3" t="s">
        <v>298</v>
      </c>
      <c r="BN319" s="3" t="s">
        <v>3171</v>
      </c>
      <c r="BO319" s="3">
        <v>0</v>
      </c>
      <c r="BP319" s="3" t="s">
        <v>310</v>
      </c>
      <c r="BQ319" s="172">
        <v>44586</v>
      </c>
      <c r="BR319" s="3" t="s">
        <v>3172</v>
      </c>
      <c r="BS319" s="3">
        <v>2022</v>
      </c>
      <c r="BT319" s="3" t="s">
        <v>286</v>
      </c>
      <c r="BU319" s="3" t="s">
        <v>86</v>
      </c>
      <c r="BV319" s="3" t="s">
        <v>40</v>
      </c>
      <c r="BW319" s="3" t="s">
        <v>93</v>
      </c>
      <c r="BX319" s="3" t="s">
        <v>105</v>
      </c>
      <c r="BY319" s="3" t="s">
        <v>302</v>
      </c>
      <c r="BZ319" s="3" t="s">
        <v>105</v>
      </c>
      <c r="CA319" s="3" t="s">
        <v>288</v>
      </c>
      <c r="CB319" s="3" t="s">
        <v>289</v>
      </c>
      <c r="CC319" s="151" t="s">
        <v>3173</v>
      </c>
      <c r="CD319" s="1"/>
      <c r="CE319" s="1"/>
      <c r="CF319" s="171" t="s">
        <v>1340</v>
      </c>
      <c r="CG319" s="171" t="s">
        <v>1341</v>
      </c>
      <c r="CH319" s="171" t="s">
        <v>167</v>
      </c>
      <c r="CI319" s="171" t="s">
        <v>477</v>
      </c>
    </row>
    <row r="320" spans="1:87" ht="396" hidden="1" x14ac:dyDescent="0.25">
      <c r="A320" s="3" t="s">
        <v>3174</v>
      </c>
      <c r="B320" s="175">
        <v>344</v>
      </c>
      <c r="C320" s="170" t="str">
        <f t="shared" si="32"/>
        <v>JEP-306-2022</v>
      </c>
      <c r="D320" s="3" t="s">
        <v>3175</v>
      </c>
      <c r="E320" s="3" t="s">
        <v>559</v>
      </c>
      <c r="F320" s="172">
        <v>44579</v>
      </c>
      <c r="G320" s="3" t="s">
        <v>3176</v>
      </c>
      <c r="H320" s="3" t="s">
        <v>29</v>
      </c>
      <c r="I320" s="3" t="s">
        <v>27</v>
      </c>
      <c r="J320" s="165">
        <v>39410368</v>
      </c>
      <c r="K320" s="3">
        <v>6</v>
      </c>
      <c r="L320" s="3" t="s">
        <v>9</v>
      </c>
      <c r="M320" s="3" t="s">
        <v>105</v>
      </c>
      <c r="N320" s="3" t="s">
        <v>2874</v>
      </c>
      <c r="O320" s="171" t="s">
        <v>14</v>
      </c>
      <c r="P320" s="3" t="s">
        <v>277</v>
      </c>
      <c r="Q320" s="3" t="s">
        <v>167</v>
      </c>
      <c r="R320" s="171" t="s">
        <v>779</v>
      </c>
      <c r="S320" s="171" t="s">
        <v>1355</v>
      </c>
      <c r="T320" s="171" t="s">
        <v>1356</v>
      </c>
      <c r="U320" s="171" t="s">
        <v>1357</v>
      </c>
      <c r="V320" s="171" t="s">
        <v>105</v>
      </c>
      <c r="W320" s="171" t="s">
        <v>105</v>
      </c>
      <c r="X320" s="171" t="s">
        <v>105</v>
      </c>
      <c r="Y320" s="171" t="s">
        <v>280</v>
      </c>
      <c r="Z320" s="115">
        <v>69823860</v>
      </c>
      <c r="AA320" s="171" t="s">
        <v>105</v>
      </c>
      <c r="AB320" s="171" t="s">
        <v>105</v>
      </c>
      <c r="AC320" s="153" t="s">
        <v>2824</v>
      </c>
      <c r="AD320" s="153" t="s">
        <v>105</v>
      </c>
      <c r="AE320" s="175">
        <v>50022</v>
      </c>
      <c r="AF320" s="175">
        <v>56422</v>
      </c>
      <c r="AG320" s="175">
        <v>2018011001091</v>
      </c>
      <c r="AH320" s="172">
        <v>44585</v>
      </c>
      <c r="AI320" s="172">
        <v>44588</v>
      </c>
      <c r="AJ320" s="3" t="s">
        <v>105</v>
      </c>
      <c r="AK320" s="173" t="s">
        <v>105</v>
      </c>
      <c r="AL320" s="3" t="s">
        <v>105</v>
      </c>
      <c r="AM320" s="172" t="s">
        <v>105</v>
      </c>
      <c r="AN320" s="154">
        <v>0</v>
      </c>
      <c r="AO320" s="3" t="s">
        <v>105</v>
      </c>
      <c r="AP320" s="154">
        <v>0</v>
      </c>
      <c r="AQ320" s="172" t="s">
        <v>105</v>
      </c>
      <c r="AR320" s="154">
        <v>0</v>
      </c>
      <c r="AS320" s="172" t="s">
        <v>105</v>
      </c>
      <c r="AT320" s="154">
        <v>0</v>
      </c>
      <c r="AU320" s="3" t="s">
        <v>105</v>
      </c>
      <c r="AV320" s="154">
        <v>0</v>
      </c>
      <c r="AW320" s="3" t="s">
        <v>105</v>
      </c>
      <c r="AX320" s="3">
        <v>0</v>
      </c>
      <c r="AY320" s="172" t="s">
        <v>105</v>
      </c>
      <c r="AZ320" s="3">
        <f t="shared" si="28"/>
        <v>-31</v>
      </c>
      <c r="BA320" s="159">
        <f t="shared" si="29"/>
        <v>69823860</v>
      </c>
      <c r="BB320" s="171">
        <f t="shared" si="31"/>
        <v>0</v>
      </c>
      <c r="BC320" s="171">
        <v>0</v>
      </c>
      <c r="BD320" s="171">
        <v>0</v>
      </c>
      <c r="BE320" s="171">
        <v>0</v>
      </c>
      <c r="BF320" s="171">
        <v>0</v>
      </c>
      <c r="BG320" s="172">
        <v>44926</v>
      </c>
      <c r="BH320" s="172">
        <v>44895</v>
      </c>
      <c r="BI320" s="174">
        <f t="shared" ca="1" si="30"/>
        <v>-1234</v>
      </c>
      <c r="BJ320" s="3" t="s">
        <v>414</v>
      </c>
      <c r="BK320" s="172">
        <v>44895</v>
      </c>
      <c r="BL320" s="3" t="s">
        <v>282</v>
      </c>
      <c r="BM320" s="3" t="s">
        <v>298</v>
      </c>
      <c r="BN320" s="3" t="s">
        <v>3177</v>
      </c>
      <c r="BO320" s="3">
        <v>0</v>
      </c>
      <c r="BP320" s="3" t="s">
        <v>394</v>
      </c>
      <c r="BQ320" s="172">
        <v>44586</v>
      </c>
      <c r="BR320" s="3" t="s">
        <v>2508</v>
      </c>
      <c r="BS320" s="3">
        <v>2022</v>
      </c>
      <c r="BT320" s="151" t="s">
        <v>3178</v>
      </c>
      <c r="BU320" s="3" t="s">
        <v>3179</v>
      </c>
      <c r="BV320" s="3" t="s">
        <v>40</v>
      </c>
      <c r="BW320" s="3" t="s">
        <v>91</v>
      </c>
      <c r="BX320" s="3" t="s">
        <v>105</v>
      </c>
      <c r="BY320" s="3" t="s">
        <v>418</v>
      </c>
      <c r="BZ320" s="3" t="s">
        <v>105</v>
      </c>
      <c r="CA320" s="3" t="s">
        <v>303</v>
      </c>
      <c r="CB320" s="3" t="s">
        <v>40</v>
      </c>
      <c r="CC320" s="151" t="s">
        <v>3180</v>
      </c>
      <c r="CD320" s="1"/>
      <c r="CE320" s="1"/>
      <c r="CF320" s="171" t="s">
        <v>1340</v>
      </c>
      <c r="CG320" s="171" t="s">
        <v>1341</v>
      </c>
      <c r="CH320" s="171" t="s">
        <v>167</v>
      </c>
      <c r="CI320" s="171" t="s">
        <v>477</v>
      </c>
    </row>
    <row r="321" spans="1:87" ht="108" hidden="1" x14ac:dyDescent="0.25">
      <c r="A321" s="3" t="s">
        <v>3181</v>
      </c>
      <c r="B321" s="175">
        <v>345</v>
      </c>
      <c r="C321" s="170" t="str">
        <f t="shared" si="32"/>
        <v>JEP-262-2022</v>
      </c>
      <c r="D321" s="3" t="s">
        <v>3182</v>
      </c>
      <c r="E321" s="3" t="s">
        <v>517</v>
      </c>
      <c r="F321" s="172">
        <v>44579</v>
      </c>
      <c r="G321" s="3" t="s">
        <v>3183</v>
      </c>
      <c r="H321" s="3" t="s">
        <v>29</v>
      </c>
      <c r="I321" s="3" t="s">
        <v>27</v>
      </c>
      <c r="J321" s="165">
        <v>79723023</v>
      </c>
      <c r="K321" s="3">
        <v>1</v>
      </c>
      <c r="L321" s="3" t="s">
        <v>9</v>
      </c>
      <c r="M321" s="3" t="s">
        <v>105</v>
      </c>
      <c r="N321" s="3" t="s">
        <v>3184</v>
      </c>
      <c r="O321" s="171" t="s">
        <v>14</v>
      </c>
      <c r="P321" s="3" t="s">
        <v>277</v>
      </c>
      <c r="Q321" s="3" t="s">
        <v>167</v>
      </c>
      <c r="R321" s="171" t="s">
        <v>779</v>
      </c>
      <c r="S321" s="171" t="s">
        <v>1355</v>
      </c>
      <c r="T321" s="171" t="s">
        <v>1356</v>
      </c>
      <c r="U321" s="171" t="s">
        <v>1357</v>
      </c>
      <c r="V321" s="171" t="s">
        <v>105</v>
      </c>
      <c r="W321" s="171" t="s">
        <v>105</v>
      </c>
      <c r="X321" s="171" t="s">
        <v>105</v>
      </c>
      <c r="Y321" s="171" t="s">
        <v>280</v>
      </c>
      <c r="Z321" s="115">
        <v>41561805</v>
      </c>
      <c r="AA321" s="171" t="s">
        <v>105</v>
      </c>
      <c r="AB321" s="171" t="s">
        <v>105</v>
      </c>
      <c r="AC321" s="153" t="s">
        <v>1115</v>
      </c>
      <c r="AD321" s="153" t="s">
        <v>105</v>
      </c>
      <c r="AE321" s="175">
        <v>49922</v>
      </c>
      <c r="AF321" s="175">
        <v>53722</v>
      </c>
      <c r="AG321" s="175" t="s">
        <v>732</v>
      </c>
      <c r="AH321" s="172">
        <v>44585</v>
      </c>
      <c r="AI321" s="172">
        <v>44586</v>
      </c>
      <c r="AJ321" s="3" t="s">
        <v>105</v>
      </c>
      <c r="AK321" s="173" t="s">
        <v>105</v>
      </c>
      <c r="AL321" s="3" t="s">
        <v>105</v>
      </c>
      <c r="AM321" s="172" t="s">
        <v>105</v>
      </c>
      <c r="AN321" s="154">
        <v>0</v>
      </c>
      <c r="AO321" s="3" t="s">
        <v>105</v>
      </c>
      <c r="AP321" s="154">
        <v>0</v>
      </c>
      <c r="AQ321" s="172" t="s">
        <v>105</v>
      </c>
      <c r="AR321" s="154">
        <v>0</v>
      </c>
      <c r="AS321" s="172" t="s">
        <v>105</v>
      </c>
      <c r="AT321" s="154">
        <v>0</v>
      </c>
      <c r="AU321" s="3" t="s">
        <v>105</v>
      </c>
      <c r="AV321" s="154">
        <v>0</v>
      </c>
      <c r="AW321" s="3" t="s">
        <v>105</v>
      </c>
      <c r="AX321" s="3">
        <v>0</v>
      </c>
      <c r="AY321" s="172" t="s">
        <v>105</v>
      </c>
      <c r="AZ321" s="3">
        <f t="shared" si="28"/>
        <v>0</v>
      </c>
      <c r="BA321" s="159">
        <f t="shared" si="29"/>
        <v>41561805</v>
      </c>
      <c r="BB321" s="171">
        <f t="shared" si="31"/>
        <v>0</v>
      </c>
      <c r="BC321" s="171">
        <v>0</v>
      </c>
      <c r="BD321" s="171">
        <v>0</v>
      </c>
      <c r="BE321" s="171">
        <v>0</v>
      </c>
      <c r="BF321" s="171">
        <v>0</v>
      </c>
      <c r="BG321" s="172">
        <v>44926</v>
      </c>
      <c r="BH321" s="172">
        <v>44926</v>
      </c>
      <c r="BI321" s="174">
        <f t="shared" ca="1" si="30"/>
        <v>-1203</v>
      </c>
      <c r="BJ321" s="3" t="s">
        <v>281</v>
      </c>
      <c r="BK321" s="172" t="s">
        <v>105</v>
      </c>
      <c r="BL321" s="3" t="s">
        <v>282</v>
      </c>
      <c r="BM321" s="3" t="s">
        <v>298</v>
      </c>
      <c r="BN321" s="3" t="s">
        <v>3185</v>
      </c>
      <c r="BO321" s="3">
        <v>0</v>
      </c>
      <c r="BP321" s="3" t="s">
        <v>394</v>
      </c>
      <c r="BQ321" s="172">
        <v>44585</v>
      </c>
      <c r="BR321" s="3" t="s">
        <v>2263</v>
      </c>
      <c r="BS321" s="3">
        <v>2022</v>
      </c>
      <c r="BT321" s="151" t="s">
        <v>3186</v>
      </c>
      <c r="BU321" s="3" t="s">
        <v>105</v>
      </c>
      <c r="BV321" s="3" t="s">
        <v>40</v>
      </c>
      <c r="BW321" s="3" t="s">
        <v>93</v>
      </c>
      <c r="BX321" s="3" t="s">
        <v>105</v>
      </c>
      <c r="BY321" s="3" t="s">
        <v>105</v>
      </c>
      <c r="BZ321" s="3" t="s">
        <v>105</v>
      </c>
      <c r="CA321" s="3" t="s">
        <v>288</v>
      </c>
      <c r="CB321" s="3" t="s">
        <v>289</v>
      </c>
      <c r="CC321" s="204" t="s">
        <v>3187</v>
      </c>
      <c r="CD321" s="1"/>
      <c r="CE321" s="1"/>
      <c r="CF321" s="171" t="s">
        <v>1340</v>
      </c>
      <c r="CG321" s="171" t="s">
        <v>1341</v>
      </c>
      <c r="CH321" s="171" t="s">
        <v>167</v>
      </c>
      <c r="CI321" s="171" t="s">
        <v>477</v>
      </c>
    </row>
    <row r="322" spans="1:87" ht="360" hidden="1" x14ac:dyDescent="0.25">
      <c r="A322" s="3" t="s">
        <v>3188</v>
      </c>
      <c r="B322" s="175">
        <v>346</v>
      </c>
      <c r="C322" s="170" t="str">
        <f t="shared" si="32"/>
        <v>JEP-263-2022</v>
      </c>
      <c r="D322" s="3" t="s">
        <v>3189</v>
      </c>
      <c r="E322" s="3" t="s">
        <v>517</v>
      </c>
      <c r="F322" s="172">
        <v>44579</v>
      </c>
      <c r="G322" s="3" t="s">
        <v>3190</v>
      </c>
      <c r="H322" s="3" t="s">
        <v>29</v>
      </c>
      <c r="I322" s="3" t="s">
        <v>27</v>
      </c>
      <c r="J322" s="165">
        <v>79824531</v>
      </c>
      <c r="K322" s="3">
        <v>3</v>
      </c>
      <c r="L322" s="3" t="s">
        <v>9</v>
      </c>
      <c r="M322" s="3" t="s">
        <v>105</v>
      </c>
      <c r="N322" s="3" t="s">
        <v>3184</v>
      </c>
      <c r="O322" s="171" t="s">
        <v>14</v>
      </c>
      <c r="P322" s="3" t="s">
        <v>277</v>
      </c>
      <c r="Q322" s="3" t="s">
        <v>167</v>
      </c>
      <c r="R322" s="171" t="s">
        <v>779</v>
      </c>
      <c r="S322" s="171" t="s">
        <v>1355</v>
      </c>
      <c r="T322" s="171" t="s">
        <v>1356</v>
      </c>
      <c r="U322" s="171" t="s">
        <v>1357</v>
      </c>
      <c r="V322" s="171" t="s">
        <v>105</v>
      </c>
      <c r="W322" s="171" t="s">
        <v>105</v>
      </c>
      <c r="X322" s="171" t="s">
        <v>105</v>
      </c>
      <c r="Y322" s="171" t="s">
        <v>280</v>
      </c>
      <c r="Z322" s="115">
        <v>41561805</v>
      </c>
      <c r="AA322" s="171" t="s">
        <v>105</v>
      </c>
      <c r="AB322" s="171" t="s">
        <v>105</v>
      </c>
      <c r="AC322" s="153">
        <v>3614070</v>
      </c>
      <c r="AD322" s="153" t="s">
        <v>105</v>
      </c>
      <c r="AE322" s="175">
        <v>46822</v>
      </c>
      <c r="AF322" s="175">
        <v>53622</v>
      </c>
      <c r="AG322" s="175">
        <v>2018011001091</v>
      </c>
      <c r="AH322" s="172">
        <v>44585</v>
      </c>
      <c r="AI322" s="172">
        <v>44586</v>
      </c>
      <c r="AJ322" s="3" t="s">
        <v>105</v>
      </c>
      <c r="AK322" s="173" t="s">
        <v>105</v>
      </c>
      <c r="AL322" s="3" t="s">
        <v>105</v>
      </c>
      <c r="AM322" s="172" t="s">
        <v>105</v>
      </c>
      <c r="AN322" s="154">
        <v>0</v>
      </c>
      <c r="AO322" s="3" t="s">
        <v>105</v>
      </c>
      <c r="AP322" s="154">
        <v>0</v>
      </c>
      <c r="AQ322" s="172" t="s">
        <v>105</v>
      </c>
      <c r="AR322" s="154">
        <v>0</v>
      </c>
      <c r="AS322" s="172" t="s">
        <v>105</v>
      </c>
      <c r="AT322" s="154">
        <v>0</v>
      </c>
      <c r="AU322" s="3" t="s">
        <v>105</v>
      </c>
      <c r="AV322" s="154">
        <v>0</v>
      </c>
      <c r="AW322" s="3" t="s">
        <v>105</v>
      </c>
      <c r="AX322" s="3">
        <v>0</v>
      </c>
      <c r="AY322" s="172" t="s">
        <v>105</v>
      </c>
      <c r="AZ322" s="3">
        <f t="shared" ref="AZ322:AZ385" si="33">BH322-BG322</f>
        <v>0</v>
      </c>
      <c r="BA322" s="159">
        <f t="shared" ref="BA322:BA385" si="34">Z322+AN322+AP322+AR322+AT322</f>
        <v>41561805</v>
      </c>
      <c r="BB322" s="171">
        <f t="shared" si="31"/>
        <v>0</v>
      </c>
      <c r="BC322" s="171">
        <v>0</v>
      </c>
      <c r="BD322" s="171">
        <v>0</v>
      </c>
      <c r="BE322" s="171">
        <v>0</v>
      </c>
      <c r="BF322" s="171">
        <v>0</v>
      </c>
      <c r="BG322" s="172">
        <v>44926</v>
      </c>
      <c r="BH322" s="172">
        <v>44926</v>
      </c>
      <c r="BI322" s="174">
        <f t="shared" ref="BI322:BI385" ca="1" si="35">BH322-TODAY()</f>
        <v>-1203</v>
      </c>
      <c r="BJ322" s="3" t="s">
        <v>281</v>
      </c>
      <c r="BK322" s="172" t="s">
        <v>105</v>
      </c>
      <c r="BL322" s="3" t="s">
        <v>282</v>
      </c>
      <c r="BM322" s="3" t="s">
        <v>298</v>
      </c>
      <c r="BN322" s="3" t="s">
        <v>3191</v>
      </c>
      <c r="BO322" s="3">
        <v>0</v>
      </c>
      <c r="BP322" s="3" t="s">
        <v>394</v>
      </c>
      <c r="BQ322" s="172">
        <v>44585</v>
      </c>
      <c r="BR322" s="3" t="s">
        <v>2263</v>
      </c>
      <c r="BS322" s="3">
        <v>2022</v>
      </c>
      <c r="BT322" s="181" t="s">
        <v>3192</v>
      </c>
      <c r="BU322" s="3" t="s">
        <v>105</v>
      </c>
      <c r="BV322" s="3" t="s">
        <v>40</v>
      </c>
      <c r="BW322" s="3" t="s">
        <v>93</v>
      </c>
      <c r="BX322" s="3" t="s">
        <v>105</v>
      </c>
      <c r="BY322" s="3" t="s">
        <v>3193</v>
      </c>
      <c r="BZ322" s="3" t="s">
        <v>105</v>
      </c>
      <c r="CA322" s="3" t="s">
        <v>288</v>
      </c>
      <c r="CB322" s="3" t="s">
        <v>289</v>
      </c>
      <c r="CC322" s="204" t="s">
        <v>3194</v>
      </c>
      <c r="CD322" s="1"/>
      <c r="CE322" s="1"/>
      <c r="CF322" s="171" t="s">
        <v>1340</v>
      </c>
      <c r="CG322" s="171" t="s">
        <v>1341</v>
      </c>
      <c r="CH322" s="171" t="s">
        <v>167</v>
      </c>
      <c r="CI322" s="171" t="s">
        <v>477</v>
      </c>
    </row>
    <row r="323" spans="1:87" ht="90" hidden="1" x14ac:dyDescent="0.25">
      <c r="A323" s="3" t="s">
        <v>3195</v>
      </c>
      <c r="B323" s="175">
        <v>347</v>
      </c>
      <c r="C323" s="170" t="str">
        <f t="shared" si="32"/>
        <v>JEP-264-2022</v>
      </c>
      <c r="D323" s="3" t="s">
        <v>3196</v>
      </c>
      <c r="E323" s="3" t="s">
        <v>517</v>
      </c>
      <c r="F323" s="172">
        <v>44579</v>
      </c>
      <c r="G323" s="3" t="s">
        <v>3197</v>
      </c>
      <c r="H323" s="3" t="s">
        <v>29</v>
      </c>
      <c r="I323" s="3" t="s">
        <v>27</v>
      </c>
      <c r="J323" s="165">
        <v>1022960049</v>
      </c>
      <c r="K323" s="3">
        <v>1</v>
      </c>
      <c r="L323" s="3" t="s">
        <v>9</v>
      </c>
      <c r="M323" s="3" t="s">
        <v>105</v>
      </c>
      <c r="N323" s="3" t="s">
        <v>3184</v>
      </c>
      <c r="O323" s="171" t="s">
        <v>14</v>
      </c>
      <c r="P323" s="3" t="s">
        <v>277</v>
      </c>
      <c r="Q323" s="3" t="s">
        <v>167</v>
      </c>
      <c r="R323" s="171" t="s">
        <v>779</v>
      </c>
      <c r="S323" s="171" t="s">
        <v>1355</v>
      </c>
      <c r="T323" s="171" t="s">
        <v>1356</v>
      </c>
      <c r="U323" s="171" t="s">
        <v>1357</v>
      </c>
      <c r="V323" s="171" t="s">
        <v>105</v>
      </c>
      <c r="W323" s="171" t="s">
        <v>105</v>
      </c>
      <c r="X323" s="171" t="s">
        <v>105</v>
      </c>
      <c r="Y323" s="171" t="s">
        <v>280</v>
      </c>
      <c r="Z323" s="115">
        <v>41561805</v>
      </c>
      <c r="AA323" s="171" t="s">
        <v>105</v>
      </c>
      <c r="AB323" s="171" t="s">
        <v>105</v>
      </c>
      <c r="AC323" s="153" t="s">
        <v>1115</v>
      </c>
      <c r="AD323" s="153" t="s">
        <v>105</v>
      </c>
      <c r="AE323" s="175">
        <v>46722</v>
      </c>
      <c r="AF323" s="175">
        <v>56622</v>
      </c>
      <c r="AG323" s="175" t="s">
        <v>732</v>
      </c>
      <c r="AH323" s="172">
        <v>44585</v>
      </c>
      <c r="AI323" s="172">
        <v>44588</v>
      </c>
      <c r="AJ323" s="3" t="s">
        <v>105</v>
      </c>
      <c r="AK323" s="173" t="s">
        <v>105</v>
      </c>
      <c r="AL323" s="3" t="s">
        <v>105</v>
      </c>
      <c r="AM323" s="172" t="s">
        <v>105</v>
      </c>
      <c r="AN323" s="154">
        <v>0</v>
      </c>
      <c r="AO323" s="3" t="s">
        <v>105</v>
      </c>
      <c r="AP323" s="154">
        <v>0</v>
      </c>
      <c r="AQ323" s="172" t="s">
        <v>105</v>
      </c>
      <c r="AR323" s="154">
        <v>0</v>
      </c>
      <c r="AS323" s="172" t="s">
        <v>105</v>
      </c>
      <c r="AT323" s="154">
        <v>0</v>
      </c>
      <c r="AU323" s="3" t="s">
        <v>105</v>
      </c>
      <c r="AV323" s="154">
        <v>0</v>
      </c>
      <c r="AW323" s="3" t="s">
        <v>105</v>
      </c>
      <c r="AX323" s="3">
        <v>0</v>
      </c>
      <c r="AY323" s="172" t="s">
        <v>105</v>
      </c>
      <c r="AZ323" s="3">
        <f t="shared" si="33"/>
        <v>0</v>
      </c>
      <c r="BA323" s="159">
        <f t="shared" si="34"/>
        <v>41561805</v>
      </c>
      <c r="BB323" s="171">
        <f t="shared" si="31"/>
        <v>0</v>
      </c>
      <c r="BC323" s="171">
        <v>0</v>
      </c>
      <c r="BD323" s="171">
        <v>0</v>
      </c>
      <c r="BE323" s="171">
        <v>0</v>
      </c>
      <c r="BF323" s="171">
        <v>0</v>
      </c>
      <c r="BG323" s="172">
        <v>44926</v>
      </c>
      <c r="BH323" s="172">
        <v>44926</v>
      </c>
      <c r="BI323" s="174">
        <f t="shared" ca="1" si="35"/>
        <v>-1203</v>
      </c>
      <c r="BJ323" s="3" t="s">
        <v>281</v>
      </c>
      <c r="BK323" s="172" t="s">
        <v>105</v>
      </c>
      <c r="BL323" s="3" t="s">
        <v>282</v>
      </c>
      <c r="BM323" s="3" t="s">
        <v>298</v>
      </c>
      <c r="BN323" s="3" t="s">
        <v>3198</v>
      </c>
      <c r="BO323" s="3">
        <v>0</v>
      </c>
      <c r="BP323" s="3" t="s">
        <v>394</v>
      </c>
      <c r="BQ323" s="172">
        <v>44586</v>
      </c>
      <c r="BR323" s="3" t="s">
        <v>2263</v>
      </c>
      <c r="BS323" s="3">
        <v>2022</v>
      </c>
      <c r="BT323" s="3" t="s">
        <v>286</v>
      </c>
      <c r="BU323" s="3" t="s">
        <v>105</v>
      </c>
      <c r="BV323" s="3" t="s">
        <v>40</v>
      </c>
      <c r="BW323" s="3" t="s">
        <v>93</v>
      </c>
      <c r="BX323" s="3" t="s">
        <v>105</v>
      </c>
      <c r="BY323" s="3" t="s">
        <v>3193</v>
      </c>
      <c r="BZ323" s="3" t="s">
        <v>105</v>
      </c>
      <c r="CA323" s="3" t="s">
        <v>303</v>
      </c>
      <c r="CB323" s="3" t="s">
        <v>289</v>
      </c>
      <c r="CC323" s="203" t="s">
        <v>3199</v>
      </c>
      <c r="CD323" s="1"/>
      <c r="CE323" s="1"/>
      <c r="CF323" s="171" t="s">
        <v>1340</v>
      </c>
      <c r="CG323" s="171" t="s">
        <v>1341</v>
      </c>
      <c r="CH323" s="171" t="s">
        <v>167</v>
      </c>
      <c r="CI323" s="171" t="s">
        <v>477</v>
      </c>
    </row>
    <row r="324" spans="1:87" ht="90" x14ac:dyDescent="0.25">
      <c r="A324" s="3" t="s">
        <v>3200</v>
      </c>
      <c r="B324" s="175">
        <v>348</v>
      </c>
      <c r="C324" s="170" t="str">
        <f t="shared" si="32"/>
        <v>JEP-505-2022</v>
      </c>
      <c r="D324" s="3" t="s">
        <v>3201</v>
      </c>
      <c r="E324" s="3" t="s">
        <v>410</v>
      </c>
      <c r="F324" s="172">
        <v>44764</v>
      </c>
      <c r="G324" s="3" t="s">
        <v>3202</v>
      </c>
      <c r="H324" s="3" t="s">
        <v>29</v>
      </c>
      <c r="I324" s="3" t="s">
        <v>27</v>
      </c>
      <c r="J324" s="165">
        <v>79348924</v>
      </c>
      <c r="K324" s="3">
        <v>2</v>
      </c>
      <c r="L324" s="3" t="s">
        <v>9</v>
      </c>
      <c r="M324" s="3" t="s">
        <v>474</v>
      </c>
      <c r="N324" s="3" t="s">
        <v>3203</v>
      </c>
      <c r="O324" s="171" t="s">
        <v>14</v>
      </c>
      <c r="P324" s="3" t="s">
        <v>277</v>
      </c>
      <c r="Q324" s="3" t="s">
        <v>167</v>
      </c>
      <c r="R324" s="171" t="s">
        <v>779</v>
      </c>
      <c r="S324" s="171" t="s">
        <v>1355</v>
      </c>
      <c r="T324" s="171" t="s">
        <v>1356</v>
      </c>
      <c r="U324" s="171" t="s">
        <v>1357</v>
      </c>
      <c r="V324" s="171" t="s">
        <v>105</v>
      </c>
      <c r="W324" s="171" t="s">
        <v>105</v>
      </c>
      <c r="X324" s="171" t="s">
        <v>105</v>
      </c>
      <c r="Y324" s="171" t="s">
        <v>280</v>
      </c>
      <c r="Z324" s="115">
        <v>18070350</v>
      </c>
      <c r="AA324" s="171" t="s">
        <v>105</v>
      </c>
      <c r="AB324" s="171" t="s">
        <v>105</v>
      </c>
      <c r="AC324" s="153">
        <v>3614070</v>
      </c>
      <c r="AD324" s="153" t="s">
        <v>105</v>
      </c>
      <c r="AE324" s="175">
        <v>74422</v>
      </c>
      <c r="AF324" s="175">
        <v>310222</v>
      </c>
      <c r="AG324" s="175">
        <v>2018011001091</v>
      </c>
      <c r="AH324" s="172">
        <v>44750</v>
      </c>
      <c r="AI324" s="172">
        <v>44753</v>
      </c>
      <c r="AJ324" s="3" t="s">
        <v>105</v>
      </c>
      <c r="AK324" s="3" t="s">
        <v>105</v>
      </c>
      <c r="AL324" s="3" t="s">
        <v>105</v>
      </c>
      <c r="AM324" s="172" t="s">
        <v>105</v>
      </c>
      <c r="AN324" s="154">
        <v>0</v>
      </c>
      <c r="AO324" s="3" t="s">
        <v>105</v>
      </c>
      <c r="AP324" s="154">
        <v>0</v>
      </c>
      <c r="AQ324" s="3" t="s">
        <v>105</v>
      </c>
      <c r="AR324" s="154">
        <v>0</v>
      </c>
      <c r="AS324" s="172" t="s">
        <v>105</v>
      </c>
      <c r="AT324" s="154">
        <v>0</v>
      </c>
      <c r="AU324" s="3" t="s">
        <v>105</v>
      </c>
      <c r="AV324" s="154">
        <v>0</v>
      </c>
      <c r="AW324" s="3" t="s">
        <v>105</v>
      </c>
      <c r="AX324" s="3">
        <v>0</v>
      </c>
      <c r="AY324" s="172" t="s">
        <v>105</v>
      </c>
      <c r="AZ324" s="3">
        <f t="shared" si="33"/>
        <v>0</v>
      </c>
      <c r="BA324" s="159">
        <f t="shared" si="34"/>
        <v>18070350</v>
      </c>
      <c r="BB324" s="171">
        <f t="shared" si="31"/>
        <v>0</v>
      </c>
      <c r="BC324" s="171">
        <v>0</v>
      </c>
      <c r="BD324" s="171">
        <v>0</v>
      </c>
      <c r="BE324" s="171">
        <v>0</v>
      </c>
      <c r="BF324" s="171">
        <v>0</v>
      </c>
      <c r="BG324" s="172">
        <v>44895</v>
      </c>
      <c r="BH324" s="172">
        <v>44895</v>
      </c>
      <c r="BI324" s="174">
        <f t="shared" ca="1" si="35"/>
        <v>-1234</v>
      </c>
      <c r="BJ324" s="3" t="s">
        <v>414</v>
      </c>
      <c r="BK324" s="172" t="s">
        <v>105</v>
      </c>
      <c r="BL324" s="3" t="s">
        <v>282</v>
      </c>
      <c r="BM324" s="3" t="s">
        <v>92</v>
      </c>
      <c r="BN324" s="3" t="s">
        <v>3204</v>
      </c>
      <c r="BO324" s="3">
        <v>0</v>
      </c>
      <c r="BP324" s="3" t="s">
        <v>416</v>
      </c>
      <c r="BQ324" s="172">
        <v>44753</v>
      </c>
      <c r="BR324" s="3" t="s">
        <v>1548</v>
      </c>
      <c r="BS324" s="3">
        <v>2022</v>
      </c>
      <c r="BT324" s="3" t="s">
        <v>286</v>
      </c>
      <c r="BU324" s="3" t="s">
        <v>86</v>
      </c>
      <c r="BV324" s="3" t="s">
        <v>40</v>
      </c>
      <c r="BW324" s="3" t="s">
        <v>93</v>
      </c>
      <c r="BX324" s="3" t="s">
        <v>105</v>
      </c>
      <c r="BY324" s="3" t="s">
        <v>3205</v>
      </c>
      <c r="BZ324" s="3" t="s">
        <v>105</v>
      </c>
      <c r="CA324" s="3" t="s">
        <v>288</v>
      </c>
      <c r="CB324" s="151" t="s">
        <v>3206</v>
      </c>
      <c r="CC324" s="151" t="s">
        <v>3207</v>
      </c>
      <c r="CD324" s="1"/>
      <c r="CE324" s="1"/>
      <c r="CF324" s="171" t="s">
        <v>1340</v>
      </c>
      <c r="CG324" s="171" t="s">
        <v>1341</v>
      </c>
      <c r="CH324" s="171" t="s">
        <v>167</v>
      </c>
      <c r="CI324" s="171" t="s">
        <v>477</v>
      </c>
    </row>
    <row r="325" spans="1:87" ht="90" x14ac:dyDescent="0.25">
      <c r="A325" s="3" t="s">
        <v>3208</v>
      </c>
      <c r="B325" s="175">
        <v>349</v>
      </c>
      <c r="C325" s="170" t="str">
        <f t="shared" si="32"/>
        <v>JEP-473-2022</v>
      </c>
      <c r="D325" s="3" t="s">
        <v>3209</v>
      </c>
      <c r="E325" s="3" t="s">
        <v>559</v>
      </c>
      <c r="F325" s="172">
        <v>44755</v>
      </c>
      <c r="G325" s="3" t="s">
        <v>3210</v>
      </c>
      <c r="H325" s="3" t="s">
        <v>29</v>
      </c>
      <c r="I325" s="3" t="s">
        <v>27</v>
      </c>
      <c r="J325" s="165">
        <v>1014222734</v>
      </c>
      <c r="K325" s="3">
        <v>2</v>
      </c>
      <c r="L325" s="3" t="s">
        <v>9</v>
      </c>
      <c r="M325" s="3" t="s">
        <v>474</v>
      </c>
      <c r="N325" s="3" t="s">
        <v>2841</v>
      </c>
      <c r="O325" s="171" t="s">
        <v>14</v>
      </c>
      <c r="P325" s="3" t="s">
        <v>277</v>
      </c>
      <c r="Q325" s="3" t="s">
        <v>167</v>
      </c>
      <c r="R325" s="171" t="s">
        <v>779</v>
      </c>
      <c r="S325" s="171" t="s">
        <v>1355</v>
      </c>
      <c r="T325" s="171" t="s">
        <v>1356</v>
      </c>
      <c r="U325" s="171" t="s">
        <v>1357</v>
      </c>
      <c r="V325" s="171" t="s">
        <v>105</v>
      </c>
      <c r="W325" s="171" t="s">
        <v>105</v>
      </c>
      <c r="X325" s="171" t="s">
        <v>105</v>
      </c>
      <c r="Y325" s="171" t="s">
        <v>280</v>
      </c>
      <c r="Z325" s="115">
        <v>36140715</v>
      </c>
      <c r="AA325" s="171" t="s">
        <v>105</v>
      </c>
      <c r="AB325" s="171" t="s">
        <v>105</v>
      </c>
      <c r="AC325" s="153">
        <v>7228143</v>
      </c>
      <c r="AD325" s="153" t="s">
        <v>105</v>
      </c>
      <c r="AE325" s="175">
        <v>74622</v>
      </c>
      <c r="AF325" s="175">
        <v>309122</v>
      </c>
      <c r="AG325" s="175">
        <v>2018011001091</v>
      </c>
      <c r="AH325" s="172">
        <v>44749</v>
      </c>
      <c r="AI325" s="172">
        <v>44753</v>
      </c>
      <c r="AJ325" s="3" t="s">
        <v>105</v>
      </c>
      <c r="AK325" s="3" t="s">
        <v>105</v>
      </c>
      <c r="AL325" s="3" t="s">
        <v>105</v>
      </c>
      <c r="AM325" s="172" t="s">
        <v>105</v>
      </c>
      <c r="AN325" s="154">
        <v>0</v>
      </c>
      <c r="AO325" s="3" t="s">
        <v>105</v>
      </c>
      <c r="AP325" s="154">
        <v>0</v>
      </c>
      <c r="AQ325" s="3" t="s">
        <v>105</v>
      </c>
      <c r="AR325" s="154">
        <v>0</v>
      </c>
      <c r="AS325" s="172" t="s">
        <v>105</v>
      </c>
      <c r="AT325" s="154">
        <v>0</v>
      </c>
      <c r="AU325" s="3" t="s">
        <v>105</v>
      </c>
      <c r="AV325" s="154">
        <v>0</v>
      </c>
      <c r="AW325" s="3" t="s">
        <v>105</v>
      </c>
      <c r="AX325" s="3">
        <v>0</v>
      </c>
      <c r="AY325" s="172" t="s">
        <v>105</v>
      </c>
      <c r="AZ325" s="3">
        <f t="shared" si="33"/>
        <v>0</v>
      </c>
      <c r="BA325" s="159">
        <f t="shared" si="34"/>
        <v>36140715</v>
      </c>
      <c r="BB325" s="171">
        <f t="shared" si="31"/>
        <v>0</v>
      </c>
      <c r="BC325" s="171">
        <v>0</v>
      </c>
      <c r="BD325" s="171">
        <v>0</v>
      </c>
      <c r="BE325" s="171">
        <v>0</v>
      </c>
      <c r="BF325" s="171">
        <v>0</v>
      </c>
      <c r="BG325" s="172">
        <v>44895</v>
      </c>
      <c r="BH325" s="172">
        <v>44895</v>
      </c>
      <c r="BI325" s="174">
        <f t="shared" ca="1" si="35"/>
        <v>-1234</v>
      </c>
      <c r="BJ325" s="3" t="s">
        <v>414</v>
      </c>
      <c r="BK325" s="172" t="s">
        <v>105</v>
      </c>
      <c r="BL325" s="3" t="s">
        <v>282</v>
      </c>
      <c r="BM325" s="3" t="s">
        <v>92</v>
      </c>
      <c r="BN325" s="3" t="s">
        <v>3211</v>
      </c>
      <c r="BO325" s="3">
        <v>0</v>
      </c>
      <c r="BP325" s="3" t="s">
        <v>3212</v>
      </c>
      <c r="BQ325" s="172">
        <v>44750</v>
      </c>
      <c r="BR325" s="172">
        <v>44749</v>
      </c>
      <c r="BS325" s="3">
        <v>2022</v>
      </c>
      <c r="BT325" s="3" t="s">
        <v>286</v>
      </c>
      <c r="BU325" s="3" t="s">
        <v>86</v>
      </c>
      <c r="BV325" s="3" t="s">
        <v>40</v>
      </c>
      <c r="BW325" s="3" t="s">
        <v>93</v>
      </c>
      <c r="BX325" s="3" t="s">
        <v>105</v>
      </c>
      <c r="BY325" s="3" t="s">
        <v>418</v>
      </c>
      <c r="BZ325" s="3" t="s">
        <v>105</v>
      </c>
      <c r="CA325" s="3" t="s">
        <v>303</v>
      </c>
      <c r="CB325" s="151" t="s">
        <v>3213</v>
      </c>
      <c r="CC325" s="151" t="s">
        <v>3214</v>
      </c>
      <c r="CD325" s="1"/>
      <c r="CE325" s="1"/>
      <c r="CF325" s="171" t="s">
        <v>1340</v>
      </c>
      <c r="CG325" s="171" t="s">
        <v>1341</v>
      </c>
      <c r="CH325" s="171" t="s">
        <v>167</v>
      </c>
      <c r="CI325" s="171" t="s">
        <v>477</v>
      </c>
    </row>
    <row r="326" spans="1:87" ht="90" x14ac:dyDescent="0.25">
      <c r="A326" s="3" t="s">
        <v>3215</v>
      </c>
      <c r="B326" s="175">
        <v>350</v>
      </c>
      <c r="C326" s="170" t="str">
        <f t="shared" si="32"/>
        <v>JEP-474-2022</v>
      </c>
      <c r="D326" s="3" t="s">
        <v>3216</v>
      </c>
      <c r="E326" s="3" t="s">
        <v>559</v>
      </c>
      <c r="F326" s="172">
        <v>44755</v>
      </c>
      <c r="G326" s="3" t="s">
        <v>3217</v>
      </c>
      <c r="H326" s="3" t="s">
        <v>29</v>
      </c>
      <c r="I326" s="3" t="s">
        <v>27</v>
      </c>
      <c r="J326" s="165">
        <v>60316685</v>
      </c>
      <c r="K326" s="3">
        <v>0</v>
      </c>
      <c r="L326" s="3" t="s">
        <v>9</v>
      </c>
      <c r="M326" s="3" t="s">
        <v>105</v>
      </c>
      <c r="N326" s="3" t="s">
        <v>2841</v>
      </c>
      <c r="O326" s="171" t="s">
        <v>14</v>
      </c>
      <c r="P326" s="3" t="s">
        <v>277</v>
      </c>
      <c r="Q326" s="3" t="s">
        <v>167</v>
      </c>
      <c r="R326" s="171" t="s">
        <v>779</v>
      </c>
      <c r="S326" s="171" t="s">
        <v>1355</v>
      </c>
      <c r="T326" s="171" t="s">
        <v>1356</v>
      </c>
      <c r="U326" s="171" t="s">
        <v>1357</v>
      </c>
      <c r="V326" s="171" t="s">
        <v>105</v>
      </c>
      <c r="W326" s="171" t="s">
        <v>105</v>
      </c>
      <c r="X326" s="171" t="s">
        <v>105</v>
      </c>
      <c r="Y326" s="171" t="s">
        <v>280</v>
      </c>
      <c r="Z326" s="115">
        <v>36140715</v>
      </c>
      <c r="AA326" s="171" t="s">
        <v>105</v>
      </c>
      <c r="AB326" s="171" t="s">
        <v>105</v>
      </c>
      <c r="AC326" s="153">
        <v>7228143</v>
      </c>
      <c r="AD326" s="153" t="s">
        <v>105</v>
      </c>
      <c r="AE326" s="175">
        <v>74922</v>
      </c>
      <c r="AF326" s="175">
        <v>294022</v>
      </c>
      <c r="AG326" s="175">
        <v>2018011001091</v>
      </c>
      <c r="AH326" s="172">
        <v>44743</v>
      </c>
      <c r="AI326" s="172">
        <v>44747</v>
      </c>
      <c r="AJ326" s="3" t="s">
        <v>105</v>
      </c>
      <c r="AK326" s="3" t="s">
        <v>105</v>
      </c>
      <c r="AL326" s="3" t="s">
        <v>105</v>
      </c>
      <c r="AM326" s="172" t="s">
        <v>105</v>
      </c>
      <c r="AN326" s="154">
        <v>0</v>
      </c>
      <c r="AO326" s="3" t="s">
        <v>105</v>
      </c>
      <c r="AP326" s="154">
        <v>0</v>
      </c>
      <c r="AQ326" s="3" t="s">
        <v>105</v>
      </c>
      <c r="AR326" s="154">
        <v>0</v>
      </c>
      <c r="AS326" s="172" t="s">
        <v>105</v>
      </c>
      <c r="AT326" s="154">
        <v>0</v>
      </c>
      <c r="AU326" s="3" t="s">
        <v>105</v>
      </c>
      <c r="AV326" s="154">
        <v>0</v>
      </c>
      <c r="AW326" s="3" t="s">
        <v>105</v>
      </c>
      <c r="AX326" s="3">
        <v>0</v>
      </c>
      <c r="AY326" s="172" t="s">
        <v>105</v>
      </c>
      <c r="AZ326" s="3">
        <f t="shared" si="33"/>
        <v>0</v>
      </c>
      <c r="BA326" s="159">
        <f t="shared" si="34"/>
        <v>36140715</v>
      </c>
      <c r="BB326" s="171">
        <f t="shared" si="31"/>
        <v>0</v>
      </c>
      <c r="BC326" s="171">
        <v>0</v>
      </c>
      <c r="BD326" s="171">
        <v>0</v>
      </c>
      <c r="BE326" s="171">
        <v>0</v>
      </c>
      <c r="BF326" s="171">
        <v>0</v>
      </c>
      <c r="BG326" s="172">
        <v>44895</v>
      </c>
      <c r="BH326" s="172">
        <v>44895</v>
      </c>
      <c r="BI326" s="174">
        <f t="shared" ca="1" si="35"/>
        <v>-1234</v>
      </c>
      <c r="BJ326" s="3" t="s">
        <v>414</v>
      </c>
      <c r="BK326" s="172" t="s">
        <v>105</v>
      </c>
      <c r="BL326" s="3" t="s">
        <v>3218</v>
      </c>
      <c r="BM326" s="3" t="s">
        <v>92</v>
      </c>
      <c r="BN326" s="3" t="s">
        <v>3219</v>
      </c>
      <c r="BO326" s="3">
        <v>0</v>
      </c>
      <c r="BP326" s="3" t="s">
        <v>502</v>
      </c>
      <c r="BQ326" s="172">
        <v>44743</v>
      </c>
      <c r="BR326" s="3" t="s">
        <v>3220</v>
      </c>
      <c r="BS326" s="3">
        <v>2022</v>
      </c>
      <c r="BT326" s="3" t="s">
        <v>286</v>
      </c>
      <c r="BU326" s="3" t="s">
        <v>86</v>
      </c>
      <c r="BV326" s="3" t="s">
        <v>40</v>
      </c>
      <c r="BW326" s="3" t="s">
        <v>93</v>
      </c>
      <c r="BX326" s="3" t="s">
        <v>105</v>
      </c>
      <c r="BY326" s="3" t="s">
        <v>418</v>
      </c>
      <c r="BZ326" s="3" t="s">
        <v>105</v>
      </c>
      <c r="CA326" s="3" t="s">
        <v>303</v>
      </c>
      <c r="CB326" s="151" t="s">
        <v>3221</v>
      </c>
      <c r="CC326" s="151" t="s">
        <v>3222</v>
      </c>
      <c r="CD326" s="1"/>
      <c r="CE326" s="1"/>
      <c r="CF326" s="171" t="s">
        <v>1340</v>
      </c>
      <c r="CG326" s="171" t="s">
        <v>1341</v>
      </c>
      <c r="CH326" s="171" t="s">
        <v>167</v>
      </c>
      <c r="CI326" s="171" t="s">
        <v>477</v>
      </c>
    </row>
    <row r="327" spans="1:87" ht="90" x14ac:dyDescent="0.25">
      <c r="A327" s="3" t="s">
        <v>3223</v>
      </c>
      <c r="B327" s="175">
        <v>351</v>
      </c>
      <c r="C327" s="170" t="str">
        <f t="shared" si="32"/>
        <v>JEP-506-2022</v>
      </c>
      <c r="D327" s="3" t="s">
        <v>3224</v>
      </c>
      <c r="E327" s="3" t="s">
        <v>410</v>
      </c>
      <c r="F327" s="172" t="s">
        <v>274</v>
      </c>
      <c r="G327" s="3" t="s">
        <v>3225</v>
      </c>
      <c r="H327" s="3" t="s">
        <v>29</v>
      </c>
      <c r="I327" s="3" t="s">
        <v>27</v>
      </c>
      <c r="J327" s="165">
        <v>79524626</v>
      </c>
      <c r="K327" s="3">
        <v>7</v>
      </c>
      <c r="L327" s="3" t="s">
        <v>9</v>
      </c>
      <c r="M327" s="3" t="s">
        <v>474</v>
      </c>
      <c r="N327" s="3" t="s">
        <v>3226</v>
      </c>
      <c r="O327" s="171" t="s">
        <v>14</v>
      </c>
      <c r="P327" s="3" t="s">
        <v>277</v>
      </c>
      <c r="Q327" s="3" t="s">
        <v>167</v>
      </c>
      <c r="R327" s="171" t="s">
        <v>779</v>
      </c>
      <c r="S327" s="171" t="s">
        <v>1355</v>
      </c>
      <c r="T327" s="171" t="s">
        <v>1356</v>
      </c>
      <c r="U327" s="171" t="s">
        <v>1357</v>
      </c>
      <c r="V327" s="171" t="s">
        <v>105</v>
      </c>
      <c r="W327" s="171" t="s">
        <v>105</v>
      </c>
      <c r="X327" s="171" t="s">
        <v>105</v>
      </c>
      <c r="Y327" s="171" t="s">
        <v>280</v>
      </c>
      <c r="Z327" s="115">
        <v>36140715</v>
      </c>
      <c r="AA327" s="171" t="s">
        <v>105</v>
      </c>
      <c r="AB327" s="171" t="s">
        <v>105</v>
      </c>
      <c r="AC327" s="153">
        <v>7228143</v>
      </c>
      <c r="AD327" s="153" t="s">
        <v>105</v>
      </c>
      <c r="AE327" s="175">
        <v>75122</v>
      </c>
      <c r="AF327" s="175">
        <v>298622</v>
      </c>
      <c r="AG327" s="175">
        <v>2018011001091</v>
      </c>
      <c r="AH327" s="172">
        <v>44747</v>
      </c>
      <c r="AI327" s="172">
        <v>44748</v>
      </c>
      <c r="AJ327" s="3" t="s">
        <v>105</v>
      </c>
      <c r="AK327" s="3" t="s">
        <v>105</v>
      </c>
      <c r="AL327" s="3" t="s">
        <v>105</v>
      </c>
      <c r="AM327" s="172" t="s">
        <v>105</v>
      </c>
      <c r="AN327" s="154">
        <v>0</v>
      </c>
      <c r="AO327" s="3" t="s">
        <v>105</v>
      </c>
      <c r="AP327" s="154">
        <v>0</v>
      </c>
      <c r="AQ327" s="3" t="s">
        <v>105</v>
      </c>
      <c r="AR327" s="154">
        <v>0</v>
      </c>
      <c r="AS327" s="172" t="s">
        <v>105</v>
      </c>
      <c r="AT327" s="154">
        <v>0</v>
      </c>
      <c r="AU327" s="3" t="s">
        <v>105</v>
      </c>
      <c r="AV327" s="154">
        <v>0</v>
      </c>
      <c r="AW327" s="3" t="s">
        <v>105</v>
      </c>
      <c r="AX327" s="3">
        <v>0</v>
      </c>
      <c r="AY327" s="172" t="s">
        <v>105</v>
      </c>
      <c r="AZ327" s="3">
        <f t="shared" si="33"/>
        <v>0</v>
      </c>
      <c r="BA327" s="159">
        <f t="shared" si="34"/>
        <v>36140715</v>
      </c>
      <c r="BB327" s="171">
        <f t="shared" si="31"/>
        <v>0</v>
      </c>
      <c r="BC327" s="171">
        <v>0</v>
      </c>
      <c r="BD327" s="171">
        <v>0</v>
      </c>
      <c r="BE327" s="171">
        <v>0</v>
      </c>
      <c r="BF327" s="171">
        <v>0</v>
      </c>
      <c r="BG327" s="172">
        <v>44895</v>
      </c>
      <c r="BH327" s="172">
        <v>44895</v>
      </c>
      <c r="BI327" s="174">
        <f t="shared" ca="1" si="35"/>
        <v>-1234</v>
      </c>
      <c r="BJ327" s="3" t="s">
        <v>414</v>
      </c>
      <c r="BK327" s="172" t="s">
        <v>105</v>
      </c>
      <c r="BL327" s="3" t="s">
        <v>282</v>
      </c>
      <c r="BM327" s="3" t="s">
        <v>92</v>
      </c>
      <c r="BN327" s="3" t="s">
        <v>3227</v>
      </c>
      <c r="BO327" s="3">
        <v>0</v>
      </c>
      <c r="BP327" s="3" t="s">
        <v>416</v>
      </c>
      <c r="BQ327" s="172">
        <v>44748</v>
      </c>
      <c r="BR327" s="3" t="s">
        <v>1108</v>
      </c>
      <c r="BS327" s="3">
        <v>2022</v>
      </c>
      <c r="BT327" s="3" t="s">
        <v>286</v>
      </c>
      <c r="BU327" s="3" t="s">
        <v>86</v>
      </c>
      <c r="BV327" s="3" t="s">
        <v>40</v>
      </c>
      <c r="BW327" s="3" t="s">
        <v>93</v>
      </c>
      <c r="BX327" s="3" t="s">
        <v>105</v>
      </c>
      <c r="BY327" s="3" t="s">
        <v>418</v>
      </c>
      <c r="BZ327" s="3" t="s">
        <v>105</v>
      </c>
      <c r="CA327" s="3" t="s">
        <v>288</v>
      </c>
      <c r="CB327" s="151" t="s">
        <v>3228</v>
      </c>
      <c r="CC327" s="151" t="s">
        <v>3229</v>
      </c>
      <c r="CD327" s="1"/>
      <c r="CE327" s="1"/>
      <c r="CF327" s="171" t="s">
        <v>1340</v>
      </c>
      <c r="CG327" s="171" t="s">
        <v>1341</v>
      </c>
      <c r="CH327" s="171" t="s">
        <v>167</v>
      </c>
      <c r="CI327" s="171" t="s">
        <v>477</v>
      </c>
    </row>
    <row r="328" spans="1:87" ht="90" x14ac:dyDescent="0.25">
      <c r="A328" s="3" t="s">
        <v>3230</v>
      </c>
      <c r="B328" s="175">
        <v>352</v>
      </c>
      <c r="C328" s="170" t="str">
        <f t="shared" si="32"/>
        <v>JEP-497-2022</v>
      </c>
      <c r="D328" s="3" t="s">
        <v>3231</v>
      </c>
      <c r="E328" s="3" t="s">
        <v>578</v>
      </c>
      <c r="F328" s="172">
        <v>44755</v>
      </c>
      <c r="G328" s="3" t="s">
        <v>3232</v>
      </c>
      <c r="H328" s="3" t="s">
        <v>29</v>
      </c>
      <c r="I328" s="3" t="s">
        <v>27</v>
      </c>
      <c r="J328" s="165">
        <v>40077339</v>
      </c>
      <c r="K328" s="3">
        <v>8</v>
      </c>
      <c r="L328" s="3" t="s">
        <v>9</v>
      </c>
      <c r="M328" s="3" t="s">
        <v>3104</v>
      </c>
      <c r="N328" s="3" t="s">
        <v>2841</v>
      </c>
      <c r="O328" s="171" t="s">
        <v>14</v>
      </c>
      <c r="P328" s="3" t="s">
        <v>277</v>
      </c>
      <c r="Q328" s="3" t="s">
        <v>167</v>
      </c>
      <c r="R328" s="171" t="s">
        <v>779</v>
      </c>
      <c r="S328" s="171" t="s">
        <v>1355</v>
      </c>
      <c r="T328" s="171" t="s">
        <v>1356</v>
      </c>
      <c r="U328" s="171" t="s">
        <v>1357</v>
      </c>
      <c r="V328" s="171" t="s">
        <v>105</v>
      </c>
      <c r="W328" s="171" t="s">
        <v>105</v>
      </c>
      <c r="X328" s="171" t="s">
        <v>105</v>
      </c>
      <c r="Y328" s="171" t="s">
        <v>280</v>
      </c>
      <c r="Z328" s="115">
        <v>36140715</v>
      </c>
      <c r="AA328" s="171" t="s">
        <v>105</v>
      </c>
      <c r="AB328" s="171" t="s">
        <v>105</v>
      </c>
      <c r="AC328" s="153">
        <v>7228143</v>
      </c>
      <c r="AD328" s="153" t="s">
        <v>105</v>
      </c>
      <c r="AE328" s="175">
        <v>75322</v>
      </c>
      <c r="AF328" s="175">
        <v>313822</v>
      </c>
      <c r="AG328" s="175">
        <v>2018011001091</v>
      </c>
      <c r="AH328" s="172">
        <v>44753</v>
      </c>
      <c r="AI328" s="172">
        <v>44754</v>
      </c>
      <c r="AJ328" s="3" t="s">
        <v>105</v>
      </c>
      <c r="AK328" s="3" t="s">
        <v>105</v>
      </c>
      <c r="AL328" s="3" t="s">
        <v>105</v>
      </c>
      <c r="AM328" s="172" t="s">
        <v>105</v>
      </c>
      <c r="AN328" s="154">
        <v>0</v>
      </c>
      <c r="AO328" s="3" t="s">
        <v>105</v>
      </c>
      <c r="AP328" s="154">
        <v>0</v>
      </c>
      <c r="AQ328" s="3" t="s">
        <v>105</v>
      </c>
      <c r="AR328" s="154">
        <v>0</v>
      </c>
      <c r="AS328" s="172" t="s">
        <v>105</v>
      </c>
      <c r="AT328" s="154">
        <v>0</v>
      </c>
      <c r="AU328" s="3" t="s">
        <v>105</v>
      </c>
      <c r="AV328" s="154">
        <v>0</v>
      </c>
      <c r="AW328" s="3" t="s">
        <v>105</v>
      </c>
      <c r="AX328" s="3">
        <v>0</v>
      </c>
      <c r="AY328" s="172" t="s">
        <v>105</v>
      </c>
      <c r="AZ328" s="3">
        <f t="shared" si="33"/>
        <v>0</v>
      </c>
      <c r="BA328" s="159">
        <f t="shared" si="34"/>
        <v>36140715</v>
      </c>
      <c r="BB328" s="171">
        <f t="shared" si="31"/>
        <v>0</v>
      </c>
      <c r="BC328" s="171">
        <v>0</v>
      </c>
      <c r="BD328" s="171">
        <v>0</v>
      </c>
      <c r="BE328" s="171">
        <v>0</v>
      </c>
      <c r="BF328" s="171">
        <v>0</v>
      </c>
      <c r="BG328" s="172">
        <v>44895</v>
      </c>
      <c r="BH328" s="172">
        <v>44895</v>
      </c>
      <c r="BI328" s="174">
        <f t="shared" ca="1" si="35"/>
        <v>-1234</v>
      </c>
      <c r="BJ328" s="3"/>
      <c r="BK328" s="172" t="s">
        <v>105</v>
      </c>
      <c r="BL328" s="3" t="s">
        <v>2566</v>
      </c>
      <c r="BM328" s="3" t="s">
        <v>92</v>
      </c>
      <c r="BN328" s="3" t="s">
        <v>3233</v>
      </c>
      <c r="BO328" s="3">
        <v>0</v>
      </c>
      <c r="BP328" s="3" t="s">
        <v>416</v>
      </c>
      <c r="BQ328" s="172">
        <v>44754</v>
      </c>
      <c r="BR328" s="3" t="s">
        <v>3234</v>
      </c>
      <c r="BS328" s="3">
        <v>2022</v>
      </c>
      <c r="BT328" s="3" t="s">
        <v>286</v>
      </c>
      <c r="BU328" s="3" t="s">
        <v>86</v>
      </c>
      <c r="BV328" s="3" t="s">
        <v>40</v>
      </c>
      <c r="BW328" s="3" t="s">
        <v>93</v>
      </c>
      <c r="BX328" s="3" t="s">
        <v>105</v>
      </c>
      <c r="BY328" s="3" t="s">
        <v>418</v>
      </c>
      <c r="BZ328" s="3" t="s">
        <v>105</v>
      </c>
      <c r="CA328" s="3" t="s">
        <v>303</v>
      </c>
      <c r="CB328" s="151" t="s">
        <v>3235</v>
      </c>
      <c r="CC328" s="151" t="s">
        <v>3236</v>
      </c>
      <c r="CD328" s="1"/>
      <c r="CE328" s="1"/>
      <c r="CF328" s="171" t="s">
        <v>1340</v>
      </c>
      <c r="CG328" s="171" t="s">
        <v>1341</v>
      </c>
      <c r="CH328" s="171" t="s">
        <v>167</v>
      </c>
      <c r="CI328" s="171" t="s">
        <v>477</v>
      </c>
    </row>
    <row r="329" spans="1:87" ht="126" hidden="1" x14ac:dyDescent="0.25">
      <c r="A329" s="3" t="s">
        <v>3237</v>
      </c>
      <c r="B329" s="175">
        <v>353</v>
      </c>
      <c r="C329" s="170" t="str">
        <f t="shared" si="32"/>
        <v>JEP-082-2022</v>
      </c>
      <c r="D329" s="3" t="s">
        <v>3238</v>
      </c>
      <c r="E329" s="3" t="s">
        <v>578</v>
      </c>
      <c r="F329" s="172" t="s">
        <v>274</v>
      </c>
      <c r="G329" s="3" t="s">
        <v>3239</v>
      </c>
      <c r="H329" s="3" t="s">
        <v>29</v>
      </c>
      <c r="I329" s="3" t="s">
        <v>27</v>
      </c>
      <c r="J329" s="165" t="s">
        <v>3240</v>
      </c>
      <c r="K329" s="3">
        <v>1</v>
      </c>
      <c r="L329" s="3" t="s">
        <v>9</v>
      </c>
      <c r="M329" s="3" t="s">
        <v>105</v>
      </c>
      <c r="N329" s="3" t="s">
        <v>2784</v>
      </c>
      <c r="O329" s="171" t="s">
        <v>14</v>
      </c>
      <c r="P329" s="3" t="s">
        <v>277</v>
      </c>
      <c r="Q329" s="3" t="s">
        <v>167</v>
      </c>
      <c r="R329" s="171" t="s">
        <v>779</v>
      </c>
      <c r="S329" s="171" t="s">
        <v>1355</v>
      </c>
      <c r="T329" s="171" t="s">
        <v>1356</v>
      </c>
      <c r="U329" s="171" t="s">
        <v>1357</v>
      </c>
      <c r="V329" s="171" t="s">
        <v>105</v>
      </c>
      <c r="W329" s="171" t="s">
        <v>105</v>
      </c>
      <c r="X329" s="171" t="s">
        <v>105</v>
      </c>
      <c r="Y329" s="171" t="s">
        <v>280</v>
      </c>
      <c r="Z329" s="115">
        <v>86496775</v>
      </c>
      <c r="AA329" s="171" t="s">
        <v>105</v>
      </c>
      <c r="AB329" s="171" t="s">
        <v>105</v>
      </c>
      <c r="AC329" s="153" t="s">
        <v>1495</v>
      </c>
      <c r="AD329" s="153" t="s">
        <v>105</v>
      </c>
      <c r="AE329" s="175">
        <v>25622</v>
      </c>
      <c r="AF329" s="175">
        <v>32222</v>
      </c>
      <c r="AG329" s="175">
        <v>2018011001068</v>
      </c>
      <c r="AH329" s="172">
        <v>44575</v>
      </c>
      <c r="AI329" s="172">
        <v>44578</v>
      </c>
      <c r="AJ329" s="3" t="s">
        <v>105</v>
      </c>
      <c r="AK329" s="173" t="s">
        <v>105</v>
      </c>
      <c r="AL329" s="3" t="s">
        <v>105</v>
      </c>
      <c r="AM329" s="172" t="s">
        <v>105</v>
      </c>
      <c r="AN329" s="154">
        <v>0</v>
      </c>
      <c r="AO329" s="3" t="s">
        <v>105</v>
      </c>
      <c r="AP329" s="154">
        <v>0</v>
      </c>
      <c r="AQ329" s="172" t="s">
        <v>105</v>
      </c>
      <c r="AR329" s="154">
        <v>0</v>
      </c>
      <c r="AS329" s="3" t="s">
        <v>105</v>
      </c>
      <c r="AT329" s="154">
        <v>0</v>
      </c>
      <c r="AU329" s="3" t="s">
        <v>105</v>
      </c>
      <c r="AV329" s="154">
        <v>0</v>
      </c>
      <c r="AW329" s="3" t="s">
        <v>105</v>
      </c>
      <c r="AX329" s="3">
        <v>0</v>
      </c>
      <c r="AY329" s="172" t="s">
        <v>105</v>
      </c>
      <c r="AZ329" s="3">
        <f t="shared" si="33"/>
        <v>0</v>
      </c>
      <c r="BA329" s="159">
        <f t="shared" si="34"/>
        <v>86496775</v>
      </c>
      <c r="BB329" s="171">
        <f t="shared" si="31"/>
        <v>0</v>
      </c>
      <c r="BC329" s="171">
        <v>0</v>
      </c>
      <c r="BD329" s="171">
        <v>0</v>
      </c>
      <c r="BE329" s="171">
        <v>0</v>
      </c>
      <c r="BF329" s="171">
        <v>0</v>
      </c>
      <c r="BG329" s="172">
        <v>44926</v>
      </c>
      <c r="BH329" s="172">
        <v>44926</v>
      </c>
      <c r="BI329" s="174">
        <f t="shared" ca="1" si="35"/>
        <v>-1203</v>
      </c>
      <c r="BJ329" s="3" t="s">
        <v>281</v>
      </c>
      <c r="BK329" s="172" t="s">
        <v>105</v>
      </c>
      <c r="BL329" s="3" t="s">
        <v>3241</v>
      </c>
      <c r="BM329" s="3" t="s">
        <v>298</v>
      </c>
      <c r="BN329" s="3" t="s">
        <v>3242</v>
      </c>
      <c r="BO329" s="3">
        <v>0</v>
      </c>
      <c r="BP329" s="3" t="s">
        <v>284</v>
      </c>
      <c r="BQ329" s="172">
        <v>44575</v>
      </c>
      <c r="BR329" s="3" t="s">
        <v>723</v>
      </c>
      <c r="BS329" s="3">
        <v>2022</v>
      </c>
      <c r="BT329" s="151" t="s">
        <v>3243</v>
      </c>
      <c r="BU329" s="3" t="s">
        <v>105</v>
      </c>
      <c r="BV329" s="3" t="s">
        <v>40</v>
      </c>
      <c r="BW329" s="3" t="s">
        <v>93</v>
      </c>
      <c r="BX329" s="3" t="s">
        <v>105</v>
      </c>
      <c r="BY329" s="3" t="s">
        <v>920</v>
      </c>
      <c r="BZ329" s="3" t="s">
        <v>105</v>
      </c>
      <c r="CA329" s="3" t="s">
        <v>288</v>
      </c>
      <c r="CB329" s="3" t="s">
        <v>289</v>
      </c>
      <c r="CC329" s="203" t="s">
        <v>3244</v>
      </c>
      <c r="CD329" s="1"/>
      <c r="CE329" s="1"/>
      <c r="CF329" s="171" t="s">
        <v>1340</v>
      </c>
      <c r="CG329" s="171" t="s">
        <v>1341</v>
      </c>
      <c r="CH329" s="171" t="s">
        <v>167</v>
      </c>
      <c r="CI329" s="171" t="s">
        <v>477</v>
      </c>
    </row>
    <row r="330" spans="1:87" ht="90" x14ac:dyDescent="0.25">
      <c r="A330" s="3" t="s">
        <v>3245</v>
      </c>
      <c r="B330" s="175">
        <v>354</v>
      </c>
      <c r="C330" s="170" t="str">
        <f t="shared" si="32"/>
        <v>JEP-475-2022</v>
      </c>
      <c r="D330" s="3" t="s">
        <v>3246</v>
      </c>
      <c r="E330" s="3" t="s">
        <v>559</v>
      </c>
      <c r="F330" s="172">
        <v>44748</v>
      </c>
      <c r="G330" s="3" t="s">
        <v>3247</v>
      </c>
      <c r="H330" s="3" t="s">
        <v>29</v>
      </c>
      <c r="I330" s="3" t="s">
        <v>27</v>
      </c>
      <c r="J330" s="165">
        <v>1053333878</v>
      </c>
      <c r="K330" s="3">
        <v>2</v>
      </c>
      <c r="L330" s="3" t="s">
        <v>9</v>
      </c>
      <c r="M330" s="3" t="s">
        <v>105</v>
      </c>
      <c r="N330" s="3" t="s">
        <v>2841</v>
      </c>
      <c r="O330" s="171" t="s">
        <v>14</v>
      </c>
      <c r="P330" s="3" t="s">
        <v>277</v>
      </c>
      <c r="Q330" s="3" t="s">
        <v>167</v>
      </c>
      <c r="R330" s="171" t="s">
        <v>779</v>
      </c>
      <c r="S330" s="171" t="s">
        <v>1355</v>
      </c>
      <c r="T330" s="171" t="s">
        <v>1356</v>
      </c>
      <c r="U330" s="171" t="s">
        <v>1357</v>
      </c>
      <c r="V330" s="171" t="s">
        <v>105</v>
      </c>
      <c r="W330" s="171" t="s">
        <v>105</v>
      </c>
      <c r="X330" s="171" t="s">
        <v>105</v>
      </c>
      <c r="Y330" s="171" t="s">
        <v>280</v>
      </c>
      <c r="Z330" s="115">
        <v>36140715</v>
      </c>
      <c r="AA330" s="171" t="s">
        <v>105</v>
      </c>
      <c r="AB330" s="171" t="s">
        <v>105</v>
      </c>
      <c r="AC330" s="153">
        <v>7228143</v>
      </c>
      <c r="AD330" s="153" t="s">
        <v>105</v>
      </c>
      <c r="AE330" s="175">
        <v>75522</v>
      </c>
      <c r="AF330" s="175">
        <v>306722</v>
      </c>
      <c r="AG330" s="175">
        <v>2018011001091</v>
      </c>
      <c r="AH330" s="172">
        <v>44748</v>
      </c>
      <c r="AI330" s="172">
        <v>44750</v>
      </c>
      <c r="AJ330" s="3" t="s">
        <v>105</v>
      </c>
      <c r="AK330" s="3" t="s">
        <v>105</v>
      </c>
      <c r="AL330" s="3" t="s">
        <v>105</v>
      </c>
      <c r="AM330" s="172" t="s">
        <v>105</v>
      </c>
      <c r="AN330" s="154">
        <v>0</v>
      </c>
      <c r="AO330" s="3" t="s">
        <v>105</v>
      </c>
      <c r="AP330" s="154">
        <v>0</v>
      </c>
      <c r="AQ330" s="3" t="s">
        <v>105</v>
      </c>
      <c r="AR330" s="154">
        <v>0</v>
      </c>
      <c r="AS330" s="172" t="s">
        <v>105</v>
      </c>
      <c r="AT330" s="154">
        <v>0</v>
      </c>
      <c r="AU330" s="3" t="s">
        <v>105</v>
      </c>
      <c r="AV330" s="154">
        <v>0</v>
      </c>
      <c r="AW330" s="3" t="s">
        <v>105</v>
      </c>
      <c r="AX330" s="3">
        <v>0</v>
      </c>
      <c r="AY330" s="172" t="s">
        <v>105</v>
      </c>
      <c r="AZ330" s="3">
        <f t="shared" si="33"/>
        <v>0</v>
      </c>
      <c r="BA330" s="159">
        <f t="shared" si="34"/>
        <v>36140715</v>
      </c>
      <c r="BB330" s="171">
        <f t="shared" si="31"/>
        <v>0</v>
      </c>
      <c r="BC330" s="171">
        <v>0</v>
      </c>
      <c r="BD330" s="171">
        <v>0</v>
      </c>
      <c r="BE330" s="171">
        <v>0</v>
      </c>
      <c r="BF330" s="171">
        <v>0</v>
      </c>
      <c r="BG330" s="172">
        <v>44895</v>
      </c>
      <c r="BH330" s="172">
        <v>44895</v>
      </c>
      <c r="BI330" s="174">
        <f t="shared" ca="1" si="35"/>
        <v>-1234</v>
      </c>
      <c r="BJ330" s="3" t="s">
        <v>414</v>
      </c>
      <c r="BK330" s="172" t="s">
        <v>105</v>
      </c>
      <c r="BL330" s="3" t="s">
        <v>3248</v>
      </c>
      <c r="BM330" s="3" t="s">
        <v>92</v>
      </c>
      <c r="BN330" s="3" t="s">
        <v>3249</v>
      </c>
      <c r="BO330" s="3">
        <v>0</v>
      </c>
      <c r="BP330" s="3" t="s">
        <v>593</v>
      </c>
      <c r="BQ330" s="172">
        <v>44749</v>
      </c>
      <c r="BR330" s="3" t="s">
        <v>3250</v>
      </c>
      <c r="BS330" s="3">
        <v>2022</v>
      </c>
      <c r="BT330" s="3" t="s">
        <v>286</v>
      </c>
      <c r="BU330" s="3" t="s">
        <v>86</v>
      </c>
      <c r="BV330" s="3" t="s">
        <v>40</v>
      </c>
      <c r="BW330" s="3" t="s">
        <v>93</v>
      </c>
      <c r="BX330" s="3" t="s">
        <v>105</v>
      </c>
      <c r="BY330" s="3" t="s">
        <v>418</v>
      </c>
      <c r="BZ330" s="3" t="s">
        <v>105</v>
      </c>
      <c r="CA330" s="3" t="s">
        <v>303</v>
      </c>
      <c r="CB330" s="151" t="s">
        <v>3251</v>
      </c>
      <c r="CC330" s="151" t="s">
        <v>3252</v>
      </c>
      <c r="CD330" s="1"/>
      <c r="CE330" s="1"/>
      <c r="CF330" s="171" t="s">
        <v>1340</v>
      </c>
      <c r="CG330" s="171" t="s">
        <v>1341</v>
      </c>
      <c r="CH330" s="171" t="s">
        <v>167</v>
      </c>
      <c r="CI330" s="171" t="s">
        <v>477</v>
      </c>
    </row>
    <row r="331" spans="1:87" ht="126" hidden="1" x14ac:dyDescent="0.25">
      <c r="A331" s="3" t="s">
        <v>3253</v>
      </c>
      <c r="B331" s="175">
        <v>355</v>
      </c>
      <c r="C331" s="170" t="str">
        <f t="shared" si="32"/>
        <v>JEP-081-2022</v>
      </c>
      <c r="D331" s="3" t="s">
        <v>3254</v>
      </c>
      <c r="E331" s="3" t="s">
        <v>578</v>
      </c>
      <c r="F331" s="172" t="s">
        <v>274</v>
      </c>
      <c r="G331" s="3" t="s">
        <v>3255</v>
      </c>
      <c r="H331" s="3" t="s">
        <v>29</v>
      </c>
      <c r="I331" s="3" t="s">
        <v>27</v>
      </c>
      <c r="J331" s="165">
        <v>53054296</v>
      </c>
      <c r="K331" s="3">
        <v>8</v>
      </c>
      <c r="L331" s="3" t="s">
        <v>9</v>
      </c>
      <c r="M331" s="3" t="s">
        <v>105</v>
      </c>
      <c r="N331" s="3" t="s">
        <v>2784</v>
      </c>
      <c r="O331" s="171" t="s">
        <v>14</v>
      </c>
      <c r="P331" s="3" t="s">
        <v>277</v>
      </c>
      <c r="Q331" s="3" t="s">
        <v>167</v>
      </c>
      <c r="R331" s="171" t="s">
        <v>779</v>
      </c>
      <c r="S331" s="171" t="s">
        <v>1355</v>
      </c>
      <c r="T331" s="171" t="s">
        <v>1356</v>
      </c>
      <c r="U331" s="171" t="s">
        <v>1357</v>
      </c>
      <c r="V331" s="171" t="s">
        <v>105</v>
      </c>
      <c r="W331" s="171" t="s">
        <v>105</v>
      </c>
      <c r="X331" s="171" t="s">
        <v>105</v>
      </c>
      <c r="Y331" s="171" t="s">
        <v>280</v>
      </c>
      <c r="Z331" s="115">
        <v>86496775</v>
      </c>
      <c r="AA331" s="171" t="s">
        <v>105</v>
      </c>
      <c r="AB331" s="171" t="s">
        <v>105</v>
      </c>
      <c r="AC331" s="153">
        <v>7228143</v>
      </c>
      <c r="AD331" s="153" t="s">
        <v>105</v>
      </c>
      <c r="AE331" s="175">
        <v>25422</v>
      </c>
      <c r="AF331" s="175">
        <v>31722</v>
      </c>
      <c r="AG331" s="175">
        <v>2018011001091</v>
      </c>
      <c r="AH331" s="172">
        <v>44575</v>
      </c>
      <c r="AI331" s="172">
        <v>44578</v>
      </c>
      <c r="AJ331" s="3" t="s">
        <v>105</v>
      </c>
      <c r="AK331" s="173" t="s">
        <v>105</v>
      </c>
      <c r="AL331" s="3" t="s">
        <v>105</v>
      </c>
      <c r="AM331" s="172" t="s">
        <v>105</v>
      </c>
      <c r="AN331" s="154">
        <v>0</v>
      </c>
      <c r="AO331" s="3" t="s">
        <v>105</v>
      </c>
      <c r="AP331" s="154">
        <v>0</v>
      </c>
      <c r="AQ331" s="172" t="s">
        <v>105</v>
      </c>
      <c r="AR331" s="154">
        <v>0</v>
      </c>
      <c r="AS331" s="3" t="s">
        <v>105</v>
      </c>
      <c r="AT331" s="154">
        <v>0</v>
      </c>
      <c r="AU331" s="3" t="s">
        <v>105</v>
      </c>
      <c r="AV331" s="154">
        <v>0</v>
      </c>
      <c r="AW331" s="3" t="s">
        <v>105</v>
      </c>
      <c r="AX331" s="3">
        <v>0</v>
      </c>
      <c r="AY331" s="172" t="s">
        <v>105</v>
      </c>
      <c r="AZ331" s="3">
        <f t="shared" si="33"/>
        <v>0</v>
      </c>
      <c r="BA331" s="159">
        <f t="shared" si="34"/>
        <v>86496775</v>
      </c>
      <c r="BB331" s="171">
        <f t="shared" si="31"/>
        <v>0</v>
      </c>
      <c r="BC331" s="171">
        <v>0</v>
      </c>
      <c r="BD331" s="171">
        <v>0</v>
      </c>
      <c r="BE331" s="171">
        <v>0</v>
      </c>
      <c r="BF331" s="171">
        <v>0</v>
      </c>
      <c r="BG331" s="172">
        <v>44926</v>
      </c>
      <c r="BH331" s="172">
        <v>44926</v>
      </c>
      <c r="BI331" s="174">
        <f t="shared" ca="1" si="35"/>
        <v>-1203</v>
      </c>
      <c r="BJ331" s="3" t="s">
        <v>281</v>
      </c>
      <c r="BK331" s="172" t="s">
        <v>105</v>
      </c>
      <c r="BL331" s="3" t="s">
        <v>2801</v>
      </c>
      <c r="BM331" s="3" t="s">
        <v>298</v>
      </c>
      <c r="BN331" s="3" t="s">
        <v>3256</v>
      </c>
      <c r="BO331" s="3">
        <v>0</v>
      </c>
      <c r="BP331" s="3" t="s">
        <v>284</v>
      </c>
      <c r="BQ331" s="172">
        <v>44575</v>
      </c>
      <c r="BR331" s="3" t="s">
        <v>723</v>
      </c>
      <c r="BS331" s="3">
        <v>2022</v>
      </c>
      <c r="BT331" s="151" t="s">
        <v>3257</v>
      </c>
      <c r="BU331" s="3" t="s">
        <v>105</v>
      </c>
      <c r="BV331" s="3" t="s">
        <v>40</v>
      </c>
      <c r="BW331" s="3" t="s">
        <v>93</v>
      </c>
      <c r="BX331" s="3" t="s">
        <v>105</v>
      </c>
      <c r="BY331" s="3" t="s">
        <v>920</v>
      </c>
      <c r="BZ331" s="3" t="s">
        <v>105</v>
      </c>
      <c r="CA331" s="3" t="s">
        <v>303</v>
      </c>
      <c r="CB331" s="3" t="s">
        <v>289</v>
      </c>
      <c r="CC331" s="203" t="s">
        <v>3258</v>
      </c>
      <c r="CD331" s="194"/>
      <c r="CE331" s="194"/>
      <c r="CF331" s="171" t="s">
        <v>1340</v>
      </c>
      <c r="CG331" s="171" t="s">
        <v>1341</v>
      </c>
      <c r="CH331" s="171" t="s">
        <v>167</v>
      </c>
      <c r="CI331" s="171" t="s">
        <v>477</v>
      </c>
    </row>
    <row r="332" spans="1:87" ht="90" x14ac:dyDescent="0.25">
      <c r="A332" s="3" t="s">
        <v>3259</v>
      </c>
      <c r="B332" s="175">
        <v>356</v>
      </c>
      <c r="C332" s="170" t="str">
        <f t="shared" si="32"/>
        <v>JEP-507-2022</v>
      </c>
      <c r="D332" s="3" t="s">
        <v>3260</v>
      </c>
      <c r="E332" s="3" t="s">
        <v>410</v>
      </c>
      <c r="F332" s="172">
        <v>44764</v>
      </c>
      <c r="G332" s="3" t="s">
        <v>3261</v>
      </c>
      <c r="H332" s="3" t="s">
        <v>29</v>
      </c>
      <c r="I332" s="3" t="s">
        <v>27</v>
      </c>
      <c r="J332" s="165">
        <v>1103096296</v>
      </c>
      <c r="K332" s="3">
        <v>1</v>
      </c>
      <c r="L332" s="3" t="s">
        <v>9</v>
      </c>
      <c r="M332" s="3" t="s">
        <v>105</v>
      </c>
      <c r="N332" s="3" t="s">
        <v>3226</v>
      </c>
      <c r="O332" s="171" t="s">
        <v>14</v>
      </c>
      <c r="P332" s="3" t="s">
        <v>277</v>
      </c>
      <c r="Q332" s="3" t="s">
        <v>167</v>
      </c>
      <c r="R332" s="171" t="s">
        <v>779</v>
      </c>
      <c r="S332" s="171" t="s">
        <v>1355</v>
      </c>
      <c r="T332" s="171" t="s">
        <v>1356</v>
      </c>
      <c r="U332" s="171" t="s">
        <v>1357</v>
      </c>
      <c r="V332" s="171" t="s">
        <v>105</v>
      </c>
      <c r="W332" s="171" t="s">
        <v>105</v>
      </c>
      <c r="X332" s="171" t="s">
        <v>105</v>
      </c>
      <c r="Y332" s="171" t="s">
        <v>280</v>
      </c>
      <c r="Z332" s="115">
        <v>36140715</v>
      </c>
      <c r="AA332" s="171" t="s">
        <v>105</v>
      </c>
      <c r="AB332" s="171" t="s">
        <v>105</v>
      </c>
      <c r="AC332" s="153">
        <v>7228143</v>
      </c>
      <c r="AD332" s="153" t="s">
        <v>105</v>
      </c>
      <c r="AE332" s="175">
        <v>75822</v>
      </c>
      <c r="AF332" s="175" t="s">
        <v>3262</v>
      </c>
      <c r="AG332" s="175">
        <v>2018011001091</v>
      </c>
      <c r="AH332" s="172">
        <v>44747</v>
      </c>
      <c r="AI332" s="172">
        <v>44748</v>
      </c>
      <c r="AJ332" s="3" t="s">
        <v>105</v>
      </c>
      <c r="AK332" s="3" t="s">
        <v>105</v>
      </c>
      <c r="AL332" s="3" t="s">
        <v>105</v>
      </c>
      <c r="AM332" s="172" t="s">
        <v>105</v>
      </c>
      <c r="AN332" s="154">
        <v>0</v>
      </c>
      <c r="AO332" s="3" t="s">
        <v>105</v>
      </c>
      <c r="AP332" s="154">
        <v>0</v>
      </c>
      <c r="AQ332" s="3" t="s">
        <v>105</v>
      </c>
      <c r="AR332" s="154">
        <v>0</v>
      </c>
      <c r="AS332" s="172" t="s">
        <v>105</v>
      </c>
      <c r="AT332" s="154">
        <v>0</v>
      </c>
      <c r="AU332" s="3" t="s">
        <v>105</v>
      </c>
      <c r="AV332" s="154">
        <v>0</v>
      </c>
      <c r="AW332" s="3" t="s">
        <v>105</v>
      </c>
      <c r="AX332" s="3">
        <v>0</v>
      </c>
      <c r="AY332" s="172" t="s">
        <v>105</v>
      </c>
      <c r="AZ332" s="3">
        <f t="shared" si="33"/>
        <v>0</v>
      </c>
      <c r="BA332" s="159">
        <f t="shared" si="34"/>
        <v>36140715</v>
      </c>
      <c r="BB332" s="171">
        <f t="shared" si="31"/>
        <v>0</v>
      </c>
      <c r="BC332" s="171">
        <v>0</v>
      </c>
      <c r="BD332" s="171">
        <v>0</v>
      </c>
      <c r="BE332" s="171">
        <v>0</v>
      </c>
      <c r="BF332" s="171">
        <v>0</v>
      </c>
      <c r="BG332" s="172">
        <v>44895</v>
      </c>
      <c r="BH332" s="172">
        <v>44895</v>
      </c>
      <c r="BI332" s="174">
        <f t="shared" ca="1" si="35"/>
        <v>-1234</v>
      </c>
      <c r="BJ332" s="3" t="s">
        <v>414</v>
      </c>
      <c r="BK332" s="172" t="s">
        <v>105</v>
      </c>
      <c r="BL332" s="3" t="s">
        <v>282</v>
      </c>
      <c r="BM332" s="3" t="s">
        <v>92</v>
      </c>
      <c r="BN332" s="3" t="s">
        <v>3263</v>
      </c>
      <c r="BO332" s="3">
        <v>0</v>
      </c>
      <c r="BP332" s="3" t="s">
        <v>416</v>
      </c>
      <c r="BQ332" s="172">
        <v>44747</v>
      </c>
      <c r="BR332" s="3" t="s">
        <v>1108</v>
      </c>
      <c r="BS332" s="3">
        <v>2022</v>
      </c>
      <c r="BT332" s="3" t="s">
        <v>286</v>
      </c>
      <c r="BU332" s="3" t="s">
        <v>86</v>
      </c>
      <c r="BV332" s="3" t="s">
        <v>40</v>
      </c>
      <c r="BW332" s="3" t="s">
        <v>93</v>
      </c>
      <c r="BX332" s="3" t="s">
        <v>105</v>
      </c>
      <c r="BY332" s="3" t="s">
        <v>3264</v>
      </c>
      <c r="BZ332" s="3" t="s">
        <v>105</v>
      </c>
      <c r="CA332" s="3" t="s">
        <v>288</v>
      </c>
      <c r="CB332" s="151" t="s">
        <v>3228</v>
      </c>
      <c r="CC332" s="151" t="s">
        <v>3265</v>
      </c>
      <c r="CD332" s="3"/>
      <c r="CE332" s="3"/>
      <c r="CF332" s="171" t="s">
        <v>1340</v>
      </c>
      <c r="CG332" s="171" t="s">
        <v>1341</v>
      </c>
      <c r="CH332" s="171" t="s">
        <v>167</v>
      </c>
      <c r="CI332" s="171" t="s">
        <v>477</v>
      </c>
    </row>
    <row r="333" spans="1:87" ht="90" x14ac:dyDescent="0.25">
      <c r="A333" s="3" t="s">
        <v>3266</v>
      </c>
      <c r="B333" s="175">
        <v>357</v>
      </c>
      <c r="C333" s="170" t="str">
        <f t="shared" si="32"/>
        <v>JEP-503-2022</v>
      </c>
      <c r="D333" s="3" t="s">
        <v>3267</v>
      </c>
      <c r="E333" s="3" t="s">
        <v>559</v>
      </c>
      <c r="F333" s="172" t="s">
        <v>274</v>
      </c>
      <c r="G333" s="3" t="s">
        <v>3268</v>
      </c>
      <c r="H333" s="3" t="s">
        <v>29</v>
      </c>
      <c r="I333" s="3" t="s">
        <v>27</v>
      </c>
      <c r="J333" s="165">
        <v>36378800</v>
      </c>
      <c r="K333" s="3">
        <v>1</v>
      </c>
      <c r="L333" s="3" t="s">
        <v>9</v>
      </c>
      <c r="M333" s="3" t="s">
        <v>474</v>
      </c>
      <c r="N333" s="3" t="s">
        <v>2841</v>
      </c>
      <c r="O333" s="171" t="s">
        <v>14</v>
      </c>
      <c r="P333" s="3" t="s">
        <v>277</v>
      </c>
      <c r="Q333" s="3" t="s">
        <v>167</v>
      </c>
      <c r="R333" s="171" t="s">
        <v>779</v>
      </c>
      <c r="S333" s="171" t="s">
        <v>1355</v>
      </c>
      <c r="T333" s="171" t="s">
        <v>1356</v>
      </c>
      <c r="U333" s="171" t="s">
        <v>1357</v>
      </c>
      <c r="V333" s="171" t="s">
        <v>105</v>
      </c>
      <c r="W333" s="171" t="s">
        <v>105</v>
      </c>
      <c r="X333" s="171" t="s">
        <v>105</v>
      </c>
      <c r="Y333" s="171" t="s">
        <v>280</v>
      </c>
      <c r="Z333" s="115">
        <v>36140715</v>
      </c>
      <c r="AA333" s="171" t="s">
        <v>105</v>
      </c>
      <c r="AB333" s="171" t="s">
        <v>105</v>
      </c>
      <c r="AC333" s="153">
        <v>7228143</v>
      </c>
      <c r="AD333" s="153" t="s">
        <v>105</v>
      </c>
      <c r="AE333" s="175">
        <v>85122</v>
      </c>
      <c r="AF333" s="175">
        <v>319122</v>
      </c>
      <c r="AG333" s="175">
        <v>2018011001091</v>
      </c>
      <c r="AH333" s="172">
        <v>44755</v>
      </c>
      <c r="AI333" s="172">
        <v>44756</v>
      </c>
      <c r="AJ333" s="3" t="s">
        <v>105</v>
      </c>
      <c r="AK333" s="3" t="s">
        <v>105</v>
      </c>
      <c r="AL333" s="3" t="s">
        <v>105</v>
      </c>
      <c r="AM333" s="172" t="s">
        <v>105</v>
      </c>
      <c r="AN333" s="154">
        <v>0</v>
      </c>
      <c r="AO333" s="3" t="s">
        <v>105</v>
      </c>
      <c r="AP333" s="154">
        <v>0</v>
      </c>
      <c r="AQ333" s="3" t="s">
        <v>105</v>
      </c>
      <c r="AR333" s="154">
        <v>0</v>
      </c>
      <c r="AS333" s="172" t="s">
        <v>105</v>
      </c>
      <c r="AT333" s="154">
        <v>0</v>
      </c>
      <c r="AU333" s="3" t="s">
        <v>105</v>
      </c>
      <c r="AV333" s="154">
        <v>0</v>
      </c>
      <c r="AW333" s="3" t="s">
        <v>105</v>
      </c>
      <c r="AX333" s="3">
        <v>0</v>
      </c>
      <c r="AY333" s="172" t="s">
        <v>105</v>
      </c>
      <c r="AZ333" s="3">
        <f t="shared" si="33"/>
        <v>0</v>
      </c>
      <c r="BA333" s="159">
        <f t="shared" si="34"/>
        <v>36140715</v>
      </c>
      <c r="BB333" s="171">
        <f t="shared" si="31"/>
        <v>0</v>
      </c>
      <c r="BC333" s="171">
        <v>0</v>
      </c>
      <c r="BD333" s="171">
        <v>0</v>
      </c>
      <c r="BE333" s="171">
        <v>0</v>
      </c>
      <c r="BF333" s="171">
        <v>0</v>
      </c>
      <c r="BG333" s="172">
        <v>44895</v>
      </c>
      <c r="BH333" s="172">
        <v>44895</v>
      </c>
      <c r="BI333" s="174">
        <f t="shared" ca="1" si="35"/>
        <v>-1234</v>
      </c>
      <c r="BJ333" s="3" t="s">
        <v>414</v>
      </c>
      <c r="BK333" s="172" t="s">
        <v>105</v>
      </c>
      <c r="BL333" s="3" t="s">
        <v>282</v>
      </c>
      <c r="BM333" s="3" t="s">
        <v>92</v>
      </c>
      <c r="BN333" s="3" t="s">
        <v>3269</v>
      </c>
      <c r="BO333" s="3">
        <v>0</v>
      </c>
      <c r="BP333" s="3" t="s">
        <v>416</v>
      </c>
      <c r="BQ333" s="172">
        <v>44755</v>
      </c>
      <c r="BR333" s="3" t="s">
        <v>3270</v>
      </c>
      <c r="BS333" s="3">
        <v>2022</v>
      </c>
      <c r="BT333" s="3" t="s">
        <v>286</v>
      </c>
      <c r="BU333" s="3" t="s">
        <v>86</v>
      </c>
      <c r="BV333" s="3" t="s">
        <v>40</v>
      </c>
      <c r="BW333" s="3" t="s">
        <v>93</v>
      </c>
      <c r="BX333" s="3" t="s">
        <v>105</v>
      </c>
      <c r="BY333" s="3" t="s">
        <v>418</v>
      </c>
      <c r="BZ333" s="3" t="s">
        <v>105</v>
      </c>
      <c r="CA333" s="3" t="s">
        <v>303</v>
      </c>
      <c r="CB333" s="151" t="s">
        <v>3271</v>
      </c>
      <c r="CC333" s="151" t="s">
        <v>3272</v>
      </c>
      <c r="CD333" s="1"/>
      <c r="CE333" s="1"/>
      <c r="CF333" s="171" t="s">
        <v>1340</v>
      </c>
      <c r="CG333" s="171" t="s">
        <v>1341</v>
      </c>
      <c r="CH333" s="171" t="s">
        <v>167</v>
      </c>
      <c r="CI333" s="171" t="s">
        <v>477</v>
      </c>
    </row>
    <row r="334" spans="1:87" ht="360" hidden="1" x14ac:dyDescent="0.25">
      <c r="A334" s="3" t="s">
        <v>3273</v>
      </c>
      <c r="B334" s="175">
        <v>358</v>
      </c>
      <c r="C334" s="170" t="str">
        <f t="shared" si="32"/>
        <v>JEP-309-2022</v>
      </c>
      <c r="D334" s="3" t="s">
        <v>3274</v>
      </c>
      <c r="E334" s="3" t="s">
        <v>559</v>
      </c>
      <c r="F334" s="172">
        <v>44579</v>
      </c>
      <c r="G334" s="3" t="s">
        <v>3275</v>
      </c>
      <c r="H334" s="3" t="s">
        <v>29</v>
      </c>
      <c r="I334" s="3" t="s">
        <v>27</v>
      </c>
      <c r="J334" s="165">
        <v>80773415</v>
      </c>
      <c r="K334" s="3">
        <v>0</v>
      </c>
      <c r="L334" s="3" t="s">
        <v>9</v>
      </c>
      <c r="M334" s="3" t="s">
        <v>105</v>
      </c>
      <c r="N334" s="3" t="s">
        <v>3276</v>
      </c>
      <c r="O334" s="171" t="s">
        <v>14</v>
      </c>
      <c r="P334" s="3" t="s">
        <v>277</v>
      </c>
      <c r="Q334" s="3" t="s">
        <v>167</v>
      </c>
      <c r="R334" s="171" t="s">
        <v>779</v>
      </c>
      <c r="S334" s="171" t="s">
        <v>1355</v>
      </c>
      <c r="T334" s="171" t="s">
        <v>1356</v>
      </c>
      <c r="U334" s="171" t="s">
        <v>1357</v>
      </c>
      <c r="V334" s="171" t="s">
        <v>105</v>
      </c>
      <c r="W334" s="171" t="s">
        <v>105</v>
      </c>
      <c r="X334" s="171" t="s">
        <v>105</v>
      </c>
      <c r="Y334" s="171" t="s">
        <v>280</v>
      </c>
      <c r="Z334" s="115">
        <v>43368840</v>
      </c>
      <c r="AA334" s="171" t="s">
        <v>105</v>
      </c>
      <c r="AB334" s="171" t="s">
        <v>105</v>
      </c>
      <c r="AC334" s="153">
        <v>3614070</v>
      </c>
      <c r="AD334" s="153" t="s">
        <v>105</v>
      </c>
      <c r="AE334" s="175">
        <v>46422</v>
      </c>
      <c r="AF334" s="175">
        <v>58622</v>
      </c>
      <c r="AG334" s="175">
        <v>2018011001091</v>
      </c>
      <c r="AH334" s="172">
        <v>44586</v>
      </c>
      <c r="AI334" s="172">
        <v>44588</v>
      </c>
      <c r="AJ334" s="3" t="s">
        <v>105</v>
      </c>
      <c r="AK334" s="173" t="s">
        <v>105</v>
      </c>
      <c r="AL334" s="3" t="s">
        <v>105</v>
      </c>
      <c r="AM334" s="172" t="s">
        <v>105</v>
      </c>
      <c r="AN334" s="154">
        <v>0</v>
      </c>
      <c r="AO334" s="3" t="s">
        <v>105</v>
      </c>
      <c r="AP334" s="154">
        <v>0</v>
      </c>
      <c r="AQ334" s="172" t="s">
        <v>105</v>
      </c>
      <c r="AR334" s="154">
        <v>0</v>
      </c>
      <c r="AS334" s="172" t="s">
        <v>105</v>
      </c>
      <c r="AT334" s="154">
        <v>0</v>
      </c>
      <c r="AU334" s="3" t="s">
        <v>105</v>
      </c>
      <c r="AV334" s="154">
        <v>0</v>
      </c>
      <c r="AW334" s="3" t="s">
        <v>105</v>
      </c>
      <c r="AX334" s="3">
        <v>0</v>
      </c>
      <c r="AY334" s="172" t="s">
        <v>105</v>
      </c>
      <c r="AZ334" s="3">
        <f t="shared" si="33"/>
        <v>0</v>
      </c>
      <c r="BA334" s="159">
        <f t="shared" si="34"/>
        <v>43368840</v>
      </c>
      <c r="BB334" s="171">
        <f t="shared" si="31"/>
        <v>0</v>
      </c>
      <c r="BC334" s="171">
        <v>0</v>
      </c>
      <c r="BD334" s="171">
        <v>0</v>
      </c>
      <c r="BE334" s="171">
        <v>0</v>
      </c>
      <c r="BF334" s="171">
        <v>0</v>
      </c>
      <c r="BG334" s="172">
        <v>44926</v>
      </c>
      <c r="BH334" s="172">
        <v>44926</v>
      </c>
      <c r="BI334" s="174">
        <f t="shared" ca="1" si="35"/>
        <v>-1203</v>
      </c>
      <c r="BJ334" s="3" t="s">
        <v>281</v>
      </c>
      <c r="BK334" s="172" t="s">
        <v>105</v>
      </c>
      <c r="BL334" s="3" t="s">
        <v>282</v>
      </c>
      <c r="BM334" s="3" t="s">
        <v>298</v>
      </c>
      <c r="BN334" s="3" t="s">
        <v>3277</v>
      </c>
      <c r="BO334" s="3">
        <v>0</v>
      </c>
      <c r="BP334" s="3" t="s">
        <v>394</v>
      </c>
      <c r="BQ334" s="172">
        <v>44586</v>
      </c>
      <c r="BR334" s="3" t="s">
        <v>2825</v>
      </c>
      <c r="BS334" s="3">
        <v>2022</v>
      </c>
      <c r="BT334" s="151" t="s">
        <v>3278</v>
      </c>
      <c r="BU334" s="3" t="s">
        <v>3279</v>
      </c>
      <c r="BV334" s="3" t="s">
        <v>40</v>
      </c>
      <c r="BW334" s="3" t="s">
        <v>93</v>
      </c>
      <c r="BX334" s="3" t="s">
        <v>105</v>
      </c>
      <c r="BY334" s="3" t="s">
        <v>3280</v>
      </c>
      <c r="BZ334" s="3" t="s">
        <v>105</v>
      </c>
      <c r="CA334" s="3" t="s">
        <v>288</v>
      </c>
      <c r="CB334" s="3" t="s">
        <v>40</v>
      </c>
      <c r="CC334" s="151" t="s">
        <v>3281</v>
      </c>
      <c r="CD334" s="1"/>
      <c r="CE334" s="1"/>
      <c r="CF334" s="171" t="s">
        <v>1340</v>
      </c>
      <c r="CG334" s="171" t="s">
        <v>1341</v>
      </c>
      <c r="CH334" s="171" t="s">
        <v>167</v>
      </c>
      <c r="CI334" s="171" t="s">
        <v>477</v>
      </c>
    </row>
    <row r="335" spans="1:87" ht="396" hidden="1" x14ac:dyDescent="0.25">
      <c r="A335" s="3" t="s">
        <v>3282</v>
      </c>
      <c r="B335" s="175">
        <v>359</v>
      </c>
      <c r="C335" s="170" t="str">
        <f t="shared" si="32"/>
        <v>JEP-059-2022</v>
      </c>
      <c r="D335" s="3" t="s">
        <v>3283</v>
      </c>
      <c r="E335" s="3" t="s">
        <v>559</v>
      </c>
      <c r="F335" s="172" t="s">
        <v>274</v>
      </c>
      <c r="G335" s="3" t="s">
        <v>3284</v>
      </c>
      <c r="H335" s="3" t="s">
        <v>29</v>
      </c>
      <c r="I335" s="3" t="s">
        <v>27</v>
      </c>
      <c r="J335" s="165">
        <v>1014220341</v>
      </c>
      <c r="K335" s="3">
        <v>2</v>
      </c>
      <c r="L335" s="3" t="s">
        <v>9</v>
      </c>
      <c r="M335" s="3" t="s">
        <v>105</v>
      </c>
      <c r="N335" s="3" t="s">
        <v>3285</v>
      </c>
      <c r="O335" s="171" t="s">
        <v>14</v>
      </c>
      <c r="P335" s="3" t="s">
        <v>277</v>
      </c>
      <c r="Q335" s="3" t="s">
        <v>167</v>
      </c>
      <c r="R335" s="171" t="s">
        <v>779</v>
      </c>
      <c r="S335" s="171" t="s">
        <v>1355</v>
      </c>
      <c r="T335" s="171" t="s">
        <v>1356</v>
      </c>
      <c r="U335" s="171" t="s">
        <v>1357</v>
      </c>
      <c r="V335" s="171" t="s">
        <v>105</v>
      </c>
      <c r="W335" s="171" t="s">
        <v>105</v>
      </c>
      <c r="X335" s="171" t="s">
        <v>105</v>
      </c>
      <c r="Y335" s="171" t="s">
        <v>280</v>
      </c>
      <c r="Z335" s="115">
        <v>86496775</v>
      </c>
      <c r="AA335" s="171" t="s">
        <v>105</v>
      </c>
      <c r="AB335" s="171" t="s">
        <v>105</v>
      </c>
      <c r="AC335" s="153">
        <v>7228143</v>
      </c>
      <c r="AD335" s="153" t="s">
        <v>105</v>
      </c>
      <c r="AE335" s="175">
        <v>35322</v>
      </c>
      <c r="AF335" s="175">
        <v>28322</v>
      </c>
      <c r="AG335" s="175">
        <v>2018011001091</v>
      </c>
      <c r="AH335" s="172">
        <v>44572</v>
      </c>
      <c r="AI335" s="172">
        <v>44574</v>
      </c>
      <c r="AJ335" s="3" t="s">
        <v>105</v>
      </c>
      <c r="AK335" s="173" t="s">
        <v>105</v>
      </c>
      <c r="AL335" s="3" t="s">
        <v>105</v>
      </c>
      <c r="AM335" s="172" t="s">
        <v>105</v>
      </c>
      <c r="AN335" s="154">
        <v>0</v>
      </c>
      <c r="AO335" s="3" t="s">
        <v>105</v>
      </c>
      <c r="AP335" s="154">
        <v>0</v>
      </c>
      <c r="AQ335" s="172" t="s">
        <v>105</v>
      </c>
      <c r="AR335" s="154">
        <v>0</v>
      </c>
      <c r="AS335" s="3" t="s">
        <v>105</v>
      </c>
      <c r="AT335" s="154">
        <v>0</v>
      </c>
      <c r="AU335" s="3" t="s">
        <v>105</v>
      </c>
      <c r="AV335" s="154">
        <v>0</v>
      </c>
      <c r="AW335" s="3" t="s">
        <v>105</v>
      </c>
      <c r="AX335" s="3">
        <v>0</v>
      </c>
      <c r="AY335" s="172" t="s">
        <v>105</v>
      </c>
      <c r="AZ335" s="3">
        <f t="shared" si="33"/>
        <v>0</v>
      </c>
      <c r="BA335" s="159">
        <f t="shared" si="34"/>
        <v>86496775</v>
      </c>
      <c r="BB335" s="171">
        <f t="shared" si="31"/>
        <v>0</v>
      </c>
      <c r="BC335" s="171">
        <v>0</v>
      </c>
      <c r="BD335" s="171">
        <v>0</v>
      </c>
      <c r="BE335" s="171">
        <v>0</v>
      </c>
      <c r="BF335" s="171">
        <v>0</v>
      </c>
      <c r="BG335" s="172">
        <v>44926</v>
      </c>
      <c r="BH335" s="172">
        <v>44926</v>
      </c>
      <c r="BI335" s="174">
        <f t="shared" ca="1" si="35"/>
        <v>-1203</v>
      </c>
      <c r="BJ335" s="3" t="s">
        <v>281</v>
      </c>
      <c r="BK335" s="172" t="s">
        <v>105</v>
      </c>
      <c r="BL335" s="3" t="s">
        <v>282</v>
      </c>
      <c r="BM335" s="3" t="s">
        <v>92</v>
      </c>
      <c r="BN335" s="3" t="s">
        <v>3286</v>
      </c>
      <c r="BO335" s="3">
        <v>0</v>
      </c>
      <c r="BP335" s="3" t="s">
        <v>394</v>
      </c>
      <c r="BQ335" s="172">
        <v>44572</v>
      </c>
      <c r="BR335" s="3" t="s">
        <v>781</v>
      </c>
      <c r="BS335" s="3">
        <v>2022</v>
      </c>
      <c r="BT335" s="151" t="s">
        <v>3287</v>
      </c>
      <c r="BU335" s="3" t="s">
        <v>105</v>
      </c>
      <c r="BV335" s="3" t="s">
        <v>40</v>
      </c>
      <c r="BW335" s="3" t="s">
        <v>93</v>
      </c>
      <c r="BX335" s="3" t="s">
        <v>105</v>
      </c>
      <c r="BY335" s="3" t="s">
        <v>418</v>
      </c>
      <c r="BZ335" s="3" t="s">
        <v>105</v>
      </c>
      <c r="CA335" s="3" t="s">
        <v>303</v>
      </c>
      <c r="CB335" s="3" t="s">
        <v>289</v>
      </c>
      <c r="CC335" s="204" t="s">
        <v>3288</v>
      </c>
      <c r="CD335" s="1"/>
      <c r="CE335" s="1"/>
      <c r="CF335" s="171" t="s">
        <v>1340</v>
      </c>
      <c r="CG335" s="171" t="s">
        <v>1341</v>
      </c>
      <c r="CH335" s="171" t="s">
        <v>167</v>
      </c>
      <c r="CI335" s="171" t="s">
        <v>477</v>
      </c>
    </row>
    <row r="336" spans="1:87" ht="360" hidden="1" x14ac:dyDescent="0.25">
      <c r="A336" s="3" t="s">
        <v>3289</v>
      </c>
      <c r="B336" s="175">
        <v>360</v>
      </c>
      <c r="C336" s="170" t="str">
        <f t="shared" si="32"/>
        <v>JEP-265-2022</v>
      </c>
      <c r="D336" s="3" t="s">
        <v>3290</v>
      </c>
      <c r="E336" s="3" t="s">
        <v>517</v>
      </c>
      <c r="F336" s="172">
        <v>44579</v>
      </c>
      <c r="G336" s="3" t="s">
        <v>3291</v>
      </c>
      <c r="H336" s="3" t="s">
        <v>29</v>
      </c>
      <c r="I336" s="3" t="s">
        <v>27</v>
      </c>
      <c r="J336" s="165">
        <v>88179540</v>
      </c>
      <c r="K336" s="3">
        <v>5</v>
      </c>
      <c r="L336" s="3" t="s">
        <v>9</v>
      </c>
      <c r="M336" s="3" t="s">
        <v>105</v>
      </c>
      <c r="N336" s="3" t="s">
        <v>3184</v>
      </c>
      <c r="O336" s="171" t="s">
        <v>14</v>
      </c>
      <c r="P336" s="3" t="s">
        <v>277</v>
      </c>
      <c r="Q336" s="3" t="s">
        <v>167</v>
      </c>
      <c r="R336" s="171" t="s">
        <v>779</v>
      </c>
      <c r="S336" s="171" t="s">
        <v>1355</v>
      </c>
      <c r="T336" s="171" t="s">
        <v>1356</v>
      </c>
      <c r="U336" s="171" t="s">
        <v>1357</v>
      </c>
      <c r="V336" s="171" t="s">
        <v>105</v>
      </c>
      <c r="W336" s="171" t="s">
        <v>105</v>
      </c>
      <c r="X336" s="171" t="s">
        <v>105</v>
      </c>
      <c r="Y336" s="171" t="s">
        <v>280</v>
      </c>
      <c r="Z336" s="115">
        <v>41561805</v>
      </c>
      <c r="AA336" s="171" t="s">
        <v>105</v>
      </c>
      <c r="AB336" s="171" t="s">
        <v>105</v>
      </c>
      <c r="AC336" s="153">
        <v>3614070</v>
      </c>
      <c r="AD336" s="153" t="s">
        <v>105</v>
      </c>
      <c r="AE336" s="175">
        <v>46622</v>
      </c>
      <c r="AF336" s="175">
        <v>61522</v>
      </c>
      <c r="AG336" s="175" t="s">
        <v>732</v>
      </c>
      <c r="AH336" s="172">
        <v>44586</v>
      </c>
      <c r="AI336" s="172">
        <v>44588</v>
      </c>
      <c r="AJ336" s="3" t="s">
        <v>105</v>
      </c>
      <c r="AK336" s="173" t="s">
        <v>105</v>
      </c>
      <c r="AL336" s="3" t="s">
        <v>105</v>
      </c>
      <c r="AM336" s="172" t="s">
        <v>105</v>
      </c>
      <c r="AN336" s="154">
        <v>0</v>
      </c>
      <c r="AO336" s="172" t="s">
        <v>105</v>
      </c>
      <c r="AP336" s="154">
        <v>0</v>
      </c>
      <c r="AQ336" s="172" t="s">
        <v>105</v>
      </c>
      <c r="AR336" s="154">
        <v>0</v>
      </c>
      <c r="AS336" s="172" t="s">
        <v>105</v>
      </c>
      <c r="AT336" s="154">
        <v>0</v>
      </c>
      <c r="AU336" s="3" t="s">
        <v>105</v>
      </c>
      <c r="AV336" s="154">
        <v>0</v>
      </c>
      <c r="AW336" s="3" t="s">
        <v>105</v>
      </c>
      <c r="AX336" s="3">
        <v>0</v>
      </c>
      <c r="AY336" s="172" t="s">
        <v>105</v>
      </c>
      <c r="AZ336" s="3">
        <f t="shared" si="33"/>
        <v>0</v>
      </c>
      <c r="BA336" s="159">
        <f t="shared" si="34"/>
        <v>41561805</v>
      </c>
      <c r="BB336" s="171">
        <f t="shared" si="31"/>
        <v>0</v>
      </c>
      <c r="BC336" s="171">
        <v>0</v>
      </c>
      <c r="BD336" s="171">
        <v>0</v>
      </c>
      <c r="BE336" s="171">
        <v>0</v>
      </c>
      <c r="BF336" s="171">
        <v>0</v>
      </c>
      <c r="BG336" s="172">
        <v>44926</v>
      </c>
      <c r="BH336" s="172">
        <v>44926</v>
      </c>
      <c r="BI336" s="174">
        <f t="shared" ca="1" si="35"/>
        <v>-1203</v>
      </c>
      <c r="BJ336" s="3" t="s">
        <v>281</v>
      </c>
      <c r="BK336" s="172" t="s">
        <v>105</v>
      </c>
      <c r="BL336" s="3" t="s">
        <v>282</v>
      </c>
      <c r="BM336" s="3" t="s">
        <v>298</v>
      </c>
      <c r="BN336" s="3" t="s">
        <v>3292</v>
      </c>
      <c r="BO336" s="3">
        <v>0</v>
      </c>
      <c r="BP336" s="3" t="s">
        <v>394</v>
      </c>
      <c r="BQ336" s="172">
        <v>44587</v>
      </c>
      <c r="BR336" s="3" t="s">
        <v>322</v>
      </c>
      <c r="BS336" s="3">
        <v>2022</v>
      </c>
      <c r="BT336" s="181" t="s">
        <v>3293</v>
      </c>
      <c r="BU336" s="3" t="s">
        <v>105</v>
      </c>
      <c r="BV336" s="3" t="s">
        <v>40</v>
      </c>
      <c r="BW336" s="3" t="s">
        <v>93</v>
      </c>
      <c r="BX336" s="3" t="s">
        <v>105</v>
      </c>
      <c r="BY336" s="3" t="s">
        <v>3294</v>
      </c>
      <c r="BZ336" s="3" t="s">
        <v>105</v>
      </c>
      <c r="CA336" s="3" t="s">
        <v>288</v>
      </c>
      <c r="CB336" s="3" t="s">
        <v>289</v>
      </c>
      <c r="CC336" s="203" t="s">
        <v>3295</v>
      </c>
      <c r="CD336" s="1"/>
      <c r="CE336" s="1"/>
      <c r="CF336" s="171" t="s">
        <v>1340</v>
      </c>
      <c r="CG336" s="171" t="s">
        <v>1341</v>
      </c>
      <c r="CH336" s="171" t="s">
        <v>167</v>
      </c>
      <c r="CI336" s="171" t="s">
        <v>477</v>
      </c>
    </row>
    <row r="337" spans="1:87" ht="90" x14ac:dyDescent="0.25">
      <c r="A337" s="3" t="s">
        <v>3296</v>
      </c>
      <c r="B337" s="175">
        <v>361</v>
      </c>
      <c r="C337" s="170" t="str">
        <f t="shared" si="32"/>
        <v>JEP-498-2022</v>
      </c>
      <c r="D337" s="3" t="s">
        <v>3297</v>
      </c>
      <c r="E337" s="3" t="s">
        <v>578</v>
      </c>
      <c r="F337" s="172" t="s">
        <v>274</v>
      </c>
      <c r="G337" s="3" t="s">
        <v>3298</v>
      </c>
      <c r="H337" s="3" t="s">
        <v>29</v>
      </c>
      <c r="I337" s="3" t="s">
        <v>27</v>
      </c>
      <c r="J337" s="165">
        <v>79121148</v>
      </c>
      <c r="K337" s="3">
        <v>8</v>
      </c>
      <c r="L337" s="3" t="s">
        <v>9</v>
      </c>
      <c r="M337" s="3" t="s">
        <v>474</v>
      </c>
      <c r="N337" s="3" t="s">
        <v>2841</v>
      </c>
      <c r="O337" s="171" t="s">
        <v>14</v>
      </c>
      <c r="P337" s="3" t="s">
        <v>277</v>
      </c>
      <c r="Q337" s="3" t="s">
        <v>167</v>
      </c>
      <c r="R337" s="171" t="s">
        <v>779</v>
      </c>
      <c r="S337" s="171" t="s">
        <v>1355</v>
      </c>
      <c r="T337" s="171" t="s">
        <v>1356</v>
      </c>
      <c r="U337" s="171" t="s">
        <v>1357</v>
      </c>
      <c r="V337" s="171" t="s">
        <v>105</v>
      </c>
      <c r="W337" s="171" t="s">
        <v>105</v>
      </c>
      <c r="X337" s="171" t="s">
        <v>105</v>
      </c>
      <c r="Y337" s="171" t="s">
        <v>280</v>
      </c>
      <c r="Z337" s="115">
        <v>36140715</v>
      </c>
      <c r="AA337" s="171" t="s">
        <v>105</v>
      </c>
      <c r="AB337" s="171" t="s">
        <v>105</v>
      </c>
      <c r="AC337" s="153">
        <v>7228143</v>
      </c>
      <c r="AD337" s="153" t="s">
        <v>105</v>
      </c>
      <c r="AE337" s="175">
        <v>76122</v>
      </c>
      <c r="AF337" s="175">
        <v>302122</v>
      </c>
      <c r="AG337" s="175">
        <v>2018011001091</v>
      </c>
      <c r="AH337" s="172">
        <v>44747</v>
      </c>
      <c r="AI337" s="172">
        <v>44750</v>
      </c>
      <c r="AJ337" s="3" t="s">
        <v>105</v>
      </c>
      <c r="AK337" s="3" t="s">
        <v>105</v>
      </c>
      <c r="AL337" s="3" t="s">
        <v>105</v>
      </c>
      <c r="AM337" s="172" t="s">
        <v>105</v>
      </c>
      <c r="AN337" s="154">
        <v>0</v>
      </c>
      <c r="AO337" s="3" t="s">
        <v>105</v>
      </c>
      <c r="AP337" s="154">
        <v>0</v>
      </c>
      <c r="AQ337" s="3" t="s">
        <v>105</v>
      </c>
      <c r="AR337" s="154">
        <v>0</v>
      </c>
      <c r="AS337" s="172" t="s">
        <v>105</v>
      </c>
      <c r="AT337" s="154">
        <v>0</v>
      </c>
      <c r="AU337" s="3" t="s">
        <v>105</v>
      </c>
      <c r="AV337" s="154">
        <v>0</v>
      </c>
      <c r="AW337" s="3" t="s">
        <v>105</v>
      </c>
      <c r="AX337" s="3">
        <v>0</v>
      </c>
      <c r="AY337" s="172" t="s">
        <v>105</v>
      </c>
      <c r="AZ337" s="3">
        <f t="shared" si="33"/>
        <v>0</v>
      </c>
      <c r="BA337" s="159">
        <f t="shared" si="34"/>
        <v>36140715</v>
      </c>
      <c r="BB337" s="171">
        <f t="shared" si="31"/>
        <v>0</v>
      </c>
      <c r="BC337" s="171">
        <v>0</v>
      </c>
      <c r="BD337" s="171">
        <v>0</v>
      </c>
      <c r="BE337" s="171">
        <v>0</v>
      </c>
      <c r="BF337" s="171">
        <v>0</v>
      </c>
      <c r="BG337" s="172">
        <v>44895</v>
      </c>
      <c r="BH337" s="172">
        <v>44895</v>
      </c>
      <c r="BI337" s="174">
        <f t="shared" ca="1" si="35"/>
        <v>-1234</v>
      </c>
      <c r="BJ337" s="3" t="s">
        <v>414</v>
      </c>
      <c r="BK337" s="172" t="s">
        <v>105</v>
      </c>
      <c r="BL337" s="3" t="s">
        <v>2582</v>
      </c>
      <c r="BM337" s="3" t="s">
        <v>92</v>
      </c>
      <c r="BN337" s="3" t="s">
        <v>3299</v>
      </c>
      <c r="BO337" s="3">
        <v>0</v>
      </c>
      <c r="BP337" s="3" t="s">
        <v>416</v>
      </c>
      <c r="BQ337" s="172">
        <v>44748</v>
      </c>
      <c r="BR337" s="3" t="s">
        <v>3300</v>
      </c>
      <c r="BS337" s="3">
        <v>2022</v>
      </c>
      <c r="BT337" s="3" t="s">
        <v>286</v>
      </c>
      <c r="BU337" s="3" t="s">
        <v>86</v>
      </c>
      <c r="BV337" s="3" t="s">
        <v>40</v>
      </c>
      <c r="BW337" s="3" t="s">
        <v>93</v>
      </c>
      <c r="BX337" s="3" t="s">
        <v>105</v>
      </c>
      <c r="BY337" s="3" t="s">
        <v>418</v>
      </c>
      <c r="BZ337" s="3" t="s">
        <v>105</v>
      </c>
      <c r="CA337" s="3" t="s">
        <v>288</v>
      </c>
      <c r="CB337" s="151" t="s">
        <v>3301</v>
      </c>
      <c r="CC337" s="151" t="s">
        <v>3302</v>
      </c>
      <c r="CD337" s="1"/>
      <c r="CE337" s="1"/>
      <c r="CF337" s="171" t="s">
        <v>1340</v>
      </c>
      <c r="CG337" s="171" t="s">
        <v>1341</v>
      </c>
      <c r="CH337" s="171" t="s">
        <v>167</v>
      </c>
      <c r="CI337" s="171" t="s">
        <v>477</v>
      </c>
    </row>
    <row r="338" spans="1:87" ht="90" x14ac:dyDescent="0.25">
      <c r="A338" s="3" t="s">
        <v>3303</v>
      </c>
      <c r="B338" s="175">
        <v>362</v>
      </c>
      <c r="C338" s="170" t="str">
        <f t="shared" si="32"/>
        <v>JEP-508-2022</v>
      </c>
      <c r="D338" s="3" t="s">
        <v>3304</v>
      </c>
      <c r="E338" s="3" t="s">
        <v>410</v>
      </c>
      <c r="F338" s="172">
        <v>44764</v>
      </c>
      <c r="G338" s="3" t="s">
        <v>3305</v>
      </c>
      <c r="H338" s="3" t="s">
        <v>29</v>
      </c>
      <c r="I338" s="3" t="s">
        <v>27</v>
      </c>
      <c r="J338" s="165">
        <v>20994932</v>
      </c>
      <c r="K338" s="3">
        <v>7</v>
      </c>
      <c r="L338" s="3" t="s">
        <v>9</v>
      </c>
      <c r="M338" s="3" t="s">
        <v>474</v>
      </c>
      <c r="N338" s="3" t="s">
        <v>2855</v>
      </c>
      <c r="O338" s="171" t="s">
        <v>14</v>
      </c>
      <c r="P338" s="3" t="s">
        <v>277</v>
      </c>
      <c r="Q338" s="3" t="s">
        <v>167</v>
      </c>
      <c r="R338" s="171" t="s">
        <v>779</v>
      </c>
      <c r="S338" s="171" t="s">
        <v>1355</v>
      </c>
      <c r="T338" s="171" t="s">
        <v>1356</v>
      </c>
      <c r="U338" s="171" t="s">
        <v>1357</v>
      </c>
      <c r="V338" s="171" t="s">
        <v>105</v>
      </c>
      <c r="W338" s="171" t="s">
        <v>105</v>
      </c>
      <c r="X338" s="171" t="s">
        <v>105</v>
      </c>
      <c r="Y338" s="171" t="s">
        <v>280</v>
      </c>
      <c r="Z338" s="115">
        <v>18070350</v>
      </c>
      <c r="AA338" s="171" t="s">
        <v>105</v>
      </c>
      <c r="AB338" s="171" t="s">
        <v>105</v>
      </c>
      <c r="AC338" s="153">
        <v>3614070</v>
      </c>
      <c r="AD338" s="153" t="s">
        <v>105</v>
      </c>
      <c r="AE338" s="175">
        <v>76422</v>
      </c>
      <c r="AF338" s="175">
        <v>298822</v>
      </c>
      <c r="AG338" s="175" t="s">
        <v>979</v>
      </c>
      <c r="AH338" s="172">
        <v>44747</v>
      </c>
      <c r="AI338" s="172">
        <v>44749</v>
      </c>
      <c r="AJ338" s="3" t="s">
        <v>105</v>
      </c>
      <c r="AK338" s="3" t="s">
        <v>105</v>
      </c>
      <c r="AL338" s="3" t="s">
        <v>105</v>
      </c>
      <c r="AM338" s="172" t="s">
        <v>105</v>
      </c>
      <c r="AN338" s="154">
        <v>0</v>
      </c>
      <c r="AO338" s="3" t="s">
        <v>105</v>
      </c>
      <c r="AP338" s="154">
        <v>0</v>
      </c>
      <c r="AQ338" s="3" t="s">
        <v>105</v>
      </c>
      <c r="AR338" s="154">
        <v>0</v>
      </c>
      <c r="AS338" s="172" t="s">
        <v>105</v>
      </c>
      <c r="AT338" s="154">
        <v>0</v>
      </c>
      <c r="AU338" s="3" t="s">
        <v>105</v>
      </c>
      <c r="AV338" s="154">
        <v>0</v>
      </c>
      <c r="AW338" s="3" t="s">
        <v>105</v>
      </c>
      <c r="AX338" s="3">
        <v>0</v>
      </c>
      <c r="AY338" s="172" t="s">
        <v>105</v>
      </c>
      <c r="AZ338" s="3">
        <f t="shared" si="33"/>
        <v>0</v>
      </c>
      <c r="BA338" s="159">
        <f t="shared" si="34"/>
        <v>18070350</v>
      </c>
      <c r="BB338" s="171">
        <f t="shared" si="31"/>
        <v>0</v>
      </c>
      <c r="BC338" s="171">
        <v>0</v>
      </c>
      <c r="BD338" s="171">
        <v>0</v>
      </c>
      <c r="BE338" s="171">
        <v>0</v>
      </c>
      <c r="BF338" s="171">
        <v>0</v>
      </c>
      <c r="BG338" s="172">
        <v>44895</v>
      </c>
      <c r="BH338" s="172">
        <v>44895</v>
      </c>
      <c r="BI338" s="174">
        <f t="shared" ca="1" si="35"/>
        <v>-1234</v>
      </c>
      <c r="BJ338" s="3" t="s">
        <v>414</v>
      </c>
      <c r="BK338" s="172" t="s">
        <v>105</v>
      </c>
      <c r="BL338" s="3" t="s">
        <v>282</v>
      </c>
      <c r="BM338" s="3" t="s">
        <v>298</v>
      </c>
      <c r="BN338" s="3" t="s">
        <v>3306</v>
      </c>
      <c r="BO338" s="3">
        <v>0</v>
      </c>
      <c r="BP338" s="3" t="s">
        <v>593</v>
      </c>
      <c r="BQ338" s="172">
        <v>44747</v>
      </c>
      <c r="BR338" s="3" t="s">
        <v>1564</v>
      </c>
      <c r="BS338" s="3">
        <v>2022</v>
      </c>
      <c r="BT338" s="3" t="s">
        <v>286</v>
      </c>
      <c r="BU338" s="3" t="s">
        <v>86</v>
      </c>
      <c r="BV338" s="3" t="s">
        <v>40</v>
      </c>
      <c r="BW338" s="3" t="s">
        <v>93</v>
      </c>
      <c r="BX338" s="3" t="s">
        <v>105</v>
      </c>
      <c r="BY338" s="3" t="s">
        <v>671</v>
      </c>
      <c r="BZ338" s="3" t="s">
        <v>105</v>
      </c>
      <c r="CA338" s="3" t="s">
        <v>303</v>
      </c>
      <c r="CB338" s="151" t="s">
        <v>3307</v>
      </c>
      <c r="CC338" s="151" t="s">
        <v>3308</v>
      </c>
      <c r="CD338" s="1"/>
      <c r="CE338" s="1"/>
      <c r="CF338" s="171" t="s">
        <v>1340</v>
      </c>
      <c r="CG338" s="171" t="s">
        <v>1341</v>
      </c>
      <c r="CH338" s="171" t="s">
        <v>167</v>
      </c>
      <c r="CI338" s="171" t="s">
        <v>477</v>
      </c>
    </row>
    <row r="339" spans="1:87" ht="90" x14ac:dyDescent="0.25">
      <c r="A339" s="3" t="s">
        <v>3309</v>
      </c>
      <c r="B339" s="175">
        <v>363</v>
      </c>
      <c r="C339" s="170" t="str">
        <f t="shared" si="32"/>
        <v>JEP-476-2022</v>
      </c>
      <c r="D339" s="3" t="s">
        <v>3310</v>
      </c>
      <c r="E339" s="3" t="s">
        <v>559</v>
      </c>
      <c r="F339" s="172">
        <v>44748</v>
      </c>
      <c r="G339" s="3" t="s">
        <v>3311</v>
      </c>
      <c r="H339" s="3" t="s">
        <v>29</v>
      </c>
      <c r="I339" s="3" t="s">
        <v>27</v>
      </c>
      <c r="J339" s="165">
        <v>64721902</v>
      </c>
      <c r="K339" s="3">
        <v>5</v>
      </c>
      <c r="L339" s="3" t="s">
        <v>9</v>
      </c>
      <c r="M339" s="3" t="s">
        <v>105</v>
      </c>
      <c r="N339" s="3" t="s">
        <v>2841</v>
      </c>
      <c r="O339" s="171" t="s">
        <v>14</v>
      </c>
      <c r="P339" s="3" t="s">
        <v>277</v>
      </c>
      <c r="Q339" s="3" t="s">
        <v>167</v>
      </c>
      <c r="R339" s="171" t="s">
        <v>779</v>
      </c>
      <c r="S339" s="171" t="s">
        <v>1355</v>
      </c>
      <c r="T339" s="171" t="s">
        <v>1356</v>
      </c>
      <c r="U339" s="171" t="s">
        <v>1357</v>
      </c>
      <c r="V339" s="171" t="s">
        <v>105</v>
      </c>
      <c r="W339" s="171" t="s">
        <v>105</v>
      </c>
      <c r="X339" s="171" t="s">
        <v>105</v>
      </c>
      <c r="Y339" s="171" t="s">
        <v>280</v>
      </c>
      <c r="Z339" s="115">
        <v>36140715</v>
      </c>
      <c r="AA339" s="171" t="s">
        <v>105</v>
      </c>
      <c r="AB339" s="171" t="s">
        <v>105</v>
      </c>
      <c r="AC339" s="153">
        <v>7228143</v>
      </c>
      <c r="AD339" s="153" t="s">
        <v>105</v>
      </c>
      <c r="AE339" s="175">
        <v>76522</v>
      </c>
      <c r="AF339" s="175">
        <v>294122</v>
      </c>
      <c r="AG339" s="175">
        <v>2018011001091</v>
      </c>
      <c r="AH339" s="172">
        <v>44742</v>
      </c>
      <c r="AI339" s="172">
        <v>44743</v>
      </c>
      <c r="AJ339" s="3" t="s">
        <v>105</v>
      </c>
      <c r="AK339" s="173" t="s">
        <v>105</v>
      </c>
      <c r="AL339" s="3" t="s">
        <v>105</v>
      </c>
      <c r="AM339" s="172" t="s">
        <v>105</v>
      </c>
      <c r="AN339" s="154">
        <v>0</v>
      </c>
      <c r="AO339" s="3" t="s">
        <v>105</v>
      </c>
      <c r="AP339" s="154">
        <v>0</v>
      </c>
      <c r="AQ339" s="3" t="s">
        <v>105</v>
      </c>
      <c r="AR339" s="154">
        <v>0</v>
      </c>
      <c r="AS339" s="172" t="s">
        <v>105</v>
      </c>
      <c r="AT339" s="154">
        <v>0</v>
      </c>
      <c r="AU339" s="3" t="s">
        <v>105</v>
      </c>
      <c r="AV339" s="154">
        <v>0</v>
      </c>
      <c r="AW339" s="3" t="s">
        <v>105</v>
      </c>
      <c r="AX339" s="3">
        <v>0</v>
      </c>
      <c r="AY339" s="172" t="s">
        <v>105</v>
      </c>
      <c r="AZ339" s="3">
        <f t="shared" si="33"/>
        <v>0</v>
      </c>
      <c r="BA339" s="159">
        <f t="shared" si="34"/>
        <v>36140715</v>
      </c>
      <c r="BB339" s="171">
        <f t="shared" si="31"/>
        <v>0</v>
      </c>
      <c r="BC339" s="171">
        <v>0</v>
      </c>
      <c r="BD339" s="171">
        <v>0</v>
      </c>
      <c r="BE339" s="171">
        <v>0</v>
      </c>
      <c r="BF339" s="171">
        <v>0</v>
      </c>
      <c r="BG339" s="172">
        <v>44895</v>
      </c>
      <c r="BH339" s="172">
        <v>44895</v>
      </c>
      <c r="BI339" s="174">
        <f t="shared" ca="1" si="35"/>
        <v>-1234</v>
      </c>
      <c r="BJ339" s="3" t="s">
        <v>414</v>
      </c>
      <c r="BK339" s="172" t="s">
        <v>105</v>
      </c>
      <c r="BL339" s="3" t="s">
        <v>3312</v>
      </c>
      <c r="BM339" s="3" t="s">
        <v>92</v>
      </c>
      <c r="BN339" s="3" t="s">
        <v>3313</v>
      </c>
      <c r="BO339" s="3">
        <v>0</v>
      </c>
      <c r="BP339" s="3" t="s">
        <v>284</v>
      </c>
      <c r="BQ339" s="172">
        <v>44743</v>
      </c>
      <c r="BR339" s="3" t="s">
        <v>3314</v>
      </c>
      <c r="BS339" s="3">
        <v>2022</v>
      </c>
      <c r="BT339" s="3" t="s">
        <v>286</v>
      </c>
      <c r="BU339" s="3" t="s">
        <v>86</v>
      </c>
      <c r="BV339" s="3" t="s">
        <v>40</v>
      </c>
      <c r="BW339" s="3" t="s">
        <v>93</v>
      </c>
      <c r="BX339" s="3"/>
      <c r="BY339" s="3" t="s">
        <v>418</v>
      </c>
      <c r="BZ339" s="3" t="s">
        <v>105</v>
      </c>
      <c r="CA339" s="3" t="s">
        <v>303</v>
      </c>
      <c r="CB339" s="151" t="s">
        <v>3315</v>
      </c>
      <c r="CC339" s="151" t="s">
        <v>3316</v>
      </c>
      <c r="CD339" s="1"/>
      <c r="CE339" s="1"/>
      <c r="CF339" s="171" t="s">
        <v>1340</v>
      </c>
      <c r="CG339" s="171" t="s">
        <v>1341</v>
      </c>
      <c r="CH339" s="171" t="s">
        <v>167</v>
      </c>
      <c r="CI339" s="171" t="s">
        <v>477</v>
      </c>
    </row>
    <row r="340" spans="1:87" ht="126" hidden="1" x14ac:dyDescent="0.25">
      <c r="A340" s="3" t="s">
        <v>3317</v>
      </c>
      <c r="B340" s="175">
        <v>364</v>
      </c>
      <c r="C340" s="170" t="str">
        <f t="shared" si="32"/>
        <v>JEP-080-2022</v>
      </c>
      <c r="D340" s="3" t="s">
        <v>3318</v>
      </c>
      <c r="E340" s="3" t="s">
        <v>578</v>
      </c>
      <c r="F340" s="172" t="s">
        <v>274</v>
      </c>
      <c r="G340" s="3" t="s">
        <v>3319</v>
      </c>
      <c r="H340" s="3" t="s">
        <v>29</v>
      </c>
      <c r="I340" s="3" t="s">
        <v>27</v>
      </c>
      <c r="J340" s="165" t="s">
        <v>3320</v>
      </c>
      <c r="K340" s="3">
        <v>1</v>
      </c>
      <c r="L340" s="3" t="s">
        <v>9</v>
      </c>
      <c r="M340" s="3" t="s">
        <v>105</v>
      </c>
      <c r="N340" s="3" t="s">
        <v>2784</v>
      </c>
      <c r="O340" s="171" t="s">
        <v>14</v>
      </c>
      <c r="P340" s="3" t="s">
        <v>277</v>
      </c>
      <c r="Q340" s="3" t="s">
        <v>167</v>
      </c>
      <c r="R340" s="171" t="s">
        <v>779</v>
      </c>
      <c r="S340" s="171" t="s">
        <v>1355</v>
      </c>
      <c r="T340" s="171" t="s">
        <v>1356</v>
      </c>
      <c r="U340" s="171" t="s">
        <v>1357</v>
      </c>
      <c r="V340" s="171" t="s">
        <v>105</v>
      </c>
      <c r="W340" s="171" t="s">
        <v>105</v>
      </c>
      <c r="X340" s="171" t="s">
        <v>105</v>
      </c>
      <c r="Y340" s="171" t="s">
        <v>280</v>
      </c>
      <c r="Z340" s="115">
        <v>86496775</v>
      </c>
      <c r="AA340" s="171" t="s">
        <v>105</v>
      </c>
      <c r="AB340" s="171" t="s">
        <v>105</v>
      </c>
      <c r="AC340" s="153" t="s">
        <v>1495</v>
      </c>
      <c r="AD340" s="153" t="s">
        <v>105</v>
      </c>
      <c r="AE340" s="175">
        <v>25522</v>
      </c>
      <c r="AF340" s="175">
        <v>46222</v>
      </c>
      <c r="AG340" s="175">
        <v>2018011001091</v>
      </c>
      <c r="AH340" s="172">
        <v>44580</v>
      </c>
      <c r="AI340" s="172">
        <v>44582</v>
      </c>
      <c r="AJ340" s="3" t="s">
        <v>3321</v>
      </c>
      <c r="AK340" s="175">
        <v>26668491</v>
      </c>
      <c r="AL340" s="3">
        <v>5</v>
      </c>
      <c r="AM340" s="172">
        <v>44687</v>
      </c>
      <c r="AN340" s="154">
        <v>0</v>
      </c>
      <c r="AO340" s="3" t="s">
        <v>105</v>
      </c>
      <c r="AP340" s="154">
        <v>0</v>
      </c>
      <c r="AQ340" s="172" t="s">
        <v>105</v>
      </c>
      <c r="AR340" s="154">
        <v>0</v>
      </c>
      <c r="AS340" s="3" t="s">
        <v>105</v>
      </c>
      <c r="AT340" s="154">
        <v>0</v>
      </c>
      <c r="AU340" s="3" t="s">
        <v>105</v>
      </c>
      <c r="AV340" s="154">
        <v>0</v>
      </c>
      <c r="AW340" s="3" t="s">
        <v>105</v>
      </c>
      <c r="AX340" s="3">
        <v>0</v>
      </c>
      <c r="AY340" s="172" t="s">
        <v>105</v>
      </c>
      <c r="AZ340" s="3">
        <f t="shared" si="33"/>
        <v>0</v>
      </c>
      <c r="BA340" s="159">
        <f t="shared" si="34"/>
        <v>86496775</v>
      </c>
      <c r="BB340" s="171">
        <f t="shared" si="31"/>
        <v>0</v>
      </c>
      <c r="BC340" s="171">
        <v>0</v>
      </c>
      <c r="BD340" s="171">
        <v>0</v>
      </c>
      <c r="BE340" s="171">
        <v>0</v>
      </c>
      <c r="BF340" s="171">
        <v>0</v>
      </c>
      <c r="BG340" s="172">
        <v>44926</v>
      </c>
      <c r="BH340" s="172">
        <v>44926</v>
      </c>
      <c r="BI340" s="174">
        <f t="shared" ca="1" si="35"/>
        <v>-1203</v>
      </c>
      <c r="BJ340" s="3" t="s">
        <v>281</v>
      </c>
      <c r="BK340" s="172" t="s">
        <v>105</v>
      </c>
      <c r="BL340" s="3" t="s">
        <v>3322</v>
      </c>
      <c r="BM340" s="3" t="s">
        <v>92</v>
      </c>
      <c r="BN340" s="3" t="s">
        <v>3323</v>
      </c>
      <c r="BO340" s="3" t="s">
        <v>339</v>
      </c>
      <c r="BP340" s="3" t="s">
        <v>1271</v>
      </c>
      <c r="BQ340" s="172" t="s">
        <v>3324</v>
      </c>
      <c r="BR340" s="3" t="s">
        <v>3325</v>
      </c>
      <c r="BS340" s="172" t="s">
        <v>3326</v>
      </c>
      <c r="BT340" s="151" t="s">
        <v>3327</v>
      </c>
      <c r="BU340" s="3" t="s">
        <v>3328</v>
      </c>
      <c r="BV340" s="3" t="s">
        <v>40</v>
      </c>
      <c r="BW340" s="3" t="s">
        <v>69</v>
      </c>
      <c r="BX340" s="3" t="s">
        <v>105</v>
      </c>
      <c r="BY340" s="3" t="s">
        <v>920</v>
      </c>
      <c r="BZ340" s="3" t="s">
        <v>105</v>
      </c>
      <c r="CA340" s="3" t="s">
        <v>288</v>
      </c>
      <c r="CB340" s="3" t="s">
        <v>289</v>
      </c>
      <c r="CC340" s="203" t="s">
        <v>3329</v>
      </c>
      <c r="CD340" s="1"/>
      <c r="CE340" s="1"/>
      <c r="CF340" s="171" t="s">
        <v>1340</v>
      </c>
      <c r="CG340" s="171" t="s">
        <v>1341</v>
      </c>
      <c r="CH340" s="171" t="s">
        <v>167</v>
      </c>
      <c r="CI340" s="171" t="s">
        <v>477</v>
      </c>
    </row>
    <row r="341" spans="1:87" ht="90" x14ac:dyDescent="0.25">
      <c r="A341" s="87" t="s">
        <v>3330</v>
      </c>
      <c r="B341" s="175">
        <v>365</v>
      </c>
      <c r="C341" s="170" t="str">
        <f t="shared" si="32"/>
        <v>JEP-624-2022</v>
      </c>
      <c r="D341" s="3" t="s">
        <v>3331</v>
      </c>
      <c r="E341" s="3" t="s">
        <v>578</v>
      </c>
      <c r="F341" s="172">
        <v>44755</v>
      </c>
      <c r="G341" s="3" t="s">
        <v>3332</v>
      </c>
      <c r="H341" s="3" t="s">
        <v>29</v>
      </c>
      <c r="I341" s="3" t="s">
        <v>27</v>
      </c>
      <c r="J341" s="165">
        <v>1000333186</v>
      </c>
      <c r="K341" s="3">
        <v>1</v>
      </c>
      <c r="L341" s="3" t="s">
        <v>9</v>
      </c>
      <c r="M341" s="3" t="s">
        <v>474</v>
      </c>
      <c r="N341" s="3" t="s">
        <v>3333</v>
      </c>
      <c r="O341" s="171" t="s">
        <v>14</v>
      </c>
      <c r="P341" s="171" t="s">
        <v>277</v>
      </c>
      <c r="Q341" s="3" t="s">
        <v>167</v>
      </c>
      <c r="R341" s="171" t="s">
        <v>779</v>
      </c>
      <c r="S341" s="171" t="s">
        <v>1355</v>
      </c>
      <c r="T341" s="171" t="s">
        <v>1356</v>
      </c>
      <c r="U341" s="171" t="s">
        <v>1357</v>
      </c>
      <c r="V341" s="171" t="s">
        <v>105</v>
      </c>
      <c r="W341" s="171" t="s">
        <v>105</v>
      </c>
      <c r="X341" s="171" t="s">
        <v>105</v>
      </c>
      <c r="Y341" s="171" t="s">
        <v>280</v>
      </c>
      <c r="Z341" s="115">
        <v>18070350</v>
      </c>
      <c r="AA341" s="171" t="s">
        <v>105</v>
      </c>
      <c r="AB341" s="171" t="s">
        <v>105</v>
      </c>
      <c r="AC341" s="153">
        <v>3614070</v>
      </c>
      <c r="AD341" s="153" t="s">
        <v>105</v>
      </c>
      <c r="AE341" s="175">
        <v>95122</v>
      </c>
      <c r="AF341" s="175">
        <v>333522</v>
      </c>
      <c r="AG341" s="175" t="s">
        <v>979</v>
      </c>
      <c r="AH341" s="172">
        <v>44764</v>
      </c>
      <c r="AI341" s="172">
        <v>44764</v>
      </c>
      <c r="AJ341" s="3" t="s">
        <v>105</v>
      </c>
      <c r="AK341" s="3" t="s">
        <v>105</v>
      </c>
      <c r="AL341" s="3" t="s">
        <v>105</v>
      </c>
      <c r="AM341" s="172" t="s">
        <v>105</v>
      </c>
      <c r="AN341" s="154">
        <v>0</v>
      </c>
      <c r="AO341" s="3" t="s">
        <v>105</v>
      </c>
      <c r="AP341" s="154">
        <v>0</v>
      </c>
      <c r="AQ341" s="3" t="s">
        <v>105</v>
      </c>
      <c r="AR341" s="154">
        <v>0</v>
      </c>
      <c r="AS341" s="172" t="s">
        <v>105</v>
      </c>
      <c r="AT341" s="154">
        <v>0</v>
      </c>
      <c r="AU341" s="3" t="s">
        <v>105</v>
      </c>
      <c r="AV341" s="154">
        <v>0</v>
      </c>
      <c r="AW341" s="3" t="s">
        <v>105</v>
      </c>
      <c r="AX341" s="3">
        <v>0</v>
      </c>
      <c r="AY341" s="172" t="s">
        <v>105</v>
      </c>
      <c r="AZ341" s="3">
        <f t="shared" si="33"/>
        <v>0</v>
      </c>
      <c r="BA341" s="159">
        <f t="shared" si="34"/>
        <v>18070350</v>
      </c>
      <c r="BB341" s="171">
        <f t="shared" si="31"/>
        <v>0</v>
      </c>
      <c r="BC341" s="171">
        <v>0</v>
      </c>
      <c r="BD341" s="171">
        <v>0</v>
      </c>
      <c r="BE341" s="171">
        <v>0</v>
      </c>
      <c r="BF341" s="171">
        <v>0</v>
      </c>
      <c r="BG341" s="172">
        <v>44895</v>
      </c>
      <c r="BH341" s="172">
        <v>44895</v>
      </c>
      <c r="BI341" s="174">
        <f t="shared" ca="1" si="35"/>
        <v>-1234</v>
      </c>
      <c r="BJ341" s="3" t="s">
        <v>414</v>
      </c>
      <c r="BK341" s="172">
        <v>44945</v>
      </c>
      <c r="BL341" s="3" t="s">
        <v>282</v>
      </c>
      <c r="BM341" s="3" t="s">
        <v>92</v>
      </c>
      <c r="BN341" s="3" t="s">
        <v>3334</v>
      </c>
      <c r="BO341" s="3">
        <v>0</v>
      </c>
      <c r="BP341" s="3" t="s">
        <v>416</v>
      </c>
      <c r="BQ341" s="172">
        <v>44764</v>
      </c>
      <c r="BR341" s="3" t="s">
        <v>3032</v>
      </c>
      <c r="BS341" s="3">
        <v>2022</v>
      </c>
      <c r="BT341" s="3" t="s">
        <v>286</v>
      </c>
      <c r="BU341" s="3" t="s">
        <v>3335</v>
      </c>
      <c r="BV341" s="3" t="s">
        <v>40</v>
      </c>
      <c r="BW341" s="3" t="s">
        <v>93</v>
      </c>
      <c r="BX341" s="3" t="s">
        <v>105</v>
      </c>
      <c r="BY341" s="3" t="s">
        <v>641</v>
      </c>
      <c r="BZ341" s="3" t="s">
        <v>105</v>
      </c>
      <c r="CA341" s="3" t="s">
        <v>303</v>
      </c>
      <c r="CB341" s="151" t="s">
        <v>3336</v>
      </c>
      <c r="CC341" s="151" t="s">
        <v>3337</v>
      </c>
      <c r="CD341" s="1"/>
      <c r="CE341" s="1"/>
      <c r="CF341" s="171" t="s">
        <v>1340</v>
      </c>
      <c r="CG341" s="171" t="s">
        <v>1341</v>
      </c>
      <c r="CH341" s="171" t="s">
        <v>167</v>
      </c>
      <c r="CI341" s="171" t="s">
        <v>477</v>
      </c>
    </row>
    <row r="342" spans="1:87" ht="90" hidden="1" x14ac:dyDescent="0.25">
      <c r="A342" s="3" t="s">
        <v>3338</v>
      </c>
      <c r="B342" s="175">
        <v>366</v>
      </c>
      <c r="C342" s="170" t="str">
        <f t="shared" si="32"/>
        <v>JEP-291-2022</v>
      </c>
      <c r="D342" s="3" t="s">
        <v>3339</v>
      </c>
      <c r="E342" s="3" t="s">
        <v>517</v>
      </c>
      <c r="F342" s="172">
        <v>44582</v>
      </c>
      <c r="G342" s="3" t="s">
        <v>3340</v>
      </c>
      <c r="H342" s="3" t="s">
        <v>29</v>
      </c>
      <c r="I342" s="3" t="s">
        <v>27</v>
      </c>
      <c r="J342" s="165">
        <v>53043931</v>
      </c>
      <c r="K342" s="3">
        <v>1</v>
      </c>
      <c r="L342" s="3" t="s">
        <v>9</v>
      </c>
      <c r="M342" s="3" t="s">
        <v>105</v>
      </c>
      <c r="N342" s="3" t="s">
        <v>3341</v>
      </c>
      <c r="O342" s="171" t="s">
        <v>14</v>
      </c>
      <c r="P342" s="3" t="s">
        <v>277</v>
      </c>
      <c r="Q342" s="3" t="s">
        <v>167</v>
      </c>
      <c r="R342" s="171" t="s">
        <v>779</v>
      </c>
      <c r="S342" s="171" t="s">
        <v>1355</v>
      </c>
      <c r="T342" s="171" t="s">
        <v>1356</v>
      </c>
      <c r="U342" s="171" t="s">
        <v>1357</v>
      </c>
      <c r="V342" s="171" t="s">
        <v>105</v>
      </c>
      <c r="W342" s="171" t="s">
        <v>105</v>
      </c>
      <c r="X342" s="171" t="s">
        <v>105</v>
      </c>
      <c r="Y342" s="171" t="s">
        <v>280</v>
      </c>
      <c r="Z342" s="115">
        <v>41561805</v>
      </c>
      <c r="AA342" s="171" t="s">
        <v>105</v>
      </c>
      <c r="AB342" s="171" t="s">
        <v>105</v>
      </c>
      <c r="AC342" s="153">
        <v>3614070</v>
      </c>
      <c r="AD342" s="153" t="s">
        <v>105</v>
      </c>
      <c r="AE342" s="175">
        <v>46522</v>
      </c>
      <c r="AF342" s="175">
        <v>61822</v>
      </c>
      <c r="AG342" s="175">
        <v>2018011001091</v>
      </c>
      <c r="AH342" s="172">
        <v>44587</v>
      </c>
      <c r="AI342" s="172">
        <v>44588</v>
      </c>
      <c r="AJ342" s="3" t="s">
        <v>105</v>
      </c>
      <c r="AK342" s="173" t="s">
        <v>105</v>
      </c>
      <c r="AL342" s="3" t="s">
        <v>105</v>
      </c>
      <c r="AM342" s="172" t="s">
        <v>105</v>
      </c>
      <c r="AN342" s="154">
        <v>0</v>
      </c>
      <c r="AO342" s="3" t="s">
        <v>105</v>
      </c>
      <c r="AP342" s="154">
        <v>0</v>
      </c>
      <c r="AQ342" s="172" t="s">
        <v>105</v>
      </c>
      <c r="AR342" s="154">
        <v>0</v>
      </c>
      <c r="AS342" s="172" t="s">
        <v>105</v>
      </c>
      <c r="AT342" s="154">
        <v>0</v>
      </c>
      <c r="AU342" s="3" t="s">
        <v>105</v>
      </c>
      <c r="AV342" s="154">
        <v>0</v>
      </c>
      <c r="AW342" s="3" t="s">
        <v>105</v>
      </c>
      <c r="AX342" s="3">
        <v>0</v>
      </c>
      <c r="AY342" s="172" t="s">
        <v>105</v>
      </c>
      <c r="AZ342" s="3">
        <f t="shared" si="33"/>
        <v>0</v>
      </c>
      <c r="BA342" s="159">
        <f t="shared" si="34"/>
        <v>41561805</v>
      </c>
      <c r="BB342" s="171">
        <f t="shared" si="31"/>
        <v>0</v>
      </c>
      <c r="BC342" s="171">
        <v>0</v>
      </c>
      <c r="BD342" s="171">
        <v>0</v>
      </c>
      <c r="BE342" s="171">
        <v>0</v>
      </c>
      <c r="BF342" s="171">
        <v>0</v>
      </c>
      <c r="BG342" s="172">
        <v>44926</v>
      </c>
      <c r="BH342" s="172">
        <v>44926</v>
      </c>
      <c r="BI342" s="174">
        <f t="shared" ca="1" si="35"/>
        <v>-1203</v>
      </c>
      <c r="BJ342" s="3" t="s">
        <v>281</v>
      </c>
      <c r="BK342" s="172" t="s">
        <v>105</v>
      </c>
      <c r="BL342" s="3" t="s">
        <v>282</v>
      </c>
      <c r="BM342" s="3" t="s">
        <v>298</v>
      </c>
      <c r="BN342" s="3" t="s">
        <v>3342</v>
      </c>
      <c r="BO342" s="3">
        <v>0</v>
      </c>
      <c r="BP342" s="3" t="s">
        <v>394</v>
      </c>
      <c r="BQ342" s="172">
        <v>44587</v>
      </c>
      <c r="BR342" s="3" t="s">
        <v>330</v>
      </c>
      <c r="BS342" s="3">
        <v>2022</v>
      </c>
      <c r="BT342" s="3" t="s">
        <v>286</v>
      </c>
      <c r="BU342" s="3" t="s">
        <v>86</v>
      </c>
      <c r="BV342" s="3" t="s">
        <v>40</v>
      </c>
      <c r="BW342" s="3" t="s">
        <v>93</v>
      </c>
      <c r="BX342" s="3" t="s">
        <v>105</v>
      </c>
      <c r="BY342" s="3" t="s">
        <v>671</v>
      </c>
      <c r="BZ342" s="3" t="s">
        <v>105</v>
      </c>
      <c r="CA342" s="3" t="s">
        <v>303</v>
      </c>
      <c r="CB342" s="3" t="s">
        <v>289</v>
      </c>
      <c r="CC342" s="151" t="s">
        <v>3343</v>
      </c>
      <c r="CD342" s="1"/>
      <c r="CE342" s="1"/>
      <c r="CF342" s="171" t="s">
        <v>1340</v>
      </c>
      <c r="CG342" s="171" t="s">
        <v>1341</v>
      </c>
      <c r="CH342" s="171" t="s">
        <v>167</v>
      </c>
      <c r="CI342" s="171" t="s">
        <v>477</v>
      </c>
    </row>
    <row r="343" spans="1:87" ht="378" hidden="1" x14ac:dyDescent="0.25">
      <c r="A343" s="3" t="s">
        <v>3344</v>
      </c>
      <c r="B343" s="175">
        <v>367</v>
      </c>
      <c r="C343" s="170" t="str">
        <f t="shared" si="32"/>
        <v>JEP-303-2022</v>
      </c>
      <c r="D343" s="3" t="s">
        <v>3345</v>
      </c>
      <c r="E343" s="3" t="s">
        <v>559</v>
      </c>
      <c r="F343" s="172">
        <v>44579</v>
      </c>
      <c r="G343" s="3" t="s">
        <v>3346</v>
      </c>
      <c r="H343" s="3" t="s">
        <v>29</v>
      </c>
      <c r="I343" s="3" t="s">
        <v>27</v>
      </c>
      <c r="J343" s="165">
        <v>1024541009</v>
      </c>
      <c r="K343" s="3">
        <v>5</v>
      </c>
      <c r="L343" s="3" t="s">
        <v>9</v>
      </c>
      <c r="M343" s="3" t="s">
        <v>105</v>
      </c>
      <c r="N343" s="3" t="s">
        <v>2891</v>
      </c>
      <c r="O343" s="171" t="s">
        <v>14</v>
      </c>
      <c r="P343" s="3" t="s">
        <v>277</v>
      </c>
      <c r="Q343" s="3" t="s">
        <v>167</v>
      </c>
      <c r="R343" s="171" t="s">
        <v>779</v>
      </c>
      <c r="S343" s="171" t="s">
        <v>1355</v>
      </c>
      <c r="T343" s="171" t="s">
        <v>1356</v>
      </c>
      <c r="U343" s="171" t="s">
        <v>1357</v>
      </c>
      <c r="V343" s="171" t="s">
        <v>105</v>
      </c>
      <c r="W343" s="171" t="s">
        <v>105</v>
      </c>
      <c r="X343" s="171" t="s">
        <v>105</v>
      </c>
      <c r="Y343" s="171" t="s">
        <v>280</v>
      </c>
      <c r="Z343" s="115">
        <v>69823860</v>
      </c>
      <c r="AA343" s="171" t="s">
        <v>105</v>
      </c>
      <c r="AB343" s="171" t="s">
        <v>105</v>
      </c>
      <c r="AC343" s="153">
        <v>6071640</v>
      </c>
      <c r="AD343" s="153" t="s">
        <v>105</v>
      </c>
      <c r="AE343" s="175">
        <v>49822</v>
      </c>
      <c r="AF343" s="175">
        <v>53922</v>
      </c>
      <c r="AG343" s="175">
        <v>2018011001091</v>
      </c>
      <c r="AH343" s="172">
        <v>44585</v>
      </c>
      <c r="AI343" s="172">
        <v>44588</v>
      </c>
      <c r="AJ343" s="3" t="s">
        <v>105</v>
      </c>
      <c r="AK343" s="173" t="s">
        <v>105</v>
      </c>
      <c r="AL343" s="3" t="s">
        <v>105</v>
      </c>
      <c r="AM343" s="172" t="s">
        <v>105</v>
      </c>
      <c r="AN343" s="154">
        <v>0</v>
      </c>
      <c r="AO343" s="3" t="s">
        <v>105</v>
      </c>
      <c r="AP343" s="154">
        <v>0</v>
      </c>
      <c r="AQ343" s="172" t="s">
        <v>105</v>
      </c>
      <c r="AR343" s="154">
        <v>0</v>
      </c>
      <c r="AS343" s="172" t="s">
        <v>105</v>
      </c>
      <c r="AT343" s="154">
        <v>0</v>
      </c>
      <c r="AU343" s="3" t="s">
        <v>105</v>
      </c>
      <c r="AV343" s="154">
        <v>0</v>
      </c>
      <c r="AW343" s="3" t="s">
        <v>105</v>
      </c>
      <c r="AX343" s="3">
        <v>0</v>
      </c>
      <c r="AY343" s="172" t="s">
        <v>105</v>
      </c>
      <c r="AZ343" s="3">
        <f t="shared" si="33"/>
        <v>0</v>
      </c>
      <c r="BA343" s="159">
        <f t="shared" si="34"/>
        <v>69823860</v>
      </c>
      <c r="BB343" s="171">
        <f t="shared" ref="BB343:BB406" si="36">BC343+BD343+BE343+BF343</f>
        <v>0</v>
      </c>
      <c r="BC343" s="171">
        <v>0</v>
      </c>
      <c r="BD343" s="171">
        <v>0</v>
      </c>
      <c r="BE343" s="171">
        <v>0</v>
      </c>
      <c r="BF343" s="171">
        <v>0</v>
      </c>
      <c r="BG343" s="172">
        <v>44926</v>
      </c>
      <c r="BH343" s="172">
        <v>44926</v>
      </c>
      <c r="BI343" s="174">
        <f t="shared" ca="1" si="35"/>
        <v>-1203</v>
      </c>
      <c r="BJ343" s="3" t="s">
        <v>281</v>
      </c>
      <c r="BK343" s="172" t="s">
        <v>105</v>
      </c>
      <c r="BL343" s="3" t="s">
        <v>282</v>
      </c>
      <c r="BM343" s="3" t="s">
        <v>298</v>
      </c>
      <c r="BN343" s="3" t="s">
        <v>3347</v>
      </c>
      <c r="BO343" s="3">
        <v>0</v>
      </c>
      <c r="BP343" s="3" t="s">
        <v>394</v>
      </c>
      <c r="BQ343" s="172">
        <v>44586</v>
      </c>
      <c r="BR343" s="3" t="s">
        <v>2476</v>
      </c>
      <c r="BS343" s="3">
        <v>2022</v>
      </c>
      <c r="BT343" s="151" t="s">
        <v>3348</v>
      </c>
      <c r="BU343" s="3" t="s">
        <v>86</v>
      </c>
      <c r="BV343" s="3" t="s">
        <v>40</v>
      </c>
      <c r="BW343" s="3" t="s">
        <v>93</v>
      </c>
      <c r="BX343" s="3" t="s">
        <v>105</v>
      </c>
      <c r="BY343" s="3" t="s">
        <v>418</v>
      </c>
      <c r="BZ343" s="3" t="s">
        <v>105</v>
      </c>
      <c r="CA343" s="3" t="s">
        <v>288</v>
      </c>
      <c r="CB343" s="3" t="s">
        <v>289</v>
      </c>
      <c r="CC343" s="151" t="s">
        <v>3349</v>
      </c>
      <c r="CD343" s="1"/>
      <c r="CE343" s="1"/>
      <c r="CF343" s="171" t="s">
        <v>1340</v>
      </c>
      <c r="CG343" s="171" t="s">
        <v>1341</v>
      </c>
      <c r="CH343" s="171" t="s">
        <v>167</v>
      </c>
      <c r="CI343" s="171" t="s">
        <v>477</v>
      </c>
    </row>
    <row r="344" spans="1:87" ht="90" x14ac:dyDescent="0.25">
      <c r="A344" s="3" t="s">
        <v>3350</v>
      </c>
      <c r="B344" s="175">
        <v>368</v>
      </c>
      <c r="C344" s="170" t="str">
        <f t="shared" si="32"/>
        <v>JEP-509-2022</v>
      </c>
      <c r="D344" s="3" t="s">
        <v>3351</v>
      </c>
      <c r="E344" s="3" t="s">
        <v>410</v>
      </c>
      <c r="F344" s="172" t="s">
        <v>274</v>
      </c>
      <c r="G344" s="3" t="s">
        <v>3352</v>
      </c>
      <c r="H344" s="3" t="s">
        <v>29</v>
      </c>
      <c r="I344" s="3" t="s">
        <v>27</v>
      </c>
      <c r="J344" s="165">
        <v>19492073</v>
      </c>
      <c r="K344" s="3">
        <v>7</v>
      </c>
      <c r="L344" s="3" t="s">
        <v>9</v>
      </c>
      <c r="M344" s="3" t="s">
        <v>474</v>
      </c>
      <c r="N344" s="3" t="s">
        <v>3226</v>
      </c>
      <c r="O344" s="171" t="s">
        <v>14</v>
      </c>
      <c r="P344" s="3" t="s">
        <v>277</v>
      </c>
      <c r="Q344" s="3" t="s">
        <v>167</v>
      </c>
      <c r="R344" s="171" t="s">
        <v>779</v>
      </c>
      <c r="S344" s="171" t="s">
        <v>1355</v>
      </c>
      <c r="T344" s="171" t="s">
        <v>1356</v>
      </c>
      <c r="U344" s="171" t="s">
        <v>1357</v>
      </c>
      <c r="V344" s="171" t="s">
        <v>105</v>
      </c>
      <c r="W344" s="171" t="s">
        <v>105</v>
      </c>
      <c r="X344" s="171" t="s">
        <v>105</v>
      </c>
      <c r="Y344" s="171" t="s">
        <v>280</v>
      </c>
      <c r="Z344" s="115">
        <v>36140715</v>
      </c>
      <c r="AA344" s="171" t="s">
        <v>105</v>
      </c>
      <c r="AB344" s="171" t="s">
        <v>105</v>
      </c>
      <c r="AC344" s="153">
        <v>7228143</v>
      </c>
      <c r="AD344" s="153" t="s">
        <v>105</v>
      </c>
      <c r="AE344" s="175">
        <v>76722</v>
      </c>
      <c r="AF344" s="175">
        <v>310322</v>
      </c>
      <c r="AG344" s="175">
        <v>2018011001091</v>
      </c>
      <c r="AH344" s="172">
        <v>44750</v>
      </c>
      <c r="AI344" s="172">
        <v>44753</v>
      </c>
      <c r="AJ344" s="3" t="s">
        <v>105</v>
      </c>
      <c r="AK344" s="3" t="s">
        <v>105</v>
      </c>
      <c r="AL344" s="3" t="s">
        <v>105</v>
      </c>
      <c r="AM344" s="172" t="s">
        <v>105</v>
      </c>
      <c r="AN344" s="154">
        <v>0</v>
      </c>
      <c r="AO344" s="3" t="s">
        <v>105</v>
      </c>
      <c r="AP344" s="154">
        <v>0</v>
      </c>
      <c r="AQ344" s="3" t="s">
        <v>105</v>
      </c>
      <c r="AR344" s="154">
        <v>0</v>
      </c>
      <c r="AS344" s="172" t="s">
        <v>105</v>
      </c>
      <c r="AT344" s="154">
        <v>0</v>
      </c>
      <c r="AU344" s="3" t="s">
        <v>105</v>
      </c>
      <c r="AV344" s="154">
        <v>0</v>
      </c>
      <c r="AW344" s="3" t="s">
        <v>105</v>
      </c>
      <c r="AX344" s="3">
        <v>0</v>
      </c>
      <c r="AY344" s="172" t="s">
        <v>105</v>
      </c>
      <c r="AZ344" s="3">
        <f t="shared" si="33"/>
        <v>0</v>
      </c>
      <c r="BA344" s="159">
        <f t="shared" si="34"/>
        <v>36140715</v>
      </c>
      <c r="BB344" s="171">
        <f t="shared" si="36"/>
        <v>0</v>
      </c>
      <c r="BC344" s="171">
        <v>0</v>
      </c>
      <c r="BD344" s="171">
        <v>0</v>
      </c>
      <c r="BE344" s="171">
        <v>0</v>
      </c>
      <c r="BF344" s="171">
        <v>0</v>
      </c>
      <c r="BG344" s="172">
        <v>44895</v>
      </c>
      <c r="BH344" s="172">
        <v>44895</v>
      </c>
      <c r="BI344" s="174">
        <f t="shared" ca="1" si="35"/>
        <v>-1234</v>
      </c>
      <c r="BJ344" s="3" t="s">
        <v>414</v>
      </c>
      <c r="BK344" s="172" t="s">
        <v>105</v>
      </c>
      <c r="BL344" s="3" t="s">
        <v>282</v>
      </c>
      <c r="BM344" s="3" t="s">
        <v>298</v>
      </c>
      <c r="BN344" s="3" t="s">
        <v>3353</v>
      </c>
      <c r="BO344" s="3">
        <v>0</v>
      </c>
      <c r="BP344" s="3" t="s">
        <v>593</v>
      </c>
      <c r="BQ344" s="172" t="s">
        <v>3354</v>
      </c>
      <c r="BR344" s="3" t="s">
        <v>1548</v>
      </c>
      <c r="BS344" s="3">
        <v>2022</v>
      </c>
      <c r="BT344" s="3" t="s">
        <v>286</v>
      </c>
      <c r="BU344" s="3" t="s">
        <v>86</v>
      </c>
      <c r="BV344" s="3" t="s">
        <v>40</v>
      </c>
      <c r="BW344" s="3" t="s">
        <v>93</v>
      </c>
      <c r="BX344" s="3" t="s">
        <v>105</v>
      </c>
      <c r="BY344" s="3" t="s">
        <v>418</v>
      </c>
      <c r="BZ344" s="3" t="s">
        <v>105</v>
      </c>
      <c r="CA344" s="3" t="s">
        <v>288</v>
      </c>
      <c r="CB344" s="151" t="s">
        <v>3355</v>
      </c>
      <c r="CC344" s="151" t="s">
        <v>3356</v>
      </c>
      <c r="CD344" s="1"/>
      <c r="CE344" s="1"/>
      <c r="CF344" s="171" t="s">
        <v>1340</v>
      </c>
      <c r="CG344" s="171" t="s">
        <v>1341</v>
      </c>
      <c r="CH344" s="171" t="s">
        <v>167</v>
      </c>
      <c r="CI344" s="171" t="s">
        <v>477</v>
      </c>
    </row>
    <row r="345" spans="1:87" ht="90" x14ac:dyDescent="0.25">
      <c r="A345" s="3" t="s">
        <v>3357</v>
      </c>
      <c r="B345" s="175">
        <v>369</v>
      </c>
      <c r="C345" s="170" t="str">
        <f t="shared" si="32"/>
        <v>JEP-510-2022</v>
      </c>
      <c r="D345" s="3" t="s">
        <v>3358</v>
      </c>
      <c r="E345" s="3" t="s">
        <v>410</v>
      </c>
      <c r="F345" s="172" t="s">
        <v>274</v>
      </c>
      <c r="G345" s="3" t="s">
        <v>3095</v>
      </c>
      <c r="H345" s="3" t="s">
        <v>29</v>
      </c>
      <c r="I345" s="3" t="s">
        <v>27</v>
      </c>
      <c r="J345" s="165">
        <v>1013603231</v>
      </c>
      <c r="K345" s="3">
        <v>1</v>
      </c>
      <c r="L345" s="3" t="s">
        <v>9</v>
      </c>
      <c r="M345" s="3" t="s">
        <v>474</v>
      </c>
      <c r="N345" s="3" t="s">
        <v>3359</v>
      </c>
      <c r="O345" s="171" t="s">
        <v>14</v>
      </c>
      <c r="P345" s="3" t="s">
        <v>277</v>
      </c>
      <c r="Q345" s="3" t="s">
        <v>167</v>
      </c>
      <c r="R345" s="171" t="s">
        <v>779</v>
      </c>
      <c r="S345" s="171" t="s">
        <v>1355</v>
      </c>
      <c r="T345" s="171" t="s">
        <v>1356</v>
      </c>
      <c r="U345" s="171" t="s">
        <v>1357</v>
      </c>
      <c r="V345" s="171" t="s">
        <v>105</v>
      </c>
      <c r="W345" s="171" t="s">
        <v>105</v>
      </c>
      <c r="X345" s="171" t="s">
        <v>105</v>
      </c>
      <c r="Y345" s="171" t="s">
        <v>280</v>
      </c>
      <c r="Z345" s="115">
        <v>26021315</v>
      </c>
      <c r="AA345" s="171" t="s">
        <v>105</v>
      </c>
      <c r="AB345" s="171" t="s">
        <v>105</v>
      </c>
      <c r="AC345" s="153">
        <v>5204263</v>
      </c>
      <c r="AD345" s="153" t="s">
        <v>105</v>
      </c>
      <c r="AE345" s="175">
        <v>76922</v>
      </c>
      <c r="AF345" s="175">
        <v>298922</v>
      </c>
      <c r="AG345" s="175">
        <v>2018011001091</v>
      </c>
      <c r="AH345" s="172">
        <v>44747</v>
      </c>
      <c r="AI345" s="172">
        <v>44750</v>
      </c>
      <c r="AJ345" s="3" t="s">
        <v>105</v>
      </c>
      <c r="AK345" s="3" t="s">
        <v>105</v>
      </c>
      <c r="AL345" s="3" t="s">
        <v>105</v>
      </c>
      <c r="AM345" s="172" t="s">
        <v>105</v>
      </c>
      <c r="AN345" s="154">
        <v>0</v>
      </c>
      <c r="AO345" s="3" t="s">
        <v>105</v>
      </c>
      <c r="AP345" s="154">
        <v>0</v>
      </c>
      <c r="AQ345" s="3" t="s">
        <v>105</v>
      </c>
      <c r="AR345" s="154">
        <v>0</v>
      </c>
      <c r="AS345" s="172" t="s">
        <v>105</v>
      </c>
      <c r="AT345" s="154">
        <v>0</v>
      </c>
      <c r="AU345" s="3" t="s">
        <v>105</v>
      </c>
      <c r="AV345" s="154">
        <v>0</v>
      </c>
      <c r="AW345" s="3" t="s">
        <v>105</v>
      </c>
      <c r="AX345" s="3">
        <v>0</v>
      </c>
      <c r="AY345" s="172" t="s">
        <v>105</v>
      </c>
      <c r="AZ345" s="3">
        <f t="shared" si="33"/>
        <v>-96</v>
      </c>
      <c r="BA345" s="159">
        <f t="shared" si="34"/>
        <v>26021315</v>
      </c>
      <c r="BB345" s="171">
        <f t="shared" si="36"/>
        <v>0</v>
      </c>
      <c r="BC345" s="171">
        <v>0</v>
      </c>
      <c r="BD345" s="171">
        <v>0</v>
      </c>
      <c r="BE345" s="171">
        <v>0</v>
      </c>
      <c r="BF345" s="171">
        <v>0</v>
      </c>
      <c r="BG345" s="172">
        <v>44895</v>
      </c>
      <c r="BH345" s="172">
        <v>44799</v>
      </c>
      <c r="BI345" s="174">
        <f t="shared" ca="1" si="35"/>
        <v>-1330</v>
      </c>
      <c r="BJ345" s="3" t="s">
        <v>414</v>
      </c>
      <c r="BK345" s="172">
        <v>44799</v>
      </c>
      <c r="BL345" s="3" t="s">
        <v>282</v>
      </c>
      <c r="BM345" s="3" t="s">
        <v>298</v>
      </c>
      <c r="BN345" s="3" t="s">
        <v>3360</v>
      </c>
      <c r="BO345" s="3">
        <v>0</v>
      </c>
      <c r="BP345" s="3" t="s">
        <v>593</v>
      </c>
      <c r="BQ345" s="172">
        <v>44749</v>
      </c>
      <c r="BR345" s="3" t="s">
        <v>3361</v>
      </c>
      <c r="BS345" s="3">
        <v>2022</v>
      </c>
      <c r="BT345" s="3" t="s">
        <v>286</v>
      </c>
      <c r="BU345" s="3" t="s">
        <v>3362</v>
      </c>
      <c r="BV345" s="3" t="s">
        <v>40</v>
      </c>
      <c r="BW345" s="3" t="s">
        <v>91</v>
      </c>
      <c r="BX345" s="3" t="s">
        <v>105</v>
      </c>
      <c r="BY345" s="3" t="s">
        <v>641</v>
      </c>
      <c r="BZ345" s="3" t="s">
        <v>105</v>
      </c>
      <c r="CA345" s="3" t="s">
        <v>303</v>
      </c>
      <c r="CB345" s="151" t="s">
        <v>3099</v>
      </c>
      <c r="CC345" s="151" t="s">
        <v>3363</v>
      </c>
      <c r="CD345" s="1"/>
      <c r="CE345" s="1"/>
      <c r="CF345" s="171" t="s">
        <v>1340</v>
      </c>
      <c r="CG345" s="171" t="s">
        <v>1341</v>
      </c>
      <c r="CH345" s="171" t="s">
        <v>167</v>
      </c>
      <c r="CI345" s="171" t="s">
        <v>477</v>
      </c>
    </row>
    <row r="346" spans="1:87" ht="126" hidden="1" x14ac:dyDescent="0.25">
      <c r="A346" s="3" t="s">
        <v>3364</v>
      </c>
      <c r="B346" s="175">
        <v>370</v>
      </c>
      <c r="C346" s="170" t="str">
        <f t="shared" ref="C346:C409" si="37">_xlfn.CONCAT(A346,"-","2022")</f>
        <v>JEP-079-2022</v>
      </c>
      <c r="D346" s="3" t="s">
        <v>3365</v>
      </c>
      <c r="E346" s="3" t="s">
        <v>578</v>
      </c>
      <c r="F346" s="172" t="s">
        <v>274</v>
      </c>
      <c r="G346" s="3" t="s">
        <v>3366</v>
      </c>
      <c r="H346" s="3" t="s">
        <v>29</v>
      </c>
      <c r="I346" s="3" t="s">
        <v>27</v>
      </c>
      <c r="J346" s="165">
        <v>1032450021</v>
      </c>
      <c r="K346" s="3">
        <v>2</v>
      </c>
      <c r="L346" s="3" t="s">
        <v>9</v>
      </c>
      <c r="M346" s="3" t="s">
        <v>105</v>
      </c>
      <c r="N346" s="3" t="s">
        <v>2784</v>
      </c>
      <c r="O346" s="171" t="s">
        <v>14</v>
      </c>
      <c r="P346" s="3" t="s">
        <v>277</v>
      </c>
      <c r="Q346" s="3" t="s">
        <v>167</v>
      </c>
      <c r="R346" s="171" t="s">
        <v>779</v>
      </c>
      <c r="S346" s="171" t="s">
        <v>1355</v>
      </c>
      <c r="T346" s="171" t="s">
        <v>1356</v>
      </c>
      <c r="U346" s="171" t="s">
        <v>1357</v>
      </c>
      <c r="V346" s="171" t="s">
        <v>105</v>
      </c>
      <c r="W346" s="171" t="s">
        <v>105</v>
      </c>
      <c r="X346" s="171" t="s">
        <v>105</v>
      </c>
      <c r="Y346" s="171" t="s">
        <v>280</v>
      </c>
      <c r="Z346" s="115">
        <v>86496775</v>
      </c>
      <c r="AA346" s="171" t="s">
        <v>105</v>
      </c>
      <c r="AB346" s="171" t="s">
        <v>105</v>
      </c>
      <c r="AC346" s="153">
        <v>7228143</v>
      </c>
      <c r="AD346" s="153" t="s">
        <v>105</v>
      </c>
      <c r="AE346" s="175">
        <v>33322</v>
      </c>
      <c r="AF346" s="175">
        <v>31622</v>
      </c>
      <c r="AG346" s="175">
        <v>2018011001091</v>
      </c>
      <c r="AH346" s="172">
        <v>44574</v>
      </c>
      <c r="AI346" s="172">
        <v>44578</v>
      </c>
      <c r="AJ346" s="3" t="s">
        <v>105</v>
      </c>
      <c r="AK346" s="173" t="s">
        <v>105</v>
      </c>
      <c r="AL346" s="3" t="s">
        <v>105</v>
      </c>
      <c r="AM346" s="172" t="s">
        <v>105</v>
      </c>
      <c r="AN346" s="154">
        <v>0</v>
      </c>
      <c r="AO346" s="3" t="s">
        <v>105</v>
      </c>
      <c r="AP346" s="154">
        <v>0</v>
      </c>
      <c r="AQ346" s="172" t="s">
        <v>105</v>
      </c>
      <c r="AR346" s="154">
        <v>0</v>
      </c>
      <c r="AS346" s="3" t="s">
        <v>105</v>
      </c>
      <c r="AT346" s="154">
        <v>0</v>
      </c>
      <c r="AU346" s="3" t="s">
        <v>105</v>
      </c>
      <c r="AV346" s="154">
        <v>0</v>
      </c>
      <c r="AW346" s="3" t="s">
        <v>105</v>
      </c>
      <c r="AX346" s="3">
        <v>0</v>
      </c>
      <c r="AY346" s="172" t="s">
        <v>105</v>
      </c>
      <c r="AZ346" s="3">
        <f t="shared" si="33"/>
        <v>0</v>
      </c>
      <c r="BA346" s="159">
        <f t="shared" si="34"/>
        <v>86496775</v>
      </c>
      <c r="BB346" s="171">
        <f t="shared" si="36"/>
        <v>0</v>
      </c>
      <c r="BC346" s="171">
        <v>0</v>
      </c>
      <c r="BD346" s="171">
        <v>0</v>
      </c>
      <c r="BE346" s="171">
        <v>0</v>
      </c>
      <c r="BF346" s="171">
        <v>0</v>
      </c>
      <c r="BG346" s="172">
        <v>44926</v>
      </c>
      <c r="BH346" s="172">
        <v>44926</v>
      </c>
      <c r="BI346" s="174">
        <f t="shared" ca="1" si="35"/>
        <v>-1203</v>
      </c>
      <c r="BJ346" s="3" t="s">
        <v>281</v>
      </c>
      <c r="BK346" s="172" t="s">
        <v>105</v>
      </c>
      <c r="BL346" s="3" t="s">
        <v>2801</v>
      </c>
      <c r="BM346" s="3" t="s">
        <v>92</v>
      </c>
      <c r="BN346" s="3" t="s">
        <v>3367</v>
      </c>
      <c r="BO346" s="3">
        <v>0</v>
      </c>
      <c r="BP346" s="3" t="s">
        <v>284</v>
      </c>
      <c r="BQ346" s="172">
        <v>44575</v>
      </c>
      <c r="BR346" s="3" t="s">
        <v>1083</v>
      </c>
      <c r="BS346" s="3">
        <v>2022</v>
      </c>
      <c r="BT346" s="151" t="s">
        <v>3368</v>
      </c>
      <c r="BU346" s="3" t="s">
        <v>105</v>
      </c>
      <c r="BV346" s="3" t="s">
        <v>40</v>
      </c>
      <c r="BW346" s="3" t="s">
        <v>93</v>
      </c>
      <c r="BX346" s="3" t="s">
        <v>105</v>
      </c>
      <c r="BY346" s="3" t="s">
        <v>920</v>
      </c>
      <c r="BZ346" s="3" t="s">
        <v>105</v>
      </c>
      <c r="CA346" s="3" t="s">
        <v>303</v>
      </c>
      <c r="CB346" s="3" t="s">
        <v>289</v>
      </c>
      <c r="CC346" s="203" t="s">
        <v>3369</v>
      </c>
      <c r="CD346" s="1"/>
      <c r="CE346" s="1"/>
      <c r="CF346" s="171" t="s">
        <v>1340</v>
      </c>
      <c r="CG346" s="171" t="s">
        <v>1341</v>
      </c>
      <c r="CH346" s="171" t="s">
        <v>167</v>
      </c>
      <c r="CI346" s="171" t="s">
        <v>477</v>
      </c>
    </row>
    <row r="347" spans="1:87" ht="90" x14ac:dyDescent="0.25">
      <c r="A347" s="3" t="s">
        <v>3370</v>
      </c>
      <c r="B347" s="175">
        <v>373</v>
      </c>
      <c r="C347" s="170" t="str">
        <f t="shared" si="37"/>
        <v>JEP-499-2022</v>
      </c>
      <c r="D347" s="3" t="s">
        <v>3371</v>
      </c>
      <c r="E347" s="3" t="s">
        <v>578</v>
      </c>
      <c r="F347" s="172" t="s">
        <v>274</v>
      </c>
      <c r="G347" s="3" t="s">
        <v>3372</v>
      </c>
      <c r="H347" s="3" t="s">
        <v>29</v>
      </c>
      <c r="I347" s="3" t="s">
        <v>27</v>
      </c>
      <c r="J347" s="165">
        <v>2970912</v>
      </c>
      <c r="K347" s="3">
        <v>0</v>
      </c>
      <c r="L347" s="3" t="s">
        <v>9</v>
      </c>
      <c r="M347" s="3" t="s">
        <v>3373</v>
      </c>
      <c r="N347" s="3" t="s">
        <v>3374</v>
      </c>
      <c r="O347" s="171" t="s">
        <v>14</v>
      </c>
      <c r="P347" s="3" t="s">
        <v>277</v>
      </c>
      <c r="Q347" s="3" t="s">
        <v>167</v>
      </c>
      <c r="R347" s="171" t="s">
        <v>779</v>
      </c>
      <c r="S347" s="171" t="s">
        <v>1355</v>
      </c>
      <c r="T347" s="171" t="s">
        <v>1356</v>
      </c>
      <c r="U347" s="171" t="s">
        <v>1357</v>
      </c>
      <c r="V347" s="171" t="s">
        <v>105</v>
      </c>
      <c r="W347" s="171" t="s">
        <v>105</v>
      </c>
      <c r="X347" s="171" t="s">
        <v>105</v>
      </c>
      <c r="Y347" s="171" t="s">
        <v>280</v>
      </c>
      <c r="Z347" s="115">
        <v>41200420</v>
      </c>
      <c r="AA347" s="171" t="s">
        <v>105</v>
      </c>
      <c r="AB347" s="171" t="s">
        <v>105</v>
      </c>
      <c r="AC347" s="153">
        <v>8240084</v>
      </c>
      <c r="AD347" s="153" t="s">
        <v>105</v>
      </c>
      <c r="AE347" s="175">
        <v>73322</v>
      </c>
      <c r="AF347" s="175">
        <v>311022</v>
      </c>
      <c r="AG347" s="175">
        <v>2018011001091</v>
      </c>
      <c r="AH347" s="172">
        <v>44752</v>
      </c>
      <c r="AI347" s="172">
        <v>44753</v>
      </c>
      <c r="AJ347" s="3" t="s">
        <v>105</v>
      </c>
      <c r="AK347" s="3" t="s">
        <v>105</v>
      </c>
      <c r="AL347" s="3" t="s">
        <v>105</v>
      </c>
      <c r="AM347" s="172" t="s">
        <v>105</v>
      </c>
      <c r="AN347" s="154">
        <v>0</v>
      </c>
      <c r="AO347" s="3" t="s">
        <v>105</v>
      </c>
      <c r="AP347" s="154">
        <v>0</v>
      </c>
      <c r="AQ347" s="3" t="s">
        <v>105</v>
      </c>
      <c r="AR347" s="154">
        <v>0</v>
      </c>
      <c r="AS347" s="172" t="s">
        <v>105</v>
      </c>
      <c r="AT347" s="154">
        <v>0</v>
      </c>
      <c r="AU347" s="3" t="s">
        <v>105</v>
      </c>
      <c r="AV347" s="154">
        <v>0</v>
      </c>
      <c r="AW347" s="3" t="s">
        <v>105</v>
      </c>
      <c r="AX347" s="3">
        <v>0</v>
      </c>
      <c r="AY347" s="172" t="s">
        <v>105</v>
      </c>
      <c r="AZ347" s="3">
        <f t="shared" si="33"/>
        <v>0</v>
      </c>
      <c r="BA347" s="159">
        <f t="shared" si="34"/>
        <v>41200420</v>
      </c>
      <c r="BB347" s="171">
        <f t="shared" si="36"/>
        <v>0</v>
      </c>
      <c r="BC347" s="171">
        <v>0</v>
      </c>
      <c r="BD347" s="171">
        <v>0</v>
      </c>
      <c r="BE347" s="171">
        <v>0</v>
      </c>
      <c r="BF347" s="171">
        <v>0</v>
      </c>
      <c r="BG347" s="172">
        <v>44895</v>
      </c>
      <c r="BH347" s="172">
        <v>44895</v>
      </c>
      <c r="BI347" s="174">
        <f t="shared" ca="1" si="35"/>
        <v>-1234</v>
      </c>
      <c r="BJ347" s="3" t="s">
        <v>414</v>
      </c>
      <c r="BK347" s="172" t="s">
        <v>105</v>
      </c>
      <c r="BL347" s="3" t="s">
        <v>282</v>
      </c>
      <c r="BM347" s="3" t="s">
        <v>92</v>
      </c>
      <c r="BN347" s="3" t="s">
        <v>3375</v>
      </c>
      <c r="BO347" s="3">
        <v>0</v>
      </c>
      <c r="BP347" s="3" t="s">
        <v>416</v>
      </c>
      <c r="BQ347" s="172" t="s">
        <v>3354</v>
      </c>
      <c r="BR347" s="3" t="s">
        <v>3376</v>
      </c>
      <c r="BS347" s="3">
        <v>2022</v>
      </c>
      <c r="BT347" s="3" t="s">
        <v>286</v>
      </c>
      <c r="BU347" s="3" t="s">
        <v>86</v>
      </c>
      <c r="BV347" s="3" t="s">
        <v>40</v>
      </c>
      <c r="BW347" s="3" t="s">
        <v>93</v>
      </c>
      <c r="BX347" s="3" t="s">
        <v>105</v>
      </c>
      <c r="BY347" s="3" t="s">
        <v>418</v>
      </c>
      <c r="BZ347" s="3" t="s">
        <v>105</v>
      </c>
      <c r="CA347" s="3" t="s">
        <v>288</v>
      </c>
      <c r="CB347" s="151" t="s">
        <v>3377</v>
      </c>
      <c r="CC347" s="151" t="s">
        <v>3378</v>
      </c>
      <c r="CD347" s="1"/>
      <c r="CE347" s="1"/>
      <c r="CF347" s="171" t="s">
        <v>1340</v>
      </c>
      <c r="CG347" s="171" t="s">
        <v>1341</v>
      </c>
      <c r="CH347" s="171" t="s">
        <v>167</v>
      </c>
      <c r="CI347" s="171" t="s">
        <v>477</v>
      </c>
    </row>
    <row r="348" spans="1:87" ht="90" x14ac:dyDescent="0.25">
      <c r="A348" s="3" t="s">
        <v>3379</v>
      </c>
      <c r="B348" s="175">
        <v>375</v>
      </c>
      <c r="C348" s="170" t="str">
        <f t="shared" si="37"/>
        <v>JEP-500-2022</v>
      </c>
      <c r="D348" s="3" t="s">
        <v>3380</v>
      </c>
      <c r="E348" s="3" t="s">
        <v>578</v>
      </c>
      <c r="F348" s="172" t="s">
        <v>274</v>
      </c>
      <c r="G348" s="3" t="s">
        <v>3381</v>
      </c>
      <c r="H348" s="3" t="s">
        <v>29</v>
      </c>
      <c r="I348" s="3" t="s">
        <v>27</v>
      </c>
      <c r="J348" s="165">
        <v>740846661</v>
      </c>
      <c r="K348" s="3">
        <v>8</v>
      </c>
      <c r="L348" s="3" t="s">
        <v>9</v>
      </c>
      <c r="M348" s="3" t="s">
        <v>474</v>
      </c>
      <c r="N348" s="3" t="s">
        <v>2841</v>
      </c>
      <c r="O348" s="171" t="s">
        <v>14</v>
      </c>
      <c r="P348" s="3" t="s">
        <v>277</v>
      </c>
      <c r="Q348" s="3" t="s">
        <v>167</v>
      </c>
      <c r="R348" s="171" t="s">
        <v>779</v>
      </c>
      <c r="S348" s="171" t="s">
        <v>1355</v>
      </c>
      <c r="T348" s="171" t="s">
        <v>1356</v>
      </c>
      <c r="U348" s="171" t="s">
        <v>1357</v>
      </c>
      <c r="V348" s="171" t="s">
        <v>105</v>
      </c>
      <c r="W348" s="171" t="s">
        <v>105</v>
      </c>
      <c r="X348" s="171" t="s">
        <v>105</v>
      </c>
      <c r="Y348" s="171" t="s">
        <v>280</v>
      </c>
      <c r="Z348" s="115">
        <v>36140715</v>
      </c>
      <c r="AA348" s="171" t="s">
        <v>105</v>
      </c>
      <c r="AB348" s="171" t="s">
        <v>105</v>
      </c>
      <c r="AC348" s="153">
        <v>7228143</v>
      </c>
      <c r="AD348" s="153" t="s">
        <v>105</v>
      </c>
      <c r="AE348" s="175">
        <v>73622</v>
      </c>
      <c r="AF348" s="175">
        <v>339722</v>
      </c>
      <c r="AG348" s="175" t="s">
        <v>979</v>
      </c>
      <c r="AH348" s="172">
        <v>44768</v>
      </c>
      <c r="AI348" s="172">
        <v>44769</v>
      </c>
      <c r="AJ348" s="3" t="s">
        <v>105</v>
      </c>
      <c r="AK348" s="3" t="s">
        <v>105</v>
      </c>
      <c r="AL348" s="3" t="s">
        <v>105</v>
      </c>
      <c r="AM348" s="172" t="s">
        <v>105</v>
      </c>
      <c r="AN348" s="154">
        <v>0</v>
      </c>
      <c r="AO348" s="3" t="s">
        <v>105</v>
      </c>
      <c r="AP348" s="154">
        <v>0</v>
      </c>
      <c r="AQ348" s="3" t="s">
        <v>105</v>
      </c>
      <c r="AR348" s="154">
        <v>0</v>
      </c>
      <c r="AS348" s="172" t="s">
        <v>105</v>
      </c>
      <c r="AT348" s="154">
        <v>0</v>
      </c>
      <c r="AU348" s="3" t="s">
        <v>105</v>
      </c>
      <c r="AV348" s="154">
        <v>0</v>
      </c>
      <c r="AW348" s="3" t="s">
        <v>105</v>
      </c>
      <c r="AX348" s="3">
        <v>0</v>
      </c>
      <c r="AY348" s="172" t="s">
        <v>105</v>
      </c>
      <c r="AZ348" s="3">
        <f t="shared" si="33"/>
        <v>0</v>
      </c>
      <c r="BA348" s="159">
        <f t="shared" si="34"/>
        <v>36140715</v>
      </c>
      <c r="BB348" s="171">
        <f t="shared" si="36"/>
        <v>0</v>
      </c>
      <c r="BC348" s="171">
        <v>0</v>
      </c>
      <c r="BD348" s="171">
        <v>0</v>
      </c>
      <c r="BE348" s="171">
        <v>0</v>
      </c>
      <c r="BF348" s="171">
        <v>0</v>
      </c>
      <c r="BG348" s="172">
        <v>44895</v>
      </c>
      <c r="BH348" s="172">
        <v>44895</v>
      </c>
      <c r="BI348" s="174">
        <f t="shared" ca="1" si="35"/>
        <v>-1234</v>
      </c>
      <c r="BJ348" s="3" t="s">
        <v>414</v>
      </c>
      <c r="BK348" s="172" t="s">
        <v>105</v>
      </c>
      <c r="BL348" s="3" t="s">
        <v>282</v>
      </c>
      <c r="BM348" s="3" t="s">
        <v>92</v>
      </c>
      <c r="BN348" s="3" t="s">
        <v>3382</v>
      </c>
      <c r="BO348" s="3">
        <v>0</v>
      </c>
      <c r="BP348" s="3" t="s">
        <v>416</v>
      </c>
      <c r="BQ348" s="172">
        <v>44768</v>
      </c>
      <c r="BR348" s="3" t="s">
        <v>3383</v>
      </c>
      <c r="BS348" s="3">
        <v>2022</v>
      </c>
      <c r="BT348" s="3" t="s">
        <v>286</v>
      </c>
      <c r="BU348" s="3" t="s">
        <v>86</v>
      </c>
      <c r="BV348" s="3" t="s">
        <v>40</v>
      </c>
      <c r="BW348" s="3" t="s">
        <v>93</v>
      </c>
      <c r="BX348" s="3" t="s">
        <v>105</v>
      </c>
      <c r="BY348" s="3" t="s">
        <v>286</v>
      </c>
      <c r="BZ348" s="3" t="s">
        <v>105</v>
      </c>
      <c r="CA348" s="3" t="s">
        <v>288</v>
      </c>
      <c r="CB348" s="151" t="s">
        <v>3384</v>
      </c>
      <c r="CC348" s="151" t="s">
        <v>3385</v>
      </c>
      <c r="CD348" s="1"/>
      <c r="CE348" s="1"/>
      <c r="CF348" s="171" t="s">
        <v>1340</v>
      </c>
      <c r="CG348" s="171" t="s">
        <v>1341</v>
      </c>
      <c r="CH348" s="171" t="s">
        <v>167</v>
      </c>
      <c r="CI348" s="171" t="s">
        <v>477</v>
      </c>
    </row>
    <row r="349" spans="1:87" ht="90" x14ac:dyDescent="0.25">
      <c r="A349" s="3" t="s">
        <v>3386</v>
      </c>
      <c r="B349" s="175">
        <v>377</v>
      </c>
      <c r="C349" s="170" t="str">
        <f t="shared" si="37"/>
        <v>JEP-477-2022</v>
      </c>
      <c r="D349" s="3" t="s">
        <v>3387</v>
      </c>
      <c r="E349" s="3" t="s">
        <v>559</v>
      </c>
      <c r="F349" s="172" t="s">
        <v>274</v>
      </c>
      <c r="G349" s="3" t="s">
        <v>3388</v>
      </c>
      <c r="H349" s="3" t="s">
        <v>29</v>
      </c>
      <c r="I349" s="3" t="s">
        <v>27</v>
      </c>
      <c r="J349" s="165">
        <v>80007484</v>
      </c>
      <c r="K349" s="3">
        <v>4</v>
      </c>
      <c r="L349" s="3" t="s">
        <v>9</v>
      </c>
      <c r="M349" s="3" t="s">
        <v>105</v>
      </c>
      <c r="N349" s="3" t="s">
        <v>2841</v>
      </c>
      <c r="O349" s="171" t="s">
        <v>14</v>
      </c>
      <c r="P349" s="3" t="s">
        <v>277</v>
      </c>
      <c r="Q349" s="3" t="s">
        <v>167</v>
      </c>
      <c r="R349" s="171" t="s">
        <v>779</v>
      </c>
      <c r="S349" s="171" t="s">
        <v>1355</v>
      </c>
      <c r="T349" s="171" t="s">
        <v>1356</v>
      </c>
      <c r="U349" s="171" t="s">
        <v>1357</v>
      </c>
      <c r="V349" s="171" t="s">
        <v>105</v>
      </c>
      <c r="W349" s="171" t="s">
        <v>105</v>
      </c>
      <c r="X349" s="171" t="s">
        <v>105</v>
      </c>
      <c r="Y349" s="171" t="s">
        <v>280</v>
      </c>
      <c r="Z349" s="115">
        <v>36140715</v>
      </c>
      <c r="AA349" s="171" t="s">
        <v>105</v>
      </c>
      <c r="AB349" s="171" t="s">
        <v>105</v>
      </c>
      <c r="AC349" s="171">
        <v>3252663</v>
      </c>
      <c r="AD349" s="153" t="s">
        <v>105</v>
      </c>
      <c r="AE349" s="175">
        <v>73922</v>
      </c>
      <c r="AF349" s="175">
        <v>294222</v>
      </c>
      <c r="AG349" s="175">
        <v>2018011001091</v>
      </c>
      <c r="AH349" s="172">
        <v>44743</v>
      </c>
      <c r="AI349" s="172">
        <v>44747</v>
      </c>
      <c r="AJ349" s="3" t="s">
        <v>105</v>
      </c>
      <c r="AK349" s="3" t="s">
        <v>105</v>
      </c>
      <c r="AL349" s="3" t="s">
        <v>105</v>
      </c>
      <c r="AM349" s="172" t="s">
        <v>105</v>
      </c>
      <c r="AN349" s="154">
        <v>0</v>
      </c>
      <c r="AO349" s="172" t="s">
        <v>105</v>
      </c>
      <c r="AP349" s="154">
        <v>0</v>
      </c>
      <c r="AQ349" s="3" t="s">
        <v>105</v>
      </c>
      <c r="AR349" s="154">
        <v>0</v>
      </c>
      <c r="AS349" s="172" t="s">
        <v>105</v>
      </c>
      <c r="AT349" s="154">
        <v>0</v>
      </c>
      <c r="AU349" s="3" t="s">
        <v>105</v>
      </c>
      <c r="AV349" s="154">
        <v>0</v>
      </c>
      <c r="AW349" s="3" t="s">
        <v>105</v>
      </c>
      <c r="AX349" s="3">
        <v>0</v>
      </c>
      <c r="AY349" s="172" t="s">
        <v>105</v>
      </c>
      <c r="AZ349" s="3">
        <f t="shared" si="33"/>
        <v>0</v>
      </c>
      <c r="BA349" s="159">
        <f t="shared" si="34"/>
        <v>36140715</v>
      </c>
      <c r="BB349" s="171">
        <f t="shared" si="36"/>
        <v>0</v>
      </c>
      <c r="BC349" s="171">
        <v>0</v>
      </c>
      <c r="BD349" s="171">
        <v>0</v>
      </c>
      <c r="BE349" s="171">
        <v>0</v>
      </c>
      <c r="BF349" s="171">
        <v>0</v>
      </c>
      <c r="BG349" s="172">
        <v>44895</v>
      </c>
      <c r="BH349" s="172">
        <v>44895</v>
      </c>
      <c r="BI349" s="174">
        <f t="shared" ca="1" si="35"/>
        <v>-1234</v>
      </c>
      <c r="BJ349" s="3" t="s">
        <v>414</v>
      </c>
      <c r="BK349" s="172" t="s">
        <v>105</v>
      </c>
      <c r="BL349" s="3" t="s">
        <v>3130</v>
      </c>
      <c r="BM349" s="3" t="s">
        <v>92</v>
      </c>
      <c r="BN349" s="3" t="s">
        <v>3389</v>
      </c>
      <c r="BO349" s="3">
        <v>0</v>
      </c>
      <c r="BP349" s="3" t="s">
        <v>901</v>
      </c>
      <c r="BQ349" s="172">
        <v>44743</v>
      </c>
      <c r="BR349" s="3" t="s">
        <v>2183</v>
      </c>
      <c r="BS349" s="3">
        <v>2022</v>
      </c>
      <c r="BT349" s="3" t="s">
        <v>286</v>
      </c>
      <c r="BU349" s="3" t="s">
        <v>86</v>
      </c>
      <c r="BV349" s="3" t="s">
        <v>40</v>
      </c>
      <c r="BW349" s="3" t="s">
        <v>93</v>
      </c>
      <c r="BX349" s="3" t="s">
        <v>105</v>
      </c>
      <c r="BY349" s="3" t="s">
        <v>418</v>
      </c>
      <c r="BZ349" s="3" t="s">
        <v>105</v>
      </c>
      <c r="CA349" s="3" t="s">
        <v>288</v>
      </c>
      <c r="CB349" s="151" t="s">
        <v>3390</v>
      </c>
      <c r="CC349" s="151" t="s">
        <v>3391</v>
      </c>
      <c r="CD349" s="1"/>
      <c r="CE349" s="1"/>
      <c r="CF349" s="171" t="s">
        <v>1340</v>
      </c>
      <c r="CG349" s="171" t="s">
        <v>1341</v>
      </c>
      <c r="CH349" s="171" t="s">
        <v>167</v>
      </c>
      <c r="CI349" s="171" t="s">
        <v>477</v>
      </c>
    </row>
    <row r="350" spans="1:87" ht="409.5" hidden="1" x14ac:dyDescent="0.25">
      <c r="A350" s="3" t="s">
        <v>3392</v>
      </c>
      <c r="B350" s="175">
        <v>379</v>
      </c>
      <c r="C350" s="170" t="str">
        <f t="shared" si="37"/>
        <v>JEP-221-2022</v>
      </c>
      <c r="D350" s="3" t="s">
        <v>3393</v>
      </c>
      <c r="E350" s="3" t="s">
        <v>578</v>
      </c>
      <c r="F350" s="172">
        <v>44575</v>
      </c>
      <c r="G350" s="3" t="s">
        <v>3394</v>
      </c>
      <c r="H350" s="3" t="s">
        <v>29</v>
      </c>
      <c r="I350" s="3" t="s">
        <v>27</v>
      </c>
      <c r="J350" s="165">
        <v>60335962</v>
      </c>
      <c r="K350" s="3">
        <v>7</v>
      </c>
      <c r="L350" s="3" t="s">
        <v>9</v>
      </c>
      <c r="M350" s="3" t="s">
        <v>474</v>
      </c>
      <c r="N350" s="3" t="s">
        <v>3395</v>
      </c>
      <c r="O350" s="171" t="s">
        <v>14</v>
      </c>
      <c r="P350" s="3" t="s">
        <v>277</v>
      </c>
      <c r="Q350" s="3" t="s">
        <v>167</v>
      </c>
      <c r="R350" s="171" t="s">
        <v>779</v>
      </c>
      <c r="S350" s="171" t="s">
        <v>1355</v>
      </c>
      <c r="T350" s="171" t="s">
        <v>1356</v>
      </c>
      <c r="U350" s="171" t="s">
        <v>1357</v>
      </c>
      <c r="V350" s="171" t="s">
        <v>105</v>
      </c>
      <c r="W350" s="171" t="s">
        <v>105</v>
      </c>
      <c r="X350" s="171" t="s">
        <v>105</v>
      </c>
      <c r="Y350" s="171" t="s">
        <v>280</v>
      </c>
      <c r="Z350" s="115">
        <v>119254742</v>
      </c>
      <c r="AA350" s="171" t="s">
        <v>105</v>
      </c>
      <c r="AB350" s="171" t="s">
        <v>105</v>
      </c>
      <c r="AC350" s="153">
        <v>13299786</v>
      </c>
      <c r="AD350" s="153" t="s">
        <v>105</v>
      </c>
      <c r="AE350" s="175">
        <v>25822</v>
      </c>
      <c r="AF350" s="175">
        <v>39122</v>
      </c>
      <c r="AG350" s="175">
        <v>2018011001091</v>
      </c>
      <c r="AH350" s="172">
        <v>44580</v>
      </c>
      <c r="AI350" s="172">
        <v>44581</v>
      </c>
      <c r="AJ350" s="3" t="s">
        <v>105</v>
      </c>
      <c r="AK350" s="173" t="s">
        <v>105</v>
      </c>
      <c r="AL350" s="3" t="s">
        <v>105</v>
      </c>
      <c r="AM350" s="172" t="s">
        <v>105</v>
      </c>
      <c r="AN350" s="154">
        <v>0</v>
      </c>
      <c r="AO350" s="3" t="s">
        <v>105</v>
      </c>
      <c r="AP350" s="154">
        <v>0</v>
      </c>
      <c r="AQ350" s="172" t="s">
        <v>105</v>
      </c>
      <c r="AR350" s="154">
        <v>0</v>
      </c>
      <c r="AS350" s="3" t="s">
        <v>105</v>
      </c>
      <c r="AT350" s="154">
        <v>0</v>
      </c>
      <c r="AU350" s="3" t="s">
        <v>105</v>
      </c>
      <c r="AV350" s="154">
        <v>0</v>
      </c>
      <c r="AW350" s="3" t="s">
        <v>105</v>
      </c>
      <c r="AX350" s="3">
        <v>0</v>
      </c>
      <c r="AY350" s="172" t="s">
        <v>105</v>
      </c>
      <c r="AZ350" s="3">
        <f t="shared" si="33"/>
        <v>0</v>
      </c>
      <c r="BA350" s="159">
        <f t="shared" si="34"/>
        <v>119254742</v>
      </c>
      <c r="BB350" s="171">
        <f t="shared" si="36"/>
        <v>0</v>
      </c>
      <c r="BC350" s="171">
        <v>0</v>
      </c>
      <c r="BD350" s="171">
        <v>0</v>
      </c>
      <c r="BE350" s="171">
        <v>0</v>
      </c>
      <c r="BF350" s="171">
        <v>0</v>
      </c>
      <c r="BG350" s="172">
        <v>44834</v>
      </c>
      <c r="BH350" s="172">
        <v>44834</v>
      </c>
      <c r="BI350" s="174">
        <f t="shared" ca="1" si="35"/>
        <v>-1295</v>
      </c>
      <c r="BJ350" s="3" t="s">
        <v>281</v>
      </c>
      <c r="BK350" s="172" t="s">
        <v>105</v>
      </c>
      <c r="BL350" s="3" t="s">
        <v>282</v>
      </c>
      <c r="BM350" s="3" t="s">
        <v>298</v>
      </c>
      <c r="BN350" s="3" t="s">
        <v>3396</v>
      </c>
      <c r="BO350" s="3">
        <v>0</v>
      </c>
      <c r="BP350" s="3" t="s">
        <v>284</v>
      </c>
      <c r="BQ350" s="172">
        <v>44580</v>
      </c>
      <c r="BR350" s="3" t="s">
        <v>3397</v>
      </c>
      <c r="BS350" s="3">
        <v>2022</v>
      </c>
      <c r="BT350" s="151" t="s">
        <v>3398</v>
      </c>
      <c r="BU350" s="3" t="s">
        <v>105</v>
      </c>
      <c r="BV350" s="3" t="s">
        <v>40</v>
      </c>
      <c r="BW350" s="3" t="s">
        <v>93</v>
      </c>
      <c r="BX350" s="3" t="s">
        <v>105</v>
      </c>
      <c r="BY350" s="3" t="s">
        <v>418</v>
      </c>
      <c r="BZ350" s="3" t="s">
        <v>105</v>
      </c>
      <c r="CA350" s="3" t="s">
        <v>303</v>
      </c>
      <c r="CB350" s="3" t="s">
        <v>40</v>
      </c>
      <c r="CC350" s="204" t="s">
        <v>3399</v>
      </c>
      <c r="CD350" s="1"/>
      <c r="CE350" s="1"/>
      <c r="CF350" s="171" t="s">
        <v>1340</v>
      </c>
      <c r="CG350" s="171" t="s">
        <v>1341</v>
      </c>
      <c r="CH350" s="171" t="s">
        <v>167</v>
      </c>
      <c r="CI350" s="171" t="s">
        <v>477</v>
      </c>
    </row>
    <row r="351" spans="1:87" ht="90" x14ac:dyDescent="0.25">
      <c r="A351" s="3" t="s">
        <v>3400</v>
      </c>
      <c r="B351" s="175">
        <v>380</v>
      </c>
      <c r="C351" s="175" t="str">
        <f t="shared" si="37"/>
        <v>JEP-722-2022</v>
      </c>
      <c r="D351" s="175" t="s">
        <v>3401</v>
      </c>
      <c r="E351" s="3" t="s">
        <v>578</v>
      </c>
      <c r="F351" s="172">
        <v>44837</v>
      </c>
      <c r="G351" s="3" t="s">
        <v>3394</v>
      </c>
      <c r="H351" s="3" t="s">
        <v>29</v>
      </c>
      <c r="I351" s="3" t="s">
        <v>27</v>
      </c>
      <c r="J351" s="165">
        <v>60335962</v>
      </c>
      <c r="K351" s="3">
        <v>7</v>
      </c>
      <c r="L351" s="3" t="s">
        <v>9</v>
      </c>
      <c r="M351" s="3" t="s">
        <v>474</v>
      </c>
      <c r="N351" s="3" t="s">
        <v>3395</v>
      </c>
      <c r="O351" s="171" t="s">
        <v>14</v>
      </c>
      <c r="P351" s="3" t="s">
        <v>277</v>
      </c>
      <c r="Q351" s="3" t="s">
        <v>167</v>
      </c>
      <c r="R351" s="171" t="s">
        <v>477</v>
      </c>
      <c r="S351" s="171" t="s">
        <v>1355</v>
      </c>
      <c r="T351" s="171" t="s">
        <v>1356</v>
      </c>
      <c r="U351" s="171" t="s">
        <v>1357</v>
      </c>
      <c r="V351" s="171" t="s">
        <v>105</v>
      </c>
      <c r="W351" s="171" t="s">
        <v>105</v>
      </c>
      <c r="X351" s="171" t="s">
        <v>105</v>
      </c>
      <c r="Y351" s="171" t="s">
        <v>280</v>
      </c>
      <c r="Z351" s="115">
        <v>39566855</v>
      </c>
      <c r="AA351" s="171" t="s">
        <v>105</v>
      </c>
      <c r="AB351" s="171" t="s">
        <v>105</v>
      </c>
      <c r="AC351" s="153">
        <v>15826745</v>
      </c>
      <c r="AD351" s="153" t="s">
        <v>105</v>
      </c>
      <c r="AE351" s="175">
        <v>124822</v>
      </c>
      <c r="AF351" s="175">
        <v>447422</v>
      </c>
      <c r="AG351" s="175">
        <v>2018011001091</v>
      </c>
      <c r="AH351" s="172">
        <v>44845</v>
      </c>
      <c r="AI351" s="172">
        <v>44848</v>
      </c>
      <c r="AJ351" s="3" t="s">
        <v>105</v>
      </c>
      <c r="AK351" s="3" t="s">
        <v>105</v>
      </c>
      <c r="AL351" s="3" t="s">
        <v>105</v>
      </c>
      <c r="AM351" s="172" t="s">
        <v>105</v>
      </c>
      <c r="AN351" s="154">
        <v>5275585</v>
      </c>
      <c r="AO351" s="172">
        <v>44914</v>
      </c>
      <c r="AP351" s="154">
        <v>0</v>
      </c>
      <c r="AQ351" s="3" t="s">
        <v>105</v>
      </c>
      <c r="AR351" s="154">
        <v>0</v>
      </c>
      <c r="AS351" s="172" t="s">
        <v>105</v>
      </c>
      <c r="AT351" s="154">
        <v>0</v>
      </c>
      <c r="AU351" s="3" t="s">
        <v>105</v>
      </c>
      <c r="AV351" s="154">
        <v>0</v>
      </c>
      <c r="AW351" s="3" t="s">
        <v>105</v>
      </c>
      <c r="AX351" s="3">
        <v>1</v>
      </c>
      <c r="AY351" s="172">
        <v>44914</v>
      </c>
      <c r="AZ351" s="3">
        <f t="shared" si="33"/>
        <v>12</v>
      </c>
      <c r="BA351" s="159">
        <f t="shared" si="34"/>
        <v>44842440</v>
      </c>
      <c r="BB351" s="171">
        <f t="shared" si="36"/>
        <v>0</v>
      </c>
      <c r="BC351" s="171">
        <v>0</v>
      </c>
      <c r="BD351" s="171">
        <v>0</v>
      </c>
      <c r="BE351" s="171">
        <v>0</v>
      </c>
      <c r="BF351" s="171">
        <v>0</v>
      </c>
      <c r="BG351" s="172">
        <v>44914</v>
      </c>
      <c r="BH351" s="172">
        <v>44926</v>
      </c>
      <c r="BI351" s="174">
        <f t="shared" ca="1" si="35"/>
        <v>-1203</v>
      </c>
      <c r="BJ351" s="3" t="s">
        <v>414</v>
      </c>
      <c r="BK351" s="172" t="s">
        <v>105</v>
      </c>
      <c r="BL351" s="3" t="s">
        <v>282</v>
      </c>
      <c r="BM351" s="3" t="s">
        <v>92</v>
      </c>
      <c r="BN351" s="3" t="s">
        <v>3402</v>
      </c>
      <c r="BO351" s="3">
        <v>0</v>
      </c>
      <c r="BP351" s="3" t="s">
        <v>416</v>
      </c>
      <c r="BQ351" s="172">
        <v>44841</v>
      </c>
      <c r="BR351" s="3" t="s">
        <v>3403</v>
      </c>
      <c r="BS351" s="3">
        <v>2022</v>
      </c>
      <c r="BT351" s="3" t="s">
        <v>286</v>
      </c>
      <c r="BU351" s="216" t="s">
        <v>3404</v>
      </c>
      <c r="BV351" s="3" t="s">
        <v>40</v>
      </c>
      <c r="BW351" s="3" t="s">
        <v>77</v>
      </c>
      <c r="BX351" s="3" t="s">
        <v>105</v>
      </c>
      <c r="BY351" s="3" t="s">
        <v>418</v>
      </c>
      <c r="BZ351" s="3" t="s">
        <v>105</v>
      </c>
      <c r="CA351" s="3" t="s">
        <v>303</v>
      </c>
      <c r="CB351" s="151" t="s">
        <v>3405</v>
      </c>
      <c r="CC351" s="151" t="s">
        <v>3406</v>
      </c>
      <c r="CD351" s="1"/>
      <c r="CE351" s="1"/>
      <c r="CF351" s="171" t="s">
        <v>1340</v>
      </c>
      <c r="CG351" s="171" t="s">
        <v>1341</v>
      </c>
      <c r="CH351" s="171" t="s">
        <v>167</v>
      </c>
      <c r="CI351" s="171" t="s">
        <v>477</v>
      </c>
    </row>
    <row r="352" spans="1:87" ht="396" hidden="1" x14ac:dyDescent="0.25">
      <c r="A352" s="3" t="s">
        <v>3407</v>
      </c>
      <c r="B352" s="175">
        <v>381</v>
      </c>
      <c r="C352" s="170" t="str">
        <f t="shared" si="37"/>
        <v>JEP-027-2022</v>
      </c>
      <c r="D352" s="3" t="s">
        <v>3408</v>
      </c>
      <c r="E352" s="3" t="s">
        <v>559</v>
      </c>
      <c r="F352" s="172" t="s">
        <v>274</v>
      </c>
      <c r="G352" s="3" t="s">
        <v>3409</v>
      </c>
      <c r="H352" s="3" t="s">
        <v>29</v>
      </c>
      <c r="I352" s="3" t="s">
        <v>27</v>
      </c>
      <c r="J352" s="165">
        <v>52260473</v>
      </c>
      <c r="K352" s="3">
        <v>4</v>
      </c>
      <c r="L352" s="3" t="s">
        <v>9</v>
      </c>
      <c r="M352" s="3" t="s">
        <v>105</v>
      </c>
      <c r="N352" s="3" t="s">
        <v>3410</v>
      </c>
      <c r="O352" s="171" t="s">
        <v>14</v>
      </c>
      <c r="P352" s="3" t="s">
        <v>277</v>
      </c>
      <c r="Q352" s="3" t="s">
        <v>167</v>
      </c>
      <c r="R352" s="171" t="s">
        <v>779</v>
      </c>
      <c r="S352" s="171" t="s">
        <v>1355</v>
      </c>
      <c r="T352" s="171" t="s">
        <v>1356</v>
      </c>
      <c r="U352" s="171" t="s">
        <v>1357</v>
      </c>
      <c r="V352" s="171" t="s">
        <v>105</v>
      </c>
      <c r="W352" s="171" t="s">
        <v>105</v>
      </c>
      <c r="X352" s="171" t="s">
        <v>105</v>
      </c>
      <c r="Y352" s="171" t="s">
        <v>280</v>
      </c>
      <c r="Z352" s="115">
        <v>98606325</v>
      </c>
      <c r="AA352" s="171" t="s">
        <v>105</v>
      </c>
      <c r="AB352" s="171" t="s">
        <v>105</v>
      </c>
      <c r="AC352" s="153">
        <v>8240084</v>
      </c>
      <c r="AD352" s="153" t="s">
        <v>105</v>
      </c>
      <c r="AE352" s="175">
        <v>27522</v>
      </c>
      <c r="AF352" s="175">
        <v>32822</v>
      </c>
      <c r="AG352" s="175">
        <v>2018011001091</v>
      </c>
      <c r="AH352" s="172">
        <v>44575</v>
      </c>
      <c r="AI352" s="172">
        <v>44578</v>
      </c>
      <c r="AJ352" s="3" t="s">
        <v>105</v>
      </c>
      <c r="AK352" s="3" t="s">
        <v>105</v>
      </c>
      <c r="AL352" s="3" t="s">
        <v>105</v>
      </c>
      <c r="AM352" s="172" t="s">
        <v>105</v>
      </c>
      <c r="AN352" s="154">
        <v>0</v>
      </c>
      <c r="AO352" s="3" t="s">
        <v>105</v>
      </c>
      <c r="AP352" s="154">
        <v>0</v>
      </c>
      <c r="AQ352" s="172" t="s">
        <v>105</v>
      </c>
      <c r="AR352" s="154">
        <v>0</v>
      </c>
      <c r="AS352" s="3" t="s">
        <v>105</v>
      </c>
      <c r="AT352" s="154">
        <v>0</v>
      </c>
      <c r="AU352" s="3" t="s">
        <v>105</v>
      </c>
      <c r="AV352" s="154">
        <v>0</v>
      </c>
      <c r="AW352" s="3" t="s">
        <v>105</v>
      </c>
      <c r="AX352" s="3">
        <v>0</v>
      </c>
      <c r="AY352" s="172" t="s">
        <v>105</v>
      </c>
      <c r="AZ352" s="3">
        <f t="shared" si="33"/>
        <v>0</v>
      </c>
      <c r="BA352" s="159">
        <f t="shared" si="34"/>
        <v>98606325</v>
      </c>
      <c r="BB352" s="171">
        <f t="shared" si="36"/>
        <v>0</v>
      </c>
      <c r="BC352" s="171">
        <v>0</v>
      </c>
      <c r="BD352" s="171">
        <v>0</v>
      </c>
      <c r="BE352" s="171">
        <v>0</v>
      </c>
      <c r="BF352" s="171">
        <v>0</v>
      </c>
      <c r="BG352" s="172">
        <v>44926</v>
      </c>
      <c r="BH352" s="172">
        <v>44926</v>
      </c>
      <c r="BI352" s="174">
        <f t="shared" ca="1" si="35"/>
        <v>-1203</v>
      </c>
      <c r="BJ352" s="3" t="s">
        <v>281</v>
      </c>
      <c r="BK352" s="172" t="s">
        <v>105</v>
      </c>
      <c r="BL352" s="3" t="s">
        <v>282</v>
      </c>
      <c r="BM352" s="3" t="s">
        <v>92</v>
      </c>
      <c r="BN352" s="3" t="s">
        <v>3411</v>
      </c>
      <c r="BO352" s="3">
        <v>0</v>
      </c>
      <c r="BP352" s="3" t="s">
        <v>394</v>
      </c>
      <c r="BQ352" s="172">
        <v>44575</v>
      </c>
      <c r="BR352" s="3" t="s">
        <v>723</v>
      </c>
      <c r="BS352" s="3">
        <v>2022</v>
      </c>
      <c r="BT352" s="151" t="s">
        <v>3412</v>
      </c>
      <c r="BU352" s="3" t="s">
        <v>105</v>
      </c>
      <c r="BV352" s="3" t="s">
        <v>40</v>
      </c>
      <c r="BW352" s="3" t="s">
        <v>93</v>
      </c>
      <c r="BX352" s="3" t="s">
        <v>105</v>
      </c>
      <c r="BY352" s="3" t="s">
        <v>920</v>
      </c>
      <c r="BZ352" s="3" t="s">
        <v>105</v>
      </c>
      <c r="CA352" s="3" t="s">
        <v>303</v>
      </c>
      <c r="CB352" s="151" t="s">
        <v>3413</v>
      </c>
      <c r="CC352" s="204" t="s">
        <v>3414</v>
      </c>
      <c r="CD352" s="1"/>
      <c r="CE352" s="1"/>
      <c r="CF352" s="171" t="s">
        <v>1340</v>
      </c>
      <c r="CG352" s="171" t="s">
        <v>1341</v>
      </c>
      <c r="CH352" s="171" t="s">
        <v>167</v>
      </c>
      <c r="CI352" s="171" t="s">
        <v>477</v>
      </c>
    </row>
    <row r="353" spans="1:87" ht="90" x14ac:dyDescent="0.25">
      <c r="A353" s="3" t="s">
        <v>3415</v>
      </c>
      <c r="B353" s="175">
        <v>382</v>
      </c>
      <c r="C353" s="170" t="str">
        <f t="shared" si="37"/>
        <v>JEP-501-2022</v>
      </c>
      <c r="D353" s="3" t="s">
        <v>3416</v>
      </c>
      <c r="E353" s="3" t="s">
        <v>578</v>
      </c>
      <c r="F353" s="172" t="s">
        <v>274</v>
      </c>
      <c r="G353" s="3" t="s">
        <v>3417</v>
      </c>
      <c r="H353" s="3" t="s">
        <v>29</v>
      </c>
      <c r="I353" s="3" t="s">
        <v>27</v>
      </c>
      <c r="J353" s="165">
        <v>87060217</v>
      </c>
      <c r="K353" s="3">
        <v>4</v>
      </c>
      <c r="L353" s="3" t="s">
        <v>9</v>
      </c>
      <c r="M353" s="3" t="s">
        <v>2221</v>
      </c>
      <c r="N353" s="3" t="s">
        <v>2841</v>
      </c>
      <c r="O353" s="171" t="s">
        <v>14</v>
      </c>
      <c r="P353" s="3" t="s">
        <v>277</v>
      </c>
      <c r="Q353" s="3" t="s">
        <v>167</v>
      </c>
      <c r="R353" s="171" t="s">
        <v>779</v>
      </c>
      <c r="S353" s="171" t="s">
        <v>1355</v>
      </c>
      <c r="T353" s="171" t="s">
        <v>1356</v>
      </c>
      <c r="U353" s="171" t="s">
        <v>1357</v>
      </c>
      <c r="V353" s="171" t="s">
        <v>105</v>
      </c>
      <c r="W353" s="171" t="s">
        <v>105</v>
      </c>
      <c r="X353" s="171" t="s">
        <v>105</v>
      </c>
      <c r="Y353" s="171" t="s">
        <v>280</v>
      </c>
      <c r="Z353" s="115">
        <v>36140715</v>
      </c>
      <c r="AA353" s="171" t="s">
        <v>105</v>
      </c>
      <c r="AB353" s="171" t="s">
        <v>105</v>
      </c>
      <c r="AC353" s="153">
        <v>7228143</v>
      </c>
      <c r="AD353" s="153" t="s">
        <v>105</v>
      </c>
      <c r="AE353" s="175">
        <v>74322</v>
      </c>
      <c r="AF353" s="175" t="s">
        <v>3418</v>
      </c>
      <c r="AG353" s="175">
        <v>2018011001091</v>
      </c>
      <c r="AH353" s="172">
        <v>44748</v>
      </c>
      <c r="AI353" s="172">
        <v>44749</v>
      </c>
      <c r="AJ353" s="3" t="s">
        <v>105</v>
      </c>
      <c r="AK353" s="3" t="s">
        <v>105</v>
      </c>
      <c r="AL353" s="3" t="s">
        <v>105</v>
      </c>
      <c r="AM353" s="172" t="s">
        <v>105</v>
      </c>
      <c r="AN353" s="154">
        <v>0</v>
      </c>
      <c r="AO353" s="3" t="s">
        <v>105</v>
      </c>
      <c r="AP353" s="154">
        <v>0</v>
      </c>
      <c r="AQ353" s="3" t="s">
        <v>105</v>
      </c>
      <c r="AR353" s="154">
        <v>0</v>
      </c>
      <c r="AS353" s="172" t="s">
        <v>105</v>
      </c>
      <c r="AT353" s="154">
        <v>0</v>
      </c>
      <c r="AU353" s="3" t="s">
        <v>105</v>
      </c>
      <c r="AV353" s="154">
        <v>0</v>
      </c>
      <c r="AW353" s="3" t="s">
        <v>105</v>
      </c>
      <c r="AX353" s="3">
        <v>0</v>
      </c>
      <c r="AY353" s="172" t="s">
        <v>105</v>
      </c>
      <c r="AZ353" s="3">
        <f t="shared" si="33"/>
        <v>0</v>
      </c>
      <c r="BA353" s="159">
        <f t="shared" si="34"/>
        <v>36140715</v>
      </c>
      <c r="BB353" s="171">
        <f t="shared" si="36"/>
        <v>0</v>
      </c>
      <c r="BC353" s="171">
        <v>0</v>
      </c>
      <c r="BD353" s="171">
        <v>0</v>
      </c>
      <c r="BE353" s="171">
        <v>0</v>
      </c>
      <c r="BF353" s="171">
        <v>0</v>
      </c>
      <c r="BG353" s="172">
        <v>44895</v>
      </c>
      <c r="BH353" s="172">
        <v>44895</v>
      </c>
      <c r="BI353" s="174">
        <f t="shared" ca="1" si="35"/>
        <v>-1234</v>
      </c>
      <c r="BJ353" s="3" t="s">
        <v>414</v>
      </c>
      <c r="BK353" s="172" t="s">
        <v>105</v>
      </c>
      <c r="BL353" s="3" t="s">
        <v>2369</v>
      </c>
      <c r="BM353" s="3" t="s">
        <v>92</v>
      </c>
      <c r="BN353" s="3" t="s">
        <v>3419</v>
      </c>
      <c r="BO353" s="3">
        <v>0</v>
      </c>
      <c r="BP353" s="3" t="s">
        <v>416</v>
      </c>
      <c r="BQ353" s="172">
        <v>44748</v>
      </c>
      <c r="BR353" s="3" t="s">
        <v>3420</v>
      </c>
      <c r="BS353" s="3">
        <v>2022</v>
      </c>
      <c r="BT353" s="3" t="s">
        <v>286</v>
      </c>
      <c r="BU353" s="3" t="s">
        <v>86</v>
      </c>
      <c r="BV353" s="3" t="s">
        <v>40</v>
      </c>
      <c r="BW353" s="3" t="s">
        <v>93</v>
      </c>
      <c r="BX353" s="3" t="s">
        <v>105</v>
      </c>
      <c r="BY353" s="3" t="s">
        <v>418</v>
      </c>
      <c r="BZ353" s="3" t="s">
        <v>105</v>
      </c>
      <c r="CA353" s="3" t="s">
        <v>288</v>
      </c>
      <c r="CB353" s="151" t="s">
        <v>3421</v>
      </c>
      <c r="CC353" s="151" t="s">
        <v>3422</v>
      </c>
      <c r="CD353" s="1"/>
      <c r="CE353" s="1"/>
      <c r="CF353" s="171" t="s">
        <v>1340</v>
      </c>
      <c r="CG353" s="171" t="s">
        <v>1341</v>
      </c>
      <c r="CH353" s="171" t="s">
        <v>167</v>
      </c>
      <c r="CI353" s="171" t="s">
        <v>477</v>
      </c>
    </row>
    <row r="354" spans="1:87" ht="126" hidden="1" x14ac:dyDescent="0.25">
      <c r="A354" s="3" t="s">
        <v>3423</v>
      </c>
      <c r="B354" s="175">
        <v>383</v>
      </c>
      <c r="C354" s="170" t="str">
        <f t="shared" si="37"/>
        <v>JEP-116-2022</v>
      </c>
      <c r="D354" s="3" t="s">
        <v>3424</v>
      </c>
      <c r="E354" s="3" t="s">
        <v>578</v>
      </c>
      <c r="F354" s="172" t="s">
        <v>274</v>
      </c>
      <c r="G354" s="3" t="s">
        <v>3425</v>
      </c>
      <c r="H354" s="3" t="s">
        <v>29</v>
      </c>
      <c r="I354" s="3" t="s">
        <v>27</v>
      </c>
      <c r="J354" s="165">
        <v>79755003</v>
      </c>
      <c r="K354" s="3">
        <v>1</v>
      </c>
      <c r="L354" s="3" t="s">
        <v>9</v>
      </c>
      <c r="M354" s="3" t="s">
        <v>105</v>
      </c>
      <c r="N354" s="3" t="s">
        <v>2841</v>
      </c>
      <c r="O354" s="171" t="s">
        <v>14</v>
      </c>
      <c r="P354" s="3" t="s">
        <v>277</v>
      </c>
      <c r="Q354" s="3" t="s">
        <v>167</v>
      </c>
      <c r="R354" s="171" t="s">
        <v>779</v>
      </c>
      <c r="S354" s="171" t="s">
        <v>1355</v>
      </c>
      <c r="T354" s="171" t="s">
        <v>1356</v>
      </c>
      <c r="U354" s="171" t="s">
        <v>1357</v>
      </c>
      <c r="V354" s="171" t="s">
        <v>105</v>
      </c>
      <c r="W354" s="171" t="s">
        <v>105</v>
      </c>
      <c r="X354" s="171" t="s">
        <v>105</v>
      </c>
      <c r="Y354" s="171" t="s">
        <v>280</v>
      </c>
      <c r="Z354" s="115">
        <v>86496775</v>
      </c>
      <c r="AA354" s="171" t="s">
        <v>105</v>
      </c>
      <c r="AB354" s="171" t="s">
        <v>105</v>
      </c>
      <c r="AC354" s="153" t="s">
        <v>1495</v>
      </c>
      <c r="AD354" s="153" t="s">
        <v>105</v>
      </c>
      <c r="AE354" s="175">
        <v>35122</v>
      </c>
      <c r="AF354" s="175">
        <v>39722</v>
      </c>
      <c r="AG354" s="175">
        <v>2018011001091</v>
      </c>
      <c r="AH354" s="172">
        <v>44580</v>
      </c>
      <c r="AI354" s="172">
        <v>44581</v>
      </c>
      <c r="AJ354" s="3" t="s">
        <v>3426</v>
      </c>
      <c r="AK354" s="175">
        <v>13503636</v>
      </c>
      <c r="AL354" s="3">
        <v>0</v>
      </c>
      <c r="AM354" s="172">
        <v>44705</v>
      </c>
      <c r="AN354" s="154">
        <v>0</v>
      </c>
      <c r="AO354" s="3" t="s">
        <v>105</v>
      </c>
      <c r="AP354" s="154">
        <v>0</v>
      </c>
      <c r="AQ354" s="172" t="s">
        <v>105</v>
      </c>
      <c r="AR354" s="154">
        <v>0</v>
      </c>
      <c r="AS354" s="3" t="s">
        <v>105</v>
      </c>
      <c r="AT354" s="154">
        <v>0</v>
      </c>
      <c r="AU354" s="3" t="s">
        <v>105</v>
      </c>
      <c r="AV354" s="154">
        <v>0</v>
      </c>
      <c r="AW354" s="3" t="s">
        <v>105</v>
      </c>
      <c r="AX354" s="3">
        <v>0</v>
      </c>
      <c r="AY354" s="172" t="s">
        <v>105</v>
      </c>
      <c r="AZ354" s="3">
        <f t="shared" si="33"/>
        <v>0</v>
      </c>
      <c r="BA354" s="159">
        <f t="shared" si="34"/>
        <v>86496775</v>
      </c>
      <c r="BB354" s="171">
        <f t="shared" si="36"/>
        <v>0</v>
      </c>
      <c r="BC354" s="171">
        <v>0</v>
      </c>
      <c r="BD354" s="171">
        <v>0</v>
      </c>
      <c r="BE354" s="171">
        <v>0</v>
      </c>
      <c r="BF354" s="171">
        <v>0</v>
      </c>
      <c r="BG354" s="172">
        <v>44926</v>
      </c>
      <c r="BH354" s="172">
        <v>44926</v>
      </c>
      <c r="BI354" s="174">
        <f t="shared" ca="1" si="35"/>
        <v>-1203</v>
      </c>
      <c r="BJ354" s="3" t="s">
        <v>281</v>
      </c>
      <c r="BK354" s="172" t="s">
        <v>105</v>
      </c>
      <c r="BL354" s="3" t="s">
        <v>2801</v>
      </c>
      <c r="BM354" s="3" t="s">
        <v>92</v>
      </c>
      <c r="BN354" s="3" t="s">
        <v>3427</v>
      </c>
      <c r="BO354" s="3" t="s">
        <v>339</v>
      </c>
      <c r="BP354" s="3" t="s">
        <v>1271</v>
      </c>
      <c r="BQ354" s="172" t="s">
        <v>3428</v>
      </c>
      <c r="BR354" s="3" t="s">
        <v>3429</v>
      </c>
      <c r="BS354" s="172" t="s">
        <v>3430</v>
      </c>
      <c r="BT354" s="151" t="s">
        <v>3431</v>
      </c>
      <c r="BU354" s="3" t="s">
        <v>3432</v>
      </c>
      <c r="BV354" s="3" t="s">
        <v>40</v>
      </c>
      <c r="BW354" s="3" t="s">
        <v>69</v>
      </c>
      <c r="BX354" s="3" t="s">
        <v>105</v>
      </c>
      <c r="BY354" s="3" t="s">
        <v>418</v>
      </c>
      <c r="BZ354" s="3" t="s">
        <v>105</v>
      </c>
      <c r="CA354" s="3" t="s">
        <v>288</v>
      </c>
      <c r="CB354" s="151" t="s">
        <v>3433</v>
      </c>
      <c r="CC354" s="203" t="s">
        <v>3434</v>
      </c>
      <c r="CD354" s="1"/>
      <c r="CE354" s="1"/>
      <c r="CF354" s="171" t="s">
        <v>1340</v>
      </c>
      <c r="CG354" s="171" t="s">
        <v>1341</v>
      </c>
      <c r="CH354" s="171" t="s">
        <v>167</v>
      </c>
      <c r="CI354" s="171" t="s">
        <v>477</v>
      </c>
    </row>
    <row r="355" spans="1:87" ht="90" x14ac:dyDescent="0.25">
      <c r="A355" s="3" t="s">
        <v>3435</v>
      </c>
      <c r="B355" s="175">
        <v>384</v>
      </c>
      <c r="C355" s="170" t="str">
        <f t="shared" si="37"/>
        <v>JEP-538-2022</v>
      </c>
      <c r="D355" s="3" t="s">
        <v>3436</v>
      </c>
      <c r="E355" s="3" t="s">
        <v>578</v>
      </c>
      <c r="F355" s="172">
        <v>44754</v>
      </c>
      <c r="G355" s="3" t="s">
        <v>3437</v>
      </c>
      <c r="H355" s="3" t="s">
        <v>29</v>
      </c>
      <c r="I355" s="3" t="s">
        <v>27</v>
      </c>
      <c r="J355" s="165">
        <v>1010214314</v>
      </c>
      <c r="K355" s="3">
        <v>4</v>
      </c>
      <c r="L355" s="3" t="s">
        <v>9</v>
      </c>
      <c r="M355" s="3" t="s">
        <v>474</v>
      </c>
      <c r="N355" s="3" t="s">
        <v>2841</v>
      </c>
      <c r="O355" s="171" t="s">
        <v>14</v>
      </c>
      <c r="P355" s="3" t="s">
        <v>277</v>
      </c>
      <c r="Q355" s="3" t="s">
        <v>167</v>
      </c>
      <c r="R355" s="171" t="s">
        <v>779</v>
      </c>
      <c r="S355" s="171" t="s">
        <v>1355</v>
      </c>
      <c r="T355" s="171" t="s">
        <v>1356</v>
      </c>
      <c r="U355" s="171" t="s">
        <v>1357</v>
      </c>
      <c r="V355" s="171" t="s">
        <v>105</v>
      </c>
      <c r="W355" s="171" t="s">
        <v>105</v>
      </c>
      <c r="X355" s="171" t="s">
        <v>105</v>
      </c>
      <c r="Y355" s="171" t="s">
        <v>280</v>
      </c>
      <c r="Z355" s="115">
        <v>36140715</v>
      </c>
      <c r="AA355" s="171" t="s">
        <v>105</v>
      </c>
      <c r="AB355" s="171" t="s">
        <v>105</v>
      </c>
      <c r="AC355" s="153">
        <v>7228143</v>
      </c>
      <c r="AD355" s="153" t="s">
        <v>105</v>
      </c>
      <c r="AE355" s="175">
        <v>89922</v>
      </c>
      <c r="AF355" s="175">
        <v>312422</v>
      </c>
      <c r="AG355" s="175">
        <v>2018011001091</v>
      </c>
      <c r="AH355" s="172">
        <v>44753</v>
      </c>
      <c r="AI355" s="172">
        <v>44754</v>
      </c>
      <c r="AJ355" s="3" t="s">
        <v>105</v>
      </c>
      <c r="AK355" s="173" t="s">
        <v>105</v>
      </c>
      <c r="AL355" s="3" t="s">
        <v>105</v>
      </c>
      <c r="AM355" s="172" t="s">
        <v>105</v>
      </c>
      <c r="AN355" s="154">
        <v>0</v>
      </c>
      <c r="AO355" s="3" t="s">
        <v>105</v>
      </c>
      <c r="AP355" s="154">
        <v>0</v>
      </c>
      <c r="AQ355" s="3" t="s">
        <v>105</v>
      </c>
      <c r="AR355" s="154">
        <v>0</v>
      </c>
      <c r="AS355" s="172" t="s">
        <v>105</v>
      </c>
      <c r="AT355" s="154">
        <v>0</v>
      </c>
      <c r="AU355" s="3" t="s">
        <v>105</v>
      </c>
      <c r="AV355" s="154">
        <v>0</v>
      </c>
      <c r="AW355" s="3" t="s">
        <v>105</v>
      </c>
      <c r="AX355" s="3">
        <v>0</v>
      </c>
      <c r="AY355" s="172" t="s">
        <v>105</v>
      </c>
      <c r="AZ355" s="3">
        <f t="shared" si="33"/>
        <v>0</v>
      </c>
      <c r="BA355" s="159">
        <f t="shared" si="34"/>
        <v>36140715</v>
      </c>
      <c r="BB355" s="171">
        <f t="shared" si="36"/>
        <v>0</v>
      </c>
      <c r="BC355" s="171">
        <v>0</v>
      </c>
      <c r="BD355" s="171">
        <v>0</v>
      </c>
      <c r="BE355" s="171">
        <v>0</v>
      </c>
      <c r="BF355" s="171">
        <v>0</v>
      </c>
      <c r="BG355" s="172">
        <v>44895</v>
      </c>
      <c r="BH355" s="172">
        <v>44895</v>
      </c>
      <c r="BI355" s="174">
        <f t="shared" ca="1" si="35"/>
        <v>-1234</v>
      </c>
      <c r="BJ355" s="3" t="s">
        <v>414</v>
      </c>
      <c r="BK355" s="172" t="s">
        <v>105</v>
      </c>
      <c r="BL355" s="3" t="s">
        <v>282</v>
      </c>
      <c r="BM355" s="3" t="s">
        <v>92</v>
      </c>
      <c r="BN355" s="3" t="s">
        <v>3438</v>
      </c>
      <c r="BO355" s="3">
        <v>0</v>
      </c>
      <c r="BP355" s="3" t="s">
        <v>416</v>
      </c>
      <c r="BQ355" s="172">
        <v>44753</v>
      </c>
      <c r="BR355" s="3" t="s">
        <v>3439</v>
      </c>
      <c r="BS355" s="3">
        <v>2022</v>
      </c>
      <c r="BT355" s="3" t="s">
        <v>286</v>
      </c>
      <c r="BU355" s="3" t="s">
        <v>86</v>
      </c>
      <c r="BV355" s="3" t="s">
        <v>40</v>
      </c>
      <c r="BW355" s="3" t="s">
        <v>93</v>
      </c>
      <c r="BX355" s="3" t="s">
        <v>105</v>
      </c>
      <c r="BY355" s="3" t="s">
        <v>418</v>
      </c>
      <c r="BZ355" s="3" t="s">
        <v>105</v>
      </c>
      <c r="CA355" s="3" t="s">
        <v>303</v>
      </c>
      <c r="CB355" s="151" t="s">
        <v>3440</v>
      </c>
      <c r="CC355" s="151" t="s">
        <v>3441</v>
      </c>
      <c r="CD355" s="1"/>
      <c r="CE355" s="1"/>
      <c r="CF355" s="171" t="s">
        <v>1340</v>
      </c>
      <c r="CG355" s="171" t="s">
        <v>1341</v>
      </c>
      <c r="CH355" s="171" t="s">
        <v>167</v>
      </c>
      <c r="CI355" s="171" t="s">
        <v>477</v>
      </c>
    </row>
    <row r="356" spans="1:87" ht="126" hidden="1" x14ac:dyDescent="0.25">
      <c r="A356" s="3" t="s">
        <v>3442</v>
      </c>
      <c r="B356" s="175">
        <v>385</v>
      </c>
      <c r="C356" s="170" t="str">
        <f t="shared" si="37"/>
        <v>JEP-199-2022</v>
      </c>
      <c r="D356" s="3" t="s">
        <v>3443</v>
      </c>
      <c r="E356" s="3" t="s">
        <v>578</v>
      </c>
      <c r="F356" s="172">
        <v>44573</v>
      </c>
      <c r="G356" s="3" t="s">
        <v>3444</v>
      </c>
      <c r="H356" s="3" t="s">
        <v>29</v>
      </c>
      <c r="I356" s="3" t="s">
        <v>27</v>
      </c>
      <c r="J356" s="165">
        <v>98385759</v>
      </c>
      <c r="K356" s="3">
        <v>1</v>
      </c>
      <c r="L356" s="3" t="s">
        <v>9</v>
      </c>
      <c r="M356" s="3" t="s">
        <v>105</v>
      </c>
      <c r="N356" s="3" t="s">
        <v>2841</v>
      </c>
      <c r="O356" s="171" t="s">
        <v>14</v>
      </c>
      <c r="P356" s="3" t="s">
        <v>277</v>
      </c>
      <c r="Q356" s="3" t="s">
        <v>167</v>
      </c>
      <c r="R356" s="171" t="s">
        <v>779</v>
      </c>
      <c r="S356" s="171" t="s">
        <v>1355</v>
      </c>
      <c r="T356" s="171" t="s">
        <v>1356</v>
      </c>
      <c r="U356" s="171" t="s">
        <v>1357</v>
      </c>
      <c r="V356" s="171" t="s">
        <v>105</v>
      </c>
      <c r="W356" s="171" t="s">
        <v>105</v>
      </c>
      <c r="X356" s="171" t="s">
        <v>105</v>
      </c>
      <c r="Y356" s="171" t="s">
        <v>280</v>
      </c>
      <c r="Z356" s="115">
        <v>84810209</v>
      </c>
      <c r="AA356" s="171" t="s">
        <v>105</v>
      </c>
      <c r="AB356" s="171" t="s">
        <v>105</v>
      </c>
      <c r="AC356" s="153">
        <v>7228143</v>
      </c>
      <c r="AD356" s="153" t="s">
        <v>105</v>
      </c>
      <c r="AE356" s="175">
        <v>47022</v>
      </c>
      <c r="AF356" s="175">
        <v>63922</v>
      </c>
      <c r="AG356" s="175">
        <v>2018011001091</v>
      </c>
      <c r="AH356" s="172">
        <v>44586</v>
      </c>
      <c r="AI356" s="172">
        <v>44589</v>
      </c>
      <c r="AJ356" s="3" t="s">
        <v>105</v>
      </c>
      <c r="AK356" s="173" t="s">
        <v>105</v>
      </c>
      <c r="AL356" s="3" t="s">
        <v>105</v>
      </c>
      <c r="AM356" s="172" t="s">
        <v>105</v>
      </c>
      <c r="AN356" s="154">
        <v>0</v>
      </c>
      <c r="AO356" s="3" t="s">
        <v>105</v>
      </c>
      <c r="AP356" s="154">
        <v>0</v>
      </c>
      <c r="AQ356" s="172" t="s">
        <v>105</v>
      </c>
      <c r="AR356" s="154">
        <v>0</v>
      </c>
      <c r="AS356" s="3" t="s">
        <v>105</v>
      </c>
      <c r="AT356" s="154">
        <v>0</v>
      </c>
      <c r="AU356" s="3" t="s">
        <v>105</v>
      </c>
      <c r="AV356" s="154">
        <v>0</v>
      </c>
      <c r="AW356" s="3" t="s">
        <v>105</v>
      </c>
      <c r="AX356" s="3">
        <v>0</v>
      </c>
      <c r="AY356" s="172" t="s">
        <v>105</v>
      </c>
      <c r="AZ356" s="3">
        <f t="shared" si="33"/>
        <v>0</v>
      </c>
      <c r="BA356" s="159">
        <f t="shared" si="34"/>
        <v>84810209</v>
      </c>
      <c r="BB356" s="171">
        <f t="shared" si="36"/>
        <v>0</v>
      </c>
      <c r="BC356" s="171">
        <v>0</v>
      </c>
      <c r="BD356" s="171">
        <v>0</v>
      </c>
      <c r="BE356" s="171">
        <v>0</v>
      </c>
      <c r="BF356" s="171">
        <v>0</v>
      </c>
      <c r="BG356" s="172">
        <v>44926</v>
      </c>
      <c r="BH356" s="172">
        <v>44926</v>
      </c>
      <c r="BI356" s="174">
        <f t="shared" ca="1" si="35"/>
        <v>-1203</v>
      </c>
      <c r="BJ356" s="3" t="s">
        <v>281</v>
      </c>
      <c r="BK356" s="172" t="s">
        <v>105</v>
      </c>
      <c r="BL356" s="3" t="s">
        <v>2601</v>
      </c>
      <c r="BM356" s="3" t="s">
        <v>92</v>
      </c>
      <c r="BN356" s="3" t="s">
        <v>3445</v>
      </c>
      <c r="BO356" s="3">
        <v>0</v>
      </c>
      <c r="BP356" s="3" t="s">
        <v>284</v>
      </c>
      <c r="BQ356" s="172">
        <v>44588</v>
      </c>
      <c r="BR356" s="3" t="s">
        <v>322</v>
      </c>
      <c r="BS356" s="3">
        <v>2022</v>
      </c>
      <c r="BT356" s="151" t="s">
        <v>3446</v>
      </c>
      <c r="BU356" s="3" t="s">
        <v>105</v>
      </c>
      <c r="BV356" s="3" t="s">
        <v>40</v>
      </c>
      <c r="BW356" s="3" t="s">
        <v>93</v>
      </c>
      <c r="BX356" s="3" t="s">
        <v>105</v>
      </c>
      <c r="BY356" s="3" t="s">
        <v>418</v>
      </c>
      <c r="BZ356" s="3" t="s">
        <v>105</v>
      </c>
      <c r="CA356" s="3" t="s">
        <v>288</v>
      </c>
      <c r="CB356" s="3" t="s">
        <v>289</v>
      </c>
      <c r="CC356" s="204" t="s">
        <v>3447</v>
      </c>
      <c r="CD356" s="1"/>
      <c r="CE356" s="1"/>
      <c r="CF356" s="171" t="s">
        <v>1340</v>
      </c>
      <c r="CG356" s="171" t="s">
        <v>1341</v>
      </c>
      <c r="CH356" s="171" t="s">
        <v>167</v>
      </c>
      <c r="CI356" s="171" t="s">
        <v>477</v>
      </c>
    </row>
    <row r="357" spans="1:87" ht="90" x14ac:dyDescent="0.25">
      <c r="A357" s="87" t="s">
        <v>3448</v>
      </c>
      <c r="B357" s="175">
        <v>387</v>
      </c>
      <c r="C357" s="170" t="str">
        <f t="shared" si="37"/>
        <v>JEP-619-2022</v>
      </c>
      <c r="D357" s="3" t="s">
        <v>3449</v>
      </c>
      <c r="E357" s="3" t="s">
        <v>559</v>
      </c>
      <c r="F357" s="172">
        <v>44756</v>
      </c>
      <c r="G357" s="3" t="s">
        <v>3450</v>
      </c>
      <c r="H357" s="3" t="s">
        <v>29</v>
      </c>
      <c r="I357" s="3" t="s">
        <v>27</v>
      </c>
      <c r="J357" s="165">
        <v>1010181139</v>
      </c>
      <c r="K357" s="3">
        <v>8</v>
      </c>
      <c r="L357" s="3" t="s">
        <v>9</v>
      </c>
      <c r="M357" s="3" t="s">
        <v>474</v>
      </c>
      <c r="N357" s="3" t="s">
        <v>2831</v>
      </c>
      <c r="O357" s="171" t="s">
        <v>14</v>
      </c>
      <c r="P357" s="3" t="s">
        <v>277</v>
      </c>
      <c r="Q357" s="3" t="s">
        <v>167</v>
      </c>
      <c r="R357" s="171" t="s">
        <v>779</v>
      </c>
      <c r="S357" s="171" t="s">
        <v>1355</v>
      </c>
      <c r="T357" s="171" t="s">
        <v>1356</v>
      </c>
      <c r="U357" s="171" t="s">
        <v>1357</v>
      </c>
      <c r="V357" s="171" t="s">
        <v>105</v>
      </c>
      <c r="W357" s="171" t="s">
        <v>105</v>
      </c>
      <c r="X357" s="171" t="s">
        <v>105</v>
      </c>
      <c r="Y357" s="171" t="s">
        <v>280</v>
      </c>
      <c r="Z357" s="115">
        <v>36140715</v>
      </c>
      <c r="AA357" s="171" t="s">
        <v>105</v>
      </c>
      <c r="AB357" s="171" t="s">
        <v>105</v>
      </c>
      <c r="AC357" s="153">
        <v>7228143</v>
      </c>
      <c r="AD357" s="153" t="s">
        <v>105</v>
      </c>
      <c r="AE357" s="175">
        <v>74722</v>
      </c>
      <c r="AF357" s="175">
        <v>326622</v>
      </c>
      <c r="AG357" s="175" t="s">
        <v>979</v>
      </c>
      <c r="AH357" s="172">
        <v>44757</v>
      </c>
      <c r="AI357" s="172">
        <v>44764</v>
      </c>
      <c r="AJ357" s="3" t="s">
        <v>105</v>
      </c>
      <c r="AK357" s="3" t="s">
        <v>105</v>
      </c>
      <c r="AL357" s="3" t="s">
        <v>105</v>
      </c>
      <c r="AM357" s="172" t="s">
        <v>105</v>
      </c>
      <c r="AN357" s="154">
        <v>0</v>
      </c>
      <c r="AO357" s="3" t="s">
        <v>105</v>
      </c>
      <c r="AP357" s="154">
        <v>0</v>
      </c>
      <c r="AQ357" s="3" t="s">
        <v>105</v>
      </c>
      <c r="AR357" s="154">
        <v>0</v>
      </c>
      <c r="AS357" s="172" t="s">
        <v>105</v>
      </c>
      <c r="AT357" s="154">
        <v>0</v>
      </c>
      <c r="AU357" s="3" t="s">
        <v>105</v>
      </c>
      <c r="AV357" s="154">
        <v>0</v>
      </c>
      <c r="AW357" s="3" t="s">
        <v>105</v>
      </c>
      <c r="AX357" s="3">
        <v>0</v>
      </c>
      <c r="AY357" s="172" t="s">
        <v>105</v>
      </c>
      <c r="AZ357" s="3">
        <f t="shared" si="33"/>
        <v>0</v>
      </c>
      <c r="BA357" s="159">
        <f t="shared" si="34"/>
        <v>36140715</v>
      </c>
      <c r="BB357" s="171">
        <f t="shared" si="36"/>
        <v>0</v>
      </c>
      <c r="BC357" s="171">
        <v>0</v>
      </c>
      <c r="BD357" s="171">
        <v>0</v>
      </c>
      <c r="BE357" s="171">
        <v>0</v>
      </c>
      <c r="BF357" s="171">
        <v>0</v>
      </c>
      <c r="BG357" s="172">
        <v>44895</v>
      </c>
      <c r="BH357" s="172">
        <v>44895</v>
      </c>
      <c r="BI357" s="174">
        <f t="shared" ca="1" si="35"/>
        <v>-1234</v>
      </c>
      <c r="BJ357" s="3" t="s">
        <v>414</v>
      </c>
      <c r="BK357" s="172" t="s">
        <v>105</v>
      </c>
      <c r="BL357" s="3" t="s">
        <v>282</v>
      </c>
      <c r="BM357" s="3" t="s">
        <v>92</v>
      </c>
      <c r="BN357" s="3" t="s">
        <v>3451</v>
      </c>
      <c r="BO357" s="3">
        <v>1</v>
      </c>
      <c r="BP357" s="3" t="s">
        <v>416</v>
      </c>
      <c r="BQ357" s="172">
        <v>44764</v>
      </c>
      <c r="BR357" s="3" t="s">
        <v>3452</v>
      </c>
      <c r="BS357" s="3">
        <v>2022</v>
      </c>
      <c r="BT357" s="3" t="s">
        <v>286</v>
      </c>
      <c r="BU357" s="3" t="s">
        <v>86</v>
      </c>
      <c r="BV357" s="3" t="s">
        <v>40</v>
      </c>
      <c r="BW357" s="3" t="s">
        <v>93</v>
      </c>
      <c r="BX357" s="3" t="s">
        <v>105</v>
      </c>
      <c r="BY357" s="3" t="s">
        <v>418</v>
      </c>
      <c r="BZ357" s="3" t="s">
        <v>105</v>
      </c>
      <c r="CA357" s="3" t="s">
        <v>303</v>
      </c>
      <c r="CB357" s="151" t="s">
        <v>3453</v>
      </c>
      <c r="CC357" s="151" t="s">
        <v>3454</v>
      </c>
      <c r="CD357" s="1"/>
      <c r="CE357" s="1"/>
      <c r="CF357" s="171" t="s">
        <v>1340</v>
      </c>
      <c r="CG357" s="171" t="s">
        <v>1341</v>
      </c>
      <c r="CH357" s="171" t="s">
        <v>167</v>
      </c>
      <c r="CI357" s="171" t="s">
        <v>477</v>
      </c>
    </row>
    <row r="358" spans="1:87" ht="90" x14ac:dyDescent="0.25">
      <c r="A358" s="3" t="s">
        <v>3455</v>
      </c>
      <c r="B358" s="175">
        <v>388</v>
      </c>
      <c r="C358" s="170" t="str">
        <f t="shared" si="37"/>
        <v>JEP-478-2022</v>
      </c>
      <c r="D358" s="3" t="s">
        <v>3456</v>
      </c>
      <c r="E358" s="3" t="s">
        <v>559</v>
      </c>
      <c r="F358" s="172" t="s">
        <v>274</v>
      </c>
      <c r="G358" s="3" t="s">
        <v>3457</v>
      </c>
      <c r="H358" s="3" t="s">
        <v>29</v>
      </c>
      <c r="I358" s="3" t="s">
        <v>27</v>
      </c>
      <c r="J358" s="165">
        <v>12275202</v>
      </c>
      <c r="K358" s="3">
        <v>5</v>
      </c>
      <c r="L358" s="3" t="s">
        <v>9</v>
      </c>
      <c r="M358" s="3" t="s">
        <v>105</v>
      </c>
      <c r="N358" s="3" t="s">
        <v>2841</v>
      </c>
      <c r="O358" s="171" t="s">
        <v>14</v>
      </c>
      <c r="P358" s="3" t="s">
        <v>277</v>
      </c>
      <c r="Q358" s="3" t="s">
        <v>167</v>
      </c>
      <c r="R358" s="171" t="s">
        <v>779</v>
      </c>
      <c r="S358" s="171" t="s">
        <v>1355</v>
      </c>
      <c r="T358" s="171" t="s">
        <v>1356</v>
      </c>
      <c r="U358" s="171" t="s">
        <v>1357</v>
      </c>
      <c r="V358" s="171" t="s">
        <v>105</v>
      </c>
      <c r="W358" s="171" t="s">
        <v>105</v>
      </c>
      <c r="X358" s="171" t="s">
        <v>105</v>
      </c>
      <c r="Y358" s="171" t="s">
        <v>280</v>
      </c>
      <c r="Z358" s="115">
        <v>36140715</v>
      </c>
      <c r="AA358" s="171" t="s">
        <v>105</v>
      </c>
      <c r="AB358" s="171" t="s">
        <v>105</v>
      </c>
      <c r="AC358" s="153">
        <v>7228143</v>
      </c>
      <c r="AD358" s="153" t="s">
        <v>105</v>
      </c>
      <c r="AE358" s="175">
        <v>74822</v>
      </c>
      <c r="AF358" s="175">
        <v>294322</v>
      </c>
      <c r="AG358" s="175">
        <v>2018011001091</v>
      </c>
      <c r="AH358" s="172">
        <v>44743</v>
      </c>
      <c r="AI358" s="172">
        <v>44747</v>
      </c>
      <c r="AJ358" s="3" t="s">
        <v>105</v>
      </c>
      <c r="AK358" s="3" t="s">
        <v>105</v>
      </c>
      <c r="AL358" s="3" t="s">
        <v>105</v>
      </c>
      <c r="AM358" s="172" t="s">
        <v>105</v>
      </c>
      <c r="AN358" s="154">
        <v>0</v>
      </c>
      <c r="AO358" s="3" t="s">
        <v>105</v>
      </c>
      <c r="AP358" s="154">
        <v>0</v>
      </c>
      <c r="AQ358" s="3" t="s">
        <v>105</v>
      </c>
      <c r="AR358" s="154">
        <v>0</v>
      </c>
      <c r="AS358" s="172" t="s">
        <v>105</v>
      </c>
      <c r="AT358" s="154">
        <v>0</v>
      </c>
      <c r="AU358" s="3" t="s">
        <v>105</v>
      </c>
      <c r="AV358" s="154">
        <v>0</v>
      </c>
      <c r="AW358" s="3" t="s">
        <v>105</v>
      </c>
      <c r="AX358" s="3">
        <v>0</v>
      </c>
      <c r="AY358" s="172" t="s">
        <v>105</v>
      </c>
      <c r="AZ358" s="3">
        <f t="shared" si="33"/>
        <v>0</v>
      </c>
      <c r="BA358" s="159">
        <f t="shared" si="34"/>
        <v>36140715</v>
      </c>
      <c r="BB358" s="171">
        <f t="shared" si="36"/>
        <v>0</v>
      </c>
      <c r="BC358" s="171">
        <v>0</v>
      </c>
      <c r="BD358" s="171">
        <v>0</v>
      </c>
      <c r="BE358" s="171">
        <v>0</v>
      </c>
      <c r="BF358" s="171">
        <v>0</v>
      </c>
      <c r="BG358" s="172">
        <v>44895</v>
      </c>
      <c r="BH358" s="172">
        <v>44895</v>
      </c>
      <c r="BI358" s="174">
        <f t="shared" ca="1" si="35"/>
        <v>-1234</v>
      </c>
      <c r="BJ358" s="3" t="s">
        <v>414</v>
      </c>
      <c r="BK358" s="172" t="s">
        <v>105</v>
      </c>
      <c r="BL358" s="3" t="s">
        <v>2616</v>
      </c>
      <c r="BM358" s="3" t="s">
        <v>92</v>
      </c>
      <c r="BN358" s="3" t="s">
        <v>3458</v>
      </c>
      <c r="BO358" s="3">
        <v>0</v>
      </c>
      <c r="BP358" s="3" t="s">
        <v>901</v>
      </c>
      <c r="BQ358" s="172">
        <v>44744</v>
      </c>
      <c r="BR358" s="3" t="s">
        <v>3459</v>
      </c>
      <c r="BS358" s="3">
        <v>2022</v>
      </c>
      <c r="BT358" s="3" t="s">
        <v>286</v>
      </c>
      <c r="BU358" s="3" t="s">
        <v>86</v>
      </c>
      <c r="BV358" s="3" t="s">
        <v>40</v>
      </c>
      <c r="BW358" s="3" t="s">
        <v>93</v>
      </c>
      <c r="BX358" s="3" t="s">
        <v>105</v>
      </c>
      <c r="BY358" s="3" t="s">
        <v>418</v>
      </c>
      <c r="BZ358" s="3" t="s">
        <v>105</v>
      </c>
      <c r="CA358" s="3" t="s">
        <v>288</v>
      </c>
      <c r="CB358" s="151" t="s">
        <v>3460</v>
      </c>
      <c r="CC358" s="151" t="s">
        <v>3461</v>
      </c>
      <c r="CD358" s="1"/>
      <c r="CE358" s="1"/>
      <c r="CF358" s="171" t="s">
        <v>1340</v>
      </c>
      <c r="CG358" s="171" t="s">
        <v>1341</v>
      </c>
      <c r="CH358" s="171" t="s">
        <v>167</v>
      </c>
      <c r="CI358" s="171" t="s">
        <v>477</v>
      </c>
    </row>
    <row r="359" spans="1:87" ht="90" hidden="1" x14ac:dyDescent="0.25">
      <c r="A359" s="3" t="s">
        <v>3462</v>
      </c>
      <c r="B359" s="175">
        <v>389</v>
      </c>
      <c r="C359" s="170" t="str">
        <f t="shared" si="37"/>
        <v>JEP-315-2022</v>
      </c>
      <c r="D359" s="3" t="s">
        <v>3463</v>
      </c>
      <c r="E359" s="3" t="s">
        <v>578</v>
      </c>
      <c r="F359" s="172">
        <v>44582</v>
      </c>
      <c r="G359" s="3" t="s">
        <v>3464</v>
      </c>
      <c r="H359" s="3" t="s">
        <v>29</v>
      </c>
      <c r="I359" s="3" t="s">
        <v>27</v>
      </c>
      <c r="J359" s="165">
        <v>1032389299</v>
      </c>
      <c r="K359" s="3">
        <v>2</v>
      </c>
      <c r="L359" s="3" t="s">
        <v>9</v>
      </c>
      <c r="M359" s="3" t="s">
        <v>105</v>
      </c>
      <c r="N359" s="3" t="s">
        <v>3465</v>
      </c>
      <c r="O359" s="171" t="s">
        <v>14</v>
      </c>
      <c r="P359" s="3" t="s">
        <v>277</v>
      </c>
      <c r="Q359" s="3" t="s">
        <v>167</v>
      </c>
      <c r="R359" s="171" t="s">
        <v>779</v>
      </c>
      <c r="S359" s="171" t="s">
        <v>1355</v>
      </c>
      <c r="T359" s="171" t="s">
        <v>1356</v>
      </c>
      <c r="U359" s="171" t="s">
        <v>1357</v>
      </c>
      <c r="V359" s="171" t="s">
        <v>105</v>
      </c>
      <c r="W359" s="171" t="s">
        <v>105</v>
      </c>
      <c r="X359" s="171" t="s">
        <v>105</v>
      </c>
      <c r="Y359" s="171" t="s">
        <v>280</v>
      </c>
      <c r="Z359" s="115">
        <v>83123643</v>
      </c>
      <c r="AA359" s="171" t="s">
        <v>105</v>
      </c>
      <c r="AB359" s="171" t="s">
        <v>105</v>
      </c>
      <c r="AC359" s="153">
        <v>7228143</v>
      </c>
      <c r="AD359" s="153" t="s">
        <v>105</v>
      </c>
      <c r="AE359" s="175">
        <v>48922</v>
      </c>
      <c r="AF359" s="175">
        <v>72522</v>
      </c>
      <c r="AG359" s="175" t="s">
        <v>732</v>
      </c>
      <c r="AH359" s="172">
        <v>44589</v>
      </c>
      <c r="AI359" s="172">
        <v>44593</v>
      </c>
      <c r="AJ359" s="3" t="s">
        <v>105</v>
      </c>
      <c r="AK359" s="173" t="s">
        <v>105</v>
      </c>
      <c r="AL359" s="3" t="s">
        <v>105</v>
      </c>
      <c r="AM359" s="172" t="s">
        <v>105</v>
      </c>
      <c r="AN359" s="154">
        <v>0</v>
      </c>
      <c r="AO359" s="3" t="s">
        <v>105</v>
      </c>
      <c r="AP359" s="154">
        <v>0</v>
      </c>
      <c r="AQ359" s="172" t="s">
        <v>105</v>
      </c>
      <c r="AR359" s="154">
        <v>0</v>
      </c>
      <c r="AS359" s="172" t="s">
        <v>105</v>
      </c>
      <c r="AT359" s="154">
        <v>0</v>
      </c>
      <c r="AU359" s="3" t="s">
        <v>105</v>
      </c>
      <c r="AV359" s="154">
        <v>0</v>
      </c>
      <c r="AW359" s="3" t="s">
        <v>105</v>
      </c>
      <c r="AX359" s="3">
        <v>0</v>
      </c>
      <c r="AY359" s="172" t="s">
        <v>105</v>
      </c>
      <c r="AZ359" s="3">
        <f t="shared" si="33"/>
        <v>0</v>
      </c>
      <c r="BA359" s="159">
        <f t="shared" si="34"/>
        <v>83123643</v>
      </c>
      <c r="BB359" s="171">
        <f t="shared" si="36"/>
        <v>0</v>
      </c>
      <c r="BC359" s="171">
        <v>0</v>
      </c>
      <c r="BD359" s="171">
        <v>0</v>
      </c>
      <c r="BE359" s="171">
        <v>0</v>
      </c>
      <c r="BF359" s="171">
        <v>0</v>
      </c>
      <c r="BG359" s="172">
        <v>44926</v>
      </c>
      <c r="BH359" s="172">
        <v>44926</v>
      </c>
      <c r="BI359" s="174">
        <f t="shared" ca="1" si="35"/>
        <v>-1203</v>
      </c>
      <c r="BJ359" s="3" t="s">
        <v>281</v>
      </c>
      <c r="BK359" s="172" t="s">
        <v>105</v>
      </c>
      <c r="BL359" s="3" t="s">
        <v>282</v>
      </c>
      <c r="BM359" s="3" t="s">
        <v>298</v>
      </c>
      <c r="BN359" s="3" t="s">
        <v>3466</v>
      </c>
      <c r="BO359" s="3">
        <v>0</v>
      </c>
      <c r="BP359" s="3" t="s">
        <v>394</v>
      </c>
      <c r="BQ359" s="172">
        <v>44589</v>
      </c>
      <c r="BR359" s="3" t="s">
        <v>1474</v>
      </c>
      <c r="BS359" s="3">
        <v>2022</v>
      </c>
      <c r="BT359" s="3" t="s">
        <v>286</v>
      </c>
      <c r="BU359" s="3" t="s">
        <v>86</v>
      </c>
      <c r="BV359" s="3" t="s">
        <v>40</v>
      </c>
      <c r="BW359" s="3" t="s">
        <v>93</v>
      </c>
      <c r="BX359" s="3" t="s">
        <v>105</v>
      </c>
      <c r="BY359" s="3" t="s">
        <v>287</v>
      </c>
      <c r="BZ359" s="3" t="s">
        <v>105</v>
      </c>
      <c r="CA359" s="3" t="s">
        <v>288</v>
      </c>
      <c r="CB359" s="3" t="s">
        <v>289</v>
      </c>
      <c r="CC359" s="151" t="s">
        <v>3467</v>
      </c>
      <c r="CD359" s="1"/>
      <c r="CE359" s="1"/>
      <c r="CF359" s="171" t="s">
        <v>1340</v>
      </c>
      <c r="CG359" s="171" t="s">
        <v>1341</v>
      </c>
      <c r="CH359" s="171" t="s">
        <v>167</v>
      </c>
      <c r="CI359" s="171" t="s">
        <v>477</v>
      </c>
    </row>
    <row r="360" spans="1:87" ht="90" x14ac:dyDescent="0.25">
      <c r="A360" s="3" t="s">
        <v>3468</v>
      </c>
      <c r="B360" s="175">
        <v>391</v>
      </c>
      <c r="C360" s="170" t="str">
        <f t="shared" si="37"/>
        <v>JEP-479-2022</v>
      </c>
      <c r="D360" s="3" t="s">
        <v>3469</v>
      </c>
      <c r="E360" s="3" t="s">
        <v>559</v>
      </c>
      <c r="F360" s="172" t="s">
        <v>274</v>
      </c>
      <c r="G360" s="3" t="s">
        <v>3470</v>
      </c>
      <c r="H360" s="3" t="s">
        <v>29</v>
      </c>
      <c r="I360" s="3" t="s">
        <v>27</v>
      </c>
      <c r="J360" s="165">
        <v>1093742555</v>
      </c>
      <c r="K360" s="3">
        <v>9</v>
      </c>
      <c r="L360" s="3" t="s">
        <v>9</v>
      </c>
      <c r="M360" s="3" t="s">
        <v>474</v>
      </c>
      <c r="N360" s="3" t="s">
        <v>2841</v>
      </c>
      <c r="O360" s="171" t="s">
        <v>14</v>
      </c>
      <c r="P360" s="3" t="s">
        <v>277</v>
      </c>
      <c r="Q360" s="3" t="s">
        <v>167</v>
      </c>
      <c r="R360" s="171" t="s">
        <v>779</v>
      </c>
      <c r="S360" s="171" t="s">
        <v>1355</v>
      </c>
      <c r="T360" s="171" t="s">
        <v>1356</v>
      </c>
      <c r="U360" s="171" t="s">
        <v>1357</v>
      </c>
      <c r="V360" s="171" t="s">
        <v>105</v>
      </c>
      <c r="W360" s="171" t="s">
        <v>105</v>
      </c>
      <c r="X360" s="171" t="s">
        <v>105</v>
      </c>
      <c r="Y360" s="171" t="s">
        <v>280</v>
      </c>
      <c r="Z360" s="115">
        <v>36140715</v>
      </c>
      <c r="AA360" s="171" t="s">
        <v>105</v>
      </c>
      <c r="AB360" s="171" t="s">
        <v>105</v>
      </c>
      <c r="AC360" s="153">
        <v>7228143</v>
      </c>
      <c r="AD360" s="153" t="s">
        <v>105</v>
      </c>
      <c r="AE360" s="175">
        <v>75222</v>
      </c>
      <c r="AF360" s="175">
        <v>294422</v>
      </c>
      <c r="AG360" s="175">
        <v>2018011001091</v>
      </c>
      <c r="AH360" s="172">
        <v>44743</v>
      </c>
      <c r="AI360" s="172">
        <v>44747</v>
      </c>
      <c r="AJ360" s="3" t="s">
        <v>105</v>
      </c>
      <c r="AK360" s="3" t="s">
        <v>105</v>
      </c>
      <c r="AL360" s="3" t="s">
        <v>105</v>
      </c>
      <c r="AM360" s="172" t="s">
        <v>105</v>
      </c>
      <c r="AN360" s="154">
        <v>0</v>
      </c>
      <c r="AO360" s="3" t="s">
        <v>105</v>
      </c>
      <c r="AP360" s="154">
        <v>0</v>
      </c>
      <c r="AQ360" s="3" t="s">
        <v>105</v>
      </c>
      <c r="AR360" s="154">
        <v>0</v>
      </c>
      <c r="AS360" s="172" t="s">
        <v>105</v>
      </c>
      <c r="AT360" s="154">
        <v>0</v>
      </c>
      <c r="AU360" s="3" t="s">
        <v>105</v>
      </c>
      <c r="AV360" s="154">
        <v>0</v>
      </c>
      <c r="AW360" s="3" t="s">
        <v>105</v>
      </c>
      <c r="AX360" s="3">
        <v>0</v>
      </c>
      <c r="AY360" s="172" t="s">
        <v>105</v>
      </c>
      <c r="AZ360" s="3">
        <f t="shared" si="33"/>
        <v>0</v>
      </c>
      <c r="BA360" s="159">
        <f t="shared" si="34"/>
        <v>36140715</v>
      </c>
      <c r="BB360" s="171">
        <f t="shared" si="36"/>
        <v>0</v>
      </c>
      <c r="BC360" s="171">
        <v>0</v>
      </c>
      <c r="BD360" s="171">
        <v>0</v>
      </c>
      <c r="BE360" s="171">
        <v>0</v>
      </c>
      <c r="BF360" s="171">
        <v>0</v>
      </c>
      <c r="BG360" s="172">
        <v>44895</v>
      </c>
      <c r="BH360" s="172">
        <v>44895</v>
      </c>
      <c r="BI360" s="174">
        <f t="shared" ca="1" si="35"/>
        <v>-1234</v>
      </c>
      <c r="BJ360" s="3" t="s">
        <v>414</v>
      </c>
      <c r="BK360" s="172" t="s">
        <v>105</v>
      </c>
      <c r="BL360" s="3" t="s">
        <v>282</v>
      </c>
      <c r="BM360" s="3" t="s">
        <v>92</v>
      </c>
      <c r="BN360" s="3" t="s">
        <v>3471</v>
      </c>
      <c r="BO360" s="3">
        <v>0</v>
      </c>
      <c r="BP360" s="3" t="s">
        <v>901</v>
      </c>
      <c r="BQ360" s="172">
        <v>44743</v>
      </c>
      <c r="BR360" s="3" t="s">
        <v>2183</v>
      </c>
      <c r="BS360" s="3">
        <v>2022</v>
      </c>
      <c r="BT360" s="3" t="s">
        <v>286</v>
      </c>
      <c r="BU360" s="3" t="s">
        <v>86</v>
      </c>
      <c r="BV360" s="3" t="s">
        <v>40</v>
      </c>
      <c r="BW360" s="3" t="s">
        <v>93</v>
      </c>
      <c r="BX360" s="3" t="s">
        <v>105</v>
      </c>
      <c r="BY360" s="3" t="s">
        <v>418</v>
      </c>
      <c r="BZ360" s="3" t="s">
        <v>105</v>
      </c>
      <c r="CA360" s="3" t="s">
        <v>288</v>
      </c>
      <c r="CB360" s="151" t="s">
        <v>3472</v>
      </c>
      <c r="CC360" s="151" t="s">
        <v>3473</v>
      </c>
      <c r="CD360" s="1"/>
      <c r="CE360" s="1"/>
      <c r="CF360" s="171" t="s">
        <v>1340</v>
      </c>
      <c r="CG360" s="171" t="s">
        <v>1341</v>
      </c>
      <c r="CH360" s="171" t="s">
        <v>167</v>
      </c>
      <c r="CI360" s="171" t="s">
        <v>477</v>
      </c>
    </row>
    <row r="361" spans="1:87" ht="90" x14ac:dyDescent="0.25">
      <c r="A361" s="3" t="s">
        <v>3474</v>
      </c>
      <c r="B361" s="175">
        <v>393</v>
      </c>
      <c r="C361" s="170" t="str">
        <f t="shared" si="37"/>
        <v>JEP-480-2022</v>
      </c>
      <c r="D361" s="3" t="s">
        <v>3475</v>
      </c>
      <c r="E361" s="3" t="s">
        <v>559</v>
      </c>
      <c r="F361" s="172">
        <v>44755</v>
      </c>
      <c r="G361" s="3" t="s">
        <v>3476</v>
      </c>
      <c r="H361" s="3" t="s">
        <v>29</v>
      </c>
      <c r="I361" s="3" t="s">
        <v>27</v>
      </c>
      <c r="J361" s="165">
        <v>40023472</v>
      </c>
      <c r="K361" s="3">
        <v>8</v>
      </c>
      <c r="L361" s="3" t="s">
        <v>9</v>
      </c>
      <c r="M361" s="3" t="s">
        <v>474</v>
      </c>
      <c r="N361" s="3" t="s">
        <v>2841</v>
      </c>
      <c r="O361" s="171" t="s">
        <v>14</v>
      </c>
      <c r="P361" s="3" t="s">
        <v>277</v>
      </c>
      <c r="Q361" s="3" t="s">
        <v>167</v>
      </c>
      <c r="R361" s="171" t="s">
        <v>779</v>
      </c>
      <c r="S361" s="171" t="s">
        <v>1355</v>
      </c>
      <c r="T361" s="171" t="s">
        <v>1356</v>
      </c>
      <c r="U361" s="171" t="s">
        <v>1357</v>
      </c>
      <c r="V361" s="171" t="s">
        <v>105</v>
      </c>
      <c r="W361" s="171" t="s">
        <v>105</v>
      </c>
      <c r="X361" s="171" t="s">
        <v>105</v>
      </c>
      <c r="Y361" s="171" t="s">
        <v>280</v>
      </c>
      <c r="Z361" s="115">
        <v>36140715</v>
      </c>
      <c r="AA361" s="171" t="s">
        <v>105</v>
      </c>
      <c r="AB361" s="171" t="s">
        <v>105</v>
      </c>
      <c r="AC361" s="153">
        <v>7228143</v>
      </c>
      <c r="AD361" s="153" t="s">
        <v>105</v>
      </c>
      <c r="AE361" s="175">
        <v>75622</v>
      </c>
      <c r="AF361" s="175">
        <v>324822</v>
      </c>
      <c r="AG361" s="175">
        <v>2018011001091</v>
      </c>
      <c r="AH361" s="172">
        <v>44757</v>
      </c>
      <c r="AI361" s="172">
        <v>44761</v>
      </c>
      <c r="AJ361" s="3" t="s">
        <v>105</v>
      </c>
      <c r="AK361" s="3" t="s">
        <v>105</v>
      </c>
      <c r="AL361" s="3" t="s">
        <v>105</v>
      </c>
      <c r="AM361" s="172" t="s">
        <v>105</v>
      </c>
      <c r="AN361" s="154">
        <v>0</v>
      </c>
      <c r="AO361" s="3" t="s">
        <v>105</v>
      </c>
      <c r="AP361" s="154">
        <v>0</v>
      </c>
      <c r="AQ361" s="3" t="s">
        <v>105</v>
      </c>
      <c r="AR361" s="154">
        <v>0</v>
      </c>
      <c r="AS361" s="172" t="s">
        <v>105</v>
      </c>
      <c r="AT361" s="154">
        <v>0</v>
      </c>
      <c r="AU361" s="3" t="s">
        <v>105</v>
      </c>
      <c r="AV361" s="154">
        <v>0</v>
      </c>
      <c r="AW361" s="3" t="s">
        <v>105</v>
      </c>
      <c r="AX361" s="3">
        <v>0</v>
      </c>
      <c r="AY361" s="172" t="s">
        <v>105</v>
      </c>
      <c r="AZ361" s="3">
        <f t="shared" si="33"/>
        <v>0</v>
      </c>
      <c r="BA361" s="159">
        <f t="shared" si="34"/>
        <v>36140715</v>
      </c>
      <c r="BB361" s="171">
        <f t="shared" si="36"/>
        <v>0</v>
      </c>
      <c r="BC361" s="171">
        <v>0</v>
      </c>
      <c r="BD361" s="171">
        <v>0</v>
      </c>
      <c r="BE361" s="171">
        <v>0</v>
      </c>
      <c r="BF361" s="171">
        <v>0</v>
      </c>
      <c r="BG361" s="172">
        <v>44895</v>
      </c>
      <c r="BH361" s="172">
        <v>44895</v>
      </c>
      <c r="BI361" s="174">
        <f t="shared" ca="1" si="35"/>
        <v>-1234</v>
      </c>
      <c r="BJ361" s="3" t="s">
        <v>414</v>
      </c>
      <c r="BK361" s="172" t="s">
        <v>105</v>
      </c>
      <c r="BL361" s="3" t="s">
        <v>3477</v>
      </c>
      <c r="BM361" s="3" t="s">
        <v>92</v>
      </c>
      <c r="BN361" s="3" t="s">
        <v>3478</v>
      </c>
      <c r="BO361" s="3">
        <v>1</v>
      </c>
      <c r="BP361" s="3" t="s">
        <v>901</v>
      </c>
      <c r="BQ361" s="172">
        <v>44760</v>
      </c>
      <c r="BR361" s="3" t="s">
        <v>3479</v>
      </c>
      <c r="BS361" s="3">
        <v>2022</v>
      </c>
      <c r="BT361" s="3" t="s">
        <v>286</v>
      </c>
      <c r="BU361" s="3" t="s">
        <v>86</v>
      </c>
      <c r="BV361" s="3" t="s">
        <v>40</v>
      </c>
      <c r="BW361" s="3" t="s">
        <v>93</v>
      </c>
      <c r="BX361" s="3" t="s">
        <v>105</v>
      </c>
      <c r="BY361" s="3" t="s">
        <v>418</v>
      </c>
      <c r="BZ361" s="3" t="s">
        <v>105</v>
      </c>
      <c r="CA361" s="3" t="s">
        <v>303</v>
      </c>
      <c r="CB361" s="151" t="s">
        <v>3480</v>
      </c>
      <c r="CC361" s="151" t="s">
        <v>3481</v>
      </c>
      <c r="CD361" s="1"/>
      <c r="CE361" s="1"/>
      <c r="CF361" s="171" t="s">
        <v>1340</v>
      </c>
      <c r="CG361" s="171" t="s">
        <v>1341</v>
      </c>
      <c r="CH361" s="171" t="s">
        <v>167</v>
      </c>
      <c r="CI361" s="171" t="s">
        <v>477</v>
      </c>
    </row>
    <row r="362" spans="1:87" ht="90" hidden="1" x14ac:dyDescent="0.25">
      <c r="A362" s="3" t="s">
        <v>3482</v>
      </c>
      <c r="B362" s="175">
        <v>394</v>
      </c>
      <c r="C362" s="170" t="str">
        <f t="shared" si="37"/>
        <v>JEP-077-2022</v>
      </c>
      <c r="D362" s="3" t="s">
        <v>3483</v>
      </c>
      <c r="E362" s="3" t="s">
        <v>578</v>
      </c>
      <c r="F362" s="172" t="s">
        <v>274</v>
      </c>
      <c r="G362" s="3" t="s">
        <v>3484</v>
      </c>
      <c r="H362" s="3" t="s">
        <v>29</v>
      </c>
      <c r="I362" s="3" t="s">
        <v>27</v>
      </c>
      <c r="J362" s="165">
        <v>39315076</v>
      </c>
      <c r="K362" s="3">
        <v>4</v>
      </c>
      <c r="L362" s="3" t="s">
        <v>9</v>
      </c>
      <c r="M362" s="3" t="s">
        <v>105</v>
      </c>
      <c r="N362" s="3" t="s">
        <v>2841</v>
      </c>
      <c r="O362" s="171" t="s">
        <v>14</v>
      </c>
      <c r="P362" s="3" t="s">
        <v>277</v>
      </c>
      <c r="Q362" s="3" t="s">
        <v>167</v>
      </c>
      <c r="R362" s="171" t="s">
        <v>779</v>
      </c>
      <c r="S362" s="171" t="s">
        <v>1355</v>
      </c>
      <c r="T362" s="171" t="s">
        <v>1356</v>
      </c>
      <c r="U362" s="171" t="s">
        <v>1357</v>
      </c>
      <c r="V362" s="171" t="s">
        <v>105</v>
      </c>
      <c r="W362" s="171" t="s">
        <v>105</v>
      </c>
      <c r="X362" s="171" t="s">
        <v>105</v>
      </c>
      <c r="Y362" s="171" t="s">
        <v>280</v>
      </c>
      <c r="Z362" s="115">
        <v>86496775</v>
      </c>
      <c r="AA362" s="171" t="s">
        <v>105</v>
      </c>
      <c r="AB362" s="171" t="s">
        <v>105</v>
      </c>
      <c r="AC362" s="153">
        <v>7228143</v>
      </c>
      <c r="AD362" s="153" t="s">
        <v>105</v>
      </c>
      <c r="AE362" s="175">
        <v>25922</v>
      </c>
      <c r="AF362" s="175" t="s">
        <v>3485</v>
      </c>
      <c r="AG362" s="175">
        <v>2018011001091</v>
      </c>
      <c r="AH362" s="172">
        <v>44575</v>
      </c>
      <c r="AI362" s="172">
        <v>44579</v>
      </c>
      <c r="AJ362" s="3" t="s">
        <v>105</v>
      </c>
      <c r="AK362" s="173" t="s">
        <v>105</v>
      </c>
      <c r="AL362" s="3" t="s">
        <v>105</v>
      </c>
      <c r="AM362" s="172" t="s">
        <v>105</v>
      </c>
      <c r="AN362" s="154">
        <v>0</v>
      </c>
      <c r="AO362" s="3" t="s">
        <v>105</v>
      </c>
      <c r="AP362" s="154">
        <v>0</v>
      </c>
      <c r="AQ362" s="172" t="s">
        <v>105</v>
      </c>
      <c r="AR362" s="154">
        <v>0</v>
      </c>
      <c r="AS362" s="3" t="s">
        <v>105</v>
      </c>
      <c r="AT362" s="154">
        <v>0</v>
      </c>
      <c r="AU362" s="3" t="s">
        <v>105</v>
      </c>
      <c r="AV362" s="154">
        <v>0</v>
      </c>
      <c r="AW362" s="3" t="s">
        <v>105</v>
      </c>
      <c r="AX362" s="3">
        <v>0</v>
      </c>
      <c r="AY362" s="172" t="s">
        <v>105</v>
      </c>
      <c r="AZ362" s="3">
        <f t="shared" si="33"/>
        <v>0</v>
      </c>
      <c r="BA362" s="159">
        <f t="shared" si="34"/>
        <v>86496775</v>
      </c>
      <c r="BB362" s="171">
        <f t="shared" si="36"/>
        <v>0</v>
      </c>
      <c r="BC362" s="171">
        <v>0</v>
      </c>
      <c r="BD362" s="171">
        <v>0</v>
      </c>
      <c r="BE362" s="171">
        <v>0</v>
      </c>
      <c r="BF362" s="171">
        <v>0</v>
      </c>
      <c r="BG362" s="172">
        <v>44926</v>
      </c>
      <c r="BH362" s="172">
        <v>44926</v>
      </c>
      <c r="BI362" s="174">
        <f t="shared" ca="1" si="35"/>
        <v>-1203</v>
      </c>
      <c r="BJ362" s="3" t="s">
        <v>281</v>
      </c>
      <c r="BK362" s="172" t="s">
        <v>105</v>
      </c>
      <c r="BL362" s="3" t="s">
        <v>3486</v>
      </c>
      <c r="BM362" s="3" t="s">
        <v>92</v>
      </c>
      <c r="BN362" s="3" t="s">
        <v>3487</v>
      </c>
      <c r="BO362" s="3">
        <v>0</v>
      </c>
      <c r="BP362" s="3" t="s">
        <v>444</v>
      </c>
      <c r="BQ362" s="172">
        <v>44578</v>
      </c>
      <c r="BR362" s="3" t="s">
        <v>3488</v>
      </c>
      <c r="BS362" s="3">
        <v>2022</v>
      </c>
      <c r="BT362" s="3" t="s">
        <v>286</v>
      </c>
      <c r="BU362" s="3" t="s">
        <v>105</v>
      </c>
      <c r="BV362" s="3" t="s">
        <v>40</v>
      </c>
      <c r="BW362" s="3" t="s">
        <v>93</v>
      </c>
      <c r="BX362" s="3" t="s">
        <v>105</v>
      </c>
      <c r="BY362" s="3" t="s">
        <v>418</v>
      </c>
      <c r="BZ362" s="3" t="s">
        <v>105</v>
      </c>
      <c r="CA362" s="3" t="s">
        <v>303</v>
      </c>
      <c r="CB362" s="3" t="s">
        <v>289</v>
      </c>
      <c r="CC362" s="203" t="s">
        <v>3489</v>
      </c>
      <c r="CD362" s="1"/>
      <c r="CE362" s="1"/>
      <c r="CF362" s="171" t="s">
        <v>1340</v>
      </c>
      <c r="CG362" s="171" t="s">
        <v>1341</v>
      </c>
      <c r="CH362" s="171" t="s">
        <v>167</v>
      </c>
      <c r="CI362" s="171" t="s">
        <v>477</v>
      </c>
    </row>
    <row r="363" spans="1:87" ht="90" x14ac:dyDescent="0.25">
      <c r="A363" s="3" t="s">
        <v>3490</v>
      </c>
      <c r="B363" s="175">
        <v>395</v>
      </c>
      <c r="C363" s="170" t="str">
        <f t="shared" si="37"/>
        <v>JEP-481-2022</v>
      </c>
      <c r="D363" s="3" t="s">
        <v>3491</v>
      </c>
      <c r="E363" s="3" t="s">
        <v>559</v>
      </c>
      <c r="F363" s="172">
        <v>44755</v>
      </c>
      <c r="G363" s="3" t="s">
        <v>3492</v>
      </c>
      <c r="H363" s="3" t="s">
        <v>29</v>
      </c>
      <c r="I363" s="3" t="s">
        <v>27</v>
      </c>
      <c r="J363" s="165">
        <v>1144049439</v>
      </c>
      <c r="K363" s="3">
        <v>2</v>
      </c>
      <c r="L363" s="3" t="s">
        <v>9</v>
      </c>
      <c r="M363" s="3" t="s">
        <v>2366</v>
      </c>
      <c r="N363" s="3" t="s">
        <v>2841</v>
      </c>
      <c r="O363" s="171" t="s">
        <v>14</v>
      </c>
      <c r="P363" s="3" t="s">
        <v>277</v>
      </c>
      <c r="Q363" s="3" t="s">
        <v>167</v>
      </c>
      <c r="R363" s="171" t="s">
        <v>779</v>
      </c>
      <c r="S363" s="171" t="s">
        <v>1355</v>
      </c>
      <c r="T363" s="171" t="s">
        <v>1356</v>
      </c>
      <c r="U363" s="171" t="s">
        <v>1357</v>
      </c>
      <c r="V363" s="171" t="s">
        <v>105</v>
      </c>
      <c r="W363" s="171" t="s">
        <v>105</v>
      </c>
      <c r="X363" s="171" t="s">
        <v>105</v>
      </c>
      <c r="Y363" s="171" t="s">
        <v>280</v>
      </c>
      <c r="Z363" s="115">
        <v>36140715</v>
      </c>
      <c r="AA363" s="171" t="s">
        <v>105</v>
      </c>
      <c r="AB363" s="171" t="s">
        <v>105</v>
      </c>
      <c r="AC363" s="153">
        <v>7228143</v>
      </c>
      <c r="AD363" s="153" t="s">
        <v>105</v>
      </c>
      <c r="AE363" s="175">
        <v>75722</v>
      </c>
      <c r="AF363" s="175">
        <v>312222</v>
      </c>
      <c r="AG363" s="175">
        <v>2018011001091</v>
      </c>
      <c r="AH363" s="172">
        <v>44753</v>
      </c>
      <c r="AI363" s="172">
        <v>44755</v>
      </c>
      <c r="AJ363" s="3" t="s">
        <v>105</v>
      </c>
      <c r="AK363" s="3" t="s">
        <v>105</v>
      </c>
      <c r="AL363" s="3" t="s">
        <v>105</v>
      </c>
      <c r="AM363" s="172" t="s">
        <v>105</v>
      </c>
      <c r="AN363" s="154">
        <v>0</v>
      </c>
      <c r="AO363" s="3" t="s">
        <v>105</v>
      </c>
      <c r="AP363" s="154">
        <v>0</v>
      </c>
      <c r="AQ363" s="3" t="s">
        <v>105</v>
      </c>
      <c r="AR363" s="154">
        <v>0</v>
      </c>
      <c r="AS363" s="172" t="s">
        <v>105</v>
      </c>
      <c r="AT363" s="154">
        <v>0</v>
      </c>
      <c r="AU363" s="3" t="s">
        <v>105</v>
      </c>
      <c r="AV363" s="154">
        <v>0</v>
      </c>
      <c r="AW363" s="3" t="s">
        <v>105</v>
      </c>
      <c r="AX363" s="3">
        <v>0</v>
      </c>
      <c r="AY363" s="172" t="s">
        <v>105</v>
      </c>
      <c r="AZ363" s="3">
        <f t="shared" si="33"/>
        <v>0</v>
      </c>
      <c r="BA363" s="159">
        <f t="shared" si="34"/>
        <v>36140715</v>
      </c>
      <c r="BB363" s="171">
        <f t="shared" si="36"/>
        <v>0</v>
      </c>
      <c r="BC363" s="171">
        <v>0</v>
      </c>
      <c r="BD363" s="171">
        <v>0</v>
      </c>
      <c r="BE363" s="171">
        <v>0</v>
      </c>
      <c r="BF363" s="171">
        <v>0</v>
      </c>
      <c r="BG363" s="172">
        <v>44895</v>
      </c>
      <c r="BH363" s="172">
        <v>44895</v>
      </c>
      <c r="BI363" s="174">
        <f t="shared" ca="1" si="35"/>
        <v>-1234</v>
      </c>
      <c r="BJ363" s="3" t="s">
        <v>414</v>
      </c>
      <c r="BK363" s="172" t="s">
        <v>105</v>
      </c>
      <c r="BL363" s="3" t="s">
        <v>2634</v>
      </c>
      <c r="BM363" s="3" t="s">
        <v>92</v>
      </c>
      <c r="BN363" s="3" t="s">
        <v>3493</v>
      </c>
      <c r="BO363" s="3">
        <v>0</v>
      </c>
      <c r="BP363" s="3" t="s">
        <v>1679</v>
      </c>
      <c r="BQ363" s="172">
        <v>44753</v>
      </c>
      <c r="BR363" s="3" t="s">
        <v>3439</v>
      </c>
      <c r="BS363" s="3">
        <v>2022</v>
      </c>
      <c r="BT363" s="3" t="s">
        <v>286</v>
      </c>
      <c r="BU363" s="3" t="s">
        <v>86</v>
      </c>
      <c r="BV363" s="3" t="s">
        <v>40</v>
      </c>
      <c r="BW363" s="3" t="s">
        <v>93</v>
      </c>
      <c r="BX363" s="3" t="s">
        <v>105</v>
      </c>
      <c r="BY363" s="3" t="s">
        <v>418</v>
      </c>
      <c r="BZ363" s="3" t="s">
        <v>105</v>
      </c>
      <c r="CA363" s="3" t="s">
        <v>303</v>
      </c>
      <c r="CB363" s="151" t="s">
        <v>621</v>
      </c>
      <c r="CC363" s="151" t="s">
        <v>3494</v>
      </c>
      <c r="CD363" s="1"/>
      <c r="CE363" s="1"/>
      <c r="CF363" s="171" t="s">
        <v>1340</v>
      </c>
      <c r="CG363" s="171" t="s">
        <v>1341</v>
      </c>
      <c r="CH363" s="171" t="s">
        <v>167</v>
      </c>
      <c r="CI363" s="171" t="s">
        <v>477</v>
      </c>
    </row>
    <row r="364" spans="1:87" ht="396" hidden="1" x14ac:dyDescent="0.25">
      <c r="A364" s="3" t="s">
        <v>3495</v>
      </c>
      <c r="B364" s="175">
        <v>397</v>
      </c>
      <c r="C364" s="170" t="str">
        <f t="shared" si="37"/>
        <v>JEP-029-2022</v>
      </c>
      <c r="D364" s="3" t="s">
        <v>3496</v>
      </c>
      <c r="E364" s="3" t="s">
        <v>559</v>
      </c>
      <c r="F364" s="172" t="s">
        <v>274</v>
      </c>
      <c r="G364" s="3" t="s">
        <v>3497</v>
      </c>
      <c r="H364" s="3" t="s">
        <v>29</v>
      </c>
      <c r="I364" s="3" t="s">
        <v>27</v>
      </c>
      <c r="J364" s="165">
        <v>7174615</v>
      </c>
      <c r="K364" s="3">
        <v>1</v>
      </c>
      <c r="L364" s="3" t="s">
        <v>9</v>
      </c>
      <c r="M364" s="3" t="s">
        <v>474</v>
      </c>
      <c r="N364" s="3" t="s">
        <v>3498</v>
      </c>
      <c r="O364" s="171" t="s">
        <v>14</v>
      </c>
      <c r="P364" s="3" t="s">
        <v>277</v>
      </c>
      <c r="Q364" s="3" t="s">
        <v>167</v>
      </c>
      <c r="R364" s="171" t="s">
        <v>779</v>
      </c>
      <c r="S364" s="171" t="s">
        <v>1355</v>
      </c>
      <c r="T364" s="171" t="s">
        <v>1356</v>
      </c>
      <c r="U364" s="171" t="s">
        <v>1357</v>
      </c>
      <c r="V364" s="171" t="s">
        <v>105</v>
      </c>
      <c r="W364" s="171" t="s">
        <v>105</v>
      </c>
      <c r="X364" s="171" t="s">
        <v>105</v>
      </c>
      <c r="Y364" s="171" t="s">
        <v>280</v>
      </c>
      <c r="Z364" s="115">
        <v>126285302</v>
      </c>
      <c r="AA364" s="171" t="s">
        <v>105</v>
      </c>
      <c r="AB364" s="171" t="s">
        <v>105</v>
      </c>
      <c r="AC364" s="153">
        <v>10553091</v>
      </c>
      <c r="AD364" s="153" t="s">
        <v>105</v>
      </c>
      <c r="AE364" s="175">
        <v>26022</v>
      </c>
      <c r="AF364" s="175">
        <v>26722</v>
      </c>
      <c r="AG364" s="175">
        <v>2018011001091</v>
      </c>
      <c r="AH364" s="172">
        <v>44569</v>
      </c>
      <c r="AI364" s="172">
        <v>44573</v>
      </c>
      <c r="AJ364" s="3" t="s">
        <v>3499</v>
      </c>
      <c r="AK364" s="175">
        <v>53155211</v>
      </c>
      <c r="AL364" s="3">
        <v>6</v>
      </c>
      <c r="AM364" s="172">
        <v>44636</v>
      </c>
      <c r="AN364" s="154">
        <v>0</v>
      </c>
      <c r="AO364" s="3" t="s">
        <v>105</v>
      </c>
      <c r="AP364" s="154">
        <v>0</v>
      </c>
      <c r="AQ364" s="172" t="s">
        <v>105</v>
      </c>
      <c r="AR364" s="154">
        <v>0</v>
      </c>
      <c r="AS364" s="3" t="s">
        <v>105</v>
      </c>
      <c r="AT364" s="154">
        <v>0</v>
      </c>
      <c r="AU364" s="3" t="s">
        <v>105</v>
      </c>
      <c r="AV364" s="154">
        <v>0</v>
      </c>
      <c r="AW364" s="3" t="s">
        <v>105</v>
      </c>
      <c r="AX364" s="3">
        <v>0</v>
      </c>
      <c r="AY364" s="172" t="s">
        <v>105</v>
      </c>
      <c r="AZ364" s="3">
        <f t="shared" si="33"/>
        <v>-122</v>
      </c>
      <c r="BA364" s="159">
        <f t="shared" si="34"/>
        <v>126285302</v>
      </c>
      <c r="BB364" s="171">
        <f t="shared" si="36"/>
        <v>0</v>
      </c>
      <c r="BC364" s="171">
        <v>0</v>
      </c>
      <c r="BD364" s="171">
        <v>0</v>
      </c>
      <c r="BE364" s="171">
        <v>0</v>
      </c>
      <c r="BF364" s="171">
        <v>0</v>
      </c>
      <c r="BG364" s="172">
        <v>44926</v>
      </c>
      <c r="BH364" s="172">
        <v>44804</v>
      </c>
      <c r="BI364" s="174">
        <f t="shared" ca="1" si="35"/>
        <v>-1325</v>
      </c>
      <c r="BJ364" s="3" t="s">
        <v>414</v>
      </c>
      <c r="BK364" s="172">
        <v>44804</v>
      </c>
      <c r="BL364" s="3" t="s">
        <v>282</v>
      </c>
      <c r="BM364" s="3" t="s">
        <v>92</v>
      </c>
      <c r="BN364" s="3" t="s">
        <v>3500</v>
      </c>
      <c r="BO364" s="3" t="s">
        <v>339</v>
      </c>
      <c r="BP364" s="3" t="s">
        <v>1271</v>
      </c>
      <c r="BQ364" s="172" t="s">
        <v>3501</v>
      </c>
      <c r="BR364" s="3" t="s">
        <v>3502</v>
      </c>
      <c r="BS364" s="172" t="s">
        <v>3503</v>
      </c>
      <c r="BT364" s="151" t="s">
        <v>3504</v>
      </c>
      <c r="BU364" s="3" t="s">
        <v>3505</v>
      </c>
      <c r="BV364" s="3" t="s">
        <v>40</v>
      </c>
      <c r="BW364" s="3" t="s">
        <v>91</v>
      </c>
      <c r="BX364" s="3" t="s">
        <v>105</v>
      </c>
      <c r="BY364" s="3" t="s">
        <v>287</v>
      </c>
      <c r="BZ364" s="3" t="s">
        <v>105</v>
      </c>
      <c r="CA364" s="3" t="s">
        <v>303</v>
      </c>
      <c r="CB364" s="151" t="s">
        <v>3506</v>
      </c>
      <c r="CC364" s="204" t="s">
        <v>3507</v>
      </c>
      <c r="CD364" s="1"/>
      <c r="CE364" s="1"/>
      <c r="CF364" s="171" t="s">
        <v>1340</v>
      </c>
      <c r="CG364" s="171" t="s">
        <v>1341</v>
      </c>
      <c r="CH364" s="171" t="s">
        <v>167</v>
      </c>
      <c r="CI364" s="171" t="s">
        <v>477</v>
      </c>
    </row>
    <row r="365" spans="1:87" ht="396" hidden="1" x14ac:dyDescent="0.25">
      <c r="A365" s="3" t="s">
        <v>3508</v>
      </c>
      <c r="B365" s="175">
        <v>398</v>
      </c>
      <c r="C365" s="170" t="str">
        <f t="shared" si="37"/>
        <v>JEP-030-2022</v>
      </c>
      <c r="D365" s="3" t="s">
        <v>3509</v>
      </c>
      <c r="E365" s="3" t="s">
        <v>559</v>
      </c>
      <c r="F365" s="172" t="s">
        <v>274</v>
      </c>
      <c r="G365" s="3" t="s">
        <v>3510</v>
      </c>
      <c r="H365" s="3" t="s">
        <v>29</v>
      </c>
      <c r="I365" s="3" t="s">
        <v>27</v>
      </c>
      <c r="J365" s="165">
        <v>79741263</v>
      </c>
      <c r="K365" s="3">
        <v>7</v>
      </c>
      <c r="L365" s="3" t="s">
        <v>9</v>
      </c>
      <c r="M365" s="3" t="s">
        <v>105</v>
      </c>
      <c r="N365" s="3" t="s">
        <v>3511</v>
      </c>
      <c r="O365" s="171" t="s">
        <v>14</v>
      </c>
      <c r="P365" s="3" t="s">
        <v>277</v>
      </c>
      <c r="Q365" s="3" t="s">
        <v>167</v>
      </c>
      <c r="R365" s="171" t="s">
        <v>779</v>
      </c>
      <c r="S365" s="171" t="s">
        <v>1355</v>
      </c>
      <c r="T365" s="171" t="s">
        <v>1356</v>
      </c>
      <c r="U365" s="171" t="s">
        <v>1357</v>
      </c>
      <c r="V365" s="171" t="s">
        <v>105</v>
      </c>
      <c r="W365" s="171" t="s">
        <v>105</v>
      </c>
      <c r="X365" s="171" t="s">
        <v>105</v>
      </c>
      <c r="Y365" s="171" t="s">
        <v>280</v>
      </c>
      <c r="Z365" s="115">
        <v>126285302</v>
      </c>
      <c r="AA365" s="171" t="s">
        <v>105</v>
      </c>
      <c r="AB365" s="171" t="s">
        <v>105</v>
      </c>
      <c r="AC365" s="153" t="s">
        <v>1414</v>
      </c>
      <c r="AD365" s="153" t="s">
        <v>105</v>
      </c>
      <c r="AE365" s="175">
        <v>26122</v>
      </c>
      <c r="AF365" s="175">
        <v>28122</v>
      </c>
      <c r="AG365" s="175">
        <v>2018011001091</v>
      </c>
      <c r="AH365" s="172">
        <v>44572</v>
      </c>
      <c r="AI365" s="172">
        <v>44574</v>
      </c>
      <c r="AJ365" s="3" t="s">
        <v>105</v>
      </c>
      <c r="AK365" s="173" t="s">
        <v>105</v>
      </c>
      <c r="AL365" s="3" t="s">
        <v>105</v>
      </c>
      <c r="AM365" s="172" t="s">
        <v>105</v>
      </c>
      <c r="AN365" s="154">
        <v>0</v>
      </c>
      <c r="AO365" s="3" t="s">
        <v>105</v>
      </c>
      <c r="AP365" s="154">
        <v>0</v>
      </c>
      <c r="AQ365" s="172" t="s">
        <v>105</v>
      </c>
      <c r="AR365" s="154">
        <v>0</v>
      </c>
      <c r="AS365" s="3" t="s">
        <v>105</v>
      </c>
      <c r="AT365" s="154">
        <v>0</v>
      </c>
      <c r="AU365" s="3" t="s">
        <v>105</v>
      </c>
      <c r="AV365" s="154">
        <v>0</v>
      </c>
      <c r="AW365" s="3" t="s">
        <v>105</v>
      </c>
      <c r="AX365" s="3">
        <v>0</v>
      </c>
      <c r="AY365" s="172" t="s">
        <v>105</v>
      </c>
      <c r="AZ365" s="3">
        <f t="shared" si="33"/>
        <v>0</v>
      </c>
      <c r="BA365" s="159">
        <f t="shared" si="34"/>
        <v>126285302</v>
      </c>
      <c r="BB365" s="171">
        <f t="shared" si="36"/>
        <v>0</v>
      </c>
      <c r="BC365" s="171">
        <v>0</v>
      </c>
      <c r="BD365" s="171">
        <v>0</v>
      </c>
      <c r="BE365" s="171">
        <v>0</v>
      </c>
      <c r="BF365" s="171">
        <v>0</v>
      </c>
      <c r="BG365" s="172">
        <v>44926</v>
      </c>
      <c r="BH365" s="172">
        <v>44926</v>
      </c>
      <c r="BI365" s="174">
        <f t="shared" ca="1" si="35"/>
        <v>-1203</v>
      </c>
      <c r="BJ365" s="3" t="s">
        <v>281</v>
      </c>
      <c r="BK365" s="172" t="s">
        <v>105</v>
      </c>
      <c r="BL365" s="3" t="s">
        <v>282</v>
      </c>
      <c r="BM365" s="3" t="s">
        <v>92</v>
      </c>
      <c r="BN365" s="3" t="s">
        <v>3512</v>
      </c>
      <c r="BO365" s="3">
        <v>0</v>
      </c>
      <c r="BP365" s="3" t="s">
        <v>394</v>
      </c>
      <c r="BQ365" s="172">
        <v>44573</v>
      </c>
      <c r="BR365" s="3" t="s">
        <v>1248</v>
      </c>
      <c r="BS365" s="3">
        <v>2022</v>
      </c>
      <c r="BT365" s="151" t="s">
        <v>3513</v>
      </c>
      <c r="BU365" s="3" t="s">
        <v>105</v>
      </c>
      <c r="BV365" s="3" t="s">
        <v>40</v>
      </c>
      <c r="BW365" s="3" t="s">
        <v>93</v>
      </c>
      <c r="BX365" s="3" t="s">
        <v>105</v>
      </c>
      <c r="BY365" s="3" t="s">
        <v>287</v>
      </c>
      <c r="BZ365" s="3" t="s">
        <v>105</v>
      </c>
      <c r="CA365" s="3" t="s">
        <v>288</v>
      </c>
      <c r="CB365" s="151" t="s">
        <v>3514</v>
      </c>
      <c r="CC365" s="204" t="s">
        <v>3515</v>
      </c>
      <c r="CD365" s="1"/>
      <c r="CE365" s="1"/>
      <c r="CF365" s="171" t="s">
        <v>1340</v>
      </c>
      <c r="CG365" s="171" t="s">
        <v>1341</v>
      </c>
      <c r="CH365" s="171" t="s">
        <v>167</v>
      </c>
      <c r="CI365" s="171" t="s">
        <v>477</v>
      </c>
    </row>
    <row r="366" spans="1:87" ht="90" x14ac:dyDescent="0.25">
      <c r="A366" s="3" t="s">
        <v>3516</v>
      </c>
      <c r="B366" s="175">
        <v>399</v>
      </c>
      <c r="C366" s="170" t="str">
        <f t="shared" si="37"/>
        <v>JEP-511-2022</v>
      </c>
      <c r="D366" s="3" t="s">
        <v>3517</v>
      </c>
      <c r="E366" s="3" t="s">
        <v>410</v>
      </c>
      <c r="F366" s="172" t="s">
        <v>274</v>
      </c>
      <c r="G366" s="3" t="s">
        <v>3518</v>
      </c>
      <c r="H366" s="3" t="s">
        <v>29</v>
      </c>
      <c r="I366" s="3" t="s">
        <v>27</v>
      </c>
      <c r="J366" s="165">
        <v>35465251</v>
      </c>
      <c r="K366" s="3">
        <v>5</v>
      </c>
      <c r="L366" s="3" t="s">
        <v>9</v>
      </c>
      <c r="M366" s="3" t="s">
        <v>474</v>
      </c>
      <c r="N366" s="3" t="s">
        <v>3226</v>
      </c>
      <c r="O366" s="171" t="s">
        <v>14</v>
      </c>
      <c r="P366" s="3" t="s">
        <v>277</v>
      </c>
      <c r="Q366" s="3" t="s">
        <v>167</v>
      </c>
      <c r="R366" s="171" t="s">
        <v>779</v>
      </c>
      <c r="S366" s="171" t="s">
        <v>1355</v>
      </c>
      <c r="T366" s="171" t="s">
        <v>1356</v>
      </c>
      <c r="U366" s="171" t="s">
        <v>1357</v>
      </c>
      <c r="V366" s="171" t="s">
        <v>105</v>
      </c>
      <c r="W366" s="171" t="s">
        <v>105</v>
      </c>
      <c r="X366" s="171" t="s">
        <v>105</v>
      </c>
      <c r="Y366" s="171" t="s">
        <v>280</v>
      </c>
      <c r="Z366" s="115">
        <v>36140715</v>
      </c>
      <c r="AA366" s="171" t="s">
        <v>105</v>
      </c>
      <c r="AB366" s="171" t="s">
        <v>105</v>
      </c>
      <c r="AC366" s="153">
        <v>7228143</v>
      </c>
      <c r="AD366" s="153" t="s">
        <v>105</v>
      </c>
      <c r="AE366" s="175">
        <v>76022</v>
      </c>
      <c r="AF366" s="175">
        <v>310422</v>
      </c>
      <c r="AG366" s="175">
        <v>2018011001091</v>
      </c>
      <c r="AH366" s="172">
        <v>44750</v>
      </c>
      <c r="AI366" s="172">
        <v>44755</v>
      </c>
      <c r="AJ366" s="3" t="s">
        <v>105</v>
      </c>
      <c r="AK366" s="3" t="s">
        <v>105</v>
      </c>
      <c r="AL366" s="3" t="s">
        <v>105</v>
      </c>
      <c r="AM366" s="172" t="s">
        <v>105</v>
      </c>
      <c r="AN366" s="154">
        <v>0</v>
      </c>
      <c r="AO366" s="3" t="s">
        <v>105</v>
      </c>
      <c r="AP366" s="154">
        <v>0</v>
      </c>
      <c r="AQ366" s="3" t="s">
        <v>105</v>
      </c>
      <c r="AR366" s="154">
        <v>0</v>
      </c>
      <c r="AS366" s="172" t="s">
        <v>105</v>
      </c>
      <c r="AT366" s="154">
        <v>0</v>
      </c>
      <c r="AU366" s="3" t="s">
        <v>105</v>
      </c>
      <c r="AV366" s="154">
        <v>0</v>
      </c>
      <c r="AW366" s="3" t="s">
        <v>105</v>
      </c>
      <c r="AX366" s="3">
        <v>0</v>
      </c>
      <c r="AY366" s="172" t="s">
        <v>105</v>
      </c>
      <c r="AZ366" s="3">
        <f t="shared" si="33"/>
        <v>0</v>
      </c>
      <c r="BA366" s="159">
        <f t="shared" si="34"/>
        <v>36140715</v>
      </c>
      <c r="BB366" s="171">
        <f t="shared" si="36"/>
        <v>0</v>
      </c>
      <c r="BC366" s="171">
        <v>0</v>
      </c>
      <c r="BD366" s="171">
        <v>0</v>
      </c>
      <c r="BE366" s="171">
        <v>0</v>
      </c>
      <c r="BF366" s="171">
        <v>0</v>
      </c>
      <c r="BG366" s="172">
        <v>44895</v>
      </c>
      <c r="BH366" s="172">
        <v>44895</v>
      </c>
      <c r="BI366" s="174">
        <f t="shared" ca="1" si="35"/>
        <v>-1234</v>
      </c>
      <c r="BJ366" s="3" t="s">
        <v>414</v>
      </c>
      <c r="BK366" s="172" t="s">
        <v>105</v>
      </c>
      <c r="BL366" s="3" t="s">
        <v>282</v>
      </c>
      <c r="BM366" s="3" t="s">
        <v>298</v>
      </c>
      <c r="BN366" s="3" t="s">
        <v>3519</v>
      </c>
      <c r="BO366" s="3">
        <v>0</v>
      </c>
      <c r="BP366" s="3" t="s">
        <v>1679</v>
      </c>
      <c r="BQ366" s="172">
        <v>44754</v>
      </c>
      <c r="BR366" s="3" t="s">
        <v>3520</v>
      </c>
      <c r="BS366" s="3">
        <v>2022</v>
      </c>
      <c r="BT366" s="3" t="s">
        <v>286</v>
      </c>
      <c r="BU366" s="3" t="s">
        <v>86</v>
      </c>
      <c r="BV366" s="3" t="s">
        <v>40</v>
      </c>
      <c r="BW366" s="3" t="s">
        <v>93</v>
      </c>
      <c r="BX366" s="3" t="s">
        <v>105</v>
      </c>
      <c r="BY366" s="3" t="s">
        <v>418</v>
      </c>
      <c r="BZ366" s="3" t="s">
        <v>105</v>
      </c>
      <c r="CA366" s="3" t="s">
        <v>303</v>
      </c>
      <c r="CB366" s="151" t="s">
        <v>3521</v>
      </c>
      <c r="CC366" s="151" t="s">
        <v>3522</v>
      </c>
      <c r="CD366" s="1"/>
      <c r="CE366" s="1"/>
      <c r="CF366" s="171" t="s">
        <v>1340</v>
      </c>
      <c r="CG366" s="171" t="s">
        <v>1341</v>
      </c>
      <c r="CH366" s="171" t="s">
        <v>167</v>
      </c>
      <c r="CI366" s="171" t="s">
        <v>477</v>
      </c>
    </row>
    <row r="367" spans="1:87" ht="90" x14ac:dyDescent="0.25">
      <c r="A367" s="3" t="s">
        <v>3523</v>
      </c>
      <c r="B367" s="175">
        <v>400</v>
      </c>
      <c r="C367" s="170" t="str">
        <f t="shared" si="37"/>
        <v>JEP-482-2022</v>
      </c>
      <c r="D367" s="3" t="s">
        <v>3524</v>
      </c>
      <c r="E367" s="3" t="s">
        <v>559</v>
      </c>
      <c r="F367" s="172">
        <v>44755</v>
      </c>
      <c r="G367" s="3" t="s">
        <v>3525</v>
      </c>
      <c r="H367" s="3" t="s">
        <v>29</v>
      </c>
      <c r="I367" s="3" t="s">
        <v>27</v>
      </c>
      <c r="J367" s="165">
        <v>80098893</v>
      </c>
      <c r="K367" s="3">
        <v>2</v>
      </c>
      <c r="L367" s="3" t="s">
        <v>9</v>
      </c>
      <c r="M367" s="3" t="s">
        <v>474</v>
      </c>
      <c r="N367" s="3" t="s">
        <v>2841</v>
      </c>
      <c r="O367" s="171" t="s">
        <v>14</v>
      </c>
      <c r="P367" s="3" t="s">
        <v>277</v>
      </c>
      <c r="Q367" s="3" t="s">
        <v>167</v>
      </c>
      <c r="R367" s="171" t="s">
        <v>779</v>
      </c>
      <c r="S367" s="171" t="s">
        <v>1355</v>
      </c>
      <c r="T367" s="171" t="s">
        <v>1356</v>
      </c>
      <c r="U367" s="171" t="s">
        <v>1357</v>
      </c>
      <c r="V367" s="171" t="s">
        <v>105</v>
      </c>
      <c r="W367" s="171" t="s">
        <v>105</v>
      </c>
      <c r="X367" s="171" t="s">
        <v>105</v>
      </c>
      <c r="Y367" s="171" t="s">
        <v>280</v>
      </c>
      <c r="Z367" s="115">
        <v>36140715</v>
      </c>
      <c r="AA367" s="171" t="s">
        <v>105</v>
      </c>
      <c r="AB367" s="171" t="s">
        <v>105</v>
      </c>
      <c r="AC367" s="153">
        <v>7228143</v>
      </c>
      <c r="AD367" s="153" t="s">
        <v>105</v>
      </c>
      <c r="AE367" s="175">
        <v>76222</v>
      </c>
      <c r="AF367" s="175">
        <v>323022</v>
      </c>
      <c r="AG367" s="175">
        <v>2018011001091</v>
      </c>
      <c r="AH367" s="172">
        <v>44757</v>
      </c>
      <c r="AI367" s="172">
        <v>44761</v>
      </c>
      <c r="AJ367" s="3" t="s">
        <v>105</v>
      </c>
      <c r="AK367" s="3" t="s">
        <v>105</v>
      </c>
      <c r="AL367" s="3" t="s">
        <v>105</v>
      </c>
      <c r="AM367" s="172" t="s">
        <v>105</v>
      </c>
      <c r="AN367" s="154">
        <v>0</v>
      </c>
      <c r="AO367" s="3" t="s">
        <v>105</v>
      </c>
      <c r="AP367" s="154">
        <v>0</v>
      </c>
      <c r="AQ367" s="3" t="s">
        <v>105</v>
      </c>
      <c r="AR367" s="154">
        <v>0</v>
      </c>
      <c r="AS367" s="172" t="s">
        <v>105</v>
      </c>
      <c r="AT367" s="154">
        <v>0</v>
      </c>
      <c r="AU367" s="3" t="s">
        <v>105</v>
      </c>
      <c r="AV367" s="154">
        <v>0</v>
      </c>
      <c r="AW367" s="3" t="s">
        <v>105</v>
      </c>
      <c r="AX367" s="3">
        <v>0</v>
      </c>
      <c r="AY367" s="172" t="s">
        <v>105</v>
      </c>
      <c r="AZ367" s="3">
        <f t="shared" si="33"/>
        <v>0</v>
      </c>
      <c r="BA367" s="159">
        <f t="shared" si="34"/>
        <v>36140715</v>
      </c>
      <c r="BB367" s="171">
        <f t="shared" si="36"/>
        <v>0</v>
      </c>
      <c r="BC367" s="171">
        <v>0</v>
      </c>
      <c r="BD367" s="171">
        <v>0</v>
      </c>
      <c r="BE367" s="171">
        <v>0</v>
      </c>
      <c r="BF367" s="171">
        <v>0</v>
      </c>
      <c r="BG367" s="172">
        <v>44895</v>
      </c>
      <c r="BH367" s="172">
        <v>44895</v>
      </c>
      <c r="BI367" s="174">
        <f t="shared" ca="1" si="35"/>
        <v>-1234</v>
      </c>
      <c r="BJ367" s="3" t="s">
        <v>414</v>
      </c>
      <c r="BK367" s="172" t="s">
        <v>105</v>
      </c>
      <c r="BL367" s="3" t="s">
        <v>282</v>
      </c>
      <c r="BM367" s="3" t="s">
        <v>92</v>
      </c>
      <c r="BN367" s="3" t="s">
        <v>3526</v>
      </c>
      <c r="BO367" s="3">
        <v>0</v>
      </c>
      <c r="BP367" s="3" t="s">
        <v>416</v>
      </c>
      <c r="BQ367" s="172">
        <v>44758</v>
      </c>
      <c r="BR367" s="3" t="s">
        <v>3527</v>
      </c>
      <c r="BS367" s="3">
        <v>2022</v>
      </c>
      <c r="BT367" s="3" t="s">
        <v>286</v>
      </c>
      <c r="BU367" s="3" t="s">
        <v>86</v>
      </c>
      <c r="BV367" s="3" t="s">
        <v>40</v>
      </c>
      <c r="BW367" s="3" t="s">
        <v>93</v>
      </c>
      <c r="BX367" s="3" t="s">
        <v>105</v>
      </c>
      <c r="BY367" s="3" t="s">
        <v>418</v>
      </c>
      <c r="BZ367" s="3" t="s">
        <v>105</v>
      </c>
      <c r="CA367" s="3" t="s">
        <v>288</v>
      </c>
      <c r="CB367" s="151" t="s">
        <v>3528</v>
      </c>
      <c r="CC367" s="151" t="s">
        <v>3529</v>
      </c>
      <c r="CD367" s="1"/>
      <c r="CE367" s="1"/>
      <c r="CF367" s="171" t="s">
        <v>1340</v>
      </c>
      <c r="CG367" s="171" t="s">
        <v>1341</v>
      </c>
      <c r="CH367" s="171" t="s">
        <v>167</v>
      </c>
      <c r="CI367" s="171" t="s">
        <v>477</v>
      </c>
    </row>
    <row r="368" spans="1:87" ht="90" hidden="1" x14ac:dyDescent="0.25">
      <c r="A368" s="3" t="s">
        <v>3530</v>
      </c>
      <c r="B368" s="175">
        <v>401</v>
      </c>
      <c r="C368" s="170" t="str">
        <f t="shared" si="37"/>
        <v>JEP-304-2022</v>
      </c>
      <c r="D368" s="3" t="s">
        <v>3531</v>
      </c>
      <c r="E368" s="3" t="s">
        <v>559</v>
      </c>
      <c r="F368" s="172">
        <v>44579</v>
      </c>
      <c r="G368" s="3" t="s">
        <v>3532</v>
      </c>
      <c r="H368" s="3" t="s">
        <v>29</v>
      </c>
      <c r="I368" s="3" t="s">
        <v>27</v>
      </c>
      <c r="J368" s="165" t="s">
        <v>3533</v>
      </c>
      <c r="K368" s="3">
        <v>3</v>
      </c>
      <c r="L368" s="3" t="s">
        <v>9</v>
      </c>
      <c r="M368" s="3" t="s">
        <v>105</v>
      </c>
      <c r="N368" s="3" t="s">
        <v>2891</v>
      </c>
      <c r="O368" s="171" t="s">
        <v>14</v>
      </c>
      <c r="P368" s="3" t="s">
        <v>277</v>
      </c>
      <c r="Q368" s="3" t="s">
        <v>167</v>
      </c>
      <c r="R368" s="171" t="s">
        <v>779</v>
      </c>
      <c r="S368" s="171" t="s">
        <v>1355</v>
      </c>
      <c r="T368" s="171" t="s">
        <v>1356</v>
      </c>
      <c r="U368" s="171" t="s">
        <v>1357</v>
      </c>
      <c r="V368" s="171" t="s">
        <v>105</v>
      </c>
      <c r="W368" s="171" t="s">
        <v>105</v>
      </c>
      <c r="X368" s="171" t="s">
        <v>105</v>
      </c>
      <c r="Y368" s="171" t="s">
        <v>280</v>
      </c>
      <c r="Z368" s="115">
        <v>69823860</v>
      </c>
      <c r="AA368" s="171" t="s">
        <v>105</v>
      </c>
      <c r="AB368" s="171" t="s">
        <v>105</v>
      </c>
      <c r="AC368" s="153" t="s">
        <v>2824</v>
      </c>
      <c r="AD368" s="153" t="s">
        <v>105</v>
      </c>
      <c r="AE368" s="175">
        <v>48822</v>
      </c>
      <c r="AF368" s="175">
        <v>54022</v>
      </c>
      <c r="AG368" s="175" t="s">
        <v>732</v>
      </c>
      <c r="AH368" s="172">
        <v>44584</v>
      </c>
      <c r="AI368" s="172">
        <v>44587</v>
      </c>
      <c r="AJ368" s="3" t="s">
        <v>105</v>
      </c>
      <c r="AK368" s="173" t="s">
        <v>105</v>
      </c>
      <c r="AL368" s="3" t="s">
        <v>105</v>
      </c>
      <c r="AM368" s="172" t="s">
        <v>105</v>
      </c>
      <c r="AN368" s="154">
        <v>0</v>
      </c>
      <c r="AO368" s="3" t="s">
        <v>105</v>
      </c>
      <c r="AP368" s="154">
        <v>0</v>
      </c>
      <c r="AQ368" s="172" t="s">
        <v>105</v>
      </c>
      <c r="AR368" s="154">
        <v>0</v>
      </c>
      <c r="AS368" s="172" t="s">
        <v>105</v>
      </c>
      <c r="AT368" s="154">
        <v>0</v>
      </c>
      <c r="AU368" s="3" t="s">
        <v>105</v>
      </c>
      <c r="AV368" s="154">
        <v>0</v>
      </c>
      <c r="AW368" s="3" t="s">
        <v>105</v>
      </c>
      <c r="AX368" s="3">
        <v>0</v>
      </c>
      <c r="AY368" s="172" t="s">
        <v>105</v>
      </c>
      <c r="AZ368" s="3">
        <f t="shared" si="33"/>
        <v>0</v>
      </c>
      <c r="BA368" s="159">
        <f t="shared" si="34"/>
        <v>69823860</v>
      </c>
      <c r="BB368" s="171">
        <f t="shared" si="36"/>
        <v>0</v>
      </c>
      <c r="BC368" s="171">
        <v>0</v>
      </c>
      <c r="BD368" s="171">
        <v>0</v>
      </c>
      <c r="BE368" s="171">
        <v>0</v>
      </c>
      <c r="BF368" s="171">
        <v>0</v>
      </c>
      <c r="BG368" s="172">
        <v>44926</v>
      </c>
      <c r="BH368" s="172">
        <v>44926</v>
      </c>
      <c r="BI368" s="174">
        <f t="shared" ca="1" si="35"/>
        <v>-1203</v>
      </c>
      <c r="BJ368" s="3" t="s">
        <v>281</v>
      </c>
      <c r="BK368" s="172" t="s">
        <v>105</v>
      </c>
      <c r="BL368" s="3" t="s">
        <v>282</v>
      </c>
      <c r="BM368" s="3" t="s">
        <v>298</v>
      </c>
      <c r="BN368" s="3" t="s">
        <v>3534</v>
      </c>
      <c r="BO368" s="3">
        <v>0</v>
      </c>
      <c r="BP368" s="3" t="s">
        <v>502</v>
      </c>
      <c r="BQ368" s="172">
        <v>44586</v>
      </c>
      <c r="BR368" s="3" t="s">
        <v>1147</v>
      </c>
      <c r="BS368" s="3">
        <v>2022</v>
      </c>
      <c r="BT368" s="3" t="s">
        <v>286</v>
      </c>
      <c r="BU368" s="3" t="s">
        <v>86</v>
      </c>
      <c r="BV368" s="3" t="s">
        <v>40</v>
      </c>
      <c r="BW368" s="3" t="s">
        <v>93</v>
      </c>
      <c r="BX368" s="3" t="s">
        <v>105</v>
      </c>
      <c r="BY368" s="3" t="s">
        <v>418</v>
      </c>
      <c r="BZ368" s="3" t="s">
        <v>105</v>
      </c>
      <c r="CA368" s="3" t="s">
        <v>288</v>
      </c>
      <c r="CB368" s="3" t="s">
        <v>289</v>
      </c>
      <c r="CC368" s="151" t="s">
        <v>3535</v>
      </c>
      <c r="CD368" s="1"/>
      <c r="CE368" s="1"/>
      <c r="CF368" s="171" t="s">
        <v>1340</v>
      </c>
      <c r="CG368" s="171" t="s">
        <v>1341</v>
      </c>
      <c r="CH368" s="171" t="s">
        <v>167</v>
      </c>
      <c r="CI368" s="171" t="s">
        <v>477</v>
      </c>
    </row>
    <row r="369" spans="1:87" ht="90" x14ac:dyDescent="0.25">
      <c r="A369" s="3" t="s">
        <v>3536</v>
      </c>
      <c r="B369" s="175">
        <v>402</v>
      </c>
      <c r="C369" s="170" t="str">
        <f t="shared" si="37"/>
        <v>JEP-483-2022</v>
      </c>
      <c r="D369" s="3" t="s">
        <v>3537</v>
      </c>
      <c r="E369" s="3" t="s">
        <v>559</v>
      </c>
      <c r="F369" s="172">
        <v>44755</v>
      </c>
      <c r="G369" s="3" t="s">
        <v>3538</v>
      </c>
      <c r="H369" s="3" t="s">
        <v>29</v>
      </c>
      <c r="I369" s="3" t="s">
        <v>27</v>
      </c>
      <c r="J369" s="165">
        <v>1032382084</v>
      </c>
      <c r="K369" s="3">
        <v>4</v>
      </c>
      <c r="L369" s="3" t="s">
        <v>9</v>
      </c>
      <c r="M369" s="3" t="s">
        <v>474</v>
      </c>
      <c r="N369" s="3" t="s">
        <v>2841</v>
      </c>
      <c r="O369" s="171" t="s">
        <v>14</v>
      </c>
      <c r="P369" s="3" t="s">
        <v>277</v>
      </c>
      <c r="Q369" s="3" t="s">
        <v>167</v>
      </c>
      <c r="R369" s="171" t="s">
        <v>779</v>
      </c>
      <c r="S369" s="171" t="s">
        <v>1355</v>
      </c>
      <c r="T369" s="171" t="s">
        <v>1356</v>
      </c>
      <c r="U369" s="171" t="s">
        <v>1357</v>
      </c>
      <c r="V369" s="171" t="s">
        <v>105</v>
      </c>
      <c r="W369" s="171" t="s">
        <v>105</v>
      </c>
      <c r="X369" s="171" t="s">
        <v>105</v>
      </c>
      <c r="Y369" s="171" t="s">
        <v>280</v>
      </c>
      <c r="Z369" s="115">
        <v>36140715</v>
      </c>
      <c r="AA369" s="171" t="s">
        <v>105</v>
      </c>
      <c r="AB369" s="171" t="s">
        <v>105</v>
      </c>
      <c r="AC369" s="153">
        <v>7228143</v>
      </c>
      <c r="AD369" s="153" t="s">
        <v>105</v>
      </c>
      <c r="AE369" s="175">
        <v>76322</v>
      </c>
      <c r="AF369" s="175">
        <v>322922</v>
      </c>
      <c r="AG369" s="175">
        <v>2018011001091</v>
      </c>
      <c r="AH369" s="172">
        <v>44757</v>
      </c>
      <c r="AI369" s="172">
        <v>44764</v>
      </c>
      <c r="AJ369" s="3" t="s">
        <v>105</v>
      </c>
      <c r="AK369" s="3" t="s">
        <v>105</v>
      </c>
      <c r="AL369" s="3" t="s">
        <v>105</v>
      </c>
      <c r="AM369" s="172" t="s">
        <v>105</v>
      </c>
      <c r="AN369" s="154">
        <v>0</v>
      </c>
      <c r="AO369" s="3" t="s">
        <v>105</v>
      </c>
      <c r="AP369" s="154">
        <v>0</v>
      </c>
      <c r="AQ369" s="3" t="s">
        <v>105</v>
      </c>
      <c r="AR369" s="154">
        <v>0</v>
      </c>
      <c r="AS369" s="172" t="s">
        <v>105</v>
      </c>
      <c r="AT369" s="154">
        <v>0</v>
      </c>
      <c r="AU369" s="3" t="s">
        <v>105</v>
      </c>
      <c r="AV369" s="154">
        <v>0</v>
      </c>
      <c r="AW369" s="3" t="s">
        <v>105</v>
      </c>
      <c r="AX369" s="3">
        <v>0</v>
      </c>
      <c r="AY369" s="172" t="s">
        <v>105</v>
      </c>
      <c r="AZ369" s="3">
        <f t="shared" si="33"/>
        <v>0</v>
      </c>
      <c r="BA369" s="159">
        <f t="shared" si="34"/>
        <v>36140715</v>
      </c>
      <c r="BB369" s="171">
        <f t="shared" si="36"/>
        <v>0</v>
      </c>
      <c r="BC369" s="171">
        <v>0</v>
      </c>
      <c r="BD369" s="171">
        <v>0</v>
      </c>
      <c r="BE369" s="171">
        <v>0</v>
      </c>
      <c r="BF369" s="171">
        <v>0</v>
      </c>
      <c r="BG369" s="172">
        <v>44895</v>
      </c>
      <c r="BH369" s="172">
        <v>44895</v>
      </c>
      <c r="BI369" s="174">
        <f t="shared" ca="1" si="35"/>
        <v>-1234</v>
      </c>
      <c r="BJ369" s="3" t="s">
        <v>414</v>
      </c>
      <c r="BK369" s="172" t="s">
        <v>105</v>
      </c>
      <c r="BL369" s="3" t="s">
        <v>282</v>
      </c>
      <c r="BM369" s="3" t="s">
        <v>92</v>
      </c>
      <c r="BN369" s="3" t="s">
        <v>3539</v>
      </c>
      <c r="BO369" s="3">
        <v>0</v>
      </c>
      <c r="BP369" s="3" t="s">
        <v>416</v>
      </c>
      <c r="BQ369" s="172">
        <v>44761</v>
      </c>
      <c r="BR369" s="3" t="s">
        <v>3540</v>
      </c>
      <c r="BS369" s="3">
        <v>2022</v>
      </c>
      <c r="BT369" s="3" t="s">
        <v>286</v>
      </c>
      <c r="BU369" s="3" t="s">
        <v>86</v>
      </c>
      <c r="BV369" s="3" t="s">
        <v>40</v>
      </c>
      <c r="BW369" s="3" t="s">
        <v>93</v>
      </c>
      <c r="BX369" s="3" t="s">
        <v>105</v>
      </c>
      <c r="BY369" s="3" t="s">
        <v>418</v>
      </c>
      <c r="BZ369" s="3" t="s">
        <v>105</v>
      </c>
      <c r="CA369" s="3" t="s">
        <v>288</v>
      </c>
      <c r="CB369" s="151" t="s">
        <v>3541</v>
      </c>
      <c r="CC369" s="151" t="s">
        <v>3542</v>
      </c>
      <c r="CD369" s="1"/>
      <c r="CE369" s="1"/>
      <c r="CF369" s="171" t="s">
        <v>1340</v>
      </c>
      <c r="CG369" s="171" t="s">
        <v>1341</v>
      </c>
      <c r="CH369" s="171" t="s">
        <v>167</v>
      </c>
      <c r="CI369" s="171" t="s">
        <v>477</v>
      </c>
    </row>
    <row r="370" spans="1:87" ht="90" hidden="1" x14ac:dyDescent="0.25">
      <c r="A370" s="3" t="s">
        <v>3543</v>
      </c>
      <c r="B370" s="175">
        <v>403</v>
      </c>
      <c r="C370" s="170" t="str">
        <f t="shared" si="37"/>
        <v>JEP-316-2022</v>
      </c>
      <c r="D370" s="3" t="s">
        <v>3544</v>
      </c>
      <c r="E370" s="3" t="s">
        <v>578</v>
      </c>
      <c r="F370" s="172">
        <v>44582</v>
      </c>
      <c r="G370" s="3" t="s">
        <v>3545</v>
      </c>
      <c r="H370" s="3" t="s">
        <v>29</v>
      </c>
      <c r="I370" s="3" t="s">
        <v>27</v>
      </c>
      <c r="J370" s="165" t="s">
        <v>3546</v>
      </c>
      <c r="K370" s="3">
        <v>9</v>
      </c>
      <c r="L370" s="3" t="s">
        <v>9</v>
      </c>
      <c r="M370" s="3" t="s">
        <v>105</v>
      </c>
      <c r="N370" s="3" t="s">
        <v>3547</v>
      </c>
      <c r="O370" s="171" t="s">
        <v>14</v>
      </c>
      <c r="P370" s="3" t="s">
        <v>277</v>
      </c>
      <c r="Q370" s="3" t="s">
        <v>167</v>
      </c>
      <c r="R370" s="171" t="s">
        <v>779</v>
      </c>
      <c r="S370" s="171" t="s">
        <v>1355</v>
      </c>
      <c r="T370" s="171" t="s">
        <v>1356</v>
      </c>
      <c r="U370" s="171" t="s">
        <v>1357</v>
      </c>
      <c r="V370" s="171" t="s">
        <v>105</v>
      </c>
      <c r="W370" s="171" t="s">
        <v>105</v>
      </c>
      <c r="X370" s="171" t="s">
        <v>105</v>
      </c>
      <c r="Y370" s="171" t="s">
        <v>280</v>
      </c>
      <c r="Z370" s="115">
        <v>83123643</v>
      </c>
      <c r="AA370" s="171" t="s">
        <v>105</v>
      </c>
      <c r="AB370" s="171" t="s">
        <v>105</v>
      </c>
      <c r="AC370" s="153" t="s">
        <v>1495</v>
      </c>
      <c r="AD370" s="153" t="s">
        <v>105</v>
      </c>
      <c r="AE370" s="175">
        <v>48622</v>
      </c>
      <c r="AF370" s="175">
        <v>64222</v>
      </c>
      <c r="AG370" s="175" t="s">
        <v>732</v>
      </c>
      <c r="AH370" s="172">
        <v>44585</v>
      </c>
      <c r="AI370" s="172">
        <v>44589</v>
      </c>
      <c r="AJ370" s="3" t="s">
        <v>105</v>
      </c>
      <c r="AK370" s="173" t="s">
        <v>105</v>
      </c>
      <c r="AL370" s="3" t="s">
        <v>105</v>
      </c>
      <c r="AM370" s="172" t="s">
        <v>105</v>
      </c>
      <c r="AN370" s="154">
        <v>0</v>
      </c>
      <c r="AO370" s="3" t="s">
        <v>105</v>
      </c>
      <c r="AP370" s="154">
        <v>0</v>
      </c>
      <c r="AQ370" s="172" t="s">
        <v>105</v>
      </c>
      <c r="AR370" s="154">
        <v>0</v>
      </c>
      <c r="AS370" s="172" t="s">
        <v>105</v>
      </c>
      <c r="AT370" s="154">
        <v>0</v>
      </c>
      <c r="AU370" s="3" t="s">
        <v>105</v>
      </c>
      <c r="AV370" s="154">
        <v>0</v>
      </c>
      <c r="AW370" s="3" t="s">
        <v>105</v>
      </c>
      <c r="AX370" s="3">
        <v>0</v>
      </c>
      <c r="AY370" s="172" t="s">
        <v>105</v>
      </c>
      <c r="AZ370" s="3">
        <f t="shared" si="33"/>
        <v>0</v>
      </c>
      <c r="BA370" s="159">
        <f t="shared" si="34"/>
        <v>83123643</v>
      </c>
      <c r="BB370" s="171">
        <f t="shared" si="36"/>
        <v>0</v>
      </c>
      <c r="BC370" s="171">
        <v>0</v>
      </c>
      <c r="BD370" s="171">
        <v>0</v>
      </c>
      <c r="BE370" s="171">
        <v>0</v>
      </c>
      <c r="BF370" s="171">
        <v>0</v>
      </c>
      <c r="BG370" s="172">
        <v>44926</v>
      </c>
      <c r="BH370" s="172">
        <v>44926</v>
      </c>
      <c r="BI370" s="174">
        <f t="shared" ca="1" si="35"/>
        <v>-1203</v>
      </c>
      <c r="BJ370" s="3" t="s">
        <v>281</v>
      </c>
      <c r="BK370" s="172" t="s">
        <v>105</v>
      </c>
      <c r="BL370" s="3" t="s">
        <v>282</v>
      </c>
      <c r="BM370" s="3" t="s">
        <v>298</v>
      </c>
      <c r="BN370" s="3" t="s">
        <v>3548</v>
      </c>
      <c r="BO370" s="3">
        <v>0</v>
      </c>
      <c r="BP370" s="3" t="s">
        <v>394</v>
      </c>
      <c r="BQ370" s="172">
        <v>44586</v>
      </c>
      <c r="BR370" s="3" t="s">
        <v>427</v>
      </c>
      <c r="BS370" s="3">
        <v>2022</v>
      </c>
      <c r="BT370" s="3" t="s">
        <v>286</v>
      </c>
      <c r="BU370" s="3" t="s">
        <v>86</v>
      </c>
      <c r="BV370" s="3" t="s">
        <v>40</v>
      </c>
      <c r="BW370" s="3" t="s">
        <v>93</v>
      </c>
      <c r="BX370" s="3" t="s">
        <v>105</v>
      </c>
      <c r="BY370" s="3" t="s">
        <v>3549</v>
      </c>
      <c r="BZ370" s="3" t="s">
        <v>105</v>
      </c>
      <c r="CA370" s="3" t="s">
        <v>288</v>
      </c>
      <c r="CB370" s="3" t="s">
        <v>289</v>
      </c>
      <c r="CC370" s="151" t="s">
        <v>3550</v>
      </c>
      <c r="CD370" s="1"/>
      <c r="CE370" s="1"/>
      <c r="CF370" s="171" t="s">
        <v>1340</v>
      </c>
      <c r="CG370" s="171" t="s">
        <v>1341</v>
      </c>
      <c r="CH370" s="171" t="s">
        <v>167</v>
      </c>
      <c r="CI370" s="171" t="s">
        <v>477</v>
      </c>
    </row>
    <row r="371" spans="1:87" ht="90" x14ac:dyDescent="0.25">
      <c r="A371" s="3" t="s">
        <v>3551</v>
      </c>
      <c r="B371" s="175">
        <v>404</v>
      </c>
      <c r="C371" s="170" t="str">
        <f t="shared" si="37"/>
        <v>JEP-512-2022</v>
      </c>
      <c r="D371" s="3" t="s">
        <v>3552</v>
      </c>
      <c r="E371" s="3" t="s">
        <v>410</v>
      </c>
      <c r="F371" s="172" t="s">
        <v>274</v>
      </c>
      <c r="G371" s="3" t="s">
        <v>3553</v>
      </c>
      <c r="H371" s="3" t="s">
        <v>29</v>
      </c>
      <c r="I371" s="3" t="s">
        <v>27</v>
      </c>
      <c r="J371" s="165">
        <v>1095793582</v>
      </c>
      <c r="K371" s="3">
        <v>3</v>
      </c>
      <c r="L371" s="3" t="s">
        <v>9</v>
      </c>
      <c r="M371" s="3" t="s">
        <v>3554</v>
      </c>
      <c r="N371" s="3" t="s">
        <v>3226</v>
      </c>
      <c r="O371" s="171" t="s">
        <v>14</v>
      </c>
      <c r="P371" s="3" t="s">
        <v>277</v>
      </c>
      <c r="Q371" s="3" t="s">
        <v>167</v>
      </c>
      <c r="R371" s="171" t="s">
        <v>779</v>
      </c>
      <c r="S371" s="171" t="s">
        <v>1355</v>
      </c>
      <c r="T371" s="171" t="s">
        <v>1356</v>
      </c>
      <c r="U371" s="171" t="s">
        <v>1357</v>
      </c>
      <c r="V371" s="171" t="s">
        <v>105</v>
      </c>
      <c r="W371" s="171" t="s">
        <v>105</v>
      </c>
      <c r="X371" s="171" t="s">
        <v>105</v>
      </c>
      <c r="Y371" s="171" t="s">
        <v>280</v>
      </c>
      <c r="Z371" s="115">
        <v>36140715</v>
      </c>
      <c r="AA371" s="171" t="s">
        <v>105</v>
      </c>
      <c r="AB371" s="171" t="s">
        <v>105</v>
      </c>
      <c r="AC371" s="153">
        <v>7228143</v>
      </c>
      <c r="AD371" s="153" t="s">
        <v>105</v>
      </c>
      <c r="AE371" s="175">
        <v>76622</v>
      </c>
      <c r="AF371" s="175">
        <v>299022</v>
      </c>
      <c r="AG371" s="175">
        <v>2018011001091</v>
      </c>
      <c r="AH371" s="172">
        <v>44747</v>
      </c>
      <c r="AI371" s="172">
        <v>44748</v>
      </c>
      <c r="AJ371" s="3" t="s">
        <v>105</v>
      </c>
      <c r="AK371" s="173" t="s">
        <v>105</v>
      </c>
      <c r="AL371" s="3" t="s">
        <v>105</v>
      </c>
      <c r="AM371" s="172" t="s">
        <v>105</v>
      </c>
      <c r="AN371" s="154">
        <v>0</v>
      </c>
      <c r="AO371" s="3" t="s">
        <v>105</v>
      </c>
      <c r="AP371" s="154">
        <v>0</v>
      </c>
      <c r="AQ371" s="3" t="s">
        <v>105</v>
      </c>
      <c r="AR371" s="154">
        <v>0</v>
      </c>
      <c r="AS371" s="172" t="s">
        <v>105</v>
      </c>
      <c r="AT371" s="154">
        <v>0</v>
      </c>
      <c r="AU371" s="3" t="s">
        <v>105</v>
      </c>
      <c r="AV371" s="154">
        <v>0</v>
      </c>
      <c r="AW371" s="3" t="s">
        <v>105</v>
      </c>
      <c r="AX371" s="3">
        <v>0</v>
      </c>
      <c r="AY371" s="172" t="s">
        <v>105</v>
      </c>
      <c r="AZ371" s="3">
        <f t="shared" si="33"/>
        <v>0</v>
      </c>
      <c r="BA371" s="159">
        <f t="shared" si="34"/>
        <v>36140715</v>
      </c>
      <c r="BB371" s="171">
        <f t="shared" si="36"/>
        <v>0</v>
      </c>
      <c r="BC371" s="171">
        <v>0</v>
      </c>
      <c r="BD371" s="171">
        <v>0</v>
      </c>
      <c r="BE371" s="171">
        <v>0</v>
      </c>
      <c r="BF371" s="171">
        <v>0</v>
      </c>
      <c r="BG371" s="172">
        <v>44895</v>
      </c>
      <c r="BH371" s="172">
        <v>44895</v>
      </c>
      <c r="BI371" s="174">
        <f t="shared" ca="1" si="35"/>
        <v>-1234</v>
      </c>
      <c r="BJ371" s="3" t="s">
        <v>414</v>
      </c>
      <c r="BK371" s="172" t="s">
        <v>105</v>
      </c>
      <c r="BL371" s="3" t="s">
        <v>282</v>
      </c>
      <c r="BM371" s="3" t="s">
        <v>298</v>
      </c>
      <c r="BN371" s="3" t="s">
        <v>3555</v>
      </c>
      <c r="BO371" s="3">
        <v>0</v>
      </c>
      <c r="BP371" s="3" t="s">
        <v>1679</v>
      </c>
      <c r="BQ371" s="172">
        <v>44748</v>
      </c>
      <c r="BR371" s="3" t="s">
        <v>1108</v>
      </c>
      <c r="BS371" s="3">
        <v>2022</v>
      </c>
      <c r="BT371" s="3" t="s">
        <v>286</v>
      </c>
      <c r="BU371" s="3" t="s">
        <v>86</v>
      </c>
      <c r="BV371" s="3" t="s">
        <v>40</v>
      </c>
      <c r="BW371" s="3" t="s">
        <v>93</v>
      </c>
      <c r="BX371" s="3" t="s">
        <v>105</v>
      </c>
      <c r="BY371" s="3" t="s">
        <v>418</v>
      </c>
      <c r="BZ371" s="3" t="s">
        <v>105</v>
      </c>
      <c r="CA371" s="3" t="s">
        <v>303</v>
      </c>
      <c r="CB371" s="151" t="s">
        <v>3556</v>
      </c>
      <c r="CC371" s="151" t="s">
        <v>3557</v>
      </c>
      <c r="CD371" s="1"/>
      <c r="CE371" s="1"/>
      <c r="CF371" s="171" t="s">
        <v>1340</v>
      </c>
      <c r="CG371" s="171" t="s">
        <v>1341</v>
      </c>
      <c r="CH371" s="171" t="s">
        <v>167</v>
      </c>
      <c r="CI371" s="171" t="s">
        <v>477</v>
      </c>
    </row>
    <row r="372" spans="1:87" ht="90" hidden="1" x14ac:dyDescent="0.25">
      <c r="A372" s="3" t="s">
        <v>3558</v>
      </c>
      <c r="B372" s="175">
        <v>405</v>
      </c>
      <c r="C372" s="170" t="str">
        <f t="shared" si="37"/>
        <v>JEP-317-2022</v>
      </c>
      <c r="D372" s="3" t="s">
        <v>3559</v>
      </c>
      <c r="E372" s="3" t="s">
        <v>578</v>
      </c>
      <c r="F372" s="172">
        <v>44582</v>
      </c>
      <c r="G372" s="3" t="s">
        <v>3560</v>
      </c>
      <c r="H372" s="3" t="s">
        <v>29</v>
      </c>
      <c r="I372" s="3" t="s">
        <v>27</v>
      </c>
      <c r="J372" s="165">
        <v>80763439</v>
      </c>
      <c r="K372" s="3">
        <v>4</v>
      </c>
      <c r="L372" s="3" t="s">
        <v>9</v>
      </c>
      <c r="M372" s="3" t="s">
        <v>105</v>
      </c>
      <c r="N372" s="3" t="s">
        <v>3561</v>
      </c>
      <c r="O372" s="171" t="s">
        <v>14</v>
      </c>
      <c r="P372" s="3" t="s">
        <v>277</v>
      </c>
      <c r="Q372" s="3" t="s">
        <v>167</v>
      </c>
      <c r="R372" s="171" t="s">
        <v>779</v>
      </c>
      <c r="S372" s="171" t="s">
        <v>1355</v>
      </c>
      <c r="T372" s="171" t="s">
        <v>1356</v>
      </c>
      <c r="U372" s="171" t="s">
        <v>1357</v>
      </c>
      <c r="V372" s="171" t="s">
        <v>105</v>
      </c>
      <c r="W372" s="171" t="s">
        <v>105</v>
      </c>
      <c r="X372" s="171" t="s">
        <v>105</v>
      </c>
      <c r="Y372" s="171" t="s">
        <v>280</v>
      </c>
      <c r="Z372" s="115">
        <v>59849018</v>
      </c>
      <c r="AA372" s="171" t="s">
        <v>105</v>
      </c>
      <c r="AB372" s="171" t="s">
        <v>105</v>
      </c>
      <c r="AC372" s="153">
        <v>5204263</v>
      </c>
      <c r="AD372" s="153" t="s">
        <v>105</v>
      </c>
      <c r="AE372" s="175">
        <v>48722</v>
      </c>
      <c r="AF372" s="175">
        <v>64322</v>
      </c>
      <c r="AG372" s="175">
        <v>2018011001091</v>
      </c>
      <c r="AH372" s="172">
        <v>44586</v>
      </c>
      <c r="AI372" s="172">
        <v>44589</v>
      </c>
      <c r="AJ372" s="3" t="s">
        <v>105</v>
      </c>
      <c r="AK372" s="173" t="s">
        <v>105</v>
      </c>
      <c r="AL372" s="3" t="s">
        <v>105</v>
      </c>
      <c r="AM372" s="172" t="s">
        <v>105</v>
      </c>
      <c r="AN372" s="154">
        <v>0</v>
      </c>
      <c r="AO372" s="3" t="s">
        <v>105</v>
      </c>
      <c r="AP372" s="154">
        <v>0</v>
      </c>
      <c r="AQ372" s="172" t="s">
        <v>105</v>
      </c>
      <c r="AR372" s="154">
        <v>0</v>
      </c>
      <c r="AS372" s="172" t="s">
        <v>105</v>
      </c>
      <c r="AT372" s="154">
        <v>0</v>
      </c>
      <c r="AU372" s="3" t="s">
        <v>105</v>
      </c>
      <c r="AV372" s="154">
        <v>0</v>
      </c>
      <c r="AW372" s="3" t="s">
        <v>105</v>
      </c>
      <c r="AX372" s="3">
        <v>0</v>
      </c>
      <c r="AY372" s="172" t="s">
        <v>105</v>
      </c>
      <c r="AZ372" s="3">
        <f t="shared" si="33"/>
        <v>0</v>
      </c>
      <c r="BA372" s="159">
        <f t="shared" si="34"/>
        <v>59849018</v>
      </c>
      <c r="BB372" s="171">
        <f t="shared" si="36"/>
        <v>0</v>
      </c>
      <c r="BC372" s="171">
        <v>0</v>
      </c>
      <c r="BD372" s="171">
        <v>0</v>
      </c>
      <c r="BE372" s="171">
        <v>0</v>
      </c>
      <c r="BF372" s="171">
        <v>0</v>
      </c>
      <c r="BG372" s="172">
        <v>44926</v>
      </c>
      <c r="BH372" s="172">
        <v>44926</v>
      </c>
      <c r="BI372" s="174">
        <f t="shared" ca="1" si="35"/>
        <v>-1203</v>
      </c>
      <c r="BJ372" s="3" t="s">
        <v>281</v>
      </c>
      <c r="BK372" s="172" t="s">
        <v>105</v>
      </c>
      <c r="BL372" s="3" t="s">
        <v>282</v>
      </c>
      <c r="BM372" s="3" t="s">
        <v>298</v>
      </c>
      <c r="BN372" s="3" t="s">
        <v>3562</v>
      </c>
      <c r="BO372" s="3">
        <v>0</v>
      </c>
      <c r="BP372" s="3" t="s">
        <v>394</v>
      </c>
      <c r="BQ372" s="172">
        <v>44586</v>
      </c>
      <c r="BR372" s="3" t="s">
        <v>3072</v>
      </c>
      <c r="BS372" s="3">
        <v>2022</v>
      </c>
      <c r="BT372" s="3" t="s">
        <v>286</v>
      </c>
      <c r="BU372" s="3" t="s">
        <v>86</v>
      </c>
      <c r="BV372" s="3" t="s">
        <v>40</v>
      </c>
      <c r="BW372" s="3" t="s">
        <v>93</v>
      </c>
      <c r="BX372" s="3" t="s">
        <v>105</v>
      </c>
      <c r="BY372" s="3" t="s">
        <v>671</v>
      </c>
      <c r="BZ372" s="3" t="s">
        <v>105</v>
      </c>
      <c r="CA372" s="3" t="s">
        <v>288</v>
      </c>
      <c r="CB372" s="3" t="s">
        <v>289</v>
      </c>
      <c r="CC372" s="151" t="s">
        <v>3563</v>
      </c>
      <c r="CD372" s="1"/>
      <c r="CE372" s="1"/>
      <c r="CF372" s="171" t="s">
        <v>1340</v>
      </c>
      <c r="CG372" s="171" t="s">
        <v>1341</v>
      </c>
      <c r="CH372" s="171" t="s">
        <v>167</v>
      </c>
      <c r="CI372" s="171" t="s">
        <v>477</v>
      </c>
    </row>
    <row r="373" spans="1:87" ht="126" hidden="1" x14ac:dyDescent="0.25">
      <c r="A373" s="3" t="s">
        <v>3564</v>
      </c>
      <c r="B373" s="175">
        <v>406</v>
      </c>
      <c r="C373" s="170" t="str">
        <f t="shared" si="37"/>
        <v>JEP-076-2022</v>
      </c>
      <c r="D373" s="3" t="s">
        <v>3565</v>
      </c>
      <c r="E373" s="3" t="s">
        <v>578</v>
      </c>
      <c r="F373" s="172" t="s">
        <v>274</v>
      </c>
      <c r="G373" s="3" t="s">
        <v>3566</v>
      </c>
      <c r="H373" s="3" t="s">
        <v>29</v>
      </c>
      <c r="I373" s="3" t="s">
        <v>27</v>
      </c>
      <c r="J373" s="165">
        <v>52508358</v>
      </c>
      <c r="K373" s="3">
        <v>2</v>
      </c>
      <c r="L373" s="3" t="s">
        <v>9</v>
      </c>
      <c r="M373" s="3" t="s">
        <v>105</v>
      </c>
      <c r="N373" s="3" t="s">
        <v>3567</v>
      </c>
      <c r="O373" s="171" t="s">
        <v>14</v>
      </c>
      <c r="P373" s="3" t="s">
        <v>277</v>
      </c>
      <c r="Q373" s="3" t="s">
        <v>167</v>
      </c>
      <c r="R373" s="171" t="s">
        <v>779</v>
      </c>
      <c r="S373" s="171" t="s">
        <v>1355</v>
      </c>
      <c r="T373" s="171" t="s">
        <v>1356</v>
      </c>
      <c r="U373" s="171" t="s">
        <v>1357</v>
      </c>
      <c r="V373" s="171" t="s">
        <v>105</v>
      </c>
      <c r="W373" s="171" t="s">
        <v>105</v>
      </c>
      <c r="X373" s="171" t="s">
        <v>105</v>
      </c>
      <c r="Y373" s="171" t="s">
        <v>280</v>
      </c>
      <c r="Z373" s="115">
        <v>98606325</v>
      </c>
      <c r="AA373" s="171" t="s">
        <v>105</v>
      </c>
      <c r="AB373" s="171" t="s">
        <v>105</v>
      </c>
      <c r="AC373" s="153">
        <v>8240084</v>
      </c>
      <c r="AD373" s="153" t="s">
        <v>105</v>
      </c>
      <c r="AE373" s="175">
        <v>27722</v>
      </c>
      <c r="AF373" s="175">
        <v>31522</v>
      </c>
      <c r="AG373" s="175">
        <v>2018011001091</v>
      </c>
      <c r="AH373" s="172">
        <v>44574</v>
      </c>
      <c r="AI373" s="172">
        <v>44578</v>
      </c>
      <c r="AJ373" s="3" t="s">
        <v>105</v>
      </c>
      <c r="AK373" s="173" t="s">
        <v>105</v>
      </c>
      <c r="AL373" s="3" t="s">
        <v>105</v>
      </c>
      <c r="AM373" s="172" t="s">
        <v>105</v>
      </c>
      <c r="AN373" s="154">
        <v>0</v>
      </c>
      <c r="AO373" s="3" t="s">
        <v>105</v>
      </c>
      <c r="AP373" s="154">
        <v>0</v>
      </c>
      <c r="AQ373" s="172" t="s">
        <v>105</v>
      </c>
      <c r="AR373" s="154">
        <v>0</v>
      </c>
      <c r="AS373" s="3" t="s">
        <v>105</v>
      </c>
      <c r="AT373" s="154">
        <v>0</v>
      </c>
      <c r="AU373" s="3" t="s">
        <v>105</v>
      </c>
      <c r="AV373" s="154">
        <v>0</v>
      </c>
      <c r="AW373" s="3" t="s">
        <v>105</v>
      </c>
      <c r="AX373" s="3">
        <v>0</v>
      </c>
      <c r="AY373" s="172" t="s">
        <v>105</v>
      </c>
      <c r="AZ373" s="3">
        <f t="shared" si="33"/>
        <v>0</v>
      </c>
      <c r="BA373" s="159">
        <f t="shared" si="34"/>
        <v>98606325</v>
      </c>
      <c r="BB373" s="171">
        <f t="shared" si="36"/>
        <v>0</v>
      </c>
      <c r="BC373" s="171">
        <v>0</v>
      </c>
      <c r="BD373" s="171">
        <v>0</v>
      </c>
      <c r="BE373" s="171">
        <v>0</v>
      </c>
      <c r="BF373" s="171">
        <v>0</v>
      </c>
      <c r="BG373" s="172">
        <v>44926</v>
      </c>
      <c r="BH373" s="172">
        <v>44926</v>
      </c>
      <c r="BI373" s="174">
        <f t="shared" ca="1" si="35"/>
        <v>-1203</v>
      </c>
      <c r="BJ373" s="3" t="s">
        <v>281</v>
      </c>
      <c r="BK373" s="172" t="s">
        <v>105</v>
      </c>
      <c r="BL373" s="3" t="s">
        <v>2801</v>
      </c>
      <c r="BM373" s="3" t="s">
        <v>92</v>
      </c>
      <c r="BN373" s="3" t="s">
        <v>3568</v>
      </c>
      <c r="BO373" s="3">
        <v>0</v>
      </c>
      <c r="BP373" s="3" t="s">
        <v>284</v>
      </c>
      <c r="BQ373" s="172">
        <v>44575</v>
      </c>
      <c r="BR373" s="3" t="s">
        <v>1083</v>
      </c>
      <c r="BS373" s="3">
        <v>2022</v>
      </c>
      <c r="BT373" s="151" t="s">
        <v>3569</v>
      </c>
      <c r="BU373" s="3" t="s">
        <v>105</v>
      </c>
      <c r="BV373" s="3" t="s">
        <v>40</v>
      </c>
      <c r="BW373" s="3" t="s">
        <v>93</v>
      </c>
      <c r="BX373" s="3" t="s">
        <v>105</v>
      </c>
      <c r="BY373" s="3" t="s">
        <v>903</v>
      </c>
      <c r="BZ373" s="3" t="s">
        <v>3570</v>
      </c>
      <c r="CA373" s="3" t="s">
        <v>303</v>
      </c>
      <c r="CB373" s="3" t="s">
        <v>289</v>
      </c>
      <c r="CC373" s="203" t="s">
        <v>3571</v>
      </c>
      <c r="CD373" s="1"/>
      <c r="CE373" s="1"/>
      <c r="CF373" s="171" t="s">
        <v>1340</v>
      </c>
      <c r="CG373" s="171" t="s">
        <v>1341</v>
      </c>
      <c r="CH373" s="171" t="s">
        <v>167</v>
      </c>
      <c r="CI373" s="171" t="s">
        <v>477</v>
      </c>
    </row>
    <row r="374" spans="1:87" ht="90" x14ac:dyDescent="0.25">
      <c r="A374" s="3" t="s">
        <v>3572</v>
      </c>
      <c r="B374" s="175">
        <v>407</v>
      </c>
      <c r="C374" s="170" t="str">
        <f t="shared" si="37"/>
        <v>JEP-484-2022</v>
      </c>
      <c r="D374" s="3" t="s">
        <v>3573</v>
      </c>
      <c r="E374" s="3" t="s">
        <v>559</v>
      </c>
      <c r="F374" s="172">
        <v>44755</v>
      </c>
      <c r="G374" s="3" t="s">
        <v>3574</v>
      </c>
      <c r="H374" s="3" t="s">
        <v>29</v>
      </c>
      <c r="I374" s="3" t="s">
        <v>27</v>
      </c>
      <c r="J374" s="165">
        <v>19264412</v>
      </c>
      <c r="K374" s="3">
        <v>3</v>
      </c>
      <c r="L374" s="3" t="s">
        <v>9</v>
      </c>
      <c r="M374" s="3" t="s">
        <v>474</v>
      </c>
      <c r="N374" s="3" t="s">
        <v>2841</v>
      </c>
      <c r="O374" s="171" t="s">
        <v>14</v>
      </c>
      <c r="P374" s="3" t="s">
        <v>277</v>
      </c>
      <c r="Q374" s="3" t="s">
        <v>167</v>
      </c>
      <c r="R374" s="171" t="s">
        <v>779</v>
      </c>
      <c r="S374" s="171" t="s">
        <v>1355</v>
      </c>
      <c r="T374" s="171" t="s">
        <v>1356</v>
      </c>
      <c r="U374" s="171" t="s">
        <v>1357</v>
      </c>
      <c r="V374" s="171" t="s">
        <v>105</v>
      </c>
      <c r="W374" s="171" t="s">
        <v>105</v>
      </c>
      <c r="X374" s="171" t="s">
        <v>105</v>
      </c>
      <c r="Y374" s="171" t="s">
        <v>280</v>
      </c>
      <c r="Z374" s="115">
        <v>36140715</v>
      </c>
      <c r="AA374" s="171" t="s">
        <v>105</v>
      </c>
      <c r="AB374" s="171" t="s">
        <v>105</v>
      </c>
      <c r="AC374" s="153">
        <v>7228143</v>
      </c>
      <c r="AD374" s="153" t="s">
        <v>105</v>
      </c>
      <c r="AE374" s="175">
        <v>76822</v>
      </c>
      <c r="AF374" s="175">
        <v>322822</v>
      </c>
      <c r="AG374" s="175">
        <v>2018011001091</v>
      </c>
      <c r="AH374" s="172">
        <v>44756</v>
      </c>
      <c r="AI374" s="172">
        <v>44761</v>
      </c>
      <c r="AJ374" s="3" t="s">
        <v>105</v>
      </c>
      <c r="AK374" s="3" t="s">
        <v>105</v>
      </c>
      <c r="AL374" s="3" t="s">
        <v>105</v>
      </c>
      <c r="AM374" s="172" t="s">
        <v>105</v>
      </c>
      <c r="AN374" s="154">
        <v>0</v>
      </c>
      <c r="AO374" s="3" t="s">
        <v>105</v>
      </c>
      <c r="AP374" s="154">
        <v>0</v>
      </c>
      <c r="AQ374" s="3" t="s">
        <v>105</v>
      </c>
      <c r="AR374" s="154">
        <v>0</v>
      </c>
      <c r="AS374" s="172" t="s">
        <v>105</v>
      </c>
      <c r="AT374" s="154">
        <v>0</v>
      </c>
      <c r="AU374" s="3" t="s">
        <v>105</v>
      </c>
      <c r="AV374" s="154">
        <v>0</v>
      </c>
      <c r="AW374" s="3" t="s">
        <v>105</v>
      </c>
      <c r="AX374" s="3">
        <v>0</v>
      </c>
      <c r="AY374" s="172" t="s">
        <v>105</v>
      </c>
      <c r="AZ374" s="3">
        <f t="shared" si="33"/>
        <v>0</v>
      </c>
      <c r="BA374" s="159">
        <f t="shared" si="34"/>
        <v>36140715</v>
      </c>
      <c r="BB374" s="171">
        <f t="shared" si="36"/>
        <v>0</v>
      </c>
      <c r="BC374" s="171">
        <v>0</v>
      </c>
      <c r="BD374" s="171">
        <v>0</v>
      </c>
      <c r="BE374" s="171">
        <v>0</v>
      </c>
      <c r="BF374" s="171">
        <v>0</v>
      </c>
      <c r="BG374" s="172">
        <v>44895</v>
      </c>
      <c r="BH374" s="172">
        <v>44895</v>
      </c>
      <c r="BI374" s="174">
        <f t="shared" ca="1" si="35"/>
        <v>-1234</v>
      </c>
      <c r="BJ374" s="3" t="s">
        <v>414</v>
      </c>
      <c r="BK374" s="172" t="s">
        <v>105</v>
      </c>
      <c r="BL374" s="3" t="s">
        <v>282</v>
      </c>
      <c r="BM374" s="3" t="s">
        <v>92</v>
      </c>
      <c r="BN374" s="3" t="s">
        <v>3575</v>
      </c>
      <c r="BO374" s="3">
        <v>0</v>
      </c>
      <c r="BP374" s="3" t="s">
        <v>416</v>
      </c>
      <c r="BQ374" s="172">
        <v>44760</v>
      </c>
      <c r="BR374" s="3" t="s">
        <v>3576</v>
      </c>
      <c r="BS374" s="3">
        <v>2022</v>
      </c>
      <c r="BT374" s="3" t="s">
        <v>286</v>
      </c>
      <c r="BU374" s="3" t="s">
        <v>86</v>
      </c>
      <c r="BV374" s="3" t="s">
        <v>40</v>
      </c>
      <c r="BW374" s="3" t="s">
        <v>93</v>
      </c>
      <c r="BX374" s="3" t="s">
        <v>105</v>
      </c>
      <c r="BY374" s="3" t="s">
        <v>418</v>
      </c>
      <c r="BZ374" s="3" t="s">
        <v>105</v>
      </c>
      <c r="CA374" s="3" t="s">
        <v>288</v>
      </c>
      <c r="CB374" s="151" t="s">
        <v>3577</v>
      </c>
      <c r="CC374" s="151" t="s">
        <v>3578</v>
      </c>
      <c r="CD374" s="1"/>
      <c r="CE374" s="1"/>
      <c r="CF374" s="171" t="s">
        <v>1340</v>
      </c>
      <c r="CG374" s="171" t="s">
        <v>1341</v>
      </c>
      <c r="CH374" s="171" t="s">
        <v>167</v>
      </c>
      <c r="CI374" s="171" t="s">
        <v>477</v>
      </c>
    </row>
    <row r="375" spans="1:87" ht="396" hidden="1" x14ac:dyDescent="0.25">
      <c r="A375" s="3" t="s">
        <v>3579</v>
      </c>
      <c r="B375" s="175">
        <v>408</v>
      </c>
      <c r="C375" s="170" t="str">
        <f t="shared" si="37"/>
        <v>JEP-026-2022</v>
      </c>
      <c r="D375" s="3" t="s">
        <v>3580</v>
      </c>
      <c r="E375" s="3" t="s">
        <v>559</v>
      </c>
      <c r="F375" s="172" t="s">
        <v>274</v>
      </c>
      <c r="G375" s="3" t="s">
        <v>3581</v>
      </c>
      <c r="H375" s="3" t="s">
        <v>29</v>
      </c>
      <c r="I375" s="3" t="s">
        <v>27</v>
      </c>
      <c r="J375" s="165">
        <v>79384403</v>
      </c>
      <c r="K375" s="3">
        <v>1</v>
      </c>
      <c r="L375" s="3" t="s">
        <v>9</v>
      </c>
      <c r="M375" s="3" t="s">
        <v>105</v>
      </c>
      <c r="N375" s="3" t="s">
        <v>3226</v>
      </c>
      <c r="O375" s="171" t="s">
        <v>12</v>
      </c>
      <c r="P375" s="3" t="s">
        <v>277</v>
      </c>
      <c r="Q375" s="3" t="s">
        <v>167</v>
      </c>
      <c r="R375" s="171" t="s">
        <v>779</v>
      </c>
      <c r="S375" s="171" t="s">
        <v>1355</v>
      </c>
      <c r="T375" s="171" t="s">
        <v>1356</v>
      </c>
      <c r="U375" s="171" t="s">
        <v>1357</v>
      </c>
      <c r="V375" s="171" t="s">
        <v>105</v>
      </c>
      <c r="W375" s="171" t="s">
        <v>105</v>
      </c>
      <c r="X375" s="171" t="s">
        <v>105</v>
      </c>
      <c r="Y375" s="171" t="s">
        <v>280</v>
      </c>
      <c r="Z375" s="115">
        <v>86496775</v>
      </c>
      <c r="AA375" s="171" t="s">
        <v>105</v>
      </c>
      <c r="AB375" s="171" t="s">
        <v>105</v>
      </c>
      <c r="AC375" s="153" t="s">
        <v>1495</v>
      </c>
      <c r="AD375" s="153" t="s">
        <v>105</v>
      </c>
      <c r="AE375" s="175">
        <v>26222</v>
      </c>
      <c r="AF375" s="175">
        <v>26522</v>
      </c>
      <c r="AG375" s="175">
        <v>2018011001091</v>
      </c>
      <c r="AH375" s="172">
        <v>44569</v>
      </c>
      <c r="AI375" s="172">
        <v>44574</v>
      </c>
      <c r="AJ375" s="3" t="s">
        <v>3582</v>
      </c>
      <c r="AK375" s="175">
        <v>1018428673</v>
      </c>
      <c r="AL375" s="3">
        <v>1</v>
      </c>
      <c r="AM375" s="172">
        <v>44844</v>
      </c>
      <c r="AN375" s="154">
        <v>0</v>
      </c>
      <c r="AO375" s="3" t="s">
        <v>105</v>
      </c>
      <c r="AP375" s="154">
        <v>0</v>
      </c>
      <c r="AQ375" s="172" t="s">
        <v>105</v>
      </c>
      <c r="AR375" s="154">
        <v>0</v>
      </c>
      <c r="AS375" s="3" t="s">
        <v>105</v>
      </c>
      <c r="AT375" s="154">
        <v>0</v>
      </c>
      <c r="AU375" s="3" t="s">
        <v>105</v>
      </c>
      <c r="AV375" s="154">
        <v>0</v>
      </c>
      <c r="AW375" s="3" t="s">
        <v>105</v>
      </c>
      <c r="AX375" s="3">
        <v>0</v>
      </c>
      <c r="AY375" s="172" t="s">
        <v>105</v>
      </c>
      <c r="AZ375" s="3">
        <f t="shared" si="33"/>
        <v>0</v>
      </c>
      <c r="BA375" s="159">
        <f t="shared" si="34"/>
        <v>86496775</v>
      </c>
      <c r="BB375" s="171">
        <f t="shared" si="36"/>
        <v>0</v>
      </c>
      <c r="BC375" s="171">
        <v>0</v>
      </c>
      <c r="BD375" s="171">
        <v>0</v>
      </c>
      <c r="BE375" s="171">
        <v>0</v>
      </c>
      <c r="BF375" s="171">
        <v>0</v>
      </c>
      <c r="BG375" s="172">
        <v>44926</v>
      </c>
      <c r="BH375" s="172">
        <v>44926</v>
      </c>
      <c r="BI375" s="174">
        <f t="shared" ca="1" si="35"/>
        <v>-1203</v>
      </c>
      <c r="BJ375" s="3" t="s">
        <v>281</v>
      </c>
      <c r="BK375" s="172" t="s">
        <v>105</v>
      </c>
      <c r="BL375" s="3" t="s">
        <v>282</v>
      </c>
      <c r="BM375" s="3" t="s">
        <v>92</v>
      </c>
      <c r="BN375" s="3" t="s">
        <v>3583</v>
      </c>
      <c r="BO375" s="3" t="s">
        <v>339</v>
      </c>
      <c r="BP375" s="3" t="s">
        <v>1271</v>
      </c>
      <c r="BQ375" s="172" t="s">
        <v>3584</v>
      </c>
      <c r="BR375" s="3" t="s">
        <v>3585</v>
      </c>
      <c r="BS375" s="172" t="s">
        <v>3586</v>
      </c>
      <c r="BT375" s="151" t="s">
        <v>3587</v>
      </c>
      <c r="BU375" s="3" t="s">
        <v>3588</v>
      </c>
      <c r="BV375" s="3" t="s">
        <v>40</v>
      </c>
      <c r="BW375" s="3" t="s">
        <v>69</v>
      </c>
      <c r="BX375" s="3" t="s">
        <v>105</v>
      </c>
      <c r="BY375" s="3" t="s">
        <v>418</v>
      </c>
      <c r="BZ375" s="3" t="s">
        <v>105</v>
      </c>
      <c r="CA375" s="3" t="s">
        <v>288</v>
      </c>
      <c r="CB375" s="151" t="s">
        <v>3589</v>
      </c>
      <c r="CC375" s="204" t="s">
        <v>3590</v>
      </c>
      <c r="CD375" s="1"/>
      <c r="CE375" s="1"/>
      <c r="CF375" s="171" t="s">
        <v>1340</v>
      </c>
      <c r="CG375" s="171" t="s">
        <v>1341</v>
      </c>
      <c r="CH375" s="171" t="s">
        <v>167</v>
      </c>
      <c r="CI375" s="171" t="s">
        <v>477</v>
      </c>
    </row>
    <row r="376" spans="1:87" ht="90" x14ac:dyDescent="0.25">
      <c r="A376" s="3" t="s">
        <v>3591</v>
      </c>
      <c r="B376" s="175">
        <v>409</v>
      </c>
      <c r="C376" s="170" t="str">
        <f t="shared" si="37"/>
        <v>JEP-485-2022</v>
      </c>
      <c r="D376" s="3" t="s">
        <v>3592</v>
      </c>
      <c r="E376" s="3" t="s">
        <v>559</v>
      </c>
      <c r="F376" s="172">
        <v>44755</v>
      </c>
      <c r="G376" s="3" t="s">
        <v>3593</v>
      </c>
      <c r="H376" s="3" t="s">
        <v>29</v>
      </c>
      <c r="I376" s="3" t="s">
        <v>27</v>
      </c>
      <c r="J376" s="165">
        <v>79750564</v>
      </c>
      <c r="K376" s="3">
        <v>7</v>
      </c>
      <c r="L376" s="3" t="s">
        <v>9</v>
      </c>
      <c r="M376" s="3" t="s">
        <v>474</v>
      </c>
      <c r="N376" s="3" t="s">
        <v>2841</v>
      </c>
      <c r="O376" s="171" t="s">
        <v>14</v>
      </c>
      <c r="P376" s="3" t="s">
        <v>277</v>
      </c>
      <c r="Q376" s="3" t="s">
        <v>167</v>
      </c>
      <c r="R376" s="171" t="s">
        <v>779</v>
      </c>
      <c r="S376" s="171" t="s">
        <v>1355</v>
      </c>
      <c r="T376" s="171" t="s">
        <v>3594</v>
      </c>
      <c r="U376" s="171" t="s">
        <v>1357</v>
      </c>
      <c r="V376" s="171" t="s">
        <v>105</v>
      </c>
      <c r="W376" s="171" t="s">
        <v>105</v>
      </c>
      <c r="X376" s="171" t="s">
        <v>105</v>
      </c>
      <c r="Y376" s="171" t="s">
        <v>280</v>
      </c>
      <c r="Z376" s="115">
        <v>36140715</v>
      </c>
      <c r="AA376" s="171" t="s">
        <v>105</v>
      </c>
      <c r="AB376" s="171" t="s">
        <v>105</v>
      </c>
      <c r="AC376" s="153">
        <v>3252663</v>
      </c>
      <c r="AD376" s="153" t="s">
        <v>105</v>
      </c>
      <c r="AE376" s="175">
        <v>77022</v>
      </c>
      <c r="AF376" s="175">
        <v>312322</v>
      </c>
      <c r="AG376" s="175">
        <v>2018011001091</v>
      </c>
      <c r="AH376" s="172">
        <v>44757</v>
      </c>
      <c r="AI376" s="172">
        <v>44754</v>
      </c>
      <c r="AJ376" s="3" t="s">
        <v>105</v>
      </c>
      <c r="AK376" s="3" t="s">
        <v>105</v>
      </c>
      <c r="AL376" s="3" t="s">
        <v>105</v>
      </c>
      <c r="AM376" s="172" t="s">
        <v>105</v>
      </c>
      <c r="AN376" s="154">
        <v>0</v>
      </c>
      <c r="AO376" s="3" t="s">
        <v>105</v>
      </c>
      <c r="AP376" s="154">
        <v>0</v>
      </c>
      <c r="AQ376" s="3" t="s">
        <v>105</v>
      </c>
      <c r="AR376" s="154">
        <v>0</v>
      </c>
      <c r="AS376" s="172" t="s">
        <v>105</v>
      </c>
      <c r="AT376" s="154">
        <v>0</v>
      </c>
      <c r="AU376" s="3" t="s">
        <v>105</v>
      </c>
      <c r="AV376" s="154">
        <v>0</v>
      </c>
      <c r="AW376" s="3" t="s">
        <v>105</v>
      </c>
      <c r="AX376" s="3">
        <v>0</v>
      </c>
      <c r="AY376" s="172" t="s">
        <v>105</v>
      </c>
      <c r="AZ376" s="3">
        <f t="shared" si="33"/>
        <v>0</v>
      </c>
      <c r="BA376" s="159">
        <f t="shared" si="34"/>
        <v>36140715</v>
      </c>
      <c r="BB376" s="171">
        <f t="shared" si="36"/>
        <v>0</v>
      </c>
      <c r="BC376" s="171">
        <v>0</v>
      </c>
      <c r="BD376" s="171">
        <v>0</v>
      </c>
      <c r="BE376" s="171">
        <v>0</v>
      </c>
      <c r="BF376" s="171">
        <v>0</v>
      </c>
      <c r="BG376" s="172">
        <v>44895</v>
      </c>
      <c r="BH376" s="172">
        <v>44895</v>
      </c>
      <c r="BI376" s="174">
        <f t="shared" ca="1" si="35"/>
        <v>-1234</v>
      </c>
      <c r="BJ376" s="3" t="s">
        <v>414</v>
      </c>
      <c r="BK376" s="172" t="s">
        <v>105</v>
      </c>
      <c r="BL376" s="3" t="s">
        <v>282</v>
      </c>
      <c r="BM376" s="3" t="s">
        <v>92</v>
      </c>
      <c r="BN376" s="3" t="s">
        <v>3595</v>
      </c>
      <c r="BO376" s="3">
        <v>0</v>
      </c>
      <c r="BP376" s="3" t="s">
        <v>416</v>
      </c>
      <c r="BQ376" s="172">
        <v>44753</v>
      </c>
      <c r="BR376" s="3" t="s">
        <v>2884</v>
      </c>
      <c r="BS376" s="3">
        <v>2022</v>
      </c>
      <c r="BT376" s="3" t="s">
        <v>286</v>
      </c>
      <c r="BU376" s="3" t="s">
        <v>86</v>
      </c>
      <c r="BV376" s="3" t="s">
        <v>40</v>
      </c>
      <c r="BW376" s="3" t="s">
        <v>93</v>
      </c>
      <c r="BX376" s="3" t="s">
        <v>105</v>
      </c>
      <c r="BY376" s="3" t="s">
        <v>418</v>
      </c>
      <c r="BZ376" s="3" t="s">
        <v>105</v>
      </c>
      <c r="CA376" s="3" t="s">
        <v>288</v>
      </c>
      <c r="CB376" s="151" t="s">
        <v>3596</v>
      </c>
      <c r="CC376" s="151" t="s">
        <v>3597</v>
      </c>
      <c r="CD376" s="1"/>
      <c r="CE376" s="1"/>
      <c r="CF376" s="171" t="s">
        <v>1340</v>
      </c>
      <c r="CG376" s="171" t="s">
        <v>1341</v>
      </c>
      <c r="CH376" s="171" t="s">
        <v>167</v>
      </c>
      <c r="CI376" s="171" t="s">
        <v>477</v>
      </c>
    </row>
    <row r="377" spans="1:87" ht="90" x14ac:dyDescent="0.25">
      <c r="A377" s="3" t="s">
        <v>3598</v>
      </c>
      <c r="B377" s="175">
        <v>410</v>
      </c>
      <c r="C377" s="170" t="str">
        <f t="shared" si="37"/>
        <v>JEP-502-2022</v>
      </c>
      <c r="D377" s="3" t="s">
        <v>3599</v>
      </c>
      <c r="E377" s="3" t="s">
        <v>578</v>
      </c>
      <c r="F377" s="172" t="s">
        <v>274</v>
      </c>
      <c r="G377" s="3" t="s">
        <v>3600</v>
      </c>
      <c r="H377" s="3" t="s">
        <v>29</v>
      </c>
      <c r="I377" s="3" t="s">
        <v>27</v>
      </c>
      <c r="J377" s="165">
        <v>1010201777</v>
      </c>
      <c r="K377" s="3">
        <v>4</v>
      </c>
      <c r="L377" s="3" t="s">
        <v>9</v>
      </c>
      <c r="M377" s="3" t="s">
        <v>474</v>
      </c>
      <c r="N377" s="3" t="s">
        <v>3601</v>
      </c>
      <c r="O377" s="171" t="s">
        <v>14</v>
      </c>
      <c r="P377" s="3" t="s">
        <v>277</v>
      </c>
      <c r="Q377" s="3" t="s">
        <v>167</v>
      </c>
      <c r="R377" s="171" t="s">
        <v>779</v>
      </c>
      <c r="S377" s="171" t="s">
        <v>1355</v>
      </c>
      <c r="T377" s="171" t="s">
        <v>1356</v>
      </c>
      <c r="U377" s="171" t="s">
        <v>1357</v>
      </c>
      <c r="V377" s="171" t="s">
        <v>105</v>
      </c>
      <c r="W377" s="171" t="s">
        <v>105</v>
      </c>
      <c r="X377" s="171" t="s">
        <v>105</v>
      </c>
      <c r="Y377" s="171" t="s">
        <v>280</v>
      </c>
      <c r="Z377" s="115">
        <v>51228600</v>
      </c>
      <c r="AA377" s="171" t="s">
        <v>105</v>
      </c>
      <c r="AB377" s="171" t="s">
        <v>105</v>
      </c>
      <c r="AC377" s="153">
        <v>10245720</v>
      </c>
      <c r="AD377" s="153" t="s">
        <v>105</v>
      </c>
      <c r="AE377" s="175">
        <v>77322</v>
      </c>
      <c r="AF377" s="175">
        <v>297922</v>
      </c>
      <c r="AG377" s="175">
        <v>2018011001091</v>
      </c>
      <c r="AH377" s="172">
        <v>44744</v>
      </c>
      <c r="AI377" s="172">
        <v>44747</v>
      </c>
      <c r="AJ377" s="3" t="s">
        <v>105</v>
      </c>
      <c r="AK377" s="3" t="s">
        <v>105</v>
      </c>
      <c r="AL377" s="3" t="s">
        <v>105</v>
      </c>
      <c r="AM377" s="172" t="s">
        <v>105</v>
      </c>
      <c r="AN377" s="154">
        <v>0</v>
      </c>
      <c r="AO377" s="3" t="s">
        <v>105</v>
      </c>
      <c r="AP377" s="154">
        <v>0</v>
      </c>
      <c r="AQ377" s="3" t="s">
        <v>105</v>
      </c>
      <c r="AR377" s="154">
        <v>0</v>
      </c>
      <c r="AS377" s="172" t="s">
        <v>105</v>
      </c>
      <c r="AT377" s="154">
        <v>0</v>
      </c>
      <c r="AU377" s="3" t="s">
        <v>105</v>
      </c>
      <c r="AV377" s="154">
        <v>0</v>
      </c>
      <c r="AW377" s="3" t="s">
        <v>105</v>
      </c>
      <c r="AX377" s="3">
        <v>0</v>
      </c>
      <c r="AY377" s="172" t="s">
        <v>105</v>
      </c>
      <c r="AZ377" s="3">
        <f t="shared" si="33"/>
        <v>0</v>
      </c>
      <c r="BA377" s="159">
        <f t="shared" si="34"/>
        <v>51228600</v>
      </c>
      <c r="BB377" s="171">
        <f t="shared" si="36"/>
        <v>0</v>
      </c>
      <c r="BC377" s="171">
        <v>0</v>
      </c>
      <c r="BD377" s="171">
        <v>0</v>
      </c>
      <c r="BE377" s="171">
        <v>0</v>
      </c>
      <c r="BF377" s="171">
        <v>0</v>
      </c>
      <c r="BG377" s="172">
        <v>44895</v>
      </c>
      <c r="BH377" s="172">
        <v>44895</v>
      </c>
      <c r="BI377" s="174">
        <f t="shared" ca="1" si="35"/>
        <v>-1234</v>
      </c>
      <c r="BJ377" s="3" t="s">
        <v>414</v>
      </c>
      <c r="BK377" s="172" t="s">
        <v>105</v>
      </c>
      <c r="BL377" s="3" t="s">
        <v>282</v>
      </c>
      <c r="BM377" s="3" t="s">
        <v>92</v>
      </c>
      <c r="BN377" s="3" t="s">
        <v>3602</v>
      </c>
      <c r="BO377" s="3">
        <v>0</v>
      </c>
      <c r="BP377" s="3" t="s">
        <v>416</v>
      </c>
      <c r="BQ377" s="172">
        <v>44747</v>
      </c>
      <c r="BR377" s="3" t="s">
        <v>3603</v>
      </c>
      <c r="BS377" s="3">
        <v>2022</v>
      </c>
      <c r="BT377" s="3" t="s">
        <v>286</v>
      </c>
      <c r="BU377" s="3" t="s">
        <v>86</v>
      </c>
      <c r="BV377" s="3" t="s">
        <v>40</v>
      </c>
      <c r="BW377" s="3" t="s">
        <v>93</v>
      </c>
      <c r="BX377" s="3" t="s">
        <v>105</v>
      </c>
      <c r="BY377" s="3" t="s">
        <v>418</v>
      </c>
      <c r="BZ377" s="3" t="s">
        <v>105</v>
      </c>
      <c r="CA377" s="3" t="s">
        <v>288</v>
      </c>
      <c r="CB377" s="151" t="s">
        <v>3604</v>
      </c>
      <c r="CC377" s="151" t="s">
        <v>3605</v>
      </c>
      <c r="CD377" s="1"/>
      <c r="CE377" s="1"/>
      <c r="CF377" s="171" t="s">
        <v>1340</v>
      </c>
      <c r="CG377" s="171" t="s">
        <v>1341</v>
      </c>
      <c r="CH377" s="171" t="s">
        <v>167</v>
      </c>
      <c r="CI377" s="171" t="s">
        <v>477</v>
      </c>
    </row>
    <row r="378" spans="1:87" ht="396" hidden="1" x14ac:dyDescent="0.25">
      <c r="A378" s="3" t="s">
        <v>3606</v>
      </c>
      <c r="B378" s="175">
        <v>411</v>
      </c>
      <c r="C378" s="170" t="str">
        <f t="shared" si="37"/>
        <v>JEP-028-2022</v>
      </c>
      <c r="D378" s="3" t="s">
        <v>3607</v>
      </c>
      <c r="E378" s="3" t="s">
        <v>559</v>
      </c>
      <c r="F378" s="172" t="s">
        <v>274</v>
      </c>
      <c r="G378" s="3" t="s">
        <v>3608</v>
      </c>
      <c r="H378" s="3" t="s">
        <v>29</v>
      </c>
      <c r="I378" s="3" t="s">
        <v>27</v>
      </c>
      <c r="J378" s="165">
        <v>36069884</v>
      </c>
      <c r="K378" s="3">
        <v>2</v>
      </c>
      <c r="L378" s="3" t="s">
        <v>9</v>
      </c>
      <c r="M378" s="3" t="s">
        <v>105</v>
      </c>
      <c r="N378" s="3" t="s">
        <v>3609</v>
      </c>
      <c r="O378" s="171" t="s">
        <v>14</v>
      </c>
      <c r="P378" s="3" t="s">
        <v>277</v>
      </c>
      <c r="Q378" s="3" t="s">
        <v>167</v>
      </c>
      <c r="R378" s="171" t="s">
        <v>779</v>
      </c>
      <c r="S378" s="171" t="s">
        <v>1355</v>
      </c>
      <c r="T378" s="171" t="s">
        <v>1356</v>
      </c>
      <c r="U378" s="171" t="s">
        <v>1357</v>
      </c>
      <c r="V378" s="171" t="s">
        <v>105</v>
      </c>
      <c r="W378" s="171" t="s">
        <v>105</v>
      </c>
      <c r="X378" s="171" t="s">
        <v>105</v>
      </c>
      <c r="Y378" s="171" t="s">
        <v>280</v>
      </c>
      <c r="Z378" s="115">
        <v>126285302</v>
      </c>
      <c r="AA378" s="171" t="s">
        <v>105</v>
      </c>
      <c r="AB378" s="171" t="s">
        <v>105</v>
      </c>
      <c r="AC378" s="153" t="s">
        <v>1414</v>
      </c>
      <c r="AD378" s="153" t="s">
        <v>105</v>
      </c>
      <c r="AE378" s="175">
        <v>26322</v>
      </c>
      <c r="AF378" s="175">
        <v>26622</v>
      </c>
      <c r="AG378" s="175">
        <v>2018011001091</v>
      </c>
      <c r="AH378" s="172">
        <v>44569</v>
      </c>
      <c r="AI378" s="172">
        <v>44573</v>
      </c>
      <c r="AJ378" s="3" t="s">
        <v>105</v>
      </c>
      <c r="AK378" s="3" t="s">
        <v>105</v>
      </c>
      <c r="AL378" s="3" t="s">
        <v>105</v>
      </c>
      <c r="AM378" s="172" t="s">
        <v>105</v>
      </c>
      <c r="AN378" s="154">
        <v>0</v>
      </c>
      <c r="AO378" s="3" t="s">
        <v>105</v>
      </c>
      <c r="AP378" s="154">
        <v>0</v>
      </c>
      <c r="AQ378" s="172" t="s">
        <v>105</v>
      </c>
      <c r="AR378" s="154">
        <v>0</v>
      </c>
      <c r="AS378" s="3" t="s">
        <v>105</v>
      </c>
      <c r="AT378" s="154">
        <v>0</v>
      </c>
      <c r="AU378" s="3" t="s">
        <v>105</v>
      </c>
      <c r="AV378" s="154">
        <v>0</v>
      </c>
      <c r="AW378" s="3" t="s">
        <v>105</v>
      </c>
      <c r="AX378" s="3">
        <v>0</v>
      </c>
      <c r="AY378" s="172" t="s">
        <v>105</v>
      </c>
      <c r="AZ378" s="3">
        <f t="shared" si="33"/>
        <v>-159</v>
      </c>
      <c r="BA378" s="159">
        <f t="shared" si="34"/>
        <v>126285302</v>
      </c>
      <c r="BB378" s="171">
        <f t="shared" si="36"/>
        <v>0</v>
      </c>
      <c r="BC378" s="171">
        <v>0</v>
      </c>
      <c r="BD378" s="171">
        <v>0</v>
      </c>
      <c r="BE378" s="171">
        <v>0</v>
      </c>
      <c r="BF378" s="171">
        <v>0</v>
      </c>
      <c r="BG378" s="172">
        <v>44926</v>
      </c>
      <c r="BH378" s="172">
        <v>44767</v>
      </c>
      <c r="BI378" s="174">
        <f t="shared" ca="1" si="35"/>
        <v>-1362</v>
      </c>
      <c r="BJ378" s="3" t="s">
        <v>414</v>
      </c>
      <c r="BK378" s="172">
        <v>44767</v>
      </c>
      <c r="BL378" s="3" t="s">
        <v>282</v>
      </c>
      <c r="BM378" s="3" t="s">
        <v>92</v>
      </c>
      <c r="BN378" s="3" t="s">
        <v>3610</v>
      </c>
      <c r="BO378" s="3">
        <v>0</v>
      </c>
      <c r="BP378" s="3" t="s">
        <v>394</v>
      </c>
      <c r="BQ378" s="172">
        <v>44572</v>
      </c>
      <c r="BR378" s="3" t="s">
        <v>1572</v>
      </c>
      <c r="BS378" s="3">
        <v>2022</v>
      </c>
      <c r="BT378" s="151" t="s">
        <v>3611</v>
      </c>
      <c r="BU378" s="3" t="s">
        <v>3612</v>
      </c>
      <c r="BV378" s="3" t="s">
        <v>40</v>
      </c>
      <c r="BW378" s="3" t="s">
        <v>91</v>
      </c>
      <c r="BX378" s="3" t="s">
        <v>105</v>
      </c>
      <c r="BY378" s="3" t="s">
        <v>418</v>
      </c>
      <c r="BZ378" s="3" t="s">
        <v>105</v>
      </c>
      <c r="CA378" s="3" t="s">
        <v>303</v>
      </c>
      <c r="CB378" s="3" t="s">
        <v>274</v>
      </c>
      <c r="CC378" s="204" t="s">
        <v>3613</v>
      </c>
      <c r="CD378" s="1"/>
      <c r="CE378" s="1"/>
      <c r="CF378" s="171" t="s">
        <v>1340</v>
      </c>
      <c r="CG378" s="171" t="s">
        <v>1341</v>
      </c>
      <c r="CH378" s="171" t="s">
        <v>167</v>
      </c>
      <c r="CI378" s="171" t="s">
        <v>477</v>
      </c>
    </row>
    <row r="379" spans="1:87" ht="90" x14ac:dyDescent="0.25">
      <c r="A379" s="3" t="s">
        <v>3614</v>
      </c>
      <c r="B379" s="175">
        <v>412</v>
      </c>
      <c r="C379" s="175" t="str">
        <f t="shared" si="37"/>
        <v>JEP-654-2022</v>
      </c>
      <c r="D379" s="175" t="s">
        <v>3615</v>
      </c>
      <c r="E379" s="3" t="s">
        <v>578</v>
      </c>
      <c r="F379" s="172">
        <v>44774</v>
      </c>
      <c r="G379" s="3" t="s">
        <v>3616</v>
      </c>
      <c r="H379" s="3" t="s">
        <v>29</v>
      </c>
      <c r="I379" s="3" t="s">
        <v>27</v>
      </c>
      <c r="J379" s="165">
        <v>1010209811</v>
      </c>
      <c r="K379" s="3">
        <v>3</v>
      </c>
      <c r="L379" s="3" t="s">
        <v>9</v>
      </c>
      <c r="M379" s="3" t="s">
        <v>474</v>
      </c>
      <c r="N379" s="3" t="s">
        <v>3617</v>
      </c>
      <c r="O379" s="171" t="s">
        <v>14</v>
      </c>
      <c r="P379" s="171" t="s">
        <v>277</v>
      </c>
      <c r="Q379" s="3" t="s">
        <v>167</v>
      </c>
      <c r="R379" s="171" t="s">
        <v>779</v>
      </c>
      <c r="S379" s="98" t="s">
        <v>3618</v>
      </c>
      <c r="T379" s="171" t="s">
        <v>3619</v>
      </c>
      <c r="U379" s="171" t="s">
        <v>3620</v>
      </c>
      <c r="V379" s="171" t="s">
        <v>105</v>
      </c>
      <c r="W379" s="171" t="s">
        <v>105</v>
      </c>
      <c r="X379" s="171" t="s">
        <v>105</v>
      </c>
      <c r="Y379" s="171" t="s">
        <v>3022</v>
      </c>
      <c r="Z379" s="115">
        <v>36140715</v>
      </c>
      <c r="AA379" s="171" t="s">
        <v>105</v>
      </c>
      <c r="AB379" s="171" t="s">
        <v>105</v>
      </c>
      <c r="AC379" s="153">
        <v>7228143</v>
      </c>
      <c r="AD379" s="153" t="s">
        <v>105</v>
      </c>
      <c r="AE379" s="175">
        <v>87722</v>
      </c>
      <c r="AF379" s="175">
        <v>355522</v>
      </c>
      <c r="AG379" s="175" t="s">
        <v>979</v>
      </c>
      <c r="AH379" s="172">
        <v>44777</v>
      </c>
      <c r="AI379" s="172">
        <v>44778</v>
      </c>
      <c r="AJ379" s="3" t="s">
        <v>105</v>
      </c>
      <c r="AK379" s="3" t="s">
        <v>105</v>
      </c>
      <c r="AL379" s="3" t="s">
        <v>105</v>
      </c>
      <c r="AM379" s="172" t="s">
        <v>105</v>
      </c>
      <c r="AN379" s="154">
        <v>0</v>
      </c>
      <c r="AO379" s="3" t="s">
        <v>105</v>
      </c>
      <c r="AP379" s="154">
        <v>0</v>
      </c>
      <c r="AQ379" s="3" t="s">
        <v>105</v>
      </c>
      <c r="AR379" s="154">
        <v>0</v>
      </c>
      <c r="AS379" s="172" t="s">
        <v>105</v>
      </c>
      <c r="AT379" s="154">
        <v>0</v>
      </c>
      <c r="AU379" s="3" t="s">
        <v>105</v>
      </c>
      <c r="AV379" s="154">
        <v>0</v>
      </c>
      <c r="AW379" s="3" t="s">
        <v>105</v>
      </c>
      <c r="AX379" s="3">
        <v>0</v>
      </c>
      <c r="AY379" s="172" t="s">
        <v>105</v>
      </c>
      <c r="AZ379" s="3">
        <f t="shared" si="33"/>
        <v>0</v>
      </c>
      <c r="BA379" s="159">
        <f t="shared" si="34"/>
        <v>36140715</v>
      </c>
      <c r="BB379" s="171">
        <f t="shared" si="36"/>
        <v>0</v>
      </c>
      <c r="BC379" s="171">
        <v>0</v>
      </c>
      <c r="BD379" s="171">
        <v>0</v>
      </c>
      <c r="BE379" s="171">
        <v>0</v>
      </c>
      <c r="BF379" s="171">
        <v>0</v>
      </c>
      <c r="BG379" s="172">
        <v>44926</v>
      </c>
      <c r="BH379" s="172">
        <v>44926</v>
      </c>
      <c r="BI379" s="174">
        <f t="shared" ca="1" si="35"/>
        <v>-1203</v>
      </c>
      <c r="BJ379" s="3" t="s">
        <v>414</v>
      </c>
      <c r="BK379" s="172" t="s">
        <v>105</v>
      </c>
      <c r="BL379" s="3" t="s">
        <v>282</v>
      </c>
      <c r="BM379" s="3" t="s">
        <v>92</v>
      </c>
      <c r="BN379" s="3" t="s">
        <v>3621</v>
      </c>
      <c r="BO379" s="3">
        <v>0</v>
      </c>
      <c r="BP379" s="3" t="s">
        <v>416</v>
      </c>
      <c r="BQ379" s="172">
        <v>44777</v>
      </c>
      <c r="BR379" s="3" t="s">
        <v>3622</v>
      </c>
      <c r="BS379" s="3">
        <v>2022</v>
      </c>
      <c r="BT379" s="3" t="s">
        <v>286</v>
      </c>
      <c r="BU379" s="3" t="s">
        <v>86</v>
      </c>
      <c r="BV379" s="3" t="s">
        <v>40</v>
      </c>
      <c r="BW379" s="3" t="s">
        <v>93</v>
      </c>
      <c r="BX379" s="3" t="s">
        <v>105</v>
      </c>
      <c r="BY379" s="3" t="s">
        <v>418</v>
      </c>
      <c r="BZ379" s="3" t="s">
        <v>105</v>
      </c>
      <c r="CA379" s="3" t="s">
        <v>303</v>
      </c>
      <c r="CB379" s="151" t="s">
        <v>3623</v>
      </c>
      <c r="CC379" s="151" t="s">
        <v>3624</v>
      </c>
      <c r="CD379" s="1"/>
      <c r="CE379" s="1"/>
      <c r="CF379" s="171" t="s">
        <v>1340</v>
      </c>
      <c r="CG379" s="171" t="s">
        <v>1341</v>
      </c>
      <c r="CH379" s="171" t="s">
        <v>167</v>
      </c>
      <c r="CI379" s="171" t="s">
        <v>477</v>
      </c>
    </row>
    <row r="380" spans="1:87" ht="90" hidden="1" x14ac:dyDescent="0.25">
      <c r="A380" s="3" t="s">
        <v>3625</v>
      </c>
      <c r="B380" s="175">
        <v>414</v>
      </c>
      <c r="C380" s="170" t="str">
        <f t="shared" si="37"/>
        <v>JEP-352-2022</v>
      </c>
      <c r="D380" s="3" t="s">
        <v>3626</v>
      </c>
      <c r="E380" s="3" t="s">
        <v>517</v>
      </c>
      <c r="F380" s="172">
        <v>44585</v>
      </c>
      <c r="G380" s="3" t="s">
        <v>3627</v>
      </c>
      <c r="H380" s="3" t="s">
        <v>29</v>
      </c>
      <c r="I380" s="3" t="s">
        <v>27</v>
      </c>
      <c r="J380" s="165">
        <v>1087410373</v>
      </c>
      <c r="K380" s="3">
        <v>9</v>
      </c>
      <c r="L380" s="3" t="s">
        <v>9</v>
      </c>
      <c r="M380" s="3" t="s">
        <v>105</v>
      </c>
      <c r="N380" s="3" t="s">
        <v>3628</v>
      </c>
      <c r="O380" s="171" t="s">
        <v>14</v>
      </c>
      <c r="P380" s="3" t="s">
        <v>277</v>
      </c>
      <c r="Q380" s="3" t="s">
        <v>167</v>
      </c>
      <c r="R380" s="171" t="s">
        <v>779</v>
      </c>
      <c r="S380" s="171" t="s">
        <v>3618</v>
      </c>
      <c r="T380" s="171" t="s">
        <v>3619</v>
      </c>
      <c r="U380" s="171" t="s">
        <v>3620</v>
      </c>
      <c r="V380" s="171" t="s">
        <v>105</v>
      </c>
      <c r="W380" s="171" t="s">
        <v>105</v>
      </c>
      <c r="X380" s="171" t="s">
        <v>105</v>
      </c>
      <c r="Y380" s="171" t="s">
        <v>280</v>
      </c>
      <c r="Z380" s="115">
        <v>81437077</v>
      </c>
      <c r="AA380" s="171" t="s">
        <v>105</v>
      </c>
      <c r="AB380" s="171" t="s">
        <v>105</v>
      </c>
      <c r="AC380" s="153" t="s">
        <v>1495</v>
      </c>
      <c r="AD380" s="153" t="s">
        <v>105</v>
      </c>
      <c r="AE380" s="175">
        <v>55222</v>
      </c>
      <c r="AF380" s="175">
        <v>69122</v>
      </c>
      <c r="AG380" s="175" t="s">
        <v>732</v>
      </c>
      <c r="AH380" s="172">
        <v>44589</v>
      </c>
      <c r="AI380" s="172">
        <v>44593</v>
      </c>
      <c r="AJ380" s="3" t="s">
        <v>105</v>
      </c>
      <c r="AK380" s="173" t="s">
        <v>105</v>
      </c>
      <c r="AL380" s="3" t="s">
        <v>105</v>
      </c>
      <c r="AM380" s="172" t="s">
        <v>105</v>
      </c>
      <c r="AN380" s="154">
        <v>0</v>
      </c>
      <c r="AO380" s="3" t="s">
        <v>105</v>
      </c>
      <c r="AP380" s="154">
        <v>0</v>
      </c>
      <c r="AQ380" s="172" t="s">
        <v>105</v>
      </c>
      <c r="AR380" s="154">
        <v>0</v>
      </c>
      <c r="AS380" s="172" t="s">
        <v>105</v>
      </c>
      <c r="AT380" s="154">
        <v>0</v>
      </c>
      <c r="AU380" s="3" t="s">
        <v>105</v>
      </c>
      <c r="AV380" s="154">
        <v>0</v>
      </c>
      <c r="AW380" s="3" t="s">
        <v>105</v>
      </c>
      <c r="AX380" s="3">
        <v>0</v>
      </c>
      <c r="AY380" s="172" t="s">
        <v>105</v>
      </c>
      <c r="AZ380" s="3">
        <f t="shared" si="33"/>
        <v>0</v>
      </c>
      <c r="BA380" s="159">
        <f t="shared" si="34"/>
        <v>81437077</v>
      </c>
      <c r="BB380" s="171">
        <f t="shared" si="36"/>
        <v>0</v>
      </c>
      <c r="BC380" s="171">
        <v>0</v>
      </c>
      <c r="BD380" s="171">
        <v>0</v>
      </c>
      <c r="BE380" s="171">
        <v>0</v>
      </c>
      <c r="BF380" s="171">
        <v>0</v>
      </c>
      <c r="BG380" s="172">
        <v>44926</v>
      </c>
      <c r="BH380" s="172">
        <v>44926</v>
      </c>
      <c r="BI380" s="174">
        <f t="shared" ca="1" si="35"/>
        <v>-1203</v>
      </c>
      <c r="BJ380" s="3" t="s">
        <v>281</v>
      </c>
      <c r="BK380" s="172" t="s">
        <v>105</v>
      </c>
      <c r="BL380" s="3" t="s">
        <v>2053</v>
      </c>
      <c r="BM380" s="3" t="s">
        <v>298</v>
      </c>
      <c r="BN380" s="3" t="s">
        <v>3629</v>
      </c>
      <c r="BO380" s="3">
        <v>0</v>
      </c>
      <c r="BP380" s="3" t="s">
        <v>394</v>
      </c>
      <c r="BQ380" s="172">
        <v>44589</v>
      </c>
      <c r="BR380" s="3" t="s">
        <v>1004</v>
      </c>
      <c r="BS380" s="3">
        <v>2022</v>
      </c>
      <c r="BT380" s="3" t="s">
        <v>286</v>
      </c>
      <c r="BU380" s="3" t="s">
        <v>86</v>
      </c>
      <c r="BV380" s="3" t="s">
        <v>40</v>
      </c>
      <c r="BW380" s="3" t="s">
        <v>93</v>
      </c>
      <c r="BX380" s="3" t="s">
        <v>105</v>
      </c>
      <c r="BY380" s="3" t="s">
        <v>418</v>
      </c>
      <c r="BZ380" s="3" t="s">
        <v>105</v>
      </c>
      <c r="CA380" s="3" t="s">
        <v>303</v>
      </c>
      <c r="CB380" s="151" t="s">
        <v>3630</v>
      </c>
      <c r="CC380" s="151" t="s">
        <v>3631</v>
      </c>
      <c r="CD380" s="1"/>
      <c r="CE380" s="1"/>
      <c r="CF380" s="171" t="s">
        <v>1340</v>
      </c>
      <c r="CG380" s="171" t="s">
        <v>1341</v>
      </c>
      <c r="CH380" s="171" t="s">
        <v>167</v>
      </c>
      <c r="CI380" s="171" t="s">
        <v>477</v>
      </c>
    </row>
    <row r="381" spans="1:87" ht="378" hidden="1" x14ac:dyDescent="0.25">
      <c r="A381" s="3" t="s">
        <v>3632</v>
      </c>
      <c r="B381" s="175">
        <v>415</v>
      </c>
      <c r="C381" s="170" t="str">
        <f t="shared" si="37"/>
        <v>JEP-057-2022</v>
      </c>
      <c r="D381" s="3" t="s">
        <v>3633</v>
      </c>
      <c r="E381" s="3" t="s">
        <v>677</v>
      </c>
      <c r="F381" s="172" t="s">
        <v>274</v>
      </c>
      <c r="G381" s="3" t="s">
        <v>3634</v>
      </c>
      <c r="H381" s="3" t="s">
        <v>29</v>
      </c>
      <c r="I381" s="3" t="s">
        <v>27</v>
      </c>
      <c r="J381" s="165">
        <v>1019039354</v>
      </c>
      <c r="K381" s="3">
        <v>1</v>
      </c>
      <c r="L381" s="3" t="s">
        <v>9</v>
      </c>
      <c r="M381" s="3" t="s">
        <v>105</v>
      </c>
      <c r="N381" s="3" t="s">
        <v>3635</v>
      </c>
      <c r="O381" s="171" t="s">
        <v>14</v>
      </c>
      <c r="P381" s="3" t="s">
        <v>277</v>
      </c>
      <c r="Q381" s="3" t="s">
        <v>167</v>
      </c>
      <c r="R381" s="171" t="s">
        <v>779</v>
      </c>
      <c r="S381" s="171" t="s">
        <v>3618</v>
      </c>
      <c r="T381" s="171" t="s">
        <v>3619</v>
      </c>
      <c r="U381" s="171" t="s">
        <v>3620</v>
      </c>
      <c r="V381" s="171" t="s">
        <v>105</v>
      </c>
      <c r="W381" s="171" t="s">
        <v>105</v>
      </c>
      <c r="X381" s="171" t="s">
        <v>105</v>
      </c>
      <c r="Y381" s="171" t="s">
        <v>280</v>
      </c>
      <c r="Z381" s="115">
        <v>21202544</v>
      </c>
      <c r="AA381" s="171" t="s">
        <v>105</v>
      </c>
      <c r="AB381" s="171" t="s">
        <v>105</v>
      </c>
      <c r="AC381" s="153">
        <v>3614070</v>
      </c>
      <c r="AD381" s="153" t="s">
        <v>105</v>
      </c>
      <c r="AE381" s="175">
        <v>35022</v>
      </c>
      <c r="AF381" s="175">
        <v>26322</v>
      </c>
      <c r="AG381" s="175">
        <v>2018011001091</v>
      </c>
      <c r="AH381" s="172">
        <v>44569</v>
      </c>
      <c r="AI381" s="172">
        <v>44572</v>
      </c>
      <c r="AJ381" s="3" t="s">
        <v>105</v>
      </c>
      <c r="AK381" s="173" t="s">
        <v>105</v>
      </c>
      <c r="AL381" s="3" t="s">
        <v>105</v>
      </c>
      <c r="AM381" s="172" t="s">
        <v>105</v>
      </c>
      <c r="AN381" s="154">
        <v>0</v>
      </c>
      <c r="AO381" s="3" t="s">
        <v>105</v>
      </c>
      <c r="AP381" s="154">
        <v>0</v>
      </c>
      <c r="AQ381" s="172" t="s">
        <v>105</v>
      </c>
      <c r="AR381" s="154">
        <v>0</v>
      </c>
      <c r="AS381" s="3" t="s">
        <v>105</v>
      </c>
      <c r="AT381" s="154">
        <v>0</v>
      </c>
      <c r="AU381" s="3" t="s">
        <v>105</v>
      </c>
      <c r="AV381" s="154">
        <v>0</v>
      </c>
      <c r="AW381" s="3" t="s">
        <v>105</v>
      </c>
      <c r="AX381" s="3">
        <v>0</v>
      </c>
      <c r="AY381" s="172" t="s">
        <v>105</v>
      </c>
      <c r="AZ381" s="3">
        <f t="shared" si="33"/>
        <v>0</v>
      </c>
      <c r="BA381" s="159">
        <f t="shared" si="34"/>
        <v>21202544</v>
      </c>
      <c r="BB381" s="171">
        <f t="shared" si="36"/>
        <v>0</v>
      </c>
      <c r="BC381" s="171">
        <v>0</v>
      </c>
      <c r="BD381" s="171">
        <v>0</v>
      </c>
      <c r="BE381" s="171">
        <v>0</v>
      </c>
      <c r="BF381" s="171">
        <v>0</v>
      </c>
      <c r="BG381" s="172">
        <v>44742</v>
      </c>
      <c r="BH381" s="172">
        <v>44742</v>
      </c>
      <c r="BI381" s="174">
        <f t="shared" ca="1" si="35"/>
        <v>-1387</v>
      </c>
      <c r="BJ381" s="3" t="s">
        <v>281</v>
      </c>
      <c r="BK381" s="172" t="s">
        <v>105</v>
      </c>
      <c r="BL381" s="3" t="s">
        <v>282</v>
      </c>
      <c r="BM381" s="3" t="s">
        <v>92</v>
      </c>
      <c r="BN381" s="3" t="s">
        <v>3636</v>
      </c>
      <c r="BO381" s="3">
        <v>0</v>
      </c>
      <c r="BP381" s="3" t="s">
        <v>394</v>
      </c>
      <c r="BQ381" s="172">
        <v>44568</v>
      </c>
      <c r="BR381" s="3" t="s">
        <v>3637</v>
      </c>
      <c r="BS381" s="3">
        <v>2022</v>
      </c>
      <c r="BT381" s="151" t="s">
        <v>3638</v>
      </c>
      <c r="BU381" s="3" t="s">
        <v>105</v>
      </c>
      <c r="BV381" s="3" t="s">
        <v>40</v>
      </c>
      <c r="BW381" s="3" t="s">
        <v>93</v>
      </c>
      <c r="BX381" s="3" t="s">
        <v>105</v>
      </c>
      <c r="BY381" s="3" t="s">
        <v>418</v>
      </c>
      <c r="BZ381" s="3" t="s">
        <v>105</v>
      </c>
      <c r="CA381" s="3" t="s">
        <v>303</v>
      </c>
      <c r="CB381" s="3" t="s">
        <v>289</v>
      </c>
      <c r="CC381" s="204" t="s">
        <v>3639</v>
      </c>
      <c r="CD381" s="1"/>
      <c r="CE381" s="1"/>
      <c r="CF381" s="171" t="s">
        <v>1340</v>
      </c>
      <c r="CG381" s="171" t="s">
        <v>1341</v>
      </c>
      <c r="CH381" s="171" t="s">
        <v>167</v>
      </c>
      <c r="CI381" s="171" t="s">
        <v>477</v>
      </c>
    </row>
    <row r="382" spans="1:87" ht="90" x14ac:dyDescent="0.25">
      <c r="A382" s="3" t="s">
        <v>3640</v>
      </c>
      <c r="B382" s="175">
        <v>416</v>
      </c>
      <c r="C382" s="170" t="str">
        <f t="shared" si="37"/>
        <v>JEP-548-2022</v>
      </c>
      <c r="D382" s="3" t="s">
        <v>3641</v>
      </c>
      <c r="E382" s="3" t="s">
        <v>578</v>
      </c>
      <c r="F382" s="172" t="s">
        <v>274</v>
      </c>
      <c r="G382" s="3" t="s">
        <v>3634</v>
      </c>
      <c r="H382" s="3" t="s">
        <v>29</v>
      </c>
      <c r="I382" s="3" t="s">
        <v>27</v>
      </c>
      <c r="J382" s="165">
        <v>1019039354</v>
      </c>
      <c r="K382" s="3">
        <v>1</v>
      </c>
      <c r="L382" s="3" t="s">
        <v>9</v>
      </c>
      <c r="M382" s="3" t="s">
        <v>474</v>
      </c>
      <c r="N382" s="3" t="s">
        <v>3635</v>
      </c>
      <c r="O382" s="171" t="s">
        <v>8</v>
      </c>
      <c r="P382" s="3" t="s">
        <v>277</v>
      </c>
      <c r="Q382" s="3" t="s">
        <v>167</v>
      </c>
      <c r="R382" s="171" t="s">
        <v>779</v>
      </c>
      <c r="S382" s="171" t="s">
        <v>3618</v>
      </c>
      <c r="T382" s="171" t="s">
        <v>3642</v>
      </c>
      <c r="U382" s="171" t="s">
        <v>3620</v>
      </c>
      <c r="V382" s="171" t="s">
        <v>105</v>
      </c>
      <c r="W382" s="171" t="s">
        <v>105</v>
      </c>
      <c r="X382" s="171" t="s">
        <v>105</v>
      </c>
      <c r="Y382" s="171" t="s">
        <v>280</v>
      </c>
      <c r="Z382" s="115">
        <v>25276044</v>
      </c>
      <c r="AA382" s="171" t="s">
        <v>105</v>
      </c>
      <c r="AB382" s="171" t="s">
        <v>105</v>
      </c>
      <c r="AC382" s="153">
        <v>3252663</v>
      </c>
      <c r="AD382" s="153" t="s">
        <v>105</v>
      </c>
      <c r="AE382" s="175">
        <v>89822</v>
      </c>
      <c r="AF382" s="175">
        <v>302222</v>
      </c>
      <c r="AG382" s="175">
        <v>2018011001091</v>
      </c>
      <c r="AH382" s="172">
        <v>44747</v>
      </c>
      <c r="AI382" s="172">
        <v>44748</v>
      </c>
      <c r="AJ382" s="3" t="s">
        <v>3643</v>
      </c>
      <c r="AK382" s="175">
        <v>1022419665</v>
      </c>
      <c r="AL382" s="3">
        <v>9</v>
      </c>
      <c r="AM382" s="172">
        <v>44894</v>
      </c>
      <c r="AN382" s="154">
        <v>0</v>
      </c>
      <c r="AO382" s="3" t="s">
        <v>105</v>
      </c>
      <c r="AP382" s="154">
        <v>0</v>
      </c>
      <c r="AQ382" s="3" t="s">
        <v>105</v>
      </c>
      <c r="AR382" s="154">
        <v>0</v>
      </c>
      <c r="AS382" s="172" t="s">
        <v>105</v>
      </c>
      <c r="AT382" s="154">
        <v>0</v>
      </c>
      <c r="AU382" s="3" t="s">
        <v>105</v>
      </c>
      <c r="AV382" s="154">
        <v>0</v>
      </c>
      <c r="AW382" s="3" t="s">
        <v>105</v>
      </c>
      <c r="AX382" s="3">
        <v>0</v>
      </c>
      <c r="AY382" s="172" t="s">
        <v>105</v>
      </c>
      <c r="AZ382" s="3">
        <f t="shared" si="33"/>
        <v>0</v>
      </c>
      <c r="BA382" s="159">
        <f t="shared" si="34"/>
        <v>25276044</v>
      </c>
      <c r="BB382" s="171">
        <f t="shared" si="36"/>
        <v>0</v>
      </c>
      <c r="BC382" s="171">
        <v>0</v>
      </c>
      <c r="BD382" s="171">
        <v>0</v>
      </c>
      <c r="BE382" s="171">
        <v>0</v>
      </c>
      <c r="BF382" s="171">
        <v>0</v>
      </c>
      <c r="BG382" s="172">
        <v>44926</v>
      </c>
      <c r="BH382" s="172">
        <v>44926</v>
      </c>
      <c r="BI382" s="174">
        <f t="shared" ca="1" si="35"/>
        <v>-1203</v>
      </c>
      <c r="BJ382" s="3" t="s">
        <v>414</v>
      </c>
      <c r="BK382" s="172" t="s">
        <v>105</v>
      </c>
      <c r="BL382" s="3" t="s">
        <v>282</v>
      </c>
      <c r="BM382" s="3" t="s">
        <v>92</v>
      </c>
      <c r="BN382" s="3" t="s">
        <v>3644</v>
      </c>
      <c r="BO382" s="3" t="s">
        <v>339</v>
      </c>
      <c r="BP382" s="3" t="s">
        <v>3645</v>
      </c>
      <c r="BQ382" s="172" t="s">
        <v>3646</v>
      </c>
      <c r="BR382" s="3" t="s">
        <v>3647</v>
      </c>
      <c r="BS382" s="172" t="s">
        <v>3648</v>
      </c>
      <c r="BT382" s="3" t="s">
        <v>286</v>
      </c>
      <c r="BU382" s="3" t="s">
        <v>3649</v>
      </c>
      <c r="BV382" s="3" t="s">
        <v>40</v>
      </c>
      <c r="BW382" s="3" t="s">
        <v>69</v>
      </c>
      <c r="BX382" s="3" t="s">
        <v>105</v>
      </c>
      <c r="BY382" s="3" t="s">
        <v>418</v>
      </c>
      <c r="BZ382" s="3" t="s">
        <v>105</v>
      </c>
      <c r="CA382" s="3" t="s">
        <v>303</v>
      </c>
      <c r="CB382" s="151" t="s">
        <v>3650</v>
      </c>
      <c r="CC382" s="151" t="s">
        <v>3651</v>
      </c>
      <c r="CD382" s="1"/>
      <c r="CE382" s="1"/>
      <c r="CF382" s="171" t="s">
        <v>1340</v>
      </c>
      <c r="CG382" s="171" t="s">
        <v>1341</v>
      </c>
      <c r="CH382" s="171" t="s">
        <v>167</v>
      </c>
      <c r="CI382" s="171" t="s">
        <v>477</v>
      </c>
    </row>
    <row r="383" spans="1:87" ht="180" hidden="1" x14ac:dyDescent="0.25">
      <c r="A383" s="3" t="s">
        <v>3652</v>
      </c>
      <c r="B383" s="175">
        <v>417</v>
      </c>
      <c r="C383" s="170" t="str">
        <f t="shared" si="37"/>
        <v>JEP-422-2022</v>
      </c>
      <c r="D383" s="3" t="s">
        <v>3653</v>
      </c>
      <c r="E383" s="3" t="s">
        <v>677</v>
      </c>
      <c r="F383" s="172">
        <v>44589</v>
      </c>
      <c r="G383" s="1" t="s">
        <v>3654</v>
      </c>
      <c r="H383" s="3" t="s">
        <v>29</v>
      </c>
      <c r="I383" s="3" t="s">
        <v>42</v>
      </c>
      <c r="J383" s="165">
        <v>800091076</v>
      </c>
      <c r="K383" s="3">
        <v>0</v>
      </c>
      <c r="L383" s="3" t="s">
        <v>13</v>
      </c>
      <c r="M383" s="3" t="s">
        <v>105</v>
      </c>
      <c r="N383" s="3" t="s">
        <v>3655</v>
      </c>
      <c r="O383" s="171" t="s">
        <v>14</v>
      </c>
      <c r="P383" s="3" t="s">
        <v>277</v>
      </c>
      <c r="Q383" s="3" t="s">
        <v>167</v>
      </c>
      <c r="R383" s="171" t="s">
        <v>779</v>
      </c>
      <c r="S383" s="171" t="s">
        <v>3618</v>
      </c>
      <c r="T383" s="171" t="s">
        <v>3619</v>
      </c>
      <c r="U383" s="171" t="s">
        <v>3620</v>
      </c>
      <c r="V383" s="171" t="s">
        <v>105</v>
      </c>
      <c r="W383" s="171" t="s">
        <v>105</v>
      </c>
      <c r="X383" s="171" t="s">
        <v>105</v>
      </c>
      <c r="Y383" s="171" t="s">
        <v>280</v>
      </c>
      <c r="Z383" s="115">
        <v>25051908072</v>
      </c>
      <c r="AA383" s="153">
        <v>12177010113</v>
      </c>
      <c r="AB383" s="153">
        <f>12874897959</f>
        <v>12874897959</v>
      </c>
      <c r="AC383" s="153">
        <v>0</v>
      </c>
      <c r="AD383" s="153" t="s">
        <v>105</v>
      </c>
      <c r="AE383" s="175">
        <v>59422</v>
      </c>
      <c r="AF383" s="175">
        <v>74822</v>
      </c>
      <c r="AG383" s="175" t="s">
        <v>732</v>
      </c>
      <c r="AH383" s="172">
        <v>44589</v>
      </c>
      <c r="AI383" s="172">
        <v>44589</v>
      </c>
      <c r="AJ383" s="3" t="s">
        <v>105</v>
      </c>
      <c r="AK383" s="3" t="s">
        <v>105</v>
      </c>
      <c r="AL383" s="3" t="s">
        <v>105</v>
      </c>
      <c r="AM383" s="172" t="s">
        <v>105</v>
      </c>
      <c r="AN383" s="154">
        <v>4745893233</v>
      </c>
      <c r="AO383" s="172">
        <v>45274</v>
      </c>
      <c r="AP383" s="154">
        <v>0</v>
      </c>
      <c r="AQ383" s="172" t="s">
        <v>105</v>
      </c>
      <c r="AR383" s="154">
        <v>0</v>
      </c>
      <c r="AS383" s="172" t="s">
        <v>105</v>
      </c>
      <c r="AT383" s="154">
        <v>0</v>
      </c>
      <c r="AU383" s="3" t="s">
        <v>105</v>
      </c>
      <c r="AV383" s="154">
        <v>0</v>
      </c>
      <c r="AW383" s="3" t="s">
        <v>105</v>
      </c>
      <c r="AX383" s="3">
        <v>0</v>
      </c>
      <c r="AY383" s="172" t="s">
        <v>105</v>
      </c>
      <c r="AZ383" s="3">
        <f t="shared" si="33"/>
        <v>90</v>
      </c>
      <c r="BA383" s="159">
        <f t="shared" si="34"/>
        <v>29797801305</v>
      </c>
      <c r="BB383" s="171">
        <f t="shared" si="36"/>
        <v>0</v>
      </c>
      <c r="BC383" s="171">
        <v>0</v>
      </c>
      <c r="BD383" s="171">
        <v>0</v>
      </c>
      <c r="BE383" s="171">
        <v>0</v>
      </c>
      <c r="BF383" s="171">
        <v>0</v>
      </c>
      <c r="BG383" s="172">
        <v>44926</v>
      </c>
      <c r="BH383" s="172">
        <v>45016</v>
      </c>
      <c r="BI383" s="174">
        <f t="shared" ca="1" si="35"/>
        <v>-1113</v>
      </c>
      <c r="BJ383" s="3" t="s">
        <v>414</v>
      </c>
      <c r="BK383" s="172" t="s">
        <v>3656</v>
      </c>
      <c r="BL383" s="3" t="s">
        <v>282</v>
      </c>
      <c r="BM383" s="3" t="s">
        <v>105</v>
      </c>
      <c r="BN383" s="3" t="s">
        <v>105</v>
      </c>
      <c r="BO383" s="3" t="s">
        <v>105</v>
      </c>
      <c r="BP383" s="3" t="s">
        <v>105</v>
      </c>
      <c r="BQ383" s="172" t="s">
        <v>105</v>
      </c>
      <c r="BR383" s="3" t="s">
        <v>105</v>
      </c>
      <c r="BS383" s="3">
        <v>2022</v>
      </c>
      <c r="BT383" s="3" t="s">
        <v>105</v>
      </c>
      <c r="BU383" s="3" t="s">
        <v>3657</v>
      </c>
      <c r="BV383" s="3" t="s">
        <v>40</v>
      </c>
      <c r="BW383" s="3" t="s">
        <v>77</v>
      </c>
      <c r="BX383" s="3" t="s">
        <v>105</v>
      </c>
      <c r="BY383" s="3" t="s">
        <v>105</v>
      </c>
      <c r="BZ383" s="3" t="s">
        <v>105</v>
      </c>
      <c r="CA383" s="3" t="s">
        <v>105</v>
      </c>
      <c r="CB383" s="3" t="s">
        <v>105</v>
      </c>
      <c r="CC383" s="151" t="s">
        <v>3658</v>
      </c>
      <c r="CD383" s="1"/>
      <c r="CE383" s="1"/>
      <c r="CF383" s="171" t="s">
        <v>1340</v>
      </c>
      <c r="CG383" s="171" t="s">
        <v>1341</v>
      </c>
      <c r="CH383" s="171" t="s">
        <v>167</v>
      </c>
      <c r="CI383" s="171" t="s">
        <v>477</v>
      </c>
    </row>
    <row r="384" spans="1:87" ht="378" hidden="1" x14ac:dyDescent="0.25">
      <c r="A384" s="3" t="s">
        <v>3659</v>
      </c>
      <c r="B384" s="175">
        <v>418</v>
      </c>
      <c r="C384" s="170" t="str">
        <f t="shared" si="37"/>
        <v>JEP-267-2022</v>
      </c>
      <c r="D384" s="3" t="s">
        <v>3660</v>
      </c>
      <c r="E384" s="3" t="s">
        <v>677</v>
      </c>
      <c r="F384" s="172">
        <v>44581</v>
      </c>
      <c r="G384" s="3" t="s">
        <v>3661</v>
      </c>
      <c r="H384" s="3" t="s">
        <v>29</v>
      </c>
      <c r="I384" s="3" t="s">
        <v>27</v>
      </c>
      <c r="J384" s="165">
        <v>1010209811</v>
      </c>
      <c r="K384" s="3">
        <v>3</v>
      </c>
      <c r="L384" s="3" t="s">
        <v>9</v>
      </c>
      <c r="M384" s="3" t="s">
        <v>105</v>
      </c>
      <c r="N384" s="3" t="s">
        <v>3662</v>
      </c>
      <c r="O384" s="171" t="s">
        <v>14</v>
      </c>
      <c r="P384" s="3" t="s">
        <v>277</v>
      </c>
      <c r="Q384" s="3" t="s">
        <v>167</v>
      </c>
      <c r="R384" s="171" t="s">
        <v>779</v>
      </c>
      <c r="S384" s="171" t="s">
        <v>3618</v>
      </c>
      <c r="T384" s="171" t="s">
        <v>3619</v>
      </c>
      <c r="U384" s="171" t="s">
        <v>3620</v>
      </c>
      <c r="V384" s="171" t="s">
        <v>105</v>
      </c>
      <c r="W384" s="171" t="s">
        <v>105</v>
      </c>
      <c r="X384" s="171" t="s">
        <v>105</v>
      </c>
      <c r="Y384" s="171" t="s">
        <v>280</v>
      </c>
      <c r="Z384" s="115">
        <v>59328593</v>
      </c>
      <c r="AA384" s="171" t="s">
        <v>105</v>
      </c>
      <c r="AB384" s="171" t="s">
        <v>105</v>
      </c>
      <c r="AC384" s="153">
        <v>5204263</v>
      </c>
      <c r="AD384" s="153" t="s">
        <v>105</v>
      </c>
      <c r="AE384" s="175">
        <v>55322</v>
      </c>
      <c r="AF384" s="175">
        <v>52222</v>
      </c>
      <c r="AG384" s="175">
        <v>2018011001091</v>
      </c>
      <c r="AH384" s="172">
        <v>44584</v>
      </c>
      <c r="AI384" s="172">
        <v>44588</v>
      </c>
      <c r="AJ384" s="3" t="s">
        <v>3663</v>
      </c>
      <c r="AK384" s="175">
        <v>1075284315</v>
      </c>
      <c r="AL384" s="3">
        <v>7</v>
      </c>
      <c r="AM384" s="172">
        <v>44768</v>
      </c>
      <c r="AN384" s="154">
        <v>0</v>
      </c>
      <c r="AO384" s="3" t="s">
        <v>105</v>
      </c>
      <c r="AP384" s="154">
        <v>0</v>
      </c>
      <c r="AQ384" s="172" t="s">
        <v>105</v>
      </c>
      <c r="AR384" s="154">
        <v>0</v>
      </c>
      <c r="AS384" s="172" t="s">
        <v>105</v>
      </c>
      <c r="AT384" s="154">
        <v>0</v>
      </c>
      <c r="AU384" s="3" t="s">
        <v>105</v>
      </c>
      <c r="AV384" s="154">
        <v>0</v>
      </c>
      <c r="AW384" s="3" t="s">
        <v>105</v>
      </c>
      <c r="AX384" s="3">
        <v>0</v>
      </c>
      <c r="AY384" s="172" t="s">
        <v>105</v>
      </c>
      <c r="AZ384" s="3">
        <f t="shared" si="33"/>
        <v>0</v>
      </c>
      <c r="BA384" s="159">
        <f t="shared" si="34"/>
        <v>59328593</v>
      </c>
      <c r="BB384" s="171">
        <f t="shared" si="36"/>
        <v>0</v>
      </c>
      <c r="BC384" s="171">
        <v>0</v>
      </c>
      <c r="BD384" s="171">
        <v>0</v>
      </c>
      <c r="BE384" s="171">
        <v>0</v>
      </c>
      <c r="BF384" s="171">
        <v>0</v>
      </c>
      <c r="BG384" s="172">
        <v>44926</v>
      </c>
      <c r="BH384" s="172">
        <v>44926</v>
      </c>
      <c r="BI384" s="174">
        <f t="shared" ca="1" si="35"/>
        <v>-1203</v>
      </c>
      <c r="BJ384" s="3" t="s">
        <v>281</v>
      </c>
      <c r="BK384" s="172" t="s">
        <v>105</v>
      </c>
      <c r="BL384" s="3" t="s">
        <v>282</v>
      </c>
      <c r="BM384" s="3" t="s">
        <v>298</v>
      </c>
      <c r="BN384" s="3" t="s">
        <v>3664</v>
      </c>
      <c r="BO384" s="3" t="s">
        <v>339</v>
      </c>
      <c r="BP384" s="3" t="s">
        <v>340</v>
      </c>
      <c r="BQ384" s="172" t="s">
        <v>3665</v>
      </c>
      <c r="BR384" s="3" t="s">
        <v>3666</v>
      </c>
      <c r="BS384" s="172" t="s">
        <v>3667</v>
      </c>
      <c r="BT384" s="181" t="s">
        <v>3668</v>
      </c>
      <c r="BU384" s="3" t="s">
        <v>105</v>
      </c>
      <c r="BV384" s="3" t="s">
        <v>40</v>
      </c>
      <c r="BW384" s="3" t="s">
        <v>69</v>
      </c>
      <c r="BX384" s="3" t="s">
        <v>105</v>
      </c>
      <c r="BY384" s="3" t="s">
        <v>418</v>
      </c>
      <c r="BZ384" s="3" t="s">
        <v>105</v>
      </c>
      <c r="CA384" s="3" t="s">
        <v>303</v>
      </c>
      <c r="CB384" s="3" t="s">
        <v>289</v>
      </c>
      <c r="CC384" s="203" t="s">
        <v>3669</v>
      </c>
      <c r="CD384" s="1"/>
      <c r="CE384" s="1"/>
      <c r="CF384" s="171" t="s">
        <v>1340</v>
      </c>
      <c r="CG384" s="171" t="s">
        <v>1341</v>
      </c>
      <c r="CH384" s="171" t="s">
        <v>167</v>
      </c>
      <c r="CI384" s="171" t="s">
        <v>477</v>
      </c>
    </row>
    <row r="385" spans="1:87" ht="126" hidden="1" x14ac:dyDescent="0.25">
      <c r="A385" s="3" t="s">
        <v>3670</v>
      </c>
      <c r="B385" s="175">
        <v>419</v>
      </c>
      <c r="C385" s="170" t="str">
        <f t="shared" si="37"/>
        <v>JEP-243-2022</v>
      </c>
      <c r="D385" s="3" t="s">
        <v>3671</v>
      </c>
      <c r="E385" s="3" t="s">
        <v>677</v>
      </c>
      <c r="F385" s="172">
        <v>44579</v>
      </c>
      <c r="G385" s="3" t="s">
        <v>3672</v>
      </c>
      <c r="H385" s="3" t="s">
        <v>29</v>
      </c>
      <c r="I385" s="3" t="s">
        <v>27</v>
      </c>
      <c r="J385" s="165">
        <v>1020758960</v>
      </c>
      <c r="K385" s="3">
        <v>3</v>
      </c>
      <c r="L385" s="3" t="s">
        <v>9</v>
      </c>
      <c r="M385" s="3" t="s">
        <v>105</v>
      </c>
      <c r="N385" s="3" t="s">
        <v>3673</v>
      </c>
      <c r="O385" s="171" t="s">
        <v>14</v>
      </c>
      <c r="P385" s="3" t="s">
        <v>277</v>
      </c>
      <c r="Q385" s="3" t="s">
        <v>167</v>
      </c>
      <c r="R385" s="171" t="s">
        <v>779</v>
      </c>
      <c r="S385" s="171" t="s">
        <v>3618</v>
      </c>
      <c r="T385" s="171" t="s">
        <v>3619</v>
      </c>
      <c r="U385" s="171" t="s">
        <v>3620</v>
      </c>
      <c r="V385" s="171" t="s">
        <v>105</v>
      </c>
      <c r="W385" s="171" t="s">
        <v>105</v>
      </c>
      <c r="X385" s="171" t="s">
        <v>105</v>
      </c>
      <c r="Y385" s="171" t="s">
        <v>280</v>
      </c>
      <c r="Z385" s="115">
        <v>103825055</v>
      </c>
      <c r="AA385" s="171" t="s">
        <v>105</v>
      </c>
      <c r="AB385" s="171" t="s">
        <v>105</v>
      </c>
      <c r="AC385" s="153">
        <v>9107461</v>
      </c>
      <c r="AD385" s="153" t="s">
        <v>105</v>
      </c>
      <c r="AE385" s="175">
        <v>55422</v>
      </c>
      <c r="AF385" s="175">
        <v>52322</v>
      </c>
      <c r="AG385" s="175">
        <v>2018011001091</v>
      </c>
      <c r="AH385" s="172">
        <v>44584</v>
      </c>
      <c r="AI385" s="172">
        <v>44589</v>
      </c>
      <c r="AJ385" s="3" t="s">
        <v>3674</v>
      </c>
      <c r="AK385" s="175">
        <v>1019045407</v>
      </c>
      <c r="AL385" s="3">
        <v>8</v>
      </c>
      <c r="AM385" s="172">
        <v>44866</v>
      </c>
      <c r="AN385" s="154">
        <v>0</v>
      </c>
      <c r="AO385" s="3" t="s">
        <v>105</v>
      </c>
      <c r="AP385" s="154">
        <v>0</v>
      </c>
      <c r="AQ385" s="172" t="s">
        <v>105</v>
      </c>
      <c r="AR385" s="154">
        <v>0</v>
      </c>
      <c r="AS385" s="172" t="s">
        <v>105</v>
      </c>
      <c r="AT385" s="154">
        <v>0</v>
      </c>
      <c r="AU385" s="3" t="s">
        <v>105</v>
      </c>
      <c r="AV385" s="154">
        <v>0</v>
      </c>
      <c r="AW385" s="3" t="s">
        <v>105</v>
      </c>
      <c r="AX385" s="3">
        <v>0</v>
      </c>
      <c r="AY385" s="172" t="s">
        <v>105</v>
      </c>
      <c r="AZ385" s="3">
        <f t="shared" si="33"/>
        <v>0</v>
      </c>
      <c r="BA385" s="159">
        <f t="shared" si="34"/>
        <v>103825055</v>
      </c>
      <c r="BB385" s="171">
        <f t="shared" si="36"/>
        <v>0</v>
      </c>
      <c r="BC385" s="171">
        <v>0</v>
      </c>
      <c r="BD385" s="171">
        <v>0</v>
      </c>
      <c r="BE385" s="171">
        <v>0</v>
      </c>
      <c r="BF385" s="171">
        <v>0</v>
      </c>
      <c r="BG385" s="172">
        <v>44926</v>
      </c>
      <c r="BH385" s="172">
        <v>44926</v>
      </c>
      <c r="BI385" s="174">
        <f t="shared" ca="1" si="35"/>
        <v>-1203</v>
      </c>
      <c r="BJ385" s="3" t="s">
        <v>281</v>
      </c>
      <c r="BK385" s="172" t="s">
        <v>105</v>
      </c>
      <c r="BL385" s="3" t="s">
        <v>282</v>
      </c>
      <c r="BM385" s="3" t="s">
        <v>92</v>
      </c>
      <c r="BN385" s="3" t="s">
        <v>3675</v>
      </c>
      <c r="BO385" s="3" t="s">
        <v>339</v>
      </c>
      <c r="BP385" s="3" t="s">
        <v>340</v>
      </c>
      <c r="BQ385" s="172" t="s">
        <v>3676</v>
      </c>
      <c r="BR385" s="3" t="s">
        <v>3677</v>
      </c>
      <c r="BS385" s="3" t="s">
        <v>3678</v>
      </c>
      <c r="BT385" s="151" t="s">
        <v>3679</v>
      </c>
      <c r="BU385" s="3" t="s">
        <v>3680</v>
      </c>
      <c r="BV385" s="3" t="s">
        <v>40</v>
      </c>
      <c r="BW385" s="3" t="s">
        <v>69</v>
      </c>
      <c r="BX385" s="3" t="s">
        <v>105</v>
      </c>
      <c r="BY385" s="3" t="s">
        <v>418</v>
      </c>
      <c r="BZ385" s="3" t="s">
        <v>105</v>
      </c>
      <c r="CA385" s="3" t="s">
        <v>288</v>
      </c>
      <c r="CB385" s="3" t="s">
        <v>289</v>
      </c>
      <c r="CC385" s="203" t="s">
        <v>3681</v>
      </c>
      <c r="CD385" s="1"/>
      <c r="CE385" s="1"/>
      <c r="CF385" s="171" t="s">
        <v>1340</v>
      </c>
      <c r="CG385" s="171" t="s">
        <v>1341</v>
      </c>
      <c r="CH385" s="171" t="s">
        <v>167</v>
      </c>
      <c r="CI385" s="171" t="s">
        <v>477</v>
      </c>
    </row>
    <row r="386" spans="1:87" ht="90" x14ac:dyDescent="0.25">
      <c r="A386" s="3" t="s">
        <v>3682</v>
      </c>
      <c r="B386" s="175">
        <v>420</v>
      </c>
      <c r="C386" s="170" t="str">
        <f t="shared" si="37"/>
        <v>JEP-549-2022</v>
      </c>
      <c r="D386" s="3" t="s">
        <v>3683</v>
      </c>
      <c r="E386" s="3" t="s">
        <v>578</v>
      </c>
      <c r="F386" s="172">
        <v>44754</v>
      </c>
      <c r="G386" s="3" t="s">
        <v>3684</v>
      </c>
      <c r="H386" s="3" t="s">
        <v>29</v>
      </c>
      <c r="I386" s="3" t="s">
        <v>27</v>
      </c>
      <c r="J386" s="165">
        <v>52263832</v>
      </c>
      <c r="K386" s="3">
        <v>9</v>
      </c>
      <c r="L386" s="3" t="s">
        <v>9</v>
      </c>
      <c r="M386" s="3" t="s">
        <v>474</v>
      </c>
      <c r="N386" s="3" t="s">
        <v>3685</v>
      </c>
      <c r="O386" s="171" t="s">
        <v>14</v>
      </c>
      <c r="P386" s="3" t="s">
        <v>277</v>
      </c>
      <c r="Q386" s="3" t="s">
        <v>167</v>
      </c>
      <c r="R386" s="171" t="s">
        <v>779</v>
      </c>
      <c r="S386" s="171" t="s">
        <v>3618</v>
      </c>
      <c r="T386" s="171" t="s">
        <v>3642</v>
      </c>
      <c r="U386" s="171" t="s">
        <v>3620</v>
      </c>
      <c r="V386" s="171" t="s">
        <v>105</v>
      </c>
      <c r="W386" s="171" t="s">
        <v>105</v>
      </c>
      <c r="X386" s="171" t="s">
        <v>105</v>
      </c>
      <c r="Y386" s="171" t="s">
        <v>280</v>
      </c>
      <c r="Z386" s="115">
        <v>39899352</v>
      </c>
      <c r="AA386" s="171" t="s">
        <v>105</v>
      </c>
      <c r="AB386" s="171" t="s">
        <v>105</v>
      </c>
      <c r="AC386" s="153">
        <v>6649892</v>
      </c>
      <c r="AD386" s="153" t="s">
        <v>105</v>
      </c>
      <c r="AE386" s="175">
        <v>87922</v>
      </c>
      <c r="AF386" s="175">
        <v>314022</v>
      </c>
      <c r="AG386" s="175">
        <v>2018011001091</v>
      </c>
      <c r="AH386" s="172">
        <v>44753</v>
      </c>
      <c r="AI386" s="172">
        <v>44755</v>
      </c>
      <c r="AJ386" s="3" t="s">
        <v>105</v>
      </c>
      <c r="AK386" s="3" t="s">
        <v>105</v>
      </c>
      <c r="AL386" s="3" t="s">
        <v>105</v>
      </c>
      <c r="AM386" s="172" t="s">
        <v>105</v>
      </c>
      <c r="AN386" s="154">
        <v>0</v>
      </c>
      <c r="AO386" s="172" t="s">
        <v>105</v>
      </c>
      <c r="AP386" s="154">
        <v>0</v>
      </c>
      <c r="AQ386" s="3" t="s">
        <v>105</v>
      </c>
      <c r="AR386" s="154">
        <v>0</v>
      </c>
      <c r="AS386" s="172" t="s">
        <v>105</v>
      </c>
      <c r="AT386" s="154">
        <v>0</v>
      </c>
      <c r="AU386" s="3" t="s">
        <v>105</v>
      </c>
      <c r="AV386" s="154">
        <v>0</v>
      </c>
      <c r="AW386" s="3" t="s">
        <v>105</v>
      </c>
      <c r="AX386" s="3">
        <v>0</v>
      </c>
      <c r="AY386" s="172" t="s">
        <v>105</v>
      </c>
      <c r="AZ386" s="3">
        <f t="shared" ref="AZ386:AZ448" si="38">BH386-BG386</f>
        <v>-81</v>
      </c>
      <c r="BA386" s="159">
        <f t="shared" ref="BA386:BA448" si="39">Z386+AN386+AP386+AR386+AT386</f>
        <v>39899352</v>
      </c>
      <c r="BB386" s="171">
        <f t="shared" si="36"/>
        <v>0</v>
      </c>
      <c r="BC386" s="171">
        <v>0</v>
      </c>
      <c r="BD386" s="171">
        <v>0</v>
      </c>
      <c r="BE386" s="171">
        <v>0</v>
      </c>
      <c r="BF386" s="171">
        <v>0</v>
      </c>
      <c r="BG386" s="172">
        <v>44926</v>
      </c>
      <c r="BH386" s="172">
        <v>44845</v>
      </c>
      <c r="BI386" s="174">
        <f t="shared" ref="BI386:BI448" ca="1" si="40">BH386-TODAY()</f>
        <v>-1284</v>
      </c>
      <c r="BJ386" s="3" t="s">
        <v>414</v>
      </c>
      <c r="BK386" s="172">
        <v>44845</v>
      </c>
      <c r="BL386" s="3" t="s">
        <v>282</v>
      </c>
      <c r="BM386" s="3" t="s">
        <v>92</v>
      </c>
      <c r="BN386" s="3" t="s">
        <v>3686</v>
      </c>
      <c r="BO386" s="3">
        <v>0</v>
      </c>
      <c r="BP386" s="3" t="s">
        <v>1679</v>
      </c>
      <c r="BQ386" s="172">
        <v>44755</v>
      </c>
      <c r="BR386" s="3" t="s">
        <v>3687</v>
      </c>
      <c r="BS386" s="3">
        <v>2022</v>
      </c>
      <c r="BT386" s="3" t="s">
        <v>286</v>
      </c>
      <c r="BU386" s="3" t="s">
        <v>3688</v>
      </c>
      <c r="BV386" s="3" t="s">
        <v>40</v>
      </c>
      <c r="BW386" s="3" t="s">
        <v>91</v>
      </c>
      <c r="BX386" s="3" t="s">
        <v>105</v>
      </c>
      <c r="BY386" s="3" t="s">
        <v>286</v>
      </c>
      <c r="BZ386" s="3" t="s">
        <v>105</v>
      </c>
      <c r="CA386" s="3" t="s">
        <v>303</v>
      </c>
      <c r="CB386" s="151" t="s">
        <v>3689</v>
      </c>
      <c r="CC386" s="151" t="s">
        <v>3690</v>
      </c>
      <c r="CD386" s="1"/>
      <c r="CE386" s="1"/>
      <c r="CF386" s="171" t="s">
        <v>1340</v>
      </c>
      <c r="CG386" s="171" t="s">
        <v>1341</v>
      </c>
      <c r="CH386" s="171" t="s">
        <v>167</v>
      </c>
      <c r="CI386" s="171" t="s">
        <v>477</v>
      </c>
    </row>
    <row r="387" spans="1:87" ht="409.5" hidden="1" x14ac:dyDescent="0.25">
      <c r="A387" s="3" t="s">
        <v>3691</v>
      </c>
      <c r="B387" s="175">
        <v>421</v>
      </c>
      <c r="C387" s="170" t="str">
        <f t="shared" si="37"/>
        <v>JEP-348-2022</v>
      </c>
      <c r="D387" s="3" t="s">
        <v>3692</v>
      </c>
      <c r="E387" s="3" t="s">
        <v>517</v>
      </c>
      <c r="F387" s="172">
        <v>44585</v>
      </c>
      <c r="G387" s="3" t="s">
        <v>3693</v>
      </c>
      <c r="H387" s="3" t="s">
        <v>29</v>
      </c>
      <c r="I387" s="3" t="s">
        <v>27</v>
      </c>
      <c r="J387" s="165">
        <v>1020732336</v>
      </c>
      <c r="K387" s="3">
        <v>4</v>
      </c>
      <c r="L387" s="3" t="s">
        <v>9</v>
      </c>
      <c r="M387" s="3" t="s">
        <v>105</v>
      </c>
      <c r="N387" s="3" t="s">
        <v>3694</v>
      </c>
      <c r="O387" s="171" t="s">
        <v>14</v>
      </c>
      <c r="P387" s="3" t="s">
        <v>277</v>
      </c>
      <c r="Q387" s="3" t="s">
        <v>167</v>
      </c>
      <c r="R387" s="171" t="s">
        <v>779</v>
      </c>
      <c r="S387" s="171" t="s">
        <v>3618</v>
      </c>
      <c r="T387" s="171" t="s">
        <v>3619</v>
      </c>
      <c r="U387" s="171" t="s">
        <v>3620</v>
      </c>
      <c r="V387" s="171" t="s">
        <v>105</v>
      </c>
      <c r="W387" s="171" t="s">
        <v>105</v>
      </c>
      <c r="X387" s="171" t="s">
        <v>105</v>
      </c>
      <c r="Y387" s="171" t="s">
        <v>280</v>
      </c>
      <c r="Z387" s="115">
        <v>102610727</v>
      </c>
      <c r="AA387" s="171" t="s">
        <v>105</v>
      </c>
      <c r="AB387" s="171" t="s">
        <v>105</v>
      </c>
      <c r="AC387" s="153" t="s">
        <v>3695</v>
      </c>
      <c r="AD387" s="153" t="s">
        <v>105</v>
      </c>
      <c r="AE387" s="175">
        <v>45022</v>
      </c>
      <c r="AF387" s="175">
        <v>62422</v>
      </c>
      <c r="AG387" s="175" t="s">
        <v>732</v>
      </c>
      <c r="AH387" s="172">
        <v>44587</v>
      </c>
      <c r="AI387" s="172">
        <v>44589</v>
      </c>
      <c r="AJ387" s="3" t="s">
        <v>105</v>
      </c>
      <c r="AK387" s="173" t="s">
        <v>105</v>
      </c>
      <c r="AL387" s="3" t="s">
        <v>105</v>
      </c>
      <c r="AM387" s="172" t="s">
        <v>105</v>
      </c>
      <c r="AN387" s="154">
        <v>0</v>
      </c>
      <c r="AO387" s="3" t="s">
        <v>105</v>
      </c>
      <c r="AP387" s="154">
        <v>0</v>
      </c>
      <c r="AQ387" s="172" t="s">
        <v>105</v>
      </c>
      <c r="AR387" s="154">
        <v>0</v>
      </c>
      <c r="AS387" s="172" t="s">
        <v>105</v>
      </c>
      <c r="AT387" s="154">
        <v>0</v>
      </c>
      <c r="AU387" s="3" t="s">
        <v>105</v>
      </c>
      <c r="AV387" s="154">
        <v>0</v>
      </c>
      <c r="AW387" s="3" t="s">
        <v>105</v>
      </c>
      <c r="AX387" s="3">
        <v>0</v>
      </c>
      <c r="AY387" s="172" t="s">
        <v>105</v>
      </c>
      <c r="AZ387" s="3">
        <f t="shared" si="38"/>
        <v>0</v>
      </c>
      <c r="BA387" s="159">
        <f t="shared" si="39"/>
        <v>102610727</v>
      </c>
      <c r="BB387" s="171">
        <f t="shared" si="36"/>
        <v>0</v>
      </c>
      <c r="BC387" s="171">
        <v>0</v>
      </c>
      <c r="BD387" s="171">
        <v>0</v>
      </c>
      <c r="BE387" s="171">
        <v>0</v>
      </c>
      <c r="BF387" s="171">
        <v>0</v>
      </c>
      <c r="BG387" s="172">
        <v>44926</v>
      </c>
      <c r="BH387" s="172">
        <v>44926</v>
      </c>
      <c r="BI387" s="174">
        <f t="shared" ca="1" si="40"/>
        <v>-1203</v>
      </c>
      <c r="BJ387" s="3" t="s">
        <v>281</v>
      </c>
      <c r="BK387" s="172" t="s">
        <v>105</v>
      </c>
      <c r="BL387" s="3" t="s">
        <v>282</v>
      </c>
      <c r="BM387" s="3" t="s">
        <v>298</v>
      </c>
      <c r="BN387" s="3" t="s">
        <v>3696</v>
      </c>
      <c r="BO387" s="3">
        <v>0</v>
      </c>
      <c r="BP387" s="3" t="s">
        <v>394</v>
      </c>
      <c r="BQ387" s="172">
        <v>44587</v>
      </c>
      <c r="BR387" s="3" t="s">
        <v>1525</v>
      </c>
      <c r="BS387" s="3">
        <v>2022</v>
      </c>
      <c r="BT387" s="181" t="s">
        <v>3697</v>
      </c>
      <c r="BU387" s="3" t="s">
        <v>86</v>
      </c>
      <c r="BV387" s="3" t="s">
        <v>40</v>
      </c>
      <c r="BW387" s="3" t="s">
        <v>93</v>
      </c>
      <c r="BX387" s="3" t="s">
        <v>105</v>
      </c>
      <c r="BY387" s="3" t="s">
        <v>418</v>
      </c>
      <c r="BZ387" s="3" t="s">
        <v>105</v>
      </c>
      <c r="CA387" s="3" t="s">
        <v>303</v>
      </c>
      <c r="CB387" s="151" t="s">
        <v>3698</v>
      </c>
      <c r="CC387" s="151" t="s">
        <v>3699</v>
      </c>
      <c r="CD387" s="1"/>
      <c r="CE387" s="1"/>
      <c r="CF387" s="171" t="s">
        <v>1340</v>
      </c>
      <c r="CG387" s="171" t="s">
        <v>1341</v>
      </c>
      <c r="CH387" s="171" t="s">
        <v>167</v>
      </c>
      <c r="CI387" s="171" t="s">
        <v>477</v>
      </c>
    </row>
    <row r="388" spans="1:87" ht="90" hidden="1" x14ac:dyDescent="0.25">
      <c r="A388" s="3" t="s">
        <v>3700</v>
      </c>
      <c r="B388" s="175">
        <v>422</v>
      </c>
      <c r="C388" s="170" t="str">
        <f t="shared" si="37"/>
        <v>JEP-334-2022</v>
      </c>
      <c r="D388" s="3" t="s">
        <v>3701</v>
      </c>
      <c r="E388" s="3" t="s">
        <v>677</v>
      </c>
      <c r="F388" s="172">
        <v>44582</v>
      </c>
      <c r="G388" s="3" t="s">
        <v>3702</v>
      </c>
      <c r="H388" s="3" t="s">
        <v>29</v>
      </c>
      <c r="I388" s="3" t="s">
        <v>27</v>
      </c>
      <c r="J388" s="165" t="s">
        <v>3703</v>
      </c>
      <c r="K388" s="3">
        <v>3</v>
      </c>
      <c r="L388" s="3" t="s">
        <v>9</v>
      </c>
      <c r="M388" s="3" t="s">
        <v>105</v>
      </c>
      <c r="N388" s="3" t="s">
        <v>3704</v>
      </c>
      <c r="O388" s="171" t="s">
        <v>14</v>
      </c>
      <c r="P388" s="3" t="s">
        <v>277</v>
      </c>
      <c r="Q388" s="3" t="s">
        <v>167</v>
      </c>
      <c r="R388" s="171" t="s">
        <v>779</v>
      </c>
      <c r="S388" s="171" t="s">
        <v>3618</v>
      </c>
      <c r="T388" s="171" t="s">
        <v>3619</v>
      </c>
      <c r="U388" s="171" t="s">
        <v>3620</v>
      </c>
      <c r="V388" s="171" t="s">
        <v>105</v>
      </c>
      <c r="W388" s="171" t="s">
        <v>105</v>
      </c>
      <c r="X388" s="171" t="s">
        <v>105</v>
      </c>
      <c r="Y388" s="171" t="s">
        <v>280</v>
      </c>
      <c r="Z388" s="115">
        <v>82400829</v>
      </c>
      <c r="AA388" s="171" t="s">
        <v>105</v>
      </c>
      <c r="AB388" s="171" t="s">
        <v>105</v>
      </c>
      <c r="AC388" s="153" t="s">
        <v>1495</v>
      </c>
      <c r="AD388" s="153" t="s">
        <v>105</v>
      </c>
      <c r="AE388" s="175">
        <v>45422</v>
      </c>
      <c r="AF388" s="175">
        <v>59722</v>
      </c>
      <c r="AG388" s="175" t="s">
        <v>732</v>
      </c>
      <c r="AH388" s="172">
        <v>44587</v>
      </c>
      <c r="AI388" s="172">
        <v>44592</v>
      </c>
      <c r="AJ388" s="3" t="s">
        <v>105</v>
      </c>
      <c r="AK388" s="173" t="s">
        <v>105</v>
      </c>
      <c r="AL388" s="3" t="s">
        <v>105</v>
      </c>
      <c r="AM388" s="172" t="s">
        <v>105</v>
      </c>
      <c r="AN388" s="154">
        <v>0</v>
      </c>
      <c r="AO388" s="3" t="s">
        <v>105</v>
      </c>
      <c r="AP388" s="154">
        <v>0</v>
      </c>
      <c r="AQ388" s="172" t="s">
        <v>105</v>
      </c>
      <c r="AR388" s="154">
        <v>0</v>
      </c>
      <c r="AS388" s="172" t="s">
        <v>105</v>
      </c>
      <c r="AT388" s="154">
        <v>0</v>
      </c>
      <c r="AU388" s="3" t="s">
        <v>105</v>
      </c>
      <c r="AV388" s="154">
        <v>0</v>
      </c>
      <c r="AW388" s="3" t="s">
        <v>105</v>
      </c>
      <c r="AX388" s="3">
        <v>0</v>
      </c>
      <c r="AY388" s="172" t="s">
        <v>105</v>
      </c>
      <c r="AZ388" s="3">
        <f t="shared" si="38"/>
        <v>0</v>
      </c>
      <c r="BA388" s="159">
        <f t="shared" si="39"/>
        <v>82400829</v>
      </c>
      <c r="BB388" s="171">
        <f t="shared" si="36"/>
        <v>0</v>
      </c>
      <c r="BC388" s="171">
        <v>0</v>
      </c>
      <c r="BD388" s="171">
        <v>0</v>
      </c>
      <c r="BE388" s="171">
        <v>0</v>
      </c>
      <c r="BF388" s="171">
        <v>0</v>
      </c>
      <c r="BG388" s="172">
        <v>44926</v>
      </c>
      <c r="BH388" s="172">
        <v>44926</v>
      </c>
      <c r="BI388" s="174">
        <f t="shared" ca="1" si="40"/>
        <v>-1203</v>
      </c>
      <c r="BJ388" s="3" t="s">
        <v>281</v>
      </c>
      <c r="BK388" s="172" t="s">
        <v>105</v>
      </c>
      <c r="BL388" s="3" t="s">
        <v>3705</v>
      </c>
      <c r="BM388" s="3" t="s">
        <v>92</v>
      </c>
      <c r="BN388" s="3" t="s">
        <v>3706</v>
      </c>
      <c r="BO388" s="3">
        <v>0</v>
      </c>
      <c r="BP388" s="3" t="s">
        <v>284</v>
      </c>
      <c r="BQ388" s="172">
        <v>44587</v>
      </c>
      <c r="BR388" s="3" t="s">
        <v>3707</v>
      </c>
      <c r="BS388" s="3">
        <v>2022</v>
      </c>
      <c r="BT388" s="3" t="s">
        <v>286</v>
      </c>
      <c r="BU388" s="3" t="s">
        <v>86</v>
      </c>
      <c r="BV388" s="3" t="s">
        <v>40</v>
      </c>
      <c r="BW388" s="3" t="s">
        <v>93</v>
      </c>
      <c r="BX388" s="3" t="s">
        <v>105</v>
      </c>
      <c r="BY388" s="3" t="s">
        <v>418</v>
      </c>
      <c r="BZ388" s="3" t="s">
        <v>105</v>
      </c>
      <c r="CA388" s="3" t="s">
        <v>303</v>
      </c>
      <c r="CB388" s="151" t="s">
        <v>3708</v>
      </c>
      <c r="CC388" s="151" t="s">
        <v>3709</v>
      </c>
      <c r="CD388" s="1"/>
      <c r="CE388" s="1"/>
      <c r="CF388" s="171" t="s">
        <v>1340</v>
      </c>
      <c r="CG388" s="171" t="s">
        <v>1341</v>
      </c>
      <c r="CH388" s="171" t="s">
        <v>167</v>
      </c>
      <c r="CI388" s="171" t="s">
        <v>477</v>
      </c>
    </row>
    <row r="389" spans="1:87" ht="90" x14ac:dyDescent="0.25">
      <c r="A389" s="3" t="s">
        <v>3710</v>
      </c>
      <c r="B389" s="175">
        <v>423</v>
      </c>
      <c r="C389" s="170" t="str">
        <f t="shared" si="37"/>
        <v>JEP-550-2022</v>
      </c>
      <c r="D389" s="3" t="s">
        <v>3711</v>
      </c>
      <c r="E389" s="3" t="s">
        <v>578</v>
      </c>
      <c r="F389" s="172">
        <v>44754</v>
      </c>
      <c r="G389" s="3" t="s">
        <v>3712</v>
      </c>
      <c r="H389" s="3" t="s">
        <v>29</v>
      </c>
      <c r="I389" s="3" t="s">
        <v>27</v>
      </c>
      <c r="J389" s="165">
        <v>52436983</v>
      </c>
      <c r="K389" s="3">
        <v>6</v>
      </c>
      <c r="L389" s="3" t="s">
        <v>9</v>
      </c>
      <c r="M389" s="3" t="s">
        <v>666</v>
      </c>
      <c r="N389" s="3" t="s">
        <v>3713</v>
      </c>
      <c r="O389" s="171" t="s">
        <v>14</v>
      </c>
      <c r="P389" s="3" t="s">
        <v>277</v>
      </c>
      <c r="Q389" s="3" t="s">
        <v>167</v>
      </c>
      <c r="R389" s="171" t="s">
        <v>779</v>
      </c>
      <c r="S389" s="171" t="s">
        <v>3618</v>
      </c>
      <c r="T389" s="171" t="s">
        <v>3642</v>
      </c>
      <c r="U389" s="171" t="s">
        <v>3620</v>
      </c>
      <c r="V389" s="171" t="s">
        <v>105</v>
      </c>
      <c r="W389" s="171" t="s">
        <v>105</v>
      </c>
      <c r="X389" s="171" t="s">
        <v>105</v>
      </c>
      <c r="Y389" s="171" t="s">
        <v>280</v>
      </c>
      <c r="Z389" s="115">
        <v>18070350</v>
      </c>
      <c r="AA389" s="171" t="s">
        <v>105</v>
      </c>
      <c r="AB389" s="171" t="s">
        <v>105</v>
      </c>
      <c r="AC389" s="153">
        <v>3614070</v>
      </c>
      <c r="AD389" s="153" t="s">
        <v>105</v>
      </c>
      <c r="AE389" s="175">
        <v>87022</v>
      </c>
      <c r="AF389" s="175">
        <v>310522</v>
      </c>
      <c r="AG389" s="175">
        <v>2018011001091</v>
      </c>
      <c r="AH389" s="172">
        <v>44750</v>
      </c>
      <c r="AI389" s="172">
        <v>44753</v>
      </c>
      <c r="AJ389" s="3" t="s">
        <v>105</v>
      </c>
      <c r="AK389" s="3" t="s">
        <v>105</v>
      </c>
      <c r="AL389" s="3" t="s">
        <v>105</v>
      </c>
      <c r="AM389" s="172" t="s">
        <v>105</v>
      </c>
      <c r="AN389" s="154">
        <v>0</v>
      </c>
      <c r="AO389" s="3" t="s">
        <v>105</v>
      </c>
      <c r="AP389" s="154">
        <v>0</v>
      </c>
      <c r="AQ389" s="3" t="s">
        <v>105</v>
      </c>
      <c r="AR389" s="154">
        <v>0</v>
      </c>
      <c r="AS389" s="172" t="s">
        <v>105</v>
      </c>
      <c r="AT389" s="154">
        <v>0</v>
      </c>
      <c r="AU389" s="3" t="s">
        <v>105</v>
      </c>
      <c r="AV389" s="154">
        <v>0</v>
      </c>
      <c r="AW389" s="3" t="s">
        <v>105</v>
      </c>
      <c r="AX389" s="3">
        <v>0</v>
      </c>
      <c r="AY389" s="172" t="s">
        <v>105</v>
      </c>
      <c r="AZ389" s="3">
        <f t="shared" si="38"/>
        <v>0</v>
      </c>
      <c r="BA389" s="159">
        <f t="shared" si="39"/>
        <v>18070350</v>
      </c>
      <c r="BB389" s="171">
        <f t="shared" si="36"/>
        <v>0</v>
      </c>
      <c r="BC389" s="171">
        <v>0</v>
      </c>
      <c r="BD389" s="171">
        <v>0</v>
      </c>
      <c r="BE389" s="171">
        <v>0</v>
      </c>
      <c r="BF389" s="171">
        <v>0</v>
      </c>
      <c r="BG389" s="172">
        <v>44895</v>
      </c>
      <c r="BH389" s="172">
        <v>44895</v>
      </c>
      <c r="BI389" s="174">
        <f t="shared" ca="1" si="40"/>
        <v>-1234</v>
      </c>
      <c r="BJ389" s="3" t="s">
        <v>414</v>
      </c>
      <c r="BK389" s="172" t="s">
        <v>105</v>
      </c>
      <c r="BL389" s="3" t="s">
        <v>282</v>
      </c>
      <c r="BM389" s="3" t="s">
        <v>92</v>
      </c>
      <c r="BN389" s="3" t="s">
        <v>3714</v>
      </c>
      <c r="BO389" s="3">
        <v>0</v>
      </c>
      <c r="BP389" s="3" t="s">
        <v>1679</v>
      </c>
      <c r="BQ389" s="172">
        <v>44753</v>
      </c>
      <c r="BR389" s="3" t="s">
        <v>3715</v>
      </c>
      <c r="BS389" s="3">
        <v>2022</v>
      </c>
      <c r="BT389" s="3" t="s">
        <v>286</v>
      </c>
      <c r="BU389" s="3" t="s">
        <v>86</v>
      </c>
      <c r="BV389" s="3" t="s">
        <v>40</v>
      </c>
      <c r="BW389" s="3" t="s">
        <v>93</v>
      </c>
      <c r="BX389" s="3" t="s">
        <v>105</v>
      </c>
      <c r="BY389" s="3" t="s">
        <v>3716</v>
      </c>
      <c r="BZ389" s="3" t="s">
        <v>105</v>
      </c>
      <c r="CA389" s="3" t="s">
        <v>303</v>
      </c>
      <c r="CB389" s="151" t="s">
        <v>3717</v>
      </c>
      <c r="CC389" s="151" t="s">
        <v>3718</v>
      </c>
      <c r="CD389" s="1"/>
      <c r="CE389" s="1"/>
      <c r="CF389" s="171" t="s">
        <v>1340</v>
      </c>
      <c r="CG389" s="171" t="s">
        <v>1341</v>
      </c>
      <c r="CH389" s="171" t="s">
        <v>167</v>
      </c>
      <c r="CI389" s="171" t="s">
        <v>477</v>
      </c>
    </row>
    <row r="390" spans="1:87" ht="409.5" hidden="1" x14ac:dyDescent="0.25">
      <c r="A390" s="3" t="s">
        <v>3719</v>
      </c>
      <c r="B390" s="175">
        <v>424</v>
      </c>
      <c r="C390" s="170" t="str">
        <f t="shared" si="37"/>
        <v>JEP-335-2022</v>
      </c>
      <c r="D390" s="3" t="s">
        <v>3720</v>
      </c>
      <c r="E390" s="3" t="s">
        <v>677</v>
      </c>
      <c r="F390" s="172">
        <v>44583</v>
      </c>
      <c r="G390" s="3" t="s">
        <v>3721</v>
      </c>
      <c r="H390" s="3" t="s">
        <v>29</v>
      </c>
      <c r="I390" s="3" t="s">
        <v>27</v>
      </c>
      <c r="J390" s="165">
        <v>51950495</v>
      </c>
      <c r="K390" s="3">
        <v>3</v>
      </c>
      <c r="L390" s="3" t="s">
        <v>9</v>
      </c>
      <c r="M390" s="3" t="s">
        <v>105</v>
      </c>
      <c r="N390" s="3" t="s">
        <v>3704</v>
      </c>
      <c r="O390" s="171" t="s">
        <v>14</v>
      </c>
      <c r="P390" s="3" t="s">
        <v>277</v>
      </c>
      <c r="Q390" s="3" t="s">
        <v>167</v>
      </c>
      <c r="R390" s="171" t="s">
        <v>779</v>
      </c>
      <c r="S390" s="171" t="s">
        <v>3618</v>
      </c>
      <c r="T390" s="171" t="s">
        <v>3619</v>
      </c>
      <c r="U390" s="171" t="s">
        <v>3620</v>
      </c>
      <c r="V390" s="171" t="s">
        <v>105</v>
      </c>
      <c r="W390" s="171" t="s">
        <v>105</v>
      </c>
      <c r="X390" s="171" t="s">
        <v>105</v>
      </c>
      <c r="Y390" s="171" t="s">
        <v>280</v>
      </c>
      <c r="Z390" s="115">
        <v>82400829</v>
      </c>
      <c r="AA390" s="171" t="s">
        <v>105</v>
      </c>
      <c r="AB390" s="171" t="s">
        <v>105</v>
      </c>
      <c r="AC390" s="153">
        <v>7228143</v>
      </c>
      <c r="AD390" s="153" t="s">
        <v>105</v>
      </c>
      <c r="AE390" s="175">
        <v>45622</v>
      </c>
      <c r="AF390" s="175">
        <v>59822</v>
      </c>
      <c r="AG390" s="175">
        <v>2018011001091</v>
      </c>
      <c r="AH390" s="172">
        <v>44587</v>
      </c>
      <c r="AI390" s="172">
        <v>44592</v>
      </c>
      <c r="AJ390" s="3" t="s">
        <v>105</v>
      </c>
      <c r="AK390" s="173" t="s">
        <v>105</v>
      </c>
      <c r="AL390" s="3" t="s">
        <v>105</v>
      </c>
      <c r="AM390" s="172" t="s">
        <v>105</v>
      </c>
      <c r="AN390" s="154">
        <v>0</v>
      </c>
      <c r="AO390" s="3" t="s">
        <v>105</v>
      </c>
      <c r="AP390" s="154">
        <v>0</v>
      </c>
      <c r="AQ390" s="172" t="s">
        <v>105</v>
      </c>
      <c r="AR390" s="154">
        <v>0</v>
      </c>
      <c r="AS390" s="172" t="s">
        <v>105</v>
      </c>
      <c r="AT390" s="154">
        <v>0</v>
      </c>
      <c r="AU390" s="3" t="s">
        <v>105</v>
      </c>
      <c r="AV390" s="154">
        <v>0</v>
      </c>
      <c r="AW390" s="3" t="s">
        <v>105</v>
      </c>
      <c r="AX390" s="3">
        <v>0</v>
      </c>
      <c r="AY390" s="172" t="s">
        <v>105</v>
      </c>
      <c r="AZ390" s="3">
        <f t="shared" si="38"/>
        <v>0</v>
      </c>
      <c r="BA390" s="159">
        <f t="shared" si="39"/>
        <v>82400829</v>
      </c>
      <c r="BB390" s="171">
        <f t="shared" si="36"/>
        <v>0</v>
      </c>
      <c r="BC390" s="171">
        <v>0</v>
      </c>
      <c r="BD390" s="171">
        <v>0</v>
      </c>
      <c r="BE390" s="171">
        <v>0</v>
      </c>
      <c r="BF390" s="171">
        <v>0</v>
      </c>
      <c r="BG390" s="172">
        <v>44926</v>
      </c>
      <c r="BH390" s="172">
        <v>44926</v>
      </c>
      <c r="BI390" s="174">
        <f t="shared" ca="1" si="40"/>
        <v>-1203</v>
      </c>
      <c r="BJ390" s="3" t="s">
        <v>281</v>
      </c>
      <c r="BK390" s="172" t="s">
        <v>105</v>
      </c>
      <c r="BL390" s="3" t="s">
        <v>3722</v>
      </c>
      <c r="BM390" s="3" t="s">
        <v>298</v>
      </c>
      <c r="BN390" s="3" t="s">
        <v>3723</v>
      </c>
      <c r="BO390" s="3">
        <v>0</v>
      </c>
      <c r="BP390" s="3" t="s">
        <v>394</v>
      </c>
      <c r="BQ390" s="172">
        <v>44587</v>
      </c>
      <c r="BR390" s="172" t="s">
        <v>468</v>
      </c>
      <c r="BS390" s="3">
        <v>2022</v>
      </c>
      <c r="BT390" s="151" t="s">
        <v>3724</v>
      </c>
      <c r="BU390" s="3" t="s">
        <v>86</v>
      </c>
      <c r="BV390" s="3" t="s">
        <v>40</v>
      </c>
      <c r="BW390" s="3" t="s">
        <v>93</v>
      </c>
      <c r="BX390" s="3" t="s">
        <v>105</v>
      </c>
      <c r="BY390" s="3" t="s">
        <v>418</v>
      </c>
      <c r="BZ390" s="3" t="s">
        <v>105</v>
      </c>
      <c r="CA390" s="3" t="s">
        <v>303</v>
      </c>
      <c r="CB390" s="151" t="s">
        <v>3725</v>
      </c>
      <c r="CC390" s="151" t="s">
        <v>3726</v>
      </c>
      <c r="CD390" s="1"/>
      <c r="CE390" s="1"/>
      <c r="CF390" s="171" t="s">
        <v>1340</v>
      </c>
      <c r="CG390" s="171" t="s">
        <v>1341</v>
      </c>
      <c r="CH390" s="171" t="s">
        <v>167</v>
      </c>
      <c r="CI390" s="171" t="s">
        <v>477</v>
      </c>
    </row>
    <row r="391" spans="1:87" ht="90" hidden="1" x14ac:dyDescent="0.25">
      <c r="A391" s="3" t="s">
        <v>3727</v>
      </c>
      <c r="B391" s="175">
        <v>425</v>
      </c>
      <c r="C391" s="170" t="str">
        <f t="shared" si="37"/>
        <v>JEP-294-2022</v>
      </c>
      <c r="D391" s="3" t="s">
        <v>3728</v>
      </c>
      <c r="E391" s="3" t="s">
        <v>677</v>
      </c>
      <c r="F391" s="172">
        <v>44582</v>
      </c>
      <c r="G391" s="3" t="s">
        <v>3729</v>
      </c>
      <c r="H391" s="3" t="s">
        <v>29</v>
      </c>
      <c r="I391" s="3" t="s">
        <v>27</v>
      </c>
      <c r="J391" s="165">
        <v>1136884777</v>
      </c>
      <c r="K391" s="3">
        <v>1</v>
      </c>
      <c r="L391" s="3" t="s">
        <v>9</v>
      </c>
      <c r="M391" s="3" t="s">
        <v>105</v>
      </c>
      <c r="N391" s="3" t="s">
        <v>3730</v>
      </c>
      <c r="O391" s="171" t="s">
        <v>14</v>
      </c>
      <c r="P391" s="3" t="s">
        <v>277</v>
      </c>
      <c r="Q391" s="3" t="s">
        <v>167</v>
      </c>
      <c r="R391" s="171" t="s">
        <v>779</v>
      </c>
      <c r="S391" s="171" t="s">
        <v>3618</v>
      </c>
      <c r="T391" s="171" t="s">
        <v>3619</v>
      </c>
      <c r="U391" s="171" t="s">
        <v>3620</v>
      </c>
      <c r="V391" s="171" t="s">
        <v>105</v>
      </c>
      <c r="W391" s="171" t="s">
        <v>105</v>
      </c>
      <c r="X391" s="171" t="s">
        <v>105</v>
      </c>
      <c r="Y391" s="171" t="s">
        <v>280</v>
      </c>
      <c r="Z391" s="115">
        <v>59328593</v>
      </c>
      <c r="AA391" s="171" t="s">
        <v>105</v>
      </c>
      <c r="AB391" s="171" t="s">
        <v>105</v>
      </c>
      <c r="AC391" s="153" t="s">
        <v>434</v>
      </c>
      <c r="AD391" s="153" t="s">
        <v>105</v>
      </c>
      <c r="AE391" s="175">
        <v>60222</v>
      </c>
      <c r="AF391" s="175">
        <v>61322</v>
      </c>
      <c r="AG391" s="175">
        <v>2018011001091</v>
      </c>
      <c r="AH391" s="172">
        <v>44587</v>
      </c>
      <c r="AI391" s="172">
        <v>44589</v>
      </c>
      <c r="AJ391" s="3" t="s">
        <v>105</v>
      </c>
      <c r="AK391" s="173" t="s">
        <v>105</v>
      </c>
      <c r="AL391" s="3" t="s">
        <v>105</v>
      </c>
      <c r="AM391" s="172" t="s">
        <v>105</v>
      </c>
      <c r="AN391" s="154">
        <v>0</v>
      </c>
      <c r="AO391" s="3" t="s">
        <v>105</v>
      </c>
      <c r="AP391" s="154">
        <v>0</v>
      </c>
      <c r="AQ391" s="172" t="s">
        <v>105</v>
      </c>
      <c r="AR391" s="154">
        <v>0</v>
      </c>
      <c r="AS391" s="172" t="s">
        <v>105</v>
      </c>
      <c r="AT391" s="154">
        <v>0</v>
      </c>
      <c r="AU391" s="3" t="s">
        <v>105</v>
      </c>
      <c r="AV391" s="154">
        <v>0</v>
      </c>
      <c r="AW391" s="3" t="s">
        <v>105</v>
      </c>
      <c r="AX391" s="3">
        <v>0</v>
      </c>
      <c r="AY391" s="172" t="s">
        <v>105</v>
      </c>
      <c r="AZ391" s="3">
        <f t="shared" si="38"/>
        <v>0</v>
      </c>
      <c r="BA391" s="159">
        <f t="shared" si="39"/>
        <v>59328593</v>
      </c>
      <c r="BB391" s="171">
        <f t="shared" si="36"/>
        <v>0</v>
      </c>
      <c r="BC391" s="171">
        <v>0</v>
      </c>
      <c r="BD391" s="171">
        <v>0</v>
      </c>
      <c r="BE391" s="171">
        <v>0</v>
      </c>
      <c r="BF391" s="171">
        <v>0</v>
      </c>
      <c r="BG391" s="172">
        <v>44926</v>
      </c>
      <c r="BH391" s="172">
        <v>44926</v>
      </c>
      <c r="BI391" s="174">
        <f t="shared" ca="1" si="40"/>
        <v>-1203</v>
      </c>
      <c r="BJ391" s="3" t="s">
        <v>281</v>
      </c>
      <c r="BK391" s="172" t="s">
        <v>105</v>
      </c>
      <c r="BL391" s="3" t="s">
        <v>282</v>
      </c>
      <c r="BM391" s="3" t="s">
        <v>298</v>
      </c>
      <c r="BN391" s="3" t="s">
        <v>3731</v>
      </c>
      <c r="BO391" s="3">
        <v>0</v>
      </c>
      <c r="BP391" s="3" t="s">
        <v>394</v>
      </c>
      <c r="BQ391" s="172">
        <v>44587</v>
      </c>
      <c r="BR391" s="3" t="s">
        <v>468</v>
      </c>
      <c r="BS391" s="3">
        <v>2022</v>
      </c>
      <c r="BT391" s="3" t="s">
        <v>286</v>
      </c>
      <c r="BU391" s="3" t="s">
        <v>86</v>
      </c>
      <c r="BV391" s="3" t="s">
        <v>40</v>
      </c>
      <c r="BW391" s="3" t="s">
        <v>93</v>
      </c>
      <c r="BX391" s="3" t="s">
        <v>105</v>
      </c>
      <c r="BY391" s="3" t="s">
        <v>641</v>
      </c>
      <c r="BZ391" s="3" t="s">
        <v>105</v>
      </c>
      <c r="CA391" s="3" t="s">
        <v>303</v>
      </c>
      <c r="CB391" s="3" t="s">
        <v>289</v>
      </c>
      <c r="CC391" s="151" t="s">
        <v>3732</v>
      </c>
      <c r="CD391" s="1"/>
      <c r="CE391" s="1"/>
      <c r="CF391" s="171" t="s">
        <v>1340</v>
      </c>
      <c r="CG391" s="171" t="s">
        <v>1341</v>
      </c>
      <c r="CH391" s="171" t="s">
        <v>167</v>
      </c>
      <c r="CI391" s="171" t="s">
        <v>477</v>
      </c>
    </row>
    <row r="392" spans="1:87" ht="90" hidden="1" x14ac:dyDescent="0.25">
      <c r="A392" s="3" t="s">
        <v>3733</v>
      </c>
      <c r="B392" s="175">
        <v>427</v>
      </c>
      <c r="C392" s="170" t="str">
        <f t="shared" si="37"/>
        <v>JEP-337-2022</v>
      </c>
      <c r="D392" s="3" t="s">
        <v>3734</v>
      </c>
      <c r="E392" s="3" t="s">
        <v>677</v>
      </c>
      <c r="F392" s="172">
        <v>44583</v>
      </c>
      <c r="G392" s="3" t="s">
        <v>3735</v>
      </c>
      <c r="H392" s="3" t="s">
        <v>29</v>
      </c>
      <c r="I392" s="3" t="s">
        <v>27</v>
      </c>
      <c r="J392" s="165">
        <v>1098632575</v>
      </c>
      <c r="K392" s="3">
        <v>2</v>
      </c>
      <c r="L392" s="3" t="s">
        <v>9</v>
      </c>
      <c r="M392" s="3" t="s">
        <v>105</v>
      </c>
      <c r="N392" s="3" t="s">
        <v>3704</v>
      </c>
      <c r="O392" s="171" t="s">
        <v>14</v>
      </c>
      <c r="P392" s="3" t="s">
        <v>277</v>
      </c>
      <c r="Q392" s="3" t="s">
        <v>167</v>
      </c>
      <c r="R392" s="171" t="s">
        <v>779</v>
      </c>
      <c r="S392" s="171" t="s">
        <v>3618</v>
      </c>
      <c r="T392" s="171" t="s">
        <v>3619</v>
      </c>
      <c r="U392" s="171" t="s">
        <v>3620</v>
      </c>
      <c r="V392" s="171" t="s">
        <v>105</v>
      </c>
      <c r="W392" s="171" t="s">
        <v>105</v>
      </c>
      <c r="X392" s="171" t="s">
        <v>105</v>
      </c>
      <c r="Y392" s="171" t="s">
        <v>280</v>
      </c>
      <c r="Z392" s="115">
        <v>82400829</v>
      </c>
      <c r="AA392" s="171" t="s">
        <v>105</v>
      </c>
      <c r="AB392" s="171" t="s">
        <v>105</v>
      </c>
      <c r="AC392" s="153">
        <v>7228143</v>
      </c>
      <c r="AD392" s="153" t="s">
        <v>105</v>
      </c>
      <c r="AE392" s="175">
        <v>45522</v>
      </c>
      <c r="AF392" s="175">
        <v>60022</v>
      </c>
      <c r="AG392" s="175" t="s">
        <v>732</v>
      </c>
      <c r="AH392" s="172">
        <v>44587</v>
      </c>
      <c r="AI392" s="172">
        <v>44592</v>
      </c>
      <c r="AJ392" s="3" t="s">
        <v>105</v>
      </c>
      <c r="AK392" s="173" t="s">
        <v>105</v>
      </c>
      <c r="AL392" s="3" t="s">
        <v>105</v>
      </c>
      <c r="AM392" s="172" t="s">
        <v>105</v>
      </c>
      <c r="AN392" s="154">
        <v>0</v>
      </c>
      <c r="AO392" s="3" t="s">
        <v>105</v>
      </c>
      <c r="AP392" s="154">
        <v>0</v>
      </c>
      <c r="AQ392" s="172" t="s">
        <v>105</v>
      </c>
      <c r="AR392" s="154">
        <v>0</v>
      </c>
      <c r="AS392" s="172" t="s">
        <v>105</v>
      </c>
      <c r="AT392" s="154">
        <v>0</v>
      </c>
      <c r="AU392" s="3" t="s">
        <v>105</v>
      </c>
      <c r="AV392" s="154">
        <v>0</v>
      </c>
      <c r="AW392" s="3" t="s">
        <v>105</v>
      </c>
      <c r="AX392" s="3">
        <v>0</v>
      </c>
      <c r="AY392" s="172" t="s">
        <v>105</v>
      </c>
      <c r="AZ392" s="3">
        <f t="shared" si="38"/>
        <v>0</v>
      </c>
      <c r="BA392" s="159">
        <f t="shared" si="39"/>
        <v>82400829</v>
      </c>
      <c r="BB392" s="171">
        <f t="shared" si="36"/>
        <v>0</v>
      </c>
      <c r="BC392" s="171">
        <v>0</v>
      </c>
      <c r="BD392" s="171">
        <v>0</v>
      </c>
      <c r="BE392" s="171">
        <v>0</v>
      </c>
      <c r="BF392" s="171">
        <v>0</v>
      </c>
      <c r="BG392" s="172">
        <v>44926</v>
      </c>
      <c r="BH392" s="172">
        <v>44926</v>
      </c>
      <c r="BI392" s="174">
        <f t="shared" ca="1" si="40"/>
        <v>-1203</v>
      </c>
      <c r="BJ392" s="3" t="s">
        <v>281</v>
      </c>
      <c r="BK392" s="172" t="s">
        <v>105</v>
      </c>
      <c r="BL392" s="3" t="s">
        <v>3736</v>
      </c>
      <c r="BM392" s="3" t="s">
        <v>298</v>
      </c>
      <c r="BN392" s="3" t="s">
        <v>3737</v>
      </c>
      <c r="BO392" s="3">
        <v>0</v>
      </c>
      <c r="BP392" s="3" t="s">
        <v>444</v>
      </c>
      <c r="BQ392" s="172">
        <v>44589</v>
      </c>
      <c r="BR392" s="3" t="s">
        <v>330</v>
      </c>
      <c r="BS392" s="3">
        <v>2022</v>
      </c>
      <c r="BT392" s="3" t="s">
        <v>286</v>
      </c>
      <c r="BU392" s="3" t="s">
        <v>86</v>
      </c>
      <c r="BV392" s="3" t="s">
        <v>40</v>
      </c>
      <c r="BW392" s="3" t="s">
        <v>93</v>
      </c>
      <c r="BX392" s="3" t="s">
        <v>105</v>
      </c>
      <c r="BY392" s="3" t="s">
        <v>418</v>
      </c>
      <c r="BZ392" s="3" t="s">
        <v>105</v>
      </c>
      <c r="CA392" s="3" t="s">
        <v>303</v>
      </c>
      <c r="CB392" s="151" t="s">
        <v>3738</v>
      </c>
      <c r="CC392" s="151" t="s">
        <v>3739</v>
      </c>
      <c r="CD392" s="1"/>
      <c r="CE392" s="1"/>
      <c r="CF392" s="171" t="s">
        <v>1340</v>
      </c>
      <c r="CG392" s="171" t="s">
        <v>1341</v>
      </c>
      <c r="CH392" s="171" t="s">
        <v>167</v>
      </c>
      <c r="CI392" s="171" t="s">
        <v>477</v>
      </c>
    </row>
    <row r="393" spans="1:87" ht="126" hidden="1" x14ac:dyDescent="0.25">
      <c r="A393" s="3" t="s">
        <v>3740</v>
      </c>
      <c r="B393" s="175">
        <v>428</v>
      </c>
      <c r="C393" s="170" t="str">
        <f t="shared" si="37"/>
        <v>JEP-244-2022</v>
      </c>
      <c r="D393" s="3" t="s">
        <v>3741</v>
      </c>
      <c r="E393" s="3" t="s">
        <v>677</v>
      </c>
      <c r="F393" s="172">
        <v>44579</v>
      </c>
      <c r="G393" s="3" t="s">
        <v>3742</v>
      </c>
      <c r="H393" s="3" t="s">
        <v>29</v>
      </c>
      <c r="I393" s="3" t="s">
        <v>27</v>
      </c>
      <c r="J393" s="165" t="s">
        <v>3743</v>
      </c>
      <c r="K393" s="3">
        <v>0</v>
      </c>
      <c r="L393" s="3" t="s">
        <v>9</v>
      </c>
      <c r="M393" s="3" t="s">
        <v>105</v>
      </c>
      <c r="N393" s="3" t="s">
        <v>3673</v>
      </c>
      <c r="O393" s="171" t="s">
        <v>14</v>
      </c>
      <c r="P393" s="3" t="s">
        <v>277</v>
      </c>
      <c r="Q393" s="3" t="s">
        <v>167</v>
      </c>
      <c r="R393" s="171" t="s">
        <v>779</v>
      </c>
      <c r="S393" s="171" t="s">
        <v>3618</v>
      </c>
      <c r="T393" s="171" t="s">
        <v>3619</v>
      </c>
      <c r="U393" s="171" t="s">
        <v>3620</v>
      </c>
      <c r="V393" s="171" t="s">
        <v>105</v>
      </c>
      <c r="W393" s="171" t="s">
        <v>105</v>
      </c>
      <c r="X393" s="171" t="s">
        <v>105</v>
      </c>
      <c r="Y393" s="171" t="s">
        <v>280</v>
      </c>
      <c r="Z393" s="115">
        <v>103825055</v>
      </c>
      <c r="AA393" s="171" t="s">
        <v>105</v>
      </c>
      <c r="AB393" s="171" t="s">
        <v>105</v>
      </c>
      <c r="AC393" s="153" t="s">
        <v>3695</v>
      </c>
      <c r="AD393" s="153" t="s">
        <v>105</v>
      </c>
      <c r="AE393" s="175">
        <v>38522</v>
      </c>
      <c r="AF393" s="175" t="s">
        <v>3744</v>
      </c>
      <c r="AG393" s="175" t="s">
        <v>732</v>
      </c>
      <c r="AH393" s="172">
        <v>44584</v>
      </c>
      <c r="AI393" s="172">
        <v>44588</v>
      </c>
      <c r="AJ393" s="3" t="s">
        <v>105</v>
      </c>
      <c r="AK393" s="173" t="s">
        <v>105</v>
      </c>
      <c r="AL393" s="3" t="s">
        <v>105</v>
      </c>
      <c r="AM393" s="172" t="s">
        <v>105</v>
      </c>
      <c r="AN393" s="154">
        <v>0</v>
      </c>
      <c r="AO393" s="3" t="s">
        <v>105</v>
      </c>
      <c r="AP393" s="154">
        <v>0</v>
      </c>
      <c r="AQ393" s="172" t="s">
        <v>105</v>
      </c>
      <c r="AR393" s="154">
        <v>0</v>
      </c>
      <c r="AS393" s="172" t="s">
        <v>105</v>
      </c>
      <c r="AT393" s="154">
        <v>0</v>
      </c>
      <c r="AU393" s="3" t="s">
        <v>105</v>
      </c>
      <c r="AV393" s="154">
        <v>0</v>
      </c>
      <c r="AW393" s="3" t="s">
        <v>105</v>
      </c>
      <c r="AX393" s="3">
        <v>0</v>
      </c>
      <c r="AY393" s="172" t="s">
        <v>105</v>
      </c>
      <c r="AZ393" s="3">
        <f t="shared" si="38"/>
        <v>0</v>
      </c>
      <c r="BA393" s="159">
        <f t="shared" si="39"/>
        <v>103825055</v>
      </c>
      <c r="BB393" s="171">
        <f t="shared" si="36"/>
        <v>0</v>
      </c>
      <c r="BC393" s="171">
        <v>0</v>
      </c>
      <c r="BD393" s="171">
        <v>0</v>
      </c>
      <c r="BE393" s="171">
        <v>0</v>
      </c>
      <c r="BF393" s="171">
        <v>0</v>
      </c>
      <c r="BG393" s="172">
        <v>44926</v>
      </c>
      <c r="BH393" s="172">
        <v>44926</v>
      </c>
      <c r="BI393" s="174">
        <f t="shared" ca="1" si="40"/>
        <v>-1203</v>
      </c>
      <c r="BJ393" s="3" t="s">
        <v>281</v>
      </c>
      <c r="BK393" s="172" t="s">
        <v>105</v>
      </c>
      <c r="BL393" s="3" t="s">
        <v>282</v>
      </c>
      <c r="BM393" s="3" t="s">
        <v>92</v>
      </c>
      <c r="BN393" s="3" t="s">
        <v>3745</v>
      </c>
      <c r="BO393" s="3">
        <v>0</v>
      </c>
      <c r="BP393" s="3" t="s">
        <v>310</v>
      </c>
      <c r="BQ393" s="172">
        <v>44585</v>
      </c>
      <c r="BR393" s="3" t="s">
        <v>3746</v>
      </c>
      <c r="BS393" s="3">
        <v>2022</v>
      </c>
      <c r="BT393" s="151" t="s">
        <v>3747</v>
      </c>
      <c r="BU393" s="3" t="s">
        <v>105</v>
      </c>
      <c r="BV393" s="3" t="s">
        <v>40</v>
      </c>
      <c r="BW393" s="3" t="s">
        <v>93</v>
      </c>
      <c r="BX393" s="3" t="s">
        <v>105</v>
      </c>
      <c r="BY393" s="3" t="s">
        <v>961</v>
      </c>
      <c r="BZ393" s="3" t="s">
        <v>105</v>
      </c>
      <c r="CA393" s="3" t="s">
        <v>303</v>
      </c>
      <c r="CB393" s="3" t="s">
        <v>289</v>
      </c>
      <c r="CC393" s="203" t="s">
        <v>3748</v>
      </c>
      <c r="CD393" s="1"/>
      <c r="CE393" s="1"/>
      <c r="CF393" s="171" t="s">
        <v>1340</v>
      </c>
      <c r="CG393" s="171" t="s">
        <v>1341</v>
      </c>
      <c r="CH393" s="171" t="s">
        <v>167</v>
      </c>
      <c r="CI393" s="171" t="s">
        <v>477</v>
      </c>
    </row>
    <row r="394" spans="1:87" ht="90" hidden="1" x14ac:dyDescent="0.25">
      <c r="A394" s="3" t="s">
        <v>3749</v>
      </c>
      <c r="B394" s="175">
        <v>429</v>
      </c>
      <c r="C394" s="170" t="str">
        <f t="shared" si="37"/>
        <v>JEP-353-2022</v>
      </c>
      <c r="D394" s="3" t="s">
        <v>3750</v>
      </c>
      <c r="E394" s="3" t="s">
        <v>677</v>
      </c>
      <c r="F394" s="172">
        <v>44585</v>
      </c>
      <c r="G394" s="3" t="s">
        <v>3751</v>
      </c>
      <c r="H394" s="3" t="s">
        <v>29</v>
      </c>
      <c r="I394" s="3" t="s">
        <v>27</v>
      </c>
      <c r="J394" s="165">
        <v>1026580293</v>
      </c>
      <c r="K394" s="3">
        <v>4</v>
      </c>
      <c r="L394" s="3" t="s">
        <v>9</v>
      </c>
      <c r="M394" s="3" t="s">
        <v>105</v>
      </c>
      <c r="N394" s="3" t="s">
        <v>3704</v>
      </c>
      <c r="O394" s="171" t="s">
        <v>14</v>
      </c>
      <c r="P394" s="3" t="s">
        <v>277</v>
      </c>
      <c r="Q394" s="3" t="s">
        <v>167</v>
      </c>
      <c r="R394" s="171" t="s">
        <v>779</v>
      </c>
      <c r="S394" s="171" t="s">
        <v>3618</v>
      </c>
      <c r="T394" s="171" t="s">
        <v>3619</v>
      </c>
      <c r="U394" s="171" t="s">
        <v>3620</v>
      </c>
      <c r="V394" s="171" t="s">
        <v>105</v>
      </c>
      <c r="W394" s="171" t="s">
        <v>105</v>
      </c>
      <c r="X394" s="171" t="s">
        <v>105</v>
      </c>
      <c r="Y394" s="171" t="s">
        <v>280</v>
      </c>
      <c r="Z394" s="115">
        <v>81437077</v>
      </c>
      <c r="AA394" s="171" t="s">
        <v>105</v>
      </c>
      <c r="AB394" s="171" t="s">
        <v>105</v>
      </c>
      <c r="AC394" s="153">
        <v>7228143</v>
      </c>
      <c r="AD394" s="153" t="s">
        <v>105</v>
      </c>
      <c r="AE394" s="175">
        <v>61722</v>
      </c>
      <c r="AF394" s="175">
        <v>61422</v>
      </c>
      <c r="AG394" s="175">
        <v>2018011001091</v>
      </c>
      <c r="AH394" s="172">
        <v>44587</v>
      </c>
      <c r="AI394" s="172">
        <v>44592</v>
      </c>
      <c r="AJ394" s="3" t="s">
        <v>105</v>
      </c>
      <c r="AK394" s="173" t="s">
        <v>105</v>
      </c>
      <c r="AL394" s="3" t="s">
        <v>105</v>
      </c>
      <c r="AM394" s="172" t="s">
        <v>105</v>
      </c>
      <c r="AN394" s="154">
        <v>0</v>
      </c>
      <c r="AO394" s="3" t="s">
        <v>105</v>
      </c>
      <c r="AP394" s="154">
        <v>0</v>
      </c>
      <c r="AQ394" s="172" t="s">
        <v>105</v>
      </c>
      <c r="AR394" s="154">
        <v>0</v>
      </c>
      <c r="AS394" s="172" t="s">
        <v>105</v>
      </c>
      <c r="AT394" s="154">
        <v>0</v>
      </c>
      <c r="AU394" s="3" t="s">
        <v>105</v>
      </c>
      <c r="AV394" s="154">
        <v>0</v>
      </c>
      <c r="AW394" s="3" t="s">
        <v>105</v>
      </c>
      <c r="AX394" s="3">
        <v>0</v>
      </c>
      <c r="AY394" s="172" t="s">
        <v>105</v>
      </c>
      <c r="AZ394" s="3">
        <f t="shared" si="38"/>
        <v>0</v>
      </c>
      <c r="BA394" s="159">
        <f t="shared" si="39"/>
        <v>81437077</v>
      </c>
      <c r="BB394" s="171">
        <f t="shared" si="36"/>
        <v>0</v>
      </c>
      <c r="BC394" s="171">
        <v>0</v>
      </c>
      <c r="BD394" s="171">
        <v>0</v>
      </c>
      <c r="BE394" s="171">
        <v>0</v>
      </c>
      <c r="BF394" s="171">
        <v>0</v>
      </c>
      <c r="BG394" s="172">
        <v>44926</v>
      </c>
      <c r="BH394" s="172">
        <v>44926</v>
      </c>
      <c r="BI394" s="174">
        <f t="shared" ca="1" si="40"/>
        <v>-1203</v>
      </c>
      <c r="BJ394" s="3" t="s">
        <v>281</v>
      </c>
      <c r="BK394" s="172" t="s">
        <v>105</v>
      </c>
      <c r="BL394" s="3" t="s">
        <v>3752</v>
      </c>
      <c r="BM394" s="3" t="s">
        <v>92</v>
      </c>
      <c r="BN394" s="3" t="s">
        <v>3753</v>
      </c>
      <c r="BO394" s="3">
        <v>0</v>
      </c>
      <c r="BP394" s="3" t="s">
        <v>284</v>
      </c>
      <c r="BQ394" s="172">
        <v>44587</v>
      </c>
      <c r="BR394" s="3" t="s">
        <v>468</v>
      </c>
      <c r="BS394" s="3">
        <v>2022</v>
      </c>
      <c r="BT394" s="3" t="s">
        <v>286</v>
      </c>
      <c r="BU394" s="3" t="s">
        <v>86</v>
      </c>
      <c r="BV394" s="3" t="s">
        <v>40</v>
      </c>
      <c r="BW394" s="3" t="s">
        <v>93</v>
      </c>
      <c r="BX394" s="3" t="s">
        <v>105</v>
      </c>
      <c r="BY394" s="3" t="s">
        <v>418</v>
      </c>
      <c r="BZ394" s="3" t="s">
        <v>105</v>
      </c>
      <c r="CA394" s="3" t="s">
        <v>303</v>
      </c>
      <c r="CB394" s="151" t="s">
        <v>3754</v>
      </c>
      <c r="CC394" s="151" t="s">
        <v>3755</v>
      </c>
      <c r="CD394" s="1"/>
      <c r="CE394" s="1"/>
      <c r="CF394" s="171" t="s">
        <v>1340</v>
      </c>
      <c r="CG394" s="171" t="s">
        <v>1341</v>
      </c>
      <c r="CH394" s="171" t="s">
        <v>167</v>
      </c>
      <c r="CI394" s="171" t="s">
        <v>477</v>
      </c>
    </row>
    <row r="395" spans="1:87" ht="90" hidden="1" x14ac:dyDescent="0.25">
      <c r="A395" s="3" t="s">
        <v>3756</v>
      </c>
      <c r="B395" s="175">
        <v>430</v>
      </c>
      <c r="C395" s="170" t="str">
        <f t="shared" si="37"/>
        <v>JEP-336-2022</v>
      </c>
      <c r="D395" s="3" t="s">
        <v>3757</v>
      </c>
      <c r="E395" s="3" t="s">
        <v>677</v>
      </c>
      <c r="F395" s="172">
        <v>44583</v>
      </c>
      <c r="G395" s="3" t="s">
        <v>3758</v>
      </c>
      <c r="H395" s="3" t="s">
        <v>29</v>
      </c>
      <c r="I395" s="3" t="s">
        <v>27</v>
      </c>
      <c r="J395" s="165" t="s">
        <v>3759</v>
      </c>
      <c r="K395" s="3">
        <v>6</v>
      </c>
      <c r="L395" s="3" t="s">
        <v>9</v>
      </c>
      <c r="M395" s="3" t="s">
        <v>105</v>
      </c>
      <c r="N395" s="3" t="s">
        <v>3704</v>
      </c>
      <c r="O395" s="171" t="s">
        <v>14</v>
      </c>
      <c r="P395" s="3" t="s">
        <v>277</v>
      </c>
      <c r="Q395" s="3" t="s">
        <v>167</v>
      </c>
      <c r="R395" s="171" t="s">
        <v>779</v>
      </c>
      <c r="S395" s="171" t="s">
        <v>3618</v>
      </c>
      <c r="T395" s="171" t="s">
        <v>3619</v>
      </c>
      <c r="U395" s="171" t="s">
        <v>3620</v>
      </c>
      <c r="V395" s="171" t="s">
        <v>105</v>
      </c>
      <c r="W395" s="171" t="s">
        <v>105</v>
      </c>
      <c r="X395" s="171" t="s">
        <v>105</v>
      </c>
      <c r="Y395" s="171" t="s">
        <v>280</v>
      </c>
      <c r="Z395" s="115">
        <v>82400829</v>
      </c>
      <c r="AA395" s="171" t="s">
        <v>105</v>
      </c>
      <c r="AB395" s="171" t="s">
        <v>105</v>
      </c>
      <c r="AC395" s="153" t="s">
        <v>1495</v>
      </c>
      <c r="AD395" s="153" t="s">
        <v>105</v>
      </c>
      <c r="AE395" s="175">
        <v>45922</v>
      </c>
      <c r="AF395" s="175">
        <v>59922</v>
      </c>
      <c r="AG395" s="175" t="s">
        <v>732</v>
      </c>
      <c r="AH395" s="172">
        <v>44587</v>
      </c>
      <c r="AI395" s="172">
        <v>44589</v>
      </c>
      <c r="AJ395" s="3" t="s">
        <v>105</v>
      </c>
      <c r="AK395" s="173" t="s">
        <v>105</v>
      </c>
      <c r="AL395" s="3" t="s">
        <v>105</v>
      </c>
      <c r="AM395" s="172" t="s">
        <v>105</v>
      </c>
      <c r="AN395" s="154">
        <v>0</v>
      </c>
      <c r="AO395" s="3" t="s">
        <v>105</v>
      </c>
      <c r="AP395" s="154">
        <v>0</v>
      </c>
      <c r="AQ395" s="172" t="s">
        <v>105</v>
      </c>
      <c r="AR395" s="154">
        <v>0</v>
      </c>
      <c r="AS395" s="172" t="s">
        <v>105</v>
      </c>
      <c r="AT395" s="154">
        <v>0</v>
      </c>
      <c r="AU395" s="3" t="s">
        <v>105</v>
      </c>
      <c r="AV395" s="154">
        <v>0</v>
      </c>
      <c r="AW395" s="3" t="s">
        <v>105</v>
      </c>
      <c r="AX395" s="3">
        <v>0</v>
      </c>
      <c r="AY395" s="172" t="s">
        <v>105</v>
      </c>
      <c r="AZ395" s="3">
        <f t="shared" si="38"/>
        <v>0</v>
      </c>
      <c r="BA395" s="159">
        <f t="shared" si="39"/>
        <v>82400829</v>
      </c>
      <c r="BB395" s="171">
        <f t="shared" si="36"/>
        <v>0</v>
      </c>
      <c r="BC395" s="171">
        <v>0</v>
      </c>
      <c r="BD395" s="171">
        <v>0</v>
      </c>
      <c r="BE395" s="171">
        <v>0</v>
      </c>
      <c r="BF395" s="171">
        <v>0</v>
      </c>
      <c r="BG395" s="172">
        <v>44926</v>
      </c>
      <c r="BH395" s="172">
        <v>44926</v>
      </c>
      <c r="BI395" s="174">
        <f t="shared" ca="1" si="40"/>
        <v>-1203</v>
      </c>
      <c r="BJ395" s="3" t="s">
        <v>281</v>
      </c>
      <c r="BK395" s="172" t="s">
        <v>105</v>
      </c>
      <c r="BL395" s="3" t="s">
        <v>3760</v>
      </c>
      <c r="BM395" s="3" t="s">
        <v>298</v>
      </c>
      <c r="BN395" s="3" t="s">
        <v>3761</v>
      </c>
      <c r="BO395" s="3">
        <v>0</v>
      </c>
      <c r="BP395" s="3" t="s">
        <v>394</v>
      </c>
      <c r="BQ395" s="172">
        <v>44587</v>
      </c>
      <c r="BR395" s="172" t="s">
        <v>468</v>
      </c>
      <c r="BS395" s="3">
        <v>2022</v>
      </c>
      <c r="BT395" s="3" t="s">
        <v>286</v>
      </c>
      <c r="BU395" s="3" t="s">
        <v>86</v>
      </c>
      <c r="BV395" s="3" t="s">
        <v>40</v>
      </c>
      <c r="BW395" s="3" t="s">
        <v>93</v>
      </c>
      <c r="BX395" s="3" t="s">
        <v>105</v>
      </c>
      <c r="BY395" s="3" t="s">
        <v>418</v>
      </c>
      <c r="BZ395" s="3" t="s">
        <v>105</v>
      </c>
      <c r="CA395" s="3" t="s">
        <v>303</v>
      </c>
      <c r="CB395" s="151" t="s">
        <v>3762</v>
      </c>
      <c r="CC395" s="151" t="s">
        <v>3763</v>
      </c>
      <c r="CD395" s="1"/>
      <c r="CE395" s="1"/>
      <c r="CF395" s="171" t="s">
        <v>1340</v>
      </c>
      <c r="CG395" s="171" t="s">
        <v>1341</v>
      </c>
      <c r="CH395" s="171" t="s">
        <v>167</v>
      </c>
      <c r="CI395" s="171" t="s">
        <v>477</v>
      </c>
    </row>
    <row r="396" spans="1:87" ht="108" hidden="1" x14ac:dyDescent="0.25">
      <c r="A396" s="3" t="s">
        <v>3764</v>
      </c>
      <c r="B396" s="175">
        <v>431</v>
      </c>
      <c r="C396" s="170" t="str">
        <f t="shared" si="37"/>
        <v>JEP-258-2022</v>
      </c>
      <c r="D396" s="3" t="s">
        <v>3765</v>
      </c>
      <c r="E396" s="3" t="s">
        <v>517</v>
      </c>
      <c r="F396" s="172">
        <v>44580</v>
      </c>
      <c r="G396" s="3" t="s">
        <v>3766</v>
      </c>
      <c r="H396" s="3" t="s">
        <v>29</v>
      </c>
      <c r="I396" s="3" t="s">
        <v>27</v>
      </c>
      <c r="J396" s="165" t="s">
        <v>3767</v>
      </c>
      <c r="K396" s="3">
        <v>0</v>
      </c>
      <c r="L396" s="3" t="s">
        <v>9</v>
      </c>
      <c r="M396" s="3" t="s">
        <v>105</v>
      </c>
      <c r="N396" s="3" t="s">
        <v>3768</v>
      </c>
      <c r="O396" s="171" t="s">
        <v>14</v>
      </c>
      <c r="P396" s="3" t="s">
        <v>277</v>
      </c>
      <c r="Q396" s="3" t="s">
        <v>167</v>
      </c>
      <c r="R396" s="171" t="s">
        <v>779</v>
      </c>
      <c r="S396" s="171" t="s">
        <v>3618</v>
      </c>
      <c r="T396" s="171" t="s">
        <v>3619</v>
      </c>
      <c r="U396" s="171" t="s">
        <v>3620</v>
      </c>
      <c r="V396" s="171" t="s">
        <v>105</v>
      </c>
      <c r="W396" s="171" t="s">
        <v>105</v>
      </c>
      <c r="X396" s="171" t="s">
        <v>105</v>
      </c>
      <c r="Y396" s="171" t="s">
        <v>280</v>
      </c>
      <c r="Z396" s="115">
        <v>82400829</v>
      </c>
      <c r="AA396" s="171" t="s">
        <v>105</v>
      </c>
      <c r="AB396" s="171" t="s">
        <v>105</v>
      </c>
      <c r="AC396" s="153" t="s">
        <v>1495</v>
      </c>
      <c r="AD396" s="153" t="s">
        <v>105</v>
      </c>
      <c r="AE396" s="175">
        <v>45822</v>
      </c>
      <c r="AF396" s="175">
        <v>61222</v>
      </c>
      <c r="AG396" s="175" t="s">
        <v>732</v>
      </c>
      <c r="AH396" s="172">
        <v>44587</v>
      </c>
      <c r="AI396" s="172">
        <v>44589</v>
      </c>
      <c r="AJ396" s="3" t="s">
        <v>3769</v>
      </c>
      <c r="AK396" s="175">
        <v>1032442437</v>
      </c>
      <c r="AL396" s="3">
        <v>9</v>
      </c>
      <c r="AM396" s="172">
        <v>44855</v>
      </c>
      <c r="AN396" s="154">
        <v>0</v>
      </c>
      <c r="AO396" s="3" t="s">
        <v>105</v>
      </c>
      <c r="AP396" s="154">
        <v>0</v>
      </c>
      <c r="AQ396" s="172" t="s">
        <v>105</v>
      </c>
      <c r="AR396" s="154">
        <v>0</v>
      </c>
      <c r="AS396" s="172" t="s">
        <v>105</v>
      </c>
      <c r="AT396" s="154">
        <v>0</v>
      </c>
      <c r="AU396" s="3" t="s">
        <v>105</v>
      </c>
      <c r="AV396" s="154">
        <v>0</v>
      </c>
      <c r="AW396" s="3" t="s">
        <v>105</v>
      </c>
      <c r="AX396" s="3">
        <v>0</v>
      </c>
      <c r="AY396" s="172" t="s">
        <v>105</v>
      </c>
      <c r="AZ396" s="3">
        <f t="shared" si="38"/>
        <v>0</v>
      </c>
      <c r="BA396" s="159">
        <f t="shared" si="39"/>
        <v>82400829</v>
      </c>
      <c r="BB396" s="171">
        <f t="shared" si="36"/>
        <v>0</v>
      </c>
      <c r="BC396" s="171">
        <v>0</v>
      </c>
      <c r="BD396" s="171">
        <v>0</v>
      </c>
      <c r="BE396" s="171">
        <v>0</v>
      </c>
      <c r="BF396" s="171">
        <v>0</v>
      </c>
      <c r="BG396" s="172">
        <v>44926</v>
      </c>
      <c r="BH396" s="172">
        <v>44926</v>
      </c>
      <c r="BI396" s="174">
        <f t="shared" ca="1" si="40"/>
        <v>-1203</v>
      </c>
      <c r="BJ396" s="3" t="s">
        <v>281</v>
      </c>
      <c r="BK396" s="172" t="s">
        <v>105</v>
      </c>
      <c r="BL396" s="3" t="s">
        <v>3770</v>
      </c>
      <c r="BM396" s="3" t="s">
        <v>92</v>
      </c>
      <c r="BN396" s="3" t="s">
        <v>3771</v>
      </c>
      <c r="BO396" s="3" t="s">
        <v>339</v>
      </c>
      <c r="BP396" s="3" t="s">
        <v>340</v>
      </c>
      <c r="BQ396" s="172" t="s">
        <v>3772</v>
      </c>
      <c r="BR396" s="3" t="s">
        <v>3773</v>
      </c>
      <c r="BS396" s="172" t="s">
        <v>3774</v>
      </c>
      <c r="BT396" s="151" t="s">
        <v>3775</v>
      </c>
      <c r="BU396" s="3" t="s">
        <v>3776</v>
      </c>
      <c r="BV396" s="3" t="s">
        <v>40</v>
      </c>
      <c r="BW396" s="3" t="s">
        <v>69</v>
      </c>
      <c r="BX396" s="3" t="s">
        <v>105</v>
      </c>
      <c r="BY396" s="3" t="s">
        <v>287</v>
      </c>
      <c r="BZ396" s="3" t="s">
        <v>105</v>
      </c>
      <c r="CA396" s="3" t="s">
        <v>288</v>
      </c>
      <c r="CB396" s="3" t="s">
        <v>289</v>
      </c>
      <c r="CC396" s="203" t="s">
        <v>3777</v>
      </c>
      <c r="CD396" s="1"/>
      <c r="CE396" s="1"/>
      <c r="CF396" s="171" t="s">
        <v>1340</v>
      </c>
      <c r="CG396" s="171" t="s">
        <v>1341</v>
      </c>
      <c r="CH396" s="171" t="s">
        <v>167</v>
      </c>
      <c r="CI396" s="171" t="s">
        <v>477</v>
      </c>
    </row>
    <row r="397" spans="1:87" ht="126" hidden="1" x14ac:dyDescent="0.25">
      <c r="A397" s="3" t="s">
        <v>3778</v>
      </c>
      <c r="B397" s="175">
        <v>432</v>
      </c>
      <c r="C397" s="170" t="str">
        <f t="shared" si="37"/>
        <v>JEP-254-2022</v>
      </c>
      <c r="D397" s="3" t="s">
        <v>3779</v>
      </c>
      <c r="E397" s="3" t="s">
        <v>517</v>
      </c>
      <c r="F397" s="172">
        <v>44580</v>
      </c>
      <c r="G397" s="3" t="s">
        <v>3780</v>
      </c>
      <c r="H397" s="3" t="s">
        <v>29</v>
      </c>
      <c r="I397" s="3" t="s">
        <v>27</v>
      </c>
      <c r="J397" s="165">
        <v>1075273256</v>
      </c>
      <c r="K397" s="3">
        <v>3</v>
      </c>
      <c r="L397" s="3" t="s">
        <v>9</v>
      </c>
      <c r="M397" s="3" t="s">
        <v>105</v>
      </c>
      <c r="N397" s="3" t="s">
        <v>3628</v>
      </c>
      <c r="O397" s="171" t="s">
        <v>14</v>
      </c>
      <c r="P397" s="3" t="s">
        <v>277</v>
      </c>
      <c r="Q397" s="3" t="s">
        <v>167</v>
      </c>
      <c r="R397" s="171" t="s">
        <v>779</v>
      </c>
      <c r="S397" s="171" t="s">
        <v>3618</v>
      </c>
      <c r="T397" s="171" t="s">
        <v>3619</v>
      </c>
      <c r="U397" s="171" t="s">
        <v>3620</v>
      </c>
      <c r="V397" s="171" t="s">
        <v>105</v>
      </c>
      <c r="W397" s="171" t="s">
        <v>105</v>
      </c>
      <c r="X397" s="171" t="s">
        <v>105</v>
      </c>
      <c r="Y397" s="171" t="s">
        <v>280</v>
      </c>
      <c r="Z397" s="115">
        <v>82400829</v>
      </c>
      <c r="AA397" s="171" t="s">
        <v>105</v>
      </c>
      <c r="AB397" s="171" t="s">
        <v>105</v>
      </c>
      <c r="AC397" s="153" t="s">
        <v>1495</v>
      </c>
      <c r="AD397" s="153" t="s">
        <v>105</v>
      </c>
      <c r="AE397" s="175">
        <v>45722</v>
      </c>
      <c r="AF397" s="175" t="s">
        <v>3781</v>
      </c>
      <c r="AG397" s="175" t="s">
        <v>732</v>
      </c>
      <c r="AH397" s="172">
        <v>44587</v>
      </c>
      <c r="AI397" s="172">
        <v>44589</v>
      </c>
      <c r="AJ397" s="3" t="s">
        <v>105</v>
      </c>
      <c r="AK397" s="173" t="s">
        <v>105</v>
      </c>
      <c r="AL397" s="3" t="s">
        <v>105</v>
      </c>
      <c r="AM397" s="172" t="s">
        <v>105</v>
      </c>
      <c r="AN397" s="154">
        <v>0</v>
      </c>
      <c r="AO397" s="3" t="s">
        <v>105</v>
      </c>
      <c r="AP397" s="154">
        <v>0</v>
      </c>
      <c r="AQ397" s="172" t="s">
        <v>105</v>
      </c>
      <c r="AR397" s="154">
        <v>0</v>
      </c>
      <c r="AS397" s="172" t="s">
        <v>105</v>
      </c>
      <c r="AT397" s="154">
        <v>0</v>
      </c>
      <c r="AU397" s="3" t="s">
        <v>105</v>
      </c>
      <c r="AV397" s="154">
        <v>0</v>
      </c>
      <c r="AW397" s="3" t="s">
        <v>105</v>
      </c>
      <c r="AX397" s="3">
        <v>0</v>
      </c>
      <c r="AY397" s="172" t="s">
        <v>105</v>
      </c>
      <c r="AZ397" s="3">
        <f t="shared" si="38"/>
        <v>0</v>
      </c>
      <c r="BA397" s="159">
        <f t="shared" si="39"/>
        <v>82400829</v>
      </c>
      <c r="BB397" s="171">
        <f t="shared" si="36"/>
        <v>0</v>
      </c>
      <c r="BC397" s="171">
        <v>0</v>
      </c>
      <c r="BD397" s="171">
        <v>0</v>
      </c>
      <c r="BE397" s="171">
        <v>0</v>
      </c>
      <c r="BF397" s="171">
        <v>0</v>
      </c>
      <c r="BG397" s="172">
        <v>44926</v>
      </c>
      <c r="BH397" s="172">
        <v>44926</v>
      </c>
      <c r="BI397" s="174">
        <f t="shared" ca="1" si="40"/>
        <v>-1203</v>
      </c>
      <c r="BJ397" s="3" t="s">
        <v>281</v>
      </c>
      <c r="BK397" s="172" t="s">
        <v>105</v>
      </c>
      <c r="BL397" s="3" t="s">
        <v>3782</v>
      </c>
      <c r="BM397" s="3" t="s">
        <v>92</v>
      </c>
      <c r="BN397" s="3" t="s">
        <v>3783</v>
      </c>
      <c r="BO397" s="3">
        <v>0</v>
      </c>
      <c r="BP397" s="3" t="s">
        <v>502</v>
      </c>
      <c r="BQ397" s="172">
        <v>44587</v>
      </c>
      <c r="BR397" s="3" t="s">
        <v>468</v>
      </c>
      <c r="BS397" s="3">
        <v>2022</v>
      </c>
      <c r="BT397" s="151" t="s">
        <v>3784</v>
      </c>
      <c r="BU397" s="3" t="s">
        <v>105</v>
      </c>
      <c r="BV397" s="3" t="s">
        <v>40</v>
      </c>
      <c r="BW397" s="3" t="s">
        <v>93</v>
      </c>
      <c r="BX397" s="3" t="s">
        <v>105</v>
      </c>
      <c r="BY397" s="3" t="s">
        <v>418</v>
      </c>
      <c r="BZ397" s="3" t="s">
        <v>105</v>
      </c>
      <c r="CA397" s="3" t="s">
        <v>288</v>
      </c>
      <c r="CB397" s="3" t="s">
        <v>289</v>
      </c>
      <c r="CC397" s="203" t="s">
        <v>3785</v>
      </c>
      <c r="CD397" s="1"/>
      <c r="CE397" s="1"/>
      <c r="CF397" s="171" t="s">
        <v>1340</v>
      </c>
      <c r="CG397" s="171" t="s">
        <v>1341</v>
      </c>
      <c r="CH397" s="171" t="s">
        <v>167</v>
      </c>
      <c r="CI397" s="171" t="s">
        <v>477</v>
      </c>
    </row>
    <row r="398" spans="1:87" ht="90" hidden="1" x14ac:dyDescent="0.25">
      <c r="A398" s="3" t="s">
        <v>3786</v>
      </c>
      <c r="B398" s="175">
        <v>433</v>
      </c>
      <c r="C398" s="170" t="str">
        <f t="shared" si="37"/>
        <v>JEP-377-2022</v>
      </c>
      <c r="D398" s="3" t="s">
        <v>3787</v>
      </c>
      <c r="E398" s="3" t="s">
        <v>677</v>
      </c>
      <c r="F398" s="172">
        <v>44586</v>
      </c>
      <c r="G398" s="3" t="s">
        <v>3788</v>
      </c>
      <c r="H398" s="3" t="s">
        <v>29</v>
      </c>
      <c r="I398" s="3" t="s">
        <v>27</v>
      </c>
      <c r="J398" s="165">
        <v>1020743236</v>
      </c>
      <c r="K398" s="3">
        <v>3</v>
      </c>
      <c r="L398" s="3" t="s">
        <v>9</v>
      </c>
      <c r="M398" s="3" t="s">
        <v>105</v>
      </c>
      <c r="N398" s="3" t="s">
        <v>3789</v>
      </c>
      <c r="O398" s="171" t="s">
        <v>14</v>
      </c>
      <c r="P398" s="3" t="s">
        <v>277</v>
      </c>
      <c r="Q398" s="3" t="s">
        <v>167</v>
      </c>
      <c r="R398" s="171" t="s">
        <v>779</v>
      </c>
      <c r="S398" s="171" t="s">
        <v>3618</v>
      </c>
      <c r="T398" s="171" t="s">
        <v>3619</v>
      </c>
      <c r="U398" s="171" t="s">
        <v>3620</v>
      </c>
      <c r="V398" s="171" t="s">
        <v>105</v>
      </c>
      <c r="W398" s="171" t="s">
        <v>105</v>
      </c>
      <c r="X398" s="171" t="s">
        <v>105</v>
      </c>
      <c r="Y398" s="171" t="s">
        <v>280</v>
      </c>
      <c r="Z398" s="115">
        <v>58461218</v>
      </c>
      <c r="AA398" s="171" t="s">
        <v>105</v>
      </c>
      <c r="AB398" s="171" t="s">
        <v>105</v>
      </c>
      <c r="AC398" s="153">
        <v>5204263</v>
      </c>
      <c r="AD398" s="153" t="s">
        <v>105</v>
      </c>
      <c r="AE398" s="175">
        <v>67422</v>
      </c>
      <c r="AF398" s="175">
        <v>70222</v>
      </c>
      <c r="AG398" s="175">
        <v>2018011001091</v>
      </c>
      <c r="AH398" s="172">
        <v>44589</v>
      </c>
      <c r="AI398" s="172">
        <v>44593</v>
      </c>
      <c r="AJ398" s="3" t="s">
        <v>105</v>
      </c>
      <c r="AK398" s="173" t="s">
        <v>105</v>
      </c>
      <c r="AL398" s="3" t="s">
        <v>105</v>
      </c>
      <c r="AM398" s="172" t="s">
        <v>105</v>
      </c>
      <c r="AN398" s="154">
        <v>0</v>
      </c>
      <c r="AO398" s="3" t="s">
        <v>105</v>
      </c>
      <c r="AP398" s="154">
        <v>0</v>
      </c>
      <c r="AQ398" s="172" t="s">
        <v>105</v>
      </c>
      <c r="AR398" s="154">
        <v>0</v>
      </c>
      <c r="AS398" s="172" t="s">
        <v>105</v>
      </c>
      <c r="AT398" s="154">
        <v>0</v>
      </c>
      <c r="AU398" s="3" t="s">
        <v>105</v>
      </c>
      <c r="AV398" s="154">
        <v>0</v>
      </c>
      <c r="AW398" s="3" t="s">
        <v>105</v>
      </c>
      <c r="AX398" s="3">
        <v>0</v>
      </c>
      <c r="AY398" s="172" t="s">
        <v>105</v>
      </c>
      <c r="AZ398" s="3">
        <f t="shared" si="38"/>
        <v>-122</v>
      </c>
      <c r="BA398" s="159">
        <f t="shared" si="39"/>
        <v>58461218</v>
      </c>
      <c r="BB398" s="171">
        <f t="shared" si="36"/>
        <v>0</v>
      </c>
      <c r="BC398" s="171">
        <v>0</v>
      </c>
      <c r="BD398" s="171">
        <v>0</v>
      </c>
      <c r="BE398" s="171">
        <v>0</v>
      </c>
      <c r="BF398" s="171">
        <v>0</v>
      </c>
      <c r="BG398" s="172">
        <v>44926</v>
      </c>
      <c r="BH398" s="172">
        <v>44804</v>
      </c>
      <c r="BI398" s="174">
        <f t="shared" ca="1" si="40"/>
        <v>-1325</v>
      </c>
      <c r="BJ398" s="3" t="s">
        <v>414</v>
      </c>
      <c r="BK398" s="172">
        <v>44804</v>
      </c>
      <c r="BL398" s="3" t="s">
        <v>282</v>
      </c>
      <c r="BM398" s="3" t="s">
        <v>298</v>
      </c>
      <c r="BN398" s="3" t="s">
        <v>3790</v>
      </c>
      <c r="BO398" s="3">
        <v>0</v>
      </c>
      <c r="BP398" s="3" t="s">
        <v>394</v>
      </c>
      <c r="BQ398" s="172">
        <v>44588</v>
      </c>
      <c r="BR398" s="3" t="s">
        <v>1465</v>
      </c>
      <c r="BS398" s="3">
        <v>2022</v>
      </c>
      <c r="BT398" s="3" t="s">
        <v>286</v>
      </c>
      <c r="BU398" s="3" t="s">
        <v>3791</v>
      </c>
      <c r="BV398" s="3" t="s">
        <v>40</v>
      </c>
      <c r="BW398" s="3" t="s">
        <v>91</v>
      </c>
      <c r="BX398" s="3" t="s">
        <v>105</v>
      </c>
      <c r="BY398" s="3" t="s">
        <v>418</v>
      </c>
      <c r="BZ398" s="3" t="s">
        <v>105</v>
      </c>
      <c r="CA398" s="3" t="s">
        <v>288</v>
      </c>
      <c r="CB398" s="3" t="s">
        <v>40</v>
      </c>
      <c r="CC398" s="151" t="s">
        <v>3792</v>
      </c>
      <c r="CD398" s="1"/>
      <c r="CE398" s="1"/>
      <c r="CF398" s="171" t="s">
        <v>1340</v>
      </c>
      <c r="CG398" s="171" t="s">
        <v>1341</v>
      </c>
      <c r="CH398" s="171" t="s">
        <v>167</v>
      </c>
      <c r="CI398" s="171" t="s">
        <v>477</v>
      </c>
    </row>
    <row r="399" spans="1:87" ht="90" x14ac:dyDescent="0.25">
      <c r="A399" s="3" t="s">
        <v>3793</v>
      </c>
      <c r="B399" s="175">
        <v>434</v>
      </c>
      <c r="C399" s="170" t="str">
        <f t="shared" si="37"/>
        <v>JEP-551-2022</v>
      </c>
      <c r="D399" s="3" t="s">
        <v>3794</v>
      </c>
      <c r="E399" s="3" t="s">
        <v>578</v>
      </c>
      <c r="F399" s="172" t="s">
        <v>274</v>
      </c>
      <c r="G399" s="3" t="s">
        <v>3795</v>
      </c>
      <c r="H399" s="3" t="s">
        <v>29</v>
      </c>
      <c r="I399" s="3" t="s">
        <v>27</v>
      </c>
      <c r="J399" s="165">
        <v>1016031932</v>
      </c>
      <c r="K399" s="3">
        <v>1</v>
      </c>
      <c r="L399" s="3" t="s">
        <v>9</v>
      </c>
      <c r="M399" s="3" t="s">
        <v>474</v>
      </c>
      <c r="N399" s="3" t="s">
        <v>3796</v>
      </c>
      <c r="O399" s="171" t="s">
        <v>14</v>
      </c>
      <c r="P399" s="3" t="s">
        <v>277</v>
      </c>
      <c r="Q399" s="3" t="s">
        <v>167</v>
      </c>
      <c r="R399" s="171" t="s">
        <v>779</v>
      </c>
      <c r="S399" s="171" t="s">
        <v>3618</v>
      </c>
      <c r="T399" s="171" t="s">
        <v>3642</v>
      </c>
      <c r="U399" s="171" t="s">
        <v>3620</v>
      </c>
      <c r="V399" s="171" t="s">
        <v>105</v>
      </c>
      <c r="W399" s="171" t="s">
        <v>105</v>
      </c>
      <c r="X399" s="171" t="s">
        <v>105</v>
      </c>
      <c r="Y399" s="171" t="s">
        <v>280</v>
      </c>
      <c r="Z399" s="115">
        <v>26021315</v>
      </c>
      <c r="AA399" s="171" t="s">
        <v>105</v>
      </c>
      <c r="AB399" s="171" t="s">
        <v>105</v>
      </c>
      <c r="AC399" s="153">
        <v>5204263</v>
      </c>
      <c r="AD399" s="153" t="s">
        <v>105</v>
      </c>
      <c r="AE399" s="175">
        <v>87122</v>
      </c>
      <c r="AF399" s="175" t="s">
        <v>216</v>
      </c>
      <c r="AG399" s="175">
        <v>2018011001091</v>
      </c>
      <c r="AH399" s="172">
        <v>44749</v>
      </c>
      <c r="AI399" s="172">
        <v>44750</v>
      </c>
      <c r="AJ399" s="3" t="s">
        <v>105</v>
      </c>
      <c r="AK399" s="3" t="s">
        <v>105</v>
      </c>
      <c r="AL399" s="3" t="s">
        <v>105</v>
      </c>
      <c r="AM399" s="172" t="s">
        <v>105</v>
      </c>
      <c r="AN399" s="154">
        <v>0</v>
      </c>
      <c r="AO399" s="3" t="s">
        <v>105</v>
      </c>
      <c r="AP399" s="154">
        <v>0</v>
      </c>
      <c r="AQ399" s="3" t="s">
        <v>105</v>
      </c>
      <c r="AR399" s="154">
        <v>0</v>
      </c>
      <c r="AS399" s="172" t="s">
        <v>105</v>
      </c>
      <c r="AT399" s="154">
        <v>0</v>
      </c>
      <c r="AU399" s="3" t="s">
        <v>105</v>
      </c>
      <c r="AV399" s="154">
        <v>0</v>
      </c>
      <c r="AW399" s="3" t="s">
        <v>105</v>
      </c>
      <c r="AX399" s="3">
        <v>0</v>
      </c>
      <c r="AY399" s="172" t="s">
        <v>105</v>
      </c>
      <c r="AZ399" s="3">
        <f t="shared" si="38"/>
        <v>15</v>
      </c>
      <c r="BA399" s="159">
        <f t="shared" si="39"/>
        <v>26021315</v>
      </c>
      <c r="BB399" s="171">
        <f t="shared" si="36"/>
        <v>0</v>
      </c>
      <c r="BC399" s="171">
        <v>0</v>
      </c>
      <c r="BD399" s="171">
        <v>0</v>
      </c>
      <c r="BE399" s="171">
        <v>0</v>
      </c>
      <c r="BF399" s="171">
        <v>0</v>
      </c>
      <c r="BG399" s="172">
        <v>44895</v>
      </c>
      <c r="BH399" s="172">
        <v>44910</v>
      </c>
      <c r="BI399" s="174">
        <f t="shared" ca="1" si="40"/>
        <v>-1219</v>
      </c>
      <c r="BJ399" s="3" t="s">
        <v>281</v>
      </c>
      <c r="BK399" s="172" t="s">
        <v>105</v>
      </c>
      <c r="BL399" s="3" t="s">
        <v>282</v>
      </c>
      <c r="BM399" s="3" t="s">
        <v>92</v>
      </c>
      <c r="BN399" s="3" t="s">
        <v>3797</v>
      </c>
      <c r="BO399" s="3">
        <v>0</v>
      </c>
      <c r="BP399" s="3" t="s">
        <v>416</v>
      </c>
      <c r="BQ399" s="172">
        <v>44750</v>
      </c>
      <c r="BR399" s="3" t="s">
        <v>3798</v>
      </c>
      <c r="BS399" s="3">
        <v>2022</v>
      </c>
      <c r="BT399" s="3" t="s">
        <v>286</v>
      </c>
      <c r="BU399" s="3" t="s">
        <v>86</v>
      </c>
      <c r="BV399" s="3" t="s">
        <v>40</v>
      </c>
      <c r="BW399" s="3" t="s">
        <v>93</v>
      </c>
      <c r="BX399" s="3" t="s">
        <v>105</v>
      </c>
      <c r="BY399" s="3" t="s">
        <v>302</v>
      </c>
      <c r="BZ399" s="3" t="s">
        <v>105</v>
      </c>
      <c r="CA399" s="3" t="s">
        <v>303</v>
      </c>
      <c r="CB399" s="151" t="s">
        <v>3799</v>
      </c>
      <c r="CC399" s="151" t="s">
        <v>3800</v>
      </c>
      <c r="CD399" s="1"/>
      <c r="CE399" s="1"/>
      <c r="CF399" s="171" t="s">
        <v>1340</v>
      </c>
      <c r="CG399" s="171" t="s">
        <v>1341</v>
      </c>
      <c r="CH399" s="171" t="s">
        <v>167</v>
      </c>
      <c r="CI399" s="171" t="s">
        <v>477</v>
      </c>
    </row>
    <row r="400" spans="1:87" ht="90" x14ac:dyDescent="0.25">
      <c r="A400" s="3" t="s">
        <v>3801</v>
      </c>
      <c r="B400" s="175">
        <v>435</v>
      </c>
      <c r="C400" s="170" t="str">
        <f t="shared" si="37"/>
        <v>JEP-552-2022</v>
      </c>
      <c r="D400" s="3" t="s">
        <v>3802</v>
      </c>
      <c r="E400" s="3" t="s">
        <v>578</v>
      </c>
      <c r="F400" s="172">
        <v>44764</v>
      </c>
      <c r="G400" s="3" t="s">
        <v>3803</v>
      </c>
      <c r="H400" s="3" t="s">
        <v>29</v>
      </c>
      <c r="I400" s="3" t="s">
        <v>27</v>
      </c>
      <c r="J400" s="165">
        <v>1002590519</v>
      </c>
      <c r="K400" s="3">
        <v>9</v>
      </c>
      <c r="L400" s="3" t="s">
        <v>9</v>
      </c>
      <c r="M400" s="3" t="s">
        <v>474</v>
      </c>
      <c r="N400" s="3" t="s">
        <v>3804</v>
      </c>
      <c r="O400" s="171" t="s">
        <v>14</v>
      </c>
      <c r="P400" s="3" t="s">
        <v>277</v>
      </c>
      <c r="Q400" s="3" t="s">
        <v>167</v>
      </c>
      <c r="R400" s="171" t="s">
        <v>779</v>
      </c>
      <c r="S400" s="171" t="s">
        <v>3618</v>
      </c>
      <c r="T400" s="171" t="s">
        <v>3642</v>
      </c>
      <c r="U400" s="171" t="s">
        <v>3620</v>
      </c>
      <c r="V400" s="171" t="s">
        <v>105</v>
      </c>
      <c r="W400" s="171" t="s">
        <v>105</v>
      </c>
      <c r="X400" s="171" t="s">
        <v>105</v>
      </c>
      <c r="Y400" s="171" t="s">
        <v>280</v>
      </c>
      <c r="Z400" s="115">
        <v>39899352</v>
      </c>
      <c r="AA400" s="171" t="s">
        <v>105</v>
      </c>
      <c r="AB400" s="171" t="s">
        <v>105</v>
      </c>
      <c r="AC400" s="167">
        <v>6649892</v>
      </c>
      <c r="AD400" s="153" t="s">
        <v>105</v>
      </c>
      <c r="AE400" s="175">
        <v>88122</v>
      </c>
      <c r="AF400" s="175">
        <v>314122</v>
      </c>
      <c r="AG400" s="175">
        <v>2018011001091</v>
      </c>
      <c r="AH400" s="172">
        <v>44753</v>
      </c>
      <c r="AI400" s="172">
        <v>44755</v>
      </c>
      <c r="AJ400" s="3" t="s">
        <v>105</v>
      </c>
      <c r="AK400" s="3" t="s">
        <v>105</v>
      </c>
      <c r="AL400" s="3" t="s">
        <v>105</v>
      </c>
      <c r="AM400" s="172" t="s">
        <v>105</v>
      </c>
      <c r="AN400" s="154">
        <v>0</v>
      </c>
      <c r="AO400" s="3" t="s">
        <v>105</v>
      </c>
      <c r="AP400" s="154">
        <v>0</v>
      </c>
      <c r="AQ400" s="3" t="s">
        <v>105</v>
      </c>
      <c r="AR400" s="154">
        <v>0</v>
      </c>
      <c r="AS400" s="172" t="s">
        <v>105</v>
      </c>
      <c r="AT400" s="154">
        <v>0</v>
      </c>
      <c r="AU400" s="3" t="s">
        <v>105</v>
      </c>
      <c r="AV400" s="154">
        <v>0</v>
      </c>
      <c r="AW400" s="3" t="s">
        <v>105</v>
      </c>
      <c r="AX400" s="3">
        <v>0</v>
      </c>
      <c r="AY400" s="172" t="s">
        <v>105</v>
      </c>
      <c r="AZ400" s="3">
        <f t="shared" si="38"/>
        <v>0</v>
      </c>
      <c r="BA400" s="159">
        <f t="shared" si="39"/>
        <v>39899352</v>
      </c>
      <c r="BB400" s="171">
        <f t="shared" si="36"/>
        <v>0</v>
      </c>
      <c r="BC400" s="171">
        <v>0</v>
      </c>
      <c r="BD400" s="171">
        <v>0</v>
      </c>
      <c r="BE400" s="171">
        <v>0</v>
      </c>
      <c r="BF400" s="171">
        <v>0</v>
      </c>
      <c r="BG400" s="172">
        <v>44926</v>
      </c>
      <c r="BH400" s="172">
        <v>44926</v>
      </c>
      <c r="BI400" s="174">
        <f t="shared" ca="1" si="40"/>
        <v>-1203</v>
      </c>
      <c r="BJ400" s="3" t="s">
        <v>414</v>
      </c>
      <c r="BK400" s="172" t="s">
        <v>105</v>
      </c>
      <c r="BL400" s="3" t="s">
        <v>282</v>
      </c>
      <c r="BM400" s="3" t="s">
        <v>298</v>
      </c>
      <c r="BN400" s="3" t="s">
        <v>3805</v>
      </c>
      <c r="BO400" s="3">
        <v>0</v>
      </c>
      <c r="BP400" s="3" t="s">
        <v>593</v>
      </c>
      <c r="BQ400" s="172">
        <v>44755</v>
      </c>
      <c r="BR400" s="172" t="s">
        <v>3806</v>
      </c>
      <c r="BS400" s="3">
        <v>2022</v>
      </c>
      <c r="BT400" s="3" t="s">
        <v>286</v>
      </c>
      <c r="BU400" s="3" t="s">
        <v>3807</v>
      </c>
      <c r="BV400" s="3" t="s">
        <v>40</v>
      </c>
      <c r="BW400" s="3" t="s">
        <v>73</v>
      </c>
      <c r="BX400" s="3" t="s">
        <v>105</v>
      </c>
      <c r="BY400" s="3" t="s">
        <v>418</v>
      </c>
      <c r="BZ400" s="3" t="s">
        <v>105</v>
      </c>
      <c r="CA400" s="3" t="s">
        <v>303</v>
      </c>
      <c r="CB400" s="151" t="s">
        <v>3808</v>
      </c>
      <c r="CC400" s="151" t="s">
        <v>3809</v>
      </c>
      <c r="CD400" s="1"/>
      <c r="CE400" s="1"/>
      <c r="CF400" s="171" t="s">
        <v>1340</v>
      </c>
      <c r="CG400" s="171" t="s">
        <v>1341</v>
      </c>
      <c r="CH400" s="171" t="s">
        <v>167</v>
      </c>
      <c r="CI400" s="171" t="s">
        <v>477</v>
      </c>
    </row>
    <row r="401" spans="1:87" ht="409.5" hidden="1" x14ac:dyDescent="0.25">
      <c r="A401" s="3" t="s">
        <v>3810</v>
      </c>
      <c r="B401" s="175">
        <v>436</v>
      </c>
      <c r="C401" s="170" t="str">
        <f t="shared" si="37"/>
        <v>JEP-044-2022</v>
      </c>
      <c r="D401" s="3" t="s">
        <v>3811</v>
      </c>
      <c r="E401" s="3" t="s">
        <v>677</v>
      </c>
      <c r="F401" s="172" t="s">
        <v>274</v>
      </c>
      <c r="G401" s="3" t="s">
        <v>3812</v>
      </c>
      <c r="H401" s="3" t="s">
        <v>29</v>
      </c>
      <c r="I401" s="3" t="s">
        <v>27</v>
      </c>
      <c r="J401" s="165">
        <v>1098666278</v>
      </c>
      <c r="K401" s="3">
        <v>6</v>
      </c>
      <c r="L401" s="3" t="s">
        <v>9</v>
      </c>
      <c r="M401" s="3" t="s">
        <v>105</v>
      </c>
      <c r="N401" s="3" t="s">
        <v>3813</v>
      </c>
      <c r="O401" s="171" t="s">
        <v>8</v>
      </c>
      <c r="P401" s="3" t="s">
        <v>277</v>
      </c>
      <c r="Q401" s="3" t="s">
        <v>167</v>
      </c>
      <c r="R401" s="171" t="s">
        <v>120</v>
      </c>
      <c r="S401" s="171" t="s">
        <v>149</v>
      </c>
      <c r="T401" s="171" t="s">
        <v>530</v>
      </c>
      <c r="U401" s="171" t="s">
        <v>3814</v>
      </c>
      <c r="V401" s="171" t="s">
        <v>105</v>
      </c>
      <c r="W401" s="171" t="s">
        <v>105</v>
      </c>
      <c r="X401" s="171" t="s">
        <v>105</v>
      </c>
      <c r="Y401" s="171" t="s">
        <v>280</v>
      </c>
      <c r="Z401" s="115">
        <v>43127902</v>
      </c>
      <c r="AA401" s="171" t="s">
        <v>105</v>
      </c>
      <c r="AB401" s="171" t="s">
        <v>105</v>
      </c>
      <c r="AC401" s="153" t="s">
        <v>1115</v>
      </c>
      <c r="AD401" s="153" t="s">
        <v>105</v>
      </c>
      <c r="AE401" s="175">
        <v>32622</v>
      </c>
      <c r="AF401" s="175">
        <v>26222</v>
      </c>
      <c r="AG401" s="175">
        <v>2018011001175</v>
      </c>
      <c r="AH401" s="172">
        <v>44569</v>
      </c>
      <c r="AI401" s="172">
        <v>44572</v>
      </c>
      <c r="AJ401" s="3" t="s">
        <v>3815</v>
      </c>
      <c r="AK401" s="175">
        <v>1020810683</v>
      </c>
      <c r="AL401" s="3">
        <v>1</v>
      </c>
      <c r="AM401" s="172">
        <v>44810</v>
      </c>
      <c r="AN401" s="154">
        <v>0</v>
      </c>
      <c r="AO401" s="3" t="s">
        <v>105</v>
      </c>
      <c r="AP401" s="154">
        <v>0</v>
      </c>
      <c r="AQ401" s="172" t="s">
        <v>105</v>
      </c>
      <c r="AR401" s="154">
        <v>0</v>
      </c>
      <c r="AS401" s="3" t="s">
        <v>105</v>
      </c>
      <c r="AT401" s="154">
        <v>0</v>
      </c>
      <c r="AU401" s="3" t="s">
        <v>105</v>
      </c>
      <c r="AV401" s="154">
        <v>0</v>
      </c>
      <c r="AW401" s="3" t="s">
        <v>105</v>
      </c>
      <c r="AX401" s="3">
        <v>0</v>
      </c>
      <c r="AY401" s="172" t="s">
        <v>105</v>
      </c>
      <c r="AZ401" s="3">
        <f t="shared" si="38"/>
        <v>0</v>
      </c>
      <c r="BA401" s="159">
        <f t="shared" si="39"/>
        <v>43127902</v>
      </c>
      <c r="BB401" s="171">
        <f t="shared" si="36"/>
        <v>0</v>
      </c>
      <c r="BC401" s="171">
        <v>0</v>
      </c>
      <c r="BD401" s="171">
        <v>0</v>
      </c>
      <c r="BE401" s="171">
        <v>0</v>
      </c>
      <c r="BF401" s="171">
        <v>0</v>
      </c>
      <c r="BG401" s="172">
        <v>44926</v>
      </c>
      <c r="BH401" s="172">
        <v>44926</v>
      </c>
      <c r="BI401" s="174">
        <f t="shared" ca="1" si="40"/>
        <v>-1203</v>
      </c>
      <c r="BJ401" s="3" t="s">
        <v>281</v>
      </c>
      <c r="BK401" s="172" t="s">
        <v>105</v>
      </c>
      <c r="BL401" s="3" t="s">
        <v>282</v>
      </c>
      <c r="BM401" s="3" t="s">
        <v>3816</v>
      </c>
      <c r="BN401" s="3" t="s">
        <v>3817</v>
      </c>
      <c r="BO401" s="3" t="s">
        <v>968</v>
      </c>
      <c r="BP401" s="3" t="s">
        <v>3818</v>
      </c>
      <c r="BQ401" s="172" t="s">
        <v>3819</v>
      </c>
      <c r="BR401" s="3" t="s">
        <v>3820</v>
      </c>
      <c r="BS401" s="3" t="s">
        <v>3821</v>
      </c>
      <c r="BT401" s="151" t="s">
        <v>3822</v>
      </c>
      <c r="BU401" s="3" t="s">
        <v>3823</v>
      </c>
      <c r="BV401" s="3" t="s">
        <v>40</v>
      </c>
      <c r="BW401" s="3" t="s">
        <v>69</v>
      </c>
      <c r="BX401" s="3" t="s">
        <v>105</v>
      </c>
      <c r="BY401" s="3" t="s">
        <v>920</v>
      </c>
      <c r="BZ401" s="3" t="s">
        <v>105</v>
      </c>
      <c r="CA401" s="3" t="s">
        <v>303</v>
      </c>
      <c r="CB401" s="151" t="s">
        <v>3824</v>
      </c>
      <c r="CC401" s="204" t="s">
        <v>3825</v>
      </c>
      <c r="CD401" s="1"/>
      <c r="CE401" s="1"/>
      <c r="CF401" s="171" t="s">
        <v>3826</v>
      </c>
      <c r="CG401" s="171" t="s">
        <v>292</v>
      </c>
      <c r="CH401" s="171" t="s">
        <v>167</v>
      </c>
      <c r="CI401" s="171" t="s">
        <v>120</v>
      </c>
    </row>
    <row r="402" spans="1:87" ht="409.5" hidden="1" x14ac:dyDescent="0.25">
      <c r="A402" s="3" t="s">
        <v>3827</v>
      </c>
      <c r="B402" s="175">
        <v>437</v>
      </c>
      <c r="C402" s="170" t="str">
        <f t="shared" si="37"/>
        <v>JEP-268-2022</v>
      </c>
      <c r="D402" s="3" t="s">
        <v>3828</v>
      </c>
      <c r="E402" s="3" t="s">
        <v>677</v>
      </c>
      <c r="F402" s="172">
        <v>44579</v>
      </c>
      <c r="G402" s="3" t="s">
        <v>3829</v>
      </c>
      <c r="H402" s="3" t="s">
        <v>29</v>
      </c>
      <c r="I402" s="3" t="s">
        <v>27</v>
      </c>
      <c r="J402" s="165">
        <v>1020733772</v>
      </c>
      <c r="K402" s="3">
        <v>7</v>
      </c>
      <c r="L402" s="3" t="s">
        <v>9</v>
      </c>
      <c r="M402" s="3" t="s">
        <v>105</v>
      </c>
      <c r="N402" s="3" t="s">
        <v>3830</v>
      </c>
      <c r="O402" s="171" t="s">
        <v>8</v>
      </c>
      <c r="P402" s="3" t="s">
        <v>277</v>
      </c>
      <c r="Q402" s="3" t="s">
        <v>167</v>
      </c>
      <c r="R402" s="171" t="s">
        <v>120</v>
      </c>
      <c r="S402" s="171" t="s">
        <v>149</v>
      </c>
      <c r="T402" s="171" t="s">
        <v>530</v>
      </c>
      <c r="U402" s="171" t="s">
        <v>3814</v>
      </c>
      <c r="V402" s="171" t="s">
        <v>105</v>
      </c>
      <c r="W402" s="171" t="s">
        <v>105</v>
      </c>
      <c r="X402" s="171" t="s">
        <v>105</v>
      </c>
      <c r="Y402" s="171" t="s">
        <v>280</v>
      </c>
      <c r="Z402" s="115">
        <v>104735801</v>
      </c>
      <c r="AA402" s="171" t="s">
        <v>105</v>
      </c>
      <c r="AB402" s="171" t="s">
        <v>105</v>
      </c>
      <c r="AC402" s="153" t="s">
        <v>3695</v>
      </c>
      <c r="AD402" s="153" t="s">
        <v>105</v>
      </c>
      <c r="AE402" s="175">
        <v>50822</v>
      </c>
      <c r="AF402" s="175" t="s">
        <v>3831</v>
      </c>
      <c r="AG402" s="175">
        <v>2018011001175</v>
      </c>
      <c r="AH402" s="172">
        <v>44582</v>
      </c>
      <c r="AI402" s="172">
        <v>44585</v>
      </c>
      <c r="AJ402" s="3" t="s">
        <v>3832</v>
      </c>
      <c r="AK402" s="175">
        <v>1053789636</v>
      </c>
      <c r="AL402" s="3">
        <v>4</v>
      </c>
      <c r="AM402" s="172">
        <v>44719</v>
      </c>
      <c r="AN402" s="154">
        <v>0</v>
      </c>
      <c r="AO402" s="3" t="s">
        <v>105</v>
      </c>
      <c r="AP402" s="154">
        <v>0</v>
      </c>
      <c r="AQ402" s="172" t="s">
        <v>105</v>
      </c>
      <c r="AR402" s="154">
        <v>0</v>
      </c>
      <c r="AS402" s="172" t="s">
        <v>105</v>
      </c>
      <c r="AT402" s="154">
        <v>0</v>
      </c>
      <c r="AU402" s="3" t="s">
        <v>105</v>
      </c>
      <c r="AV402" s="154">
        <v>0</v>
      </c>
      <c r="AW402" s="3" t="s">
        <v>105</v>
      </c>
      <c r="AX402" s="3">
        <v>0</v>
      </c>
      <c r="AY402" s="172" t="s">
        <v>105</v>
      </c>
      <c r="AZ402" s="3">
        <f t="shared" si="38"/>
        <v>0</v>
      </c>
      <c r="BA402" s="159">
        <f t="shared" si="39"/>
        <v>104735801</v>
      </c>
      <c r="BB402" s="171">
        <f t="shared" si="36"/>
        <v>0</v>
      </c>
      <c r="BC402" s="171">
        <v>0</v>
      </c>
      <c r="BD402" s="171">
        <v>0</v>
      </c>
      <c r="BE402" s="171">
        <v>0</v>
      </c>
      <c r="BF402" s="171">
        <v>0</v>
      </c>
      <c r="BG402" s="172">
        <v>44926</v>
      </c>
      <c r="BH402" s="172">
        <v>44926</v>
      </c>
      <c r="BI402" s="174">
        <f t="shared" ca="1" si="40"/>
        <v>-1203</v>
      </c>
      <c r="BJ402" s="3" t="s">
        <v>281</v>
      </c>
      <c r="BK402" s="172" t="s">
        <v>105</v>
      </c>
      <c r="BL402" s="3" t="s">
        <v>282</v>
      </c>
      <c r="BM402" s="3" t="s">
        <v>298</v>
      </c>
      <c r="BN402" s="3" t="s">
        <v>3833</v>
      </c>
      <c r="BO402" s="3" t="s">
        <v>339</v>
      </c>
      <c r="BP402" s="3" t="s">
        <v>340</v>
      </c>
      <c r="BQ402" s="172" t="s">
        <v>3834</v>
      </c>
      <c r="BR402" s="3" t="s">
        <v>3835</v>
      </c>
      <c r="BS402" s="3" t="s">
        <v>3836</v>
      </c>
      <c r="BT402" s="151" t="s">
        <v>3837</v>
      </c>
      <c r="BU402" s="3" t="s">
        <v>3838</v>
      </c>
      <c r="BV402" s="3" t="s">
        <v>40</v>
      </c>
      <c r="BW402" s="3" t="s">
        <v>69</v>
      </c>
      <c r="BX402" s="3" t="s">
        <v>105</v>
      </c>
      <c r="BY402" s="3" t="s">
        <v>671</v>
      </c>
      <c r="BZ402" s="3" t="s">
        <v>3839</v>
      </c>
      <c r="CA402" s="3" t="s">
        <v>303</v>
      </c>
      <c r="CB402" s="3" t="s">
        <v>289</v>
      </c>
      <c r="CC402" s="203" t="s">
        <v>3840</v>
      </c>
      <c r="CD402" s="1"/>
      <c r="CE402" s="1"/>
      <c r="CF402" s="171" t="s">
        <v>3826</v>
      </c>
      <c r="CG402" s="171" t="s">
        <v>292</v>
      </c>
      <c r="CH402" s="171" t="s">
        <v>167</v>
      </c>
      <c r="CI402" s="171" t="s">
        <v>120</v>
      </c>
    </row>
    <row r="403" spans="1:87" ht="72" hidden="1" x14ac:dyDescent="0.25">
      <c r="A403" s="3" t="s">
        <v>3841</v>
      </c>
      <c r="B403" s="175">
        <v>438</v>
      </c>
      <c r="C403" s="170" t="str">
        <f t="shared" si="37"/>
        <v>JEP-416-2022</v>
      </c>
      <c r="D403" s="3" t="s">
        <v>3842</v>
      </c>
      <c r="E403" s="3" t="s">
        <v>517</v>
      </c>
      <c r="F403" s="172">
        <v>44588</v>
      </c>
      <c r="G403" s="3" t="s">
        <v>3843</v>
      </c>
      <c r="H403" s="3" t="s">
        <v>29</v>
      </c>
      <c r="I403" s="3" t="s">
        <v>27</v>
      </c>
      <c r="J403" s="165">
        <v>860066942</v>
      </c>
      <c r="K403" s="3">
        <v>7</v>
      </c>
      <c r="L403" s="3" t="s">
        <v>3844</v>
      </c>
      <c r="M403" s="3" t="s">
        <v>105</v>
      </c>
      <c r="N403" s="3" t="s">
        <v>3845</v>
      </c>
      <c r="O403" s="171" t="s">
        <v>8</v>
      </c>
      <c r="P403" s="3" t="s">
        <v>720</v>
      </c>
      <c r="Q403" s="171" t="s">
        <v>120</v>
      </c>
      <c r="R403" s="171" t="s">
        <v>120</v>
      </c>
      <c r="S403" s="171" t="s">
        <v>149</v>
      </c>
      <c r="T403" s="171" t="s">
        <v>530</v>
      </c>
      <c r="U403" s="171" t="s">
        <v>3814</v>
      </c>
      <c r="V403" s="171" t="s">
        <v>105</v>
      </c>
      <c r="W403" s="171" t="s">
        <v>105</v>
      </c>
      <c r="X403" s="171" t="s">
        <v>105</v>
      </c>
      <c r="Y403" s="171" t="s">
        <v>542</v>
      </c>
      <c r="Z403" s="115">
        <v>599051065</v>
      </c>
      <c r="AA403" s="171" t="s">
        <v>105</v>
      </c>
      <c r="AB403" s="171" t="s">
        <v>105</v>
      </c>
      <c r="AC403" s="153" t="s">
        <v>105</v>
      </c>
      <c r="AD403" s="153" t="s">
        <v>105</v>
      </c>
      <c r="AE403" s="175">
        <v>60622</v>
      </c>
      <c r="AF403" s="175">
        <v>75022</v>
      </c>
      <c r="AG403" s="175" t="s">
        <v>105</v>
      </c>
      <c r="AH403" s="172">
        <v>44589</v>
      </c>
      <c r="AI403" s="172">
        <v>44614</v>
      </c>
      <c r="AJ403" s="3" t="s">
        <v>105</v>
      </c>
      <c r="AK403" s="3" t="s">
        <v>105</v>
      </c>
      <c r="AL403" s="3" t="s">
        <v>105</v>
      </c>
      <c r="AM403" s="172" t="s">
        <v>105</v>
      </c>
      <c r="AN403" s="154">
        <v>0</v>
      </c>
      <c r="AO403" s="3" t="s">
        <v>105</v>
      </c>
      <c r="AP403" s="154">
        <v>0</v>
      </c>
      <c r="AQ403" s="172" t="s">
        <v>105</v>
      </c>
      <c r="AR403" s="154">
        <v>0</v>
      </c>
      <c r="AS403" s="172" t="s">
        <v>105</v>
      </c>
      <c r="AT403" s="154">
        <v>0</v>
      </c>
      <c r="AU403" s="3" t="s">
        <v>105</v>
      </c>
      <c r="AV403" s="154">
        <v>0</v>
      </c>
      <c r="AW403" s="3" t="s">
        <v>105</v>
      </c>
      <c r="AX403" s="3">
        <v>0</v>
      </c>
      <c r="AY403" s="172" t="s">
        <v>105</v>
      </c>
      <c r="AZ403" s="3">
        <f t="shared" si="38"/>
        <v>0</v>
      </c>
      <c r="BA403" s="159">
        <f t="shared" si="39"/>
        <v>599051065</v>
      </c>
      <c r="BB403" s="171">
        <f t="shared" si="36"/>
        <v>0</v>
      </c>
      <c r="BC403" s="171">
        <v>0</v>
      </c>
      <c r="BD403" s="171">
        <v>0</v>
      </c>
      <c r="BE403" s="171">
        <v>0</v>
      </c>
      <c r="BF403" s="171">
        <v>0</v>
      </c>
      <c r="BG403" s="172">
        <v>44926</v>
      </c>
      <c r="BH403" s="172">
        <v>44926</v>
      </c>
      <c r="BI403" s="174">
        <f t="shared" ca="1" si="40"/>
        <v>-1203</v>
      </c>
      <c r="BJ403" s="3" t="s">
        <v>414</v>
      </c>
      <c r="BK403" s="172">
        <v>45027</v>
      </c>
      <c r="BL403" s="3" t="s">
        <v>3846</v>
      </c>
      <c r="BM403" s="3" t="s">
        <v>92</v>
      </c>
      <c r="BN403" s="3">
        <v>55439</v>
      </c>
      <c r="BO403" s="3">
        <v>0</v>
      </c>
      <c r="BP403" s="3" t="s">
        <v>3847</v>
      </c>
      <c r="BQ403" s="172">
        <v>44600</v>
      </c>
      <c r="BR403" s="3" t="s">
        <v>3848</v>
      </c>
      <c r="BS403" s="3">
        <v>2022</v>
      </c>
      <c r="BT403" s="3" t="s">
        <v>286</v>
      </c>
      <c r="BU403" s="3" t="s">
        <v>3849</v>
      </c>
      <c r="BV403" s="3" t="s">
        <v>40</v>
      </c>
      <c r="BW403" s="3" t="s">
        <v>93</v>
      </c>
      <c r="BX403" s="3" t="s">
        <v>105</v>
      </c>
      <c r="BY403" s="3" t="s">
        <v>105</v>
      </c>
      <c r="BZ403" s="3" t="s">
        <v>105</v>
      </c>
      <c r="CA403" s="3" t="s">
        <v>105</v>
      </c>
      <c r="CB403" s="3" t="s">
        <v>105</v>
      </c>
      <c r="CC403" s="151" t="s">
        <v>3850</v>
      </c>
      <c r="CD403" s="1"/>
      <c r="CE403" s="1"/>
      <c r="CF403" s="171" t="s">
        <v>3826</v>
      </c>
      <c r="CG403" s="171" t="s">
        <v>292</v>
      </c>
      <c r="CH403" s="171" t="s">
        <v>167</v>
      </c>
      <c r="CI403" s="171" t="s">
        <v>120</v>
      </c>
    </row>
    <row r="404" spans="1:87" ht="72" x14ac:dyDescent="0.25">
      <c r="A404" s="3" t="s">
        <v>3851</v>
      </c>
      <c r="B404" s="175">
        <v>439</v>
      </c>
      <c r="C404" s="175" t="str">
        <f t="shared" si="37"/>
        <v>JEP-698-2022</v>
      </c>
      <c r="D404" s="175" t="s">
        <v>3852</v>
      </c>
      <c r="E404" s="3" t="s">
        <v>517</v>
      </c>
      <c r="F404" s="172">
        <v>44809</v>
      </c>
      <c r="G404" s="3" t="s">
        <v>3853</v>
      </c>
      <c r="H404" s="3" t="s">
        <v>29</v>
      </c>
      <c r="I404" s="3" t="s">
        <v>27</v>
      </c>
      <c r="J404" s="165">
        <v>1019071664</v>
      </c>
      <c r="K404" s="3">
        <v>4</v>
      </c>
      <c r="L404" s="3" t="s">
        <v>9</v>
      </c>
      <c r="M404" s="3" t="s">
        <v>474</v>
      </c>
      <c r="N404" s="3" t="s">
        <v>3854</v>
      </c>
      <c r="O404" s="171" t="s">
        <v>8</v>
      </c>
      <c r="P404" s="171" t="s">
        <v>476</v>
      </c>
      <c r="Q404" s="3" t="s">
        <v>477</v>
      </c>
      <c r="R404" s="171" t="s">
        <v>120</v>
      </c>
      <c r="S404" s="171" t="s">
        <v>149</v>
      </c>
      <c r="T404" s="171" t="s">
        <v>530</v>
      </c>
      <c r="U404" s="171" t="s">
        <v>3814</v>
      </c>
      <c r="V404" s="171" t="s">
        <v>105</v>
      </c>
      <c r="W404" s="171" t="s">
        <v>105</v>
      </c>
      <c r="X404" s="171" t="s">
        <v>105</v>
      </c>
      <c r="Y404" s="171" t="s">
        <v>280</v>
      </c>
      <c r="Z404" s="115">
        <v>10408526</v>
      </c>
      <c r="AA404" s="153" t="s">
        <v>105</v>
      </c>
      <c r="AB404" s="171" t="s">
        <v>105</v>
      </c>
      <c r="AC404" s="153">
        <v>5204263</v>
      </c>
      <c r="AD404" s="153" t="s">
        <v>105</v>
      </c>
      <c r="AE404" s="175">
        <v>101022</v>
      </c>
      <c r="AF404" s="175" t="s">
        <v>3855</v>
      </c>
      <c r="AG404" s="175">
        <v>2018011001175</v>
      </c>
      <c r="AH404" s="172">
        <v>44811</v>
      </c>
      <c r="AI404" s="172">
        <v>44812</v>
      </c>
      <c r="AJ404" s="3" t="s">
        <v>105</v>
      </c>
      <c r="AK404" s="3" t="s">
        <v>105</v>
      </c>
      <c r="AL404" s="3" t="s">
        <v>105</v>
      </c>
      <c r="AM404" s="172" t="s">
        <v>105</v>
      </c>
      <c r="AN404" s="154">
        <v>0</v>
      </c>
      <c r="AO404" s="3" t="s">
        <v>105</v>
      </c>
      <c r="AP404" s="154">
        <v>0</v>
      </c>
      <c r="AQ404" s="3" t="s">
        <v>105</v>
      </c>
      <c r="AR404" s="154">
        <v>0</v>
      </c>
      <c r="AS404" s="172" t="s">
        <v>105</v>
      </c>
      <c r="AT404" s="154">
        <v>0</v>
      </c>
      <c r="AU404" s="3" t="s">
        <v>105</v>
      </c>
      <c r="AV404" s="154">
        <v>0</v>
      </c>
      <c r="AW404" s="3" t="s">
        <v>105</v>
      </c>
      <c r="AX404" s="3">
        <v>0</v>
      </c>
      <c r="AY404" s="172" t="s">
        <v>105</v>
      </c>
      <c r="AZ404" s="3">
        <f t="shared" si="38"/>
        <v>0</v>
      </c>
      <c r="BA404" s="159">
        <f t="shared" si="39"/>
        <v>10408526</v>
      </c>
      <c r="BB404" s="171">
        <f t="shared" si="36"/>
        <v>0</v>
      </c>
      <c r="BC404" s="171">
        <v>0</v>
      </c>
      <c r="BD404" s="171">
        <v>0</v>
      </c>
      <c r="BE404" s="171">
        <v>0</v>
      </c>
      <c r="BF404" s="171">
        <v>0</v>
      </c>
      <c r="BG404" s="172">
        <v>44865</v>
      </c>
      <c r="BH404" s="172">
        <v>44865</v>
      </c>
      <c r="BI404" s="174">
        <f t="shared" ca="1" si="40"/>
        <v>-1264</v>
      </c>
      <c r="BJ404" s="3" t="s">
        <v>414</v>
      </c>
      <c r="BK404" s="172" t="s">
        <v>105</v>
      </c>
      <c r="BL404" s="3" t="s">
        <v>282</v>
      </c>
      <c r="BM404" s="3" t="s">
        <v>92</v>
      </c>
      <c r="BN404" s="3" t="s">
        <v>3856</v>
      </c>
      <c r="BO404" s="3">
        <v>0</v>
      </c>
      <c r="BP404" s="3" t="s">
        <v>416</v>
      </c>
      <c r="BQ404" s="172">
        <v>44811</v>
      </c>
      <c r="BR404" s="3" t="s">
        <v>3857</v>
      </c>
      <c r="BS404" s="3">
        <v>2022</v>
      </c>
      <c r="BT404" s="3" t="s">
        <v>286</v>
      </c>
      <c r="BU404" s="3" t="s">
        <v>86</v>
      </c>
      <c r="BV404" s="3" t="s">
        <v>40</v>
      </c>
      <c r="BW404" s="3" t="s">
        <v>93</v>
      </c>
      <c r="BX404" s="3" t="s">
        <v>105</v>
      </c>
      <c r="BY404" s="3" t="s">
        <v>671</v>
      </c>
      <c r="BZ404" s="3" t="s">
        <v>105</v>
      </c>
      <c r="CA404" s="3" t="s">
        <v>303</v>
      </c>
      <c r="CB404" s="151" t="s">
        <v>3858</v>
      </c>
      <c r="CC404" s="151" t="s">
        <v>3859</v>
      </c>
      <c r="CD404" s="1"/>
      <c r="CE404" s="1"/>
      <c r="CF404" s="171" t="s">
        <v>3826</v>
      </c>
      <c r="CG404" s="171" t="s">
        <v>292</v>
      </c>
      <c r="CH404" s="171" t="s">
        <v>167</v>
      </c>
      <c r="CI404" s="171" t="s">
        <v>120</v>
      </c>
    </row>
    <row r="405" spans="1:87" ht="72" hidden="1" x14ac:dyDescent="0.25">
      <c r="A405" s="3" t="s">
        <v>3860</v>
      </c>
      <c r="B405" s="175">
        <v>441</v>
      </c>
      <c r="C405" s="170" t="str">
        <f t="shared" si="37"/>
        <v>JEP-409-2022</v>
      </c>
      <c r="D405" s="3" t="s">
        <v>3861</v>
      </c>
      <c r="E405" s="3" t="s">
        <v>677</v>
      </c>
      <c r="F405" s="172">
        <v>44587</v>
      </c>
      <c r="G405" s="3" t="s">
        <v>3862</v>
      </c>
      <c r="H405" s="3" t="s">
        <v>29</v>
      </c>
      <c r="I405" s="3" t="s">
        <v>27</v>
      </c>
      <c r="J405" s="165">
        <v>39784767</v>
      </c>
      <c r="K405" s="3">
        <v>6</v>
      </c>
      <c r="L405" s="3" t="s">
        <v>9</v>
      </c>
      <c r="M405" s="3" t="s">
        <v>105</v>
      </c>
      <c r="N405" s="3" t="s">
        <v>3863</v>
      </c>
      <c r="O405" s="171" t="s">
        <v>8</v>
      </c>
      <c r="P405" s="3" t="s">
        <v>277</v>
      </c>
      <c r="Q405" s="3" t="s">
        <v>167</v>
      </c>
      <c r="R405" s="171" t="s">
        <v>120</v>
      </c>
      <c r="S405" s="171" t="s">
        <v>149</v>
      </c>
      <c r="T405" s="171" t="s">
        <v>530</v>
      </c>
      <c r="U405" s="171" t="s">
        <v>3814</v>
      </c>
      <c r="V405" s="171" t="s">
        <v>105</v>
      </c>
      <c r="W405" s="171" t="s">
        <v>105</v>
      </c>
      <c r="X405" s="171" t="s">
        <v>105</v>
      </c>
      <c r="Y405" s="171" t="s">
        <v>280</v>
      </c>
      <c r="Z405" s="115">
        <v>75999990</v>
      </c>
      <c r="AA405" s="171" t="s">
        <v>105</v>
      </c>
      <c r="AB405" s="171" t="s">
        <v>105</v>
      </c>
      <c r="AC405" s="153">
        <v>12666666</v>
      </c>
      <c r="AD405" s="153" t="s">
        <v>105</v>
      </c>
      <c r="AE405" s="175">
        <v>67022</v>
      </c>
      <c r="AF405" s="175">
        <v>70622</v>
      </c>
      <c r="AG405" s="175">
        <v>2018011001091</v>
      </c>
      <c r="AH405" s="172">
        <v>44589</v>
      </c>
      <c r="AI405" s="172">
        <v>44593</v>
      </c>
      <c r="AJ405" s="3" t="s">
        <v>105</v>
      </c>
      <c r="AK405" s="3" t="s">
        <v>105</v>
      </c>
      <c r="AL405" s="3" t="s">
        <v>105</v>
      </c>
      <c r="AM405" s="172" t="s">
        <v>105</v>
      </c>
      <c r="AN405" s="154">
        <v>0</v>
      </c>
      <c r="AO405" s="3" t="s">
        <v>105</v>
      </c>
      <c r="AP405" s="154">
        <v>0</v>
      </c>
      <c r="AQ405" s="172" t="s">
        <v>105</v>
      </c>
      <c r="AR405" s="154">
        <v>0</v>
      </c>
      <c r="AS405" s="172" t="s">
        <v>105</v>
      </c>
      <c r="AT405" s="154">
        <v>0</v>
      </c>
      <c r="AU405" s="3" t="s">
        <v>105</v>
      </c>
      <c r="AV405" s="154">
        <v>0</v>
      </c>
      <c r="AW405" s="3" t="s">
        <v>105</v>
      </c>
      <c r="AX405" s="3">
        <v>0</v>
      </c>
      <c r="AY405" s="172" t="s">
        <v>105</v>
      </c>
      <c r="AZ405" s="3">
        <f t="shared" si="38"/>
        <v>0</v>
      </c>
      <c r="BA405" s="159">
        <f t="shared" si="39"/>
        <v>75999990</v>
      </c>
      <c r="BB405" s="171">
        <f t="shared" si="36"/>
        <v>0</v>
      </c>
      <c r="BC405" s="171">
        <v>0</v>
      </c>
      <c r="BD405" s="171">
        <v>0</v>
      </c>
      <c r="BE405" s="171">
        <v>0</v>
      </c>
      <c r="BF405" s="171">
        <v>0</v>
      </c>
      <c r="BG405" s="172">
        <v>44767</v>
      </c>
      <c r="BH405" s="172">
        <v>44767</v>
      </c>
      <c r="BI405" s="174">
        <f t="shared" ca="1" si="40"/>
        <v>-1362</v>
      </c>
      <c r="BJ405" s="3" t="s">
        <v>281</v>
      </c>
      <c r="BK405" s="172" t="s">
        <v>105</v>
      </c>
      <c r="BL405" s="3" t="s">
        <v>282</v>
      </c>
      <c r="BM405" s="3" t="s">
        <v>92</v>
      </c>
      <c r="BN405" s="3" t="s">
        <v>3864</v>
      </c>
      <c r="BO405" s="3">
        <v>0</v>
      </c>
      <c r="BP405" s="3" t="s">
        <v>284</v>
      </c>
      <c r="BQ405" s="172">
        <v>44592</v>
      </c>
      <c r="BR405" s="3" t="s">
        <v>3865</v>
      </c>
      <c r="BS405" s="3">
        <v>2022</v>
      </c>
      <c r="BT405" s="3" t="s">
        <v>286</v>
      </c>
      <c r="BU405" s="3" t="s">
        <v>86</v>
      </c>
      <c r="BV405" s="3" t="s">
        <v>40</v>
      </c>
      <c r="BW405" s="3" t="s">
        <v>93</v>
      </c>
      <c r="BX405" s="3" t="s">
        <v>105</v>
      </c>
      <c r="BY405" s="3" t="s">
        <v>418</v>
      </c>
      <c r="BZ405" s="3" t="s">
        <v>105</v>
      </c>
      <c r="CA405" s="3" t="s">
        <v>303</v>
      </c>
      <c r="CB405" s="3" t="s">
        <v>40</v>
      </c>
      <c r="CC405" s="151" t="s">
        <v>3866</v>
      </c>
      <c r="CD405" s="194"/>
      <c r="CE405" s="194"/>
      <c r="CF405" s="171" t="s">
        <v>3826</v>
      </c>
      <c r="CG405" s="171" t="s">
        <v>292</v>
      </c>
      <c r="CH405" s="171" t="s">
        <v>167</v>
      </c>
      <c r="CI405" s="171" t="s">
        <v>120</v>
      </c>
    </row>
    <row r="406" spans="1:87" ht="72" hidden="1" x14ac:dyDescent="0.25">
      <c r="A406" s="3" t="s">
        <v>3867</v>
      </c>
      <c r="B406" s="175">
        <v>442</v>
      </c>
      <c r="C406" s="170" t="str">
        <f t="shared" si="37"/>
        <v>JEP-429-2022</v>
      </c>
      <c r="D406" s="3" t="s">
        <v>3868</v>
      </c>
      <c r="E406" s="3" t="s">
        <v>578</v>
      </c>
      <c r="F406" s="172" t="s">
        <v>274</v>
      </c>
      <c r="G406" s="3" t="s">
        <v>3869</v>
      </c>
      <c r="H406" s="3" t="s">
        <v>26</v>
      </c>
      <c r="I406" s="3" t="s">
        <v>27</v>
      </c>
      <c r="J406" s="165">
        <v>800180176</v>
      </c>
      <c r="K406" s="3">
        <v>0</v>
      </c>
      <c r="L406" s="3" t="s">
        <v>13</v>
      </c>
      <c r="M406" s="3" t="s">
        <v>105</v>
      </c>
      <c r="N406" s="3" t="s">
        <v>3870</v>
      </c>
      <c r="O406" s="171" t="s">
        <v>8</v>
      </c>
      <c r="P406" s="171" t="s">
        <v>871</v>
      </c>
      <c r="Q406" s="171" t="s">
        <v>146</v>
      </c>
      <c r="R406" s="171" t="s">
        <v>120</v>
      </c>
      <c r="S406" s="171" t="s">
        <v>149</v>
      </c>
      <c r="T406" s="171" t="s">
        <v>530</v>
      </c>
      <c r="U406" s="171" t="s">
        <v>3814</v>
      </c>
      <c r="V406" s="171" t="s">
        <v>105</v>
      </c>
      <c r="W406" s="171" t="s">
        <v>105</v>
      </c>
      <c r="X406" s="171" t="s">
        <v>105</v>
      </c>
      <c r="Y406" s="171" t="s">
        <v>542</v>
      </c>
      <c r="Z406" s="115">
        <v>30067000</v>
      </c>
      <c r="AA406" s="171" t="s">
        <v>105</v>
      </c>
      <c r="AB406" s="171" t="s">
        <v>105</v>
      </c>
      <c r="AC406" s="153">
        <v>0</v>
      </c>
      <c r="AD406" s="153" t="s">
        <v>105</v>
      </c>
      <c r="AE406" s="175">
        <v>68722</v>
      </c>
      <c r="AF406" s="175">
        <v>167022</v>
      </c>
      <c r="AG406" s="175" t="s">
        <v>105</v>
      </c>
      <c r="AH406" s="172">
        <v>44655</v>
      </c>
      <c r="AI406" s="172">
        <v>44657</v>
      </c>
      <c r="AJ406" s="3" t="s">
        <v>105</v>
      </c>
      <c r="AK406" s="3" t="s">
        <v>105</v>
      </c>
      <c r="AL406" s="3" t="s">
        <v>105</v>
      </c>
      <c r="AM406" s="172" t="s">
        <v>105</v>
      </c>
      <c r="AN406" s="154">
        <v>15000000</v>
      </c>
      <c r="AO406" s="3">
        <v>44860</v>
      </c>
      <c r="AP406" s="154">
        <v>0</v>
      </c>
      <c r="AQ406" s="3" t="s">
        <v>105</v>
      </c>
      <c r="AR406" s="154">
        <v>0</v>
      </c>
      <c r="AS406" s="172" t="s">
        <v>105</v>
      </c>
      <c r="AT406" s="154">
        <v>0</v>
      </c>
      <c r="AU406" s="3" t="s">
        <v>105</v>
      </c>
      <c r="AV406" s="154">
        <v>0</v>
      </c>
      <c r="AW406" s="3" t="s">
        <v>105</v>
      </c>
      <c r="AX406" s="3">
        <v>1</v>
      </c>
      <c r="AY406" s="172" t="s">
        <v>105</v>
      </c>
      <c r="AZ406" s="3">
        <f t="shared" si="38"/>
        <v>0</v>
      </c>
      <c r="BA406" s="159">
        <f t="shared" si="39"/>
        <v>45067000</v>
      </c>
      <c r="BB406" s="171">
        <f t="shared" si="36"/>
        <v>0</v>
      </c>
      <c r="BC406" s="171">
        <v>0</v>
      </c>
      <c r="BD406" s="171">
        <v>0</v>
      </c>
      <c r="BE406" s="171">
        <v>0</v>
      </c>
      <c r="BF406" s="171">
        <v>0</v>
      </c>
      <c r="BG406" s="172">
        <v>44926</v>
      </c>
      <c r="BH406" s="172">
        <v>44926</v>
      </c>
      <c r="BI406" s="174">
        <f t="shared" ca="1" si="40"/>
        <v>-1203</v>
      </c>
      <c r="BJ406" s="3" t="s">
        <v>414</v>
      </c>
      <c r="BK406" s="172">
        <v>45174</v>
      </c>
      <c r="BL406" s="3" t="s">
        <v>910</v>
      </c>
      <c r="BM406" s="3" t="s">
        <v>92</v>
      </c>
      <c r="BN406" s="3" t="s">
        <v>3871</v>
      </c>
      <c r="BO406" s="3">
        <v>0</v>
      </c>
      <c r="BP406" s="3" t="s">
        <v>310</v>
      </c>
      <c r="BQ406" s="172">
        <v>44655</v>
      </c>
      <c r="BR406" s="3" t="s">
        <v>3872</v>
      </c>
      <c r="BS406" s="3">
        <v>2022</v>
      </c>
      <c r="BT406" s="3" t="s">
        <v>286</v>
      </c>
      <c r="BU406" s="3" t="s">
        <v>3873</v>
      </c>
      <c r="BV406" s="3" t="s">
        <v>40</v>
      </c>
      <c r="BW406" s="3" t="s">
        <v>73</v>
      </c>
      <c r="BX406" s="3" t="s">
        <v>105</v>
      </c>
      <c r="BY406" s="3" t="s">
        <v>105</v>
      </c>
      <c r="BZ406" s="3" t="s">
        <v>105</v>
      </c>
      <c r="CA406" s="3" t="s">
        <v>105</v>
      </c>
      <c r="CB406" s="3" t="s">
        <v>105</v>
      </c>
      <c r="CC406" s="151" t="s">
        <v>3874</v>
      </c>
      <c r="CD406" s="1"/>
      <c r="CE406" s="1"/>
      <c r="CF406" s="171" t="s">
        <v>3826</v>
      </c>
      <c r="CG406" s="171" t="s">
        <v>292</v>
      </c>
      <c r="CH406" s="171" t="s">
        <v>167</v>
      </c>
      <c r="CI406" s="171" t="s">
        <v>120</v>
      </c>
    </row>
    <row r="407" spans="1:87" ht="54" x14ac:dyDescent="0.25">
      <c r="A407" s="3" t="s">
        <v>3875</v>
      </c>
      <c r="B407" s="175">
        <v>446</v>
      </c>
      <c r="C407" s="175" t="str">
        <f t="shared" si="37"/>
        <v>JEP-696-2022</v>
      </c>
      <c r="D407" s="175" t="s">
        <v>3876</v>
      </c>
      <c r="E407" s="3" t="s">
        <v>559</v>
      </c>
      <c r="F407" s="172">
        <v>44805</v>
      </c>
      <c r="G407" s="3" t="s">
        <v>3877</v>
      </c>
      <c r="H407" s="3" t="s">
        <v>29</v>
      </c>
      <c r="I407" s="3" t="s">
        <v>27</v>
      </c>
      <c r="J407" s="165">
        <v>53015862</v>
      </c>
      <c r="K407" s="3">
        <v>0</v>
      </c>
      <c r="L407" s="3" t="s">
        <v>9</v>
      </c>
      <c r="M407" s="3" t="s">
        <v>474</v>
      </c>
      <c r="N407" s="3" t="s">
        <v>3878</v>
      </c>
      <c r="O407" s="171" t="s">
        <v>8</v>
      </c>
      <c r="P407" s="171" t="s">
        <v>476</v>
      </c>
      <c r="Q407" s="3" t="s">
        <v>477</v>
      </c>
      <c r="R407" s="171" t="s">
        <v>120</v>
      </c>
      <c r="S407" s="171" t="s">
        <v>149</v>
      </c>
      <c r="T407" s="171" t="s">
        <v>530</v>
      </c>
      <c r="U407" s="171" t="s">
        <v>3814</v>
      </c>
      <c r="V407" s="171" t="s">
        <v>105</v>
      </c>
      <c r="W407" s="171" t="s">
        <v>105</v>
      </c>
      <c r="X407" s="171" t="s">
        <v>105</v>
      </c>
      <c r="Y407" s="171" t="s">
        <v>280</v>
      </c>
      <c r="Z407" s="115">
        <v>24286564</v>
      </c>
      <c r="AA407" s="153" t="s">
        <v>105</v>
      </c>
      <c r="AB407" s="171" t="s">
        <v>105</v>
      </c>
      <c r="AC407" s="153">
        <v>6071641</v>
      </c>
      <c r="AD407" s="153" t="s">
        <v>105</v>
      </c>
      <c r="AE407" s="175">
        <v>102522</v>
      </c>
      <c r="AF407" s="175">
        <v>408922</v>
      </c>
      <c r="AG407" s="175" t="s">
        <v>105</v>
      </c>
      <c r="AH407" s="172">
        <v>44813</v>
      </c>
      <c r="AI407" s="172">
        <v>44817</v>
      </c>
      <c r="AJ407" s="3" t="s">
        <v>105</v>
      </c>
      <c r="AK407" s="3" t="s">
        <v>105</v>
      </c>
      <c r="AL407" s="3" t="s">
        <v>105</v>
      </c>
      <c r="AM407" s="172" t="s">
        <v>105</v>
      </c>
      <c r="AN407" s="154">
        <v>0</v>
      </c>
      <c r="AO407" s="3" t="s">
        <v>105</v>
      </c>
      <c r="AP407" s="154">
        <v>0</v>
      </c>
      <c r="AQ407" s="3" t="s">
        <v>105</v>
      </c>
      <c r="AR407" s="154">
        <v>0</v>
      </c>
      <c r="AS407" s="172" t="s">
        <v>105</v>
      </c>
      <c r="AT407" s="154">
        <v>0</v>
      </c>
      <c r="AU407" s="3" t="s">
        <v>105</v>
      </c>
      <c r="AV407" s="154">
        <v>0</v>
      </c>
      <c r="AW407" s="3" t="s">
        <v>105</v>
      </c>
      <c r="AX407" s="3">
        <v>0</v>
      </c>
      <c r="AY407" s="172" t="s">
        <v>105</v>
      </c>
      <c r="AZ407" s="3">
        <f t="shared" si="38"/>
        <v>0</v>
      </c>
      <c r="BA407" s="159">
        <f t="shared" si="39"/>
        <v>24286564</v>
      </c>
      <c r="BB407" s="171">
        <f t="shared" ref="BB407:BB413" si="41">BC407+BD407+BE407+BF407</f>
        <v>0</v>
      </c>
      <c r="BC407" s="171">
        <v>0</v>
      </c>
      <c r="BD407" s="171">
        <v>0</v>
      </c>
      <c r="BE407" s="171">
        <v>0</v>
      </c>
      <c r="BF407" s="171">
        <v>0</v>
      </c>
      <c r="BG407" s="172">
        <v>44926</v>
      </c>
      <c r="BH407" s="172">
        <v>44926</v>
      </c>
      <c r="BI407" s="174">
        <f t="shared" ca="1" si="40"/>
        <v>-1203</v>
      </c>
      <c r="BJ407" s="3" t="s">
        <v>414</v>
      </c>
      <c r="BK407" s="172" t="s">
        <v>105</v>
      </c>
      <c r="BL407" s="3" t="s">
        <v>282</v>
      </c>
      <c r="BM407" s="3" t="s">
        <v>92</v>
      </c>
      <c r="BN407" s="3" t="s">
        <v>3879</v>
      </c>
      <c r="BO407" s="3">
        <v>0</v>
      </c>
      <c r="BP407" s="3" t="s">
        <v>416</v>
      </c>
      <c r="BQ407" s="172">
        <v>44816</v>
      </c>
      <c r="BR407" s="3" t="s">
        <v>482</v>
      </c>
      <c r="BS407" s="3">
        <v>2022</v>
      </c>
      <c r="BT407" s="3" t="s">
        <v>286</v>
      </c>
      <c r="BU407" s="3" t="s">
        <v>86</v>
      </c>
      <c r="BV407" s="3" t="s">
        <v>40</v>
      </c>
      <c r="BW407" s="3" t="s">
        <v>93</v>
      </c>
      <c r="BX407" s="3" t="s">
        <v>105</v>
      </c>
      <c r="BY407" s="3" t="s">
        <v>920</v>
      </c>
      <c r="BZ407" s="3" t="s">
        <v>105</v>
      </c>
      <c r="CA407" s="3" t="s">
        <v>303</v>
      </c>
      <c r="CB407" s="151" t="s">
        <v>3880</v>
      </c>
      <c r="CC407" s="151" t="s">
        <v>3881</v>
      </c>
      <c r="CD407" s="1"/>
      <c r="CE407" s="1"/>
      <c r="CF407" s="171" t="s">
        <v>3826</v>
      </c>
      <c r="CG407" s="171" t="s">
        <v>292</v>
      </c>
      <c r="CH407" s="171" t="s">
        <v>167</v>
      </c>
      <c r="CI407" s="171" t="s">
        <v>120</v>
      </c>
    </row>
    <row r="408" spans="1:87" ht="54" hidden="1" x14ac:dyDescent="0.25">
      <c r="A408" s="3" t="s">
        <v>3882</v>
      </c>
      <c r="B408" s="175">
        <v>447</v>
      </c>
      <c r="C408" s="170" t="str">
        <f t="shared" si="37"/>
        <v>JEP-293-2022</v>
      </c>
      <c r="D408" s="3" t="s">
        <v>3883</v>
      </c>
      <c r="E408" s="3" t="s">
        <v>677</v>
      </c>
      <c r="F408" s="172">
        <v>44582</v>
      </c>
      <c r="G408" s="3" t="s">
        <v>3884</v>
      </c>
      <c r="H408" s="3" t="s">
        <v>29</v>
      </c>
      <c r="I408" s="3" t="s">
        <v>27</v>
      </c>
      <c r="J408" s="165">
        <v>1023884620</v>
      </c>
      <c r="K408" s="3">
        <v>4</v>
      </c>
      <c r="L408" s="3" t="s">
        <v>9</v>
      </c>
      <c r="M408" s="3" t="s">
        <v>105</v>
      </c>
      <c r="N408" s="3" t="s">
        <v>3885</v>
      </c>
      <c r="O408" s="171" t="s">
        <v>8</v>
      </c>
      <c r="P408" s="3" t="s">
        <v>277</v>
      </c>
      <c r="Q408" s="3" t="s">
        <v>167</v>
      </c>
      <c r="R408" s="171" t="s">
        <v>120</v>
      </c>
      <c r="S408" s="171" t="s">
        <v>149</v>
      </c>
      <c r="T408" s="171" t="s">
        <v>530</v>
      </c>
      <c r="U408" s="171" t="s">
        <v>3814</v>
      </c>
      <c r="V408" s="171" t="s">
        <v>105</v>
      </c>
      <c r="W408" s="171" t="s">
        <v>105</v>
      </c>
      <c r="X408" s="171" t="s">
        <v>105</v>
      </c>
      <c r="Y408" s="171" t="s">
        <v>280</v>
      </c>
      <c r="Z408" s="115">
        <v>41441336</v>
      </c>
      <c r="AA408" s="171" t="s">
        <v>105</v>
      </c>
      <c r="AB408" s="171" t="s">
        <v>105</v>
      </c>
      <c r="AC408" s="153">
        <v>3614070</v>
      </c>
      <c r="AD408" s="153" t="s">
        <v>105</v>
      </c>
      <c r="AE408" s="175">
        <v>52922</v>
      </c>
      <c r="AF408" s="175">
        <v>70022</v>
      </c>
      <c r="AG408" s="175">
        <v>2018011001175</v>
      </c>
      <c r="AH408" s="172">
        <v>44589</v>
      </c>
      <c r="AI408" s="172">
        <v>44592</v>
      </c>
      <c r="AJ408" s="3" t="s">
        <v>3886</v>
      </c>
      <c r="AK408" s="175">
        <v>40047344</v>
      </c>
      <c r="AL408" s="3">
        <v>7</v>
      </c>
      <c r="AM408" s="172">
        <v>44621</v>
      </c>
      <c r="AN408" s="154">
        <v>0</v>
      </c>
      <c r="AO408" s="3" t="s">
        <v>105</v>
      </c>
      <c r="AP408" s="154">
        <v>0</v>
      </c>
      <c r="AQ408" s="172" t="s">
        <v>105</v>
      </c>
      <c r="AR408" s="154">
        <v>0</v>
      </c>
      <c r="AS408" s="172" t="s">
        <v>105</v>
      </c>
      <c r="AT408" s="154">
        <v>0</v>
      </c>
      <c r="AU408" s="3" t="s">
        <v>105</v>
      </c>
      <c r="AV408" s="154">
        <v>0</v>
      </c>
      <c r="AW408" s="3" t="s">
        <v>105</v>
      </c>
      <c r="AX408" s="3">
        <v>0</v>
      </c>
      <c r="AY408" s="172" t="s">
        <v>105</v>
      </c>
      <c r="AZ408" s="3">
        <f t="shared" si="38"/>
        <v>0</v>
      </c>
      <c r="BA408" s="159">
        <f t="shared" si="39"/>
        <v>41441336</v>
      </c>
      <c r="BB408" s="171">
        <f t="shared" si="41"/>
        <v>0</v>
      </c>
      <c r="BC408" s="171">
        <v>0</v>
      </c>
      <c r="BD408" s="171">
        <v>0</v>
      </c>
      <c r="BE408" s="171">
        <v>0</v>
      </c>
      <c r="BF408" s="171">
        <v>0</v>
      </c>
      <c r="BG408" s="172">
        <v>44926</v>
      </c>
      <c r="BH408" s="172">
        <v>44926</v>
      </c>
      <c r="BI408" s="174">
        <f t="shared" ca="1" si="40"/>
        <v>-1203</v>
      </c>
      <c r="BJ408" s="3" t="s">
        <v>281</v>
      </c>
      <c r="BK408" s="172" t="s">
        <v>105</v>
      </c>
      <c r="BL408" s="3" t="s">
        <v>282</v>
      </c>
      <c r="BM408" s="3" t="s">
        <v>298</v>
      </c>
      <c r="BN408" s="3" t="s">
        <v>3887</v>
      </c>
      <c r="BO408" s="3" t="s">
        <v>339</v>
      </c>
      <c r="BP408" s="3" t="s">
        <v>340</v>
      </c>
      <c r="BQ408" s="172" t="s">
        <v>1362</v>
      </c>
      <c r="BR408" s="3" t="s">
        <v>3888</v>
      </c>
      <c r="BS408" s="3" t="s">
        <v>3889</v>
      </c>
      <c r="BT408" s="3" t="s">
        <v>286</v>
      </c>
      <c r="BU408" s="3" t="s">
        <v>3890</v>
      </c>
      <c r="BV408" s="3" t="s">
        <v>40</v>
      </c>
      <c r="BW408" s="3" t="s">
        <v>69</v>
      </c>
      <c r="BX408" s="3" t="s">
        <v>105</v>
      </c>
      <c r="BY408" s="3" t="s">
        <v>3891</v>
      </c>
      <c r="BZ408" s="3" t="s">
        <v>105</v>
      </c>
      <c r="CA408" s="3" t="s">
        <v>303</v>
      </c>
      <c r="CB408" s="3" t="s">
        <v>289</v>
      </c>
      <c r="CC408" s="151" t="s">
        <v>3892</v>
      </c>
      <c r="CD408" s="1"/>
      <c r="CE408" s="1"/>
      <c r="CF408" s="171" t="s">
        <v>3826</v>
      </c>
      <c r="CG408" s="171" t="s">
        <v>292</v>
      </c>
      <c r="CH408" s="171" t="s">
        <v>167</v>
      </c>
      <c r="CI408" s="171" t="s">
        <v>120</v>
      </c>
    </row>
    <row r="409" spans="1:87" ht="396" hidden="1" x14ac:dyDescent="0.25">
      <c r="A409" s="3" t="s">
        <v>3893</v>
      </c>
      <c r="B409" s="175">
        <v>448</v>
      </c>
      <c r="C409" s="170" t="str">
        <f t="shared" si="37"/>
        <v>JEP-318-2022</v>
      </c>
      <c r="D409" s="3" t="s">
        <v>3894</v>
      </c>
      <c r="E409" s="3" t="s">
        <v>559</v>
      </c>
      <c r="F409" s="172">
        <v>44582</v>
      </c>
      <c r="G409" s="3" t="s">
        <v>3895</v>
      </c>
      <c r="H409" s="3" t="s">
        <v>29</v>
      </c>
      <c r="I409" s="3" t="s">
        <v>27</v>
      </c>
      <c r="J409" s="165">
        <v>19362157</v>
      </c>
      <c r="K409" s="3">
        <v>1</v>
      </c>
      <c r="L409" s="3" t="s">
        <v>9</v>
      </c>
      <c r="M409" s="3" t="s">
        <v>105</v>
      </c>
      <c r="N409" s="3" t="s">
        <v>3896</v>
      </c>
      <c r="O409" s="171" t="s">
        <v>8</v>
      </c>
      <c r="P409" s="3" t="s">
        <v>277</v>
      </c>
      <c r="Q409" s="3" t="s">
        <v>167</v>
      </c>
      <c r="R409" s="171" t="s">
        <v>120</v>
      </c>
      <c r="S409" s="171" t="s">
        <v>149</v>
      </c>
      <c r="T409" s="171" t="s">
        <v>530</v>
      </c>
      <c r="U409" s="171" t="s">
        <v>3814</v>
      </c>
      <c r="V409" s="171" t="s">
        <v>105</v>
      </c>
      <c r="W409" s="171" t="s">
        <v>105</v>
      </c>
      <c r="X409" s="171" t="s">
        <v>105</v>
      </c>
      <c r="Y409" s="171" t="s">
        <v>280</v>
      </c>
      <c r="Z409" s="115">
        <v>213271800</v>
      </c>
      <c r="AA409" s="171" t="s">
        <v>105</v>
      </c>
      <c r="AB409" s="171" t="s">
        <v>105</v>
      </c>
      <c r="AC409" s="153" t="s">
        <v>1522</v>
      </c>
      <c r="AD409" s="153" t="s">
        <v>105</v>
      </c>
      <c r="AE409" s="175">
        <v>48022</v>
      </c>
      <c r="AF409" s="175">
        <v>58722</v>
      </c>
      <c r="AG409" s="175" t="s">
        <v>532</v>
      </c>
      <c r="AH409" s="172">
        <v>44587</v>
      </c>
      <c r="AI409" s="172">
        <v>44587</v>
      </c>
      <c r="AJ409" s="3" t="s">
        <v>105</v>
      </c>
      <c r="AK409" s="173" t="s">
        <v>105</v>
      </c>
      <c r="AL409" s="3" t="s">
        <v>105</v>
      </c>
      <c r="AM409" s="172" t="s">
        <v>105</v>
      </c>
      <c r="AN409" s="154">
        <v>0</v>
      </c>
      <c r="AO409" s="3" t="s">
        <v>105</v>
      </c>
      <c r="AP409" s="154">
        <v>0</v>
      </c>
      <c r="AQ409" s="172" t="s">
        <v>105</v>
      </c>
      <c r="AR409" s="154">
        <v>0</v>
      </c>
      <c r="AS409" s="172" t="s">
        <v>105</v>
      </c>
      <c r="AT409" s="154">
        <v>0</v>
      </c>
      <c r="AU409" s="3" t="s">
        <v>105</v>
      </c>
      <c r="AV409" s="154">
        <v>0</v>
      </c>
      <c r="AW409" s="3" t="s">
        <v>105</v>
      </c>
      <c r="AX409" s="3">
        <v>0</v>
      </c>
      <c r="AY409" s="172" t="s">
        <v>105</v>
      </c>
      <c r="AZ409" s="3">
        <f t="shared" si="38"/>
        <v>0</v>
      </c>
      <c r="BA409" s="159">
        <f t="shared" si="39"/>
        <v>213271800</v>
      </c>
      <c r="BB409" s="171">
        <f t="shared" si="41"/>
        <v>0</v>
      </c>
      <c r="BC409" s="171">
        <v>0</v>
      </c>
      <c r="BD409" s="171">
        <v>0</v>
      </c>
      <c r="BE409" s="171">
        <v>0</v>
      </c>
      <c r="BF409" s="171">
        <v>0</v>
      </c>
      <c r="BG409" s="172">
        <v>44926</v>
      </c>
      <c r="BH409" s="172">
        <v>44926</v>
      </c>
      <c r="BI409" s="174">
        <f t="shared" ca="1" si="40"/>
        <v>-1203</v>
      </c>
      <c r="BJ409" s="3" t="s">
        <v>281</v>
      </c>
      <c r="BK409" s="172" t="s">
        <v>105</v>
      </c>
      <c r="BL409" s="3" t="s">
        <v>282</v>
      </c>
      <c r="BM409" s="3" t="s">
        <v>298</v>
      </c>
      <c r="BN409" s="3" t="s">
        <v>3897</v>
      </c>
      <c r="BO409" s="3">
        <v>2</v>
      </c>
      <c r="BP409" s="3" t="s">
        <v>394</v>
      </c>
      <c r="BQ409" s="172">
        <v>44587</v>
      </c>
      <c r="BR409" s="172" t="s">
        <v>1525</v>
      </c>
      <c r="BS409" s="3">
        <v>2022</v>
      </c>
      <c r="BT409" s="151" t="s">
        <v>3898</v>
      </c>
      <c r="BU409" s="3" t="s">
        <v>86</v>
      </c>
      <c r="BV409" s="3" t="s">
        <v>40</v>
      </c>
      <c r="BW409" s="3" t="s">
        <v>93</v>
      </c>
      <c r="BX409" s="3" t="s">
        <v>105</v>
      </c>
      <c r="BY409" s="3" t="s">
        <v>418</v>
      </c>
      <c r="BZ409" s="3" t="s">
        <v>105</v>
      </c>
      <c r="CA409" s="3" t="s">
        <v>288</v>
      </c>
      <c r="CB409" s="3" t="s">
        <v>289</v>
      </c>
      <c r="CC409" s="151" t="s">
        <v>3899</v>
      </c>
      <c r="CD409" s="1"/>
      <c r="CE409" s="1"/>
      <c r="CF409" s="171" t="s">
        <v>3826</v>
      </c>
      <c r="CG409" s="171" t="s">
        <v>292</v>
      </c>
      <c r="CH409" s="171" t="s">
        <v>167</v>
      </c>
      <c r="CI409" s="171" t="s">
        <v>120</v>
      </c>
    </row>
    <row r="410" spans="1:87" ht="378" hidden="1" x14ac:dyDescent="0.25">
      <c r="A410" s="3" t="s">
        <v>3900</v>
      </c>
      <c r="B410" s="175">
        <v>449</v>
      </c>
      <c r="C410" s="170" t="str">
        <f t="shared" ref="C410:C472" si="42">_xlfn.CONCAT(A410,"-","2022")</f>
        <v>JEP-025-2022</v>
      </c>
      <c r="D410" s="3" t="s">
        <v>3901</v>
      </c>
      <c r="E410" s="3" t="s">
        <v>677</v>
      </c>
      <c r="F410" s="172" t="s">
        <v>274</v>
      </c>
      <c r="G410" s="3" t="s">
        <v>3902</v>
      </c>
      <c r="H410" s="3" t="s">
        <v>29</v>
      </c>
      <c r="I410" s="3" t="s">
        <v>27</v>
      </c>
      <c r="J410" s="165">
        <v>1020814306</v>
      </c>
      <c r="K410" s="3">
        <v>6</v>
      </c>
      <c r="L410" s="3" t="s">
        <v>9</v>
      </c>
      <c r="M410" s="3" t="s">
        <v>105</v>
      </c>
      <c r="N410" s="3" t="s">
        <v>3903</v>
      </c>
      <c r="O410" s="171" t="s">
        <v>8</v>
      </c>
      <c r="P410" s="3" t="s">
        <v>277</v>
      </c>
      <c r="Q410" s="3" t="s">
        <v>167</v>
      </c>
      <c r="R410" s="171" t="s">
        <v>120</v>
      </c>
      <c r="S410" s="171" t="s">
        <v>149</v>
      </c>
      <c r="T410" s="171" t="s">
        <v>530</v>
      </c>
      <c r="U410" s="171" t="s">
        <v>3814</v>
      </c>
      <c r="V410" s="171" t="s">
        <v>105</v>
      </c>
      <c r="W410" s="171" t="s">
        <v>105</v>
      </c>
      <c r="X410" s="171" t="s">
        <v>105</v>
      </c>
      <c r="Y410" s="171" t="s">
        <v>280</v>
      </c>
      <c r="Z410" s="115">
        <v>43368840</v>
      </c>
      <c r="AA410" s="171" t="s">
        <v>105</v>
      </c>
      <c r="AB410" s="171" t="s">
        <v>105</v>
      </c>
      <c r="AC410" s="153">
        <v>3614070</v>
      </c>
      <c r="AD410" s="153" t="s">
        <v>105</v>
      </c>
      <c r="AE410" s="175">
        <v>32922</v>
      </c>
      <c r="AF410" s="175">
        <v>25622</v>
      </c>
      <c r="AG410" s="175">
        <v>2018011001175</v>
      </c>
      <c r="AH410" s="172">
        <v>44568</v>
      </c>
      <c r="AI410" s="172">
        <v>44572</v>
      </c>
      <c r="AJ410" s="3" t="s">
        <v>3904</v>
      </c>
      <c r="AK410" s="175">
        <v>1026299747</v>
      </c>
      <c r="AL410" s="3">
        <v>2</v>
      </c>
      <c r="AM410" s="172">
        <v>44854</v>
      </c>
      <c r="AN410" s="154">
        <v>0</v>
      </c>
      <c r="AO410" s="3" t="s">
        <v>105</v>
      </c>
      <c r="AP410" s="154">
        <v>0</v>
      </c>
      <c r="AQ410" s="172" t="s">
        <v>105</v>
      </c>
      <c r="AR410" s="154">
        <v>0</v>
      </c>
      <c r="AS410" s="3" t="s">
        <v>105</v>
      </c>
      <c r="AT410" s="154">
        <v>0</v>
      </c>
      <c r="AU410" s="3" t="s">
        <v>105</v>
      </c>
      <c r="AV410" s="154">
        <v>0</v>
      </c>
      <c r="AW410" s="3" t="s">
        <v>105</v>
      </c>
      <c r="AX410" s="3">
        <v>0</v>
      </c>
      <c r="AY410" s="172" t="s">
        <v>105</v>
      </c>
      <c r="AZ410" s="3">
        <f t="shared" si="38"/>
        <v>0</v>
      </c>
      <c r="BA410" s="159">
        <f t="shared" si="39"/>
        <v>43368840</v>
      </c>
      <c r="BB410" s="171">
        <f t="shared" si="41"/>
        <v>0</v>
      </c>
      <c r="BC410" s="171">
        <v>0</v>
      </c>
      <c r="BD410" s="171">
        <v>0</v>
      </c>
      <c r="BE410" s="171">
        <v>0</v>
      </c>
      <c r="BF410" s="171">
        <v>0</v>
      </c>
      <c r="BG410" s="172">
        <v>44926</v>
      </c>
      <c r="BH410" s="172">
        <v>44926</v>
      </c>
      <c r="BI410" s="174">
        <f t="shared" ca="1" si="40"/>
        <v>-1203</v>
      </c>
      <c r="BJ410" s="3" t="s">
        <v>281</v>
      </c>
      <c r="BK410" s="172" t="s">
        <v>105</v>
      </c>
      <c r="BL410" s="3" t="s">
        <v>282</v>
      </c>
      <c r="BM410" s="3" t="s">
        <v>92</v>
      </c>
      <c r="BN410" s="3" t="s">
        <v>3905</v>
      </c>
      <c r="BO410" s="3" t="s">
        <v>339</v>
      </c>
      <c r="BP410" s="3" t="s">
        <v>1271</v>
      </c>
      <c r="BQ410" s="172" t="s">
        <v>3906</v>
      </c>
      <c r="BR410" s="3" t="s">
        <v>3907</v>
      </c>
      <c r="BS410" s="172" t="s">
        <v>3908</v>
      </c>
      <c r="BT410" s="151" t="s">
        <v>3909</v>
      </c>
      <c r="BU410" s="3" t="s">
        <v>86</v>
      </c>
      <c r="BV410" s="3" t="s">
        <v>40</v>
      </c>
      <c r="BW410" s="3" t="s">
        <v>69</v>
      </c>
      <c r="BX410" s="3" t="s">
        <v>105</v>
      </c>
      <c r="BY410" s="3" t="s">
        <v>418</v>
      </c>
      <c r="BZ410" s="3" t="s">
        <v>105</v>
      </c>
      <c r="CA410" s="3" t="s">
        <v>303</v>
      </c>
      <c r="CB410" s="151" t="s">
        <v>3910</v>
      </c>
      <c r="CC410" s="204" t="s">
        <v>3911</v>
      </c>
      <c r="CD410" s="1"/>
      <c r="CE410" s="1"/>
      <c r="CF410" s="171" t="s">
        <v>3826</v>
      </c>
      <c r="CG410" s="171" t="s">
        <v>292</v>
      </c>
      <c r="CH410" s="171" t="s">
        <v>167</v>
      </c>
      <c r="CI410" s="171" t="s">
        <v>120</v>
      </c>
    </row>
    <row r="411" spans="1:87" ht="54" hidden="1" x14ac:dyDescent="0.25">
      <c r="A411" s="3" t="s">
        <v>3912</v>
      </c>
      <c r="B411" s="175">
        <v>450</v>
      </c>
      <c r="C411" s="170" t="str">
        <f t="shared" si="42"/>
        <v>JEP-292-2022</v>
      </c>
      <c r="D411" s="3" t="s">
        <v>3913</v>
      </c>
      <c r="E411" s="3" t="s">
        <v>677</v>
      </c>
      <c r="F411" s="172">
        <v>44582</v>
      </c>
      <c r="G411" s="3" t="s">
        <v>3914</v>
      </c>
      <c r="H411" s="3" t="s">
        <v>29</v>
      </c>
      <c r="I411" s="3" t="s">
        <v>27</v>
      </c>
      <c r="J411" s="165" t="s">
        <v>3915</v>
      </c>
      <c r="K411" s="3">
        <v>8</v>
      </c>
      <c r="L411" s="3" t="s">
        <v>9</v>
      </c>
      <c r="M411" s="3" t="s">
        <v>105</v>
      </c>
      <c r="N411" s="3" t="s">
        <v>3916</v>
      </c>
      <c r="O411" s="171" t="s">
        <v>8</v>
      </c>
      <c r="P411" s="3" t="s">
        <v>277</v>
      </c>
      <c r="Q411" s="3" t="s">
        <v>167</v>
      </c>
      <c r="R411" s="171" t="s">
        <v>120</v>
      </c>
      <c r="S411" s="171" t="s">
        <v>149</v>
      </c>
      <c r="T411" s="171" t="s">
        <v>530</v>
      </c>
      <c r="U411" s="171" t="s">
        <v>3814</v>
      </c>
      <c r="V411" s="171" t="s">
        <v>105</v>
      </c>
      <c r="W411" s="171" t="s">
        <v>105</v>
      </c>
      <c r="X411" s="171" t="s">
        <v>105</v>
      </c>
      <c r="Y411" s="171" t="s">
        <v>280</v>
      </c>
      <c r="Z411" s="115">
        <v>36971935</v>
      </c>
      <c r="AA411" s="171" t="s">
        <v>105</v>
      </c>
      <c r="AB411" s="171" t="s">
        <v>105</v>
      </c>
      <c r="AC411" s="153" t="s">
        <v>3917</v>
      </c>
      <c r="AD411" s="153" t="s">
        <v>105</v>
      </c>
      <c r="AE411" s="175">
        <v>63022</v>
      </c>
      <c r="AF411" s="175">
        <v>62922</v>
      </c>
      <c r="AG411" s="175">
        <v>2018011001175</v>
      </c>
      <c r="AH411" s="172">
        <v>44587</v>
      </c>
      <c r="AI411" s="172">
        <v>44592</v>
      </c>
      <c r="AJ411" s="3" t="s">
        <v>105</v>
      </c>
      <c r="AK411" s="173" t="s">
        <v>105</v>
      </c>
      <c r="AL411" s="3" t="s">
        <v>105</v>
      </c>
      <c r="AM411" s="172" t="s">
        <v>105</v>
      </c>
      <c r="AN411" s="154">
        <v>0</v>
      </c>
      <c r="AO411" s="3" t="s">
        <v>105</v>
      </c>
      <c r="AP411" s="154">
        <v>0</v>
      </c>
      <c r="AQ411" s="172" t="s">
        <v>105</v>
      </c>
      <c r="AR411" s="154">
        <v>0</v>
      </c>
      <c r="AS411" s="172" t="s">
        <v>105</v>
      </c>
      <c r="AT411" s="154">
        <v>0</v>
      </c>
      <c r="AU411" s="3" t="s">
        <v>105</v>
      </c>
      <c r="AV411" s="154">
        <v>0</v>
      </c>
      <c r="AW411" s="3" t="s">
        <v>105</v>
      </c>
      <c r="AX411" s="3">
        <v>0</v>
      </c>
      <c r="AY411" s="172" t="s">
        <v>105</v>
      </c>
      <c r="AZ411" s="3">
        <f t="shared" si="38"/>
        <v>0</v>
      </c>
      <c r="BA411" s="159">
        <f t="shared" si="39"/>
        <v>36971935</v>
      </c>
      <c r="BB411" s="171">
        <f t="shared" si="41"/>
        <v>0</v>
      </c>
      <c r="BC411" s="171">
        <v>0</v>
      </c>
      <c r="BD411" s="171">
        <v>0</v>
      </c>
      <c r="BE411" s="171">
        <v>0</v>
      </c>
      <c r="BF411" s="171">
        <v>0</v>
      </c>
      <c r="BG411" s="172">
        <v>44926</v>
      </c>
      <c r="BH411" s="172">
        <v>44926</v>
      </c>
      <c r="BI411" s="174">
        <f t="shared" ca="1" si="40"/>
        <v>-1203</v>
      </c>
      <c r="BJ411" s="3" t="s">
        <v>281</v>
      </c>
      <c r="BK411" s="172" t="s">
        <v>105</v>
      </c>
      <c r="BL411" s="3" t="s">
        <v>282</v>
      </c>
      <c r="BM411" s="3" t="s">
        <v>298</v>
      </c>
      <c r="BN411" s="3" t="s">
        <v>3918</v>
      </c>
      <c r="BO411" s="3">
        <v>0</v>
      </c>
      <c r="BP411" s="3" t="s">
        <v>394</v>
      </c>
      <c r="BQ411" s="172">
        <v>44588</v>
      </c>
      <c r="BR411" s="3" t="s">
        <v>468</v>
      </c>
      <c r="BS411" s="3">
        <v>2022</v>
      </c>
      <c r="BT411" s="3" t="s">
        <v>286</v>
      </c>
      <c r="BU411" s="3" t="s">
        <v>86</v>
      </c>
      <c r="BV411" s="3" t="s">
        <v>40</v>
      </c>
      <c r="BW411" s="3" t="s">
        <v>93</v>
      </c>
      <c r="BX411" s="3" t="s">
        <v>105</v>
      </c>
      <c r="BY411" s="3" t="s">
        <v>3919</v>
      </c>
      <c r="BZ411" s="3" t="s">
        <v>105</v>
      </c>
      <c r="CA411" s="3" t="s">
        <v>303</v>
      </c>
      <c r="CB411" s="3" t="s">
        <v>289</v>
      </c>
      <c r="CC411" s="151" t="s">
        <v>3920</v>
      </c>
      <c r="CD411" s="1"/>
      <c r="CE411" s="1"/>
      <c r="CF411" s="171" t="s">
        <v>3826</v>
      </c>
      <c r="CG411" s="171" t="s">
        <v>292</v>
      </c>
      <c r="CH411" s="171" t="s">
        <v>167</v>
      </c>
      <c r="CI411" s="171" t="s">
        <v>120</v>
      </c>
    </row>
    <row r="412" spans="1:87" ht="378" hidden="1" x14ac:dyDescent="0.25">
      <c r="A412" s="3" t="s">
        <v>3921</v>
      </c>
      <c r="B412" s="175">
        <v>451</v>
      </c>
      <c r="C412" s="170" t="str">
        <f t="shared" si="42"/>
        <v>JEP-179-2022</v>
      </c>
      <c r="D412" s="3" t="s">
        <v>3922</v>
      </c>
      <c r="E412" s="3" t="s">
        <v>677</v>
      </c>
      <c r="F412" s="172">
        <v>44573</v>
      </c>
      <c r="G412" s="3" t="s">
        <v>3923</v>
      </c>
      <c r="H412" s="3" t="s">
        <v>29</v>
      </c>
      <c r="I412" s="3" t="s">
        <v>27</v>
      </c>
      <c r="J412" s="165">
        <v>1010213787</v>
      </c>
      <c r="K412" s="3">
        <v>1</v>
      </c>
      <c r="L412" s="3" t="s">
        <v>9</v>
      </c>
      <c r="M412" s="3" t="s">
        <v>105</v>
      </c>
      <c r="N412" s="3" t="s">
        <v>3924</v>
      </c>
      <c r="O412" s="171" t="s">
        <v>8</v>
      </c>
      <c r="P412" s="3" t="s">
        <v>277</v>
      </c>
      <c r="Q412" s="3" t="s">
        <v>167</v>
      </c>
      <c r="R412" s="171" t="s">
        <v>120</v>
      </c>
      <c r="S412" s="171" t="s">
        <v>149</v>
      </c>
      <c r="T412" s="171" t="s">
        <v>530</v>
      </c>
      <c r="U412" s="171" t="s">
        <v>3814</v>
      </c>
      <c r="V412" s="171" t="s">
        <v>105</v>
      </c>
      <c r="W412" s="171" t="s">
        <v>105</v>
      </c>
      <c r="X412" s="171" t="s">
        <v>105</v>
      </c>
      <c r="Y412" s="171" t="s">
        <v>280</v>
      </c>
      <c r="Z412" s="115">
        <v>27139244</v>
      </c>
      <c r="AA412" s="171" t="s">
        <v>105</v>
      </c>
      <c r="AB412" s="171" t="s">
        <v>105</v>
      </c>
      <c r="AC412" s="153">
        <v>2313004</v>
      </c>
      <c r="AD412" s="153" t="s">
        <v>105</v>
      </c>
      <c r="AE412" s="175">
        <v>47522</v>
      </c>
      <c r="AF412" s="175">
        <v>44022</v>
      </c>
      <c r="AG412" s="175">
        <v>2018011001175</v>
      </c>
      <c r="AH412" s="172">
        <v>44581</v>
      </c>
      <c r="AI412" s="172">
        <v>44582</v>
      </c>
      <c r="AJ412" s="3" t="s">
        <v>105</v>
      </c>
      <c r="AK412" s="173" t="s">
        <v>105</v>
      </c>
      <c r="AL412" s="3" t="s">
        <v>105</v>
      </c>
      <c r="AM412" s="172" t="s">
        <v>105</v>
      </c>
      <c r="AN412" s="154">
        <v>0</v>
      </c>
      <c r="AO412" s="3" t="s">
        <v>105</v>
      </c>
      <c r="AP412" s="154">
        <v>0</v>
      </c>
      <c r="AQ412" s="172" t="s">
        <v>105</v>
      </c>
      <c r="AR412" s="154">
        <v>0</v>
      </c>
      <c r="AS412" s="3" t="s">
        <v>105</v>
      </c>
      <c r="AT412" s="154">
        <v>0</v>
      </c>
      <c r="AU412" s="3" t="s">
        <v>105</v>
      </c>
      <c r="AV412" s="154">
        <v>0</v>
      </c>
      <c r="AW412" s="3" t="s">
        <v>105</v>
      </c>
      <c r="AX412" s="3">
        <v>0</v>
      </c>
      <c r="AY412" s="172" t="s">
        <v>105</v>
      </c>
      <c r="AZ412" s="3">
        <f t="shared" si="38"/>
        <v>0</v>
      </c>
      <c r="BA412" s="159">
        <f t="shared" si="39"/>
        <v>27139244</v>
      </c>
      <c r="BB412" s="171">
        <f t="shared" si="41"/>
        <v>0</v>
      </c>
      <c r="BC412" s="171">
        <v>0</v>
      </c>
      <c r="BD412" s="171">
        <v>0</v>
      </c>
      <c r="BE412" s="171">
        <v>0</v>
      </c>
      <c r="BF412" s="171">
        <v>0</v>
      </c>
      <c r="BG412" s="172">
        <v>44926</v>
      </c>
      <c r="BH412" s="172">
        <v>44926</v>
      </c>
      <c r="BI412" s="174">
        <f t="shared" ca="1" si="40"/>
        <v>-1203</v>
      </c>
      <c r="BJ412" s="3" t="s">
        <v>281</v>
      </c>
      <c r="BK412" s="172" t="s">
        <v>105</v>
      </c>
      <c r="BL412" s="3" t="s">
        <v>282</v>
      </c>
      <c r="BM412" s="3" t="s">
        <v>92</v>
      </c>
      <c r="BN412" s="3" t="s">
        <v>3925</v>
      </c>
      <c r="BO412" s="3">
        <v>0</v>
      </c>
      <c r="BP412" s="3" t="s">
        <v>284</v>
      </c>
      <c r="BQ412" s="172">
        <v>44581</v>
      </c>
      <c r="BR412" s="3" t="s">
        <v>1034</v>
      </c>
      <c r="BS412" s="3">
        <v>2022</v>
      </c>
      <c r="BT412" s="151" t="s">
        <v>3926</v>
      </c>
      <c r="BU412" s="3" t="s">
        <v>105</v>
      </c>
      <c r="BV412" s="3" t="s">
        <v>40</v>
      </c>
      <c r="BW412" s="3" t="s">
        <v>93</v>
      </c>
      <c r="BX412" s="3" t="s">
        <v>105</v>
      </c>
      <c r="BY412" s="3" t="s">
        <v>418</v>
      </c>
      <c r="BZ412" s="3" t="s">
        <v>105</v>
      </c>
      <c r="CA412" s="3" t="s">
        <v>303</v>
      </c>
      <c r="CB412" s="3" t="s">
        <v>289</v>
      </c>
      <c r="CC412" s="204" t="s">
        <v>3927</v>
      </c>
      <c r="CD412" s="1"/>
      <c r="CE412" s="1"/>
      <c r="CF412" s="171" t="s">
        <v>3826</v>
      </c>
      <c r="CG412" s="171" t="s">
        <v>292</v>
      </c>
      <c r="CH412" s="171" t="s">
        <v>167</v>
      </c>
      <c r="CI412" s="171" t="s">
        <v>120</v>
      </c>
    </row>
    <row r="413" spans="1:87" ht="54" hidden="1" x14ac:dyDescent="0.25">
      <c r="A413" s="3" t="s">
        <v>3928</v>
      </c>
      <c r="B413" s="175">
        <v>452</v>
      </c>
      <c r="C413" s="170" t="str">
        <f t="shared" si="42"/>
        <v>JEP-376-2022</v>
      </c>
      <c r="D413" s="3" t="s">
        <v>3929</v>
      </c>
      <c r="E413" s="3" t="s">
        <v>677</v>
      </c>
      <c r="F413" s="172">
        <v>44586</v>
      </c>
      <c r="G413" s="3" t="s">
        <v>3930</v>
      </c>
      <c r="H413" s="3" t="s">
        <v>29</v>
      </c>
      <c r="I413" s="3" t="s">
        <v>27</v>
      </c>
      <c r="J413" s="165">
        <v>1026287010</v>
      </c>
      <c r="K413" s="3">
        <v>1</v>
      </c>
      <c r="L413" s="3" t="s">
        <v>9</v>
      </c>
      <c r="M413" s="3" t="s">
        <v>105</v>
      </c>
      <c r="N413" s="3" t="s">
        <v>3931</v>
      </c>
      <c r="O413" s="171" t="s">
        <v>8</v>
      </c>
      <c r="P413" s="3" t="s">
        <v>277</v>
      </c>
      <c r="Q413" s="3" t="s">
        <v>167</v>
      </c>
      <c r="R413" s="171" t="s">
        <v>120</v>
      </c>
      <c r="S413" s="171" t="s">
        <v>149</v>
      </c>
      <c r="T413" s="171" t="s">
        <v>530</v>
      </c>
      <c r="U413" s="171" t="s">
        <v>3814</v>
      </c>
      <c r="V413" s="171" t="s">
        <v>105</v>
      </c>
      <c r="W413" s="171" t="s">
        <v>105</v>
      </c>
      <c r="X413" s="171" t="s">
        <v>105</v>
      </c>
      <c r="Y413" s="171" t="s">
        <v>280</v>
      </c>
      <c r="Z413" s="115">
        <v>37080357</v>
      </c>
      <c r="AA413" s="171" t="s">
        <v>105</v>
      </c>
      <c r="AB413" s="171" t="s">
        <v>105</v>
      </c>
      <c r="AC413" s="153" t="s">
        <v>3917</v>
      </c>
      <c r="AD413" s="153" t="s">
        <v>105</v>
      </c>
      <c r="AE413" s="175">
        <v>61222</v>
      </c>
      <c r="AF413" s="175">
        <v>70122</v>
      </c>
      <c r="AG413" s="175">
        <v>2018011001175</v>
      </c>
      <c r="AH413" s="172">
        <v>44589</v>
      </c>
      <c r="AI413" s="172">
        <v>44592</v>
      </c>
      <c r="AJ413" s="3" t="s">
        <v>105</v>
      </c>
      <c r="AK413" s="173" t="s">
        <v>105</v>
      </c>
      <c r="AL413" s="3" t="s">
        <v>105</v>
      </c>
      <c r="AM413" s="172" t="s">
        <v>105</v>
      </c>
      <c r="AN413" s="154">
        <v>0</v>
      </c>
      <c r="AO413" s="3" t="s">
        <v>105</v>
      </c>
      <c r="AP413" s="154">
        <v>0</v>
      </c>
      <c r="AQ413" s="172" t="s">
        <v>105</v>
      </c>
      <c r="AR413" s="154">
        <v>0</v>
      </c>
      <c r="AS413" s="172" t="s">
        <v>105</v>
      </c>
      <c r="AT413" s="154">
        <v>0</v>
      </c>
      <c r="AU413" s="3" t="s">
        <v>105</v>
      </c>
      <c r="AV413" s="154">
        <v>0</v>
      </c>
      <c r="AW413" s="3" t="s">
        <v>105</v>
      </c>
      <c r="AX413" s="3">
        <v>0</v>
      </c>
      <c r="AY413" s="172" t="s">
        <v>105</v>
      </c>
      <c r="AZ413" s="3">
        <f t="shared" si="38"/>
        <v>0</v>
      </c>
      <c r="BA413" s="159">
        <f t="shared" si="39"/>
        <v>37080357</v>
      </c>
      <c r="BB413" s="171">
        <f t="shared" si="41"/>
        <v>0</v>
      </c>
      <c r="BC413" s="171">
        <v>0</v>
      </c>
      <c r="BD413" s="171">
        <v>0</v>
      </c>
      <c r="BE413" s="171">
        <v>0</v>
      </c>
      <c r="BF413" s="171">
        <v>0</v>
      </c>
      <c r="BG413" s="172">
        <v>44926</v>
      </c>
      <c r="BH413" s="172">
        <v>44926</v>
      </c>
      <c r="BI413" s="174">
        <f t="shared" ca="1" si="40"/>
        <v>-1203</v>
      </c>
      <c r="BJ413" s="3" t="s">
        <v>281</v>
      </c>
      <c r="BK413" s="172" t="s">
        <v>105</v>
      </c>
      <c r="BL413" s="3" t="s">
        <v>282</v>
      </c>
      <c r="BM413" s="3" t="s">
        <v>298</v>
      </c>
      <c r="BN413" s="3" t="s">
        <v>3932</v>
      </c>
      <c r="BO413" s="3">
        <v>0</v>
      </c>
      <c r="BP413" s="3" t="s">
        <v>394</v>
      </c>
      <c r="BQ413" s="172">
        <v>44592</v>
      </c>
      <c r="BR413" s="3" t="s">
        <v>468</v>
      </c>
      <c r="BS413" s="3">
        <v>2022</v>
      </c>
      <c r="BT413" s="3" t="s">
        <v>286</v>
      </c>
      <c r="BU413" s="3" t="s">
        <v>86</v>
      </c>
      <c r="BV413" s="3" t="s">
        <v>40</v>
      </c>
      <c r="BW413" s="3" t="s">
        <v>93</v>
      </c>
      <c r="BX413" s="3" t="s">
        <v>105</v>
      </c>
      <c r="BY413" s="3" t="s">
        <v>3933</v>
      </c>
      <c r="BZ413" s="3" t="s">
        <v>105</v>
      </c>
      <c r="CA413" s="3" t="s">
        <v>303</v>
      </c>
      <c r="CB413" s="151" t="s">
        <v>3934</v>
      </c>
      <c r="CC413" s="151" t="s">
        <v>3935</v>
      </c>
      <c r="CD413" s="1"/>
      <c r="CE413" s="1"/>
      <c r="CF413" s="171" t="s">
        <v>3826</v>
      </c>
      <c r="CG413" s="171" t="s">
        <v>292</v>
      </c>
      <c r="CH413" s="171" t="s">
        <v>167</v>
      </c>
      <c r="CI413" s="171" t="s">
        <v>120</v>
      </c>
    </row>
    <row r="414" spans="1:87" ht="54" hidden="1" x14ac:dyDescent="0.25">
      <c r="A414" s="3" t="s">
        <v>3936</v>
      </c>
      <c r="B414" s="175">
        <v>454</v>
      </c>
      <c r="C414" s="170" t="str">
        <f t="shared" si="42"/>
        <v>JEP-333-2022</v>
      </c>
      <c r="D414" s="3" t="s">
        <v>3937</v>
      </c>
      <c r="E414" s="3" t="s">
        <v>677</v>
      </c>
      <c r="F414" s="172">
        <v>44584</v>
      </c>
      <c r="G414" s="3" t="s">
        <v>3938</v>
      </c>
      <c r="H414" s="3" t="s">
        <v>29</v>
      </c>
      <c r="I414" s="3" t="s">
        <v>27</v>
      </c>
      <c r="J414" s="165">
        <v>1052385243</v>
      </c>
      <c r="K414" s="3">
        <v>5</v>
      </c>
      <c r="L414" s="3" t="s">
        <v>9</v>
      </c>
      <c r="M414" s="3" t="s">
        <v>105</v>
      </c>
      <c r="N414" s="3" t="s">
        <v>3939</v>
      </c>
      <c r="O414" s="171" t="s">
        <v>8</v>
      </c>
      <c r="P414" s="3" t="s">
        <v>277</v>
      </c>
      <c r="Q414" s="3" t="s">
        <v>167</v>
      </c>
      <c r="R414" s="171" t="s">
        <v>120</v>
      </c>
      <c r="S414" s="171" t="s">
        <v>149</v>
      </c>
      <c r="T414" s="171" t="s">
        <v>530</v>
      </c>
      <c r="U414" s="171" t="s">
        <v>3814</v>
      </c>
      <c r="V414" s="171" t="s">
        <v>105</v>
      </c>
      <c r="W414" s="171" t="s">
        <v>105</v>
      </c>
      <c r="X414" s="171" t="s">
        <v>105</v>
      </c>
      <c r="Y414" s="171" t="s">
        <v>542</v>
      </c>
      <c r="Z414" s="115">
        <v>57600577</v>
      </c>
      <c r="AA414" s="171" t="s">
        <v>105</v>
      </c>
      <c r="AB414" s="171" t="s">
        <v>105</v>
      </c>
      <c r="AC414" s="153">
        <v>5052683</v>
      </c>
      <c r="AD414" s="153" t="s">
        <v>105</v>
      </c>
      <c r="AE414" s="175">
        <v>32822</v>
      </c>
      <c r="AF414" s="175">
        <v>63022</v>
      </c>
      <c r="AG414" s="175" t="s">
        <v>105</v>
      </c>
      <c r="AH414" s="172">
        <v>44587</v>
      </c>
      <c r="AI414" s="172">
        <v>44589</v>
      </c>
      <c r="AJ414" s="3" t="s">
        <v>3940</v>
      </c>
      <c r="AK414" s="175">
        <v>1018464073</v>
      </c>
      <c r="AL414" s="3">
        <v>5</v>
      </c>
      <c r="AM414" s="172">
        <v>44622</v>
      </c>
      <c r="AN414" s="154">
        <v>0</v>
      </c>
      <c r="AO414" s="3" t="s">
        <v>105</v>
      </c>
      <c r="AP414" s="154">
        <v>0</v>
      </c>
      <c r="AQ414" s="172" t="s">
        <v>105</v>
      </c>
      <c r="AR414" s="154">
        <v>0</v>
      </c>
      <c r="AS414" s="172" t="s">
        <v>105</v>
      </c>
      <c r="AT414" s="154">
        <v>0</v>
      </c>
      <c r="AU414" s="3" t="s">
        <v>105</v>
      </c>
      <c r="AV414" s="154">
        <v>0</v>
      </c>
      <c r="AW414" s="3" t="s">
        <v>105</v>
      </c>
      <c r="AX414" s="3">
        <v>0</v>
      </c>
      <c r="AY414" s="172" t="s">
        <v>105</v>
      </c>
      <c r="AZ414" s="3">
        <f t="shared" si="38"/>
        <v>-61</v>
      </c>
      <c r="BA414" s="159">
        <f t="shared" si="39"/>
        <v>57600577</v>
      </c>
      <c r="BB414" s="171">
        <f>BC414+BD414+BE414+BF414</f>
        <v>0</v>
      </c>
      <c r="BC414" s="171">
        <v>0</v>
      </c>
      <c r="BD414" s="171">
        <v>0</v>
      </c>
      <c r="BE414" s="171">
        <v>0</v>
      </c>
      <c r="BF414" s="171">
        <v>0</v>
      </c>
      <c r="BG414" s="172">
        <v>44926</v>
      </c>
      <c r="BH414" s="172">
        <v>44865</v>
      </c>
      <c r="BI414" s="174">
        <f t="shared" ca="1" si="40"/>
        <v>-1264</v>
      </c>
      <c r="BJ414" s="3" t="s">
        <v>414</v>
      </c>
      <c r="BK414" s="172">
        <v>44865</v>
      </c>
      <c r="BL414" s="3" t="s">
        <v>282</v>
      </c>
      <c r="BM414" s="3" t="s">
        <v>92</v>
      </c>
      <c r="BN414" s="3" t="s">
        <v>3941</v>
      </c>
      <c r="BO414" s="3" t="s">
        <v>3942</v>
      </c>
      <c r="BP414" s="3" t="s">
        <v>2726</v>
      </c>
      <c r="BQ414" s="172" t="s">
        <v>3943</v>
      </c>
      <c r="BR414" s="3" t="s">
        <v>3944</v>
      </c>
      <c r="BS414" s="3" t="s">
        <v>3945</v>
      </c>
      <c r="BT414" s="3" t="s">
        <v>286</v>
      </c>
      <c r="BU414" s="3" t="s">
        <v>3946</v>
      </c>
      <c r="BV414" s="3" t="s">
        <v>40</v>
      </c>
      <c r="BW414" s="3" t="s">
        <v>91</v>
      </c>
      <c r="BX414" s="3" t="s">
        <v>105</v>
      </c>
      <c r="BY414" s="3" t="s">
        <v>418</v>
      </c>
      <c r="BZ414" s="3" t="s">
        <v>105</v>
      </c>
      <c r="CA414" s="3" t="s">
        <v>288</v>
      </c>
      <c r="CB414" s="3" t="s">
        <v>274</v>
      </c>
      <c r="CC414" s="151" t="s">
        <v>3947</v>
      </c>
      <c r="CD414" s="1"/>
      <c r="CE414" s="1"/>
      <c r="CF414" s="171" t="s">
        <v>3826</v>
      </c>
      <c r="CG414" s="171" t="s">
        <v>292</v>
      </c>
      <c r="CH414" s="171" t="s">
        <v>167</v>
      </c>
      <c r="CI414" s="171" t="s">
        <v>120</v>
      </c>
    </row>
    <row r="415" spans="1:87" ht="108" x14ac:dyDescent="0.25">
      <c r="A415" s="3" t="s">
        <v>3948</v>
      </c>
      <c r="B415" s="175">
        <v>455</v>
      </c>
      <c r="C415" s="175" t="str">
        <f t="shared" si="42"/>
        <v>JEP-793-2022</v>
      </c>
      <c r="D415" s="3" t="s">
        <v>3949</v>
      </c>
      <c r="E415" s="3" t="s">
        <v>472</v>
      </c>
      <c r="F415" s="172">
        <v>44880</v>
      </c>
      <c r="G415" s="3" t="s">
        <v>3950</v>
      </c>
      <c r="H415" s="3" t="s">
        <v>29</v>
      </c>
      <c r="I415" s="3" t="s">
        <v>27</v>
      </c>
      <c r="J415" s="165">
        <v>1075656823</v>
      </c>
      <c r="K415" s="3">
        <v>4</v>
      </c>
      <c r="L415" s="3" t="s">
        <v>9</v>
      </c>
      <c r="M415" s="3" t="s">
        <v>474</v>
      </c>
      <c r="N415" s="3" t="s">
        <v>3951</v>
      </c>
      <c r="O415" s="171" t="s">
        <v>12</v>
      </c>
      <c r="P415" s="3" t="s">
        <v>277</v>
      </c>
      <c r="Q415" s="3" t="s">
        <v>167</v>
      </c>
      <c r="R415" s="171" t="s">
        <v>3952</v>
      </c>
      <c r="S415" s="171" t="s">
        <v>3952</v>
      </c>
      <c r="T415" s="171" t="s">
        <v>3953</v>
      </c>
      <c r="U415" s="171" t="s">
        <v>3954</v>
      </c>
      <c r="V415" s="171" t="s">
        <v>105</v>
      </c>
      <c r="W415" s="171" t="s">
        <v>105</v>
      </c>
      <c r="X415" s="171" t="s">
        <v>105</v>
      </c>
      <c r="Y415" s="171" t="s">
        <v>280</v>
      </c>
      <c r="Z415" s="115">
        <v>44814482</v>
      </c>
      <c r="AA415" s="171" t="s">
        <v>105</v>
      </c>
      <c r="AB415" s="171" t="s">
        <v>105</v>
      </c>
      <c r="AC415" s="153">
        <v>7228143</v>
      </c>
      <c r="AD415" s="153">
        <v>7589549</v>
      </c>
      <c r="AE415" s="175">
        <v>105022</v>
      </c>
      <c r="AF415" s="175">
        <v>524522</v>
      </c>
      <c r="AG415" s="175">
        <v>2018011001068</v>
      </c>
      <c r="AH415" s="172">
        <v>44894</v>
      </c>
      <c r="AI415" s="172">
        <v>44896</v>
      </c>
      <c r="AJ415" s="3" t="s">
        <v>105</v>
      </c>
      <c r="AK415" s="3" t="s">
        <v>105</v>
      </c>
      <c r="AL415" s="3" t="s">
        <v>105</v>
      </c>
      <c r="AM415" s="172" t="s">
        <v>105</v>
      </c>
      <c r="AN415" s="171">
        <v>7589549</v>
      </c>
      <c r="AO415" s="172">
        <v>45044</v>
      </c>
      <c r="AP415" s="176">
        <v>7589549</v>
      </c>
      <c r="AQ415" s="172">
        <v>45077</v>
      </c>
      <c r="AR415" s="154">
        <v>0</v>
      </c>
      <c r="AS415" s="172" t="s">
        <v>105</v>
      </c>
      <c r="AT415" s="154">
        <v>0</v>
      </c>
      <c r="AU415" s="3" t="s">
        <v>105</v>
      </c>
      <c r="AV415" s="154">
        <v>0</v>
      </c>
      <c r="AW415" s="3" t="s">
        <v>105</v>
      </c>
      <c r="AX415" s="3">
        <v>0</v>
      </c>
      <c r="AY415" s="172" t="s">
        <v>105</v>
      </c>
      <c r="AZ415" s="3">
        <f t="shared" si="38"/>
        <v>61</v>
      </c>
      <c r="BA415" s="159">
        <f t="shared" si="39"/>
        <v>59993580</v>
      </c>
      <c r="BB415" s="171">
        <f t="shared" ref="BB415:BB424" si="43">BC415+BD415+BE415+BF415</f>
        <v>14456286</v>
      </c>
      <c r="BC415" s="171">
        <v>14456286</v>
      </c>
      <c r="BD415" s="171">
        <v>0</v>
      </c>
      <c r="BE415" s="171">
        <v>0</v>
      </c>
      <c r="BF415" s="171">
        <v>0</v>
      </c>
      <c r="BG415" s="172">
        <v>45046</v>
      </c>
      <c r="BH415" s="172">
        <v>45107</v>
      </c>
      <c r="BI415" s="174">
        <f t="shared" ca="1" si="40"/>
        <v>-1022</v>
      </c>
      <c r="BJ415" s="3" t="s">
        <v>414</v>
      </c>
      <c r="BK415" s="172" t="s">
        <v>105</v>
      </c>
      <c r="BL415" s="3" t="s">
        <v>282</v>
      </c>
      <c r="BM415" s="3" t="s">
        <v>92</v>
      </c>
      <c r="BN415" s="3" t="s">
        <v>3955</v>
      </c>
      <c r="BO415" s="3">
        <v>0</v>
      </c>
      <c r="BP415" s="3" t="s">
        <v>593</v>
      </c>
      <c r="BQ415" s="172">
        <v>44886</v>
      </c>
      <c r="BR415" s="3" t="s">
        <v>3956</v>
      </c>
      <c r="BS415" s="3">
        <v>2022</v>
      </c>
      <c r="BT415" s="3" t="s">
        <v>286</v>
      </c>
      <c r="BU415" s="3" t="s">
        <v>3957</v>
      </c>
      <c r="BV415" s="3" t="s">
        <v>40</v>
      </c>
      <c r="BW415" s="3" t="s">
        <v>77</v>
      </c>
      <c r="BX415" s="3" t="s">
        <v>105</v>
      </c>
      <c r="BY415" s="3" t="s">
        <v>418</v>
      </c>
      <c r="BZ415" s="3" t="s">
        <v>105</v>
      </c>
      <c r="CA415" s="3" t="s">
        <v>288</v>
      </c>
      <c r="CB415" s="151" t="s">
        <v>3958</v>
      </c>
      <c r="CC415" s="151" t="s">
        <v>3959</v>
      </c>
      <c r="CD415" s="1"/>
      <c r="CE415" s="1"/>
      <c r="CF415" s="171" t="s">
        <v>3960</v>
      </c>
      <c r="CG415" s="171" t="s">
        <v>1341</v>
      </c>
      <c r="CH415" s="171" t="s">
        <v>3961</v>
      </c>
      <c r="CI415" s="171" t="s">
        <v>3961</v>
      </c>
    </row>
    <row r="416" spans="1:87" ht="72" x14ac:dyDescent="0.25">
      <c r="A416" s="3" t="s">
        <v>3962</v>
      </c>
      <c r="B416" s="175">
        <v>456</v>
      </c>
      <c r="C416" s="175" t="str">
        <f t="shared" si="42"/>
        <v>JEP-771-2022</v>
      </c>
      <c r="D416" s="3" t="s">
        <v>3963</v>
      </c>
      <c r="E416" s="3" t="s">
        <v>578</v>
      </c>
      <c r="F416" s="172">
        <v>44869</v>
      </c>
      <c r="G416" s="3" t="s">
        <v>3964</v>
      </c>
      <c r="H416" s="3" t="s">
        <v>29</v>
      </c>
      <c r="I416" s="3" t="s">
        <v>27</v>
      </c>
      <c r="J416" s="165">
        <v>52764643</v>
      </c>
      <c r="K416" s="3">
        <v>3</v>
      </c>
      <c r="L416" s="3" t="s">
        <v>9</v>
      </c>
      <c r="M416" s="3" t="s">
        <v>474</v>
      </c>
      <c r="N416" s="3" t="s">
        <v>3965</v>
      </c>
      <c r="O416" s="171" t="s">
        <v>14</v>
      </c>
      <c r="P416" s="171" t="s">
        <v>277</v>
      </c>
      <c r="Q416" s="3" t="s">
        <v>167</v>
      </c>
      <c r="R416" s="171" t="s">
        <v>3952</v>
      </c>
      <c r="S416" s="171" t="s">
        <v>3952</v>
      </c>
      <c r="T416" s="171" t="s">
        <v>3953</v>
      </c>
      <c r="U416" s="171" t="s">
        <v>3954</v>
      </c>
      <c r="V416" s="171" t="s">
        <v>105</v>
      </c>
      <c r="W416" s="171" t="s">
        <v>105</v>
      </c>
      <c r="X416" s="171" t="s">
        <v>105</v>
      </c>
      <c r="Y416" s="171" t="s">
        <v>280</v>
      </c>
      <c r="Z416" s="115">
        <v>44814482</v>
      </c>
      <c r="AA416" s="171" t="s">
        <v>105</v>
      </c>
      <c r="AB416" s="171" t="s">
        <v>105</v>
      </c>
      <c r="AC416" s="153">
        <v>7228143</v>
      </c>
      <c r="AD416" s="153">
        <v>7589549</v>
      </c>
      <c r="AE416" s="175">
        <v>105222</v>
      </c>
      <c r="AF416" s="175" t="s">
        <v>3966</v>
      </c>
      <c r="AG416" s="175">
        <v>2018011001068</v>
      </c>
      <c r="AH416" s="172">
        <v>44883</v>
      </c>
      <c r="AI416" s="172">
        <v>44887</v>
      </c>
      <c r="AJ416" s="3" t="s">
        <v>105</v>
      </c>
      <c r="AK416" s="3" t="s">
        <v>105</v>
      </c>
      <c r="AL416" s="3" t="s">
        <v>105</v>
      </c>
      <c r="AM416" s="172" t="s">
        <v>105</v>
      </c>
      <c r="AN416" s="171">
        <v>0</v>
      </c>
      <c r="AO416" s="3" t="s">
        <v>105</v>
      </c>
      <c r="AP416" s="3">
        <v>0</v>
      </c>
      <c r="AQ416" s="3" t="s">
        <v>105</v>
      </c>
      <c r="AR416" s="154">
        <v>0</v>
      </c>
      <c r="AS416" s="172" t="s">
        <v>105</v>
      </c>
      <c r="AT416" s="154">
        <v>0</v>
      </c>
      <c r="AU416" s="3" t="s">
        <v>105</v>
      </c>
      <c r="AV416" s="154">
        <v>0</v>
      </c>
      <c r="AW416" s="3" t="s">
        <v>105</v>
      </c>
      <c r="AX416" s="3">
        <v>0</v>
      </c>
      <c r="AY416" s="172" t="s">
        <v>105</v>
      </c>
      <c r="AZ416" s="3">
        <f t="shared" si="38"/>
        <v>0</v>
      </c>
      <c r="BA416" s="159">
        <f t="shared" si="39"/>
        <v>44814482</v>
      </c>
      <c r="BB416" s="171">
        <f t="shared" si="43"/>
        <v>30358196</v>
      </c>
      <c r="BC416" s="171">
        <v>30358196</v>
      </c>
      <c r="BD416" s="171">
        <v>0</v>
      </c>
      <c r="BE416" s="171">
        <v>0</v>
      </c>
      <c r="BF416" s="171">
        <v>0</v>
      </c>
      <c r="BG416" s="172">
        <v>45046</v>
      </c>
      <c r="BH416" s="172">
        <v>45046</v>
      </c>
      <c r="BI416" s="174">
        <f t="shared" ca="1" si="40"/>
        <v>-1083</v>
      </c>
      <c r="BJ416" s="3" t="s">
        <v>414</v>
      </c>
      <c r="BK416" s="172" t="s">
        <v>105</v>
      </c>
      <c r="BL416" s="3" t="s">
        <v>282</v>
      </c>
      <c r="BM416" s="3" t="s">
        <v>92</v>
      </c>
      <c r="BN416" s="3" t="s">
        <v>3967</v>
      </c>
      <c r="BO416" s="3">
        <v>0</v>
      </c>
      <c r="BP416" s="3" t="s">
        <v>416</v>
      </c>
      <c r="BQ416" s="172">
        <v>44889</v>
      </c>
      <c r="BR416" s="3" t="s">
        <v>3968</v>
      </c>
      <c r="BS416" s="3">
        <v>2022</v>
      </c>
      <c r="BT416" s="3" t="s">
        <v>286</v>
      </c>
      <c r="BU416" s="3" t="s">
        <v>86</v>
      </c>
      <c r="BV416" s="3" t="s">
        <v>40</v>
      </c>
      <c r="BW416" s="3" t="s">
        <v>93</v>
      </c>
      <c r="BX416" s="3" t="s">
        <v>105</v>
      </c>
      <c r="BY416" s="3" t="s">
        <v>920</v>
      </c>
      <c r="BZ416" s="3" t="s">
        <v>105</v>
      </c>
      <c r="CA416" s="3" t="s">
        <v>303</v>
      </c>
      <c r="CB416" s="151" t="s">
        <v>3969</v>
      </c>
      <c r="CC416" s="151" t="s">
        <v>3970</v>
      </c>
      <c r="CD416" s="1"/>
      <c r="CE416" s="1"/>
      <c r="CF416" s="171" t="s">
        <v>3960</v>
      </c>
      <c r="CG416" s="171" t="s">
        <v>1341</v>
      </c>
      <c r="CH416" s="171" t="s">
        <v>3961</v>
      </c>
      <c r="CI416" s="171" t="s">
        <v>3961</v>
      </c>
    </row>
    <row r="417" spans="1:87" ht="72" x14ac:dyDescent="0.25">
      <c r="A417" s="3" t="s">
        <v>3971</v>
      </c>
      <c r="B417" s="175">
        <v>457</v>
      </c>
      <c r="C417" s="175" t="str">
        <f t="shared" si="42"/>
        <v>JEP-772-2022</v>
      </c>
      <c r="D417" s="3" t="s">
        <v>3972</v>
      </c>
      <c r="E417" s="3" t="s">
        <v>578</v>
      </c>
      <c r="F417" s="172">
        <v>44869</v>
      </c>
      <c r="G417" s="3" t="s">
        <v>3973</v>
      </c>
      <c r="H417" s="3" t="s">
        <v>29</v>
      </c>
      <c r="I417" s="3" t="s">
        <v>27</v>
      </c>
      <c r="J417" s="165">
        <v>1020775073</v>
      </c>
      <c r="K417" s="3">
        <v>7</v>
      </c>
      <c r="L417" s="3" t="s">
        <v>9</v>
      </c>
      <c r="M417" s="3" t="s">
        <v>474</v>
      </c>
      <c r="N417" s="3" t="s">
        <v>3965</v>
      </c>
      <c r="O417" s="171" t="s">
        <v>14</v>
      </c>
      <c r="P417" s="171" t="s">
        <v>277</v>
      </c>
      <c r="Q417" s="3" t="s">
        <v>167</v>
      </c>
      <c r="R417" s="171" t="s">
        <v>3952</v>
      </c>
      <c r="S417" s="171" t="s">
        <v>3952</v>
      </c>
      <c r="T417" s="171" t="s">
        <v>3953</v>
      </c>
      <c r="U417" s="171" t="s">
        <v>3954</v>
      </c>
      <c r="V417" s="171" t="s">
        <v>105</v>
      </c>
      <c r="W417" s="171" t="s">
        <v>105</v>
      </c>
      <c r="X417" s="171" t="s">
        <v>105</v>
      </c>
      <c r="Y417" s="171" t="s">
        <v>280</v>
      </c>
      <c r="Z417" s="115">
        <v>44814482</v>
      </c>
      <c r="AA417" s="171" t="s">
        <v>105</v>
      </c>
      <c r="AB417" s="171" t="s">
        <v>105</v>
      </c>
      <c r="AC417" s="153">
        <v>7228143</v>
      </c>
      <c r="AD417" s="153">
        <v>7589549</v>
      </c>
      <c r="AE417" s="175">
        <v>106922</v>
      </c>
      <c r="AF417" s="175">
        <v>520822</v>
      </c>
      <c r="AG417" s="175">
        <v>2018011001068</v>
      </c>
      <c r="AH417" s="172">
        <v>44888</v>
      </c>
      <c r="AI417" s="172">
        <v>44889</v>
      </c>
      <c r="AJ417" s="3" t="s">
        <v>105</v>
      </c>
      <c r="AK417" s="3" t="s">
        <v>105</v>
      </c>
      <c r="AL417" s="3" t="s">
        <v>105</v>
      </c>
      <c r="AM417" s="172" t="s">
        <v>105</v>
      </c>
      <c r="AN417" s="171">
        <v>0</v>
      </c>
      <c r="AO417" s="3" t="s">
        <v>105</v>
      </c>
      <c r="AP417" s="3">
        <v>0</v>
      </c>
      <c r="AQ417" s="3" t="s">
        <v>105</v>
      </c>
      <c r="AR417" s="154">
        <v>0</v>
      </c>
      <c r="AS417" s="172" t="s">
        <v>105</v>
      </c>
      <c r="AT417" s="154">
        <v>0</v>
      </c>
      <c r="AU417" s="3" t="s">
        <v>105</v>
      </c>
      <c r="AV417" s="154">
        <v>0</v>
      </c>
      <c r="AW417" s="3" t="s">
        <v>105</v>
      </c>
      <c r="AX417" s="3">
        <v>0</v>
      </c>
      <c r="AY417" s="172" t="s">
        <v>105</v>
      </c>
      <c r="AZ417" s="3">
        <f t="shared" si="38"/>
        <v>0</v>
      </c>
      <c r="BA417" s="159">
        <f t="shared" si="39"/>
        <v>44814482</v>
      </c>
      <c r="BB417" s="171">
        <f t="shared" si="43"/>
        <v>30358196</v>
      </c>
      <c r="BC417" s="171">
        <v>30358196</v>
      </c>
      <c r="BD417" s="171">
        <v>0</v>
      </c>
      <c r="BE417" s="171">
        <v>0</v>
      </c>
      <c r="BF417" s="171">
        <v>0</v>
      </c>
      <c r="BG417" s="172">
        <v>45046</v>
      </c>
      <c r="BH417" s="172">
        <v>45046</v>
      </c>
      <c r="BI417" s="174">
        <f t="shared" ca="1" si="40"/>
        <v>-1083</v>
      </c>
      <c r="BJ417" s="3" t="s">
        <v>414</v>
      </c>
      <c r="BK417" s="172" t="s">
        <v>105</v>
      </c>
      <c r="BL417" s="3" t="s">
        <v>282</v>
      </c>
      <c r="BM417" s="3" t="s">
        <v>92</v>
      </c>
      <c r="BN417" s="3" t="s">
        <v>3974</v>
      </c>
      <c r="BO417" s="3">
        <v>0</v>
      </c>
      <c r="BP417" s="3" t="s">
        <v>593</v>
      </c>
      <c r="BQ417" s="172">
        <v>44883</v>
      </c>
      <c r="BR417" s="3" t="s">
        <v>3956</v>
      </c>
      <c r="BS417" s="3">
        <v>2022</v>
      </c>
      <c r="BT417" s="3" t="s">
        <v>286</v>
      </c>
      <c r="BU417" s="3" t="s">
        <v>86</v>
      </c>
      <c r="BV417" s="3" t="s">
        <v>40</v>
      </c>
      <c r="BW417" s="3" t="s">
        <v>93</v>
      </c>
      <c r="BX417" s="3" t="s">
        <v>105</v>
      </c>
      <c r="BY417" s="3" t="s">
        <v>755</v>
      </c>
      <c r="BZ417" s="3" t="s">
        <v>105</v>
      </c>
      <c r="CA417" s="3" t="s">
        <v>303</v>
      </c>
      <c r="CB417" s="151" t="s">
        <v>3975</v>
      </c>
      <c r="CC417" s="151" t="s">
        <v>3976</v>
      </c>
      <c r="CD417" s="1"/>
      <c r="CE417" s="1"/>
      <c r="CF417" s="171" t="s">
        <v>3960</v>
      </c>
      <c r="CG417" s="171" t="s">
        <v>1341</v>
      </c>
      <c r="CH417" s="171" t="s">
        <v>3961</v>
      </c>
      <c r="CI417" s="171" t="s">
        <v>3961</v>
      </c>
    </row>
    <row r="418" spans="1:87" ht="72" x14ac:dyDescent="0.25">
      <c r="A418" s="3" t="s">
        <v>3977</v>
      </c>
      <c r="B418" s="175">
        <v>458</v>
      </c>
      <c r="C418" s="175" t="str">
        <f t="shared" si="42"/>
        <v>JEP-773-2022</v>
      </c>
      <c r="D418" s="3" t="s">
        <v>3978</v>
      </c>
      <c r="E418" s="3" t="s">
        <v>578</v>
      </c>
      <c r="F418" s="172">
        <v>44869</v>
      </c>
      <c r="G418" s="3" t="s">
        <v>3979</v>
      </c>
      <c r="H418" s="3" t="s">
        <v>29</v>
      </c>
      <c r="I418" s="3" t="s">
        <v>27</v>
      </c>
      <c r="J418" s="165">
        <v>1013588777</v>
      </c>
      <c r="K418" s="3">
        <v>6</v>
      </c>
      <c r="L418" s="3" t="s">
        <v>9</v>
      </c>
      <c r="M418" s="3" t="s">
        <v>474</v>
      </c>
      <c r="N418" s="3" t="s">
        <v>3965</v>
      </c>
      <c r="O418" s="171" t="s">
        <v>14</v>
      </c>
      <c r="P418" s="171" t="s">
        <v>277</v>
      </c>
      <c r="Q418" s="3" t="s">
        <v>167</v>
      </c>
      <c r="R418" s="171" t="s">
        <v>3952</v>
      </c>
      <c r="S418" s="171" t="s">
        <v>3952</v>
      </c>
      <c r="T418" s="171" t="s">
        <v>3953</v>
      </c>
      <c r="U418" s="171" t="s">
        <v>3954</v>
      </c>
      <c r="V418" s="171" t="s">
        <v>105</v>
      </c>
      <c r="W418" s="171" t="s">
        <v>105</v>
      </c>
      <c r="X418" s="171" t="s">
        <v>105</v>
      </c>
      <c r="Y418" s="171" t="s">
        <v>280</v>
      </c>
      <c r="Z418" s="115">
        <v>44814482</v>
      </c>
      <c r="AA418" s="171" t="s">
        <v>105</v>
      </c>
      <c r="AB418" s="171" t="s">
        <v>105</v>
      </c>
      <c r="AC418" s="153">
        <v>7228143</v>
      </c>
      <c r="AD418" s="153">
        <v>7589549</v>
      </c>
      <c r="AE418" s="175">
        <v>105822</v>
      </c>
      <c r="AF418" s="175">
        <v>535422</v>
      </c>
      <c r="AG418" s="175" t="s">
        <v>3980</v>
      </c>
      <c r="AH418" s="172">
        <v>44887</v>
      </c>
      <c r="AI418" s="172">
        <v>44889</v>
      </c>
      <c r="AJ418" s="3" t="s">
        <v>105</v>
      </c>
      <c r="AK418" s="3" t="s">
        <v>105</v>
      </c>
      <c r="AL418" s="3" t="s">
        <v>105</v>
      </c>
      <c r="AM418" s="172" t="s">
        <v>105</v>
      </c>
      <c r="AN418" s="171">
        <v>0</v>
      </c>
      <c r="AO418" s="3" t="s">
        <v>105</v>
      </c>
      <c r="AP418" s="3">
        <v>0</v>
      </c>
      <c r="AQ418" s="3" t="s">
        <v>105</v>
      </c>
      <c r="AR418" s="154">
        <v>0</v>
      </c>
      <c r="AS418" s="172" t="s">
        <v>105</v>
      </c>
      <c r="AT418" s="154">
        <v>0</v>
      </c>
      <c r="AU418" s="3" t="s">
        <v>105</v>
      </c>
      <c r="AV418" s="154">
        <v>0</v>
      </c>
      <c r="AW418" s="3" t="s">
        <v>105</v>
      </c>
      <c r="AX418" s="3">
        <v>0</v>
      </c>
      <c r="AY418" s="172" t="s">
        <v>105</v>
      </c>
      <c r="AZ418" s="3">
        <f t="shared" si="38"/>
        <v>0</v>
      </c>
      <c r="BA418" s="159">
        <f t="shared" si="39"/>
        <v>44814482</v>
      </c>
      <c r="BB418" s="171">
        <f t="shared" si="43"/>
        <v>30358196</v>
      </c>
      <c r="BC418" s="171">
        <v>30358196</v>
      </c>
      <c r="BD418" s="171">
        <v>0</v>
      </c>
      <c r="BE418" s="171">
        <v>0</v>
      </c>
      <c r="BF418" s="171">
        <v>0</v>
      </c>
      <c r="BG418" s="172">
        <v>45046</v>
      </c>
      <c r="BH418" s="172">
        <v>45046</v>
      </c>
      <c r="BI418" s="174">
        <f t="shared" ca="1" si="40"/>
        <v>-1083</v>
      </c>
      <c r="BJ418" s="3" t="s">
        <v>414</v>
      </c>
      <c r="BK418" s="172" t="s">
        <v>105</v>
      </c>
      <c r="BL418" s="3" t="s">
        <v>282</v>
      </c>
      <c r="BM418" s="3" t="s">
        <v>92</v>
      </c>
      <c r="BN418" s="3" t="s">
        <v>3981</v>
      </c>
      <c r="BO418" s="3">
        <v>0</v>
      </c>
      <c r="BP418" s="3" t="s">
        <v>416</v>
      </c>
      <c r="BQ418" s="172">
        <v>44889</v>
      </c>
      <c r="BR418" s="3" t="s">
        <v>3968</v>
      </c>
      <c r="BS418" s="3">
        <v>2022</v>
      </c>
      <c r="BT418" s="3" t="s">
        <v>286</v>
      </c>
      <c r="BU418" s="3" t="s">
        <v>86</v>
      </c>
      <c r="BV418" s="3" t="s">
        <v>40</v>
      </c>
      <c r="BW418" s="3" t="s">
        <v>93</v>
      </c>
      <c r="BX418" s="3" t="s">
        <v>105</v>
      </c>
      <c r="BY418" s="3" t="s">
        <v>920</v>
      </c>
      <c r="BZ418" s="3" t="s">
        <v>105</v>
      </c>
      <c r="CA418" s="3" t="s">
        <v>303</v>
      </c>
      <c r="CB418" s="151" t="s">
        <v>3982</v>
      </c>
      <c r="CC418" s="151" t="s">
        <v>3983</v>
      </c>
      <c r="CD418" s="1"/>
      <c r="CE418" s="1"/>
      <c r="CF418" s="171" t="s">
        <v>3960</v>
      </c>
      <c r="CG418" s="171" t="s">
        <v>1341</v>
      </c>
      <c r="CH418" s="171" t="s">
        <v>3961</v>
      </c>
      <c r="CI418" s="171" t="s">
        <v>3961</v>
      </c>
    </row>
    <row r="419" spans="1:87" ht="72" x14ac:dyDescent="0.25">
      <c r="A419" s="3" t="s">
        <v>3984</v>
      </c>
      <c r="B419" s="175">
        <v>459</v>
      </c>
      <c r="C419" s="175" t="str">
        <f t="shared" si="42"/>
        <v>JEP-774-2022</v>
      </c>
      <c r="D419" s="3" t="s">
        <v>3985</v>
      </c>
      <c r="E419" s="3" t="s">
        <v>578</v>
      </c>
      <c r="F419" s="172">
        <v>44869</v>
      </c>
      <c r="G419" s="3" t="s">
        <v>3986</v>
      </c>
      <c r="H419" s="3" t="s">
        <v>29</v>
      </c>
      <c r="I419" s="3" t="s">
        <v>27</v>
      </c>
      <c r="J419" s="165">
        <v>1049606775</v>
      </c>
      <c r="K419" s="3">
        <v>0</v>
      </c>
      <c r="L419" s="3" t="s">
        <v>9</v>
      </c>
      <c r="M419" s="3" t="s">
        <v>474</v>
      </c>
      <c r="N419" s="3" t="s">
        <v>3965</v>
      </c>
      <c r="O419" s="171" t="s">
        <v>14</v>
      </c>
      <c r="P419" s="171" t="s">
        <v>277</v>
      </c>
      <c r="Q419" s="3" t="s">
        <v>167</v>
      </c>
      <c r="R419" s="171" t="s">
        <v>3952</v>
      </c>
      <c r="S419" s="171" t="s">
        <v>3952</v>
      </c>
      <c r="T419" s="171" t="s">
        <v>3953</v>
      </c>
      <c r="U419" s="171" t="s">
        <v>3954</v>
      </c>
      <c r="V419" s="171" t="s">
        <v>105</v>
      </c>
      <c r="W419" s="171" t="s">
        <v>105</v>
      </c>
      <c r="X419" s="171" t="s">
        <v>105</v>
      </c>
      <c r="Y419" s="171" t="s">
        <v>280</v>
      </c>
      <c r="Z419" s="115">
        <v>44814482</v>
      </c>
      <c r="AA419" s="171" t="s">
        <v>105</v>
      </c>
      <c r="AB419" s="171" t="s">
        <v>105</v>
      </c>
      <c r="AC419" s="153">
        <v>7228143</v>
      </c>
      <c r="AD419" s="153">
        <v>7589549</v>
      </c>
      <c r="AE419" s="175">
        <v>105422</v>
      </c>
      <c r="AF419" s="175">
        <v>530922</v>
      </c>
      <c r="AG419" s="175" t="s">
        <v>3980</v>
      </c>
      <c r="AH419" s="172">
        <v>44887</v>
      </c>
      <c r="AI419" s="172">
        <v>44889</v>
      </c>
      <c r="AJ419" s="3" t="s">
        <v>105</v>
      </c>
      <c r="AK419" s="3" t="s">
        <v>105</v>
      </c>
      <c r="AL419" s="3" t="s">
        <v>105</v>
      </c>
      <c r="AM419" s="172" t="s">
        <v>105</v>
      </c>
      <c r="AN419" s="171">
        <v>0</v>
      </c>
      <c r="AO419" s="3" t="s">
        <v>105</v>
      </c>
      <c r="AP419" s="3">
        <v>0</v>
      </c>
      <c r="AQ419" s="3" t="s">
        <v>105</v>
      </c>
      <c r="AR419" s="154">
        <v>0</v>
      </c>
      <c r="AS419" s="172" t="s">
        <v>105</v>
      </c>
      <c r="AT419" s="154">
        <v>0</v>
      </c>
      <c r="AU419" s="3" t="s">
        <v>105</v>
      </c>
      <c r="AV419" s="154">
        <v>0</v>
      </c>
      <c r="AW419" s="3" t="s">
        <v>105</v>
      </c>
      <c r="AX419" s="3">
        <v>0</v>
      </c>
      <c r="AY419" s="172" t="s">
        <v>105</v>
      </c>
      <c r="AZ419" s="3">
        <f t="shared" si="38"/>
        <v>0</v>
      </c>
      <c r="BA419" s="159">
        <f t="shared" si="39"/>
        <v>44814482</v>
      </c>
      <c r="BB419" s="171">
        <f t="shared" si="43"/>
        <v>30358196</v>
      </c>
      <c r="BC419" s="171">
        <v>30358196</v>
      </c>
      <c r="BD419" s="171">
        <v>0</v>
      </c>
      <c r="BE419" s="171">
        <v>0</v>
      </c>
      <c r="BF419" s="171">
        <v>0</v>
      </c>
      <c r="BG419" s="172">
        <v>45046</v>
      </c>
      <c r="BH419" s="172">
        <v>45046</v>
      </c>
      <c r="BI419" s="174">
        <f t="shared" ca="1" si="40"/>
        <v>-1083</v>
      </c>
      <c r="BJ419" s="3" t="s">
        <v>414</v>
      </c>
      <c r="BK419" s="172" t="s">
        <v>105</v>
      </c>
      <c r="BL419" s="3" t="s">
        <v>282</v>
      </c>
      <c r="BM419" s="3" t="s">
        <v>92</v>
      </c>
      <c r="BN419" s="3" t="s">
        <v>3987</v>
      </c>
      <c r="BO419" s="3">
        <v>0</v>
      </c>
      <c r="BP419" s="3" t="s">
        <v>416</v>
      </c>
      <c r="BQ419" s="172">
        <v>44887</v>
      </c>
      <c r="BR419" s="3" t="s">
        <v>3988</v>
      </c>
      <c r="BS419" s="3">
        <v>2022</v>
      </c>
      <c r="BT419" s="3" t="s">
        <v>286</v>
      </c>
      <c r="BU419" s="3" t="s">
        <v>86</v>
      </c>
      <c r="BV419" s="3" t="s">
        <v>40</v>
      </c>
      <c r="BW419" s="3" t="s">
        <v>93</v>
      </c>
      <c r="BX419" s="3" t="s">
        <v>105</v>
      </c>
      <c r="BY419" s="3" t="s">
        <v>903</v>
      </c>
      <c r="BZ419" s="3" t="s">
        <v>105</v>
      </c>
      <c r="CA419" s="3" t="s">
        <v>303</v>
      </c>
      <c r="CB419" s="151" t="s">
        <v>3989</v>
      </c>
      <c r="CC419" s="151" t="s">
        <v>3990</v>
      </c>
      <c r="CD419" s="1"/>
      <c r="CE419" s="1"/>
      <c r="CF419" s="171" t="s">
        <v>3960</v>
      </c>
      <c r="CG419" s="171" t="s">
        <v>1341</v>
      </c>
      <c r="CH419" s="171" t="s">
        <v>3961</v>
      </c>
      <c r="CI419" s="171" t="s">
        <v>3961</v>
      </c>
    </row>
    <row r="420" spans="1:87" ht="72" x14ac:dyDescent="0.25">
      <c r="A420" s="3" t="s">
        <v>3991</v>
      </c>
      <c r="B420" s="175">
        <v>460</v>
      </c>
      <c r="C420" s="175" t="str">
        <f t="shared" si="42"/>
        <v>JEP-788-2022</v>
      </c>
      <c r="D420" s="3" t="s">
        <v>3992</v>
      </c>
      <c r="E420" s="3" t="s">
        <v>559</v>
      </c>
      <c r="F420" s="172">
        <v>44880</v>
      </c>
      <c r="G420" s="3" t="s">
        <v>3993</v>
      </c>
      <c r="H420" s="3" t="s">
        <v>29</v>
      </c>
      <c r="I420" s="3" t="s">
        <v>27</v>
      </c>
      <c r="J420" s="165">
        <v>91219891</v>
      </c>
      <c r="K420" s="3">
        <v>9</v>
      </c>
      <c r="L420" s="3" t="s">
        <v>9</v>
      </c>
      <c r="M420" s="3" t="s">
        <v>474</v>
      </c>
      <c r="N420" s="3" t="s">
        <v>3951</v>
      </c>
      <c r="O420" s="171" t="s">
        <v>12</v>
      </c>
      <c r="P420" s="3" t="s">
        <v>277</v>
      </c>
      <c r="Q420" s="3" t="s">
        <v>167</v>
      </c>
      <c r="R420" s="171" t="s">
        <v>3952</v>
      </c>
      <c r="S420" s="171" t="s">
        <v>3952</v>
      </c>
      <c r="T420" s="171" t="s">
        <v>3953</v>
      </c>
      <c r="U420" s="171" t="s">
        <v>3954</v>
      </c>
      <c r="V420" s="171" t="s">
        <v>105</v>
      </c>
      <c r="W420" s="171" t="s">
        <v>105</v>
      </c>
      <c r="X420" s="171" t="s">
        <v>105</v>
      </c>
      <c r="Y420" s="171" t="s">
        <v>280</v>
      </c>
      <c r="Z420" s="115">
        <v>44814482</v>
      </c>
      <c r="AA420" s="171" t="s">
        <v>105</v>
      </c>
      <c r="AB420" s="171" t="s">
        <v>105</v>
      </c>
      <c r="AC420" s="153">
        <v>7228143</v>
      </c>
      <c r="AD420" s="153">
        <v>7589549</v>
      </c>
      <c r="AE420" s="175">
        <v>106222</v>
      </c>
      <c r="AF420" s="175">
        <v>522522</v>
      </c>
      <c r="AG420" s="175">
        <v>2018011001068</v>
      </c>
      <c r="AH420" s="172">
        <v>44883</v>
      </c>
      <c r="AI420" s="172">
        <v>44887</v>
      </c>
      <c r="AJ420" s="3" t="s">
        <v>105</v>
      </c>
      <c r="AK420" s="3" t="s">
        <v>105</v>
      </c>
      <c r="AL420" s="3" t="s">
        <v>105</v>
      </c>
      <c r="AM420" s="172" t="s">
        <v>105</v>
      </c>
      <c r="AN420" s="171">
        <v>0</v>
      </c>
      <c r="AO420" s="3" t="s">
        <v>105</v>
      </c>
      <c r="AP420" s="3">
        <v>0</v>
      </c>
      <c r="AQ420" s="3" t="s">
        <v>105</v>
      </c>
      <c r="AR420" s="154">
        <v>0</v>
      </c>
      <c r="AS420" s="172" t="s">
        <v>105</v>
      </c>
      <c r="AT420" s="154">
        <v>0</v>
      </c>
      <c r="AU420" s="3" t="s">
        <v>105</v>
      </c>
      <c r="AV420" s="154">
        <v>0</v>
      </c>
      <c r="AW420" s="3" t="s">
        <v>105</v>
      </c>
      <c r="AX420" s="3">
        <v>0</v>
      </c>
      <c r="AY420" s="172" t="s">
        <v>105</v>
      </c>
      <c r="AZ420" s="3">
        <f t="shared" si="38"/>
        <v>0</v>
      </c>
      <c r="BA420" s="159">
        <f t="shared" si="39"/>
        <v>44814482</v>
      </c>
      <c r="BB420" s="171">
        <f t="shared" si="43"/>
        <v>30358196</v>
      </c>
      <c r="BC420" s="171">
        <v>30358196</v>
      </c>
      <c r="BD420" s="171">
        <v>0</v>
      </c>
      <c r="BE420" s="171">
        <v>0</v>
      </c>
      <c r="BF420" s="171">
        <v>0</v>
      </c>
      <c r="BG420" s="172">
        <v>45046</v>
      </c>
      <c r="BH420" s="172">
        <v>45046</v>
      </c>
      <c r="BI420" s="174">
        <f t="shared" ca="1" si="40"/>
        <v>-1083</v>
      </c>
      <c r="BJ420" s="3" t="s">
        <v>414</v>
      </c>
      <c r="BK420" s="172" t="s">
        <v>105</v>
      </c>
      <c r="BL420" s="3" t="s">
        <v>282</v>
      </c>
      <c r="BM420" s="3" t="s">
        <v>92</v>
      </c>
      <c r="BN420" s="3" t="s">
        <v>3994</v>
      </c>
      <c r="BO420" s="3">
        <v>0</v>
      </c>
      <c r="BP420" s="3" t="s">
        <v>593</v>
      </c>
      <c r="BQ420" s="172">
        <v>44886</v>
      </c>
      <c r="BR420" s="3" t="s">
        <v>3956</v>
      </c>
      <c r="BS420" s="3">
        <v>2022</v>
      </c>
      <c r="BT420" s="3" t="s">
        <v>286</v>
      </c>
      <c r="BU420" s="3" t="s">
        <v>86</v>
      </c>
      <c r="BV420" s="3" t="s">
        <v>40</v>
      </c>
      <c r="BW420" s="3" t="s">
        <v>93</v>
      </c>
      <c r="BX420" s="3" t="s">
        <v>105</v>
      </c>
      <c r="BY420" s="3" t="s">
        <v>418</v>
      </c>
      <c r="BZ420" s="3" t="s">
        <v>105</v>
      </c>
      <c r="CA420" s="3" t="s">
        <v>288</v>
      </c>
      <c r="CB420" s="151" t="s">
        <v>3995</v>
      </c>
      <c r="CC420" s="151" t="s">
        <v>3996</v>
      </c>
      <c r="CD420" s="1"/>
      <c r="CE420" s="1"/>
      <c r="CF420" s="171" t="s">
        <v>3960</v>
      </c>
      <c r="CG420" s="171" t="s">
        <v>1341</v>
      </c>
      <c r="CH420" s="171" t="s">
        <v>3961</v>
      </c>
      <c r="CI420" s="171" t="s">
        <v>3961</v>
      </c>
    </row>
    <row r="421" spans="1:87" ht="72" x14ac:dyDescent="0.25">
      <c r="A421" s="3" t="s">
        <v>3997</v>
      </c>
      <c r="B421" s="175">
        <v>461</v>
      </c>
      <c r="C421" s="175" t="str">
        <f t="shared" si="42"/>
        <v>JEP-907-2022</v>
      </c>
      <c r="D421" s="3" t="s">
        <v>3998</v>
      </c>
      <c r="E421" s="3" t="s">
        <v>559</v>
      </c>
      <c r="F421" s="172">
        <v>44901</v>
      </c>
      <c r="G421" s="3" t="s">
        <v>3999</v>
      </c>
      <c r="H421" s="3" t="s">
        <v>29</v>
      </c>
      <c r="I421" s="3" t="s">
        <v>27</v>
      </c>
      <c r="J421" s="165">
        <v>1010175753</v>
      </c>
      <c r="K421" s="3">
        <v>6</v>
      </c>
      <c r="L421" s="3" t="s">
        <v>9</v>
      </c>
      <c r="M421" s="3" t="s">
        <v>474</v>
      </c>
      <c r="N421" s="3" t="s">
        <v>4000</v>
      </c>
      <c r="O421" s="171" t="s">
        <v>8</v>
      </c>
      <c r="P421" s="3" t="s">
        <v>277</v>
      </c>
      <c r="Q421" s="3" t="s">
        <v>167</v>
      </c>
      <c r="R421" s="171" t="s">
        <v>3952</v>
      </c>
      <c r="S421" s="171" t="s">
        <v>3952</v>
      </c>
      <c r="T421" s="171" t="s">
        <v>3953</v>
      </c>
      <c r="U421" s="171" t="s">
        <v>3954</v>
      </c>
      <c r="V421" s="171" t="s">
        <v>105</v>
      </c>
      <c r="W421" s="171" t="s">
        <v>105</v>
      </c>
      <c r="X421" s="171" t="s">
        <v>105</v>
      </c>
      <c r="Y421" s="171" t="s">
        <v>280</v>
      </c>
      <c r="Z421" s="115">
        <v>37586339</v>
      </c>
      <c r="AA421" s="171" t="s">
        <v>105</v>
      </c>
      <c r="AB421" s="171" t="s">
        <v>105</v>
      </c>
      <c r="AC421" s="153">
        <v>7228143</v>
      </c>
      <c r="AD421" s="153">
        <v>7589549</v>
      </c>
      <c r="AE421" s="175">
        <v>105622</v>
      </c>
      <c r="AF421" s="175">
        <v>581322</v>
      </c>
      <c r="AG421" s="175">
        <v>2018011001068</v>
      </c>
      <c r="AH421" s="172">
        <v>44908</v>
      </c>
      <c r="AI421" s="172">
        <v>44910</v>
      </c>
      <c r="AJ421" s="172" t="s">
        <v>105</v>
      </c>
      <c r="AK421" s="173" t="s">
        <v>105</v>
      </c>
      <c r="AL421" s="175" t="s">
        <v>105</v>
      </c>
      <c r="AM421" s="172" t="s">
        <v>105</v>
      </c>
      <c r="AN421" s="154">
        <v>0</v>
      </c>
      <c r="AO421" s="172" t="s">
        <v>105</v>
      </c>
      <c r="AP421" s="154">
        <v>0</v>
      </c>
      <c r="AQ421" s="172" t="s">
        <v>105</v>
      </c>
      <c r="AR421" s="154">
        <v>0</v>
      </c>
      <c r="AS421" s="172" t="s">
        <v>105</v>
      </c>
      <c r="AT421" s="154">
        <v>0</v>
      </c>
      <c r="AU421" s="3" t="s">
        <v>105</v>
      </c>
      <c r="AV421" s="154">
        <v>0</v>
      </c>
      <c r="AW421" s="3" t="s">
        <v>105</v>
      </c>
      <c r="AX421" s="175">
        <v>0</v>
      </c>
      <c r="AY421" s="172" t="s">
        <v>105</v>
      </c>
      <c r="AZ421" s="3">
        <f t="shared" si="38"/>
        <v>0</v>
      </c>
      <c r="BA421" s="159">
        <f t="shared" si="39"/>
        <v>37586339</v>
      </c>
      <c r="BB421" s="171">
        <f t="shared" si="43"/>
        <v>30358196</v>
      </c>
      <c r="BC421" s="171">
        <v>30358196</v>
      </c>
      <c r="BD421" s="171">
        <v>0</v>
      </c>
      <c r="BE421" s="171">
        <v>0</v>
      </c>
      <c r="BF421" s="171">
        <v>0</v>
      </c>
      <c r="BG421" s="172">
        <v>45046</v>
      </c>
      <c r="BH421" s="172">
        <v>45046</v>
      </c>
      <c r="BI421" s="174">
        <f t="shared" ca="1" si="40"/>
        <v>-1083</v>
      </c>
      <c r="BJ421" s="3" t="s">
        <v>414</v>
      </c>
      <c r="BK421" s="172" t="s">
        <v>105</v>
      </c>
      <c r="BL421" s="3" t="s">
        <v>282</v>
      </c>
      <c r="BM421" s="3" t="s">
        <v>92</v>
      </c>
      <c r="BN421" s="3" t="s">
        <v>4001</v>
      </c>
      <c r="BO421" s="3">
        <v>0</v>
      </c>
      <c r="BP421" s="3" t="s">
        <v>416</v>
      </c>
      <c r="BQ421" s="172">
        <v>44908</v>
      </c>
      <c r="BR421" s="172" t="s">
        <v>4002</v>
      </c>
      <c r="BS421" s="172">
        <v>44908</v>
      </c>
      <c r="BT421" s="3" t="s">
        <v>286</v>
      </c>
      <c r="BU421" s="3" t="s">
        <v>86</v>
      </c>
      <c r="BV421" s="3" t="s">
        <v>40</v>
      </c>
      <c r="BW421" s="3" t="s">
        <v>93</v>
      </c>
      <c r="BX421" s="3" t="s">
        <v>105</v>
      </c>
      <c r="BY421" s="3" t="s">
        <v>920</v>
      </c>
      <c r="BZ421" s="3" t="s">
        <v>105</v>
      </c>
      <c r="CA421" s="3" t="s">
        <v>288</v>
      </c>
      <c r="CB421" s="179" t="s">
        <v>4003</v>
      </c>
      <c r="CC421" s="179" t="s">
        <v>4004</v>
      </c>
      <c r="CD421" s="1"/>
      <c r="CE421" s="1"/>
      <c r="CF421" s="171" t="s">
        <v>3960</v>
      </c>
      <c r="CG421" s="171" t="s">
        <v>1341</v>
      </c>
      <c r="CH421" s="171" t="s">
        <v>3961</v>
      </c>
      <c r="CI421" s="171" t="s">
        <v>3961</v>
      </c>
    </row>
    <row r="422" spans="1:87" ht="72" x14ac:dyDescent="0.25">
      <c r="A422" s="3" t="s">
        <v>4005</v>
      </c>
      <c r="B422" s="175">
        <v>462</v>
      </c>
      <c r="C422" s="175" t="str">
        <f t="shared" si="42"/>
        <v>JEP-789-2022</v>
      </c>
      <c r="D422" s="3" t="s">
        <v>4006</v>
      </c>
      <c r="E422" s="3" t="s">
        <v>559</v>
      </c>
      <c r="F422" s="172">
        <v>44880</v>
      </c>
      <c r="G422" s="3" t="s">
        <v>4007</v>
      </c>
      <c r="H422" s="3" t="s">
        <v>29</v>
      </c>
      <c r="I422" s="3" t="s">
        <v>27</v>
      </c>
      <c r="J422" s="165">
        <v>79792095</v>
      </c>
      <c r="K422" s="3">
        <v>4</v>
      </c>
      <c r="L422" s="3" t="s">
        <v>9</v>
      </c>
      <c r="M422" s="3" t="s">
        <v>474</v>
      </c>
      <c r="N422" s="3" t="s">
        <v>3951</v>
      </c>
      <c r="O422" s="171" t="s">
        <v>12</v>
      </c>
      <c r="P422" s="3" t="s">
        <v>277</v>
      </c>
      <c r="Q422" s="3" t="s">
        <v>167</v>
      </c>
      <c r="R422" s="171" t="s">
        <v>3952</v>
      </c>
      <c r="S422" s="171" t="s">
        <v>3952</v>
      </c>
      <c r="T422" s="171" t="s">
        <v>3953</v>
      </c>
      <c r="U422" s="171" t="s">
        <v>3954</v>
      </c>
      <c r="V422" s="171" t="s">
        <v>105</v>
      </c>
      <c r="W422" s="171" t="s">
        <v>105</v>
      </c>
      <c r="X422" s="171" t="s">
        <v>105</v>
      </c>
      <c r="Y422" s="171" t="s">
        <v>280</v>
      </c>
      <c r="Z422" s="115">
        <v>44814482</v>
      </c>
      <c r="AA422" s="171" t="s">
        <v>105</v>
      </c>
      <c r="AB422" s="171" t="s">
        <v>105</v>
      </c>
      <c r="AC422" s="153">
        <v>7228143</v>
      </c>
      <c r="AD422" s="153">
        <v>7589549</v>
      </c>
      <c r="AE422" s="175">
        <v>126722</v>
      </c>
      <c r="AF422" s="175">
        <v>522422</v>
      </c>
      <c r="AG422" s="175" t="s">
        <v>3980</v>
      </c>
      <c r="AH422" s="172">
        <v>44882</v>
      </c>
      <c r="AI422" s="172">
        <v>44886</v>
      </c>
      <c r="AJ422" s="3" t="s">
        <v>105</v>
      </c>
      <c r="AK422" s="3" t="s">
        <v>105</v>
      </c>
      <c r="AL422" s="3" t="s">
        <v>105</v>
      </c>
      <c r="AM422" s="172" t="s">
        <v>105</v>
      </c>
      <c r="AN422" s="171">
        <v>0</v>
      </c>
      <c r="AO422" s="3" t="s">
        <v>105</v>
      </c>
      <c r="AP422" s="3">
        <v>0</v>
      </c>
      <c r="AQ422" s="3" t="s">
        <v>105</v>
      </c>
      <c r="AR422" s="154">
        <v>0</v>
      </c>
      <c r="AS422" s="172" t="s">
        <v>105</v>
      </c>
      <c r="AT422" s="154">
        <v>0</v>
      </c>
      <c r="AU422" s="3" t="s">
        <v>105</v>
      </c>
      <c r="AV422" s="154">
        <v>0</v>
      </c>
      <c r="AW422" s="3" t="s">
        <v>105</v>
      </c>
      <c r="AX422" s="3">
        <v>0</v>
      </c>
      <c r="AY422" s="172" t="s">
        <v>105</v>
      </c>
      <c r="AZ422" s="3">
        <f t="shared" si="38"/>
        <v>0</v>
      </c>
      <c r="BA422" s="159">
        <f t="shared" si="39"/>
        <v>44814482</v>
      </c>
      <c r="BB422" s="171">
        <f t="shared" si="43"/>
        <v>30358196</v>
      </c>
      <c r="BC422" s="171">
        <v>30358196</v>
      </c>
      <c r="BD422" s="171">
        <v>0</v>
      </c>
      <c r="BE422" s="171">
        <v>0</v>
      </c>
      <c r="BF422" s="171">
        <v>0</v>
      </c>
      <c r="BG422" s="172">
        <v>45046</v>
      </c>
      <c r="BH422" s="172">
        <v>45046</v>
      </c>
      <c r="BI422" s="174">
        <f t="shared" ca="1" si="40"/>
        <v>-1083</v>
      </c>
      <c r="BJ422" s="3" t="s">
        <v>414</v>
      </c>
      <c r="BK422" s="172" t="s">
        <v>105</v>
      </c>
      <c r="BL422" s="3" t="s">
        <v>282</v>
      </c>
      <c r="BM422" s="3" t="s">
        <v>92</v>
      </c>
      <c r="BN422" s="3" t="s">
        <v>4008</v>
      </c>
      <c r="BO422" s="3">
        <v>0</v>
      </c>
      <c r="BP422" s="3" t="s">
        <v>593</v>
      </c>
      <c r="BQ422" s="172">
        <v>44886</v>
      </c>
      <c r="BR422" s="3" t="s">
        <v>3956</v>
      </c>
      <c r="BS422" s="3">
        <v>2022</v>
      </c>
      <c r="BT422" s="3" t="s">
        <v>286</v>
      </c>
      <c r="BU422" s="3" t="s">
        <v>86</v>
      </c>
      <c r="BV422" s="3" t="s">
        <v>40</v>
      </c>
      <c r="BW422" s="3" t="s">
        <v>93</v>
      </c>
      <c r="BX422" s="3" t="s">
        <v>105</v>
      </c>
      <c r="BY422" s="3" t="s">
        <v>641</v>
      </c>
      <c r="BZ422" s="3" t="s">
        <v>105</v>
      </c>
      <c r="CA422" s="3" t="s">
        <v>288</v>
      </c>
      <c r="CB422" s="151" t="s">
        <v>4009</v>
      </c>
      <c r="CC422" s="179" t="s">
        <v>4010</v>
      </c>
      <c r="CD422" s="1"/>
      <c r="CE422" s="1"/>
      <c r="CF422" s="171" t="s">
        <v>3960</v>
      </c>
      <c r="CG422" s="171" t="s">
        <v>1341</v>
      </c>
      <c r="CH422" s="171" t="s">
        <v>3961</v>
      </c>
      <c r="CI422" s="171" t="s">
        <v>3961</v>
      </c>
    </row>
    <row r="423" spans="1:87" ht="144" x14ac:dyDescent="0.25">
      <c r="A423" s="3" t="s">
        <v>4011</v>
      </c>
      <c r="B423" s="175">
        <v>463</v>
      </c>
      <c r="C423" s="175" t="str">
        <f t="shared" si="42"/>
        <v>JEP-794-2022</v>
      </c>
      <c r="D423" s="3" t="s">
        <v>4012</v>
      </c>
      <c r="E423" s="3" t="s">
        <v>472</v>
      </c>
      <c r="F423" s="172">
        <v>44880</v>
      </c>
      <c r="G423" s="3" t="s">
        <v>4013</v>
      </c>
      <c r="H423" s="3" t="s">
        <v>29</v>
      </c>
      <c r="I423" s="3" t="s">
        <v>27</v>
      </c>
      <c r="J423" s="165">
        <v>1018450175</v>
      </c>
      <c r="K423" s="3">
        <v>7</v>
      </c>
      <c r="L423" s="3" t="s">
        <v>9</v>
      </c>
      <c r="M423" s="3" t="s">
        <v>474</v>
      </c>
      <c r="N423" s="3" t="s">
        <v>3951</v>
      </c>
      <c r="O423" s="171" t="s">
        <v>12</v>
      </c>
      <c r="P423" s="3" t="s">
        <v>277</v>
      </c>
      <c r="Q423" s="3" t="s">
        <v>167</v>
      </c>
      <c r="R423" s="171" t="s">
        <v>3952</v>
      </c>
      <c r="S423" s="171" t="s">
        <v>3952</v>
      </c>
      <c r="T423" s="171" t="s">
        <v>3953</v>
      </c>
      <c r="U423" s="171" t="s">
        <v>3954</v>
      </c>
      <c r="V423" s="171" t="s">
        <v>105</v>
      </c>
      <c r="W423" s="171" t="s">
        <v>105</v>
      </c>
      <c r="X423" s="171" t="s">
        <v>105</v>
      </c>
      <c r="Y423" s="171" t="s">
        <v>280</v>
      </c>
      <c r="Z423" s="115">
        <v>44814482</v>
      </c>
      <c r="AA423" s="171" t="s">
        <v>105</v>
      </c>
      <c r="AB423" s="171" t="s">
        <v>105</v>
      </c>
      <c r="AC423" s="153">
        <v>7228143</v>
      </c>
      <c r="AD423" s="153">
        <v>7589549</v>
      </c>
      <c r="AE423" s="175">
        <v>105722</v>
      </c>
      <c r="AF423" s="175">
        <v>549622</v>
      </c>
      <c r="AG423" s="175">
        <v>2018011001068</v>
      </c>
      <c r="AH423" s="172">
        <v>44888</v>
      </c>
      <c r="AI423" s="172">
        <v>44889</v>
      </c>
      <c r="AJ423" s="3" t="s">
        <v>105</v>
      </c>
      <c r="AK423" s="3" t="s">
        <v>105</v>
      </c>
      <c r="AL423" s="3" t="s">
        <v>105</v>
      </c>
      <c r="AM423" s="172" t="s">
        <v>105</v>
      </c>
      <c r="AN423" s="171">
        <v>7589549</v>
      </c>
      <c r="AO423" s="172">
        <v>45044</v>
      </c>
      <c r="AP423" s="176">
        <v>7589549</v>
      </c>
      <c r="AQ423" s="172">
        <v>45077</v>
      </c>
      <c r="AR423" s="154">
        <v>0</v>
      </c>
      <c r="AS423" s="172" t="s">
        <v>105</v>
      </c>
      <c r="AT423" s="154">
        <v>0</v>
      </c>
      <c r="AU423" s="3" t="s">
        <v>105</v>
      </c>
      <c r="AV423" s="154">
        <v>0</v>
      </c>
      <c r="AW423" s="3" t="s">
        <v>105</v>
      </c>
      <c r="AX423" s="3">
        <v>0</v>
      </c>
      <c r="AY423" s="172" t="s">
        <v>105</v>
      </c>
      <c r="AZ423" s="3">
        <f t="shared" si="38"/>
        <v>61</v>
      </c>
      <c r="BA423" s="159">
        <f t="shared" si="39"/>
        <v>59993580</v>
      </c>
      <c r="BB423" s="171">
        <f t="shared" si="43"/>
        <v>14456286</v>
      </c>
      <c r="BC423" s="171">
        <v>14456286</v>
      </c>
      <c r="BD423" s="171">
        <v>0</v>
      </c>
      <c r="BE423" s="171">
        <v>0</v>
      </c>
      <c r="BF423" s="171">
        <v>0</v>
      </c>
      <c r="BG423" s="172">
        <v>45046</v>
      </c>
      <c r="BH423" s="172">
        <v>45107</v>
      </c>
      <c r="BI423" s="174">
        <f t="shared" ca="1" si="40"/>
        <v>-1022</v>
      </c>
      <c r="BJ423" s="3" t="s">
        <v>414</v>
      </c>
      <c r="BK423" s="172" t="s">
        <v>105</v>
      </c>
      <c r="BL423" s="3" t="s">
        <v>282</v>
      </c>
      <c r="BM423" s="3" t="s">
        <v>92</v>
      </c>
      <c r="BN423" s="3" t="s">
        <v>4014</v>
      </c>
      <c r="BO423" s="3">
        <v>0</v>
      </c>
      <c r="BP423" s="3" t="s">
        <v>593</v>
      </c>
      <c r="BQ423" s="172">
        <v>44894</v>
      </c>
      <c r="BR423" s="3" t="s">
        <v>4015</v>
      </c>
      <c r="BS423" s="3">
        <v>2022</v>
      </c>
      <c r="BT423" s="3" t="s">
        <v>286</v>
      </c>
      <c r="BU423" s="3" t="s">
        <v>4016</v>
      </c>
      <c r="BV423" s="3" t="s">
        <v>40</v>
      </c>
      <c r="BW423" s="3" t="s">
        <v>77</v>
      </c>
      <c r="BX423" s="3" t="s">
        <v>105</v>
      </c>
      <c r="BY423" s="3" t="s">
        <v>961</v>
      </c>
      <c r="BZ423" s="3" t="s">
        <v>105</v>
      </c>
      <c r="CA423" s="3" t="s">
        <v>288</v>
      </c>
      <c r="CB423" s="151" t="s">
        <v>4017</v>
      </c>
      <c r="CC423" s="151" t="s">
        <v>4018</v>
      </c>
      <c r="CD423" s="1"/>
      <c r="CE423" s="1"/>
      <c r="CF423" s="171" t="s">
        <v>3960</v>
      </c>
      <c r="CG423" s="171" t="s">
        <v>1341</v>
      </c>
      <c r="CH423" s="171" t="s">
        <v>3961</v>
      </c>
      <c r="CI423" s="171" t="s">
        <v>3961</v>
      </c>
    </row>
    <row r="424" spans="1:87" ht="72" x14ac:dyDescent="0.25">
      <c r="A424" s="3" t="s">
        <v>4019</v>
      </c>
      <c r="B424" s="175">
        <v>464</v>
      </c>
      <c r="C424" s="175" t="str">
        <f t="shared" si="42"/>
        <v>JEP-795-2022</v>
      </c>
      <c r="D424" s="3" t="s">
        <v>4020</v>
      </c>
      <c r="E424" s="3" t="s">
        <v>472</v>
      </c>
      <c r="F424" s="172">
        <v>44880</v>
      </c>
      <c r="G424" s="3" t="s">
        <v>4021</v>
      </c>
      <c r="H424" s="3" t="s">
        <v>29</v>
      </c>
      <c r="I424" s="3" t="s">
        <v>27</v>
      </c>
      <c r="J424" s="165">
        <v>18411554</v>
      </c>
      <c r="K424" s="3">
        <v>8</v>
      </c>
      <c r="L424" s="3" t="s">
        <v>9</v>
      </c>
      <c r="M424" s="3" t="s">
        <v>474</v>
      </c>
      <c r="N424" s="3" t="s">
        <v>3951</v>
      </c>
      <c r="O424" s="171" t="s">
        <v>12</v>
      </c>
      <c r="P424" s="3" t="s">
        <v>277</v>
      </c>
      <c r="Q424" s="3" t="s">
        <v>167</v>
      </c>
      <c r="R424" s="171" t="s">
        <v>3952</v>
      </c>
      <c r="S424" s="171" t="s">
        <v>3952</v>
      </c>
      <c r="T424" s="171" t="s">
        <v>3953</v>
      </c>
      <c r="U424" s="171" t="s">
        <v>3954</v>
      </c>
      <c r="V424" s="171" t="s">
        <v>105</v>
      </c>
      <c r="W424" s="171" t="s">
        <v>105</v>
      </c>
      <c r="X424" s="171" t="s">
        <v>105</v>
      </c>
      <c r="Y424" s="171" t="s">
        <v>280</v>
      </c>
      <c r="Z424" s="115">
        <v>44814482</v>
      </c>
      <c r="AA424" s="171" t="s">
        <v>105</v>
      </c>
      <c r="AB424" s="171" t="s">
        <v>105</v>
      </c>
      <c r="AC424" s="153">
        <v>7228143</v>
      </c>
      <c r="AD424" s="153">
        <v>7589549</v>
      </c>
      <c r="AE424" s="175">
        <v>105522</v>
      </c>
      <c r="AF424" s="175">
        <v>535322</v>
      </c>
      <c r="AG424" s="175" t="s">
        <v>3980</v>
      </c>
      <c r="AH424" s="172">
        <v>44883</v>
      </c>
      <c r="AI424" s="172">
        <v>44887</v>
      </c>
      <c r="AJ424" s="3" t="s">
        <v>105</v>
      </c>
      <c r="AK424" s="3" t="s">
        <v>105</v>
      </c>
      <c r="AL424" s="3" t="s">
        <v>105</v>
      </c>
      <c r="AM424" s="172" t="s">
        <v>105</v>
      </c>
      <c r="AN424" s="171">
        <v>0</v>
      </c>
      <c r="AO424" s="3" t="s">
        <v>105</v>
      </c>
      <c r="AP424" s="3">
        <v>0</v>
      </c>
      <c r="AQ424" s="3" t="s">
        <v>105</v>
      </c>
      <c r="AR424" s="154">
        <v>0</v>
      </c>
      <c r="AS424" s="172" t="s">
        <v>105</v>
      </c>
      <c r="AT424" s="154">
        <v>0</v>
      </c>
      <c r="AU424" s="3" t="s">
        <v>105</v>
      </c>
      <c r="AV424" s="154">
        <v>0</v>
      </c>
      <c r="AW424" s="3" t="s">
        <v>105</v>
      </c>
      <c r="AX424" s="3">
        <v>0</v>
      </c>
      <c r="AY424" s="172" t="s">
        <v>105</v>
      </c>
      <c r="AZ424" s="3">
        <f t="shared" si="38"/>
        <v>0</v>
      </c>
      <c r="BA424" s="159">
        <f t="shared" si="39"/>
        <v>44814482</v>
      </c>
      <c r="BB424" s="171">
        <f t="shared" si="43"/>
        <v>14456286</v>
      </c>
      <c r="BC424" s="171">
        <v>14456286</v>
      </c>
      <c r="BD424" s="171">
        <v>0</v>
      </c>
      <c r="BE424" s="171">
        <v>0</v>
      </c>
      <c r="BF424" s="171">
        <v>0</v>
      </c>
      <c r="BG424" s="172">
        <v>45046</v>
      </c>
      <c r="BH424" s="172">
        <v>45046</v>
      </c>
      <c r="BI424" s="174">
        <f t="shared" ca="1" si="40"/>
        <v>-1083</v>
      </c>
      <c r="BJ424" s="3" t="s">
        <v>414</v>
      </c>
      <c r="BK424" s="172" t="s">
        <v>105</v>
      </c>
      <c r="BL424" s="3" t="s">
        <v>282</v>
      </c>
      <c r="BM424" s="3" t="s">
        <v>92</v>
      </c>
      <c r="BN424" s="3" t="s">
        <v>4022</v>
      </c>
      <c r="BO424" s="3">
        <v>0</v>
      </c>
      <c r="BP424" s="3" t="s">
        <v>416</v>
      </c>
      <c r="BQ424" s="172">
        <v>44889</v>
      </c>
      <c r="BR424" s="3" t="s">
        <v>4023</v>
      </c>
      <c r="BS424" s="3">
        <v>2022</v>
      </c>
      <c r="BT424" s="3" t="s">
        <v>286</v>
      </c>
      <c r="BU424" s="3" t="s">
        <v>86</v>
      </c>
      <c r="BV424" s="3" t="s">
        <v>40</v>
      </c>
      <c r="BW424" s="3" t="s">
        <v>93</v>
      </c>
      <c r="BX424" s="3" t="s">
        <v>105</v>
      </c>
      <c r="BY424" s="3" t="s">
        <v>418</v>
      </c>
      <c r="BZ424" s="3" t="s">
        <v>105</v>
      </c>
      <c r="CA424" s="3" t="s">
        <v>288</v>
      </c>
      <c r="CB424" s="151" t="s">
        <v>4024</v>
      </c>
      <c r="CC424" s="151" t="s">
        <v>4025</v>
      </c>
      <c r="CD424" s="1"/>
      <c r="CE424" s="1"/>
      <c r="CF424" s="171" t="s">
        <v>3960</v>
      </c>
      <c r="CG424" s="171" t="s">
        <v>1341</v>
      </c>
      <c r="CH424" s="171" t="s">
        <v>3961</v>
      </c>
      <c r="CI424" s="171" t="s">
        <v>3961</v>
      </c>
    </row>
    <row r="425" spans="1:87" ht="72" hidden="1" x14ac:dyDescent="0.25">
      <c r="A425" s="3" t="s">
        <v>4026</v>
      </c>
      <c r="B425" s="175">
        <v>465</v>
      </c>
      <c r="C425" s="170" t="str">
        <f t="shared" si="42"/>
        <v>JEP-363-2022</v>
      </c>
      <c r="D425" s="3" t="s">
        <v>4027</v>
      </c>
      <c r="E425" s="3" t="s">
        <v>578</v>
      </c>
      <c r="F425" s="172">
        <v>44581</v>
      </c>
      <c r="G425" s="3" t="s">
        <v>4028</v>
      </c>
      <c r="H425" s="3" t="s">
        <v>29</v>
      </c>
      <c r="I425" s="3" t="s">
        <v>27</v>
      </c>
      <c r="J425" s="165">
        <v>1033703684</v>
      </c>
      <c r="K425" s="3">
        <v>6</v>
      </c>
      <c r="L425" s="3" t="s">
        <v>9</v>
      </c>
      <c r="M425" s="3" t="s">
        <v>105</v>
      </c>
      <c r="N425" s="3" t="s">
        <v>4029</v>
      </c>
      <c r="O425" s="171" t="s">
        <v>12</v>
      </c>
      <c r="P425" s="3" t="s">
        <v>277</v>
      </c>
      <c r="Q425" s="3" t="s">
        <v>167</v>
      </c>
      <c r="R425" s="171" t="s">
        <v>3952</v>
      </c>
      <c r="S425" s="171" t="s">
        <v>3952</v>
      </c>
      <c r="T425" s="171" t="s">
        <v>3953</v>
      </c>
      <c r="U425" s="171" t="s">
        <v>3954</v>
      </c>
      <c r="V425" s="171" t="s">
        <v>105</v>
      </c>
      <c r="W425" s="171" t="s">
        <v>105</v>
      </c>
      <c r="X425" s="171" t="s">
        <v>105</v>
      </c>
      <c r="Y425" s="171" t="s">
        <v>280</v>
      </c>
      <c r="Z425" s="115">
        <v>82400829</v>
      </c>
      <c r="AA425" s="171" t="s">
        <v>105</v>
      </c>
      <c r="AB425" s="171" t="s">
        <v>105</v>
      </c>
      <c r="AC425" s="153">
        <v>7228143</v>
      </c>
      <c r="AD425" s="153" t="s">
        <v>105</v>
      </c>
      <c r="AE425" s="175">
        <v>59222</v>
      </c>
      <c r="AF425" s="175">
        <v>72922</v>
      </c>
      <c r="AG425" s="175">
        <v>2018011001068</v>
      </c>
      <c r="AH425" s="172">
        <v>44589</v>
      </c>
      <c r="AI425" s="172">
        <v>44592</v>
      </c>
      <c r="AJ425" s="3" t="s">
        <v>105</v>
      </c>
      <c r="AK425" s="173" t="s">
        <v>105</v>
      </c>
      <c r="AL425" s="3" t="s">
        <v>105</v>
      </c>
      <c r="AM425" s="172" t="s">
        <v>105</v>
      </c>
      <c r="AN425" s="154">
        <v>0</v>
      </c>
      <c r="AO425" s="3" t="s">
        <v>105</v>
      </c>
      <c r="AP425" s="154">
        <v>0</v>
      </c>
      <c r="AQ425" s="172" t="s">
        <v>105</v>
      </c>
      <c r="AR425" s="154">
        <v>0</v>
      </c>
      <c r="AS425" s="172" t="s">
        <v>105</v>
      </c>
      <c r="AT425" s="154">
        <v>0</v>
      </c>
      <c r="AU425" s="3" t="s">
        <v>105</v>
      </c>
      <c r="AV425" s="154">
        <v>0</v>
      </c>
      <c r="AW425" s="3" t="s">
        <v>105</v>
      </c>
      <c r="AX425" s="3">
        <v>0</v>
      </c>
      <c r="AY425" s="172" t="s">
        <v>105</v>
      </c>
      <c r="AZ425" s="3">
        <f t="shared" si="38"/>
        <v>0</v>
      </c>
      <c r="BA425" s="159">
        <f t="shared" si="39"/>
        <v>82400829</v>
      </c>
      <c r="BB425" s="171">
        <f t="shared" ref="BB425:BB433" si="44">BC425+BD425+BE425+BF425</f>
        <v>0</v>
      </c>
      <c r="BC425" s="171">
        <v>0</v>
      </c>
      <c r="BD425" s="171">
        <v>0</v>
      </c>
      <c r="BE425" s="171">
        <v>0</v>
      </c>
      <c r="BF425" s="171">
        <v>0</v>
      </c>
      <c r="BG425" s="172">
        <v>44926</v>
      </c>
      <c r="BH425" s="172">
        <v>44926</v>
      </c>
      <c r="BI425" s="174">
        <f t="shared" ca="1" si="40"/>
        <v>-1203</v>
      </c>
      <c r="BJ425" s="3" t="s">
        <v>281</v>
      </c>
      <c r="BK425" s="172" t="s">
        <v>105</v>
      </c>
      <c r="BL425" s="3" t="s">
        <v>282</v>
      </c>
      <c r="BM425" s="3" t="s">
        <v>298</v>
      </c>
      <c r="BN425" s="3" t="s">
        <v>4030</v>
      </c>
      <c r="BO425" s="3">
        <v>0</v>
      </c>
      <c r="BP425" s="3" t="s">
        <v>284</v>
      </c>
      <c r="BQ425" s="172">
        <v>44589</v>
      </c>
      <c r="BR425" s="3" t="s">
        <v>1004</v>
      </c>
      <c r="BS425" s="3">
        <v>2022</v>
      </c>
      <c r="BT425" s="3" t="s">
        <v>286</v>
      </c>
      <c r="BU425" s="3" t="s">
        <v>86</v>
      </c>
      <c r="BV425" s="3" t="s">
        <v>40</v>
      </c>
      <c r="BW425" s="3" t="s">
        <v>93</v>
      </c>
      <c r="BX425" s="3" t="s">
        <v>105</v>
      </c>
      <c r="BY425" s="3" t="s">
        <v>418</v>
      </c>
      <c r="BZ425" s="3" t="s">
        <v>105</v>
      </c>
      <c r="CA425" s="3" t="s">
        <v>288</v>
      </c>
      <c r="CB425" s="151" t="s">
        <v>4031</v>
      </c>
      <c r="CC425" s="151" t="s">
        <v>4032</v>
      </c>
      <c r="CD425" s="1"/>
      <c r="CE425" s="1"/>
      <c r="CF425" s="171" t="s">
        <v>3960</v>
      </c>
      <c r="CG425" s="171" t="s">
        <v>1341</v>
      </c>
      <c r="CH425" s="171" t="s">
        <v>3961</v>
      </c>
      <c r="CI425" s="171" t="s">
        <v>3961</v>
      </c>
    </row>
    <row r="426" spans="1:87" ht="90" hidden="1" x14ac:dyDescent="0.25">
      <c r="A426" s="3" t="s">
        <v>4033</v>
      </c>
      <c r="B426" s="175">
        <v>466</v>
      </c>
      <c r="C426" s="170" t="str">
        <f t="shared" si="42"/>
        <v>JEP-322-2022</v>
      </c>
      <c r="D426" s="3" t="s">
        <v>4034</v>
      </c>
      <c r="E426" s="3" t="s">
        <v>578</v>
      </c>
      <c r="F426" s="172">
        <v>44581</v>
      </c>
      <c r="G426" s="3" t="s">
        <v>4035</v>
      </c>
      <c r="H426" s="3" t="s">
        <v>29</v>
      </c>
      <c r="I426" s="3" t="s">
        <v>27</v>
      </c>
      <c r="J426" s="165">
        <v>80377709</v>
      </c>
      <c r="K426" s="3">
        <v>2</v>
      </c>
      <c r="L426" s="3" t="s">
        <v>9</v>
      </c>
      <c r="M426" s="3" t="s">
        <v>105</v>
      </c>
      <c r="N426" s="3" t="s">
        <v>4036</v>
      </c>
      <c r="O426" s="171" t="s">
        <v>12</v>
      </c>
      <c r="P426" s="3" t="s">
        <v>277</v>
      </c>
      <c r="Q426" s="3" t="s">
        <v>167</v>
      </c>
      <c r="R426" s="171" t="s">
        <v>3952</v>
      </c>
      <c r="S426" s="171" t="s">
        <v>3952</v>
      </c>
      <c r="T426" s="171" t="s">
        <v>3953</v>
      </c>
      <c r="U426" s="171" t="s">
        <v>3954</v>
      </c>
      <c r="V426" s="171" t="s">
        <v>105</v>
      </c>
      <c r="W426" s="171" t="s">
        <v>105</v>
      </c>
      <c r="X426" s="171" t="s">
        <v>105</v>
      </c>
      <c r="Y426" s="171" t="s">
        <v>280</v>
      </c>
      <c r="Z426" s="115">
        <v>82400829</v>
      </c>
      <c r="AA426" s="171" t="s">
        <v>105</v>
      </c>
      <c r="AB426" s="171" t="s">
        <v>105</v>
      </c>
      <c r="AC426" s="153" t="s">
        <v>1495</v>
      </c>
      <c r="AD426" s="153" t="s">
        <v>105</v>
      </c>
      <c r="AE426" s="175">
        <v>59122</v>
      </c>
      <c r="AF426" s="175">
        <v>64722</v>
      </c>
      <c r="AG426" s="175" t="s">
        <v>4037</v>
      </c>
      <c r="AH426" s="172">
        <v>44587</v>
      </c>
      <c r="AI426" s="172">
        <v>44592</v>
      </c>
      <c r="AJ426" s="3" t="s">
        <v>105</v>
      </c>
      <c r="AK426" s="173" t="s">
        <v>105</v>
      </c>
      <c r="AL426" s="3" t="s">
        <v>105</v>
      </c>
      <c r="AM426" s="172" t="s">
        <v>105</v>
      </c>
      <c r="AN426" s="154">
        <v>0</v>
      </c>
      <c r="AO426" s="3" t="s">
        <v>105</v>
      </c>
      <c r="AP426" s="154">
        <v>0</v>
      </c>
      <c r="AQ426" s="172" t="s">
        <v>105</v>
      </c>
      <c r="AR426" s="154">
        <v>0</v>
      </c>
      <c r="AS426" s="172" t="s">
        <v>105</v>
      </c>
      <c r="AT426" s="154">
        <v>0</v>
      </c>
      <c r="AU426" s="3" t="s">
        <v>105</v>
      </c>
      <c r="AV426" s="154">
        <v>0</v>
      </c>
      <c r="AW426" s="3" t="s">
        <v>105</v>
      </c>
      <c r="AX426" s="3">
        <v>0</v>
      </c>
      <c r="AY426" s="172" t="s">
        <v>105</v>
      </c>
      <c r="AZ426" s="3">
        <f t="shared" si="38"/>
        <v>0</v>
      </c>
      <c r="BA426" s="159">
        <f t="shared" si="39"/>
        <v>82400829</v>
      </c>
      <c r="BB426" s="171">
        <f t="shared" si="44"/>
        <v>0</v>
      </c>
      <c r="BC426" s="171">
        <v>0</v>
      </c>
      <c r="BD426" s="171">
        <v>0</v>
      </c>
      <c r="BE426" s="171">
        <v>0</v>
      </c>
      <c r="BF426" s="171">
        <v>0</v>
      </c>
      <c r="BG426" s="172">
        <v>44926</v>
      </c>
      <c r="BH426" s="172">
        <v>44926</v>
      </c>
      <c r="BI426" s="174">
        <f t="shared" ca="1" si="40"/>
        <v>-1203</v>
      </c>
      <c r="BJ426" s="3" t="s">
        <v>281</v>
      </c>
      <c r="BK426" s="172" t="s">
        <v>105</v>
      </c>
      <c r="BL426" s="3" t="s">
        <v>282</v>
      </c>
      <c r="BM426" s="3" t="s">
        <v>92</v>
      </c>
      <c r="BN426" s="3" t="s">
        <v>4038</v>
      </c>
      <c r="BO426" s="3">
        <v>0</v>
      </c>
      <c r="BP426" s="3" t="s">
        <v>284</v>
      </c>
      <c r="BQ426" s="172">
        <v>44587</v>
      </c>
      <c r="BR426" s="3" t="s">
        <v>468</v>
      </c>
      <c r="BS426" s="3">
        <v>2022</v>
      </c>
      <c r="BT426" s="3" t="s">
        <v>286</v>
      </c>
      <c r="BU426" s="3" t="s">
        <v>86</v>
      </c>
      <c r="BV426" s="3" t="s">
        <v>40</v>
      </c>
      <c r="BW426" s="3" t="s">
        <v>93</v>
      </c>
      <c r="BX426" s="3" t="s">
        <v>105</v>
      </c>
      <c r="BY426" s="3" t="s">
        <v>641</v>
      </c>
      <c r="BZ426" s="3" t="s">
        <v>105</v>
      </c>
      <c r="CA426" s="3" t="s">
        <v>288</v>
      </c>
      <c r="CB426" s="3" t="s">
        <v>289</v>
      </c>
      <c r="CC426" s="151" t="s">
        <v>4039</v>
      </c>
      <c r="CD426" s="1"/>
      <c r="CE426" s="1"/>
      <c r="CF426" s="171" t="s">
        <v>3960</v>
      </c>
      <c r="CG426" s="171" t="s">
        <v>1341</v>
      </c>
      <c r="CH426" s="171" t="s">
        <v>3961</v>
      </c>
      <c r="CI426" s="171" t="s">
        <v>3961</v>
      </c>
    </row>
    <row r="427" spans="1:87" ht="72" hidden="1" x14ac:dyDescent="0.25">
      <c r="A427" s="3" t="s">
        <v>4040</v>
      </c>
      <c r="B427" s="175">
        <v>467</v>
      </c>
      <c r="C427" s="170" t="str">
        <f t="shared" si="42"/>
        <v>JEP-319-2022</v>
      </c>
      <c r="D427" s="3" t="s">
        <v>4041</v>
      </c>
      <c r="E427" s="3" t="s">
        <v>578</v>
      </c>
      <c r="F427" s="172">
        <v>44582</v>
      </c>
      <c r="G427" s="3" t="s">
        <v>4042</v>
      </c>
      <c r="H427" s="3" t="s">
        <v>29</v>
      </c>
      <c r="I427" s="3" t="s">
        <v>27</v>
      </c>
      <c r="J427" s="165">
        <v>53003684</v>
      </c>
      <c r="K427" s="3">
        <v>4</v>
      </c>
      <c r="L427" s="3" t="s">
        <v>9</v>
      </c>
      <c r="M427" s="3" t="s">
        <v>105</v>
      </c>
      <c r="N427" s="3" t="s">
        <v>4043</v>
      </c>
      <c r="O427" s="171" t="s">
        <v>12</v>
      </c>
      <c r="P427" s="3" t="s">
        <v>277</v>
      </c>
      <c r="Q427" s="3" t="s">
        <v>167</v>
      </c>
      <c r="R427" s="171" t="s">
        <v>3952</v>
      </c>
      <c r="S427" s="171" t="s">
        <v>3952</v>
      </c>
      <c r="T427" s="171" t="s">
        <v>4044</v>
      </c>
      <c r="U427" s="171" t="s">
        <v>3954</v>
      </c>
      <c r="V427" s="171" t="s">
        <v>105</v>
      </c>
      <c r="W427" s="171" t="s">
        <v>105</v>
      </c>
      <c r="X427" s="171" t="s">
        <v>105</v>
      </c>
      <c r="Y427" s="171" t="s">
        <v>280</v>
      </c>
      <c r="Z427" s="115">
        <v>82400829</v>
      </c>
      <c r="AA427" s="171" t="s">
        <v>105</v>
      </c>
      <c r="AB427" s="171" t="s">
        <v>105</v>
      </c>
      <c r="AC427" s="153">
        <v>7228143</v>
      </c>
      <c r="AD427" s="153" t="s">
        <v>105</v>
      </c>
      <c r="AE427" s="175">
        <v>59322</v>
      </c>
      <c r="AF427" s="175">
        <v>64622</v>
      </c>
      <c r="AG427" s="175">
        <v>18011001068</v>
      </c>
      <c r="AH427" s="172">
        <v>44586</v>
      </c>
      <c r="AI427" s="172">
        <v>44592</v>
      </c>
      <c r="AJ427" s="3" t="s">
        <v>105</v>
      </c>
      <c r="AK427" s="173" t="s">
        <v>105</v>
      </c>
      <c r="AL427" s="3" t="s">
        <v>105</v>
      </c>
      <c r="AM427" s="172" t="s">
        <v>105</v>
      </c>
      <c r="AN427" s="154">
        <v>0</v>
      </c>
      <c r="AO427" s="3" t="s">
        <v>105</v>
      </c>
      <c r="AP427" s="154">
        <v>0</v>
      </c>
      <c r="AQ427" s="172" t="s">
        <v>105</v>
      </c>
      <c r="AR427" s="154">
        <v>0</v>
      </c>
      <c r="AS427" s="172" t="s">
        <v>105</v>
      </c>
      <c r="AT427" s="154">
        <v>0</v>
      </c>
      <c r="AU427" s="3" t="s">
        <v>105</v>
      </c>
      <c r="AV427" s="154">
        <v>0</v>
      </c>
      <c r="AW427" s="3" t="s">
        <v>105</v>
      </c>
      <c r="AX427" s="3">
        <v>0</v>
      </c>
      <c r="AY427" s="172" t="s">
        <v>105</v>
      </c>
      <c r="AZ427" s="3">
        <f t="shared" si="38"/>
        <v>0</v>
      </c>
      <c r="BA427" s="159">
        <f t="shared" si="39"/>
        <v>82400829</v>
      </c>
      <c r="BB427" s="171">
        <f t="shared" si="44"/>
        <v>0</v>
      </c>
      <c r="BC427" s="171">
        <v>0</v>
      </c>
      <c r="BD427" s="171">
        <v>0</v>
      </c>
      <c r="BE427" s="171">
        <v>0</v>
      </c>
      <c r="BF427" s="171">
        <v>0</v>
      </c>
      <c r="BG427" s="172">
        <v>44926</v>
      </c>
      <c r="BH427" s="172">
        <v>44926</v>
      </c>
      <c r="BI427" s="174">
        <f t="shared" ca="1" si="40"/>
        <v>-1203</v>
      </c>
      <c r="BJ427" s="3" t="s">
        <v>281</v>
      </c>
      <c r="BK427" s="172" t="s">
        <v>105</v>
      </c>
      <c r="BL427" s="3" t="s">
        <v>282</v>
      </c>
      <c r="BM427" s="3" t="s">
        <v>92</v>
      </c>
      <c r="BN427" s="3" t="s">
        <v>4045</v>
      </c>
      <c r="BO427" s="3">
        <v>0</v>
      </c>
      <c r="BP427" s="3" t="s">
        <v>284</v>
      </c>
      <c r="BQ427" s="172">
        <v>44587</v>
      </c>
      <c r="BR427" s="3" t="s">
        <v>322</v>
      </c>
      <c r="BS427" s="3">
        <v>2022</v>
      </c>
      <c r="BT427" s="3" t="s">
        <v>286</v>
      </c>
      <c r="BU427" s="3" t="s">
        <v>86</v>
      </c>
      <c r="BV427" s="3" t="s">
        <v>40</v>
      </c>
      <c r="BW427" s="3" t="s">
        <v>93</v>
      </c>
      <c r="BX427" s="3" t="s">
        <v>105</v>
      </c>
      <c r="BY427" s="3" t="s">
        <v>418</v>
      </c>
      <c r="BZ427" s="3" t="s">
        <v>105</v>
      </c>
      <c r="CA427" s="3" t="s">
        <v>303</v>
      </c>
      <c r="CB427" s="3" t="s">
        <v>289</v>
      </c>
      <c r="CC427" s="151" t="s">
        <v>4046</v>
      </c>
      <c r="CD427" s="1"/>
      <c r="CE427" s="1"/>
      <c r="CF427" s="171" t="s">
        <v>3960</v>
      </c>
      <c r="CG427" s="171" t="s">
        <v>1341</v>
      </c>
      <c r="CH427" s="171" t="s">
        <v>3961</v>
      </c>
      <c r="CI427" s="171" t="s">
        <v>3961</v>
      </c>
    </row>
    <row r="428" spans="1:87" ht="72" hidden="1" x14ac:dyDescent="0.25">
      <c r="A428" s="3" t="s">
        <v>4047</v>
      </c>
      <c r="B428" s="175">
        <v>468</v>
      </c>
      <c r="C428" s="170" t="str">
        <f t="shared" si="42"/>
        <v>JEP-325-2022</v>
      </c>
      <c r="D428" s="3" t="s">
        <v>4048</v>
      </c>
      <c r="E428" s="3" t="s">
        <v>578</v>
      </c>
      <c r="F428" s="172">
        <v>44580</v>
      </c>
      <c r="G428" s="3" t="s">
        <v>4049</v>
      </c>
      <c r="H428" s="3" t="s">
        <v>29</v>
      </c>
      <c r="I428" s="3" t="s">
        <v>27</v>
      </c>
      <c r="J428" s="165">
        <v>91013610</v>
      </c>
      <c r="K428" s="3">
        <v>0</v>
      </c>
      <c r="L428" s="3" t="s">
        <v>9</v>
      </c>
      <c r="M428" s="3" t="s">
        <v>105</v>
      </c>
      <c r="N428" s="3" t="s">
        <v>4043</v>
      </c>
      <c r="O428" s="171" t="s">
        <v>12</v>
      </c>
      <c r="P428" s="3" t="s">
        <v>277</v>
      </c>
      <c r="Q428" s="3" t="s">
        <v>167</v>
      </c>
      <c r="R428" s="171" t="s">
        <v>3952</v>
      </c>
      <c r="S428" s="171" t="s">
        <v>3952</v>
      </c>
      <c r="T428" s="171" t="s">
        <v>3953</v>
      </c>
      <c r="U428" s="171" t="s">
        <v>3954</v>
      </c>
      <c r="V428" s="171" t="s">
        <v>105</v>
      </c>
      <c r="W428" s="171" t="s">
        <v>105</v>
      </c>
      <c r="X428" s="171" t="s">
        <v>105</v>
      </c>
      <c r="Y428" s="171" t="s">
        <v>280</v>
      </c>
      <c r="Z428" s="115">
        <v>82400829</v>
      </c>
      <c r="AA428" s="171" t="s">
        <v>105</v>
      </c>
      <c r="AB428" s="171" t="s">
        <v>105</v>
      </c>
      <c r="AC428" s="153">
        <v>7228143</v>
      </c>
      <c r="AD428" s="153" t="s">
        <v>105</v>
      </c>
      <c r="AE428" s="175">
        <v>57022</v>
      </c>
      <c r="AF428" s="175">
        <v>64922</v>
      </c>
      <c r="AG428" s="175">
        <v>2018011001068</v>
      </c>
      <c r="AH428" s="172">
        <v>44587</v>
      </c>
      <c r="AI428" s="172">
        <v>44592</v>
      </c>
      <c r="AJ428" s="3" t="s">
        <v>105</v>
      </c>
      <c r="AK428" s="173" t="s">
        <v>105</v>
      </c>
      <c r="AL428" s="3" t="s">
        <v>105</v>
      </c>
      <c r="AM428" s="172" t="s">
        <v>105</v>
      </c>
      <c r="AN428" s="154">
        <v>0</v>
      </c>
      <c r="AO428" s="3" t="s">
        <v>105</v>
      </c>
      <c r="AP428" s="154">
        <v>0</v>
      </c>
      <c r="AQ428" s="172" t="s">
        <v>105</v>
      </c>
      <c r="AR428" s="154">
        <v>0</v>
      </c>
      <c r="AS428" s="172" t="s">
        <v>105</v>
      </c>
      <c r="AT428" s="154">
        <v>0</v>
      </c>
      <c r="AU428" s="3" t="s">
        <v>105</v>
      </c>
      <c r="AV428" s="154">
        <v>0</v>
      </c>
      <c r="AW428" s="3" t="s">
        <v>105</v>
      </c>
      <c r="AX428" s="3">
        <v>0</v>
      </c>
      <c r="AY428" s="172" t="s">
        <v>105</v>
      </c>
      <c r="AZ428" s="3">
        <f t="shared" si="38"/>
        <v>0</v>
      </c>
      <c r="BA428" s="159">
        <f t="shared" si="39"/>
        <v>82400829</v>
      </c>
      <c r="BB428" s="171">
        <f t="shared" si="44"/>
        <v>0</v>
      </c>
      <c r="BC428" s="171">
        <v>0</v>
      </c>
      <c r="BD428" s="171">
        <v>0</v>
      </c>
      <c r="BE428" s="171">
        <v>0</v>
      </c>
      <c r="BF428" s="171">
        <v>0</v>
      </c>
      <c r="BG428" s="172">
        <v>44926</v>
      </c>
      <c r="BH428" s="172">
        <v>44926</v>
      </c>
      <c r="BI428" s="174">
        <f t="shared" ca="1" si="40"/>
        <v>-1203</v>
      </c>
      <c r="BJ428" s="3" t="s">
        <v>281</v>
      </c>
      <c r="BK428" s="172" t="s">
        <v>105</v>
      </c>
      <c r="BL428" s="3" t="s">
        <v>282</v>
      </c>
      <c r="BM428" s="3" t="s">
        <v>92</v>
      </c>
      <c r="BN428" s="3" t="s">
        <v>4050</v>
      </c>
      <c r="BO428" s="3">
        <v>0</v>
      </c>
      <c r="BP428" s="3" t="s">
        <v>284</v>
      </c>
      <c r="BQ428" s="172">
        <v>44588</v>
      </c>
      <c r="BR428" s="3" t="s">
        <v>468</v>
      </c>
      <c r="BS428" s="3">
        <v>2022</v>
      </c>
      <c r="BT428" s="3" t="s">
        <v>286</v>
      </c>
      <c r="BU428" s="3" t="s">
        <v>86</v>
      </c>
      <c r="BV428" s="3" t="s">
        <v>40</v>
      </c>
      <c r="BW428" s="3" t="s">
        <v>93</v>
      </c>
      <c r="BX428" s="3" t="s">
        <v>105</v>
      </c>
      <c r="BY428" s="3" t="s">
        <v>418</v>
      </c>
      <c r="BZ428" s="3" t="s">
        <v>105</v>
      </c>
      <c r="CA428" s="3" t="s">
        <v>288</v>
      </c>
      <c r="CB428" s="3" t="s">
        <v>289</v>
      </c>
      <c r="CC428" s="151" t="s">
        <v>4051</v>
      </c>
      <c r="CD428" s="1"/>
      <c r="CE428" s="1"/>
      <c r="CF428" s="171" t="s">
        <v>3960</v>
      </c>
      <c r="CG428" s="171" t="s">
        <v>1341</v>
      </c>
      <c r="CH428" s="171" t="s">
        <v>3961</v>
      </c>
      <c r="CI428" s="171" t="s">
        <v>3961</v>
      </c>
    </row>
    <row r="429" spans="1:87" ht="409.5" hidden="1" x14ac:dyDescent="0.25">
      <c r="A429" s="3" t="s">
        <v>4052</v>
      </c>
      <c r="B429" s="175">
        <v>469</v>
      </c>
      <c r="C429" s="170" t="str">
        <f t="shared" si="42"/>
        <v>JEP-070-2022</v>
      </c>
      <c r="D429" s="3" t="s">
        <v>4053</v>
      </c>
      <c r="E429" s="3" t="s">
        <v>578</v>
      </c>
      <c r="F429" s="172" t="s">
        <v>274</v>
      </c>
      <c r="G429" s="3" t="s">
        <v>4054</v>
      </c>
      <c r="H429" s="3" t="s">
        <v>29</v>
      </c>
      <c r="I429" s="3" t="s">
        <v>27</v>
      </c>
      <c r="J429" s="165">
        <v>1018479292</v>
      </c>
      <c r="K429" s="3">
        <v>7</v>
      </c>
      <c r="L429" s="3" t="s">
        <v>9</v>
      </c>
      <c r="M429" s="3" t="s">
        <v>105</v>
      </c>
      <c r="N429" s="3" t="s">
        <v>4055</v>
      </c>
      <c r="O429" s="171" t="s">
        <v>12</v>
      </c>
      <c r="P429" s="3" t="s">
        <v>277</v>
      </c>
      <c r="Q429" s="3" t="s">
        <v>167</v>
      </c>
      <c r="R429" s="171" t="s">
        <v>3952</v>
      </c>
      <c r="S429" s="171" t="s">
        <v>3952</v>
      </c>
      <c r="T429" s="171" t="s">
        <v>4044</v>
      </c>
      <c r="U429" s="171" t="s">
        <v>3954</v>
      </c>
      <c r="V429" s="171" t="s">
        <v>105</v>
      </c>
      <c r="W429" s="171" t="s">
        <v>105</v>
      </c>
      <c r="X429" s="171" t="s">
        <v>105</v>
      </c>
      <c r="Y429" s="171" t="s">
        <v>280</v>
      </c>
      <c r="Z429" s="115">
        <v>86737716</v>
      </c>
      <c r="AA429" s="171" t="s">
        <v>105</v>
      </c>
      <c r="AB429" s="171" t="s">
        <v>105</v>
      </c>
      <c r="AC429" s="153" t="s">
        <v>702</v>
      </c>
      <c r="AD429" s="153" t="s">
        <v>105</v>
      </c>
      <c r="AE429" s="175">
        <v>33522</v>
      </c>
      <c r="AF429" s="175">
        <v>29922</v>
      </c>
      <c r="AG429" s="175" t="s">
        <v>4037</v>
      </c>
      <c r="AH429" s="172">
        <v>44573</v>
      </c>
      <c r="AI429" s="172">
        <v>44574</v>
      </c>
      <c r="AJ429" s="3" t="s">
        <v>105</v>
      </c>
      <c r="AK429" s="173" t="s">
        <v>105</v>
      </c>
      <c r="AL429" s="3" t="s">
        <v>105</v>
      </c>
      <c r="AM429" s="172" t="s">
        <v>105</v>
      </c>
      <c r="AN429" s="154">
        <v>0</v>
      </c>
      <c r="AO429" s="3" t="s">
        <v>105</v>
      </c>
      <c r="AP429" s="154">
        <v>0</v>
      </c>
      <c r="AQ429" s="172" t="s">
        <v>105</v>
      </c>
      <c r="AR429" s="154">
        <v>0</v>
      </c>
      <c r="AS429" s="3" t="s">
        <v>105</v>
      </c>
      <c r="AT429" s="154">
        <v>0</v>
      </c>
      <c r="AU429" s="3" t="s">
        <v>105</v>
      </c>
      <c r="AV429" s="154">
        <v>0</v>
      </c>
      <c r="AW429" s="3" t="s">
        <v>105</v>
      </c>
      <c r="AX429" s="3">
        <v>0</v>
      </c>
      <c r="AY429" s="172" t="s">
        <v>105</v>
      </c>
      <c r="AZ429" s="3">
        <f t="shared" si="38"/>
        <v>0</v>
      </c>
      <c r="BA429" s="159">
        <f t="shared" si="39"/>
        <v>86737716</v>
      </c>
      <c r="BB429" s="171">
        <f t="shared" si="44"/>
        <v>0</v>
      </c>
      <c r="BC429" s="171">
        <v>0</v>
      </c>
      <c r="BD429" s="171">
        <v>0</v>
      </c>
      <c r="BE429" s="171">
        <v>0</v>
      </c>
      <c r="BF429" s="171">
        <v>0</v>
      </c>
      <c r="BG429" s="172">
        <v>44926</v>
      </c>
      <c r="BH429" s="172">
        <v>44926</v>
      </c>
      <c r="BI429" s="174">
        <f t="shared" ca="1" si="40"/>
        <v>-1203</v>
      </c>
      <c r="BJ429" s="3" t="s">
        <v>281</v>
      </c>
      <c r="BK429" s="172" t="s">
        <v>105</v>
      </c>
      <c r="BL429" s="3" t="s">
        <v>282</v>
      </c>
      <c r="BM429" s="3" t="s">
        <v>298</v>
      </c>
      <c r="BN429" s="3" t="s">
        <v>4056</v>
      </c>
      <c r="BO429" s="3">
        <v>0</v>
      </c>
      <c r="BP429" s="3" t="s">
        <v>284</v>
      </c>
      <c r="BQ429" s="172">
        <v>44574</v>
      </c>
      <c r="BR429" s="3" t="s">
        <v>1371</v>
      </c>
      <c r="BS429" s="3">
        <v>2022</v>
      </c>
      <c r="BT429" s="151" t="s">
        <v>4057</v>
      </c>
      <c r="BU429" s="3" t="s">
        <v>105</v>
      </c>
      <c r="BV429" s="3" t="s">
        <v>40</v>
      </c>
      <c r="BW429" s="3" t="s">
        <v>93</v>
      </c>
      <c r="BX429" s="3" t="s">
        <v>105</v>
      </c>
      <c r="BY429" s="3" t="s">
        <v>418</v>
      </c>
      <c r="BZ429" s="3" t="s">
        <v>105</v>
      </c>
      <c r="CA429" s="3" t="s">
        <v>303</v>
      </c>
      <c r="CB429" s="3" t="s">
        <v>289</v>
      </c>
      <c r="CC429" s="203" t="s">
        <v>4058</v>
      </c>
      <c r="CD429" s="1"/>
      <c r="CE429" s="1"/>
      <c r="CF429" s="171" t="s">
        <v>3960</v>
      </c>
      <c r="CG429" s="171" t="s">
        <v>1341</v>
      </c>
      <c r="CH429" s="171" t="s">
        <v>3961</v>
      </c>
      <c r="CI429" s="171" t="s">
        <v>3961</v>
      </c>
    </row>
    <row r="430" spans="1:87" ht="72" x14ac:dyDescent="0.25">
      <c r="A430" s="3" t="s">
        <v>4059</v>
      </c>
      <c r="B430" s="175">
        <v>470</v>
      </c>
      <c r="C430" s="175" t="str">
        <f t="shared" si="42"/>
        <v>JEP-796-2022</v>
      </c>
      <c r="D430" s="3" t="s">
        <v>4060</v>
      </c>
      <c r="E430" s="3" t="s">
        <v>472</v>
      </c>
      <c r="F430" s="172">
        <v>44880</v>
      </c>
      <c r="G430" s="3" t="s">
        <v>4061</v>
      </c>
      <c r="H430" s="3" t="s">
        <v>29</v>
      </c>
      <c r="I430" s="3" t="s">
        <v>27</v>
      </c>
      <c r="J430" s="165">
        <v>39492693</v>
      </c>
      <c r="K430" s="3">
        <v>6</v>
      </c>
      <c r="L430" s="3" t="s">
        <v>9</v>
      </c>
      <c r="M430" s="3" t="s">
        <v>474</v>
      </c>
      <c r="N430" s="3" t="s">
        <v>4062</v>
      </c>
      <c r="O430" s="171" t="s">
        <v>12</v>
      </c>
      <c r="P430" s="3" t="s">
        <v>277</v>
      </c>
      <c r="Q430" s="3" t="s">
        <v>167</v>
      </c>
      <c r="R430" s="171" t="s">
        <v>3952</v>
      </c>
      <c r="S430" s="171" t="s">
        <v>3952</v>
      </c>
      <c r="T430" s="171" t="s">
        <v>3953</v>
      </c>
      <c r="U430" s="171" t="s">
        <v>3954</v>
      </c>
      <c r="V430" s="171" t="s">
        <v>105</v>
      </c>
      <c r="W430" s="171" t="s">
        <v>105</v>
      </c>
      <c r="X430" s="171" t="s">
        <v>105</v>
      </c>
      <c r="Y430" s="171" t="s">
        <v>280</v>
      </c>
      <c r="Z430" s="115">
        <v>51088520</v>
      </c>
      <c r="AA430" s="171" t="s">
        <v>105</v>
      </c>
      <c r="AB430" s="171" t="s">
        <v>105</v>
      </c>
      <c r="AC430" s="153">
        <v>8240084</v>
      </c>
      <c r="AD430" s="153">
        <v>8652088</v>
      </c>
      <c r="AE430" s="175">
        <v>105122</v>
      </c>
      <c r="AF430" s="175">
        <v>523922</v>
      </c>
      <c r="AG430" s="175" t="s">
        <v>3980</v>
      </c>
      <c r="AH430" s="172">
        <v>44887</v>
      </c>
      <c r="AI430" s="172">
        <v>44889</v>
      </c>
      <c r="AJ430" s="3" t="s">
        <v>105</v>
      </c>
      <c r="AK430" s="3" t="s">
        <v>105</v>
      </c>
      <c r="AL430" s="3" t="s">
        <v>105</v>
      </c>
      <c r="AM430" s="172" t="s">
        <v>105</v>
      </c>
      <c r="AN430" s="171">
        <v>0</v>
      </c>
      <c r="AO430" s="3" t="s">
        <v>105</v>
      </c>
      <c r="AP430" s="3">
        <v>0</v>
      </c>
      <c r="AQ430" s="3" t="s">
        <v>105</v>
      </c>
      <c r="AR430" s="154">
        <v>0</v>
      </c>
      <c r="AS430" s="172" t="s">
        <v>105</v>
      </c>
      <c r="AT430" s="154">
        <v>0</v>
      </c>
      <c r="AU430" s="3" t="s">
        <v>105</v>
      </c>
      <c r="AV430" s="154">
        <v>0</v>
      </c>
      <c r="AW430" s="3" t="s">
        <v>105</v>
      </c>
      <c r="AX430" s="3">
        <v>0</v>
      </c>
      <c r="AY430" s="172" t="s">
        <v>105</v>
      </c>
      <c r="AZ430" s="3">
        <f t="shared" si="38"/>
        <v>0</v>
      </c>
      <c r="BA430" s="159">
        <f t="shared" si="39"/>
        <v>51088520</v>
      </c>
      <c r="BB430" s="171">
        <f t="shared" si="44"/>
        <v>34608352</v>
      </c>
      <c r="BC430" s="171">
        <v>34608352</v>
      </c>
      <c r="BD430" s="171">
        <v>0</v>
      </c>
      <c r="BE430" s="171">
        <v>0</v>
      </c>
      <c r="BF430" s="171">
        <v>0</v>
      </c>
      <c r="BG430" s="172">
        <v>45046</v>
      </c>
      <c r="BH430" s="172">
        <v>45046</v>
      </c>
      <c r="BI430" s="174">
        <f t="shared" ca="1" si="40"/>
        <v>-1083</v>
      </c>
      <c r="BJ430" s="3" t="s">
        <v>414</v>
      </c>
      <c r="BK430" s="172" t="s">
        <v>105</v>
      </c>
      <c r="BL430" s="3" t="s">
        <v>282</v>
      </c>
      <c r="BM430" s="3" t="s">
        <v>92</v>
      </c>
      <c r="BN430" s="3" t="s">
        <v>4063</v>
      </c>
      <c r="BO430" s="3">
        <v>0</v>
      </c>
      <c r="BP430" s="3" t="s">
        <v>593</v>
      </c>
      <c r="BQ430" s="172">
        <v>44883</v>
      </c>
      <c r="BR430" s="3" t="s">
        <v>3956</v>
      </c>
      <c r="BS430" s="3">
        <v>2022</v>
      </c>
      <c r="BT430" s="3" t="s">
        <v>286</v>
      </c>
      <c r="BU430" s="3" t="s">
        <v>4064</v>
      </c>
      <c r="BV430" s="3" t="s">
        <v>40</v>
      </c>
      <c r="BW430" s="3" t="s">
        <v>93</v>
      </c>
      <c r="BX430" s="3" t="s">
        <v>105</v>
      </c>
      <c r="BY430" s="3" t="s">
        <v>632</v>
      </c>
      <c r="BZ430" s="3" t="s">
        <v>105</v>
      </c>
      <c r="CA430" s="3" t="s">
        <v>303</v>
      </c>
      <c r="CB430" s="151" t="s">
        <v>4065</v>
      </c>
      <c r="CC430" s="151" t="s">
        <v>4066</v>
      </c>
      <c r="CD430" s="1"/>
      <c r="CE430" s="1"/>
      <c r="CF430" s="171" t="s">
        <v>3960</v>
      </c>
      <c r="CG430" s="171" t="s">
        <v>1341</v>
      </c>
      <c r="CH430" s="171" t="s">
        <v>3961</v>
      </c>
      <c r="CI430" s="171" t="s">
        <v>3961</v>
      </c>
    </row>
    <row r="431" spans="1:87" ht="72" x14ac:dyDescent="0.25">
      <c r="A431" s="3" t="s">
        <v>4067</v>
      </c>
      <c r="B431" s="175">
        <v>471</v>
      </c>
      <c r="C431" s="175" t="str">
        <f t="shared" si="42"/>
        <v>JEP-790-2022</v>
      </c>
      <c r="D431" s="3" t="s">
        <v>4068</v>
      </c>
      <c r="E431" s="3" t="s">
        <v>559</v>
      </c>
      <c r="F431" s="172">
        <v>44880</v>
      </c>
      <c r="G431" s="3" t="s">
        <v>4069</v>
      </c>
      <c r="H431" s="3" t="s">
        <v>29</v>
      </c>
      <c r="I431" s="3" t="s">
        <v>27</v>
      </c>
      <c r="J431" s="165">
        <v>1032433033</v>
      </c>
      <c r="K431" s="3">
        <v>9</v>
      </c>
      <c r="L431" s="3" t="s">
        <v>9</v>
      </c>
      <c r="M431" s="3" t="s">
        <v>474</v>
      </c>
      <c r="N431" s="3" t="s">
        <v>4070</v>
      </c>
      <c r="O431" s="171" t="s">
        <v>12</v>
      </c>
      <c r="P431" s="3" t="s">
        <v>277</v>
      </c>
      <c r="Q431" s="3" t="s">
        <v>167</v>
      </c>
      <c r="R431" s="171" t="s">
        <v>3952</v>
      </c>
      <c r="S431" s="171" t="s">
        <v>3952</v>
      </c>
      <c r="T431" s="171" t="s">
        <v>3953</v>
      </c>
      <c r="U431" s="171" t="s">
        <v>3954</v>
      </c>
      <c r="V431" s="171" t="s">
        <v>105</v>
      </c>
      <c r="W431" s="171" t="s">
        <v>105</v>
      </c>
      <c r="X431" s="171" t="s">
        <v>105</v>
      </c>
      <c r="Y431" s="171" t="s">
        <v>280</v>
      </c>
      <c r="Z431" s="115">
        <v>44814482</v>
      </c>
      <c r="AA431" s="171" t="s">
        <v>105</v>
      </c>
      <c r="AB431" s="171" t="s">
        <v>105</v>
      </c>
      <c r="AC431" s="153">
        <v>7228143</v>
      </c>
      <c r="AD431" s="153">
        <v>7589549</v>
      </c>
      <c r="AE431" s="175">
        <v>105322</v>
      </c>
      <c r="AF431" s="175" t="s">
        <v>4071</v>
      </c>
      <c r="AG431" s="175">
        <v>2018011001068</v>
      </c>
      <c r="AH431" s="172">
        <v>44881</v>
      </c>
      <c r="AI431" s="172">
        <v>44883</v>
      </c>
      <c r="AJ431" s="3" t="s">
        <v>105</v>
      </c>
      <c r="AK431" s="3" t="s">
        <v>105</v>
      </c>
      <c r="AL431" s="3" t="s">
        <v>105</v>
      </c>
      <c r="AM431" s="172" t="s">
        <v>105</v>
      </c>
      <c r="AN431" s="171">
        <v>0</v>
      </c>
      <c r="AO431" s="3" t="s">
        <v>105</v>
      </c>
      <c r="AP431" s="3">
        <v>0</v>
      </c>
      <c r="AQ431" s="3" t="s">
        <v>105</v>
      </c>
      <c r="AR431" s="154">
        <v>0</v>
      </c>
      <c r="AS431" s="172" t="s">
        <v>105</v>
      </c>
      <c r="AT431" s="154">
        <v>0</v>
      </c>
      <c r="AU431" s="3" t="s">
        <v>105</v>
      </c>
      <c r="AV431" s="154">
        <v>0</v>
      </c>
      <c r="AW431" s="3" t="s">
        <v>105</v>
      </c>
      <c r="AX431" s="3">
        <v>0</v>
      </c>
      <c r="AY431" s="172" t="s">
        <v>105</v>
      </c>
      <c r="AZ431" s="3">
        <f t="shared" si="38"/>
        <v>0</v>
      </c>
      <c r="BA431" s="159">
        <f t="shared" si="39"/>
        <v>44814482</v>
      </c>
      <c r="BB431" s="171">
        <f t="shared" si="44"/>
        <v>30358196</v>
      </c>
      <c r="BC431" s="171">
        <v>30358196</v>
      </c>
      <c r="BD431" s="171">
        <v>0</v>
      </c>
      <c r="BE431" s="171">
        <v>0</v>
      </c>
      <c r="BF431" s="171">
        <v>0</v>
      </c>
      <c r="BG431" s="172">
        <v>45046</v>
      </c>
      <c r="BH431" s="172">
        <v>45046</v>
      </c>
      <c r="BI431" s="174">
        <f t="shared" ca="1" si="40"/>
        <v>-1083</v>
      </c>
      <c r="BJ431" s="3" t="s">
        <v>414</v>
      </c>
      <c r="BK431" s="172" t="s">
        <v>105</v>
      </c>
      <c r="BL431" s="3" t="s">
        <v>282</v>
      </c>
      <c r="BM431" s="3" t="s">
        <v>92</v>
      </c>
      <c r="BN431" s="3" t="s">
        <v>4072</v>
      </c>
      <c r="BO431" s="3">
        <v>0</v>
      </c>
      <c r="BP431" s="3" t="s">
        <v>593</v>
      </c>
      <c r="BQ431" s="172">
        <v>44883</v>
      </c>
      <c r="BR431" s="3" t="s">
        <v>4073</v>
      </c>
      <c r="BS431" s="3">
        <v>2022</v>
      </c>
      <c r="BT431" s="3" t="s">
        <v>286</v>
      </c>
      <c r="BU431" s="3" t="s">
        <v>86</v>
      </c>
      <c r="BV431" s="3" t="s">
        <v>40</v>
      </c>
      <c r="BW431" s="3" t="s">
        <v>93</v>
      </c>
      <c r="BX431" s="3" t="s">
        <v>105</v>
      </c>
      <c r="BY431" s="3" t="s">
        <v>671</v>
      </c>
      <c r="BZ431" s="3" t="s">
        <v>105</v>
      </c>
      <c r="CA431" s="3" t="s">
        <v>288</v>
      </c>
      <c r="CB431" s="151" t="s">
        <v>4074</v>
      </c>
      <c r="CC431" s="179" t="s">
        <v>4075</v>
      </c>
      <c r="CD431" s="1"/>
      <c r="CE431" s="1"/>
      <c r="CF431" s="171" t="s">
        <v>3960</v>
      </c>
      <c r="CG431" s="171" t="s">
        <v>1341</v>
      </c>
      <c r="CH431" s="171" t="s">
        <v>3961</v>
      </c>
      <c r="CI431" s="171" t="s">
        <v>3961</v>
      </c>
    </row>
    <row r="432" spans="1:87" ht="90" x14ac:dyDescent="0.25">
      <c r="A432" s="3" t="s">
        <v>4076</v>
      </c>
      <c r="B432" s="175">
        <v>472</v>
      </c>
      <c r="C432" s="175" t="str">
        <f t="shared" si="42"/>
        <v>JEP-791-2022</v>
      </c>
      <c r="D432" s="3" t="s">
        <v>4077</v>
      </c>
      <c r="E432" s="3" t="s">
        <v>559</v>
      </c>
      <c r="F432" s="172">
        <v>44880</v>
      </c>
      <c r="G432" s="3" t="s">
        <v>4078</v>
      </c>
      <c r="H432" s="3" t="s">
        <v>29</v>
      </c>
      <c r="I432" s="3" t="s">
        <v>27</v>
      </c>
      <c r="J432" s="165">
        <v>1101687212</v>
      </c>
      <c r="K432" s="3">
        <v>0</v>
      </c>
      <c r="L432" s="3" t="s">
        <v>9</v>
      </c>
      <c r="M432" s="3" t="s">
        <v>474</v>
      </c>
      <c r="N432" s="3" t="s">
        <v>4079</v>
      </c>
      <c r="O432" s="171" t="s">
        <v>12</v>
      </c>
      <c r="P432" s="3" t="s">
        <v>277</v>
      </c>
      <c r="Q432" s="3" t="s">
        <v>167</v>
      </c>
      <c r="R432" s="171" t="s">
        <v>3952</v>
      </c>
      <c r="S432" s="171" t="s">
        <v>3952</v>
      </c>
      <c r="T432" s="171" t="s">
        <v>3953</v>
      </c>
      <c r="U432" s="171" t="s">
        <v>3954</v>
      </c>
      <c r="V432" s="171" t="s">
        <v>105</v>
      </c>
      <c r="W432" s="171" t="s">
        <v>105</v>
      </c>
      <c r="X432" s="171" t="s">
        <v>105</v>
      </c>
      <c r="Y432" s="171" t="s">
        <v>280</v>
      </c>
      <c r="Z432" s="115">
        <v>28681260</v>
      </c>
      <c r="AA432" s="171" t="s">
        <v>105</v>
      </c>
      <c r="AB432" s="171" t="s">
        <v>105</v>
      </c>
      <c r="AC432" s="153">
        <v>4626010</v>
      </c>
      <c r="AD432" s="153">
        <v>4857310</v>
      </c>
      <c r="AE432" s="175">
        <v>106822</v>
      </c>
      <c r="AF432" s="175">
        <v>514022</v>
      </c>
      <c r="AG432" s="175">
        <v>2018011001068</v>
      </c>
      <c r="AH432" s="172">
        <v>44883</v>
      </c>
      <c r="AI432" s="172">
        <v>44889</v>
      </c>
      <c r="AJ432" s="3" t="s">
        <v>105</v>
      </c>
      <c r="AK432" s="3" t="s">
        <v>105</v>
      </c>
      <c r="AL432" s="3" t="s">
        <v>105</v>
      </c>
      <c r="AM432" s="172" t="s">
        <v>105</v>
      </c>
      <c r="AN432" s="171">
        <v>2235900</v>
      </c>
      <c r="AO432" s="3" t="s">
        <v>105</v>
      </c>
      <c r="AP432" s="3">
        <v>0</v>
      </c>
      <c r="AQ432" s="3" t="s">
        <v>105</v>
      </c>
      <c r="AR432" s="154">
        <v>0</v>
      </c>
      <c r="AS432" s="172" t="s">
        <v>105</v>
      </c>
      <c r="AT432" s="154">
        <v>0</v>
      </c>
      <c r="AU432" s="3" t="s">
        <v>105</v>
      </c>
      <c r="AV432" s="154">
        <v>0</v>
      </c>
      <c r="AW432" s="3" t="s">
        <v>105</v>
      </c>
      <c r="AX432" s="3">
        <v>0</v>
      </c>
      <c r="AY432" s="172" t="s">
        <v>105</v>
      </c>
      <c r="AZ432" s="3">
        <f t="shared" si="38"/>
        <v>31</v>
      </c>
      <c r="BA432" s="159">
        <f t="shared" si="39"/>
        <v>30917160</v>
      </c>
      <c r="BB432" s="171">
        <f t="shared" si="44"/>
        <v>19429240</v>
      </c>
      <c r="BC432" s="171">
        <v>19429240</v>
      </c>
      <c r="BD432" s="171">
        <v>0</v>
      </c>
      <c r="BE432" s="171">
        <v>0</v>
      </c>
      <c r="BF432" s="171">
        <v>0</v>
      </c>
      <c r="BG432" s="172">
        <v>45046</v>
      </c>
      <c r="BH432" s="172">
        <v>45077</v>
      </c>
      <c r="BI432" s="174">
        <f t="shared" ca="1" si="40"/>
        <v>-1052</v>
      </c>
      <c r="BJ432" s="3" t="s">
        <v>414</v>
      </c>
      <c r="BK432" s="172" t="s">
        <v>105</v>
      </c>
      <c r="BL432" s="3" t="s">
        <v>282</v>
      </c>
      <c r="BM432" s="3" t="s">
        <v>92</v>
      </c>
      <c r="BN432" s="3" t="s">
        <v>4080</v>
      </c>
      <c r="BO432" s="3">
        <v>0</v>
      </c>
      <c r="BP432" s="3" t="s">
        <v>593</v>
      </c>
      <c r="BQ432" s="172">
        <v>44882</v>
      </c>
      <c r="BR432" s="3" t="s">
        <v>4081</v>
      </c>
      <c r="BS432" s="3">
        <v>2022</v>
      </c>
      <c r="BT432" s="3" t="s">
        <v>286</v>
      </c>
      <c r="BU432" s="3" t="s">
        <v>4082</v>
      </c>
      <c r="BV432" s="3" t="s">
        <v>40</v>
      </c>
      <c r="BW432" s="3" t="s">
        <v>77</v>
      </c>
      <c r="BX432" s="3" t="s">
        <v>105</v>
      </c>
      <c r="BY432" s="3" t="s">
        <v>632</v>
      </c>
      <c r="BZ432" s="3" t="s">
        <v>105</v>
      </c>
      <c r="CA432" s="3" t="s">
        <v>303</v>
      </c>
      <c r="CB432" s="151" t="s">
        <v>4083</v>
      </c>
      <c r="CC432" s="151" t="s">
        <v>4084</v>
      </c>
      <c r="CD432" s="1"/>
      <c r="CE432" s="1"/>
      <c r="CF432" s="171" t="s">
        <v>3960</v>
      </c>
      <c r="CG432" s="171" t="s">
        <v>1341</v>
      </c>
      <c r="CH432" s="171" t="s">
        <v>3961</v>
      </c>
      <c r="CI432" s="171" t="s">
        <v>3961</v>
      </c>
    </row>
    <row r="433" spans="1:87" ht="72" x14ac:dyDescent="0.25">
      <c r="A433" s="3" t="s">
        <v>4085</v>
      </c>
      <c r="B433" s="3">
        <v>473</v>
      </c>
      <c r="C433" s="175" t="str">
        <f t="shared" si="42"/>
        <v>JEP-775-2022</v>
      </c>
      <c r="D433" s="3" t="s">
        <v>4086</v>
      </c>
      <c r="E433" s="3" t="s">
        <v>578</v>
      </c>
      <c r="F433" s="172">
        <v>44869</v>
      </c>
      <c r="G433" s="3" t="s">
        <v>4087</v>
      </c>
      <c r="H433" s="3" t="s">
        <v>29</v>
      </c>
      <c r="I433" s="3" t="s">
        <v>27</v>
      </c>
      <c r="J433" s="165">
        <v>1010180810</v>
      </c>
      <c r="K433" s="3">
        <v>8</v>
      </c>
      <c r="L433" s="3" t="s">
        <v>9</v>
      </c>
      <c r="M433" s="3" t="s">
        <v>474</v>
      </c>
      <c r="N433" s="3" t="s">
        <v>4088</v>
      </c>
      <c r="O433" s="171" t="s">
        <v>8</v>
      </c>
      <c r="P433" s="171" t="s">
        <v>277</v>
      </c>
      <c r="Q433" s="3" t="s">
        <v>167</v>
      </c>
      <c r="R433" s="171" t="s">
        <v>3952</v>
      </c>
      <c r="S433" s="171" t="s">
        <v>3952</v>
      </c>
      <c r="T433" s="171" t="s">
        <v>3953</v>
      </c>
      <c r="U433" s="171" t="s">
        <v>3954</v>
      </c>
      <c r="V433" s="171" t="s">
        <v>105</v>
      </c>
      <c r="W433" s="171" t="s">
        <v>105</v>
      </c>
      <c r="X433" s="171" t="s">
        <v>105</v>
      </c>
      <c r="Y433" s="171" t="s">
        <v>280</v>
      </c>
      <c r="Z433" s="115">
        <v>28681260</v>
      </c>
      <c r="AA433" s="171" t="s">
        <v>105</v>
      </c>
      <c r="AB433" s="171" t="s">
        <v>105</v>
      </c>
      <c r="AC433" s="153">
        <v>4626010</v>
      </c>
      <c r="AD433" s="153">
        <v>4857310</v>
      </c>
      <c r="AE433" s="175">
        <v>106322</v>
      </c>
      <c r="AF433" s="175">
        <v>531822</v>
      </c>
      <c r="AG433" s="175">
        <v>2018011001068</v>
      </c>
      <c r="AH433" s="172">
        <v>44888</v>
      </c>
      <c r="AI433" s="172">
        <v>44889</v>
      </c>
      <c r="AJ433" s="3" t="s">
        <v>105</v>
      </c>
      <c r="AK433" s="3" t="s">
        <v>105</v>
      </c>
      <c r="AL433" s="3" t="s">
        <v>105</v>
      </c>
      <c r="AM433" s="172" t="s">
        <v>105</v>
      </c>
      <c r="AN433" s="171">
        <v>0</v>
      </c>
      <c r="AO433" s="3" t="s">
        <v>105</v>
      </c>
      <c r="AP433" s="3">
        <v>0</v>
      </c>
      <c r="AQ433" s="3" t="s">
        <v>105</v>
      </c>
      <c r="AR433" s="154">
        <v>0</v>
      </c>
      <c r="AS433" s="172" t="s">
        <v>105</v>
      </c>
      <c r="AT433" s="154">
        <v>0</v>
      </c>
      <c r="AU433" s="3" t="s">
        <v>105</v>
      </c>
      <c r="AV433" s="154">
        <v>0</v>
      </c>
      <c r="AW433" s="3" t="s">
        <v>105</v>
      </c>
      <c r="AX433" s="3">
        <v>0</v>
      </c>
      <c r="AY433" s="172" t="s">
        <v>105</v>
      </c>
      <c r="AZ433" s="3">
        <f t="shared" si="38"/>
        <v>0</v>
      </c>
      <c r="BA433" s="159">
        <f t="shared" si="39"/>
        <v>28681260</v>
      </c>
      <c r="BB433" s="171">
        <f t="shared" si="44"/>
        <v>19429240</v>
      </c>
      <c r="BC433" s="171">
        <v>19429240</v>
      </c>
      <c r="BD433" s="171">
        <v>0</v>
      </c>
      <c r="BE433" s="171">
        <v>0</v>
      </c>
      <c r="BF433" s="171">
        <v>0</v>
      </c>
      <c r="BG433" s="172">
        <v>45046</v>
      </c>
      <c r="BH433" s="172">
        <v>45046</v>
      </c>
      <c r="BI433" s="174">
        <f t="shared" ca="1" si="40"/>
        <v>-1083</v>
      </c>
      <c r="BJ433" s="3" t="s">
        <v>414</v>
      </c>
      <c r="BK433" s="172" t="s">
        <v>105</v>
      </c>
      <c r="BL433" s="3" t="s">
        <v>282</v>
      </c>
      <c r="BM433" s="3" t="s">
        <v>92</v>
      </c>
      <c r="BN433" s="3" t="s">
        <v>4089</v>
      </c>
      <c r="BO433" s="3">
        <v>0</v>
      </c>
      <c r="BP433" s="3" t="s">
        <v>416</v>
      </c>
      <c r="BQ433" s="172">
        <v>44887</v>
      </c>
      <c r="BR433" s="3" t="s">
        <v>3988</v>
      </c>
      <c r="BS433" s="3">
        <v>2022</v>
      </c>
      <c r="BT433" s="3" t="s">
        <v>286</v>
      </c>
      <c r="BU433" s="3" t="s">
        <v>86</v>
      </c>
      <c r="BV433" s="3" t="s">
        <v>40</v>
      </c>
      <c r="BW433" s="3" t="s">
        <v>93</v>
      </c>
      <c r="BX433" s="3" t="s">
        <v>105</v>
      </c>
      <c r="BY433" s="3" t="s">
        <v>418</v>
      </c>
      <c r="BZ433" s="3" t="s">
        <v>105</v>
      </c>
      <c r="CA433" s="3" t="s">
        <v>288</v>
      </c>
      <c r="CB433" s="151" t="s">
        <v>4090</v>
      </c>
      <c r="CC433" s="151" t="s">
        <v>4091</v>
      </c>
      <c r="CD433" s="1"/>
      <c r="CE433" s="1"/>
      <c r="CF433" s="171" t="s">
        <v>3960</v>
      </c>
      <c r="CG433" s="171" t="s">
        <v>1341</v>
      </c>
      <c r="CH433" s="171" t="s">
        <v>3961</v>
      </c>
      <c r="CI433" s="171" t="s">
        <v>3961</v>
      </c>
    </row>
    <row r="434" spans="1:87" ht="72" hidden="1" x14ac:dyDescent="0.25">
      <c r="A434" s="3" t="s">
        <v>4092</v>
      </c>
      <c r="B434" s="175">
        <v>474</v>
      </c>
      <c r="C434" s="170" t="str">
        <f t="shared" si="42"/>
        <v>JEP-327-2022</v>
      </c>
      <c r="D434" s="3" t="s">
        <v>4093</v>
      </c>
      <c r="E434" s="3" t="s">
        <v>578</v>
      </c>
      <c r="F434" s="172">
        <v>44580</v>
      </c>
      <c r="G434" s="3" t="s">
        <v>4094</v>
      </c>
      <c r="H434" s="3" t="s">
        <v>29</v>
      </c>
      <c r="I434" s="3" t="s">
        <v>27</v>
      </c>
      <c r="J434" s="165">
        <v>1023873412</v>
      </c>
      <c r="K434" s="3">
        <v>1</v>
      </c>
      <c r="L434" s="3" t="s">
        <v>9</v>
      </c>
      <c r="M434" s="3" t="s">
        <v>105</v>
      </c>
      <c r="N434" s="3" t="s">
        <v>4095</v>
      </c>
      <c r="O434" s="171" t="s">
        <v>12</v>
      </c>
      <c r="P434" s="3" t="s">
        <v>277</v>
      </c>
      <c r="Q434" s="3" t="s">
        <v>167</v>
      </c>
      <c r="R434" s="171" t="s">
        <v>3952</v>
      </c>
      <c r="S434" s="171" t="s">
        <v>3952</v>
      </c>
      <c r="T434" s="171" t="s">
        <v>3953</v>
      </c>
      <c r="U434" s="171" t="s">
        <v>3954</v>
      </c>
      <c r="V434" s="171" t="s">
        <v>105</v>
      </c>
      <c r="W434" s="171" t="s">
        <v>105</v>
      </c>
      <c r="X434" s="171" t="s">
        <v>105</v>
      </c>
      <c r="Y434" s="171" t="s">
        <v>280</v>
      </c>
      <c r="Z434" s="115">
        <v>52736510</v>
      </c>
      <c r="AA434" s="171" t="s">
        <v>105</v>
      </c>
      <c r="AB434" s="171" t="s">
        <v>105</v>
      </c>
      <c r="AC434" s="153">
        <v>4626010</v>
      </c>
      <c r="AD434" s="153" t="s">
        <v>105</v>
      </c>
      <c r="AE434" s="175">
        <v>56822</v>
      </c>
      <c r="AF434" s="175">
        <v>65122</v>
      </c>
      <c r="AG434" s="175">
        <v>2018011001068</v>
      </c>
      <c r="AH434" s="172">
        <v>44587</v>
      </c>
      <c r="AI434" s="172">
        <v>44592</v>
      </c>
      <c r="AJ434" s="3" t="s">
        <v>105</v>
      </c>
      <c r="AK434" s="173" t="s">
        <v>105</v>
      </c>
      <c r="AL434" s="3" t="s">
        <v>105</v>
      </c>
      <c r="AM434" s="172" t="s">
        <v>105</v>
      </c>
      <c r="AN434" s="154">
        <v>0</v>
      </c>
      <c r="AO434" s="3" t="s">
        <v>105</v>
      </c>
      <c r="AP434" s="154">
        <v>0</v>
      </c>
      <c r="AQ434" s="172" t="s">
        <v>105</v>
      </c>
      <c r="AR434" s="154">
        <v>0</v>
      </c>
      <c r="AS434" s="172" t="s">
        <v>105</v>
      </c>
      <c r="AT434" s="154">
        <v>0</v>
      </c>
      <c r="AU434" s="3" t="s">
        <v>105</v>
      </c>
      <c r="AV434" s="154">
        <v>0</v>
      </c>
      <c r="AW434" s="3" t="s">
        <v>105</v>
      </c>
      <c r="AX434" s="3">
        <v>0</v>
      </c>
      <c r="AY434" s="172" t="s">
        <v>105</v>
      </c>
      <c r="AZ434" s="3">
        <f t="shared" si="38"/>
        <v>0</v>
      </c>
      <c r="BA434" s="159">
        <f t="shared" si="39"/>
        <v>52736510</v>
      </c>
      <c r="BB434" s="171">
        <f t="shared" ref="BB434:BB437" si="45">BC434+BD434+BE434+BF434</f>
        <v>0</v>
      </c>
      <c r="BC434" s="171">
        <v>0</v>
      </c>
      <c r="BD434" s="171">
        <v>0</v>
      </c>
      <c r="BE434" s="171">
        <v>0</v>
      </c>
      <c r="BF434" s="171">
        <v>0</v>
      </c>
      <c r="BG434" s="172">
        <v>44926</v>
      </c>
      <c r="BH434" s="172">
        <v>44926</v>
      </c>
      <c r="BI434" s="174">
        <f t="shared" ca="1" si="40"/>
        <v>-1203</v>
      </c>
      <c r="BJ434" s="3" t="s">
        <v>281</v>
      </c>
      <c r="BK434" s="172" t="s">
        <v>105</v>
      </c>
      <c r="BL434" s="3" t="s">
        <v>282</v>
      </c>
      <c r="BM434" s="3" t="s">
        <v>92</v>
      </c>
      <c r="BN434" s="3" t="s">
        <v>4096</v>
      </c>
      <c r="BO434" s="3">
        <v>0</v>
      </c>
      <c r="BP434" s="3" t="s">
        <v>284</v>
      </c>
      <c r="BQ434" s="172">
        <v>44588</v>
      </c>
      <c r="BR434" s="3" t="s">
        <v>468</v>
      </c>
      <c r="BS434" s="3">
        <v>2022</v>
      </c>
      <c r="BT434" s="3" t="s">
        <v>286</v>
      </c>
      <c r="BU434" s="3" t="s">
        <v>86</v>
      </c>
      <c r="BV434" s="3" t="s">
        <v>40</v>
      </c>
      <c r="BW434" s="3" t="s">
        <v>93</v>
      </c>
      <c r="BX434" s="3" t="s">
        <v>105</v>
      </c>
      <c r="BY434" s="3" t="s">
        <v>671</v>
      </c>
      <c r="BZ434" s="3" t="s">
        <v>105</v>
      </c>
      <c r="CA434" s="3" t="s">
        <v>303</v>
      </c>
      <c r="CB434" s="3" t="s">
        <v>289</v>
      </c>
      <c r="CC434" s="151" t="s">
        <v>4097</v>
      </c>
      <c r="CD434" s="1"/>
      <c r="CE434" s="1"/>
      <c r="CF434" s="171" t="s">
        <v>3960</v>
      </c>
      <c r="CG434" s="171" t="s">
        <v>1341</v>
      </c>
      <c r="CH434" s="171" t="s">
        <v>3961</v>
      </c>
      <c r="CI434" s="171" t="s">
        <v>3961</v>
      </c>
    </row>
    <row r="435" spans="1:87" ht="72" hidden="1" x14ac:dyDescent="0.25">
      <c r="A435" s="3" t="s">
        <v>4098</v>
      </c>
      <c r="B435" s="175">
        <v>475</v>
      </c>
      <c r="C435" s="170" t="str">
        <f t="shared" si="42"/>
        <v>JEP-328-2022</v>
      </c>
      <c r="D435" s="3" t="s">
        <v>4099</v>
      </c>
      <c r="E435" s="3" t="s">
        <v>578</v>
      </c>
      <c r="F435" s="172">
        <v>44580</v>
      </c>
      <c r="G435" s="3" t="s">
        <v>4100</v>
      </c>
      <c r="H435" s="3" t="s">
        <v>29</v>
      </c>
      <c r="I435" s="3" t="s">
        <v>27</v>
      </c>
      <c r="J435" s="165">
        <v>1068666462</v>
      </c>
      <c r="K435" s="3">
        <v>6</v>
      </c>
      <c r="L435" s="3" t="s">
        <v>9</v>
      </c>
      <c r="M435" s="3" t="s">
        <v>105</v>
      </c>
      <c r="N435" s="3" t="s">
        <v>4095</v>
      </c>
      <c r="O435" s="171" t="s">
        <v>12</v>
      </c>
      <c r="P435" s="3" t="s">
        <v>277</v>
      </c>
      <c r="Q435" s="3" t="s">
        <v>167</v>
      </c>
      <c r="R435" s="171" t="s">
        <v>3952</v>
      </c>
      <c r="S435" s="171" t="s">
        <v>3952</v>
      </c>
      <c r="T435" s="171" t="s">
        <v>3953</v>
      </c>
      <c r="U435" s="171" t="s">
        <v>3954</v>
      </c>
      <c r="V435" s="171" t="s">
        <v>105</v>
      </c>
      <c r="W435" s="171" t="s">
        <v>105</v>
      </c>
      <c r="X435" s="171" t="s">
        <v>105</v>
      </c>
      <c r="Y435" s="171" t="s">
        <v>280</v>
      </c>
      <c r="Z435" s="115">
        <v>52736510</v>
      </c>
      <c r="AA435" s="171" t="s">
        <v>105</v>
      </c>
      <c r="AB435" s="171" t="s">
        <v>105</v>
      </c>
      <c r="AC435" s="153" t="s">
        <v>2792</v>
      </c>
      <c r="AD435" s="153" t="s">
        <v>105</v>
      </c>
      <c r="AE435" s="175">
        <v>56522</v>
      </c>
      <c r="AF435" s="175">
        <v>65222</v>
      </c>
      <c r="AG435" s="175" t="s">
        <v>4037</v>
      </c>
      <c r="AH435" s="172">
        <v>44587</v>
      </c>
      <c r="AI435" s="172">
        <v>44592</v>
      </c>
      <c r="AJ435" s="3" t="s">
        <v>105</v>
      </c>
      <c r="AK435" s="173" t="s">
        <v>105</v>
      </c>
      <c r="AL435" s="3" t="s">
        <v>105</v>
      </c>
      <c r="AM435" s="172" t="s">
        <v>105</v>
      </c>
      <c r="AN435" s="154">
        <v>0</v>
      </c>
      <c r="AO435" s="3" t="s">
        <v>105</v>
      </c>
      <c r="AP435" s="154">
        <v>0</v>
      </c>
      <c r="AQ435" s="172" t="s">
        <v>105</v>
      </c>
      <c r="AR435" s="154">
        <v>0</v>
      </c>
      <c r="AS435" s="172" t="s">
        <v>105</v>
      </c>
      <c r="AT435" s="154">
        <v>0</v>
      </c>
      <c r="AU435" s="3" t="s">
        <v>105</v>
      </c>
      <c r="AV435" s="154">
        <v>0</v>
      </c>
      <c r="AW435" s="3" t="s">
        <v>105</v>
      </c>
      <c r="AX435" s="3">
        <v>0</v>
      </c>
      <c r="AY435" s="172" t="s">
        <v>105</v>
      </c>
      <c r="AZ435" s="3">
        <f t="shared" si="38"/>
        <v>0</v>
      </c>
      <c r="BA435" s="159">
        <f t="shared" si="39"/>
        <v>52736510</v>
      </c>
      <c r="BB435" s="171">
        <f t="shared" si="45"/>
        <v>0</v>
      </c>
      <c r="BC435" s="171">
        <v>0</v>
      </c>
      <c r="BD435" s="171">
        <v>0</v>
      </c>
      <c r="BE435" s="171">
        <v>0</v>
      </c>
      <c r="BF435" s="171">
        <v>0</v>
      </c>
      <c r="BG435" s="172">
        <v>44926</v>
      </c>
      <c r="BH435" s="172">
        <v>44926</v>
      </c>
      <c r="BI435" s="174">
        <f t="shared" ca="1" si="40"/>
        <v>-1203</v>
      </c>
      <c r="BJ435" s="3" t="s">
        <v>281</v>
      </c>
      <c r="BK435" s="172" t="s">
        <v>105</v>
      </c>
      <c r="BL435" s="3" t="s">
        <v>4101</v>
      </c>
      <c r="BM435" s="3" t="s">
        <v>92</v>
      </c>
      <c r="BN435" s="3" t="s">
        <v>4102</v>
      </c>
      <c r="BO435" s="3">
        <v>0</v>
      </c>
      <c r="BP435" s="3" t="s">
        <v>284</v>
      </c>
      <c r="BQ435" s="172">
        <v>44588</v>
      </c>
      <c r="BR435" s="3" t="s">
        <v>468</v>
      </c>
      <c r="BS435" s="3">
        <v>2022</v>
      </c>
      <c r="BT435" s="3" t="s">
        <v>286</v>
      </c>
      <c r="BU435" s="3" t="s">
        <v>86</v>
      </c>
      <c r="BV435" s="3" t="s">
        <v>40</v>
      </c>
      <c r="BW435" s="3" t="s">
        <v>93</v>
      </c>
      <c r="BX435" s="3" t="s">
        <v>105</v>
      </c>
      <c r="BY435" s="3" t="s">
        <v>418</v>
      </c>
      <c r="BZ435" s="3" t="s">
        <v>105</v>
      </c>
      <c r="CA435" s="3" t="s">
        <v>303</v>
      </c>
      <c r="CB435" s="3" t="s">
        <v>289</v>
      </c>
      <c r="CC435" s="151" t="s">
        <v>4103</v>
      </c>
      <c r="CD435" s="1"/>
      <c r="CE435" s="1"/>
      <c r="CF435" s="171" t="s">
        <v>3960</v>
      </c>
      <c r="CG435" s="171" t="s">
        <v>1341</v>
      </c>
      <c r="CH435" s="171" t="s">
        <v>3961</v>
      </c>
      <c r="CI435" s="171" t="s">
        <v>3961</v>
      </c>
    </row>
    <row r="436" spans="1:87" ht="409.5" hidden="1" x14ac:dyDescent="0.25">
      <c r="A436" s="3" t="s">
        <v>4104</v>
      </c>
      <c r="B436" s="175">
        <v>476</v>
      </c>
      <c r="C436" s="170" t="str">
        <f t="shared" si="42"/>
        <v>JEP-117-2022</v>
      </c>
      <c r="D436" s="3" t="s">
        <v>4105</v>
      </c>
      <c r="E436" s="3" t="s">
        <v>578</v>
      </c>
      <c r="F436" s="172" t="s">
        <v>274</v>
      </c>
      <c r="G436" s="3" t="s">
        <v>4106</v>
      </c>
      <c r="H436" s="3" t="s">
        <v>29</v>
      </c>
      <c r="I436" s="3" t="s">
        <v>27</v>
      </c>
      <c r="J436" s="165">
        <v>52739813</v>
      </c>
      <c r="K436" s="3">
        <v>3</v>
      </c>
      <c r="L436" s="3" t="s">
        <v>9</v>
      </c>
      <c r="M436" s="3" t="s">
        <v>105</v>
      </c>
      <c r="N436" s="3" t="s">
        <v>4095</v>
      </c>
      <c r="O436" s="171" t="s">
        <v>12</v>
      </c>
      <c r="P436" s="3" t="s">
        <v>277</v>
      </c>
      <c r="Q436" s="3" t="s">
        <v>167</v>
      </c>
      <c r="R436" s="171" t="s">
        <v>3952</v>
      </c>
      <c r="S436" s="171" t="s">
        <v>3952</v>
      </c>
      <c r="T436" s="171" t="s">
        <v>4044</v>
      </c>
      <c r="U436" s="171" t="s">
        <v>3954</v>
      </c>
      <c r="V436" s="171" t="s">
        <v>105</v>
      </c>
      <c r="W436" s="171" t="s">
        <v>105</v>
      </c>
      <c r="X436" s="171" t="s">
        <v>105</v>
      </c>
      <c r="Y436" s="171" t="s">
        <v>280</v>
      </c>
      <c r="Z436" s="115">
        <v>55512120</v>
      </c>
      <c r="AA436" s="171" t="s">
        <v>105</v>
      </c>
      <c r="AB436" s="171" t="s">
        <v>105</v>
      </c>
      <c r="AC436" s="153">
        <v>4626010</v>
      </c>
      <c r="AD436" s="153" t="s">
        <v>105</v>
      </c>
      <c r="AE436" s="175">
        <v>29622</v>
      </c>
      <c r="AF436" s="175">
        <v>31022</v>
      </c>
      <c r="AG436" s="175">
        <v>2018011001068</v>
      </c>
      <c r="AH436" s="172">
        <v>44574</v>
      </c>
      <c r="AI436" s="172">
        <v>44575</v>
      </c>
      <c r="AJ436" s="3" t="s">
        <v>4107</v>
      </c>
      <c r="AK436" s="175">
        <v>1012327306</v>
      </c>
      <c r="AL436" s="3">
        <v>8</v>
      </c>
      <c r="AM436" s="172">
        <v>44672</v>
      </c>
      <c r="AN436" s="154">
        <v>0</v>
      </c>
      <c r="AO436" s="3" t="s">
        <v>105</v>
      </c>
      <c r="AP436" s="154">
        <v>0</v>
      </c>
      <c r="AQ436" s="172" t="s">
        <v>105</v>
      </c>
      <c r="AR436" s="154">
        <v>0</v>
      </c>
      <c r="AS436" s="3" t="s">
        <v>105</v>
      </c>
      <c r="AT436" s="154">
        <v>0</v>
      </c>
      <c r="AU436" s="3" t="s">
        <v>105</v>
      </c>
      <c r="AV436" s="154">
        <v>0</v>
      </c>
      <c r="AW436" s="3" t="s">
        <v>105</v>
      </c>
      <c r="AX436" s="3">
        <v>0</v>
      </c>
      <c r="AY436" s="172" t="s">
        <v>105</v>
      </c>
      <c r="AZ436" s="3">
        <f t="shared" si="38"/>
        <v>0</v>
      </c>
      <c r="BA436" s="159">
        <f t="shared" si="39"/>
        <v>55512120</v>
      </c>
      <c r="BB436" s="171">
        <f t="shared" si="45"/>
        <v>0</v>
      </c>
      <c r="BC436" s="171">
        <v>0</v>
      </c>
      <c r="BD436" s="171">
        <v>0</v>
      </c>
      <c r="BE436" s="171">
        <v>0</v>
      </c>
      <c r="BF436" s="171">
        <v>0</v>
      </c>
      <c r="BG436" s="172">
        <v>44926</v>
      </c>
      <c r="BH436" s="172">
        <v>44926</v>
      </c>
      <c r="BI436" s="174">
        <f t="shared" ca="1" si="40"/>
        <v>-1203</v>
      </c>
      <c r="BJ436" s="3" t="s">
        <v>281</v>
      </c>
      <c r="BK436" s="172" t="s">
        <v>105</v>
      </c>
      <c r="BL436" s="3" t="s">
        <v>282</v>
      </c>
      <c r="BM436" s="3" t="s">
        <v>92</v>
      </c>
      <c r="BN436" s="3" t="s">
        <v>4108</v>
      </c>
      <c r="BO436" s="3" t="s">
        <v>339</v>
      </c>
      <c r="BP436" s="3" t="s">
        <v>1271</v>
      </c>
      <c r="BQ436" s="172" t="s">
        <v>4109</v>
      </c>
      <c r="BR436" s="3" t="s">
        <v>4110</v>
      </c>
      <c r="BS436" s="172" t="s">
        <v>4111</v>
      </c>
      <c r="BT436" s="151" t="s">
        <v>4112</v>
      </c>
      <c r="BU436" s="3" t="s">
        <v>4113</v>
      </c>
      <c r="BV436" s="3" t="s">
        <v>40</v>
      </c>
      <c r="BW436" s="3" t="s">
        <v>69</v>
      </c>
      <c r="BX436" s="3" t="s">
        <v>105</v>
      </c>
      <c r="BY436" s="3" t="s">
        <v>671</v>
      </c>
      <c r="BZ436" s="3" t="s">
        <v>105</v>
      </c>
      <c r="CA436" s="3" t="s">
        <v>303</v>
      </c>
      <c r="CB436" s="151" t="s">
        <v>4114</v>
      </c>
      <c r="CC436" s="206" t="s">
        <v>4115</v>
      </c>
      <c r="CD436" s="1"/>
      <c r="CE436" s="1"/>
      <c r="CF436" s="171" t="s">
        <v>3960</v>
      </c>
      <c r="CG436" s="171" t="s">
        <v>1341</v>
      </c>
      <c r="CH436" s="171" t="s">
        <v>3961</v>
      </c>
      <c r="CI436" s="171" t="s">
        <v>3961</v>
      </c>
    </row>
    <row r="437" spans="1:87" ht="126" hidden="1" x14ac:dyDescent="0.25">
      <c r="A437" s="3" t="s">
        <v>4116</v>
      </c>
      <c r="B437" s="175">
        <v>477</v>
      </c>
      <c r="C437" s="170" t="str">
        <f t="shared" si="42"/>
        <v>JEP-074-2022</v>
      </c>
      <c r="D437" s="3" t="s">
        <v>4117</v>
      </c>
      <c r="E437" s="3" t="s">
        <v>578</v>
      </c>
      <c r="F437" s="172" t="s">
        <v>274</v>
      </c>
      <c r="G437" s="3" t="s">
        <v>4118</v>
      </c>
      <c r="H437" s="3" t="s">
        <v>29</v>
      </c>
      <c r="I437" s="3" t="s">
        <v>27</v>
      </c>
      <c r="J437" s="165" t="s">
        <v>4119</v>
      </c>
      <c r="K437" s="3">
        <v>7</v>
      </c>
      <c r="L437" s="3" t="s">
        <v>9</v>
      </c>
      <c r="M437" s="3" t="s">
        <v>105</v>
      </c>
      <c r="N437" s="3" t="s">
        <v>4095</v>
      </c>
      <c r="O437" s="171" t="s">
        <v>12</v>
      </c>
      <c r="P437" s="3" t="s">
        <v>277</v>
      </c>
      <c r="Q437" s="3" t="s">
        <v>167</v>
      </c>
      <c r="R437" s="171" t="s">
        <v>3952</v>
      </c>
      <c r="S437" s="171" t="s">
        <v>3952</v>
      </c>
      <c r="T437" s="171" t="s">
        <v>4044</v>
      </c>
      <c r="U437" s="171" t="s">
        <v>3954</v>
      </c>
      <c r="V437" s="171" t="s">
        <v>105</v>
      </c>
      <c r="W437" s="171" t="s">
        <v>105</v>
      </c>
      <c r="X437" s="171" t="s">
        <v>105</v>
      </c>
      <c r="Y437" s="171" t="s">
        <v>280</v>
      </c>
      <c r="Z437" s="115">
        <v>55512120</v>
      </c>
      <c r="AA437" s="171" t="s">
        <v>105</v>
      </c>
      <c r="AB437" s="171" t="s">
        <v>105</v>
      </c>
      <c r="AC437" s="153" t="s">
        <v>2792</v>
      </c>
      <c r="AD437" s="153" t="s">
        <v>105</v>
      </c>
      <c r="AE437" s="175">
        <v>29722</v>
      </c>
      <c r="AF437" s="175">
        <v>32022</v>
      </c>
      <c r="AG437" s="175">
        <v>2018011001068</v>
      </c>
      <c r="AH437" s="172">
        <v>44575</v>
      </c>
      <c r="AI437" s="172">
        <v>44579</v>
      </c>
      <c r="AJ437" s="3" t="s">
        <v>4120</v>
      </c>
      <c r="AK437" s="175">
        <v>51881189</v>
      </c>
      <c r="AL437" s="3">
        <v>8</v>
      </c>
      <c r="AM437" s="172">
        <v>44894</v>
      </c>
      <c r="AN437" s="154">
        <v>-2467210</v>
      </c>
      <c r="AO437" s="3" t="s">
        <v>105</v>
      </c>
      <c r="AP437" s="154">
        <v>0</v>
      </c>
      <c r="AQ437" s="172" t="s">
        <v>105</v>
      </c>
      <c r="AR437" s="154">
        <v>0</v>
      </c>
      <c r="AS437" s="3" t="s">
        <v>105</v>
      </c>
      <c r="AT437" s="154">
        <v>0</v>
      </c>
      <c r="AU437" s="3" t="s">
        <v>105</v>
      </c>
      <c r="AV437" s="154">
        <v>0</v>
      </c>
      <c r="AW437" s="3" t="s">
        <v>105</v>
      </c>
      <c r="AX437" s="3">
        <v>0</v>
      </c>
      <c r="AY437" s="172" t="s">
        <v>105</v>
      </c>
      <c r="AZ437" s="3">
        <f t="shared" si="38"/>
        <v>0</v>
      </c>
      <c r="BA437" s="159">
        <f t="shared" si="39"/>
        <v>53044910</v>
      </c>
      <c r="BB437" s="171">
        <f t="shared" si="45"/>
        <v>0</v>
      </c>
      <c r="BC437" s="171">
        <v>0</v>
      </c>
      <c r="BD437" s="171">
        <v>0</v>
      </c>
      <c r="BE437" s="171">
        <v>0</v>
      </c>
      <c r="BF437" s="171">
        <v>0</v>
      </c>
      <c r="BG437" s="172">
        <v>44926</v>
      </c>
      <c r="BH437" s="172">
        <v>44926</v>
      </c>
      <c r="BI437" s="174">
        <f t="shared" ca="1" si="40"/>
        <v>-1203</v>
      </c>
      <c r="BJ437" s="3" t="s">
        <v>281</v>
      </c>
      <c r="BK437" s="172" t="s">
        <v>105</v>
      </c>
      <c r="BL437" s="3" t="s">
        <v>282</v>
      </c>
      <c r="BM437" s="3" t="s">
        <v>92</v>
      </c>
      <c r="BN437" s="3" t="s">
        <v>4121</v>
      </c>
      <c r="BO437" s="3" t="s">
        <v>339</v>
      </c>
      <c r="BP437" s="3" t="s">
        <v>4122</v>
      </c>
      <c r="BQ437" s="172" t="s">
        <v>4123</v>
      </c>
      <c r="BR437" s="3" t="s">
        <v>4124</v>
      </c>
      <c r="BS437" s="172" t="s">
        <v>4125</v>
      </c>
      <c r="BT437" s="151" t="s">
        <v>4126</v>
      </c>
      <c r="BU437" s="3" t="s">
        <v>4127</v>
      </c>
      <c r="BV437" s="3" t="s">
        <v>40</v>
      </c>
      <c r="BW437" s="3" t="s">
        <v>81</v>
      </c>
      <c r="BX437" s="3" t="s">
        <v>105</v>
      </c>
      <c r="BY437" s="3" t="s">
        <v>302</v>
      </c>
      <c r="BZ437" s="3" t="s">
        <v>105</v>
      </c>
      <c r="CA437" s="3" t="s">
        <v>288</v>
      </c>
      <c r="CB437" s="3" t="s">
        <v>289</v>
      </c>
      <c r="CC437" s="203" t="s">
        <v>4128</v>
      </c>
      <c r="CD437" s="1"/>
      <c r="CE437" s="1"/>
      <c r="CF437" s="171" t="s">
        <v>3960</v>
      </c>
      <c r="CG437" s="171" t="s">
        <v>1341</v>
      </c>
      <c r="CH437" s="171" t="s">
        <v>3961</v>
      </c>
      <c r="CI437" s="171" t="s">
        <v>3961</v>
      </c>
    </row>
    <row r="438" spans="1:87" ht="72" x14ac:dyDescent="0.25">
      <c r="A438" s="3" t="s">
        <v>4129</v>
      </c>
      <c r="B438" s="3">
        <v>478</v>
      </c>
      <c r="C438" s="175" t="str">
        <f t="shared" si="42"/>
        <v>JEP-776-2022</v>
      </c>
      <c r="D438" s="3" t="s">
        <v>4130</v>
      </c>
      <c r="E438" s="3" t="s">
        <v>578</v>
      </c>
      <c r="F438" s="172">
        <v>44869</v>
      </c>
      <c r="G438" s="3" t="s">
        <v>4131</v>
      </c>
      <c r="H438" s="3" t="s">
        <v>29</v>
      </c>
      <c r="I438" s="3" t="s">
        <v>27</v>
      </c>
      <c r="J438" s="165">
        <v>1098640184</v>
      </c>
      <c r="K438" s="3">
        <v>1</v>
      </c>
      <c r="L438" s="3" t="s">
        <v>9</v>
      </c>
      <c r="M438" s="3" t="s">
        <v>4132</v>
      </c>
      <c r="N438" s="3" t="s">
        <v>4133</v>
      </c>
      <c r="O438" s="171" t="s">
        <v>8</v>
      </c>
      <c r="P438" s="171" t="s">
        <v>277</v>
      </c>
      <c r="Q438" s="3" t="s">
        <v>167</v>
      </c>
      <c r="R438" s="171" t="s">
        <v>3952</v>
      </c>
      <c r="S438" s="171" t="s">
        <v>3952</v>
      </c>
      <c r="T438" s="171" t="s">
        <v>3953</v>
      </c>
      <c r="U438" s="171" t="s">
        <v>3954</v>
      </c>
      <c r="V438" s="171" t="s">
        <v>105</v>
      </c>
      <c r="W438" s="171" t="s">
        <v>105</v>
      </c>
      <c r="X438" s="171" t="s">
        <v>105</v>
      </c>
      <c r="Y438" s="171" t="s">
        <v>280</v>
      </c>
      <c r="Z438" s="115">
        <v>28681260</v>
      </c>
      <c r="AA438" s="171" t="s">
        <v>105</v>
      </c>
      <c r="AB438" s="171" t="s">
        <v>105</v>
      </c>
      <c r="AC438" s="153">
        <v>4626010</v>
      </c>
      <c r="AD438" s="153">
        <v>4857310</v>
      </c>
      <c r="AE438" s="175">
        <v>106722</v>
      </c>
      <c r="AF438" s="175">
        <v>535522</v>
      </c>
      <c r="AG438" s="175">
        <v>2018011001068</v>
      </c>
      <c r="AH438" s="172">
        <v>44875</v>
      </c>
      <c r="AI438" s="172">
        <v>44881</v>
      </c>
      <c r="AJ438" s="3" t="s">
        <v>105</v>
      </c>
      <c r="AK438" s="3" t="s">
        <v>105</v>
      </c>
      <c r="AL438" s="3" t="s">
        <v>105</v>
      </c>
      <c r="AM438" s="172" t="s">
        <v>105</v>
      </c>
      <c r="AN438" s="171">
        <v>0</v>
      </c>
      <c r="AO438" s="3" t="s">
        <v>105</v>
      </c>
      <c r="AP438" s="3">
        <v>0</v>
      </c>
      <c r="AQ438" s="3" t="s">
        <v>105</v>
      </c>
      <c r="AR438" s="154">
        <v>0</v>
      </c>
      <c r="AS438" s="172" t="s">
        <v>105</v>
      </c>
      <c r="AT438" s="154">
        <v>0</v>
      </c>
      <c r="AU438" s="3" t="s">
        <v>105</v>
      </c>
      <c r="AV438" s="154">
        <v>0</v>
      </c>
      <c r="AW438" s="3" t="s">
        <v>105</v>
      </c>
      <c r="AX438" s="3">
        <v>0</v>
      </c>
      <c r="AY438" s="172" t="s">
        <v>105</v>
      </c>
      <c r="AZ438" s="3">
        <f t="shared" si="38"/>
        <v>0</v>
      </c>
      <c r="BA438" s="159">
        <f t="shared" si="39"/>
        <v>28681260</v>
      </c>
      <c r="BB438" s="171">
        <f>BC438+BD438+BE438+BF438</f>
        <v>19429240</v>
      </c>
      <c r="BC438" s="171">
        <v>19429240</v>
      </c>
      <c r="BD438" s="171">
        <v>0</v>
      </c>
      <c r="BE438" s="171">
        <v>0</v>
      </c>
      <c r="BF438" s="171">
        <v>0</v>
      </c>
      <c r="BG438" s="172">
        <v>45046</v>
      </c>
      <c r="BH438" s="172">
        <v>45046</v>
      </c>
      <c r="BI438" s="174">
        <f t="shared" ca="1" si="40"/>
        <v>-1083</v>
      </c>
      <c r="BJ438" s="3" t="s">
        <v>414</v>
      </c>
      <c r="BK438" s="172" t="s">
        <v>105</v>
      </c>
      <c r="BL438" s="3" t="s">
        <v>282</v>
      </c>
      <c r="BM438" s="3" t="s">
        <v>92</v>
      </c>
      <c r="BN438" s="3" t="s">
        <v>4134</v>
      </c>
      <c r="BO438" s="3">
        <v>0</v>
      </c>
      <c r="BP438" s="3" t="s">
        <v>416</v>
      </c>
      <c r="BQ438" s="172">
        <v>44889</v>
      </c>
      <c r="BR438" s="3" t="s">
        <v>3968</v>
      </c>
      <c r="BS438" s="3">
        <v>2022</v>
      </c>
      <c r="BT438" s="3" t="s">
        <v>286</v>
      </c>
      <c r="BU438" s="3" t="s">
        <v>86</v>
      </c>
      <c r="BV438" s="3" t="s">
        <v>40</v>
      </c>
      <c r="BW438" s="3" t="s">
        <v>93</v>
      </c>
      <c r="BX438" s="3" t="s">
        <v>105</v>
      </c>
      <c r="BY438" s="3" t="s">
        <v>671</v>
      </c>
      <c r="BZ438" s="3" t="s">
        <v>105</v>
      </c>
      <c r="CA438" s="3" t="s">
        <v>288</v>
      </c>
      <c r="CB438" s="151" t="s">
        <v>4135</v>
      </c>
      <c r="CC438" s="151" t="s">
        <v>4136</v>
      </c>
      <c r="CD438" s="1"/>
      <c r="CE438" s="1"/>
      <c r="CF438" s="171" t="s">
        <v>3960</v>
      </c>
      <c r="CG438" s="171" t="s">
        <v>1341</v>
      </c>
      <c r="CH438" s="171" t="s">
        <v>3961</v>
      </c>
      <c r="CI438" s="171" t="s">
        <v>3961</v>
      </c>
    </row>
    <row r="439" spans="1:87" ht="72" hidden="1" x14ac:dyDescent="0.25">
      <c r="A439" s="3" t="s">
        <v>4137</v>
      </c>
      <c r="B439" s="175">
        <v>479</v>
      </c>
      <c r="C439" s="170" t="str">
        <f t="shared" si="42"/>
        <v>JEP-326-2022</v>
      </c>
      <c r="D439" s="3" t="s">
        <v>4138</v>
      </c>
      <c r="E439" s="3" t="s">
        <v>578</v>
      </c>
      <c r="F439" s="172">
        <v>44580</v>
      </c>
      <c r="G439" s="3" t="s">
        <v>4139</v>
      </c>
      <c r="H439" s="3" t="s">
        <v>29</v>
      </c>
      <c r="I439" s="3" t="s">
        <v>27</v>
      </c>
      <c r="J439" s="165" t="s">
        <v>4140</v>
      </c>
      <c r="K439" s="3">
        <v>6</v>
      </c>
      <c r="L439" s="3" t="s">
        <v>9</v>
      </c>
      <c r="M439" s="3" t="s">
        <v>105</v>
      </c>
      <c r="N439" s="3" t="s">
        <v>4141</v>
      </c>
      <c r="O439" s="171" t="s">
        <v>12</v>
      </c>
      <c r="P439" s="3" t="s">
        <v>277</v>
      </c>
      <c r="Q439" s="3" t="s">
        <v>167</v>
      </c>
      <c r="R439" s="171" t="s">
        <v>3952</v>
      </c>
      <c r="S439" s="171" t="s">
        <v>3952</v>
      </c>
      <c r="T439" s="171" t="s">
        <v>3953</v>
      </c>
      <c r="U439" s="171" t="s">
        <v>3954</v>
      </c>
      <c r="V439" s="171" t="s">
        <v>105</v>
      </c>
      <c r="W439" s="171" t="s">
        <v>105</v>
      </c>
      <c r="X439" s="171" t="s">
        <v>105</v>
      </c>
      <c r="Y439" s="171" t="s">
        <v>280</v>
      </c>
      <c r="Z439" s="115">
        <v>52736510</v>
      </c>
      <c r="AA439" s="171" t="s">
        <v>105</v>
      </c>
      <c r="AB439" s="171" t="s">
        <v>105</v>
      </c>
      <c r="AC439" s="153" t="s">
        <v>2792</v>
      </c>
      <c r="AD439" s="153" t="s">
        <v>105</v>
      </c>
      <c r="AE439" s="175">
        <v>55522</v>
      </c>
      <c r="AF439" s="175">
        <v>65022</v>
      </c>
      <c r="AG439" s="175" t="s">
        <v>4037</v>
      </c>
      <c r="AH439" s="172">
        <v>44587</v>
      </c>
      <c r="AI439" s="172">
        <v>44592</v>
      </c>
      <c r="AJ439" s="3" t="s">
        <v>4142</v>
      </c>
      <c r="AK439" s="173">
        <v>1093749264</v>
      </c>
      <c r="AL439" s="3">
        <v>2</v>
      </c>
      <c r="AM439" s="172">
        <v>44896</v>
      </c>
      <c r="AN439" s="154">
        <v>0</v>
      </c>
      <c r="AO439" s="3" t="s">
        <v>105</v>
      </c>
      <c r="AP439" s="154">
        <v>0</v>
      </c>
      <c r="AQ439" s="172" t="s">
        <v>105</v>
      </c>
      <c r="AR439" s="154">
        <v>0</v>
      </c>
      <c r="AS439" s="172" t="s">
        <v>105</v>
      </c>
      <c r="AT439" s="154">
        <v>0</v>
      </c>
      <c r="AU439" s="3" t="s">
        <v>105</v>
      </c>
      <c r="AV439" s="154">
        <v>0</v>
      </c>
      <c r="AW439" s="3" t="s">
        <v>105</v>
      </c>
      <c r="AX439" s="3">
        <v>0</v>
      </c>
      <c r="AY439" s="172" t="s">
        <v>105</v>
      </c>
      <c r="AZ439" s="3">
        <f t="shared" si="38"/>
        <v>0</v>
      </c>
      <c r="BA439" s="159">
        <f t="shared" si="39"/>
        <v>52736510</v>
      </c>
      <c r="BB439" s="171">
        <f>BC439+BD439+BE439+BF439</f>
        <v>0</v>
      </c>
      <c r="BC439" s="171">
        <v>0</v>
      </c>
      <c r="BD439" s="171">
        <v>0</v>
      </c>
      <c r="BE439" s="171">
        <v>0</v>
      </c>
      <c r="BF439" s="171">
        <v>0</v>
      </c>
      <c r="BG439" s="172">
        <v>44926</v>
      </c>
      <c r="BH439" s="172">
        <v>44926</v>
      </c>
      <c r="BI439" s="174">
        <f t="shared" ca="1" si="40"/>
        <v>-1203</v>
      </c>
      <c r="BJ439" s="3" t="s">
        <v>281</v>
      </c>
      <c r="BK439" s="172" t="s">
        <v>105</v>
      </c>
      <c r="BL439" s="3" t="s">
        <v>282</v>
      </c>
      <c r="BM439" s="3" t="s">
        <v>92</v>
      </c>
      <c r="BN439" s="3" t="s">
        <v>4143</v>
      </c>
      <c r="BO439" s="3" t="s">
        <v>339</v>
      </c>
      <c r="BP439" s="3" t="s">
        <v>340</v>
      </c>
      <c r="BQ439" s="172" t="s">
        <v>4144</v>
      </c>
      <c r="BR439" s="3" t="s">
        <v>4145</v>
      </c>
      <c r="BS439" s="3" t="s">
        <v>4146</v>
      </c>
      <c r="BT439" s="3" t="s">
        <v>286</v>
      </c>
      <c r="BU439" s="3" t="s">
        <v>4147</v>
      </c>
      <c r="BV439" s="3" t="s">
        <v>40</v>
      </c>
      <c r="BW439" s="3" t="s">
        <v>69</v>
      </c>
      <c r="BX439" s="3" t="s">
        <v>105</v>
      </c>
      <c r="BY439" s="3" t="s">
        <v>920</v>
      </c>
      <c r="BZ439" s="3" t="s">
        <v>105</v>
      </c>
      <c r="CA439" s="3" t="s">
        <v>288</v>
      </c>
      <c r="CB439" s="3" t="s">
        <v>289</v>
      </c>
      <c r="CC439" s="151" t="s">
        <v>4148</v>
      </c>
      <c r="CD439" s="1"/>
      <c r="CE439" s="1"/>
      <c r="CF439" s="171" t="s">
        <v>3960</v>
      </c>
      <c r="CG439" s="171" t="s">
        <v>1341</v>
      </c>
      <c r="CH439" s="171" t="s">
        <v>3961</v>
      </c>
      <c r="CI439" s="171" t="s">
        <v>3961</v>
      </c>
    </row>
    <row r="440" spans="1:87" ht="72" x14ac:dyDescent="0.25">
      <c r="A440" s="3" t="s">
        <v>4149</v>
      </c>
      <c r="B440" s="175">
        <v>480</v>
      </c>
      <c r="C440" s="175" t="str">
        <f t="shared" si="42"/>
        <v>JEP-792-2022</v>
      </c>
      <c r="D440" s="3" t="s">
        <v>4150</v>
      </c>
      <c r="E440" s="3" t="s">
        <v>559</v>
      </c>
      <c r="F440" s="172">
        <v>44880</v>
      </c>
      <c r="G440" s="3" t="s">
        <v>4151</v>
      </c>
      <c r="H440" s="3" t="s">
        <v>29</v>
      </c>
      <c r="I440" s="3" t="s">
        <v>27</v>
      </c>
      <c r="J440" s="165">
        <v>91527424</v>
      </c>
      <c r="K440" s="3">
        <v>3</v>
      </c>
      <c r="L440" s="3" t="s">
        <v>9</v>
      </c>
      <c r="M440" s="3" t="s">
        <v>4152</v>
      </c>
      <c r="N440" s="3" t="s">
        <v>4153</v>
      </c>
      <c r="O440" s="171" t="s">
        <v>12</v>
      </c>
      <c r="P440" s="3" t="s">
        <v>277</v>
      </c>
      <c r="Q440" s="3" t="s">
        <v>167</v>
      </c>
      <c r="R440" s="171" t="s">
        <v>3952</v>
      </c>
      <c r="S440" s="171" t="s">
        <v>3952</v>
      </c>
      <c r="T440" s="171" t="s">
        <v>3953</v>
      </c>
      <c r="U440" s="171" t="s">
        <v>3954</v>
      </c>
      <c r="V440" s="171" t="s">
        <v>105</v>
      </c>
      <c r="W440" s="171" t="s">
        <v>105</v>
      </c>
      <c r="X440" s="171" t="s">
        <v>105</v>
      </c>
      <c r="Y440" s="171" t="s">
        <v>280</v>
      </c>
      <c r="Z440" s="115">
        <v>28681260</v>
      </c>
      <c r="AA440" s="171" t="s">
        <v>105</v>
      </c>
      <c r="AB440" s="171" t="s">
        <v>105</v>
      </c>
      <c r="AC440" s="153">
        <v>4626010</v>
      </c>
      <c r="AD440" s="153">
        <v>4857310</v>
      </c>
      <c r="AE440" s="175">
        <v>106422</v>
      </c>
      <c r="AF440" s="175">
        <v>514022</v>
      </c>
      <c r="AG440" s="175">
        <v>2018011001068</v>
      </c>
      <c r="AH440" s="172">
        <v>44883</v>
      </c>
      <c r="AI440" s="172">
        <v>44887</v>
      </c>
      <c r="AJ440" s="3" t="s">
        <v>105</v>
      </c>
      <c r="AK440" s="3" t="s">
        <v>105</v>
      </c>
      <c r="AL440" s="3" t="s">
        <v>105</v>
      </c>
      <c r="AM440" s="172" t="s">
        <v>105</v>
      </c>
      <c r="AN440" s="171">
        <v>0</v>
      </c>
      <c r="AO440" s="3" t="s">
        <v>105</v>
      </c>
      <c r="AP440" s="3">
        <v>0</v>
      </c>
      <c r="AQ440" s="3" t="s">
        <v>105</v>
      </c>
      <c r="AR440" s="154">
        <v>0</v>
      </c>
      <c r="AS440" s="172" t="s">
        <v>105</v>
      </c>
      <c r="AT440" s="154">
        <v>0</v>
      </c>
      <c r="AU440" s="3" t="s">
        <v>105</v>
      </c>
      <c r="AV440" s="154">
        <v>0</v>
      </c>
      <c r="AW440" s="3" t="s">
        <v>105</v>
      </c>
      <c r="AX440" s="3">
        <v>0</v>
      </c>
      <c r="AY440" s="172" t="s">
        <v>105</v>
      </c>
      <c r="AZ440" s="3">
        <f t="shared" si="38"/>
        <v>-116</v>
      </c>
      <c r="BA440" s="159">
        <f t="shared" si="39"/>
        <v>28681260</v>
      </c>
      <c r="BB440" s="171">
        <f>BC440+BD440+BE440+BF440</f>
        <v>9252020</v>
      </c>
      <c r="BC440" s="171">
        <v>9252020</v>
      </c>
      <c r="BD440" s="171">
        <v>0</v>
      </c>
      <c r="BE440" s="171">
        <v>0</v>
      </c>
      <c r="BF440" s="171">
        <v>0</v>
      </c>
      <c r="BG440" s="172">
        <v>45046</v>
      </c>
      <c r="BH440" s="172">
        <v>44930</v>
      </c>
      <c r="BI440" s="174">
        <f t="shared" ca="1" si="40"/>
        <v>-1199</v>
      </c>
      <c r="BJ440" s="3" t="s">
        <v>414</v>
      </c>
      <c r="BK440" s="172">
        <v>44930</v>
      </c>
      <c r="BL440" s="3" t="s">
        <v>282</v>
      </c>
      <c r="BM440" s="3" t="s">
        <v>92</v>
      </c>
      <c r="BN440" s="3" t="s">
        <v>4154</v>
      </c>
      <c r="BO440" s="3">
        <v>1</v>
      </c>
      <c r="BP440" s="3" t="s">
        <v>593</v>
      </c>
      <c r="BQ440" s="172">
        <v>44888</v>
      </c>
      <c r="BR440" s="3" t="s">
        <v>3956</v>
      </c>
      <c r="BS440" s="3">
        <v>2022</v>
      </c>
      <c r="BT440" s="3" t="s">
        <v>286</v>
      </c>
      <c r="BU440" s="3" t="s">
        <v>4155</v>
      </c>
      <c r="BV440" s="3" t="s">
        <v>40</v>
      </c>
      <c r="BW440" s="3" t="s">
        <v>91</v>
      </c>
      <c r="BX440" s="3" t="s">
        <v>105</v>
      </c>
      <c r="BY440" s="3" t="s">
        <v>641</v>
      </c>
      <c r="BZ440" s="3" t="s">
        <v>105</v>
      </c>
      <c r="CA440" s="3" t="s">
        <v>288</v>
      </c>
      <c r="CB440" s="151" t="s">
        <v>4156</v>
      </c>
      <c r="CC440" s="179" t="s">
        <v>4157</v>
      </c>
      <c r="CD440" s="1"/>
      <c r="CE440" s="1"/>
      <c r="CF440" s="171" t="s">
        <v>3960</v>
      </c>
      <c r="CG440" s="171" t="s">
        <v>1341</v>
      </c>
      <c r="CH440" s="171" t="s">
        <v>3961</v>
      </c>
      <c r="CI440" s="171" t="s">
        <v>3961</v>
      </c>
    </row>
    <row r="441" spans="1:87" ht="72" hidden="1" x14ac:dyDescent="0.25">
      <c r="A441" s="3" t="s">
        <v>4158</v>
      </c>
      <c r="B441" s="175">
        <v>481</v>
      </c>
      <c r="C441" s="170" t="str">
        <f t="shared" si="42"/>
        <v>JEP-324-2022</v>
      </c>
      <c r="D441" s="3" t="s">
        <v>4159</v>
      </c>
      <c r="E441" s="3" t="s">
        <v>578</v>
      </c>
      <c r="F441" s="172">
        <v>44580</v>
      </c>
      <c r="G441" s="3" t="s">
        <v>4160</v>
      </c>
      <c r="H441" s="3" t="s">
        <v>29</v>
      </c>
      <c r="I441" s="3" t="s">
        <v>27</v>
      </c>
      <c r="J441" s="165">
        <v>1032458271</v>
      </c>
      <c r="K441" s="3">
        <v>3</v>
      </c>
      <c r="L441" s="3" t="s">
        <v>9</v>
      </c>
      <c r="M441" s="3" t="s">
        <v>105</v>
      </c>
      <c r="N441" s="3" t="s">
        <v>4141</v>
      </c>
      <c r="O441" s="171" t="s">
        <v>12</v>
      </c>
      <c r="P441" s="3" t="s">
        <v>277</v>
      </c>
      <c r="Q441" s="3" t="s">
        <v>167</v>
      </c>
      <c r="R441" s="171" t="s">
        <v>3952</v>
      </c>
      <c r="S441" s="171" t="s">
        <v>3952</v>
      </c>
      <c r="T441" s="171" t="s">
        <v>3953</v>
      </c>
      <c r="U441" s="171" t="s">
        <v>3954</v>
      </c>
      <c r="V441" s="171" t="s">
        <v>105</v>
      </c>
      <c r="W441" s="171" t="s">
        <v>105</v>
      </c>
      <c r="X441" s="171" t="s">
        <v>105</v>
      </c>
      <c r="Y441" s="171" t="s">
        <v>280</v>
      </c>
      <c r="Z441" s="115">
        <v>52736510</v>
      </c>
      <c r="AA441" s="171" t="s">
        <v>105</v>
      </c>
      <c r="AB441" s="171" t="s">
        <v>105</v>
      </c>
      <c r="AC441" s="153" t="s">
        <v>2792</v>
      </c>
      <c r="AD441" s="153" t="s">
        <v>105</v>
      </c>
      <c r="AE441" s="175">
        <v>33722</v>
      </c>
      <c r="AF441" s="175">
        <v>64822</v>
      </c>
      <c r="AG441" s="175">
        <v>2018011001068</v>
      </c>
      <c r="AH441" s="172">
        <v>44587</v>
      </c>
      <c r="AI441" s="172">
        <v>44592</v>
      </c>
      <c r="AJ441" s="3" t="s">
        <v>105</v>
      </c>
      <c r="AK441" s="173" t="s">
        <v>105</v>
      </c>
      <c r="AL441" s="3" t="s">
        <v>105</v>
      </c>
      <c r="AM441" s="172" t="s">
        <v>105</v>
      </c>
      <c r="AN441" s="154">
        <v>0</v>
      </c>
      <c r="AO441" s="3" t="s">
        <v>105</v>
      </c>
      <c r="AP441" s="154">
        <v>0</v>
      </c>
      <c r="AQ441" s="172" t="s">
        <v>105</v>
      </c>
      <c r="AR441" s="154">
        <v>0</v>
      </c>
      <c r="AS441" s="172" t="s">
        <v>105</v>
      </c>
      <c r="AT441" s="154">
        <v>0</v>
      </c>
      <c r="AU441" s="3" t="s">
        <v>105</v>
      </c>
      <c r="AV441" s="154">
        <v>0</v>
      </c>
      <c r="AW441" s="3" t="s">
        <v>105</v>
      </c>
      <c r="AX441" s="3">
        <v>0</v>
      </c>
      <c r="AY441" s="172" t="s">
        <v>105</v>
      </c>
      <c r="AZ441" s="3">
        <f t="shared" si="38"/>
        <v>0</v>
      </c>
      <c r="BA441" s="159">
        <f t="shared" si="39"/>
        <v>52736510</v>
      </c>
      <c r="BB441" s="171">
        <f t="shared" ref="BB441:BB447" si="46">BC441+BD441+BE441+BF441</f>
        <v>0</v>
      </c>
      <c r="BC441" s="171">
        <v>0</v>
      </c>
      <c r="BD441" s="171">
        <v>0</v>
      </c>
      <c r="BE441" s="171">
        <v>0</v>
      </c>
      <c r="BF441" s="171">
        <v>0</v>
      </c>
      <c r="BG441" s="172">
        <v>44926</v>
      </c>
      <c r="BH441" s="172">
        <v>44926</v>
      </c>
      <c r="BI441" s="174">
        <f t="shared" ca="1" si="40"/>
        <v>-1203</v>
      </c>
      <c r="BJ441" s="3" t="s">
        <v>281</v>
      </c>
      <c r="BK441" s="172" t="s">
        <v>105</v>
      </c>
      <c r="BL441" s="3" t="s">
        <v>282</v>
      </c>
      <c r="BM441" s="3" t="s">
        <v>92</v>
      </c>
      <c r="BN441" s="3" t="s">
        <v>4161</v>
      </c>
      <c r="BO441" s="3">
        <v>0</v>
      </c>
      <c r="BP441" s="3" t="s">
        <v>284</v>
      </c>
      <c r="BQ441" s="172">
        <v>44588</v>
      </c>
      <c r="BR441" s="3" t="s">
        <v>468</v>
      </c>
      <c r="BS441" s="3">
        <v>2022</v>
      </c>
      <c r="BT441" s="3" t="s">
        <v>286</v>
      </c>
      <c r="BU441" s="3" t="s">
        <v>86</v>
      </c>
      <c r="BV441" s="3" t="s">
        <v>40</v>
      </c>
      <c r="BW441" s="3" t="s">
        <v>93</v>
      </c>
      <c r="BX441" s="3" t="s">
        <v>105</v>
      </c>
      <c r="BY441" s="3" t="s">
        <v>418</v>
      </c>
      <c r="BZ441" s="3" t="s">
        <v>105</v>
      </c>
      <c r="CA441" s="3" t="s">
        <v>288</v>
      </c>
      <c r="CB441" s="3" t="s">
        <v>289</v>
      </c>
      <c r="CC441" s="151" t="s">
        <v>4162</v>
      </c>
      <c r="CD441" s="1"/>
      <c r="CE441" s="1"/>
      <c r="CF441" s="171" t="s">
        <v>3960</v>
      </c>
      <c r="CG441" s="171" t="s">
        <v>1341</v>
      </c>
      <c r="CH441" s="171" t="s">
        <v>3961</v>
      </c>
      <c r="CI441" s="171" t="s">
        <v>3961</v>
      </c>
    </row>
    <row r="442" spans="1:87" ht="72" x14ac:dyDescent="0.25">
      <c r="A442" s="3" t="s">
        <v>4163</v>
      </c>
      <c r="B442" s="175">
        <v>482</v>
      </c>
      <c r="C442" s="175" t="str">
        <f t="shared" si="42"/>
        <v>JEP-777-2022</v>
      </c>
      <c r="D442" s="3" t="s">
        <v>4164</v>
      </c>
      <c r="E442" s="3" t="s">
        <v>472</v>
      </c>
      <c r="F442" s="172">
        <v>44873</v>
      </c>
      <c r="G442" s="3" t="s">
        <v>4165</v>
      </c>
      <c r="H442" s="3" t="s">
        <v>29</v>
      </c>
      <c r="I442" s="3" t="s">
        <v>27</v>
      </c>
      <c r="J442" s="165">
        <v>1032492114</v>
      </c>
      <c r="K442" s="3">
        <v>9</v>
      </c>
      <c r="L442" s="3" t="s">
        <v>9</v>
      </c>
      <c r="M442" s="3" t="s">
        <v>474</v>
      </c>
      <c r="N442" s="3" t="s">
        <v>4166</v>
      </c>
      <c r="O442" s="171" t="s">
        <v>8</v>
      </c>
      <c r="P442" s="171" t="s">
        <v>277</v>
      </c>
      <c r="Q442" s="3" t="s">
        <v>167</v>
      </c>
      <c r="R442" s="171" t="s">
        <v>3952</v>
      </c>
      <c r="S442" s="171" t="s">
        <v>3952</v>
      </c>
      <c r="T442" s="171" t="s">
        <v>3953</v>
      </c>
      <c r="U442" s="171" t="s">
        <v>3954</v>
      </c>
      <c r="V442" s="171" t="s">
        <v>105</v>
      </c>
      <c r="W442" s="171" t="s">
        <v>105</v>
      </c>
      <c r="X442" s="171" t="s">
        <v>105</v>
      </c>
      <c r="Y442" s="171" t="s">
        <v>280</v>
      </c>
      <c r="Z442" s="115">
        <v>6505326</v>
      </c>
      <c r="AA442" s="171" t="s">
        <v>105</v>
      </c>
      <c r="AB442" s="171" t="s">
        <v>105</v>
      </c>
      <c r="AC442" s="153">
        <v>3252663</v>
      </c>
      <c r="AD442" s="153" t="s">
        <v>105</v>
      </c>
      <c r="AE442" s="175">
        <v>126122</v>
      </c>
      <c r="AF442" s="175">
        <v>498922</v>
      </c>
      <c r="AG442" s="175" t="s">
        <v>3980</v>
      </c>
      <c r="AH442" s="172">
        <v>44876</v>
      </c>
      <c r="AI442" s="172">
        <v>44881</v>
      </c>
      <c r="AJ442" s="3" t="s">
        <v>105</v>
      </c>
      <c r="AK442" s="3" t="s">
        <v>105</v>
      </c>
      <c r="AL442" s="3" t="s">
        <v>105</v>
      </c>
      <c r="AM442" s="172" t="s">
        <v>105</v>
      </c>
      <c r="AN442" s="171">
        <v>0</v>
      </c>
      <c r="AO442" s="3" t="s">
        <v>105</v>
      </c>
      <c r="AP442" s="3">
        <v>0</v>
      </c>
      <c r="AQ442" s="3" t="s">
        <v>105</v>
      </c>
      <c r="AR442" s="154">
        <v>0</v>
      </c>
      <c r="AS442" s="172" t="s">
        <v>105</v>
      </c>
      <c r="AT442" s="154">
        <v>0</v>
      </c>
      <c r="AU442" s="3" t="s">
        <v>105</v>
      </c>
      <c r="AV442" s="154">
        <v>0</v>
      </c>
      <c r="AW442" s="3" t="s">
        <v>105</v>
      </c>
      <c r="AX442" s="3">
        <v>0</v>
      </c>
      <c r="AY442" s="172" t="s">
        <v>105</v>
      </c>
      <c r="AZ442" s="3">
        <f t="shared" si="38"/>
        <v>0</v>
      </c>
      <c r="BA442" s="159">
        <f t="shared" si="39"/>
        <v>6505326</v>
      </c>
      <c r="BB442" s="171">
        <f t="shared" si="46"/>
        <v>0</v>
      </c>
      <c r="BC442" s="171">
        <v>0</v>
      </c>
      <c r="BD442" s="171">
        <v>0</v>
      </c>
      <c r="BE442" s="171">
        <v>0</v>
      </c>
      <c r="BF442" s="171">
        <v>0</v>
      </c>
      <c r="BG442" s="172">
        <v>44926</v>
      </c>
      <c r="BH442" s="172">
        <v>44926</v>
      </c>
      <c r="BI442" s="174">
        <f t="shared" ca="1" si="40"/>
        <v>-1203</v>
      </c>
      <c r="BJ442" s="3" t="s">
        <v>414</v>
      </c>
      <c r="BK442" s="172" t="s">
        <v>105</v>
      </c>
      <c r="BL442" s="3" t="s">
        <v>282</v>
      </c>
      <c r="BM442" s="3" t="s">
        <v>92</v>
      </c>
      <c r="BN442" s="3" t="s">
        <v>4167</v>
      </c>
      <c r="BO442" s="3">
        <v>0</v>
      </c>
      <c r="BP442" s="3" t="s">
        <v>4168</v>
      </c>
      <c r="BQ442" s="172">
        <v>44876</v>
      </c>
      <c r="BR442" s="3" t="s">
        <v>4169</v>
      </c>
      <c r="BS442" s="3">
        <v>2022</v>
      </c>
      <c r="BT442" s="3" t="s">
        <v>286</v>
      </c>
      <c r="BU442" s="3" t="s">
        <v>86</v>
      </c>
      <c r="BV442" s="3" t="s">
        <v>40</v>
      </c>
      <c r="BW442" s="3" t="s">
        <v>93</v>
      </c>
      <c r="BX442" s="3" t="s">
        <v>105</v>
      </c>
      <c r="BY442" s="3" t="s">
        <v>961</v>
      </c>
      <c r="BZ442" s="3" t="s">
        <v>828</v>
      </c>
      <c r="CA442" s="3" t="s">
        <v>303</v>
      </c>
      <c r="CB442" s="151" t="s">
        <v>4170</v>
      </c>
      <c r="CC442" s="151" t="s">
        <v>4171</v>
      </c>
      <c r="CD442" s="1"/>
      <c r="CE442" s="1"/>
      <c r="CF442" s="171" t="s">
        <v>3960</v>
      </c>
      <c r="CG442" s="171" t="s">
        <v>1341</v>
      </c>
      <c r="CH442" s="171" t="s">
        <v>3961</v>
      </c>
      <c r="CI442" s="171" t="s">
        <v>3961</v>
      </c>
    </row>
    <row r="443" spans="1:87" ht="72" hidden="1" x14ac:dyDescent="0.25">
      <c r="A443" s="3" t="s">
        <v>4172</v>
      </c>
      <c r="B443" s="175">
        <v>483</v>
      </c>
      <c r="C443" s="170" t="str">
        <f t="shared" si="42"/>
        <v>JEP-329-2022</v>
      </c>
      <c r="D443" s="3" t="s">
        <v>4173</v>
      </c>
      <c r="E443" s="3" t="s">
        <v>599</v>
      </c>
      <c r="F443" s="172">
        <v>44581</v>
      </c>
      <c r="G443" s="3" t="s">
        <v>4174</v>
      </c>
      <c r="H443" s="3" t="s">
        <v>29</v>
      </c>
      <c r="I443" s="3" t="s">
        <v>27</v>
      </c>
      <c r="J443" s="165">
        <v>1018511123</v>
      </c>
      <c r="K443" s="3">
        <v>7</v>
      </c>
      <c r="L443" s="3" t="s">
        <v>9</v>
      </c>
      <c r="M443" s="3" t="s">
        <v>105</v>
      </c>
      <c r="N443" s="3" t="s">
        <v>4175</v>
      </c>
      <c r="O443" s="171" t="s">
        <v>12</v>
      </c>
      <c r="P443" s="3" t="s">
        <v>277</v>
      </c>
      <c r="Q443" s="3" t="s">
        <v>167</v>
      </c>
      <c r="R443" s="171" t="s">
        <v>3952</v>
      </c>
      <c r="S443" s="171" t="s">
        <v>3952</v>
      </c>
      <c r="T443" s="171" t="s">
        <v>3953</v>
      </c>
      <c r="U443" s="171" t="s">
        <v>3954</v>
      </c>
      <c r="V443" s="171" t="s">
        <v>105</v>
      </c>
      <c r="W443" s="171" t="s">
        <v>105</v>
      </c>
      <c r="X443" s="171" t="s">
        <v>105</v>
      </c>
      <c r="Y443" s="171" t="s">
        <v>280</v>
      </c>
      <c r="Z443" s="115">
        <v>37080357</v>
      </c>
      <c r="AA443" s="171" t="s">
        <v>105</v>
      </c>
      <c r="AB443" s="171" t="s">
        <v>105</v>
      </c>
      <c r="AC443" s="153">
        <v>3252663</v>
      </c>
      <c r="AD443" s="153" t="s">
        <v>105</v>
      </c>
      <c r="AE443" s="175">
        <v>56422</v>
      </c>
      <c r="AF443" s="175" t="s">
        <v>4176</v>
      </c>
      <c r="AG443" s="175">
        <v>2018011001068</v>
      </c>
      <c r="AH443" s="172">
        <v>44586</v>
      </c>
      <c r="AI443" s="172">
        <v>44592</v>
      </c>
      <c r="AJ443" s="3" t="s">
        <v>105</v>
      </c>
      <c r="AK443" s="173" t="s">
        <v>105</v>
      </c>
      <c r="AL443" s="3" t="s">
        <v>105</v>
      </c>
      <c r="AM443" s="172" t="s">
        <v>105</v>
      </c>
      <c r="AN443" s="154">
        <v>0</v>
      </c>
      <c r="AO443" s="3" t="s">
        <v>105</v>
      </c>
      <c r="AP443" s="154">
        <v>0</v>
      </c>
      <c r="AQ443" s="172" t="s">
        <v>105</v>
      </c>
      <c r="AR443" s="154">
        <v>0</v>
      </c>
      <c r="AS443" s="172" t="s">
        <v>105</v>
      </c>
      <c r="AT443" s="154">
        <v>0</v>
      </c>
      <c r="AU443" s="3" t="s">
        <v>105</v>
      </c>
      <c r="AV443" s="154">
        <v>0</v>
      </c>
      <c r="AW443" s="3" t="s">
        <v>105</v>
      </c>
      <c r="AX443" s="3">
        <v>0</v>
      </c>
      <c r="AY443" s="172" t="s">
        <v>105</v>
      </c>
      <c r="AZ443" s="3">
        <f t="shared" si="38"/>
        <v>0</v>
      </c>
      <c r="BA443" s="159">
        <f t="shared" si="39"/>
        <v>37080357</v>
      </c>
      <c r="BB443" s="171">
        <f t="shared" si="46"/>
        <v>0</v>
      </c>
      <c r="BC443" s="171">
        <v>0</v>
      </c>
      <c r="BD443" s="171">
        <v>0</v>
      </c>
      <c r="BE443" s="171">
        <v>0</v>
      </c>
      <c r="BF443" s="171">
        <v>0</v>
      </c>
      <c r="BG443" s="172">
        <v>44926</v>
      </c>
      <c r="BH443" s="172">
        <v>44926</v>
      </c>
      <c r="BI443" s="174">
        <f t="shared" ca="1" si="40"/>
        <v>-1203</v>
      </c>
      <c r="BJ443" s="3" t="s">
        <v>281</v>
      </c>
      <c r="BK443" s="172" t="s">
        <v>105</v>
      </c>
      <c r="BL443" s="3" t="s">
        <v>282</v>
      </c>
      <c r="BM443" s="3" t="s">
        <v>92</v>
      </c>
      <c r="BN443" s="3" t="s">
        <v>4177</v>
      </c>
      <c r="BO443" s="3">
        <v>0</v>
      </c>
      <c r="BP443" s="3" t="s">
        <v>284</v>
      </c>
      <c r="BQ443" s="172">
        <v>44587</v>
      </c>
      <c r="BR443" s="3" t="s">
        <v>322</v>
      </c>
      <c r="BS443" s="3">
        <v>2022</v>
      </c>
      <c r="BT443" s="3" t="s">
        <v>286</v>
      </c>
      <c r="BU443" s="3" t="s">
        <v>86</v>
      </c>
      <c r="BV443" s="3" t="s">
        <v>40</v>
      </c>
      <c r="BW443" s="3" t="s">
        <v>93</v>
      </c>
      <c r="BX443" s="3" t="s">
        <v>105</v>
      </c>
      <c r="BY443" s="3" t="s">
        <v>828</v>
      </c>
      <c r="BZ443" s="3" t="s">
        <v>105</v>
      </c>
      <c r="CA443" s="3" t="s">
        <v>303</v>
      </c>
      <c r="CB443" s="151" t="s">
        <v>4178</v>
      </c>
      <c r="CC443" s="151" t="s">
        <v>4179</v>
      </c>
      <c r="CD443" s="1"/>
      <c r="CE443" s="1"/>
      <c r="CF443" s="171" t="s">
        <v>3960</v>
      </c>
      <c r="CG443" s="171" t="s">
        <v>1341</v>
      </c>
      <c r="CH443" s="171" t="s">
        <v>3961</v>
      </c>
      <c r="CI443" s="171" t="s">
        <v>3961</v>
      </c>
    </row>
    <row r="444" spans="1:87" ht="198" x14ac:dyDescent="0.25">
      <c r="A444" s="3" t="s">
        <v>4180</v>
      </c>
      <c r="B444" s="175">
        <v>484</v>
      </c>
      <c r="C444" s="175" t="str">
        <f t="shared" si="42"/>
        <v>JEP-798-2022</v>
      </c>
      <c r="D444" s="3" t="s">
        <v>4181</v>
      </c>
      <c r="E444" s="3" t="s">
        <v>472</v>
      </c>
      <c r="F444" s="172">
        <v>44882</v>
      </c>
      <c r="G444" s="3" t="s">
        <v>4182</v>
      </c>
      <c r="H444" s="3" t="s">
        <v>29</v>
      </c>
      <c r="I444" s="3" t="s">
        <v>27</v>
      </c>
      <c r="J444" s="165">
        <v>1020812339</v>
      </c>
      <c r="K444" s="3">
        <v>1</v>
      </c>
      <c r="L444" s="3" t="s">
        <v>9</v>
      </c>
      <c r="M444" s="3" t="s">
        <v>474</v>
      </c>
      <c r="N444" s="3" t="s">
        <v>4183</v>
      </c>
      <c r="O444" s="171" t="s">
        <v>8</v>
      </c>
      <c r="P444" s="3" t="s">
        <v>277</v>
      </c>
      <c r="Q444" s="3" t="s">
        <v>167</v>
      </c>
      <c r="R444" s="171" t="s">
        <v>3952</v>
      </c>
      <c r="S444" s="171" t="s">
        <v>3952</v>
      </c>
      <c r="T444" s="171" t="s">
        <v>3953</v>
      </c>
      <c r="U444" s="171" t="s">
        <v>3954</v>
      </c>
      <c r="V444" s="171" t="s">
        <v>105</v>
      </c>
      <c r="W444" s="171" t="s">
        <v>105</v>
      </c>
      <c r="X444" s="171" t="s">
        <v>105</v>
      </c>
      <c r="Y444" s="171" t="s">
        <v>280</v>
      </c>
      <c r="Z444" s="115">
        <v>6505326</v>
      </c>
      <c r="AA444" s="171" t="s">
        <v>105</v>
      </c>
      <c r="AB444" s="171" t="s">
        <v>105</v>
      </c>
      <c r="AC444" s="153">
        <v>3252663</v>
      </c>
      <c r="AD444" s="153" t="s">
        <v>105</v>
      </c>
      <c r="AE444" s="175">
        <v>126222</v>
      </c>
      <c r="AF444" s="175">
        <v>535222</v>
      </c>
      <c r="AG444" s="175">
        <v>2018011001068</v>
      </c>
      <c r="AH444" s="172">
        <v>44889</v>
      </c>
      <c r="AI444" s="172">
        <v>44890</v>
      </c>
      <c r="AJ444" s="3" t="s">
        <v>105</v>
      </c>
      <c r="AK444" s="3" t="s">
        <v>105</v>
      </c>
      <c r="AL444" s="3" t="s">
        <v>105</v>
      </c>
      <c r="AM444" s="172" t="s">
        <v>105</v>
      </c>
      <c r="AN444" s="171">
        <v>0</v>
      </c>
      <c r="AO444" s="3" t="s">
        <v>105</v>
      </c>
      <c r="AP444" s="3">
        <v>0</v>
      </c>
      <c r="AQ444" s="3" t="s">
        <v>105</v>
      </c>
      <c r="AR444" s="154">
        <v>0</v>
      </c>
      <c r="AS444" s="172" t="s">
        <v>105</v>
      </c>
      <c r="AT444" s="154">
        <v>0</v>
      </c>
      <c r="AU444" s="3" t="s">
        <v>105</v>
      </c>
      <c r="AV444" s="154">
        <v>0</v>
      </c>
      <c r="AW444" s="3" t="s">
        <v>105</v>
      </c>
      <c r="AX444" s="3">
        <v>0</v>
      </c>
      <c r="AY444" s="172" t="s">
        <v>105</v>
      </c>
      <c r="AZ444" s="3">
        <f t="shared" si="38"/>
        <v>0</v>
      </c>
      <c r="BA444" s="159">
        <f t="shared" si="39"/>
        <v>6505326</v>
      </c>
      <c r="BB444" s="171">
        <f t="shared" si="46"/>
        <v>0</v>
      </c>
      <c r="BC444" s="171">
        <v>0</v>
      </c>
      <c r="BD444" s="171">
        <v>0</v>
      </c>
      <c r="BE444" s="171">
        <v>0</v>
      </c>
      <c r="BF444" s="171">
        <v>0</v>
      </c>
      <c r="BG444" s="172">
        <v>44926</v>
      </c>
      <c r="BH444" s="172">
        <v>44926</v>
      </c>
      <c r="BI444" s="174">
        <f t="shared" ca="1" si="40"/>
        <v>-1203</v>
      </c>
      <c r="BJ444" s="3" t="s">
        <v>414</v>
      </c>
      <c r="BK444" s="172" t="s">
        <v>105</v>
      </c>
      <c r="BL444" s="3" t="s">
        <v>282</v>
      </c>
      <c r="BM444" s="3" t="s">
        <v>92</v>
      </c>
      <c r="BN444" s="3" t="s">
        <v>4184</v>
      </c>
      <c r="BO444" s="3">
        <v>0</v>
      </c>
      <c r="BP444" s="3" t="s">
        <v>416</v>
      </c>
      <c r="BQ444" s="172">
        <v>44889</v>
      </c>
      <c r="BR444" s="172">
        <v>44888</v>
      </c>
      <c r="BS444" s="3">
        <v>2022</v>
      </c>
      <c r="BT444" s="3" t="s">
        <v>286</v>
      </c>
      <c r="BU444" s="3" t="s">
        <v>86</v>
      </c>
      <c r="BV444" s="3" t="s">
        <v>40</v>
      </c>
      <c r="BW444" s="3" t="s">
        <v>93</v>
      </c>
      <c r="BX444" s="3" t="s">
        <v>105</v>
      </c>
      <c r="BY444" s="3" t="s">
        <v>961</v>
      </c>
      <c r="BZ444" s="3" t="s">
        <v>105</v>
      </c>
      <c r="CA444" s="3" t="s">
        <v>303</v>
      </c>
      <c r="CB444" s="151" t="s">
        <v>4185</v>
      </c>
      <c r="CC444" s="151" t="s">
        <v>4186</v>
      </c>
      <c r="CD444" s="1"/>
      <c r="CE444" s="1"/>
      <c r="CF444" s="171" t="s">
        <v>3960</v>
      </c>
      <c r="CG444" s="171" t="s">
        <v>1341</v>
      </c>
      <c r="CH444" s="171" t="s">
        <v>3961</v>
      </c>
      <c r="CI444" s="171" t="s">
        <v>3961</v>
      </c>
    </row>
    <row r="445" spans="1:87" ht="72" x14ac:dyDescent="0.25">
      <c r="A445" s="3" t="s">
        <v>4187</v>
      </c>
      <c r="B445" s="175">
        <v>485</v>
      </c>
      <c r="C445" s="175" t="str">
        <f t="shared" si="42"/>
        <v>JEP-781-2022</v>
      </c>
      <c r="D445" s="3" t="s">
        <v>4188</v>
      </c>
      <c r="E445" s="3" t="s">
        <v>472</v>
      </c>
      <c r="F445" s="172">
        <v>44874</v>
      </c>
      <c r="G445" s="3" t="s">
        <v>4189</v>
      </c>
      <c r="H445" s="3" t="s">
        <v>29</v>
      </c>
      <c r="I445" s="3" t="s">
        <v>27</v>
      </c>
      <c r="J445" s="165">
        <v>1010224260</v>
      </c>
      <c r="K445" s="3">
        <v>8</v>
      </c>
      <c r="L445" s="3" t="s">
        <v>9</v>
      </c>
      <c r="M445" s="3" t="s">
        <v>474</v>
      </c>
      <c r="N445" s="3" t="s">
        <v>4183</v>
      </c>
      <c r="O445" s="171" t="s">
        <v>14</v>
      </c>
      <c r="P445" s="171" t="s">
        <v>277</v>
      </c>
      <c r="Q445" s="3" t="s">
        <v>167</v>
      </c>
      <c r="R445" s="171" t="s">
        <v>3952</v>
      </c>
      <c r="S445" s="171" t="s">
        <v>3952</v>
      </c>
      <c r="T445" s="171" t="s">
        <v>3953</v>
      </c>
      <c r="U445" s="171" t="s">
        <v>3954</v>
      </c>
      <c r="V445" s="171" t="s">
        <v>105</v>
      </c>
      <c r="W445" s="171" t="s">
        <v>105</v>
      </c>
      <c r="X445" s="171" t="s">
        <v>105</v>
      </c>
      <c r="Y445" s="171" t="s">
        <v>280</v>
      </c>
      <c r="Z445" s="115">
        <v>6505326</v>
      </c>
      <c r="AA445" s="171" t="s">
        <v>105</v>
      </c>
      <c r="AB445" s="171" t="s">
        <v>105</v>
      </c>
      <c r="AC445" s="153">
        <v>3252663</v>
      </c>
      <c r="AD445" s="153" t="s">
        <v>105</v>
      </c>
      <c r="AE445" s="175">
        <v>126322</v>
      </c>
      <c r="AF445" s="175">
        <v>513822</v>
      </c>
      <c r="AG445" s="175" t="s">
        <v>3980</v>
      </c>
      <c r="AH445" s="172">
        <v>44882</v>
      </c>
      <c r="AI445" s="172">
        <v>44883</v>
      </c>
      <c r="AJ445" s="3" t="s">
        <v>105</v>
      </c>
      <c r="AK445" s="3" t="s">
        <v>105</v>
      </c>
      <c r="AL445" s="3" t="s">
        <v>105</v>
      </c>
      <c r="AM445" s="172" t="s">
        <v>105</v>
      </c>
      <c r="AN445" s="171">
        <v>0</v>
      </c>
      <c r="AO445" s="3" t="s">
        <v>105</v>
      </c>
      <c r="AP445" s="3">
        <v>0</v>
      </c>
      <c r="AQ445" s="3" t="s">
        <v>105</v>
      </c>
      <c r="AR445" s="154">
        <v>0</v>
      </c>
      <c r="AS445" s="172" t="s">
        <v>105</v>
      </c>
      <c r="AT445" s="154">
        <v>0</v>
      </c>
      <c r="AU445" s="3" t="s">
        <v>105</v>
      </c>
      <c r="AV445" s="154">
        <v>0</v>
      </c>
      <c r="AW445" s="3" t="s">
        <v>105</v>
      </c>
      <c r="AX445" s="3">
        <v>0</v>
      </c>
      <c r="AY445" s="172" t="s">
        <v>105</v>
      </c>
      <c r="AZ445" s="3">
        <f t="shared" si="38"/>
        <v>0</v>
      </c>
      <c r="BA445" s="159">
        <f t="shared" si="39"/>
        <v>6505326</v>
      </c>
      <c r="BB445" s="171">
        <f t="shared" si="46"/>
        <v>0</v>
      </c>
      <c r="BC445" s="171">
        <v>0</v>
      </c>
      <c r="BD445" s="171">
        <v>0</v>
      </c>
      <c r="BE445" s="171">
        <v>0</v>
      </c>
      <c r="BF445" s="171">
        <v>0</v>
      </c>
      <c r="BG445" s="172">
        <v>44926</v>
      </c>
      <c r="BH445" s="172">
        <v>44926</v>
      </c>
      <c r="BI445" s="174">
        <f t="shared" ca="1" si="40"/>
        <v>-1203</v>
      </c>
      <c r="BJ445" s="3" t="s">
        <v>414</v>
      </c>
      <c r="BK445" s="172" t="s">
        <v>105</v>
      </c>
      <c r="BL445" s="3" t="s">
        <v>282</v>
      </c>
      <c r="BM445" s="3" t="s">
        <v>92</v>
      </c>
      <c r="BN445" s="3" t="s">
        <v>4190</v>
      </c>
      <c r="BO445" s="3">
        <v>0</v>
      </c>
      <c r="BP445" s="3" t="s">
        <v>593</v>
      </c>
      <c r="BQ445" s="172">
        <v>44880</v>
      </c>
      <c r="BR445" s="3" t="s">
        <v>4191</v>
      </c>
      <c r="BS445" s="3">
        <v>2022</v>
      </c>
      <c r="BT445" s="3" t="s">
        <v>286</v>
      </c>
      <c r="BU445" s="3" t="s">
        <v>86</v>
      </c>
      <c r="BV445" s="3" t="s">
        <v>40</v>
      </c>
      <c r="BW445" s="3" t="s">
        <v>93</v>
      </c>
      <c r="BX445" s="3" t="s">
        <v>105</v>
      </c>
      <c r="BY445" s="3" t="s">
        <v>961</v>
      </c>
      <c r="BZ445" s="3" t="s">
        <v>105</v>
      </c>
      <c r="CA445" s="3" t="s">
        <v>288</v>
      </c>
      <c r="CB445" s="151" t="s">
        <v>4192</v>
      </c>
      <c r="CC445" s="151" t="s">
        <v>4193</v>
      </c>
      <c r="CD445" s="1"/>
      <c r="CE445" s="1"/>
      <c r="CF445" s="171" t="s">
        <v>3960</v>
      </c>
      <c r="CG445" s="171" t="s">
        <v>1341</v>
      </c>
      <c r="CH445" s="171" t="s">
        <v>3961</v>
      </c>
      <c r="CI445" s="171" t="s">
        <v>3961</v>
      </c>
    </row>
    <row r="446" spans="1:87" ht="72" x14ac:dyDescent="0.25">
      <c r="A446" s="3" t="s">
        <v>4194</v>
      </c>
      <c r="B446" s="175">
        <v>486</v>
      </c>
      <c r="C446" s="175" t="str">
        <f t="shared" si="42"/>
        <v>JEP-783-2022</v>
      </c>
      <c r="D446" s="3" t="s">
        <v>4195</v>
      </c>
      <c r="E446" s="3" t="s">
        <v>472</v>
      </c>
      <c r="F446" s="172">
        <v>44874</v>
      </c>
      <c r="G446" s="3" t="s">
        <v>4196</v>
      </c>
      <c r="H446" s="3" t="s">
        <v>29</v>
      </c>
      <c r="I446" s="3" t="s">
        <v>27</v>
      </c>
      <c r="J446" s="165">
        <v>1010232605</v>
      </c>
      <c r="K446" s="3">
        <v>9</v>
      </c>
      <c r="L446" s="3" t="s">
        <v>9</v>
      </c>
      <c r="M446" s="3" t="s">
        <v>474</v>
      </c>
      <c r="N446" s="3" t="s">
        <v>4166</v>
      </c>
      <c r="O446" s="171" t="s">
        <v>14</v>
      </c>
      <c r="P446" s="171" t="s">
        <v>277</v>
      </c>
      <c r="Q446" s="3" t="s">
        <v>167</v>
      </c>
      <c r="R446" s="171" t="s">
        <v>3952</v>
      </c>
      <c r="S446" s="171" t="s">
        <v>3952</v>
      </c>
      <c r="T446" s="171" t="s">
        <v>3953</v>
      </c>
      <c r="U446" s="171" t="s">
        <v>3954</v>
      </c>
      <c r="V446" s="171" t="s">
        <v>105</v>
      </c>
      <c r="W446" s="171" t="s">
        <v>105</v>
      </c>
      <c r="X446" s="171" t="s">
        <v>105</v>
      </c>
      <c r="Y446" s="171" t="s">
        <v>280</v>
      </c>
      <c r="Z446" s="115">
        <v>6505326</v>
      </c>
      <c r="AA446" s="171" t="s">
        <v>105</v>
      </c>
      <c r="AB446" s="171" t="s">
        <v>105</v>
      </c>
      <c r="AC446" s="153">
        <v>3252663</v>
      </c>
      <c r="AD446" s="153" t="s">
        <v>105</v>
      </c>
      <c r="AE446" s="175">
        <v>126422</v>
      </c>
      <c r="AF446" s="175">
        <v>499022</v>
      </c>
      <c r="AG446" s="175">
        <v>2018011001068</v>
      </c>
      <c r="AH446" s="172">
        <v>44882</v>
      </c>
      <c r="AI446" s="172">
        <v>44883</v>
      </c>
      <c r="AJ446" s="3" t="s">
        <v>105</v>
      </c>
      <c r="AK446" s="3" t="s">
        <v>105</v>
      </c>
      <c r="AL446" s="3" t="s">
        <v>105</v>
      </c>
      <c r="AM446" s="172" t="s">
        <v>105</v>
      </c>
      <c r="AN446" s="171">
        <v>0</v>
      </c>
      <c r="AO446" s="3" t="s">
        <v>105</v>
      </c>
      <c r="AP446" s="3">
        <v>0</v>
      </c>
      <c r="AQ446" s="3" t="s">
        <v>105</v>
      </c>
      <c r="AR446" s="154">
        <v>0</v>
      </c>
      <c r="AS446" s="172" t="s">
        <v>105</v>
      </c>
      <c r="AT446" s="154">
        <v>0</v>
      </c>
      <c r="AU446" s="3" t="s">
        <v>105</v>
      </c>
      <c r="AV446" s="154">
        <v>0</v>
      </c>
      <c r="AW446" s="3" t="s">
        <v>105</v>
      </c>
      <c r="AX446" s="3">
        <v>0</v>
      </c>
      <c r="AY446" s="172" t="s">
        <v>105</v>
      </c>
      <c r="AZ446" s="3">
        <f t="shared" si="38"/>
        <v>0</v>
      </c>
      <c r="BA446" s="159">
        <f t="shared" si="39"/>
        <v>6505326</v>
      </c>
      <c r="BB446" s="171">
        <f t="shared" si="46"/>
        <v>0</v>
      </c>
      <c r="BC446" s="171">
        <v>0</v>
      </c>
      <c r="BD446" s="171">
        <v>0</v>
      </c>
      <c r="BE446" s="171">
        <v>0</v>
      </c>
      <c r="BF446" s="171">
        <v>0</v>
      </c>
      <c r="BG446" s="172">
        <v>44926</v>
      </c>
      <c r="BH446" s="172">
        <v>44926</v>
      </c>
      <c r="BI446" s="174">
        <f t="shared" ca="1" si="40"/>
        <v>-1203</v>
      </c>
      <c r="BJ446" s="3" t="s">
        <v>414</v>
      </c>
      <c r="BK446" s="172" t="s">
        <v>105</v>
      </c>
      <c r="BL446" s="3" t="s">
        <v>282</v>
      </c>
      <c r="BM446" s="3" t="s">
        <v>92</v>
      </c>
      <c r="BN446" s="154" t="s">
        <v>4197</v>
      </c>
      <c r="BO446" s="3">
        <v>0</v>
      </c>
      <c r="BP446" s="3" t="s">
        <v>593</v>
      </c>
      <c r="BQ446" s="172">
        <v>44876</v>
      </c>
      <c r="BR446" s="172" t="s">
        <v>4198</v>
      </c>
      <c r="BS446" s="3">
        <v>2022</v>
      </c>
      <c r="BT446" s="3" t="s">
        <v>286</v>
      </c>
      <c r="BU446" s="3" t="s">
        <v>86</v>
      </c>
      <c r="BV446" s="3" t="s">
        <v>40</v>
      </c>
      <c r="BW446" s="3" t="s">
        <v>93</v>
      </c>
      <c r="BX446" s="3" t="s">
        <v>105</v>
      </c>
      <c r="BY446" s="3" t="s">
        <v>1475</v>
      </c>
      <c r="BZ446" s="3" t="s">
        <v>961</v>
      </c>
      <c r="CA446" s="3" t="s">
        <v>303</v>
      </c>
      <c r="CB446" s="151" t="s">
        <v>4199</v>
      </c>
      <c r="CC446" s="151" t="s">
        <v>4200</v>
      </c>
      <c r="CD446" s="1"/>
      <c r="CE446" s="1"/>
      <c r="CF446" s="171" t="s">
        <v>3960</v>
      </c>
      <c r="CG446" s="171" t="s">
        <v>1341</v>
      </c>
      <c r="CH446" s="171" t="s">
        <v>3961</v>
      </c>
      <c r="CI446" s="171" t="s">
        <v>3961</v>
      </c>
    </row>
    <row r="447" spans="1:87" ht="72" x14ac:dyDescent="0.25">
      <c r="A447" s="3" t="s">
        <v>4201</v>
      </c>
      <c r="B447" s="175">
        <v>487</v>
      </c>
      <c r="C447" s="175" t="str">
        <f t="shared" si="42"/>
        <v>JEP-786-2022</v>
      </c>
      <c r="D447" s="3" t="s">
        <v>4202</v>
      </c>
      <c r="E447" s="3" t="s">
        <v>472</v>
      </c>
      <c r="F447" s="172">
        <v>44875</v>
      </c>
      <c r="G447" s="3" t="s">
        <v>4203</v>
      </c>
      <c r="H447" s="3" t="s">
        <v>29</v>
      </c>
      <c r="I447" s="3" t="s">
        <v>27</v>
      </c>
      <c r="J447" s="165">
        <v>1020824096</v>
      </c>
      <c r="K447" s="3">
        <v>7</v>
      </c>
      <c r="L447" s="3" t="s">
        <v>9</v>
      </c>
      <c r="M447" s="3" t="s">
        <v>474</v>
      </c>
      <c r="N447" s="3" t="s">
        <v>4166</v>
      </c>
      <c r="O447" s="171" t="s">
        <v>8</v>
      </c>
      <c r="P447" s="171" t="s">
        <v>277</v>
      </c>
      <c r="Q447" s="3" t="s">
        <v>167</v>
      </c>
      <c r="R447" s="171" t="s">
        <v>3952</v>
      </c>
      <c r="S447" s="171" t="s">
        <v>3952</v>
      </c>
      <c r="T447" s="171" t="s">
        <v>3953</v>
      </c>
      <c r="U447" s="171" t="s">
        <v>3954</v>
      </c>
      <c r="V447" s="171" t="s">
        <v>105</v>
      </c>
      <c r="W447" s="171" t="s">
        <v>105</v>
      </c>
      <c r="X447" s="171" t="s">
        <v>105</v>
      </c>
      <c r="Y447" s="171" t="s">
        <v>280</v>
      </c>
      <c r="Z447" s="115">
        <v>6505326</v>
      </c>
      <c r="AA447" s="171" t="s">
        <v>105</v>
      </c>
      <c r="AB447" s="171" t="s">
        <v>105</v>
      </c>
      <c r="AC447" s="153">
        <v>3252663</v>
      </c>
      <c r="AD447" s="153" t="s">
        <v>105</v>
      </c>
      <c r="AE447" s="175">
        <v>126822</v>
      </c>
      <c r="AF447" s="175">
        <v>516622</v>
      </c>
      <c r="AG447" s="175">
        <v>2018011001068</v>
      </c>
      <c r="AH447" s="172">
        <v>44876</v>
      </c>
      <c r="AI447" s="172">
        <v>44882</v>
      </c>
      <c r="AJ447" s="3" t="s">
        <v>105</v>
      </c>
      <c r="AK447" s="3" t="s">
        <v>105</v>
      </c>
      <c r="AL447" s="3" t="s">
        <v>105</v>
      </c>
      <c r="AM447" s="172" t="s">
        <v>105</v>
      </c>
      <c r="AN447" s="171">
        <v>0</v>
      </c>
      <c r="AO447" s="3" t="s">
        <v>105</v>
      </c>
      <c r="AP447" s="3">
        <v>0</v>
      </c>
      <c r="AQ447" s="3" t="s">
        <v>105</v>
      </c>
      <c r="AR447" s="154">
        <v>0</v>
      </c>
      <c r="AS447" s="172" t="s">
        <v>105</v>
      </c>
      <c r="AT447" s="154">
        <v>0</v>
      </c>
      <c r="AU447" s="3" t="s">
        <v>105</v>
      </c>
      <c r="AV447" s="154">
        <v>0</v>
      </c>
      <c r="AW447" s="3" t="s">
        <v>105</v>
      </c>
      <c r="AX447" s="3">
        <v>0</v>
      </c>
      <c r="AY447" s="172" t="s">
        <v>105</v>
      </c>
      <c r="AZ447" s="3">
        <f t="shared" si="38"/>
        <v>0</v>
      </c>
      <c r="BA447" s="159">
        <f t="shared" si="39"/>
        <v>6505326</v>
      </c>
      <c r="BB447" s="171">
        <f t="shared" si="46"/>
        <v>0</v>
      </c>
      <c r="BC447" s="171">
        <v>0</v>
      </c>
      <c r="BD447" s="171">
        <v>0</v>
      </c>
      <c r="BE447" s="171">
        <v>0</v>
      </c>
      <c r="BF447" s="171">
        <v>0</v>
      </c>
      <c r="BG447" s="172">
        <v>44926</v>
      </c>
      <c r="BH447" s="172">
        <v>44926</v>
      </c>
      <c r="BI447" s="174">
        <f t="shared" ca="1" si="40"/>
        <v>-1203</v>
      </c>
      <c r="BJ447" s="3" t="s">
        <v>414</v>
      </c>
      <c r="BK447" s="172" t="s">
        <v>105</v>
      </c>
      <c r="BL447" s="3" t="s">
        <v>282</v>
      </c>
      <c r="BM447" s="3" t="s">
        <v>92</v>
      </c>
      <c r="BN447" s="3" t="s">
        <v>4204</v>
      </c>
      <c r="BO447" s="3">
        <v>0</v>
      </c>
      <c r="BP447" s="3" t="s">
        <v>593</v>
      </c>
      <c r="BQ447" s="172">
        <v>44883</v>
      </c>
      <c r="BR447" s="3" t="s">
        <v>4205</v>
      </c>
      <c r="BS447" s="3">
        <v>2022</v>
      </c>
      <c r="BT447" s="3" t="s">
        <v>286</v>
      </c>
      <c r="BU447" s="3" t="s">
        <v>86</v>
      </c>
      <c r="BV447" s="3" t="s">
        <v>40</v>
      </c>
      <c r="BW447" s="3" t="s">
        <v>93</v>
      </c>
      <c r="BX447" s="3" t="s">
        <v>105</v>
      </c>
      <c r="BY447" s="3" t="s">
        <v>828</v>
      </c>
      <c r="BZ447" s="3" t="s">
        <v>961</v>
      </c>
      <c r="CA447" s="3" t="s">
        <v>303</v>
      </c>
      <c r="CB447" s="151" t="s">
        <v>4206</v>
      </c>
      <c r="CC447" s="151" t="s">
        <v>4207</v>
      </c>
      <c r="CD447" s="1"/>
      <c r="CE447" s="1"/>
      <c r="CF447" s="171" t="s">
        <v>3960</v>
      </c>
      <c r="CG447" s="171" t="s">
        <v>1341</v>
      </c>
      <c r="CH447" s="171" t="s">
        <v>3961</v>
      </c>
      <c r="CI447" s="171" t="s">
        <v>3961</v>
      </c>
    </row>
    <row r="448" spans="1:87" ht="72" x14ac:dyDescent="0.25">
      <c r="A448" s="3" t="s">
        <v>4208</v>
      </c>
      <c r="B448" s="175">
        <v>488</v>
      </c>
      <c r="C448" s="175" t="str">
        <f t="shared" si="42"/>
        <v>JEP-860-2022</v>
      </c>
      <c r="D448" s="3" t="s">
        <v>4209</v>
      </c>
      <c r="E448" s="3" t="s">
        <v>472</v>
      </c>
      <c r="F448" s="172">
        <v>44896</v>
      </c>
      <c r="G448" s="3" t="s">
        <v>4210</v>
      </c>
      <c r="H448" s="3" t="s">
        <v>29</v>
      </c>
      <c r="I448" s="3" t="s">
        <v>27</v>
      </c>
      <c r="J448" s="165">
        <v>1000284897</v>
      </c>
      <c r="K448" s="3">
        <v>9</v>
      </c>
      <c r="L448" s="3" t="s">
        <v>9</v>
      </c>
      <c r="M448" s="3" t="s">
        <v>474</v>
      </c>
      <c r="N448" s="3" t="s">
        <v>4183</v>
      </c>
      <c r="O448" s="171" t="s">
        <v>8</v>
      </c>
      <c r="P448" s="3" t="s">
        <v>277</v>
      </c>
      <c r="Q448" s="3" t="s">
        <v>167</v>
      </c>
      <c r="R448" s="171" t="s">
        <v>3952</v>
      </c>
      <c r="S448" s="171" t="s">
        <v>3952</v>
      </c>
      <c r="T448" s="171" t="s">
        <v>3953</v>
      </c>
      <c r="U448" s="171" t="s">
        <v>3954</v>
      </c>
      <c r="V448" s="171" t="s">
        <v>105</v>
      </c>
      <c r="W448" s="171" t="s">
        <v>105</v>
      </c>
      <c r="X448" s="171" t="s">
        <v>105</v>
      </c>
      <c r="Y448" s="171" t="s">
        <v>280</v>
      </c>
      <c r="Z448" s="115">
        <v>3252663</v>
      </c>
      <c r="AA448" s="171" t="s">
        <v>105</v>
      </c>
      <c r="AB448" s="171" t="s">
        <v>105</v>
      </c>
      <c r="AC448" s="153" t="s">
        <v>105</v>
      </c>
      <c r="AD448" s="153" t="s">
        <v>105</v>
      </c>
      <c r="AE448" s="175">
        <v>128922</v>
      </c>
      <c r="AF448" s="175">
        <v>565122</v>
      </c>
      <c r="AG448" s="175">
        <v>2018011001068</v>
      </c>
      <c r="AH448" s="172">
        <v>44900</v>
      </c>
      <c r="AI448" s="172">
        <v>44907</v>
      </c>
      <c r="AJ448" s="172" t="s">
        <v>105</v>
      </c>
      <c r="AK448" s="173" t="s">
        <v>105</v>
      </c>
      <c r="AL448" s="175" t="s">
        <v>105</v>
      </c>
      <c r="AM448" s="172" t="s">
        <v>105</v>
      </c>
      <c r="AN448" s="154">
        <v>0</v>
      </c>
      <c r="AO448" s="172" t="s">
        <v>105</v>
      </c>
      <c r="AP448" s="154">
        <v>0</v>
      </c>
      <c r="AQ448" s="172" t="s">
        <v>105</v>
      </c>
      <c r="AR448" s="154">
        <v>0</v>
      </c>
      <c r="AS448" s="172" t="s">
        <v>105</v>
      </c>
      <c r="AT448" s="154">
        <v>0</v>
      </c>
      <c r="AU448" s="3" t="s">
        <v>105</v>
      </c>
      <c r="AV448" s="154">
        <v>0</v>
      </c>
      <c r="AW448" s="3" t="s">
        <v>105</v>
      </c>
      <c r="AX448" s="175">
        <v>0</v>
      </c>
      <c r="AY448" s="172" t="s">
        <v>105</v>
      </c>
      <c r="AZ448" s="3">
        <f t="shared" si="38"/>
        <v>0</v>
      </c>
      <c r="BA448" s="159">
        <f t="shared" si="39"/>
        <v>3252663</v>
      </c>
      <c r="BB448" s="171">
        <f t="shared" ref="BB448:BB453" si="47">BC448+BD448+BE448+BF448</f>
        <v>0</v>
      </c>
      <c r="BC448" s="171">
        <v>0</v>
      </c>
      <c r="BD448" s="171">
        <v>0</v>
      </c>
      <c r="BE448" s="171">
        <v>0</v>
      </c>
      <c r="BF448" s="171">
        <v>0</v>
      </c>
      <c r="BG448" s="172">
        <v>44926</v>
      </c>
      <c r="BH448" s="172">
        <v>44926</v>
      </c>
      <c r="BI448" s="174">
        <f t="shared" ca="1" si="40"/>
        <v>-1203</v>
      </c>
      <c r="BJ448" s="3" t="s">
        <v>414</v>
      </c>
      <c r="BK448" s="172" t="s">
        <v>105</v>
      </c>
      <c r="BL448" s="3" t="s">
        <v>282</v>
      </c>
      <c r="BM448" s="3" t="s">
        <v>92</v>
      </c>
      <c r="BN448" s="3" t="s">
        <v>4211</v>
      </c>
      <c r="BO448" s="3">
        <v>0</v>
      </c>
      <c r="BP448" s="3" t="s">
        <v>416</v>
      </c>
      <c r="BQ448" s="172">
        <v>44901</v>
      </c>
      <c r="BR448" s="3" t="s">
        <v>4212</v>
      </c>
      <c r="BS448" s="172">
        <v>44907</v>
      </c>
      <c r="BT448" s="3" t="s">
        <v>286</v>
      </c>
      <c r="BU448" s="3" t="s">
        <v>86</v>
      </c>
      <c r="BV448" s="3" t="s">
        <v>40</v>
      </c>
      <c r="BW448" s="3" t="s">
        <v>93</v>
      </c>
      <c r="BX448" s="3" t="s">
        <v>105</v>
      </c>
      <c r="BY448" s="3" t="s">
        <v>961</v>
      </c>
      <c r="BZ448" s="3" t="s">
        <v>105</v>
      </c>
      <c r="CA448" s="3" t="s">
        <v>303</v>
      </c>
      <c r="CB448" s="179" t="s">
        <v>4213</v>
      </c>
      <c r="CC448" s="179" t="s">
        <v>4214</v>
      </c>
      <c r="CD448" s="1"/>
      <c r="CE448" s="1"/>
      <c r="CF448" s="171" t="s">
        <v>3960</v>
      </c>
      <c r="CG448" s="171" t="s">
        <v>1341</v>
      </c>
      <c r="CH448" s="171" t="s">
        <v>3961</v>
      </c>
      <c r="CI448" s="171" t="s">
        <v>3961</v>
      </c>
    </row>
    <row r="449" spans="1:87" ht="72" x14ac:dyDescent="0.25">
      <c r="A449" s="3" t="s">
        <v>4215</v>
      </c>
      <c r="B449" s="175">
        <v>489</v>
      </c>
      <c r="C449" s="175" t="str">
        <f t="shared" si="42"/>
        <v>JEP-859-2022</v>
      </c>
      <c r="D449" s="3" t="s">
        <v>4216</v>
      </c>
      <c r="E449" s="3" t="s">
        <v>472</v>
      </c>
      <c r="F449" s="172">
        <v>44896</v>
      </c>
      <c r="G449" s="3" t="s">
        <v>4217</v>
      </c>
      <c r="H449" s="3" t="s">
        <v>29</v>
      </c>
      <c r="I449" s="3" t="s">
        <v>27</v>
      </c>
      <c r="J449" s="165">
        <v>80760880</v>
      </c>
      <c r="K449" s="3">
        <v>6</v>
      </c>
      <c r="L449" s="3" t="s">
        <v>9</v>
      </c>
      <c r="M449" s="3" t="s">
        <v>474</v>
      </c>
      <c r="N449" s="3" t="s">
        <v>4218</v>
      </c>
      <c r="O449" s="171" t="s">
        <v>8</v>
      </c>
      <c r="P449" s="3" t="s">
        <v>277</v>
      </c>
      <c r="Q449" s="3" t="s">
        <v>167</v>
      </c>
      <c r="R449" s="171" t="s">
        <v>3952</v>
      </c>
      <c r="S449" s="171" t="s">
        <v>3952</v>
      </c>
      <c r="T449" s="171" t="s">
        <v>3953</v>
      </c>
      <c r="U449" s="171" t="s">
        <v>3954</v>
      </c>
      <c r="V449" s="171" t="s">
        <v>105</v>
      </c>
      <c r="W449" s="171" t="s">
        <v>105</v>
      </c>
      <c r="X449" s="171" t="s">
        <v>105</v>
      </c>
      <c r="Y449" s="171" t="s">
        <v>280</v>
      </c>
      <c r="Z449" s="115">
        <v>7228143</v>
      </c>
      <c r="AA449" s="171" t="s">
        <v>105</v>
      </c>
      <c r="AB449" s="171" t="s">
        <v>105</v>
      </c>
      <c r="AC449" s="153" t="s">
        <v>105</v>
      </c>
      <c r="AD449" s="153" t="s">
        <v>105</v>
      </c>
      <c r="AE449" s="175">
        <v>128822</v>
      </c>
      <c r="AF449" s="175">
        <v>572822</v>
      </c>
      <c r="AG449" s="175">
        <v>2018011001068</v>
      </c>
      <c r="AH449" s="172">
        <v>44900</v>
      </c>
      <c r="AI449" s="172">
        <v>44904</v>
      </c>
      <c r="AJ449" s="172" t="s">
        <v>105</v>
      </c>
      <c r="AK449" s="173" t="s">
        <v>105</v>
      </c>
      <c r="AL449" s="175" t="s">
        <v>105</v>
      </c>
      <c r="AM449" s="172" t="s">
        <v>105</v>
      </c>
      <c r="AN449" s="154">
        <v>0</v>
      </c>
      <c r="AO449" s="172" t="s">
        <v>105</v>
      </c>
      <c r="AP449" s="154">
        <v>0</v>
      </c>
      <c r="AQ449" s="172" t="s">
        <v>105</v>
      </c>
      <c r="AR449" s="154">
        <v>0</v>
      </c>
      <c r="AS449" s="172" t="s">
        <v>105</v>
      </c>
      <c r="AT449" s="154">
        <v>0</v>
      </c>
      <c r="AU449" s="3" t="s">
        <v>105</v>
      </c>
      <c r="AV449" s="154">
        <v>0</v>
      </c>
      <c r="AW449" s="3" t="s">
        <v>105</v>
      </c>
      <c r="AX449" s="175">
        <v>0</v>
      </c>
      <c r="AY449" s="172" t="s">
        <v>105</v>
      </c>
      <c r="AZ449" s="3">
        <f t="shared" ref="AZ449:AZ511" si="48">BH449-BG449</f>
        <v>0</v>
      </c>
      <c r="BA449" s="159">
        <f t="shared" ref="BA449:BA511" si="49">Z449+AN449+AP449+AR449+AT449</f>
        <v>7228143</v>
      </c>
      <c r="BB449" s="171">
        <f t="shared" si="47"/>
        <v>0</v>
      </c>
      <c r="BC449" s="171">
        <v>0</v>
      </c>
      <c r="BD449" s="171">
        <v>0</v>
      </c>
      <c r="BE449" s="171">
        <v>0</v>
      </c>
      <c r="BF449" s="171">
        <v>0</v>
      </c>
      <c r="BG449" s="172">
        <v>44926</v>
      </c>
      <c r="BH449" s="172">
        <v>44926</v>
      </c>
      <c r="BI449" s="174">
        <f t="shared" ref="BI449:BI511" ca="1" si="50">BH449-TODAY()</f>
        <v>-1203</v>
      </c>
      <c r="BJ449" s="3" t="s">
        <v>414</v>
      </c>
      <c r="BK449" s="172" t="s">
        <v>105</v>
      </c>
      <c r="BL449" s="3" t="s">
        <v>282</v>
      </c>
      <c r="BM449" s="3" t="s">
        <v>92</v>
      </c>
      <c r="BN449" s="3" t="s">
        <v>4219</v>
      </c>
      <c r="BO449" s="3">
        <v>0</v>
      </c>
      <c r="BP449" s="3" t="s">
        <v>416</v>
      </c>
      <c r="BQ449" s="172">
        <v>44901</v>
      </c>
      <c r="BR449" s="3" t="s">
        <v>4212</v>
      </c>
      <c r="BS449" s="172">
        <v>44901</v>
      </c>
      <c r="BT449" s="3" t="s">
        <v>286</v>
      </c>
      <c r="BU449" s="3" t="s">
        <v>86</v>
      </c>
      <c r="BV449" s="3" t="s">
        <v>40</v>
      </c>
      <c r="BW449" s="3" t="s">
        <v>93</v>
      </c>
      <c r="BX449" s="3" t="s">
        <v>105</v>
      </c>
      <c r="BY449" s="3" t="s">
        <v>4220</v>
      </c>
      <c r="BZ449" s="3" t="s">
        <v>105</v>
      </c>
      <c r="CA449" s="3" t="s">
        <v>288</v>
      </c>
      <c r="CB449" s="179" t="s">
        <v>4221</v>
      </c>
      <c r="CC449" s="179" t="s">
        <v>4222</v>
      </c>
      <c r="CD449" s="1"/>
      <c r="CE449" s="1"/>
      <c r="CF449" s="171" t="s">
        <v>3960</v>
      </c>
      <c r="CG449" s="171" t="s">
        <v>1341</v>
      </c>
      <c r="CH449" s="171" t="s">
        <v>3961</v>
      </c>
      <c r="CI449" s="171" t="s">
        <v>3961</v>
      </c>
    </row>
    <row r="450" spans="1:87" ht="72" x14ac:dyDescent="0.25">
      <c r="A450" s="3" t="s">
        <v>4223</v>
      </c>
      <c r="B450" s="175">
        <v>492</v>
      </c>
      <c r="C450" s="226" t="str">
        <f t="shared" si="42"/>
        <v>JEP-707-2022</v>
      </c>
      <c r="D450" s="175" t="s">
        <v>4224</v>
      </c>
      <c r="E450" s="3" t="s">
        <v>472</v>
      </c>
      <c r="F450" s="172">
        <v>44820</v>
      </c>
      <c r="G450" s="3" t="s">
        <v>4225</v>
      </c>
      <c r="H450" s="3" t="s">
        <v>29</v>
      </c>
      <c r="I450" s="3" t="s">
        <v>89</v>
      </c>
      <c r="J450" s="165">
        <v>830111209</v>
      </c>
      <c r="K450" s="3">
        <v>1</v>
      </c>
      <c r="L450" s="3" t="s">
        <v>13</v>
      </c>
      <c r="M450" s="3" t="s">
        <v>474</v>
      </c>
      <c r="N450" s="3" t="s">
        <v>4226</v>
      </c>
      <c r="O450" s="171" t="s">
        <v>8</v>
      </c>
      <c r="P450" s="3" t="s">
        <v>4227</v>
      </c>
      <c r="Q450" s="171" t="s">
        <v>129</v>
      </c>
      <c r="R450" s="171" t="s">
        <v>3952</v>
      </c>
      <c r="S450" s="171" t="s">
        <v>3952</v>
      </c>
      <c r="T450" s="171" t="s">
        <v>4228</v>
      </c>
      <c r="U450" s="171" t="s">
        <v>279</v>
      </c>
      <c r="V450" s="171" t="s">
        <v>105</v>
      </c>
      <c r="W450" s="171" t="s">
        <v>105</v>
      </c>
      <c r="X450" s="171" t="s">
        <v>105</v>
      </c>
      <c r="Y450" s="171" t="s">
        <v>280</v>
      </c>
      <c r="Z450" s="115">
        <v>49999992</v>
      </c>
      <c r="AA450" s="153" t="s">
        <v>105</v>
      </c>
      <c r="AB450" s="171" t="s">
        <v>105</v>
      </c>
      <c r="AC450" s="153" t="s">
        <v>105</v>
      </c>
      <c r="AD450" s="153" t="s">
        <v>105</v>
      </c>
      <c r="AE450" s="175">
        <v>100522</v>
      </c>
      <c r="AF450" s="175" t="s">
        <v>289</v>
      </c>
      <c r="AG450" s="175" t="s">
        <v>979</v>
      </c>
      <c r="AH450" s="172">
        <v>44833</v>
      </c>
      <c r="AI450" s="172">
        <v>44834</v>
      </c>
      <c r="AJ450" s="3" t="s">
        <v>105</v>
      </c>
      <c r="AK450" s="3" t="s">
        <v>105</v>
      </c>
      <c r="AL450" s="3" t="s">
        <v>105</v>
      </c>
      <c r="AM450" s="172" t="s">
        <v>105</v>
      </c>
      <c r="AN450" s="154">
        <v>0</v>
      </c>
      <c r="AO450" s="3" t="s">
        <v>105</v>
      </c>
      <c r="AP450" s="154">
        <v>0</v>
      </c>
      <c r="AQ450" s="3" t="s">
        <v>105</v>
      </c>
      <c r="AR450" s="154">
        <v>0</v>
      </c>
      <c r="AS450" s="172" t="s">
        <v>105</v>
      </c>
      <c r="AT450" s="154">
        <v>0</v>
      </c>
      <c r="AU450" s="3" t="s">
        <v>105</v>
      </c>
      <c r="AV450" s="154">
        <v>0</v>
      </c>
      <c r="AW450" s="3" t="s">
        <v>105</v>
      </c>
      <c r="AX450" s="3">
        <v>0</v>
      </c>
      <c r="AY450" s="172" t="s">
        <v>105</v>
      </c>
      <c r="AZ450" s="3">
        <f t="shared" si="48"/>
        <v>0</v>
      </c>
      <c r="BA450" s="159">
        <f t="shared" si="49"/>
        <v>49999992</v>
      </c>
      <c r="BB450" s="171">
        <f t="shared" si="47"/>
        <v>0</v>
      </c>
      <c r="BC450" s="171">
        <v>0</v>
      </c>
      <c r="BD450" s="171">
        <v>0</v>
      </c>
      <c r="BE450" s="171">
        <v>0</v>
      </c>
      <c r="BF450" s="171">
        <v>0</v>
      </c>
      <c r="BG450" s="172">
        <v>44924</v>
      </c>
      <c r="BH450" s="172">
        <v>44924</v>
      </c>
      <c r="BI450" s="174">
        <f t="shared" ca="1" si="50"/>
        <v>-1205</v>
      </c>
      <c r="BJ450" s="3" t="s">
        <v>414</v>
      </c>
      <c r="BK450" s="172">
        <v>45881</v>
      </c>
      <c r="BL450" s="3" t="s">
        <v>533</v>
      </c>
      <c r="BM450" s="3" t="s">
        <v>92</v>
      </c>
      <c r="BN450" s="3" t="s">
        <v>4229</v>
      </c>
      <c r="BO450" s="3">
        <v>2</v>
      </c>
      <c r="BP450" s="171" t="s">
        <v>416</v>
      </c>
      <c r="BQ450" s="172">
        <v>44833</v>
      </c>
      <c r="BR450" s="172">
        <v>45259</v>
      </c>
      <c r="BS450" s="3">
        <v>2022</v>
      </c>
      <c r="BT450" s="3" t="s">
        <v>286</v>
      </c>
      <c r="BU450" s="3" t="s">
        <v>4230</v>
      </c>
      <c r="BV450" s="3" t="s">
        <v>40</v>
      </c>
      <c r="BW450" s="3" t="s">
        <v>93</v>
      </c>
      <c r="BX450" s="3" t="s">
        <v>105</v>
      </c>
      <c r="BY450" s="3" t="s">
        <v>105</v>
      </c>
      <c r="BZ450" s="3" t="s">
        <v>105</v>
      </c>
      <c r="CA450" s="3" t="s">
        <v>105</v>
      </c>
      <c r="CB450" s="3" t="s">
        <v>105</v>
      </c>
      <c r="CC450" s="151" t="s">
        <v>4231</v>
      </c>
      <c r="CD450" s="1"/>
      <c r="CE450" s="1"/>
      <c r="CF450" s="171" t="s">
        <v>291</v>
      </c>
      <c r="CG450" s="171" t="s">
        <v>292</v>
      </c>
      <c r="CH450" s="171" t="s">
        <v>167</v>
      </c>
      <c r="CI450" s="171" t="s">
        <v>123</v>
      </c>
    </row>
    <row r="451" spans="1:87" ht="72" x14ac:dyDescent="0.25">
      <c r="A451" s="143" t="s">
        <v>4232</v>
      </c>
      <c r="B451" s="175">
        <v>493</v>
      </c>
      <c r="C451" s="175" t="str">
        <f t="shared" si="42"/>
        <v>JEP-879-2022</v>
      </c>
      <c r="D451" s="3" t="s">
        <v>4233</v>
      </c>
      <c r="E451" s="3" t="s">
        <v>472</v>
      </c>
      <c r="F451" s="172">
        <v>44897</v>
      </c>
      <c r="G451" s="3" t="s">
        <v>4234</v>
      </c>
      <c r="H451" s="3" t="s">
        <v>38</v>
      </c>
      <c r="I451" s="3" t="s">
        <v>30</v>
      </c>
      <c r="J451" s="165">
        <v>900392689</v>
      </c>
      <c r="K451" s="3">
        <v>1</v>
      </c>
      <c r="L451" s="3" t="s">
        <v>13</v>
      </c>
      <c r="M451" s="3" t="s">
        <v>474</v>
      </c>
      <c r="N451" s="3" t="s">
        <v>4235</v>
      </c>
      <c r="O451" s="171" t="s">
        <v>8</v>
      </c>
      <c r="P451" s="171" t="s">
        <v>491</v>
      </c>
      <c r="Q451" s="171" t="s">
        <v>129</v>
      </c>
      <c r="R451" s="171" t="s">
        <v>3952</v>
      </c>
      <c r="S451" s="171" t="s">
        <v>3952</v>
      </c>
      <c r="T451" s="171" t="s">
        <v>4236</v>
      </c>
      <c r="U451" s="171" t="s">
        <v>3954</v>
      </c>
      <c r="V451" s="171" t="s">
        <v>105</v>
      </c>
      <c r="W451" s="171" t="s">
        <v>105</v>
      </c>
      <c r="X451" s="171" t="s">
        <v>105</v>
      </c>
      <c r="Y451" s="171" t="s">
        <v>280</v>
      </c>
      <c r="Z451" s="115">
        <v>379612380</v>
      </c>
      <c r="AA451" s="171" t="s">
        <v>105</v>
      </c>
      <c r="AB451" s="171" t="s">
        <v>105</v>
      </c>
      <c r="AC451" s="153" t="s">
        <v>105</v>
      </c>
      <c r="AD451" s="153" t="s">
        <v>105</v>
      </c>
      <c r="AE451" s="175">
        <v>110022</v>
      </c>
      <c r="AF451" s="175">
        <v>564522</v>
      </c>
      <c r="AG451" s="175">
        <v>2018011001091</v>
      </c>
      <c r="AH451" s="172">
        <v>44900</v>
      </c>
      <c r="AI451" s="172">
        <v>44902</v>
      </c>
      <c r="AJ451" s="172" t="s">
        <v>105</v>
      </c>
      <c r="AK451" s="173" t="s">
        <v>105</v>
      </c>
      <c r="AL451" s="175" t="s">
        <v>105</v>
      </c>
      <c r="AM451" s="172" t="s">
        <v>105</v>
      </c>
      <c r="AN451" s="154">
        <v>0</v>
      </c>
      <c r="AO451" s="172" t="s">
        <v>105</v>
      </c>
      <c r="AP451" s="154">
        <v>0</v>
      </c>
      <c r="AQ451" s="172" t="s">
        <v>105</v>
      </c>
      <c r="AR451" s="154">
        <v>0</v>
      </c>
      <c r="AS451" s="172" t="s">
        <v>105</v>
      </c>
      <c r="AT451" s="154">
        <v>0</v>
      </c>
      <c r="AU451" s="3" t="s">
        <v>105</v>
      </c>
      <c r="AV451" s="154">
        <v>0</v>
      </c>
      <c r="AW451" s="3" t="s">
        <v>105</v>
      </c>
      <c r="AX451" s="175">
        <v>0</v>
      </c>
      <c r="AY451" s="172" t="s">
        <v>105</v>
      </c>
      <c r="AZ451" s="3">
        <f t="shared" si="48"/>
        <v>0</v>
      </c>
      <c r="BA451" s="159">
        <f t="shared" si="49"/>
        <v>379612380</v>
      </c>
      <c r="BB451" s="171">
        <f t="shared" si="47"/>
        <v>0</v>
      </c>
      <c r="BC451" s="171">
        <v>0</v>
      </c>
      <c r="BD451" s="171">
        <v>0</v>
      </c>
      <c r="BE451" s="171">
        <v>0</v>
      </c>
      <c r="BF451" s="171">
        <v>0</v>
      </c>
      <c r="BG451" s="172">
        <v>44914</v>
      </c>
      <c r="BH451" s="172">
        <v>44914</v>
      </c>
      <c r="BI451" s="174">
        <f t="shared" ca="1" si="50"/>
        <v>-1215</v>
      </c>
      <c r="BJ451" s="3" t="s">
        <v>414</v>
      </c>
      <c r="BK451" s="172">
        <v>45054</v>
      </c>
      <c r="BL451" s="3" t="s">
        <v>533</v>
      </c>
      <c r="BM451" s="3" t="s">
        <v>92</v>
      </c>
      <c r="BN451" s="3" t="s">
        <v>4237</v>
      </c>
      <c r="BO451" s="3">
        <v>1</v>
      </c>
      <c r="BP451" s="3" t="s">
        <v>416</v>
      </c>
      <c r="BQ451" s="172">
        <v>44901</v>
      </c>
      <c r="BR451" s="3" t="s">
        <v>4238</v>
      </c>
      <c r="BS451" s="172">
        <v>44901</v>
      </c>
      <c r="BT451" s="3" t="s">
        <v>286</v>
      </c>
      <c r="BU451" s="3" t="s">
        <v>86</v>
      </c>
      <c r="BV451" s="3" t="s">
        <v>40</v>
      </c>
      <c r="BW451" s="3" t="s">
        <v>93</v>
      </c>
      <c r="BX451" s="3" t="s">
        <v>105</v>
      </c>
      <c r="BY451" s="3" t="s">
        <v>105</v>
      </c>
      <c r="BZ451" s="3" t="s">
        <v>105</v>
      </c>
      <c r="CA451" s="3" t="s">
        <v>105</v>
      </c>
      <c r="CB451" s="3" t="s">
        <v>105</v>
      </c>
      <c r="CC451" s="179" t="s">
        <v>4239</v>
      </c>
      <c r="CD451" s="1"/>
      <c r="CE451" s="1"/>
      <c r="CF451" s="171" t="s">
        <v>3960</v>
      </c>
      <c r="CG451" s="171" t="s">
        <v>1341</v>
      </c>
      <c r="CH451" s="171" t="s">
        <v>3961</v>
      </c>
      <c r="CI451" s="171" t="s">
        <v>3961</v>
      </c>
    </row>
    <row r="452" spans="1:87" ht="72" x14ac:dyDescent="0.25">
      <c r="A452" s="3" t="s">
        <v>4240</v>
      </c>
      <c r="B452" s="175">
        <v>494</v>
      </c>
      <c r="C452" s="170" t="str">
        <f t="shared" si="42"/>
        <v>JEP-466-2022</v>
      </c>
      <c r="D452" s="3" t="s">
        <v>4241</v>
      </c>
      <c r="E452" s="3" t="s">
        <v>472</v>
      </c>
      <c r="F452" s="172">
        <v>44750</v>
      </c>
      <c r="G452" s="3" t="s">
        <v>4242</v>
      </c>
      <c r="H452" s="3" t="s">
        <v>38</v>
      </c>
      <c r="I452" s="3" t="s">
        <v>30</v>
      </c>
      <c r="J452" s="165">
        <v>900171311</v>
      </c>
      <c r="K452" s="3">
        <v>3</v>
      </c>
      <c r="L452" s="3" t="s">
        <v>13</v>
      </c>
      <c r="M452" s="3" t="s">
        <v>474</v>
      </c>
      <c r="N452" s="177" t="s">
        <v>4243</v>
      </c>
      <c r="O452" s="171" t="s">
        <v>12</v>
      </c>
      <c r="P452" s="171" t="s">
        <v>491</v>
      </c>
      <c r="Q452" s="171" t="s">
        <v>129</v>
      </c>
      <c r="R452" s="171" t="s">
        <v>3952</v>
      </c>
      <c r="S452" s="171" t="s">
        <v>3952</v>
      </c>
      <c r="T452" s="171" t="s">
        <v>297</v>
      </c>
      <c r="U452" s="171" t="s">
        <v>3954</v>
      </c>
      <c r="V452" s="171" t="s">
        <v>105</v>
      </c>
      <c r="W452" s="171" t="s">
        <v>105</v>
      </c>
      <c r="X452" s="171" t="s">
        <v>105</v>
      </c>
      <c r="Y452" s="171" t="s">
        <v>280</v>
      </c>
      <c r="Z452" s="115">
        <v>71687000</v>
      </c>
      <c r="AA452" s="171" t="s">
        <v>105</v>
      </c>
      <c r="AB452" s="171" t="s">
        <v>105</v>
      </c>
      <c r="AC452" s="153" t="s">
        <v>105</v>
      </c>
      <c r="AD452" s="153" t="s">
        <v>105</v>
      </c>
      <c r="AE452" s="175">
        <v>70622</v>
      </c>
      <c r="AF452" s="175">
        <v>299222</v>
      </c>
      <c r="AG452" s="175">
        <v>2018011001091</v>
      </c>
      <c r="AH452" s="172">
        <v>44747</v>
      </c>
      <c r="AI452" s="172">
        <v>44749</v>
      </c>
      <c r="AJ452" s="3" t="s">
        <v>105</v>
      </c>
      <c r="AK452" s="3" t="s">
        <v>105</v>
      </c>
      <c r="AL452" s="3" t="s">
        <v>105</v>
      </c>
      <c r="AM452" s="172" t="s">
        <v>105</v>
      </c>
      <c r="AN452" s="154">
        <v>0</v>
      </c>
      <c r="AO452" s="3" t="s">
        <v>105</v>
      </c>
      <c r="AP452" s="154">
        <v>0</v>
      </c>
      <c r="AQ452" s="3" t="s">
        <v>105</v>
      </c>
      <c r="AR452" s="154">
        <v>0</v>
      </c>
      <c r="AS452" s="172" t="s">
        <v>105</v>
      </c>
      <c r="AT452" s="154">
        <v>0</v>
      </c>
      <c r="AU452" s="3" t="s">
        <v>105</v>
      </c>
      <c r="AV452" s="154">
        <v>0</v>
      </c>
      <c r="AW452" s="3" t="s">
        <v>105</v>
      </c>
      <c r="AX452" s="3">
        <v>0</v>
      </c>
      <c r="AY452" s="172">
        <v>44806</v>
      </c>
      <c r="AZ452" s="3">
        <f t="shared" si="48"/>
        <v>26</v>
      </c>
      <c r="BA452" s="159">
        <f t="shared" si="49"/>
        <v>71687000</v>
      </c>
      <c r="BB452" s="171">
        <f t="shared" si="47"/>
        <v>0</v>
      </c>
      <c r="BC452" s="171">
        <v>0</v>
      </c>
      <c r="BD452" s="171">
        <v>0</v>
      </c>
      <c r="BE452" s="171">
        <v>0</v>
      </c>
      <c r="BF452" s="171">
        <v>0</v>
      </c>
      <c r="BG452" s="172">
        <v>44808</v>
      </c>
      <c r="BH452" s="172">
        <v>44834</v>
      </c>
      <c r="BI452" s="174">
        <f t="shared" ca="1" si="50"/>
        <v>-1295</v>
      </c>
      <c r="BJ452" s="3" t="s">
        <v>414</v>
      </c>
      <c r="BK452" s="172">
        <v>45051</v>
      </c>
      <c r="BL452" s="3" t="s">
        <v>282</v>
      </c>
      <c r="BM452" s="3" t="s">
        <v>92</v>
      </c>
      <c r="BN452" s="3" t="s">
        <v>4244</v>
      </c>
      <c r="BO452" s="3">
        <v>0</v>
      </c>
      <c r="BP452" s="3" t="s">
        <v>593</v>
      </c>
      <c r="BQ452" s="172">
        <v>44741</v>
      </c>
      <c r="BR452" s="3" t="s">
        <v>4245</v>
      </c>
      <c r="BS452" s="3">
        <v>2022</v>
      </c>
      <c r="BT452" s="3" t="s">
        <v>286</v>
      </c>
      <c r="BU452" s="3" t="s">
        <v>4246</v>
      </c>
      <c r="BV452" s="3" t="s">
        <v>40</v>
      </c>
      <c r="BW452" s="3" t="s">
        <v>79</v>
      </c>
      <c r="BX452" s="3" t="s">
        <v>105</v>
      </c>
      <c r="BY452" s="3" t="s">
        <v>105</v>
      </c>
      <c r="BZ452" s="3" t="s">
        <v>105</v>
      </c>
      <c r="CA452" s="3" t="s">
        <v>105</v>
      </c>
      <c r="CB452" s="3" t="s">
        <v>105</v>
      </c>
      <c r="CC452" s="151" t="s">
        <v>4247</v>
      </c>
      <c r="CD452" s="1"/>
      <c r="CE452" s="1"/>
      <c r="CF452" s="171" t="s">
        <v>3960</v>
      </c>
      <c r="CG452" s="171" t="s">
        <v>1341</v>
      </c>
      <c r="CH452" s="171" t="s">
        <v>3961</v>
      </c>
      <c r="CI452" s="171" t="s">
        <v>3961</v>
      </c>
    </row>
    <row r="453" spans="1:87" ht="72" x14ac:dyDescent="0.25">
      <c r="A453" s="3" t="s">
        <v>4248</v>
      </c>
      <c r="B453" s="175">
        <v>499</v>
      </c>
      <c r="C453" s="211" t="str">
        <f t="shared" si="42"/>
        <v>JEP-653-2022</v>
      </c>
      <c r="D453" s="175" t="s">
        <v>4249</v>
      </c>
      <c r="E453" s="3" t="s">
        <v>273</v>
      </c>
      <c r="F453" s="172">
        <v>44774</v>
      </c>
      <c r="G453" s="3" t="s">
        <v>4250</v>
      </c>
      <c r="H453" s="3" t="s">
        <v>38</v>
      </c>
      <c r="I453" s="3" t="s">
        <v>30</v>
      </c>
      <c r="J453" s="165">
        <v>830140479</v>
      </c>
      <c r="K453" s="3">
        <v>5</v>
      </c>
      <c r="L453" s="3" t="s">
        <v>13</v>
      </c>
      <c r="M453" s="3" t="s">
        <v>474</v>
      </c>
      <c r="N453" s="3" t="s">
        <v>4251</v>
      </c>
      <c r="O453" s="171" t="s">
        <v>12</v>
      </c>
      <c r="P453" s="171" t="s">
        <v>491</v>
      </c>
      <c r="Q453" s="171" t="s">
        <v>129</v>
      </c>
      <c r="R453" s="171" t="s">
        <v>3952</v>
      </c>
      <c r="S453" s="171" t="s">
        <v>3952</v>
      </c>
      <c r="T453" s="172" t="s">
        <v>453</v>
      </c>
      <c r="U453" s="171" t="s">
        <v>279</v>
      </c>
      <c r="V453" s="171" t="s">
        <v>105</v>
      </c>
      <c r="W453" s="171" t="s">
        <v>105</v>
      </c>
      <c r="X453" s="171" t="s">
        <v>105</v>
      </c>
      <c r="Y453" s="171" t="s">
        <v>3022</v>
      </c>
      <c r="Z453" s="115">
        <v>164521580</v>
      </c>
      <c r="AA453" s="171" t="s">
        <v>105</v>
      </c>
      <c r="AB453" s="171" t="s">
        <v>105</v>
      </c>
      <c r="AC453" s="153">
        <v>71822</v>
      </c>
      <c r="AD453" s="153" t="s">
        <v>105</v>
      </c>
      <c r="AE453" s="175" t="s">
        <v>4252</v>
      </c>
      <c r="AF453" s="175">
        <v>364322</v>
      </c>
      <c r="AG453" s="175">
        <v>2018011001091</v>
      </c>
      <c r="AH453" s="172">
        <v>44783</v>
      </c>
      <c r="AI453" s="172">
        <v>44792</v>
      </c>
      <c r="AJ453" s="3" t="s">
        <v>105</v>
      </c>
      <c r="AK453" s="3" t="s">
        <v>105</v>
      </c>
      <c r="AL453" s="3" t="s">
        <v>105</v>
      </c>
      <c r="AM453" s="172" t="s">
        <v>105</v>
      </c>
      <c r="AN453" s="154">
        <v>0</v>
      </c>
      <c r="AO453" s="3" t="s">
        <v>105</v>
      </c>
      <c r="AP453" s="154">
        <v>0</v>
      </c>
      <c r="AQ453" s="3" t="s">
        <v>105</v>
      </c>
      <c r="AR453" s="154">
        <v>0</v>
      </c>
      <c r="AS453" s="172" t="s">
        <v>105</v>
      </c>
      <c r="AT453" s="154">
        <v>0</v>
      </c>
      <c r="AU453" s="3" t="s">
        <v>105</v>
      </c>
      <c r="AV453" s="154">
        <v>0</v>
      </c>
      <c r="AW453" s="3" t="s">
        <v>105</v>
      </c>
      <c r="AX453" s="3">
        <v>0</v>
      </c>
      <c r="AY453" s="172" t="s">
        <v>105</v>
      </c>
      <c r="AZ453" s="3">
        <f t="shared" si="48"/>
        <v>0</v>
      </c>
      <c r="BA453" s="159">
        <f t="shared" si="49"/>
        <v>164521580</v>
      </c>
      <c r="BB453" s="171">
        <f t="shared" si="47"/>
        <v>0</v>
      </c>
      <c r="BC453" s="171">
        <v>0</v>
      </c>
      <c r="BD453" s="171">
        <v>0</v>
      </c>
      <c r="BE453" s="171">
        <v>0</v>
      </c>
      <c r="BF453" s="171">
        <v>0</v>
      </c>
      <c r="BG453" s="172">
        <v>44881</v>
      </c>
      <c r="BH453" s="172">
        <v>44881</v>
      </c>
      <c r="BI453" s="174">
        <f t="shared" ca="1" si="50"/>
        <v>-1248</v>
      </c>
      <c r="BJ453" s="3" t="s">
        <v>414</v>
      </c>
      <c r="BK453" s="172">
        <v>45612</v>
      </c>
      <c r="BL453" s="3" t="s">
        <v>282</v>
      </c>
      <c r="BM453" s="3" t="s">
        <v>92</v>
      </c>
      <c r="BN453" s="3" t="s">
        <v>4253</v>
      </c>
      <c r="BO453" s="3">
        <v>4</v>
      </c>
      <c r="BP453" s="3" t="s">
        <v>416</v>
      </c>
      <c r="BQ453" s="172">
        <v>44790</v>
      </c>
      <c r="BR453" s="3" t="s">
        <v>4254</v>
      </c>
      <c r="BS453" s="3">
        <v>2022</v>
      </c>
      <c r="BT453" s="3" t="s">
        <v>286</v>
      </c>
      <c r="BU453" s="3" t="s">
        <v>4255</v>
      </c>
      <c r="BV453" s="3" t="s">
        <v>40</v>
      </c>
      <c r="BW453" s="3" t="s">
        <v>93</v>
      </c>
      <c r="BX453" s="3" t="s">
        <v>105</v>
      </c>
      <c r="BY453" s="3" t="s">
        <v>105</v>
      </c>
      <c r="BZ453" s="3" t="s">
        <v>105</v>
      </c>
      <c r="CA453" s="3" t="s">
        <v>288</v>
      </c>
      <c r="CB453" s="3" t="s">
        <v>105</v>
      </c>
      <c r="CC453" s="151" t="s">
        <v>4256</v>
      </c>
      <c r="CD453" s="1"/>
      <c r="CE453" s="1"/>
      <c r="CF453" s="171" t="s">
        <v>291</v>
      </c>
      <c r="CG453" s="171" t="s">
        <v>292</v>
      </c>
      <c r="CH453" s="171" t="s">
        <v>167</v>
      </c>
      <c r="CI453" s="171" t="s">
        <v>123</v>
      </c>
    </row>
    <row r="454" spans="1:87" ht="72" x14ac:dyDescent="0.25">
      <c r="A454" s="3" t="s">
        <v>4257</v>
      </c>
      <c r="B454" s="175">
        <v>500</v>
      </c>
      <c r="C454" s="175" t="str">
        <f t="shared" si="42"/>
        <v>JEP-808-2022</v>
      </c>
      <c r="D454" s="116" t="s">
        <v>4258</v>
      </c>
      <c r="E454" s="3" t="s">
        <v>578</v>
      </c>
      <c r="F454" s="172">
        <v>44894</v>
      </c>
      <c r="G454" s="3" t="s">
        <v>4225</v>
      </c>
      <c r="H454" s="3" t="s">
        <v>35</v>
      </c>
      <c r="I454" s="3" t="s">
        <v>89</v>
      </c>
      <c r="J454" s="165">
        <v>830111209</v>
      </c>
      <c r="K454" s="3">
        <v>1</v>
      </c>
      <c r="L454" s="3" t="s">
        <v>13</v>
      </c>
      <c r="M454" s="3" t="s">
        <v>474</v>
      </c>
      <c r="N454" s="3" t="s">
        <v>4259</v>
      </c>
      <c r="O454" s="171" t="s">
        <v>8</v>
      </c>
      <c r="P454" s="3" t="s">
        <v>491</v>
      </c>
      <c r="Q454" s="171" t="s">
        <v>129</v>
      </c>
      <c r="R454" s="171" t="s">
        <v>3952</v>
      </c>
      <c r="S454" s="171" t="s">
        <v>129</v>
      </c>
      <c r="T454" s="3" t="s">
        <v>319</v>
      </c>
      <c r="U454" s="171" t="s">
        <v>279</v>
      </c>
      <c r="V454" s="171" t="s">
        <v>105</v>
      </c>
      <c r="W454" s="171" t="s">
        <v>105</v>
      </c>
      <c r="X454" s="171" t="s">
        <v>105</v>
      </c>
      <c r="Y454" s="171" t="s">
        <v>280</v>
      </c>
      <c r="Z454" s="115">
        <v>46210080</v>
      </c>
      <c r="AA454" s="171" t="s">
        <v>105</v>
      </c>
      <c r="AB454" s="171" t="s">
        <v>105</v>
      </c>
      <c r="AC454" s="153" t="s">
        <v>105</v>
      </c>
      <c r="AD454" s="153" t="s">
        <v>105</v>
      </c>
      <c r="AE454" s="175">
        <v>107322</v>
      </c>
      <c r="AF454" s="175">
        <v>571622</v>
      </c>
      <c r="AG454" s="175" t="s">
        <v>979</v>
      </c>
      <c r="AH454" s="172">
        <v>44900</v>
      </c>
      <c r="AI454" s="172">
        <v>44910</v>
      </c>
      <c r="AJ454" s="172" t="s">
        <v>105</v>
      </c>
      <c r="AK454" s="173" t="s">
        <v>105</v>
      </c>
      <c r="AL454" s="175" t="s">
        <v>105</v>
      </c>
      <c r="AM454" s="172" t="s">
        <v>105</v>
      </c>
      <c r="AN454" s="154">
        <v>0</v>
      </c>
      <c r="AO454" s="172" t="s">
        <v>105</v>
      </c>
      <c r="AP454" s="154">
        <v>0</v>
      </c>
      <c r="AQ454" s="172" t="s">
        <v>105</v>
      </c>
      <c r="AR454" s="154">
        <v>0</v>
      </c>
      <c r="AS454" s="172" t="s">
        <v>105</v>
      </c>
      <c r="AT454" s="154">
        <v>0</v>
      </c>
      <c r="AU454" s="3" t="s">
        <v>105</v>
      </c>
      <c r="AV454" s="154">
        <v>0</v>
      </c>
      <c r="AW454" s="3" t="s">
        <v>105</v>
      </c>
      <c r="AX454" s="175">
        <v>0</v>
      </c>
      <c r="AY454" s="172" t="s">
        <v>105</v>
      </c>
      <c r="AZ454" s="3">
        <f t="shared" si="48"/>
        <v>0</v>
      </c>
      <c r="BA454" s="159">
        <f t="shared" si="49"/>
        <v>46210080</v>
      </c>
      <c r="BB454" s="171">
        <f>BC454+BD454+BE454+BF454</f>
        <v>0</v>
      </c>
      <c r="BC454" s="171">
        <v>0</v>
      </c>
      <c r="BD454" s="171">
        <v>0</v>
      </c>
      <c r="BE454" s="171">
        <v>0</v>
      </c>
      <c r="BF454" s="171">
        <v>0</v>
      </c>
      <c r="BG454" s="172">
        <v>44926</v>
      </c>
      <c r="BH454" s="172">
        <v>44926</v>
      </c>
      <c r="BI454" s="174">
        <f t="shared" ca="1" si="50"/>
        <v>-1203</v>
      </c>
      <c r="BJ454" s="3" t="s">
        <v>414</v>
      </c>
      <c r="BK454" s="172">
        <v>45427</v>
      </c>
      <c r="BL454" s="3" t="s">
        <v>533</v>
      </c>
      <c r="BM454" s="3" t="s">
        <v>92</v>
      </c>
      <c r="BN454" s="3" t="s">
        <v>4260</v>
      </c>
      <c r="BO454" s="3">
        <v>1</v>
      </c>
      <c r="BP454" s="3" t="s">
        <v>1679</v>
      </c>
      <c r="BQ454" s="172">
        <v>44908</v>
      </c>
      <c r="BR454" s="3" t="s">
        <v>4261</v>
      </c>
      <c r="BS454" s="172">
        <v>44909</v>
      </c>
      <c r="BT454" s="3" t="s">
        <v>286</v>
      </c>
      <c r="BU454" s="3" t="s">
        <v>4262</v>
      </c>
      <c r="BV454" s="3" t="s">
        <v>40</v>
      </c>
      <c r="BW454" s="3" t="s">
        <v>93</v>
      </c>
      <c r="BX454" s="3" t="s">
        <v>105</v>
      </c>
      <c r="BY454" s="3" t="s">
        <v>105</v>
      </c>
      <c r="BZ454" s="3" t="s">
        <v>105</v>
      </c>
      <c r="CA454" s="3" t="s">
        <v>105</v>
      </c>
      <c r="CB454" s="3" t="s">
        <v>105</v>
      </c>
      <c r="CC454" s="151" t="s">
        <v>4263</v>
      </c>
      <c r="CD454" s="1"/>
      <c r="CE454" s="1"/>
      <c r="CF454" s="171" t="s">
        <v>291</v>
      </c>
      <c r="CG454" s="171" t="s">
        <v>292</v>
      </c>
      <c r="CH454" s="171" t="s">
        <v>167</v>
      </c>
      <c r="CI454" s="171" t="s">
        <v>123</v>
      </c>
    </row>
    <row r="455" spans="1:87" ht="126" x14ac:dyDescent="0.25">
      <c r="A455" s="3" t="s">
        <v>4264</v>
      </c>
      <c r="B455" s="175">
        <v>501</v>
      </c>
      <c r="C455" s="170" t="str">
        <f t="shared" si="42"/>
        <v>JEP-529-2022</v>
      </c>
      <c r="D455" s="3" t="s">
        <v>4265</v>
      </c>
      <c r="E455" s="3" t="s">
        <v>472</v>
      </c>
      <c r="F455" s="172">
        <v>44754</v>
      </c>
      <c r="G455" s="3" t="s">
        <v>4266</v>
      </c>
      <c r="H455" s="3" t="s">
        <v>38</v>
      </c>
      <c r="I455" s="3" t="s">
        <v>30</v>
      </c>
      <c r="J455" s="165">
        <v>800230829</v>
      </c>
      <c r="K455" s="3">
        <v>7</v>
      </c>
      <c r="L455" s="3" t="s">
        <v>13</v>
      </c>
      <c r="M455" s="3" t="s">
        <v>474</v>
      </c>
      <c r="N455" s="3" t="s">
        <v>4267</v>
      </c>
      <c r="O455" s="171" t="s">
        <v>12</v>
      </c>
      <c r="P455" s="171" t="s">
        <v>491</v>
      </c>
      <c r="Q455" s="171" t="s">
        <v>129</v>
      </c>
      <c r="R455" s="171" t="s">
        <v>3952</v>
      </c>
      <c r="S455" s="171" t="s">
        <v>3952</v>
      </c>
      <c r="T455" s="171" t="s">
        <v>4268</v>
      </c>
      <c r="U455" s="171" t="s">
        <v>279</v>
      </c>
      <c r="V455" s="171" t="s">
        <v>105</v>
      </c>
      <c r="W455" s="171" t="s">
        <v>105</v>
      </c>
      <c r="X455" s="171" t="s">
        <v>105</v>
      </c>
      <c r="Y455" s="171" t="s">
        <v>280</v>
      </c>
      <c r="Z455" s="115">
        <v>41506567.200000003</v>
      </c>
      <c r="AA455" s="171" t="s">
        <v>105</v>
      </c>
      <c r="AB455" s="171" t="s">
        <v>105</v>
      </c>
      <c r="AC455" s="153" t="s">
        <v>105</v>
      </c>
      <c r="AD455" s="153" t="s">
        <v>105</v>
      </c>
      <c r="AE455" s="175">
        <v>70922</v>
      </c>
      <c r="AF455" s="175">
        <v>299322</v>
      </c>
      <c r="AG455" s="175">
        <v>2018011001091</v>
      </c>
      <c r="AH455" s="172">
        <v>44747</v>
      </c>
      <c r="AI455" s="172">
        <v>44774</v>
      </c>
      <c r="AJ455" s="3" t="s">
        <v>105</v>
      </c>
      <c r="AK455" s="3" t="s">
        <v>105</v>
      </c>
      <c r="AL455" s="3" t="s">
        <v>105</v>
      </c>
      <c r="AM455" s="172" t="s">
        <v>105</v>
      </c>
      <c r="AN455" s="154">
        <v>0</v>
      </c>
      <c r="AO455" s="3" t="s">
        <v>105</v>
      </c>
      <c r="AP455" s="154">
        <v>0</v>
      </c>
      <c r="AQ455" s="3" t="s">
        <v>105</v>
      </c>
      <c r="AR455" s="154">
        <v>0</v>
      </c>
      <c r="AS455" s="172" t="s">
        <v>105</v>
      </c>
      <c r="AT455" s="154">
        <v>0</v>
      </c>
      <c r="AU455" s="3" t="s">
        <v>105</v>
      </c>
      <c r="AV455" s="154">
        <v>0</v>
      </c>
      <c r="AW455" s="3" t="s">
        <v>105</v>
      </c>
      <c r="AX455" s="3">
        <v>0</v>
      </c>
      <c r="AY455" s="172" t="s">
        <v>105</v>
      </c>
      <c r="AZ455" s="3">
        <f t="shared" si="48"/>
        <v>0</v>
      </c>
      <c r="BA455" s="159">
        <f t="shared" si="49"/>
        <v>41506567.200000003</v>
      </c>
      <c r="BB455" s="171">
        <f t="shared" ref="BB455:BB482" si="51">BC455+BD455+BE455+BF455</f>
        <v>0</v>
      </c>
      <c r="BC455" s="171">
        <v>0</v>
      </c>
      <c r="BD455" s="171">
        <v>0</v>
      </c>
      <c r="BE455" s="171">
        <v>0</v>
      </c>
      <c r="BF455" s="171">
        <v>0</v>
      </c>
      <c r="BG455" s="172">
        <v>44833</v>
      </c>
      <c r="BH455" s="172">
        <v>44833</v>
      </c>
      <c r="BI455" s="174">
        <f t="shared" ca="1" si="50"/>
        <v>-1296</v>
      </c>
      <c r="BJ455" s="3" t="s">
        <v>414</v>
      </c>
      <c r="BK455" s="172">
        <v>45040</v>
      </c>
      <c r="BL455" s="3" t="s">
        <v>282</v>
      </c>
      <c r="BM455" s="3" t="s">
        <v>92</v>
      </c>
      <c r="BN455" s="3" t="s">
        <v>4269</v>
      </c>
      <c r="BO455" s="3">
        <v>0</v>
      </c>
      <c r="BP455" s="3" t="s">
        <v>416</v>
      </c>
      <c r="BQ455" s="172">
        <v>44743</v>
      </c>
      <c r="BR455" s="3" t="s">
        <v>4270</v>
      </c>
      <c r="BS455" s="3">
        <v>2022</v>
      </c>
      <c r="BT455" s="3" t="s">
        <v>286</v>
      </c>
      <c r="BU455" s="3" t="s">
        <v>4271</v>
      </c>
      <c r="BV455" s="3" t="s">
        <v>40</v>
      </c>
      <c r="BW455" s="3" t="s">
        <v>93</v>
      </c>
      <c r="BX455" s="3" t="s">
        <v>105</v>
      </c>
      <c r="BY455" s="3" t="s">
        <v>105</v>
      </c>
      <c r="BZ455" s="3" t="s">
        <v>105</v>
      </c>
      <c r="CA455" s="3" t="s">
        <v>105</v>
      </c>
      <c r="CB455" s="3" t="s">
        <v>105</v>
      </c>
      <c r="CC455" s="151" t="s">
        <v>4272</v>
      </c>
      <c r="CD455" s="1"/>
      <c r="CE455" s="1"/>
      <c r="CF455" s="171" t="s">
        <v>291</v>
      </c>
      <c r="CG455" s="171" t="s">
        <v>292</v>
      </c>
      <c r="CH455" s="171" t="s">
        <v>167</v>
      </c>
      <c r="CI455" s="171" t="s">
        <v>123</v>
      </c>
    </row>
    <row r="456" spans="1:87" ht="126" x14ac:dyDescent="0.25">
      <c r="A456" s="3" t="s">
        <v>4273</v>
      </c>
      <c r="B456" s="175">
        <v>503</v>
      </c>
      <c r="C456" s="175" t="str">
        <f t="shared" si="42"/>
        <v>JEP-655-2022</v>
      </c>
      <c r="D456" s="175" t="s">
        <v>4274</v>
      </c>
      <c r="E456" s="3" t="s">
        <v>472</v>
      </c>
      <c r="F456" s="172">
        <v>44774</v>
      </c>
      <c r="G456" s="3" t="s">
        <v>4275</v>
      </c>
      <c r="H456" s="3" t="s">
        <v>38</v>
      </c>
      <c r="I456" s="3" t="s">
        <v>30</v>
      </c>
      <c r="J456" s="165">
        <v>901215436</v>
      </c>
      <c r="K456" s="98">
        <v>1</v>
      </c>
      <c r="L456" s="3" t="s">
        <v>13</v>
      </c>
      <c r="M456" s="3" t="s">
        <v>474</v>
      </c>
      <c r="N456" s="3" t="s">
        <v>4276</v>
      </c>
      <c r="O456" s="171" t="s">
        <v>8</v>
      </c>
      <c r="P456" s="3" t="s">
        <v>871</v>
      </c>
      <c r="Q456" s="171" t="s">
        <v>146</v>
      </c>
      <c r="R456" s="171" t="s">
        <v>3952</v>
      </c>
      <c r="S456" s="171" t="s">
        <v>3952</v>
      </c>
      <c r="T456" s="98" t="s">
        <v>4277</v>
      </c>
      <c r="U456" s="171" t="s">
        <v>3954</v>
      </c>
      <c r="V456" s="171" t="s">
        <v>105</v>
      </c>
      <c r="W456" s="171" t="s">
        <v>105</v>
      </c>
      <c r="X456" s="171" t="s">
        <v>105</v>
      </c>
      <c r="Y456" s="171" t="s">
        <v>3022</v>
      </c>
      <c r="Z456" s="115">
        <v>16184000</v>
      </c>
      <c r="AA456" s="171" t="s">
        <v>105</v>
      </c>
      <c r="AB456" s="171" t="s">
        <v>105</v>
      </c>
      <c r="AC456" s="153" t="s">
        <v>105</v>
      </c>
      <c r="AD456" s="153" t="s">
        <v>105</v>
      </c>
      <c r="AE456" s="175">
        <v>71322</v>
      </c>
      <c r="AF456" s="175" t="s">
        <v>4278</v>
      </c>
      <c r="AG456" s="175">
        <v>2018011001091</v>
      </c>
      <c r="AH456" s="172">
        <v>44783</v>
      </c>
      <c r="AI456" s="172">
        <v>44803</v>
      </c>
      <c r="AJ456" s="3" t="s">
        <v>105</v>
      </c>
      <c r="AK456" s="3" t="s">
        <v>105</v>
      </c>
      <c r="AL456" s="3" t="s">
        <v>105</v>
      </c>
      <c r="AM456" s="172" t="s">
        <v>105</v>
      </c>
      <c r="AN456" s="154">
        <v>4046000</v>
      </c>
      <c r="AO456" s="3" t="s">
        <v>105</v>
      </c>
      <c r="AP456" s="154">
        <v>0</v>
      </c>
      <c r="AQ456" s="3" t="s">
        <v>105</v>
      </c>
      <c r="AR456" s="154">
        <v>0</v>
      </c>
      <c r="AS456" s="172" t="s">
        <v>105</v>
      </c>
      <c r="AT456" s="154">
        <v>0</v>
      </c>
      <c r="AU456" s="3" t="s">
        <v>105</v>
      </c>
      <c r="AV456" s="154">
        <v>0</v>
      </c>
      <c r="AW456" s="3" t="s">
        <v>105</v>
      </c>
      <c r="AX456" s="3">
        <v>0</v>
      </c>
      <c r="AY456" s="172" t="s">
        <v>105</v>
      </c>
      <c r="AZ456" s="3">
        <f t="shared" si="48"/>
        <v>11</v>
      </c>
      <c r="BA456" s="159">
        <f t="shared" si="49"/>
        <v>20230000</v>
      </c>
      <c r="BB456" s="171">
        <f t="shared" si="51"/>
        <v>0</v>
      </c>
      <c r="BC456" s="171">
        <v>0</v>
      </c>
      <c r="BD456" s="171">
        <v>0</v>
      </c>
      <c r="BE456" s="171">
        <v>0</v>
      </c>
      <c r="BF456" s="171">
        <v>0</v>
      </c>
      <c r="BG456" s="172">
        <v>44833</v>
      </c>
      <c r="BH456" s="172">
        <v>44844</v>
      </c>
      <c r="BI456" s="174">
        <f t="shared" ca="1" si="50"/>
        <v>-1285</v>
      </c>
      <c r="BJ456" s="3" t="s">
        <v>414</v>
      </c>
      <c r="BK456" s="172">
        <v>45016</v>
      </c>
      <c r="BL456" s="3" t="s">
        <v>533</v>
      </c>
      <c r="BM456" s="3" t="s">
        <v>92</v>
      </c>
      <c r="BN456" s="3" t="s">
        <v>4279</v>
      </c>
      <c r="BO456" s="3">
        <v>0</v>
      </c>
      <c r="BP456" s="3" t="s">
        <v>416</v>
      </c>
      <c r="BQ456" s="172">
        <v>44782</v>
      </c>
      <c r="BR456" s="172" t="s">
        <v>4280</v>
      </c>
      <c r="BS456" s="3">
        <v>2022</v>
      </c>
      <c r="BT456" s="3" t="s">
        <v>286</v>
      </c>
      <c r="BU456" s="3" t="s">
        <v>4281</v>
      </c>
      <c r="BV456" s="3" t="s">
        <v>40</v>
      </c>
      <c r="BW456" s="3" t="s">
        <v>77</v>
      </c>
      <c r="BX456" s="3" t="s">
        <v>105</v>
      </c>
      <c r="BY456" s="3" t="s">
        <v>105</v>
      </c>
      <c r="BZ456" s="3" t="s">
        <v>105</v>
      </c>
      <c r="CA456" s="3" t="s">
        <v>105</v>
      </c>
      <c r="CB456" s="3" t="s">
        <v>105</v>
      </c>
      <c r="CC456" s="151" t="s">
        <v>4282</v>
      </c>
      <c r="CD456" s="1"/>
      <c r="CE456" s="1"/>
      <c r="CF456" s="171" t="s">
        <v>3960</v>
      </c>
      <c r="CG456" s="171" t="s">
        <v>1341</v>
      </c>
      <c r="CH456" s="171" t="s">
        <v>3961</v>
      </c>
      <c r="CI456" s="171" t="s">
        <v>3961</v>
      </c>
    </row>
    <row r="457" spans="1:87" ht="72" hidden="1" x14ac:dyDescent="0.25">
      <c r="A457" s="3" t="s">
        <v>4283</v>
      </c>
      <c r="B457" s="175">
        <v>505</v>
      </c>
      <c r="C457" s="170" t="str">
        <f t="shared" si="42"/>
        <v>JEP-089-2022</v>
      </c>
      <c r="D457" s="3" t="s">
        <v>4284</v>
      </c>
      <c r="E457" s="3" t="s">
        <v>1367</v>
      </c>
      <c r="F457" s="172" t="s">
        <v>274</v>
      </c>
      <c r="G457" s="3" t="s">
        <v>4285</v>
      </c>
      <c r="H457" s="3" t="s">
        <v>29</v>
      </c>
      <c r="I457" s="3" t="s">
        <v>27</v>
      </c>
      <c r="J457" s="165">
        <v>1030539002</v>
      </c>
      <c r="K457" s="3">
        <v>1</v>
      </c>
      <c r="L457" s="3" t="s">
        <v>9</v>
      </c>
      <c r="M457" s="3" t="s">
        <v>105</v>
      </c>
      <c r="N457" s="3" t="s">
        <v>4286</v>
      </c>
      <c r="O457" s="171" t="s">
        <v>12</v>
      </c>
      <c r="P457" s="3" t="s">
        <v>277</v>
      </c>
      <c r="Q457" s="3" t="s">
        <v>167</v>
      </c>
      <c r="R457" s="171" t="s">
        <v>3952</v>
      </c>
      <c r="S457" s="171" t="s">
        <v>3952</v>
      </c>
      <c r="T457" s="171" t="s">
        <v>4287</v>
      </c>
      <c r="U457" s="171" t="s">
        <v>3954</v>
      </c>
      <c r="V457" s="171" t="s">
        <v>105</v>
      </c>
      <c r="W457" s="171" t="s">
        <v>105</v>
      </c>
      <c r="X457" s="171" t="s">
        <v>105</v>
      </c>
      <c r="Y457" s="171" t="s">
        <v>280</v>
      </c>
      <c r="Z457" s="115">
        <v>86737716</v>
      </c>
      <c r="AA457" s="171" t="s">
        <v>105</v>
      </c>
      <c r="AB457" s="171" t="s">
        <v>105</v>
      </c>
      <c r="AC457" s="153">
        <v>7228143</v>
      </c>
      <c r="AD457" s="153" t="s">
        <v>105</v>
      </c>
      <c r="AE457" s="175">
        <v>26422</v>
      </c>
      <c r="AF457" s="175">
        <v>33422</v>
      </c>
      <c r="AG457" s="175">
        <v>2018011001091</v>
      </c>
      <c r="AH457" s="172">
        <v>44575</v>
      </c>
      <c r="AI457" s="172">
        <v>44579</v>
      </c>
      <c r="AJ457" s="3" t="s">
        <v>4288</v>
      </c>
      <c r="AK457" s="175" t="s">
        <v>4289</v>
      </c>
      <c r="AL457" s="3" t="s">
        <v>105</v>
      </c>
      <c r="AM457" s="172">
        <v>44803</v>
      </c>
      <c r="AN457" s="154">
        <v>0</v>
      </c>
      <c r="AO457" s="3" t="s">
        <v>105</v>
      </c>
      <c r="AP457" s="154">
        <v>0</v>
      </c>
      <c r="AQ457" s="172" t="s">
        <v>105</v>
      </c>
      <c r="AR457" s="154">
        <v>0</v>
      </c>
      <c r="AS457" s="3" t="s">
        <v>105</v>
      </c>
      <c r="AT457" s="154">
        <v>0</v>
      </c>
      <c r="AU457" s="3" t="s">
        <v>105</v>
      </c>
      <c r="AV457" s="154">
        <v>0</v>
      </c>
      <c r="AW457" s="3" t="s">
        <v>105</v>
      </c>
      <c r="AX457" s="3">
        <v>0</v>
      </c>
      <c r="AY457" s="172" t="s">
        <v>105</v>
      </c>
      <c r="AZ457" s="3">
        <f t="shared" si="48"/>
        <v>0</v>
      </c>
      <c r="BA457" s="159">
        <f t="shared" si="49"/>
        <v>86737716</v>
      </c>
      <c r="BB457" s="171">
        <f t="shared" si="51"/>
        <v>0</v>
      </c>
      <c r="BC457" s="171">
        <v>0</v>
      </c>
      <c r="BD457" s="171">
        <v>0</v>
      </c>
      <c r="BE457" s="171">
        <v>0</v>
      </c>
      <c r="BF457" s="171">
        <v>0</v>
      </c>
      <c r="BG457" s="172">
        <v>44926</v>
      </c>
      <c r="BH457" s="172">
        <v>44926</v>
      </c>
      <c r="BI457" s="174">
        <f t="shared" ca="1" si="50"/>
        <v>-1203</v>
      </c>
      <c r="BJ457" s="3" t="s">
        <v>281</v>
      </c>
      <c r="BK457" s="172" t="s">
        <v>105</v>
      </c>
      <c r="BL457" s="3" t="s">
        <v>282</v>
      </c>
      <c r="BM457" s="3" t="s">
        <v>92</v>
      </c>
      <c r="BN457" s="3" t="s">
        <v>4290</v>
      </c>
      <c r="BO457" s="3" t="s">
        <v>339</v>
      </c>
      <c r="BP457" s="3" t="s">
        <v>1271</v>
      </c>
      <c r="BQ457" s="172" t="s">
        <v>4291</v>
      </c>
      <c r="BR457" s="3" t="s">
        <v>4292</v>
      </c>
      <c r="BS457" s="172" t="s">
        <v>4293</v>
      </c>
      <c r="BT457" s="3" t="s">
        <v>286</v>
      </c>
      <c r="BU457" s="3" t="s">
        <v>4294</v>
      </c>
      <c r="BV457" s="3" t="s">
        <v>40</v>
      </c>
      <c r="BW457" s="3" t="s">
        <v>69</v>
      </c>
      <c r="BX457" s="3" t="s">
        <v>105</v>
      </c>
      <c r="BY457" s="3" t="s">
        <v>1705</v>
      </c>
      <c r="BZ457" s="3" t="s">
        <v>105</v>
      </c>
      <c r="CA457" s="3" t="s">
        <v>288</v>
      </c>
      <c r="CB457" s="3" t="s">
        <v>274</v>
      </c>
      <c r="CC457" s="203" t="s">
        <v>4295</v>
      </c>
      <c r="CD457" s="1"/>
      <c r="CE457" s="1"/>
      <c r="CF457" s="171" t="s">
        <v>3960</v>
      </c>
      <c r="CG457" s="171" t="s">
        <v>1341</v>
      </c>
      <c r="CH457" s="171" t="s">
        <v>3961</v>
      </c>
      <c r="CI457" s="171" t="s">
        <v>3961</v>
      </c>
    </row>
    <row r="458" spans="1:87" ht="72" x14ac:dyDescent="0.25">
      <c r="A458" s="3" t="s">
        <v>4296</v>
      </c>
      <c r="B458" s="175">
        <v>506</v>
      </c>
      <c r="C458" s="170" t="str">
        <f t="shared" si="42"/>
        <v>JEP-464-2022</v>
      </c>
      <c r="D458" s="3" t="s">
        <v>4297</v>
      </c>
      <c r="E458" s="3" t="s">
        <v>559</v>
      </c>
      <c r="F458" s="172">
        <v>44750</v>
      </c>
      <c r="G458" s="3" t="s">
        <v>4298</v>
      </c>
      <c r="H458" s="3" t="s">
        <v>29</v>
      </c>
      <c r="I458" s="3" t="s">
        <v>27</v>
      </c>
      <c r="J458" s="165">
        <v>1023931622</v>
      </c>
      <c r="K458" s="3">
        <v>0</v>
      </c>
      <c r="L458" s="3" t="s">
        <v>9</v>
      </c>
      <c r="M458" s="3" t="s">
        <v>105</v>
      </c>
      <c r="N458" s="3" t="s">
        <v>4299</v>
      </c>
      <c r="O458" s="171" t="s">
        <v>12</v>
      </c>
      <c r="P458" s="3" t="s">
        <v>277</v>
      </c>
      <c r="Q458" s="3" t="s">
        <v>167</v>
      </c>
      <c r="R458" s="171" t="s">
        <v>3952</v>
      </c>
      <c r="S458" s="171" t="s">
        <v>3952</v>
      </c>
      <c r="T458" s="116" t="s">
        <v>4287</v>
      </c>
      <c r="U458" s="171" t="s">
        <v>3954</v>
      </c>
      <c r="V458" s="171" t="s">
        <v>105</v>
      </c>
      <c r="W458" s="171" t="s">
        <v>105</v>
      </c>
      <c r="X458" s="171" t="s">
        <v>105</v>
      </c>
      <c r="Y458" s="171" t="s">
        <v>280</v>
      </c>
      <c r="Z458" s="115">
        <v>27756060</v>
      </c>
      <c r="AA458" s="171" t="s">
        <v>105</v>
      </c>
      <c r="AB458" s="171" t="s">
        <v>105</v>
      </c>
      <c r="AC458" s="153">
        <v>4626010</v>
      </c>
      <c r="AD458" s="153" t="s">
        <v>105</v>
      </c>
      <c r="AE458" s="175">
        <v>71722</v>
      </c>
      <c r="AF458" s="175">
        <v>293822</v>
      </c>
      <c r="AG458" s="175">
        <v>2018011001091</v>
      </c>
      <c r="AH458" s="172">
        <v>44743</v>
      </c>
      <c r="AI458" s="172">
        <v>44747</v>
      </c>
      <c r="AJ458" s="3" t="s">
        <v>105</v>
      </c>
      <c r="AK458" s="3" t="s">
        <v>105</v>
      </c>
      <c r="AL458" s="3" t="s">
        <v>105</v>
      </c>
      <c r="AM458" s="172" t="s">
        <v>105</v>
      </c>
      <c r="AN458" s="154">
        <v>0</v>
      </c>
      <c r="AO458" s="3" t="s">
        <v>105</v>
      </c>
      <c r="AP458" s="154">
        <v>0</v>
      </c>
      <c r="AQ458" s="3" t="s">
        <v>105</v>
      </c>
      <c r="AR458" s="154">
        <v>0</v>
      </c>
      <c r="AS458" s="172" t="s">
        <v>105</v>
      </c>
      <c r="AT458" s="154">
        <v>0</v>
      </c>
      <c r="AU458" s="3" t="s">
        <v>105</v>
      </c>
      <c r="AV458" s="154">
        <v>0</v>
      </c>
      <c r="AW458" s="3" t="s">
        <v>105</v>
      </c>
      <c r="AX458" s="3">
        <v>0</v>
      </c>
      <c r="AY458" s="172" t="s">
        <v>105</v>
      </c>
      <c r="AZ458" s="3">
        <f t="shared" si="48"/>
        <v>0</v>
      </c>
      <c r="BA458" s="159">
        <f t="shared" si="49"/>
        <v>27756060</v>
      </c>
      <c r="BB458" s="171">
        <f t="shared" si="51"/>
        <v>0</v>
      </c>
      <c r="BC458" s="171">
        <v>0</v>
      </c>
      <c r="BD458" s="171">
        <v>0</v>
      </c>
      <c r="BE458" s="171">
        <v>0</v>
      </c>
      <c r="BF458" s="171">
        <v>0</v>
      </c>
      <c r="BG458" s="172">
        <v>44926</v>
      </c>
      <c r="BH458" s="172">
        <v>44926</v>
      </c>
      <c r="BI458" s="174">
        <f t="shared" ca="1" si="50"/>
        <v>-1203</v>
      </c>
      <c r="BJ458" s="3" t="s">
        <v>414</v>
      </c>
      <c r="BK458" s="172" t="s">
        <v>105</v>
      </c>
      <c r="BL458" s="3" t="s">
        <v>282</v>
      </c>
      <c r="BM458" s="3" t="s">
        <v>92</v>
      </c>
      <c r="BN458" s="3" t="s">
        <v>4300</v>
      </c>
      <c r="BO458" s="3">
        <v>0</v>
      </c>
      <c r="BP458" s="3" t="s">
        <v>284</v>
      </c>
      <c r="BQ458" s="172">
        <v>44743</v>
      </c>
      <c r="BR458" s="3" t="s">
        <v>1318</v>
      </c>
      <c r="BS458" s="3">
        <v>2022</v>
      </c>
      <c r="BT458" s="3" t="s">
        <v>286</v>
      </c>
      <c r="BU458" s="3" t="s">
        <v>86</v>
      </c>
      <c r="BV458" s="3" t="s">
        <v>40</v>
      </c>
      <c r="BW458" s="3" t="s">
        <v>93</v>
      </c>
      <c r="BX458" s="3" t="s">
        <v>105</v>
      </c>
      <c r="BY458" s="3" t="s">
        <v>4301</v>
      </c>
      <c r="BZ458" s="3" t="s">
        <v>105</v>
      </c>
      <c r="CA458" s="3" t="s">
        <v>288</v>
      </c>
      <c r="CB458" s="151" t="s">
        <v>4302</v>
      </c>
      <c r="CC458" s="151" t="s">
        <v>4303</v>
      </c>
      <c r="CD458" s="1"/>
      <c r="CE458" s="1"/>
      <c r="CF458" s="171" t="s">
        <v>3960</v>
      </c>
      <c r="CG458" s="171" t="s">
        <v>1341</v>
      </c>
      <c r="CH458" s="171" t="s">
        <v>3961</v>
      </c>
      <c r="CI458" s="171" t="s">
        <v>3961</v>
      </c>
    </row>
    <row r="459" spans="1:87" ht="90" hidden="1" x14ac:dyDescent="0.25">
      <c r="A459" s="3" t="s">
        <v>4304</v>
      </c>
      <c r="B459" s="175">
        <v>507</v>
      </c>
      <c r="C459" s="170" t="str">
        <f t="shared" si="42"/>
        <v>JEP-365-2022</v>
      </c>
      <c r="D459" s="3" t="s">
        <v>4305</v>
      </c>
      <c r="E459" s="3" t="s">
        <v>578</v>
      </c>
      <c r="F459" s="172">
        <v>44585</v>
      </c>
      <c r="G459" s="3" t="s">
        <v>4306</v>
      </c>
      <c r="H459" s="3" t="s">
        <v>29</v>
      </c>
      <c r="I459" s="3" t="s">
        <v>27</v>
      </c>
      <c r="J459" s="165">
        <v>13069150</v>
      </c>
      <c r="K459" s="3">
        <v>1</v>
      </c>
      <c r="L459" s="3" t="s">
        <v>9</v>
      </c>
      <c r="M459" s="3" t="s">
        <v>105</v>
      </c>
      <c r="N459" s="3" t="s">
        <v>4307</v>
      </c>
      <c r="O459" s="171" t="s">
        <v>12</v>
      </c>
      <c r="P459" s="3" t="s">
        <v>277</v>
      </c>
      <c r="Q459" s="3" t="s">
        <v>167</v>
      </c>
      <c r="R459" s="171" t="s">
        <v>3952</v>
      </c>
      <c r="S459" s="171" t="s">
        <v>3952</v>
      </c>
      <c r="T459" s="171" t="s">
        <v>4287</v>
      </c>
      <c r="U459" s="171" t="s">
        <v>3954</v>
      </c>
      <c r="V459" s="171" t="s">
        <v>105</v>
      </c>
      <c r="W459" s="171" t="s">
        <v>105</v>
      </c>
      <c r="X459" s="171" t="s">
        <v>105</v>
      </c>
      <c r="Y459" s="171" t="s">
        <v>280</v>
      </c>
      <c r="Z459" s="115">
        <v>81437077</v>
      </c>
      <c r="AA459" s="171" t="s">
        <v>105</v>
      </c>
      <c r="AB459" s="171" t="s">
        <v>105</v>
      </c>
      <c r="AC459" s="153">
        <v>7228143</v>
      </c>
      <c r="AD459" s="153" t="s">
        <v>105</v>
      </c>
      <c r="AE459" s="175">
        <v>57722</v>
      </c>
      <c r="AF459" s="175">
        <v>73022</v>
      </c>
      <c r="AG459" s="175">
        <v>2018011001091</v>
      </c>
      <c r="AH459" s="172">
        <v>44589</v>
      </c>
      <c r="AI459" s="172">
        <v>44593</v>
      </c>
      <c r="AJ459" s="3" t="s">
        <v>105</v>
      </c>
      <c r="AK459" s="173" t="s">
        <v>105</v>
      </c>
      <c r="AL459" s="3" t="s">
        <v>105</v>
      </c>
      <c r="AM459" s="172" t="s">
        <v>105</v>
      </c>
      <c r="AN459" s="154">
        <v>0</v>
      </c>
      <c r="AO459" s="3" t="s">
        <v>105</v>
      </c>
      <c r="AP459" s="154">
        <v>0</v>
      </c>
      <c r="AQ459" s="172" t="s">
        <v>105</v>
      </c>
      <c r="AR459" s="154">
        <v>0</v>
      </c>
      <c r="AS459" s="172" t="s">
        <v>105</v>
      </c>
      <c r="AT459" s="154">
        <v>0</v>
      </c>
      <c r="AU459" s="3" t="s">
        <v>105</v>
      </c>
      <c r="AV459" s="154">
        <v>0</v>
      </c>
      <c r="AW459" s="3" t="s">
        <v>105</v>
      </c>
      <c r="AX459" s="3">
        <v>0</v>
      </c>
      <c r="AY459" s="172" t="s">
        <v>105</v>
      </c>
      <c r="AZ459" s="3">
        <f t="shared" si="48"/>
        <v>0</v>
      </c>
      <c r="BA459" s="159">
        <f t="shared" si="49"/>
        <v>81437077</v>
      </c>
      <c r="BB459" s="171">
        <f t="shared" si="51"/>
        <v>0</v>
      </c>
      <c r="BC459" s="171">
        <v>0</v>
      </c>
      <c r="BD459" s="171">
        <v>0</v>
      </c>
      <c r="BE459" s="171">
        <v>0</v>
      </c>
      <c r="BF459" s="171">
        <v>0</v>
      </c>
      <c r="BG459" s="172">
        <v>44926</v>
      </c>
      <c r="BH459" s="172">
        <v>44926</v>
      </c>
      <c r="BI459" s="174">
        <f t="shared" ca="1" si="50"/>
        <v>-1203</v>
      </c>
      <c r="BJ459" s="3" t="s">
        <v>281</v>
      </c>
      <c r="BK459" s="172" t="s">
        <v>105</v>
      </c>
      <c r="BL459" s="3" t="s">
        <v>282</v>
      </c>
      <c r="BM459" s="3" t="s">
        <v>298</v>
      </c>
      <c r="BN459" s="3" t="s">
        <v>4308</v>
      </c>
      <c r="BO459" s="3">
        <v>0</v>
      </c>
      <c r="BP459" s="3" t="s">
        <v>284</v>
      </c>
      <c r="BQ459" s="172">
        <v>44589</v>
      </c>
      <c r="BR459" s="3" t="s">
        <v>1004</v>
      </c>
      <c r="BS459" s="3">
        <v>2022</v>
      </c>
      <c r="BT459" s="3" t="s">
        <v>286</v>
      </c>
      <c r="BU459" s="3" t="s">
        <v>86</v>
      </c>
      <c r="BV459" s="3" t="s">
        <v>40</v>
      </c>
      <c r="BW459" s="3" t="s">
        <v>93</v>
      </c>
      <c r="BX459" s="3" t="s">
        <v>105</v>
      </c>
      <c r="BY459" s="3" t="s">
        <v>1074</v>
      </c>
      <c r="BZ459" s="3" t="s">
        <v>105</v>
      </c>
      <c r="CA459" s="3" t="s">
        <v>288</v>
      </c>
      <c r="CB459" s="151" t="s">
        <v>4309</v>
      </c>
      <c r="CC459" s="151" t="s">
        <v>4310</v>
      </c>
      <c r="CD459" s="1"/>
      <c r="CE459" s="1"/>
      <c r="CF459" s="171" t="s">
        <v>3960</v>
      </c>
      <c r="CG459" s="171" t="s">
        <v>1341</v>
      </c>
      <c r="CH459" s="171" t="s">
        <v>3961</v>
      </c>
      <c r="CI459" s="171" t="s">
        <v>3961</v>
      </c>
    </row>
    <row r="460" spans="1:87" ht="126" hidden="1" x14ac:dyDescent="0.25">
      <c r="A460" s="3" t="s">
        <v>4311</v>
      </c>
      <c r="B460" s="175">
        <v>508</v>
      </c>
      <c r="C460" s="170" t="str">
        <f t="shared" si="42"/>
        <v>JEP-198-2022</v>
      </c>
      <c r="D460" s="3" t="s">
        <v>4312</v>
      </c>
      <c r="E460" s="3" t="s">
        <v>578</v>
      </c>
      <c r="F460" s="172">
        <v>44575</v>
      </c>
      <c r="G460" s="3" t="s">
        <v>4313</v>
      </c>
      <c r="H460" s="3" t="s">
        <v>29</v>
      </c>
      <c r="I460" s="3" t="s">
        <v>27</v>
      </c>
      <c r="J460" s="165">
        <v>1152201545</v>
      </c>
      <c r="K460" s="3">
        <v>8</v>
      </c>
      <c r="L460" s="3" t="s">
        <v>9</v>
      </c>
      <c r="M460" s="3" t="s">
        <v>105</v>
      </c>
      <c r="N460" s="3" t="s">
        <v>4314</v>
      </c>
      <c r="O460" s="171" t="s">
        <v>12</v>
      </c>
      <c r="P460" s="3" t="s">
        <v>277</v>
      </c>
      <c r="Q460" s="3" t="s">
        <v>167</v>
      </c>
      <c r="R460" s="171" t="s">
        <v>3952</v>
      </c>
      <c r="S460" s="171" t="s">
        <v>3952</v>
      </c>
      <c r="T460" s="171" t="s">
        <v>4287</v>
      </c>
      <c r="U460" s="171" t="s">
        <v>3954</v>
      </c>
      <c r="V460" s="171" t="s">
        <v>105</v>
      </c>
      <c r="W460" s="171" t="s">
        <v>105</v>
      </c>
      <c r="X460" s="171" t="s">
        <v>105</v>
      </c>
      <c r="Y460" s="171" t="s">
        <v>280</v>
      </c>
      <c r="Z460" s="115">
        <v>43368840</v>
      </c>
      <c r="AA460" s="171" t="s">
        <v>105</v>
      </c>
      <c r="AB460" s="171" t="s">
        <v>105</v>
      </c>
      <c r="AC460" s="153" t="s">
        <v>1115</v>
      </c>
      <c r="AD460" s="153" t="s">
        <v>105</v>
      </c>
      <c r="AE460" s="175">
        <v>29922</v>
      </c>
      <c r="AF460" s="175">
        <v>51722</v>
      </c>
      <c r="AG460" s="175" t="s">
        <v>732</v>
      </c>
      <c r="AH460" s="172">
        <v>44583</v>
      </c>
      <c r="AI460" s="172">
        <v>44589</v>
      </c>
      <c r="AJ460" s="3" t="s">
        <v>105</v>
      </c>
      <c r="AK460" s="173" t="s">
        <v>105</v>
      </c>
      <c r="AL460" s="3" t="s">
        <v>105</v>
      </c>
      <c r="AM460" s="172" t="s">
        <v>105</v>
      </c>
      <c r="AN460" s="154">
        <v>0</v>
      </c>
      <c r="AO460" s="3" t="s">
        <v>105</v>
      </c>
      <c r="AP460" s="154">
        <v>0</v>
      </c>
      <c r="AQ460" s="172" t="s">
        <v>105</v>
      </c>
      <c r="AR460" s="154">
        <v>0</v>
      </c>
      <c r="AS460" s="3" t="s">
        <v>105</v>
      </c>
      <c r="AT460" s="154">
        <v>0</v>
      </c>
      <c r="AU460" s="3" t="s">
        <v>105</v>
      </c>
      <c r="AV460" s="154">
        <v>0</v>
      </c>
      <c r="AW460" s="3" t="s">
        <v>105</v>
      </c>
      <c r="AX460" s="3">
        <v>0</v>
      </c>
      <c r="AY460" s="172" t="s">
        <v>105</v>
      </c>
      <c r="AZ460" s="3">
        <f t="shared" si="48"/>
        <v>0</v>
      </c>
      <c r="BA460" s="159">
        <f t="shared" si="49"/>
        <v>43368840</v>
      </c>
      <c r="BB460" s="171">
        <f t="shared" si="51"/>
        <v>0</v>
      </c>
      <c r="BC460" s="171">
        <v>0</v>
      </c>
      <c r="BD460" s="171">
        <v>0</v>
      </c>
      <c r="BE460" s="171">
        <v>0</v>
      </c>
      <c r="BF460" s="171">
        <v>0</v>
      </c>
      <c r="BG460" s="172">
        <v>44926</v>
      </c>
      <c r="BH460" s="172">
        <v>44926</v>
      </c>
      <c r="BI460" s="174">
        <f t="shared" ca="1" si="50"/>
        <v>-1203</v>
      </c>
      <c r="BJ460" s="3" t="s">
        <v>281</v>
      </c>
      <c r="BK460" s="172" t="s">
        <v>105</v>
      </c>
      <c r="BL460" s="3" t="s">
        <v>282</v>
      </c>
      <c r="BM460" s="3" t="s">
        <v>298</v>
      </c>
      <c r="BN460" s="3" t="s">
        <v>4315</v>
      </c>
      <c r="BO460" s="3">
        <v>0</v>
      </c>
      <c r="BP460" s="3" t="s">
        <v>284</v>
      </c>
      <c r="BQ460" s="172">
        <v>44586</v>
      </c>
      <c r="BR460" s="3" t="s">
        <v>1062</v>
      </c>
      <c r="BS460" s="3">
        <v>2022</v>
      </c>
      <c r="BT460" s="151" t="s">
        <v>4316</v>
      </c>
      <c r="BU460" s="3" t="s">
        <v>105</v>
      </c>
      <c r="BV460" s="3" t="s">
        <v>40</v>
      </c>
      <c r="BW460" s="3" t="s">
        <v>93</v>
      </c>
      <c r="BX460" s="3" t="s">
        <v>105</v>
      </c>
      <c r="BY460" s="3" t="s">
        <v>418</v>
      </c>
      <c r="BZ460" s="3" t="s">
        <v>105</v>
      </c>
      <c r="CA460" s="3" t="s">
        <v>303</v>
      </c>
      <c r="CB460" s="3" t="s">
        <v>289</v>
      </c>
      <c r="CC460" s="204" t="s">
        <v>4317</v>
      </c>
      <c r="CD460" s="1"/>
      <c r="CE460" s="1"/>
      <c r="CF460" s="171" t="s">
        <v>3960</v>
      </c>
      <c r="CG460" s="171" t="s">
        <v>1341</v>
      </c>
      <c r="CH460" s="171" t="s">
        <v>3961</v>
      </c>
      <c r="CI460" s="171" t="s">
        <v>3961</v>
      </c>
    </row>
    <row r="461" spans="1:87" ht="90" hidden="1" x14ac:dyDescent="0.25">
      <c r="A461" s="3" t="s">
        <v>4318</v>
      </c>
      <c r="B461" s="175">
        <v>509</v>
      </c>
      <c r="C461" s="170" t="str">
        <f t="shared" si="42"/>
        <v>JEP-277-2022</v>
      </c>
      <c r="D461" s="3" t="s">
        <v>4319</v>
      </c>
      <c r="E461" s="3" t="s">
        <v>472</v>
      </c>
      <c r="F461" s="172">
        <v>44581</v>
      </c>
      <c r="G461" s="3" t="s">
        <v>4320</v>
      </c>
      <c r="H461" s="3" t="s">
        <v>29</v>
      </c>
      <c r="I461" s="3" t="s">
        <v>27</v>
      </c>
      <c r="J461" s="165">
        <v>1018451596</v>
      </c>
      <c r="K461" s="3">
        <v>9</v>
      </c>
      <c r="L461" s="3" t="s">
        <v>9</v>
      </c>
      <c r="M461" s="3" t="s">
        <v>105</v>
      </c>
      <c r="N461" s="3" t="s">
        <v>4314</v>
      </c>
      <c r="O461" s="171" t="s">
        <v>12</v>
      </c>
      <c r="P461" s="3" t="s">
        <v>277</v>
      </c>
      <c r="Q461" s="3" t="s">
        <v>167</v>
      </c>
      <c r="R461" s="171" t="s">
        <v>3952</v>
      </c>
      <c r="S461" s="171" t="s">
        <v>3952</v>
      </c>
      <c r="T461" s="171" t="s">
        <v>4287</v>
      </c>
      <c r="U461" s="171" t="s">
        <v>3954</v>
      </c>
      <c r="V461" s="171" t="s">
        <v>105</v>
      </c>
      <c r="W461" s="171" t="s">
        <v>105</v>
      </c>
      <c r="X461" s="171" t="s">
        <v>105</v>
      </c>
      <c r="Y461" s="171" t="s">
        <v>280</v>
      </c>
      <c r="Z461" s="115">
        <v>41200398</v>
      </c>
      <c r="AA461" s="171" t="s">
        <v>105</v>
      </c>
      <c r="AB461" s="171" t="s">
        <v>105</v>
      </c>
      <c r="AC461" s="153">
        <v>3614070</v>
      </c>
      <c r="AD461" s="153" t="s">
        <v>105</v>
      </c>
      <c r="AE461" s="175">
        <v>58722</v>
      </c>
      <c r="AF461" s="175">
        <v>58022</v>
      </c>
      <c r="AG461" s="175">
        <v>2018011001091</v>
      </c>
      <c r="AH461" s="172">
        <v>44586</v>
      </c>
      <c r="AI461" s="172">
        <v>44588</v>
      </c>
      <c r="AJ461" s="3" t="s">
        <v>105</v>
      </c>
      <c r="AK461" s="173" t="s">
        <v>105</v>
      </c>
      <c r="AL461" s="3" t="s">
        <v>105</v>
      </c>
      <c r="AM461" s="172" t="s">
        <v>105</v>
      </c>
      <c r="AN461" s="154">
        <v>0</v>
      </c>
      <c r="AO461" s="3" t="s">
        <v>105</v>
      </c>
      <c r="AP461" s="154">
        <v>0</v>
      </c>
      <c r="AQ461" s="172" t="s">
        <v>105</v>
      </c>
      <c r="AR461" s="154">
        <v>0</v>
      </c>
      <c r="AS461" s="172" t="s">
        <v>105</v>
      </c>
      <c r="AT461" s="154">
        <v>0</v>
      </c>
      <c r="AU461" s="3" t="s">
        <v>105</v>
      </c>
      <c r="AV461" s="154">
        <v>0</v>
      </c>
      <c r="AW461" s="3" t="s">
        <v>105</v>
      </c>
      <c r="AX461" s="3">
        <v>0</v>
      </c>
      <c r="AY461" s="172" t="s">
        <v>105</v>
      </c>
      <c r="AZ461" s="3">
        <f t="shared" si="48"/>
        <v>0</v>
      </c>
      <c r="BA461" s="159">
        <f t="shared" si="49"/>
        <v>41200398</v>
      </c>
      <c r="BB461" s="171">
        <f t="shared" si="51"/>
        <v>0</v>
      </c>
      <c r="BC461" s="171">
        <v>0</v>
      </c>
      <c r="BD461" s="171">
        <v>0</v>
      </c>
      <c r="BE461" s="171">
        <v>0</v>
      </c>
      <c r="BF461" s="171">
        <v>0</v>
      </c>
      <c r="BG461" s="172">
        <v>44926</v>
      </c>
      <c r="BH461" s="172">
        <v>44926</v>
      </c>
      <c r="BI461" s="174">
        <f t="shared" ca="1" si="50"/>
        <v>-1203</v>
      </c>
      <c r="BJ461" s="3" t="s">
        <v>281</v>
      </c>
      <c r="BK461" s="172" t="s">
        <v>105</v>
      </c>
      <c r="BL461" s="3" t="s">
        <v>282</v>
      </c>
      <c r="BM461" s="3" t="s">
        <v>92</v>
      </c>
      <c r="BN461" s="3" t="s">
        <v>4321</v>
      </c>
      <c r="BO461" s="3">
        <v>0</v>
      </c>
      <c r="BP461" s="3" t="s">
        <v>284</v>
      </c>
      <c r="BQ461" s="172">
        <v>44586</v>
      </c>
      <c r="BR461" s="3" t="s">
        <v>322</v>
      </c>
      <c r="BS461" s="3">
        <v>2022</v>
      </c>
      <c r="BT461" s="3" t="s">
        <v>286</v>
      </c>
      <c r="BU461" s="3" t="s">
        <v>86</v>
      </c>
      <c r="BV461" s="3" t="s">
        <v>40</v>
      </c>
      <c r="BW461" s="3" t="s">
        <v>93</v>
      </c>
      <c r="BX461" s="3" t="s">
        <v>105</v>
      </c>
      <c r="BY461" s="3" t="s">
        <v>755</v>
      </c>
      <c r="BZ461" s="3" t="s">
        <v>105</v>
      </c>
      <c r="CA461" s="3" t="s">
        <v>303</v>
      </c>
      <c r="CB461" s="3" t="s">
        <v>289</v>
      </c>
      <c r="CC461" s="203" t="s">
        <v>4322</v>
      </c>
      <c r="CD461" s="1"/>
      <c r="CE461" s="1"/>
      <c r="CF461" s="171" t="s">
        <v>3960</v>
      </c>
      <c r="CG461" s="171" t="s">
        <v>1341</v>
      </c>
      <c r="CH461" s="171" t="s">
        <v>3961</v>
      </c>
      <c r="CI461" s="171" t="s">
        <v>3961</v>
      </c>
    </row>
    <row r="462" spans="1:87" ht="90" x14ac:dyDescent="0.25">
      <c r="A462" s="3" t="s">
        <v>4323</v>
      </c>
      <c r="B462" s="175">
        <v>510</v>
      </c>
      <c r="C462" s="170" t="str">
        <f t="shared" si="42"/>
        <v>JEP-465-2022</v>
      </c>
      <c r="D462" s="3" t="s">
        <v>4324</v>
      </c>
      <c r="E462" s="3" t="s">
        <v>559</v>
      </c>
      <c r="F462" s="172" t="s">
        <v>274</v>
      </c>
      <c r="G462" s="3" t="s">
        <v>4325</v>
      </c>
      <c r="H462" s="3" t="s">
        <v>29</v>
      </c>
      <c r="I462" s="3" t="s">
        <v>27</v>
      </c>
      <c r="J462" s="165">
        <v>1018465345</v>
      </c>
      <c r="K462" s="3">
        <v>8</v>
      </c>
      <c r="L462" s="3" t="s">
        <v>9</v>
      </c>
      <c r="M462" s="3" t="s">
        <v>105</v>
      </c>
      <c r="N462" s="3" t="s">
        <v>4326</v>
      </c>
      <c r="O462" s="171" t="s">
        <v>12</v>
      </c>
      <c r="P462" s="3" t="s">
        <v>277</v>
      </c>
      <c r="Q462" s="3" t="s">
        <v>167</v>
      </c>
      <c r="R462" s="171" t="s">
        <v>3952</v>
      </c>
      <c r="S462" s="171" t="s">
        <v>3952</v>
      </c>
      <c r="T462" s="171" t="s">
        <v>4327</v>
      </c>
      <c r="U462" s="171" t="s">
        <v>3954</v>
      </c>
      <c r="V462" s="171" t="s">
        <v>105</v>
      </c>
      <c r="W462" s="171" t="s">
        <v>105</v>
      </c>
      <c r="X462" s="171" t="s">
        <v>105</v>
      </c>
      <c r="Y462" s="171" t="s">
        <v>280</v>
      </c>
      <c r="Z462" s="115">
        <v>23130050</v>
      </c>
      <c r="AA462" s="171" t="s">
        <v>105</v>
      </c>
      <c r="AB462" s="171" t="s">
        <v>105</v>
      </c>
      <c r="AC462" s="159">
        <v>4626010</v>
      </c>
      <c r="AD462" s="153" t="s">
        <v>105</v>
      </c>
      <c r="AE462" s="175">
        <v>77622</v>
      </c>
      <c r="AF462" s="175">
        <v>293922</v>
      </c>
      <c r="AG462" s="175">
        <v>2018011001091</v>
      </c>
      <c r="AH462" s="172">
        <v>44743</v>
      </c>
      <c r="AI462" s="172">
        <v>44743</v>
      </c>
      <c r="AJ462" s="3" t="s">
        <v>105</v>
      </c>
      <c r="AK462" s="3" t="s">
        <v>105</v>
      </c>
      <c r="AL462" s="3" t="s">
        <v>105</v>
      </c>
      <c r="AM462" s="172" t="s">
        <v>105</v>
      </c>
      <c r="AN462" s="154">
        <v>4626010</v>
      </c>
      <c r="AO462" s="3">
        <v>44894</v>
      </c>
      <c r="AP462" s="154">
        <v>0</v>
      </c>
      <c r="AQ462" s="3" t="s">
        <v>105</v>
      </c>
      <c r="AR462" s="154">
        <v>0</v>
      </c>
      <c r="AS462" s="172" t="s">
        <v>105</v>
      </c>
      <c r="AT462" s="154">
        <v>0</v>
      </c>
      <c r="AU462" s="3" t="s">
        <v>105</v>
      </c>
      <c r="AV462" s="154">
        <v>0</v>
      </c>
      <c r="AW462" s="3" t="s">
        <v>105</v>
      </c>
      <c r="AX462" s="3">
        <v>0</v>
      </c>
      <c r="AY462" s="172" t="s">
        <v>105</v>
      </c>
      <c r="AZ462" s="3">
        <f t="shared" si="48"/>
        <v>31</v>
      </c>
      <c r="BA462" s="159">
        <f t="shared" si="49"/>
        <v>27756060</v>
      </c>
      <c r="BB462" s="171">
        <f t="shared" si="51"/>
        <v>0</v>
      </c>
      <c r="BC462" s="171">
        <v>0</v>
      </c>
      <c r="BD462" s="171">
        <v>0</v>
      </c>
      <c r="BE462" s="171">
        <v>0</v>
      </c>
      <c r="BF462" s="171">
        <v>0</v>
      </c>
      <c r="BG462" s="172">
        <v>44895</v>
      </c>
      <c r="BH462" s="172">
        <v>44926</v>
      </c>
      <c r="BI462" s="174">
        <f t="shared" ca="1" si="50"/>
        <v>-1203</v>
      </c>
      <c r="BJ462" s="3" t="s">
        <v>414</v>
      </c>
      <c r="BK462" s="172" t="s">
        <v>105</v>
      </c>
      <c r="BL462" s="3" t="s">
        <v>282</v>
      </c>
      <c r="BM462" s="3" t="s">
        <v>92</v>
      </c>
      <c r="BN462" s="3" t="s">
        <v>4328</v>
      </c>
      <c r="BO462" s="3">
        <v>0</v>
      </c>
      <c r="BP462" s="3" t="s">
        <v>593</v>
      </c>
      <c r="BQ462" s="172">
        <v>44743</v>
      </c>
      <c r="BR462" s="3" t="s">
        <v>2183</v>
      </c>
      <c r="BS462" s="3">
        <v>2022</v>
      </c>
      <c r="BT462" s="3" t="s">
        <v>286</v>
      </c>
      <c r="BU462" s="3" t="s">
        <v>4329</v>
      </c>
      <c r="BV462" s="3" t="s">
        <v>40</v>
      </c>
      <c r="BW462" s="3" t="s">
        <v>77</v>
      </c>
      <c r="BX462" s="3" t="s">
        <v>105</v>
      </c>
      <c r="BY462" s="3" t="s">
        <v>418</v>
      </c>
      <c r="BZ462" s="3" t="s">
        <v>105</v>
      </c>
      <c r="CA462" s="3" t="s">
        <v>303</v>
      </c>
      <c r="CB462" s="151" t="s">
        <v>4330</v>
      </c>
      <c r="CC462" s="151" t="s">
        <v>4331</v>
      </c>
      <c r="CD462" s="1"/>
      <c r="CE462" s="1"/>
      <c r="CF462" s="171" t="s">
        <v>3960</v>
      </c>
      <c r="CG462" s="171" t="s">
        <v>1341</v>
      </c>
      <c r="CH462" s="171" t="s">
        <v>3961</v>
      </c>
      <c r="CI462" s="171" t="s">
        <v>3961</v>
      </c>
    </row>
    <row r="463" spans="1:87" ht="72" hidden="1" x14ac:dyDescent="0.25">
      <c r="A463" s="3" t="s">
        <v>4332</v>
      </c>
      <c r="B463" s="175">
        <v>511</v>
      </c>
      <c r="C463" s="170" t="str">
        <f t="shared" si="42"/>
        <v>JEP-345-2022</v>
      </c>
      <c r="D463" s="3" t="s">
        <v>4333</v>
      </c>
      <c r="E463" s="3" t="s">
        <v>599</v>
      </c>
      <c r="F463" s="172">
        <v>44582</v>
      </c>
      <c r="G463" s="3" t="s">
        <v>4334</v>
      </c>
      <c r="H463" s="3" t="s">
        <v>29</v>
      </c>
      <c r="I463" s="3" t="s">
        <v>27</v>
      </c>
      <c r="J463" s="165">
        <v>37512294</v>
      </c>
      <c r="K463" s="3">
        <v>0</v>
      </c>
      <c r="L463" s="3" t="s">
        <v>9</v>
      </c>
      <c r="M463" s="3" t="s">
        <v>105</v>
      </c>
      <c r="N463" s="3" t="s">
        <v>4335</v>
      </c>
      <c r="O463" s="171" t="s">
        <v>12</v>
      </c>
      <c r="P463" s="3" t="s">
        <v>277</v>
      </c>
      <c r="Q463" s="3" t="s">
        <v>167</v>
      </c>
      <c r="R463" s="171" t="s">
        <v>3952</v>
      </c>
      <c r="S463" s="171" t="s">
        <v>3952</v>
      </c>
      <c r="T463" s="171" t="s">
        <v>4287</v>
      </c>
      <c r="U463" s="171" t="s">
        <v>3954</v>
      </c>
      <c r="V463" s="171" t="s">
        <v>105</v>
      </c>
      <c r="W463" s="171" t="s">
        <v>105</v>
      </c>
      <c r="X463" s="171" t="s">
        <v>105</v>
      </c>
      <c r="Y463" s="171" t="s">
        <v>280</v>
      </c>
      <c r="Z463" s="115">
        <v>120656998</v>
      </c>
      <c r="AA463" s="171" t="s">
        <v>105</v>
      </c>
      <c r="AB463" s="171" t="s">
        <v>105</v>
      </c>
      <c r="AC463" s="153">
        <v>10553092</v>
      </c>
      <c r="AD463" s="153" t="s">
        <v>105</v>
      </c>
      <c r="AE463" s="175">
        <v>58022</v>
      </c>
      <c r="AF463" s="175">
        <v>71522</v>
      </c>
      <c r="AG463" s="175">
        <v>2018011001091</v>
      </c>
      <c r="AH463" s="172">
        <v>44587</v>
      </c>
      <c r="AI463" s="172">
        <v>44592</v>
      </c>
      <c r="AJ463" s="3" t="s">
        <v>105</v>
      </c>
      <c r="AK463" s="173" t="s">
        <v>105</v>
      </c>
      <c r="AL463" s="3" t="s">
        <v>105</v>
      </c>
      <c r="AM463" s="172" t="s">
        <v>105</v>
      </c>
      <c r="AN463" s="154">
        <v>0</v>
      </c>
      <c r="AO463" s="3" t="s">
        <v>105</v>
      </c>
      <c r="AP463" s="154">
        <v>0</v>
      </c>
      <c r="AQ463" s="172" t="s">
        <v>105</v>
      </c>
      <c r="AR463" s="154">
        <v>0</v>
      </c>
      <c r="AS463" s="172" t="s">
        <v>105</v>
      </c>
      <c r="AT463" s="154">
        <v>0</v>
      </c>
      <c r="AU463" s="3" t="s">
        <v>105</v>
      </c>
      <c r="AV463" s="154">
        <v>0</v>
      </c>
      <c r="AW463" s="3" t="s">
        <v>105</v>
      </c>
      <c r="AX463" s="3">
        <v>0</v>
      </c>
      <c r="AY463" s="172" t="s">
        <v>105</v>
      </c>
      <c r="AZ463" s="3">
        <f t="shared" si="48"/>
        <v>0</v>
      </c>
      <c r="BA463" s="159">
        <f t="shared" si="49"/>
        <v>120656998</v>
      </c>
      <c r="BB463" s="171">
        <f t="shared" si="51"/>
        <v>0</v>
      </c>
      <c r="BC463" s="171">
        <v>0</v>
      </c>
      <c r="BD463" s="171">
        <v>0</v>
      </c>
      <c r="BE463" s="171">
        <v>0</v>
      </c>
      <c r="BF463" s="171">
        <v>0</v>
      </c>
      <c r="BG463" s="172">
        <v>44926</v>
      </c>
      <c r="BH463" s="172">
        <v>44926</v>
      </c>
      <c r="BI463" s="174">
        <f t="shared" ca="1" si="50"/>
        <v>-1203</v>
      </c>
      <c r="BJ463" s="3" t="s">
        <v>281</v>
      </c>
      <c r="BK463" s="172" t="s">
        <v>105</v>
      </c>
      <c r="BL463" s="3" t="s">
        <v>282</v>
      </c>
      <c r="BM463" s="3" t="s">
        <v>298</v>
      </c>
      <c r="BN463" s="3" t="s">
        <v>4336</v>
      </c>
      <c r="BO463" s="3">
        <v>0</v>
      </c>
      <c r="BP463" s="3" t="s">
        <v>394</v>
      </c>
      <c r="BQ463" s="172">
        <v>44589</v>
      </c>
      <c r="BR463" s="3" t="s">
        <v>1004</v>
      </c>
      <c r="BS463" s="3">
        <v>2022</v>
      </c>
      <c r="BT463" s="3" t="s">
        <v>286</v>
      </c>
      <c r="BU463" s="3" t="s">
        <v>4337</v>
      </c>
      <c r="BV463" s="3" t="s">
        <v>40</v>
      </c>
      <c r="BW463" s="3" t="s">
        <v>4338</v>
      </c>
      <c r="BX463" s="3" t="s">
        <v>105</v>
      </c>
      <c r="BY463" s="3" t="s">
        <v>997</v>
      </c>
      <c r="BZ463" s="3" t="s">
        <v>105</v>
      </c>
      <c r="CA463" s="3" t="s">
        <v>303</v>
      </c>
      <c r="CB463" s="151" t="s">
        <v>4339</v>
      </c>
      <c r="CC463" s="151" t="s">
        <v>4340</v>
      </c>
      <c r="CD463" s="1"/>
      <c r="CE463" s="1"/>
      <c r="CF463" s="171" t="s">
        <v>3960</v>
      </c>
      <c r="CG463" s="171" t="s">
        <v>1341</v>
      </c>
      <c r="CH463" s="171" t="s">
        <v>3961</v>
      </c>
      <c r="CI463" s="171" t="s">
        <v>3961</v>
      </c>
    </row>
    <row r="464" spans="1:87" ht="108" x14ac:dyDescent="0.25">
      <c r="A464" s="3" t="s">
        <v>4341</v>
      </c>
      <c r="B464" s="175">
        <v>512</v>
      </c>
      <c r="C464" s="170" t="str">
        <f t="shared" si="42"/>
        <v>JEP-444-2022</v>
      </c>
      <c r="D464" s="3" t="s">
        <v>4342</v>
      </c>
      <c r="E464" s="3" t="s">
        <v>559</v>
      </c>
      <c r="F464" s="172">
        <v>44750</v>
      </c>
      <c r="G464" s="3" t="s">
        <v>4343</v>
      </c>
      <c r="H464" s="3" t="s">
        <v>29</v>
      </c>
      <c r="I464" s="3" t="s">
        <v>27</v>
      </c>
      <c r="J464" s="165">
        <v>1110476347</v>
      </c>
      <c r="K464" s="3">
        <v>3</v>
      </c>
      <c r="L464" s="3" t="s">
        <v>9</v>
      </c>
      <c r="M464" s="3" t="s">
        <v>105</v>
      </c>
      <c r="N464" s="3" t="s">
        <v>4344</v>
      </c>
      <c r="O464" s="171" t="s">
        <v>12</v>
      </c>
      <c r="P464" s="3" t="s">
        <v>277</v>
      </c>
      <c r="Q464" s="3" t="s">
        <v>167</v>
      </c>
      <c r="R464" s="171" t="s">
        <v>3952</v>
      </c>
      <c r="S464" s="171" t="s">
        <v>3952</v>
      </c>
      <c r="T464" s="171" t="s">
        <v>4327</v>
      </c>
      <c r="U464" s="171" t="s">
        <v>3954</v>
      </c>
      <c r="V464" s="171" t="s">
        <v>105</v>
      </c>
      <c r="W464" s="171" t="s">
        <v>105</v>
      </c>
      <c r="X464" s="171" t="s">
        <v>105</v>
      </c>
      <c r="Y464" s="171" t="s">
        <v>280</v>
      </c>
      <c r="Z464" s="115">
        <v>41200420</v>
      </c>
      <c r="AA464" s="171" t="s">
        <v>105</v>
      </c>
      <c r="AB464" s="171" t="s">
        <v>105</v>
      </c>
      <c r="AC464" s="153">
        <v>8240084</v>
      </c>
      <c r="AD464" s="153" t="s">
        <v>105</v>
      </c>
      <c r="AE464" s="175">
        <v>77722</v>
      </c>
      <c r="AF464" s="175">
        <v>293722</v>
      </c>
      <c r="AG464" s="175">
        <v>2018011001091</v>
      </c>
      <c r="AH464" s="172">
        <v>44743</v>
      </c>
      <c r="AI464" s="172">
        <v>44743</v>
      </c>
      <c r="AJ464" s="3" t="s">
        <v>105</v>
      </c>
      <c r="AK464" s="3" t="s">
        <v>105</v>
      </c>
      <c r="AL464" s="3" t="s">
        <v>105</v>
      </c>
      <c r="AM464" s="172" t="s">
        <v>105</v>
      </c>
      <c r="AN464" s="154">
        <v>8240084</v>
      </c>
      <c r="AO464" s="3" t="s">
        <v>105</v>
      </c>
      <c r="AP464" s="154">
        <v>0</v>
      </c>
      <c r="AQ464" s="3" t="s">
        <v>105</v>
      </c>
      <c r="AR464" s="154">
        <v>0</v>
      </c>
      <c r="AS464" s="172" t="s">
        <v>105</v>
      </c>
      <c r="AT464" s="154">
        <v>0</v>
      </c>
      <c r="AU464" s="3" t="s">
        <v>105</v>
      </c>
      <c r="AV464" s="154">
        <v>0</v>
      </c>
      <c r="AW464" s="3" t="s">
        <v>105</v>
      </c>
      <c r="AX464" s="3">
        <v>0</v>
      </c>
      <c r="AY464" s="172" t="s">
        <v>105</v>
      </c>
      <c r="AZ464" s="3">
        <f t="shared" si="48"/>
        <v>31</v>
      </c>
      <c r="BA464" s="159">
        <f t="shared" si="49"/>
        <v>49440504</v>
      </c>
      <c r="BB464" s="171">
        <f t="shared" si="51"/>
        <v>0</v>
      </c>
      <c r="BC464" s="171">
        <v>0</v>
      </c>
      <c r="BD464" s="171">
        <v>0</v>
      </c>
      <c r="BE464" s="171">
        <v>0</v>
      </c>
      <c r="BF464" s="171">
        <v>0</v>
      </c>
      <c r="BG464" s="172">
        <v>44895</v>
      </c>
      <c r="BH464" s="172">
        <v>44926</v>
      </c>
      <c r="BI464" s="174">
        <f t="shared" ca="1" si="50"/>
        <v>-1203</v>
      </c>
      <c r="BJ464" s="3" t="s">
        <v>414</v>
      </c>
      <c r="BK464" s="172" t="s">
        <v>105</v>
      </c>
      <c r="BL464" s="3" t="s">
        <v>282</v>
      </c>
      <c r="BM464" s="3" t="s">
        <v>92</v>
      </c>
      <c r="BN464" s="3" t="s">
        <v>4345</v>
      </c>
      <c r="BO464" s="3">
        <v>0</v>
      </c>
      <c r="BP464" s="3" t="s">
        <v>284</v>
      </c>
      <c r="BQ464" s="172">
        <v>44743</v>
      </c>
      <c r="BR464" s="3" t="s">
        <v>4346</v>
      </c>
      <c r="BS464" s="3">
        <v>2022</v>
      </c>
      <c r="BT464" s="3" t="s">
        <v>286</v>
      </c>
      <c r="BU464" s="3" t="s">
        <v>4347</v>
      </c>
      <c r="BV464" s="3" t="s">
        <v>40</v>
      </c>
      <c r="BW464" s="3" t="s">
        <v>77</v>
      </c>
      <c r="BX464" s="3" t="s">
        <v>105</v>
      </c>
      <c r="BY464" s="3" t="s">
        <v>418</v>
      </c>
      <c r="BZ464" s="3" t="s">
        <v>105</v>
      </c>
      <c r="CA464" s="3" t="s">
        <v>303</v>
      </c>
      <c r="CB464" s="151" t="s">
        <v>4348</v>
      </c>
      <c r="CC464" s="151" t="s">
        <v>4349</v>
      </c>
      <c r="CD464" s="1"/>
      <c r="CE464" s="1"/>
      <c r="CF464" s="171" t="s">
        <v>3960</v>
      </c>
      <c r="CG464" s="171" t="s">
        <v>1341</v>
      </c>
      <c r="CH464" s="171" t="s">
        <v>3961</v>
      </c>
      <c r="CI464" s="171" t="s">
        <v>3961</v>
      </c>
    </row>
    <row r="465" spans="1:87" ht="72" hidden="1" x14ac:dyDescent="0.25">
      <c r="A465" s="3" t="s">
        <v>4350</v>
      </c>
      <c r="B465" s="175">
        <v>513</v>
      </c>
      <c r="C465" s="170" t="str">
        <f t="shared" si="42"/>
        <v>JEP-321-2022</v>
      </c>
      <c r="D465" s="3" t="s">
        <v>4351</v>
      </c>
      <c r="E465" s="3" t="s">
        <v>578</v>
      </c>
      <c r="F465" s="172">
        <v>44581</v>
      </c>
      <c r="G465" s="3" t="s">
        <v>4352</v>
      </c>
      <c r="H465" s="3" t="s">
        <v>29</v>
      </c>
      <c r="I465" s="3" t="s">
        <v>27</v>
      </c>
      <c r="J465" s="165">
        <v>10385556</v>
      </c>
      <c r="K465" s="3">
        <v>1</v>
      </c>
      <c r="L465" s="3" t="s">
        <v>9</v>
      </c>
      <c r="M465" s="3" t="s">
        <v>105</v>
      </c>
      <c r="N465" s="3" t="s">
        <v>4353</v>
      </c>
      <c r="O465" s="171" t="s">
        <v>12</v>
      </c>
      <c r="P465" s="3" t="s">
        <v>277</v>
      </c>
      <c r="Q465" s="3" t="s">
        <v>167</v>
      </c>
      <c r="R465" s="171" t="s">
        <v>3952</v>
      </c>
      <c r="S465" s="171" t="s">
        <v>3952</v>
      </c>
      <c r="T465" s="171" t="s">
        <v>3953</v>
      </c>
      <c r="U465" s="171" t="s">
        <v>3954</v>
      </c>
      <c r="V465" s="171" t="s">
        <v>105</v>
      </c>
      <c r="W465" s="171" t="s">
        <v>105</v>
      </c>
      <c r="X465" s="171" t="s">
        <v>105</v>
      </c>
      <c r="Y465" s="171" t="s">
        <v>280</v>
      </c>
      <c r="Z465" s="115">
        <v>93936952</v>
      </c>
      <c r="AA465" s="171" t="s">
        <v>105</v>
      </c>
      <c r="AB465" s="171" t="s">
        <v>105</v>
      </c>
      <c r="AC465" s="153">
        <v>8240084</v>
      </c>
      <c r="AD465" s="153" t="s">
        <v>105</v>
      </c>
      <c r="AE465" s="175">
        <v>57522</v>
      </c>
      <c r="AF465" s="175">
        <v>72722</v>
      </c>
      <c r="AG465" s="175">
        <v>2018011001091</v>
      </c>
      <c r="AH465" s="172">
        <v>44589</v>
      </c>
      <c r="AI465" s="172">
        <v>44592</v>
      </c>
      <c r="AJ465" s="3" t="s">
        <v>105</v>
      </c>
      <c r="AK465" s="173" t="s">
        <v>105</v>
      </c>
      <c r="AL465" s="3" t="s">
        <v>105</v>
      </c>
      <c r="AM465" s="172" t="s">
        <v>105</v>
      </c>
      <c r="AN465" s="154">
        <v>0</v>
      </c>
      <c r="AO465" s="3" t="s">
        <v>105</v>
      </c>
      <c r="AP465" s="154">
        <v>0</v>
      </c>
      <c r="AQ465" s="172" t="s">
        <v>105</v>
      </c>
      <c r="AR465" s="154">
        <v>0</v>
      </c>
      <c r="AS465" s="172" t="s">
        <v>105</v>
      </c>
      <c r="AT465" s="154">
        <v>0</v>
      </c>
      <c r="AU465" s="3" t="s">
        <v>105</v>
      </c>
      <c r="AV465" s="154">
        <v>0</v>
      </c>
      <c r="AW465" s="3" t="s">
        <v>105</v>
      </c>
      <c r="AX465" s="3">
        <v>0</v>
      </c>
      <c r="AY465" s="172" t="s">
        <v>105</v>
      </c>
      <c r="AZ465" s="3">
        <f t="shared" si="48"/>
        <v>0</v>
      </c>
      <c r="BA465" s="159">
        <f t="shared" si="49"/>
        <v>93936952</v>
      </c>
      <c r="BB465" s="171">
        <f t="shared" si="51"/>
        <v>0</v>
      </c>
      <c r="BC465" s="171">
        <v>0</v>
      </c>
      <c r="BD465" s="171">
        <v>0</v>
      </c>
      <c r="BE465" s="171">
        <v>0</v>
      </c>
      <c r="BF465" s="171">
        <v>0</v>
      </c>
      <c r="BG465" s="172">
        <v>44926</v>
      </c>
      <c r="BH465" s="172">
        <v>44926</v>
      </c>
      <c r="BI465" s="174">
        <f t="shared" ca="1" si="50"/>
        <v>-1203</v>
      </c>
      <c r="BJ465" s="3" t="s">
        <v>281</v>
      </c>
      <c r="BK465" s="172" t="s">
        <v>105</v>
      </c>
      <c r="BL465" s="3" t="s">
        <v>282</v>
      </c>
      <c r="BM465" s="3" t="s">
        <v>92</v>
      </c>
      <c r="BN465" s="3" t="s">
        <v>4354</v>
      </c>
      <c r="BO465" s="3">
        <v>0</v>
      </c>
      <c r="BP465" s="3" t="s">
        <v>284</v>
      </c>
      <c r="BQ465" s="172">
        <v>44589</v>
      </c>
      <c r="BR465" s="3" t="s">
        <v>1004</v>
      </c>
      <c r="BS465" s="3">
        <v>2022</v>
      </c>
      <c r="BT465" s="3" t="s">
        <v>286</v>
      </c>
      <c r="BU465" s="3" t="s">
        <v>86</v>
      </c>
      <c r="BV465" s="3" t="s">
        <v>40</v>
      </c>
      <c r="BW465" s="3" t="s">
        <v>93</v>
      </c>
      <c r="BX465" s="3" t="s">
        <v>105</v>
      </c>
      <c r="BY465" s="3" t="s">
        <v>4355</v>
      </c>
      <c r="BZ465" s="3" t="s">
        <v>105</v>
      </c>
      <c r="CA465" s="3" t="s">
        <v>288</v>
      </c>
      <c r="CB465" s="3" t="s">
        <v>289</v>
      </c>
      <c r="CC465" s="151" t="s">
        <v>4356</v>
      </c>
      <c r="CD465" s="1"/>
      <c r="CE465" s="1"/>
      <c r="CF465" s="171" t="s">
        <v>3960</v>
      </c>
      <c r="CG465" s="171" t="s">
        <v>1341</v>
      </c>
      <c r="CH465" s="171" t="s">
        <v>3961</v>
      </c>
      <c r="CI465" s="171" t="s">
        <v>3961</v>
      </c>
    </row>
    <row r="466" spans="1:87" ht="72" hidden="1" x14ac:dyDescent="0.25">
      <c r="A466" s="3" t="s">
        <v>4357</v>
      </c>
      <c r="B466" s="175">
        <v>514</v>
      </c>
      <c r="C466" s="170" t="str">
        <f t="shared" si="42"/>
        <v>JEP-323-2022</v>
      </c>
      <c r="D466" s="3" t="s">
        <v>4358</v>
      </c>
      <c r="E466" s="3" t="s">
        <v>578</v>
      </c>
      <c r="F466" s="172">
        <v>44581</v>
      </c>
      <c r="G466" s="3" t="s">
        <v>4359</v>
      </c>
      <c r="H466" s="3" t="s">
        <v>29</v>
      </c>
      <c r="I466" s="3" t="s">
        <v>27</v>
      </c>
      <c r="J466" s="165">
        <v>11815228</v>
      </c>
      <c r="K466" s="3">
        <v>0</v>
      </c>
      <c r="L466" s="3" t="s">
        <v>9</v>
      </c>
      <c r="M466" s="3" t="s">
        <v>105</v>
      </c>
      <c r="N466" s="3" t="s">
        <v>4360</v>
      </c>
      <c r="O466" s="171" t="s">
        <v>12</v>
      </c>
      <c r="P466" s="3" t="s">
        <v>277</v>
      </c>
      <c r="Q466" s="3" t="s">
        <v>167</v>
      </c>
      <c r="R466" s="171" t="s">
        <v>3952</v>
      </c>
      <c r="S466" s="171" t="s">
        <v>3952</v>
      </c>
      <c r="T466" s="171" t="s">
        <v>3953</v>
      </c>
      <c r="U466" s="171" t="s">
        <v>3954</v>
      </c>
      <c r="V466" s="171" t="s">
        <v>105</v>
      </c>
      <c r="W466" s="171" t="s">
        <v>105</v>
      </c>
      <c r="X466" s="171" t="s">
        <v>105</v>
      </c>
      <c r="Y466" s="171" t="s">
        <v>280</v>
      </c>
      <c r="Z466" s="115">
        <v>98881008</v>
      </c>
      <c r="AA466" s="171" t="s">
        <v>105</v>
      </c>
      <c r="AB466" s="171" t="s">
        <v>105</v>
      </c>
      <c r="AC466" s="153">
        <v>8240084</v>
      </c>
      <c r="AD466" s="153" t="s">
        <v>105</v>
      </c>
      <c r="AE466" s="175">
        <v>57322</v>
      </c>
      <c r="AF466" s="175">
        <v>72822</v>
      </c>
      <c r="AG466" s="175">
        <v>2018011001091</v>
      </c>
      <c r="AH466" s="172">
        <v>44589</v>
      </c>
      <c r="AI466" s="172">
        <v>44592</v>
      </c>
      <c r="AJ466" s="3" t="s">
        <v>105</v>
      </c>
      <c r="AK466" s="173" t="s">
        <v>105</v>
      </c>
      <c r="AL466" s="3" t="s">
        <v>105</v>
      </c>
      <c r="AM466" s="172" t="s">
        <v>105</v>
      </c>
      <c r="AN466" s="154">
        <v>0</v>
      </c>
      <c r="AO466" s="3" t="s">
        <v>105</v>
      </c>
      <c r="AP466" s="154">
        <v>0</v>
      </c>
      <c r="AQ466" s="172" t="s">
        <v>105</v>
      </c>
      <c r="AR466" s="154">
        <v>0</v>
      </c>
      <c r="AS466" s="172" t="s">
        <v>105</v>
      </c>
      <c r="AT466" s="154">
        <v>0</v>
      </c>
      <c r="AU466" s="3" t="s">
        <v>105</v>
      </c>
      <c r="AV466" s="154">
        <v>0</v>
      </c>
      <c r="AW466" s="3" t="s">
        <v>105</v>
      </c>
      <c r="AX466" s="3">
        <v>0</v>
      </c>
      <c r="AY466" s="172" t="s">
        <v>105</v>
      </c>
      <c r="AZ466" s="3">
        <f t="shared" si="48"/>
        <v>0</v>
      </c>
      <c r="BA466" s="159">
        <f t="shared" si="49"/>
        <v>98881008</v>
      </c>
      <c r="BB466" s="171">
        <f t="shared" si="51"/>
        <v>0</v>
      </c>
      <c r="BC466" s="171">
        <v>0</v>
      </c>
      <c r="BD466" s="171">
        <v>0</v>
      </c>
      <c r="BE466" s="171">
        <v>0</v>
      </c>
      <c r="BF466" s="171">
        <v>0</v>
      </c>
      <c r="BG466" s="172">
        <v>44926</v>
      </c>
      <c r="BH466" s="172">
        <v>44926</v>
      </c>
      <c r="BI466" s="174">
        <f t="shared" ca="1" si="50"/>
        <v>-1203</v>
      </c>
      <c r="BJ466" s="3" t="s">
        <v>281</v>
      </c>
      <c r="BK466" s="172" t="s">
        <v>105</v>
      </c>
      <c r="BL466" s="3" t="s">
        <v>282</v>
      </c>
      <c r="BM466" s="3" t="s">
        <v>92</v>
      </c>
      <c r="BN466" s="3" t="s">
        <v>4361</v>
      </c>
      <c r="BO466" s="3">
        <v>0</v>
      </c>
      <c r="BP466" s="3" t="s">
        <v>284</v>
      </c>
      <c r="BQ466" s="172">
        <v>44589</v>
      </c>
      <c r="BR466" s="3" t="s">
        <v>1004</v>
      </c>
      <c r="BS466" s="3">
        <v>2022</v>
      </c>
      <c r="BT466" s="3" t="s">
        <v>286</v>
      </c>
      <c r="BU466" s="3" t="s">
        <v>86</v>
      </c>
      <c r="BV466" s="3" t="s">
        <v>40</v>
      </c>
      <c r="BW466" s="3" t="s">
        <v>93</v>
      </c>
      <c r="BX466" s="3" t="s">
        <v>105</v>
      </c>
      <c r="BY466" s="3" t="s">
        <v>418</v>
      </c>
      <c r="BZ466" s="3" t="s">
        <v>105</v>
      </c>
      <c r="CA466" s="3" t="s">
        <v>288</v>
      </c>
      <c r="CB466" s="3" t="s">
        <v>289</v>
      </c>
      <c r="CC466" s="151" t="s">
        <v>4362</v>
      </c>
      <c r="CD466" s="1"/>
      <c r="CE466" s="1"/>
      <c r="CF466" s="171" t="s">
        <v>3960</v>
      </c>
      <c r="CG466" s="171" t="s">
        <v>1341</v>
      </c>
      <c r="CH466" s="171" t="s">
        <v>3961</v>
      </c>
      <c r="CI466" s="171" t="s">
        <v>3961</v>
      </c>
    </row>
    <row r="467" spans="1:87" ht="72" hidden="1" x14ac:dyDescent="0.25">
      <c r="A467" s="3" t="s">
        <v>4363</v>
      </c>
      <c r="B467" s="175">
        <v>515</v>
      </c>
      <c r="C467" s="170" t="str">
        <f t="shared" si="42"/>
        <v>JEP-364-2022</v>
      </c>
      <c r="D467" s="3" t="s">
        <v>4364</v>
      </c>
      <c r="E467" s="3" t="s">
        <v>578</v>
      </c>
      <c r="F467" s="172">
        <v>44581</v>
      </c>
      <c r="G467" s="3" t="s">
        <v>4365</v>
      </c>
      <c r="H467" s="3" t="s">
        <v>29</v>
      </c>
      <c r="I467" s="3" t="s">
        <v>27</v>
      </c>
      <c r="J467" s="165" t="s">
        <v>4366</v>
      </c>
      <c r="K467" s="3">
        <v>1</v>
      </c>
      <c r="L467" s="3" t="s">
        <v>9</v>
      </c>
      <c r="M467" s="3" t="s">
        <v>105</v>
      </c>
      <c r="N467" s="3" t="s">
        <v>4367</v>
      </c>
      <c r="O467" s="171" t="s">
        <v>12</v>
      </c>
      <c r="P467" s="3" t="s">
        <v>277</v>
      </c>
      <c r="Q467" s="3" t="s">
        <v>167</v>
      </c>
      <c r="R467" s="171" t="s">
        <v>3952</v>
      </c>
      <c r="S467" s="171" t="s">
        <v>3952</v>
      </c>
      <c r="T467" s="171" t="s">
        <v>4287</v>
      </c>
      <c r="U467" s="171" t="s">
        <v>3954</v>
      </c>
      <c r="V467" s="171" t="s">
        <v>105</v>
      </c>
      <c r="W467" s="171" t="s">
        <v>105</v>
      </c>
      <c r="X467" s="171" t="s">
        <v>105</v>
      </c>
      <c r="Y467" s="171" t="s">
        <v>280</v>
      </c>
      <c r="Z467" s="115">
        <v>126637092</v>
      </c>
      <c r="AA467" s="171" t="s">
        <v>105</v>
      </c>
      <c r="AB467" s="171" t="s">
        <v>105</v>
      </c>
      <c r="AC467" s="153">
        <v>10553091</v>
      </c>
      <c r="AD467" s="153" t="s">
        <v>105</v>
      </c>
      <c r="AE467" s="175">
        <v>57222</v>
      </c>
      <c r="AF467" s="175">
        <v>73522</v>
      </c>
      <c r="AG467" s="175" t="s">
        <v>732</v>
      </c>
      <c r="AH467" s="172">
        <v>44589</v>
      </c>
      <c r="AI467" s="172">
        <v>44592</v>
      </c>
      <c r="AJ467" s="3" t="s">
        <v>105</v>
      </c>
      <c r="AK467" s="173" t="s">
        <v>105</v>
      </c>
      <c r="AL467" s="3" t="s">
        <v>105</v>
      </c>
      <c r="AM467" s="172" t="s">
        <v>105</v>
      </c>
      <c r="AN467" s="154">
        <v>0</v>
      </c>
      <c r="AO467" s="3" t="s">
        <v>105</v>
      </c>
      <c r="AP467" s="154">
        <v>0</v>
      </c>
      <c r="AQ467" s="172" t="s">
        <v>105</v>
      </c>
      <c r="AR467" s="154">
        <v>0</v>
      </c>
      <c r="AS467" s="172" t="s">
        <v>105</v>
      </c>
      <c r="AT467" s="154">
        <v>0</v>
      </c>
      <c r="AU467" s="3" t="s">
        <v>105</v>
      </c>
      <c r="AV467" s="154">
        <v>0</v>
      </c>
      <c r="AW467" s="3" t="s">
        <v>105</v>
      </c>
      <c r="AX467" s="3">
        <v>0</v>
      </c>
      <c r="AY467" s="172" t="s">
        <v>105</v>
      </c>
      <c r="AZ467" s="3">
        <f t="shared" si="48"/>
        <v>0</v>
      </c>
      <c r="BA467" s="159">
        <f t="shared" si="49"/>
        <v>126637092</v>
      </c>
      <c r="BB467" s="171">
        <f t="shared" si="51"/>
        <v>0</v>
      </c>
      <c r="BC467" s="171">
        <v>0</v>
      </c>
      <c r="BD467" s="171">
        <v>0</v>
      </c>
      <c r="BE467" s="171">
        <v>0</v>
      </c>
      <c r="BF467" s="171">
        <v>0</v>
      </c>
      <c r="BG467" s="172">
        <v>44926</v>
      </c>
      <c r="BH467" s="172">
        <v>44926</v>
      </c>
      <c r="BI467" s="174">
        <f t="shared" ca="1" si="50"/>
        <v>-1203</v>
      </c>
      <c r="BJ467" s="3" t="s">
        <v>281</v>
      </c>
      <c r="BK467" s="172" t="s">
        <v>105</v>
      </c>
      <c r="BL467" s="3" t="s">
        <v>282</v>
      </c>
      <c r="BM467" s="3" t="s">
        <v>298</v>
      </c>
      <c r="BN467" s="3" t="s">
        <v>4368</v>
      </c>
      <c r="BO467" s="3">
        <v>0</v>
      </c>
      <c r="BP467" s="3" t="s">
        <v>284</v>
      </c>
      <c r="BQ467" s="172">
        <v>44589</v>
      </c>
      <c r="BR467" s="3" t="s">
        <v>1004</v>
      </c>
      <c r="BS467" s="3">
        <v>2022</v>
      </c>
      <c r="BT467" s="3" t="s">
        <v>286</v>
      </c>
      <c r="BU467" s="3" t="s">
        <v>86</v>
      </c>
      <c r="BV467" s="3" t="s">
        <v>40</v>
      </c>
      <c r="BW467" s="3" t="s">
        <v>93</v>
      </c>
      <c r="BX467" s="3" t="s">
        <v>105</v>
      </c>
      <c r="BY467" s="3" t="s">
        <v>961</v>
      </c>
      <c r="BZ467" s="3" t="s">
        <v>105</v>
      </c>
      <c r="CA467" s="3" t="s">
        <v>303</v>
      </c>
      <c r="CB467" s="151" t="s">
        <v>4369</v>
      </c>
      <c r="CC467" s="151" t="s">
        <v>4370</v>
      </c>
      <c r="CD467" s="1"/>
      <c r="CE467" s="1"/>
      <c r="CF467" s="171" t="s">
        <v>3960</v>
      </c>
      <c r="CG467" s="171" t="s">
        <v>1341</v>
      </c>
      <c r="CH467" s="171" t="s">
        <v>3961</v>
      </c>
      <c r="CI467" s="171" t="s">
        <v>3961</v>
      </c>
    </row>
    <row r="468" spans="1:87" ht="72" hidden="1" x14ac:dyDescent="0.25">
      <c r="A468" s="3" t="s">
        <v>4371</v>
      </c>
      <c r="B468" s="175">
        <v>516</v>
      </c>
      <c r="C468" s="170" t="str">
        <f t="shared" si="42"/>
        <v>JEP-367-2022</v>
      </c>
      <c r="D468" s="3" t="s">
        <v>4372</v>
      </c>
      <c r="E468" s="3" t="s">
        <v>578</v>
      </c>
      <c r="F468" s="172">
        <v>44585</v>
      </c>
      <c r="G468" s="3" t="s">
        <v>4373</v>
      </c>
      <c r="H468" s="3" t="s">
        <v>29</v>
      </c>
      <c r="I468" s="3" t="s">
        <v>27</v>
      </c>
      <c r="J468" s="165">
        <v>39684866</v>
      </c>
      <c r="K468" s="3">
        <v>8</v>
      </c>
      <c r="L468" s="3" t="s">
        <v>9</v>
      </c>
      <c r="M468" s="3" t="s">
        <v>105</v>
      </c>
      <c r="N468" s="3" t="s">
        <v>4374</v>
      </c>
      <c r="O468" s="171" t="s">
        <v>12</v>
      </c>
      <c r="P468" s="3" t="s">
        <v>277</v>
      </c>
      <c r="Q468" s="3" t="s">
        <v>167</v>
      </c>
      <c r="R468" s="171" t="s">
        <v>3952</v>
      </c>
      <c r="S468" s="171" t="s">
        <v>3952</v>
      </c>
      <c r="T468" s="171" t="s">
        <v>4287</v>
      </c>
      <c r="U468" s="171" t="s">
        <v>3954</v>
      </c>
      <c r="V468" s="171" t="s">
        <v>105</v>
      </c>
      <c r="W468" s="171" t="s">
        <v>105</v>
      </c>
      <c r="X468" s="171" t="s">
        <v>105</v>
      </c>
      <c r="Y468" s="171" t="s">
        <v>280</v>
      </c>
      <c r="Z468" s="115">
        <v>118898153</v>
      </c>
      <c r="AA468" s="171" t="s">
        <v>105</v>
      </c>
      <c r="AB468" s="171" t="s">
        <v>105</v>
      </c>
      <c r="AC468" s="153">
        <v>10553091</v>
      </c>
      <c r="AD468" s="153" t="s">
        <v>105</v>
      </c>
      <c r="AE468" s="175">
        <v>57422</v>
      </c>
      <c r="AF468" s="175">
        <v>73122</v>
      </c>
      <c r="AG468" s="175">
        <v>2018011001091</v>
      </c>
      <c r="AH468" s="172">
        <v>44589</v>
      </c>
      <c r="AI468" s="172">
        <v>44592</v>
      </c>
      <c r="AJ468" s="3" t="s">
        <v>105</v>
      </c>
      <c r="AK468" s="173" t="s">
        <v>105</v>
      </c>
      <c r="AL468" s="3" t="s">
        <v>105</v>
      </c>
      <c r="AM468" s="172" t="s">
        <v>105</v>
      </c>
      <c r="AN468" s="154">
        <v>0</v>
      </c>
      <c r="AO468" s="3" t="s">
        <v>105</v>
      </c>
      <c r="AP468" s="154">
        <v>0</v>
      </c>
      <c r="AQ468" s="172" t="s">
        <v>105</v>
      </c>
      <c r="AR468" s="154">
        <v>0</v>
      </c>
      <c r="AS468" s="172" t="s">
        <v>105</v>
      </c>
      <c r="AT468" s="154">
        <v>0</v>
      </c>
      <c r="AU468" s="3" t="s">
        <v>105</v>
      </c>
      <c r="AV468" s="154">
        <v>0</v>
      </c>
      <c r="AW468" s="3" t="s">
        <v>105</v>
      </c>
      <c r="AX468" s="3">
        <v>0</v>
      </c>
      <c r="AY468" s="172" t="s">
        <v>105</v>
      </c>
      <c r="AZ468" s="3">
        <f t="shared" si="48"/>
        <v>0</v>
      </c>
      <c r="BA468" s="159">
        <f t="shared" si="49"/>
        <v>118898153</v>
      </c>
      <c r="BB468" s="171">
        <f t="shared" si="51"/>
        <v>0</v>
      </c>
      <c r="BC468" s="171">
        <v>0</v>
      </c>
      <c r="BD468" s="171">
        <v>0</v>
      </c>
      <c r="BE468" s="171">
        <v>0</v>
      </c>
      <c r="BF468" s="171">
        <v>0</v>
      </c>
      <c r="BG468" s="172">
        <v>44926</v>
      </c>
      <c r="BH468" s="172">
        <v>44926</v>
      </c>
      <c r="BI468" s="174">
        <f t="shared" ca="1" si="50"/>
        <v>-1203</v>
      </c>
      <c r="BJ468" s="3" t="s">
        <v>281</v>
      </c>
      <c r="BK468" s="172" t="s">
        <v>105</v>
      </c>
      <c r="BL468" s="3" t="s">
        <v>282</v>
      </c>
      <c r="BM468" s="3" t="s">
        <v>298</v>
      </c>
      <c r="BN468" s="3" t="s">
        <v>4375</v>
      </c>
      <c r="BO468" s="3">
        <v>0</v>
      </c>
      <c r="BP468" s="3" t="s">
        <v>284</v>
      </c>
      <c r="BQ468" s="172">
        <v>44589</v>
      </c>
      <c r="BR468" s="3" t="s">
        <v>1004</v>
      </c>
      <c r="BS468" s="3">
        <v>2022</v>
      </c>
      <c r="BT468" s="3" t="s">
        <v>286</v>
      </c>
      <c r="BU468" s="3" t="s">
        <v>86</v>
      </c>
      <c r="BV468" s="3" t="s">
        <v>40</v>
      </c>
      <c r="BW468" s="3" t="s">
        <v>93</v>
      </c>
      <c r="BX468" s="3" t="s">
        <v>105</v>
      </c>
      <c r="BY468" s="3" t="s">
        <v>4376</v>
      </c>
      <c r="BZ468" s="3" t="s">
        <v>105</v>
      </c>
      <c r="CA468" s="3" t="s">
        <v>303</v>
      </c>
      <c r="CB468" s="151" t="s">
        <v>4377</v>
      </c>
      <c r="CC468" s="151" t="s">
        <v>4378</v>
      </c>
      <c r="CD468" s="1"/>
      <c r="CE468" s="1"/>
      <c r="CF468" s="171" t="s">
        <v>3960</v>
      </c>
      <c r="CG468" s="171" t="s">
        <v>1341</v>
      </c>
      <c r="CH468" s="171" t="s">
        <v>3961</v>
      </c>
      <c r="CI468" s="171" t="s">
        <v>3961</v>
      </c>
    </row>
    <row r="469" spans="1:87" ht="360" hidden="1" x14ac:dyDescent="0.25">
      <c r="A469" s="3" t="s">
        <v>4379</v>
      </c>
      <c r="B469" s="175">
        <v>517</v>
      </c>
      <c r="C469" s="170" t="str">
        <f t="shared" si="42"/>
        <v>JEP-073-2022</v>
      </c>
      <c r="D469" s="3" t="s">
        <v>4380</v>
      </c>
      <c r="E469" s="3" t="s">
        <v>578</v>
      </c>
      <c r="F469" s="172" t="s">
        <v>274</v>
      </c>
      <c r="G469" s="3" t="s">
        <v>4381</v>
      </c>
      <c r="H469" s="3" t="s">
        <v>29</v>
      </c>
      <c r="I469" s="3" t="s">
        <v>27</v>
      </c>
      <c r="J469" s="165">
        <v>1020728010</v>
      </c>
      <c r="K469" s="3">
        <v>3</v>
      </c>
      <c r="L469" s="3" t="s">
        <v>9</v>
      </c>
      <c r="M469" s="3" t="s">
        <v>105</v>
      </c>
      <c r="N469" s="3" t="s">
        <v>4382</v>
      </c>
      <c r="O469" s="171" t="s">
        <v>12</v>
      </c>
      <c r="P469" s="3" t="s">
        <v>277</v>
      </c>
      <c r="Q469" s="3" t="s">
        <v>167</v>
      </c>
      <c r="R469" s="171" t="s">
        <v>3952</v>
      </c>
      <c r="S469" s="171" t="s">
        <v>3952</v>
      </c>
      <c r="T469" s="171" t="s">
        <v>4287</v>
      </c>
      <c r="U469" s="171" t="s">
        <v>3954</v>
      </c>
      <c r="V469" s="171" t="s">
        <v>105</v>
      </c>
      <c r="W469" s="171" t="s">
        <v>105</v>
      </c>
      <c r="X469" s="171" t="s">
        <v>105</v>
      </c>
      <c r="Y469" s="171" t="s">
        <v>280</v>
      </c>
      <c r="Z469" s="115">
        <v>126637092</v>
      </c>
      <c r="AA469" s="171" t="s">
        <v>105</v>
      </c>
      <c r="AB469" s="171" t="s">
        <v>105</v>
      </c>
      <c r="AC469" s="153">
        <v>10553091</v>
      </c>
      <c r="AD469" s="153" t="s">
        <v>105</v>
      </c>
      <c r="AE469" s="175">
        <v>26522</v>
      </c>
      <c r="AF469" s="175">
        <v>30022</v>
      </c>
      <c r="AG469" s="175">
        <v>2018011001091</v>
      </c>
      <c r="AH469" s="172">
        <v>44573</v>
      </c>
      <c r="AI469" s="172">
        <v>44574</v>
      </c>
      <c r="AJ469" s="3" t="s">
        <v>105</v>
      </c>
      <c r="AK469" s="173" t="s">
        <v>105</v>
      </c>
      <c r="AL469" s="3" t="s">
        <v>105</v>
      </c>
      <c r="AM469" s="172" t="s">
        <v>105</v>
      </c>
      <c r="AN469" s="154">
        <v>0</v>
      </c>
      <c r="AO469" s="3" t="s">
        <v>105</v>
      </c>
      <c r="AP469" s="154">
        <v>0</v>
      </c>
      <c r="AQ469" s="172" t="s">
        <v>105</v>
      </c>
      <c r="AR469" s="154">
        <v>0</v>
      </c>
      <c r="AS469" s="3" t="s">
        <v>105</v>
      </c>
      <c r="AT469" s="154">
        <v>0</v>
      </c>
      <c r="AU469" s="3" t="s">
        <v>105</v>
      </c>
      <c r="AV469" s="154">
        <v>0</v>
      </c>
      <c r="AW469" s="3" t="s">
        <v>105</v>
      </c>
      <c r="AX469" s="3">
        <v>0</v>
      </c>
      <c r="AY469" s="172" t="s">
        <v>105</v>
      </c>
      <c r="AZ469" s="3">
        <f t="shared" si="48"/>
        <v>0</v>
      </c>
      <c r="BA469" s="159">
        <f t="shared" si="49"/>
        <v>126637092</v>
      </c>
      <c r="BB469" s="171">
        <f t="shared" si="51"/>
        <v>0</v>
      </c>
      <c r="BC469" s="171">
        <v>0</v>
      </c>
      <c r="BD469" s="171">
        <v>0</v>
      </c>
      <c r="BE469" s="171">
        <v>0</v>
      </c>
      <c r="BF469" s="171">
        <v>0</v>
      </c>
      <c r="BG469" s="172">
        <v>44926</v>
      </c>
      <c r="BH469" s="172">
        <v>44926</v>
      </c>
      <c r="BI469" s="174">
        <f t="shared" ca="1" si="50"/>
        <v>-1203</v>
      </c>
      <c r="BJ469" s="3" t="s">
        <v>281</v>
      </c>
      <c r="BK469" s="172" t="s">
        <v>105</v>
      </c>
      <c r="BL469" s="3" t="s">
        <v>282</v>
      </c>
      <c r="BM469" s="3" t="s">
        <v>92</v>
      </c>
      <c r="BN469" s="3" t="s">
        <v>4383</v>
      </c>
      <c r="BO469" s="3">
        <v>0</v>
      </c>
      <c r="BP469" s="3" t="s">
        <v>284</v>
      </c>
      <c r="BQ469" s="172">
        <v>44574</v>
      </c>
      <c r="BR469" s="3" t="s">
        <v>1371</v>
      </c>
      <c r="BS469" s="3">
        <v>2022</v>
      </c>
      <c r="BT469" s="181" t="s">
        <v>4384</v>
      </c>
      <c r="BU469" s="3" t="s">
        <v>4385</v>
      </c>
      <c r="BV469" s="3" t="s">
        <v>40</v>
      </c>
      <c r="BW469" s="3" t="s">
        <v>93</v>
      </c>
      <c r="BX469" s="3" t="s">
        <v>105</v>
      </c>
      <c r="BY469" s="3" t="s">
        <v>4386</v>
      </c>
      <c r="BZ469" s="3" t="s">
        <v>105</v>
      </c>
      <c r="CA469" s="3" t="s">
        <v>288</v>
      </c>
      <c r="CB469" s="3" t="s">
        <v>289</v>
      </c>
      <c r="CC469" s="203" t="s">
        <v>4387</v>
      </c>
      <c r="CD469" s="1"/>
      <c r="CE469" s="1"/>
      <c r="CF469" s="171" t="s">
        <v>3960</v>
      </c>
      <c r="CG469" s="171" t="s">
        <v>1341</v>
      </c>
      <c r="CH469" s="171" t="s">
        <v>3961</v>
      </c>
      <c r="CI469" s="171" t="s">
        <v>3961</v>
      </c>
    </row>
    <row r="470" spans="1:87" ht="126" hidden="1" x14ac:dyDescent="0.25">
      <c r="A470" s="3" t="s">
        <v>4388</v>
      </c>
      <c r="B470" s="175">
        <v>518</v>
      </c>
      <c r="C470" s="170" t="str">
        <f t="shared" si="42"/>
        <v>JEP-083-2022</v>
      </c>
      <c r="D470" s="3" t="s">
        <v>4389</v>
      </c>
      <c r="E470" s="3" t="s">
        <v>578</v>
      </c>
      <c r="F470" s="172">
        <v>44574</v>
      </c>
      <c r="G470" s="3" t="s">
        <v>4390</v>
      </c>
      <c r="H470" s="3" t="s">
        <v>29</v>
      </c>
      <c r="I470" s="3" t="s">
        <v>27</v>
      </c>
      <c r="J470" s="165">
        <v>11257560</v>
      </c>
      <c r="K470" s="3">
        <v>7</v>
      </c>
      <c r="L470" s="3" t="s">
        <v>9</v>
      </c>
      <c r="M470" s="3" t="s">
        <v>105</v>
      </c>
      <c r="N470" s="3" t="s">
        <v>4391</v>
      </c>
      <c r="O470" s="171" t="s">
        <v>12</v>
      </c>
      <c r="P470" s="3" t="s">
        <v>277</v>
      </c>
      <c r="Q470" s="3" t="s">
        <v>167</v>
      </c>
      <c r="R470" s="171" t="s">
        <v>3952</v>
      </c>
      <c r="S470" s="171" t="s">
        <v>3952</v>
      </c>
      <c r="T470" s="171" t="s">
        <v>4287</v>
      </c>
      <c r="U470" s="171" t="s">
        <v>3954</v>
      </c>
      <c r="V470" s="171" t="s">
        <v>105</v>
      </c>
      <c r="W470" s="171" t="s">
        <v>105</v>
      </c>
      <c r="X470" s="171" t="s">
        <v>105</v>
      </c>
      <c r="Y470" s="171" t="s">
        <v>280</v>
      </c>
      <c r="Z470" s="115">
        <v>55512120</v>
      </c>
      <c r="AA470" s="171" t="s">
        <v>105</v>
      </c>
      <c r="AB470" s="171" t="s">
        <v>105</v>
      </c>
      <c r="AC470" s="153">
        <v>4626010</v>
      </c>
      <c r="AD470" s="153" t="s">
        <v>105</v>
      </c>
      <c r="AE470" s="175">
        <v>26622</v>
      </c>
      <c r="AF470" s="175">
        <v>37222</v>
      </c>
      <c r="AG470" s="175">
        <v>2018011001091</v>
      </c>
      <c r="AH470" s="172">
        <v>44579</v>
      </c>
      <c r="AI470" s="172">
        <v>44580</v>
      </c>
      <c r="AJ470" s="3" t="s">
        <v>105</v>
      </c>
      <c r="AK470" s="173" t="s">
        <v>105</v>
      </c>
      <c r="AL470" s="3" t="s">
        <v>105</v>
      </c>
      <c r="AM470" s="172" t="s">
        <v>105</v>
      </c>
      <c r="AN470" s="154">
        <v>0</v>
      </c>
      <c r="AO470" s="3" t="s">
        <v>105</v>
      </c>
      <c r="AP470" s="154">
        <v>0</v>
      </c>
      <c r="AQ470" s="172" t="s">
        <v>105</v>
      </c>
      <c r="AR470" s="154">
        <v>0</v>
      </c>
      <c r="AS470" s="3" t="s">
        <v>105</v>
      </c>
      <c r="AT470" s="154">
        <v>0</v>
      </c>
      <c r="AU470" s="3" t="s">
        <v>105</v>
      </c>
      <c r="AV470" s="154">
        <v>0</v>
      </c>
      <c r="AW470" s="3" t="s">
        <v>105</v>
      </c>
      <c r="AX470" s="3">
        <v>0</v>
      </c>
      <c r="AY470" s="172" t="s">
        <v>105</v>
      </c>
      <c r="AZ470" s="3">
        <f t="shared" si="48"/>
        <v>0</v>
      </c>
      <c r="BA470" s="159">
        <f t="shared" si="49"/>
        <v>55512120</v>
      </c>
      <c r="BB470" s="171">
        <f t="shared" si="51"/>
        <v>0</v>
      </c>
      <c r="BC470" s="171">
        <v>0</v>
      </c>
      <c r="BD470" s="171">
        <v>0</v>
      </c>
      <c r="BE470" s="171">
        <v>0</v>
      </c>
      <c r="BF470" s="171">
        <v>0</v>
      </c>
      <c r="BG470" s="172">
        <v>44926</v>
      </c>
      <c r="BH470" s="172">
        <v>44926</v>
      </c>
      <c r="BI470" s="174">
        <f t="shared" ca="1" si="50"/>
        <v>-1203</v>
      </c>
      <c r="BJ470" s="3" t="s">
        <v>281</v>
      </c>
      <c r="BK470" s="172" t="s">
        <v>105</v>
      </c>
      <c r="BL470" s="3" t="s">
        <v>282</v>
      </c>
      <c r="BM470" s="3" t="s">
        <v>92</v>
      </c>
      <c r="BN470" s="3" t="s">
        <v>4392</v>
      </c>
      <c r="BO470" s="3">
        <v>0</v>
      </c>
      <c r="BP470" s="3" t="s">
        <v>284</v>
      </c>
      <c r="BQ470" s="172">
        <v>44579</v>
      </c>
      <c r="BR470" s="3" t="s">
        <v>734</v>
      </c>
      <c r="BS470" s="3">
        <v>2022</v>
      </c>
      <c r="BT470" s="151" t="s">
        <v>4393</v>
      </c>
      <c r="BU470" s="3" t="s">
        <v>105</v>
      </c>
      <c r="BV470" s="3" t="s">
        <v>40</v>
      </c>
      <c r="BW470" s="3" t="s">
        <v>93</v>
      </c>
      <c r="BX470" s="3" t="s">
        <v>105</v>
      </c>
      <c r="BY470" s="3" t="s">
        <v>4394</v>
      </c>
      <c r="BZ470" s="3" t="s">
        <v>105</v>
      </c>
      <c r="CA470" s="3" t="s">
        <v>288</v>
      </c>
      <c r="CB470" s="3" t="s">
        <v>289</v>
      </c>
      <c r="CC470" s="203" t="s">
        <v>4395</v>
      </c>
      <c r="CD470" s="1"/>
      <c r="CE470" s="1"/>
      <c r="CF470" s="171" t="s">
        <v>3960</v>
      </c>
      <c r="CG470" s="171" t="s">
        <v>1341</v>
      </c>
      <c r="CH470" s="171" t="s">
        <v>3961</v>
      </c>
      <c r="CI470" s="171" t="s">
        <v>3961</v>
      </c>
    </row>
    <row r="471" spans="1:87" ht="90" hidden="1" x14ac:dyDescent="0.25">
      <c r="A471" s="3" t="s">
        <v>4396</v>
      </c>
      <c r="B471" s="175">
        <v>519</v>
      </c>
      <c r="C471" s="170" t="str">
        <f t="shared" si="42"/>
        <v>JEP-280-2022</v>
      </c>
      <c r="D471" s="3" t="s">
        <v>4397</v>
      </c>
      <c r="E471" s="3" t="s">
        <v>472</v>
      </c>
      <c r="F471" s="172">
        <v>44581</v>
      </c>
      <c r="G471" s="3" t="s">
        <v>4398</v>
      </c>
      <c r="H471" s="3" t="s">
        <v>29</v>
      </c>
      <c r="I471" s="3" t="s">
        <v>27</v>
      </c>
      <c r="J471" s="165">
        <v>1020759202</v>
      </c>
      <c r="K471" s="3">
        <v>3</v>
      </c>
      <c r="L471" s="3" t="s">
        <v>9</v>
      </c>
      <c r="M471" s="3" t="s">
        <v>105</v>
      </c>
      <c r="N471" s="3" t="s">
        <v>4399</v>
      </c>
      <c r="O471" s="171" t="s">
        <v>12</v>
      </c>
      <c r="P471" s="3" t="s">
        <v>277</v>
      </c>
      <c r="Q471" s="3" t="s">
        <v>167</v>
      </c>
      <c r="R471" s="171" t="s">
        <v>3952</v>
      </c>
      <c r="S471" s="171" t="s">
        <v>3952</v>
      </c>
      <c r="T471" s="171" t="s">
        <v>4044</v>
      </c>
      <c r="U471" s="171" t="s">
        <v>3954</v>
      </c>
      <c r="V471" s="171" t="s">
        <v>105</v>
      </c>
      <c r="W471" s="171" t="s">
        <v>105</v>
      </c>
      <c r="X471" s="171" t="s">
        <v>105</v>
      </c>
      <c r="Y471" s="171" t="s">
        <v>280</v>
      </c>
      <c r="Z471" s="115">
        <v>120305229</v>
      </c>
      <c r="AA471" s="171" t="s">
        <v>105</v>
      </c>
      <c r="AB471" s="171" t="s">
        <v>105</v>
      </c>
      <c r="AC471" s="153" t="s">
        <v>1414</v>
      </c>
      <c r="AD471" s="153" t="s">
        <v>105</v>
      </c>
      <c r="AE471" s="175">
        <v>57822</v>
      </c>
      <c r="AF471" s="175">
        <v>70922</v>
      </c>
      <c r="AG471" s="175" t="s">
        <v>732</v>
      </c>
      <c r="AH471" s="172">
        <v>44589</v>
      </c>
      <c r="AI471" s="172">
        <v>44592</v>
      </c>
      <c r="AJ471" s="3" t="s">
        <v>105</v>
      </c>
      <c r="AK471" s="173" t="s">
        <v>105</v>
      </c>
      <c r="AL471" s="3" t="s">
        <v>105</v>
      </c>
      <c r="AM471" s="172" t="s">
        <v>105</v>
      </c>
      <c r="AN471" s="154">
        <v>0</v>
      </c>
      <c r="AO471" s="3" t="s">
        <v>105</v>
      </c>
      <c r="AP471" s="154">
        <v>0</v>
      </c>
      <c r="AQ471" s="172" t="s">
        <v>105</v>
      </c>
      <c r="AR471" s="154">
        <v>0</v>
      </c>
      <c r="AS471" s="172" t="s">
        <v>105</v>
      </c>
      <c r="AT471" s="154">
        <v>0</v>
      </c>
      <c r="AU471" s="3" t="s">
        <v>105</v>
      </c>
      <c r="AV471" s="154">
        <v>0</v>
      </c>
      <c r="AW471" s="3" t="s">
        <v>105</v>
      </c>
      <c r="AX471" s="3">
        <v>0</v>
      </c>
      <c r="AY471" s="172" t="s">
        <v>105</v>
      </c>
      <c r="AZ471" s="3">
        <f t="shared" si="48"/>
        <v>0</v>
      </c>
      <c r="BA471" s="159">
        <f t="shared" si="49"/>
        <v>120305229</v>
      </c>
      <c r="BB471" s="171">
        <f t="shared" si="51"/>
        <v>0</v>
      </c>
      <c r="BC471" s="171">
        <v>0</v>
      </c>
      <c r="BD471" s="171">
        <v>0</v>
      </c>
      <c r="BE471" s="171">
        <v>0</v>
      </c>
      <c r="BF471" s="171">
        <v>0</v>
      </c>
      <c r="BG471" s="172">
        <v>44926</v>
      </c>
      <c r="BH471" s="172">
        <v>44926</v>
      </c>
      <c r="BI471" s="174">
        <f t="shared" ca="1" si="50"/>
        <v>-1203</v>
      </c>
      <c r="BJ471" s="3" t="s">
        <v>281</v>
      </c>
      <c r="BK471" s="172" t="s">
        <v>105</v>
      </c>
      <c r="BL471" s="3" t="s">
        <v>282</v>
      </c>
      <c r="BM471" s="3" t="s">
        <v>298</v>
      </c>
      <c r="BN471" s="3" t="s">
        <v>4400</v>
      </c>
      <c r="BO471" s="3">
        <v>0</v>
      </c>
      <c r="BP471" s="3" t="s">
        <v>284</v>
      </c>
      <c r="BQ471" s="172">
        <v>44592</v>
      </c>
      <c r="BR471" s="3" t="s">
        <v>1458</v>
      </c>
      <c r="BS471" s="3">
        <v>2022</v>
      </c>
      <c r="BT471" s="3" t="s">
        <v>286</v>
      </c>
      <c r="BU471" s="3" t="s">
        <v>86</v>
      </c>
      <c r="BV471" s="3" t="s">
        <v>40</v>
      </c>
      <c r="BW471" s="3" t="s">
        <v>93</v>
      </c>
      <c r="BX471" s="3" t="s">
        <v>105</v>
      </c>
      <c r="BY471" s="3" t="s">
        <v>1140</v>
      </c>
      <c r="BZ471" s="3" t="s">
        <v>105</v>
      </c>
      <c r="CA471" s="3" t="s">
        <v>303</v>
      </c>
      <c r="CB471" s="3" t="s">
        <v>289</v>
      </c>
      <c r="CC471" s="203" t="s">
        <v>4401</v>
      </c>
      <c r="CD471" s="1"/>
      <c r="CE471" s="1"/>
      <c r="CF471" s="171" t="s">
        <v>3960</v>
      </c>
      <c r="CG471" s="171" t="s">
        <v>1341</v>
      </c>
      <c r="CH471" s="171" t="s">
        <v>3961</v>
      </c>
      <c r="CI471" s="171" t="s">
        <v>3961</v>
      </c>
    </row>
    <row r="472" spans="1:87" ht="72" x14ac:dyDescent="0.25">
      <c r="A472" s="87" t="s">
        <v>4402</v>
      </c>
      <c r="B472" s="175">
        <v>520</v>
      </c>
      <c r="C472" s="170" t="str">
        <f t="shared" si="42"/>
        <v>JEP-613-2022</v>
      </c>
      <c r="D472" s="3" t="s">
        <v>4403</v>
      </c>
      <c r="E472" s="3" t="s">
        <v>559</v>
      </c>
      <c r="F472" s="172">
        <v>44754</v>
      </c>
      <c r="G472" s="3" t="s">
        <v>4404</v>
      </c>
      <c r="H472" s="3" t="s">
        <v>29</v>
      </c>
      <c r="I472" s="3" t="s">
        <v>27</v>
      </c>
      <c r="J472" s="165">
        <v>63510504</v>
      </c>
      <c r="K472" s="3">
        <v>8</v>
      </c>
      <c r="L472" s="3" t="s">
        <v>9</v>
      </c>
      <c r="M472" s="3" t="s">
        <v>4405</v>
      </c>
      <c r="N472" s="3" t="s">
        <v>4406</v>
      </c>
      <c r="O472" s="171" t="s">
        <v>12</v>
      </c>
      <c r="P472" s="3" t="s">
        <v>277</v>
      </c>
      <c r="Q472" s="3" t="s">
        <v>167</v>
      </c>
      <c r="R472" s="171" t="s">
        <v>3952</v>
      </c>
      <c r="S472" s="171" t="s">
        <v>3952</v>
      </c>
      <c r="T472" s="171" t="s">
        <v>3953</v>
      </c>
      <c r="U472" s="171" t="s">
        <v>3954</v>
      </c>
      <c r="V472" s="171" t="s">
        <v>105</v>
      </c>
      <c r="W472" s="171" t="s">
        <v>105</v>
      </c>
      <c r="X472" s="171" t="s">
        <v>105</v>
      </c>
      <c r="Y472" s="171" t="s">
        <v>280</v>
      </c>
      <c r="Z472" s="115">
        <v>30358200</v>
      </c>
      <c r="AA472" s="171" t="s">
        <v>105</v>
      </c>
      <c r="AB472" s="171" t="s">
        <v>105</v>
      </c>
      <c r="AC472" s="153">
        <v>6071640</v>
      </c>
      <c r="AD472" s="153" t="s">
        <v>105</v>
      </c>
      <c r="AE472" s="175">
        <v>91822</v>
      </c>
      <c r="AF472" s="175">
        <v>328222</v>
      </c>
      <c r="AG472" s="175">
        <v>2018011001091</v>
      </c>
      <c r="AH472" s="172">
        <v>44761</v>
      </c>
      <c r="AI472" s="172">
        <v>44761</v>
      </c>
      <c r="AJ472" s="3" t="s">
        <v>4407</v>
      </c>
      <c r="AK472" s="175">
        <v>1032425804</v>
      </c>
      <c r="AL472" s="3">
        <v>7</v>
      </c>
      <c r="AM472" s="172">
        <v>44895</v>
      </c>
      <c r="AN472" s="154">
        <v>2631044</v>
      </c>
      <c r="AO472" s="3">
        <v>44925</v>
      </c>
      <c r="AP472" s="154">
        <v>0</v>
      </c>
      <c r="AQ472" s="3" t="s">
        <v>105</v>
      </c>
      <c r="AR472" s="154">
        <v>0</v>
      </c>
      <c r="AS472" s="172" t="s">
        <v>105</v>
      </c>
      <c r="AT472" s="154">
        <v>0</v>
      </c>
      <c r="AU472" s="3" t="s">
        <v>105</v>
      </c>
      <c r="AV472" s="154">
        <v>0</v>
      </c>
      <c r="AW472" s="3" t="s">
        <v>105</v>
      </c>
      <c r="AX472" s="3">
        <v>0</v>
      </c>
      <c r="AY472" s="172" t="s">
        <v>105</v>
      </c>
      <c r="AZ472" s="3">
        <f t="shared" si="48"/>
        <v>31</v>
      </c>
      <c r="BA472" s="159">
        <f t="shared" si="49"/>
        <v>32989244</v>
      </c>
      <c r="BB472" s="171">
        <f t="shared" si="51"/>
        <v>0</v>
      </c>
      <c r="BC472" s="171">
        <v>0</v>
      </c>
      <c r="BD472" s="171">
        <v>0</v>
      </c>
      <c r="BE472" s="171">
        <v>0</v>
      </c>
      <c r="BF472" s="171">
        <v>0</v>
      </c>
      <c r="BG472" s="172">
        <v>44895</v>
      </c>
      <c r="BH472" s="172">
        <v>44926</v>
      </c>
      <c r="BI472" s="174">
        <f t="shared" ca="1" si="50"/>
        <v>-1203</v>
      </c>
      <c r="BJ472" s="3" t="s">
        <v>414</v>
      </c>
      <c r="BK472" s="172" t="s">
        <v>105</v>
      </c>
      <c r="BL472" s="3" t="s">
        <v>282</v>
      </c>
      <c r="BM472" s="3" t="s">
        <v>92</v>
      </c>
      <c r="BN472" s="3" t="s">
        <v>4408</v>
      </c>
      <c r="BO472" s="3" t="s">
        <v>339</v>
      </c>
      <c r="BP472" s="3" t="s">
        <v>340</v>
      </c>
      <c r="BQ472" s="172" t="s">
        <v>4409</v>
      </c>
      <c r="BR472" s="3" t="s">
        <v>4410</v>
      </c>
      <c r="BS472" s="172" t="s">
        <v>4411</v>
      </c>
      <c r="BT472" s="3" t="s">
        <v>286</v>
      </c>
      <c r="BU472" s="3" t="s">
        <v>4412</v>
      </c>
      <c r="BV472" s="3" t="s">
        <v>40</v>
      </c>
      <c r="BW472" s="3" t="s">
        <v>81</v>
      </c>
      <c r="BX472" s="3" t="s">
        <v>105</v>
      </c>
      <c r="BY472" s="3" t="s">
        <v>286</v>
      </c>
      <c r="BZ472" s="3" t="s">
        <v>105</v>
      </c>
      <c r="CA472" s="3" t="s">
        <v>303</v>
      </c>
      <c r="CB472" s="151" t="s">
        <v>4413</v>
      </c>
      <c r="CC472" s="151" t="s">
        <v>4414</v>
      </c>
      <c r="CD472" s="1"/>
      <c r="CE472" s="1"/>
      <c r="CF472" s="171" t="s">
        <v>3960</v>
      </c>
      <c r="CG472" s="171" t="s">
        <v>1341</v>
      </c>
      <c r="CH472" s="171" t="s">
        <v>3961</v>
      </c>
      <c r="CI472" s="171" t="s">
        <v>3961</v>
      </c>
    </row>
    <row r="473" spans="1:87" ht="72" hidden="1" x14ac:dyDescent="0.25">
      <c r="A473" s="3" t="s">
        <v>4415</v>
      </c>
      <c r="B473" s="175">
        <v>521</v>
      </c>
      <c r="C473" s="170" t="str">
        <f t="shared" ref="C473:C535" si="52">_xlfn.CONCAT(A473,"-","2022")</f>
        <v>JEP-366-2022</v>
      </c>
      <c r="D473" s="3" t="s">
        <v>4416</v>
      </c>
      <c r="E473" s="3" t="s">
        <v>578</v>
      </c>
      <c r="F473" s="172">
        <v>44585</v>
      </c>
      <c r="G473" s="3" t="s">
        <v>4417</v>
      </c>
      <c r="H473" s="3" t="s">
        <v>29</v>
      </c>
      <c r="I473" s="3" t="s">
        <v>27</v>
      </c>
      <c r="J473" s="165">
        <v>1026565487</v>
      </c>
      <c r="K473" s="3">
        <v>3</v>
      </c>
      <c r="L473" s="3" t="s">
        <v>9</v>
      </c>
      <c r="M473" s="3" t="s">
        <v>105</v>
      </c>
      <c r="N473" s="3" t="s">
        <v>4418</v>
      </c>
      <c r="O473" s="171" t="s">
        <v>12</v>
      </c>
      <c r="P473" s="3" t="s">
        <v>277</v>
      </c>
      <c r="Q473" s="3" t="s">
        <v>167</v>
      </c>
      <c r="R473" s="171" t="s">
        <v>3952</v>
      </c>
      <c r="S473" s="171" t="s">
        <v>3952</v>
      </c>
      <c r="T473" s="171" t="s">
        <v>4287</v>
      </c>
      <c r="U473" s="171" t="s">
        <v>3954</v>
      </c>
      <c r="V473" s="171" t="s">
        <v>105</v>
      </c>
      <c r="W473" s="171" t="s">
        <v>105</v>
      </c>
      <c r="X473" s="171" t="s">
        <v>105</v>
      </c>
      <c r="Y473" s="171" t="s">
        <v>280</v>
      </c>
      <c r="Z473" s="115">
        <v>47233505</v>
      </c>
      <c r="AA473" s="171" t="s">
        <v>105</v>
      </c>
      <c r="AB473" s="171" t="s">
        <v>105</v>
      </c>
      <c r="AC473" s="153" t="s">
        <v>1606</v>
      </c>
      <c r="AD473" s="153" t="s">
        <v>105</v>
      </c>
      <c r="AE473" s="175">
        <v>57622</v>
      </c>
      <c r="AF473" s="175">
        <v>73222</v>
      </c>
      <c r="AG473" s="175">
        <v>2018011001091</v>
      </c>
      <c r="AH473" s="172">
        <v>44589</v>
      </c>
      <c r="AI473" s="172">
        <v>44592</v>
      </c>
      <c r="AJ473" s="3" t="s">
        <v>105</v>
      </c>
      <c r="AK473" s="173" t="s">
        <v>105</v>
      </c>
      <c r="AL473" s="3" t="s">
        <v>105</v>
      </c>
      <c r="AM473" s="172" t="s">
        <v>105</v>
      </c>
      <c r="AN473" s="154">
        <v>0</v>
      </c>
      <c r="AO473" s="3" t="s">
        <v>105</v>
      </c>
      <c r="AP473" s="154">
        <v>0</v>
      </c>
      <c r="AQ473" s="172" t="s">
        <v>105</v>
      </c>
      <c r="AR473" s="154">
        <v>0</v>
      </c>
      <c r="AS473" s="172" t="s">
        <v>105</v>
      </c>
      <c r="AT473" s="154">
        <v>0</v>
      </c>
      <c r="AU473" s="3" t="s">
        <v>105</v>
      </c>
      <c r="AV473" s="154">
        <v>0</v>
      </c>
      <c r="AW473" s="3" t="s">
        <v>105</v>
      </c>
      <c r="AX473" s="3">
        <v>0</v>
      </c>
      <c r="AY473" s="172" t="s">
        <v>105</v>
      </c>
      <c r="AZ473" s="3">
        <f t="shared" si="48"/>
        <v>0</v>
      </c>
      <c r="BA473" s="159">
        <f t="shared" si="49"/>
        <v>47233505</v>
      </c>
      <c r="BB473" s="171">
        <f t="shared" si="51"/>
        <v>0</v>
      </c>
      <c r="BC473" s="171">
        <v>0</v>
      </c>
      <c r="BD473" s="171">
        <v>0</v>
      </c>
      <c r="BE473" s="171">
        <v>0</v>
      </c>
      <c r="BF473" s="171">
        <v>0</v>
      </c>
      <c r="BG473" s="172">
        <v>44926</v>
      </c>
      <c r="BH473" s="172">
        <v>44926</v>
      </c>
      <c r="BI473" s="174">
        <f t="shared" ca="1" si="50"/>
        <v>-1203</v>
      </c>
      <c r="BJ473" s="3" t="s">
        <v>281</v>
      </c>
      <c r="BK473" s="172" t="s">
        <v>105</v>
      </c>
      <c r="BL473" s="3" t="s">
        <v>282</v>
      </c>
      <c r="BM473" s="3" t="s">
        <v>298</v>
      </c>
      <c r="BN473" s="3" t="s">
        <v>4419</v>
      </c>
      <c r="BO473" s="3">
        <v>0</v>
      </c>
      <c r="BP473" s="3" t="s">
        <v>284</v>
      </c>
      <c r="BQ473" s="172">
        <v>44589</v>
      </c>
      <c r="BR473" s="3" t="s">
        <v>1004</v>
      </c>
      <c r="BS473" s="3">
        <v>2022</v>
      </c>
      <c r="BT473" s="3" t="s">
        <v>286</v>
      </c>
      <c r="BU473" s="3" t="s">
        <v>86</v>
      </c>
      <c r="BV473" s="3" t="s">
        <v>40</v>
      </c>
      <c r="BW473" s="3" t="s">
        <v>93</v>
      </c>
      <c r="BX473" s="3" t="s">
        <v>105</v>
      </c>
      <c r="BY473" s="3" t="s">
        <v>997</v>
      </c>
      <c r="BZ473" s="3" t="s">
        <v>105</v>
      </c>
      <c r="CA473" s="3" t="s">
        <v>303</v>
      </c>
      <c r="CB473" s="151" t="s">
        <v>4420</v>
      </c>
      <c r="CC473" s="151" t="s">
        <v>4421</v>
      </c>
      <c r="CD473" s="1"/>
      <c r="CE473" s="1"/>
      <c r="CF473" s="171" t="s">
        <v>3960</v>
      </c>
      <c r="CG473" s="171" t="s">
        <v>1341</v>
      </c>
      <c r="CH473" s="171" t="s">
        <v>3961</v>
      </c>
      <c r="CI473" s="171" t="s">
        <v>3961</v>
      </c>
    </row>
    <row r="474" spans="1:87" ht="72" hidden="1" x14ac:dyDescent="0.25">
      <c r="A474" s="3" t="s">
        <v>4422</v>
      </c>
      <c r="B474" s="175">
        <v>522</v>
      </c>
      <c r="C474" s="170" t="str">
        <f t="shared" si="52"/>
        <v>JEP-279-2022</v>
      </c>
      <c r="D474" s="3" t="s">
        <v>4423</v>
      </c>
      <c r="E474" s="3" t="s">
        <v>472</v>
      </c>
      <c r="F474" s="172">
        <v>44581</v>
      </c>
      <c r="G474" s="3" t="s">
        <v>4424</v>
      </c>
      <c r="H474" s="3" t="s">
        <v>29</v>
      </c>
      <c r="I474" s="3" t="s">
        <v>27</v>
      </c>
      <c r="J474" s="165">
        <v>65698138</v>
      </c>
      <c r="K474" s="3">
        <v>1</v>
      </c>
      <c r="L474" s="3" t="s">
        <v>9</v>
      </c>
      <c r="M474" s="3" t="s">
        <v>105</v>
      </c>
      <c r="N474" s="3" t="s">
        <v>4425</v>
      </c>
      <c r="O474" s="171" t="s">
        <v>12</v>
      </c>
      <c r="P474" s="3" t="s">
        <v>277</v>
      </c>
      <c r="Q474" s="3" t="s">
        <v>167</v>
      </c>
      <c r="R474" s="171" t="s">
        <v>3952</v>
      </c>
      <c r="S474" s="171" t="s">
        <v>3952</v>
      </c>
      <c r="T474" s="171" t="s">
        <v>4287</v>
      </c>
      <c r="U474" s="171" t="s">
        <v>3954</v>
      </c>
      <c r="V474" s="171" t="s">
        <v>105</v>
      </c>
      <c r="W474" s="171" t="s">
        <v>105</v>
      </c>
      <c r="X474" s="171" t="s">
        <v>105</v>
      </c>
      <c r="Y474" s="171" t="s">
        <v>280</v>
      </c>
      <c r="Z474" s="115">
        <v>94211621</v>
      </c>
      <c r="AA474" s="171" t="s">
        <v>105</v>
      </c>
      <c r="AB474" s="171" t="s">
        <v>105</v>
      </c>
      <c r="AC474" s="153">
        <v>8240084</v>
      </c>
      <c r="AD474" s="153" t="s">
        <v>105</v>
      </c>
      <c r="AE474" s="175">
        <v>58322</v>
      </c>
      <c r="AF474" s="175">
        <v>71022</v>
      </c>
      <c r="AG474" s="175">
        <v>2018011001091</v>
      </c>
      <c r="AH474" s="172">
        <v>44589</v>
      </c>
      <c r="AI474" s="172">
        <v>44592</v>
      </c>
      <c r="AJ474" s="3" t="s">
        <v>4426</v>
      </c>
      <c r="AK474" s="175">
        <v>11319344</v>
      </c>
      <c r="AL474" s="3">
        <v>1</v>
      </c>
      <c r="AM474" s="172">
        <v>44628</v>
      </c>
      <c r="AN474" s="154">
        <v>0</v>
      </c>
      <c r="AO474" s="3" t="s">
        <v>105</v>
      </c>
      <c r="AP474" s="154">
        <v>0</v>
      </c>
      <c r="AQ474" s="172" t="s">
        <v>105</v>
      </c>
      <c r="AR474" s="154">
        <v>0</v>
      </c>
      <c r="AS474" s="172" t="s">
        <v>105</v>
      </c>
      <c r="AT474" s="154">
        <v>0</v>
      </c>
      <c r="AU474" s="3" t="s">
        <v>105</v>
      </c>
      <c r="AV474" s="154">
        <v>0</v>
      </c>
      <c r="AW474" s="3" t="s">
        <v>105</v>
      </c>
      <c r="AX474" s="3">
        <v>0</v>
      </c>
      <c r="AY474" s="172" t="s">
        <v>105</v>
      </c>
      <c r="AZ474" s="3">
        <f t="shared" si="48"/>
        <v>0</v>
      </c>
      <c r="BA474" s="159">
        <f t="shared" si="49"/>
        <v>94211621</v>
      </c>
      <c r="BB474" s="171">
        <f t="shared" si="51"/>
        <v>0</v>
      </c>
      <c r="BC474" s="171">
        <v>0</v>
      </c>
      <c r="BD474" s="171">
        <v>0</v>
      </c>
      <c r="BE474" s="171">
        <v>0</v>
      </c>
      <c r="BF474" s="171">
        <v>0</v>
      </c>
      <c r="BG474" s="172">
        <v>44926</v>
      </c>
      <c r="BH474" s="172">
        <v>44926</v>
      </c>
      <c r="BI474" s="174">
        <f t="shared" ca="1" si="50"/>
        <v>-1203</v>
      </c>
      <c r="BJ474" s="3" t="s">
        <v>281</v>
      </c>
      <c r="BK474" s="172" t="s">
        <v>105</v>
      </c>
      <c r="BL474" s="3" t="s">
        <v>282</v>
      </c>
      <c r="BM474" s="3" t="s">
        <v>298</v>
      </c>
      <c r="BN474" s="3" t="s">
        <v>4427</v>
      </c>
      <c r="BO474" s="3" t="s">
        <v>339</v>
      </c>
      <c r="BP474" s="3" t="s">
        <v>340</v>
      </c>
      <c r="BQ474" s="172" t="s">
        <v>4428</v>
      </c>
      <c r="BR474" s="3" t="s">
        <v>4429</v>
      </c>
      <c r="BS474" s="172" t="s">
        <v>4430</v>
      </c>
      <c r="BT474" s="3" t="s">
        <v>286</v>
      </c>
      <c r="BU474" s="3" t="s">
        <v>4431</v>
      </c>
      <c r="BV474" s="3" t="s">
        <v>40</v>
      </c>
      <c r="BW474" s="3" t="s">
        <v>69</v>
      </c>
      <c r="BX474" s="3" t="s">
        <v>105</v>
      </c>
      <c r="BY474" s="3" t="s">
        <v>287</v>
      </c>
      <c r="BZ474" s="3" t="s">
        <v>105</v>
      </c>
      <c r="CA474" s="3" t="s">
        <v>288</v>
      </c>
      <c r="CB474" s="3" t="s">
        <v>289</v>
      </c>
      <c r="CC474" s="203" t="s">
        <v>4432</v>
      </c>
      <c r="CD474" s="1"/>
      <c r="CE474" s="1"/>
      <c r="CF474" s="171" t="s">
        <v>3960</v>
      </c>
      <c r="CG474" s="171" t="s">
        <v>1341</v>
      </c>
      <c r="CH474" s="171" t="s">
        <v>3961</v>
      </c>
      <c r="CI474" s="171" t="s">
        <v>3961</v>
      </c>
    </row>
    <row r="475" spans="1:87" ht="72" hidden="1" x14ac:dyDescent="0.25">
      <c r="A475" s="3" t="s">
        <v>4433</v>
      </c>
      <c r="B475" s="175">
        <v>523</v>
      </c>
      <c r="C475" s="170" t="str">
        <f t="shared" si="52"/>
        <v>JEP-278-2022</v>
      </c>
      <c r="D475" s="3" t="s">
        <v>4434</v>
      </c>
      <c r="E475" s="3" t="s">
        <v>472</v>
      </c>
      <c r="F475" s="172">
        <v>44581</v>
      </c>
      <c r="G475" s="3" t="s">
        <v>4435</v>
      </c>
      <c r="H475" s="3" t="s">
        <v>29</v>
      </c>
      <c r="I475" s="3" t="s">
        <v>27</v>
      </c>
      <c r="J475" s="165">
        <v>1032471543</v>
      </c>
      <c r="K475" s="3">
        <v>5</v>
      </c>
      <c r="L475" s="3" t="s">
        <v>9</v>
      </c>
      <c r="M475" s="3" t="s">
        <v>105</v>
      </c>
      <c r="N475" s="3" t="s">
        <v>4436</v>
      </c>
      <c r="O475" s="171" t="s">
        <v>12</v>
      </c>
      <c r="P475" s="3" t="s">
        <v>277</v>
      </c>
      <c r="Q475" s="3" t="s">
        <v>167</v>
      </c>
      <c r="R475" s="171" t="s">
        <v>3952</v>
      </c>
      <c r="S475" s="171" t="s">
        <v>3952</v>
      </c>
      <c r="T475" s="171" t="s">
        <v>4287</v>
      </c>
      <c r="U475" s="171" t="s">
        <v>3954</v>
      </c>
      <c r="V475" s="171" t="s">
        <v>105</v>
      </c>
      <c r="W475" s="171" t="s">
        <v>105</v>
      </c>
      <c r="X475" s="171" t="s">
        <v>105</v>
      </c>
      <c r="Y475" s="171" t="s">
        <v>280</v>
      </c>
      <c r="Z475" s="115">
        <v>76030431</v>
      </c>
      <c r="AA475" s="171" t="s">
        <v>105</v>
      </c>
      <c r="AB475" s="171" t="s">
        <v>105</v>
      </c>
      <c r="AC475" s="153" t="s">
        <v>4437</v>
      </c>
      <c r="AD475" s="153" t="s">
        <v>105</v>
      </c>
      <c r="AE475" s="175">
        <v>58522</v>
      </c>
      <c r="AF475" s="175">
        <v>63122</v>
      </c>
      <c r="AG475" s="175">
        <v>2018011001091</v>
      </c>
      <c r="AH475" s="172">
        <v>44587</v>
      </c>
      <c r="AI475" s="172">
        <v>44592</v>
      </c>
      <c r="AJ475" s="3" t="s">
        <v>105</v>
      </c>
      <c r="AK475" s="173" t="s">
        <v>105</v>
      </c>
      <c r="AL475" s="3" t="s">
        <v>105</v>
      </c>
      <c r="AM475" s="172" t="s">
        <v>105</v>
      </c>
      <c r="AN475" s="154">
        <v>0</v>
      </c>
      <c r="AO475" s="3" t="s">
        <v>105</v>
      </c>
      <c r="AP475" s="154">
        <v>0</v>
      </c>
      <c r="AQ475" s="172" t="s">
        <v>105</v>
      </c>
      <c r="AR475" s="154">
        <v>0</v>
      </c>
      <c r="AS475" s="172" t="s">
        <v>105</v>
      </c>
      <c r="AT475" s="154">
        <v>0</v>
      </c>
      <c r="AU475" s="3" t="s">
        <v>105</v>
      </c>
      <c r="AV475" s="154">
        <v>0</v>
      </c>
      <c r="AW475" s="3" t="s">
        <v>105</v>
      </c>
      <c r="AX475" s="3">
        <v>0</v>
      </c>
      <c r="AY475" s="172" t="s">
        <v>105</v>
      </c>
      <c r="AZ475" s="3">
        <f t="shared" si="48"/>
        <v>0</v>
      </c>
      <c r="BA475" s="159">
        <f t="shared" si="49"/>
        <v>76030431</v>
      </c>
      <c r="BB475" s="171">
        <f t="shared" si="51"/>
        <v>0</v>
      </c>
      <c r="BC475" s="171">
        <v>0</v>
      </c>
      <c r="BD475" s="171">
        <v>0</v>
      </c>
      <c r="BE475" s="171">
        <v>0</v>
      </c>
      <c r="BF475" s="171">
        <v>0</v>
      </c>
      <c r="BG475" s="172">
        <v>44926</v>
      </c>
      <c r="BH475" s="172">
        <v>44926</v>
      </c>
      <c r="BI475" s="174">
        <f t="shared" ca="1" si="50"/>
        <v>-1203</v>
      </c>
      <c r="BJ475" s="3" t="s">
        <v>281</v>
      </c>
      <c r="BK475" s="172" t="s">
        <v>105</v>
      </c>
      <c r="BL475" s="3" t="s">
        <v>282</v>
      </c>
      <c r="BM475" s="3" t="s">
        <v>92</v>
      </c>
      <c r="BN475" s="3" t="s">
        <v>4438</v>
      </c>
      <c r="BO475" s="3">
        <v>0</v>
      </c>
      <c r="BP475" s="3" t="s">
        <v>284</v>
      </c>
      <c r="BQ475" s="172">
        <v>44588</v>
      </c>
      <c r="BR475" s="3" t="s">
        <v>468</v>
      </c>
      <c r="BS475" s="3">
        <v>2022</v>
      </c>
      <c r="BT475" s="3" t="s">
        <v>286</v>
      </c>
      <c r="BU475" s="3" t="s">
        <v>86</v>
      </c>
      <c r="BV475" s="3" t="s">
        <v>40</v>
      </c>
      <c r="BW475" s="3" t="s">
        <v>93</v>
      </c>
      <c r="BX475" s="3" t="s">
        <v>105</v>
      </c>
      <c r="BY475" s="3" t="s">
        <v>2550</v>
      </c>
      <c r="BZ475" s="3" t="s">
        <v>105</v>
      </c>
      <c r="CA475" s="3" t="s">
        <v>303</v>
      </c>
      <c r="CB475" s="3" t="s">
        <v>289</v>
      </c>
      <c r="CC475" s="203" t="s">
        <v>4439</v>
      </c>
      <c r="CD475" s="1"/>
      <c r="CE475" s="1"/>
      <c r="CF475" s="171" t="s">
        <v>3960</v>
      </c>
      <c r="CG475" s="171" t="s">
        <v>1341</v>
      </c>
      <c r="CH475" s="171" t="s">
        <v>3961</v>
      </c>
      <c r="CI475" s="171" t="s">
        <v>3961</v>
      </c>
    </row>
    <row r="476" spans="1:87" ht="72" hidden="1" x14ac:dyDescent="0.25">
      <c r="A476" s="3" t="s">
        <v>4440</v>
      </c>
      <c r="B476" s="175">
        <v>524</v>
      </c>
      <c r="C476" s="170" t="str">
        <f t="shared" si="52"/>
        <v>JEP-346-2022</v>
      </c>
      <c r="D476" s="3" t="s">
        <v>4441</v>
      </c>
      <c r="E476" s="3" t="s">
        <v>599</v>
      </c>
      <c r="F476" s="172">
        <v>44582</v>
      </c>
      <c r="G476" s="3" t="s">
        <v>4442</v>
      </c>
      <c r="H476" s="3" t="s">
        <v>29</v>
      </c>
      <c r="I476" s="3" t="s">
        <v>27</v>
      </c>
      <c r="J476" s="165">
        <v>1015446504</v>
      </c>
      <c r="K476" s="3">
        <v>0</v>
      </c>
      <c r="L476" s="3" t="s">
        <v>9</v>
      </c>
      <c r="M476" s="3" t="s">
        <v>105</v>
      </c>
      <c r="N476" s="3" t="s">
        <v>4443</v>
      </c>
      <c r="O476" s="171" t="s">
        <v>12</v>
      </c>
      <c r="P476" s="3" t="s">
        <v>277</v>
      </c>
      <c r="Q476" s="3" t="s">
        <v>167</v>
      </c>
      <c r="R476" s="171" t="s">
        <v>3952</v>
      </c>
      <c r="S476" s="171" t="s">
        <v>3952</v>
      </c>
      <c r="T476" s="171" t="s">
        <v>4287</v>
      </c>
      <c r="U476" s="171" t="s">
        <v>3954</v>
      </c>
      <c r="V476" s="171" t="s">
        <v>105</v>
      </c>
      <c r="W476" s="171" t="s">
        <v>105</v>
      </c>
      <c r="X476" s="171" t="s">
        <v>105</v>
      </c>
      <c r="Y476" s="171" t="s">
        <v>280</v>
      </c>
      <c r="Z476" s="115">
        <v>76030431</v>
      </c>
      <c r="AA476" s="171" t="s">
        <v>105</v>
      </c>
      <c r="AB476" s="171" t="s">
        <v>105</v>
      </c>
      <c r="AC476" s="153" t="s">
        <v>4444</v>
      </c>
      <c r="AD476" s="153" t="s">
        <v>105</v>
      </c>
      <c r="AE476" s="175">
        <v>58422</v>
      </c>
      <c r="AF476" s="175">
        <v>71722</v>
      </c>
      <c r="AG476" s="175" t="s">
        <v>732</v>
      </c>
      <c r="AH476" s="172">
        <v>44589</v>
      </c>
      <c r="AI476" s="172">
        <v>44592</v>
      </c>
      <c r="AJ476" s="3" t="s">
        <v>105</v>
      </c>
      <c r="AK476" s="173" t="s">
        <v>105</v>
      </c>
      <c r="AL476" s="3" t="s">
        <v>105</v>
      </c>
      <c r="AM476" s="172" t="s">
        <v>105</v>
      </c>
      <c r="AN476" s="154">
        <v>0</v>
      </c>
      <c r="AO476" s="3" t="s">
        <v>105</v>
      </c>
      <c r="AP476" s="154">
        <v>0</v>
      </c>
      <c r="AQ476" s="172" t="s">
        <v>105</v>
      </c>
      <c r="AR476" s="154">
        <v>0</v>
      </c>
      <c r="AS476" s="172" t="s">
        <v>105</v>
      </c>
      <c r="AT476" s="154">
        <v>0</v>
      </c>
      <c r="AU476" s="3" t="s">
        <v>105</v>
      </c>
      <c r="AV476" s="154">
        <v>0</v>
      </c>
      <c r="AW476" s="3" t="s">
        <v>105</v>
      </c>
      <c r="AX476" s="3">
        <v>0</v>
      </c>
      <c r="AY476" s="172" t="s">
        <v>105</v>
      </c>
      <c r="AZ476" s="3">
        <f t="shared" si="48"/>
        <v>0</v>
      </c>
      <c r="BA476" s="159">
        <f t="shared" si="49"/>
        <v>76030431</v>
      </c>
      <c r="BB476" s="171">
        <f t="shared" si="51"/>
        <v>0</v>
      </c>
      <c r="BC476" s="171">
        <v>0</v>
      </c>
      <c r="BD476" s="171">
        <v>0</v>
      </c>
      <c r="BE476" s="171">
        <v>0</v>
      </c>
      <c r="BF476" s="171">
        <v>0</v>
      </c>
      <c r="BG476" s="172">
        <v>44926</v>
      </c>
      <c r="BH476" s="172">
        <v>44926</v>
      </c>
      <c r="BI476" s="174">
        <f t="shared" ca="1" si="50"/>
        <v>-1203</v>
      </c>
      <c r="BJ476" s="3" t="s">
        <v>281</v>
      </c>
      <c r="BK476" s="172" t="s">
        <v>105</v>
      </c>
      <c r="BL476" s="3" t="s">
        <v>282</v>
      </c>
      <c r="BM476" s="3" t="s">
        <v>298</v>
      </c>
      <c r="BN476" s="3" t="s">
        <v>4445</v>
      </c>
      <c r="BO476" s="3">
        <v>0</v>
      </c>
      <c r="BP476" s="3" t="s">
        <v>394</v>
      </c>
      <c r="BQ476" s="172">
        <v>44589</v>
      </c>
      <c r="BR476" s="3" t="s">
        <v>1004</v>
      </c>
      <c r="BS476" s="3">
        <v>2022</v>
      </c>
      <c r="BT476" s="3" t="s">
        <v>286</v>
      </c>
      <c r="BU476" s="3" t="s">
        <v>4446</v>
      </c>
      <c r="BV476" s="3" t="s">
        <v>40</v>
      </c>
      <c r="BW476" s="3" t="s">
        <v>93</v>
      </c>
      <c r="BX476" s="3" t="s">
        <v>105</v>
      </c>
      <c r="BY476" s="3" t="s">
        <v>4447</v>
      </c>
      <c r="BZ476" s="3" t="s">
        <v>105</v>
      </c>
      <c r="CA476" s="3" t="s">
        <v>303</v>
      </c>
      <c r="CB476" s="3" t="s">
        <v>274</v>
      </c>
      <c r="CC476" s="151" t="s">
        <v>4448</v>
      </c>
      <c r="CD476" s="1"/>
      <c r="CE476" s="1"/>
      <c r="CF476" s="171" t="s">
        <v>3960</v>
      </c>
      <c r="CG476" s="171" t="s">
        <v>1341</v>
      </c>
      <c r="CH476" s="171" t="s">
        <v>3961</v>
      </c>
      <c r="CI476" s="171" t="s">
        <v>3961</v>
      </c>
    </row>
    <row r="477" spans="1:87" ht="90" hidden="1" x14ac:dyDescent="0.25">
      <c r="A477" s="3" t="s">
        <v>4449</v>
      </c>
      <c r="B477" s="175">
        <v>525</v>
      </c>
      <c r="C477" s="170" t="str">
        <f t="shared" si="52"/>
        <v>JEP-401-2022</v>
      </c>
      <c r="D477" s="3" t="s">
        <v>4450</v>
      </c>
      <c r="E477" s="3" t="s">
        <v>599</v>
      </c>
      <c r="F477" s="172">
        <v>44580</v>
      </c>
      <c r="G477" s="3" t="s">
        <v>4451</v>
      </c>
      <c r="H477" s="3" t="s">
        <v>29</v>
      </c>
      <c r="I477" s="3" t="s">
        <v>27</v>
      </c>
      <c r="J477" s="165">
        <v>70724325</v>
      </c>
      <c r="K477" s="3">
        <v>0</v>
      </c>
      <c r="L477" s="3" t="s">
        <v>9</v>
      </c>
      <c r="M477" s="3" t="s">
        <v>105</v>
      </c>
      <c r="N477" s="3" t="s">
        <v>4036</v>
      </c>
      <c r="O477" s="171" t="s">
        <v>12</v>
      </c>
      <c r="P477" s="3" t="s">
        <v>277</v>
      </c>
      <c r="Q477" s="3" t="s">
        <v>167</v>
      </c>
      <c r="R477" s="171" t="s">
        <v>3952</v>
      </c>
      <c r="S477" s="171" t="s">
        <v>3952</v>
      </c>
      <c r="T477" s="171" t="s">
        <v>4287</v>
      </c>
      <c r="U477" s="171" t="s">
        <v>3954</v>
      </c>
      <c r="V477" s="171" t="s">
        <v>105</v>
      </c>
      <c r="W477" s="171" t="s">
        <v>105</v>
      </c>
      <c r="X477" s="171" t="s">
        <v>105</v>
      </c>
      <c r="Y477" s="171" t="s">
        <v>280</v>
      </c>
      <c r="Z477" s="115">
        <v>76030431</v>
      </c>
      <c r="AA477" s="171" t="s">
        <v>105</v>
      </c>
      <c r="AB477" s="171" t="s">
        <v>105</v>
      </c>
      <c r="AC477" s="153">
        <v>6649892</v>
      </c>
      <c r="AD477" s="153" t="s">
        <v>105</v>
      </c>
      <c r="AE477" s="175">
        <v>58222</v>
      </c>
      <c r="AF477" s="175">
        <v>72622</v>
      </c>
      <c r="AG477" s="175">
        <v>2018011001091</v>
      </c>
      <c r="AH477" s="172">
        <v>44589</v>
      </c>
      <c r="AI477" s="172">
        <v>44592</v>
      </c>
      <c r="AJ477" s="3" t="s">
        <v>105</v>
      </c>
      <c r="AK477" s="173" t="s">
        <v>105</v>
      </c>
      <c r="AL477" s="3" t="s">
        <v>105</v>
      </c>
      <c r="AM477" s="172" t="s">
        <v>105</v>
      </c>
      <c r="AN477" s="154">
        <v>0</v>
      </c>
      <c r="AO477" s="3" t="s">
        <v>105</v>
      </c>
      <c r="AP477" s="154">
        <v>0</v>
      </c>
      <c r="AQ477" s="172" t="s">
        <v>105</v>
      </c>
      <c r="AR477" s="154">
        <v>0</v>
      </c>
      <c r="AS477" s="172" t="s">
        <v>105</v>
      </c>
      <c r="AT477" s="154">
        <v>0</v>
      </c>
      <c r="AU477" s="3" t="s">
        <v>105</v>
      </c>
      <c r="AV477" s="154">
        <v>0</v>
      </c>
      <c r="AW477" s="3" t="s">
        <v>105</v>
      </c>
      <c r="AX477" s="3">
        <v>0</v>
      </c>
      <c r="AY477" s="172" t="s">
        <v>105</v>
      </c>
      <c r="AZ477" s="3">
        <f t="shared" si="48"/>
        <v>0</v>
      </c>
      <c r="BA477" s="159">
        <f t="shared" si="49"/>
        <v>76030431</v>
      </c>
      <c r="BB477" s="171">
        <f t="shared" si="51"/>
        <v>0</v>
      </c>
      <c r="BC477" s="171">
        <v>0</v>
      </c>
      <c r="BD477" s="171">
        <v>0</v>
      </c>
      <c r="BE477" s="171">
        <v>0</v>
      </c>
      <c r="BF477" s="171">
        <v>0</v>
      </c>
      <c r="BG477" s="172">
        <v>44926</v>
      </c>
      <c r="BH477" s="172">
        <v>44926</v>
      </c>
      <c r="BI477" s="174">
        <f t="shared" ca="1" si="50"/>
        <v>-1203</v>
      </c>
      <c r="BJ477" s="3" t="s">
        <v>281</v>
      </c>
      <c r="BK477" s="172" t="s">
        <v>105</v>
      </c>
      <c r="BL477" s="3" t="s">
        <v>282</v>
      </c>
      <c r="BM477" s="3" t="s">
        <v>92</v>
      </c>
      <c r="BN477" s="3" t="s">
        <v>4452</v>
      </c>
      <c r="BO477" s="3">
        <v>0</v>
      </c>
      <c r="BP477" s="3" t="s">
        <v>284</v>
      </c>
      <c r="BQ477" s="172">
        <v>44589</v>
      </c>
      <c r="BR477" s="3" t="s">
        <v>1004</v>
      </c>
      <c r="BS477" s="3">
        <v>2022</v>
      </c>
      <c r="BT477" s="3" t="s">
        <v>286</v>
      </c>
      <c r="BU477" s="3" t="s">
        <v>86</v>
      </c>
      <c r="BV477" s="3" t="s">
        <v>40</v>
      </c>
      <c r="BW477" s="3" t="s">
        <v>93</v>
      </c>
      <c r="BX477" s="3" t="s">
        <v>105</v>
      </c>
      <c r="BY477" s="3" t="s">
        <v>4453</v>
      </c>
      <c r="BZ477" s="3" t="s">
        <v>105</v>
      </c>
      <c r="CA477" s="3" t="s">
        <v>288</v>
      </c>
      <c r="CB477" s="3" t="s">
        <v>274</v>
      </c>
      <c r="CC477" s="151" t="s">
        <v>4454</v>
      </c>
      <c r="CD477" s="1"/>
      <c r="CE477" s="1"/>
      <c r="CF477" s="171" t="s">
        <v>3960</v>
      </c>
      <c r="CG477" s="171" t="s">
        <v>1341</v>
      </c>
      <c r="CH477" s="171" t="s">
        <v>3961</v>
      </c>
      <c r="CI477" s="171" t="s">
        <v>3961</v>
      </c>
    </row>
    <row r="478" spans="1:87" ht="72" hidden="1" x14ac:dyDescent="0.25">
      <c r="A478" s="3" t="s">
        <v>4455</v>
      </c>
      <c r="B478" s="175">
        <v>526</v>
      </c>
      <c r="C478" s="170" t="str">
        <f t="shared" si="52"/>
        <v>JEP-341-2022</v>
      </c>
      <c r="D478" s="3" t="s">
        <v>4456</v>
      </c>
      <c r="E478" s="3" t="s">
        <v>599</v>
      </c>
      <c r="F478" s="172">
        <v>44581</v>
      </c>
      <c r="G478" s="3" t="s">
        <v>4457</v>
      </c>
      <c r="H478" s="3" t="s">
        <v>29</v>
      </c>
      <c r="I478" s="3" t="s">
        <v>27</v>
      </c>
      <c r="J478" s="165">
        <v>1020732641</v>
      </c>
      <c r="K478" s="3">
        <v>6</v>
      </c>
      <c r="L478" s="3" t="s">
        <v>9</v>
      </c>
      <c r="M478" s="3" t="s">
        <v>105</v>
      </c>
      <c r="N478" s="3" t="s">
        <v>4458</v>
      </c>
      <c r="O478" s="171" t="s">
        <v>12</v>
      </c>
      <c r="P478" s="3" t="s">
        <v>277</v>
      </c>
      <c r="Q478" s="3" t="s">
        <v>167</v>
      </c>
      <c r="R478" s="171" t="s">
        <v>3952</v>
      </c>
      <c r="S478" s="171" t="s">
        <v>3952</v>
      </c>
      <c r="T478" s="171" t="s">
        <v>4287</v>
      </c>
      <c r="U478" s="171" t="s">
        <v>3954</v>
      </c>
      <c r="V478" s="171" t="s">
        <v>105</v>
      </c>
      <c r="W478" s="171" t="s">
        <v>105</v>
      </c>
      <c r="X478" s="171" t="s">
        <v>105</v>
      </c>
      <c r="Y478" s="171" t="s">
        <v>280</v>
      </c>
      <c r="Z478" s="115">
        <v>76030431</v>
      </c>
      <c r="AA478" s="171" t="s">
        <v>105</v>
      </c>
      <c r="AB478" s="171" t="s">
        <v>105</v>
      </c>
      <c r="AC478" s="153">
        <v>6649892</v>
      </c>
      <c r="AD478" s="153" t="s">
        <v>105</v>
      </c>
      <c r="AE478" s="175">
        <v>59822</v>
      </c>
      <c r="AF478" s="175">
        <v>67122</v>
      </c>
      <c r="AG478" s="175">
        <v>2018011001091</v>
      </c>
      <c r="AH478" s="172">
        <v>44589</v>
      </c>
      <c r="AI478" s="172">
        <v>44592</v>
      </c>
      <c r="AJ478" s="3" t="s">
        <v>105</v>
      </c>
      <c r="AK478" s="173" t="s">
        <v>105</v>
      </c>
      <c r="AL478" s="3" t="s">
        <v>105</v>
      </c>
      <c r="AM478" s="172" t="s">
        <v>105</v>
      </c>
      <c r="AN478" s="154">
        <v>0</v>
      </c>
      <c r="AO478" s="172" t="s">
        <v>105</v>
      </c>
      <c r="AP478" s="154">
        <v>0</v>
      </c>
      <c r="AQ478" s="172" t="s">
        <v>105</v>
      </c>
      <c r="AR478" s="154">
        <v>0</v>
      </c>
      <c r="AS478" s="172" t="s">
        <v>105</v>
      </c>
      <c r="AT478" s="154">
        <v>0</v>
      </c>
      <c r="AU478" s="3" t="s">
        <v>105</v>
      </c>
      <c r="AV478" s="154">
        <v>0</v>
      </c>
      <c r="AW478" s="3" t="s">
        <v>105</v>
      </c>
      <c r="AX478" s="3">
        <v>0</v>
      </c>
      <c r="AY478" s="172" t="s">
        <v>105</v>
      </c>
      <c r="AZ478" s="3">
        <f t="shared" si="48"/>
        <v>0</v>
      </c>
      <c r="BA478" s="159">
        <f t="shared" si="49"/>
        <v>76030431</v>
      </c>
      <c r="BB478" s="171">
        <f t="shared" si="51"/>
        <v>0</v>
      </c>
      <c r="BC478" s="171">
        <v>0</v>
      </c>
      <c r="BD478" s="171">
        <v>0</v>
      </c>
      <c r="BE478" s="171">
        <v>0</v>
      </c>
      <c r="BF478" s="171">
        <v>0</v>
      </c>
      <c r="BG478" s="172">
        <v>44926</v>
      </c>
      <c r="BH478" s="172">
        <v>44926</v>
      </c>
      <c r="BI478" s="174">
        <f t="shared" ca="1" si="50"/>
        <v>-1203</v>
      </c>
      <c r="BJ478" s="3" t="s">
        <v>281</v>
      </c>
      <c r="BK478" s="172" t="s">
        <v>105</v>
      </c>
      <c r="BL478" s="3" t="s">
        <v>282</v>
      </c>
      <c r="BM478" s="3" t="s">
        <v>298</v>
      </c>
      <c r="BN478" s="3" t="s">
        <v>4459</v>
      </c>
      <c r="BO478" s="3">
        <v>0</v>
      </c>
      <c r="BP478" s="3" t="s">
        <v>394</v>
      </c>
      <c r="BQ478" s="172">
        <v>44589</v>
      </c>
      <c r="BR478" s="3" t="s">
        <v>1004</v>
      </c>
      <c r="BS478" s="3">
        <v>2022</v>
      </c>
      <c r="BT478" s="3" t="s">
        <v>286</v>
      </c>
      <c r="BU478" s="3" t="s">
        <v>4460</v>
      </c>
      <c r="BV478" s="3" t="s">
        <v>40</v>
      </c>
      <c r="BW478" s="3" t="s">
        <v>93</v>
      </c>
      <c r="BX478" s="3" t="s">
        <v>105</v>
      </c>
      <c r="BY478" s="3" t="s">
        <v>4394</v>
      </c>
      <c r="BZ478" s="3" t="s">
        <v>105</v>
      </c>
      <c r="CA478" s="3" t="s">
        <v>288</v>
      </c>
      <c r="CB478" s="3" t="s">
        <v>274</v>
      </c>
      <c r="CC478" s="151" t="s">
        <v>4461</v>
      </c>
      <c r="CD478" s="1"/>
      <c r="CE478" s="1"/>
      <c r="CF478" s="171" t="s">
        <v>3960</v>
      </c>
      <c r="CG478" s="171" t="s">
        <v>1341</v>
      </c>
      <c r="CH478" s="171" t="s">
        <v>3961</v>
      </c>
      <c r="CI478" s="171" t="s">
        <v>3961</v>
      </c>
    </row>
    <row r="479" spans="1:87" ht="72" hidden="1" x14ac:dyDescent="0.25">
      <c r="A479" s="3" t="s">
        <v>4462</v>
      </c>
      <c r="B479" s="175">
        <v>527</v>
      </c>
      <c r="C479" s="170" t="str">
        <f t="shared" si="52"/>
        <v>JEP-344-2022</v>
      </c>
      <c r="D479" s="3" t="s">
        <v>4463</v>
      </c>
      <c r="E479" s="3" t="s">
        <v>599</v>
      </c>
      <c r="F479" s="172">
        <v>44582</v>
      </c>
      <c r="G479" s="3" t="s">
        <v>4464</v>
      </c>
      <c r="H479" s="3" t="s">
        <v>29</v>
      </c>
      <c r="I479" s="3" t="s">
        <v>27</v>
      </c>
      <c r="J479" s="165">
        <v>39584345</v>
      </c>
      <c r="K479" s="3">
        <v>3</v>
      </c>
      <c r="L479" s="3" t="s">
        <v>9</v>
      </c>
      <c r="M479" s="3" t="s">
        <v>105</v>
      </c>
      <c r="N479" s="3" t="s">
        <v>4465</v>
      </c>
      <c r="O479" s="171" t="s">
        <v>12</v>
      </c>
      <c r="P479" s="3" t="s">
        <v>277</v>
      </c>
      <c r="Q479" s="3" t="s">
        <v>167</v>
      </c>
      <c r="R479" s="171" t="s">
        <v>3952</v>
      </c>
      <c r="S479" s="171" t="s">
        <v>3952</v>
      </c>
      <c r="T479" s="171" t="s">
        <v>4287</v>
      </c>
      <c r="U479" s="171" t="s">
        <v>3954</v>
      </c>
      <c r="V479" s="171" t="s">
        <v>105</v>
      </c>
      <c r="W479" s="171" t="s">
        <v>105</v>
      </c>
      <c r="X479" s="171" t="s">
        <v>105</v>
      </c>
      <c r="Y479" s="171" t="s">
        <v>280</v>
      </c>
      <c r="Z479" s="115">
        <v>94211621</v>
      </c>
      <c r="AA479" s="171" t="s">
        <v>105</v>
      </c>
      <c r="AB479" s="171" t="s">
        <v>105</v>
      </c>
      <c r="AC479" s="153" t="s">
        <v>1796</v>
      </c>
      <c r="AD479" s="153" t="s">
        <v>105</v>
      </c>
      <c r="AE479" s="175">
        <v>58122</v>
      </c>
      <c r="AF479" s="175">
        <v>67022</v>
      </c>
      <c r="AG479" s="175" t="s">
        <v>732</v>
      </c>
      <c r="AH479" s="172">
        <v>44589</v>
      </c>
      <c r="AI479" s="172">
        <v>44592</v>
      </c>
      <c r="AJ479" s="3" t="s">
        <v>105</v>
      </c>
      <c r="AK479" s="173" t="s">
        <v>105</v>
      </c>
      <c r="AL479" s="3" t="s">
        <v>105</v>
      </c>
      <c r="AM479" s="172" t="s">
        <v>105</v>
      </c>
      <c r="AN479" s="154">
        <v>0</v>
      </c>
      <c r="AO479" s="3" t="s">
        <v>105</v>
      </c>
      <c r="AP479" s="154">
        <v>0</v>
      </c>
      <c r="AQ479" s="172" t="s">
        <v>105</v>
      </c>
      <c r="AR479" s="154">
        <v>0</v>
      </c>
      <c r="AS479" s="172" t="s">
        <v>105</v>
      </c>
      <c r="AT479" s="154">
        <v>0</v>
      </c>
      <c r="AU479" s="3" t="s">
        <v>105</v>
      </c>
      <c r="AV479" s="154">
        <v>0</v>
      </c>
      <c r="AW479" s="3" t="s">
        <v>105</v>
      </c>
      <c r="AX479" s="3">
        <v>0</v>
      </c>
      <c r="AY479" s="172" t="s">
        <v>105</v>
      </c>
      <c r="AZ479" s="3">
        <f t="shared" si="48"/>
        <v>0</v>
      </c>
      <c r="BA479" s="159">
        <f t="shared" si="49"/>
        <v>94211621</v>
      </c>
      <c r="BB479" s="171">
        <f t="shared" si="51"/>
        <v>0</v>
      </c>
      <c r="BC479" s="171">
        <v>0</v>
      </c>
      <c r="BD479" s="171">
        <v>0</v>
      </c>
      <c r="BE479" s="171">
        <v>0</v>
      </c>
      <c r="BF479" s="171">
        <v>0</v>
      </c>
      <c r="BG479" s="172">
        <v>44926</v>
      </c>
      <c r="BH479" s="172">
        <v>44926</v>
      </c>
      <c r="BI479" s="174">
        <f t="shared" ca="1" si="50"/>
        <v>-1203</v>
      </c>
      <c r="BJ479" s="3" t="s">
        <v>281</v>
      </c>
      <c r="BK479" s="172" t="s">
        <v>105</v>
      </c>
      <c r="BL479" s="3" t="s">
        <v>282</v>
      </c>
      <c r="BM479" s="3" t="s">
        <v>298</v>
      </c>
      <c r="BN479" s="3" t="s">
        <v>4466</v>
      </c>
      <c r="BO479" s="3">
        <v>0</v>
      </c>
      <c r="BP479" s="3" t="s">
        <v>394</v>
      </c>
      <c r="BQ479" s="172">
        <v>44592</v>
      </c>
      <c r="BR479" s="3" t="s">
        <v>1004</v>
      </c>
      <c r="BS479" s="3">
        <v>2022</v>
      </c>
      <c r="BT479" s="3" t="s">
        <v>286</v>
      </c>
      <c r="BU479" s="3" t="s">
        <v>4467</v>
      </c>
      <c r="BV479" s="3" t="s">
        <v>40</v>
      </c>
      <c r="BW479" s="3" t="s">
        <v>93</v>
      </c>
      <c r="BX479" s="3" t="s">
        <v>105</v>
      </c>
      <c r="BY479" s="3" t="s">
        <v>945</v>
      </c>
      <c r="BZ479" s="3" t="s">
        <v>105</v>
      </c>
      <c r="CA479" s="3" t="s">
        <v>303</v>
      </c>
      <c r="CB479" s="151" t="s">
        <v>4468</v>
      </c>
      <c r="CC479" s="151" t="s">
        <v>4469</v>
      </c>
      <c r="CD479" s="1"/>
      <c r="CE479" s="1"/>
      <c r="CF479" s="171" t="s">
        <v>3960</v>
      </c>
      <c r="CG479" s="171" t="s">
        <v>1341</v>
      </c>
      <c r="CH479" s="171" t="s">
        <v>3961</v>
      </c>
      <c r="CI479" s="171" t="s">
        <v>3961</v>
      </c>
    </row>
    <row r="480" spans="1:87" ht="72" hidden="1" x14ac:dyDescent="0.25">
      <c r="A480" s="3" t="s">
        <v>4470</v>
      </c>
      <c r="B480" s="175">
        <v>528</v>
      </c>
      <c r="C480" s="170" t="str">
        <f t="shared" si="52"/>
        <v>JEP-347-2022</v>
      </c>
      <c r="D480" s="3" t="s">
        <v>4471</v>
      </c>
      <c r="E480" s="3" t="s">
        <v>599</v>
      </c>
      <c r="F480" s="172">
        <v>44582</v>
      </c>
      <c r="G480" s="3" t="s">
        <v>4472</v>
      </c>
      <c r="H480" s="3" t="s">
        <v>29</v>
      </c>
      <c r="I480" s="3" t="s">
        <v>27</v>
      </c>
      <c r="J480" s="165">
        <v>36759733</v>
      </c>
      <c r="K480" s="3">
        <v>1</v>
      </c>
      <c r="L480" s="3" t="s">
        <v>9</v>
      </c>
      <c r="M480" s="3" t="s">
        <v>105</v>
      </c>
      <c r="N480" s="3" t="s">
        <v>4473</v>
      </c>
      <c r="O480" s="171" t="s">
        <v>12</v>
      </c>
      <c r="P480" s="3" t="s">
        <v>277</v>
      </c>
      <c r="Q480" s="3" t="s">
        <v>167</v>
      </c>
      <c r="R480" s="171" t="s">
        <v>3952</v>
      </c>
      <c r="S480" s="171" t="s">
        <v>3952</v>
      </c>
      <c r="T480" s="171" t="s">
        <v>4287</v>
      </c>
      <c r="U480" s="171" t="s">
        <v>3954</v>
      </c>
      <c r="V480" s="171" t="s">
        <v>105</v>
      </c>
      <c r="W480" s="171" t="s">
        <v>105</v>
      </c>
      <c r="X480" s="171" t="s">
        <v>105</v>
      </c>
      <c r="Y480" s="171" t="s">
        <v>280</v>
      </c>
      <c r="Z480" s="115">
        <v>94211621</v>
      </c>
      <c r="AA480" s="171" t="s">
        <v>105</v>
      </c>
      <c r="AB480" s="171" t="s">
        <v>105</v>
      </c>
      <c r="AC480" s="153">
        <v>8240084</v>
      </c>
      <c r="AD480" s="153" t="s">
        <v>105</v>
      </c>
      <c r="AE480" s="175">
        <v>57922</v>
      </c>
      <c r="AF480" s="175">
        <v>66922</v>
      </c>
      <c r="AG480" s="175">
        <v>2018011001091</v>
      </c>
      <c r="AH480" s="172">
        <v>44589</v>
      </c>
      <c r="AI480" s="172">
        <v>44592</v>
      </c>
      <c r="AJ480" s="3" t="s">
        <v>105</v>
      </c>
      <c r="AK480" s="173" t="s">
        <v>105</v>
      </c>
      <c r="AL480" s="3" t="s">
        <v>105</v>
      </c>
      <c r="AM480" s="172" t="s">
        <v>105</v>
      </c>
      <c r="AN480" s="154">
        <v>0</v>
      </c>
      <c r="AO480" s="172" t="s">
        <v>105</v>
      </c>
      <c r="AP480" s="154">
        <v>0</v>
      </c>
      <c r="AQ480" s="172" t="s">
        <v>105</v>
      </c>
      <c r="AR480" s="154">
        <v>0</v>
      </c>
      <c r="AS480" s="172" t="s">
        <v>105</v>
      </c>
      <c r="AT480" s="154">
        <v>0</v>
      </c>
      <c r="AU480" s="3" t="s">
        <v>105</v>
      </c>
      <c r="AV480" s="154">
        <v>0</v>
      </c>
      <c r="AW480" s="3" t="s">
        <v>105</v>
      </c>
      <c r="AX480" s="3">
        <v>0</v>
      </c>
      <c r="AY480" s="172" t="s">
        <v>105</v>
      </c>
      <c r="AZ480" s="3">
        <f t="shared" si="48"/>
        <v>0</v>
      </c>
      <c r="BA480" s="159">
        <f t="shared" si="49"/>
        <v>94211621</v>
      </c>
      <c r="BB480" s="171">
        <f t="shared" si="51"/>
        <v>0</v>
      </c>
      <c r="BC480" s="171">
        <v>0</v>
      </c>
      <c r="BD480" s="171">
        <v>0</v>
      </c>
      <c r="BE480" s="171">
        <v>0</v>
      </c>
      <c r="BF480" s="171">
        <v>0</v>
      </c>
      <c r="BG480" s="172">
        <v>44926</v>
      </c>
      <c r="BH480" s="172">
        <v>44926</v>
      </c>
      <c r="BI480" s="174">
        <f t="shared" ca="1" si="50"/>
        <v>-1203</v>
      </c>
      <c r="BJ480" s="3" t="s">
        <v>281</v>
      </c>
      <c r="BK480" s="172" t="s">
        <v>105</v>
      </c>
      <c r="BL480" s="3" t="s">
        <v>282</v>
      </c>
      <c r="BM480" s="3" t="s">
        <v>298</v>
      </c>
      <c r="BN480" s="3" t="s">
        <v>4474</v>
      </c>
      <c r="BO480" s="3">
        <v>0</v>
      </c>
      <c r="BP480" s="3" t="s">
        <v>394</v>
      </c>
      <c r="BQ480" s="172">
        <v>44589</v>
      </c>
      <c r="BR480" s="3" t="s">
        <v>1004</v>
      </c>
      <c r="BS480" s="3">
        <v>2022</v>
      </c>
      <c r="BT480" s="3" t="s">
        <v>286</v>
      </c>
      <c r="BU480" s="3" t="s">
        <v>4475</v>
      </c>
      <c r="BV480" s="3" t="s">
        <v>40</v>
      </c>
      <c r="BW480" s="3" t="s">
        <v>93</v>
      </c>
      <c r="BX480" s="3" t="s">
        <v>105</v>
      </c>
      <c r="BY480" s="3" t="s">
        <v>920</v>
      </c>
      <c r="BZ480" s="3" t="s">
        <v>105</v>
      </c>
      <c r="CA480" s="3" t="s">
        <v>303</v>
      </c>
      <c r="CB480" s="151" t="s">
        <v>4476</v>
      </c>
      <c r="CC480" s="151" t="s">
        <v>4477</v>
      </c>
      <c r="CD480" s="1"/>
      <c r="CE480" s="1"/>
      <c r="CF480" s="171" t="s">
        <v>3960</v>
      </c>
      <c r="CG480" s="171" t="s">
        <v>1341</v>
      </c>
      <c r="CH480" s="171" t="s">
        <v>3961</v>
      </c>
      <c r="CI480" s="171" t="s">
        <v>3961</v>
      </c>
    </row>
    <row r="481" spans="1:87" ht="90" hidden="1" x14ac:dyDescent="0.25">
      <c r="A481" s="3" t="s">
        <v>4478</v>
      </c>
      <c r="B481" s="175">
        <v>529</v>
      </c>
      <c r="C481" s="170" t="str">
        <f t="shared" si="52"/>
        <v>JEP-415-2022</v>
      </c>
      <c r="D481" s="3" t="s">
        <v>4479</v>
      </c>
      <c r="E481" s="3" t="s">
        <v>599</v>
      </c>
      <c r="F481" s="172">
        <v>44580</v>
      </c>
      <c r="G481" s="3" t="s">
        <v>4480</v>
      </c>
      <c r="H481" s="3" t="s">
        <v>29</v>
      </c>
      <c r="I481" s="3" t="s">
        <v>27</v>
      </c>
      <c r="J481" s="165">
        <v>1026287102</v>
      </c>
      <c r="K481" s="3">
        <v>0</v>
      </c>
      <c r="L481" s="3" t="s">
        <v>9</v>
      </c>
      <c r="M481" s="3" t="s">
        <v>105</v>
      </c>
      <c r="N481" s="3" t="s">
        <v>4481</v>
      </c>
      <c r="O481" s="171" t="s">
        <v>12</v>
      </c>
      <c r="P481" s="3" t="s">
        <v>277</v>
      </c>
      <c r="Q481" s="3" t="s">
        <v>167</v>
      </c>
      <c r="R481" s="171" t="s">
        <v>3952</v>
      </c>
      <c r="S481" s="171" t="s">
        <v>3952</v>
      </c>
      <c r="T481" s="171" t="s">
        <v>4287</v>
      </c>
      <c r="U481" s="171" t="s">
        <v>3954</v>
      </c>
      <c r="V481" s="171" t="s">
        <v>105</v>
      </c>
      <c r="W481" s="171" t="s">
        <v>105</v>
      </c>
      <c r="X481" s="171" t="s">
        <v>105</v>
      </c>
      <c r="Y481" s="171" t="s">
        <v>280</v>
      </c>
      <c r="Z481" s="115">
        <v>76030431</v>
      </c>
      <c r="AA481" s="171" t="s">
        <v>105</v>
      </c>
      <c r="AB481" s="171" t="s">
        <v>105</v>
      </c>
      <c r="AC481" s="153">
        <v>6649892</v>
      </c>
      <c r="AD481" s="153" t="s">
        <v>105</v>
      </c>
      <c r="AE481" s="175">
        <v>58622</v>
      </c>
      <c r="AF481" s="175" t="s">
        <v>4482</v>
      </c>
      <c r="AG481" s="175">
        <v>2018011001091</v>
      </c>
      <c r="AH481" s="172">
        <v>44589</v>
      </c>
      <c r="AI481" s="172">
        <v>44592</v>
      </c>
      <c r="AJ481" s="3" t="s">
        <v>105</v>
      </c>
      <c r="AK481" s="3" t="s">
        <v>105</v>
      </c>
      <c r="AL481" s="3" t="s">
        <v>105</v>
      </c>
      <c r="AM481" s="172" t="s">
        <v>105</v>
      </c>
      <c r="AN481" s="154">
        <v>0</v>
      </c>
      <c r="AO481" s="3" t="s">
        <v>105</v>
      </c>
      <c r="AP481" s="154">
        <v>0</v>
      </c>
      <c r="AQ481" s="172" t="s">
        <v>105</v>
      </c>
      <c r="AR481" s="154">
        <v>0</v>
      </c>
      <c r="AS481" s="172" t="s">
        <v>105</v>
      </c>
      <c r="AT481" s="154">
        <v>0</v>
      </c>
      <c r="AU481" s="3" t="s">
        <v>105</v>
      </c>
      <c r="AV481" s="154">
        <v>0</v>
      </c>
      <c r="AW481" s="3" t="s">
        <v>105</v>
      </c>
      <c r="AX481" s="3">
        <v>0</v>
      </c>
      <c r="AY481" s="172" t="s">
        <v>105</v>
      </c>
      <c r="AZ481" s="3">
        <f t="shared" si="48"/>
        <v>0</v>
      </c>
      <c r="BA481" s="159">
        <f t="shared" si="49"/>
        <v>76030431</v>
      </c>
      <c r="BB481" s="171">
        <f t="shared" si="51"/>
        <v>0</v>
      </c>
      <c r="BC481" s="171">
        <v>0</v>
      </c>
      <c r="BD481" s="171">
        <v>0</v>
      </c>
      <c r="BE481" s="171">
        <v>0</v>
      </c>
      <c r="BF481" s="171">
        <v>0</v>
      </c>
      <c r="BG481" s="172">
        <v>44926</v>
      </c>
      <c r="BH481" s="172">
        <v>44926</v>
      </c>
      <c r="BI481" s="174">
        <f t="shared" ca="1" si="50"/>
        <v>-1203</v>
      </c>
      <c r="BJ481" s="3" t="s">
        <v>281</v>
      </c>
      <c r="BK481" s="172" t="s">
        <v>105</v>
      </c>
      <c r="BL481" s="3" t="s">
        <v>282</v>
      </c>
      <c r="BM481" s="3" t="s">
        <v>92</v>
      </c>
      <c r="BN481" s="3" t="s">
        <v>4483</v>
      </c>
      <c r="BO481" s="3">
        <v>0</v>
      </c>
      <c r="BP481" s="3" t="s">
        <v>284</v>
      </c>
      <c r="BQ481" s="172">
        <v>44589</v>
      </c>
      <c r="BR481" s="3" t="s">
        <v>1004</v>
      </c>
      <c r="BS481" s="3">
        <v>2022</v>
      </c>
      <c r="BT481" s="3" t="s">
        <v>286</v>
      </c>
      <c r="BU481" s="3" t="s">
        <v>86</v>
      </c>
      <c r="BV481" s="3" t="s">
        <v>40</v>
      </c>
      <c r="BW481" s="3" t="s">
        <v>93</v>
      </c>
      <c r="BX481" s="3" t="s">
        <v>105</v>
      </c>
      <c r="BY481" s="3" t="s">
        <v>2550</v>
      </c>
      <c r="BZ481" s="3" t="s">
        <v>105</v>
      </c>
      <c r="CA481" s="3" t="s">
        <v>303</v>
      </c>
      <c r="CB481" s="3" t="s">
        <v>274</v>
      </c>
      <c r="CC481" s="151" t="s">
        <v>4484</v>
      </c>
      <c r="CD481" s="1"/>
      <c r="CE481" s="1"/>
      <c r="CF481" s="171" t="s">
        <v>3960</v>
      </c>
      <c r="CG481" s="171" t="s">
        <v>1341</v>
      </c>
      <c r="CH481" s="171" t="s">
        <v>3961</v>
      </c>
      <c r="CI481" s="171" t="s">
        <v>3961</v>
      </c>
    </row>
    <row r="482" spans="1:87" ht="72" hidden="1" x14ac:dyDescent="0.25">
      <c r="A482" s="3" t="s">
        <v>4485</v>
      </c>
      <c r="B482" s="175">
        <v>530</v>
      </c>
      <c r="C482" s="170" t="str">
        <f t="shared" si="52"/>
        <v>JEP-320-2022</v>
      </c>
      <c r="D482" s="3" t="s">
        <v>4486</v>
      </c>
      <c r="E482" s="3" t="s">
        <v>578</v>
      </c>
      <c r="F482" s="172">
        <v>44582</v>
      </c>
      <c r="G482" s="3" t="s">
        <v>4487</v>
      </c>
      <c r="H482" s="3" t="s">
        <v>29</v>
      </c>
      <c r="I482" s="3" t="s">
        <v>27</v>
      </c>
      <c r="J482" s="165">
        <v>52262885</v>
      </c>
      <c r="K482" s="3">
        <v>4</v>
      </c>
      <c r="L482" s="3" t="s">
        <v>9</v>
      </c>
      <c r="M482" s="3" t="s">
        <v>105</v>
      </c>
      <c r="N482" s="3" t="s">
        <v>4488</v>
      </c>
      <c r="O482" s="171" t="s">
        <v>12</v>
      </c>
      <c r="P482" s="3" t="s">
        <v>277</v>
      </c>
      <c r="Q482" s="3" t="s">
        <v>167</v>
      </c>
      <c r="R482" s="171" t="s">
        <v>3952</v>
      </c>
      <c r="S482" s="171" t="s">
        <v>3952</v>
      </c>
      <c r="T482" s="171" t="s">
        <v>4287</v>
      </c>
      <c r="U482" s="171" t="s">
        <v>3954</v>
      </c>
      <c r="V482" s="171" t="s">
        <v>105</v>
      </c>
      <c r="W482" s="171" t="s">
        <v>105</v>
      </c>
      <c r="X482" s="171" t="s">
        <v>105</v>
      </c>
      <c r="Y482" s="171" t="s">
        <v>280</v>
      </c>
      <c r="Z482" s="115">
        <v>118194615</v>
      </c>
      <c r="AA482" s="171" t="s">
        <v>105</v>
      </c>
      <c r="AB482" s="171" t="s">
        <v>105</v>
      </c>
      <c r="AC482" s="153" t="s">
        <v>1414</v>
      </c>
      <c r="AD482" s="153" t="s">
        <v>105</v>
      </c>
      <c r="AE482" s="175">
        <v>57122</v>
      </c>
      <c r="AF482" s="175">
        <v>73822</v>
      </c>
      <c r="AG482" s="175" t="s">
        <v>732</v>
      </c>
      <c r="AH482" s="172">
        <v>44589</v>
      </c>
      <c r="AI482" s="172">
        <v>44593</v>
      </c>
      <c r="AJ482" s="3" t="s">
        <v>105</v>
      </c>
      <c r="AK482" s="173" t="s">
        <v>105</v>
      </c>
      <c r="AL482" s="3" t="s">
        <v>105</v>
      </c>
      <c r="AM482" s="172" t="s">
        <v>105</v>
      </c>
      <c r="AN482" s="154">
        <v>0</v>
      </c>
      <c r="AO482" s="3" t="s">
        <v>105</v>
      </c>
      <c r="AP482" s="154">
        <v>0</v>
      </c>
      <c r="AQ482" s="172" t="s">
        <v>105</v>
      </c>
      <c r="AR482" s="154">
        <v>0</v>
      </c>
      <c r="AS482" s="172" t="s">
        <v>105</v>
      </c>
      <c r="AT482" s="154">
        <v>0</v>
      </c>
      <c r="AU482" s="3" t="s">
        <v>105</v>
      </c>
      <c r="AV482" s="154">
        <v>0</v>
      </c>
      <c r="AW482" s="3" t="s">
        <v>105</v>
      </c>
      <c r="AX482" s="3">
        <v>0</v>
      </c>
      <c r="AY482" s="172" t="s">
        <v>105</v>
      </c>
      <c r="AZ482" s="3">
        <f t="shared" si="48"/>
        <v>0</v>
      </c>
      <c r="BA482" s="159">
        <f t="shared" si="49"/>
        <v>118194615</v>
      </c>
      <c r="BB482" s="171">
        <f t="shared" si="51"/>
        <v>0</v>
      </c>
      <c r="BC482" s="171">
        <v>0</v>
      </c>
      <c r="BD482" s="171">
        <v>0</v>
      </c>
      <c r="BE482" s="171">
        <v>0</v>
      </c>
      <c r="BF482" s="171">
        <v>0</v>
      </c>
      <c r="BG482" s="172">
        <v>44926</v>
      </c>
      <c r="BH482" s="172">
        <v>44926</v>
      </c>
      <c r="BI482" s="174">
        <f t="shared" ca="1" si="50"/>
        <v>-1203</v>
      </c>
      <c r="BJ482" s="3" t="s">
        <v>281</v>
      </c>
      <c r="BK482" s="172" t="s">
        <v>105</v>
      </c>
      <c r="BL482" s="3" t="s">
        <v>282</v>
      </c>
      <c r="BM482" s="3" t="s">
        <v>92</v>
      </c>
      <c r="BN482" s="3" t="s">
        <v>4489</v>
      </c>
      <c r="BO482" s="3">
        <v>0</v>
      </c>
      <c r="BP482" s="3" t="s">
        <v>284</v>
      </c>
      <c r="BQ482" s="172">
        <v>44589</v>
      </c>
      <c r="BR482" s="3" t="s">
        <v>1004</v>
      </c>
      <c r="BS482" s="3">
        <v>2022</v>
      </c>
      <c r="BT482" s="3" t="s">
        <v>286</v>
      </c>
      <c r="BU482" s="3" t="s">
        <v>86</v>
      </c>
      <c r="BV482" s="3" t="s">
        <v>40</v>
      </c>
      <c r="BW482" s="3" t="s">
        <v>93</v>
      </c>
      <c r="BX482" s="3" t="s">
        <v>105</v>
      </c>
      <c r="BY482" s="3" t="s">
        <v>2550</v>
      </c>
      <c r="BZ482" s="3" t="s">
        <v>105</v>
      </c>
      <c r="CA482" s="3" t="s">
        <v>303</v>
      </c>
      <c r="CB482" s="3" t="s">
        <v>289</v>
      </c>
      <c r="CC482" s="151" t="s">
        <v>4490</v>
      </c>
      <c r="CD482" s="1"/>
      <c r="CE482" s="1"/>
      <c r="CF482" s="171" t="s">
        <v>3960</v>
      </c>
      <c r="CG482" s="171" t="s">
        <v>1341</v>
      </c>
      <c r="CH482" s="171" t="s">
        <v>3961</v>
      </c>
      <c r="CI482" s="171" t="s">
        <v>3961</v>
      </c>
    </row>
    <row r="483" spans="1:87" ht="396" hidden="1" x14ac:dyDescent="0.25">
      <c r="A483" s="3" t="s">
        <v>4491</v>
      </c>
      <c r="B483" s="175">
        <v>531</v>
      </c>
      <c r="C483" s="170" t="str">
        <f t="shared" si="52"/>
        <v>JEP-109-2022</v>
      </c>
      <c r="D483" s="3" t="s">
        <v>4492</v>
      </c>
      <c r="E483" s="3" t="s">
        <v>677</v>
      </c>
      <c r="F483" s="172" t="s">
        <v>274</v>
      </c>
      <c r="G483" s="3" t="s">
        <v>4493</v>
      </c>
      <c r="H483" s="3" t="s">
        <v>29</v>
      </c>
      <c r="I483" s="3" t="s">
        <v>27</v>
      </c>
      <c r="J483" s="165">
        <v>79759887</v>
      </c>
      <c r="K483" s="3">
        <v>1</v>
      </c>
      <c r="L483" s="3" t="s">
        <v>9</v>
      </c>
      <c r="M483" s="3" t="s">
        <v>105</v>
      </c>
      <c r="N483" s="3" t="s">
        <v>4494</v>
      </c>
      <c r="O483" s="171" t="s">
        <v>8</v>
      </c>
      <c r="P483" s="3" t="s">
        <v>277</v>
      </c>
      <c r="Q483" s="3" t="s">
        <v>167</v>
      </c>
      <c r="R483" s="171" t="s">
        <v>120</v>
      </c>
      <c r="S483" s="171" t="s">
        <v>110</v>
      </c>
      <c r="T483" s="171" t="s">
        <v>4495</v>
      </c>
      <c r="U483" s="171" t="s">
        <v>4496</v>
      </c>
      <c r="V483" s="171" t="s">
        <v>105</v>
      </c>
      <c r="W483" s="171" t="s">
        <v>105</v>
      </c>
      <c r="X483" s="171" t="s">
        <v>105</v>
      </c>
      <c r="Y483" s="171" t="s">
        <v>280</v>
      </c>
      <c r="Z483" s="115">
        <v>43248371</v>
      </c>
      <c r="AA483" s="171" t="s">
        <v>105</v>
      </c>
      <c r="AB483" s="171" t="s">
        <v>105</v>
      </c>
      <c r="AC483" s="153">
        <v>3614070</v>
      </c>
      <c r="AD483" s="153" t="s">
        <v>105</v>
      </c>
      <c r="AE483" s="175">
        <v>41522</v>
      </c>
      <c r="AF483" s="175">
        <v>36122</v>
      </c>
      <c r="AG483" s="175">
        <v>2018011001175</v>
      </c>
      <c r="AH483" s="172">
        <v>44578</v>
      </c>
      <c r="AI483" s="172">
        <v>44580</v>
      </c>
      <c r="AJ483" s="3" t="s">
        <v>105</v>
      </c>
      <c r="AK483" s="173" t="s">
        <v>105</v>
      </c>
      <c r="AL483" s="3" t="s">
        <v>105</v>
      </c>
      <c r="AM483" s="172" t="s">
        <v>105</v>
      </c>
      <c r="AN483" s="154">
        <v>0</v>
      </c>
      <c r="AO483" s="3" t="s">
        <v>105</v>
      </c>
      <c r="AP483" s="154">
        <v>0</v>
      </c>
      <c r="AQ483" s="172" t="s">
        <v>105</v>
      </c>
      <c r="AR483" s="154">
        <v>0</v>
      </c>
      <c r="AS483" s="3" t="s">
        <v>105</v>
      </c>
      <c r="AT483" s="154">
        <v>0</v>
      </c>
      <c r="AU483" s="3" t="s">
        <v>105</v>
      </c>
      <c r="AV483" s="154">
        <v>0</v>
      </c>
      <c r="AW483" s="3" t="s">
        <v>105</v>
      </c>
      <c r="AX483" s="3">
        <v>0</v>
      </c>
      <c r="AY483" s="172" t="s">
        <v>105</v>
      </c>
      <c r="AZ483" s="3">
        <f t="shared" si="48"/>
        <v>0</v>
      </c>
      <c r="BA483" s="159">
        <f t="shared" si="49"/>
        <v>43248371</v>
      </c>
      <c r="BB483" s="171">
        <f t="shared" ref="BB483:BB494" si="53">BC483+BD483+BE483+BF483</f>
        <v>0</v>
      </c>
      <c r="BC483" s="171">
        <v>0</v>
      </c>
      <c r="BD483" s="171">
        <v>0</v>
      </c>
      <c r="BE483" s="171">
        <v>0</v>
      </c>
      <c r="BF483" s="171">
        <v>0</v>
      </c>
      <c r="BG483" s="172">
        <v>44926</v>
      </c>
      <c r="BH483" s="172">
        <v>44926</v>
      </c>
      <c r="BI483" s="174">
        <f t="shared" ca="1" si="50"/>
        <v>-1203</v>
      </c>
      <c r="BJ483" s="3" t="s">
        <v>281</v>
      </c>
      <c r="BK483" s="172" t="s">
        <v>105</v>
      </c>
      <c r="BL483" s="3" t="s">
        <v>282</v>
      </c>
      <c r="BM483" s="3" t="s">
        <v>92</v>
      </c>
      <c r="BN483" s="3" t="s">
        <v>4497</v>
      </c>
      <c r="BO483" s="3">
        <v>0</v>
      </c>
      <c r="BP483" s="3" t="s">
        <v>284</v>
      </c>
      <c r="BQ483" s="172">
        <v>44579</v>
      </c>
      <c r="BR483" s="3" t="s">
        <v>827</v>
      </c>
      <c r="BS483" s="3">
        <v>2022</v>
      </c>
      <c r="BT483" s="151" t="s">
        <v>4498</v>
      </c>
      <c r="BU483" s="3" t="s">
        <v>105</v>
      </c>
      <c r="BV483" s="3" t="s">
        <v>40</v>
      </c>
      <c r="BW483" s="3" t="s">
        <v>93</v>
      </c>
      <c r="BX483" s="3" t="s">
        <v>105</v>
      </c>
      <c r="BY483" s="3" t="s">
        <v>4499</v>
      </c>
      <c r="BZ483" s="3" t="s">
        <v>105</v>
      </c>
      <c r="CA483" s="3" t="s">
        <v>288</v>
      </c>
      <c r="CB483" s="3" t="s">
        <v>289</v>
      </c>
      <c r="CC483" s="203" t="s">
        <v>4500</v>
      </c>
      <c r="CD483" s="1"/>
      <c r="CE483" s="1"/>
      <c r="CF483" s="171" t="s">
        <v>4501</v>
      </c>
      <c r="CG483" s="171" t="s">
        <v>292</v>
      </c>
      <c r="CH483" s="171" t="s">
        <v>167</v>
      </c>
      <c r="CI483" s="171" t="s">
        <v>120</v>
      </c>
    </row>
    <row r="484" spans="1:87" ht="396" hidden="1" x14ac:dyDescent="0.25">
      <c r="A484" s="3" t="s">
        <v>4502</v>
      </c>
      <c r="B484" s="175">
        <v>532</v>
      </c>
      <c r="C484" s="170" t="str">
        <f t="shared" si="52"/>
        <v>JEP-239-2022</v>
      </c>
      <c r="D484" s="3" t="s">
        <v>4503</v>
      </c>
      <c r="E484" s="3" t="s">
        <v>677</v>
      </c>
      <c r="F484" s="172">
        <v>44579</v>
      </c>
      <c r="G484" s="3" t="s">
        <v>4504</v>
      </c>
      <c r="H484" s="3" t="s">
        <v>29</v>
      </c>
      <c r="I484" s="3" t="s">
        <v>27</v>
      </c>
      <c r="J484" s="165">
        <v>39702035</v>
      </c>
      <c r="K484" s="3">
        <v>2</v>
      </c>
      <c r="L484" s="3" t="s">
        <v>9</v>
      </c>
      <c r="M484" s="3" t="s">
        <v>105</v>
      </c>
      <c r="N484" s="3" t="s">
        <v>4505</v>
      </c>
      <c r="O484" s="171" t="s">
        <v>8</v>
      </c>
      <c r="P484" s="3" t="s">
        <v>277</v>
      </c>
      <c r="Q484" s="3" t="s">
        <v>167</v>
      </c>
      <c r="R484" s="171" t="s">
        <v>120</v>
      </c>
      <c r="S484" s="171" t="s">
        <v>110</v>
      </c>
      <c r="T484" s="171" t="s">
        <v>4495</v>
      </c>
      <c r="U484" s="171" t="s">
        <v>4496</v>
      </c>
      <c r="V484" s="171" t="s">
        <v>105</v>
      </c>
      <c r="W484" s="171" t="s">
        <v>105</v>
      </c>
      <c r="X484" s="171" t="s">
        <v>105</v>
      </c>
      <c r="Y484" s="171" t="s">
        <v>280</v>
      </c>
      <c r="Z484" s="115">
        <v>96408973</v>
      </c>
      <c r="AA484" s="171" t="s">
        <v>105</v>
      </c>
      <c r="AB484" s="171" t="s">
        <v>105</v>
      </c>
      <c r="AC484" s="153">
        <v>8240084</v>
      </c>
      <c r="AD484" s="153" t="s">
        <v>105</v>
      </c>
      <c r="AE484" s="175">
        <v>47622</v>
      </c>
      <c r="AF484" s="175">
        <v>49322</v>
      </c>
      <c r="AG484" s="175">
        <v>2018011001175</v>
      </c>
      <c r="AH484" s="172">
        <v>44583</v>
      </c>
      <c r="AI484" s="172">
        <v>44588</v>
      </c>
      <c r="AJ484" s="3" t="s">
        <v>105</v>
      </c>
      <c r="AK484" s="173" t="s">
        <v>105</v>
      </c>
      <c r="AL484" s="3" t="s">
        <v>105</v>
      </c>
      <c r="AM484" s="172" t="s">
        <v>105</v>
      </c>
      <c r="AN484" s="154">
        <v>0</v>
      </c>
      <c r="AO484" s="3" t="s">
        <v>105</v>
      </c>
      <c r="AP484" s="154">
        <v>0</v>
      </c>
      <c r="AQ484" s="172" t="s">
        <v>105</v>
      </c>
      <c r="AR484" s="154">
        <v>0</v>
      </c>
      <c r="AS484" s="172" t="s">
        <v>105</v>
      </c>
      <c r="AT484" s="154">
        <v>0</v>
      </c>
      <c r="AU484" s="3" t="s">
        <v>105</v>
      </c>
      <c r="AV484" s="154">
        <v>0</v>
      </c>
      <c r="AW484" s="3" t="s">
        <v>105</v>
      </c>
      <c r="AX484" s="3">
        <v>0</v>
      </c>
      <c r="AY484" s="172" t="s">
        <v>105</v>
      </c>
      <c r="AZ484" s="3">
        <f t="shared" si="48"/>
        <v>0</v>
      </c>
      <c r="BA484" s="159">
        <f t="shared" si="49"/>
        <v>96408973</v>
      </c>
      <c r="BB484" s="171">
        <f t="shared" si="53"/>
        <v>0</v>
      </c>
      <c r="BC484" s="171">
        <v>0</v>
      </c>
      <c r="BD484" s="171">
        <v>0</v>
      </c>
      <c r="BE484" s="171">
        <v>0</v>
      </c>
      <c r="BF484" s="171">
        <v>0</v>
      </c>
      <c r="BG484" s="172">
        <v>44926</v>
      </c>
      <c r="BH484" s="172">
        <v>44926</v>
      </c>
      <c r="BI484" s="174">
        <f t="shared" ca="1" si="50"/>
        <v>-1203</v>
      </c>
      <c r="BJ484" s="3" t="s">
        <v>281</v>
      </c>
      <c r="BK484" s="172" t="s">
        <v>105</v>
      </c>
      <c r="BL484" s="3" t="s">
        <v>282</v>
      </c>
      <c r="BM484" s="3" t="s">
        <v>92</v>
      </c>
      <c r="BN484" s="3" t="s">
        <v>4506</v>
      </c>
      <c r="BO484" s="3">
        <v>0</v>
      </c>
      <c r="BP484" s="3" t="s">
        <v>394</v>
      </c>
      <c r="BQ484" s="172">
        <v>44583</v>
      </c>
      <c r="BR484" s="3" t="s">
        <v>1034</v>
      </c>
      <c r="BS484" s="3">
        <v>2022</v>
      </c>
      <c r="BT484" s="181" t="s">
        <v>4507</v>
      </c>
      <c r="BU484" s="3" t="s">
        <v>105</v>
      </c>
      <c r="BV484" s="3" t="s">
        <v>40</v>
      </c>
      <c r="BW484" s="3" t="s">
        <v>93</v>
      </c>
      <c r="BX484" s="3" t="s">
        <v>105</v>
      </c>
      <c r="BY484" s="3" t="s">
        <v>4508</v>
      </c>
      <c r="BZ484" s="3" t="s">
        <v>105</v>
      </c>
      <c r="CA484" s="3" t="s">
        <v>303</v>
      </c>
      <c r="CB484" s="3" t="s">
        <v>289</v>
      </c>
      <c r="CC484" s="203" t="s">
        <v>4509</v>
      </c>
      <c r="CD484" s="1"/>
      <c r="CE484" s="1"/>
      <c r="CF484" s="171" t="s">
        <v>4501</v>
      </c>
      <c r="CG484" s="171" t="s">
        <v>292</v>
      </c>
      <c r="CH484" s="171" t="s">
        <v>167</v>
      </c>
      <c r="CI484" s="171" t="s">
        <v>120</v>
      </c>
    </row>
    <row r="485" spans="1:87" ht="360" hidden="1" x14ac:dyDescent="0.25">
      <c r="A485" s="3" t="s">
        <v>4510</v>
      </c>
      <c r="B485" s="175">
        <v>533</v>
      </c>
      <c r="C485" s="170" t="str">
        <f t="shared" si="52"/>
        <v>JEP-301-2022</v>
      </c>
      <c r="D485" s="3" t="s">
        <v>4511</v>
      </c>
      <c r="E485" s="3" t="s">
        <v>677</v>
      </c>
      <c r="F485" s="172">
        <v>44582</v>
      </c>
      <c r="G485" s="3" t="s">
        <v>4512</v>
      </c>
      <c r="H485" s="3" t="s">
        <v>29</v>
      </c>
      <c r="I485" s="3" t="s">
        <v>27</v>
      </c>
      <c r="J485" s="165">
        <v>1013642067</v>
      </c>
      <c r="K485" s="3">
        <v>6</v>
      </c>
      <c r="L485" s="3" t="s">
        <v>9</v>
      </c>
      <c r="M485" s="3" t="s">
        <v>105</v>
      </c>
      <c r="N485" s="3" t="s">
        <v>4513</v>
      </c>
      <c r="O485" s="171" t="s">
        <v>8</v>
      </c>
      <c r="P485" s="3" t="s">
        <v>277</v>
      </c>
      <c r="Q485" s="3" t="s">
        <v>167</v>
      </c>
      <c r="R485" s="171" t="s">
        <v>120</v>
      </c>
      <c r="S485" s="171" t="s">
        <v>110</v>
      </c>
      <c r="T485" s="171" t="s">
        <v>4495</v>
      </c>
      <c r="U485" s="171" t="s">
        <v>4496</v>
      </c>
      <c r="V485" s="171" t="s">
        <v>105</v>
      </c>
      <c r="W485" s="171" t="s">
        <v>105</v>
      </c>
      <c r="X485" s="171" t="s">
        <v>105</v>
      </c>
      <c r="Y485" s="171" t="s">
        <v>280</v>
      </c>
      <c r="Z485" s="115">
        <v>46814273</v>
      </c>
      <c r="AA485" s="171" t="s">
        <v>105</v>
      </c>
      <c r="AB485" s="171" t="s">
        <v>105</v>
      </c>
      <c r="AC485" s="153">
        <v>4192323</v>
      </c>
      <c r="AD485" s="153" t="s">
        <v>105</v>
      </c>
      <c r="AE485" s="175">
        <v>47722</v>
      </c>
      <c r="AF485" s="175">
        <v>66822</v>
      </c>
      <c r="AG485" s="175">
        <v>2018011001175</v>
      </c>
      <c r="AH485" s="172">
        <v>44588</v>
      </c>
      <c r="AI485" s="172">
        <v>44589</v>
      </c>
      <c r="AJ485" s="3" t="s">
        <v>105</v>
      </c>
      <c r="AK485" s="173" t="s">
        <v>105</v>
      </c>
      <c r="AL485" s="3" t="s">
        <v>105</v>
      </c>
      <c r="AM485" s="172" t="s">
        <v>105</v>
      </c>
      <c r="AN485" s="154">
        <v>0</v>
      </c>
      <c r="AO485" s="3" t="s">
        <v>105</v>
      </c>
      <c r="AP485" s="154">
        <v>0</v>
      </c>
      <c r="AQ485" s="172" t="s">
        <v>105</v>
      </c>
      <c r="AR485" s="154">
        <v>0</v>
      </c>
      <c r="AS485" s="172" t="s">
        <v>105</v>
      </c>
      <c r="AT485" s="154">
        <v>0</v>
      </c>
      <c r="AU485" s="3" t="s">
        <v>105</v>
      </c>
      <c r="AV485" s="154">
        <v>0</v>
      </c>
      <c r="AW485" s="3" t="s">
        <v>105</v>
      </c>
      <c r="AX485" s="3">
        <v>0</v>
      </c>
      <c r="AY485" s="172" t="s">
        <v>105</v>
      </c>
      <c r="AZ485" s="3">
        <f t="shared" si="48"/>
        <v>-116</v>
      </c>
      <c r="BA485" s="159">
        <f t="shared" si="49"/>
        <v>46814273</v>
      </c>
      <c r="BB485" s="171">
        <f t="shared" si="53"/>
        <v>0</v>
      </c>
      <c r="BC485" s="171">
        <v>0</v>
      </c>
      <c r="BD485" s="171">
        <v>0</v>
      </c>
      <c r="BE485" s="171">
        <v>0</v>
      </c>
      <c r="BF485" s="171">
        <v>0</v>
      </c>
      <c r="BG485" s="172">
        <v>44926</v>
      </c>
      <c r="BH485" s="172">
        <v>44810</v>
      </c>
      <c r="BI485" s="174">
        <f t="shared" ca="1" si="50"/>
        <v>-1319</v>
      </c>
      <c r="BJ485" s="3" t="s">
        <v>414</v>
      </c>
      <c r="BK485" s="172">
        <v>44810</v>
      </c>
      <c r="BL485" s="3" t="s">
        <v>282</v>
      </c>
      <c r="BM485" s="3" t="s">
        <v>298</v>
      </c>
      <c r="BN485" s="3" t="s">
        <v>4514</v>
      </c>
      <c r="BO485" s="3">
        <v>0</v>
      </c>
      <c r="BP485" s="3" t="s">
        <v>394</v>
      </c>
      <c r="BQ485" s="172">
        <v>44588</v>
      </c>
      <c r="BR485" s="3" t="s">
        <v>1639</v>
      </c>
      <c r="BS485" s="3">
        <v>2022</v>
      </c>
      <c r="BT485" s="151" t="s">
        <v>4515</v>
      </c>
      <c r="BU485" s="3" t="s">
        <v>4516</v>
      </c>
      <c r="BV485" s="3" t="s">
        <v>40</v>
      </c>
      <c r="BW485" s="3" t="s">
        <v>91</v>
      </c>
      <c r="BX485" s="3" t="s">
        <v>105</v>
      </c>
      <c r="BY485" s="3" t="s">
        <v>4508</v>
      </c>
      <c r="BZ485" s="3" t="s">
        <v>105</v>
      </c>
      <c r="CA485" s="3" t="s">
        <v>288</v>
      </c>
      <c r="CB485" s="3" t="s">
        <v>40</v>
      </c>
      <c r="CC485" s="151" t="s">
        <v>4517</v>
      </c>
      <c r="CD485" s="1"/>
      <c r="CE485" s="1"/>
      <c r="CF485" s="171" t="s">
        <v>4501</v>
      </c>
      <c r="CG485" s="171" t="s">
        <v>292</v>
      </c>
      <c r="CH485" s="171" t="s">
        <v>167</v>
      </c>
      <c r="CI485" s="171" t="s">
        <v>120</v>
      </c>
    </row>
    <row r="486" spans="1:87" ht="126" hidden="1" x14ac:dyDescent="0.25">
      <c r="A486" s="3" t="s">
        <v>4518</v>
      </c>
      <c r="B486" s="175">
        <v>534</v>
      </c>
      <c r="C486" s="170" t="str">
        <f t="shared" si="52"/>
        <v>JEP-107-2022</v>
      </c>
      <c r="D486" s="3" t="s">
        <v>4519</v>
      </c>
      <c r="E486" s="3" t="s">
        <v>677</v>
      </c>
      <c r="F486" s="172" t="s">
        <v>274</v>
      </c>
      <c r="G486" s="3" t="s">
        <v>4520</v>
      </c>
      <c r="H486" s="3" t="s">
        <v>29</v>
      </c>
      <c r="I486" s="3" t="s">
        <v>27</v>
      </c>
      <c r="J486" s="165">
        <v>1026261093</v>
      </c>
      <c r="K486" s="3">
        <v>1</v>
      </c>
      <c r="L486" s="3" t="s">
        <v>9</v>
      </c>
      <c r="M486" s="3" t="s">
        <v>105</v>
      </c>
      <c r="N486" s="3" t="s">
        <v>4521</v>
      </c>
      <c r="O486" s="171" t="s">
        <v>8</v>
      </c>
      <c r="P486" s="3" t="s">
        <v>277</v>
      </c>
      <c r="Q486" s="3" t="s">
        <v>167</v>
      </c>
      <c r="R486" s="171" t="s">
        <v>120</v>
      </c>
      <c r="S486" s="171" t="s">
        <v>110</v>
      </c>
      <c r="T486" s="171" t="s">
        <v>4495</v>
      </c>
      <c r="U486" s="171" t="s">
        <v>4496</v>
      </c>
      <c r="V486" s="171" t="s">
        <v>105</v>
      </c>
      <c r="W486" s="171" t="s">
        <v>105</v>
      </c>
      <c r="X486" s="171" t="s">
        <v>105</v>
      </c>
      <c r="Y486" s="171" t="s">
        <v>280</v>
      </c>
      <c r="Z486" s="115">
        <v>86496775</v>
      </c>
      <c r="AA486" s="171" t="s">
        <v>105</v>
      </c>
      <c r="AB486" s="171" t="s">
        <v>105</v>
      </c>
      <c r="AC486" s="153">
        <v>7228143</v>
      </c>
      <c r="AD486" s="153" t="s">
        <v>105</v>
      </c>
      <c r="AE486" s="175">
        <v>41422</v>
      </c>
      <c r="AF486" s="175">
        <v>49222</v>
      </c>
      <c r="AG486" s="175" t="s">
        <v>4522</v>
      </c>
      <c r="AH486" s="172">
        <v>44583</v>
      </c>
      <c r="AI486" s="172">
        <v>44589</v>
      </c>
      <c r="AJ486" s="3" t="s">
        <v>105</v>
      </c>
      <c r="AK486" s="173" t="s">
        <v>105</v>
      </c>
      <c r="AL486" s="3" t="s">
        <v>105</v>
      </c>
      <c r="AM486" s="172" t="s">
        <v>105</v>
      </c>
      <c r="AN486" s="154">
        <v>0</v>
      </c>
      <c r="AO486" s="3" t="s">
        <v>105</v>
      </c>
      <c r="AP486" s="154">
        <v>0</v>
      </c>
      <c r="AQ486" s="172" t="s">
        <v>105</v>
      </c>
      <c r="AR486" s="154">
        <v>0</v>
      </c>
      <c r="AS486" s="3" t="s">
        <v>105</v>
      </c>
      <c r="AT486" s="154">
        <v>0</v>
      </c>
      <c r="AU486" s="3" t="s">
        <v>105</v>
      </c>
      <c r="AV486" s="154">
        <v>0</v>
      </c>
      <c r="AW486" s="3" t="s">
        <v>105</v>
      </c>
      <c r="AX486" s="3">
        <v>0</v>
      </c>
      <c r="AY486" s="172" t="s">
        <v>105</v>
      </c>
      <c r="AZ486" s="3">
        <f t="shared" si="48"/>
        <v>0</v>
      </c>
      <c r="BA486" s="159">
        <f t="shared" si="49"/>
        <v>86496775</v>
      </c>
      <c r="BB486" s="171">
        <f t="shared" si="53"/>
        <v>0</v>
      </c>
      <c r="BC486" s="171">
        <v>0</v>
      </c>
      <c r="BD486" s="171">
        <v>0</v>
      </c>
      <c r="BE486" s="171">
        <v>0</v>
      </c>
      <c r="BF486" s="171">
        <v>0</v>
      </c>
      <c r="BG486" s="172">
        <v>44926</v>
      </c>
      <c r="BH486" s="172">
        <v>44926</v>
      </c>
      <c r="BI486" s="174">
        <f t="shared" ca="1" si="50"/>
        <v>-1203</v>
      </c>
      <c r="BJ486" s="3" t="s">
        <v>281</v>
      </c>
      <c r="BK486" s="172" t="s">
        <v>105</v>
      </c>
      <c r="BL486" s="3" t="s">
        <v>282</v>
      </c>
      <c r="BM486" s="3" t="s">
        <v>92</v>
      </c>
      <c r="BN486" s="3" t="s">
        <v>4523</v>
      </c>
      <c r="BO486" s="3">
        <v>0</v>
      </c>
      <c r="BP486" s="3" t="s">
        <v>284</v>
      </c>
      <c r="BQ486" s="172">
        <v>44584</v>
      </c>
      <c r="BR486" s="3" t="s">
        <v>827</v>
      </c>
      <c r="BS486" s="3">
        <v>2022</v>
      </c>
      <c r="BT486" s="151" t="s">
        <v>4524</v>
      </c>
      <c r="BU486" s="3" t="s">
        <v>105</v>
      </c>
      <c r="BV486" s="3" t="s">
        <v>40</v>
      </c>
      <c r="BW486" s="3" t="s">
        <v>93</v>
      </c>
      <c r="BX486" s="3" t="s">
        <v>105</v>
      </c>
      <c r="BY486" s="3" t="s">
        <v>4525</v>
      </c>
      <c r="BZ486" s="3" t="s">
        <v>105</v>
      </c>
      <c r="CA486" s="3" t="s">
        <v>303</v>
      </c>
      <c r="CB486" s="3" t="s">
        <v>289</v>
      </c>
      <c r="CC486" s="203" t="s">
        <v>4526</v>
      </c>
      <c r="CD486" s="1"/>
      <c r="CE486" s="1"/>
      <c r="CF486" s="171" t="s">
        <v>4501</v>
      </c>
      <c r="CG486" s="171" t="s">
        <v>292</v>
      </c>
      <c r="CH486" s="171" t="s">
        <v>167</v>
      </c>
      <c r="CI486" s="171" t="s">
        <v>120</v>
      </c>
    </row>
    <row r="487" spans="1:87" ht="378" hidden="1" x14ac:dyDescent="0.25">
      <c r="A487" s="3" t="s">
        <v>4527</v>
      </c>
      <c r="B487" s="175">
        <v>535</v>
      </c>
      <c r="C487" s="170" t="str">
        <f t="shared" si="52"/>
        <v>JEP-295-2022</v>
      </c>
      <c r="D487" s="3" t="s">
        <v>4528</v>
      </c>
      <c r="E487" s="3" t="s">
        <v>677</v>
      </c>
      <c r="F487" s="172">
        <v>44581</v>
      </c>
      <c r="G487" s="3" t="s">
        <v>4529</v>
      </c>
      <c r="H487" s="3" t="s">
        <v>29</v>
      </c>
      <c r="I487" s="3" t="s">
        <v>27</v>
      </c>
      <c r="J487" s="165">
        <v>79818380</v>
      </c>
      <c r="K487" s="3">
        <v>3</v>
      </c>
      <c r="L487" s="3" t="s">
        <v>9</v>
      </c>
      <c r="M487" s="3" t="s">
        <v>105</v>
      </c>
      <c r="N487" s="3" t="s">
        <v>4530</v>
      </c>
      <c r="O487" s="171" t="s">
        <v>8</v>
      </c>
      <c r="P487" s="3" t="s">
        <v>277</v>
      </c>
      <c r="Q487" s="3" t="s">
        <v>167</v>
      </c>
      <c r="R487" s="171" t="s">
        <v>120</v>
      </c>
      <c r="S487" s="171" t="s">
        <v>110</v>
      </c>
      <c r="T487" s="171" t="s">
        <v>4495</v>
      </c>
      <c r="U487" s="171" t="s">
        <v>4496</v>
      </c>
      <c r="V487" s="171" t="s">
        <v>105</v>
      </c>
      <c r="W487" s="171" t="s">
        <v>105</v>
      </c>
      <c r="X487" s="171" t="s">
        <v>105</v>
      </c>
      <c r="Y487" s="171" t="s">
        <v>280</v>
      </c>
      <c r="Z487" s="115">
        <v>96408973</v>
      </c>
      <c r="AA487" s="171" t="s">
        <v>105</v>
      </c>
      <c r="AB487" s="171" t="s">
        <v>105</v>
      </c>
      <c r="AC487" s="153">
        <v>8240084</v>
      </c>
      <c r="AD487" s="153" t="s">
        <v>105</v>
      </c>
      <c r="AE487" s="175">
        <v>47822</v>
      </c>
      <c r="AF487" s="175">
        <v>65522</v>
      </c>
      <c r="AG487" s="175">
        <v>2018011001175</v>
      </c>
      <c r="AH487" s="172">
        <v>44588</v>
      </c>
      <c r="AI487" s="172">
        <v>44589</v>
      </c>
      <c r="AJ487" s="3" t="s">
        <v>105</v>
      </c>
      <c r="AK487" s="173" t="s">
        <v>105</v>
      </c>
      <c r="AL487" s="3" t="s">
        <v>105</v>
      </c>
      <c r="AM487" s="172" t="s">
        <v>105</v>
      </c>
      <c r="AN487" s="154">
        <v>0</v>
      </c>
      <c r="AO487" s="3" t="s">
        <v>105</v>
      </c>
      <c r="AP487" s="154">
        <v>0</v>
      </c>
      <c r="AQ487" s="172" t="s">
        <v>105</v>
      </c>
      <c r="AR487" s="154">
        <v>0</v>
      </c>
      <c r="AS487" s="172" t="s">
        <v>105</v>
      </c>
      <c r="AT487" s="154">
        <v>0</v>
      </c>
      <c r="AU487" s="3" t="s">
        <v>105</v>
      </c>
      <c r="AV487" s="154">
        <v>0</v>
      </c>
      <c r="AW487" s="3" t="s">
        <v>105</v>
      </c>
      <c r="AX487" s="3">
        <v>0</v>
      </c>
      <c r="AY487" s="172" t="s">
        <v>105</v>
      </c>
      <c r="AZ487" s="3">
        <f t="shared" si="48"/>
        <v>0</v>
      </c>
      <c r="BA487" s="159">
        <f t="shared" si="49"/>
        <v>96408973</v>
      </c>
      <c r="BB487" s="171">
        <f t="shared" si="53"/>
        <v>0</v>
      </c>
      <c r="BC487" s="171">
        <v>0</v>
      </c>
      <c r="BD487" s="171">
        <v>0</v>
      </c>
      <c r="BE487" s="171">
        <v>0</v>
      </c>
      <c r="BF487" s="171">
        <v>0</v>
      </c>
      <c r="BG487" s="172">
        <v>44926</v>
      </c>
      <c r="BH487" s="172">
        <v>44926</v>
      </c>
      <c r="BI487" s="174">
        <f t="shared" ca="1" si="50"/>
        <v>-1203</v>
      </c>
      <c r="BJ487" s="3" t="s">
        <v>281</v>
      </c>
      <c r="BK487" s="172" t="s">
        <v>105</v>
      </c>
      <c r="BL487" s="3" t="s">
        <v>282</v>
      </c>
      <c r="BM487" s="3" t="s">
        <v>298</v>
      </c>
      <c r="BN487" s="3" t="s">
        <v>4531</v>
      </c>
      <c r="BO487" s="3">
        <v>0</v>
      </c>
      <c r="BP487" s="3" t="s">
        <v>394</v>
      </c>
      <c r="BQ487" s="172">
        <v>44588</v>
      </c>
      <c r="BR487" s="3" t="s">
        <v>1688</v>
      </c>
      <c r="BS487" s="3">
        <v>2022</v>
      </c>
      <c r="BT487" s="151" t="s">
        <v>4532</v>
      </c>
      <c r="BU487" s="3" t="s">
        <v>86</v>
      </c>
      <c r="BV487" s="3" t="s">
        <v>40</v>
      </c>
      <c r="BW487" s="3" t="s">
        <v>93</v>
      </c>
      <c r="BX487" s="3" t="s">
        <v>105</v>
      </c>
      <c r="BY487" s="3" t="s">
        <v>4508</v>
      </c>
      <c r="BZ487" s="3" t="s">
        <v>105</v>
      </c>
      <c r="CA487" s="3" t="s">
        <v>288</v>
      </c>
      <c r="CB487" s="3" t="s">
        <v>289</v>
      </c>
      <c r="CC487" s="151" t="s">
        <v>4533</v>
      </c>
      <c r="CD487" s="1"/>
      <c r="CE487" s="1"/>
      <c r="CF487" s="171" t="s">
        <v>4501</v>
      </c>
      <c r="CG487" s="171" t="s">
        <v>292</v>
      </c>
      <c r="CH487" s="171" t="s">
        <v>167</v>
      </c>
      <c r="CI487" s="171" t="s">
        <v>120</v>
      </c>
    </row>
    <row r="488" spans="1:87" ht="54" hidden="1" x14ac:dyDescent="0.25">
      <c r="A488" s="3" t="s">
        <v>4534</v>
      </c>
      <c r="B488" s="175">
        <v>536</v>
      </c>
      <c r="C488" s="170" t="str">
        <f t="shared" si="52"/>
        <v>JEP-296-2022</v>
      </c>
      <c r="D488" s="3" t="s">
        <v>4535</v>
      </c>
      <c r="E488" s="3" t="s">
        <v>677</v>
      </c>
      <c r="F488" s="172">
        <v>44580</v>
      </c>
      <c r="G488" s="3" t="s">
        <v>4536</v>
      </c>
      <c r="H488" s="3" t="s">
        <v>29</v>
      </c>
      <c r="I488" s="3" t="s">
        <v>27</v>
      </c>
      <c r="J488" s="165" t="s">
        <v>4537</v>
      </c>
      <c r="K488" s="3">
        <v>0</v>
      </c>
      <c r="L488" s="3" t="s">
        <v>9</v>
      </c>
      <c r="M488" s="3" t="s">
        <v>105</v>
      </c>
      <c r="N488" s="3" t="s">
        <v>4538</v>
      </c>
      <c r="O488" s="171" t="s">
        <v>8</v>
      </c>
      <c r="P488" s="3" t="s">
        <v>277</v>
      </c>
      <c r="Q488" s="3" t="s">
        <v>167</v>
      </c>
      <c r="R488" s="171" t="s">
        <v>120</v>
      </c>
      <c r="S488" s="171" t="s">
        <v>110</v>
      </c>
      <c r="T488" s="171" t="s">
        <v>4495</v>
      </c>
      <c r="U488" s="171" t="s">
        <v>4496</v>
      </c>
      <c r="V488" s="171" t="s">
        <v>105</v>
      </c>
      <c r="W488" s="171" t="s">
        <v>105</v>
      </c>
      <c r="X488" s="171" t="s">
        <v>105</v>
      </c>
      <c r="Y488" s="171" t="s">
        <v>280</v>
      </c>
      <c r="Z488" s="115">
        <v>42164150</v>
      </c>
      <c r="AA488" s="171" t="s">
        <v>105</v>
      </c>
      <c r="AB488" s="171" t="s">
        <v>105</v>
      </c>
      <c r="AC488" s="153" t="s">
        <v>1115</v>
      </c>
      <c r="AD488" s="153" t="s">
        <v>105</v>
      </c>
      <c r="AE488" s="175">
        <v>41722</v>
      </c>
      <c r="AF488" s="175">
        <v>65622</v>
      </c>
      <c r="AG488" s="175" t="s">
        <v>532</v>
      </c>
      <c r="AH488" s="172">
        <v>44588</v>
      </c>
      <c r="AI488" s="172">
        <v>44589</v>
      </c>
      <c r="AJ488" s="3" t="s">
        <v>105</v>
      </c>
      <c r="AK488" s="173" t="s">
        <v>105</v>
      </c>
      <c r="AL488" s="3" t="s">
        <v>105</v>
      </c>
      <c r="AM488" s="172" t="s">
        <v>105</v>
      </c>
      <c r="AN488" s="154">
        <v>0</v>
      </c>
      <c r="AO488" s="3" t="s">
        <v>105</v>
      </c>
      <c r="AP488" s="154">
        <v>0</v>
      </c>
      <c r="AQ488" s="172" t="s">
        <v>105</v>
      </c>
      <c r="AR488" s="154">
        <v>0</v>
      </c>
      <c r="AS488" s="172" t="s">
        <v>105</v>
      </c>
      <c r="AT488" s="154">
        <v>0</v>
      </c>
      <c r="AU488" s="3" t="s">
        <v>105</v>
      </c>
      <c r="AV488" s="154">
        <v>0</v>
      </c>
      <c r="AW488" s="3" t="s">
        <v>105</v>
      </c>
      <c r="AX488" s="3">
        <v>0</v>
      </c>
      <c r="AY488" s="172" t="s">
        <v>105</v>
      </c>
      <c r="AZ488" s="3">
        <f t="shared" si="48"/>
        <v>0</v>
      </c>
      <c r="BA488" s="159">
        <f t="shared" si="49"/>
        <v>42164150</v>
      </c>
      <c r="BB488" s="171">
        <f t="shared" si="53"/>
        <v>0</v>
      </c>
      <c r="BC488" s="171">
        <v>0</v>
      </c>
      <c r="BD488" s="171">
        <v>0</v>
      </c>
      <c r="BE488" s="171">
        <v>0</v>
      </c>
      <c r="BF488" s="171">
        <v>0</v>
      </c>
      <c r="BG488" s="172">
        <v>44926</v>
      </c>
      <c r="BH488" s="172">
        <v>44926</v>
      </c>
      <c r="BI488" s="174">
        <f t="shared" ca="1" si="50"/>
        <v>-1203</v>
      </c>
      <c r="BJ488" s="3" t="s">
        <v>281</v>
      </c>
      <c r="BK488" s="172" t="s">
        <v>105</v>
      </c>
      <c r="BL488" s="3" t="s">
        <v>282</v>
      </c>
      <c r="BM488" s="3" t="s">
        <v>298</v>
      </c>
      <c r="BN488" s="3" t="s">
        <v>4539</v>
      </c>
      <c r="BO488" s="3">
        <v>0</v>
      </c>
      <c r="BP488" s="3" t="s">
        <v>310</v>
      </c>
      <c r="BQ488" s="172">
        <v>44588</v>
      </c>
      <c r="BR488" s="3" t="s">
        <v>4540</v>
      </c>
      <c r="BS488" s="3">
        <v>2022</v>
      </c>
      <c r="BT488" s="3" t="s">
        <v>286</v>
      </c>
      <c r="BU488" s="3" t="s">
        <v>86</v>
      </c>
      <c r="BV488" s="3" t="s">
        <v>40</v>
      </c>
      <c r="BW488" s="3" t="s">
        <v>93</v>
      </c>
      <c r="BX488" s="3" t="s">
        <v>105</v>
      </c>
      <c r="BY488" s="3" t="s">
        <v>3280</v>
      </c>
      <c r="BZ488" s="3" t="s">
        <v>105</v>
      </c>
      <c r="CA488" s="3" t="s">
        <v>288</v>
      </c>
      <c r="CB488" s="3" t="s">
        <v>289</v>
      </c>
      <c r="CC488" s="151" t="s">
        <v>4541</v>
      </c>
      <c r="CD488" s="1"/>
      <c r="CE488" s="1"/>
      <c r="CF488" s="171" t="s">
        <v>4501</v>
      </c>
      <c r="CG488" s="171" t="s">
        <v>292</v>
      </c>
      <c r="CH488" s="171" t="s">
        <v>167</v>
      </c>
      <c r="CI488" s="171" t="s">
        <v>120</v>
      </c>
    </row>
    <row r="489" spans="1:87" ht="409.5" hidden="1" x14ac:dyDescent="0.25">
      <c r="A489" s="3" t="s">
        <v>4542</v>
      </c>
      <c r="B489" s="175">
        <v>537</v>
      </c>
      <c r="C489" s="170" t="str">
        <f t="shared" si="52"/>
        <v>JEP-106-2022</v>
      </c>
      <c r="D489" s="3" t="s">
        <v>4543</v>
      </c>
      <c r="E489" s="3" t="s">
        <v>677</v>
      </c>
      <c r="F489" s="172" t="s">
        <v>274</v>
      </c>
      <c r="G489" s="3" t="s">
        <v>4544</v>
      </c>
      <c r="H489" s="3" t="s">
        <v>29</v>
      </c>
      <c r="I489" s="3" t="s">
        <v>27</v>
      </c>
      <c r="J489" s="165">
        <v>700030153</v>
      </c>
      <c r="K489" s="3">
        <v>6</v>
      </c>
      <c r="L489" s="3" t="s">
        <v>9</v>
      </c>
      <c r="M489" s="3" t="s">
        <v>105</v>
      </c>
      <c r="N489" s="3" t="s">
        <v>4545</v>
      </c>
      <c r="O489" s="171" t="s">
        <v>8</v>
      </c>
      <c r="P489" s="3" t="s">
        <v>277</v>
      </c>
      <c r="Q489" s="3" t="s">
        <v>167</v>
      </c>
      <c r="R489" s="171" t="s">
        <v>120</v>
      </c>
      <c r="S489" s="171" t="s">
        <v>110</v>
      </c>
      <c r="T489" s="171" t="s">
        <v>4495</v>
      </c>
      <c r="U489" s="171" t="s">
        <v>4496</v>
      </c>
      <c r="V489" s="171" t="s">
        <v>105</v>
      </c>
      <c r="W489" s="171" t="s">
        <v>105</v>
      </c>
      <c r="X489" s="171" t="s">
        <v>105</v>
      </c>
      <c r="Y489" s="171" t="s">
        <v>280</v>
      </c>
      <c r="Z489" s="115">
        <v>43248371</v>
      </c>
      <c r="AA489" s="171" t="s">
        <v>105</v>
      </c>
      <c r="AB489" s="171" t="s">
        <v>105</v>
      </c>
      <c r="AC489" s="153" t="s">
        <v>1115</v>
      </c>
      <c r="AD489" s="153" t="s">
        <v>105</v>
      </c>
      <c r="AE489" s="175">
        <v>41622</v>
      </c>
      <c r="AF489" s="175">
        <v>33322</v>
      </c>
      <c r="AG489" s="175">
        <v>2018011001175</v>
      </c>
      <c r="AH489" s="172">
        <v>44575</v>
      </c>
      <c r="AI489" s="172">
        <v>44580</v>
      </c>
      <c r="AJ489" s="3" t="s">
        <v>105</v>
      </c>
      <c r="AK489" s="173" t="s">
        <v>105</v>
      </c>
      <c r="AL489" s="3" t="s">
        <v>105</v>
      </c>
      <c r="AM489" s="172" t="s">
        <v>105</v>
      </c>
      <c r="AN489" s="154">
        <v>0</v>
      </c>
      <c r="AO489" s="3" t="s">
        <v>105</v>
      </c>
      <c r="AP489" s="154">
        <v>0</v>
      </c>
      <c r="AQ489" s="172" t="s">
        <v>105</v>
      </c>
      <c r="AR489" s="154">
        <v>0</v>
      </c>
      <c r="AS489" s="3" t="s">
        <v>105</v>
      </c>
      <c r="AT489" s="154">
        <v>0</v>
      </c>
      <c r="AU489" s="3" t="s">
        <v>105</v>
      </c>
      <c r="AV489" s="154">
        <v>0</v>
      </c>
      <c r="AW489" s="3" t="s">
        <v>105</v>
      </c>
      <c r="AX489" s="3">
        <v>0</v>
      </c>
      <c r="AY489" s="172" t="s">
        <v>105</v>
      </c>
      <c r="AZ489" s="3">
        <f t="shared" si="48"/>
        <v>0</v>
      </c>
      <c r="BA489" s="159">
        <f t="shared" si="49"/>
        <v>43248371</v>
      </c>
      <c r="BB489" s="171">
        <f t="shared" si="53"/>
        <v>0</v>
      </c>
      <c r="BC489" s="171">
        <v>0</v>
      </c>
      <c r="BD489" s="171">
        <v>0</v>
      </c>
      <c r="BE489" s="171">
        <v>0</v>
      </c>
      <c r="BF489" s="171">
        <v>0</v>
      </c>
      <c r="BG489" s="172">
        <v>44926</v>
      </c>
      <c r="BH489" s="172">
        <v>44926</v>
      </c>
      <c r="BI489" s="174">
        <f t="shared" ca="1" si="50"/>
        <v>-1203</v>
      </c>
      <c r="BJ489" s="3" t="s">
        <v>281</v>
      </c>
      <c r="BK489" s="172" t="s">
        <v>105</v>
      </c>
      <c r="BL489" s="3" t="s">
        <v>282</v>
      </c>
      <c r="BM489" s="3" t="s">
        <v>92</v>
      </c>
      <c r="BN489" s="3" t="s">
        <v>4546</v>
      </c>
      <c r="BO489" s="3">
        <v>0</v>
      </c>
      <c r="BP489" s="3" t="s">
        <v>284</v>
      </c>
      <c r="BQ489" s="172">
        <v>44578</v>
      </c>
      <c r="BR489" s="3" t="s">
        <v>4547</v>
      </c>
      <c r="BS489" s="3">
        <v>2022</v>
      </c>
      <c r="BT489" s="181" t="s">
        <v>4548</v>
      </c>
      <c r="BU489" s="3" t="s">
        <v>105</v>
      </c>
      <c r="BV489" s="3" t="s">
        <v>40</v>
      </c>
      <c r="BW489" s="3" t="s">
        <v>93</v>
      </c>
      <c r="BX489" s="3" t="s">
        <v>105</v>
      </c>
      <c r="BY489" s="3" t="s">
        <v>4549</v>
      </c>
      <c r="BZ489" s="3" t="s">
        <v>105</v>
      </c>
      <c r="CA489" s="3" t="s">
        <v>288</v>
      </c>
      <c r="CB489" s="3" t="s">
        <v>289</v>
      </c>
      <c r="CC489" s="203" t="s">
        <v>4550</v>
      </c>
      <c r="CD489" s="1"/>
      <c r="CE489" s="1"/>
      <c r="CF489" s="171" t="s">
        <v>4501</v>
      </c>
      <c r="CG489" s="171" t="s">
        <v>292</v>
      </c>
      <c r="CH489" s="171" t="s">
        <v>167</v>
      </c>
      <c r="CI489" s="171" t="s">
        <v>120</v>
      </c>
    </row>
    <row r="490" spans="1:87" ht="126" hidden="1" x14ac:dyDescent="0.25">
      <c r="A490" s="3" t="s">
        <v>4551</v>
      </c>
      <c r="B490" s="175">
        <v>538</v>
      </c>
      <c r="C490" s="170" t="str">
        <f t="shared" si="52"/>
        <v>JEP-240-2022</v>
      </c>
      <c r="D490" s="3" t="s">
        <v>4552</v>
      </c>
      <c r="E490" s="3" t="s">
        <v>677</v>
      </c>
      <c r="F490" s="172">
        <v>44579</v>
      </c>
      <c r="G490" s="3" t="s">
        <v>4553</v>
      </c>
      <c r="H490" s="3" t="s">
        <v>29</v>
      </c>
      <c r="I490" s="3" t="s">
        <v>27</v>
      </c>
      <c r="J490" s="165">
        <v>1014214391</v>
      </c>
      <c r="K490" s="3">
        <v>6</v>
      </c>
      <c r="L490" s="3" t="s">
        <v>9</v>
      </c>
      <c r="M490" s="3" t="s">
        <v>105</v>
      </c>
      <c r="N490" s="3" t="s">
        <v>4554</v>
      </c>
      <c r="O490" s="171" t="s">
        <v>8</v>
      </c>
      <c r="P490" s="3" t="s">
        <v>277</v>
      </c>
      <c r="Q490" s="3" t="s">
        <v>167</v>
      </c>
      <c r="R490" s="171" t="s">
        <v>120</v>
      </c>
      <c r="S490" s="171" t="s">
        <v>110</v>
      </c>
      <c r="T490" s="171" t="s">
        <v>4495</v>
      </c>
      <c r="U490" s="171" t="s">
        <v>4496</v>
      </c>
      <c r="V490" s="171" t="s">
        <v>105</v>
      </c>
      <c r="W490" s="171" t="s">
        <v>105</v>
      </c>
      <c r="X490" s="171" t="s">
        <v>105</v>
      </c>
      <c r="Y490" s="171" t="s">
        <v>280</v>
      </c>
      <c r="Z490" s="115">
        <v>42284619</v>
      </c>
      <c r="AA490" s="171" t="s">
        <v>105</v>
      </c>
      <c r="AB490" s="171" t="s">
        <v>105</v>
      </c>
      <c r="AC490" s="153" t="s">
        <v>1115</v>
      </c>
      <c r="AD490" s="153" t="s">
        <v>105</v>
      </c>
      <c r="AE490" s="175">
        <v>41822</v>
      </c>
      <c r="AF490" s="175">
        <v>52122</v>
      </c>
      <c r="AG490" s="175" t="s">
        <v>532</v>
      </c>
      <c r="AH490" s="172">
        <v>44584</v>
      </c>
      <c r="AI490" s="172">
        <v>44588</v>
      </c>
      <c r="AJ490" s="3" t="s">
        <v>105</v>
      </c>
      <c r="AK490" s="173" t="s">
        <v>105</v>
      </c>
      <c r="AL490" s="3" t="s">
        <v>105</v>
      </c>
      <c r="AM490" s="172" t="s">
        <v>105</v>
      </c>
      <c r="AN490" s="154">
        <v>0</v>
      </c>
      <c r="AO490" s="3" t="s">
        <v>105</v>
      </c>
      <c r="AP490" s="154">
        <v>0</v>
      </c>
      <c r="AQ490" s="172" t="s">
        <v>105</v>
      </c>
      <c r="AR490" s="154">
        <v>0</v>
      </c>
      <c r="AS490" s="172" t="s">
        <v>105</v>
      </c>
      <c r="AT490" s="154">
        <v>0</v>
      </c>
      <c r="AU490" s="3" t="s">
        <v>105</v>
      </c>
      <c r="AV490" s="154">
        <v>0</v>
      </c>
      <c r="AW490" s="3" t="s">
        <v>105</v>
      </c>
      <c r="AX490" s="3">
        <v>0</v>
      </c>
      <c r="AY490" s="172" t="s">
        <v>105</v>
      </c>
      <c r="AZ490" s="3">
        <f t="shared" si="48"/>
        <v>0</v>
      </c>
      <c r="BA490" s="159">
        <f t="shared" si="49"/>
        <v>42284619</v>
      </c>
      <c r="BB490" s="171">
        <f t="shared" si="53"/>
        <v>0</v>
      </c>
      <c r="BC490" s="171">
        <v>0</v>
      </c>
      <c r="BD490" s="171">
        <v>0</v>
      </c>
      <c r="BE490" s="171">
        <v>0</v>
      </c>
      <c r="BF490" s="171">
        <v>0</v>
      </c>
      <c r="BG490" s="172">
        <v>44926</v>
      </c>
      <c r="BH490" s="172">
        <v>44926</v>
      </c>
      <c r="BI490" s="174">
        <f t="shared" ca="1" si="50"/>
        <v>-1203</v>
      </c>
      <c r="BJ490" s="3" t="s">
        <v>281</v>
      </c>
      <c r="BK490" s="172" t="s">
        <v>105</v>
      </c>
      <c r="BL490" s="3" t="s">
        <v>282</v>
      </c>
      <c r="BM490" s="3" t="s">
        <v>92</v>
      </c>
      <c r="BN490" s="3" t="s">
        <v>4555</v>
      </c>
      <c r="BO490" s="3">
        <v>0</v>
      </c>
      <c r="BP490" s="3" t="s">
        <v>394</v>
      </c>
      <c r="BQ490" s="172">
        <v>44585</v>
      </c>
      <c r="BR490" s="3" t="s">
        <v>1147</v>
      </c>
      <c r="BS490" s="3">
        <v>2022</v>
      </c>
      <c r="BT490" s="151" t="s">
        <v>4556</v>
      </c>
      <c r="BU490" s="3" t="s">
        <v>105</v>
      </c>
      <c r="BV490" s="3" t="s">
        <v>40</v>
      </c>
      <c r="BW490" s="3" t="s">
        <v>93</v>
      </c>
      <c r="BX490" s="3" t="s">
        <v>105</v>
      </c>
      <c r="BY490" s="3" t="s">
        <v>4557</v>
      </c>
      <c r="BZ490" s="3" t="s">
        <v>105</v>
      </c>
      <c r="CA490" s="3" t="s">
        <v>288</v>
      </c>
      <c r="CB490" s="3" t="s">
        <v>289</v>
      </c>
      <c r="CC490" s="203" t="s">
        <v>4558</v>
      </c>
      <c r="CD490" s="1"/>
      <c r="CE490" s="1"/>
      <c r="CF490" s="171" t="s">
        <v>4501</v>
      </c>
      <c r="CG490" s="171" t="s">
        <v>292</v>
      </c>
      <c r="CH490" s="171" t="s">
        <v>167</v>
      </c>
      <c r="CI490" s="171" t="s">
        <v>120</v>
      </c>
    </row>
    <row r="491" spans="1:87" ht="396" hidden="1" x14ac:dyDescent="0.25">
      <c r="A491" s="3" t="s">
        <v>4559</v>
      </c>
      <c r="B491" s="175">
        <v>539</v>
      </c>
      <c r="C491" s="170" t="str">
        <f t="shared" si="52"/>
        <v>JEP-108-2022</v>
      </c>
      <c r="D491" s="3" t="s">
        <v>4560</v>
      </c>
      <c r="E491" s="3" t="s">
        <v>677</v>
      </c>
      <c r="F491" s="172" t="s">
        <v>274</v>
      </c>
      <c r="G491" s="3" t="s">
        <v>4561</v>
      </c>
      <c r="H491" s="3" t="s">
        <v>29</v>
      </c>
      <c r="I491" s="3" t="s">
        <v>27</v>
      </c>
      <c r="J491" s="165">
        <v>1016019889</v>
      </c>
      <c r="K491" s="3">
        <v>3</v>
      </c>
      <c r="L491" s="3" t="s">
        <v>9</v>
      </c>
      <c r="M491" s="3" t="s">
        <v>105</v>
      </c>
      <c r="N491" s="3" t="s">
        <v>4562</v>
      </c>
      <c r="O491" s="171" t="s">
        <v>8</v>
      </c>
      <c r="P491" s="3" t="s">
        <v>277</v>
      </c>
      <c r="Q491" s="3" t="s">
        <v>167</v>
      </c>
      <c r="R491" s="171" t="s">
        <v>120</v>
      </c>
      <c r="S491" s="171" t="s">
        <v>110</v>
      </c>
      <c r="T491" s="171" t="s">
        <v>4495</v>
      </c>
      <c r="U491" s="171" t="s">
        <v>4496</v>
      </c>
      <c r="V491" s="171" t="s">
        <v>105</v>
      </c>
      <c r="W491" s="171" t="s">
        <v>105</v>
      </c>
      <c r="X491" s="171" t="s">
        <v>105</v>
      </c>
      <c r="Y491" s="171" t="s">
        <v>280</v>
      </c>
      <c r="Z491" s="115">
        <v>55357910</v>
      </c>
      <c r="AA491" s="171" t="s">
        <v>105</v>
      </c>
      <c r="AB491" s="171" t="s">
        <v>105</v>
      </c>
      <c r="AC491" s="153" t="s">
        <v>2792</v>
      </c>
      <c r="AD491" s="153" t="s">
        <v>105</v>
      </c>
      <c r="AE491" s="175">
        <v>41322</v>
      </c>
      <c r="AF491" s="175">
        <v>36022</v>
      </c>
      <c r="AG491" s="175">
        <v>2018011001175</v>
      </c>
      <c r="AH491" s="172">
        <v>44579</v>
      </c>
      <c r="AI491" s="172">
        <v>44580</v>
      </c>
      <c r="AJ491" s="3" t="s">
        <v>105</v>
      </c>
      <c r="AK491" s="173" t="s">
        <v>105</v>
      </c>
      <c r="AL491" s="3" t="s">
        <v>105</v>
      </c>
      <c r="AM491" s="172" t="s">
        <v>105</v>
      </c>
      <c r="AN491" s="154">
        <v>0</v>
      </c>
      <c r="AO491" s="3" t="s">
        <v>105</v>
      </c>
      <c r="AP491" s="154">
        <v>0</v>
      </c>
      <c r="AQ491" s="172" t="s">
        <v>105</v>
      </c>
      <c r="AR491" s="154">
        <v>0</v>
      </c>
      <c r="AS491" s="3" t="s">
        <v>105</v>
      </c>
      <c r="AT491" s="154">
        <v>0</v>
      </c>
      <c r="AU491" s="3" t="s">
        <v>105</v>
      </c>
      <c r="AV491" s="154">
        <v>0</v>
      </c>
      <c r="AW491" s="3" t="s">
        <v>105</v>
      </c>
      <c r="AX491" s="3">
        <v>0</v>
      </c>
      <c r="AY491" s="172" t="s">
        <v>105</v>
      </c>
      <c r="AZ491" s="3">
        <f t="shared" si="48"/>
        <v>-116</v>
      </c>
      <c r="BA491" s="159">
        <f t="shared" si="49"/>
        <v>55357910</v>
      </c>
      <c r="BB491" s="171">
        <f t="shared" si="53"/>
        <v>0</v>
      </c>
      <c r="BC491" s="171">
        <v>0</v>
      </c>
      <c r="BD491" s="171">
        <v>0</v>
      </c>
      <c r="BE491" s="171">
        <v>0</v>
      </c>
      <c r="BF491" s="171">
        <v>0</v>
      </c>
      <c r="BG491" s="172">
        <v>44926</v>
      </c>
      <c r="BH491" s="172">
        <v>44810</v>
      </c>
      <c r="BI491" s="174">
        <f t="shared" ca="1" si="50"/>
        <v>-1319</v>
      </c>
      <c r="BJ491" s="3" t="s">
        <v>414</v>
      </c>
      <c r="BK491" s="172">
        <v>44810</v>
      </c>
      <c r="BL491" s="3" t="s">
        <v>282</v>
      </c>
      <c r="BM491" s="3" t="s">
        <v>92</v>
      </c>
      <c r="BN491" s="3" t="s">
        <v>4563</v>
      </c>
      <c r="BO491" s="3">
        <v>0</v>
      </c>
      <c r="BP491" s="3" t="s">
        <v>284</v>
      </c>
      <c r="BQ491" s="172">
        <v>44579</v>
      </c>
      <c r="BR491" s="3" t="s">
        <v>734</v>
      </c>
      <c r="BS491" s="3">
        <v>2022</v>
      </c>
      <c r="BT491" s="181" t="s">
        <v>4564</v>
      </c>
      <c r="BU491" s="3" t="s">
        <v>4565</v>
      </c>
      <c r="BV491" s="3" t="s">
        <v>40</v>
      </c>
      <c r="BW491" s="3" t="s">
        <v>91</v>
      </c>
      <c r="BX491" s="3" t="s">
        <v>105</v>
      </c>
      <c r="BY491" s="3" t="s">
        <v>418</v>
      </c>
      <c r="BZ491" s="3" t="s">
        <v>105</v>
      </c>
      <c r="CA491" s="3" t="s">
        <v>303</v>
      </c>
      <c r="CB491" s="3" t="s">
        <v>289</v>
      </c>
      <c r="CC491" s="203" t="s">
        <v>4566</v>
      </c>
      <c r="CD491" s="1"/>
      <c r="CE491" s="1"/>
      <c r="CF491" s="171" t="s">
        <v>4501</v>
      </c>
      <c r="CG491" s="171" t="s">
        <v>292</v>
      </c>
      <c r="CH491" s="171" t="s">
        <v>167</v>
      </c>
      <c r="CI491" s="171" t="s">
        <v>120</v>
      </c>
    </row>
    <row r="492" spans="1:87" ht="152.85" customHeight="1" x14ac:dyDescent="0.25">
      <c r="A492" s="3" t="s">
        <v>4567</v>
      </c>
      <c r="B492" s="175">
        <v>542</v>
      </c>
      <c r="C492" s="231" t="str">
        <f t="shared" si="52"/>
        <v>JEP-713-2022</v>
      </c>
      <c r="D492" s="175" t="s">
        <v>4568</v>
      </c>
      <c r="E492" s="3" t="s">
        <v>559</v>
      </c>
      <c r="F492" s="172">
        <v>44831</v>
      </c>
      <c r="G492" s="3" t="s">
        <v>4569</v>
      </c>
      <c r="H492" s="3" t="s">
        <v>29</v>
      </c>
      <c r="I492" s="3" t="s">
        <v>36</v>
      </c>
      <c r="J492" s="165">
        <v>830001113</v>
      </c>
      <c r="K492" s="3">
        <v>1</v>
      </c>
      <c r="L492" s="3" t="s">
        <v>13</v>
      </c>
      <c r="M492" s="3" t="s">
        <v>474</v>
      </c>
      <c r="N492" s="3" t="s">
        <v>4570</v>
      </c>
      <c r="O492" s="171" t="s">
        <v>8</v>
      </c>
      <c r="P492" s="171" t="s">
        <v>1050</v>
      </c>
      <c r="Q492" s="171" t="s">
        <v>120</v>
      </c>
      <c r="R492" s="171" t="s">
        <v>120</v>
      </c>
      <c r="S492" s="171" t="s">
        <v>110</v>
      </c>
      <c r="T492" s="171" t="s">
        <v>4495</v>
      </c>
      <c r="U492" s="171" t="s">
        <v>4496</v>
      </c>
      <c r="V492" s="171" t="s">
        <v>105</v>
      </c>
      <c r="W492" s="171" t="s">
        <v>105</v>
      </c>
      <c r="X492" s="171" t="s">
        <v>105</v>
      </c>
      <c r="Y492" s="171" t="s">
        <v>542</v>
      </c>
      <c r="Z492" s="115">
        <v>119500000</v>
      </c>
      <c r="AA492" s="153" t="s">
        <v>105</v>
      </c>
      <c r="AB492" s="171" t="s">
        <v>105</v>
      </c>
      <c r="AC492" s="153" t="s">
        <v>105</v>
      </c>
      <c r="AD492" s="153" t="s">
        <v>105</v>
      </c>
      <c r="AE492" s="175" t="s">
        <v>4571</v>
      </c>
      <c r="AF492" s="175">
        <v>445322</v>
      </c>
      <c r="AG492" s="175" t="s">
        <v>105</v>
      </c>
      <c r="AH492" s="172">
        <v>44837</v>
      </c>
      <c r="AI492" s="172">
        <v>44839</v>
      </c>
      <c r="AJ492" s="3" t="s">
        <v>105</v>
      </c>
      <c r="AK492" s="3" t="s">
        <v>105</v>
      </c>
      <c r="AL492" s="3" t="s">
        <v>105</v>
      </c>
      <c r="AM492" s="172" t="s">
        <v>105</v>
      </c>
      <c r="AN492" s="154">
        <v>-8387500</v>
      </c>
      <c r="AO492" s="172">
        <v>45069</v>
      </c>
      <c r="AP492" s="154">
        <v>22500000</v>
      </c>
      <c r="AQ492" s="172">
        <v>45069</v>
      </c>
      <c r="AR492" s="154">
        <v>15000000</v>
      </c>
      <c r="AS492" s="172">
        <v>45412</v>
      </c>
      <c r="AT492" s="212">
        <v>10000000</v>
      </c>
      <c r="AU492" s="202">
        <v>45595</v>
      </c>
      <c r="AV492" s="154">
        <v>5000000</v>
      </c>
      <c r="AW492" s="172">
        <v>46000</v>
      </c>
      <c r="AX492" s="3">
        <v>0</v>
      </c>
      <c r="AY492" s="172" t="s">
        <v>105</v>
      </c>
      <c r="AZ492" s="3">
        <f t="shared" si="48"/>
        <v>-196</v>
      </c>
      <c r="BA492" s="159">
        <f>Z492+AN492+AP492+AR492+AT492+AV492</f>
        <v>163612500</v>
      </c>
      <c r="BB492" s="171">
        <f t="shared" si="53"/>
        <v>137500000</v>
      </c>
      <c r="BC492" s="154">
        <v>30000000</v>
      </c>
      <c r="BD492" s="154">
        <v>55000000</v>
      </c>
      <c r="BE492" s="154">
        <v>35000000</v>
      </c>
      <c r="BF492" s="154">
        <v>17500000</v>
      </c>
      <c r="BG492" s="172">
        <v>46234</v>
      </c>
      <c r="BH492" s="172">
        <v>46038</v>
      </c>
      <c r="BI492" s="174">
        <f t="shared" ca="1" si="50"/>
        <v>-91</v>
      </c>
      <c r="BJ492" s="3" t="s">
        <v>414</v>
      </c>
      <c r="BK492" s="172" t="s">
        <v>105</v>
      </c>
      <c r="BL492" s="3" t="s">
        <v>282</v>
      </c>
      <c r="BM492" s="3" t="s">
        <v>92</v>
      </c>
      <c r="BN492" s="3" t="s">
        <v>105</v>
      </c>
      <c r="BO492" s="3" t="s">
        <v>105</v>
      </c>
      <c r="BP492" s="3" t="s">
        <v>105</v>
      </c>
      <c r="BQ492" s="172" t="s">
        <v>105</v>
      </c>
      <c r="BR492" s="3" t="s">
        <v>105</v>
      </c>
      <c r="BS492" s="3">
        <v>2022</v>
      </c>
      <c r="BT492" s="3" t="s">
        <v>105</v>
      </c>
      <c r="BU492" s="3" t="s">
        <v>4572</v>
      </c>
      <c r="BV492" s="3" t="s">
        <v>40</v>
      </c>
      <c r="BW492" s="3" t="s">
        <v>73</v>
      </c>
      <c r="BX492" s="3" t="s">
        <v>105</v>
      </c>
      <c r="BY492" s="3" t="s">
        <v>105</v>
      </c>
      <c r="BZ492" s="3" t="s">
        <v>105</v>
      </c>
      <c r="CA492" s="3" t="s">
        <v>105</v>
      </c>
      <c r="CB492" s="3" t="s">
        <v>105</v>
      </c>
      <c r="CC492" s="151" t="s">
        <v>4573</v>
      </c>
      <c r="CD492" s="195"/>
      <c r="CE492" s="195"/>
      <c r="CF492" s="171" t="s">
        <v>4501</v>
      </c>
      <c r="CG492" s="171" t="s">
        <v>292</v>
      </c>
      <c r="CH492" s="171" t="s">
        <v>167</v>
      </c>
      <c r="CI492" s="171" t="s">
        <v>120</v>
      </c>
    </row>
    <row r="493" spans="1:87" ht="54" x14ac:dyDescent="0.25">
      <c r="A493" s="3" t="s">
        <v>4574</v>
      </c>
      <c r="B493" s="175">
        <v>543</v>
      </c>
      <c r="C493" s="226" t="str">
        <f t="shared" si="52"/>
        <v>JEP-714-2022</v>
      </c>
      <c r="D493" s="175" t="s">
        <v>4575</v>
      </c>
      <c r="E493" s="3" t="s">
        <v>559</v>
      </c>
      <c r="F493" s="172">
        <v>44831</v>
      </c>
      <c r="G493" s="3" t="s">
        <v>4576</v>
      </c>
      <c r="H493" s="3" t="s">
        <v>29</v>
      </c>
      <c r="I493" s="3" t="s">
        <v>36</v>
      </c>
      <c r="J493" s="165">
        <v>900062917</v>
      </c>
      <c r="K493" s="3">
        <v>9</v>
      </c>
      <c r="L493" s="3" t="s">
        <v>13</v>
      </c>
      <c r="M493" s="3" t="s">
        <v>474</v>
      </c>
      <c r="N493" s="3" t="s">
        <v>4577</v>
      </c>
      <c r="O493" s="171" t="s">
        <v>8</v>
      </c>
      <c r="P493" s="171" t="s">
        <v>1050</v>
      </c>
      <c r="Q493" s="171" t="s">
        <v>120</v>
      </c>
      <c r="R493" s="171" t="s">
        <v>120</v>
      </c>
      <c r="S493" s="171" t="s">
        <v>110</v>
      </c>
      <c r="T493" s="171" t="s">
        <v>4495</v>
      </c>
      <c r="U493" s="171" t="s">
        <v>4496</v>
      </c>
      <c r="V493" s="171" t="s">
        <v>105</v>
      </c>
      <c r="W493" s="171" t="s">
        <v>105</v>
      </c>
      <c r="X493" s="171" t="s">
        <v>105</v>
      </c>
      <c r="Y493" s="171" t="s">
        <v>542</v>
      </c>
      <c r="Z493" s="115">
        <v>522083100</v>
      </c>
      <c r="AA493" s="153" t="s">
        <v>105</v>
      </c>
      <c r="AB493" s="171" t="s">
        <v>105</v>
      </c>
      <c r="AC493" s="153" t="s">
        <v>105</v>
      </c>
      <c r="AD493" s="153" t="s">
        <v>105</v>
      </c>
      <c r="AE493" s="175" t="s">
        <v>4578</v>
      </c>
      <c r="AF493" s="175">
        <v>438322</v>
      </c>
      <c r="AG493" s="175" t="s">
        <v>105</v>
      </c>
      <c r="AH493" s="172">
        <v>44834</v>
      </c>
      <c r="AI493" s="172">
        <v>44834</v>
      </c>
      <c r="AJ493" s="3" t="s">
        <v>105</v>
      </c>
      <c r="AK493" s="3" t="s">
        <v>105</v>
      </c>
      <c r="AL493" s="3" t="s">
        <v>105</v>
      </c>
      <c r="AM493" s="172" t="s">
        <v>105</v>
      </c>
      <c r="AN493" s="154">
        <v>58000000</v>
      </c>
      <c r="AO493" s="172">
        <v>45601</v>
      </c>
      <c r="AP493" s="154">
        <v>35000000</v>
      </c>
      <c r="AQ493" s="172">
        <v>45988</v>
      </c>
      <c r="AR493" s="154">
        <v>0</v>
      </c>
      <c r="AS493" s="172" t="s">
        <v>105</v>
      </c>
      <c r="AT493" s="154">
        <v>0</v>
      </c>
      <c r="AU493" s="3" t="s">
        <v>105</v>
      </c>
      <c r="AV493" s="154">
        <v>0</v>
      </c>
      <c r="AW493" s="3" t="s">
        <v>105</v>
      </c>
      <c r="AX493" s="3">
        <v>0</v>
      </c>
      <c r="AY493" s="172" t="s">
        <v>105</v>
      </c>
      <c r="AZ493" s="3">
        <f t="shared" si="48"/>
        <v>0</v>
      </c>
      <c r="BA493" s="159">
        <f t="shared" si="49"/>
        <v>615083100</v>
      </c>
      <c r="BB493" s="171">
        <f t="shared" si="53"/>
        <v>586083100</v>
      </c>
      <c r="BC493" s="154">
        <v>127137024</v>
      </c>
      <c r="BD493" s="167">
        <v>192765256</v>
      </c>
      <c r="BE493" s="167">
        <v>177851180</v>
      </c>
      <c r="BF493" s="167">
        <v>88329640</v>
      </c>
      <c r="BG493" s="172">
        <v>46234</v>
      </c>
      <c r="BH493" s="172">
        <v>46234</v>
      </c>
      <c r="BI493" s="174">
        <f t="shared" ca="1" si="50"/>
        <v>105</v>
      </c>
      <c r="BJ493" s="3" t="s">
        <v>414</v>
      </c>
      <c r="BK493" s="172" t="s">
        <v>105</v>
      </c>
      <c r="BL493" s="3" t="s">
        <v>282</v>
      </c>
      <c r="BM493" s="3" t="s">
        <v>92</v>
      </c>
      <c r="BN493" s="3">
        <v>8001048446</v>
      </c>
      <c r="BO493" s="3">
        <v>0</v>
      </c>
      <c r="BP493" s="3" t="s">
        <v>4579</v>
      </c>
      <c r="BQ493" s="172">
        <v>44839</v>
      </c>
      <c r="BR493" s="3" t="s">
        <v>4580</v>
      </c>
      <c r="BS493" s="3">
        <v>2022</v>
      </c>
      <c r="BT493" s="3" t="s">
        <v>286</v>
      </c>
      <c r="BU493" s="3" t="s">
        <v>4581</v>
      </c>
      <c r="BV493" s="3" t="s">
        <v>28</v>
      </c>
      <c r="BW493" s="3" t="s">
        <v>73</v>
      </c>
      <c r="BX493" s="3" t="s">
        <v>105</v>
      </c>
      <c r="BY493" s="3" t="s">
        <v>105</v>
      </c>
      <c r="BZ493" s="3" t="s">
        <v>105</v>
      </c>
      <c r="CA493" s="3" t="s">
        <v>105</v>
      </c>
      <c r="CB493" s="3" t="s">
        <v>105</v>
      </c>
      <c r="CC493" s="151" t="s">
        <v>4582</v>
      </c>
      <c r="CD493" s="1"/>
      <c r="CE493" s="1"/>
      <c r="CF493" s="171" t="s">
        <v>4501</v>
      </c>
      <c r="CG493" s="171" t="s">
        <v>292</v>
      </c>
      <c r="CH493" s="171" t="s">
        <v>167</v>
      </c>
      <c r="CI493" s="171" t="s">
        <v>120</v>
      </c>
    </row>
    <row r="494" spans="1:87" ht="59.1" customHeight="1" x14ac:dyDescent="0.25">
      <c r="A494" s="3" t="s">
        <v>4583</v>
      </c>
      <c r="B494" s="175">
        <v>544</v>
      </c>
      <c r="C494" s="227" t="str">
        <f t="shared" si="52"/>
        <v>JEP-965-2022</v>
      </c>
      <c r="D494" s="3" t="s">
        <v>4584</v>
      </c>
      <c r="E494" s="3" t="s">
        <v>273</v>
      </c>
      <c r="F494" s="172">
        <v>44908</v>
      </c>
      <c r="G494" s="3" t="s">
        <v>4585</v>
      </c>
      <c r="H494" s="3" t="s">
        <v>29</v>
      </c>
      <c r="I494" s="3" t="s">
        <v>27</v>
      </c>
      <c r="J494" s="165">
        <v>900204272</v>
      </c>
      <c r="K494" s="3">
        <v>8</v>
      </c>
      <c r="L494" s="3" t="s">
        <v>13</v>
      </c>
      <c r="M494" s="3" t="s">
        <v>474</v>
      </c>
      <c r="N494" s="3" t="s">
        <v>4586</v>
      </c>
      <c r="O494" s="171" t="s">
        <v>8</v>
      </c>
      <c r="P494" s="3" t="s">
        <v>277</v>
      </c>
      <c r="Q494" s="3" t="s">
        <v>167</v>
      </c>
      <c r="R494" s="171" t="s">
        <v>120</v>
      </c>
      <c r="S494" s="171" t="s">
        <v>110</v>
      </c>
      <c r="T494" s="171" t="s">
        <v>4495</v>
      </c>
      <c r="U494" s="171" t="s">
        <v>4496</v>
      </c>
      <c r="V494" s="171" t="s">
        <v>105</v>
      </c>
      <c r="W494" s="171" t="s">
        <v>105</v>
      </c>
      <c r="X494" s="171" t="s">
        <v>105</v>
      </c>
      <c r="Y494" s="171" t="s">
        <v>542</v>
      </c>
      <c r="Z494" s="115">
        <v>986870312</v>
      </c>
      <c r="AA494" s="171" t="s">
        <v>105</v>
      </c>
      <c r="AB494" s="171" t="s">
        <v>105</v>
      </c>
      <c r="AC494" s="153" t="s">
        <v>105</v>
      </c>
      <c r="AD494" s="153" t="s">
        <v>105</v>
      </c>
      <c r="AE494" s="175" t="s">
        <v>4587</v>
      </c>
      <c r="AF494" s="175">
        <v>586522</v>
      </c>
      <c r="AG494" s="175" t="s">
        <v>105</v>
      </c>
      <c r="AH494" s="172">
        <v>44910</v>
      </c>
      <c r="AI494" s="172">
        <v>44914</v>
      </c>
      <c r="AJ494" s="172" t="s">
        <v>105</v>
      </c>
      <c r="AK494" s="173" t="s">
        <v>105</v>
      </c>
      <c r="AL494" s="175" t="s">
        <v>105</v>
      </c>
      <c r="AM494" s="172" t="s">
        <v>105</v>
      </c>
      <c r="AN494" s="229">
        <v>69905544</v>
      </c>
      <c r="AO494" s="230">
        <v>45595</v>
      </c>
      <c r="AP494" s="212">
        <v>156000000</v>
      </c>
      <c r="AQ494" s="202">
        <v>45901</v>
      </c>
      <c r="AR494" s="154">
        <v>0</v>
      </c>
      <c r="AS494" s="172" t="s">
        <v>105</v>
      </c>
      <c r="AT494" s="154">
        <v>0</v>
      </c>
      <c r="AU494" s="3" t="s">
        <v>105</v>
      </c>
      <c r="AV494" s="154">
        <v>0</v>
      </c>
      <c r="AW494" s="3" t="s">
        <v>105</v>
      </c>
      <c r="AX494" s="175">
        <v>0</v>
      </c>
      <c r="AY494" s="172" t="s">
        <v>105</v>
      </c>
      <c r="AZ494" s="3">
        <f t="shared" si="48"/>
        <v>0</v>
      </c>
      <c r="BA494" s="159">
        <f t="shared" si="49"/>
        <v>1212775856</v>
      </c>
      <c r="BB494" s="171">
        <f t="shared" si="53"/>
        <v>1047511846</v>
      </c>
      <c r="BC494" s="171">
        <v>265694465</v>
      </c>
      <c r="BD494" s="171">
        <v>340913889</v>
      </c>
      <c r="BE494" s="171">
        <v>276428522</v>
      </c>
      <c r="BF494" s="171">
        <v>164474970</v>
      </c>
      <c r="BG494" s="172">
        <v>46234</v>
      </c>
      <c r="BH494" s="172">
        <v>46234</v>
      </c>
      <c r="BI494" s="174">
        <f t="shared" ca="1" si="50"/>
        <v>105</v>
      </c>
      <c r="BJ494" s="3" t="s">
        <v>414</v>
      </c>
      <c r="BK494" s="172" t="s">
        <v>105</v>
      </c>
      <c r="BL494" s="3" t="s">
        <v>282</v>
      </c>
      <c r="BM494" s="3" t="s">
        <v>92</v>
      </c>
      <c r="BN494" s="3" t="s">
        <v>4588</v>
      </c>
      <c r="BO494" s="3">
        <v>0</v>
      </c>
      <c r="BP494" s="3" t="s">
        <v>416</v>
      </c>
      <c r="BQ494" s="172">
        <v>44911</v>
      </c>
      <c r="BR494" s="3" t="s">
        <v>4589</v>
      </c>
      <c r="BS494" s="172">
        <v>44914</v>
      </c>
      <c r="BT494" s="3" t="s">
        <v>286</v>
      </c>
      <c r="BU494" s="3" t="s">
        <v>4590</v>
      </c>
      <c r="BV494" s="3" t="s">
        <v>28</v>
      </c>
      <c r="BW494" s="3" t="s">
        <v>73</v>
      </c>
      <c r="BX494" s="3" t="s">
        <v>105</v>
      </c>
      <c r="BY494" s="3" t="s">
        <v>105</v>
      </c>
      <c r="BZ494" s="3" t="s">
        <v>105</v>
      </c>
      <c r="CA494" s="3" t="s">
        <v>105</v>
      </c>
      <c r="CB494" s="179" t="s">
        <v>4591</v>
      </c>
      <c r="CC494" s="179" t="s">
        <v>4592</v>
      </c>
      <c r="CD494" s="1"/>
      <c r="CE494" s="1"/>
      <c r="CF494" s="171" t="s">
        <v>4501</v>
      </c>
      <c r="CG494" s="171" t="s">
        <v>292</v>
      </c>
      <c r="CH494" s="171" t="s">
        <v>167</v>
      </c>
      <c r="CI494" s="171" t="s">
        <v>120</v>
      </c>
    </row>
    <row r="495" spans="1:87" ht="54" x14ac:dyDescent="0.25">
      <c r="A495" s="3" t="s">
        <v>4593</v>
      </c>
      <c r="B495" s="175">
        <v>545</v>
      </c>
      <c r="C495" s="170" t="str">
        <f t="shared" si="52"/>
        <v>JEP-435-2022</v>
      </c>
      <c r="D495" s="3" t="s">
        <v>4594</v>
      </c>
      <c r="E495" s="3" t="s">
        <v>881</v>
      </c>
      <c r="F495" s="172" t="s">
        <v>274</v>
      </c>
      <c r="G495" s="3" t="s">
        <v>4595</v>
      </c>
      <c r="H495" s="3" t="s">
        <v>32</v>
      </c>
      <c r="I495" s="3" t="s">
        <v>27</v>
      </c>
      <c r="J495" s="165">
        <v>900204272</v>
      </c>
      <c r="K495" s="3">
        <v>8</v>
      </c>
      <c r="L495" s="3" t="s">
        <v>13</v>
      </c>
      <c r="M495" s="3" t="s">
        <v>105</v>
      </c>
      <c r="N495" s="3" t="s">
        <v>4596</v>
      </c>
      <c r="O495" s="171" t="s">
        <v>8</v>
      </c>
      <c r="P495" s="98" t="s">
        <v>720</v>
      </c>
      <c r="Q495" s="171" t="s">
        <v>120</v>
      </c>
      <c r="R495" s="171" t="s">
        <v>120</v>
      </c>
      <c r="S495" s="98" t="s">
        <v>110</v>
      </c>
      <c r="T495" s="98" t="s">
        <v>4597</v>
      </c>
      <c r="U495" s="171" t="s">
        <v>4496</v>
      </c>
      <c r="V495" s="171" t="s">
        <v>105</v>
      </c>
      <c r="W495" s="171" t="s">
        <v>105</v>
      </c>
      <c r="X495" s="171" t="s">
        <v>105</v>
      </c>
      <c r="Y495" s="171" t="s">
        <v>280</v>
      </c>
      <c r="Z495" s="115">
        <v>734016517</v>
      </c>
      <c r="AA495" s="171" t="s">
        <v>105</v>
      </c>
      <c r="AB495" s="171" t="s">
        <v>105</v>
      </c>
      <c r="AC495" s="171" t="s">
        <v>489</v>
      </c>
      <c r="AD495" s="153" t="s">
        <v>105</v>
      </c>
      <c r="AE495" s="175">
        <v>70022</v>
      </c>
      <c r="AF495" s="175">
        <v>255022</v>
      </c>
      <c r="AG495" s="175">
        <v>2018011001091</v>
      </c>
      <c r="AH495" s="172">
        <v>44713</v>
      </c>
      <c r="AI495" s="172">
        <v>44720</v>
      </c>
      <c r="AJ495" s="3" t="s">
        <v>105</v>
      </c>
      <c r="AK495" s="3" t="s">
        <v>105</v>
      </c>
      <c r="AL495" s="3" t="s">
        <v>105</v>
      </c>
      <c r="AM495" s="172" t="s">
        <v>105</v>
      </c>
      <c r="AN495" s="154">
        <v>0</v>
      </c>
      <c r="AO495" s="3" t="s">
        <v>105</v>
      </c>
      <c r="AP495" s="154">
        <v>0</v>
      </c>
      <c r="AQ495" s="3" t="s">
        <v>105</v>
      </c>
      <c r="AR495" s="154">
        <v>0</v>
      </c>
      <c r="AS495" s="172" t="s">
        <v>105</v>
      </c>
      <c r="AT495" s="154">
        <v>0</v>
      </c>
      <c r="AU495" s="3" t="s">
        <v>105</v>
      </c>
      <c r="AV495" s="154">
        <v>0</v>
      </c>
      <c r="AW495" s="3" t="s">
        <v>105</v>
      </c>
      <c r="AX495" s="3">
        <v>0</v>
      </c>
      <c r="AY495" s="172" t="s">
        <v>105</v>
      </c>
      <c r="AZ495" s="3">
        <f t="shared" si="48"/>
        <v>0</v>
      </c>
      <c r="BA495" s="159">
        <f t="shared" si="49"/>
        <v>734016517</v>
      </c>
      <c r="BB495" s="171">
        <f t="shared" ref="BB495:BB496" si="54">BC495+BD495+BE495+BF495</f>
        <v>0</v>
      </c>
      <c r="BC495" s="171">
        <v>0</v>
      </c>
      <c r="BD495" s="171">
        <v>0</v>
      </c>
      <c r="BE495" s="171">
        <v>0</v>
      </c>
      <c r="BF495" s="171">
        <v>0</v>
      </c>
      <c r="BG495" s="172">
        <v>44926</v>
      </c>
      <c r="BH495" s="172">
        <v>44926</v>
      </c>
      <c r="BI495" s="174">
        <f t="shared" ca="1" si="50"/>
        <v>-1203</v>
      </c>
      <c r="BJ495" s="3" t="s">
        <v>414</v>
      </c>
      <c r="BK495" s="172">
        <v>45009</v>
      </c>
      <c r="BL495" s="3" t="s">
        <v>533</v>
      </c>
      <c r="BM495" s="3" t="s">
        <v>92</v>
      </c>
      <c r="BN495" s="3">
        <v>58559</v>
      </c>
      <c r="BO495" s="3">
        <v>0</v>
      </c>
      <c r="BP495" s="3" t="s">
        <v>1260</v>
      </c>
      <c r="BQ495" s="172">
        <v>44713</v>
      </c>
      <c r="BR495" s="3" t="s">
        <v>4598</v>
      </c>
      <c r="BS495" s="3">
        <v>2022</v>
      </c>
      <c r="BT495" s="3" t="s">
        <v>286</v>
      </c>
      <c r="BU495" s="3" t="s">
        <v>4599</v>
      </c>
      <c r="BV495" s="3" t="s">
        <v>40</v>
      </c>
      <c r="BW495" s="3" t="s">
        <v>93</v>
      </c>
      <c r="BX495" s="3" t="s">
        <v>105</v>
      </c>
      <c r="BY495" s="3" t="s">
        <v>105</v>
      </c>
      <c r="BZ495" s="3" t="s">
        <v>105</v>
      </c>
      <c r="CA495" s="3" t="s">
        <v>105</v>
      </c>
      <c r="CB495" s="3" t="s">
        <v>105</v>
      </c>
      <c r="CC495" s="151" t="s">
        <v>4600</v>
      </c>
      <c r="CD495" s="1"/>
      <c r="CE495" s="1"/>
      <c r="CF495" s="171" t="s">
        <v>4501</v>
      </c>
      <c r="CG495" s="171" t="s">
        <v>292</v>
      </c>
      <c r="CH495" s="171" t="s">
        <v>167</v>
      </c>
      <c r="CI495" s="171" t="s">
        <v>120</v>
      </c>
    </row>
    <row r="496" spans="1:87" ht="54" x14ac:dyDescent="0.25">
      <c r="A496" s="3" t="s">
        <v>4601</v>
      </c>
      <c r="B496" s="207">
        <v>546</v>
      </c>
      <c r="C496" s="170" t="str">
        <f t="shared" si="52"/>
        <v>JEP-437-2022</v>
      </c>
      <c r="D496" s="3" t="s">
        <v>4602</v>
      </c>
      <c r="E496" s="3" t="s">
        <v>881</v>
      </c>
      <c r="F496" s="172" t="s">
        <v>274</v>
      </c>
      <c r="G496" s="3" t="s">
        <v>4603</v>
      </c>
      <c r="H496" s="3" t="s">
        <v>35</v>
      </c>
      <c r="I496" s="3" t="s">
        <v>27</v>
      </c>
      <c r="J496" s="165">
        <v>900946743</v>
      </c>
      <c r="K496" s="3">
        <v>9</v>
      </c>
      <c r="L496" s="3" t="s">
        <v>13</v>
      </c>
      <c r="M496" s="3" t="s">
        <v>105</v>
      </c>
      <c r="N496" s="3" t="s">
        <v>4604</v>
      </c>
      <c r="O496" s="171" t="s">
        <v>8</v>
      </c>
      <c r="P496" s="98" t="s">
        <v>720</v>
      </c>
      <c r="Q496" s="171" t="s">
        <v>120</v>
      </c>
      <c r="R496" s="171" t="s">
        <v>110</v>
      </c>
      <c r="S496" s="171" t="s">
        <v>110</v>
      </c>
      <c r="T496" s="171" t="s">
        <v>4495</v>
      </c>
      <c r="U496" s="171" t="s">
        <v>4496</v>
      </c>
      <c r="V496" s="171" t="s">
        <v>105</v>
      </c>
      <c r="W496" s="171" t="s">
        <v>105</v>
      </c>
      <c r="X496" s="171" t="s">
        <v>105</v>
      </c>
      <c r="Y496" s="171" t="s">
        <v>280</v>
      </c>
      <c r="Z496" s="115">
        <v>123965680</v>
      </c>
      <c r="AA496" s="171" t="s">
        <v>105</v>
      </c>
      <c r="AB496" s="171" t="s">
        <v>105</v>
      </c>
      <c r="AC496" s="171" t="s">
        <v>489</v>
      </c>
      <c r="AD496" s="153" t="s">
        <v>105</v>
      </c>
      <c r="AE496" s="175">
        <v>69622</v>
      </c>
      <c r="AF496" s="175">
        <v>265222</v>
      </c>
      <c r="AG496" s="175">
        <v>2018011001175</v>
      </c>
      <c r="AH496" s="172">
        <v>44721</v>
      </c>
      <c r="AI496" s="172">
        <v>44722</v>
      </c>
      <c r="AJ496" s="3" t="s">
        <v>105</v>
      </c>
      <c r="AK496" s="3" t="s">
        <v>105</v>
      </c>
      <c r="AL496" s="3" t="s">
        <v>105</v>
      </c>
      <c r="AM496" s="172" t="s">
        <v>105</v>
      </c>
      <c r="AN496" s="154">
        <v>0</v>
      </c>
      <c r="AO496" s="3" t="s">
        <v>105</v>
      </c>
      <c r="AP496" s="154">
        <v>0</v>
      </c>
      <c r="AQ496" s="3" t="s">
        <v>105</v>
      </c>
      <c r="AR496" s="154">
        <v>0</v>
      </c>
      <c r="AS496" s="172" t="s">
        <v>105</v>
      </c>
      <c r="AT496" s="154">
        <v>0</v>
      </c>
      <c r="AU496" s="3" t="s">
        <v>105</v>
      </c>
      <c r="AV496" s="154">
        <v>0</v>
      </c>
      <c r="AW496" s="3" t="s">
        <v>105</v>
      </c>
      <c r="AX496" s="3">
        <v>0</v>
      </c>
      <c r="AY496" s="172" t="s">
        <v>105</v>
      </c>
      <c r="AZ496" s="3">
        <f t="shared" si="48"/>
        <v>0</v>
      </c>
      <c r="BA496" s="159">
        <f t="shared" si="49"/>
        <v>123965680</v>
      </c>
      <c r="BB496" s="171">
        <f t="shared" si="54"/>
        <v>0</v>
      </c>
      <c r="BC496" s="171">
        <v>0</v>
      </c>
      <c r="BD496" s="171">
        <v>0</v>
      </c>
      <c r="BE496" s="171">
        <v>0</v>
      </c>
      <c r="BF496" s="171">
        <v>0</v>
      </c>
      <c r="BG496" s="172">
        <v>44926</v>
      </c>
      <c r="BH496" s="172">
        <v>44926</v>
      </c>
      <c r="BI496" s="174">
        <f t="shared" ca="1" si="50"/>
        <v>-1203</v>
      </c>
      <c r="BJ496" s="3" t="s">
        <v>414</v>
      </c>
      <c r="BK496" s="172">
        <v>45034</v>
      </c>
      <c r="BL496" s="3" t="s">
        <v>533</v>
      </c>
      <c r="BM496" s="3" t="s">
        <v>603</v>
      </c>
      <c r="BN496" s="175">
        <v>1140101047521</v>
      </c>
      <c r="BO496" s="3">
        <v>0</v>
      </c>
      <c r="BP496" s="3" t="s">
        <v>284</v>
      </c>
      <c r="BQ496" s="172">
        <v>44719</v>
      </c>
      <c r="BR496" s="172" t="s">
        <v>4605</v>
      </c>
      <c r="BS496" s="3">
        <v>2022</v>
      </c>
      <c r="BT496" s="3" t="s">
        <v>286</v>
      </c>
      <c r="BU496" s="3" t="s">
        <v>4606</v>
      </c>
      <c r="BV496" s="3" t="s">
        <v>40</v>
      </c>
      <c r="BW496" s="3" t="s">
        <v>93</v>
      </c>
      <c r="BX496" s="3" t="s">
        <v>105</v>
      </c>
      <c r="BY496" s="3" t="s">
        <v>105</v>
      </c>
      <c r="BZ496" s="3" t="s">
        <v>105</v>
      </c>
      <c r="CA496" s="3" t="s">
        <v>105</v>
      </c>
      <c r="CB496" s="3" t="s">
        <v>105</v>
      </c>
      <c r="CC496" s="151" t="s">
        <v>4607</v>
      </c>
      <c r="CD496" s="1"/>
      <c r="CE496" s="1"/>
      <c r="CF496" s="171" t="s">
        <v>4501</v>
      </c>
      <c r="CG496" s="171" t="s">
        <v>292</v>
      </c>
      <c r="CH496" s="171" t="s">
        <v>167</v>
      </c>
      <c r="CI496" s="171" t="s">
        <v>120</v>
      </c>
    </row>
    <row r="497" spans="1:87" ht="54" x14ac:dyDescent="0.25">
      <c r="A497" s="3" t="s">
        <v>4608</v>
      </c>
      <c r="B497" s="175">
        <v>547</v>
      </c>
      <c r="C497" s="175" t="str">
        <f t="shared" si="52"/>
        <v>JEP-878-2022</v>
      </c>
      <c r="D497" s="116" t="s">
        <v>4609</v>
      </c>
      <c r="E497" s="3" t="s">
        <v>881</v>
      </c>
      <c r="F497" s="172">
        <v>44896</v>
      </c>
      <c r="G497" s="3" t="s">
        <v>4610</v>
      </c>
      <c r="H497" s="3" t="s">
        <v>32</v>
      </c>
      <c r="I497" s="3" t="s">
        <v>27</v>
      </c>
      <c r="J497" s="165">
        <v>900135771</v>
      </c>
      <c r="K497" s="3">
        <v>5</v>
      </c>
      <c r="L497" s="3" t="s">
        <v>13</v>
      </c>
      <c r="M497" s="3" t="s">
        <v>474</v>
      </c>
      <c r="N497" s="3" t="s">
        <v>4611</v>
      </c>
      <c r="O497" s="171" t="s">
        <v>8</v>
      </c>
      <c r="P497" s="3" t="s">
        <v>720</v>
      </c>
      <c r="Q497" s="171" t="s">
        <v>120</v>
      </c>
      <c r="R497" s="171" t="s">
        <v>120</v>
      </c>
      <c r="S497" s="171" t="s">
        <v>110</v>
      </c>
      <c r="T497" s="171" t="s">
        <v>4495</v>
      </c>
      <c r="U497" s="171" t="s">
        <v>4496</v>
      </c>
      <c r="V497" s="171" t="s">
        <v>105</v>
      </c>
      <c r="W497" s="171" t="s">
        <v>105</v>
      </c>
      <c r="X497" s="171" t="s">
        <v>105</v>
      </c>
      <c r="Y497" s="171" t="s">
        <v>542</v>
      </c>
      <c r="Z497" s="115">
        <v>1306708099</v>
      </c>
      <c r="AA497" s="171" t="s">
        <v>105</v>
      </c>
      <c r="AB497" s="171" t="s">
        <v>105</v>
      </c>
      <c r="AC497" s="153" t="s">
        <v>105</v>
      </c>
      <c r="AD497" s="153" t="s">
        <v>105</v>
      </c>
      <c r="AE497" s="175">
        <v>101322</v>
      </c>
      <c r="AF497" s="175">
        <v>571722</v>
      </c>
      <c r="AG497" s="175" t="s">
        <v>105</v>
      </c>
      <c r="AH497" s="172">
        <v>44902</v>
      </c>
      <c r="AI497" s="172">
        <v>44907</v>
      </c>
      <c r="AJ497" s="172" t="s">
        <v>105</v>
      </c>
      <c r="AK497" s="173" t="s">
        <v>105</v>
      </c>
      <c r="AL497" s="175" t="s">
        <v>105</v>
      </c>
      <c r="AM497" s="172" t="s">
        <v>105</v>
      </c>
      <c r="AN497" s="154">
        <v>0</v>
      </c>
      <c r="AO497" s="172" t="s">
        <v>105</v>
      </c>
      <c r="AP497" s="154">
        <v>0</v>
      </c>
      <c r="AQ497" s="172" t="s">
        <v>105</v>
      </c>
      <c r="AR497" s="154">
        <v>0</v>
      </c>
      <c r="AS497" s="172" t="s">
        <v>105</v>
      </c>
      <c r="AT497" s="154">
        <v>0</v>
      </c>
      <c r="AU497" s="3" t="s">
        <v>105</v>
      </c>
      <c r="AV497" s="154">
        <v>0</v>
      </c>
      <c r="AW497" s="3" t="s">
        <v>105</v>
      </c>
      <c r="AX497" s="175">
        <v>0</v>
      </c>
      <c r="AY497" s="172" t="s">
        <v>105</v>
      </c>
      <c r="AZ497" s="3">
        <f t="shared" si="48"/>
        <v>0</v>
      </c>
      <c r="BA497" s="159">
        <f t="shared" si="49"/>
        <v>1306708099</v>
      </c>
      <c r="BB497" s="171">
        <f>BC497+BD497+BE497+BF497</f>
        <v>1291708099</v>
      </c>
      <c r="BC497" s="171">
        <v>1291708099</v>
      </c>
      <c r="BD497" s="171">
        <v>0</v>
      </c>
      <c r="BE497" s="171">
        <v>0</v>
      </c>
      <c r="BF497" s="171">
        <v>0</v>
      </c>
      <c r="BG497" s="172">
        <v>46234</v>
      </c>
      <c r="BH497" s="172">
        <v>46234</v>
      </c>
      <c r="BI497" s="174">
        <f t="shared" ca="1" si="50"/>
        <v>105</v>
      </c>
      <c r="BJ497" s="3" t="s">
        <v>414</v>
      </c>
      <c r="BK497" s="172" t="s">
        <v>105</v>
      </c>
      <c r="BL497" s="3" t="s">
        <v>533</v>
      </c>
      <c r="BM497" s="3" t="s">
        <v>92</v>
      </c>
      <c r="BN497" s="3" t="s">
        <v>4612</v>
      </c>
      <c r="BO497" s="3">
        <v>0</v>
      </c>
      <c r="BP497" s="3" t="s">
        <v>502</v>
      </c>
      <c r="BQ497" s="172">
        <v>44904</v>
      </c>
      <c r="BR497" s="3" t="s">
        <v>4613</v>
      </c>
      <c r="BS497" s="172">
        <v>44907</v>
      </c>
      <c r="BT497" s="3" t="s">
        <v>286</v>
      </c>
      <c r="BU497" s="3" t="s">
        <v>86</v>
      </c>
      <c r="BV497" s="3" t="s">
        <v>28</v>
      </c>
      <c r="BW497" s="3" t="s">
        <v>65</v>
      </c>
      <c r="BX497" s="3" t="s">
        <v>105</v>
      </c>
      <c r="BY497" s="3" t="s">
        <v>105</v>
      </c>
      <c r="BZ497" s="3" t="s">
        <v>105</v>
      </c>
      <c r="CA497" s="3" t="s">
        <v>105</v>
      </c>
      <c r="CB497" s="3" t="s">
        <v>105</v>
      </c>
      <c r="CC497" s="179" t="s">
        <v>4614</v>
      </c>
      <c r="CD497" s="1"/>
      <c r="CE497" s="1"/>
      <c r="CF497" s="171" t="s">
        <v>4501</v>
      </c>
      <c r="CG497" s="171" t="s">
        <v>292</v>
      </c>
      <c r="CH497" s="171" t="s">
        <v>167</v>
      </c>
      <c r="CI497" s="171" t="s">
        <v>120</v>
      </c>
    </row>
    <row r="498" spans="1:87" ht="54" x14ac:dyDescent="0.25">
      <c r="A498" s="3" t="s">
        <v>4615</v>
      </c>
      <c r="B498" s="175">
        <v>548</v>
      </c>
      <c r="C498" s="170" t="str">
        <f t="shared" si="52"/>
        <v>JEP-432-2022</v>
      </c>
      <c r="D498" s="3" t="s">
        <v>4616</v>
      </c>
      <c r="E498" s="3" t="s">
        <v>273</v>
      </c>
      <c r="F498" s="172" t="s">
        <v>274</v>
      </c>
      <c r="G498" s="3" t="s">
        <v>4617</v>
      </c>
      <c r="H498" s="3" t="s">
        <v>32</v>
      </c>
      <c r="I498" s="3" t="s">
        <v>27</v>
      </c>
      <c r="J498" s="165">
        <v>830102216</v>
      </c>
      <c r="K498" s="3">
        <v>3</v>
      </c>
      <c r="L498" s="3" t="s">
        <v>13</v>
      </c>
      <c r="M498" s="3" t="s">
        <v>105</v>
      </c>
      <c r="N498" s="3" t="s">
        <v>4618</v>
      </c>
      <c r="O498" s="171" t="s">
        <v>8</v>
      </c>
      <c r="P498" s="3" t="s">
        <v>720</v>
      </c>
      <c r="Q498" s="171" t="s">
        <v>120</v>
      </c>
      <c r="R498" s="171" t="s">
        <v>120</v>
      </c>
      <c r="S498" s="98" t="s">
        <v>110</v>
      </c>
      <c r="T498" s="171" t="s">
        <v>4495</v>
      </c>
      <c r="U498" s="171" t="s">
        <v>4496</v>
      </c>
      <c r="V498" s="171" t="s">
        <v>105</v>
      </c>
      <c r="W498" s="171" t="s">
        <v>105</v>
      </c>
      <c r="X498" s="171" t="s">
        <v>105</v>
      </c>
      <c r="Y498" s="171" t="s">
        <v>542</v>
      </c>
      <c r="Z498" s="115">
        <v>1504071296</v>
      </c>
      <c r="AA498" s="171" t="s">
        <v>105</v>
      </c>
      <c r="AB498" s="171" t="s">
        <v>105</v>
      </c>
      <c r="AC498" s="153">
        <v>0</v>
      </c>
      <c r="AD498" s="153" t="s">
        <v>105</v>
      </c>
      <c r="AE498" s="175">
        <v>68922</v>
      </c>
      <c r="AF498" s="175">
        <v>204322</v>
      </c>
      <c r="AG498" s="175" t="s">
        <v>105</v>
      </c>
      <c r="AH498" s="172">
        <v>44679</v>
      </c>
      <c r="AI498" s="172">
        <v>44682</v>
      </c>
      <c r="AJ498" s="3" t="s">
        <v>105</v>
      </c>
      <c r="AK498" s="3" t="s">
        <v>105</v>
      </c>
      <c r="AL498" s="3" t="s">
        <v>105</v>
      </c>
      <c r="AM498" s="172" t="s">
        <v>105</v>
      </c>
      <c r="AN498" s="154">
        <v>0</v>
      </c>
      <c r="AO498" s="3" t="s">
        <v>105</v>
      </c>
      <c r="AP498" s="154">
        <v>0</v>
      </c>
      <c r="AQ498" s="3" t="s">
        <v>105</v>
      </c>
      <c r="AR498" s="154">
        <v>0</v>
      </c>
      <c r="AS498" s="172" t="s">
        <v>105</v>
      </c>
      <c r="AT498" s="154">
        <v>0</v>
      </c>
      <c r="AU498" s="3" t="s">
        <v>105</v>
      </c>
      <c r="AV498" s="154">
        <v>0</v>
      </c>
      <c r="AW498" s="3" t="s">
        <v>105</v>
      </c>
      <c r="AX498" s="3">
        <v>0</v>
      </c>
      <c r="AY498" s="172" t="s">
        <v>105</v>
      </c>
      <c r="AZ498" s="3">
        <f t="shared" si="48"/>
        <v>0</v>
      </c>
      <c r="BA498" s="159">
        <f t="shared" si="49"/>
        <v>1504071296</v>
      </c>
      <c r="BB498" s="171">
        <f t="shared" ref="BB498:BB561" si="55">BC498+BD498+BE498+BF498</f>
        <v>0</v>
      </c>
      <c r="BC498" s="171">
        <v>0</v>
      </c>
      <c r="BD498" s="171">
        <v>0</v>
      </c>
      <c r="BE498" s="171">
        <v>0</v>
      </c>
      <c r="BF498" s="171">
        <v>0</v>
      </c>
      <c r="BG498" s="172">
        <v>44926</v>
      </c>
      <c r="BH498" s="172">
        <v>44926</v>
      </c>
      <c r="BI498" s="174">
        <f t="shared" ca="1" si="50"/>
        <v>-1203</v>
      </c>
      <c r="BJ498" s="3" t="s">
        <v>414</v>
      </c>
      <c r="BK498" s="172">
        <v>45085</v>
      </c>
      <c r="BL498" s="3" t="s">
        <v>282</v>
      </c>
      <c r="BM498" s="3" t="s">
        <v>92</v>
      </c>
      <c r="BN498" s="3" t="s">
        <v>4619</v>
      </c>
      <c r="BO498" s="3">
        <v>0</v>
      </c>
      <c r="BP498" s="3" t="s">
        <v>502</v>
      </c>
      <c r="BQ498" s="172">
        <v>44679</v>
      </c>
      <c r="BR498" s="3" t="s">
        <v>4620</v>
      </c>
      <c r="BS498" s="3">
        <v>2022</v>
      </c>
      <c r="BT498" s="3" t="s">
        <v>286</v>
      </c>
      <c r="BU498" s="3" t="s">
        <v>86</v>
      </c>
      <c r="BV498" s="3" t="s">
        <v>40</v>
      </c>
      <c r="BW498" s="3" t="s">
        <v>93</v>
      </c>
      <c r="BX498" s="3" t="s">
        <v>105</v>
      </c>
      <c r="BY498" s="3" t="s">
        <v>105</v>
      </c>
      <c r="BZ498" s="3" t="s">
        <v>105</v>
      </c>
      <c r="CA498" s="3" t="s">
        <v>105</v>
      </c>
      <c r="CB498" s="3" t="s">
        <v>105</v>
      </c>
      <c r="CC498" s="151" t="s">
        <v>4621</v>
      </c>
      <c r="CD498" s="1"/>
      <c r="CE498" s="1"/>
      <c r="CF498" s="171" t="s">
        <v>4501</v>
      </c>
      <c r="CG498" s="171" t="s">
        <v>292</v>
      </c>
      <c r="CH498" s="171" t="s">
        <v>167</v>
      </c>
      <c r="CI498" s="171" t="s">
        <v>120</v>
      </c>
    </row>
    <row r="499" spans="1:87" ht="54" x14ac:dyDescent="0.25">
      <c r="A499" s="3" t="s">
        <v>4622</v>
      </c>
      <c r="B499" s="175">
        <v>549</v>
      </c>
      <c r="C499" s="170" t="str">
        <f t="shared" si="52"/>
        <v>JEP-559-2022</v>
      </c>
      <c r="D499" s="3" t="s">
        <v>4623</v>
      </c>
      <c r="E499" s="3" t="s">
        <v>410</v>
      </c>
      <c r="F499" s="172">
        <v>44749</v>
      </c>
      <c r="G499" s="3" t="s">
        <v>4624</v>
      </c>
      <c r="H499" s="3" t="s">
        <v>29</v>
      </c>
      <c r="I499" s="3" t="s">
        <v>27</v>
      </c>
      <c r="J499" s="165">
        <v>24758450</v>
      </c>
      <c r="K499" s="3">
        <v>2</v>
      </c>
      <c r="L499" s="3" t="s">
        <v>9</v>
      </c>
      <c r="M499" s="3" t="s">
        <v>474</v>
      </c>
      <c r="N499" s="3" t="s">
        <v>4625</v>
      </c>
      <c r="O499" s="171" t="s">
        <v>8</v>
      </c>
      <c r="P499" s="3" t="s">
        <v>277</v>
      </c>
      <c r="Q499" s="3" t="s">
        <v>167</v>
      </c>
      <c r="R499" s="171" t="s">
        <v>167</v>
      </c>
      <c r="S499" s="171" t="s">
        <v>137</v>
      </c>
      <c r="T499" s="171" t="s">
        <v>4626</v>
      </c>
      <c r="U499" s="171" t="s">
        <v>4627</v>
      </c>
      <c r="V499" s="171" t="s">
        <v>105</v>
      </c>
      <c r="W499" s="171" t="s">
        <v>105</v>
      </c>
      <c r="X499" s="171" t="s">
        <v>105</v>
      </c>
      <c r="Y499" s="171" t="s">
        <v>280</v>
      </c>
      <c r="Z499" s="115">
        <v>36140715</v>
      </c>
      <c r="AA499" s="171" t="s">
        <v>105</v>
      </c>
      <c r="AB499" s="171" t="s">
        <v>105</v>
      </c>
      <c r="AC499" s="153">
        <v>7228143</v>
      </c>
      <c r="AD499" s="153" t="s">
        <v>105</v>
      </c>
      <c r="AE499" s="175">
        <v>86022</v>
      </c>
      <c r="AF499" s="175">
        <v>302922</v>
      </c>
      <c r="AG499" s="175">
        <v>2018011000954</v>
      </c>
      <c r="AH499" s="172">
        <v>44748</v>
      </c>
      <c r="AI499" s="172">
        <v>44749</v>
      </c>
      <c r="AJ499" s="3" t="s">
        <v>105</v>
      </c>
      <c r="AK499" s="3" t="s">
        <v>105</v>
      </c>
      <c r="AL499" s="3" t="s">
        <v>105</v>
      </c>
      <c r="AM499" s="172" t="s">
        <v>105</v>
      </c>
      <c r="AN499" s="154">
        <v>0</v>
      </c>
      <c r="AO499" s="3" t="s">
        <v>105</v>
      </c>
      <c r="AP499" s="154">
        <v>0</v>
      </c>
      <c r="AQ499" s="3" t="s">
        <v>105</v>
      </c>
      <c r="AR499" s="154">
        <v>0</v>
      </c>
      <c r="AS499" s="172" t="s">
        <v>105</v>
      </c>
      <c r="AT499" s="154">
        <v>0</v>
      </c>
      <c r="AU499" s="3" t="s">
        <v>105</v>
      </c>
      <c r="AV499" s="154">
        <v>0</v>
      </c>
      <c r="AW499" s="3" t="s">
        <v>105</v>
      </c>
      <c r="AX499" s="3">
        <v>0</v>
      </c>
      <c r="AY499" s="172" t="s">
        <v>105</v>
      </c>
      <c r="AZ499" s="3">
        <f t="shared" si="48"/>
        <v>0</v>
      </c>
      <c r="BA499" s="159">
        <f t="shared" si="49"/>
        <v>36140715</v>
      </c>
      <c r="BB499" s="171">
        <f t="shared" si="55"/>
        <v>0</v>
      </c>
      <c r="BC499" s="171">
        <v>0</v>
      </c>
      <c r="BD499" s="171">
        <v>0</v>
      </c>
      <c r="BE499" s="171">
        <v>0</v>
      </c>
      <c r="BF499" s="171">
        <v>0</v>
      </c>
      <c r="BG499" s="172">
        <v>44895</v>
      </c>
      <c r="BH499" s="172">
        <v>44895</v>
      </c>
      <c r="BI499" s="174">
        <f t="shared" ca="1" si="50"/>
        <v>-1234</v>
      </c>
      <c r="BJ499" s="3" t="s">
        <v>414</v>
      </c>
      <c r="BK499" s="172" t="s">
        <v>105</v>
      </c>
      <c r="BL499" s="3" t="s">
        <v>282</v>
      </c>
      <c r="BM499" s="3" t="s">
        <v>298</v>
      </c>
      <c r="BN499" s="3" t="s">
        <v>4628</v>
      </c>
      <c r="BO499" s="3">
        <v>0</v>
      </c>
      <c r="BP499" s="3" t="s">
        <v>593</v>
      </c>
      <c r="BQ499" s="172">
        <v>44748</v>
      </c>
      <c r="BR499" s="3" t="s">
        <v>4629</v>
      </c>
      <c r="BS499" s="3">
        <v>2022</v>
      </c>
      <c r="BT499" s="3" t="s">
        <v>286</v>
      </c>
      <c r="BU499" s="3" t="s">
        <v>86</v>
      </c>
      <c r="BV499" s="3" t="s">
        <v>40</v>
      </c>
      <c r="BW499" s="3" t="s">
        <v>93</v>
      </c>
      <c r="BX499" s="3" t="s">
        <v>105</v>
      </c>
      <c r="BY499" s="3" t="s">
        <v>418</v>
      </c>
      <c r="BZ499" s="3" t="s">
        <v>105</v>
      </c>
      <c r="CA499" s="3" t="s">
        <v>303</v>
      </c>
      <c r="CB499" s="151" t="s">
        <v>4630</v>
      </c>
      <c r="CC499" s="151" t="s">
        <v>4631</v>
      </c>
      <c r="CD499" s="1"/>
      <c r="CE499" s="1"/>
      <c r="CF499" s="171" t="s">
        <v>4632</v>
      </c>
      <c r="CG499" s="171" t="s">
        <v>831</v>
      </c>
      <c r="CH499" s="171" t="s">
        <v>167</v>
      </c>
      <c r="CI499" s="171" t="s">
        <v>137</v>
      </c>
    </row>
    <row r="500" spans="1:87" ht="126" hidden="1" x14ac:dyDescent="0.25">
      <c r="A500" s="3" t="s">
        <v>4633</v>
      </c>
      <c r="B500" s="175">
        <v>550</v>
      </c>
      <c r="C500" s="170" t="str">
        <f t="shared" si="52"/>
        <v>JEP-056-2022</v>
      </c>
      <c r="D500" s="3" t="s">
        <v>4634</v>
      </c>
      <c r="E500" s="3" t="s">
        <v>881</v>
      </c>
      <c r="F500" s="172" t="s">
        <v>274</v>
      </c>
      <c r="G500" s="3" t="s">
        <v>4635</v>
      </c>
      <c r="H500" s="3" t="s">
        <v>29</v>
      </c>
      <c r="I500" s="3" t="s">
        <v>27</v>
      </c>
      <c r="J500" s="165">
        <v>1032425840</v>
      </c>
      <c r="K500" s="3">
        <v>2</v>
      </c>
      <c r="L500" s="3" t="s">
        <v>9</v>
      </c>
      <c r="M500" s="3" t="s">
        <v>105</v>
      </c>
      <c r="N500" s="3" t="s">
        <v>4636</v>
      </c>
      <c r="O500" s="171" t="s">
        <v>8</v>
      </c>
      <c r="P500" s="3" t="s">
        <v>277</v>
      </c>
      <c r="Q500" s="3" t="s">
        <v>167</v>
      </c>
      <c r="R500" s="171" t="s">
        <v>779</v>
      </c>
      <c r="S500" s="171" t="s">
        <v>137</v>
      </c>
      <c r="T500" s="171" t="s">
        <v>4626</v>
      </c>
      <c r="U500" s="171" t="s">
        <v>4627</v>
      </c>
      <c r="V500" s="171" t="s">
        <v>105</v>
      </c>
      <c r="W500" s="171" t="s">
        <v>105</v>
      </c>
      <c r="X500" s="171" t="s">
        <v>105</v>
      </c>
      <c r="Y500" s="171" t="s">
        <v>280</v>
      </c>
      <c r="Z500" s="115">
        <v>77803735</v>
      </c>
      <c r="AA500" s="171" t="s">
        <v>105</v>
      </c>
      <c r="AB500" s="171" t="s">
        <v>105</v>
      </c>
      <c r="AC500" s="153" t="s">
        <v>4437</v>
      </c>
      <c r="AD500" s="153" t="s">
        <v>105</v>
      </c>
      <c r="AE500" s="175">
        <v>35722</v>
      </c>
      <c r="AF500" s="175">
        <v>46322</v>
      </c>
      <c r="AG500" s="175">
        <v>2018011000954</v>
      </c>
      <c r="AH500" s="172">
        <v>44582</v>
      </c>
      <c r="AI500" s="172">
        <v>44585</v>
      </c>
      <c r="AJ500" s="3" t="s">
        <v>105</v>
      </c>
      <c r="AK500" s="173" t="s">
        <v>105</v>
      </c>
      <c r="AL500" s="3" t="s">
        <v>105</v>
      </c>
      <c r="AM500" s="172" t="s">
        <v>105</v>
      </c>
      <c r="AN500" s="154">
        <v>0</v>
      </c>
      <c r="AO500" s="3" t="s">
        <v>105</v>
      </c>
      <c r="AP500" s="154">
        <v>0</v>
      </c>
      <c r="AQ500" s="172" t="s">
        <v>105</v>
      </c>
      <c r="AR500" s="154">
        <v>0</v>
      </c>
      <c r="AS500" s="3" t="s">
        <v>105</v>
      </c>
      <c r="AT500" s="154">
        <v>0</v>
      </c>
      <c r="AU500" s="3" t="s">
        <v>105</v>
      </c>
      <c r="AV500" s="154">
        <v>0</v>
      </c>
      <c r="AW500" s="3" t="s">
        <v>105</v>
      </c>
      <c r="AX500" s="3">
        <v>0</v>
      </c>
      <c r="AY500" s="172" t="s">
        <v>105</v>
      </c>
      <c r="AZ500" s="3">
        <f t="shared" si="48"/>
        <v>0</v>
      </c>
      <c r="BA500" s="159">
        <f t="shared" si="49"/>
        <v>77803735</v>
      </c>
      <c r="BB500" s="171">
        <f t="shared" si="55"/>
        <v>0</v>
      </c>
      <c r="BC500" s="171">
        <v>0</v>
      </c>
      <c r="BD500" s="171">
        <v>0</v>
      </c>
      <c r="BE500" s="171">
        <v>0</v>
      </c>
      <c r="BF500" s="171">
        <v>0</v>
      </c>
      <c r="BG500" s="172">
        <v>44926</v>
      </c>
      <c r="BH500" s="172">
        <v>44926</v>
      </c>
      <c r="BI500" s="174">
        <f t="shared" ca="1" si="50"/>
        <v>-1203</v>
      </c>
      <c r="BJ500" s="3" t="s">
        <v>281</v>
      </c>
      <c r="BK500" s="172" t="s">
        <v>105</v>
      </c>
      <c r="BL500" s="3" t="s">
        <v>282</v>
      </c>
      <c r="BM500" s="3" t="s">
        <v>92</v>
      </c>
      <c r="BN500" s="175">
        <v>1447101013841</v>
      </c>
      <c r="BO500" s="3">
        <v>2</v>
      </c>
      <c r="BP500" s="3" t="s">
        <v>394</v>
      </c>
      <c r="BQ500" s="172">
        <v>44582</v>
      </c>
      <c r="BR500" s="3" t="s">
        <v>4637</v>
      </c>
      <c r="BS500" s="3">
        <v>2022</v>
      </c>
      <c r="BT500" s="151" t="s">
        <v>4638</v>
      </c>
      <c r="BU500" s="3" t="s">
        <v>105</v>
      </c>
      <c r="BV500" s="3" t="s">
        <v>40</v>
      </c>
      <c r="BW500" s="3" t="s">
        <v>93</v>
      </c>
      <c r="BX500" s="3" t="s">
        <v>105</v>
      </c>
      <c r="BY500" s="3" t="s">
        <v>4639</v>
      </c>
      <c r="BZ500" s="3" t="s">
        <v>105</v>
      </c>
      <c r="CA500" s="3" t="s">
        <v>303</v>
      </c>
      <c r="CB500" s="3" t="s">
        <v>289</v>
      </c>
      <c r="CC500" s="204" t="s">
        <v>4640</v>
      </c>
      <c r="CD500" s="1"/>
      <c r="CE500" s="1"/>
      <c r="CF500" s="171" t="s">
        <v>4632</v>
      </c>
      <c r="CG500" s="171" t="s">
        <v>831</v>
      </c>
      <c r="CH500" s="171" t="s">
        <v>167</v>
      </c>
      <c r="CI500" s="171" t="s">
        <v>137</v>
      </c>
    </row>
    <row r="501" spans="1:87" ht="396" hidden="1" x14ac:dyDescent="0.25">
      <c r="A501" s="3" t="s">
        <v>4641</v>
      </c>
      <c r="B501" s="175">
        <v>551</v>
      </c>
      <c r="C501" s="170" t="str">
        <f t="shared" si="52"/>
        <v>JEP-090-2022</v>
      </c>
      <c r="D501" s="3" t="s">
        <v>4642</v>
      </c>
      <c r="E501" s="3" t="s">
        <v>881</v>
      </c>
      <c r="F501" s="172" t="s">
        <v>274</v>
      </c>
      <c r="G501" s="3" t="s">
        <v>4643</v>
      </c>
      <c r="H501" s="3" t="s">
        <v>29</v>
      </c>
      <c r="I501" s="3" t="s">
        <v>27</v>
      </c>
      <c r="J501" s="165">
        <v>79557408</v>
      </c>
      <c r="K501" s="3">
        <v>1</v>
      </c>
      <c r="L501" s="3" t="s">
        <v>9</v>
      </c>
      <c r="M501" s="3" t="s">
        <v>105</v>
      </c>
      <c r="N501" s="3" t="s">
        <v>4644</v>
      </c>
      <c r="O501" s="171" t="s">
        <v>8</v>
      </c>
      <c r="P501" s="3" t="s">
        <v>277</v>
      </c>
      <c r="Q501" s="3" t="s">
        <v>167</v>
      </c>
      <c r="R501" s="171" t="s">
        <v>167</v>
      </c>
      <c r="S501" s="171" t="s">
        <v>137</v>
      </c>
      <c r="T501" s="171" t="s">
        <v>4626</v>
      </c>
      <c r="U501" s="171" t="s">
        <v>4627</v>
      </c>
      <c r="V501" s="171" t="s">
        <v>105</v>
      </c>
      <c r="W501" s="171" t="s">
        <v>105</v>
      </c>
      <c r="X501" s="171" t="s">
        <v>105</v>
      </c>
      <c r="Y501" s="171" t="s">
        <v>280</v>
      </c>
      <c r="Z501" s="115">
        <v>111631448</v>
      </c>
      <c r="AA501" s="171" t="s">
        <v>105</v>
      </c>
      <c r="AB501" s="171" t="s">
        <v>105</v>
      </c>
      <c r="AC501" s="153" t="s">
        <v>4645</v>
      </c>
      <c r="AD501" s="153" t="s">
        <v>105</v>
      </c>
      <c r="AE501" s="175">
        <v>34622</v>
      </c>
      <c r="AF501" s="175">
        <v>29722</v>
      </c>
      <c r="AG501" s="175">
        <v>2018011000954</v>
      </c>
      <c r="AH501" s="172">
        <v>44573</v>
      </c>
      <c r="AI501" s="172">
        <v>44574</v>
      </c>
      <c r="AJ501" s="3" t="s">
        <v>105</v>
      </c>
      <c r="AK501" s="173" t="s">
        <v>105</v>
      </c>
      <c r="AL501" s="3" t="s">
        <v>105</v>
      </c>
      <c r="AM501" s="172" t="s">
        <v>105</v>
      </c>
      <c r="AN501" s="154">
        <v>0</v>
      </c>
      <c r="AO501" s="3" t="s">
        <v>105</v>
      </c>
      <c r="AP501" s="154">
        <v>0</v>
      </c>
      <c r="AQ501" s="172" t="s">
        <v>105</v>
      </c>
      <c r="AR501" s="154">
        <v>0</v>
      </c>
      <c r="AS501" s="3" t="s">
        <v>105</v>
      </c>
      <c r="AT501" s="154">
        <v>0</v>
      </c>
      <c r="AU501" s="3" t="s">
        <v>105</v>
      </c>
      <c r="AV501" s="154">
        <v>0</v>
      </c>
      <c r="AW501" s="3" t="s">
        <v>105</v>
      </c>
      <c r="AX501" s="3">
        <v>0</v>
      </c>
      <c r="AY501" s="172" t="s">
        <v>105</v>
      </c>
      <c r="AZ501" s="3">
        <f t="shared" si="48"/>
        <v>0</v>
      </c>
      <c r="BA501" s="159">
        <f t="shared" si="49"/>
        <v>111631448</v>
      </c>
      <c r="BB501" s="171">
        <f t="shared" si="55"/>
        <v>0</v>
      </c>
      <c r="BC501" s="171">
        <v>0</v>
      </c>
      <c r="BD501" s="171">
        <v>0</v>
      </c>
      <c r="BE501" s="171">
        <v>0</v>
      </c>
      <c r="BF501" s="171">
        <v>0</v>
      </c>
      <c r="BG501" s="172">
        <v>44926</v>
      </c>
      <c r="BH501" s="172">
        <v>44926</v>
      </c>
      <c r="BI501" s="174">
        <f t="shared" ca="1" si="50"/>
        <v>-1203</v>
      </c>
      <c r="BJ501" s="3" t="s">
        <v>281</v>
      </c>
      <c r="BK501" s="172" t="s">
        <v>105</v>
      </c>
      <c r="BL501" s="3" t="s">
        <v>282</v>
      </c>
      <c r="BM501" s="3" t="s">
        <v>92</v>
      </c>
      <c r="BN501" s="3" t="s">
        <v>4646</v>
      </c>
      <c r="BO501" s="3">
        <v>0</v>
      </c>
      <c r="BP501" s="3" t="s">
        <v>284</v>
      </c>
      <c r="BQ501" s="172">
        <v>44574</v>
      </c>
      <c r="BR501" s="3" t="s">
        <v>4647</v>
      </c>
      <c r="BS501" s="3">
        <v>2022</v>
      </c>
      <c r="BT501" s="181" t="s">
        <v>4648</v>
      </c>
      <c r="BU501" s="3" t="s">
        <v>105</v>
      </c>
      <c r="BV501" s="3" t="s">
        <v>40</v>
      </c>
      <c r="BW501" s="3" t="s">
        <v>93</v>
      </c>
      <c r="BX501" s="3" t="s">
        <v>105</v>
      </c>
      <c r="BY501" s="3" t="s">
        <v>2550</v>
      </c>
      <c r="BZ501" s="3" t="s">
        <v>105</v>
      </c>
      <c r="CA501" s="3" t="s">
        <v>288</v>
      </c>
      <c r="CB501" s="3" t="s">
        <v>289</v>
      </c>
      <c r="CC501" s="203" t="s">
        <v>4649</v>
      </c>
      <c r="CD501" s="1"/>
      <c r="CE501" s="1"/>
      <c r="CF501" s="171" t="s">
        <v>4632</v>
      </c>
      <c r="CG501" s="171" t="s">
        <v>831</v>
      </c>
      <c r="CH501" s="171" t="s">
        <v>167</v>
      </c>
      <c r="CI501" s="171" t="s">
        <v>137</v>
      </c>
    </row>
    <row r="502" spans="1:87" ht="396" hidden="1" x14ac:dyDescent="0.25">
      <c r="A502" s="3" t="s">
        <v>4650</v>
      </c>
      <c r="B502" s="175">
        <v>552</v>
      </c>
      <c r="C502" s="170" t="str">
        <f t="shared" si="52"/>
        <v>JEP-168-2022</v>
      </c>
      <c r="D502" s="3" t="s">
        <v>4651</v>
      </c>
      <c r="E502" s="3" t="s">
        <v>881</v>
      </c>
      <c r="F502" s="172">
        <v>44574</v>
      </c>
      <c r="G502" s="3" t="s">
        <v>4652</v>
      </c>
      <c r="H502" s="3" t="s">
        <v>29</v>
      </c>
      <c r="I502" s="3" t="s">
        <v>27</v>
      </c>
      <c r="J502" s="165">
        <v>1088319362</v>
      </c>
      <c r="K502" s="3">
        <v>3</v>
      </c>
      <c r="L502" s="3" t="s">
        <v>9</v>
      </c>
      <c r="M502" s="3" t="s">
        <v>105</v>
      </c>
      <c r="N502" s="3" t="s">
        <v>4653</v>
      </c>
      <c r="O502" s="171" t="s">
        <v>8</v>
      </c>
      <c r="P502" s="3" t="s">
        <v>277</v>
      </c>
      <c r="Q502" s="3" t="s">
        <v>167</v>
      </c>
      <c r="R502" s="171" t="s">
        <v>167</v>
      </c>
      <c r="S502" s="171" t="s">
        <v>137</v>
      </c>
      <c r="T502" s="171" t="s">
        <v>4626</v>
      </c>
      <c r="U502" s="171" t="s">
        <v>4627</v>
      </c>
      <c r="V502" s="171" t="s">
        <v>105</v>
      </c>
      <c r="W502" s="171" t="s">
        <v>105</v>
      </c>
      <c r="X502" s="171" t="s">
        <v>105</v>
      </c>
      <c r="Y502" s="171" t="s">
        <v>280</v>
      </c>
      <c r="Z502" s="115">
        <v>76473757</v>
      </c>
      <c r="AA502" s="171" t="s">
        <v>105</v>
      </c>
      <c r="AB502" s="171" t="s">
        <v>105</v>
      </c>
      <c r="AC502" s="153" t="s">
        <v>4437</v>
      </c>
      <c r="AD502" s="153" t="s">
        <v>105</v>
      </c>
      <c r="AE502" s="175">
        <v>44622</v>
      </c>
      <c r="AF502" s="175">
        <v>37622</v>
      </c>
      <c r="AG502" s="175" t="s">
        <v>4654</v>
      </c>
      <c r="AH502" s="172">
        <v>44579</v>
      </c>
      <c r="AI502" s="172">
        <v>44585</v>
      </c>
      <c r="AJ502" s="3" t="s">
        <v>105</v>
      </c>
      <c r="AK502" s="173" t="s">
        <v>105</v>
      </c>
      <c r="AL502" s="3" t="s">
        <v>105</v>
      </c>
      <c r="AM502" s="172" t="s">
        <v>105</v>
      </c>
      <c r="AN502" s="154">
        <v>0</v>
      </c>
      <c r="AO502" s="3" t="s">
        <v>105</v>
      </c>
      <c r="AP502" s="154">
        <v>0</v>
      </c>
      <c r="AQ502" s="172" t="s">
        <v>105</v>
      </c>
      <c r="AR502" s="154">
        <v>0</v>
      </c>
      <c r="AS502" s="3" t="s">
        <v>105</v>
      </c>
      <c r="AT502" s="154">
        <v>0</v>
      </c>
      <c r="AU502" s="3" t="s">
        <v>105</v>
      </c>
      <c r="AV502" s="154">
        <v>0</v>
      </c>
      <c r="AW502" s="3" t="s">
        <v>105</v>
      </c>
      <c r="AX502" s="3">
        <v>0</v>
      </c>
      <c r="AY502" s="172" t="s">
        <v>105</v>
      </c>
      <c r="AZ502" s="3">
        <f t="shared" si="48"/>
        <v>0</v>
      </c>
      <c r="BA502" s="159">
        <f t="shared" si="49"/>
        <v>76473757</v>
      </c>
      <c r="BB502" s="171">
        <f t="shared" si="55"/>
        <v>0</v>
      </c>
      <c r="BC502" s="171">
        <v>0</v>
      </c>
      <c r="BD502" s="171">
        <v>0</v>
      </c>
      <c r="BE502" s="171">
        <v>0</v>
      </c>
      <c r="BF502" s="171">
        <v>0</v>
      </c>
      <c r="BG502" s="172">
        <v>44926</v>
      </c>
      <c r="BH502" s="172">
        <v>44926</v>
      </c>
      <c r="BI502" s="174">
        <f t="shared" ca="1" si="50"/>
        <v>-1203</v>
      </c>
      <c r="BJ502" s="3" t="s">
        <v>281</v>
      </c>
      <c r="BK502" s="172" t="s">
        <v>105</v>
      </c>
      <c r="BL502" s="3" t="s">
        <v>282</v>
      </c>
      <c r="BM502" s="3" t="s">
        <v>92</v>
      </c>
      <c r="BN502" s="3" t="s">
        <v>4655</v>
      </c>
      <c r="BO502" s="3">
        <v>0</v>
      </c>
      <c r="BP502" s="3" t="s">
        <v>284</v>
      </c>
      <c r="BQ502" s="172">
        <v>44581</v>
      </c>
      <c r="BR502" s="3" t="s">
        <v>405</v>
      </c>
      <c r="BS502" s="3">
        <v>2022</v>
      </c>
      <c r="BT502" s="151" t="s">
        <v>4656</v>
      </c>
      <c r="BU502" s="3" t="s">
        <v>105</v>
      </c>
      <c r="BV502" s="3" t="s">
        <v>40</v>
      </c>
      <c r="BW502" s="3" t="s">
        <v>93</v>
      </c>
      <c r="BX502" s="3" t="s">
        <v>105</v>
      </c>
      <c r="BY502" s="3" t="s">
        <v>2550</v>
      </c>
      <c r="BZ502" s="3" t="s">
        <v>105</v>
      </c>
      <c r="CA502" s="3" t="s">
        <v>303</v>
      </c>
      <c r="CB502" s="3" t="s">
        <v>289</v>
      </c>
      <c r="CC502" s="204" t="s">
        <v>4657</v>
      </c>
      <c r="CD502" s="1"/>
      <c r="CE502" s="1"/>
      <c r="CF502" s="171" t="s">
        <v>4632</v>
      </c>
      <c r="CG502" s="171" t="s">
        <v>831</v>
      </c>
      <c r="CH502" s="171" t="s">
        <v>167</v>
      </c>
      <c r="CI502" s="171" t="s">
        <v>137</v>
      </c>
    </row>
    <row r="503" spans="1:87" ht="54" x14ac:dyDescent="0.25">
      <c r="A503" s="3" t="s">
        <v>4658</v>
      </c>
      <c r="B503" s="175">
        <v>553</v>
      </c>
      <c r="C503" s="170" t="str">
        <f t="shared" si="52"/>
        <v>JEP-445-2022</v>
      </c>
      <c r="D503" s="3" t="s">
        <v>4659</v>
      </c>
      <c r="E503" s="3" t="s">
        <v>881</v>
      </c>
      <c r="F503" s="172">
        <v>44750</v>
      </c>
      <c r="G503" s="3" t="s">
        <v>4660</v>
      </c>
      <c r="H503" s="3" t="s">
        <v>29</v>
      </c>
      <c r="I503" s="3" t="s">
        <v>36</v>
      </c>
      <c r="J503" s="165">
        <v>830005370</v>
      </c>
      <c r="K503" s="3">
        <v>4</v>
      </c>
      <c r="L503" s="3" t="s">
        <v>13</v>
      </c>
      <c r="M503" s="3" t="s">
        <v>105</v>
      </c>
      <c r="N503" s="3" t="s">
        <v>4661</v>
      </c>
      <c r="O503" s="171" t="s">
        <v>8</v>
      </c>
      <c r="P503" s="3" t="s">
        <v>720</v>
      </c>
      <c r="Q503" s="171" t="s">
        <v>120</v>
      </c>
      <c r="R503" s="171" t="s">
        <v>167</v>
      </c>
      <c r="S503" s="171" t="s">
        <v>137</v>
      </c>
      <c r="T503" s="171" t="s">
        <v>4626</v>
      </c>
      <c r="U503" s="171" t="s">
        <v>4627</v>
      </c>
      <c r="V503" s="171" t="s">
        <v>105</v>
      </c>
      <c r="W503" s="171" t="s">
        <v>105</v>
      </c>
      <c r="X503" s="171" t="s">
        <v>105</v>
      </c>
      <c r="Y503" s="171" t="s">
        <v>280</v>
      </c>
      <c r="Z503" s="115">
        <v>881665220</v>
      </c>
      <c r="AA503" s="171" t="s">
        <v>105</v>
      </c>
      <c r="AB503" s="171" t="s">
        <v>105</v>
      </c>
      <c r="AC503" s="171" t="s">
        <v>105</v>
      </c>
      <c r="AD503" s="153" t="s">
        <v>105</v>
      </c>
      <c r="AE503" s="175">
        <v>71222</v>
      </c>
      <c r="AF503" s="175">
        <v>295922</v>
      </c>
      <c r="AG503" s="175">
        <v>2018011000954</v>
      </c>
      <c r="AH503" s="172">
        <v>44743</v>
      </c>
      <c r="AI503" s="172">
        <v>44743</v>
      </c>
      <c r="AJ503" s="3" t="s">
        <v>105</v>
      </c>
      <c r="AK503" s="3" t="s">
        <v>105</v>
      </c>
      <c r="AL503" s="3" t="s">
        <v>105</v>
      </c>
      <c r="AM503" s="172" t="s">
        <v>105</v>
      </c>
      <c r="AN503" s="154">
        <v>376000000</v>
      </c>
      <c r="AO503" s="3">
        <v>44873</v>
      </c>
      <c r="AP503" s="154">
        <v>0</v>
      </c>
      <c r="AQ503" s="3" t="s">
        <v>105</v>
      </c>
      <c r="AR503" s="154">
        <v>0</v>
      </c>
      <c r="AS503" s="172" t="s">
        <v>105</v>
      </c>
      <c r="AT503" s="154">
        <v>0</v>
      </c>
      <c r="AU503" s="3" t="s">
        <v>105</v>
      </c>
      <c r="AV503" s="154">
        <v>0</v>
      </c>
      <c r="AW503" s="3" t="s">
        <v>105</v>
      </c>
      <c r="AX503" s="3">
        <v>0</v>
      </c>
      <c r="AY503" s="172" t="s">
        <v>105</v>
      </c>
      <c r="AZ503" s="3">
        <f t="shared" si="48"/>
        <v>41</v>
      </c>
      <c r="BA503" s="159">
        <f t="shared" si="49"/>
        <v>1257665220</v>
      </c>
      <c r="BB503" s="171">
        <f t="shared" si="55"/>
        <v>0</v>
      </c>
      <c r="BC503" s="171">
        <v>0</v>
      </c>
      <c r="BD503" s="171">
        <v>0</v>
      </c>
      <c r="BE503" s="171">
        <v>0</v>
      </c>
      <c r="BF503" s="171">
        <v>0</v>
      </c>
      <c r="BG503" s="172">
        <v>44885</v>
      </c>
      <c r="BH503" s="172">
        <v>44926</v>
      </c>
      <c r="BI503" s="174">
        <f t="shared" ca="1" si="50"/>
        <v>-1203</v>
      </c>
      <c r="BJ503" s="3" t="s">
        <v>414</v>
      </c>
      <c r="BK503" s="172">
        <v>45062</v>
      </c>
      <c r="BL503" s="3" t="s">
        <v>533</v>
      </c>
      <c r="BM503" s="3" t="s">
        <v>92</v>
      </c>
      <c r="BN503" s="3" t="s">
        <v>4662</v>
      </c>
      <c r="BO503" s="3">
        <v>0</v>
      </c>
      <c r="BP503" s="3" t="s">
        <v>284</v>
      </c>
      <c r="BQ503" s="172">
        <v>44743</v>
      </c>
      <c r="BR503" s="3" t="s">
        <v>4663</v>
      </c>
      <c r="BS503" s="3">
        <v>2022</v>
      </c>
      <c r="BT503" s="3" t="s">
        <v>286</v>
      </c>
      <c r="BU503" s="3" t="s">
        <v>4664</v>
      </c>
      <c r="BV503" s="3" t="s">
        <v>40</v>
      </c>
      <c r="BW503" s="3" t="s">
        <v>77</v>
      </c>
      <c r="BX503" s="3" t="s">
        <v>105</v>
      </c>
      <c r="BY503" s="3" t="s">
        <v>105</v>
      </c>
      <c r="BZ503" s="3" t="s">
        <v>105</v>
      </c>
      <c r="CA503" s="3" t="s">
        <v>105</v>
      </c>
      <c r="CB503" s="3" t="s">
        <v>105</v>
      </c>
      <c r="CC503" s="151" t="s">
        <v>4665</v>
      </c>
      <c r="CD503" s="1"/>
      <c r="CE503" s="1"/>
      <c r="CF503" s="171" t="s">
        <v>4632</v>
      </c>
      <c r="CG503" s="171" t="s">
        <v>831</v>
      </c>
      <c r="CH503" s="171" t="s">
        <v>167</v>
      </c>
      <c r="CI503" s="171" t="s">
        <v>137</v>
      </c>
    </row>
    <row r="504" spans="1:87" ht="126" hidden="1" x14ac:dyDescent="0.25">
      <c r="A504" s="3" t="s">
        <v>4666</v>
      </c>
      <c r="B504" s="175">
        <v>554</v>
      </c>
      <c r="C504" s="170" t="str">
        <f t="shared" si="52"/>
        <v>JEP-096-2022</v>
      </c>
      <c r="D504" s="3" t="s">
        <v>4667</v>
      </c>
      <c r="E504" s="3" t="s">
        <v>472</v>
      </c>
      <c r="F504" s="172" t="s">
        <v>274</v>
      </c>
      <c r="G504" s="3" t="s">
        <v>4668</v>
      </c>
      <c r="H504" s="3" t="s">
        <v>29</v>
      </c>
      <c r="I504" s="3" t="s">
        <v>27</v>
      </c>
      <c r="J504" s="165" t="s">
        <v>4669</v>
      </c>
      <c r="K504" s="3">
        <v>7</v>
      </c>
      <c r="L504" s="3" t="s">
        <v>9</v>
      </c>
      <c r="M504" s="3" t="s">
        <v>105</v>
      </c>
      <c r="N504" s="3" t="s">
        <v>4670</v>
      </c>
      <c r="O504" s="171" t="s">
        <v>8</v>
      </c>
      <c r="P504" s="3" t="s">
        <v>277</v>
      </c>
      <c r="Q504" s="3" t="s">
        <v>167</v>
      </c>
      <c r="R504" s="171" t="s">
        <v>167</v>
      </c>
      <c r="S504" s="171" t="s">
        <v>137</v>
      </c>
      <c r="T504" s="171" t="s">
        <v>4626</v>
      </c>
      <c r="U504" s="171" t="s">
        <v>4627</v>
      </c>
      <c r="V504" s="171" t="s">
        <v>105</v>
      </c>
      <c r="W504" s="171" t="s">
        <v>105</v>
      </c>
      <c r="X504" s="171" t="s">
        <v>105</v>
      </c>
      <c r="Y504" s="171" t="s">
        <v>280</v>
      </c>
      <c r="Z504" s="115">
        <v>77803735</v>
      </c>
      <c r="AA504" s="171" t="s">
        <v>105</v>
      </c>
      <c r="AB504" s="171" t="s">
        <v>105</v>
      </c>
      <c r="AC504" s="153" t="s">
        <v>4437</v>
      </c>
      <c r="AD504" s="153" t="s">
        <v>105</v>
      </c>
      <c r="AE504" s="175">
        <v>34722</v>
      </c>
      <c r="AF504" s="175">
        <v>31422</v>
      </c>
      <c r="AG504" s="175">
        <v>2018011000954</v>
      </c>
      <c r="AH504" s="172">
        <v>44574</v>
      </c>
      <c r="AI504" s="172">
        <v>44578</v>
      </c>
      <c r="AJ504" s="3" t="s">
        <v>105</v>
      </c>
      <c r="AK504" s="173" t="s">
        <v>105</v>
      </c>
      <c r="AL504" s="3" t="s">
        <v>105</v>
      </c>
      <c r="AM504" s="172" t="s">
        <v>105</v>
      </c>
      <c r="AN504" s="154">
        <v>0</v>
      </c>
      <c r="AO504" s="3" t="s">
        <v>105</v>
      </c>
      <c r="AP504" s="154">
        <v>0</v>
      </c>
      <c r="AQ504" s="172" t="s">
        <v>105</v>
      </c>
      <c r="AR504" s="154">
        <v>0</v>
      </c>
      <c r="AS504" s="3" t="s">
        <v>105</v>
      </c>
      <c r="AT504" s="154">
        <v>0</v>
      </c>
      <c r="AU504" s="3" t="s">
        <v>105</v>
      </c>
      <c r="AV504" s="154">
        <v>0</v>
      </c>
      <c r="AW504" s="3" t="s">
        <v>105</v>
      </c>
      <c r="AX504" s="3">
        <v>0</v>
      </c>
      <c r="AY504" s="172" t="s">
        <v>105</v>
      </c>
      <c r="AZ504" s="3">
        <f t="shared" si="48"/>
        <v>0</v>
      </c>
      <c r="BA504" s="159">
        <f t="shared" si="49"/>
        <v>77803735</v>
      </c>
      <c r="BB504" s="171">
        <f t="shared" si="55"/>
        <v>0</v>
      </c>
      <c r="BC504" s="171">
        <v>0</v>
      </c>
      <c r="BD504" s="171">
        <v>0</v>
      </c>
      <c r="BE504" s="171">
        <v>0</v>
      </c>
      <c r="BF504" s="171">
        <v>0</v>
      </c>
      <c r="BG504" s="172">
        <v>44926</v>
      </c>
      <c r="BH504" s="172">
        <v>44926</v>
      </c>
      <c r="BI504" s="174">
        <f t="shared" ca="1" si="50"/>
        <v>-1203</v>
      </c>
      <c r="BJ504" s="3" t="s">
        <v>281</v>
      </c>
      <c r="BK504" s="172" t="s">
        <v>105</v>
      </c>
      <c r="BL504" s="3" t="s">
        <v>282</v>
      </c>
      <c r="BM504" s="3" t="s">
        <v>92</v>
      </c>
      <c r="BN504" s="3" t="s">
        <v>4671</v>
      </c>
      <c r="BO504" s="3">
        <v>0</v>
      </c>
      <c r="BP504" s="3" t="s">
        <v>284</v>
      </c>
      <c r="BQ504" s="172">
        <v>44575</v>
      </c>
      <c r="BR504" s="3" t="s">
        <v>4672</v>
      </c>
      <c r="BS504" s="3">
        <v>2022</v>
      </c>
      <c r="BT504" s="151" t="s">
        <v>4673</v>
      </c>
      <c r="BU504" s="3" t="s">
        <v>4674</v>
      </c>
      <c r="BV504" s="3" t="s">
        <v>40</v>
      </c>
      <c r="BW504" s="3" t="s">
        <v>93</v>
      </c>
      <c r="BX504" s="3" t="s">
        <v>105</v>
      </c>
      <c r="BY504" s="3" t="s">
        <v>4453</v>
      </c>
      <c r="BZ504" s="3" t="s">
        <v>105</v>
      </c>
      <c r="CA504" s="3" t="s">
        <v>288</v>
      </c>
      <c r="CB504" s="3" t="s">
        <v>289</v>
      </c>
      <c r="CC504" s="203" t="s">
        <v>4675</v>
      </c>
      <c r="CD504" s="1"/>
      <c r="CE504" s="1"/>
      <c r="CF504" s="171" t="s">
        <v>4632</v>
      </c>
      <c r="CG504" s="171" t="s">
        <v>831</v>
      </c>
      <c r="CH504" s="171" t="s">
        <v>167</v>
      </c>
      <c r="CI504" s="171" t="s">
        <v>137</v>
      </c>
    </row>
    <row r="505" spans="1:87" ht="378" hidden="1" x14ac:dyDescent="0.25">
      <c r="A505" s="3" t="s">
        <v>4676</v>
      </c>
      <c r="B505" s="175">
        <v>555</v>
      </c>
      <c r="C505" s="170" t="str">
        <f t="shared" si="52"/>
        <v>JEP-169-2022</v>
      </c>
      <c r="D505" s="3" t="s">
        <v>4677</v>
      </c>
      <c r="E505" s="3" t="s">
        <v>881</v>
      </c>
      <c r="F505" s="172">
        <v>44574</v>
      </c>
      <c r="G505" s="3" t="s">
        <v>4678</v>
      </c>
      <c r="H505" s="3" t="s">
        <v>29</v>
      </c>
      <c r="I505" s="3" t="s">
        <v>27</v>
      </c>
      <c r="J505" s="165">
        <v>1012366613</v>
      </c>
      <c r="K505" s="3">
        <v>0</v>
      </c>
      <c r="L505" s="3" t="s">
        <v>9</v>
      </c>
      <c r="M505" s="3" t="s">
        <v>105</v>
      </c>
      <c r="N505" s="3" t="s">
        <v>4679</v>
      </c>
      <c r="O505" s="171" t="s">
        <v>8</v>
      </c>
      <c r="P505" s="3" t="s">
        <v>277</v>
      </c>
      <c r="Q505" s="3" t="s">
        <v>167</v>
      </c>
      <c r="R505" s="171" t="s">
        <v>167</v>
      </c>
      <c r="S505" s="171" t="s">
        <v>137</v>
      </c>
      <c r="T505" s="171" t="s">
        <v>4626</v>
      </c>
      <c r="U505" s="171" t="s">
        <v>4627</v>
      </c>
      <c r="V505" s="171" t="s">
        <v>105</v>
      </c>
      <c r="W505" s="171" t="s">
        <v>105</v>
      </c>
      <c r="X505" s="171" t="s">
        <v>105</v>
      </c>
      <c r="Y505" s="171" t="s">
        <v>280</v>
      </c>
      <c r="Z505" s="115">
        <v>48211713</v>
      </c>
      <c r="AA505" s="171" t="s">
        <v>105</v>
      </c>
      <c r="AB505" s="171" t="s">
        <v>105</v>
      </c>
      <c r="AC505" s="153">
        <v>4192323</v>
      </c>
      <c r="AD505" s="153" t="s">
        <v>105</v>
      </c>
      <c r="AE505" s="175">
        <v>44722</v>
      </c>
      <c r="AF505" s="175">
        <v>37722</v>
      </c>
      <c r="AG505" s="175">
        <v>2018011000954</v>
      </c>
      <c r="AH505" s="172">
        <v>44579</v>
      </c>
      <c r="AI505" s="172">
        <v>44585</v>
      </c>
      <c r="AJ505" s="3" t="s">
        <v>105</v>
      </c>
      <c r="AK505" s="173" t="s">
        <v>105</v>
      </c>
      <c r="AL505" s="3" t="s">
        <v>105</v>
      </c>
      <c r="AM505" s="172" t="s">
        <v>105</v>
      </c>
      <c r="AN505" s="154">
        <v>0</v>
      </c>
      <c r="AO505" s="3" t="s">
        <v>105</v>
      </c>
      <c r="AP505" s="154">
        <v>0</v>
      </c>
      <c r="AQ505" s="172" t="s">
        <v>105</v>
      </c>
      <c r="AR505" s="154">
        <v>0</v>
      </c>
      <c r="AS505" s="3" t="s">
        <v>105</v>
      </c>
      <c r="AT505" s="154">
        <v>0</v>
      </c>
      <c r="AU505" s="3" t="s">
        <v>105</v>
      </c>
      <c r="AV505" s="154">
        <v>0</v>
      </c>
      <c r="AW505" s="3" t="s">
        <v>105</v>
      </c>
      <c r="AX505" s="3">
        <v>0</v>
      </c>
      <c r="AY505" s="172" t="s">
        <v>105</v>
      </c>
      <c r="AZ505" s="3">
        <f t="shared" si="48"/>
        <v>0</v>
      </c>
      <c r="BA505" s="159">
        <f t="shared" si="49"/>
        <v>48211713</v>
      </c>
      <c r="BB505" s="171">
        <f t="shared" si="55"/>
        <v>0</v>
      </c>
      <c r="BC505" s="171">
        <v>0</v>
      </c>
      <c r="BD505" s="171">
        <v>0</v>
      </c>
      <c r="BE505" s="171">
        <v>0</v>
      </c>
      <c r="BF505" s="171">
        <v>0</v>
      </c>
      <c r="BG505" s="172">
        <v>44926</v>
      </c>
      <c r="BH505" s="172">
        <v>44926</v>
      </c>
      <c r="BI505" s="174">
        <f t="shared" ca="1" si="50"/>
        <v>-1203</v>
      </c>
      <c r="BJ505" s="3" t="s">
        <v>281</v>
      </c>
      <c r="BK505" s="172" t="s">
        <v>105</v>
      </c>
      <c r="BL505" s="3" t="s">
        <v>282</v>
      </c>
      <c r="BM505" s="3" t="s">
        <v>92</v>
      </c>
      <c r="BN505" s="3" t="s">
        <v>4680</v>
      </c>
      <c r="BO505" s="3">
        <v>0</v>
      </c>
      <c r="BP505" s="3" t="s">
        <v>284</v>
      </c>
      <c r="BQ505" s="172">
        <v>44582</v>
      </c>
      <c r="BR505" s="3" t="s">
        <v>734</v>
      </c>
      <c r="BS505" s="3">
        <v>2022</v>
      </c>
      <c r="BT505" s="151" t="s">
        <v>4681</v>
      </c>
      <c r="BU505" s="3" t="s">
        <v>105</v>
      </c>
      <c r="BV505" s="3" t="s">
        <v>40</v>
      </c>
      <c r="BW505" s="3" t="s">
        <v>93</v>
      </c>
      <c r="BX505" s="3" t="s">
        <v>105</v>
      </c>
      <c r="BY505" s="3" t="s">
        <v>4682</v>
      </c>
      <c r="BZ505" s="3" t="s">
        <v>105</v>
      </c>
      <c r="CA505" s="3" t="s">
        <v>303</v>
      </c>
      <c r="CB505" s="3" t="s">
        <v>289</v>
      </c>
      <c r="CC505" s="204" t="s">
        <v>4683</v>
      </c>
      <c r="CD505" s="1"/>
      <c r="CE505" s="1"/>
      <c r="CF505" s="171" t="s">
        <v>4632</v>
      </c>
      <c r="CG505" s="171" t="s">
        <v>831</v>
      </c>
      <c r="CH505" s="171" t="s">
        <v>167</v>
      </c>
      <c r="CI505" s="171" t="s">
        <v>137</v>
      </c>
    </row>
    <row r="506" spans="1:87" ht="144" hidden="1" x14ac:dyDescent="0.25">
      <c r="A506" s="3" t="s">
        <v>4684</v>
      </c>
      <c r="B506" s="175">
        <v>556</v>
      </c>
      <c r="C506" s="170" t="str">
        <f t="shared" si="52"/>
        <v>JEP-071-2022</v>
      </c>
      <c r="D506" s="3" t="s">
        <v>4685</v>
      </c>
      <c r="E506" s="3" t="s">
        <v>410</v>
      </c>
      <c r="F506" s="172" t="s">
        <v>274</v>
      </c>
      <c r="G506" s="3" t="s">
        <v>4686</v>
      </c>
      <c r="H506" s="3" t="s">
        <v>29</v>
      </c>
      <c r="I506" s="3" t="s">
        <v>27</v>
      </c>
      <c r="J506" s="165">
        <v>900224814</v>
      </c>
      <c r="K506" s="3">
        <v>5</v>
      </c>
      <c r="L506" s="3" t="s">
        <v>3844</v>
      </c>
      <c r="M506" s="3" t="s">
        <v>474</v>
      </c>
      <c r="N506" s="3" t="s">
        <v>4687</v>
      </c>
      <c r="O506" s="171" t="s">
        <v>8</v>
      </c>
      <c r="P506" s="3" t="s">
        <v>277</v>
      </c>
      <c r="Q506" s="3" t="s">
        <v>167</v>
      </c>
      <c r="R506" s="171" t="s">
        <v>167</v>
      </c>
      <c r="S506" s="171" t="s">
        <v>137</v>
      </c>
      <c r="T506" s="171" t="s">
        <v>4626</v>
      </c>
      <c r="U506" s="171" t="s">
        <v>4627</v>
      </c>
      <c r="V506" s="171" t="s">
        <v>105</v>
      </c>
      <c r="W506" s="171" t="s">
        <v>105</v>
      </c>
      <c r="X506" s="171" t="s">
        <v>105</v>
      </c>
      <c r="Y506" s="171" t="s">
        <v>280</v>
      </c>
      <c r="Z506" s="115">
        <v>136854451</v>
      </c>
      <c r="AA506" s="171" t="s">
        <v>105</v>
      </c>
      <c r="AB506" s="171" t="s">
        <v>105</v>
      </c>
      <c r="AC506" s="153">
        <v>11696963</v>
      </c>
      <c r="AD506" s="153" t="s">
        <v>105</v>
      </c>
      <c r="AE506" s="175">
        <v>34422</v>
      </c>
      <c r="AF506" s="175">
        <v>28822</v>
      </c>
      <c r="AG506" s="175">
        <v>2018011000954</v>
      </c>
      <c r="AH506" s="172">
        <v>44573</v>
      </c>
      <c r="AI506" s="172">
        <v>44574</v>
      </c>
      <c r="AJ506" s="3" t="s">
        <v>105</v>
      </c>
      <c r="AK506" s="173" t="s">
        <v>105</v>
      </c>
      <c r="AL506" s="3" t="s">
        <v>105</v>
      </c>
      <c r="AM506" s="172" t="s">
        <v>105</v>
      </c>
      <c r="AN506" s="154">
        <v>0</v>
      </c>
      <c r="AO506" s="3" t="s">
        <v>105</v>
      </c>
      <c r="AP506" s="154">
        <v>0</v>
      </c>
      <c r="AQ506" s="172" t="s">
        <v>105</v>
      </c>
      <c r="AR506" s="154">
        <v>0</v>
      </c>
      <c r="AS506" s="3" t="s">
        <v>105</v>
      </c>
      <c r="AT506" s="154">
        <v>0</v>
      </c>
      <c r="AU506" s="3" t="s">
        <v>105</v>
      </c>
      <c r="AV506" s="154">
        <v>0</v>
      </c>
      <c r="AW506" s="3" t="s">
        <v>105</v>
      </c>
      <c r="AX506" s="3">
        <v>0</v>
      </c>
      <c r="AY506" s="172" t="s">
        <v>105</v>
      </c>
      <c r="AZ506" s="3">
        <f t="shared" si="48"/>
        <v>0</v>
      </c>
      <c r="BA506" s="159">
        <f t="shared" si="49"/>
        <v>136854451</v>
      </c>
      <c r="BB506" s="171">
        <f t="shared" si="55"/>
        <v>0</v>
      </c>
      <c r="BC506" s="171">
        <v>0</v>
      </c>
      <c r="BD506" s="171">
        <v>0</v>
      </c>
      <c r="BE506" s="171">
        <v>0</v>
      </c>
      <c r="BF506" s="171">
        <v>0</v>
      </c>
      <c r="BG506" s="172">
        <v>44926</v>
      </c>
      <c r="BH506" s="172">
        <v>44926</v>
      </c>
      <c r="BI506" s="174">
        <f t="shared" ca="1" si="50"/>
        <v>-1203</v>
      </c>
      <c r="BJ506" s="3" t="s">
        <v>414</v>
      </c>
      <c r="BK506" s="172" t="s">
        <v>286</v>
      </c>
      <c r="BL506" s="3" t="s">
        <v>282</v>
      </c>
      <c r="BM506" s="3" t="s">
        <v>92</v>
      </c>
      <c r="BN506" s="3" t="s">
        <v>4688</v>
      </c>
      <c r="BO506" s="3">
        <v>0</v>
      </c>
      <c r="BP506" s="3" t="s">
        <v>284</v>
      </c>
      <c r="BQ506" s="172">
        <v>44573</v>
      </c>
      <c r="BR506" s="3" t="s">
        <v>4689</v>
      </c>
      <c r="BS506" s="3">
        <v>2022</v>
      </c>
      <c r="BT506" s="151" t="s">
        <v>4690</v>
      </c>
      <c r="BU506" s="3" t="s">
        <v>105</v>
      </c>
      <c r="BV506" s="3" t="s">
        <v>40</v>
      </c>
      <c r="BW506" s="3" t="s">
        <v>93</v>
      </c>
      <c r="BX506" s="3" t="s">
        <v>105</v>
      </c>
      <c r="BY506" s="3" t="s">
        <v>105</v>
      </c>
      <c r="BZ506" s="3" t="s">
        <v>105</v>
      </c>
      <c r="CA506" s="3" t="s">
        <v>105</v>
      </c>
      <c r="CB506" s="3" t="s">
        <v>105</v>
      </c>
      <c r="CC506" s="203" t="s">
        <v>4691</v>
      </c>
      <c r="CD506" s="1"/>
      <c r="CE506" s="1"/>
      <c r="CF506" s="171" t="s">
        <v>4632</v>
      </c>
      <c r="CG506" s="171" t="s">
        <v>831</v>
      </c>
      <c r="CH506" s="171" t="s">
        <v>167</v>
      </c>
      <c r="CI506" s="171" t="s">
        <v>137</v>
      </c>
    </row>
    <row r="507" spans="1:87" ht="72" hidden="1" x14ac:dyDescent="0.25">
      <c r="A507" s="3" t="s">
        <v>4692</v>
      </c>
      <c r="B507" s="175">
        <v>557</v>
      </c>
      <c r="C507" s="170" t="str">
        <f t="shared" si="52"/>
        <v>JEP-274-2022</v>
      </c>
      <c r="D507" s="3" t="s">
        <v>4693</v>
      </c>
      <c r="E507" s="3" t="s">
        <v>881</v>
      </c>
      <c r="F507" s="172">
        <v>44581</v>
      </c>
      <c r="G507" s="3" t="s">
        <v>4694</v>
      </c>
      <c r="H507" s="3" t="s">
        <v>29</v>
      </c>
      <c r="I507" s="3" t="s">
        <v>27</v>
      </c>
      <c r="J507" s="165" t="s">
        <v>4695</v>
      </c>
      <c r="K507" s="3">
        <v>7</v>
      </c>
      <c r="L507" s="3" t="s">
        <v>9</v>
      </c>
      <c r="M507" s="3" t="s">
        <v>105</v>
      </c>
      <c r="N507" s="3" t="s">
        <v>4696</v>
      </c>
      <c r="O507" s="171" t="s">
        <v>8</v>
      </c>
      <c r="P507" s="3" t="s">
        <v>277</v>
      </c>
      <c r="Q507" s="3" t="s">
        <v>167</v>
      </c>
      <c r="R507" s="171" t="s">
        <v>167</v>
      </c>
      <c r="S507" s="171" t="s">
        <v>137</v>
      </c>
      <c r="T507" s="171" t="s">
        <v>4626</v>
      </c>
      <c r="U507" s="171" t="s">
        <v>4627</v>
      </c>
      <c r="V507" s="171" t="s">
        <v>105</v>
      </c>
      <c r="W507" s="171" t="s">
        <v>105</v>
      </c>
      <c r="X507" s="171" t="s">
        <v>105</v>
      </c>
      <c r="Y507" s="171" t="s">
        <v>280</v>
      </c>
      <c r="Z507" s="115">
        <v>58634693</v>
      </c>
      <c r="AA507" s="171" t="s">
        <v>105</v>
      </c>
      <c r="AB507" s="171" t="s">
        <v>105</v>
      </c>
      <c r="AC507" s="153" t="s">
        <v>434</v>
      </c>
      <c r="AD507" s="153" t="s">
        <v>105</v>
      </c>
      <c r="AE507" s="175">
        <v>59722</v>
      </c>
      <c r="AF507" s="175">
        <v>56722</v>
      </c>
      <c r="AG507" s="175">
        <v>2018011000954</v>
      </c>
      <c r="AH507" s="172">
        <v>44585</v>
      </c>
      <c r="AI507" s="172">
        <v>44587</v>
      </c>
      <c r="AJ507" s="3" t="s">
        <v>105</v>
      </c>
      <c r="AK507" s="173" t="s">
        <v>105</v>
      </c>
      <c r="AL507" s="3" t="s">
        <v>105</v>
      </c>
      <c r="AM507" s="172" t="s">
        <v>105</v>
      </c>
      <c r="AN507" s="154">
        <v>0</v>
      </c>
      <c r="AO507" s="3" t="s">
        <v>105</v>
      </c>
      <c r="AP507" s="154">
        <v>0</v>
      </c>
      <c r="AQ507" s="172" t="s">
        <v>105</v>
      </c>
      <c r="AR507" s="154">
        <v>0</v>
      </c>
      <c r="AS507" s="172" t="s">
        <v>105</v>
      </c>
      <c r="AT507" s="154">
        <v>0</v>
      </c>
      <c r="AU507" s="3" t="s">
        <v>105</v>
      </c>
      <c r="AV507" s="154">
        <v>0</v>
      </c>
      <c r="AW507" s="3" t="s">
        <v>105</v>
      </c>
      <c r="AX507" s="3">
        <v>0</v>
      </c>
      <c r="AY507" s="172" t="s">
        <v>105</v>
      </c>
      <c r="AZ507" s="3">
        <f t="shared" si="48"/>
        <v>0</v>
      </c>
      <c r="BA507" s="159">
        <f t="shared" si="49"/>
        <v>58634693</v>
      </c>
      <c r="BB507" s="171">
        <f t="shared" si="55"/>
        <v>0</v>
      </c>
      <c r="BC507" s="171">
        <v>0</v>
      </c>
      <c r="BD507" s="171">
        <v>0</v>
      </c>
      <c r="BE507" s="171">
        <v>0</v>
      </c>
      <c r="BF507" s="171">
        <v>0</v>
      </c>
      <c r="BG507" s="172">
        <v>44926</v>
      </c>
      <c r="BH507" s="172">
        <v>44926</v>
      </c>
      <c r="BI507" s="174">
        <f t="shared" ca="1" si="50"/>
        <v>-1203</v>
      </c>
      <c r="BJ507" s="3" t="s">
        <v>281</v>
      </c>
      <c r="BK507" s="172" t="s">
        <v>105</v>
      </c>
      <c r="BL507" s="3" t="s">
        <v>282</v>
      </c>
      <c r="BM507" s="3" t="s">
        <v>298</v>
      </c>
      <c r="BN507" s="3" t="s">
        <v>4697</v>
      </c>
      <c r="BO507" s="3">
        <v>0</v>
      </c>
      <c r="BP507" s="3" t="s">
        <v>394</v>
      </c>
      <c r="BQ507" s="172">
        <v>44585</v>
      </c>
      <c r="BR507" s="3" t="s">
        <v>2508</v>
      </c>
      <c r="BS507" s="3">
        <v>2022</v>
      </c>
      <c r="BT507" s="3" t="s">
        <v>286</v>
      </c>
      <c r="BU507" s="3" t="s">
        <v>86</v>
      </c>
      <c r="BV507" s="3" t="s">
        <v>40</v>
      </c>
      <c r="BW507" s="3" t="s">
        <v>93</v>
      </c>
      <c r="BX507" s="3" t="s">
        <v>105</v>
      </c>
      <c r="BY507" s="3" t="s">
        <v>4453</v>
      </c>
      <c r="BZ507" s="3" t="s">
        <v>105</v>
      </c>
      <c r="CA507" s="3" t="s">
        <v>303</v>
      </c>
      <c r="CB507" s="3" t="s">
        <v>289</v>
      </c>
      <c r="CC507" s="203" t="s">
        <v>4698</v>
      </c>
      <c r="CD507" s="1"/>
      <c r="CE507" s="1"/>
      <c r="CF507" s="171" t="s">
        <v>4632</v>
      </c>
      <c r="CG507" s="171" t="s">
        <v>831</v>
      </c>
      <c r="CH507" s="171" t="s">
        <v>167</v>
      </c>
      <c r="CI507" s="171" t="s">
        <v>137</v>
      </c>
    </row>
    <row r="508" spans="1:87" ht="54" hidden="1" x14ac:dyDescent="0.25">
      <c r="A508" s="3" t="s">
        <v>4699</v>
      </c>
      <c r="B508" s="175">
        <v>558</v>
      </c>
      <c r="C508" s="170" t="str">
        <f t="shared" si="52"/>
        <v>JEP-381-2022</v>
      </c>
      <c r="D508" s="3" t="s">
        <v>4700</v>
      </c>
      <c r="E508" s="3" t="s">
        <v>881</v>
      </c>
      <c r="F508" s="172">
        <v>44586</v>
      </c>
      <c r="G508" s="3" t="s">
        <v>4701</v>
      </c>
      <c r="H508" s="3" t="s">
        <v>29</v>
      </c>
      <c r="I508" s="3" t="s">
        <v>27</v>
      </c>
      <c r="J508" s="165">
        <v>1013647960</v>
      </c>
      <c r="K508" s="3">
        <v>1</v>
      </c>
      <c r="L508" s="3" t="s">
        <v>9</v>
      </c>
      <c r="M508" s="3" t="s">
        <v>105</v>
      </c>
      <c r="N508" s="3" t="s">
        <v>4702</v>
      </c>
      <c r="O508" s="171" t="s">
        <v>8</v>
      </c>
      <c r="P508" s="3" t="s">
        <v>277</v>
      </c>
      <c r="Q508" s="3" t="s">
        <v>167</v>
      </c>
      <c r="R508" s="171" t="s">
        <v>167</v>
      </c>
      <c r="S508" s="171" t="s">
        <v>137</v>
      </c>
      <c r="T508" s="171" t="s">
        <v>4626</v>
      </c>
      <c r="U508" s="171" t="s">
        <v>4627</v>
      </c>
      <c r="V508" s="171" t="s">
        <v>105</v>
      </c>
      <c r="W508" s="171" t="s">
        <v>105</v>
      </c>
      <c r="X508" s="171" t="s">
        <v>105</v>
      </c>
      <c r="Y508" s="171" t="s">
        <v>280</v>
      </c>
      <c r="Z508" s="115">
        <v>40598053</v>
      </c>
      <c r="AA508" s="171" t="s">
        <v>105</v>
      </c>
      <c r="AB508" s="171" t="s">
        <v>105</v>
      </c>
      <c r="AC508" s="153">
        <v>3614070</v>
      </c>
      <c r="AD508" s="153" t="s">
        <v>105</v>
      </c>
      <c r="AE508" s="175">
        <v>61022</v>
      </c>
      <c r="AF508" s="175">
        <v>66522</v>
      </c>
      <c r="AG508" s="175">
        <v>2018011000954</v>
      </c>
      <c r="AH508" s="172">
        <v>44588</v>
      </c>
      <c r="AI508" s="172">
        <v>44593</v>
      </c>
      <c r="AJ508" s="3" t="s">
        <v>4703</v>
      </c>
      <c r="AK508" s="175">
        <v>1015464360</v>
      </c>
      <c r="AL508" s="3">
        <v>3</v>
      </c>
      <c r="AM508" s="172">
        <v>44837</v>
      </c>
      <c r="AN508" s="154">
        <v>0</v>
      </c>
      <c r="AO508" s="3" t="s">
        <v>105</v>
      </c>
      <c r="AP508" s="154">
        <v>0</v>
      </c>
      <c r="AQ508" s="172" t="s">
        <v>105</v>
      </c>
      <c r="AR508" s="154">
        <v>0</v>
      </c>
      <c r="AS508" s="172" t="s">
        <v>105</v>
      </c>
      <c r="AT508" s="154">
        <v>0</v>
      </c>
      <c r="AU508" s="3" t="s">
        <v>105</v>
      </c>
      <c r="AV508" s="154">
        <v>0</v>
      </c>
      <c r="AW508" s="3" t="s">
        <v>105</v>
      </c>
      <c r="AX508" s="3">
        <v>0</v>
      </c>
      <c r="AY508" s="172" t="s">
        <v>105</v>
      </c>
      <c r="AZ508" s="3">
        <f t="shared" si="48"/>
        <v>0</v>
      </c>
      <c r="BA508" s="159">
        <f t="shared" si="49"/>
        <v>40598053</v>
      </c>
      <c r="BB508" s="171">
        <f t="shared" si="55"/>
        <v>0</v>
      </c>
      <c r="BC508" s="171">
        <v>0</v>
      </c>
      <c r="BD508" s="171">
        <v>0</v>
      </c>
      <c r="BE508" s="171">
        <v>0</v>
      </c>
      <c r="BF508" s="171">
        <v>0</v>
      </c>
      <c r="BG508" s="172">
        <v>44926</v>
      </c>
      <c r="BH508" s="172">
        <v>44926</v>
      </c>
      <c r="BI508" s="174">
        <f t="shared" ca="1" si="50"/>
        <v>-1203</v>
      </c>
      <c r="BJ508" s="3" t="s">
        <v>281</v>
      </c>
      <c r="BK508" s="172" t="s">
        <v>105</v>
      </c>
      <c r="BL508" s="3" t="s">
        <v>282</v>
      </c>
      <c r="BM508" s="3" t="s">
        <v>92</v>
      </c>
      <c r="BN508" s="3" t="s">
        <v>4704</v>
      </c>
      <c r="BO508" s="3" t="s">
        <v>339</v>
      </c>
      <c r="BP508" s="3" t="s">
        <v>340</v>
      </c>
      <c r="BQ508" s="172" t="s">
        <v>4705</v>
      </c>
      <c r="BR508" s="3" t="s">
        <v>4706</v>
      </c>
      <c r="BS508" s="172" t="s">
        <v>4707</v>
      </c>
      <c r="BT508" s="3" t="s">
        <v>286</v>
      </c>
      <c r="BU508" s="3" t="s">
        <v>4708</v>
      </c>
      <c r="BV508" s="3" t="s">
        <v>40</v>
      </c>
      <c r="BW508" s="3" t="s">
        <v>69</v>
      </c>
      <c r="BX508" s="3" t="s">
        <v>105</v>
      </c>
      <c r="BY508" s="3" t="s">
        <v>3919</v>
      </c>
      <c r="BZ508" s="3" t="s">
        <v>105</v>
      </c>
      <c r="CA508" s="3" t="s">
        <v>288</v>
      </c>
      <c r="CB508" s="151" t="s">
        <v>4709</v>
      </c>
      <c r="CC508" s="151" t="s">
        <v>4710</v>
      </c>
      <c r="CD508" s="1"/>
      <c r="CE508" s="1"/>
      <c r="CF508" s="171" t="s">
        <v>4632</v>
      </c>
      <c r="CG508" s="171" t="s">
        <v>831</v>
      </c>
      <c r="CH508" s="171" t="s">
        <v>167</v>
      </c>
      <c r="CI508" s="171" t="s">
        <v>137</v>
      </c>
    </row>
    <row r="509" spans="1:87" ht="54" hidden="1" x14ac:dyDescent="0.25">
      <c r="A509" s="3" t="s">
        <v>4711</v>
      </c>
      <c r="B509" s="175">
        <v>559</v>
      </c>
      <c r="C509" s="170" t="str">
        <f t="shared" si="52"/>
        <v>JEP-273-2022</v>
      </c>
      <c r="D509" s="3" t="s">
        <v>4712</v>
      </c>
      <c r="E509" s="3" t="s">
        <v>472</v>
      </c>
      <c r="F509" s="172">
        <v>44581</v>
      </c>
      <c r="G509" s="3" t="s">
        <v>4713</v>
      </c>
      <c r="H509" s="3" t="s">
        <v>29</v>
      </c>
      <c r="I509" s="3" t="s">
        <v>27</v>
      </c>
      <c r="J509" s="165">
        <v>79804036</v>
      </c>
      <c r="K509" s="3">
        <v>3</v>
      </c>
      <c r="L509" s="3" t="s">
        <v>9</v>
      </c>
      <c r="M509" s="3" t="s">
        <v>105</v>
      </c>
      <c r="N509" s="3" t="s">
        <v>4714</v>
      </c>
      <c r="O509" s="171" t="s">
        <v>8</v>
      </c>
      <c r="P509" s="3" t="s">
        <v>277</v>
      </c>
      <c r="Q509" s="3" t="s">
        <v>167</v>
      </c>
      <c r="R509" s="171" t="s">
        <v>167</v>
      </c>
      <c r="S509" s="171" t="s">
        <v>137</v>
      </c>
      <c r="T509" s="171" t="s">
        <v>4626</v>
      </c>
      <c r="U509" s="171" t="s">
        <v>4627</v>
      </c>
      <c r="V509" s="171" t="s">
        <v>105</v>
      </c>
      <c r="W509" s="171" t="s">
        <v>105</v>
      </c>
      <c r="X509" s="171" t="s">
        <v>105</v>
      </c>
      <c r="Y509" s="171" t="s">
        <v>280</v>
      </c>
      <c r="Z509" s="115">
        <v>123244682</v>
      </c>
      <c r="AA509" s="171" t="s">
        <v>105</v>
      </c>
      <c r="AB509" s="171" t="s">
        <v>105</v>
      </c>
      <c r="AC509" s="153">
        <v>13299786</v>
      </c>
      <c r="AD509" s="153" t="s">
        <v>105</v>
      </c>
      <c r="AE509" s="175">
        <v>60122</v>
      </c>
      <c r="AF509" s="175">
        <v>55122</v>
      </c>
      <c r="AG509" s="175">
        <v>2018011000954</v>
      </c>
      <c r="AH509" s="172">
        <v>44586</v>
      </c>
      <c r="AI509" s="172">
        <v>44588</v>
      </c>
      <c r="AJ509" s="3" t="s">
        <v>105</v>
      </c>
      <c r="AK509" s="173" t="s">
        <v>105</v>
      </c>
      <c r="AL509" s="3" t="s">
        <v>105</v>
      </c>
      <c r="AM509" s="172" t="s">
        <v>105</v>
      </c>
      <c r="AN509" s="154">
        <v>25269594</v>
      </c>
      <c r="AO509" s="3">
        <v>44847</v>
      </c>
      <c r="AP509" s="154">
        <v>0</v>
      </c>
      <c r="AQ509" s="172" t="s">
        <v>105</v>
      </c>
      <c r="AR509" s="154">
        <v>0</v>
      </c>
      <c r="AS509" s="172" t="s">
        <v>105</v>
      </c>
      <c r="AT509" s="154">
        <v>0</v>
      </c>
      <c r="AU509" s="3" t="s">
        <v>105</v>
      </c>
      <c r="AV509" s="154">
        <v>0</v>
      </c>
      <c r="AW509" s="3" t="s">
        <v>105</v>
      </c>
      <c r="AX509" s="3">
        <v>0</v>
      </c>
      <c r="AY509" s="172" t="s">
        <v>105</v>
      </c>
      <c r="AZ509" s="3">
        <f t="shared" si="48"/>
        <v>61</v>
      </c>
      <c r="BA509" s="159">
        <f t="shared" si="49"/>
        <v>148514276</v>
      </c>
      <c r="BB509" s="171">
        <f t="shared" si="55"/>
        <v>0</v>
      </c>
      <c r="BC509" s="171">
        <v>0</v>
      </c>
      <c r="BD509" s="171">
        <v>0</v>
      </c>
      <c r="BE509" s="171">
        <v>0</v>
      </c>
      <c r="BF509" s="171">
        <v>0</v>
      </c>
      <c r="BG509" s="172">
        <v>44865</v>
      </c>
      <c r="BH509" s="172">
        <v>44926</v>
      </c>
      <c r="BI509" s="174">
        <f t="shared" ca="1" si="50"/>
        <v>-1203</v>
      </c>
      <c r="BJ509" s="3" t="s">
        <v>281</v>
      </c>
      <c r="BK509" s="172" t="s">
        <v>105</v>
      </c>
      <c r="BL509" s="3" t="s">
        <v>282</v>
      </c>
      <c r="BM509" s="3" t="s">
        <v>298</v>
      </c>
      <c r="BN509" s="3" t="s">
        <v>4715</v>
      </c>
      <c r="BO509" s="3">
        <v>0</v>
      </c>
      <c r="BP509" s="3" t="s">
        <v>394</v>
      </c>
      <c r="BQ509" s="172">
        <v>44587</v>
      </c>
      <c r="BR509" s="3" t="s">
        <v>4716</v>
      </c>
      <c r="BS509" s="3">
        <v>2022</v>
      </c>
      <c r="BT509" s="3" t="s">
        <v>286</v>
      </c>
      <c r="BU509" s="3" t="s">
        <v>4717</v>
      </c>
      <c r="BV509" s="3" t="s">
        <v>40</v>
      </c>
      <c r="BW509" s="3" t="s">
        <v>77</v>
      </c>
      <c r="BX509" s="3" t="s">
        <v>105</v>
      </c>
      <c r="BY509" s="3" t="s">
        <v>1074</v>
      </c>
      <c r="BZ509" s="3" t="s">
        <v>105</v>
      </c>
      <c r="CA509" s="3" t="s">
        <v>288</v>
      </c>
      <c r="CB509" s="3" t="s">
        <v>289</v>
      </c>
      <c r="CC509" s="203" t="s">
        <v>4718</v>
      </c>
      <c r="CD509" s="1"/>
      <c r="CE509" s="1"/>
      <c r="CF509" s="171" t="s">
        <v>4632</v>
      </c>
      <c r="CG509" s="171" t="s">
        <v>831</v>
      </c>
      <c r="CH509" s="171" t="s">
        <v>167</v>
      </c>
      <c r="CI509" s="171" t="s">
        <v>137</v>
      </c>
    </row>
    <row r="510" spans="1:87" ht="126" hidden="1" x14ac:dyDescent="0.25">
      <c r="A510" s="3" t="s">
        <v>4719</v>
      </c>
      <c r="B510" s="175">
        <v>560</v>
      </c>
      <c r="C510" s="170" t="str">
        <f t="shared" si="52"/>
        <v>JEP-185-2022</v>
      </c>
      <c r="D510" s="3" t="s">
        <v>4720</v>
      </c>
      <c r="E510" s="3" t="s">
        <v>472</v>
      </c>
      <c r="F510" s="172">
        <v>44574</v>
      </c>
      <c r="G510" s="3" t="s">
        <v>4721</v>
      </c>
      <c r="H510" s="3" t="s">
        <v>29</v>
      </c>
      <c r="I510" s="3" t="s">
        <v>27</v>
      </c>
      <c r="J510" s="165">
        <v>32357043</v>
      </c>
      <c r="K510" s="3">
        <v>6</v>
      </c>
      <c r="L510" s="3" t="s">
        <v>9</v>
      </c>
      <c r="M510" s="3" t="s">
        <v>105</v>
      </c>
      <c r="N510" s="3" t="s">
        <v>4722</v>
      </c>
      <c r="O510" s="171" t="s">
        <v>8</v>
      </c>
      <c r="P510" s="3" t="s">
        <v>277</v>
      </c>
      <c r="Q510" s="3" t="s">
        <v>167</v>
      </c>
      <c r="R510" s="171" t="s">
        <v>167</v>
      </c>
      <c r="S510" s="171" t="s">
        <v>137</v>
      </c>
      <c r="T510" s="171" t="s">
        <v>4626</v>
      </c>
      <c r="U510" s="171" t="s">
        <v>4627</v>
      </c>
      <c r="V510" s="171" t="s">
        <v>105</v>
      </c>
      <c r="W510" s="171" t="s">
        <v>105</v>
      </c>
      <c r="X510" s="171" t="s">
        <v>105</v>
      </c>
      <c r="Y510" s="171" t="s">
        <v>280</v>
      </c>
      <c r="Z510" s="115">
        <v>59849018</v>
      </c>
      <c r="AA510" s="171" t="s">
        <v>105</v>
      </c>
      <c r="AB510" s="171" t="s">
        <v>105</v>
      </c>
      <c r="AC510" s="153">
        <v>5204263</v>
      </c>
      <c r="AD510" s="153" t="s">
        <v>105</v>
      </c>
      <c r="AE510" s="175">
        <v>44522</v>
      </c>
      <c r="AF510" s="175">
        <v>43922</v>
      </c>
      <c r="AG510" s="175">
        <v>2018011000954</v>
      </c>
      <c r="AH510" s="172">
        <v>44581</v>
      </c>
      <c r="AI510" s="172">
        <v>44585</v>
      </c>
      <c r="AJ510" s="3" t="s">
        <v>105</v>
      </c>
      <c r="AK510" s="173" t="s">
        <v>105</v>
      </c>
      <c r="AL510" s="3" t="s">
        <v>105</v>
      </c>
      <c r="AM510" s="172" t="s">
        <v>105</v>
      </c>
      <c r="AN510" s="154">
        <v>0</v>
      </c>
      <c r="AO510" s="3" t="s">
        <v>105</v>
      </c>
      <c r="AP510" s="154">
        <v>0</v>
      </c>
      <c r="AQ510" s="172" t="s">
        <v>105</v>
      </c>
      <c r="AR510" s="154">
        <v>0</v>
      </c>
      <c r="AS510" s="3" t="s">
        <v>105</v>
      </c>
      <c r="AT510" s="154">
        <v>0</v>
      </c>
      <c r="AU510" s="3" t="s">
        <v>105</v>
      </c>
      <c r="AV510" s="154">
        <v>0</v>
      </c>
      <c r="AW510" s="3" t="s">
        <v>105</v>
      </c>
      <c r="AX510" s="3">
        <v>0</v>
      </c>
      <c r="AY510" s="172" t="s">
        <v>105</v>
      </c>
      <c r="AZ510" s="3">
        <f t="shared" si="48"/>
        <v>0</v>
      </c>
      <c r="BA510" s="159">
        <f t="shared" si="49"/>
        <v>59849018</v>
      </c>
      <c r="BB510" s="171">
        <f t="shared" si="55"/>
        <v>0</v>
      </c>
      <c r="BC510" s="171">
        <v>0</v>
      </c>
      <c r="BD510" s="171">
        <v>0</v>
      </c>
      <c r="BE510" s="171">
        <v>0</v>
      </c>
      <c r="BF510" s="171">
        <v>0</v>
      </c>
      <c r="BG510" s="172">
        <v>44926</v>
      </c>
      <c r="BH510" s="172">
        <v>44926</v>
      </c>
      <c r="BI510" s="174">
        <f t="shared" ca="1" si="50"/>
        <v>-1203</v>
      </c>
      <c r="BJ510" s="3" t="s">
        <v>281</v>
      </c>
      <c r="BK510" s="172" t="s">
        <v>105</v>
      </c>
      <c r="BL510" s="3" t="s">
        <v>282</v>
      </c>
      <c r="BM510" s="3" t="s">
        <v>92</v>
      </c>
      <c r="BN510" s="3" t="s">
        <v>4723</v>
      </c>
      <c r="BO510" s="3">
        <v>0</v>
      </c>
      <c r="BP510" s="3" t="s">
        <v>394</v>
      </c>
      <c r="BQ510" s="172">
        <v>44584</v>
      </c>
      <c r="BR510" s="3" t="s">
        <v>1034</v>
      </c>
      <c r="BS510" s="3">
        <v>2022</v>
      </c>
      <c r="BT510" s="151" t="s">
        <v>4724</v>
      </c>
      <c r="BU510" s="3" t="s">
        <v>105</v>
      </c>
      <c r="BV510" s="3" t="s">
        <v>40</v>
      </c>
      <c r="BW510" s="3" t="s">
        <v>93</v>
      </c>
      <c r="BX510" s="3" t="s">
        <v>105</v>
      </c>
      <c r="BY510" s="3" t="s">
        <v>2550</v>
      </c>
      <c r="BZ510" s="3" t="s">
        <v>105</v>
      </c>
      <c r="CA510" s="3" t="s">
        <v>303</v>
      </c>
      <c r="CB510" s="3" t="s">
        <v>289</v>
      </c>
      <c r="CC510" s="204" t="s">
        <v>4725</v>
      </c>
      <c r="CD510" s="1"/>
      <c r="CE510" s="1"/>
      <c r="CF510" s="171" t="s">
        <v>4632</v>
      </c>
      <c r="CG510" s="171" t="s">
        <v>831</v>
      </c>
      <c r="CH510" s="171" t="s">
        <v>167</v>
      </c>
      <c r="CI510" s="171" t="s">
        <v>137</v>
      </c>
    </row>
    <row r="511" spans="1:87" ht="72" x14ac:dyDescent="0.25">
      <c r="A511" s="3" t="s">
        <v>4726</v>
      </c>
      <c r="B511" s="175">
        <v>561</v>
      </c>
      <c r="C511" s="170" t="str">
        <f t="shared" si="52"/>
        <v>JEP-560-2022</v>
      </c>
      <c r="D511" s="3" t="s">
        <v>4727</v>
      </c>
      <c r="E511" s="3" t="s">
        <v>410</v>
      </c>
      <c r="F511" s="172">
        <v>44749</v>
      </c>
      <c r="G511" s="3" t="s">
        <v>4728</v>
      </c>
      <c r="H511" s="3" t="s">
        <v>29</v>
      </c>
      <c r="I511" s="3" t="s">
        <v>27</v>
      </c>
      <c r="J511" s="165">
        <v>43809932</v>
      </c>
      <c r="K511" s="3">
        <v>1</v>
      </c>
      <c r="L511" s="3" t="s">
        <v>9</v>
      </c>
      <c r="M511" s="3" t="s">
        <v>474</v>
      </c>
      <c r="N511" s="3" t="s">
        <v>4729</v>
      </c>
      <c r="O511" s="171" t="s">
        <v>8</v>
      </c>
      <c r="P511" s="3" t="s">
        <v>277</v>
      </c>
      <c r="Q511" s="3" t="s">
        <v>167</v>
      </c>
      <c r="R511" s="171" t="s">
        <v>167</v>
      </c>
      <c r="S511" s="171" t="s">
        <v>137</v>
      </c>
      <c r="T511" s="171" t="s">
        <v>4626</v>
      </c>
      <c r="U511" s="171" t="s">
        <v>4627</v>
      </c>
      <c r="V511" s="171" t="s">
        <v>105</v>
      </c>
      <c r="W511" s="171" t="s">
        <v>105</v>
      </c>
      <c r="X511" s="171" t="s">
        <v>105</v>
      </c>
      <c r="Y511" s="171" t="s">
        <v>280</v>
      </c>
      <c r="Z511" s="115">
        <v>66498930</v>
      </c>
      <c r="AA511" s="171" t="s">
        <v>105</v>
      </c>
      <c r="AB511" s="171" t="s">
        <v>105</v>
      </c>
      <c r="AC511" s="153">
        <v>13299786</v>
      </c>
      <c r="AD511" s="153" t="s">
        <v>105</v>
      </c>
      <c r="AE511" s="175">
        <v>86322</v>
      </c>
      <c r="AF511" s="175">
        <v>310622</v>
      </c>
      <c r="AG511" s="175" t="s">
        <v>4730</v>
      </c>
      <c r="AH511" s="172">
        <v>44750</v>
      </c>
      <c r="AI511" s="172">
        <v>44754</v>
      </c>
      <c r="AJ511" s="3" t="s">
        <v>105</v>
      </c>
      <c r="AK511" s="3" t="s">
        <v>105</v>
      </c>
      <c r="AL511" s="3" t="s">
        <v>105</v>
      </c>
      <c r="AM511" s="172" t="s">
        <v>105</v>
      </c>
      <c r="AN511" s="154">
        <v>0</v>
      </c>
      <c r="AO511" s="3" t="s">
        <v>105</v>
      </c>
      <c r="AP511" s="154">
        <v>0</v>
      </c>
      <c r="AQ511" s="3" t="s">
        <v>105</v>
      </c>
      <c r="AR511" s="154">
        <v>0</v>
      </c>
      <c r="AS511" s="172" t="s">
        <v>105</v>
      </c>
      <c r="AT511" s="154">
        <v>0</v>
      </c>
      <c r="AU511" s="3" t="s">
        <v>105</v>
      </c>
      <c r="AV511" s="154">
        <v>0</v>
      </c>
      <c r="AW511" s="3" t="s">
        <v>105</v>
      </c>
      <c r="AX511" s="3">
        <v>0</v>
      </c>
      <c r="AY511" s="172" t="s">
        <v>105</v>
      </c>
      <c r="AZ511" s="3">
        <f t="shared" si="48"/>
        <v>0</v>
      </c>
      <c r="BA511" s="159">
        <f t="shared" si="49"/>
        <v>66498930</v>
      </c>
      <c r="BB511" s="171">
        <f t="shared" si="55"/>
        <v>0</v>
      </c>
      <c r="BC511" s="171">
        <v>0</v>
      </c>
      <c r="BD511" s="171">
        <v>0</v>
      </c>
      <c r="BE511" s="171">
        <v>0</v>
      </c>
      <c r="BF511" s="171">
        <v>0</v>
      </c>
      <c r="BG511" s="172">
        <v>44895</v>
      </c>
      <c r="BH511" s="172">
        <v>44895</v>
      </c>
      <c r="BI511" s="174">
        <f t="shared" ca="1" si="50"/>
        <v>-1234</v>
      </c>
      <c r="BJ511" s="3" t="s">
        <v>414</v>
      </c>
      <c r="BK511" s="172" t="s">
        <v>105</v>
      </c>
      <c r="BL511" s="3" t="s">
        <v>282</v>
      </c>
      <c r="BM511" s="3" t="s">
        <v>298</v>
      </c>
      <c r="BN511" s="3" t="s">
        <v>4731</v>
      </c>
      <c r="BO511" s="3">
        <v>0</v>
      </c>
      <c r="BP511" s="3" t="s">
        <v>593</v>
      </c>
      <c r="BQ511" s="172">
        <v>44754</v>
      </c>
      <c r="BR511" s="3" t="s">
        <v>1548</v>
      </c>
      <c r="BS511" s="3">
        <v>2022</v>
      </c>
      <c r="BT511" s="3" t="s">
        <v>286</v>
      </c>
      <c r="BU511" s="3" t="s">
        <v>86</v>
      </c>
      <c r="BV511" s="3" t="s">
        <v>40</v>
      </c>
      <c r="BW511" s="3" t="s">
        <v>93</v>
      </c>
      <c r="BX511" s="3" t="s">
        <v>105</v>
      </c>
      <c r="BY511" s="3" t="s">
        <v>997</v>
      </c>
      <c r="BZ511" s="3" t="s">
        <v>105</v>
      </c>
      <c r="CA511" s="3" t="s">
        <v>303</v>
      </c>
      <c r="CB511" s="151" t="s">
        <v>4732</v>
      </c>
      <c r="CC511" s="151" t="s">
        <v>4733</v>
      </c>
      <c r="CD511" s="1"/>
      <c r="CE511" s="1"/>
      <c r="CF511" s="171" t="s">
        <v>4632</v>
      </c>
      <c r="CG511" s="171" t="s">
        <v>831</v>
      </c>
      <c r="CH511" s="171" t="s">
        <v>167</v>
      </c>
      <c r="CI511" s="171" t="s">
        <v>137</v>
      </c>
    </row>
    <row r="512" spans="1:87" ht="126" hidden="1" x14ac:dyDescent="0.25">
      <c r="A512" s="3" t="s">
        <v>4734</v>
      </c>
      <c r="B512" s="175">
        <v>563</v>
      </c>
      <c r="C512" s="170" t="str">
        <f t="shared" si="52"/>
        <v>JEP-184-2022</v>
      </c>
      <c r="D512" s="3" t="s">
        <v>4735</v>
      </c>
      <c r="E512" s="3" t="s">
        <v>472</v>
      </c>
      <c r="F512" s="172">
        <v>44574</v>
      </c>
      <c r="G512" s="3" t="s">
        <v>4736</v>
      </c>
      <c r="H512" s="3" t="s">
        <v>29</v>
      </c>
      <c r="I512" s="3" t="s">
        <v>27</v>
      </c>
      <c r="J512" s="165" t="s">
        <v>4737</v>
      </c>
      <c r="K512" s="3">
        <v>5</v>
      </c>
      <c r="L512" s="3" t="s">
        <v>9</v>
      </c>
      <c r="M512" s="3" t="s">
        <v>105</v>
      </c>
      <c r="N512" s="3" t="s">
        <v>4738</v>
      </c>
      <c r="O512" s="171" t="s">
        <v>8</v>
      </c>
      <c r="P512" s="3" t="s">
        <v>277</v>
      </c>
      <c r="Q512" s="3" t="s">
        <v>167</v>
      </c>
      <c r="R512" s="171" t="s">
        <v>167</v>
      </c>
      <c r="S512" s="171" t="s">
        <v>137</v>
      </c>
      <c r="T512" s="171" t="s">
        <v>4626</v>
      </c>
      <c r="U512" s="171" t="s">
        <v>4627</v>
      </c>
      <c r="V512" s="171" t="s">
        <v>105</v>
      </c>
      <c r="W512" s="171" t="s">
        <v>105</v>
      </c>
      <c r="X512" s="171" t="s">
        <v>105</v>
      </c>
      <c r="Y512" s="171" t="s">
        <v>280</v>
      </c>
      <c r="Z512" s="115">
        <v>41561805</v>
      </c>
      <c r="AA512" s="171" t="s">
        <v>105</v>
      </c>
      <c r="AB512" s="171" t="s">
        <v>105</v>
      </c>
      <c r="AC512" s="153" t="s">
        <v>1115</v>
      </c>
      <c r="AD512" s="153" t="s">
        <v>105</v>
      </c>
      <c r="AE512" s="175">
        <v>44822</v>
      </c>
      <c r="AF512" s="175">
        <v>43822</v>
      </c>
      <c r="AG512" s="175">
        <v>2018011000954</v>
      </c>
      <c r="AH512" s="172">
        <v>44581</v>
      </c>
      <c r="AI512" s="172">
        <v>44585</v>
      </c>
      <c r="AJ512" s="3" t="s">
        <v>105</v>
      </c>
      <c r="AK512" s="173" t="s">
        <v>105</v>
      </c>
      <c r="AL512" s="3" t="s">
        <v>105</v>
      </c>
      <c r="AM512" s="172" t="s">
        <v>105</v>
      </c>
      <c r="AN512" s="154">
        <v>0</v>
      </c>
      <c r="AO512" s="3" t="s">
        <v>105</v>
      </c>
      <c r="AP512" s="154">
        <v>0</v>
      </c>
      <c r="AQ512" s="172" t="s">
        <v>105</v>
      </c>
      <c r="AR512" s="154">
        <v>0</v>
      </c>
      <c r="AS512" s="3" t="s">
        <v>105</v>
      </c>
      <c r="AT512" s="154">
        <v>0</v>
      </c>
      <c r="AU512" s="3" t="s">
        <v>105</v>
      </c>
      <c r="AV512" s="154">
        <v>0</v>
      </c>
      <c r="AW512" s="3" t="s">
        <v>105</v>
      </c>
      <c r="AX512" s="3">
        <v>0</v>
      </c>
      <c r="AY512" s="172" t="s">
        <v>105</v>
      </c>
      <c r="AZ512" s="3">
        <f t="shared" ref="AZ512:AZ575" si="56">BH512-BG512</f>
        <v>0</v>
      </c>
      <c r="BA512" s="159">
        <f t="shared" ref="BA512:BA575" si="57">Z512+AN512+AP512+AR512+AT512</f>
        <v>41561805</v>
      </c>
      <c r="BB512" s="171">
        <f t="shared" si="55"/>
        <v>0</v>
      </c>
      <c r="BC512" s="171">
        <v>0</v>
      </c>
      <c r="BD512" s="171">
        <v>0</v>
      </c>
      <c r="BE512" s="171">
        <v>0</v>
      </c>
      <c r="BF512" s="171">
        <v>0</v>
      </c>
      <c r="BG512" s="172">
        <v>44926</v>
      </c>
      <c r="BH512" s="172">
        <v>44926</v>
      </c>
      <c r="BI512" s="174">
        <f t="shared" ref="BI512:BI575" ca="1" si="58">BH512-TODAY()</f>
        <v>-1203</v>
      </c>
      <c r="BJ512" s="3" t="s">
        <v>281</v>
      </c>
      <c r="BK512" s="172" t="s">
        <v>105</v>
      </c>
      <c r="BL512" s="3" t="s">
        <v>282</v>
      </c>
      <c r="BM512" s="3" t="s">
        <v>298</v>
      </c>
      <c r="BN512" s="3" t="s">
        <v>4739</v>
      </c>
      <c r="BO512" s="3">
        <v>0</v>
      </c>
      <c r="BP512" s="3" t="s">
        <v>284</v>
      </c>
      <c r="BQ512" s="172">
        <v>44582</v>
      </c>
      <c r="BR512" s="3" t="s">
        <v>1034</v>
      </c>
      <c r="BS512" s="3">
        <v>2022</v>
      </c>
      <c r="BT512" s="151" t="s">
        <v>4740</v>
      </c>
      <c r="BU512" s="3" t="s">
        <v>105</v>
      </c>
      <c r="BV512" s="3" t="s">
        <v>40</v>
      </c>
      <c r="BW512" s="3" t="s">
        <v>93</v>
      </c>
      <c r="BX512" s="3" t="s">
        <v>105</v>
      </c>
      <c r="BY512" s="3" t="s">
        <v>4741</v>
      </c>
      <c r="BZ512" s="3" t="s">
        <v>105</v>
      </c>
      <c r="CA512" s="3" t="s">
        <v>303</v>
      </c>
      <c r="CB512" s="3" t="s">
        <v>289</v>
      </c>
      <c r="CC512" s="204" t="s">
        <v>4742</v>
      </c>
      <c r="CD512" s="1"/>
      <c r="CE512" s="1"/>
      <c r="CF512" s="171" t="s">
        <v>4632</v>
      </c>
      <c r="CG512" s="171" t="s">
        <v>831</v>
      </c>
      <c r="CH512" s="171" t="s">
        <v>167</v>
      </c>
      <c r="CI512" s="171" t="s">
        <v>137</v>
      </c>
    </row>
    <row r="513" spans="1:87" ht="54" x14ac:dyDescent="0.25">
      <c r="A513" s="3" t="s">
        <v>4743</v>
      </c>
      <c r="B513" s="175">
        <v>564</v>
      </c>
      <c r="C513" s="170" t="str">
        <f t="shared" si="52"/>
        <v>JEP-561-2022</v>
      </c>
      <c r="D513" s="3" t="s">
        <v>4744</v>
      </c>
      <c r="E513" s="3" t="s">
        <v>410</v>
      </c>
      <c r="F513" s="172">
        <v>44749</v>
      </c>
      <c r="G513" s="3" t="s">
        <v>4745</v>
      </c>
      <c r="H513" s="3" t="s">
        <v>29</v>
      </c>
      <c r="I513" s="3" t="s">
        <v>27</v>
      </c>
      <c r="J513" s="165">
        <v>1015437751</v>
      </c>
      <c r="K513" s="3">
        <v>5</v>
      </c>
      <c r="L513" s="3" t="s">
        <v>9</v>
      </c>
      <c r="M513" s="3" t="s">
        <v>474</v>
      </c>
      <c r="N513" s="3" t="s">
        <v>4746</v>
      </c>
      <c r="O513" s="171" t="s">
        <v>8</v>
      </c>
      <c r="P513" s="3" t="s">
        <v>277</v>
      </c>
      <c r="Q513" s="3" t="s">
        <v>167</v>
      </c>
      <c r="R513" s="171" t="s">
        <v>167</v>
      </c>
      <c r="S513" s="171" t="s">
        <v>137</v>
      </c>
      <c r="T513" s="171" t="s">
        <v>4626</v>
      </c>
      <c r="U513" s="171" t="s">
        <v>4627</v>
      </c>
      <c r="V513" s="171" t="s">
        <v>105</v>
      </c>
      <c r="W513" s="171" t="s">
        <v>105</v>
      </c>
      <c r="X513" s="171" t="s">
        <v>105</v>
      </c>
      <c r="Y513" s="171" t="s">
        <v>280</v>
      </c>
      <c r="Z513" s="115">
        <v>20961615</v>
      </c>
      <c r="AA513" s="171" t="s">
        <v>105</v>
      </c>
      <c r="AB513" s="171" t="s">
        <v>105</v>
      </c>
      <c r="AC513" s="153">
        <v>4192323</v>
      </c>
      <c r="AD513" s="153" t="s">
        <v>105</v>
      </c>
      <c r="AE513" s="175">
        <v>86222</v>
      </c>
      <c r="AF513" s="175">
        <v>308722</v>
      </c>
      <c r="AG513" s="175" t="s">
        <v>4730</v>
      </c>
      <c r="AH513" s="172">
        <v>44750</v>
      </c>
      <c r="AI513" s="172">
        <v>44754</v>
      </c>
      <c r="AJ513" s="3" t="s">
        <v>105</v>
      </c>
      <c r="AK513" s="3" t="s">
        <v>105</v>
      </c>
      <c r="AL513" s="3" t="s">
        <v>105</v>
      </c>
      <c r="AM513" s="172" t="s">
        <v>105</v>
      </c>
      <c r="AN513" s="154">
        <v>0</v>
      </c>
      <c r="AO513" s="3" t="s">
        <v>105</v>
      </c>
      <c r="AP513" s="154">
        <v>0</v>
      </c>
      <c r="AQ513" s="3" t="s">
        <v>105</v>
      </c>
      <c r="AR513" s="154">
        <v>0</v>
      </c>
      <c r="AS513" s="172" t="s">
        <v>105</v>
      </c>
      <c r="AT513" s="154">
        <v>0</v>
      </c>
      <c r="AU513" s="3" t="s">
        <v>105</v>
      </c>
      <c r="AV513" s="154">
        <v>0</v>
      </c>
      <c r="AW513" s="3" t="s">
        <v>105</v>
      </c>
      <c r="AX513" s="3">
        <v>0</v>
      </c>
      <c r="AY513" s="172" t="s">
        <v>105</v>
      </c>
      <c r="AZ513" s="3">
        <f t="shared" si="56"/>
        <v>0</v>
      </c>
      <c r="BA513" s="159">
        <f t="shared" si="57"/>
        <v>20961615</v>
      </c>
      <c r="BB513" s="171">
        <f t="shared" si="55"/>
        <v>0</v>
      </c>
      <c r="BC513" s="171">
        <v>0</v>
      </c>
      <c r="BD513" s="171">
        <v>0</v>
      </c>
      <c r="BE513" s="171">
        <v>0</v>
      </c>
      <c r="BF513" s="171">
        <v>0</v>
      </c>
      <c r="BG513" s="172">
        <v>44895</v>
      </c>
      <c r="BH513" s="172">
        <v>44895</v>
      </c>
      <c r="BI513" s="174">
        <f t="shared" ca="1" si="58"/>
        <v>-1234</v>
      </c>
      <c r="BJ513" s="3" t="s">
        <v>414</v>
      </c>
      <c r="BK513" s="172" t="s">
        <v>105</v>
      </c>
      <c r="BL513" s="3" t="s">
        <v>282</v>
      </c>
      <c r="BM513" s="3" t="s">
        <v>298</v>
      </c>
      <c r="BN513" s="3" t="s">
        <v>4747</v>
      </c>
      <c r="BO513" s="3">
        <v>0</v>
      </c>
      <c r="BP513" s="3" t="s">
        <v>593</v>
      </c>
      <c r="BQ513" s="172">
        <v>44753</v>
      </c>
      <c r="BR513" s="3" t="s">
        <v>4748</v>
      </c>
      <c r="BS513" s="3">
        <v>2022</v>
      </c>
      <c r="BT513" s="3" t="s">
        <v>286</v>
      </c>
      <c r="BU513" s="3" t="s">
        <v>86</v>
      </c>
      <c r="BV513" s="3" t="s">
        <v>40</v>
      </c>
      <c r="BW513" s="3" t="s">
        <v>93</v>
      </c>
      <c r="BX513" s="3" t="s">
        <v>105</v>
      </c>
      <c r="BY513" s="3" t="s">
        <v>286</v>
      </c>
      <c r="BZ513" s="3" t="s">
        <v>105</v>
      </c>
      <c r="CA513" s="3" t="s">
        <v>303</v>
      </c>
      <c r="CB513" s="151" t="s">
        <v>4749</v>
      </c>
      <c r="CC513" s="151" t="s">
        <v>4750</v>
      </c>
      <c r="CD513" s="1"/>
      <c r="CE513" s="1"/>
      <c r="CF513" s="171" t="s">
        <v>4632</v>
      </c>
      <c r="CG513" s="171" t="s">
        <v>831</v>
      </c>
      <c r="CH513" s="171" t="s">
        <v>167</v>
      </c>
      <c r="CI513" s="171" t="s">
        <v>137</v>
      </c>
    </row>
    <row r="514" spans="1:87" ht="54" x14ac:dyDescent="0.25">
      <c r="A514" s="3" t="s">
        <v>4751</v>
      </c>
      <c r="B514" s="175">
        <v>565</v>
      </c>
      <c r="C514" s="170" t="str">
        <f t="shared" si="52"/>
        <v>JEP-562-2022</v>
      </c>
      <c r="D514" s="3" t="s">
        <v>4752</v>
      </c>
      <c r="E514" s="3" t="s">
        <v>410</v>
      </c>
      <c r="F514" s="172">
        <v>44749</v>
      </c>
      <c r="G514" s="3" t="s">
        <v>4753</v>
      </c>
      <c r="H514" s="3" t="s">
        <v>29</v>
      </c>
      <c r="I514" s="3" t="s">
        <v>27</v>
      </c>
      <c r="J514" s="165">
        <v>79945180</v>
      </c>
      <c r="K514" s="3">
        <v>0</v>
      </c>
      <c r="L514" s="3" t="s">
        <v>9</v>
      </c>
      <c r="M514" s="3" t="s">
        <v>474</v>
      </c>
      <c r="N514" s="3" t="s">
        <v>4754</v>
      </c>
      <c r="O514" s="171" t="s">
        <v>8</v>
      </c>
      <c r="P514" s="3" t="s">
        <v>277</v>
      </c>
      <c r="Q514" s="3" t="s">
        <v>167</v>
      </c>
      <c r="R514" s="171" t="s">
        <v>167</v>
      </c>
      <c r="S514" s="171" t="s">
        <v>137</v>
      </c>
      <c r="T514" s="171" t="s">
        <v>4626</v>
      </c>
      <c r="U514" s="171" t="s">
        <v>4627</v>
      </c>
      <c r="V514" s="171" t="s">
        <v>105</v>
      </c>
      <c r="W514" s="171" t="s">
        <v>105</v>
      </c>
      <c r="X514" s="171" t="s">
        <v>105</v>
      </c>
      <c r="Y514" s="171" t="s">
        <v>280</v>
      </c>
      <c r="Z514" s="115">
        <v>26021315</v>
      </c>
      <c r="AA514" s="171" t="s">
        <v>105</v>
      </c>
      <c r="AB514" s="171" t="s">
        <v>105</v>
      </c>
      <c r="AC514" s="153">
        <v>5204263</v>
      </c>
      <c r="AD514" s="153" t="s">
        <v>105</v>
      </c>
      <c r="AE514" s="175">
        <v>86122</v>
      </c>
      <c r="AF514" s="175">
        <v>304722</v>
      </c>
      <c r="AG514" s="175">
        <v>2018011000954</v>
      </c>
      <c r="AH514" s="172">
        <v>44748</v>
      </c>
      <c r="AI514" s="172">
        <v>44749</v>
      </c>
      <c r="AJ514" s="3" t="s">
        <v>105</v>
      </c>
      <c r="AK514" s="3" t="s">
        <v>105</v>
      </c>
      <c r="AL514" s="3" t="s">
        <v>105</v>
      </c>
      <c r="AM514" s="172" t="s">
        <v>105</v>
      </c>
      <c r="AN514" s="154">
        <v>0</v>
      </c>
      <c r="AO514" s="3" t="s">
        <v>105</v>
      </c>
      <c r="AP514" s="154">
        <v>0</v>
      </c>
      <c r="AQ514" s="3" t="s">
        <v>105</v>
      </c>
      <c r="AR514" s="154">
        <v>0</v>
      </c>
      <c r="AS514" s="172" t="s">
        <v>105</v>
      </c>
      <c r="AT514" s="154">
        <v>0</v>
      </c>
      <c r="AU514" s="3" t="s">
        <v>105</v>
      </c>
      <c r="AV514" s="154">
        <v>0</v>
      </c>
      <c r="AW514" s="3" t="s">
        <v>105</v>
      </c>
      <c r="AX514" s="3">
        <v>0</v>
      </c>
      <c r="AY514" s="172" t="s">
        <v>105</v>
      </c>
      <c r="AZ514" s="3">
        <f t="shared" si="56"/>
        <v>0</v>
      </c>
      <c r="BA514" s="159">
        <f t="shared" si="57"/>
        <v>26021315</v>
      </c>
      <c r="BB514" s="171">
        <f t="shared" si="55"/>
        <v>0</v>
      </c>
      <c r="BC514" s="171">
        <v>0</v>
      </c>
      <c r="BD514" s="171">
        <v>0</v>
      </c>
      <c r="BE514" s="171">
        <v>0</v>
      </c>
      <c r="BF514" s="171">
        <v>0</v>
      </c>
      <c r="BG514" s="172">
        <v>44895</v>
      </c>
      <c r="BH514" s="172">
        <v>44895</v>
      </c>
      <c r="BI514" s="174">
        <f t="shared" ca="1" si="58"/>
        <v>-1234</v>
      </c>
      <c r="BJ514" s="3" t="s">
        <v>414</v>
      </c>
      <c r="BK514" s="172" t="s">
        <v>105</v>
      </c>
      <c r="BL514" s="3" t="s">
        <v>282</v>
      </c>
      <c r="BM514" s="3" t="s">
        <v>298</v>
      </c>
      <c r="BN514" s="3" t="s">
        <v>4755</v>
      </c>
      <c r="BO514" s="3">
        <v>0</v>
      </c>
      <c r="BP514" s="3" t="s">
        <v>593</v>
      </c>
      <c r="BQ514" s="172">
        <v>44749</v>
      </c>
      <c r="BR514" s="3" t="s">
        <v>4629</v>
      </c>
      <c r="BS514" s="3">
        <v>2022</v>
      </c>
      <c r="BT514" s="3" t="s">
        <v>286</v>
      </c>
      <c r="BU514" s="3" t="s">
        <v>86</v>
      </c>
      <c r="BV514" s="3" t="s">
        <v>40</v>
      </c>
      <c r="BW514" s="3" t="s">
        <v>93</v>
      </c>
      <c r="BX514" s="3" t="s">
        <v>105</v>
      </c>
      <c r="BY514" s="3" t="s">
        <v>4756</v>
      </c>
      <c r="BZ514" s="3" t="s">
        <v>105</v>
      </c>
      <c r="CA514" s="3" t="s">
        <v>288</v>
      </c>
      <c r="CB514" s="151" t="s">
        <v>4757</v>
      </c>
      <c r="CC514" s="151" t="s">
        <v>4758</v>
      </c>
      <c r="CD514" s="1"/>
      <c r="CE514" s="1"/>
      <c r="CF514" s="171" t="s">
        <v>4632</v>
      </c>
      <c r="CG514" s="171" t="s">
        <v>831</v>
      </c>
      <c r="CH514" s="171" t="s">
        <v>167</v>
      </c>
      <c r="CI514" s="171" t="s">
        <v>137</v>
      </c>
    </row>
    <row r="515" spans="1:87" ht="144" x14ac:dyDescent="0.25">
      <c r="A515" s="3" t="s">
        <v>4759</v>
      </c>
      <c r="B515" s="175">
        <v>566</v>
      </c>
      <c r="C515" s="211" t="str">
        <f t="shared" si="52"/>
        <v>JEP-680-2022</v>
      </c>
      <c r="D515" s="3" t="s">
        <v>4760</v>
      </c>
      <c r="E515" s="3" t="s">
        <v>273</v>
      </c>
      <c r="F515" s="172">
        <v>44798</v>
      </c>
      <c r="G515" s="3" t="s">
        <v>4761</v>
      </c>
      <c r="H515" s="3" t="s">
        <v>35</v>
      </c>
      <c r="I515" s="3" t="s">
        <v>27</v>
      </c>
      <c r="J515" s="165">
        <v>860070624</v>
      </c>
      <c r="K515" s="3">
        <v>5</v>
      </c>
      <c r="L515" s="3" t="s">
        <v>13</v>
      </c>
      <c r="M515" s="3" t="s">
        <v>474</v>
      </c>
      <c r="N515" s="3" t="s">
        <v>4762</v>
      </c>
      <c r="O515" s="171" t="s">
        <v>8</v>
      </c>
      <c r="P515" s="3" t="s">
        <v>720</v>
      </c>
      <c r="Q515" s="171" t="s">
        <v>120</v>
      </c>
      <c r="R515" s="171" t="s">
        <v>167</v>
      </c>
      <c r="S515" s="171" t="s">
        <v>137</v>
      </c>
      <c r="T515" s="171" t="s">
        <v>4763</v>
      </c>
      <c r="U515" s="171" t="s">
        <v>4627</v>
      </c>
      <c r="V515" s="171" t="s">
        <v>105</v>
      </c>
      <c r="W515" s="171" t="s">
        <v>105</v>
      </c>
      <c r="X515" s="171" t="s">
        <v>105</v>
      </c>
      <c r="Y515" s="171" t="s">
        <v>280</v>
      </c>
      <c r="Z515" s="115">
        <v>334229171</v>
      </c>
      <c r="AA515" s="171" t="s">
        <v>105</v>
      </c>
      <c r="AB515" s="171" t="s">
        <v>105</v>
      </c>
      <c r="AC515" s="153" t="s">
        <v>105</v>
      </c>
      <c r="AD515" s="153" t="s">
        <v>105</v>
      </c>
      <c r="AE515" s="175">
        <v>71122</v>
      </c>
      <c r="AF515" s="175" t="s">
        <v>4764</v>
      </c>
      <c r="AG515" s="175">
        <v>2018011000954</v>
      </c>
      <c r="AH515" s="172">
        <v>44805</v>
      </c>
      <c r="AI515" s="172">
        <v>44810</v>
      </c>
      <c r="AJ515" s="3" t="s">
        <v>105</v>
      </c>
      <c r="AK515" s="3" t="s">
        <v>105</v>
      </c>
      <c r="AL515" s="3" t="s">
        <v>105</v>
      </c>
      <c r="AM515" s="172" t="s">
        <v>105</v>
      </c>
      <c r="AN515" s="154">
        <v>0</v>
      </c>
      <c r="AO515" s="3" t="s">
        <v>105</v>
      </c>
      <c r="AP515" s="154">
        <v>0</v>
      </c>
      <c r="AQ515" s="3" t="s">
        <v>105</v>
      </c>
      <c r="AR515" s="154">
        <v>0</v>
      </c>
      <c r="AS515" s="172" t="s">
        <v>105</v>
      </c>
      <c r="AT515" s="154">
        <v>0</v>
      </c>
      <c r="AU515" s="3" t="s">
        <v>105</v>
      </c>
      <c r="AV515" s="154">
        <v>0</v>
      </c>
      <c r="AW515" s="3" t="s">
        <v>105</v>
      </c>
      <c r="AX515" s="3">
        <v>0</v>
      </c>
      <c r="AY515" s="172" t="s">
        <v>105</v>
      </c>
      <c r="AZ515" s="3">
        <f t="shared" si="56"/>
        <v>0</v>
      </c>
      <c r="BA515" s="159">
        <f t="shared" si="57"/>
        <v>334229171</v>
      </c>
      <c r="BB515" s="171">
        <f t="shared" si="55"/>
        <v>0</v>
      </c>
      <c r="BC515" s="171">
        <v>0</v>
      </c>
      <c r="BD515" s="171">
        <v>0</v>
      </c>
      <c r="BE515" s="171">
        <v>0</v>
      </c>
      <c r="BF515" s="171">
        <v>0</v>
      </c>
      <c r="BG515" s="172">
        <v>44926</v>
      </c>
      <c r="BH515" s="172">
        <v>44926</v>
      </c>
      <c r="BI515" s="174">
        <f t="shared" ca="1" si="58"/>
        <v>-1203</v>
      </c>
      <c r="BJ515" s="3" t="s">
        <v>414</v>
      </c>
      <c r="BK515" s="172">
        <v>45635</v>
      </c>
      <c r="BL515" s="3" t="s">
        <v>910</v>
      </c>
      <c r="BM515" s="3" t="s">
        <v>92</v>
      </c>
      <c r="BN515" s="3" t="s">
        <v>4765</v>
      </c>
      <c r="BO515" s="3">
        <v>0</v>
      </c>
      <c r="BP515" s="3" t="s">
        <v>1679</v>
      </c>
      <c r="BQ515" s="172">
        <v>44806</v>
      </c>
      <c r="BR515" s="3" t="s">
        <v>4766</v>
      </c>
      <c r="BS515" s="3">
        <v>2022</v>
      </c>
      <c r="BT515" s="3" t="s">
        <v>483</v>
      </c>
      <c r="BU515" s="3" t="s">
        <v>4767</v>
      </c>
      <c r="BV515" s="3" t="s">
        <v>40</v>
      </c>
      <c r="BW515" s="3" t="s">
        <v>93</v>
      </c>
      <c r="BX515" s="3" t="s">
        <v>105</v>
      </c>
      <c r="BY515" s="3" t="s">
        <v>105</v>
      </c>
      <c r="BZ515" s="3" t="s">
        <v>105</v>
      </c>
      <c r="CA515" s="3" t="s">
        <v>105</v>
      </c>
      <c r="CB515" s="3" t="s">
        <v>105</v>
      </c>
      <c r="CC515" s="151" t="s">
        <v>4768</v>
      </c>
      <c r="CD515" s="1"/>
      <c r="CE515" s="1"/>
      <c r="CF515" s="171" t="s">
        <v>4632</v>
      </c>
      <c r="CG515" s="171" t="s">
        <v>831</v>
      </c>
      <c r="CH515" s="171" t="s">
        <v>167</v>
      </c>
      <c r="CI515" s="171" t="s">
        <v>137</v>
      </c>
    </row>
    <row r="516" spans="1:87" ht="126" hidden="1" x14ac:dyDescent="0.25">
      <c r="A516" s="3" t="s">
        <v>4769</v>
      </c>
      <c r="B516" s="175">
        <v>567</v>
      </c>
      <c r="C516" s="170" t="str">
        <f t="shared" si="52"/>
        <v>JEP-183-2022</v>
      </c>
      <c r="D516" s="3" t="s">
        <v>4770</v>
      </c>
      <c r="E516" s="3" t="s">
        <v>472</v>
      </c>
      <c r="F516" s="172">
        <v>44574</v>
      </c>
      <c r="G516" s="3" t="s">
        <v>4771</v>
      </c>
      <c r="H516" s="3" t="s">
        <v>29</v>
      </c>
      <c r="I516" s="3" t="s">
        <v>27</v>
      </c>
      <c r="J516" s="165">
        <v>1010172612</v>
      </c>
      <c r="K516" s="3">
        <v>2</v>
      </c>
      <c r="L516" s="3" t="s">
        <v>9</v>
      </c>
      <c r="M516" s="3" t="s">
        <v>105</v>
      </c>
      <c r="N516" s="3" t="s">
        <v>4772</v>
      </c>
      <c r="O516" s="171" t="s">
        <v>8</v>
      </c>
      <c r="P516" s="3" t="s">
        <v>277</v>
      </c>
      <c r="Q516" s="3" t="s">
        <v>167</v>
      </c>
      <c r="R516" s="171" t="s">
        <v>167</v>
      </c>
      <c r="S516" s="171" t="s">
        <v>137</v>
      </c>
      <c r="T516" s="171" t="s">
        <v>4626</v>
      </c>
      <c r="U516" s="171" t="s">
        <v>4627</v>
      </c>
      <c r="V516" s="171" t="s">
        <v>105</v>
      </c>
      <c r="W516" s="171" t="s">
        <v>105</v>
      </c>
      <c r="X516" s="171" t="s">
        <v>105</v>
      </c>
      <c r="Y516" s="171" t="s">
        <v>280</v>
      </c>
      <c r="Z516" s="115">
        <v>41561805</v>
      </c>
      <c r="AA516" s="171" t="s">
        <v>105</v>
      </c>
      <c r="AB516" s="171" t="s">
        <v>105</v>
      </c>
      <c r="AC516" s="153">
        <v>3614070</v>
      </c>
      <c r="AD516" s="153" t="s">
        <v>105</v>
      </c>
      <c r="AE516" s="175">
        <v>44322</v>
      </c>
      <c r="AF516" s="175">
        <v>46722</v>
      </c>
      <c r="AG516" s="175">
        <v>2018011000954</v>
      </c>
      <c r="AH516" s="172">
        <v>44582</v>
      </c>
      <c r="AI516" s="172">
        <v>44585</v>
      </c>
      <c r="AJ516" s="3" t="s">
        <v>105</v>
      </c>
      <c r="AK516" s="173" t="s">
        <v>105</v>
      </c>
      <c r="AL516" s="3" t="s">
        <v>105</v>
      </c>
      <c r="AM516" s="172" t="s">
        <v>105</v>
      </c>
      <c r="AN516" s="154">
        <v>0</v>
      </c>
      <c r="AO516" s="3" t="s">
        <v>105</v>
      </c>
      <c r="AP516" s="154">
        <v>0</v>
      </c>
      <c r="AQ516" s="172" t="s">
        <v>105</v>
      </c>
      <c r="AR516" s="154">
        <v>0</v>
      </c>
      <c r="AS516" s="3" t="s">
        <v>105</v>
      </c>
      <c r="AT516" s="154">
        <v>0</v>
      </c>
      <c r="AU516" s="3" t="s">
        <v>105</v>
      </c>
      <c r="AV516" s="154">
        <v>0</v>
      </c>
      <c r="AW516" s="3" t="s">
        <v>105</v>
      </c>
      <c r="AX516" s="3">
        <v>0</v>
      </c>
      <c r="AY516" s="172" t="s">
        <v>105</v>
      </c>
      <c r="AZ516" s="3">
        <f t="shared" si="56"/>
        <v>0</v>
      </c>
      <c r="BA516" s="159">
        <f t="shared" si="57"/>
        <v>41561805</v>
      </c>
      <c r="BB516" s="171">
        <f t="shared" si="55"/>
        <v>0</v>
      </c>
      <c r="BC516" s="171">
        <v>0</v>
      </c>
      <c r="BD516" s="171">
        <v>0</v>
      </c>
      <c r="BE516" s="171">
        <v>0</v>
      </c>
      <c r="BF516" s="171">
        <v>0</v>
      </c>
      <c r="BG516" s="172">
        <v>44926</v>
      </c>
      <c r="BH516" s="172">
        <v>44926</v>
      </c>
      <c r="BI516" s="174">
        <f t="shared" ca="1" si="58"/>
        <v>-1203</v>
      </c>
      <c r="BJ516" s="3" t="s">
        <v>281</v>
      </c>
      <c r="BK516" s="172" t="s">
        <v>105</v>
      </c>
      <c r="BL516" s="3" t="s">
        <v>282</v>
      </c>
      <c r="BM516" s="3" t="s">
        <v>92</v>
      </c>
      <c r="BN516" s="3" t="s">
        <v>4773</v>
      </c>
      <c r="BO516" s="3">
        <v>2</v>
      </c>
      <c r="BP516" s="3" t="s">
        <v>284</v>
      </c>
      <c r="BQ516" s="172">
        <v>44582</v>
      </c>
      <c r="BR516" s="3" t="s">
        <v>1851</v>
      </c>
      <c r="BS516" s="3">
        <v>2022</v>
      </c>
      <c r="BT516" s="151" t="s">
        <v>4774</v>
      </c>
      <c r="BU516" s="3" t="s">
        <v>105</v>
      </c>
      <c r="BV516" s="3" t="s">
        <v>40</v>
      </c>
      <c r="BW516" s="3" t="s">
        <v>93</v>
      </c>
      <c r="BX516" s="3" t="s">
        <v>105</v>
      </c>
      <c r="BY516" s="3" t="s">
        <v>4394</v>
      </c>
      <c r="BZ516" s="3" t="s">
        <v>105</v>
      </c>
      <c r="CA516" s="3" t="s">
        <v>288</v>
      </c>
      <c r="CB516" s="3" t="s">
        <v>289</v>
      </c>
      <c r="CC516" s="204" t="s">
        <v>4775</v>
      </c>
      <c r="CD516" s="1"/>
      <c r="CE516" s="1"/>
      <c r="CF516" s="171" t="s">
        <v>4632</v>
      </c>
      <c r="CG516" s="171" t="s">
        <v>831</v>
      </c>
      <c r="CH516" s="171" t="s">
        <v>167</v>
      </c>
      <c r="CI516" s="171" t="s">
        <v>137</v>
      </c>
    </row>
    <row r="517" spans="1:87" ht="126" hidden="1" x14ac:dyDescent="0.25">
      <c r="A517" s="3" t="s">
        <v>4776</v>
      </c>
      <c r="B517" s="175">
        <v>568</v>
      </c>
      <c r="C517" s="170" t="str">
        <f t="shared" si="52"/>
        <v>JEP-086-2022</v>
      </c>
      <c r="D517" s="3" t="s">
        <v>4777</v>
      </c>
      <c r="E517" s="3" t="s">
        <v>472</v>
      </c>
      <c r="F517" s="172" t="s">
        <v>274</v>
      </c>
      <c r="G517" s="3" t="s">
        <v>4778</v>
      </c>
      <c r="H517" s="3" t="s">
        <v>29</v>
      </c>
      <c r="I517" s="3" t="s">
        <v>27</v>
      </c>
      <c r="J517" s="165">
        <v>1151948076</v>
      </c>
      <c r="K517" s="3">
        <v>8</v>
      </c>
      <c r="L517" s="3" t="s">
        <v>9</v>
      </c>
      <c r="M517" s="3" t="s">
        <v>105</v>
      </c>
      <c r="N517" s="3" t="s">
        <v>4779</v>
      </c>
      <c r="O517" s="171" t="s">
        <v>8</v>
      </c>
      <c r="P517" s="3" t="s">
        <v>277</v>
      </c>
      <c r="Q517" s="3" t="s">
        <v>167</v>
      </c>
      <c r="R517" s="171" t="s">
        <v>167</v>
      </c>
      <c r="S517" s="171" t="s">
        <v>137</v>
      </c>
      <c r="T517" s="171" t="s">
        <v>4626</v>
      </c>
      <c r="U517" s="171" t="s">
        <v>4627</v>
      </c>
      <c r="V517" s="171" t="s">
        <v>105</v>
      </c>
      <c r="W517" s="171" t="s">
        <v>105</v>
      </c>
      <c r="X517" s="171" t="s">
        <v>105</v>
      </c>
      <c r="Y517" s="171" t="s">
        <v>280</v>
      </c>
      <c r="Z517" s="115">
        <v>111631448</v>
      </c>
      <c r="AA517" s="171" t="s">
        <v>105</v>
      </c>
      <c r="AB517" s="171" t="s">
        <v>105</v>
      </c>
      <c r="AC517" s="153" t="s">
        <v>4645</v>
      </c>
      <c r="AD517" s="153" t="s">
        <v>105</v>
      </c>
      <c r="AE517" s="175">
        <v>34522</v>
      </c>
      <c r="AF517" s="175">
        <v>33022</v>
      </c>
      <c r="AG517" s="175" t="s">
        <v>4654</v>
      </c>
      <c r="AH517" s="172">
        <v>44574</v>
      </c>
      <c r="AI517" s="172">
        <v>44579</v>
      </c>
      <c r="AJ517" s="3" t="s">
        <v>105</v>
      </c>
      <c r="AK517" s="173" t="s">
        <v>105</v>
      </c>
      <c r="AL517" s="3" t="s">
        <v>105</v>
      </c>
      <c r="AM517" s="172" t="s">
        <v>105</v>
      </c>
      <c r="AN517" s="154">
        <v>0</v>
      </c>
      <c r="AO517" s="3" t="s">
        <v>105</v>
      </c>
      <c r="AP517" s="154">
        <v>0</v>
      </c>
      <c r="AQ517" s="172" t="s">
        <v>105</v>
      </c>
      <c r="AR517" s="154">
        <v>0</v>
      </c>
      <c r="AS517" s="3" t="s">
        <v>105</v>
      </c>
      <c r="AT517" s="154">
        <v>0</v>
      </c>
      <c r="AU517" s="3" t="s">
        <v>105</v>
      </c>
      <c r="AV517" s="154">
        <v>0</v>
      </c>
      <c r="AW517" s="3" t="s">
        <v>105</v>
      </c>
      <c r="AX517" s="3">
        <v>0</v>
      </c>
      <c r="AY517" s="172" t="s">
        <v>105</v>
      </c>
      <c r="AZ517" s="3">
        <f t="shared" si="56"/>
        <v>0</v>
      </c>
      <c r="BA517" s="159">
        <f t="shared" si="57"/>
        <v>111631448</v>
      </c>
      <c r="BB517" s="171">
        <f t="shared" si="55"/>
        <v>0</v>
      </c>
      <c r="BC517" s="171">
        <v>0</v>
      </c>
      <c r="BD517" s="171">
        <v>0</v>
      </c>
      <c r="BE517" s="171">
        <v>0</v>
      </c>
      <c r="BF517" s="171">
        <v>0</v>
      </c>
      <c r="BG517" s="172">
        <v>44926</v>
      </c>
      <c r="BH517" s="172">
        <v>44926</v>
      </c>
      <c r="BI517" s="174">
        <f t="shared" ca="1" si="58"/>
        <v>-1203</v>
      </c>
      <c r="BJ517" s="3" t="s">
        <v>281</v>
      </c>
      <c r="BK517" s="172" t="s">
        <v>105</v>
      </c>
      <c r="BL517" s="3" t="s">
        <v>282</v>
      </c>
      <c r="BM517" s="3" t="s">
        <v>298</v>
      </c>
      <c r="BN517" s="3" t="s">
        <v>4780</v>
      </c>
      <c r="BO517" s="3">
        <v>0</v>
      </c>
      <c r="BP517" s="3" t="s">
        <v>284</v>
      </c>
      <c r="BQ517" s="172">
        <v>44575</v>
      </c>
      <c r="BR517" s="3" t="s">
        <v>1083</v>
      </c>
      <c r="BS517" s="3">
        <v>2022</v>
      </c>
      <c r="BT517" s="151" t="s">
        <v>4781</v>
      </c>
      <c r="BU517" s="3" t="s">
        <v>105</v>
      </c>
      <c r="BV517" s="3" t="s">
        <v>40</v>
      </c>
      <c r="BW517" s="3" t="s">
        <v>93</v>
      </c>
      <c r="BX517" s="3" t="s">
        <v>105</v>
      </c>
      <c r="BY517" s="3" t="s">
        <v>2550</v>
      </c>
      <c r="BZ517" s="3" t="s">
        <v>105</v>
      </c>
      <c r="CA517" s="3" t="s">
        <v>303</v>
      </c>
      <c r="CB517" s="3" t="s">
        <v>289</v>
      </c>
      <c r="CC517" s="203" t="s">
        <v>4782</v>
      </c>
      <c r="CD517" s="1"/>
      <c r="CE517" s="1"/>
      <c r="CF517" s="171" t="s">
        <v>4632</v>
      </c>
      <c r="CG517" s="171" t="s">
        <v>831</v>
      </c>
      <c r="CH517" s="171" t="s">
        <v>167</v>
      </c>
      <c r="CI517" s="171" t="s">
        <v>137</v>
      </c>
    </row>
    <row r="518" spans="1:87" ht="54" hidden="1" x14ac:dyDescent="0.25">
      <c r="A518" s="3" t="s">
        <v>4783</v>
      </c>
      <c r="B518" s="175">
        <v>569</v>
      </c>
      <c r="C518" s="170" t="str">
        <f t="shared" si="52"/>
        <v>JEP-382-2022</v>
      </c>
      <c r="D518" s="3" t="s">
        <v>4784</v>
      </c>
      <c r="E518" s="3" t="s">
        <v>881</v>
      </c>
      <c r="F518" s="172">
        <v>44582</v>
      </c>
      <c r="G518" s="3" t="s">
        <v>4785</v>
      </c>
      <c r="H518" s="3" t="s">
        <v>29</v>
      </c>
      <c r="I518" s="3" t="s">
        <v>27</v>
      </c>
      <c r="J518" s="165">
        <v>1015440049</v>
      </c>
      <c r="K518" s="3">
        <v>3</v>
      </c>
      <c r="L518" s="3" t="s">
        <v>9</v>
      </c>
      <c r="M518" s="3" t="s">
        <v>105</v>
      </c>
      <c r="N518" s="3" t="s">
        <v>4786</v>
      </c>
      <c r="O518" s="171" t="s">
        <v>8</v>
      </c>
      <c r="P518" s="3" t="s">
        <v>277</v>
      </c>
      <c r="Q518" s="3" t="s">
        <v>167</v>
      </c>
      <c r="R518" s="171" t="s">
        <v>167</v>
      </c>
      <c r="S518" s="171" t="s">
        <v>137</v>
      </c>
      <c r="T518" s="171" t="s">
        <v>4626</v>
      </c>
      <c r="U518" s="171" t="s">
        <v>4627</v>
      </c>
      <c r="V518" s="171" t="s">
        <v>105</v>
      </c>
      <c r="W518" s="171" t="s">
        <v>105</v>
      </c>
      <c r="X518" s="171" t="s">
        <v>105</v>
      </c>
      <c r="Y518" s="171" t="s">
        <v>280</v>
      </c>
      <c r="Z518" s="115">
        <v>40598053</v>
      </c>
      <c r="AA518" s="171" t="s">
        <v>105</v>
      </c>
      <c r="AB518" s="171" t="s">
        <v>105</v>
      </c>
      <c r="AC518" s="153" t="s">
        <v>1115</v>
      </c>
      <c r="AD518" s="153" t="s">
        <v>105</v>
      </c>
      <c r="AE518" s="175">
        <v>61122</v>
      </c>
      <c r="AF518" s="175">
        <v>67522</v>
      </c>
      <c r="AG518" s="175" t="s">
        <v>4654</v>
      </c>
      <c r="AH518" s="172">
        <v>44589</v>
      </c>
      <c r="AI518" s="172">
        <v>44593</v>
      </c>
      <c r="AJ518" s="3" t="s">
        <v>105</v>
      </c>
      <c r="AK518" s="173" t="s">
        <v>105</v>
      </c>
      <c r="AL518" s="3" t="s">
        <v>105</v>
      </c>
      <c r="AM518" s="172" t="s">
        <v>105</v>
      </c>
      <c r="AN518" s="154">
        <v>0</v>
      </c>
      <c r="AO518" s="3" t="s">
        <v>105</v>
      </c>
      <c r="AP518" s="154">
        <v>0</v>
      </c>
      <c r="AQ518" s="172" t="s">
        <v>105</v>
      </c>
      <c r="AR518" s="154">
        <v>0</v>
      </c>
      <c r="AS518" s="172" t="s">
        <v>105</v>
      </c>
      <c r="AT518" s="154">
        <v>0</v>
      </c>
      <c r="AU518" s="3" t="s">
        <v>105</v>
      </c>
      <c r="AV518" s="154">
        <v>0</v>
      </c>
      <c r="AW518" s="3" t="s">
        <v>105</v>
      </c>
      <c r="AX518" s="3">
        <v>0</v>
      </c>
      <c r="AY518" s="172" t="s">
        <v>105</v>
      </c>
      <c r="AZ518" s="3">
        <f t="shared" si="56"/>
        <v>0</v>
      </c>
      <c r="BA518" s="159">
        <f t="shared" si="57"/>
        <v>40598053</v>
      </c>
      <c r="BB518" s="171">
        <f t="shared" si="55"/>
        <v>0</v>
      </c>
      <c r="BC518" s="171">
        <v>0</v>
      </c>
      <c r="BD518" s="171">
        <v>0</v>
      </c>
      <c r="BE518" s="171">
        <v>0</v>
      </c>
      <c r="BF518" s="171">
        <v>0</v>
      </c>
      <c r="BG518" s="172">
        <v>44926</v>
      </c>
      <c r="BH518" s="172">
        <v>44926</v>
      </c>
      <c r="BI518" s="174">
        <f t="shared" ca="1" si="58"/>
        <v>-1203</v>
      </c>
      <c r="BJ518" s="3" t="s">
        <v>281</v>
      </c>
      <c r="BK518" s="172" t="s">
        <v>105</v>
      </c>
      <c r="BL518" s="3" t="s">
        <v>282</v>
      </c>
      <c r="BM518" s="3" t="s">
        <v>92</v>
      </c>
      <c r="BN518" s="3" t="s">
        <v>4787</v>
      </c>
      <c r="BO518" s="3">
        <v>0</v>
      </c>
      <c r="BP518" s="3" t="s">
        <v>394</v>
      </c>
      <c r="BQ518" s="172">
        <v>44589</v>
      </c>
      <c r="BR518" s="3" t="s">
        <v>1004</v>
      </c>
      <c r="BS518" s="3">
        <v>2022</v>
      </c>
      <c r="BT518" s="3" t="s">
        <v>286</v>
      </c>
      <c r="BU518" s="3" t="s">
        <v>86</v>
      </c>
      <c r="BV518" s="3" t="s">
        <v>40</v>
      </c>
      <c r="BW518" s="3" t="s">
        <v>93</v>
      </c>
      <c r="BX518" s="3" t="s">
        <v>105</v>
      </c>
      <c r="BY518" s="3" t="s">
        <v>4788</v>
      </c>
      <c r="BZ518" s="3" t="s">
        <v>105</v>
      </c>
      <c r="CA518" s="3" t="s">
        <v>288</v>
      </c>
      <c r="CB518" s="151" t="s">
        <v>4789</v>
      </c>
      <c r="CC518" s="151" t="s">
        <v>4790</v>
      </c>
      <c r="CD518" s="1"/>
      <c r="CE518" s="1"/>
      <c r="CF518" s="171" t="s">
        <v>4632</v>
      </c>
      <c r="CG518" s="171" t="s">
        <v>831</v>
      </c>
      <c r="CH518" s="171" t="s">
        <v>167</v>
      </c>
      <c r="CI518" s="171" t="s">
        <v>137</v>
      </c>
    </row>
    <row r="519" spans="1:87" ht="126" hidden="1" x14ac:dyDescent="0.25">
      <c r="A519" s="3" t="s">
        <v>4791</v>
      </c>
      <c r="B519" s="175">
        <v>570</v>
      </c>
      <c r="C519" s="170" t="str">
        <f t="shared" si="52"/>
        <v>JEP-256-2022</v>
      </c>
      <c r="D519" s="3" t="s">
        <v>4792</v>
      </c>
      <c r="E519" s="3" t="s">
        <v>472</v>
      </c>
      <c r="F519" s="172">
        <v>44580</v>
      </c>
      <c r="G519" s="3" t="s">
        <v>4793</v>
      </c>
      <c r="H519" s="3" t="s">
        <v>29</v>
      </c>
      <c r="I519" s="3" t="s">
        <v>27</v>
      </c>
      <c r="J519" s="165">
        <v>1126238765</v>
      </c>
      <c r="K519" s="3">
        <v>7</v>
      </c>
      <c r="L519" s="3" t="s">
        <v>9</v>
      </c>
      <c r="M519" s="3" t="s">
        <v>105</v>
      </c>
      <c r="N519" s="3" t="s">
        <v>4794</v>
      </c>
      <c r="O519" s="171" t="s">
        <v>8</v>
      </c>
      <c r="P519" s="3" t="s">
        <v>277</v>
      </c>
      <c r="Q519" s="3" t="s">
        <v>167</v>
      </c>
      <c r="R519" s="171" t="s">
        <v>167</v>
      </c>
      <c r="S519" s="171" t="s">
        <v>137</v>
      </c>
      <c r="T519" s="171" t="s">
        <v>4626</v>
      </c>
      <c r="U519" s="171" t="s">
        <v>4627</v>
      </c>
      <c r="V519" s="171" t="s">
        <v>105</v>
      </c>
      <c r="W519" s="171" t="s">
        <v>105</v>
      </c>
      <c r="X519" s="171" t="s">
        <v>105</v>
      </c>
      <c r="Y519" s="171" t="s">
        <v>280</v>
      </c>
      <c r="Z519" s="115">
        <v>74922116</v>
      </c>
      <c r="AA519" s="171" t="s">
        <v>105</v>
      </c>
      <c r="AB519" s="171" t="s">
        <v>105</v>
      </c>
      <c r="AC519" s="153" t="s">
        <v>4437</v>
      </c>
      <c r="AD519" s="153" t="s">
        <v>105</v>
      </c>
      <c r="AE519" s="175">
        <v>44422</v>
      </c>
      <c r="AF519" s="175">
        <v>54822</v>
      </c>
      <c r="AG519" s="175">
        <v>2018011000954</v>
      </c>
      <c r="AH519" s="172">
        <v>44585</v>
      </c>
      <c r="AI519" s="172">
        <v>44596</v>
      </c>
      <c r="AJ519" s="3" t="s">
        <v>105</v>
      </c>
      <c r="AK519" s="173" t="s">
        <v>105</v>
      </c>
      <c r="AL519" s="3" t="s">
        <v>105</v>
      </c>
      <c r="AM519" s="172" t="s">
        <v>105</v>
      </c>
      <c r="AN519" s="154">
        <v>0</v>
      </c>
      <c r="AO519" s="3" t="s">
        <v>105</v>
      </c>
      <c r="AP519" s="154">
        <v>0</v>
      </c>
      <c r="AQ519" s="172" t="s">
        <v>105</v>
      </c>
      <c r="AR519" s="154">
        <v>0</v>
      </c>
      <c r="AS519" s="172" t="s">
        <v>105</v>
      </c>
      <c r="AT519" s="154">
        <v>0</v>
      </c>
      <c r="AU519" s="3" t="s">
        <v>105</v>
      </c>
      <c r="AV519" s="154">
        <v>0</v>
      </c>
      <c r="AW519" s="3" t="s">
        <v>105</v>
      </c>
      <c r="AX519" s="3">
        <v>0</v>
      </c>
      <c r="AY519" s="172" t="s">
        <v>105</v>
      </c>
      <c r="AZ519" s="3">
        <f t="shared" si="56"/>
        <v>0</v>
      </c>
      <c r="BA519" s="159">
        <f t="shared" si="57"/>
        <v>74922116</v>
      </c>
      <c r="BB519" s="171">
        <f t="shared" si="55"/>
        <v>0</v>
      </c>
      <c r="BC519" s="171">
        <v>0</v>
      </c>
      <c r="BD519" s="171">
        <v>0</v>
      </c>
      <c r="BE519" s="171">
        <v>0</v>
      </c>
      <c r="BF519" s="171">
        <v>0</v>
      </c>
      <c r="BG519" s="172">
        <v>44926</v>
      </c>
      <c r="BH519" s="172">
        <v>44926</v>
      </c>
      <c r="BI519" s="174">
        <f t="shared" ca="1" si="58"/>
        <v>-1203</v>
      </c>
      <c r="BJ519" s="3" t="s">
        <v>281</v>
      </c>
      <c r="BK519" s="172" t="s">
        <v>105</v>
      </c>
      <c r="BL519" s="3" t="s">
        <v>282</v>
      </c>
      <c r="BM519" s="3" t="s">
        <v>92</v>
      </c>
      <c r="BN519" s="3" t="s">
        <v>4795</v>
      </c>
      <c r="BO519" s="3">
        <v>0</v>
      </c>
      <c r="BP519" s="3" t="s">
        <v>394</v>
      </c>
      <c r="BQ519" s="172">
        <v>44585</v>
      </c>
      <c r="BR519" s="3" t="s">
        <v>2263</v>
      </c>
      <c r="BS519" s="3">
        <v>2022</v>
      </c>
      <c r="BT519" s="151" t="s">
        <v>4796</v>
      </c>
      <c r="BU519" s="3" t="s">
        <v>105</v>
      </c>
      <c r="BV519" s="3" t="s">
        <v>40</v>
      </c>
      <c r="BW519" s="3" t="s">
        <v>93</v>
      </c>
      <c r="BX519" s="3" t="s">
        <v>105</v>
      </c>
      <c r="BY519" s="3" t="s">
        <v>4797</v>
      </c>
      <c r="BZ519" s="3" t="s">
        <v>105</v>
      </c>
      <c r="CA519" s="3" t="s">
        <v>288</v>
      </c>
      <c r="CB519" s="3" t="s">
        <v>289</v>
      </c>
      <c r="CC519" s="203" t="s">
        <v>4798</v>
      </c>
      <c r="CD519" s="1"/>
      <c r="CE519" s="1"/>
      <c r="CF519" s="171" t="s">
        <v>4632</v>
      </c>
      <c r="CG519" s="171" t="s">
        <v>831</v>
      </c>
      <c r="CH519" s="171" t="s">
        <v>167</v>
      </c>
      <c r="CI519" s="171" t="s">
        <v>137</v>
      </c>
    </row>
    <row r="520" spans="1:87" ht="108" hidden="1" x14ac:dyDescent="0.25">
      <c r="A520" s="3" t="s">
        <v>4799</v>
      </c>
      <c r="B520" s="175">
        <v>571</v>
      </c>
      <c r="C520" s="170" t="str">
        <f t="shared" si="52"/>
        <v>JEP-257-2022</v>
      </c>
      <c r="D520" s="3" t="s">
        <v>4800</v>
      </c>
      <c r="E520" s="3" t="s">
        <v>472</v>
      </c>
      <c r="F520" s="172">
        <v>44580</v>
      </c>
      <c r="G520" s="3" t="s">
        <v>4801</v>
      </c>
      <c r="H520" s="3" t="s">
        <v>29</v>
      </c>
      <c r="I520" s="3" t="s">
        <v>27</v>
      </c>
      <c r="J520" s="165">
        <v>1032430650</v>
      </c>
      <c r="K520" s="3">
        <v>1</v>
      </c>
      <c r="L520" s="3" t="s">
        <v>9</v>
      </c>
      <c r="M520" s="3" t="s">
        <v>105</v>
      </c>
      <c r="N520" s="3" t="s">
        <v>4802</v>
      </c>
      <c r="O520" s="171" t="s">
        <v>8</v>
      </c>
      <c r="P520" s="3" t="s">
        <v>277</v>
      </c>
      <c r="Q520" s="3" t="s">
        <v>167</v>
      </c>
      <c r="R520" s="171" t="s">
        <v>167</v>
      </c>
      <c r="S520" s="171" t="s">
        <v>137</v>
      </c>
      <c r="T520" s="171" t="s">
        <v>4626</v>
      </c>
      <c r="U520" s="171" t="s">
        <v>4627</v>
      </c>
      <c r="V520" s="171" t="s">
        <v>105</v>
      </c>
      <c r="W520" s="171" t="s">
        <v>105</v>
      </c>
      <c r="X520" s="171" t="s">
        <v>105</v>
      </c>
      <c r="Y520" s="171" t="s">
        <v>280</v>
      </c>
      <c r="Z520" s="115">
        <v>47233516</v>
      </c>
      <c r="AA520" s="171" t="s">
        <v>105</v>
      </c>
      <c r="AB520" s="171" t="s">
        <v>105</v>
      </c>
      <c r="AC520" s="153">
        <v>4192324</v>
      </c>
      <c r="AD520" s="153" t="s">
        <v>105</v>
      </c>
      <c r="AE520" s="175">
        <v>60022</v>
      </c>
      <c r="AF520" s="175">
        <v>55022</v>
      </c>
      <c r="AG520" s="175">
        <v>2018011000954</v>
      </c>
      <c r="AH520" s="172">
        <v>44586</v>
      </c>
      <c r="AI520" s="172">
        <v>44588</v>
      </c>
      <c r="AJ520" s="3" t="s">
        <v>105</v>
      </c>
      <c r="AK520" s="173" t="s">
        <v>105</v>
      </c>
      <c r="AL520" s="3" t="s">
        <v>105</v>
      </c>
      <c r="AM520" s="172" t="s">
        <v>105</v>
      </c>
      <c r="AN520" s="154">
        <v>0</v>
      </c>
      <c r="AO520" s="3" t="s">
        <v>105</v>
      </c>
      <c r="AP520" s="154">
        <v>0</v>
      </c>
      <c r="AQ520" s="172" t="s">
        <v>105</v>
      </c>
      <c r="AR520" s="154">
        <v>0</v>
      </c>
      <c r="AS520" s="172" t="s">
        <v>105</v>
      </c>
      <c r="AT520" s="154">
        <v>0</v>
      </c>
      <c r="AU520" s="3" t="s">
        <v>105</v>
      </c>
      <c r="AV520" s="154">
        <v>0</v>
      </c>
      <c r="AW520" s="3" t="s">
        <v>105</v>
      </c>
      <c r="AX520" s="3">
        <v>0</v>
      </c>
      <c r="AY520" s="172" t="s">
        <v>105</v>
      </c>
      <c r="AZ520" s="3">
        <f t="shared" si="56"/>
        <v>0</v>
      </c>
      <c r="BA520" s="159">
        <f t="shared" si="57"/>
        <v>47233516</v>
      </c>
      <c r="BB520" s="171">
        <f t="shared" si="55"/>
        <v>0</v>
      </c>
      <c r="BC520" s="171">
        <v>0</v>
      </c>
      <c r="BD520" s="171">
        <v>0</v>
      </c>
      <c r="BE520" s="171">
        <v>0</v>
      </c>
      <c r="BF520" s="171">
        <v>0</v>
      </c>
      <c r="BG520" s="172">
        <v>44926</v>
      </c>
      <c r="BH520" s="172">
        <v>44926</v>
      </c>
      <c r="BI520" s="174">
        <f t="shared" ca="1" si="58"/>
        <v>-1203</v>
      </c>
      <c r="BJ520" s="3" t="s">
        <v>281</v>
      </c>
      <c r="BK520" s="172" t="s">
        <v>105</v>
      </c>
      <c r="BL520" s="3" t="s">
        <v>282</v>
      </c>
      <c r="BM520" s="3" t="s">
        <v>92</v>
      </c>
      <c r="BN520" s="3" t="s">
        <v>4803</v>
      </c>
      <c r="BO520" s="3">
        <v>0</v>
      </c>
      <c r="BP520" s="3" t="s">
        <v>394</v>
      </c>
      <c r="BQ520" s="172">
        <v>44586</v>
      </c>
      <c r="BR520" s="3" t="s">
        <v>437</v>
      </c>
      <c r="BS520" s="3">
        <v>2022</v>
      </c>
      <c r="BT520" s="151" t="s">
        <v>4804</v>
      </c>
      <c r="BU520" s="3" t="s">
        <v>105</v>
      </c>
      <c r="BV520" s="3" t="s">
        <v>40</v>
      </c>
      <c r="BW520" s="3" t="s">
        <v>93</v>
      </c>
      <c r="BX520" s="3" t="s">
        <v>105</v>
      </c>
      <c r="BY520" s="3" t="s">
        <v>997</v>
      </c>
      <c r="BZ520" s="3" t="s">
        <v>105</v>
      </c>
      <c r="CA520" s="3" t="s">
        <v>288</v>
      </c>
      <c r="CB520" s="3" t="s">
        <v>289</v>
      </c>
      <c r="CC520" s="203" t="s">
        <v>4805</v>
      </c>
      <c r="CD520" s="1"/>
      <c r="CE520" s="1"/>
      <c r="CF520" s="171" t="s">
        <v>4632</v>
      </c>
      <c r="CG520" s="171" t="s">
        <v>831</v>
      </c>
      <c r="CH520" s="171" t="s">
        <v>167</v>
      </c>
      <c r="CI520" s="171" t="s">
        <v>137</v>
      </c>
    </row>
    <row r="521" spans="1:87" ht="90" hidden="1" x14ac:dyDescent="0.25">
      <c r="A521" s="3" t="s">
        <v>4806</v>
      </c>
      <c r="B521" s="175">
        <v>572</v>
      </c>
      <c r="C521" s="170" t="str">
        <f t="shared" si="52"/>
        <v>JEP-418-2022</v>
      </c>
      <c r="D521" s="3" t="s">
        <v>4807</v>
      </c>
      <c r="E521" s="3" t="s">
        <v>517</v>
      </c>
      <c r="F521" s="172">
        <v>44586</v>
      </c>
      <c r="G521" s="3" t="s">
        <v>4808</v>
      </c>
      <c r="H521" s="3" t="s">
        <v>29</v>
      </c>
      <c r="I521" s="3" t="s">
        <v>27</v>
      </c>
      <c r="J521" s="165">
        <v>53067261</v>
      </c>
      <c r="K521" s="3">
        <v>7</v>
      </c>
      <c r="L521" s="3" t="s">
        <v>9</v>
      </c>
      <c r="M521" s="3" t="s">
        <v>105</v>
      </c>
      <c r="N521" s="3" t="s">
        <v>4809</v>
      </c>
      <c r="O521" s="171" t="s">
        <v>14</v>
      </c>
      <c r="P521" s="3" t="s">
        <v>277</v>
      </c>
      <c r="Q521" s="3" t="s">
        <v>167</v>
      </c>
      <c r="R521" s="171" t="s">
        <v>779</v>
      </c>
      <c r="S521" s="171" t="s">
        <v>1355</v>
      </c>
      <c r="T521" s="171" t="s">
        <v>1356</v>
      </c>
      <c r="U521" s="171" t="s">
        <v>1357</v>
      </c>
      <c r="V521" s="171" t="s">
        <v>105</v>
      </c>
      <c r="W521" s="171" t="s">
        <v>105</v>
      </c>
      <c r="X521" s="171" t="s">
        <v>105</v>
      </c>
      <c r="Y521" s="171" t="s">
        <v>280</v>
      </c>
      <c r="Z521" s="115">
        <v>61470000</v>
      </c>
      <c r="AA521" s="171" t="s">
        <v>105</v>
      </c>
      <c r="AB521" s="171" t="s">
        <v>105</v>
      </c>
      <c r="AC521" s="153" t="s">
        <v>4810</v>
      </c>
      <c r="AD521" s="153" t="s">
        <v>105</v>
      </c>
      <c r="AE521" s="175">
        <v>65022</v>
      </c>
      <c r="AF521" s="175">
        <v>69722</v>
      </c>
      <c r="AG521" s="175" t="s">
        <v>384</v>
      </c>
      <c r="AH521" s="172">
        <v>44589</v>
      </c>
      <c r="AI521" s="172">
        <v>44593</v>
      </c>
      <c r="AJ521" s="3" t="s">
        <v>105</v>
      </c>
      <c r="AK521" s="3" t="s">
        <v>105</v>
      </c>
      <c r="AL521" s="3" t="s">
        <v>105</v>
      </c>
      <c r="AM521" s="172" t="s">
        <v>105</v>
      </c>
      <c r="AN521" s="154">
        <v>0</v>
      </c>
      <c r="AO521" s="172" t="s">
        <v>105</v>
      </c>
      <c r="AP521" s="154">
        <v>0</v>
      </c>
      <c r="AQ521" s="172" t="s">
        <v>105</v>
      </c>
      <c r="AR521" s="154">
        <v>0</v>
      </c>
      <c r="AS521" s="172" t="s">
        <v>105</v>
      </c>
      <c r="AT521" s="154">
        <v>0</v>
      </c>
      <c r="AU521" s="3" t="s">
        <v>105</v>
      </c>
      <c r="AV521" s="154">
        <v>0</v>
      </c>
      <c r="AW521" s="3" t="s">
        <v>105</v>
      </c>
      <c r="AX521" s="3">
        <v>0</v>
      </c>
      <c r="AY521" s="172" t="s">
        <v>105</v>
      </c>
      <c r="AZ521" s="3">
        <f t="shared" si="56"/>
        <v>0</v>
      </c>
      <c r="BA521" s="159">
        <f t="shared" si="57"/>
        <v>61470000</v>
      </c>
      <c r="BB521" s="171">
        <f t="shared" si="55"/>
        <v>0</v>
      </c>
      <c r="BC521" s="171">
        <v>0</v>
      </c>
      <c r="BD521" s="171">
        <v>0</v>
      </c>
      <c r="BE521" s="171">
        <v>0</v>
      </c>
      <c r="BF521" s="171">
        <v>0</v>
      </c>
      <c r="BG521" s="172">
        <v>44773</v>
      </c>
      <c r="BH521" s="172">
        <v>44773</v>
      </c>
      <c r="BI521" s="174">
        <f t="shared" ca="1" si="58"/>
        <v>-1356</v>
      </c>
      <c r="BJ521" s="3" t="s">
        <v>281</v>
      </c>
      <c r="BK521" s="172" t="s">
        <v>105</v>
      </c>
      <c r="BL521" s="3" t="s">
        <v>282</v>
      </c>
      <c r="BM521" s="3" t="s">
        <v>92</v>
      </c>
      <c r="BN521" s="3" t="s">
        <v>4811</v>
      </c>
      <c r="BO521" s="3">
        <v>0</v>
      </c>
      <c r="BP521" s="3" t="s">
        <v>284</v>
      </c>
      <c r="BQ521" s="172">
        <v>44589</v>
      </c>
      <c r="BR521" s="3" t="s">
        <v>4812</v>
      </c>
      <c r="BS521" s="3">
        <v>2022</v>
      </c>
      <c r="BT521" s="3" t="s">
        <v>286</v>
      </c>
      <c r="BU521" s="3" t="s">
        <v>86</v>
      </c>
      <c r="BV521" s="3" t="s">
        <v>40</v>
      </c>
      <c r="BW521" s="3" t="s">
        <v>93</v>
      </c>
      <c r="BX521" s="3" t="s">
        <v>105</v>
      </c>
      <c r="BY521" s="3" t="s">
        <v>418</v>
      </c>
      <c r="BZ521" s="3" t="s">
        <v>105</v>
      </c>
      <c r="CA521" s="3" t="s">
        <v>303</v>
      </c>
      <c r="CB521" s="3" t="s">
        <v>40</v>
      </c>
      <c r="CC521" s="151" t="s">
        <v>4813</v>
      </c>
      <c r="CD521" s="1"/>
      <c r="CE521" s="1"/>
      <c r="CF521" s="171" t="s">
        <v>1340</v>
      </c>
      <c r="CG521" s="171" t="s">
        <v>1341</v>
      </c>
      <c r="CH521" s="171" t="s">
        <v>167</v>
      </c>
      <c r="CI521" s="171" t="s">
        <v>477</v>
      </c>
    </row>
    <row r="522" spans="1:87" ht="180" hidden="1" x14ac:dyDescent="0.25">
      <c r="A522" s="3" t="s">
        <v>4814</v>
      </c>
      <c r="B522" s="175">
        <v>573</v>
      </c>
      <c r="C522" s="170" t="str">
        <f t="shared" si="52"/>
        <v>JEP-385-2022</v>
      </c>
      <c r="D522" s="3" t="s">
        <v>4815</v>
      </c>
      <c r="E522" s="3" t="s">
        <v>517</v>
      </c>
      <c r="F522" s="172" t="s">
        <v>274</v>
      </c>
      <c r="G522" s="3" t="s">
        <v>4816</v>
      </c>
      <c r="H522" s="3" t="s">
        <v>29</v>
      </c>
      <c r="I522" s="3" t="s">
        <v>27</v>
      </c>
      <c r="J522" s="165">
        <v>1032452027</v>
      </c>
      <c r="K522" s="3">
        <v>5</v>
      </c>
      <c r="L522" s="3" t="s">
        <v>9</v>
      </c>
      <c r="M522" s="3" t="s">
        <v>105</v>
      </c>
      <c r="N522" s="3" t="s">
        <v>4817</v>
      </c>
      <c r="O522" s="171" t="s">
        <v>14</v>
      </c>
      <c r="P522" s="3" t="s">
        <v>277</v>
      </c>
      <c r="Q522" s="3" t="s">
        <v>167</v>
      </c>
      <c r="R522" s="171" t="s">
        <v>779</v>
      </c>
      <c r="S522" s="171" t="s">
        <v>1355</v>
      </c>
      <c r="T522" s="171" t="s">
        <v>1356</v>
      </c>
      <c r="U522" s="171" t="s">
        <v>1357</v>
      </c>
      <c r="V522" s="171" t="s">
        <v>105</v>
      </c>
      <c r="W522" s="171" t="s">
        <v>105</v>
      </c>
      <c r="X522" s="171" t="s">
        <v>105</v>
      </c>
      <c r="Y522" s="171" t="s">
        <v>280</v>
      </c>
      <c r="Z522" s="115">
        <v>30316098</v>
      </c>
      <c r="AA522" s="171" t="s">
        <v>105</v>
      </c>
      <c r="AB522" s="171" t="s">
        <v>105</v>
      </c>
      <c r="AC522" s="153">
        <v>5052683</v>
      </c>
      <c r="AD522" s="153" t="s">
        <v>105</v>
      </c>
      <c r="AE522" s="175">
        <v>64522</v>
      </c>
      <c r="AF522" s="175">
        <v>69022</v>
      </c>
      <c r="AG522" s="175">
        <v>2018011000870</v>
      </c>
      <c r="AH522" s="172">
        <v>44589</v>
      </c>
      <c r="AI522" s="172">
        <v>44593</v>
      </c>
      <c r="AJ522" s="3" t="s">
        <v>105</v>
      </c>
      <c r="AK522" s="173" t="s">
        <v>105</v>
      </c>
      <c r="AL522" s="3" t="s">
        <v>105</v>
      </c>
      <c r="AM522" s="172" t="s">
        <v>105</v>
      </c>
      <c r="AN522" s="154">
        <v>0</v>
      </c>
      <c r="AO522" s="3" t="s">
        <v>105</v>
      </c>
      <c r="AP522" s="154">
        <v>0</v>
      </c>
      <c r="AQ522" s="172" t="s">
        <v>105</v>
      </c>
      <c r="AR522" s="154">
        <v>0</v>
      </c>
      <c r="AS522" s="172" t="s">
        <v>105</v>
      </c>
      <c r="AT522" s="154">
        <v>0</v>
      </c>
      <c r="AU522" s="3" t="s">
        <v>105</v>
      </c>
      <c r="AV522" s="154">
        <v>0</v>
      </c>
      <c r="AW522" s="3" t="s">
        <v>105</v>
      </c>
      <c r="AX522" s="3">
        <v>0</v>
      </c>
      <c r="AY522" s="172" t="s">
        <v>105</v>
      </c>
      <c r="AZ522" s="3">
        <f t="shared" si="56"/>
        <v>0</v>
      </c>
      <c r="BA522" s="159">
        <f t="shared" si="57"/>
        <v>30316098</v>
      </c>
      <c r="BB522" s="171">
        <f t="shared" si="55"/>
        <v>0</v>
      </c>
      <c r="BC522" s="171">
        <v>0</v>
      </c>
      <c r="BD522" s="171">
        <v>0</v>
      </c>
      <c r="BE522" s="171">
        <v>0</v>
      </c>
      <c r="BF522" s="171">
        <v>0</v>
      </c>
      <c r="BG522" s="172">
        <v>44773</v>
      </c>
      <c r="BH522" s="172">
        <v>44773</v>
      </c>
      <c r="BI522" s="174">
        <f t="shared" ca="1" si="58"/>
        <v>-1356</v>
      </c>
      <c r="BJ522" s="3" t="s">
        <v>281</v>
      </c>
      <c r="BK522" s="172" t="s">
        <v>105</v>
      </c>
      <c r="BL522" s="3" t="s">
        <v>282</v>
      </c>
      <c r="BM522" s="3" t="s">
        <v>92</v>
      </c>
      <c r="BN522" s="3" t="s">
        <v>4818</v>
      </c>
      <c r="BO522" s="3">
        <v>0</v>
      </c>
      <c r="BP522" s="3" t="s">
        <v>284</v>
      </c>
      <c r="BQ522" s="172">
        <v>44589</v>
      </c>
      <c r="BR522" s="3" t="s">
        <v>743</v>
      </c>
      <c r="BS522" s="3">
        <v>2022</v>
      </c>
      <c r="BT522" s="151" t="s">
        <v>4819</v>
      </c>
      <c r="BU522" s="3" t="s">
        <v>86</v>
      </c>
      <c r="BV522" s="3" t="s">
        <v>40</v>
      </c>
      <c r="BW522" s="3" t="s">
        <v>93</v>
      </c>
      <c r="BX522" s="3" t="s">
        <v>105</v>
      </c>
      <c r="BY522" s="3" t="s">
        <v>418</v>
      </c>
      <c r="BZ522" s="3" t="s">
        <v>105</v>
      </c>
      <c r="CA522" s="3" t="s">
        <v>303</v>
      </c>
      <c r="CB522" s="3" t="s">
        <v>40</v>
      </c>
      <c r="CC522" s="151" t="s">
        <v>4820</v>
      </c>
      <c r="CD522" s="1"/>
      <c r="CE522" s="1"/>
      <c r="CF522" s="171" t="s">
        <v>1340</v>
      </c>
      <c r="CG522" s="171" t="s">
        <v>1341</v>
      </c>
      <c r="CH522" s="171" t="s">
        <v>167</v>
      </c>
      <c r="CI522" s="171" t="s">
        <v>477</v>
      </c>
    </row>
    <row r="523" spans="1:87" ht="90" hidden="1" x14ac:dyDescent="0.25">
      <c r="A523" s="3" t="s">
        <v>4821</v>
      </c>
      <c r="B523" s="175">
        <v>574</v>
      </c>
      <c r="C523" s="170" t="str">
        <f t="shared" si="52"/>
        <v>JEP-384-2022</v>
      </c>
      <c r="D523" s="3" t="s">
        <v>4822</v>
      </c>
      <c r="E523" s="3" t="s">
        <v>517</v>
      </c>
      <c r="F523" s="172" t="s">
        <v>274</v>
      </c>
      <c r="G523" s="3" t="s">
        <v>4823</v>
      </c>
      <c r="H523" s="3" t="s">
        <v>29</v>
      </c>
      <c r="I523" s="3" t="s">
        <v>27</v>
      </c>
      <c r="J523" s="165">
        <v>52367397</v>
      </c>
      <c r="K523" s="3">
        <v>3</v>
      </c>
      <c r="L523" s="3" t="s">
        <v>9</v>
      </c>
      <c r="M523" s="3" t="s">
        <v>105</v>
      </c>
      <c r="N523" s="3" t="s">
        <v>4817</v>
      </c>
      <c r="O523" s="171" t="s">
        <v>14</v>
      </c>
      <c r="P523" s="3" t="s">
        <v>277</v>
      </c>
      <c r="Q523" s="3" t="s">
        <v>167</v>
      </c>
      <c r="R523" s="171" t="s">
        <v>779</v>
      </c>
      <c r="S523" s="171" t="s">
        <v>1355</v>
      </c>
      <c r="T523" s="171" t="s">
        <v>1356</v>
      </c>
      <c r="U523" s="171" t="s">
        <v>1357</v>
      </c>
      <c r="V523" s="171" t="s">
        <v>105</v>
      </c>
      <c r="W523" s="171" t="s">
        <v>105</v>
      </c>
      <c r="X523" s="171" t="s">
        <v>105</v>
      </c>
      <c r="Y523" s="171" t="s">
        <v>280</v>
      </c>
      <c r="Z523" s="115">
        <v>30316098</v>
      </c>
      <c r="AA523" s="171" t="s">
        <v>105</v>
      </c>
      <c r="AB523" s="171" t="s">
        <v>105</v>
      </c>
      <c r="AC523" s="153" t="s">
        <v>1070</v>
      </c>
      <c r="AD523" s="153" t="s">
        <v>105</v>
      </c>
      <c r="AE523" s="175">
        <v>64422</v>
      </c>
      <c r="AF523" s="175">
        <v>68922</v>
      </c>
      <c r="AG523" s="175" t="s">
        <v>384</v>
      </c>
      <c r="AH523" s="172">
        <v>44589</v>
      </c>
      <c r="AI523" s="172">
        <v>44593</v>
      </c>
      <c r="AJ523" s="3" t="s">
        <v>105</v>
      </c>
      <c r="AK523" s="173" t="s">
        <v>105</v>
      </c>
      <c r="AL523" s="3" t="s">
        <v>105</v>
      </c>
      <c r="AM523" s="172" t="s">
        <v>105</v>
      </c>
      <c r="AN523" s="154">
        <v>0</v>
      </c>
      <c r="AO523" s="3" t="s">
        <v>105</v>
      </c>
      <c r="AP523" s="154">
        <v>0</v>
      </c>
      <c r="AQ523" s="172" t="s">
        <v>105</v>
      </c>
      <c r="AR523" s="154">
        <v>0</v>
      </c>
      <c r="AS523" s="172" t="s">
        <v>105</v>
      </c>
      <c r="AT523" s="154">
        <v>0</v>
      </c>
      <c r="AU523" s="3" t="s">
        <v>105</v>
      </c>
      <c r="AV523" s="154">
        <v>0</v>
      </c>
      <c r="AW523" s="3" t="s">
        <v>105</v>
      </c>
      <c r="AX523" s="3">
        <v>0</v>
      </c>
      <c r="AY523" s="172" t="s">
        <v>105</v>
      </c>
      <c r="AZ523" s="3">
        <f t="shared" si="56"/>
        <v>-16</v>
      </c>
      <c r="BA523" s="159">
        <f t="shared" si="57"/>
        <v>30316098</v>
      </c>
      <c r="BB523" s="171">
        <f t="shared" si="55"/>
        <v>0</v>
      </c>
      <c r="BC523" s="171">
        <v>0</v>
      </c>
      <c r="BD523" s="171">
        <v>0</v>
      </c>
      <c r="BE523" s="171">
        <v>0</v>
      </c>
      <c r="BF523" s="171">
        <v>0</v>
      </c>
      <c r="BG523" s="172">
        <v>44773</v>
      </c>
      <c r="BH523" s="172">
        <v>44757</v>
      </c>
      <c r="BI523" s="174">
        <f t="shared" ca="1" si="58"/>
        <v>-1372</v>
      </c>
      <c r="BJ523" s="3" t="s">
        <v>414</v>
      </c>
      <c r="BK523" s="172">
        <v>44757</v>
      </c>
      <c r="BL523" s="3" t="s">
        <v>282</v>
      </c>
      <c r="BM523" s="3" t="s">
        <v>92</v>
      </c>
      <c r="BN523" s="3" t="s">
        <v>4824</v>
      </c>
      <c r="BO523" s="3">
        <v>0</v>
      </c>
      <c r="BP523" s="3" t="s">
        <v>284</v>
      </c>
      <c r="BQ523" s="172">
        <v>44589</v>
      </c>
      <c r="BR523" s="3" t="s">
        <v>743</v>
      </c>
      <c r="BS523" s="3">
        <v>2022</v>
      </c>
      <c r="BT523" s="3" t="s">
        <v>286</v>
      </c>
      <c r="BU523" s="3" t="s">
        <v>4825</v>
      </c>
      <c r="BV523" s="3" t="s">
        <v>40</v>
      </c>
      <c r="BW523" s="3" t="s">
        <v>91</v>
      </c>
      <c r="BX523" s="3" t="s">
        <v>105</v>
      </c>
      <c r="BY523" s="3" t="s">
        <v>418</v>
      </c>
      <c r="BZ523" s="3" t="s">
        <v>105</v>
      </c>
      <c r="CA523" s="3" t="s">
        <v>303</v>
      </c>
      <c r="CB523" s="3" t="s">
        <v>40</v>
      </c>
      <c r="CC523" s="151" t="s">
        <v>4826</v>
      </c>
      <c r="CD523" s="1"/>
      <c r="CE523" s="1"/>
      <c r="CF523" s="171" t="s">
        <v>1340</v>
      </c>
      <c r="CG523" s="171" t="s">
        <v>1341</v>
      </c>
      <c r="CH523" s="171" t="s">
        <v>167</v>
      </c>
      <c r="CI523" s="171" t="s">
        <v>477</v>
      </c>
    </row>
    <row r="524" spans="1:87" ht="90" hidden="1" x14ac:dyDescent="0.25">
      <c r="A524" s="3" t="s">
        <v>4827</v>
      </c>
      <c r="B524" s="175">
        <v>575</v>
      </c>
      <c r="C524" s="170" t="str">
        <f t="shared" si="52"/>
        <v>JEP-412-2022</v>
      </c>
      <c r="D524" s="3" t="s">
        <v>4828</v>
      </c>
      <c r="E524" s="3" t="s">
        <v>578</v>
      </c>
      <c r="F524" s="172">
        <v>44586</v>
      </c>
      <c r="G524" s="3" t="s">
        <v>4829</v>
      </c>
      <c r="H524" s="3" t="s">
        <v>29</v>
      </c>
      <c r="I524" s="3" t="s">
        <v>27</v>
      </c>
      <c r="J524" s="165">
        <v>1098625296</v>
      </c>
      <c r="K524" s="3">
        <v>3</v>
      </c>
      <c r="L524" s="3" t="s">
        <v>9</v>
      </c>
      <c r="M524" s="3" t="s">
        <v>105</v>
      </c>
      <c r="N524" s="3" t="s">
        <v>4830</v>
      </c>
      <c r="O524" s="171" t="s">
        <v>14</v>
      </c>
      <c r="P524" s="3" t="s">
        <v>277</v>
      </c>
      <c r="Q524" s="3" t="s">
        <v>167</v>
      </c>
      <c r="R524" s="171" t="s">
        <v>779</v>
      </c>
      <c r="S524" s="171" t="s">
        <v>1355</v>
      </c>
      <c r="T524" s="171" t="s">
        <v>1356</v>
      </c>
      <c r="U524" s="171" t="s">
        <v>1357</v>
      </c>
      <c r="V524" s="171" t="s">
        <v>105</v>
      </c>
      <c r="W524" s="171" t="s">
        <v>105</v>
      </c>
      <c r="X524" s="171" t="s">
        <v>105</v>
      </c>
      <c r="Y524" s="171" t="s">
        <v>280</v>
      </c>
      <c r="Z524" s="115">
        <v>30316098</v>
      </c>
      <c r="AA524" s="171" t="s">
        <v>105</v>
      </c>
      <c r="AB524" s="171" t="s">
        <v>105</v>
      </c>
      <c r="AC524" s="153" t="s">
        <v>1070</v>
      </c>
      <c r="AD524" s="153" t="s">
        <v>105</v>
      </c>
      <c r="AE524" s="175">
        <v>64622</v>
      </c>
      <c r="AF524" s="175">
        <v>73322</v>
      </c>
      <c r="AG524" s="175" t="s">
        <v>384</v>
      </c>
      <c r="AH524" s="172">
        <v>44589</v>
      </c>
      <c r="AI524" s="172">
        <v>44593</v>
      </c>
      <c r="AJ524" s="3" t="s">
        <v>105</v>
      </c>
      <c r="AK524" s="3" t="s">
        <v>105</v>
      </c>
      <c r="AL524" s="3" t="s">
        <v>105</v>
      </c>
      <c r="AM524" s="172" t="s">
        <v>105</v>
      </c>
      <c r="AN524" s="154">
        <v>0</v>
      </c>
      <c r="AO524" s="172" t="s">
        <v>105</v>
      </c>
      <c r="AP524" s="154">
        <v>0</v>
      </c>
      <c r="AQ524" s="172" t="s">
        <v>105</v>
      </c>
      <c r="AR524" s="154">
        <v>0</v>
      </c>
      <c r="AS524" s="172" t="s">
        <v>105</v>
      </c>
      <c r="AT524" s="154">
        <v>0</v>
      </c>
      <c r="AU524" s="3" t="s">
        <v>105</v>
      </c>
      <c r="AV524" s="154">
        <v>0</v>
      </c>
      <c r="AW524" s="3" t="s">
        <v>105</v>
      </c>
      <c r="AX524" s="3">
        <v>0</v>
      </c>
      <c r="AY524" s="172" t="s">
        <v>105</v>
      </c>
      <c r="AZ524" s="3">
        <f t="shared" si="56"/>
        <v>0</v>
      </c>
      <c r="BA524" s="159">
        <f t="shared" si="57"/>
        <v>30316098</v>
      </c>
      <c r="BB524" s="171">
        <f t="shared" si="55"/>
        <v>0</v>
      </c>
      <c r="BC524" s="171">
        <v>0</v>
      </c>
      <c r="BD524" s="171">
        <v>0</v>
      </c>
      <c r="BE524" s="171">
        <v>0</v>
      </c>
      <c r="BF524" s="171">
        <v>0</v>
      </c>
      <c r="BG524" s="172">
        <v>44773</v>
      </c>
      <c r="BH524" s="172">
        <v>44773</v>
      </c>
      <c r="BI524" s="174">
        <f t="shared" ca="1" si="58"/>
        <v>-1356</v>
      </c>
      <c r="BJ524" s="3" t="s">
        <v>281</v>
      </c>
      <c r="BK524" s="172" t="s">
        <v>105</v>
      </c>
      <c r="BL524" s="3" t="s">
        <v>282</v>
      </c>
      <c r="BM524" s="3" t="s">
        <v>92</v>
      </c>
      <c r="BN524" s="3" t="s">
        <v>4831</v>
      </c>
      <c r="BO524" s="3">
        <v>0</v>
      </c>
      <c r="BP524" s="3" t="s">
        <v>284</v>
      </c>
      <c r="BQ524" s="172">
        <v>44589</v>
      </c>
      <c r="BR524" s="172" t="s">
        <v>4832</v>
      </c>
      <c r="BS524" s="3">
        <v>2022</v>
      </c>
      <c r="BT524" s="3" t="s">
        <v>286</v>
      </c>
      <c r="BU524" s="3" t="s">
        <v>86</v>
      </c>
      <c r="BV524" s="3" t="s">
        <v>40</v>
      </c>
      <c r="BW524" s="3" t="s">
        <v>93</v>
      </c>
      <c r="BX524" s="3" t="s">
        <v>105</v>
      </c>
      <c r="BY524" s="3" t="s">
        <v>418</v>
      </c>
      <c r="BZ524" s="3" t="s">
        <v>105</v>
      </c>
      <c r="CA524" s="3" t="s">
        <v>288</v>
      </c>
      <c r="CB524" s="3" t="s">
        <v>40</v>
      </c>
      <c r="CC524" s="151" t="s">
        <v>4833</v>
      </c>
      <c r="CD524" s="1"/>
      <c r="CE524" s="1"/>
      <c r="CF524" s="171" t="s">
        <v>1340</v>
      </c>
      <c r="CG524" s="171" t="s">
        <v>1341</v>
      </c>
      <c r="CH524" s="171" t="s">
        <v>167</v>
      </c>
      <c r="CI524" s="171" t="s">
        <v>477</v>
      </c>
    </row>
    <row r="525" spans="1:87" ht="90" hidden="1" x14ac:dyDescent="0.25">
      <c r="A525" s="3" t="s">
        <v>4834</v>
      </c>
      <c r="B525" s="175">
        <v>576</v>
      </c>
      <c r="C525" s="170" t="str">
        <f t="shared" si="52"/>
        <v>JEP-411-2022</v>
      </c>
      <c r="D525" s="3" t="s">
        <v>4835</v>
      </c>
      <c r="E525" s="3" t="s">
        <v>578</v>
      </c>
      <c r="F525" s="172">
        <v>44586</v>
      </c>
      <c r="G525" s="3" t="s">
        <v>4836</v>
      </c>
      <c r="H525" s="3" t="s">
        <v>29</v>
      </c>
      <c r="I525" s="3" t="s">
        <v>27</v>
      </c>
      <c r="J525" s="165">
        <v>1033736942</v>
      </c>
      <c r="K525" s="3">
        <v>3</v>
      </c>
      <c r="L525" s="3" t="s">
        <v>9</v>
      </c>
      <c r="M525" s="3" t="s">
        <v>105</v>
      </c>
      <c r="N525" s="3" t="s">
        <v>4830</v>
      </c>
      <c r="O525" s="171" t="s">
        <v>14</v>
      </c>
      <c r="P525" s="3" t="s">
        <v>277</v>
      </c>
      <c r="Q525" s="3" t="s">
        <v>167</v>
      </c>
      <c r="R525" s="171" t="s">
        <v>779</v>
      </c>
      <c r="S525" s="171" t="s">
        <v>1355</v>
      </c>
      <c r="T525" s="171" t="s">
        <v>1356</v>
      </c>
      <c r="U525" s="171" t="s">
        <v>1357</v>
      </c>
      <c r="V525" s="171" t="s">
        <v>105</v>
      </c>
      <c r="W525" s="171" t="s">
        <v>105</v>
      </c>
      <c r="X525" s="171" t="s">
        <v>105</v>
      </c>
      <c r="Y525" s="171" t="s">
        <v>280</v>
      </c>
      <c r="Z525" s="115">
        <v>30316098</v>
      </c>
      <c r="AA525" s="171" t="s">
        <v>105</v>
      </c>
      <c r="AB525" s="171" t="s">
        <v>105</v>
      </c>
      <c r="AC525" s="153">
        <v>5052683</v>
      </c>
      <c r="AD525" s="153" t="s">
        <v>105</v>
      </c>
      <c r="AE525" s="175">
        <v>64022</v>
      </c>
      <c r="AF525" s="175">
        <v>73422</v>
      </c>
      <c r="AG525" s="175" t="s">
        <v>384</v>
      </c>
      <c r="AH525" s="172">
        <v>44589</v>
      </c>
      <c r="AI525" s="172">
        <v>44593</v>
      </c>
      <c r="AJ525" s="3" t="s">
        <v>105</v>
      </c>
      <c r="AK525" s="3" t="s">
        <v>105</v>
      </c>
      <c r="AL525" s="3" t="s">
        <v>105</v>
      </c>
      <c r="AM525" s="172" t="s">
        <v>105</v>
      </c>
      <c r="AN525" s="154">
        <v>0</v>
      </c>
      <c r="AO525" s="3" t="s">
        <v>105</v>
      </c>
      <c r="AP525" s="154">
        <v>0</v>
      </c>
      <c r="AQ525" s="172" t="s">
        <v>105</v>
      </c>
      <c r="AR525" s="154">
        <v>0</v>
      </c>
      <c r="AS525" s="172" t="s">
        <v>105</v>
      </c>
      <c r="AT525" s="154">
        <v>0</v>
      </c>
      <c r="AU525" s="3" t="s">
        <v>105</v>
      </c>
      <c r="AV525" s="154">
        <v>0</v>
      </c>
      <c r="AW525" s="3" t="s">
        <v>105</v>
      </c>
      <c r="AX525" s="3">
        <v>0</v>
      </c>
      <c r="AY525" s="172" t="s">
        <v>105</v>
      </c>
      <c r="AZ525" s="3">
        <f t="shared" si="56"/>
        <v>0</v>
      </c>
      <c r="BA525" s="159">
        <f t="shared" si="57"/>
        <v>30316098</v>
      </c>
      <c r="BB525" s="171">
        <f t="shared" si="55"/>
        <v>0</v>
      </c>
      <c r="BC525" s="171">
        <v>0</v>
      </c>
      <c r="BD525" s="171">
        <v>0</v>
      </c>
      <c r="BE525" s="171">
        <v>0</v>
      </c>
      <c r="BF525" s="171">
        <v>0</v>
      </c>
      <c r="BG525" s="172">
        <v>44773</v>
      </c>
      <c r="BH525" s="172">
        <v>44773</v>
      </c>
      <c r="BI525" s="174">
        <f t="shared" ca="1" si="58"/>
        <v>-1356</v>
      </c>
      <c r="BJ525" s="3" t="s">
        <v>281</v>
      </c>
      <c r="BK525" s="172" t="s">
        <v>105</v>
      </c>
      <c r="BL525" s="3" t="s">
        <v>282</v>
      </c>
      <c r="BM525" s="3" t="s">
        <v>92</v>
      </c>
      <c r="BN525" s="3" t="s">
        <v>4837</v>
      </c>
      <c r="BO525" s="3">
        <v>0</v>
      </c>
      <c r="BP525" s="3" t="s">
        <v>310</v>
      </c>
      <c r="BQ525" s="172">
        <v>44589</v>
      </c>
      <c r="BR525" s="172" t="s">
        <v>4832</v>
      </c>
      <c r="BS525" s="3">
        <v>2022</v>
      </c>
      <c r="BT525" s="3" t="s">
        <v>286</v>
      </c>
      <c r="BU525" s="3" t="s">
        <v>86</v>
      </c>
      <c r="BV525" s="3" t="s">
        <v>40</v>
      </c>
      <c r="BW525" s="3" t="s">
        <v>93</v>
      </c>
      <c r="BX525" s="3" t="s">
        <v>105</v>
      </c>
      <c r="BY525" s="3" t="s">
        <v>418</v>
      </c>
      <c r="BZ525" s="3" t="s">
        <v>105</v>
      </c>
      <c r="CA525" s="3" t="s">
        <v>288</v>
      </c>
      <c r="CB525" s="3" t="s">
        <v>40</v>
      </c>
      <c r="CC525" s="151" t="s">
        <v>4838</v>
      </c>
      <c r="CD525" s="1"/>
      <c r="CE525" s="1"/>
      <c r="CF525" s="171" t="s">
        <v>1340</v>
      </c>
      <c r="CG525" s="171" t="s">
        <v>1341</v>
      </c>
      <c r="CH525" s="171" t="s">
        <v>167</v>
      </c>
      <c r="CI525" s="171" t="s">
        <v>477</v>
      </c>
    </row>
    <row r="526" spans="1:87" ht="90" hidden="1" x14ac:dyDescent="0.25">
      <c r="A526" s="3" t="s">
        <v>4839</v>
      </c>
      <c r="B526" s="175">
        <v>577</v>
      </c>
      <c r="C526" s="170" t="str">
        <f t="shared" si="52"/>
        <v>JEP-410-2022</v>
      </c>
      <c r="D526" s="3" t="s">
        <v>4840</v>
      </c>
      <c r="E526" s="3" t="s">
        <v>578</v>
      </c>
      <c r="F526" s="172">
        <v>44586</v>
      </c>
      <c r="G526" s="3" t="s">
        <v>4841</v>
      </c>
      <c r="H526" s="3" t="s">
        <v>29</v>
      </c>
      <c r="I526" s="3" t="s">
        <v>27</v>
      </c>
      <c r="J526" s="165">
        <v>1032465411</v>
      </c>
      <c r="K526" s="3">
        <v>7</v>
      </c>
      <c r="L526" s="3" t="s">
        <v>9</v>
      </c>
      <c r="M526" s="3" t="s">
        <v>105</v>
      </c>
      <c r="N526" s="3" t="s">
        <v>4830</v>
      </c>
      <c r="O526" s="171" t="s">
        <v>14</v>
      </c>
      <c r="P526" s="3" t="s">
        <v>277</v>
      </c>
      <c r="Q526" s="3" t="s">
        <v>167</v>
      </c>
      <c r="R526" s="171" t="s">
        <v>779</v>
      </c>
      <c r="S526" s="171" t="s">
        <v>1355</v>
      </c>
      <c r="T526" s="171" t="s">
        <v>1356</v>
      </c>
      <c r="U526" s="171" t="s">
        <v>1357</v>
      </c>
      <c r="V526" s="171" t="s">
        <v>105</v>
      </c>
      <c r="W526" s="171" t="s">
        <v>105</v>
      </c>
      <c r="X526" s="171" t="s">
        <v>105</v>
      </c>
      <c r="Y526" s="171" t="s">
        <v>280</v>
      </c>
      <c r="Z526" s="115">
        <v>30316098</v>
      </c>
      <c r="AA526" s="171" t="s">
        <v>105</v>
      </c>
      <c r="AB526" s="171" t="s">
        <v>105</v>
      </c>
      <c r="AC526" s="153" t="s">
        <v>1070</v>
      </c>
      <c r="AD526" s="153" t="s">
        <v>105</v>
      </c>
      <c r="AE526" s="175">
        <v>64122</v>
      </c>
      <c r="AF526" s="175">
        <v>73722</v>
      </c>
      <c r="AG526" s="175" t="s">
        <v>384</v>
      </c>
      <c r="AH526" s="172">
        <v>44589</v>
      </c>
      <c r="AI526" s="172">
        <v>44593</v>
      </c>
      <c r="AJ526" s="3" t="s">
        <v>105</v>
      </c>
      <c r="AK526" s="3" t="s">
        <v>105</v>
      </c>
      <c r="AL526" s="3" t="s">
        <v>105</v>
      </c>
      <c r="AM526" s="172" t="s">
        <v>105</v>
      </c>
      <c r="AN526" s="154">
        <v>0</v>
      </c>
      <c r="AO526" s="3" t="s">
        <v>105</v>
      </c>
      <c r="AP526" s="154">
        <v>0</v>
      </c>
      <c r="AQ526" s="172" t="s">
        <v>105</v>
      </c>
      <c r="AR526" s="154">
        <v>0</v>
      </c>
      <c r="AS526" s="172" t="s">
        <v>105</v>
      </c>
      <c r="AT526" s="154">
        <v>0</v>
      </c>
      <c r="AU526" s="3" t="s">
        <v>105</v>
      </c>
      <c r="AV526" s="154">
        <v>0</v>
      </c>
      <c r="AW526" s="3" t="s">
        <v>105</v>
      </c>
      <c r="AX526" s="3">
        <v>0</v>
      </c>
      <c r="AY526" s="172" t="s">
        <v>105</v>
      </c>
      <c r="AZ526" s="3">
        <f t="shared" si="56"/>
        <v>0</v>
      </c>
      <c r="BA526" s="159">
        <f t="shared" si="57"/>
        <v>30316098</v>
      </c>
      <c r="BB526" s="171">
        <f t="shared" si="55"/>
        <v>0</v>
      </c>
      <c r="BC526" s="171">
        <v>0</v>
      </c>
      <c r="BD526" s="171">
        <v>0</v>
      </c>
      <c r="BE526" s="171">
        <v>0</v>
      </c>
      <c r="BF526" s="171">
        <v>0</v>
      </c>
      <c r="BG526" s="172">
        <v>44773</v>
      </c>
      <c r="BH526" s="172">
        <v>44773</v>
      </c>
      <c r="BI526" s="174">
        <f t="shared" ca="1" si="58"/>
        <v>-1356</v>
      </c>
      <c r="BJ526" s="3" t="s">
        <v>281</v>
      </c>
      <c r="BK526" s="172" t="s">
        <v>105</v>
      </c>
      <c r="BL526" s="3" t="s">
        <v>4842</v>
      </c>
      <c r="BM526" s="3" t="s">
        <v>92</v>
      </c>
      <c r="BN526" s="3" t="s">
        <v>4843</v>
      </c>
      <c r="BO526" s="3">
        <v>0</v>
      </c>
      <c r="BP526" s="3" t="s">
        <v>284</v>
      </c>
      <c r="BQ526" s="172">
        <v>44589</v>
      </c>
      <c r="BR526" s="172" t="s">
        <v>4844</v>
      </c>
      <c r="BS526" s="3">
        <v>2022</v>
      </c>
      <c r="BT526" s="3" t="s">
        <v>286</v>
      </c>
      <c r="BU526" s="3" t="s">
        <v>86</v>
      </c>
      <c r="BV526" s="3" t="s">
        <v>40</v>
      </c>
      <c r="BW526" s="3" t="s">
        <v>93</v>
      </c>
      <c r="BX526" s="3" t="s">
        <v>105</v>
      </c>
      <c r="BY526" s="3" t="s">
        <v>418</v>
      </c>
      <c r="BZ526" s="3" t="s">
        <v>105</v>
      </c>
      <c r="CA526" s="3" t="s">
        <v>303</v>
      </c>
      <c r="CB526" s="3" t="s">
        <v>40</v>
      </c>
      <c r="CC526" s="151" t="s">
        <v>4845</v>
      </c>
      <c r="CD526" s="1"/>
      <c r="CE526" s="1"/>
      <c r="CF526" s="171" t="s">
        <v>1340</v>
      </c>
      <c r="CG526" s="171" t="s">
        <v>1341</v>
      </c>
      <c r="CH526" s="171" t="s">
        <v>167</v>
      </c>
      <c r="CI526" s="171" t="s">
        <v>477</v>
      </c>
    </row>
    <row r="527" spans="1:87" ht="90" hidden="1" x14ac:dyDescent="0.25">
      <c r="A527" s="3" t="s">
        <v>4846</v>
      </c>
      <c r="B527" s="175">
        <v>578</v>
      </c>
      <c r="C527" s="170" t="str">
        <f t="shared" si="52"/>
        <v>JEP-393-2022</v>
      </c>
      <c r="D527" s="3" t="s">
        <v>4847</v>
      </c>
      <c r="E527" s="3" t="s">
        <v>881</v>
      </c>
      <c r="F527" s="172">
        <v>44586</v>
      </c>
      <c r="G527" s="3" t="s">
        <v>4848</v>
      </c>
      <c r="H527" s="3" t="s">
        <v>29</v>
      </c>
      <c r="I527" s="3" t="s">
        <v>27</v>
      </c>
      <c r="J527" s="165">
        <v>1010190916</v>
      </c>
      <c r="K527" s="3">
        <v>2</v>
      </c>
      <c r="L527" s="3" t="s">
        <v>9</v>
      </c>
      <c r="M527" s="3" t="s">
        <v>105</v>
      </c>
      <c r="N527" s="3" t="s">
        <v>4849</v>
      </c>
      <c r="O527" s="171" t="s">
        <v>14</v>
      </c>
      <c r="P527" s="3" t="s">
        <v>277</v>
      </c>
      <c r="Q527" s="3" t="s">
        <v>167</v>
      </c>
      <c r="R527" s="171" t="s">
        <v>779</v>
      </c>
      <c r="S527" s="171" t="s">
        <v>1355</v>
      </c>
      <c r="T527" s="171" t="s">
        <v>1356</v>
      </c>
      <c r="U527" s="171" t="s">
        <v>1357</v>
      </c>
      <c r="V527" s="171" t="s">
        <v>105</v>
      </c>
      <c r="W527" s="171" t="s">
        <v>105</v>
      </c>
      <c r="X527" s="171" t="s">
        <v>105</v>
      </c>
      <c r="Y527" s="171" t="s">
        <v>280</v>
      </c>
      <c r="Z527" s="115">
        <v>38737236</v>
      </c>
      <c r="AA527" s="171" t="s">
        <v>105</v>
      </c>
      <c r="AB527" s="171" t="s">
        <v>105</v>
      </c>
      <c r="AC527" s="153">
        <v>6456206</v>
      </c>
      <c r="AD527" s="153" t="s">
        <v>105</v>
      </c>
      <c r="AE527" s="175">
        <v>64222</v>
      </c>
      <c r="AF527" s="175">
        <v>67422</v>
      </c>
      <c r="AG527" s="175">
        <v>2018011000870</v>
      </c>
      <c r="AH527" s="172">
        <v>44589</v>
      </c>
      <c r="AI527" s="172">
        <v>44593</v>
      </c>
      <c r="AJ527" s="3" t="s">
        <v>105</v>
      </c>
      <c r="AK527" s="173" t="s">
        <v>105</v>
      </c>
      <c r="AL527" s="3" t="s">
        <v>105</v>
      </c>
      <c r="AM527" s="172" t="s">
        <v>105</v>
      </c>
      <c r="AN527" s="154">
        <v>0</v>
      </c>
      <c r="AO527" s="3" t="s">
        <v>105</v>
      </c>
      <c r="AP527" s="154">
        <v>0</v>
      </c>
      <c r="AQ527" s="172" t="s">
        <v>105</v>
      </c>
      <c r="AR527" s="154">
        <v>0</v>
      </c>
      <c r="AS527" s="172" t="s">
        <v>105</v>
      </c>
      <c r="AT527" s="154">
        <v>0</v>
      </c>
      <c r="AU527" s="3" t="s">
        <v>105</v>
      </c>
      <c r="AV527" s="154">
        <v>0</v>
      </c>
      <c r="AW527" s="3" t="s">
        <v>105</v>
      </c>
      <c r="AX527" s="3">
        <v>0</v>
      </c>
      <c r="AY527" s="172" t="s">
        <v>105</v>
      </c>
      <c r="AZ527" s="3">
        <f t="shared" si="56"/>
        <v>0</v>
      </c>
      <c r="BA527" s="159">
        <f t="shared" si="57"/>
        <v>38737236</v>
      </c>
      <c r="BB527" s="171">
        <f t="shared" si="55"/>
        <v>0</v>
      </c>
      <c r="BC527" s="171">
        <v>0</v>
      </c>
      <c r="BD527" s="171">
        <v>0</v>
      </c>
      <c r="BE527" s="171">
        <v>0</v>
      </c>
      <c r="BF527" s="171">
        <v>0</v>
      </c>
      <c r="BG527" s="172">
        <v>44773</v>
      </c>
      <c r="BH527" s="172">
        <v>44773</v>
      </c>
      <c r="BI527" s="174">
        <f t="shared" ca="1" si="58"/>
        <v>-1356</v>
      </c>
      <c r="BJ527" s="3" t="s">
        <v>281</v>
      </c>
      <c r="BK527" s="172" t="s">
        <v>105</v>
      </c>
      <c r="BL527" s="3" t="s">
        <v>282</v>
      </c>
      <c r="BM527" s="3" t="s">
        <v>92</v>
      </c>
      <c r="BN527" s="3" t="s">
        <v>4850</v>
      </c>
      <c r="BO527" s="3">
        <v>0</v>
      </c>
      <c r="BP527" s="3" t="s">
        <v>284</v>
      </c>
      <c r="BQ527" s="172">
        <v>44589</v>
      </c>
      <c r="BR527" s="3" t="s">
        <v>743</v>
      </c>
      <c r="BS527" s="3">
        <v>2022</v>
      </c>
      <c r="BT527" s="3" t="s">
        <v>286</v>
      </c>
      <c r="BU527" s="3" t="s">
        <v>86</v>
      </c>
      <c r="BV527" s="3" t="s">
        <v>40</v>
      </c>
      <c r="BW527" s="3" t="s">
        <v>93</v>
      </c>
      <c r="BX527" s="3" t="s">
        <v>105</v>
      </c>
      <c r="BY527" s="3" t="s">
        <v>287</v>
      </c>
      <c r="BZ527" s="3" t="s">
        <v>105</v>
      </c>
      <c r="CA527" s="3" t="s">
        <v>303</v>
      </c>
      <c r="CB527" s="3" t="s">
        <v>40</v>
      </c>
      <c r="CC527" s="151" t="s">
        <v>4851</v>
      </c>
      <c r="CD527" s="1"/>
      <c r="CE527" s="1"/>
      <c r="CF527" s="171" t="s">
        <v>1340</v>
      </c>
      <c r="CG527" s="171" t="s">
        <v>1341</v>
      </c>
      <c r="CH527" s="171" t="s">
        <v>167</v>
      </c>
      <c r="CI527" s="171" t="s">
        <v>477</v>
      </c>
    </row>
    <row r="528" spans="1:87" ht="90" hidden="1" x14ac:dyDescent="0.25">
      <c r="A528" s="3" t="s">
        <v>4852</v>
      </c>
      <c r="B528" s="175">
        <v>579</v>
      </c>
      <c r="C528" s="170" t="str">
        <f t="shared" si="52"/>
        <v>JEP-394-2022</v>
      </c>
      <c r="D528" s="3" t="s">
        <v>4853</v>
      </c>
      <c r="E528" s="3" t="s">
        <v>881</v>
      </c>
      <c r="F528" s="172">
        <v>44586</v>
      </c>
      <c r="G528" s="3" t="s">
        <v>4854</v>
      </c>
      <c r="H528" s="3" t="s">
        <v>29</v>
      </c>
      <c r="I528" s="3" t="s">
        <v>27</v>
      </c>
      <c r="J528" s="165">
        <v>1019053865</v>
      </c>
      <c r="K528" s="3">
        <v>1</v>
      </c>
      <c r="L528" s="3" t="s">
        <v>9</v>
      </c>
      <c r="M528" s="3" t="s">
        <v>105</v>
      </c>
      <c r="N528" s="3" t="s">
        <v>4855</v>
      </c>
      <c r="O528" s="171" t="s">
        <v>14</v>
      </c>
      <c r="P528" s="3" t="s">
        <v>277</v>
      </c>
      <c r="Q528" s="3" t="s">
        <v>167</v>
      </c>
      <c r="R528" s="171" t="s">
        <v>779</v>
      </c>
      <c r="S528" s="171" t="s">
        <v>1355</v>
      </c>
      <c r="T528" s="171" t="s">
        <v>1356</v>
      </c>
      <c r="U528" s="171" t="s">
        <v>1357</v>
      </c>
      <c r="V528" s="171" t="s">
        <v>105</v>
      </c>
      <c r="W528" s="171" t="s">
        <v>105</v>
      </c>
      <c r="X528" s="171" t="s">
        <v>105</v>
      </c>
      <c r="Y528" s="171" t="s">
        <v>280</v>
      </c>
      <c r="Z528" s="115">
        <v>30316098</v>
      </c>
      <c r="AA528" s="171" t="s">
        <v>105</v>
      </c>
      <c r="AB528" s="171" t="s">
        <v>105</v>
      </c>
      <c r="AC528" s="153" t="s">
        <v>1070</v>
      </c>
      <c r="AD528" s="153" t="s">
        <v>105</v>
      </c>
      <c r="AE528" s="175">
        <v>64722</v>
      </c>
      <c r="AF528" s="175">
        <v>65422</v>
      </c>
      <c r="AG528" s="175" t="s">
        <v>384</v>
      </c>
      <c r="AH528" s="172">
        <v>44588</v>
      </c>
      <c r="AI528" s="172">
        <v>44593</v>
      </c>
      <c r="AJ528" s="3" t="s">
        <v>105</v>
      </c>
      <c r="AK528" s="173" t="s">
        <v>105</v>
      </c>
      <c r="AL528" s="3" t="s">
        <v>105</v>
      </c>
      <c r="AM528" s="172" t="s">
        <v>105</v>
      </c>
      <c r="AN528" s="154">
        <v>0</v>
      </c>
      <c r="AO528" s="3" t="s">
        <v>105</v>
      </c>
      <c r="AP528" s="154">
        <v>0</v>
      </c>
      <c r="AQ528" s="172" t="s">
        <v>105</v>
      </c>
      <c r="AR528" s="154">
        <v>0</v>
      </c>
      <c r="AS528" s="172" t="s">
        <v>105</v>
      </c>
      <c r="AT528" s="154">
        <v>0</v>
      </c>
      <c r="AU528" s="3" t="s">
        <v>105</v>
      </c>
      <c r="AV528" s="154">
        <v>0</v>
      </c>
      <c r="AW528" s="3" t="s">
        <v>105</v>
      </c>
      <c r="AX528" s="3">
        <v>0</v>
      </c>
      <c r="AY528" s="172" t="s">
        <v>105</v>
      </c>
      <c r="AZ528" s="3">
        <f t="shared" si="56"/>
        <v>0</v>
      </c>
      <c r="BA528" s="159">
        <f t="shared" si="57"/>
        <v>30316098</v>
      </c>
      <c r="BB528" s="171">
        <f t="shared" si="55"/>
        <v>0</v>
      </c>
      <c r="BC528" s="171">
        <v>0</v>
      </c>
      <c r="BD528" s="171">
        <v>0</v>
      </c>
      <c r="BE528" s="171">
        <v>0</v>
      </c>
      <c r="BF528" s="171">
        <v>0</v>
      </c>
      <c r="BG528" s="172">
        <v>44773</v>
      </c>
      <c r="BH528" s="172">
        <v>44773</v>
      </c>
      <c r="BI528" s="174">
        <f t="shared" ca="1" si="58"/>
        <v>-1356</v>
      </c>
      <c r="BJ528" s="3" t="s">
        <v>281</v>
      </c>
      <c r="BK528" s="172" t="s">
        <v>105</v>
      </c>
      <c r="BL528" s="3" t="s">
        <v>282</v>
      </c>
      <c r="BM528" s="3" t="s">
        <v>92</v>
      </c>
      <c r="BN528" s="3" t="s">
        <v>4856</v>
      </c>
      <c r="BO528" s="3">
        <v>0</v>
      </c>
      <c r="BP528" s="3" t="s">
        <v>284</v>
      </c>
      <c r="BQ528" s="172">
        <v>44589</v>
      </c>
      <c r="BR528" s="3" t="s">
        <v>4857</v>
      </c>
      <c r="BS528" s="3">
        <v>2022</v>
      </c>
      <c r="BT528" s="3" t="s">
        <v>286</v>
      </c>
      <c r="BU528" s="3" t="s">
        <v>86</v>
      </c>
      <c r="BV528" s="3" t="s">
        <v>40</v>
      </c>
      <c r="BW528" s="3" t="s">
        <v>93</v>
      </c>
      <c r="BX528" s="3" t="s">
        <v>105</v>
      </c>
      <c r="BY528" s="3" t="s">
        <v>287</v>
      </c>
      <c r="BZ528" s="3" t="s">
        <v>105</v>
      </c>
      <c r="CA528" s="3" t="s">
        <v>288</v>
      </c>
      <c r="CB528" s="3" t="s">
        <v>40</v>
      </c>
      <c r="CC528" s="151" t="s">
        <v>4858</v>
      </c>
      <c r="CD528" s="1"/>
      <c r="CE528" s="1"/>
      <c r="CF528" s="171" t="s">
        <v>1340</v>
      </c>
      <c r="CG528" s="171" t="s">
        <v>1341</v>
      </c>
      <c r="CH528" s="171" t="s">
        <v>167</v>
      </c>
      <c r="CI528" s="171" t="s">
        <v>477</v>
      </c>
    </row>
    <row r="529" spans="1:87" ht="90" hidden="1" x14ac:dyDescent="0.25">
      <c r="A529" s="3" t="s">
        <v>4859</v>
      </c>
      <c r="B529" s="175">
        <v>580</v>
      </c>
      <c r="C529" s="170" t="str">
        <f t="shared" si="52"/>
        <v>JEP-395-2022</v>
      </c>
      <c r="D529" s="3" t="s">
        <v>4860</v>
      </c>
      <c r="E529" s="3" t="s">
        <v>881</v>
      </c>
      <c r="F529" s="172">
        <v>44586</v>
      </c>
      <c r="G529" s="3" t="s">
        <v>4861</v>
      </c>
      <c r="H529" s="3" t="s">
        <v>29</v>
      </c>
      <c r="I529" s="3" t="s">
        <v>27</v>
      </c>
      <c r="J529" s="165">
        <v>88275740</v>
      </c>
      <c r="K529" s="3">
        <v>2</v>
      </c>
      <c r="L529" s="3" t="s">
        <v>9</v>
      </c>
      <c r="M529" s="3" t="s">
        <v>105</v>
      </c>
      <c r="N529" s="3" t="s">
        <v>4862</v>
      </c>
      <c r="O529" s="171" t="s">
        <v>14</v>
      </c>
      <c r="P529" s="3" t="s">
        <v>277</v>
      </c>
      <c r="Q529" s="3" t="s">
        <v>167</v>
      </c>
      <c r="R529" s="171" t="s">
        <v>779</v>
      </c>
      <c r="S529" s="171" t="s">
        <v>1355</v>
      </c>
      <c r="T529" s="171" t="s">
        <v>1356</v>
      </c>
      <c r="U529" s="171" t="s">
        <v>1357</v>
      </c>
      <c r="V529" s="171" t="s">
        <v>105</v>
      </c>
      <c r="W529" s="171" t="s">
        <v>105</v>
      </c>
      <c r="X529" s="171" t="s">
        <v>105</v>
      </c>
      <c r="Y529" s="171" t="s">
        <v>280</v>
      </c>
      <c r="Z529" s="115">
        <v>21052836</v>
      </c>
      <c r="AA529" s="171" t="s">
        <v>105</v>
      </c>
      <c r="AB529" s="171" t="s">
        <v>105</v>
      </c>
      <c r="AC529" s="153">
        <v>3508506</v>
      </c>
      <c r="AD529" s="153" t="s">
        <v>105</v>
      </c>
      <c r="AE529" s="175">
        <v>65322</v>
      </c>
      <c r="AF529" s="175">
        <v>67322</v>
      </c>
      <c r="AG529" s="175" t="s">
        <v>384</v>
      </c>
      <c r="AH529" s="172">
        <v>44589</v>
      </c>
      <c r="AI529" s="172">
        <v>44593</v>
      </c>
      <c r="AJ529" s="3" t="s">
        <v>105</v>
      </c>
      <c r="AK529" s="173" t="s">
        <v>105</v>
      </c>
      <c r="AL529" s="3" t="s">
        <v>105</v>
      </c>
      <c r="AM529" s="172" t="s">
        <v>105</v>
      </c>
      <c r="AN529" s="154">
        <v>0</v>
      </c>
      <c r="AO529" s="3" t="s">
        <v>105</v>
      </c>
      <c r="AP529" s="154">
        <v>0</v>
      </c>
      <c r="AQ529" s="172" t="s">
        <v>105</v>
      </c>
      <c r="AR529" s="154">
        <v>0</v>
      </c>
      <c r="AS529" s="172" t="s">
        <v>105</v>
      </c>
      <c r="AT529" s="154">
        <v>0</v>
      </c>
      <c r="AU529" s="3" t="s">
        <v>105</v>
      </c>
      <c r="AV529" s="154">
        <v>0</v>
      </c>
      <c r="AW529" s="3" t="s">
        <v>105</v>
      </c>
      <c r="AX529" s="3">
        <v>0</v>
      </c>
      <c r="AY529" s="172" t="s">
        <v>105</v>
      </c>
      <c r="AZ529" s="3">
        <f t="shared" si="56"/>
        <v>0</v>
      </c>
      <c r="BA529" s="159">
        <f t="shared" si="57"/>
        <v>21052836</v>
      </c>
      <c r="BB529" s="171">
        <f t="shared" si="55"/>
        <v>0</v>
      </c>
      <c r="BC529" s="171">
        <v>0</v>
      </c>
      <c r="BD529" s="171">
        <v>0</v>
      </c>
      <c r="BE529" s="171">
        <v>0</v>
      </c>
      <c r="BF529" s="171">
        <v>0</v>
      </c>
      <c r="BG529" s="172">
        <v>44773</v>
      </c>
      <c r="BH529" s="172">
        <v>44773</v>
      </c>
      <c r="BI529" s="174">
        <f t="shared" ca="1" si="58"/>
        <v>-1356</v>
      </c>
      <c r="BJ529" s="3" t="s">
        <v>281</v>
      </c>
      <c r="BK529" s="172" t="s">
        <v>105</v>
      </c>
      <c r="BL529" s="3" t="s">
        <v>282</v>
      </c>
      <c r="BM529" s="3" t="s">
        <v>92</v>
      </c>
      <c r="BN529" s="3" t="s">
        <v>105</v>
      </c>
      <c r="BO529" s="3" t="s">
        <v>105</v>
      </c>
      <c r="BP529" s="3" t="s">
        <v>105</v>
      </c>
      <c r="BQ529" s="172" t="s">
        <v>105</v>
      </c>
      <c r="BR529" s="3" t="s">
        <v>105</v>
      </c>
      <c r="BS529" s="3">
        <v>2022</v>
      </c>
      <c r="BT529" s="3" t="s">
        <v>105</v>
      </c>
      <c r="BU529" s="3" t="s">
        <v>86</v>
      </c>
      <c r="BV529" s="3" t="s">
        <v>40</v>
      </c>
      <c r="BW529" s="3" t="s">
        <v>93</v>
      </c>
      <c r="BX529" s="3" t="s">
        <v>105</v>
      </c>
      <c r="BY529" s="3" t="s">
        <v>3919</v>
      </c>
      <c r="BZ529" s="3" t="s">
        <v>105</v>
      </c>
      <c r="CA529" s="3" t="s">
        <v>288</v>
      </c>
      <c r="CB529" s="3" t="s">
        <v>40</v>
      </c>
      <c r="CC529" s="151" t="s">
        <v>4863</v>
      </c>
      <c r="CD529" s="1"/>
      <c r="CE529" s="1"/>
      <c r="CF529" s="171" t="s">
        <v>1340</v>
      </c>
      <c r="CG529" s="171" t="s">
        <v>1341</v>
      </c>
      <c r="CH529" s="171" t="s">
        <v>167</v>
      </c>
      <c r="CI529" s="171" t="s">
        <v>477</v>
      </c>
    </row>
    <row r="530" spans="1:87" ht="90" hidden="1" x14ac:dyDescent="0.25">
      <c r="A530" s="3" t="s">
        <v>4864</v>
      </c>
      <c r="B530" s="175">
        <v>581</v>
      </c>
      <c r="C530" s="170" t="str">
        <f t="shared" si="52"/>
        <v>JEP-406-2022</v>
      </c>
      <c r="D530" s="3" t="s">
        <v>4865</v>
      </c>
      <c r="E530" s="3" t="s">
        <v>677</v>
      </c>
      <c r="F530" s="172">
        <v>44587</v>
      </c>
      <c r="G530" s="3" t="s">
        <v>4866</v>
      </c>
      <c r="H530" s="3" t="s">
        <v>29</v>
      </c>
      <c r="I530" s="3" t="s">
        <v>27</v>
      </c>
      <c r="J530" s="165">
        <v>1010222342</v>
      </c>
      <c r="K530" s="3">
        <v>4</v>
      </c>
      <c r="L530" s="3" t="s">
        <v>9</v>
      </c>
      <c r="M530" s="3" t="s">
        <v>105</v>
      </c>
      <c r="N530" s="3" t="s">
        <v>4867</v>
      </c>
      <c r="O530" s="171" t="s">
        <v>14</v>
      </c>
      <c r="P530" s="3" t="s">
        <v>277</v>
      </c>
      <c r="Q530" s="3" t="s">
        <v>167</v>
      </c>
      <c r="R530" s="171" t="s">
        <v>779</v>
      </c>
      <c r="S530" s="171" t="s">
        <v>1355</v>
      </c>
      <c r="T530" s="171" t="s">
        <v>1356</v>
      </c>
      <c r="U530" s="171" t="s">
        <v>1357</v>
      </c>
      <c r="V530" s="171" t="s">
        <v>105</v>
      </c>
      <c r="W530" s="171" t="s">
        <v>105</v>
      </c>
      <c r="X530" s="171" t="s">
        <v>105</v>
      </c>
      <c r="Y530" s="171" t="s">
        <v>280</v>
      </c>
      <c r="Z530" s="115">
        <v>21052836</v>
      </c>
      <c r="AA530" s="171" t="s">
        <v>105</v>
      </c>
      <c r="AB530" s="171" t="s">
        <v>105</v>
      </c>
      <c r="AC530" s="153" t="s">
        <v>4868</v>
      </c>
      <c r="AD530" s="153" t="s">
        <v>105</v>
      </c>
      <c r="AE530" s="175">
        <v>64822</v>
      </c>
      <c r="AF530" s="175">
        <v>70322</v>
      </c>
      <c r="AG530" s="175">
        <v>2018011000870</v>
      </c>
      <c r="AH530" s="172">
        <v>44589</v>
      </c>
      <c r="AI530" s="172">
        <v>44593</v>
      </c>
      <c r="AJ530" s="3" t="s">
        <v>105</v>
      </c>
      <c r="AK530" s="173" t="s">
        <v>105</v>
      </c>
      <c r="AL530" s="3" t="s">
        <v>105</v>
      </c>
      <c r="AM530" s="172" t="s">
        <v>105</v>
      </c>
      <c r="AN530" s="154">
        <v>0</v>
      </c>
      <c r="AO530" s="3" t="s">
        <v>105</v>
      </c>
      <c r="AP530" s="154">
        <v>0</v>
      </c>
      <c r="AQ530" s="172" t="s">
        <v>105</v>
      </c>
      <c r="AR530" s="154">
        <v>0</v>
      </c>
      <c r="AS530" s="172" t="s">
        <v>105</v>
      </c>
      <c r="AT530" s="154">
        <v>0</v>
      </c>
      <c r="AU530" s="3" t="s">
        <v>105</v>
      </c>
      <c r="AV530" s="154">
        <v>0</v>
      </c>
      <c r="AW530" s="3" t="s">
        <v>105</v>
      </c>
      <c r="AX530" s="3">
        <v>0</v>
      </c>
      <c r="AY530" s="172" t="s">
        <v>105</v>
      </c>
      <c r="AZ530" s="3">
        <f t="shared" si="56"/>
        <v>0</v>
      </c>
      <c r="BA530" s="159">
        <f t="shared" si="57"/>
        <v>21052836</v>
      </c>
      <c r="BB530" s="171">
        <f t="shared" si="55"/>
        <v>0</v>
      </c>
      <c r="BC530" s="171">
        <v>0</v>
      </c>
      <c r="BD530" s="171">
        <v>0</v>
      </c>
      <c r="BE530" s="171">
        <v>0</v>
      </c>
      <c r="BF530" s="171">
        <v>0</v>
      </c>
      <c r="BG530" s="172">
        <v>44773</v>
      </c>
      <c r="BH530" s="172">
        <v>44773</v>
      </c>
      <c r="BI530" s="174">
        <f t="shared" ca="1" si="58"/>
        <v>-1356</v>
      </c>
      <c r="BJ530" s="3" t="s">
        <v>281</v>
      </c>
      <c r="BK530" s="172" t="s">
        <v>105</v>
      </c>
      <c r="BL530" s="3" t="s">
        <v>282</v>
      </c>
      <c r="BM530" s="3" t="s">
        <v>92</v>
      </c>
      <c r="BN530" s="3" t="s">
        <v>4869</v>
      </c>
      <c r="BO530" s="3">
        <v>0</v>
      </c>
      <c r="BP530" s="3" t="s">
        <v>284</v>
      </c>
      <c r="BQ530" s="172">
        <v>44589</v>
      </c>
      <c r="BR530" s="3" t="s">
        <v>4870</v>
      </c>
      <c r="BS530" s="3">
        <v>2022</v>
      </c>
      <c r="BT530" s="3" t="s">
        <v>286</v>
      </c>
      <c r="BU530" s="3" t="s">
        <v>86</v>
      </c>
      <c r="BV530" s="3" t="s">
        <v>40</v>
      </c>
      <c r="BW530" s="3" t="s">
        <v>93</v>
      </c>
      <c r="BX530" s="3" t="s">
        <v>105</v>
      </c>
      <c r="BY530" s="3" t="s">
        <v>3919</v>
      </c>
      <c r="BZ530" s="3" t="s">
        <v>105</v>
      </c>
      <c r="CA530" s="3" t="s">
        <v>288</v>
      </c>
      <c r="CB530" s="3" t="s">
        <v>40</v>
      </c>
      <c r="CC530" s="151" t="s">
        <v>4871</v>
      </c>
      <c r="CD530" s="1"/>
      <c r="CE530" s="1"/>
      <c r="CF530" s="171" t="s">
        <v>1340</v>
      </c>
      <c r="CG530" s="171" t="s">
        <v>1341</v>
      </c>
      <c r="CH530" s="171" t="s">
        <v>167</v>
      </c>
      <c r="CI530" s="171" t="s">
        <v>477</v>
      </c>
    </row>
    <row r="531" spans="1:87" ht="90" hidden="1" x14ac:dyDescent="0.25">
      <c r="A531" s="3" t="s">
        <v>4872</v>
      </c>
      <c r="B531" s="175">
        <v>582</v>
      </c>
      <c r="C531" s="170" t="str">
        <f t="shared" si="52"/>
        <v>JEP-407-2022</v>
      </c>
      <c r="D531" s="3" t="s">
        <v>4873</v>
      </c>
      <c r="E531" s="3" t="s">
        <v>677</v>
      </c>
      <c r="F531" s="172">
        <v>44587</v>
      </c>
      <c r="G531" s="3" t="s">
        <v>4874</v>
      </c>
      <c r="H531" s="3" t="s">
        <v>29</v>
      </c>
      <c r="I531" s="3" t="s">
        <v>27</v>
      </c>
      <c r="J531" s="165">
        <v>1072665853</v>
      </c>
      <c r="K531" s="3">
        <v>2</v>
      </c>
      <c r="L531" s="3" t="s">
        <v>9</v>
      </c>
      <c r="M531" s="3" t="s">
        <v>105</v>
      </c>
      <c r="N531" s="3" t="s">
        <v>4875</v>
      </c>
      <c r="O531" s="171" t="s">
        <v>14</v>
      </c>
      <c r="P531" s="3" t="s">
        <v>277</v>
      </c>
      <c r="Q531" s="3" t="s">
        <v>167</v>
      </c>
      <c r="R531" s="171" t="s">
        <v>779</v>
      </c>
      <c r="S531" s="171" t="s">
        <v>1355</v>
      </c>
      <c r="T531" s="171" t="s">
        <v>1356</v>
      </c>
      <c r="U531" s="171" t="s">
        <v>1357</v>
      </c>
      <c r="V531" s="171" t="s">
        <v>105</v>
      </c>
      <c r="W531" s="171" t="s">
        <v>105</v>
      </c>
      <c r="X531" s="171" t="s">
        <v>105</v>
      </c>
      <c r="Y531" s="171" t="s">
        <v>280</v>
      </c>
      <c r="Z531" s="115">
        <v>21052836</v>
      </c>
      <c r="AA531" s="171" t="s">
        <v>105</v>
      </c>
      <c r="AB531" s="171" t="s">
        <v>105</v>
      </c>
      <c r="AC531" s="153">
        <v>3508806</v>
      </c>
      <c r="AD531" s="153" t="s">
        <v>105</v>
      </c>
      <c r="AE531" s="175">
        <v>65122</v>
      </c>
      <c r="AF531" s="175">
        <v>70422</v>
      </c>
      <c r="AG531" s="175">
        <v>2018011000870</v>
      </c>
      <c r="AH531" s="172">
        <v>44589</v>
      </c>
      <c r="AI531" s="172">
        <v>44593</v>
      </c>
      <c r="AJ531" s="3" t="s">
        <v>105</v>
      </c>
      <c r="AK531" s="173" t="s">
        <v>105</v>
      </c>
      <c r="AL531" s="3" t="s">
        <v>105</v>
      </c>
      <c r="AM531" s="172" t="s">
        <v>105</v>
      </c>
      <c r="AN531" s="154">
        <v>0</v>
      </c>
      <c r="AO531" s="3" t="s">
        <v>105</v>
      </c>
      <c r="AP531" s="154">
        <v>0</v>
      </c>
      <c r="AQ531" s="172" t="s">
        <v>105</v>
      </c>
      <c r="AR531" s="154">
        <v>0</v>
      </c>
      <c r="AS531" s="172" t="s">
        <v>105</v>
      </c>
      <c r="AT531" s="154">
        <v>0</v>
      </c>
      <c r="AU531" s="3" t="s">
        <v>105</v>
      </c>
      <c r="AV531" s="154">
        <v>0</v>
      </c>
      <c r="AW531" s="3" t="s">
        <v>105</v>
      </c>
      <c r="AX531" s="3">
        <v>0</v>
      </c>
      <c r="AY531" s="172" t="s">
        <v>105</v>
      </c>
      <c r="AZ531" s="3">
        <f t="shared" si="56"/>
        <v>0</v>
      </c>
      <c r="BA531" s="159">
        <f t="shared" si="57"/>
        <v>21052836</v>
      </c>
      <c r="BB531" s="171">
        <f t="shared" si="55"/>
        <v>0</v>
      </c>
      <c r="BC531" s="171">
        <v>0</v>
      </c>
      <c r="BD531" s="171">
        <v>0</v>
      </c>
      <c r="BE531" s="171">
        <v>0</v>
      </c>
      <c r="BF531" s="171">
        <v>0</v>
      </c>
      <c r="BG531" s="172">
        <v>44773</v>
      </c>
      <c r="BH531" s="172">
        <v>44773</v>
      </c>
      <c r="BI531" s="174">
        <f t="shared" ca="1" si="58"/>
        <v>-1356</v>
      </c>
      <c r="BJ531" s="3" t="s">
        <v>281</v>
      </c>
      <c r="BK531" s="172" t="s">
        <v>105</v>
      </c>
      <c r="BL531" s="3" t="s">
        <v>282</v>
      </c>
      <c r="BM531" s="3" t="s">
        <v>92</v>
      </c>
      <c r="BN531" s="3" t="s">
        <v>4876</v>
      </c>
      <c r="BO531" s="3">
        <v>0</v>
      </c>
      <c r="BP531" s="3" t="s">
        <v>284</v>
      </c>
      <c r="BQ531" s="172">
        <v>44589</v>
      </c>
      <c r="BR531" s="172" t="s">
        <v>4812</v>
      </c>
      <c r="BS531" s="3">
        <v>2022</v>
      </c>
      <c r="BT531" s="3" t="s">
        <v>286</v>
      </c>
      <c r="BU531" s="3" t="s">
        <v>86</v>
      </c>
      <c r="BV531" s="3" t="s">
        <v>40</v>
      </c>
      <c r="BW531" s="3" t="s">
        <v>93</v>
      </c>
      <c r="BX531" s="3" t="s">
        <v>105</v>
      </c>
      <c r="BY531" s="3" t="s">
        <v>4877</v>
      </c>
      <c r="BZ531" s="3" t="s">
        <v>105</v>
      </c>
      <c r="CA531" s="3" t="s">
        <v>288</v>
      </c>
      <c r="CB531" s="3" t="s">
        <v>40</v>
      </c>
      <c r="CC531" s="151" t="s">
        <v>4878</v>
      </c>
      <c r="CD531" s="1"/>
      <c r="CE531" s="1"/>
      <c r="CF531" s="171" t="s">
        <v>1340</v>
      </c>
      <c r="CG531" s="171" t="s">
        <v>1341</v>
      </c>
      <c r="CH531" s="171" t="s">
        <v>167</v>
      </c>
      <c r="CI531" s="171" t="s">
        <v>477</v>
      </c>
    </row>
    <row r="532" spans="1:87" ht="90" hidden="1" x14ac:dyDescent="0.25">
      <c r="A532" s="3" t="s">
        <v>4879</v>
      </c>
      <c r="B532" s="175">
        <v>583</v>
      </c>
      <c r="C532" s="170" t="str">
        <f t="shared" si="52"/>
        <v>JEP-408-2022</v>
      </c>
      <c r="D532" s="3" t="s">
        <v>4880</v>
      </c>
      <c r="E532" s="3" t="s">
        <v>677</v>
      </c>
      <c r="F532" s="172">
        <v>44587</v>
      </c>
      <c r="G532" s="3" t="s">
        <v>4881</v>
      </c>
      <c r="H532" s="3" t="s">
        <v>29</v>
      </c>
      <c r="I532" s="3" t="s">
        <v>27</v>
      </c>
      <c r="J532" s="165">
        <v>1067964257</v>
      </c>
      <c r="K532" s="3">
        <v>7</v>
      </c>
      <c r="L532" s="3" t="s">
        <v>9</v>
      </c>
      <c r="M532" s="3" t="s">
        <v>105</v>
      </c>
      <c r="N532" s="3" t="s">
        <v>4867</v>
      </c>
      <c r="O532" s="171" t="s">
        <v>14</v>
      </c>
      <c r="P532" s="3" t="s">
        <v>277</v>
      </c>
      <c r="Q532" s="3" t="s">
        <v>167</v>
      </c>
      <c r="R532" s="171" t="s">
        <v>779</v>
      </c>
      <c r="S532" s="171" t="s">
        <v>1355</v>
      </c>
      <c r="T532" s="171" t="s">
        <v>1356</v>
      </c>
      <c r="U532" s="171" t="s">
        <v>1357</v>
      </c>
      <c r="V532" s="171" t="s">
        <v>105</v>
      </c>
      <c r="W532" s="171" t="s">
        <v>105</v>
      </c>
      <c r="X532" s="171" t="s">
        <v>105</v>
      </c>
      <c r="Y532" s="171" t="s">
        <v>280</v>
      </c>
      <c r="Z532" s="115">
        <v>21052836</v>
      </c>
      <c r="AA532" s="171" t="s">
        <v>105</v>
      </c>
      <c r="AB532" s="171" t="s">
        <v>105</v>
      </c>
      <c r="AC532" s="153" t="s">
        <v>4868</v>
      </c>
      <c r="AD532" s="153" t="s">
        <v>105</v>
      </c>
      <c r="AE532" s="175">
        <v>65222</v>
      </c>
      <c r="AF532" s="175">
        <v>70522</v>
      </c>
      <c r="AG532" s="175">
        <v>2018011000870</v>
      </c>
      <c r="AH532" s="172">
        <v>44589</v>
      </c>
      <c r="AI532" s="172">
        <v>44593</v>
      </c>
      <c r="AJ532" s="3" t="s">
        <v>105</v>
      </c>
      <c r="AK532" s="173" t="s">
        <v>105</v>
      </c>
      <c r="AL532" s="3" t="s">
        <v>105</v>
      </c>
      <c r="AM532" s="172" t="s">
        <v>105</v>
      </c>
      <c r="AN532" s="154">
        <v>0</v>
      </c>
      <c r="AO532" s="3" t="s">
        <v>105</v>
      </c>
      <c r="AP532" s="154">
        <v>0</v>
      </c>
      <c r="AQ532" s="172" t="s">
        <v>105</v>
      </c>
      <c r="AR532" s="154">
        <v>0</v>
      </c>
      <c r="AS532" s="172" t="s">
        <v>105</v>
      </c>
      <c r="AT532" s="154">
        <v>0</v>
      </c>
      <c r="AU532" s="3" t="s">
        <v>105</v>
      </c>
      <c r="AV532" s="154">
        <v>0</v>
      </c>
      <c r="AW532" s="3" t="s">
        <v>105</v>
      </c>
      <c r="AX532" s="3">
        <v>0</v>
      </c>
      <c r="AY532" s="172" t="s">
        <v>105</v>
      </c>
      <c r="AZ532" s="3">
        <f t="shared" si="56"/>
        <v>0</v>
      </c>
      <c r="BA532" s="159">
        <f t="shared" si="57"/>
        <v>21052836</v>
      </c>
      <c r="BB532" s="171">
        <f t="shared" si="55"/>
        <v>0</v>
      </c>
      <c r="BC532" s="171">
        <v>0</v>
      </c>
      <c r="BD532" s="171">
        <v>0</v>
      </c>
      <c r="BE532" s="171">
        <v>0</v>
      </c>
      <c r="BF532" s="171">
        <v>0</v>
      </c>
      <c r="BG532" s="172">
        <v>44773</v>
      </c>
      <c r="BH532" s="172">
        <v>44773</v>
      </c>
      <c r="BI532" s="174">
        <f t="shared" ca="1" si="58"/>
        <v>-1356</v>
      </c>
      <c r="BJ532" s="3" t="s">
        <v>281</v>
      </c>
      <c r="BK532" s="172" t="s">
        <v>105</v>
      </c>
      <c r="BL532" s="3" t="s">
        <v>282</v>
      </c>
      <c r="BM532" s="3" t="s">
        <v>92</v>
      </c>
      <c r="BN532" s="3" t="s">
        <v>4882</v>
      </c>
      <c r="BO532" s="3">
        <v>0</v>
      </c>
      <c r="BP532" s="3" t="s">
        <v>310</v>
      </c>
      <c r="BQ532" s="172">
        <v>44589</v>
      </c>
      <c r="BR532" s="172" t="s">
        <v>1004</v>
      </c>
      <c r="BS532" s="3">
        <v>2022</v>
      </c>
      <c r="BT532" s="3" t="s">
        <v>286</v>
      </c>
      <c r="BU532" s="3" t="s">
        <v>86</v>
      </c>
      <c r="BV532" s="3" t="s">
        <v>40</v>
      </c>
      <c r="BW532" s="3" t="s">
        <v>93</v>
      </c>
      <c r="BX532" s="3" t="s">
        <v>105</v>
      </c>
      <c r="BY532" s="3" t="s">
        <v>3919</v>
      </c>
      <c r="BZ532" s="3" t="s">
        <v>105</v>
      </c>
      <c r="CA532" s="3" t="s">
        <v>288</v>
      </c>
      <c r="CB532" s="3" t="s">
        <v>40</v>
      </c>
      <c r="CC532" s="151" t="s">
        <v>4883</v>
      </c>
      <c r="CD532" s="74"/>
      <c r="CE532" s="74"/>
      <c r="CF532" s="171" t="s">
        <v>1340</v>
      </c>
      <c r="CG532" s="171" t="s">
        <v>1341</v>
      </c>
      <c r="CH532" s="171" t="s">
        <v>167</v>
      </c>
      <c r="CI532" s="171" t="s">
        <v>477</v>
      </c>
    </row>
    <row r="533" spans="1:87" ht="90" hidden="1" x14ac:dyDescent="0.25">
      <c r="A533" s="3" t="s">
        <v>4884</v>
      </c>
      <c r="B533" s="175">
        <v>584</v>
      </c>
      <c r="C533" s="170" t="str">
        <f t="shared" si="52"/>
        <v>JEP-397-2022</v>
      </c>
      <c r="D533" s="3" t="s">
        <v>4885</v>
      </c>
      <c r="E533" s="3" t="s">
        <v>472</v>
      </c>
      <c r="F533" s="172">
        <v>44587</v>
      </c>
      <c r="G533" s="3" t="s">
        <v>4886</v>
      </c>
      <c r="H533" s="3" t="s">
        <v>29</v>
      </c>
      <c r="I533" s="3" t="s">
        <v>27</v>
      </c>
      <c r="J533" s="165">
        <v>1013602902</v>
      </c>
      <c r="K533" s="3">
        <v>0</v>
      </c>
      <c r="L533" s="3" t="s">
        <v>9</v>
      </c>
      <c r="M533" s="3" t="s">
        <v>105</v>
      </c>
      <c r="N533" s="3" t="s">
        <v>4887</v>
      </c>
      <c r="O533" s="171" t="s">
        <v>14</v>
      </c>
      <c r="P533" s="3" t="s">
        <v>277</v>
      </c>
      <c r="Q533" s="3" t="s">
        <v>167</v>
      </c>
      <c r="R533" s="171" t="s">
        <v>779</v>
      </c>
      <c r="S533" s="171" t="s">
        <v>1355</v>
      </c>
      <c r="T533" s="171" t="s">
        <v>1356</v>
      </c>
      <c r="U533" s="171" t="s">
        <v>1357</v>
      </c>
      <c r="V533" s="171" t="s">
        <v>105</v>
      </c>
      <c r="W533" s="171" t="s">
        <v>105</v>
      </c>
      <c r="X533" s="171" t="s">
        <v>105</v>
      </c>
      <c r="Y533" s="171" t="s">
        <v>280</v>
      </c>
      <c r="Z533" s="115">
        <v>21052836</v>
      </c>
      <c r="AA533" s="171" t="s">
        <v>105</v>
      </c>
      <c r="AB533" s="171" t="s">
        <v>105</v>
      </c>
      <c r="AC533" s="153">
        <v>3508806</v>
      </c>
      <c r="AD533" s="153" t="s">
        <v>105</v>
      </c>
      <c r="AE533" s="175">
        <v>64922</v>
      </c>
      <c r="AF533" s="175">
        <v>69822</v>
      </c>
      <c r="AG533" s="175" t="s">
        <v>384</v>
      </c>
      <c r="AH533" s="172">
        <v>44589</v>
      </c>
      <c r="AI533" s="172">
        <v>44593</v>
      </c>
      <c r="AJ533" s="3" t="s">
        <v>105</v>
      </c>
      <c r="AK533" s="173" t="s">
        <v>105</v>
      </c>
      <c r="AL533" s="3" t="s">
        <v>105</v>
      </c>
      <c r="AM533" s="172" t="s">
        <v>105</v>
      </c>
      <c r="AN533" s="154">
        <v>0</v>
      </c>
      <c r="AO533" s="3" t="s">
        <v>105</v>
      </c>
      <c r="AP533" s="154">
        <v>0</v>
      </c>
      <c r="AQ533" s="172" t="s">
        <v>105</v>
      </c>
      <c r="AR533" s="154">
        <v>0</v>
      </c>
      <c r="AS533" s="172" t="s">
        <v>105</v>
      </c>
      <c r="AT533" s="154">
        <v>0</v>
      </c>
      <c r="AU533" s="3" t="s">
        <v>105</v>
      </c>
      <c r="AV533" s="154">
        <v>0</v>
      </c>
      <c r="AW533" s="3" t="s">
        <v>105</v>
      </c>
      <c r="AX533" s="3">
        <v>0</v>
      </c>
      <c r="AY533" s="172" t="s">
        <v>105</v>
      </c>
      <c r="AZ533" s="3">
        <f t="shared" si="56"/>
        <v>0</v>
      </c>
      <c r="BA533" s="159">
        <f t="shared" si="57"/>
        <v>21052836</v>
      </c>
      <c r="BB533" s="171">
        <f t="shared" si="55"/>
        <v>0</v>
      </c>
      <c r="BC533" s="171">
        <v>0</v>
      </c>
      <c r="BD533" s="171">
        <v>0</v>
      </c>
      <c r="BE533" s="171">
        <v>0</v>
      </c>
      <c r="BF533" s="171">
        <v>0</v>
      </c>
      <c r="BG533" s="172">
        <v>44773</v>
      </c>
      <c r="BH533" s="172">
        <v>44773</v>
      </c>
      <c r="BI533" s="174">
        <f t="shared" ca="1" si="58"/>
        <v>-1356</v>
      </c>
      <c r="BJ533" s="3" t="s">
        <v>281</v>
      </c>
      <c r="BK533" s="172" t="s">
        <v>105</v>
      </c>
      <c r="BL533" s="3" t="s">
        <v>282</v>
      </c>
      <c r="BM533" s="3" t="s">
        <v>92</v>
      </c>
      <c r="BN533" s="3" t="s">
        <v>4888</v>
      </c>
      <c r="BO533" s="3">
        <v>0</v>
      </c>
      <c r="BP533" s="3" t="s">
        <v>284</v>
      </c>
      <c r="BQ533" s="172">
        <v>44589</v>
      </c>
      <c r="BR533" s="3" t="s">
        <v>743</v>
      </c>
      <c r="BS533" s="3">
        <v>2022</v>
      </c>
      <c r="BT533" s="3" t="s">
        <v>286</v>
      </c>
      <c r="BU533" s="3" t="s">
        <v>86</v>
      </c>
      <c r="BV533" s="3" t="s">
        <v>40</v>
      </c>
      <c r="BW533" s="3" t="s">
        <v>93</v>
      </c>
      <c r="BX533" s="3" t="s">
        <v>105</v>
      </c>
      <c r="BY533" s="3" t="s">
        <v>671</v>
      </c>
      <c r="BZ533" s="3" t="s">
        <v>4889</v>
      </c>
      <c r="CA533" s="3" t="s">
        <v>303</v>
      </c>
      <c r="CB533" s="3" t="s">
        <v>40</v>
      </c>
      <c r="CC533" s="151" t="s">
        <v>4890</v>
      </c>
      <c r="CD533" s="1"/>
      <c r="CE533" s="1"/>
      <c r="CF533" s="171" t="s">
        <v>1340</v>
      </c>
      <c r="CG533" s="171" t="s">
        <v>1341</v>
      </c>
      <c r="CH533" s="171" t="s">
        <v>167</v>
      </c>
      <c r="CI533" s="171" t="s">
        <v>477</v>
      </c>
    </row>
    <row r="534" spans="1:87" ht="90" hidden="1" x14ac:dyDescent="0.25">
      <c r="A534" s="3" t="s">
        <v>4891</v>
      </c>
      <c r="B534" s="175">
        <v>585</v>
      </c>
      <c r="C534" s="170" t="str">
        <f t="shared" si="52"/>
        <v>JEP-396-2022</v>
      </c>
      <c r="D534" s="3" t="s">
        <v>4892</v>
      </c>
      <c r="E534" s="3" t="s">
        <v>472</v>
      </c>
      <c r="F534" s="172">
        <v>44587</v>
      </c>
      <c r="G534" s="3" t="s">
        <v>4893</v>
      </c>
      <c r="H534" s="3" t="s">
        <v>29</v>
      </c>
      <c r="I534" s="3" t="s">
        <v>27</v>
      </c>
      <c r="J534" s="165" t="s">
        <v>4894</v>
      </c>
      <c r="K534" s="3">
        <v>8</v>
      </c>
      <c r="L534" s="3" t="s">
        <v>9</v>
      </c>
      <c r="M534" s="3" t="s">
        <v>105</v>
      </c>
      <c r="N534" s="3" t="s">
        <v>4887</v>
      </c>
      <c r="O534" s="171" t="s">
        <v>14</v>
      </c>
      <c r="P534" s="3" t="s">
        <v>277</v>
      </c>
      <c r="Q534" s="3" t="s">
        <v>167</v>
      </c>
      <c r="R534" s="171" t="s">
        <v>779</v>
      </c>
      <c r="S534" s="171" t="s">
        <v>1355</v>
      </c>
      <c r="T534" s="171" t="s">
        <v>1356</v>
      </c>
      <c r="U534" s="171" t="s">
        <v>1357</v>
      </c>
      <c r="V534" s="171" t="s">
        <v>105</v>
      </c>
      <c r="W534" s="171" t="s">
        <v>105</v>
      </c>
      <c r="X534" s="171" t="s">
        <v>105</v>
      </c>
      <c r="Y534" s="171" t="s">
        <v>280</v>
      </c>
      <c r="Z534" s="115">
        <v>21052836</v>
      </c>
      <c r="AA534" s="171" t="s">
        <v>105</v>
      </c>
      <c r="AB534" s="171" t="s">
        <v>105</v>
      </c>
      <c r="AC534" s="153" t="s">
        <v>4868</v>
      </c>
      <c r="AD534" s="153" t="s">
        <v>105</v>
      </c>
      <c r="AE534" s="175">
        <v>64322</v>
      </c>
      <c r="AF534" s="175">
        <v>69322</v>
      </c>
      <c r="AG534" s="175" t="s">
        <v>384</v>
      </c>
      <c r="AH534" s="172">
        <v>44589</v>
      </c>
      <c r="AI534" s="172">
        <v>44593</v>
      </c>
      <c r="AJ534" s="3" t="s">
        <v>105</v>
      </c>
      <c r="AK534" s="173" t="s">
        <v>105</v>
      </c>
      <c r="AL534" s="3" t="s">
        <v>105</v>
      </c>
      <c r="AM534" s="172" t="s">
        <v>105</v>
      </c>
      <c r="AN534" s="154">
        <v>0</v>
      </c>
      <c r="AO534" s="3" t="s">
        <v>105</v>
      </c>
      <c r="AP534" s="154">
        <v>0</v>
      </c>
      <c r="AQ534" s="172" t="s">
        <v>105</v>
      </c>
      <c r="AR534" s="154">
        <v>0</v>
      </c>
      <c r="AS534" s="172" t="s">
        <v>105</v>
      </c>
      <c r="AT534" s="154">
        <v>0</v>
      </c>
      <c r="AU534" s="3" t="s">
        <v>105</v>
      </c>
      <c r="AV534" s="154">
        <v>0</v>
      </c>
      <c r="AW534" s="3" t="s">
        <v>105</v>
      </c>
      <c r="AX534" s="3">
        <v>0</v>
      </c>
      <c r="AY534" s="172" t="s">
        <v>105</v>
      </c>
      <c r="AZ534" s="3">
        <f t="shared" si="56"/>
        <v>0</v>
      </c>
      <c r="BA534" s="159">
        <f t="shared" si="57"/>
        <v>21052836</v>
      </c>
      <c r="BB534" s="171">
        <f t="shared" si="55"/>
        <v>0</v>
      </c>
      <c r="BC534" s="171">
        <v>0</v>
      </c>
      <c r="BD534" s="171">
        <v>0</v>
      </c>
      <c r="BE534" s="171">
        <v>0</v>
      </c>
      <c r="BF534" s="171">
        <v>0</v>
      </c>
      <c r="BG534" s="172">
        <v>44773</v>
      </c>
      <c r="BH534" s="172">
        <v>44773</v>
      </c>
      <c r="BI534" s="174">
        <f t="shared" ca="1" si="58"/>
        <v>-1356</v>
      </c>
      <c r="BJ534" s="3" t="s">
        <v>281</v>
      </c>
      <c r="BK534" s="172" t="s">
        <v>105</v>
      </c>
      <c r="BL534" s="3" t="s">
        <v>282</v>
      </c>
      <c r="BM534" s="3" t="s">
        <v>92</v>
      </c>
      <c r="BN534" s="3" t="s">
        <v>4895</v>
      </c>
      <c r="BO534" s="3">
        <v>0</v>
      </c>
      <c r="BP534" s="3" t="s">
        <v>284</v>
      </c>
      <c r="BQ534" s="172">
        <v>44589</v>
      </c>
      <c r="BR534" s="3" t="s">
        <v>743</v>
      </c>
      <c r="BS534" s="3">
        <v>2022</v>
      </c>
      <c r="BT534" s="3" t="s">
        <v>286</v>
      </c>
      <c r="BU534" s="3" t="s">
        <v>86</v>
      </c>
      <c r="BV534" s="3" t="s">
        <v>40</v>
      </c>
      <c r="BW534" s="3" t="s">
        <v>93</v>
      </c>
      <c r="BX534" s="3" t="s">
        <v>105</v>
      </c>
      <c r="BY534" s="3" t="s">
        <v>3919</v>
      </c>
      <c r="BZ534" s="3" t="s">
        <v>105</v>
      </c>
      <c r="CA534" s="3" t="s">
        <v>288</v>
      </c>
      <c r="CB534" s="3" t="s">
        <v>40</v>
      </c>
      <c r="CC534" s="151" t="s">
        <v>4896</v>
      </c>
      <c r="CD534" s="1"/>
      <c r="CE534" s="1"/>
      <c r="CF534" s="171" t="s">
        <v>1340</v>
      </c>
      <c r="CG534" s="171" t="s">
        <v>1341</v>
      </c>
      <c r="CH534" s="171" t="s">
        <v>167</v>
      </c>
      <c r="CI534" s="171" t="s">
        <v>477</v>
      </c>
    </row>
    <row r="535" spans="1:87" ht="90" hidden="1" x14ac:dyDescent="0.25">
      <c r="A535" s="3" t="s">
        <v>4897</v>
      </c>
      <c r="B535" s="175">
        <v>586</v>
      </c>
      <c r="C535" s="170" t="str">
        <f t="shared" si="52"/>
        <v>JEP-414-2022</v>
      </c>
      <c r="D535" s="3" t="s">
        <v>4898</v>
      </c>
      <c r="E535" s="3" t="s">
        <v>472</v>
      </c>
      <c r="F535" s="172">
        <v>44587</v>
      </c>
      <c r="G535" s="3" t="s">
        <v>4899</v>
      </c>
      <c r="H535" s="3" t="s">
        <v>29</v>
      </c>
      <c r="I535" s="3" t="s">
        <v>27</v>
      </c>
      <c r="J535" s="165">
        <v>80101181</v>
      </c>
      <c r="K535" s="3">
        <v>1</v>
      </c>
      <c r="L535" s="3" t="s">
        <v>9</v>
      </c>
      <c r="M535" s="3" t="s">
        <v>105</v>
      </c>
      <c r="N535" s="3" t="s">
        <v>4867</v>
      </c>
      <c r="O535" s="171" t="s">
        <v>14</v>
      </c>
      <c r="P535" s="3" t="s">
        <v>277</v>
      </c>
      <c r="Q535" s="3" t="s">
        <v>167</v>
      </c>
      <c r="R535" s="171" t="s">
        <v>779</v>
      </c>
      <c r="S535" s="171" t="s">
        <v>1355</v>
      </c>
      <c r="T535" s="171" t="s">
        <v>1356</v>
      </c>
      <c r="U535" s="171" t="s">
        <v>1357</v>
      </c>
      <c r="V535" s="171" t="s">
        <v>105</v>
      </c>
      <c r="W535" s="171" t="s">
        <v>105</v>
      </c>
      <c r="X535" s="171" t="s">
        <v>105</v>
      </c>
      <c r="Y535" s="171" t="s">
        <v>280</v>
      </c>
      <c r="Z535" s="115">
        <v>21052836</v>
      </c>
      <c r="AA535" s="171" t="s">
        <v>105</v>
      </c>
      <c r="AB535" s="171" t="s">
        <v>105</v>
      </c>
      <c r="AC535" s="153" t="s">
        <v>4868</v>
      </c>
      <c r="AD535" s="153" t="s">
        <v>105</v>
      </c>
      <c r="AE535" s="175">
        <v>65422</v>
      </c>
      <c r="AF535" s="175">
        <v>69922</v>
      </c>
      <c r="AG535" s="175" t="s">
        <v>384</v>
      </c>
      <c r="AH535" s="172">
        <v>44589</v>
      </c>
      <c r="AI535" s="172">
        <v>44593</v>
      </c>
      <c r="AJ535" s="3" t="s">
        <v>105</v>
      </c>
      <c r="AK535" s="3" t="s">
        <v>105</v>
      </c>
      <c r="AL535" s="3" t="s">
        <v>105</v>
      </c>
      <c r="AM535" s="172" t="s">
        <v>105</v>
      </c>
      <c r="AN535" s="154">
        <v>0</v>
      </c>
      <c r="AO535" s="3" t="s">
        <v>105</v>
      </c>
      <c r="AP535" s="154">
        <v>0</v>
      </c>
      <c r="AQ535" s="172" t="s">
        <v>105</v>
      </c>
      <c r="AR535" s="154">
        <v>0</v>
      </c>
      <c r="AS535" s="172" t="s">
        <v>105</v>
      </c>
      <c r="AT535" s="154">
        <v>0</v>
      </c>
      <c r="AU535" s="3" t="s">
        <v>105</v>
      </c>
      <c r="AV535" s="154">
        <v>0</v>
      </c>
      <c r="AW535" s="3" t="s">
        <v>105</v>
      </c>
      <c r="AX535" s="3">
        <v>0</v>
      </c>
      <c r="AY535" s="172" t="s">
        <v>105</v>
      </c>
      <c r="AZ535" s="3">
        <f t="shared" si="56"/>
        <v>0</v>
      </c>
      <c r="BA535" s="159">
        <f t="shared" si="57"/>
        <v>21052836</v>
      </c>
      <c r="BB535" s="171">
        <f t="shared" si="55"/>
        <v>0</v>
      </c>
      <c r="BC535" s="171">
        <v>0</v>
      </c>
      <c r="BD535" s="171">
        <v>0</v>
      </c>
      <c r="BE535" s="171">
        <v>0</v>
      </c>
      <c r="BF535" s="171">
        <v>0</v>
      </c>
      <c r="BG535" s="172">
        <v>44773</v>
      </c>
      <c r="BH535" s="172">
        <v>44773</v>
      </c>
      <c r="BI535" s="174">
        <f t="shared" ca="1" si="58"/>
        <v>-1356</v>
      </c>
      <c r="BJ535" s="3" t="s">
        <v>281</v>
      </c>
      <c r="BK535" s="172" t="s">
        <v>105</v>
      </c>
      <c r="BL535" s="3" t="s">
        <v>282</v>
      </c>
      <c r="BM535" s="3" t="s">
        <v>92</v>
      </c>
      <c r="BN535" s="3" t="s">
        <v>4900</v>
      </c>
      <c r="BO535" s="3">
        <v>0</v>
      </c>
      <c r="BP535" s="3" t="s">
        <v>284</v>
      </c>
      <c r="BQ535" s="172">
        <v>44589</v>
      </c>
      <c r="BR535" s="172" t="s">
        <v>743</v>
      </c>
      <c r="BS535" s="3">
        <v>2022</v>
      </c>
      <c r="BT535" s="3" t="s">
        <v>286</v>
      </c>
      <c r="BU535" s="3" t="s">
        <v>86</v>
      </c>
      <c r="BV535" s="3" t="s">
        <v>40</v>
      </c>
      <c r="BW535" s="3" t="s">
        <v>93</v>
      </c>
      <c r="BX535" s="3" t="s">
        <v>105</v>
      </c>
      <c r="BY535" s="3" t="s">
        <v>4901</v>
      </c>
      <c r="BZ535" s="3" t="s">
        <v>105</v>
      </c>
      <c r="CA535" s="3" t="s">
        <v>288</v>
      </c>
      <c r="CB535" s="3" t="s">
        <v>40</v>
      </c>
      <c r="CC535" s="151" t="s">
        <v>4902</v>
      </c>
      <c r="CD535" s="1"/>
      <c r="CE535" s="1"/>
      <c r="CF535" s="171" t="s">
        <v>1340</v>
      </c>
      <c r="CG535" s="171" t="s">
        <v>1341</v>
      </c>
      <c r="CH535" s="171" t="s">
        <v>167</v>
      </c>
      <c r="CI535" s="171" t="s">
        <v>477</v>
      </c>
    </row>
    <row r="536" spans="1:87" ht="54" hidden="1" x14ac:dyDescent="0.25">
      <c r="A536" s="3" t="s">
        <v>4903</v>
      </c>
      <c r="B536" s="175">
        <v>587</v>
      </c>
      <c r="C536" s="170" t="str">
        <f t="shared" ref="C536:C598" si="59">_xlfn.CONCAT(A536,"-","2022")</f>
        <v>JEP-065-2022</v>
      </c>
      <c r="D536" s="3" t="s">
        <v>4904</v>
      </c>
      <c r="E536" s="3" t="s">
        <v>273</v>
      </c>
      <c r="F536" s="172" t="s">
        <v>274</v>
      </c>
      <c r="G536" s="3" t="s">
        <v>4905</v>
      </c>
      <c r="H536" s="3" t="s">
        <v>29</v>
      </c>
      <c r="I536" s="3" t="s">
        <v>27</v>
      </c>
      <c r="J536" s="165">
        <v>71787507</v>
      </c>
      <c r="K536" s="3">
        <v>8</v>
      </c>
      <c r="L536" s="3" t="s">
        <v>9</v>
      </c>
      <c r="M536" s="3" t="s">
        <v>105</v>
      </c>
      <c r="N536" s="3" t="s">
        <v>4906</v>
      </c>
      <c r="O536" s="171" t="s">
        <v>12</v>
      </c>
      <c r="P536" s="3" t="s">
        <v>277</v>
      </c>
      <c r="Q536" s="3" t="s">
        <v>167</v>
      </c>
      <c r="R536" s="171" t="s">
        <v>126</v>
      </c>
      <c r="S536" s="171" t="s">
        <v>126</v>
      </c>
      <c r="T536" s="171" t="s">
        <v>4907</v>
      </c>
      <c r="U536" s="171" t="s">
        <v>4908</v>
      </c>
      <c r="V536" s="171" t="s">
        <v>105</v>
      </c>
      <c r="W536" s="171" t="s">
        <v>105</v>
      </c>
      <c r="X536" s="171" t="s">
        <v>105</v>
      </c>
      <c r="Y536" s="171" t="s">
        <v>280</v>
      </c>
      <c r="Z536" s="115">
        <v>96408973</v>
      </c>
      <c r="AA536" s="171" t="s">
        <v>105</v>
      </c>
      <c r="AB536" s="171" t="s">
        <v>105</v>
      </c>
      <c r="AC536" s="153">
        <v>8240084</v>
      </c>
      <c r="AD536" s="153" t="s">
        <v>105</v>
      </c>
      <c r="AE536" s="175">
        <v>33622</v>
      </c>
      <c r="AF536" s="175">
        <v>41622</v>
      </c>
      <c r="AG536" s="175">
        <v>2018011001091</v>
      </c>
      <c r="AH536" s="172">
        <v>44580</v>
      </c>
      <c r="AI536" s="172">
        <v>44585</v>
      </c>
      <c r="AJ536" s="3" t="s">
        <v>105</v>
      </c>
      <c r="AK536" s="173" t="s">
        <v>105</v>
      </c>
      <c r="AL536" s="3" t="s">
        <v>105</v>
      </c>
      <c r="AM536" s="172" t="s">
        <v>105</v>
      </c>
      <c r="AN536" s="154">
        <v>0</v>
      </c>
      <c r="AO536" s="3" t="s">
        <v>105</v>
      </c>
      <c r="AP536" s="154">
        <v>0</v>
      </c>
      <c r="AQ536" s="172" t="s">
        <v>105</v>
      </c>
      <c r="AR536" s="154">
        <v>0</v>
      </c>
      <c r="AS536" s="3" t="s">
        <v>105</v>
      </c>
      <c r="AT536" s="154">
        <v>0</v>
      </c>
      <c r="AU536" s="3" t="s">
        <v>105</v>
      </c>
      <c r="AV536" s="154">
        <v>0</v>
      </c>
      <c r="AW536" s="3" t="s">
        <v>105</v>
      </c>
      <c r="AX536" s="3">
        <v>0</v>
      </c>
      <c r="AY536" s="172" t="s">
        <v>105</v>
      </c>
      <c r="AZ536" s="3">
        <f t="shared" si="56"/>
        <v>0</v>
      </c>
      <c r="BA536" s="159">
        <f t="shared" si="57"/>
        <v>96408973</v>
      </c>
      <c r="BB536" s="171">
        <f t="shared" si="55"/>
        <v>0</v>
      </c>
      <c r="BC536" s="171">
        <v>0</v>
      </c>
      <c r="BD536" s="171">
        <v>0</v>
      </c>
      <c r="BE536" s="171">
        <v>0</v>
      </c>
      <c r="BF536" s="171">
        <v>0</v>
      </c>
      <c r="BG536" s="172">
        <v>44926</v>
      </c>
      <c r="BH536" s="172">
        <v>44926</v>
      </c>
      <c r="BI536" s="174">
        <f t="shared" ca="1" si="58"/>
        <v>-1203</v>
      </c>
      <c r="BJ536" s="3" t="s">
        <v>281</v>
      </c>
      <c r="BK536" s="172" t="s">
        <v>105</v>
      </c>
      <c r="BL536" s="3" t="s">
        <v>282</v>
      </c>
      <c r="BM536" s="3" t="s">
        <v>92</v>
      </c>
      <c r="BN536" s="3" t="s">
        <v>4909</v>
      </c>
      <c r="BO536" s="3">
        <v>0</v>
      </c>
      <c r="BP536" s="3" t="s">
        <v>284</v>
      </c>
      <c r="BQ536" s="172">
        <v>44581</v>
      </c>
      <c r="BR536" s="172" t="s">
        <v>1034</v>
      </c>
      <c r="BS536" s="3">
        <v>2022</v>
      </c>
      <c r="BT536" s="3" t="s">
        <v>286</v>
      </c>
      <c r="BU536" s="3" t="s">
        <v>105</v>
      </c>
      <c r="BV536" s="3" t="s">
        <v>40</v>
      </c>
      <c r="BW536" s="3" t="s">
        <v>93</v>
      </c>
      <c r="BX536" s="3" t="s">
        <v>105</v>
      </c>
      <c r="BY536" s="3" t="s">
        <v>418</v>
      </c>
      <c r="BZ536" s="3" t="s">
        <v>105</v>
      </c>
      <c r="CA536" s="3" t="s">
        <v>288</v>
      </c>
      <c r="CB536" s="3" t="s">
        <v>289</v>
      </c>
      <c r="CC536" s="203" t="s">
        <v>4910</v>
      </c>
      <c r="CD536" s="1"/>
      <c r="CE536" s="1"/>
      <c r="CF536" s="171" t="s">
        <v>4911</v>
      </c>
      <c r="CG536" s="171" t="s">
        <v>292</v>
      </c>
      <c r="CH536" s="171" t="s">
        <v>167</v>
      </c>
      <c r="CI536" s="171" t="s">
        <v>126</v>
      </c>
    </row>
    <row r="537" spans="1:87" ht="54" hidden="1" x14ac:dyDescent="0.25">
      <c r="A537" s="3" t="s">
        <v>4912</v>
      </c>
      <c r="B537" s="175">
        <v>588</v>
      </c>
      <c r="C537" s="170" t="str">
        <f t="shared" si="59"/>
        <v>JEP-227-2022</v>
      </c>
      <c r="D537" s="3" t="s">
        <v>4913</v>
      </c>
      <c r="E537" s="3" t="s">
        <v>273</v>
      </c>
      <c r="F537" s="172">
        <v>44578</v>
      </c>
      <c r="G537" s="3" t="s">
        <v>4914</v>
      </c>
      <c r="H537" s="3" t="s">
        <v>29</v>
      </c>
      <c r="I537" s="3" t="s">
        <v>27</v>
      </c>
      <c r="J537" s="165">
        <v>39755934</v>
      </c>
      <c r="K537" s="3">
        <v>6</v>
      </c>
      <c r="L537" s="3" t="s">
        <v>9</v>
      </c>
      <c r="M537" s="3" t="s">
        <v>105</v>
      </c>
      <c r="N537" s="3" t="s">
        <v>4915</v>
      </c>
      <c r="O537" s="171" t="s">
        <v>12</v>
      </c>
      <c r="P537" s="3" t="s">
        <v>277</v>
      </c>
      <c r="Q537" s="3" t="s">
        <v>167</v>
      </c>
      <c r="R537" s="171" t="s">
        <v>126</v>
      </c>
      <c r="S537" s="171" t="s">
        <v>126</v>
      </c>
      <c r="T537" s="171" t="s">
        <v>4907</v>
      </c>
      <c r="U537" s="171" t="s">
        <v>4908</v>
      </c>
      <c r="V537" s="171" t="s">
        <v>105</v>
      </c>
      <c r="W537" s="171" t="s">
        <v>105</v>
      </c>
      <c r="X537" s="171" t="s">
        <v>105</v>
      </c>
      <c r="Y537" s="171" t="s">
        <v>280</v>
      </c>
      <c r="Z537" s="115">
        <v>69823860</v>
      </c>
      <c r="AA537" s="171" t="s">
        <v>105</v>
      </c>
      <c r="AB537" s="171" t="s">
        <v>105</v>
      </c>
      <c r="AC537" s="153">
        <v>6071640</v>
      </c>
      <c r="AD537" s="153" t="s">
        <v>105</v>
      </c>
      <c r="AE537" s="175">
        <v>56922</v>
      </c>
      <c r="AF537" s="175">
        <v>50122</v>
      </c>
      <c r="AG537" s="175">
        <v>2018011001091</v>
      </c>
      <c r="AH537" s="172">
        <v>44584</v>
      </c>
      <c r="AI537" s="172">
        <v>44588</v>
      </c>
      <c r="AJ537" s="3" t="s">
        <v>105</v>
      </c>
      <c r="AK537" s="173" t="s">
        <v>105</v>
      </c>
      <c r="AL537" s="3" t="s">
        <v>105</v>
      </c>
      <c r="AM537" s="172" t="s">
        <v>105</v>
      </c>
      <c r="AN537" s="154">
        <v>0</v>
      </c>
      <c r="AO537" s="3" t="s">
        <v>105</v>
      </c>
      <c r="AP537" s="154">
        <v>0</v>
      </c>
      <c r="AQ537" s="172" t="s">
        <v>105</v>
      </c>
      <c r="AR537" s="154">
        <v>0</v>
      </c>
      <c r="AS537" s="3" t="s">
        <v>105</v>
      </c>
      <c r="AT537" s="154">
        <v>0</v>
      </c>
      <c r="AU537" s="3" t="s">
        <v>105</v>
      </c>
      <c r="AV537" s="154">
        <v>0</v>
      </c>
      <c r="AW537" s="3" t="s">
        <v>105</v>
      </c>
      <c r="AX537" s="3">
        <v>0</v>
      </c>
      <c r="AY537" s="172" t="s">
        <v>105</v>
      </c>
      <c r="AZ537" s="3">
        <f t="shared" si="56"/>
        <v>0</v>
      </c>
      <c r="BA537" s="159">
        <f t="shared" si="57"/>
        <v>69823860</v>
      </c>
      <c r="BB537" s="171">
        <f t="shared" si="55"/>
        <v>0</v>
      </c>
      <c r="BC537" s="171">
        <v>0</v>
      </c>
      <c r="BD537" s="171">
        <v>0</v>
      </c>
      <c r="BE537" s="171">
        <v>0</v>
      </c>
      <c r="BF537" s="171">
        <v>0</v>
      </c>
      <c r="BG537" s="172">
        <v>44926</v>
      </c>
      <c r="BH537" s="172">
        <v>44926</v>
      </c>
      <c r="BI537" s="174">
        <f t="shared" ca="1" si="58"/>
        <v>-1203</v>
      </c>
      <c r="BJ537" s="3" t="s">
        <v>281</v>
      </c>
      <c r="BK537" s="172" t="s">
        <v>105</v>
      </c>
      <c r="BL537" s="3" t="s">
        <v>282</v>
      </c>
      <c r="BM537" s="3" t="s">
        <v>92</v>
      </c>
      <c r="BN537" s="3" t="s">
        <v>4916</v>
      </c>
      <c r="BO537" s="3">
        <v>0</v>
      </c>
      <c r="BP537" s="3" t="s">
        <v>284</v>
      </c>
      <c r="BQ537" s="172">
        <v>44585</v>
      </c>
      <c r="BR537" s="3" t="s">
        <v>369</v>
      </c>
      <c r="BS537" s="3">
        <v>2022</v>
      </c>
      <c r="BT537" s="3" t="s">
        <v>286</v>
      </c>
      <c r="BU537" s="3" t="s">
        <v>105</v>
      </c>
      <c r="BV537" s="3" t="s">
        <v>40</v>
      </c>
      <c r="BW537" s="3" t="s">
        <v>93</v>
      </c>
      <c r="BX537" s="3" t="s">
        <v>105</v>
      </c>
      <c r="BY537" s="3" t="s">
        <v>2550</v>
      </c>
      <c r="BZ537" s="3" t="s">
        <v>105</v>
      </c>
      <c r="CA537" s="3" t="s">
        <v>303</v>
      </c>
      <c r="CB537" s="3" t="s">
        <v>289</v>
      </c>
      <c r="CC537" s="204" t="s">
        <v>4917</v>
      </c>
      <c r="CD537" s="1"/>
      <c r="CE537" s="1"/>
      <c r="CF537" s="171" t="s">
        <v>4911</v>
      </c>
      <c r="CG537" s="171" t="s">
        <v>292</v>
      </c>
      <c r="CH537" s="171" t="s">
        <v>167</v>
      </c>
      <c r="CI537" s="171" t="s">
        <v>126</v>
      </c>
    </row>
    <row r="538" spans="1:87" ht="54" hidden="1" x14ac:dyDescent="0.25">
      <c r="A538" s="3" t="s">
        <v>4918</v>
      </c>
      <c r="B538" s="175">
        <v>589</v>
      </c>
      <c r="C538" s="170" t="str">
        <f t="shared" si="59"/>
        <v>JEP-228-2022</v>
      </c>
      <c r="D538" s="3" t="s">
        <v>4919</v>
      </c>
      <c r="E538" s="3" t="s">
        <v>273</v>
      </c>
      <c r="F538" s="172">
        <v>44578</v>
      </c>
      <c r="G538" s="3" t="s">
        <v>4920</v>
      </c>
      <c r="H538" s="3" t="s">
        <v>29</v>
      </c>
      <c r="I538" s="3" t="s">
        <v>27</v>
      </c>
      <c r="J538" s="165" t="s">
        <v>4921</v>
      </c>
      <c r="K538" s="3">
        <v>9</v>
      </c>
      <c r="L538" s="3" t="s">
        <v>9</v>
      </c>
      <c r="M538" s="3" t="s">
        <v>105</v>
      </c>
      <c r="N538" s="3" t="s">
        <v>4922</v>
      </c>
      <c r="O538" s="171" t="s">
        <v>12</v>
      </c>
      <c r="P538" s="3" t="s">
        <v>277</v>
      </c>
      <c r="Q538" s="3" t="s">
        <v>167</v>
      </c>
      <c r="R538" s="171" t="s">
        <v>126</v>
      </c>
      <c r="S538" s="171" t="s">
        <v>126</v>
      </c>
      <c r="T538" s="171" t="s">
        <v>4907</v>
      </c>
      <c r="U538" s="171" t="s">
        <v>4908</v>
      </c>
      <c r="V538" s="171" t="s">
        <v>105</v>
      </c>
      <c r="W538" s="171" t="s">
        <v>105</v>
      </c>
      <c r="X538" s="171" t="s">
        <v>105</v>
      </c>
      <c r="Y538" s="171" t="s">
        <v>280</v>
      </c>
      <c r="Z538" s="115">
        <v>76473757</v>
      </c>
      <c r="AA538" s="171" t="s">
        <v>105</v>
      </c>
      <c r="AB538" s="171" t="s">
        <v>105</v>
      </c>
      <c r="AC538" s="153" t="s">
        <v>4437</v>
      </c>
      <c r="AD538" s="153" t="s">
        <v>105</v>
      </c>
      <c r="AE538" s="175">
        <v>56722</v>
      </c>
      <c r="AF538" s="175">
        <v>50222</v>
      </c>
      <c r="AG538" s="175" t="s">
        <v>532</v>
      </c>
      <c r="AH538" s="172">
        <v>44584</v>
      </c>
      <c r="AI538" s="172">
        <v>44587</v>
      </c>
      <c r="AJ538" s="3" t="s">
        <v>105</v>
      </c>
      <c r="AK538" s="173" t="s">
        <v>105</v>
      </c>
      <c r="AL538" s="3" t="s">
        <v>105</v>
      </c>
      <c r="AM538" s="172" t="s">
        <v>105</v>
      </c>
      <c r="AN538" s="154">
        <v>0</v>
      </c>
      <c r="AO538" s="3" t="s">
        <v>105</v>
      </c>
      <c r="AP538" s="154">
        <v>0</v>
      </c>
      <c r="AQ538" s="172" t="s">
        <v>105</v>
      </c>
      <c r="AR538" s="154">
        <v>0</v>
      </c>
      <c r="AS538" s="3" t="s">
        <v>105</v>
      </c>
      <c r="AT538" s="154">
        <v>0</v>
      </c>
      <c r="AU538" s="3" t="s">
        <v>105</v>
      </c>
      <c r="AV538" s="154">
        <v>0</v>
      </c>
      <c r="AW538" s="3" t="s">
        <v>105</v>
      </c>
      <c r="AX538" s="3">
        <v>0</v>
      </c>
      <c r="AY538" s="172" t="s">
        <v>105</v>
      </c>
      <c r="AZ538" s="3">
        <f t="shared" si="56"/>
        <v>0</v>
      </c>
      <c r="BA538" s="159">
        <f t="shared" si="57"/>
        <v>76473757</v>
      </c>
      <c r="BB538" s="171">
        <f t="shared" si="55"/>
        <v>0</v>
      </c>
      <c r="BC538" s="171">
        <v>0</v>
      </c>
      <c r="BD538" s="171">
        <v>0</v>
      </c>
      <c r="BE538" s="171">
        <v>0</v>
      </c>
      <c r="BF538" s="171">
        <v>0</v>
      </c>
      <c r="BG538" s="172">
        <v>44926</v>
      </c>
      <c r="BH538" s="172">
        <v>44926</v>
      </c>
      <c r="BI538" s="174">
        <f t="shared" ca="1" si="58"/>
        <v>-1203</v>
      </c>
      <c r="BJ538" s="3" t="s">
        <v>281</v>
      </c>
      <c r="BK538" s="172" t="s">
        <v>105</v>
      </c>
      <c r="BL538" s="3" t="s">
        <v>282</v>
      </c>
      <c r="BM538" s="3" t="s">
        <v>92</v>
      </c>
      <c r="BN538" s="3" t="s">
        <v>4923</v>
      </c>
      <c r="BO538" s="3">
        <v>0</v>
      </c>
      <c r="BP538" s="3" t="s">
        <v>310</v>
      </c>
      <c r="BQ538" s="172">
        <v>44585</v>
      </c>
      <c r="BR538" s="3" t="s">
        <v>3172</v>
      </c>
      <c r="BS538" s="3">
        <v>2022</v>
      </c>
      <c r="BT538" s="3" t="s">
        <v>286</v>
      </c>
      <c r="BU538" s="3" t="s">
        <v>105</v>
      </c>
      <c r="BV538" s="3" t="s">
        <v>40</v>
      </c>
      <c r="BW538" s="3" t="s">
        <v>93</v>
      </c>
      <c r="BX538" s="3" t="s">
        <v>105</v>
      </c>
      <c r="BY538" s="3" t="s">
        <v>920</v>
      </c>
      <c r="BZ538" s="3" t="s">
        <v>105</v>
      </c>
      <c r="CA538" s="3" t="s">
        <v>303</v>
      </c>
      <c r="CB538" s="3" t="s">
        <v>289</v>
      </c>
      <c r="CC538" s="204" t="s">
        <v>4924</v>
      </c>
      <c r="CD538" s="1"/>
      <c r="CE538" s="1"/>
      <c r="CF538" s="171" t="s">
        <v>4911</v>
      </c>
      <c r="CG538" s="171" t="s">
        <v>292</v>
      </c>
      <c r="CH538" s="171" t="s">
        <v>167</v>
      </c>
      <c r="CI538" s="171" t="s">
        <v>126</v>
      </c>
    </row>
    <row r="539" spans="1:87" ht="54" hidden="1" x14ac:dyDescent="0.25">
      <c r="A539" s="3" t="s">
        <v>4925</v>
      </c>
      <c r="B539" s="175">
        <v>590</v>
      </c>
      <c r="C539" s="170" t="str">
        <f t="shared" si="59"/>
        <v>JEP-229-2022</v>
      </c>
      <c r="D539" s="3" t="s">
        <v>4926</v>
      </c>
      <c r="E539" s="3" t="s">
        <v>273</v>
      </c>
      <c r="F539" s="172">
        <v>44578</v>
      </c>
      <c r="G539" s="3" t="s">
        <v>4927</v>
      </c>
      <c r="H539" s="3" t="s">
        <v>29</v>
      </c>
      <c r="I539" s="3" t="s">
        <v>27</v>
      </c>
      <c r="J539" s="165">
        <v>60280267</v>
      </c>
      <c r="K539" s="3">
        <v>8</v>
      </c>
      <c r="L539" s="3" t="s">
        <v>9</v>
      </c>
      <c r="M539" s="3" t="s">
        <v>105</v>
      </c>
      <c r="N539" s="3" t="s">
        <v>4928</v>
      </c>
      <c r="O539" s="171" t="s">
        <v>12</v>
      </c>
      <c r="P539" s="3" t="s">
        <v>277</v>
      </c>
      <c r="Q539" s="3" t="s">
        <v>167</v>
      </c>
      <c r="R539" s="171" t="s">
        <v>126</v>
      </c>
      <c r="S539" s="171" t="s">
        <v>126</v>
      </c>
      <c r="T539" s="171" t="s">
        <v>4907</v>
      </c>
      <c r="U539" s="171" t="s">
        <v>4908</v>
      </c>
      <c r="V539" s="171" t="s">
        <v>105</v>
      </c>
      <c r="W539" s="171" t="s">
        <v>105</v>
      </c>
      <c r="X539" s="171" t="s">
        <v>105</v>
      </c>
      <c r="Y539" s="171" t="s">
        <v>280</v>
      </c>
      <c r="Z539" s="115">
        <v>94760959</v>
      </c>
      <c r="AA539" s="171" t="s">
        <v>105</v>
      </c>
      <c r="AB539" s="171" t="s">
        <v>105</v>
      </c>
      <c r="AC539" s="153">
        <v>8240084</v>
      </c>
      <c r="AD539" s="153" t="s">
        <v>105</v>
      </c>
      <c r="AE539" s="175">
        <v>56622</v>
      </c>
      <c r="AF539" s="175">
        <v>49022</v>
      </c>
      <c r="AG539" s="175">
        <v>2018011001175</v>
      </c>
      <c r="AH539" s="172">
        <v>44583</v>
      </c>
      <c r="AI539" s="172">
        <v>44588</v>
      </c>
      <c r="AJ539" s="3" t="s">
        <v>105</v>
      </c>
      <c r="AK539" s="173" t="s">
        <v>105</v>
      </c>
      <c r="AL539" s="3" t="s">
        <v>105</v>
      </c>
      <c r="AM539" s="172" t="s">
        <v>105</v>
      </c>
      <c r="AN539" s="154">
        <v>0</v>
      </c>
      <c r="AO539" s="3" t="s">
        <v>105</v>
      </c>
      <c r="AP539" s="154">
        <v>0</v>
      </c>
      <c r="AQ539" s="172" t="s">
        <v>105</v>
      </c>
      <c r="AR539" s="154">
        <v>0</v>
      </c>
      <c r="AS539" s="3" t="s">
        <v>105</v>
      </c>
      <c r="AT539" s="154">
        <v>0</v>
      </c>
      <c r="AU539" s="3" t="s">
        <v>105</v>
      </c>
      <c r="AV539" s="154">
        <v>0</v>
      </c>
      <c r="AW539" s="3" t="s">
        <v>105</v>
      </c>
      <c r="AX539" s="3">
        <v>0</v>
      </c>
      <c r="AY539" s="172" t="s">
        <v>105</v>
      </c>
      <c r="AZ539" s="3">
        <f t="shared" si="56"/>
        <v>0</v>
      </c>
      <c r="BA539" s="159">
        <f t="shared" si="57"/>
        <v>94760959</v>
      </c>
      <c r="BB539" s="171">
        <f t="shared" si="55"/>
        <v>0</v>
      </c>
      <c r="BC539" s="171">
        <v>0</v>
      </c>
      <c r="BD539" s="171">
        <v>0</v>
      </c>
      <c r="BE539" s="171">
        <v>0</v>
      </c>
      <c r="BF539" s="171">
        <v>0</v>
      </c>
      <c r="BG539" s="172">
        <v>44926</v>
      </c>
      <c r="BH539" s="172">
        <v>44926</v>
      </c>
      <c r="BI539" s="174">
        <f t="shared" ca="1" si="58"/>
        <v>-1203</v>
      </c>
      <c r="BJ539" s="3" t="s">
        <v>281</v>
      </c>
      <c r="BK539" s="172" t="s">
        <v>105</v>
      </c>
      <c r="BL539" s="3" t="s">
        <v>282</v>
      </c>
      <c r="BM539" s="3" t="s">
        <v>92</v>
      </c>
      <c r="BN539" s="3" t="s">
        <v>4929</v>
      </c>
      <c r="BO539" s="3">
        <v>0</v>
      </c>
      <c r="BP539" s="3" t="s">
        <v>310</v>
      </c>
      <c r="BQ539" s="172">
        <v>44585</v>
      </c>
      <c r="BR539" s="3" t="s">
        <v>3172</v>
      </c>
      <c r="BS539" s="3">
        <v>2022</v>
      </c>
      <c r="BT539" s="3" t="s">
        <v>286</v>
      </c>
      <c r="BU539" s="3" t="s">
        <v>105</v>
      </c>
      <c r="BV539" s="3" t="s">
        <v>40</v>
      </c>
      <c r="BW539" s="3" t="s">
        <v>93</v>
      </c>
      <c r="BX539" s="3" t="s">
        <v>105</v>
      </c>
      <c r="BY539" s="3" t="s">
        <v>418</v>
      </c>
      <c r="BZ539" s="3" t="s">
        <v>105</v>
      </c>
      <c r="CA539" s="3" t="s">
        <v>303</v>
      </c>
      <c r="CB539" s="3" t="s">
        <v>289</v>
      </c>
      <c r="CC539" s="204" t="s">
        <v>4930</v>
      </c>
      <c r="CD539" s="1"/>
      <c r="CE539" s="1"/>
      <c r="CF539" s="171" t="s">
        <v>4911</v>
      </c>
      <c r="CG539" s="171" t="s">
        <v>292</v>
      </c>
      <c r="CH539" s="171" t="s">
        <v>167</v>
      </c>
      <c r="CI539" s="171" t="s">
        <v>126</v>
      </c>
    </row>
    <row r="540" spans="1:87" ht="409.5" hidden="1" x14ac:dyDescent="0.25">
      <c r="A540" s="3" t="s">
        <v>4931</v>
      </c>
      <c r="B540" s="175">
        <v>592</v>
      </c>
      <c r="C540" s="170" t="str">
        <f t="shared" si="59"/>
        <v>JEP-144-2022</v>
      </c>
      <c r="D540" s="3" t="s">
        <v>4932</v>
      </c>
      <c r="E540" s="3" t="s">
        <v>677</v>
      </c>
      <c r="F540" s="172" t="s">
        <v>274</v>
      </c>
      <c r="G540" s="3" t="s">
        <v>4933</v>
      </c>
      <c r="H540" s="3" t="s">
        <v>29</v>
      </c>
      <c r="I540" s="3" t="s">
        <v>27</v>
      </c>
      <c r="J540" s="165">
        <v>19456829</v>
      </c>
      <c r="K540" s="3">
        <v>5</v>
      </c>
      <c r="L540" s="3" t="s">
        <v>9</v>
      </c>
      <c r="M540" s="3" t="s">
        <v>105</v>
      </c>
      <c r="N540" s="3" t="s">
        <v>4934</v>
      </c>
      <c r="O540" s="171" t="s">
        <v>12</v>
      </c>
      <c r="P540" s="3" t="s">
        <v>277</v>
      </c>
      <c r="Q540" s="3" t="s">
        <v>167</v>
      </c>
      <c r="R540" s="171" t="s">
        <v>126</v>
      </c>
      <c r="S540" s="171" t="s">
        <v>779</v>
      </c>
      <c r="T540" s="171" t="s">
        <v>476</v>
      </c>
      <c r="U540" s="171" t="s">
        <v>1334</v>
      </c>
      <c r="V540" s="171" t="s">
        <v>105</v>
      </c>
      <c r="W540" s="171" t="s">
        <v>105</v>
      </c>
      <c r="X540" s="171" t="s">
        <v>105</v>
      </c>
      <c r="Y540" s="171" t="s">
        <v>280</v>
      </c>
      <c r="Z540" s="115">
        <v>111631448</v>
      </c>
      <c r="AA540" s="171" t="s">
        <v>105</v>
      </c>
      <c r="AB540" s="171" t="s">
        <v>105</v>
      </c>
      <c r="AC540" s="153" t="s">
        <v>4645</v>
      </c>
      <c r="AD540" s="153" t="s">
        <v>105</v>
      </c>
      <c r="AE540" s="175">
        <v>38922</v>
      </c>
      <c r="AF540" s="175">
        <v>30722</v>
      </c>
      <c r="AG540" s="175">
        <v>2018011001175</v>
      </c>
      <c r="AH540" s="172">
        <v>44574</v>
      </c>
      <c r="AI540" s="172">
        <v>44574</v>
      </c>
      <c r="AJ540" s="3" t="s">
        <v>105</v>
      </c>
      <c r="AK540" s="173" t="s">
        <v>105</v>
      </c>
      <c r="AL540" s="3" t="s">
        <v>105</v>
      </c>
      <c r="AM540" s="172" t="s">
        <v>105</v>
      </c>
      <c r="AN540" s="154">
        <v>0</v>
      </c>
      <c r="AO540" s="3" t="s">
        <v>105</v>
      </c>
      <c r="AP540" s="154">
        <v>0</v>
      </c>
      <c r="AQ540" s="172" t="s">
        <v>105</v>
      </c>
      <c r="AR540" s="154">
        <v>0</v>
      </c>
      <c r="AS540" s="3" t="s">
        <v>105</v>
      </c>
      <c r="AT540" s="154">
        <v>0</v>
      </c>
      <c r="AU540" s="3" t="s">
        <v>105</v>
      </c>
      <c r="AV540" s="154">
        <v>0</v>
      </c>
      <c r="AW540" s="3" t="s">
        <v>105</v>
      </c>
      <c r="AX540" s="3">
        <v>0</v>
      </c>
      <c r="AY540" s="172" t="s">
        <v>105</v>
      </c>
      <c r="AZ540" s="3">
        <f t="shared" si="56"/>
        <v>0</v>
      </c>
      <c r="BA540" s="159">
        <f t="shared" si="57"/>
        <v>111631448</v>
      </c>
      <c r="BB540" s="171">
        <f t="shared" si="55"/>
        <v>0</v>
      </c>
      <c r="BC540" s="171">
        <v>0</v>
      </c>
      <c r="BD540" s="171">
        <v>0</v>
      </c>
      <c r="BE540" s="171">
        <v>0</v>
      </c>
      <c r="BF540" s="171">
        <v>0</v>
      </c>
      <c r="BG540" s="172">
        <v>44926</v>
      </c>
      <c r="BH540" s="172">
        <v>44926</v>
      </c>
      <c r="BI540" s="174">
        <f t="shared" ca="1" si="58"/>
        <v>-1203</v>
      </c>
      <c r="BJ540" s="3" t="s">
        <v>281</v>
      </c>
      <c r="BK540" s="172" t="s">
        <v>105</v>
      </c>
      <c r="BL540" s="3" t="s">
        <v>282</v>
      </c>
      <c r="BM540" s="3" t="s">
        <v>92</v>
      </c>
      <c r="BN540" s="3" t="s">
        <v>4935</v>
      </c>
      <c r="BO540" s="3">
        <v>0</v>
      </c>
      <c r="BP540" s="3" t="s">
        <v>284</v>
      </c>
      <c r="BQ540" s="172">
        <v>44574</v>
      </c>
      <c r="BR540" s="3" t="s">
        <v>2104</v>
      </c>
      <c r="BS540" s="3">
        <v>2022</v>
      </c>
      <c r="BT540" s="151" t="s">
        <v>4936</v>
      </c>
      <c r="BU540" s="3" t="s">
        <v>105</v>
      </c>
      <c r="BV540" s="3" t="s">
        <v>40</v>
      </c>
      <c r="BW540" s="3" t="s">
        <v>93</v>
      </c>
      <c r="BX540" s="3" t="s">
        <v>105</v>
      </c>
      <c r="BY540" s="3" t="s">
        <v>418</v>
      </c>
      <c r="BZ540" s="3" t="s">
        <v>105</v>
      </c>
      <c r="CA540" s="3" t="s">
        <v>288</v>
      </c>
      <c r="CB540" s="3" t="s">
        <v>289</v>
      </c>
      <c r="CC540" s="204" t="s">
        <v>4937</v>
      </c>
      <c r="CD540" s="1"/>
      <c r="CE540" s="1"/>
      <c r="CF540" s="171" t="s">
        <v>1340</v>
      </c>
      <c r="CG540" s="171" t="s">
        <v>1341</v>
      </c>
      <c r="CH540" s="171" t="s">
        <v>167</v>
      </c>
      <c r="CI540" s="171" t="s">
        <v>477</v>
      </c>
    </row>
    <row r="541" spans="1:87" ht="54" hidden="1" x14ac:dyDescent="0.25">
      <c r="A541" s="3" t="s">
        <v>4938</v>
      </c>
      <c r="B541" s="175">
        <v>593</v>
      </c>
      <c r="C541" s="170" t="str">
        <f t="shared" si="59"/>
        <v>JEP-061-2022</v>
      </c>
      <c r="D541" s="3" t="s">
        <v>4939</v>
      </c>
      <c r="E541" s="3" t="s">
        <v>273</v>
      </c>
      <c r="F541" s="172" t="s">
        <v>274</v>
      </c>
      <c r="G541" s="3" t="s">
        <v>4940</v>
      </c>
      <c r="H541" s="3" t="s">
        <v>29</v>
      </c>
      <c r="I541" s="3" t="s">
        <v>27</v>
      </c>
      <c r="J541" s="165">
        <v>88218808</v>
      </c>
      <c r="K541" s="3">
        <v>1</v>
      </c>
      <c r="L541" s="3" t="s">
        <v>9</v>
      </c>
      <c r="M541" s="3" t="s">
        <v>105</v>
      </c>
      <c r="N541" s="3" t="s">
        <v>4941</v>
      </c>
      <c r="O541" s="171" t="s">
        <v>12</v>
      </c>
      <c r="P541" s="3" t="s">
        <v>277</v>
      </c>
      <c r="Q541" s="3" t="s">
        <v>167</v>
      </c>
      <c r="R541" s="171" t="s">
        <v>126</v>
      </c>
      <c r="S541" s="171" t="s">
        <v>126</v>
      </c>
      <c r="T541" s="171" t="s">
        <v>4907</v>
      </c>
      <c r="U541" s="171" t="s">
        <v>4908</v>
      </c>
      <c r="V541" s="171" t="s">
        <v>105</v>
      </c>
      <c r="W541" s="171" t="s">
        <v>105</v>
      </c>
      <c r="X541" s="171" t="s">
        <v>105</v>
      </c>
      <c r="Y541" s="171" t="s">
        <v>280</v>
      </c>
      <c r="Z541" s="115">
        <v>84569271</v>
      </c>
      <c r="AA541" s="171" t="s">
        <v>105</v>
      </c>
      <c r="AB541" s="171" t="s">
        <v>105</v>
      </c>
      <c r="AC541" s="153">
        <v>7228143</v>
      </c>
      <c r="AD541" s="153" t="s">
        <v>105</v>
      </c>
      <c r="AE541" s="175">
        <v>33822</v>
      </c>
      <c r="AF541" s="175">
        <v>38222</v>
      </c>
      <c r="AG541" s="175">
        <v>2018011001175</v>
      </c>
      <c r="AH541" s="172">
        <v>44579</v>
      </c>
      <c r="AI541" s="172">
        <v>44585</v>
      </c>
      <c r="AJ541" s="3" t="s">
        <v>105</v>
      </c>
      <c r="AK541" s="173" t="s">
        <v>105</v>
      </c>
      <c r="AL541" s="3" t="s">
        <v>105</v>
      </c>
      <c r="AM541" s="172" t="s">
        <v>105</v>
      </c>
      <c r="AN541" s="154">
        <v>0</v>
      </c>
      <c r="AO541" s="3" t="s">
        <v>105</v>
      </c>
      <c r="AP541" s="154">
        <v>0</v>
      </c>
      <c r="AQ541" s="172" t="s">
        <v>105</v>
      </c>
      <c r="AR541" s="154">
        <v>0</v>
      </c>
      <c r="AS541" s="3" t="s">
        <v>105</v>
      </c>
      <c r="AT541" s="154">
        <v>0</v>
      </c>
      <c r="AU541" s="3" t="s">
        <v>105</v>
      </c>
      <c r="AV541" s="154">
        <v>0</v>
      </c>
      <c r="AW541" s="3" t="s">
        <v>105</v>
      </c>
      <c r="AX541" s="3">
        <v>0</v>
      </c>
      <c r="AY541" s="172" t="s">
        <v>105</v>
      </c>
      <c r="AZ541" s="3">
        <f t="shared" si="56"/>
        <v>0</v>
      </c>
      <c r="BA541" s="159">
        <f t="shared" si="57"/>
        <v>84569271</v>
      </c>
      <c r="BB541" s="171">
        <f t="shared" si="55"/>
        <v>0</v>
      </c>
      <c r="BC541" s="171">
        <v>0</v>
      </c>
      <c r="BD541" s="171">
        <v>0</v>
      </c>
      <c r="BE541" s="171">
        <v>0</v>
      </c>
      <c r="BF541" s="171">
        <v>0</v>
      </c>
      <c r="BG541" s="172">
        <v>44926</v>
      </c>
      <c r="BH541" s="172">
        <v>44926</v>
      </c>
      <c r="BI541" s="174">
        <f t="shared" ca="1" si="58"/>
        <v>-1203</v>
      </c>
      <c r="BJ541" s="3" t="s">
        <v>281</v>
      </c>
      <c r="BK541" s="172" t="s">
        <v>105</v>
      </c>
      <c r="BL541" s="3" t="s">
        <v>282</v>
      </c>
      <c r="BM541" s="3" t="s">
        <v>92</v>
      </c>
      <c r="BN541" s="3" t="s">
        <v>4942</v>
      </c>
      <c r="BO541" s="3">
        <v>0</v>
      </c>
      <c r="BP541" s="3" t="s">
        <v>444</v>
      </c>
      <c r="BQ541" s="172">
        <v>44579</v>
      </c>
      <c r="BR541" s="3" t="s">
        <v>405</v>
      </c>
      <c r="BS541" s="3">
        <v>2022</v>
      </c>
      <c r="BT541" s="3" t="s">
        <v>286</v>
      </c>
      <c r="BU541" s="3" t="s">
        <v>105</v>
      </c>
      <c r="BV541" s="3" t="s">
        <v>40</v>
      </c>
      <c r="BW541" s="3" t="s">
        <v>93</v>
      </c>
      <c r="BX541" s="3" t="s">
        <v>105</v>
      </c>
      <c r="BY541" s="3" t="s">
        <v>418</v>
      </c>
      <c r="BZ541" s="3" t="s">
        <v>105</v>
      </c>
      <c r="CA541" s="3" t="s">
        <v>288</v>
      </c>
      <c r="CB541" s="3" t="s">
        <v>289</v>
      </c>
      <c r="CC541" s="203" t="s">
        <v>4943</v>
      </c>
      <c r="CD541" s="1"/>
      <c r="CE541" s="1"/>
      <c r="CF541" s="171" t="s">
        <v>4911</v>
      </c>
      <c r="CG541" s="171" t="s">
        <v>292</v>
      </c>
      <c r="CH541" s="171" t="s">
        <v>167</v>
      </c>
      <c r="CI541" s="171" t="s">
        <v>126</v>
      </c>
    </row>
    <row r="542" spans="1:87" ht="54" hidden="1" x14ac:dyDescent="0.25">
      <c r="A542" s="3" t="s">
        <v>4944</v>
      </c>
      <c r="B542" s="175">
        <v>594</v>
      </c>
      <c r="C542" s="170" t="str">
        <f t="shared" si="59"/>
        <v>JEP-062-2022</v>
      </c>
      <c r="D542" s="3" t="s">
        <v>4945</v>
      </c>
      <c r="E542" s="3" t="s">
        <v>273</v>
      </c>
      <c r="F542" s="172" t="s">
        <v>274</v>
      </c>
      <c r="G542" s="3" t="s">
        <v>4946</v>
      </c>
      <c r="H542" s="3" t="s">
        <v>29</v>
      </c>
      <c r="I542" s="3" t="s">
        <v>27</v>
      </c>
      <c r="J542" s="165">
        <v>1136880857</v>
      </c>
      <c r="K542" s="3">
        <v>4</v>
      </c>
      <c r="L542" s="3" t="s">
        <v>9</v>
      </c>
      <c r="M542" s="3" t="s">
        <v>105</v>
      </c>
      <c r="N542" s="3" t="s">
        <v>4941</v>
      </c>
      <c r="O542" s="171" t="s">
        <v>12</v>
      </c>
      <c r="P542" s="3" t="s">
        <v>277</v>
      </c>
      <c r="Q542" s="3" t="s">
        <v>167</v>
      </c>
      <c r="R542" s="171" t="s">
        <v>126</v>
      </c>
      <c r="S542" s="171" t="s">
        <v>126</v>
      </c>
      <c r="T542" s="171" t="s">
        <v>4907</v>
      </c>
      <c r="U542" s="171" t="s">
        <v>4908</v>
      </c>
      <c r="V542" s="171" t="s">
        <v>105</v>
      </c>
      <c r="W542" s="171" t="s">
        <v>105</v>
      </c>
      <c r="X542" s="171" t="s">
        <v>105</v>
      </c>
      <c r="Y542" s="171" t="s">
        <v>280</v>
      </c>
      <c r="Z542" s="115">
        <v>84569271</v>
      </c>
      <c r="AA542" s="171" t="s">
        <v>105</v>
      </c>
      <c r="AB542" s="171" t="s">
        <v>105</v>
      </c>
      <c r="AC542" s="153" t="s">
        <v>1495</v>
      </c>
      <c r="AD542" s="153" t="s">
        <v>105</v>
      </c>
      <c r="AE542" s="175">
        <v>37322</v>
      </c>
      <c r="AF542" s="175">
        <v>42622</v>
      </c>
      <c r="AG542" s="175" t="s">
        <v>732</v>
      </c>
      <c r="AH542" s="172">
        <v>44581</v>
      </c>
      <c r="AI542" s="172">
        <v>44585</v>
      </c>
      <c r="AJ542" s="3" t="s">
        <v>105</v>
      </c>
      <c r="AK542" s="173" t="s">
        <v>105</v>
      </c>
      <c r="AL542" s="3" t="s">
        <v>105</v>
      </c>
      <c r="AM542" s="172" t="s">
        <v>105</v>
      </c>
      <c r="AN542" s="154">
        <v>0</v>
      </c>
      <c r="AO542" s="3" t="s">
        <v>105</v>
      </c>
      <c r="AP542" s="154">
        <v>0</v>
      </c>
      <c r="AQ542" s="172" t="s">
        <v>105</v>
      </c>
      <c r="AR542" s="154">
        <v>0</v>
      </c>
      <c r="AS542" s="3" t="s">
        <v>105</v>
      </c>
      <c r="AT542" s="154">
        <v>0</v>
      </c>
      <c r="AU542" s="3" t="s">
        <v>105</v>
      </c>
      <c r="AV542" s="154">
        <v>0</v>
      </c>
      <c r="AW542" s="3" t="s">
        <v>105</v>
      </c>
      <c r="AX542" s="3">
        <v>0</v>
      </c>
      <c r="AY542" s="172" t="s">
        <v>105</v>
      </c>
      <c r="AZ542" s="3">
        <f t="shared" si="56"/>
        <v>0</v>
      </c>
      <c r="BA542" s="159">
        <f t="shared" si="57"/>
        <v>84569271</v>
      </c>
      <c r="BB542" s="171">
        <f t="shared" si="55"/>
        <v>0</v>
      </c>
      <c r="BC542" s="171">
        <v>0</v>
      </c>
      <c r="BD542" s="171">
        <v>0</v>
      </c>
      <c r="BE542" s="171">
        <v>0</v>
      </c>
      <c r="BF542" s="171">
        <v>0</v>
      </c>
      <c r="BG542" s="172">
        <v>44926</v>
      </c>
      <c r="BH542" s="172">
        <v>44926</v>
      </c>
      <c r="BI542" s="174">
        <f t="shared" ca="1" si="58"/>
        <v>-1203</v>
      </c>
      <c r="BJ542" s="3" t="s">
        <v>281</v>
      </c>
      <c r="BK542" s="172" t="s">
        <v>105</v>
      </c>
      <c r="BL542" s="3" t="s">
        <v>282</v>
      </c>
      <c r="BM542" s="3" t="s">
        <v>92</v>
      </c>
      <c r="BN542" s="3" t="s">
        <v>4947</v>
      </c>
      <c r="BO542" s="3">
        <v>0</v>
      </c>
      <c r="BP542" s="3" t="s">
        <v>444</v>
      </c>
      <c r="BQ542" s="172">
        <v>44581</v>
      </c>
      <c r="BR542" s="3" t="s">
        <v>4948</v>
      </c>
      <c r="BS542" s="3">
        <v>2022</v>
      </c>
      <c r="BT542" s="3" t="s">
        <v>286</v>
      </c>
      <c r="BU542" s="3" t="s">
        <v>105</v>
      </c>
      <c r="BV542" s="3" t="s">
        <v>40</v>
      </c>
      <c r="BW542" s="3" t="s">
        <v>93</v>
      </c>
      <c r="BX542" s="3" t="s">
        <v>105</v>
      </c>
      <c r="BY542" s="3" t="s">
        <v>418</v>
      </c>
      <c r="BZ542" s="3" t="s">
        <v>105</v>
      </c>
      <c r="CA542" s="3" t="s">
        <v>303</v>
      </c>
      <c r="CB542" s="3" t="s">
        <v>289</v>
      </c>
      <c r="CC542" s="203" t="s">
        <v>4949</v>
      </c>
      <c r="CD542" s="1"/>
      <c r="CE542" s="1"/>
      <c r="CF542" s="171" t="s">
        <v>4911</v>
      </c>
      <c r="CG542" s="171" t="s">
        <v>292</v>
      </c>
      <c r="CH542" s="171" t="s">
        <v>167</v>
      </c>
      <c r="CI542" s="171" t="s">
        <v>126</v>
      </c>
    </row>
    <row r="543" spans="1:87" ht="54" x14ac:dyDescent="0.25">
      <c r="A543" s="3" t="s">
        <v>4950</v>
      </c>
      <c r="B543" s="175">
        <v>595</v>
      </c>
      <c r="C543" s="170" t="str">
        <f t="shared" si="59"/>
        <v>JEP-626-2022</v>
      </c>
      <c r="D543" s="3" t="s">
        <v>4951</v>
      </c>
      <c r="E543" s="3" t="s">
        <v>881</v>
      </c>
      <c r="F543" s="172">
        <v>44760</v>
      </c>
      <c r="G543" s="3" t="s">
        <v>4952</v>
      </c>
      <c r="H543" s="3" t="s">
        <v>29</v>
      </c>
      <c r="I543" s="3" t="s">
        <v>27</v>
      </c>
      <c r="J543" s="165">
        <v>1024542430</v>
      </c>
      <c r="K543" s="3">
        <v>8</v>
      </c>
      <c r="L543" s="3" t="s">
        <v>9</v>
      </c>
      <c r="M543" s="3" t="s">
        <v>474</v>
      </c>
      <c r="N543" s="3" t="s">
        <v>4953</v>
      </c>
      <c r="O543" s="171" t="s">
        <v>12</v>
      </c>
      <c r="P543" s="3" t="s">
        <v>277</v>
      </c>
      <c r="Q543" s="3" t="s">
        <v>167</v>
      </c>
      <c r="R543" s="171" t="s">
        <v>126</v>
      </c>
      <c r="S543" s="171" t="s">
        <v>126</v>
      </c>
      <c r="T543" s="171" t="s">
        <v>4907</v>
      </c>
      <c r="U543" s="171" t="s">
        <v>4908</v>
      </c>
      <c r="V543" s="171" t="s">
        <v>105</v>
      </c>
      <c r="W543" s="171" t="s">
        <v>105</v>
      </c>
      <c r="X543" s="171" t="s">
        <v>105</v>
      </c>
      <c r="Y543" s="171" t="s">
        <v>280</v>
      </c>
      <c r="Z543" s="115">
        <v>43368858</v>
      </c>
      <c r="AA543" s="171" t="s">
        <v>105</v>
      </c>
      <c r="AB543" s="171" t="s">
        <v>105</v>
      </c>
      <c r="AC543" s="153">
        <v>7228143</v>
      </c>
      <c r="AD543" s="153" t="s">
        <v>105</v>
      </c>
      <c r="AE543" s="175">
        <v>82722</v>
      </c>
      <c r="AF543" s="175">
        <v>339822</v>
      </c>
      <c r="AG543" s="175">
        <v>2018011001175</v>
      </c>
      <c r="AH543" s="172">
        <v>44768</v>
      </c>
      <c r="AI543" s="172">
        <v>44774</v>
      </c>
      <c r="AJ543" s="3" t="s">
        <v>105</v>
      </c>
      <c r="AK543" s="3" t="s">
        <v>105</v>
      </c>
      <c r="AL543" s="3" t="s">
        <v>105</v>
      </c>
      <c r="AM543" s="172" t="s">
        <v>105</v>
      </c>
      <c r="AN543" s="154">
        <v>0</v>
      </c>
      <c r="AO543" s="3" t="s">
        <v>105</v>
      </c>
      <c r="AP543" s="154">
        <v>0</v>
      </c>
      <c r="AQ543" s="3" t="s">
        <v>105</v>
      </c>
      <c r="AR543" s="154">
        <v>0</v>
      </c>
      <c r="AS543" s="172" t="s">
        <v>105</v>
      </c>
      <c r="AT543" s="154">
        <v>0</v>
      </c>
      <c r="AU543" s="3" t="s">
        <v>105</v>
      </c>
      <c r="AV543" s="154">
        <v>0</v>
      </c>
      <c r="AW543" s="3" t="s">
        <v>105</v>
      </c>
      <c r="AX543" s="3">
        <v>0</v>
      </c>
      <c r="AY543" s="172" t="s">
        <v>105</v>
      </c>
      <c r="AZ543" s="3">
        <f t="shared" si="56"/>
        <v>0</v>
      </c>
      <c r="BA543" s="159">
        <f t="shared" si="57"/>
        <v>43368858</v>
      </c>
      <c r="BB543" s="171">
        <f t="shared" si="55"/>
        <v>0</v>
      </c>
      <c r="BC543" s="171">
        <v>0</v>
      </c>
      <c r="BD543" s="171">
        <v>0</v>
      </c>
      <c r="BE543" s="171">
        <v>0</v>
      </c>
      <c r="BF543" s="171">
        <v>0</v>
      </c>
      <c r="BG543" s="172">
        <v>44926</v>
      </c>
      <c r="BH543" s="172">
        <v>44926</v>
      </c>
      <c r="BI543" s="174">
        <f t="shared" ca="1" si="58"/>
        <v>-1203</v>
      </c>
      <c r="BJ543" s="3" t="s">
        <v>414</v>
      </c>
      <c r="BK543" s="172" t="s">
        <v>105</v>
      </c>
      <c r="BL543" s="3" t="s">
        <v>282</v>
      </c>
      <c r="BM543" s="3" t="s">
        <v>92</v>
      </c>
      <c r="BN543" s="3" t="s">
        <v>4954</v>
      </c>
      <c r="BO543" s="3">
        <v>0</v>
      </c>
      <c r="BP543" s="3" t="s">
        <v>416</v>
      </c>
      <c r="BQ543" s="172">
        <v>44769</v>
      </c>
      <c r="BR543" s="3" t="s">
        <v>4955</v>
      </c>
      <c r="BS543" s="3">
        <v>2022</v>
      </c>
      <c r="BT543" s="3" t="s">
        <v>286</v>
      </c>
      <c r="BU543" s="3" t="s">
        <v>86</v>
      </c>
      <c r="BV543" s="3" t="s">
        <v>40</v>
      </c>
      <c r="BW543" s="3" t="s">
        <v>93</v>
      </c>
      <c r="BX543" s="3" t="s">
        <v>105</v>
      </c>
      <c r="BY543" s="3" t="s">
        <v>286</v>
      </c>
      <c r="BZ543" s="3" t="s">
        <v>105</v>
      </c>
      <c r="CA543" s="3" t="s">
        <v>303</v>
      </c>
      <c r="CB543" s="151" t="s">
        <v>4956</v>
      </c>
      <c r="CC543" s="151" t="s">
        <v>4957</v>
      </c>
      <c r="CD543" s="1"/>
      <c r="CE543" s="1"/>
      <c r="CF543" s="171" t="s">
        <v>4911</v>
      </c>
      <c r="CG543" s="171" t="s">
        <v>292</v>
      </c>
      <c r="CH543" s="171" t="s">
        <v>167</v>
      </c>
      <c r="CI543" s="171" t="s">
        <v>126</v>
      </c>
    </row>
    <row r="544" spans="1:87" ht="54" x14ac:dyDescent="0.25">
      <c r="A544" s="87" t="s">
        <v>4958</v>
      </c>
      <c r="B544" s="175">
        <v>596</v>
      </c>
      <c r="C544" s="170" t="str">
        <f t="shared" si="59"/>
        <v>JEP-627-2022</v>
      </c>
      <c r="D544" s="3" t="s">
        <v>4959</v>
      </c>
      <c r="E544" s="3" t="s">
        <v>881</v>
      </c>
      <c r="F544" s="172">
        <v>44760</v>
      </c>
      <c r="G544" s="3" t="s">
        <v>4960</v>
      </c>
      <c r="H544" s="3" t="s">
        <v>29</v>
      </c>
      <c r="I544" s="3" t="s">
        <v>27</v>
      </c>
      <c r="J544" s="165">
        <v>79791311</v>
      </c>
      <c r="K544" s="3">
        <v>6</v>
      </c>
      <c r="L544" s="3" t="s">
        <v>9</v>
      </c>
      <c r="M544" s="3" t="s">
        <v>474</v>
      </c>
      <c r="N544" s="3" t="s">
        <v>4961</v>
      </c>
      <c r="O544" s="171" t="s">
        <v>12</v>
      </c>
      <c r="P544" s="3" t="s">
        <v>277</v>
      </c>
      <c r="Q544" s="3" t="s">
        <v>167</v>
      </c>
      <c r="R544" s="171" t="s">
        <v>126</v>
      </c>
      <c r="S544" s="171" t="s">
        <v>126</v>
      </c>
      <c r="T544" s="171" t="s">
        <v>4907</v>
      </c>
      <c r="U544" s="171" t="s">
        <v>4908</v>
      </c>
      <c r="V544" s="171" t="s">
        <v>105</v>
      </c>
      <c r="W544" s="171" t="s">
        <v>105</v>
      </c>
      <c r="X544" s="171" t="s">
        <v>105</v>
      </c>
      <c r="Y544" s="171" t="s">
        <v>280</v>
      </c>
      <c r="Z544" s="115">
        <v>43368858</v>
      </c>
      <c r="AA544" s="171" t="s">
        <v>105</v>
      </c>
      <c r="AB544" s="171" t="s">
        <v>105</v>
      </c>
      <c r="AC544" s="153">
        <v>7228143</v>
      </c>
      <c r="AD544" s="153" t="s">
        <v>105</v>
      </c>
      <c r="AE544" s="175">
        <v>82822</v>
      </c>
      <c r="AF544" s="175">
        <v>342722</v>
      </c>
      <c r="AG544" s="175">
        <v>2018011001175</v>
      </c>
      <c r="AH544" s="172">
        <v>44770</v>
      </c>
      <c r="AI544" s="172">
        <v>44776</v>
      </c>
      <c r="AJ544" s="3" t="s">
        <v>105</v>
      </c>
      <c r="AK544" s="3" t="s">
        <v>105</v>
      </c>
      <c r="AL544" s="3" t="s">
        <v>105</v>
      </c>
      <c r="AM544" s="172" t="s">
        <v>105</v>
      </c>
      <c r="AN544" s="154">
        <v>0</v>
      </c>
      <c r="AO544" s="3" t="s">
        <v>105</v>
      </c>
      <c r="AP544" s="154">
        <v>0</v>
      </c>
      <c r="AQ544" s="3" t="s">
        <v>105</v>
      </c>
      <c r="AR544" s="154">
        <v>0</v>
      </c>
      <c r="AS544" s="172" t="s">
        <v>105</v>
      </c>
      <c r="AT544" s="154">
        <v>0</v>
      </c>
      <c r="AU544" s="3" t="s">
        <v>105</v>
      </c>
      <c r="AV544" s="154">
        <v>0</v>
      </c>
      <c r="AW544" s="3" t="s">
        <v>105</v>
      </c>
      <c r="AX544" s="3">
        <v>0</v>
      </c>
      <c r="AY544" s="172" t="s">
        <v>105</v>
      </c>
      <c r="AZ544" s="3">
        <f t="shared" si="56"/>
        <v>0</v>
      </c>
      <c r="BA544" s="159">
        <f t="shared" si="57"/>
        <v>43368858</v>
      </c>
      <c r="BB544" s="171">
        <f t="shared" si="55"/>
        <v>0</v>
      </c>
      <c r="BC544" s="171">
        <v>0</v>
      </c>
      <c r="BD544" s="171">
        <v>0</v>
      </c>
      <c r="BE544" s="171">
        <v>0</v>
      </c>
      <c r="BF544" s="171">
        <v>0</v>
      </c>
      <c r="BG544" s="172">
        <v>44926</v>
      </c>
      <c r="BH544" s="172">
        <v>44926</v>
      </c>
      <c r="BI544" s="174">
        <f t="shared" ca="1" si="58"/>
        <v>-1203</v>
      </c>
      <c r="BJ544" s="3" t="s">
        <v>414</v>
      </c>
      <c r="BK544" s="172" t="s">
        <v>105</v>
      </c>
      <c r="BL544" s="3" t="s">
        <v>282</v>
      </c>
      <c r="BM544" s="3" t="s">
        <v>92</v>
      </c>
      <c r="BN544" s="3" t="s">
        <v>4962</v>
      </c>
      <c r="BO544" s="3">
        <v>0</v>
      </c>
      <c r="BP544" s="3" t="s">
        <v>416</v>
      </c>
      <c r="BQ544" s="172">
        <v>44771</v>
      </c>
      <c r="BR544" s="3" t="s">
        <v>4963</v>
      </c>
      <c r="BS544" s="3">
        <v>2022</v>
      </c>
      <c r="BT544" s="3" t="s">
        <v>286</v>
      </c>
      <c r="BU544" s="3" t="s">
        <v>86</v>
      </c>
      <c r="BV544" s="3" t="s">
        <v>40</v>
      </c>
      <c r="BW544" s="3" t="s">
        <v>93</v>
      </c>
      <c r="BX544" s="3" t="s">
        <v>105</v>
      </c>
      <c r="BY544" s="3" t="s">
        <v>286</v>
      </c>
      <c r="BZ544" s="3" t="s">
        <v>105</v>
      </c>
      <c r="CA544" s="3" t="s">
        <v>288</v>
      </c>
      <c r="CB544" s="151" t="s">
        <v>4964</v>
      </c>
      <c r="CC544" s="151" t="s">
        <v>4965</v>
      </c>
      <c r="CD544" s="1"/>
      <c r="CE544" s="1"/>
      <c r="CF544" s="171" t="s">
        <v>4911</v>
      </c>
      <c r="CG544" s="171" t="s">
        <v>292</v>
      </c>
      <c r="CH544" s="171" t="s">
        <v>167</v>
      </c>
      <c r="CI544" s="171" t="s">
        <v>126</v>
      </c>
    </row>
    <row r="545" spans="1:87" ht="396" hidden="1" x14ac:dyDescent="0.25">
      <c r="A545" s="3" t="s">
        <v>4966</v>
      </c>
      <c r="B545" s="175">
        <v>597</v>
      </c>
      <c r="C545" s="170" t="str">
        <f t="shared" si="59"/>
        <v>JEP-004-2022</v>
      </c>
      <c r="D545" s="3" t="s">
        <v>4967</v>
      </c>
      <c r="E545" s="3" t="s">
        <v>559</v>
      </c>
      <c r="F545" s="172" t="s">
        <v>274</v>
      </c>
      <c r="G545" s="3" t="s">
        <v>4968</v>
      </c>
      <c r="H545" s="3" t="s">
        <v>29</v>
      </c>
      <c r="I545" s="3" t="s">
        <v>27</v>
      </c>
      <c r="J545" s="165">
        <v>79938281</v>
      </c>
      <c r="K545" s="3">
        <v>7</v>
      </c>
      <c r="L545" s="3" t="s">
        <v>9</v>
      </c>
      <c r="M545" s="3" t="s">
        <v>105</v>
      </c>
      <c r="N545" s="3" t="s">
        <v>4969</v>
      </c>
      <c r="O545" s="171" t="s">
        <v>8</v>
      </c>
      <c r="P545" s="3" t="s">
        <v>277</v>
      </c>
      <c r="Q545" s="3" t="s">
        <v>167</v>
      </c>
      <c r="R545" s="171" t="s">
        <v>126</v>
      </c>
      <c r="S545" s="171" t="s">
        <v>174</v>
      </c>
      <c r="T545" s="171" t="s">
        <v>1257</v>
      </c>
      <c r="U545" s="171" t="s">
        <v>1258</v>
      </c>
      <c r="V545" s="171" t="s">
        <v>105</v>
      </c>
      <c r="W545" s="171" t="s">
        <v>105</v>
      </c>
      <c r="X545" s="171" t="s">
        <v>105</v>
      </c>
      <c r="Y545" s="171" t="s">
        <v>280</v>
      </c>
      <c r="Z545" s="115">
        <v>102000000</v>
      </c>
      <c r="AA545" s="171" t="s">
        <v>105</v>
      </c>
      <c r="AB545" s="171" t="s">
        <v>105</v>
      </c>
      <c r="AC545" s="153" t="s">
        <v>4970</v>
      </c>
      <c r="AD545" s="153" t="s">
        <v>105</v>
      </c>
      <c r="AE545" s="175">
        <v>30822</v>
      </c>
      <c r="AF545" s="175">
        <v>24822</v>
      </c>
      <c r="AG545" s="175">
        <v>2018011001091</v>
      </c>
      <c r="AH545" s="172">
        <v>44567</v>
      </c>
      <c r="AI545" s="172">
        <v>44568</v>
      </c>
      <c r="AJ545" s="3" t="s">
        <v>105</v>
      </c>
      <c r="AK545" s="3" t="s">
        <v>105</v>
      </c>
      <c r="AL545" s="3" t="s">
        <v>105</v>
      </c>
      <c r="AM545" s="172" t="s">
        <v>105</v>
      </c>
      <c r="AN545" s="154">
        <v>0</v>
      </c>
      <c r="AO545" s="3" t="s">
        <v>105</v>
      </c>
      <c r="AP545" s="154">
        <v>0</v>
      </c>
      <c r="AQ545" s="172" t="s">
        <v>105</v>
      </c>
      <c r="AR545" s="154">
        <v>0</v>
      </c>
      <c r="AS545" s="3" t="s">
        <v>105</v>
      </c>
      <c r="AT545" s="154">
        <v>0</v>
      </c>
      <c r="AU545" s="3" t="s">
        <v>105</v>
      </c>
      <c r="AV545" s="154">
        <v>0</v>
      </c>
      <c r="AW545" s="3" t="s">
        <v>105</v>
      </c>
      <c r="AX545" s="3">
        <v>0</v>
      </c>
      <c r="AY545" s="172" t="s">
        <v>105</v>
      </c>
      <c r="AZ545" s="3">
        <f t="shared" si="56"/>
        <v>0</v>
      </c>
      <c r="BA545" s="159">
        <f t="shared" si="57"/>
        <v>102000000</v>
      </c>
      <c r="BB545" s="171">
        <f t="shared" si="55"/>
        <v>0</v>
      </c>
      <c r="BC545" s="171">
        <v>0</v>
      </c>
      <c r="BD545" s="171">
        <v>0</v>
      </c>
      <c r="BE545" s="171">
        <v>0</v>
      </c>
      <c r="BF545" s="171">
        <v>0</v>
      </c>
      <c r="BG545" s="172">
        <v>44926</v>
      </c>
      <c r="BH545" s="172">
        <v>44926</v>
      </c>
      <c r="BI545" s="174">
        <f t="shared" ca="1" si="58"/>
        <v>-1203</v>
      </c>
      <c r="BJ545" s="3" t="s">
        <v>281</v>
      </c>
      <c r="BK545" s="172" t="s">
        <v>105</v>
      </c>
      <c r="BL545" s="3" t="s">
        <v>282</v>
      </c>
      <c r="BM545" s="3" t="s">
        <v>92</v>
      </c>
      <c r="BN545" s="3" t="s">
        <v>4971</v>
      </c>
      <c r="BO545" s="3">
        <v>0</v>
      </c>
      <c r="BP545" s="3" t="s">
        <v>310</v>
      </c>
      <c r="BQ545" s="172">
        <v>44567</v>
      </c>
      <c r="BR545" s="3" t="s">
        <v>799</v>
      </c>
      <c r="BS545" s="3">
        <v>2022</v>
      </c>
      <c r="BT545" s="151" t="s">
        <v>4972</v>
      </c>
      <c r="BU545" s="3" t="s">
        <v>105</v>
      </c>
      <c r="BV545" s="3" t="s">
        <v>40</v>
      </c>
      <c r="BW545" s="3" t="s">
        <v>93</v>
      </c>
      <c r="BX545" s="3" t="s">
        <v>105</v>
      </c>
      <c r="BY545" s="3" t="s">
        <v>418</v>
      </c>
      <c r="BZ545" s="3" t="s">
        <v>105</v>
      </c>
      <c r="CA545" s="3" t="s">
        <v>288</v>
      </c>
      <c r="CB545" s="151" t="s">
        <v>4973</v>
      </c>
      <c r="CC545" s="204" t="s">
        <v>4974</v>
      </c>
      <c r="CD545" s="1"/>
      <c r="CE545" s="1"/>
      <c r="CF545" s="171" t="s">
        <v>1264</v>
      </c>
      <c r="CG545" s="171" t="s">
        <v>292</v>
      </c>
      <c r="CH545" s="171" t="s">
        <v>167</v>
      </c>
      <c r="CI545" s="171" t="s">
        <v>126</v>
      </c>
    </row>
    <row r="546" spans="1:87" ht="90" hidden="1" x14ac:dyDescent="0.25">
      <c r="A546" s="3" t="s">
        <v>4975</v>
      </c>
      <c r="B546" s="175">
        <v>599</v>
      </c>
      <c r="C546" s="170" t="str">
        <f t="shared" si="59"/>
        <v>JEP-142-2022</v>
      </c>
      <c r="D546" s="3" t="s">
        <v>4976</v>
      </c>
      <c r="E546" s="3" t="s">
        <v>273</v>
      </c>
      <c r="F546" s="172" t="s">
        <v>274</v>
      </c>
      <c r="G546" s="3" t="s">
        <v>4977</v>
      </c>
      <c r="H546" s="3" t="s">
        <v>29</v>
      </c>
      <c r="I546" s="3" t="s">
        <v>27</v>
      </c>
      <c r="J546" s="165">
        <v>39776922</v>
      </c>
      <c r="K546" s="3">
        <v>8</v>
      </c>
      <c r="L546" s="3" t="s">
        <v>9</v>
      </c>
      <c r="M546" s="3" t="s">
        <v>105</v>
      </c>
      <c r="N546" s="3" t="s">
        <v>4978</v>
      </c>
      <c r="O546" s="171" t="s">
        <v>12</v>
      </c>
      <c r="P546" s="3" t="s">
        <v>277</v>
      </c>
      <c r="Q546" s="3" t="s">
        <v>167</v>
      </c>
      <c r="R546" s="171" t="s">
        <v>126</v>
      </c>
      <c r="S546" s="171" t="s">
        <v>779</v>
      </c>
      <c r="T546" s="171" t="s">
        <v>476</v>
      </c>
      <c r="U546" s="171" t="s">
        <v>1334</v>
      </c>
      <c r="V546" s="171" t="s">
        <v>105</v>
      </c>
      <c r="W546" s="171" t="s">
        <v>105</v>
      </c>
      <c r="X546" s="171" t="s">
        <v>105</v>
      </c>
      <c r="Y546" s="171" t="s">
        <v>280</v>
      </c>
      <c r="Z546" s="115">
        <v>123471150</v>
      </c>
      <c r="AA546" s="171" t="s">
        <v>105</v>
      </c>
      <c r="AB546" s="171" t="s">
        <v>105</v>
      </c>
      <c r="AC546" s="153" t="s">
        <v>1414</v>
      </c>
      <c r="AD546" s="153" t="s">
        <v>105</v>
      </c>
      <c r="AE546" s="175">
        <v>39122</v>
      </c>
      <c r="AF546" s="175">
        <v>41722</v>
      </c>
      <c r="AG546" s="175">
        <v>2018011001091</v>
      </c>
      <c r="AH546" s="172">
        <v>44580</v>
      </c>
      <c r="AI546" s="172">
        <v>44587</v>
      </c>
      <c r="AJ546" s="3" t="s">
        <v>105</v>
      </c>
      <c r="AK546" s="173" t="s">
        <v>105</v>
      </c>
      <c r="AL546" s="3" t="s">
        <v>105</v>
      </c>
      <c r="AM546" s="172" t="s">
        <v>105</v>
      </c>
      <c r="AN546" s="154">
        <v>0</v>
      </c>
      <c r="AO546" s="3" t="s">
        <v>105</v>
      </c>
      <c r="AP546" s="154">
        <v>0</v>
      </c>
      <c r="AQ546" s="172" t="s">
        <v>105</v>
      </c>
      <c r="AR546" s="154">
        <v>0</v>
      </c>
      <c r="AS546" s="3" t="s">
        <v>105</v>
      </c>
      <c r="AT546" s="154">
        <v>0</v>
      </c>
      <c r="AU546" s="3" t="s">
        <v>105</v>
      </c>
      <c r="AV546" s="154">
        <v>0</v>
      </c>
      <c r="AW546" s="3" t="s">
        <v>105</v>
      </c>
      <c r="AX546" s="3">
        <v>0</v>
      </c>
      <c r="AY546" s="172" t="s">
        <v>105</v>
      </c>
      <c r="AZ546" s="3">
        <f t="shared" si="56"/>
        <v>0</v>
      </c>
      <c r="BA546" s="159">
        <f t="shared" si="57"/>
        <v>123471150</v>
      </c>
      <c r="BB546" s="171">
        <f t="shared" si="55"/>
        <v>0</v>
      </c>
      <c r="BC546" s="171">
        <v>0</v>
      </c>
      <c r="BD546" s="171">
        <v>0</v>
      </c>
      <c r="BE546" s="171">
        <v>0</v>
      </c>
      <c r="BF546" s="171">
        <v>0</v>
      </c>
      <c r="BG546" s="172">
        <v>44926</v>
      </c>
      <c r="BH546" s="172">
        <v>44926</v>
      </c>
      <c r="BI546" s="174">
        <f t="shared" ca="1" si="58"/>
        <v>-1203</v>
      </c>
      <c r="BJ546" s="3" t="s">
        <v>281</v>
      </c>
      <c r="BK546" s="172" t="s">
        <v>105</v>
      </c>
      <c r="BL546" s="3" t="s">
        <v>282</v>
      </c>
      <c r="BM546" s="3" t="s">
        <v>92</v>
      </c>
      <c r="BN546" s="3" t="s">
        <v>4979</v>
      </c>
      <c r="BO546" s="3">
        <v>0</v>
      </c>
      <c r="BP546" s="3" t="s">
        <v>284</v>
      </c>
      <c r="BQ546" s="172">
        <v>44581</v>
      </c>
      <c r="BR546" s="3" t="s">
        <v>4980</v>
      </c>
      <c r="BS546" s="3">
        <v>2022</v>
      </c>
      <c r="BT546" s="3" t="s">
        <v>286</v>
      </c>
      <c r="BU546" s="3" t="s">
        <v>105</v>
      </c>
      <c r="BV546" s="3" t="s">
        <v>40</v>
      </c>
      <c r="BW546" s="3" t="s">
        <v>93</v>
      </c>
      <c r="BX546" s="3" t="s">
        <v>105</v>
      </c>
      <c r="BY546" s="3" t="s">
        <v>418</v>
      </c>
      <c r="BZ546" s="3" t="s">
        <v>105</v>
      </c>
      <c r="CA546" s="3" t="s">
        <v>303</v>
      </c>
      <c r="CB546" s="3" t="s">
        <v>289</v>
      </c>
      <c r="CC546" s="203" t="s">
        <v>4981</v>
      </c>
      <c r="CD546" s="1"/>
      <c r="CE546" s="1"/>
      <c r="CF546" s="171" t="s">
        <v>1340</v>
      </c>
      <c r="CG546" s="171" t="s">
        <v>1341</v>
      </c>
      <c r="CH546" s="171" t="s">
        <v>167</v>
      </c>
      <c r="CI546" s="171" t="s">
        <v>477</v>
      </c>
    </row>
    <row r="547" spans="1:87" ht="72" hidden="1" x14ac:dyDescent="0.25">
      <c r="A547" s="3" t="s">
        <v>4982</v>
      </c>
      <c r="B547" s="175">
        <v>600</v>
      </c>
      <c r="C547" s="170" t="str">
        <f t="shared" si="59"/>
        <v>JEP-230-2022</v>
      </c>
      <c r="D547" s="3" t="s">
        <v>4983</v>
      </c>
      <c r="E547" s="3" t="s">
        <v>273</v>
      </c>
      <c r="F547" s="172">
        <v>44578</v>
      </c>
      <c r="G547" s="3" t="s">
        <v>4984</v>
      </c>
      <c r="H547" s="3" t="s">
        <v>29</v>
      </c>
      <c r="I547" s="3" t="s">
        <v>27</v>
      </c>
      <c r="J547" s="165">
        <v>79941784</v>
      </c>
      <c r="K547" s="3">
        <v>0</v>
      </c>
      <c r="L547" s="3" t="s">
        <v>9</v>
      </c>
      <c r="M547" s="3" t="s">
        <v>105</v>
      </c>
      <c r="N547" s="3" t="s">
        <v>4985</v>
      </c>
      <c r="O547" s="171" t="s">
        <v>8</v>
      </c>
      <c r="P547" s="3" t="s">
        <v>277</v>
      </c>
      <c r="Q547" s="3" t="s">
        <v>167</v>
      </c>
      <c r="R547" s="171" t="s">
        <v>126</v>
      </c>
      <c r="S547" s="171" t="s">
        <v>174</v>
      </c>
      <c r="T547" s="171" t="s">
        <v>1257</v>
      </c>
      <c r="U547" s="171" t="s">
        <v>1258</v>
      </c>
      <c r="V547" s="171" t="s">
        <v>105</v>
      </c>
      <c r="W547" s="171" t="s">
        <v>105</v>
      </c>
      <c r="X547" s="171" t="s">
        <v>105</v>
      </c>
      <c r="Y547" s="171" t="s">
        <v>280</v>
      </c>
      <c r="Z547" s="115">
        <v>171234727</v>
      </c>
      <c r="AA547" s="171" t="s">
        <v>105</v>
      </c>
      <c r="AB547" s="171" t="s">
        <v>105</v>
      </c>
      <c r="AC547" s="153" t="s">
        <v>4986</v>
      </c>
      <c r="AD547" s="153" t="s">
        <v>105</v>
      </c>
      <c r="AE547" s="175">
        <v>56322</v>
      </c>
      <c r="AF547" s="175">
        <v>49122</v>
      </c>
      <c r="AG547" s="175" t="s">
        <v>532</v>
      </c>
      <c r="AH547" s="172">
        <v>44583</v>
      </c>
      <c r="AI547" s="172">
        <v>44589</v>
      </c>
      <c r="AJ547" s="3" t="s">
        <v>105</v>
      </c>
      <c r="AK547" s="173" t="s">
        <v>105</v>
      </c>
      <c r="AL547" s="3" t="s">
        <v>105</v>
      </c>
      <c r="AM547" s="172" t="s">
        <v>105</v>
      </c>
      <c r="AN547" s="154">
        <v>0</v>
      </c>
      <c r="AO547" s="3" t="s">
        <v>105</v>
      </c>
      <c r="AP547" s="154">
        <v>0</v>
      </c>
      <c r="AQ547" s="172" t="s">
        <v>105</v>
      </c>
      <c r="AR547" s="154">
        <v>0</v>
      </c>
      <c r="AS547" s="3" t="s">
        <v>105</v>
      </c>
      <c r="AT547" s="154">
        <v>0</v>
      </c>
      <c r="AU547" s="3" t="s">
        <v>105</v>
      </c>
      <c r="AV547" s="154">
        <v>0</v>
      </c>
      <c r="AW547" s="3" t="s">
        <v>105</v>
      </c>
      <c r="AX547" s="3">
        <v>0</v>
      </c>
      <c r="AY547" s="172" t="s">
        <v>105</v>
      </c>
      <c r="AZ547" s="3">
        <f t="shared" si="56"/>
        <v>0</v>
      </c>
      <c r="BA547" s="159">
        <f t="shared" si="57"/>
        <v>171234727</v>
      </c>
      <c r="BB547" s="171">
        <f t="shared" si="55"/>
        <v>0</v>
      </c>
      <c r="BC547" s="171">
        <v>0</v>
      </c>
      <c r="BD547" s="171">
        <v>0</v>
      </c>
      <c r="BE547" s="171">
        <v>0</v>
      </c>
      <c r="BF547" s="171">
        <v>0</v>
      </c>
      <c r="BG547" s="172">
        <v>44926</v>
      </c>
      <c r="BH547" s="172">
        <v>44926</v>
      </c>
      <c r="BI547" s="174">
        <f t="shared" ca="1" si="58"/>
        <v>-1203</v>
      </c>
      <c r="BJ547" s="3" t="s">
        <v>281</v>
      </c>
      <c r="BK547" s="172" t="s">
        <v>105</v>
      </c>
      <c r="BL547" s="3" t="s">
        <v>282</v>
      </c>
      <c r="BM547" s="3" t="s">
        <v>92</v>
      </c>
      <c r="BN547" s="3" t="s">
        <v>4987</v>
      </c>
      <c r="BO547" s="3">
        <v>0</v>
      </c>
      <c r="BP547" s="3" t="s">
        <v>284</v>
      </c>
      <c r="BQ547" s="172">
        <v>44587</v>
      </c>
      <c r="BR547" s="3" t="s">
        <v>2263</v>
      </c>
      <c r="BS547" s="3">
        <v>2022</v>
      </c>
      <c r="BT547" s="3" t="s">
        <v>286</v>
      </c>
      <c r="BU547" s="3" t="s">
        <v>105</v>
      </c>
      <c r="BV547" s="3" t="s">
        <v>40</v>
      </c>
      <c r="BW547" s="3" t="s">
        <v>93</v>
      </c>
      <c r="BX547" s="3" t="s">
        <v>105</v>
      </c>
      <c r="BY547" s="3" t="s">
        <v>418</v>
      </c>
      <c r="BZ547" s="3" t="s">
        <v>105</v>
      </c>
      <c r="CA547" s="3" t="s">
        <v>288</v>
      </c>
      <c r="CB547" s="3" t="s">
        <v>289</v>
      </c>
      <c r="CC547" s="204" t="s">
        <v>4988</v>
      </c>
      <c r="CD547" s="1"/>
      <c r="CE547" s="1"/>
      <c r="CF547" s="171" t="s">
        <v>1264</v>
      </c>
      <c r="CG547" s="171" t="s">
        <v>292</v>
      </c>
      <c r="CH547" s="171" t="s">
        <v>167</v>
      </c>
      <c r="CI547" s="171" t="s">
        <v>126</v>
      </c>
    </row>
    <row r="548" spans="1:87" ht="90" hidden="1" x14ac:dyDescent="0.25">
      <c r="A548" s="3" t="s">
        <v>4989</v>
      </c>
      <c r="B548" s="175">
        <v>601</v>
      </c>
      <c r="C548" s="170" t="str">
        <f t="shared" si="59"/>
        <v>JEP-143-2022</v>
      </c>
      <c r="D548" s="3" t="s">
        <v>4990</v>
      </c>
      <c r="E548" s="3" t="s">
        <v>273</v>
      </c>
      <c r="F548" s="172" t="s">
        <v>274</v>
      </c>
      <c r="G548" s="3" t="s">
        <v>4991</v>
      </c>
      <c r="H548" s="3" t="s">
        <v>29</v>
      </c>
      <c r="I548" s="3" t="s">
        <v>27</v>
      </c>
      <c r="J548" s="165">
        <v>79238834</v>
      </c>
      <c r="K548" s="3">
        <v>6</v>
      </c>
      <c r="L548" s="3" t="s">
        <v>9</v>
      </c>
      <c r="M548" s="3" t="s">
        <v>105</v>
      </c>
      <c r="N548" s="3" t="s">
        <v>4992</v>
      </c>
      <c r="O548" s="171" t="s">
        <v>12</v>
      </c>
      <c r="P548" s="3" t="s">
        <v>277</v>
      </c>
      <c r="Q548" s="3" t="s">
        <v>167</v>
      </c>
      <c r="R548" s="171" t="s">
        <v>126</v>
      </c>
      <c r="S548" s="171" t="s">
        <v>126</v>
      </c>
      <c r="T548" s="171" t="s">
        <v>4907</v>
      </c>
      <c r="U548" s="171" t="s">
        <v>4908</v>
      </c>
      <c r="V548" s="171" t="s">
        <v>105</v>
      </c>
      <c r="W548" s="171" t="s">
        <v>105</v>
      </c>
      <c r="X548" s="171" t="s">
        <v>105</v>
      </c>
      <c r="Y548" s="171" t="s">
        <v>280</v>
      </c>
      <c r="Z548" s="115">
        <v>123418027</v>
      </c>
      <c r="AA548" s="171" t="s">
        <v>105</v>
      </c>
      <c r="AB548" s="171" t="s">
        <v>105</v>
      </c>
      <c r="AC548" s="153">
        <v>10609000</v>
      </c>
      <c r="AD548" s="153" t="s">
        <v>105</v>
      </c>
      <c r="AE548" s="175">
        <v>39322</v>
      </c>
      <c r="AF548" s="175">
        <v>36622</v>
      </c>
      <c r="AG548" s="175">
        <v>2018011001175</v>
      </c>
      <c r="AH548" s="172">
        <v>44578</v>
      </c>
      <c r="AI548" s="172">
        <v>44581</v>
      </c>
      <c r="AJ548" s="3" t="s">
        <v>4993</v>
      </c>
      <c r="AK548" s="175">
        <v>79378794</v>
      </c>
      <c r="AL548" s="3">
        <v>1</v>
      </c>
      <c r="AM548" s="172">
        <v>44785</v>
      </c>
      <c r="AN548" s="154">
        <v>0</v>
      </c>
      <c r="AO548" s="3" t="s">
        <v>105</v>
      </c>
      <c r="AP548" s="154">
        <v>0</v>
      </c>
      <c r="AQ548" s="172" t="s">
        <v>105</v>
      </c>
      <c r="AR548" s="154">
        <v>0</v>
      </c>
      <c r="AS548" s="3" t="s">
        <v>105</v>
      </c>
      <c r="AT548" s="154">
        <v>0</v>
      </c>
      <c r="AU548" s="3" t="s">
        <v>105</v>
      </c>
      <c r="AV548" s="154">
        <v>0</v>
      </c>
      <c r="AW548" s="3" t="s">
        <v>105</v>
      </c>
      <c r="AX548" s="3">
        <v>0</v>
      </c>
      <c r="AY548" s="172" t="s">
        <v>105</v>
      </c>
      <c r="AZ548" s="3">
        <f t="shared" si="56"/>
        <v>0</v>
      </c>
      <c r="BA548" s="159">
        <f t="shared" si="57"/>
        <v>123418027</v>
      </c>
      <c r="BB548" s="171">
        <f t="shared" si="55"/>
        <v>0</v>
      </c>
      <c r="BC548" s="171">
        <v>0</v>
      </c>
      <c r="BD548" s="171">
        <v>0</v>
      </c>
      <c r="BE548" s="171">
        <v>0</v>
      </c>
      <c r="BF548" s="171">
        <v>0</v>
      </c>
      <c r="BG548" s="172">
        <v>44926</v>
      </c>
      <c r="BH548" s="172">
        <v>44926</v>
      </c>
      <c r="BI548" s="174">
        <f t="shared" ca="1" si="58"/>
        <v>-1203</v>
      </c>
      <c r="BJ548" s="3" t="s">
        <v>281</v>
      </c>
      <c r="BK548" s="172" t="s">
        <v>105</v>
      </c>
      <c r="BL548" s="3" t="s">
        <v>282</v>
      </c>
      <c r="BM548" s="3" t="s">
        <v>92</v>
      </c>
      <c r="BN548" s="3" t="s">
        <v>4994</v>
      </c>
      <c r="BO548" s="3" t="s">
        <v>339</v>
      </c>
      <c r="BP548" s="3" t="s">
        <v>4995</v>
      </c>
      <c r="BQ548" s="172" t="s">
        <v>4996</v>
      </c>
      <c r="BR548" s="3" t="s">
        <v>4997</v>
      </c>
      <c r="BS548" s="172" t="s">
        <v>4998</v>
      </c>
      <c r="BT548" s="3" t="s">
        <v>286</v>
      </c>
      <c r="BU548" s="3" t="s">
        <v>105</v>
      </c>
      <c r="BV548" s="3" t="s">
        <v>40</v>
      </c>
      <c r="BW548" s="3" t="s">
        <v>69</v>
      </c>
      <c r="BX548" s="3" t="s">
        <v>105</v>
      </c>
      <c r="BY548" s="3" t="s">
        <v>418</v>
      </c>
      <c r="BZ548" s="3" t="s">
        <v>105</v>
      </c>
      <c r="CA548" s="3" t="s">
        <v>288</v>
      </c>
      <c r="CB548" s="3" t="s">
        <v>289</v>
      </c>
      <c r="CC548" s="203" t="s">
        <v>4999</v>
      </c>
      <c r="CD548" s="1"/>
      <c r="CE548" s="1"/>
      <c r="CF548" s="171" t="s">
        <v>4911</v>
      </c>
      <c r="CG548" s="171" t="s">
        <v>292</v>
      </c>
      <c r="CH548" s="171" t="s">
        <v>167</v>
      </c>
      <c r="CI548" s="171" t="s">
        <v>126</v>
      </c>
    </row>
    <row r="549" spans="1:87" ht="72" hidden="1" x14ac:dyDescent="0.25">
      <c r="A549" s="3" t="s">
        <v>5000</v>
      </c>
      <c r="B549" s="175">
        <v>602</v>
      </c>
      <c r="C549" s="170" t="str">
        <f t="shared" si="59"/>
        <v>JEP-064-2022</v>
      </c>
      <c r="D549" s="3" t="s">
        <v>5001</v>
      </c>
      <c r="E549" s="3" t="s">
        <v>273</v>
      </c>
      <c r="F549" s="172" t="s">
        <v>274</v>
      </c>
      <c r="G549" s="3" t="s">
        <v>5002</v>
      </c>
      <c r="H549" s="3" t="s">
        <v>29</v>
      </c>
      <c r="I549" s="3" t="s">
        <v>27</v>
      </c>
      <c r="J549" s="165">
        <v>17268171</v>
      </c>
      <c r="K549" s="3">
        <v>4</v>
      </c>
      <c r="L549" s="3" t="s">
        <v>9</v>
      </c>
      <c r="M549" s="3" t="s">
        <v>105</v>
      </c>
      <c r="N549" s="3" t="s">
        <v>5003</v>
      </c>
      <c r="O549" s="171" t="s">
        <v>12</v>
      </c>
      <c r="P549" s="3" t="s">
        <v>277</v>
      </c>
      <c r="Q549" s="3" t="s">
        <v>167</v>
      </c>
      <c r="R549" s="171" t="s">
        <v>126</v>
      </c>
      <c r="S549" s="171" t="s">
        <v>5004</v>
      </c>
      <c r="T549" s="171" t="s">
        <v>5005</v>
      </c>
      <c r="U549" s="171" t="s">
        <v>5006</v>
      </c>
      <c r="V549" s="171" t="s">
        <v>105</v>
      </c>
      <c r="W549" s="171" t="s">
        <v>5007</v>
      </c>
      <c r="X549" s="171" t="s">
        <v>105</v>
      </c>
      <c r="Y549" s="171" t="s">
        <v>280</v>
      </c>
      <c r="Z549" s="115">
        <v>42284619</v>
      </c>
      <c r="AA549" s="171" t="s">
        <v>105</v>
      </c>
      <c r="AB549" s="171" t="s">
        <v>105</v>
      </c>
      <c r="AC549" s="153" t="s">
        <v>1115</v>
      </c>
      <c r="AD549" s="153" t="s">
        <v>105</v>
      </c>
      <c r="AE549" s="175">
        <v>36622</v>
      </c>
      <c r="AF549" s="175">
        <v>39522</v>
      </c>
      <c r="AG549" s="175">
        <v>2018011001091</v>
      </c>
      <c r="AH549" s="172">
        <v>44580</v>
      </c>
      <c r="AI549" s="172">
        <v>44586</v>
      </c>
      <c r="AJ549" s="3" t="s">
        <v>105</v>
      </c>
      <c r="AK549" s="173" t="s">
        <v>105</v>
      </c>
      <c r="AL549" s="3" t="s">
        <v>105</v>
      </c>
      <c r="AM549" s="172" t="s">
        <v>105</v>
      </c>
      <c r="AN549" s="154">
        <v>0</v>
      </c>
      <c r="AO549" s="3" t="s">
        <v>105</v>
      </c>
      <c r="AP549" s="154">
        <v>0</v>
      </c>
      <c r="AQ549" s="172" t="s">
        <v>105</v>
      </c>
      <c r="AR549" s="154">
        <v>0</v>
      </c>
      <c r="AS549" s="3" t="s">
        <v>105</v>
      </c>
      <c r="AT549" s="154">
        <v>0</v>
      </c>
      <c r="AU549" s="3" t="s">
        <v>105</v>
      </c>
      <c r="AV549" s="154">
        <v>0</v>
      </c>
      <c r="AW549" s="3" t="s">
        <v>105</v>
      </c>
      <c r="AX549" s="3">
        <v>0</v>
      </c>
      <c r="AY549" s="172" t="s">
        <v>105</v>
      </c>
      <c r="AZ549" s="3">
        <f t="shared" si="56"/>
        <v>0</v>
      </c>
      <c r="BA549" s="159">
        <f t="shared" si="57"/>
        <v>42284619</v>
      </c>
      <c r="BB549" s="171">
        <f t="shared" si="55"/>
        <v>0</v>
      </c>
      <c r="BC549" s="171">
        <v>0</v>
      </c>
      <c r="BD549" s="171">
        <v>0</v>
      </c>
      <c r="BE549" s="171">
        <v>0</v>
      </c>
      <c r="BF549" s="171">
        <v>0</v>
      </c>
      <c r="BG549" s="172">
        <v>44926</v>
      </c>
      <c r="BH549" s="172">
        <v>44926</v>
      </c>
      <c r="BI549" s="174">
        <f t="shared" ca="1" si="58"/>
        <v>-1203</v>
      </c>
      <c r="BJ549" s="3" t="s">
        <v>281</v>
      </c>
      <c r="BK549" s="172" t="s">
        <v>105</v>
      </c>
      <c r="BL549" s="3" t="s">
        <v>282</v>
      </c>
      <c r="BM549" s="3" t="s">
        <v>92</v>
      </c>
      <c r="BN549" s="3" t="s">
        <v>5008</v>
      </c>
      <c r="BO549" s="3">
        <v>0</v>
      </c>
      <c r="BP549" s="3" t="s">
        <v>502</v>
      </c>
      <c r="BQ549" s="172">
        <v>44585</v>
      </c>
      <c r="BR549" s="172" t="s">
        <v>5009</v>
      </c>
      <c r="BS549" s="3">
        <v>2022</v>
      </c>
      <c r="BT549" s="3" t="s">
        <v>286</v>
      </c>
      <c r="BU549" s="3" t="s">
        <v>105</v>
      </c>
      <c r="BV549" s="3" t="s">
        <v>40</v>
      </c>
      <c r="BW549" s="3" t="s">
        <v>93</v>
      </c>
      <c r="BX549" s="3" t="s">
        <v>105</v>
      </c>
      <c r="BY549" s="3" t="s">
        <v>418</v>
      </c>
      <c r="BZ549" s="3" t="s">
        <v>105</v>
      </c>
      <c r="CA549" s="3" t="s">
        <v>288</v>
      </c>
      <c r="CB549" s="3" t="s">
        <v>289</v>
      </c>
      <c r="CC549" s="203" t="s">
        <v>5010</v>
      </c>
      <c r="CD549" s="1"/>
      <c r="CE549" s="1"/>
      <c r="CF549" s="171" t="s">
        <v>3960</v>
      </c>
      <c r="CG549" s="171" t="s">
        <v>1341</v>
      </c>
      <c r="CH549" s="171" t="s">
        <v>128</v>
      </c>
      <c r="CI549" s="171" t="s">
        <v>5004</v>
      </c>
    </row>
    <row r="550" spans="1:87" ht="72" hidden="1" x14ac:dyDescent="0.25">
      <c r="A550" s="3" t="s">
        <v>5011</v>
      </c>
      <c r="B550" s="175">
        <v>603</v>
      </c>
      <c r="C550" s="170" t="str">
        <f t="shared" si="59"/>
        <v>JEP-226-2022</v>
      </c>
      <c r="D550" s="3" t="s">
        <v>5012</v>
      </c>
      <c r="E550" s="3" t="s">
        <v>273</v>
      </c>
      <c r="F550" s="172">
        <v>44578</v>
      </c>
      <c r="G550" s="3" t="s">
        <v>5013</v>
      </c>
      <c r="H550" s="3" t="s">
        <v>29</v>
      </c>
      <c r="I550" s="3" t="s">
        <v>27</v>
      </c>
      <c r="J550" s="165" t="s">
        <v>5014</v>
      </c>
      <c r="K550" s="3">
        <v>5</v>
      </c>
      <c r="L550" s="3" t="s">
        <v>9</v>
      </c>
      <c r="M550" s="3" t="s">
        <v>105</v>
      </c>
      <c r="N550" s="3" t="s">
        <v>5003</v>
      </c>
      <c r="O550" s="171" t="s">
        <v>12</v>
      </c>
      <c r="P550" s="3" t="s">
        <v>277</v>
      </c>
      <c r="Q550" s="3" t="s">
        <v>167</v>
      </c>
      <c r="R550" s="171" t="s">
        <v>126</v>
      </c>
      <c r="S550" s="171" t="s">
        <v>5004</v>
      </c>
      <c r="T550" s="171" t="s">
        <v>5005</v>
      </c>
      <c r="U550" s="171" t="s">
        <v>5006</v>
      </c>
      <c r="V550" s="171" t="s">
        <v>105</v>
      </c>
      <c r="W550" s="171" t="s">
        <v>5007</v>
      </c>
      <c r="X550" s="171" t="s">
        <v>105</v>
      </c>
      <c r="Y550" s="171" t="s">
        <v>280</v>
      </c>
      <c r="Z550" s="115">
        <v>42284619</v>
      </c>
      <c r="AA550" s="171" t="s">
        <v>105</v>
      </c>
      <c r="AB550" s="171" t="s">
        <v>105</v>
      </c>
      <c r="AC550" s="153" t="s">
        <v>1115</v>
      </c>
      <c r="AD550" s="153" t="s">
        <v>105</v>
      </c>
      <c r="AE550" s="175">
        <v>36522</v>
      </c>
      <c r="AF550" s="175">
        <v>60822</v>
      </c>
      <c r="AG550" s="175" t="s">
        <v>732</v>
      </c>
      <c r="AH550" s="172">
        <v>44585</v>
      </c>
      <c r="AI550" s="172">
        <v>44588</v>
      </c>
      <c r="AJ550" s="3" t="s">
        <v>5015</v>
      </c>
      <c r="AK550" s="175">
        <v>1014201325</v>
      </c>
      <c r="AL550" s="3">
        <v>3</v>
      </c>
      <c r="AM550" s="172">
        <v>44713</v>
      </c>
      <c r="AN550" s="154">
        <v>0</v>
      </c>
      <c r="AO550" s="3" t="s">
        <v>105</v>
      </c>
      <c r="AP550" s="154">
        <v>0</v>
      </c>
      <c r="AQ550" s="172" t="s">
        <v>105</v>
      </c>
      <c r="AR550" s="154">
        <v>0</v>
      </c>
      <c r="AS550" s="3" t="s">
        <v>105</v>
      </c>
      <c r="AT550" s="154">
        <v>0</v>
      </c>
      <c r="AU550" s="3" t="s">
        <v>105</v>
      </c>
      <c r="AV550" s="154">
        <v>0</v>
      </c>
      <c r="AW550" s="3" t="s">
        <v>105</v>
      </c>
      <c r="AX550" s="3">
        <v>0</v>
      </c>
      <c r="AY550" s="172" t="s">
        <v>105</v>
      </c>
      <c r="AZ550" s="3">
        <f t="shared" si="56"/>
        <v>0</v>
      </c>
      <c r="BA550" s="159">
        <f t="shared" si="57"/>
        <v>42284619</v>
      </c>
      <c r="BB550" s="171">
        <f t="shared" si="55"/>
        <v>0</v>
      </c>
      <c r="BC550" s="171">
        <v>0</v>
      </c>
      <c r="BD550" s="171">
        <v>0</v>
      </c>
      <c r="BE550" s="171">
        <v>0</v>
      </c>
      <c r="BF550" s="171">
        <v>0</v>
      </c>
      <c r="BG550" s="172">
        <v>44926</v>
      </c>
      <c r="BH550" s="172">
        <v>44926</v>
      </c>
      <c r="BI550" s="174">
        <f t="shared" ca="1" si="58"/>
        <v>-1203</v>
      </c>
      <c r="BJ550" s="3" t="s">
        <v>281</v>
      </c>
      <c r="BK550" s="172" t="s">
        <v>105</v>
      </c>
      <c r="BL550" s="3" t="s">
        <v>282</v>
      </c>
      <c r="BM550" s="3" t="s">
        <v>92</v>
      </c>
      <c r="BN550" s="3" t="s">
        <v>5016</v>
      </c>
      <c r="BO550" s="3" t="s">
        <v>339</v>
      </c>
      <c r="BP550" s="3" t="s">
        <v>340</v>
      </c>
      <c r="BQ550" s="172" t="s">
        <v>5017</v>
      </c>
      <c r="BR550" s="3" t="s">
        <v>5018</v>
      </c>
      <c r="BS550" s="3" t="s">
        <v>5019</v>
      </c>
      <c r="BT550" s="3" t="s">
        <v>286</v>
      </c>
      <c r="BU550" s="3" t="s">
        <v>5020</v>
      </c>
      <c r="BV550" s="3" t="s">
        <v>40</v>
      </c>
      <c r="BW550" s="3" t="s">
        <v>69</v>
      </c>
      <c r="BX550" s="3" t="s">
        <v>105</v>
      </c>
      <c r="BY550" s="3" t="s">
        <v>418</v>
      </c>
      <c r="BZ550" s="3" t="s">
        <v>961</v>
      </c>
      <c r="CA550" s="3" t="s">
        <v>303</v>
      </c>
      <c r="CB550" s="3" t="s">
        <v>289</v>
      </c>
      <c r="CC550" s="204" t="s">
        <v>5021</v>
      </c>
      <c r="CD550" s="1"/>
      <c r="CE550" s="1"/>
      <c r="CF550" s="171" t="s">
        <v>3960</v>
      </c>
      <c r="CG550" s="171" t="s">
        <v>1341</v>
      </c>
      <c r="CH550" s="171" t="s">
        <v>128</v>
      </c>
      <c r="CI550" s="171" t="s">
        <v>5004</v>
      </c>
    </row>
    <row r="551" spans="1:87" ht="72" hidden="1" x14ac:dyDescent="0.25">
      <c r="A551" s="3" t="s">
        <v>5022</v>
      </c>
      <c r="B551" s="175">
        <v>604</v>
      </c>
      <c r="C551" s="170" t="str">
        <f t="shared" si="59"/>
        <v>JEP-063-2022</v>
      </c>
      <c r="D551" s="3" t="s">
        <v>5023</v>
      </c>
      <c r="E551" s="3" t="s">
        <v>273</v>
      </c>
      <c r="F551" s="172" t="s">
        <v>274</v>
      </c>
      <c r="G551" s="3" t="s">
        <v>5024</v>
      </c>
      <c r="H551" s="3" t="s">
        <v>29</v>
      </c>
      <c r="I551" s="3" t="s">
        <v>27</v>
      </c>
      <c r="J551" s="165">
        <v>1010186531</v>
      </c>
      <c r="K551" s="3">
        <v>5</v>
      </c>
      <c r="L551" s="3" t="s">
        <v>9</v>
      </c>
      <c r="M551" s="3" t="s">
        <v>105</v>
      </c>
      <c r="N551" s="3" t="s">
        <v>5003</v>
      </c>
      <c r="O551" s="171" t="s">
        <v>12</v>
      </c>
      <c r="P551" s="3" t="s">
        <v>277</v>
      </c>
      <c r="Q551" s="3" t="s">
        <v>167</v>
      </c>
      <c r="R551" s="171" t="s">
        <v>126</v>
      </c>
      <c r="S551" s="171" t="s">
        <v>5004</v>
      </c>
      <c r="T551" s="171" t="s">
        <v>5005</v>
      </c>
      <c r="U551" s="171" t="s">
        <v>5006</v>
      </c>
      <c r="V551" s="171" t="s">
        <v>105</v>
      </c>
      <c r="W551" s="171" t="s">
        <v>5007</v>
      </c>
      <c r="X551" s="171" t="s">
        <v>105</v>
      </c>
      <c r="Y551" s="171" t="s">
        <v>280</v>
      </c>
      <c r="Z551" s="115">
        <v>42284619</v>
      </c>
      <c r="AA551" s="171" t="s">
        <v>105</v>
      </c>
      <c r="AB551" s="171" t="s">
        <v>105</v>
      </c>
      <c r="AC551" s="153">
        <v>3614070</v>
      </c>
      <c r="AD551" s="153" t="s">
        <v>105</v>
      </c>
      <c r="AE551" s="175">
        <v>36422</v>
      </c>
      <c r="AF551" s="175">
        <v>34022</v>
      </c>
      <c r="AG551" s="175">
        <v>2018011001091</v>
      </c>
      <c r="AH551" s="172">
        <v>44576</v>
      </c>
      <c r="AI551" s="172">
        <v>44580</v>
      </c>
      <c r="AJ551" s="3" t="s">
        <v>5025</v>
      </c>
      <c r="AK551" s="173">
        <v>1049639747</v>
      </c>
      <c r="AL551" s="3">
        <v>6</v>
      </c>
      <c r="AM551" s="172">
        <v>44840</v>
      </c>
      <c r="AN551" s="154">
        <v>0</v>
      </c>
      <c r="AO551" s="3" t="s">
        <v>105</v>
      </c>
      <c r="AP551" s="154">
        <v>0</v>
      </c>
      <c r="AQ551" s="172" t="s">
        <v>105</v>
      </c>
      <c r="AR551" s="154">
        <v>0</v>
      </c>
      <c r="AS551" s="3" t="s">
        <v>105</v>
      </c>
      <c r="AT551" s="154">
        <v>0</v>
      </c>
      <c r="AU551" s="3" t="s">
        <v>105</v>
      </c>
      <c r="AV551" s="154">
        <v>0</v>
      </c>
      <c r="AW551" s="3" t="s">
        <v>105</v>
      </c>
      <c r="AX551" s="3">
        <v>0</v>
      </c>
      <c r="AY551" s="172" t="s">
        <v>105</v>
      </c>
      <c r="AZ551" s="3">
        <f t="shared" si="56"/>
        <v>0</v>
      </c>
      <c r="BA551" s="159">
        <f t="shared" si="57"/>
        <v>42284619</v>
      </c>
      <c r="BB551" s="171">
        <f t="shared" si="55"/>
        <v>0</v>
      </c>
      <c r="BC551" s="171">
        <v>0</v>
      </c>
      <c r="BD551" s="171">
        <v>0</v>
      </c>
      <c r="BE551" s="171">
        <v>0</v>
      </c>
      <c r="BF551" s="171">
        <v>0</v>
      </c>
      <c r="BG551" s="172">
        <v>44926</v>
      </c>
      <c r="BH551" s="172">
        <v>44926</v>
      </c>
      <c r="BI551" s="174">
        <f t="shared" ca="1" si="58"/>
        <v>-1203</v>
      </c>
      <c r="BJ551" s="3" t="s">
        <v>281</v>
      </c>
      <c r="BK551" s="172" t="s">
        <v>105</v>
      </c>
      <c r="BL551" s="3" t="s">
        <v>282</v>
      </c>
      <c r="BM551" s="3" t="s">
        <v>92</v>
      </c>
      <c r="BN551" s="3" t="s">
        <v>5026</v>
      </c>
      <c r="BO551" s="3" t="s">
        <v>339</v>
      </c>
      <c r="BP551" s="3" t="s">
        <v>1271</v>
      </c>
      <c r="BQ551" s="172" t="s">
        <v>5027</v>
      </c>
      <c r="BR551" s="172" t="s">
        <v>5028</v>
      </c>
      <c r="BS551" s="172" t="s">
        <v>5029</v>
      </c>
      <c r="BT551" s="3" t="s">
        <v>286</v>
      </c>
      <c r="BU551" s="3" t="s">
        <v>5030</v>
      </c>
      <c r="BV551" s="3" t="s">
        <v>40</v>
      </c>
      <c r="BW551" s="3" t="s">
        <v>69</v>
      </c>
      <c r="BX551" s="3" t="s">
        <v>105</v>
      </c>
      <c r="BY551" s="3" t="s">
        <v>418</v>
      </c>
      <c r="BZ551" s="3" t="s">
        <v>105</v>
      </c>
      <c r="CA551" s="3" t="s">
        <v>288</v>
      </c>
      <c r="CB551" s="3" t="s">
        <v>289</v>
      </c>
      <c r="CC551" s="203" t="s">
        <v>5031</v>
      </c>
      <c r="CD551" s="1"/>
      <c r="CE551" s="1"/>
      <c r="CF551" s="171" t="s">
        <v>3960</v>
      </c>
      <c r="CG551" s="171" t="s">
        <v>1341</v>
      </c>
      <c r="CH551" s="171" t="s">
        <v>128</v>
      </c>
      <c r="CI551" s="171" t="s">
        <v>5004</v>
      </c>
    </row>
    <row r="552" spans="1:87" ht="72" x14ac:dyDescent="0.25">
      <c r="A552" s="3" t="s">
        <v>5032</v>
      </c>
      <c r="B552" s="175">
        <v>605</v>
      </c>
      <c r="C552" s="170" t="str">
        <f t="shared" si="59"/>
        <v>JEP-516-2022</v>
      </c>
      <c r="D552" s="3" t="s">
        <v>5033</v>
      </c>
      <c r="E552" s="3" t="s">
        <v>273</v>
      </c>
      <c r="F552" s="172">
        <v>44752</v>
      </c>
      <c r="G552" s="3" t="s">
        <v>5034</v>
      </c>
      <c r="H552" s="3" t="s">
        <v>29</v>
      </c>
      <c r="I552" s="3" t="s">
        <v>27</v>
      </c>
      <c r="J552" s="165">
        <v>1085276044</v>
      </c>
      <c r="K552" s="3">
        <v>9</v>
      </c>
      <c r="L552" s="3" t="s">
        <v>9</v>
      </c>
      <c r="M552" s="3" t="s">
        <v>2221</v>
      </c>
      <c r="N552" s="3" t="s">
        <v>5003</v>
      </c>
      <c r="O552" s="171" t="s">
        <v>12</v>
      </c>
      <c r="P552" s="3" t="s">
        <v>277</v>
      </c>
      <c r="Q552" s="3" t="s">
        <v>167</v>
      </c>
      <c r="R552" s="171" t="s">
        <v>126</v>
      </c>
      <c r="S552" s="171" t="s">
        <v>5004</v>
      </c>
      <c r="T552" s="171" t="s">
        <v>5005</v>
      </c>
      <c r="U552" s="171" t="s">
        <v>5006</v>
      </c>
      <c r="V552" s="171" t="s">
        <v>105</v>
      </c>
      <c r="W552" s="171" t="s">
        <v>5007</v>
      </c>
      <c r="X552" s="171" t="s">
        <v>105</v>
      </c>
      <c r="Y552" s="171" t="s">
        <v>280</v>
      </c>
      <c r="Z552" s="115">
        <v>18070350</v>
      </c>
      <c r="AA552" s="171" t="s">
        <v>105</v>
      </c>
      <c r="AB552" s="171" t="s">
        <v>105</v>
      </c>
      <c r="AC552" s="153">
        <v>3614070</v>
      </c>
      <c r="AD552" s="153" t="s">
        <v>105</v>
      </c>
      <c r="AE552" s="175">
        <v>79122</v>
      </c>
      <c r="AF552" s="175">
        <v>304622</v>
      </c>
      <c r="AG552" s="175">
        <v>2018011001091</v>
      </c>
      <c r="AH552" s="172">
        <v>44748</v>
      </c>
      <c r="AI552" s="172">
        <v>44749</v>
      </c>
      <c r="AJ552" s="3" t="s">
        <v>105</v>
      </c>
      <c r="AK552" s="3" t="s">
        <v>105</v>
      </c>
      <c r="AL552" s="3" t="s">
        <v>105</v>
      </c>
      <c r="AM552" s="172" t="s">
        <v>105</v>
      </c>
      <c r="AN552" s="154">
        <v>0</v>
      </c>
      <c r="AO552" s="3" t="s">
        <v>105</v>
      </c>
      <c r="AP552" s="154">
        <v>0</v>
      </c>
      <c r="AQ552" s="3" t="s">
        <v>105</v>
      </c>
      <c r="AR552" s="154">
        <v>0</v>
      </c>
      <c r="AS552" s="172" t="s">
        <v>105</v>
      </c>
      <c r="AT552" s="154">
        <v>0</v>
      </c>
      <c r="AU552" s="3" t="s">
        <v>105</v>
      </c>
      <c r="AV552" s="154">
        <v>0</v>
      </c>
      <c r="AW552" s="3" t="s">
        <v>105</v>
      </c>
      <c r="AX552" s="3">
        <v>0</v>
      </c>
      <c r="AY552" s="172" t="s">
        <v>105</v>
      </c>
      <c r="AZ552" s="3">
        <f t="shared" si="56"/>
        <v>0</v>
      </c>
      <c r="BA552" s="159">
        <f t="shared" si="57"/>
        <v>18070350</v>
      </c>
      <c r="BB552" s="171">
        <f t="shared" si="55"/>
        <v>0</v>
      </c>
      <c r="BC552" s="171">
        <v>0</v>
      </c>
      <c r="BD552" s="171">
        <v>0</v>
      </c>
      <c r="BE552" s="171">
        <v>0</v>
      </c>
      <c r="BF552" s="171">
        <v>0</v>
      </c>
      <c r="BG552" s="172">
        <v>44895</v>
      </c>
      <c r="BH552" s="172">
        <v>44895</v>
      </c>
      <c r="BI552" s="174">
        <f t="shared" ca="1" si="58"/>
        <v>-1234</v>
      </c>
      <c r="BJ552" s="3"/>
      <c r="BK552" s="172" t="s">
        <v>105</v>
      </c>
      <c r="BL552" s="3" t="s">
        <v>282</v>
      </c>
      <c r="BM552" s="3" t="s">
        <v>92</v>
      </c>
      <c r="BN552" s="3" t="s">
        <v>5035</v>
      </c>
      <c r="BO552" s="3">
        <v>0</v>
      </c>
      <c r="BP552" s="3" t="s">
        <v>1679</v>
      </c>
      <c r="BQ552" s="172">
        <v>44748</v>
      </c>
      <c r="BR552" s="3" t="s">
        <v>3420</v>
      </c>
      <c r="BS552" s="3">
        <v>2022</v>
      </c>
      <c r="BT552" s="3" t="s">
        <v>286</v>
      </c>
      <c r="BU552" s="3" t="s">
        <v>86</v>
      </c>
      <c r="BV552" s="3" t="s">
        <v>40</v>
      </c>
      <c r="BW552" s="3" t="s">
        <v>93</v>
      </c>
      <c r="BX552" s="3" t="s">
        <v>105</v>
      </c>
      <c r="BY552" s="3" t="s">
        <v>418</v>
      </c>
      <c r="BZ552" s="3" t="s">
        <v>105</v>
      </c>
      <c r="CA552" s="3" t="s">
        <v>303</v>
      </c>
      <c r="CB552" s="151" t="s">
        <v>5036</v>
      </c>
      <c r="CC552" s="151" t="s">
        <v>5037</v>
      </c>
      <c r="CD552" s="1"/>
      <c r="CE552" s="1"/>
      <c r="CF552" s="171" t="s">
        <v>3960</v>
      </c>
      <c r="CG552" s="171" t="s">
        <v>1341</v>
      </c>
      <c r="CH552" s="171" t="s">
        <v>128</v>
      </c>
      <c r="CI552" s="171" t="s">
        <v>5004</v>
      </c>
    </row>
    <row r="553" spans="1:87" ht="72" x14ac:dyDescent="0.25">
      <c r="A553" s="3" t="s">
        <v>5038</v>
      </c>
      <c r="B553" s="175">
        <v>606</v>
      </c>
      <c r="C553" s="170" t="str">
        <f t="shared" si="59"/>
        <v>JEP-517-2022</v>
      </c>
      <c r="D553" s="3" t="s">
        <v>5039</v>
      </c>
      <c r="E553" s="3" t="s">
        <v>273</v>
      </c>
      <c r="F553" s="172" t="s">
        <v>274</v>
      </c>
      <c r="G553" s="3" t="s">
        <v>5040</v>
      </c>
      <c r="H553" s="3" t="s">
        <v>29</v>
      </c>
      <c r="I553" s="3" t="s">
        <v>27</v>
      </c>
      <c r="J553" s="165">
        <v>1019136646</v>
      </c>
      <c r="K553" s="3">
        <v>2</v>
      </c>
      <c r="L553" s="3" t="s">
        <v>9</v>
      </c>
      <c r="M553" s="3" t="s">
        <v>474</v>
      </c>
      <c r="N553" s="3" t="s">
        <v>5003</v>
      </c>
      <c r="O553" s="171" t="s">
        <v>12</v>
      </c>
      <c r="P553" s="3" t="s">
        <v>277</v>
      </c>
      <c r="Q553" s="3" t="s">
        <v>167</v>
      </c>
      <c r="R553" s="171" t="s">
        <v>126</v>
      </c>
      <c r="S553" s="171" t="s">
        <v>5004</v>
      </c>
      <c r="T553" s="171" t="s">
        <v>5005</v>
      </c>
      <c r="U553" s="171" t="s">
        <v>5006</v>
      </c>
      <c r="V553" s="171" t="s">
        <v>105</v>
      </c>
      <c r="W553" s="171" t="s">
        <v>5007</v>
      </c>
      <c r="X553" s="171" t="s">
        <v>105</v>
      </c>
      <c r="Y553" s="171" t="s">
        <v>280</v>
      </c>
      <c r="Z553" s="115">
        <v>18070350</v>
      </c>
      <c r="AA553" s="171" t="s">
        <v>105</v>
      </c>
      <c r="AB553" s="171" t="s">
        <v>105</v>
      </c>
      <c r="AC553" s="153">
        <v>3614070</v>
      </c>
      <c r="AD553" s="153" t="s">
        <v>105</v>
      </c>
      <c r="AE553" s="175">
        <v>79222</v>
      </c>
      <c r="AF553" s="175">
        <v>308622</v>
      </c>
      <c r="AG553" s="175">
        <v>2018011001091</v>
      </c>
      <c r="AH553" s="172">
        <v>44750</v>
      </c>
      <c r="AI553" s="172">
        <v>44753</v>
      </c>
      <c r="AJ553" s="3" t="s">
        <v>105</v>
      </c>
      <c r="AK553" s="3" t="s">
        <v>105</v>
      </c>
      <c r="AL553" s="3" t="s">
        <v>105</v>
      </c>
      <c r="AM553" s="172" t="s">
        <v>105</v>
      </c>
      <c r="AN553" s="154">
        <v>0</v>
      </c>
      <c r="AO553" s="3" t="s">
        <v>105</v>
      </c>
      <c r="AP553" s="154">
        <v>0</v>
      </c>
      <c r="AQ553" s="3" t="s">
        <v>105</v>
      </c>
      <c r="AR553" s="154">
        <v>0</v>
      </c>
      <c r="AS553" s="172" t="s">
        <v>105</v>
      </c>
      <c r="AT553" s="154">
        <v>0</v>
      </c>
      <c r="AU553" s="3" t="s">
        <v>105</v>
      </c>
      <c r="AV553" s="154">
        <v>0</v>
      </c>
      <c r="AW553" s="3" t="s">
        <v>105</v>
      </c>
      <c r="AX553" s="3">
        <v>0</v>
      </c>
      <c r="AY553" s="172" t="s">
        <v>105</v>
      </c>
      <c r="AZ553" s="3">
        <f t="shared" si="56"/>
        <v>0</v>
      </c>
      <c r="BA553" s="159">
        <f t="shared" si="57"/>
        <v>18070350</v>
      </c>
      <c r="BB553" s="171">
        <f t="shared" si="55"/>
        <v>0</v>
      </c>
      <c r="BC553" s="171">
        <v>0</v>
      </c>
      <c r="BD553" s="171">
        <v>0</v>
      </c>
      <c r="BE553" s="171">
        <v>0</v>
      </c>
      <c r="BF553" s="171">
        <v>0</v>
      </c>
      <c r="BG553" s="172">
        <v>44895</v>
      </c>
      <c r="BH553" s="172">
        <v>44895</v>
      </c>
      <c r="BI553" s="174">
        <f t="shared" ca="1" si="58"/>
        <v>-1234</v>
      </c>
      <c r="BJ553" s="3"/>
      <c r="BK553" s="172" t="s">
        <v>105</v>
      </c>
      <c r="BL553" s="3" t="s">
        <v>282</v>
      </c>
      <c r="BM553" s="3" t="s">
        <v>92</v>
      </c>
      <c r="BN553" s="3" t="s">
        <v>5041</v>
      </c>
      <c r="BO553" s="3">
        <v>0</v>
      </c>
      <c r="BP553" s="3" t="s">
        <v>416</v>
      </c>
      <c r="BQ553" s="172">
        <v>44750</v>
      </c>
      <c r="BR553" s="3" t="s">
        <v>1548</v>
      </c>
      <c r="BS553" s="3">
        <v>2022</v>
      </c>
      <c r="BT553" s="3" t="s">
        <v>286</v>
      </c>
      <c r="BU553" s="3" t="s">
        <v>86</v>
      </c>
      <c r="BV553" s="3" t="s">
        <v>40</v>
      </c>
      <c r="BW553" s="3" t="s">
        <v>93</v>
      </c>
      <c r="BX553" s="3" t="s">
        <v>105</v>
      </c>
      <c r="BY553" s="3" t="s">
        <v>418</v>
      </c>
      <c r="BZ553" s="3" t="s">
        <v>105</v>
      </c>
      <c r="CA553" s="3" t="s">
        <v>303</v>
      </c>
      <c r="CB553" s="151" t="s">
        <v>5042</v>
      </c>
      <c r="CC553" s="151" t="s">
        <v>5043</v>
      </c>
      <c r="CD553" s="1"/>
      <c r="CE553" s="1"/>
      <c r="CF553" s="171" t="s">
        <v>3960</v>
      </c>
      <c r="CG553" s="171" t="s">
        <v>1341</v>
      </c>
      <c r="CH553" s="171" t="s">
        <v>128</v>
      </c>
      <c r="CI553" s="171" t="s">
        <v>5004</v>
      </c>
    </row>
    <row r="554" spans="1:87" ht="72" x14ac:dyDescent="0.25">
      <c r="A554" s="3" t="s">
        <v>5044</v>
      </c>
      <c r="B554" s="175">
        <v>607</v>
      </c>
      <c r="C554" s="170" t="str">
        <f t="shared" si="59"/>
        <v>JEP-518-2022</v>
      </c>
      <c r="D554" s="3" t="s">
        <v>5045</v>
      </c>
      <c r="E554" s="3" t="s">
        <v>273</v>
      </c>
      <c r="F554" s="172" t="s">
        <v>274</v>
      </c>
      <c r="G554" s="3" t="s">
        <v>5046</v>
      </c>
      <c r="H554" s="3" t="s">
        <v>29</v>
      </c>
      <c r="I554" s="3" t="s">
        <v>27</v>
      </c>
      <c r="J554" s="165">
        <v>1057604196</v>
      </c>
      <c r="K554" s="3">
        <v>6</v>
      </c>
      <c r="L554" s="3" t="s">
        <v>9</v>
      </c>
      <c r="M554" s="3" t="s">
        <v>5047</v>
      </c>
      <c r="N554" s="3" t="s">
        <v>5003</v>
      </c>
      <c r="O554" s="171" t="s">
        <v>12</v>
      </c>
      <c r="P554" s="3" t="s">
        <v>277</v>
      </c>
      <c r="Q554" s="3" t="s">
        <v>167</v>
      </c>
      <c r="R554" s="171" t="s">
        <v>126</v>
      </c>
      <c r="S554" s="171" t="s">
        <v>5004</v>
      </c>
      <c r="T554" s="171" t="s">
        <v>5005</v>
      </c>
      <c r="U554" s="171" t="s">
        <v>5006</v>
      </c>
      <c r="V554" s="171" t="s">
        <v>105</v>
      </c>
      <c r="W554" s="171" t="s">
        <v>5007</v>
      </c>
      <c r="X554" s="171" t="s">
        <v>105</v>
      </c>
      <c r="Y554" s="171" t="s">
        <v>280</v>
      </c>
      <c r="Z554" s="115">
        <v>18070350</v>
      </c>
      <c r="AA554" s="171" t="s">
        <v>105</v>
      </c>
      <c r="AB554" s="171" t="s">
        <v>105</v>
      </c>
      <c r="AC554" s="153">
        <v>3614070</v>
      </c>
      <c r="AD554" s="153" t="s">
        <v>105</v>
      </c>
      <c r="AE554" s="175">
        <v>79322</v>
      </c>
      <c r="AF554" s="175">
        <v>312122</v>
      </c>
      <c r="AG554" s="175">
        <v>2018011001091</v>
      </c>
      <c r="AH554" s="172">
        <v>44753</v>
      </c>
      <c r="AI554" s="172">
        <v>44755</v>
      </c>
      <c r="AJ554" s="3" t="s">
        <v>105</v>
      </c>
      <c r="AK554" s="3" t="s">
        <v>105</v>
      </c>
      <c r="AL554" s="3" t="s">
        <v>105</v>
      </c>
      <c r="AM554" s="172" t="s">
        <v>105</v>
      </c>
      <c r="AN554" s="154">
        <v>0</v>
      </c>
      <c r="AO554" s="3" t="s">
        <v>105</v>
      </c>
      <c r="AP554" s="154">
        <v>0</v>
      </c>
      <c r="AQ554" s="3" t="s">
        <v>105</v>
      </c>
      <c r="AR554" s="154">
        <v>0</v>
      </c>
      <c r="AS554" s="172" t="s">
        <v>105</v>
      </c>
      <c r="AT554" s="154">
        <v>0</v>
      </c>
      <c r="AU554" s="3" t="s">
        <v>105</v>
      </c>
      <c r="AV554" s="154">
        <v>0</v>
      </c>
      <c r="AW554" s="3" t="s">
        <v>105</v>
      </c>
      <c r="AX554" s="3">
        <v>0</v>
      </c>
      <c r="AY554" s="172" t="s">
        <v>105</v>
      </c>
      <c r="AZ554" s="3">
        <f t="shared" si="56"/>
        <v>0</v>
      </c>
      <c r="BA554" s="159">
        <f t="shared" si="57"/>
        <v>18070350</v>
      </c>
      <c r="BB554" s="171">
        <f t="shared" si="55"/>
        <v>0</v>
      </c>
      <c r="BC554" s="171">
        <v>0</v>
      </c>
      <c r="BD554" s="171">
        <v>0</v>
      </c>
      <c r="BE554" s="171">
        <v>0</v>
      </c>
      <c r="BF554" s="171">
        <v>0</v>
      </c>
      <c r="BG554" s="172">
        <v>44895</v>
      </c>
      <c r="BH554" s="172">
        <v>44895</v>
      </c>
      <c r="BI554" s="174">
        <f t="shared" ca="1" si="58"/>
        <v>-1234</v>
      </c>
      <c r="BJ554" s="3"/>
      <c r="BK554" s="172" t="s">
        <v>105</v>
      </c>
      <c r="BL554" s="3" t="s">
        <v>282</v>
      </c>
      <c r="BM554" s="3" t="s">
        <v>92</v>
      </c>
      <c r="BN554" s="3" t="s">
        <v>5048</v>
      </c>
      <c r="BO554" s="3">
        <v>0</v>
      </c>
      <c r="BP554" s="3" t="s">
        <v>416</v>
      </c>
      <c r="BQ554" s="172">
        <v>44753</v>
      </c>
      <c r="BR554" s="3" t="s">
        <v>5049</v>
      </c>
      <c r="BS554" s="3">
        <v>2022</v>
      </c>
      <c r="BT554" s="3" t="s">
        <v>286</v>
      </c>
      <c r="BU554" s="3" t="s">
        <v>86</v>
      </c>
      <c r="BV554" s="3" t="s">
        <v>40</v>
      </c>
      <c r="BW554" s="3" t="s">
        <v>93</v>
      </c>
      <c r="BX554" s="3" t="s">
        <v>105</v>
      </c>
      <c r="BY554" s="3" t="s">
        <v>418</v>
      </c>
      <c r="BZ554" s="3" t="s">
        <v>105</v>
      </c>
      <c r="CA554" s="3" t="s">
        <v>303</v>
      </c>
      <c r="CB554" s="151" t="s">
        <v>5050</v>
      </c>
      <c r="CC554" s="151" t="s">
        <v>5051</v>
      </c>
      <c r="CD554" s="1"/>
      <c r="CE554" s="1"/>
      <c r="CF554" s="171" t="s">
        <v>3960</v>
      </c>
      <c r="CG554" s="171" t="s">
        <v>1341</v>
      </c>
      <c r="CH554" s="171" t="s">
        <v>128</v>
      </c>
      <c r="CI554" s="171" t="s">
        <v>5004</v>
      </c>
    </row>
    <row r="555" spans="1:87" ht="72" x14ac:dyDescent="0.25">
      <c r="A555" s="3" t="s">
        <v>5052</v>
      </c>
      <c r="B555" s="175">
        <v>608</v>
      </c>
      <c r="C555" s="170" t="str">
        <f t="shared" si="59"/>
        <v>JEP-519-2022</v>
      </c>
      <c r="D555" s="3" t="s">
        <v>5053</v>
      </c>
      <c r="E555" s="3" t="s">
        <v>273</v>
      </c>
      <c r="F555" s="172" t="s">
        <v>274</v>
      </c>
      <c r="G555" s="3" t="s">
        <v>5054</v>
      </c>
      <c r="H555" s="3" t="s">
        <v>29</v>
      </c>
      <c r="I555" s="3" t="s">
        <v>27</v>
      </c>
      <c r="J555" s="165">
        <v>1082981734</v>
      </c>
      <c r="K555" s="3">
        <v>5</v>
      </c>
      <c r="L555" s="3" t="s">
        <v>9</v>
      </c>
      <c r="M555" s="3" t="s">
        <v>474</v>
      </c>
      <c r="N555" s="3" t="s">
        <v>5003</v>
      </c>
      <c r="O555" s="171" t="s">
        <v>12</v>
      </c>
      <c r="P555" s="3" t="s">
        <v>277</v>
      </c>
      <c r="Q555" s="3" t="s">
        <v>167</v>
      </c>
      <c r="R555" s="171" t="s">
        <v>126</v>
      </c>
      <c r="S555" s="171" t="s">
        <v>5004</v>
      </c>
      <c r="T555" s="171" t="s">
        <v>5005</v>
      </c>
      <c r="U555" s="171" t="s">
        <v>5006</v>
      </c>
      <c r="V555" s="171" t="s">
        <v>105</v>
      </c>
      <c r="W555" s="171" t="s">
        <v>5007</v>
      </c>
      <c r="X555" s="171" t="s">
        <v>105</v>
      </c>
      <c r="Y555" s="171" t="s">
        <v>280</v>
      </c>
      <c r="Z555" s="115">
        <v>18070350</v>
      </c>
      <c r="AA555" s="171" t="s">
        <v>105</v>
      </c>
      <c r="AB555" s="171" t="s">
        <v>105</v>
      </c>
      <c r="AC555" s="153">
        <v>3614070</v>
      </c>
      <c r="AD555" s="153" t="s">
        <v>105</v>
      </c>
      <c r="AE555" s="175">
        <v>79422</v>
      </c>
      <c r="AF555" s="175" t="s">
        <v>5055</v>
      </c>
      <c r="AG555" s="175" t="s">
        <v>979</v>
      </c>
      <c r="AH555" s="172">
        <v>44750</v>
      </c>
      <c r="AI555" s="172">
        <v>44750</v>
      </c>
      <c r="AJ555" s="3" t="s">
        <v>105</v>
      </c>
      <c r="AK555" s="3" t="s">
        <v>105</v>
      </c>
      <c r="AL555" s="3" t="s">
        <v>105</v>
      </c>
      <c r="AM555" s="172" t="s">
        <v>105</v>
      </c>
      <c r="AN555" s="154">
        <v>0</v>
      </c>
      <c r="AO555" s="3" t="s">
        <v>105</v>
      </c>
      <c r="AP555" s="154">
        <v>0</v>
      </c>
      <c r="AQ555" s="3" t="s">
        <v>105</v>
      </c>
      <c r="AR555" s="154">
        <v>0</v>
      </c>
      <c r="AS555" s="172" t="s">
        <v>105</v>
      </c>
      <c r="AT555" s="154">
        <v>0</v>
      </c>
      <c r="AU555" s="3" t="s">
        <v>105</v>
      </c>
      <c r="AV555" s="154">
        <v>0</v>
      </c>
      <c r="AW555" s="3" t="s">
        <v>105</v>
      </c>
      <c r="AX555" s="3">
        <v>0</v>
      </c>
      <c r="AY555" s="172" t="s">
        <v>105</v>
      </c>
      <c r="AZ555" s="3">
        <f t="shared" si="56"/>
        <v>0</v>
      </c>
      <c r="BA555" s="159">
        <f t="shared" si="57"/>
        <v>18070350</v>
      </c>
      <c r="BB555" s="171">
        <f t="shared" si="55"/>
        <v>0</v>
      </c>
      <c r="BC555" s="171">
        <v>0</v>
      </c>
      <c r="BD555" s="171">
        <v>0</v>
      </c>
      <c r="BE555" s="171">
        <v>0</v>
      </c>
      <c r="BF555" s="171">
        <v>0</v>
      </c>
      <c r="BG555" s="172">
        <v>44895</v>
      </c>
      <c r="BH555" s="172">
        <v>44895</v>
      </c>
      <c r="BI555" s="174">
        <f t="shared" ca="1" si="58"/>
        <v>-1234</v>
      </c>
      <c r="BJ555" s="3"/>
      <c r="BK555" s="172" t="s">
        <v>105</v>
      </c>
      <c r="BL555" s="3" t="s">
        <v>282</v>
      </c>
      <c r="BM555" s="3" t="s">
        <v>92</v>
      </c>
      <c r="BN555" s="3" t="s">
        <v>5056</v>
      </c>
      <c r="BO555" s="3">
        <v>0</v>
      </c>
      <c r="BP555" s="3" t="s">
        <v>416</v>
      </c>
      <c r="BQ555" s="172">
        <v>44750</v>
      </c>
      <c r="BR555" s="3" t="s">
        <v>2215</v>
      </c>
      <c r="BS555" s="3">
        <v>2022</v>
      </c>
      <c r="BT555" s="3" t="s">
        <v>286</v>
      </c>
      <c r="BU555" s="3" t="s">
        <v>86</v>
      </c>
      <c r="BV555" s="3" t="s">
        <v>40</v>
      </c>
      <c r="BW555" s="3" t="s">
        <v>93</v>
      </c>
      <c r="BX555" s="3" t="s">
        <v>105</v>
      </c>
      <c r="BY555" s="3" t="s">
        <v>418</v>
      </c>
      <c r="BZ555" s="3" t="s">
        <v>105</v>
      </c>
      <c r="CA555" s="3" t="s">
        <v>303</v>
      </c>
      <c r="CB555" s="151" t="s">
        <v>5057</v>
      </c>
      <c r="CC555" s="151" t="s">
        <v>5058</v>
      </c>
      <c r="CD555" s="1"/>
      <c r="CE555" s="1"/>
      <c r="CF555" s="171" t="s">
        <v>3960</v>
      </c>
      <c r="CG555" s="171" t="s">
        <v>1341</v>
      </c>
      <c r="CH555" s="171" t="s">
        <v>128</v>
      </c>
      <c r="CI555" s="171" t="s">
        <v>5004</v>
      </c>
    </row>
    <row r="556" spans="1:87" ht="72" x14ac:dyDescent="0.25">
      <c r="A556" s="3" t="s">
        <v>5059</v>
      </c>
      <c r="B556" s="175">
        <v>609</v>
      </c>
      <c r="C556" s="170" t="str">
        <f t="shared" si="59"/>
        <v>JEP-520-2022</v>
      </c>
      <c r="D556" s="3" t="s">
        <v>5060</v>
      </c>
      <c r="E556" s="3" t="s">
        <v>273</v>
      </c>
      <c r="F556" s="172" t="s">
        <v>274</v>
      </c>
      <c r="G556" s="3" t="s">
        <v>5061</v>
      </c>
      <c r="H556" s="3" t="s">
        <v>29</v>
      </c>
      <c r="I556" s="3" t="s">
        <v>27</v>
      </c>
      <c r="J556" s="165">
        <v>52954553</v>
      </c>
      <c r="K556" s="3">
        <v>4</v>
      </c>
      <c r="L556" s="3" t="s">
        <v>9</v>
      </c>
      <c r="M556" s="3" t="s">
        <v>474</v>
      </c>
      <c r="N556" s="3" t="s">
        <v>5003</v>
      </c>
      <c r="O556" s="171" t="s">
        <v>12</v>
      </c>
      <c r="P556" s="3" t="s">
        <v>277</v>
      </c>
      <c r="Q556" s="3" t="s">
        <v>167</v>
      </c>
      <c r="R556" s="171" t="s">
        <v>126</v>
      </c>
      <c r="S556" s="171" t="s">
        <v>5004</v>
      </c>
      <c r="T556" s="171" t="s">
        <v>5005</v>
      </c>
      <c r="U556" s="171" t="s">
        <v>5006</v>
      </c>
      <c r="V556" s="171" t="s">
        <v>105</v>
      </c>
      <c r="W556" s="171" t="s">
        <v>5007</v>
      </c>
      <c r="X556" s="171" t="s">
        <v>105</v>
      </c>
      <c r="Y556" s="171" t="s">
        <v>280</v>
      </c>
      <c r="Z556" s="115">
        <v>18070350</v>
      </c>
      <c r="AA556" s="171" t="s">
        <v>105</v>
      </c>
      <c r="AB556" s="171" t="s">
        <v>105</v>
      </c>
      <c r="AC556" s="153">
        <v>3614070</v>
      </c>
      <c r="AD556" s="153" t="s">
        <v>105</v>
      </c>
      <c r="AE556" s="175" t="s">
        <v>5062</v>
      </c>
      <c r="AF556" s="175">
        <v>308422</v>
      </c>
      <c r="AG556" s="175" t="s">
        <v>979</v>
      </c>
      <c r="AH556" s="172">
        <v>44750</v>
      </c>
      <c r="AI556" s="172">
        <v>44753</v>
      </c>
      <c r="AJ556" s="3" t="s">
        <v>105</v>
      </c>
      <c r="AK556" s="3" t="s">
        <v>105</v>
      </c>
      <c r="AL556" s="3" t="s">
        <v>105</v>
      </c>
      <c r="AM556" s="172" t="s">
        <v>105</v>
      </c>
      <c r="AN556" s="154">
        <v>0</v>
      </c>
      <c r="AO556" s="3" t="s">
        <v>105</v>
      </c>
      <c r="AP556" s="154">
        <v>0</v>
      </c>
      <c r="AQ556" s="3" t="s">
        <v>105</v>
      </c>
      <c r="AR556" s="154">
        <v>0</v>
      </c>
      <c r="AS556" s="172" t="s">
        <v>105</v>
      </c>
      <c r="AT556" s="154">
        <v>0</v>
      </c>
      <c r="AU556" s="3" t="s">
        <v>105</v>
      </c>
      <c r="AV556" s="154">
        <v>0</v>
      </c>
      <c r="AW556" s="3" t="s">
        <v>105</v>
      </c>
      <c r="AX556" s="3">
        <v>0</v>
      </c>
      <c r="AY556" s="172" t="s">
        <v>105</v>
      </c>
      <c r="AZ556" s="3">
        <f t="shared" si="56"/>
        <v>0</v>
      </c>
      <c r="BA556" s="159">
        <f t="shared" si="57"/>
        <v>18070350</v>
      </c>
      <c r="BB556" s="171">
        <f t="shared" si="55"/>
        <v>0</v>
      </c>
      <c r="BC556" s="171">
        <v>0</v>
      </c>
      <c r="BD556" s="171">
        <v>0</v>
      </c>
      <c r="BE556" s="171">
        <v>0</v>
      </c>
      <c r="BF556" s="171">
        <v>0</v>
      </c>
      <c r="BG556" s="172">
        <v>44895</v>
      </c>
      <c r="BH556" s="172">
        <v>44895</v>
      </c>
      <c r="BI556" s="174">
        <f t="shared" ca="1" si="58"/>
        <v>-1234</v>
      </c>
      <c r="BJ556" s="3"/>
      <c r="BK556" s="172" t="s">
        <v>105</v>
      </c>
      <c r="BL556" s="3" t="s">
        <v>282</v>
      </c>
      <c r="BM556" s="3" t="s">
        <v>92</v>
      </c>
      <c r="BN556" s="3" t="s">
        <v>5063</v>
      </c>
      <c r="BO556" s="3">
        <v>0</v>
      </c>
      <c r="BP556" s="3" t="s">
        <v>416</v>
      </c>
      <c r="BQ556" s="172">
        <v>44750</v>
      </c>
      <c r="BR556" s="3" t="s">
        <v>5064</v>
      </c>
      <c r="BS556" s="3">
        <v>2022</v>
      </c>
      <c r="BT556" s="3" t="s">
        <v>286</v>
      </c>
      <c r="BU556" s="3" t="s">
        <v>86</v>
      </c>
      <c r="BV556" s="3" t="s">
        <v>40</v>
      </c>
      <c r="BW556" s="3" t="s">
        <v>93</v>
      </c>
      <c r="BX556" s="3" t="s">
        <v>105</v>
      </c>
      <c r="BY556" s="3" t="s">
        <v>418</v>
      </c>
      <c r="BZ556" s="3" t="s">
        <v>105</v>
      </c>
      <c r="CA556" s="3" t="s">
        <v>303</v>
      </c>
      <c r="CB556" s="151" t="s">
        <v>5065</v>
      </c>
      <c r="CC556" s="151" t="s">
        <v>5066</v>
      </c>
      <c r="CD556" s="1"/>
      <c r="CE556" s="1"/>
      <c r="CF556" s="171" t="s">
        <v>3960</v>
      </c>
      <c r="CG556" s="171" t="s">
        <v>1341</v>
      </c>
      <c r="CH556" s="171" t="s">
        <v>128</v>
      </c>
      <c r="CI556" s="171" t="s">
        <v>5004</v>
      </c>
    </row>
    <row r="557" spans="1:87" ht="72" x14ac:dyDescent="0.25">
      <c r="A557" s="3" t="s">
        <v>5067</v>
      </c>
      <c r="B557" s="175">
        <v>610</v>
      </c>
      <c r="C557" s="170" t="str">
        <f t="shared" si="59"/>
        <v>JEP-521-2022</v>
      </c>
      <c r="D557" s="3" t="s">
        <v>5068</v>
      </c>
      <c r="E557" s="3" t="s">
        <v>273</v>
      </c>
      <c r="F557" s="172" t="s">
        <v>274</v>
      </c>
      <c r="G557" s="3" t="s">
        <v>5069</v>
      </c>
      <c r="H557" s="3" t="s">
        <v>29</v>
      </c>
      <c r="I557" s="3" t="s">
        <v>27</v>
      </c>
      <c r="J557" s="165">
        <v>1032493957</v>
      </c>
      <c r="K557" s="3">
        <v>5</v>
      </c>
      <c r="L557" s="3" t="s">
        <v>9</v>
      </c>
      <c r="M557" s="3" t="s">
        <v>474</v>
      </c>
      <c r="N557" s="3" t="s">
        <v>5003</v>
      </c>
      <c r="O557" s="171" t="s">
        <v>12</v>
      </c>
      <c r="P557" s="3" t="s">
        <v>277</v>
      </c>
      <c r="Q557" s="3" t="s">
        <v>167</v>
      </c>
      <c r="R557" s="171" t="s">
        <v>126</v>
      </c>
      <c r="S557" s="171" t="s">
        <v>5004</v>
      </c>
      <c r="T557" s="171" t="s">
        <v>5005</v>
      </c>
      <c r="U557" s="171" t="s">
        <v>5006</v>
      </c>
      <c r="V557" s="171" t="s">
        <v>105</v>
      </c>
      <c r="W557" s="171" t="s">
        <v>5007</v>
      </c>
      <c r="X557" s="171" t="s">
        <v>105</v>
      </c>
      <c r="Y557" s="171" t="s">
        <v>280</v>
      </c>
      <c r="Z557" s="115">
        <v>18070350</v>
      </c>
      <c r="AA557" s="171" t="s">
        <v>105</v>
      </c>
      <c r="AB557" s="171" t="s">
        <v>105</v>
      </c>
      <c r="AC557" s="153">
        <v>3614070</v>
      </c>
      <c r="AD557" s="153" t="s">
        <v>105</v>
      </c>
      <c r="AE557" s="175">
        <v>79722</v>
      </c>
      <c r="AF557" s="175">
        <v>309422</v>
      </c>
      <c r="AG557" s="175">
        <v>2018011001091</v>
      </c>
      <c r="AH557" s="172">
        <v>44750</v>
      </c>
      <c r="AI557" s="172">
        <v>44753</v>
      </c>
      <c r="AJ557" s="3" t="s">
        <v>105</v>
      </c>
      <c r="AK557" s="3" t="s">
        <v>105</v>
      </c>
      <c r="AL557" s="3" t="s">
        <v>105</v>
      </c>
      <c r="AM557" s="172" t="s">
        <v>105</v>
      </c>
      <c r="AN557" s="154">
        <v>0</v>
      </c>
      <c r="AO557" s="3" t="s">
        <v>105</v>
      </c>
      <c r="AP557" s="154">
        <v>0</v>
      </c>
      <c r="AQ557" s="3" t="s">
        <v>105</v>
      </c>
      <c r="AR557" s="154">
        <v>0</v>
      </c>
      <c r="AS557" s="172" t="s">
        <v>105</v>
      </c>
      <c r="AT557" s="154">
        <v>0</v>
      </c>
      <c r="AU557" s="3" t="s">
        <v>105</v>
      </c>
      <c r="AV557" s="154">
        <v>0</v>
      </c>
      <c r="AW557" s="3" t="s">
        <v>105</v>
      </c>
      <c r="AX557" s="3">
        <v>0</v>
      </c>
      <c r="AY557" s="172" t="s">
        <v>105</v>
      </c>
      <c r="AZ557" s="3">
        <f t="shared" si="56"/>
        <v>0</v>
      </c>
      <c r="BA557" s="159">
        <f t="shared" si="57"/>
        <v>18070350</v>
      </c>
      <c r="BB557" s="171">
        <f t="shared" si="55"/>
        <v>0</v>
      </c>
      <c r="BC557" s="171">
        <v>0</v>
      </c>
      <c r="BD557" s="171">
        <v>0</v>
      </c>
      <c r="BE557" s="171">
        <v>0</v>
      </c>
      <c r="BF557" s="171">
        <v>0</v>
      </c>
      <c r="BG557" s="172">
        <v>44895</v>
      </c>
      <c r="BH557" s="172">
        <v>44895</v>
      </c>
      <c r="BI557" s="174">
        <f t="shared" ca="1" si="58"/>
        <v>-1234</v>
      </c>
      <c r="BJ557" s="3"/>
      <c r="BK557" s="172" t="s">
        <v>105</v>
      </c>
      <c r="BL557" s="3" t="s">
        <v>282</v>
      </c>
      <c r="BM557" s="3" t="s">
        <v>92</v>
      </c>
      <c r="BN557" s="3" t="s">
        <v>5070</v>
      </c>
      <c r="BO557" s="3">
        <v>0</v>
      </c>
      <c r="BP557" s="3" t="s">
        <v>416</v>
      </c>
      <c r="BQ557" s="172">
        <v>44750</v>
      </c>
      <c r="BR557" s="3" t="s">
        <v>5071</v>
      </c>
      <c r="BS557" s="3">
        <v>2022</v>
      </c>
      <c r="BT557" s="3" t="s">
        <v>286</v>
      </c>
      <c r="BU557" s="3" t="s">
        <v>86</v>
      </c>
      <c r="BV557" s="3" t="s">
        <v>40</v>
      </c>
      <c r="BW557" s="3" t="s">
        <v>93</v>
      </c>
      <c r="BX557" s="3" t="s">
        <v>105</v>
      </c>
      <c r="BY557" s="3" t="s">
        <v>418</v>
      </c>
      <c r="BZ557" s="3" t="s">
        <v>105</v>
      </c>
      <c r="CA557" s="3" t="s">
        <v>303</v>
      </c>
      <c r="CB557" s="151" t="s">
        <v>5072</v>
      </c>
      <c r="CC557" s="151" t="s">
        <v>5073</v>
      </c>
      <c r="CD557" s="1"/>
      <c r="CE557" s="1"/>
      <c r="CF557" s="171" t="s">
        <v>3960</v>
      </c>
      <c r="CG557" s="171" t="s">
        <v>1341</v>
      </c>
      <c r="CH557" s="171" t="s">
        <v>128</v>
      </c>
      <c r="CI557" s="171" t="s">
        <v>5004</v>
      </c>
    </row>
    <row r="558" spans="1:87" ht="72" x14ac:dyDescent="0.25">
      <c r="A558" s="3" t="s">
        <v>5074</v>
      </c>
      <c r="B558" s="175">
        <v>611</v>
      </c>
      <c r="C558" s="170" t="str">
        <f t="shared" si="59"/>
        <v>JEP-522-2022</v>
      </c>
      <c r="D558" s="3" t="s">
        <v>5075</v>
      </c>
      <c r="E558" s="3" t="s">
        <v>273</v>
      </c>
      <c r="F558" s="172" t="s">
        <v>274</v>
      </c>
      <c r="G558" s="3" t="s">
        <v>5076</v>
      </c>
      <c r="H558" s="3" t="s">
        <v>29</v>
      </c>
      <c r="I558" s="3" t="s">
        <v>27</v>
      </c>
      <c r="J558" s="165">
        <v>51937276</v>
      </c>
      <c r="K558" s="3">
        <v>3</v>
      </c>
      <c r="L558" s="3" t="s">
        <v>9</v>
      </c>
      <c r="M558" s="3" t="s">
        <v>474</v>
      </c>
      <c r="N558" s="3" t="s">
        <v>5003</v>
      </c>
      <c r="O558" s="171" t="s">
        <v>12</v>
      </c>
      <c r="P558" s="3" t="s">
        <v>277</v>
      </c>
      <c r="Q558" s="3" t="s">
        <v>167</v>
      </c>
      <c r="R558" s="171" t="s">
        <v>126</v>
      </c>
      <c r="S558" s="171" t="s">
        <v>5004</v>
      </c>
      <c r="T558" s="171" t="s">
        <v>5005</v>
      </c>
      <c r="U558" s="171" t="s">
        <v>5006</v>
      </c>
      <c r="V558" s="171" t="s">
        <v>105</v>
      </c>
      <c r="W558" s="171" t="s">
        <v>5007</v>
      </c>
      <c r="X558" s="171" t="s">
        <v>105</v>
      </c>
      <c r="Y558" s="171" t="s">
        <v>280</v>
      </c>
      <c r="Z558" s="115">
        <v>18070350</v>
      </c>
      <c r="AA558" s="171" t="s">
        <v>105</v>
      </c>
      <c r="AB558" s="171" t="s">
        <v>105</v>
      </c>
      <c r="AC558" s="153">
        <v>3614070</v>
      </c>
      <c r="AD558" s="153" t="s">
        <v>105</v>
      </c>
      <c r="AE558" s="175">
        <v>79822</v>
      </c>
      <c r="AF558" s="175">
        <v>306622</v>
      </c>
      <c r="AG558" s="175">
        <v>2018011001091</v>
      </c>
      <c r="AH558" s="172">
        <v>44748</v>
      </c>
      <c r="AI558" s="172">
        <v>44750</v>
      </c>
      <c r="AJ558" s="3" t="s">
        <v>105</v>
      </c>
      <c r="AK558" s="3" t="s">
        <v>105</v>
      </c>
      <c r="AL558" s="3" t="s">
        <v>105</v>
      </c>
      <c r="AM558" s="172" t="s">
        <v>105</v>
      </c>
      <c r="AN558" s="154">
        <v>0</v>
      </c>
      <c r="AO558" s="3" t="s">
        <v>105</v>
      </c>
      <c r="AP558" s="154">
        <v>0</v>
      </c>
      <c r="AQ558" s="3" t="s">
        <v>105</v>
      </c>
      <c r="AR558" s="154">
        <v>0</v>
      </c>
      <c r="AS558" s="172" t="s">
        <v>105</v>
      </c>
      <c r="AT558" s="154">
        <v>0</v>
      </c>
      <c r="AU558" s="3" t="s">
        <v>105</v>
      </c>
      <c r="AV558" s="154">
        <v>0</v>
      </c>
      <c r="AW558" s="3" t="s">
        <v>105</v>
      </c>
      <c r="AX558" s="3">
        <v>0</v>
      </c>
      <c r="AY558" s="172" t="s">
        <v>105</v>
      </c>
      <c r="AZ558" s="3">
        <f t="shared" si="56"/>
        <v>0</v>
      </c>
      <c r="BA558" s="159">
        <f t="shared" si="57"/>
        <v>18070350</v>
      </c>
      <c r="BB558" s="171">
        <f t="shared" si="55"/>
        <v>0</v>
      </c>
      <c r="BC558" s="171">
        <v>0</v>
      </c>
      <c r="BD558" s="171">
        <v>0</v>
      </c>
      <c r="BE558" s="171">
        <v>0</v>
      </c>
      <c r="BF558" s="171">
        <v>0</v>
      </c>
      <c r="BG558" s="172">
        <v>44895</v>
      </c>
      <c r="BH558" s="172">
        <v>44895</v>
      </c>
      <c r="BI558" s="174">
        <f t="shared" ca="1" si="58"/>
        <v>-1234</v>
      </c>
      <c r="BJ558" s="3"/>
      <c r="BK558" s="172" t="s">
        <v>105</v>
      </c>
      <c r="BL558" s="3" t="s">
        <v>282</v>
      </c>
      <c r="BM558" s="3" t="s">
        <v>92</v>
      </c>
      <c r="BN558" s="3" t="s">
        <v>5077</v>
      </c>
      <c r="BO558" s="3">
        <v>0</v>
      </c>
      <c r="BP558" s="3" t="s">
        <v>416</v>
      </c>
      <c r="BQ558" s="172">
        <v>44749</v>
      </c>
      <c r="BR558" s="3" t="s">
        <v>5078</v>
      </c>
      <c r="BS558" s="3">
        <v>2022</v>
      </c>
      <c r="BT558" s="3" t="s">
        <v>286</v>
      </c>
      <c r="BU558" s="3" t="s">
        <v>86</v>
      </c>
      <c r="BV558" s="3" t="s">
        <v>40</v>
      </c>
      <c r="BW558" s="3" t="s">
        <v>93</v>
      </c>
      <c r="BX558" s="3" t="s">
        <v>105</v>
      </c>
      <c r="BY558" s="3" t="s">
        <v>418</v>
      </c>
      <c r="BZ558" s="3" t="s">
        <v>105</v>
      </c>
      <c r="CA558" s="3" t="s">
        <v>303</v>
      </c>
      <c r="CB558" s="151" t="s">
        <v>5079</v>
      </c>
      <c r="CC558" s="151" t="s">
        <v>5080</v>
      </c>
      <c r="CD558" s="1"/>
      <c r="CE558" s="1"/>
      <c r="CF558" s="171" t="s">
        <v>3960</v>
      </c>
      <c r="CG558" s="171" t="s">
        <v>1341</v>
      </c>
      <c r="CH558" s="171" t="s">
        <v>128</v>
      </c>
      <c r="CI558" s="171" t="s">
        <v>5004</v>
      </c>
    </row>
    <row r="559" spans="1:87" ht="72" x14ac:dyDescent="0.25">
      <c r="A559" s="3" t="s">
        <v>5081</v>
      </c>
      <c r="B559" s="175">
        <v>612</v>
      </c>
      <c r="C559" s="170" t="str">
        <f t="shared" si="59"/>
        <v>JEP-523-2022</v>
      </c>
      <c r="D559" s="3" t="s">
        <v>5082</v>
      </c>
      <c r="E559" s="3" t="s">
        <v>273</v>
      </c>
      <c r="F559" s="172" t="s">
        <v>274</v>
      </c>
      <c r="G559" s="3" t="s">
        <v>5083</v>
      </c>
      <c r="H559" s="3" t="s">
        <v>29</v>
      </c>
      <c r="I559" s="3" t="s">
        <v>27</v>
      </c>
      <c r="J559" s="165">
        <v>1085276393</v>
      </c>
      <c r="K559" s="3">
        <v>4</v>
      </c>
      <c r="L559" s="3" t="s">
        <v>9</v>
      </c>
      <c r="M559" s="3" t="s">
        <v>474</v>
      </c>
      <c r="N559" s="3" t="s">
        <v>5003</v>
      </c>
      <c r="O559" s="171" t="s">
        <v>12</v>
      </c>
      <c r="P559" s="3" t="s">
        <v>277</v>
      </c>
      <c r="Q559" s="3" t="s">
        <v>167</v>
      </c>
      <c r="R559" s="171" t="s">
        <v>126</v>
      </c>
      <c r="S559" s="171" t="s">
        <v>5004</v>
      </c>
      <c r="T559" s="171" t="s">
        <v>5005</v>
      </c>
      <c r="U559" s="171" t="s">
        <v>5006</v>
      </c>
      <c r="V559" s="171" t="s">
        <v>105</v>
      </c>
      <c r="W559" s="171" t="s">
        <v>5007</v>
      </c>
      <c r="X559" s="171" t="s">
        <v>105</v>
      </c>
      <c r="Y559" s="171" t="s">
        <v>280</v>
      </c>
      <c r="Z559" s="115">
        <v>18070350</v>
      </c>
      <c r="AA559" s="171" t="s">
        <v>105</v>
      </c>
      <c r="AB559" s="171" t="s">
        <v>105</v>
      </c>
      <c r="AC559" s="153">
        <v>3614070</v>
      </c>
      <c r="AD559" s="153" t="s">
        <v>105</v>
      </c>
      <c r="AE559" s="175">
        <v>85022</v>
      </c>
      <c r="AF559" s="175">
        <v>314222</v>
      </c>
      <c r="AG559" s="175" t="s">
        <v>979</v>
      </c>
      <c r="AH559" s="172">
        <v>44753</v>
      </c>
      <c r="AI559" s="172">
        <v>44755</v>
      </c>
      <c r="AJ559" s="3" t="s">
        <v>105</v>
      </c>
      <c r="AK559" s="3" t="s">
        <v>105</v>
      </c>
      <c r="AL559" s="3" t="s">
        <v>105</v>
      </c>
      <c r="AM559" s="172" t="s">
        <v>105</v>
      </c>
      <c r="AN559" s="154">
        <v>0</v>
      </c>
      <c r="AO559" s="3" t="s">
        <v>105</v>
      </c>
      <c r="AP559" s="154">
        <v>0</v>
      </c>
      <c r="AQ559" s="3" t="s">
        <v>105</v>
      </c>
      <c r="AR559" s="154">
        <v>0</v>
      </c>
      <c r="AS559" s="172" t="s">
        <v>105</v>
      </c>
      <c r="AT559" s="154">
        <v>0</v>
      </c>
      <c r="AU559" s="3" t="s">
        <v>105</v>
      </c>
      <c r="AV559" s="154">
        <v>0</v>
      </c>
      <c r="AW559" s="3" t="s">
        <v>105</v>
      </c>
      <c r="AX559" s="3">
        <v>0</v>
      </c>
      <c r="AY559" s="172" t="s">
        <v>105</v>
      </c>
      <c r="AZ559" s="3">
        <f t="shared" si="56"/>
        <v>0</v>
      </c>
      <c r="BA559" s="159">
        <f t="shared" si="57"/>
        <v>18070350</v>
      </c>
      <c r="BB559" s="171">
        <f t="shared" si="55"/>
        <v>0</v>
      </c>
      <c r="BC559" s="171">
        <v>0</v>
      </c>
      <c r="BD559" s="171">
        <v>0</v>
      </c>
      <c r="BE559" s="171">
        <v>0</v>
      </c>
      <c r="BF559" s="171">
        <v>0</v>
      </c>
      <c r="BG559" s="172">
        <v>44895</v>
      </c>
      <c r="BH559" s="172">
        <v>44895</v>
      </c>
      <c r="BI559" s="174">
        <f t="shared" ca="1" si="58"/>
        <v>-1234</v>
      </c>
      <c r="BJ559" s="3" t="s">
        <v>414</v>
      </c>
      <c r="BK559" s="172" t="s">
        <v>105</v>
      </c>
      <c r="BL559" s="3" t="s">
        <v>282</v>
      </c>
      <c r="BM559" s="3" t="s">
        <v>92</v>
      </c>
      <c r="BN559" s="3" t="s">
        <v>5084</v>
      </c>
      <c r="BO559" s="3">
        <v>0</v>
      </c>
      <c r="BP559" s="3" t="s">
        <v>416</v>
      </c>
      <c r="BQ559" s="172">
        <v>44754</v>
      </c>
      <c r="BR559" s="3" t="s">
        <v>5085</v>
      </c>
      <c r="BS559" s="3">
        <v>2022</v>
      </c>
      <c r="BT559" s="3" t="s">
        <v>286</v>
      </c>
      <c r="BU559" s="3" t="s">
        <v>86</v>
      </c>
      <c r="BV559" s="3" t="s">
        <v>40</v>
      </c>
      <c r="BW559" s="3" t="s">
        <v>93</v>
      </c>
      <c r="BX559" s="3" t="s">
        <v>105</v>
      </c>
      <c r="BY559" s="3" t="s">
        <v>286</v>
      </c>
      <c r="BZ559" s="3" t="s">
        <v>105</v>
      </c>
      <c r="CA559" s="3" t="s">
        <v>303</v>
      </c>
      <c r="CB559" s="151" t="s">
        <v>5086</v>
      </c>
      <c r="CC559" s="151" t="s">
        <v>5087</v>
      </c>
      <c r="CD559" s="1"/>
      <c r="CE559" s="1"/>
      <c r="CF559" s="171" t="s">
        <v>3960</v>
      </c>
      <c r="CG559" s="171" t="s">
        <v>1341</v>
      </c>
      <c r="CH559" s="171" t="s">
        <v>128</v>
      </c>
      <c r="CI559" s="171" t="s">
        <v>5004</v>
      </c>
    </row>
    <row r="560" spans="1:87" ht="72" x14ac:dyDescent="0.25">
      <c r="A560" s="3" t="s">
        <v>5088</v>
      </c>
      <c r="B560" s="175">
        <v>613</v>
      </c>
      <c r="C560" s="170" t="str">
        <f t="shared" si="59"/>
        <v>JEP-524-2022</v>
      </c>
      <c r="D560" s="3" t="s">
        <v>5089</v>
      </c>
      <c r="E560" s="3" t="s">
        <v>273</v>
      </c>
      <c r="F560" s="172">
        <v>44752</v>
      </c>
      <c r="G560" s="3" t="s">
        <v>5090</v>
      </c>
      <c r="H560" s="3" t="s">
        <v>29</v>
      </c>
      <c r="I560" s="3" t="s">
        <v>27</v>
      </c>
      <c r="J560" s="165">
        <v>1010203400</v>
      </c>
      <c r="K560" s="3">
        <v>2</v>
      </c>
      <c r="L560" s="3" t="s">
        <v>9</v>
      </c>
      <c r="M560" s="3" t="s">
        <v>474</v>
      </c>
      <c r="N560" s="3" t="s">
        <v>5003</v>
      </c>
      <c r="O560" s="171" t="s">
        <v>12</v>
      </c>
      <c r="P560" s="3" t="s">
        <v>277</v>
      </c>
      <c r="Q560" s="3" t="s">
        <v>167</v>
      </c>
      <c r="R560" s="171" t="s">
        <v>126</v>
      </c>
      <c r="S560" s="171" t="s">
        <v>5004</v>
      </c>
      <c r="T560" s="171" t="s">
        <v>5005</v>
      </c>
      <c r="U560" s="171" t="s">
        <v>5006</v>
      </c>
      <c r="V560" s="171" t="s">
        <v>105</v>
      </c>
      <c r="W560" s="171" t="s">
        <v>5007</v>
      </c>
      <c r="X560" s="171" t="s">
        <v>105</v>
      </c>
      <c r="Y560" s="171" t="s">
        <v>280</v>
      </c>
      <c r="Z560" s="115">
        <v>18070350</v>
      </c>
      <c r="AA560" s="171" t="s">
        <v>105</v>
      </c>
      <c r="AB560" s="171" t="s">
        <v>105</v>
      </c>
      <c r="AC560" s="153">
        <v>3614070</v>
      </c>
      <c r="AD560" s="153" t="s">
        <v>105</v>
      </c>
      <c r="AE560" s="175">
        <v>80322</v>
      </c>
      <c r="AF560" s="175">
        <v>302022</v>
      </c>
      <c r="AG560" s="175">
        <v>2018011001091</v>
      </c>
      <c r="AH560" s="172">
        <v>44747</v>
      </c>
      <c r="AI560" s="172">
        <v>44748</v>
      </c>
      <c r="AJ560" s="3" t="s">
        <v>5091</v>
      </c>
      <c r="AK560" s="175">
        <v>1010211085</v>
      </c>
      <c r="AL560" s="3">
        <v>9</v>
      </c>
      <c r="AM560" s="172">
        <v>44811</v>
      </c>
      <c r="AN560" s="154">
        <v>0</v>
      </c>
      <c r="AO560" s="3" t="s">
        <v>105</v>
      </c>
      <c r="AP560" s="154">
        <v>0</v>
      </c>
      <c r="AQ560" s="3" t="s">
        <v>105</v>
      </c>
      <c r="AR560" s="154">
        <v>0</v>
      </c>
      <c r="AS560" s="172" t="s">
        <v>105</v>
      </c>
      <c r="AT560" s="154">
        <v>0</v>
      </c>
      <c r="AU560" s="3" t="s">
        <v>105</v>
      </c>
      <c r="AV560" s="154">
        <v>0</v>
      </c>
      <c r="AW560" s="3" t="s">
        <v>105</v>
      </c>
      <c r="AX560" s="3">
        <v>0</v>
      </c>
      <c r="AY560" s="172" t="s">
        <v>105</v>
      </c>
      <c r="AZ560" s="3">
        <f t="shared" si="56"/>
        <v>0</v>
      </c>
      <c r="BA560" s="159">
        <f t="shared" si="57"/>
        <v>18070350</v>
      </c>
      <c r="BB560" s="171">
        <f t="shared" si="55"/>
        <v>0</v>
      </c>
      <c r="BC560" s="171">
        <v>0</v>
      </c>
      <c r="BD560" s="171">
        <v>0</v>
      </c>
      <c r="BE560" s="171">
        <v>0</v>
      </c>
      <c r="BF560" s="171">
        <v>0</v>
      </c>
      <c r="BG560" s="172">
        <v>44895</v>
      </c>
      <c r="BH560" s="172">
        <v>44895</v>
      </c>
      <c r="BI560" s="174">
        <f t="shared" ca="1" si="58"/>
        <v>-1234</v>
      </c>
      <c r="BJ560" s="3" t="s">
        <v>414</v>
      </c>
      <c r="BK560" s="172" t="s">
        <v>105</v>
      </c>
      <c r="BL560" s="3" t="s">
        <v>282</v>
      </c>
      <c r="BM560" s="3" t="s">
        <v>92</v>
      </c>
      <c r="BN560" s="3" t="s">
        <v>5092</v>
      </c>
      <c r="BO560" s="3" t="s">
        <v>339</v>
      </c>
      <c r="BP560" s="3" t="s">
        <v>5093</v>
      </c>
      <c r="BQ560" s="172" t="s">
        <v>5094</v>
      </c>
      <c r="BR560" s="3" t="s">
        <v>5095</v>
      </c>
      <c r="BS560" s="172" t="s">
        <v>5094</v>
      </c>
      <c r="BT560" s="151" t="s">
        <v>286</v>
      </c>
      <c r="BU560" s="3" t="s">
        <v>5096</v>
      </c>
      <c r="BV560" s="3" t="s">
        <v>40</v>
      </c>
      <c r="BW560" s="3" t="s">
        <v>69</v>
      </c>
      <c r="BX560" s="3" t="s">
        <v>105</v>
      </c>
      <c r="BY560" s="3" t="s">
        <v>286</v>
      </c>
      <c r="BZ560" s="3" t="s">
        <v>105</v>
      </c>
      <c r="CA560" s="3" t="s">
        <v>303</v>
      </c>
      <c r="CB560" s="151" t="s">
        <v>5097</v>
      </c>
      <c r="CC560" s="151" t="s">
        <v>5098</v>
      </c>
      <c r="CD560" s="1"/>
      <c r="CE560" s="1"/>
      <c r="CF560" s="171" t="s">
        <v>3960</v>
      </c>
      <c r="CG560" s="171" t="s">
        <v>1341</v>
      </c>
      <c r="CH560" s="171" t="s">
        <v>128</v>
      </c>
      <c r="CI560" s="171" t="s">
        <v>5004</v>
      </c>
    </row>
    <row r="561" spans="1:87" ht="72" x14ac:dyDescent="0.25">
      <c r="A561" s="3" t="s">
        <v>5099</v>
      </c>
      <c r="B561" s="175">
        <v>614</v>
      </c>
      <c r="C561" s="170" t="str">
        <f t="shared" si="59"/>
        <v>JEP-525-2022</v>
      </c>
      <c r="D561" s="3" t="s">
        <v>5100</v>
      </c>
      <c r="E561" s="3" t="s">
        <v>273</v>
      </c>
      <c r="F561" s="172" t="s">
        <v>274</v>
      </c>
      <c r="G561" s="3" t="s">
        <v>5101</v>
      </c>
      <c r="H561" s="3" t="s">
        <v>29</v>
      </c>
      <c r="I561" s="3" t="s">
        <v>27</v>
      </c>
      <c r="J561" s="165">
        <v>59829388</v>
      </c>
      <c r="K561" s="3">
        <v>6</v>
      </c>
      <c r="L561" s="3" t="s">
        <v>9</v>
      </c>
      <c r="M561" s="3" t="s">
        <v>2221</v>
      </c>
      <c r="N561" s="3" t="s">
        <v>5003</v>
      </c>
      <c r="O561" s="171" t="s">
        <v>12</v>
      </c>
      <c r="P561" s="3" t="s">
        <v>277</v>
      </c>
      <c r="Q561" s="3" t="s">
        <v>167</v>
      </c>
      <c r="R561" s="171" t="s">
        <v>126</v>
      </c>
      <c r="S561" s="171" t="s">
        <v>5004</v>
      </c>
      <c r="T561" s="171" t="s">
        <v>5005</v>
      </c>
      <c r="U561" s="171" t="s">
        <v>5006</v>
      </c>
      <c r="V561" s="171" t="s">
        <v>105</v>
      </c>
      <c r="W561" s="171" t="s">
        <v>5007</v>
      </c>
      <c r="X561" s="171" t="s">
        <v>105</v>
      </c>
      <c r="Y561" s="171" t="s">
        <v>280</v>
      </c>
      <c r="Z561" s="115">
        <v>18070350</v>
      </c>
      <c r="AA561" s="171" t="s">
        <v>105</v>
      </c>
      <c r="AB561" s="171" t="s">
        <v>105</v>
      </c>
      <c r="AC561" s="153">
        <v>3614070</v>
      </c>
      <c r="AD561" s="153" t="s">
        <v>105</v>
      </c>
      <c r="AE561" s="175">
        <v>80422</v>
      </c>
      <c r="AF561" s="175">
        <v>322222</v>
      </c>
      <c r="AG561" s="175">
        <v>2018011001091</v>
      </c>
      <c r="AH561" s="172">
        <v>44757</v>
      </c>
      <c r="AI561" s="172">
        <v>44757</v>
      </c>
      <c r="AJ561" s="3" t="s">
        <v>105</v>
      </c>
      <c r="AK561" s="3" t="s">
        <v>105</v>
      </c>
      <c r="AL561" s="3" t="s">
        <v>105</v>
      </c>
      <c r="AM561" s="172" t="s">
        <v>105</v>
      </c>
      <c r="AN561" s="154">
        <v>0</v>
      </c>
      <c r="AO561" s="3" t="s">
        <v>105</v>
      </c>
      <c r="AP561" s="154">
        <v>0</v>
      </c>
      <c r="AQ561" s="3" t="s">
        <v>105</v>
      </c>
      <c r="AR561" s="154">
        <v>0</v>
      </c>
      <c r="AS561" s="172" t="s">
        <v>105</v>
      </c>
      <c r="AT561" s="154">
        <v>0</v>
      </c>
      <c r="AU561" s="3" t="s">
        <v>105</v>
      </c>
      <c r="AV561" s="154">
        <v>0</v>
      </c>
      <c r="AW561" s="3" t="s">
        <v>105</v>
      </c>
      <c r="AX561" s="3">
        <v>0</v>
      </c>
      <c r="AY561" s="172" t="s">
        <v>105</v>
      </c>
      <c r="AZ561" s="3">
        <f t="shared" si="56"/>
        <v>0</v>
      </c>
      <c r="BA561" s="159">
        <f t="shared" si="57"/>
        <v>18070350</v>
      </c>
      <c r="BB561" s="171">
        <f t="shared" si="55"/>
        <v>0</v>
      </c>
      <c r="BC561" s="171">
        <v>0</v>
      </c>
      <c r="BD561" s="171">
        <v>0</v>
      </c>
      <c r="BE561" s="171">
        <v>0</v>
      </c>
      <c r="BF561" s="171">
        <v>0</v>
      </c>
      <c r="BG561" s="172">
        <v>44895</v>
      </c>
      <c r="BH561" s="172">
        <v>44895</v>
      </c>
      <c r="BI561" s="174">
        <f t="shared" ca="1" si="58"/>
        <v>-1234</v>
      </c>
      <c r="BJ561" s="3" t="s">
        <v>414</v>
      </c>
      <c r="BK561" s="172" t="s">
        <v>105</v>
      </c>
      <c r="BL561" s="3" t="s">
        <v>282</v>
      </c>
      <c r="BM561" s="3" t="s">
        <v>92</v>
      </c>
      <c r="BN561" s="3" t="s">
        <v>5102</v>
      </c>
      <c r="BO561" s="3">
        <v>0</v>
      </c>
      <c r="BP561" s="3" t="s">
        <v>416</v>
      </c>
      <c r="BQ561" s="172">
        <v>44757</v>
      </c>
      <c r="BR561" s="3" t="s">
        <v>1564</v>
      </c>
      <c r="BS561" s="3">
        <v>2022</v>
      </c>
      <c r="BT561" s="3" t="s">
        <v>286</v>
      </c>
      <c r="BU561" s="3" t="s">
        <v>86</v>
      </c>
      <c r="BV561" s="3" t="s">
        <v>40</v>
      </c>
      <c r="BW561" s="3" t="s">
        <v>93</v>
      </c>
      <c r="BX561" s="3" t="s">
        <v>105</v>
      </c>
      <c r="BY561" s="3" t="s">
        <v>418</v>
      </c>
      <c r="BZ561" s="3" t="s">
        <v>105</v>
      </c>
      <c r="CA561" s="3" t="s">
        <v>303</v>
      </c>
      <c r="CB561" s="151" t="s">
        <v>5103</v>
      </c>
      <c r="CC561" s="151" t="s">
        <v>5104</v>
      </c>
      <c r="CD561" s="1"/>
      <c r="CE561" s="1"/>
      <c r="CF561" s="171" t="s">
        <v>3960</v>
      </c>
      <c r="CG561" s="171" t="s">
        <v>1341</v>
      </c>
      <c r="CH561" s="171" t="s">
        <v>128</v>
      </c>
      <c r="CI561" s="171" t="s">
        <v>5004</v>
      </c>
    </row>
    <row r="562" spans="1:87" ht="72" x14ac:dyDescent="0.25">
      <c r="A562" s="3" t="s">
        <v>5105</v>
      </c>
      <c r="B562" s="175">
        <v>615</v>
      </c>
      <c r="C562" s="170" t="str">
        <f t="shared" si="59"/>
        <v>JEP-526-2022</v>
      </c>
      <c r="D562" s="3" t="s">
        <v>5106</v>
      </c>
      <c r="E562" s="3" t="s">
        <v>273</v>
      </c>
      <c r="F562" s="172" t="s">
        <v>274</v>
      </c>
      <c r="G562" s="3" t="s">
        <v>5107</v>
      </c>
      <c r="H562" s="3" t="s">
        <v>29</v>
      </c>
      <c r="I562" s="3" t="s">
        <v>27</v>
      </c>
      <c r="J562" s="165">
        <v>1075288528</v>
      </c>
      <c r="K562" s="3">
        <v>7</v>
      </c>
      <c r="L562" s="3" t="s">
        <v>9</v>
      </c>
      <c r="M562" s="3" t="s">
        <v>5108</v>
      </c>
      <c r="N562" s="3" t="s">
        <v>5109</v>
      </c>
      <c r="O562" s="171" t="s">
        <v>12</v>
      </c>
      <c r="P562" s="3" t="s">
        <v>277</v>
      </c>
      <c r="Q562" s="3" t="s">
        <v>167</v>
      </c>
      <c r="R562" s="171" t="s">
        <v>126</v>
      </c>
      <c r="S562" s="171" t="s">
        <v>5004</v>
      </c>
      <c r="T562" s="171" t="s">
        <v>5005</v>
      </c>
      <c r="U562" s="171" t="s">
        <v>5006</v>
      </c>
      <c r="V562" s="171" t="s">
        <v>105</v>
      </c>
      <c r="W562" s="171" t="s">
        <v>5110</v>
      </c>
      <c r="X562" s="171" t="s">
        <v>105</v>
      </c>
      <c r="Y562" s="171" t="s">
        <v>280</v>
      </c>
      <c r="Z562" s="115">
        <v>26021315</v>
      </c>
      <c r="AA562" s="171" t="s">
        <v>105</v>
      </c>
      <c r="AB562" s="171" t="s">
        <v>105</v>
      </c>
      <c r="AC562" s="153">
        <v>5204263</v>
      </c>
      <c r="AD562" s="153" t="s">
        <v>105</v>
      </c>
      <c r="AE562" s="175">
        <v>82622</v>
      </c>
      <c r="AF562" s="175" t="s">
        <v>5111</v>
      </c>
      <c r="AG562" s="175">
        <v>2018011001091</v>
      </c>
      <c r="AH562" s="172">
        <v>44753</v>
      </c>
      <c r="AI562" s="172">
        <v>44755</v>
      </c>
      <c r="AJ562" s="3" t="s">
        <v>105</v>
      </c>
      <c r="AK562" s="3" t="s">
        <v>105</v>
      </c>
      <c r="AL562" s="3" t="s">
        <v>105</v>
      </c>
      <c r="AM562" s="172" t="s">
        <v>105</v>
      </c>
      <c r="AN562" s="154">
        <v>0</v>
      </c>
      <c r="AO562" s="3" t="s">
        <v>105</v>
      </c>
      <c r="AP562" s="154">
        <v>0</v>
      </c>
      <c r="AQ562" s="3" t="s">
        <v>105</v>
      </c>
      <c r="AR562" s="154">
        <v>0</v>
      </c>
      <c r="AS562" s="172" t="s">
        <v>105</v>
      </c>
      <c r="AT562" s="154">
        <v>0</v>
      </c>
      <c r="AU562" s="3" t="s">
        <v>105</v>
      </c>
      <c r="AV562" s="154">
        <v>0</v>
      </c>
      <c r="AW562" s="3" t="s">
        <v>105</v>
      </c>
      <c r="AX562" s="3">
        <v>0</v>
      </c>
      <c r="AY562" s="172" t="s">
        <v>105</v>
      </c>
      <c r="AZ562" s="3">
        <f t="shared" si="56"/>
        <v>0</v>
      </c>
      <c r="BA562" s="159">
        <f t="shared" si="57"/>
        <v>26021315</v>
      </c>
      <c r="BB562" s="171">
        <f t="shared" ref="BB562:BB594" si="60">BC562+BD562+BE562+BF562</f>
        <v>0</v>
      </c>
      <c r="BC562" s="171">
        <v>0</v>
      </c>
      <c r="BD562" s="171">
        <v>0</v>
      </c>
      <c r="BE562" s="171">
        <v>0</v>
      </c>
      <c r="BF562" s="171">
        <v>0</v>
      </c>
      <c r="BG562" s="172">
        <v>44895</v>
      </c>
      <c r="BH562" s="172">
        <v>44895</v>
      </c>
      <c r="BI562" s="174">
        <f t="shared" ca="1" si="58"/>
        <v>-1234</v>
      </c>
      <c r="BJ562" s="3" t="s">
        <v>414</v>
      </c>
      <c r="BK562" s="172" t="s">
        <v>105</v>
      </c>
      <c r="BL562" s="3" t="s">
        <v>282</v>
      </c>
      <c r="BM562" s="3" t="s">
        <v>92</v>
      </c>
      <c r="BN562" s="3" t="s">
        <v>5112</v>
      </c>
      <c r="BO562" s="3">
        <v>0</v>
      </c>
      <c r="BP562" s="3" t="s">
        <v>502</v>
      </c>
      <c r="BQ562" s="172">
        <v>44754</v>
      </c>
      <c r="BR562" s="3" t="s">
        <v>5113</v>
      </c>
      <c r="BS562" s="3">
        <v>2022</v>
      </c>
      <c r="BT562" s="3" t="s">
        <v>286</v>
      </c>
      <c r="BU562" s="3" t="s">
        <v>86</v>
      </c>
      <c r="BV562" s="3" t="s">
        <v>40</v>
      </c>
      <c r="BW562" s="3" t="s">
        <v>93</v>
      </c>
      <c r="BX562" s="3" t="s">
        <v>105</v>
      </c>
      <c r="BY562" s="3" t="s">
        <v>287</v>
      </c>
      <c r="BZ562" s="3" t="s">
        <v>105</v>
      </c>
      <c r="CA562" s="3" t="s">
        <v>288</v>
      </c>
      <c r="CB562" s="151" t="s">
        <v>5114</v>
      </c>
      <c r="CC562" s="151" t="s">
        <v>5115</v>
      </c>
      <c r="CD562" s="1"/>
      <c r="CE562" s="1"/>
      <c r="CF562" s="171" t="s">
        <v>3960</v>
      </c>
      <c r="CG562" s="171" t="s">
        <v>1341</v>
      </c>
      <c r="CH562" s="171" t="s">
        <v>128</v>
      </c>
      <c r="CI562" s="171" t="s">
        <v>5004</v>
      </c>
    </row>
    <row r="563" spans="1:87" ht="72" x14ac:dyDescent="0.25">
      <c r="A563" s="3" t="s">
        <v>5116</v>
      </c>
      <c r="B563" s="175">
        <v>616</v>
      </c>
      <c r="C563" s="170" t="str">
        <f t="shared" si="59"/>
        <v>JEP-527-2022</v>
      </c>
      <c r="D563" s="3" t="s">
        <v>5117</v>
      </c>
      <c r="E563" s="3" t="s">
        <v>273</v>
      </c>
      <c r="F563" s="172">
        <v>44752</v>
      </c>
      <c r="G563" s="3" t="s">
        <v>5118</v>
      </c>
      <c r="H563" s="3" t="s">
        <v>29</v>
      </c>
      <c r="I563" s="3" t="s">
        <v>27</v>
      </c>
      <c r="J563" s="165">
        <v>1048215010</v>
      </c>
      <c r="K563" s="3">
        <v>3</v>
      </c>
      <c r="L563" s="3" t="s">
        <v>9</v>
      </c>
      <c r="M563" s="3" t="s">
        <v>474</v>
      </c>
      <c r="N563" s="3" t="s">
        <v>5003</v>
      </c>
      <c r="O563" s="171" t="s">
        <v>12</v>
      </c>
      <c r="P563" s="3" t="s">
        <v>277</v>
      </c>
      <c r="Q563" s="3" t="s">
        <v>167</v>
      </c>
      <c r="R563" s="171" t="s">
        <v>126</v>
      </c>
      <c r="S563" s="171" t="s">
        <v>5004</v>
      </c>
      <c r="T563" s="171" t="s">
        <v>5005</v>
      </c>
      <c r="U563" s="171" t="s">
        <v>5006</v>
      </c>
      <c r="V563" s="171" t="s">
        <v>105</v>
      </c>
      <c r="W563" s="171" t="s">
        <v>5007</v>
      </c>
      <c r="X563" s="171" t="s">
        <v>105</v>
      </c>
      <c r="Y563" s="171" t="s">
        <v>280</v>
      </c>
      <c r="Z563" s="115">
        <v>18070350</v>
      </c>
      <c r="AA563" s="171" t="s">
        <v>105</v>
      </c>
      <c r="AB563" s="171" t="s">
        <v>105</v>
      </c>
      <c r="AC563" s="153">
        <v>3614070</v>
      </c>
      <c r="AD563" s="153" t="s">
        <v>105</v>
      </c>
      <c r="AE563" s="175">
        <v>80722</v>
      </c>
      <c r="AF563" s="175">
        <v>300422</v>
      </c>
      <c r="AG563" s="175">
        <v>2018011001091</v>
      </c>
      <c r="AH563" s="172">
        <v>44747</v>
      </c>
      <c r="AI563" s="172">
        <v>44748</v>
      </c>
      <c r="AJ563" s="3" t="s">
        <v>105</v>
      </c>
      <c r="AK563" s="3" t="s">
        <v>105</v>
      </c>
      <c r="AL563" s="3" t="s">
        <v>105</v>
      </c>
      <c r="AM563" s="172" t="s">
        <v>105</v>
      </c>
      <c r="AN563" s="154">
        <v>0</v>
      </c>
      <c r="AO563" s="3" t="s">
        <v>105</v>
      </c>
      <c r="AP563" s="154">
        <v>0</v>
      </c>
      <c r="AQ563" s="3" t="s">
        <v>105</v>
      </c>
      <c r="AR563" s="154">
        <v>0</v>
      </c>
      <c r="AS563" s="172" t="s">
        <v>105</v>
      </c>
      <c r="AT563" s="154">
        <v>0</v>
      </c>
      <c r="AU563" s="3" t="s">
        <v>105</v>
      </c>
      <c r="AV563" s="154">
        <v>0</v>
      </c>
      <c r="AW563" s="3" t="s">
        <v>105</v>
      </c>
      <c r="AX563" s="3">
        <v>0</v>
      </c>
      <c r="AY563" s="172" t="s">
        <v>105</v>
      </c>
      <c r="AZ563" s="3">
        <f t="shared" si="56"/>
        <v>0</v>
      </c>
      <c r="BA563" s="159">
        <f t="shared" si="57"/>
        <v>18070350</v>
      </c>
      <c r="BB563" s="171">
        <f t="shared" si="60"/>
        <v>0</v>
      </c>
      <c r="BC563" s="171">
        <v>0</v>
      </c>
      <c r="BD563" s="171">
        <v>0</v>
      </c>
      <c r="BE563" s="171">
        <v>0</v>
      </c>
      <c r="BF563" s="171">
        <v>0</v>
      </c>
      <c r="BG563" s="172">
        <v>44895</v>
      </c>
      <c r="BH563" s="172">
        <v>44895</v>
      </c>
      <c r="BI563" s="174">
        <f t="shared" ca="1" si="58"/>
        <v>-1234</v>
      </c>
      <c r="BJ563" s="3" t="s">
        <v>414</v>
      </c>
      <c r="BK563" s="172" t="s">
        <v>105</v>
      </c>
      <c r="BL563" s="3" t="s">
        <v>282</v>
      </c>
      <c r="BM563" s="3" t="s">
        <v>92</v>
      </c>
      <c r="BN563" s="3" t="s">
        <v>5119</v>
      </c>
      <c r="BO563" s="3">
        <v>0</v>
      </c>
      <c r="BP563" s="3" t="s">
        <v>1679</v>
      </c>
      <c r="BQ563" s="172">
        <v>44748</v>
      </c>
      <c r="BR563" s="3" t="s">
        <v>5120</v>
      </c>
      <c r="BS563" s="3">
        <v>2022</v>
      </c>
      <c r="BT563" s="3" t="s">
        <v>286</v>
      </c>
      <c r="BU563" s="3" t="s">
        <v>86</v>
      </c>
      <c r="BV563" s="3" t="s">
        <v>40</v>
      </c>
      <c r="BW563" s="3" t="s">
        <v>93</v>
      </c>
      <c r="BX563" s="3" t="s">
        <v>105</v>
      </c>
      <c r="BY563" s="3" t="s">
        <v>418</v>
      </c>
      <c r="BZ563" s="3" t="s">
        <v>105</v>
      </c>
      <c r="CA563" s="3" t="s">
        <v>303</v>
      </c>
      <c r="CB563" s="151" t="s">
        <v>5121</v>
      </c>
      <c r="CC563" s="151" t="s">
        <v>5122</v>
      </c>
      <c r="CD563" s="1"/>
      <c r="CE563" s="1"/>
      <c r="CF563" s="171" t="s">
        <v>3960</v>
      </c>
      <c r="CG563" s="171" t="s">
        <v>1341</v>
      </c>
      <c r="CH563" s="171" t="s">
        <v>128</v>
      </c>
      <c r="CI563" s="171" t="s">
        <v>5004</v>
      </c>
    </row>
    <row r="564" spans="1:87" ht="72" x14ac:dyDescent="0.25">
      <c r="A564" s="3" t="s">
        <v>5123</v>
      </c>
      <c r="B564" s="175">
        <v>617</v>
      </c>
      <c r="C564" s="170" t="str">
        <f t="shared" si="59"/>
        <v>JEP-528-2022</v>
      </c>
      <c r="D564" s="3" t="s">
        <v>5124</v>
      </c>
      <c r="E564" s="3" t="s">
        <v>273</v>
      </c>
      <c r="F564" s="172">
        <v>44752</v>
      </c>
      <c r="G564" s="3" t="s">
        <v>5125</v>
      </c>
      <c r="H564" s="3" t="s">
        <v>29</v>
      </c>
      <c r="I564" s="3" t="s">
        <v>27</v>
      </c>
      <c r="J564" s="165">
        <v>1085284826</v>
      </c>
      <c r="K564" s="3">
        <v>5</v>
      </c>
      <c r="L564" s="3" t="s">
        <v>9</v>
      </c>
      <c r="M564" s="3" t="s">
        <v>2366</v>
      </c>
      <c r="N564" s="3" t="s">
        <v>5003</v>
      </c>
      <c r="O564" s="171" t="s">
        <v>12</v>
      </c>
      <c r="P564" s="3" t="s">
        <v>277</v>
      </c>
      <c r="Q564" s="3" t="s">
        <v>167</v>
      </c>
      <c r="R564" s="171" t="s">
        <v>126</v>
      </c>
      <c r="S564" s="171" t="s">
        <v>5004</v>
      </c>
      <c r="T564" s="171" t="s">
        <v>5005</v>
      </c>
      <c r="U564" s="171" t="s">
        <v>5006</v>
      </c>
      <c r="V564" s="171" t="s">
        <v>105</v>
      </c>
      <c r="W564" s="171" t="s">
        <v>5007</v>
      </c>
      <c r="X564" s="171" t="s">
        <v>105</v>
      </c>
      <c r="Y564" s="171" t="s">
        <v>280</v>
      </c>
      <c r="Z564" s="115">
        <v>18070350</v>
      </c>
      <c r="AA564" s="171" t="s">
        <v>105</v>
      </c>
      <c r="AB564" s="171" t="s">
        <v>105</v>
      </c>
      <c r="AC564" s="153">
        <v>3614070</v>
      </c>
      <c r="AD564" s="153" t="s">
        <v>105</v>
      </c>
      <c r="AE564" s="175">
        <v>80822</v>
      </c>
      <c r="AF564" s="175">
        <v>301922</v>
      </c>
      <c r="AG564" s="175">
        <v>2018011001091</v>
      </c>
      <c r="AH564" s="172">
        <v>44747</v>
      </c>
      <c r="AI564" s="172">
        <v>44748</v>
      </c>
      <c r="AJ564" s="3" t="s">
        <v>105</v>
      </c>
      <c r="AK564" s="3" t="s">
        <v>105</v>
      </c>
      <c r="AL564" s="3" t="s">
        <v>105</v>
      </c>
      <c r="AM564" s="172" t="s">
        <v>105</v>
      </c>
      <c r="AN564" s="154">
        <v>0</v>
      </c>
      <c r="AO564" s="3" t="s">
        <v>105</v>
      </c>
      <c r="AP564" s="154">
        <v>0</v>
      </c>
      <c r="AQ564" s="3" t="s">
        <v>105</v>
      </c>
      <c r="AR564" s="154">
        <v>0</v>
      </c>
      <c r="AS564" s="172" t="s">
        <v>105</v>
      </c>
      <c r="AT564" s="154">
        <v>0</v>
      </c>
      <c r="AU564" s="3" t="s">
        <v>105</v>
      </c>
      <c r="AV564" s="154">
        <v>0</v>
      </c>
      <c r="AW564" s="3" t="s">
        <v>105</v>
      </c>
      <c r="AX564" s="3">
        <v>0</v>
      </c>
      <c r="AY564" s="172" t="s">
        <v>105</v>
      </c>
      <c r="AZ564" s="3">
        <f t="shared" si="56"/>
        <v>0</v>
      </c>
      <c r="BA564" s="159">
        <f t="shared" si="57"/>
        <v>18070350</v>
      </c>
      <c r="BB564" s="171">
        <f t="shared" si="60"/>
        <v>0</v>
      </c>
      <c r="BC564" s="171">
        <v>0</v>
      </c>
      <c r="BD564" s="171">
        <v>0</v>
      </c>
      <c r="BE564" s="171">
        <v>0</v>
      </c>
      <c r="BF564" s="171">
        <v>0</v>
      </c>
      <c r="BG564" s="172">
        <v>44895</v>
      </c>
      <c r="BH564" s="172">
        <v>44895</v>
      </c>
      <c r="BI564" s="174">
        <f t="shared" ca="1" si="58"/>
        <v>-1234</v>
      </c>
      <c r="BJ564" s="3" t="s">
        <v>414</v>
      </c>
      <c r="BK564" s="172" t="s">
        <v>105</v>
      </c>
      <c r="BL564" s="3" t="s">
        <v>282</v>
      </c>
      <c r="BM564" s="3" t="s">
        <v>92</v>
      </c>
      <c r="BN564" s="3" t="s">
        <v>5126</v>
      </c>
      <c r="BO564" s="3">
        <v>0</v>
      </c>
      <c r="BP564" s="3" t="s">
        <v>1679</v>
      </c>
      <c r="BQ564" s="172">
        <v>44748</v>
      </c>
      <c r="BR564" s="3" t="s">
        <v>3420</v>
      </c>
      <c r="BS564" s="3">
        <v>2022</v>
      </c>
      <c r="BT564" s="3" t="s">
        <v>286</v>
      </c>
      <c r="BU564" s="3" t="s">
        <v>86</v>
      </c>
      <c r="BV564" s="3" t="s">
        <v>40</v>
      </c>
      <c r="BW564" s="3" t="s">
        <v>93</v>
      </c>
      <c r="BX564" s="3" t="s">
        <v>105</v>
      </c>
      <c r="BY564" s="3" t="s">
        <v>418</v>
      </c>
      <c r="BZ564" s="3" t="s">
        <v>105</v>
      </c>
      <c r="CA564" s="3" t="s">
        <v>288</v>
      </c>
      <c r="CB564" s="151" t="s">
        <v>5127</v>
      </c>
      <c r="CC564" s="151" t="s">
        <v>5128</v>
      </c>
      <c r="CD564" s="1"/>
      <c r="CE564" s="1"/>
      <c r="CF564" s="171" t="s">
        <v>3960</v>
      </c>
      <c r="CG564" s="171" t="s">
        <v>1341</v>
      </c>
      <c r="CH564" s="171" t="s">
        <v>128</v>
      </c>
      <c r="CI564" s="171" t="s">
        <v>5004</v>
      </c>
    </row>
    <row r="565" spans="1:87" ht="72" x14ac:dyDescent="0.25">
      <c r="A565" s="3" t="s">
        <v>5129</v>
      </c>
      <c r="B565" s="175">
        <v>618</v>
      </c>
      <c r="C565" s="170" t="str">
        <f t="shared" si="59"/>
        <v>JEP-563-2022</v>
      </c>
      <c r="D565" s="3" t="s">
        <v>5130</v>
      </c>
      <c r="E565" s="3" t="s">
        <v>881</v>
      </c>
      <c r="F565" s="172">
        <v>44749</v>
      </c>
      <c r="G565" s="3" t="s">
        <v>5131</v>
      </c>
      <c r="H565" s="3" t="s">
        <v>29</v>
      </c>
      <c r="I565" s="3" t="s">
        <v>27</v>
      </c>
      <c r="J565" s="165">
        <v>1072494923</v>
      </c>
      <c r="K565" s="3">
        <v>5</v>
      </c>
      <c r="L565" s="3" t="s">
        <v>9</v>
      </c>
      <c r="M565" s="3" t="s">
        <v>5132</v>
      </c>
      <c r="N565" s="3" t="s">
        <v>5003</v>
      </c>
      <c r="O565" s="171" t="s">
        <v>12</v>
      </c>
      <c r="P565" s="3" t="s">
        <v>277</v>
      </c>
      <c r="Q565" s="3" t="s">
        <v>167</v>
      </c>
      <c r="R565" s="171" t="s">
        <v>126</v>
      </c>
      <c r="S565" s="171" t="s">
        <v>5004</v>
      </c>
      <c r="T565" s="171" t="s">
        <v>5005</v>
      </c>
      <c r="U565" s="171" t="s">
        <v>5006</v>
      </c>
      <c r="V565" s="171" t="s">
        <v>105</v>
      </c>
      <c r="W565" s="171" t="s">
        <v>5007</v>
      </c>
      <c r="X565" s="171" t="s">
        <v>105</v>
      </c>
      <c r="Y565" s="171" t="s">
        <v>280</v>
      </c>
      <c r="Z565" s="115">
        <v>18070350</v>
      </c>
      <c r="AA565" s="171" t="s">
        <v>105</v>
      </c>
      <c r="AB565" s="171" t="s">
        <v>105</v>
      </c>
      <c r="AC565" s="153">
        <v>3614070</v>
      </c>
      <c r="AD565" s="153" t="s">
        <v>105</v>
      </c>
      <c r="AE565" s="175">
        <v>80922</v>
      </c>
      <c r="AF565" s="175">
        <v>310822</v>
      </c>
      <c r="AG565" s="175" t="s">
        <v>979</v>
      </c>
      <c r="AH565" s="172">
        <v>44750</v>
      </c>
      <c r="AI565" s="172">
        <v>44753</v>
      </c>
      <c r="AJ565" s="3" t="s">
        <v>105</v>
      </c>
      <c r="AK565" s="3" t="s">
        <v>105</v>
      </c>
      <c r="AL565" s="3" t="s">
        <v>105</v>
      </c>
      <c r="AM565" s="172" t="s">
        <v>105</v>
      </c>
      <c r="AN565" s="154">
        <v>0</v>
      </c>
      <c r="AO565" s="3" t="s">
        <v>105</v>
      </c>
      <c r="AP565" s="154">
        <v>0</v>
      </c>
      <c r="AQ565" s="3" t="s">
        <v>105</v>
      </c>
      <c r="AR565" s="154">
        <v>0</v>
      </c>
      <c r="AS565" s="172" t="s">
        <v>105</v>
      </c>
      <c r="AT565" s="154">
        <v>0</v>
      </c>
      <c r="AU565" s="3" t="s">
        <v>105</v>
      </c>
      <c r="AV565" s="154">
        <v>0</v>
      </c>
      <c r="AW565" s="3" t="s">
        <v>105</v>
      </c>
      <c r="AX565" s="3">
        <v>0</v>
      </c>
      <c r="AY565" s="172" t="s">
        <v>105</v>
      </c>
      <c r="AZ565" s="3">
        <f t="shared" si="56"/>
        <v>0</v>
      </c>
      <c r="BA565" s="159">
        <f t="shared" si="57"/>
        <v>18070350</v>
      </c>
      <c r="BB565" s="171">
        <f t="shared" si="60"/>
        <v>0</v>
      </c>
      <c r="BC565" s="171">
        <v>0</v>
      </c>
      <c r="BD565" s="171">
        <v>0</v>
      </c>
      <c r="BE565" s="171">
        <v>0</v>
      </c>
      <c r="BF565" s="171">
        <v>0</v>
      </c>
      <c r="BG565" s="172">
        <v>44895</v>
      </c>
      <c r="BH565" s="172">
        <v>44895</v>
      </c>
      <c r="BI565" s="174">
        <f t="shared" ca="1" si="58"/>
        <v>-1234</v>
      </c>
      <c r="BJ565" s="3" t="s">
        <v>414</v>
      </c>
      <c r="BK565" s="172" t="s">
        <v>105</v>
      </c>
      <c r="BL565" s="3" t="s">
        <v>282</v>
      </c>
      <c r="BM565" s="3" t="s">
        <v>298</v>
      </c>
      <c r="BN565" s="3" t="s">
        <v>5133</v>
      </c>
      <c r="BO565" s="3">
        <v>0</v>
      </c>
      <c r="BP565" s="3" t="s">
        <v>593</v>
      </c>
      <c r="BQ565" s="172">
        <v>44753</v>
      </c>
      <c r="BR565" s="3" t="s">
        <v>5049</v>
      </c>
      <c r="BS565" s="3">
        <v>2022</v>
      </c>
      <c r="BT565" s="3" t="s">
        <v>286</v>
      </c>
      <c r="BU565" s="3" t="s">
        <v>5134</v>
      </c>
      <c r="BV565" s="3" t="s">
        <v>40</v>
      </c>
      <c r="BW565" s="3" t="s">
        <v>93</v>
      </c>
      <c r="BX565" s="3" t="s">
        <v>105</v>
      </c>
      <c r="BY565" s="3" t="s">
        <v>418</v>
      </c>
      <c r="BZ565" s="3" t="s">
        <v>105</v>
      </c>
      <c r="CA565" s="3" t="s">
        <v>303</v>
      </c>
      <c r="CB565" s="151" t="s">
        <v>5135</v>
      </c>
      <c r="CC565" s="151" t="s">
        <v>5136</v>
      </c>
      <c r="CD565" s="1"/>
      <c r="CE565" s="1"/>
      <c r="CF565" s="171" t="s">
        <v>3960</v>
      </c>
      <c r="CG565" s="171" t="s">
        <v>1341</v>
      </c>
      <c r="CH565" s="171" t="s">
        <v>128</v>
      </c>
      <c r="CI565" s="171" t="s">
        <v>5004</v>
      </c>
    </row>
    <row r="566" spans="1:87" ht="72" x14ac:dyDescent="0.25">
      <c r="A566" s="3" t="s">
        <v>5137</v>
      </c>
      <c r="B566" s="175">
        <v>619</v>
      </c>
      <c r="C566" s="170" t="str">
        <f t="shared" si="59"/>
        <v>JEP-564-2022</v>
      </c>
      <c r="D566" s="3" t="s">
        <v>5138</v>
      </c>
      <c r="E566" s="3" t="s">
        <v>881</v>
      </c>
      <c r="F566" s="172" t="s">
        <v>274</v>
      </c>
      <c r="G566" s="3" t="s">
        <v>5139</v>
      </c>
      <c r="H566" s="3" t="s">
        <v>29</v>
      </c>
      <c r="I566" s="3" t="s">
        <v>27</v>
      </c>
      <c r="J566" s="165">
        <v>1030589117</v>
      </c>
      <c r="K566" s="3">
        <v>1</v>
      </c>
      <c r="L566" s="3" t="s">
        <v>9</v>
      </c>
      <c r="M566" s="3" t="s">
        <v>474</v>
      </c>
      <c r="N566" s="3" t="s">
        <v>5003</v>
      </c>
      <c r="O566" s="171" t="s">
        <v>12</v>
      </c>
      <c r="P566" s="3" t="s">
        <v>277</v>
      </c>
      <c r="Q566" s="3" t="s">
        <v>167</v>
      </c>
      <c r="R566" s="171" t="s">
        <v>126</v>
      </c>
      <c r="S566" s="171" t="s">
        <v>5004</v>
      </c>
      <c r="T566" s="171" t="s">
        <v>5005</v>
      </c>
      <c r="U566" s="171" t="s">
        <v>5006</v>
      </c>
      <c r="V566" s="171" t="s">
        <v>105</v>
      </c>
      <c r="W566" s="171" t="s">
        <v>5007</v>
      </c>
      <c r="X566" s="171" t="s">
        <v>105</v>
      </c>
      <c r="Y566" s="171" t="s">
        <v>280</v>
      </c>
      <c r="Z566" s="115">
        <v>18070350</v>
      </c>
      <c r="AA566" s="171" t="s">
        <v>105</v>
      </c>
      <c r="AB566" s="171" t="s">
        <v>105</v>
      </c>
      <c r="AC566" s="153">
        <v>3614070</v>
      </c>
      <c r="AD566" s="153" t="s">
        <v>105</v>
      </c>
      <c r="AE566" s="175">
        <v>81122</v>
      </c>
      <c r="AF566" s="175">
        <v>310122</v>
      </c>
      <c r="AG566" s="175">
        <v>2018011001091</v>
      </c>
      <c r="AH566" s="172">
        <v>44750</v>
      </c>
      <c r="AI566" s="172">
        <v>44753</v>
      </c>
      <c r="AJ566" s="3" t="s">
        <v>105</v>
      </c>
      <c r="AK566" s="3" t="s">
        <v>105</v>
      </c>
      <c r="AL566" s="3" t="s">
        <v>105</v>
      </c>
      <c r="AM566" s="172" t="s">
        <v>105</v>
      </c>
      <c r="AN566" s="154">
        <v>0</v>
      </c>
      <c r="AO566" s="3" t="s">
        <v>105</v>
      </c>
      <c r="AP566" s="154">
        <v>0</v>
      </c>
      <c r="AQ566" s="3" t="s">
        <v>105</v>
      </c>
      <c r="AR566" s="154">
        <v>0</v>
      </c>
      <c r="AS566" s="172" t="s">
        <v>105</v>
      </c>
      <c r="AT566" s="154">
        <v>0</v>
      </c>
      <c r="AU566" s="3" t="s">
        <v>105</v>
      </c>
      <c r="AV566" s="154">
        <v>0</v>
      </c>
      <c r="AW566" s="3" t="s">
        <v>105</v>
      </c>
      <c r="AX566" s="3">
        <v>0</v>
      </c>
      <c r="AY566" s="172" t="s">
        <v>105</v>
      </c>
      <c r="AZ566" s="3">
        <f t="shared" si="56"/>
        <v>0</v>
      </c>
      <c r="BA566" s="159">
        <f t="shared" si="57"/>
        <v>18070350</v>
      </c>
      <c r="BB566" s="171">
        <f t="shared" si="60"/>
        <v>0</v>
      </c>
      <c r="BC566" s="171">
        <v>0</v>
      </c>
      <c r="BD566" s="171">
        <v>0</v>
      </c>
      <c r="BE566" s="171">
        <v>0</v>
      </c>
      <c r="BF566" s="171">
        <v>0</v>
      </c>
      <c r="BG566" s="172">
        <v>44895</v>
      </c>
      <c r="BH566" s="172">
        <v>44895</v>
      </c>
      <c r="BI566" s="174">
        <f t="shared" ca="1" si="58"/>
        <v>-1234</v>
      </c>
      <c r="BJ566" s="3" t="s">
        <v>414</v>
      </c>
      <c r="BK566" s="172" t="s">
        <v>105</v>
      </c>
      <c r="BL566" s="3" t="s">
        <v>282</v>
      </c>
      <c r="BM566" s="3" t="s">
        <v>298</v>
      </c>
      <c r="BN566" s="3" t="s">
        <v>5140</v>
      </c>
      <c r="BO566" s="3">
        <v>0</v>
      </c>
      <c r="BP566" s="3" t="s">
        <v>593</v>
      </c>
      <c r="BQ566" s="172">
        <v>44753</v>
      </c>
      <c r="BR566" s="3" t="s">
        <v>5141</v>
      </c>
      <c r="BS566" s="3">
        <v>2022</v>
      </c>
      <c r="BT566" s="3" t="s">
        <v>286</v>
      </c>
      <c r="BU566" s="3" t="s">
        <v>5142</v>
      </c>
      <c r="BV566" s="3" t="s">
        <v>40</v>
      </c>
      <c r="BW566" s="3" t="s">
        <v>93</v>
      </c>
      <c r="BX566" s="3" t="s">
        <v>105</v>
      </c>
      <c r="BY566" s="3" t="s">
        <v>418</v>
      </c>
      <c r="BZ566" s="3" t="s">
        <v>105</v>
      </c>
      <c r="CA566" s="3" t="s">
        <v>288</v>
      </c>
      <c r="CB566" s="151" t="s">
        <v>5143</v>
      </c>
      <c r="CC566" s="151" t="s">
        <v>5144</v>
      </c>
      <c r="CD566" s="1"/>
      <c r="CE566" s="1"/>
      <c r="CF566" s="171" t="s">
        <v>3960</v>
      </c>
      <c r="CG566" s="171" t="s">
        <v>1341</v>
      </c>
      <c r="CH566" s="171" t="s">
        <v>128</v>
      </c>
      <c r="CI566" s="171" t="s">
        <v>5004</v>
      </c>
    </row>
    <row r="567" spans="1:87" ht="72" x14ac:dyDescent="0.25">
      <c r="A567" s="3" t="s">
        <v>5145</v>
      </c>
      <c r="B567" s="175">
        <v>620</v>
      </c>
      <c r="C567" s="170" t="str">
        <f t="shared" si="59"/>
        <v>JEP-565-2022</v>
      </c>
      <c r="D567" s="3" t="s">
        <v>5146</v>
      </c>
      <c r="E567" s="3" t="s">
        <v>881</v>
      </c>
      <c r="F567" s="172">
        <v>44749</v>
      </c>
      <c r="G567" s="3" t="s">
        <v>5147</v>
      </c>
      <c r="H567" s="3" t="s">
        <v>29</v>
      </c>
      <c r="I567" s="3" t="s">
        <v>27</v>
      </c>
      <c r="J567" s="165">
        <v>1115069399</v>
      </c>
      <c r="K567" s="3">
        <v>9</v>
      </c>
      <c r="L567" s="3" t="s">
        <v>9</v>
      </c>
      <c r="M567" s="3" t="s">
        <v>5148</v>
      </c>
      <c r="N567" s="3" t="s">
        <v>5003</v>
      </c>
      <c r="O567" s="171" t="s">
        <v>12</v>
      </c>
      <c r="P567" s="3" t="s">
        <v>277</v>
      </c>
      <c r="Q567" s="3" t="s">
        <v>167</v>
      </c>
      <c r="R567" s="171" t="s">
        <v>126</v>
      </c>
      <c r="S567" s="171" t="s">
        <v>5004</v>
      </c>
      <c r="T567" s="171" t="s">
        <v>5005</v>
      </c>
      <c r="U567" s="171" t="s">
        <v>5006</v>
      </c>
      <c r="V567" s="171" t="s">
        <v>105</v>
      </c>
      <c r="W567" s="171" t="s">
        <v>5007</v>
      </c>
      <c r="X567" s="171" t="s">
        <v>105</v>
      </c>
      <c r="Y567" s="171" t="s">
        <v>280</v>
      </c>
      <c r="Z567" s="115">
        <v>18070350</v>
      </c>
      <c r="AA567" s="171" t="s">
        <v>105</v>
      </c>
      <c r="AB567" s="171" t="s">
        <v>105</v>
      </c>
      <c r="AC567" s="153">
        <v>3614070</v>
      </c>
      <c r="AD567" s="153" t="s">
        <v>105</v>
      </c>
      <c r="AE567" s="175">
        <v>81222</v>
      </c>
      <c r="AF567" s="175">
        <v>306922</v>
      </c>
      <c r="AG567" s="175">
        <v>2018011001091</v>
      </c>
      <c r="AH567" s="172">
        <v>44749</v>
      </c>
      <c r="AI567" s="172">
        <v>44750</v>
      </c>
      <c r="AJ567" s="3" t="s">
        <v>105</v>
      </c>
      <c r="AK567" s="3" t="s">
        <v>105</v>
      </c>
      <c r="AL567" s="3" t="s">
        <v>105</v>
      </c>
      <c r="AM567" s="172" t="s">
        <v>105</v>
      </c>
      <c r="AN567" s="154">
        <v>0</v>
      </c>
      <c r="AO567" s="3" t="s">
        <v>105</v>
      </c>
      <c r="AP567" s="154">
        <v>0</v>
      </c>
      <c r="AQ567" s="3" t="s">
        <v>105</v>
      </c>
      <c r="AR567" s="154">
        <v>0</v>
      </c>
      <c r="AS567" s="172" t="s">
        <v>105</v>
      </c>
      <c r="AT567" s="154">
        <v>0</v>
      </c>
      <c r="AU567" s="3" t="s">
        <v>105</v>
      </c>
      <c r="AV567" s="154">
        <v>0</v>
      </c>
      <c r="AW567" s="3" t="s">
        <v>105</v>
      </c>
      <c r="AX567" s="3">
        <v>0</v>
      </c>
      <c r="AY567" s="172" t="s">
        <v>105</v>
      </c>
      <c r="AZ567" s="3">
        <f t="shared" si="56"/>
        <v>0</v>
      </c>
      <c r="BA567" s="159">
        <f t="shared" si="57"/>
        <v>18070350</v>
      </c>
      <c r="BB567" s="171">
        <f t="shared" si="60"/>
        <v>0</v>
      </c>
      <c r="BC567" s="171">
        <v>0</v>
      </c>
      <c r="BD567" s="171">
        <v>0</v>
      </c>
      <c r="BE567" s="171">
        <v>0</v>
      </c>
      <c r="BF567" s="171">
        <v>0</v>
      </c>
      <c r="BG567" s="172">
        <v>44895</v>
      </c>
      <c r="BH567" s="172">
        <v>44895</v>
      </c>
      <c r="BI567" s="174">
        <f t="shared" ca="1" si="58"/>
        <v>-1234</v>
      </c>
      <c r="BJ567" s="3" t="s">
        <v>414</v>
      </c>
      <c r="BK567" s="172" t="s">
        <v>105</v>
      </c>
      <c r="BL567" s="3" t="s">
        <v>282</v>
      </c>
      <c r="BM567" s="3" t="s">
        <v>298</v>
      </c>
      <c r="BN567" s="3" t="s">
        <v>5149</v>
      </c>
      <c r="BO567" s="3">
        <v>0</v>
      </c>
      <c r="BP567" s="3" t="s">
        <v>593</v>
      </c>
      <c r="BQ567" s="172">
        <v>44750</v>
      </c>
      <c r="BR567" s="3" t="s">
        <v>5150</v>
      </c>
      <c r="BS567" s="3">
        <v>2022</v>
      </c>
      <c r="BT567" s="3" t="s">
        <v>286</v>
      </c>
      <c r="BU567" s="3" t="s">
        <v>86</v>
      </c>
      <c r="BV567" s="3" t="s">
        <v>40</v>
      </c>
      <c r="BW567" s="3" t="s">
        <v>93</v>
      </c>
      <c r="BX567" s="3" t="s">
        <v>105</v>
      </c>
      <c r="BY567" s="3" t="s">
        <v>418</v>
      </c>
      <c r="BZ567" s="3" t="s">
        <v>105</v>
      </c>
      <c r="CA567" s="3" t="s">
        <v>303</v>
      </c>
      <c r="CB567" s="151" t="s">
        <v>5151</v>
      </c>
      <c r="CC567" s="151" t="s">
        <v>5152</v>
      </c>
      <c r="CD567" s="1"/>
      <c r="CE567" s="1"/>
      <c r="CF567" s="171" t="s">
        <v>3960</v>
      </c>
      <c r="CG567" s="171" t="s">
        <v>1341</v>
      </c>
      <c r="CH567" s="171" t="s">
        <v>128</v>
      </c>
      <c r="CI567" s="171" t="s">
        <v>5004</v>
      </c>
    </row>
    <row r="568" spans="1:87" ht="72" x14ac:dyDescent="0.25">
      <c r="A568" s="3" t="s">
        <v>5153</v>
      </c>
      <c r="B568" s="175">
        <v>621</v>
      </c>
      <c r="C568" s="170" t="str">
        <f t="shared" si="59"/>
        <v>JEP-566-2022</v>
      </c>
      <c r="D568" s="3" t="s">
        <v>5154</v>
      </c>
      <c r="E568" s="3" t="s">
        <v>881</v>
      </c>
      <c r="F568" s="172" t="s">
        <v>274</v>
      </c>
      <c r="G568" s="3" t="s">
        <v>5155</v>
      </c>
      <c r="H568" s="3" t="s">
        <v>29</v>
      </c>
      <c r="I568" s="3" t="s">
        <v>27</v>
      </c>
      <c r="J568" s="165">
        <v>1018460535</v>
      </c>
      <c r="K568" s="3">
        <v>8</v>
      </c>
      <c r="L568" s="3" t="s">
        <v>9</v>
      </c>
      <c r="M568" s="3" t="s">
        <v>474</v>
      </c>
      <c r="N568" s="3" t="s">
        <v>5003</v>
      </c>
      <c r="O568" s="171" t="s">
        <v>12</v>
      </c>
      <c r="P568" s="3" t="s">
        <v>277</v>
      </c>
      <c r="Q568" s="3" t="s">
        <v>167</v>
      </c>
      <c r="R568" s="171" t="s">
        <v>126</v>
      </c>
      <c r="S568" s="171" t="s">
        <v>5004</v>
      </c>
      <c r="T568" s="171" t="s">
        <v>5005</v>
      </c>
      <c r="U568" s="171" t="s">
        <v>5006</v>
      </c>
      <c r="V568" s="171" t="s">
        <v>105</v>
      </c>
      <c r="W568" s="171" t="s">
        <v>5007</v>
      </c>
      <c r="X568" s="171" t="s">
        <v>105</v>
      </c>
      <c r="Y568" s="171" t="s">
        <v>280</v>
      </c>
      <c r="Z568" s="115">
        <v>18070350</v>
      </c>
      <c r="AA568" s="171" t="s">
        <v>105</v>
      </c>
      <c r="AB568" s="171" t="s">
        <v>105</v>
      </c>
      <c r="AC568" s="153">
        <v>3614070</v>
      </c>
      <c r="AD568" s="153" t="s">
        <v>105</v>
      </c>
      <c r="AE568" s="175">
        <v>81322</v>
      </c>
      <c r="AF568" s="175">
        <v>322122</v>
      </c>
      <c r="AG568" s="175">
        <v>2018011001091</v>
      </c>
      <c r="AH568" s="172">
        <v>44757</v>
      </c>
      <c r="AI568" s="172">
        <v>44757</v>
      </c>
      <c r="AJ568" s="3" t="s">
        <v>105</v>
      </c>
      <c r="AK568" s="173" t="s">
        <v>105</v>
      </c>
      <c r="AL568" s="3" t="s">
        <v>105</v>
      </c>
      <c r="AM568" s="172" t="s">
        <v>105</v>
      </c>
      <c r="AN568" s="154">
        <v>0</v>
      </c>
      <c r="AO568" s="3" t="s">
        <v>105</v>
      </c>
      <c r="AP568" s="154">
        <v>0</v>
      </c>
      <c r="AQ568" s="3" t="s">
        <v>105</v>
      </c>
      <c r="AR568" s="154">
        <v>0</v>
      </c>
      <c r="AS568" s="172" t="s">
        <v>105</v>
      </c>
      <c r="AT568" s="154">
        <v>0</v>
      </c>
      <c r="AU568" s="3" t="s">
        <v>105</v>
      </c>
      <c r="AV568" s="154">
        <v>0</v>
      </c>
      <c r="AW568" s="3" t="s">
        <v>105</v>
      </c>
      <c r="AX568" s="3">
        <v>0</v>
      </c>
      <c r="AY568" s="172" t="s">
        <v>105</v>
      </c>
      <c r="AZ568" s="3">
        <f t="shared" si="56"/>
        <v>0</v>
      </c>
      <c r="BA568" s="159">
        <f t="shared" si="57"/>
        <v>18070350</v>
      </c>
      <c r="BB568" s="171">
        <f t="shared" si="60"/>
        <v>0</v>
      </c>
      <c r="BC568" s="171">
        <v>0</v>
      </c>
      <c r="BD568" s="171">
        <v>0</v>
      </c>
      <c r="BE568" s="171">
        <v>0</v>
      </c>
      <c r="BF568" s="171">
        <v>0</v>
      </c>
      <c r="BG568" s="172">
        <v>44895</v>
      </c>
      <c r="BH568" s="172">
        <v>44895</v>
      </c>
      <c r="BI568" s="174">
        <f t="shared" ca="1" si="58"/>
        <v>-1234</v>
      </c>
      <c r="BJ568" s="3" t="s">
        <v>414</v>
      </c>
      <c r="BK568" s="172" t="s">
        <v>105</v>
      </c>
      <c r="BL568" s="3" t="s">
        <v>282</v>
      </c>
      <c r="BM568" s="3" t="s">
        <v>298</v>
      </c>
      <c r="BN568" s="3" t="s">
        <v>5156</v>
      </c>
      <c r="BO568" s="3">
        <v>0</v>
      </c>
      <c r="BP568" s="3" t="s">
        <v>593</v>
      </c>
      <c r="BQ568" s="172">
        <v>44757</v>
      </c>
      <c r="BR568" s="3" t="s">
        <v>5157</v>
      </c>
      <c r="BS568" s="3">
        <v>2022</v>
      </c>
      <c r="BT568" s="3" t="s">
        <v>286</v>
      </c>
      <c r="BU568" s="3" t="s">
        <v>86</v>
      </c>
      <c r="BV568" s="3" t="s">
        <v>40</v>
      </c>
      <c r="BW568" s="3" t="s">
        <v>93</v>
      </c>
      <c r="BX568" s="3" t="s">
        <v>105</v>
      </c>
      <c r="BY568" s="3" t="s">
        <v>418</v>
      </c>
      <c r="BZ568" s="3" t="s">
        <v>105</v>
      </c>
      <c r="CA568" s="3" t="s">
        <v>288</v>
      </c>
      <c r="CB568" s="151" t="s">
        <v>5158</v>
      </c>
      <c r="CC568" s="151" t="s">
        <v>5159</v>
      </c>
      <c r="CD568" s="1"/>
      <c r="CE568" s="1"/>
      <c r="CF568" s="171" t="s">
        <v>3960</v>
      </c>
      <c r="CG568" s="171" t="s">
        <v>1341</v>
      </c>
      <c r="CH568" s="171" t="s">
        <v>128</v>
      </c>
      <c r="CI568" s="171" t="s">
        <v>5004</v>
      </c>
    </row>
    <row r="569" spans="1:87" ht="72" x14ac:dyDescent="0.25">
      <c r="A569" s="3" t="s">
        <v>5160</v>
      </c>
      <c r="B569" s="175">
        <v>622</v>
      </c>
      <c r="C569" s="170" t="str">
        <f t="shared" si="59"/>
        <v>JEP-540-2022</v>
      </c>
      <c r="D569" s="3" t="s">
        <v>5161</v>
      </c>
      <c r="E569" s="3" t="s">
        <v>559</v>
      </c>
      <c r="F569" s="172" t="s">
        <v>274</v>
      </c>
      <c r="G569" s="3" t="s">
        <v>5162</v>
      </c>
      <c r="H569" s="3" t="s">
        <v>29</v>
      </c>
      <c r="I569" s="3" t="s">
        <v>27</v>
      </c>
      <c r="J569" s="165">
        <v>1012342713</v>
      </c>
      <c r="K569" s="3">
        <v>5</v>
      </c>
      <c r="L569" s="3" t="s">
        <v>9</v>
      </c>
      <c r="M569" s="3" t="s">
        <v>474</v>
      </c>
      <c r="N569" s="3" t="s">
        <v>5003</v>
      </c>
      <c r="O569" s="171" t="s">
        <v>12</v>
      </c>
      <c r="P569" s="3" t="s">
        <v>277</v>
      </c>
      <c r="Q569" s="3" t="s">
        <v>167</v>
      </c>
      <c r="R569" s="171" t="s">
        <v>126</v>
      </c>
      <c r="S569" s="171" t="s">
        <v>5004</v>
      </c>
      <c r="T569" s="171" t="s">
        <v>5005</v>
      </c>
      <c r="U569" s="171" t="s">
        <v>5006</v>
      </c>
      <c r="V569" s="171" t="s">
        <v>105</v>
      </c>
      <c r="W569" s="171" t="s">
        <v>5007</v>
      </c>
      <c r="X569" s="171" t="s">
        <v>105</v>
      </c>
      <c r="Y569" s="171" t="s">
        <v>280</v>
      </c>
      <c r="Z569" s="115">
        <v>18070350</v>
      </c>
      <c r="AA569" s="171" t="s">
        <v>105</v>
      </c>
      <c r="AB569" s="171" t="s">
        <v>105</v>
      </c>
      <c r="AC569" s="153">
        <v>3614070</v>
      </c>
      <c r="AD569" s="153" t="s">
        <v>105</v>
      </c>
      <c r="AE569" s="175">
        <v>81422</v>
      </c>
      <c r="AF569" s="175">
        <v>296722</v>
      </c>
      <c r="AG569" s="175">
        <v>2018011001091</v>
      </c>
      <c r="AH569" s="172">
        <v>44743</v>
      </c>
      <c r="AI569" s="172">
        <v>44749</v>
      </c>
      <c r="AJ569" s="3" t="s">
        <v>105</v>
      </c>
      <c r="AK569" s="3" t="s">
        <v>105</v>
      </c>
      <c r="AL569" s="3" t="s">
        <v>105</v>
      </c>
      <c r="AM569" s="172" t="s">
        <v>105</v>
      </c>
      <c r="AN569" s="154">
        <v>0</v>
      </c>
      <c r="AO569" s="172" t="s">
        <v>105</v>
      </c>
      <c r="AP569" s="154">
        <v>0</v>
      </c>
      <c r="AQ569" s="3" t="s">
        <v>105</v>
      </c>
      <c r="AR569" s="154">
        <v>0</v>
      </c>
      <c r="AS569" s="172" t="s">
        <v>105</v>
      </c>
      <c r="AT569" s="154">
        <v>0</v>
      </c>
      <c r="AU569" s="3" t="s">
        <v>105</v>
      </c>
      <c r="AV569" s="154">
        <v>0</v>
      </c>
      <c r="AW569" s="3" t="s">
        <v>105</v>
      </c>
      <c r="AX569" s="3">
        <v>0</v>
      </c>
      <c r="AY569" s="172" t="s">
        <v>105</v>
      </c>
      <c r="AZ569" s="3">
        <f t="shared" si="56"/>
        <v>0</v>
      </c>
      <c r="BA569" s="159">
        <f t="shared" si="57"/>
        <v>18070350</v>
      </c>
      <c r="BB569" s="171">
        <f t="shared" si="60"/>
        <v>0</v>
      </c>
      <c r="BC569" s="171">
        <v>0</v>
      </c>
      <c r="BD569" s="171">
        <v>0</v>
      </c>
      <c r="BE569" s="171">
        <v>0</v>
      </c>
      <c r="BF569" s="171">
        <v>0</v>
      </c>
      <c r="BG569" s="172">
        <v>44895</v>
      </c>
      <c r="BH569" s="172">
        <v>44895</v>
      </c>
      <c r="BI569" s="174">
        <f t="shared" ca="1" si="58"/>
        <v>-1234</v>
      </c>
      <c r="BJ569" s="3" t="s">
        <v>414</v>
      </c>
      <c r="BK569" s="172" t="s">
        <v>105</v>
      </c>
      <c r="BL569" s="3" t="s">
        <v>282</v>
      </c>
      <c r="BM569" s="3" t="s">
        <v>92</v>
      </c>
      <c r="BN569" s="3" t="s">
        <v>5163</v>
      </c>
      <c r="BO569" s="3">
        <v>1</v>
      </c>
      <c r="BP569" s="3" t="s">
        <v>416</v>
      </c>
      <c r="BQ569" s="172">
        <v>44749</v>
      </c>
      <c r="BR569" s="3" t="s">
        <v>2234</v>
      </c>
      <c r="BS569" s="3">
        <v>2022</v>
      </c>
      <c r="BT569" s="3" t="s">
        <v>286</v>
      </c>
      <c r="BU569" s="3" t="s">
        <v>86</v>
      </c>
      <c r="BV569" s="3" t="s">
        <v>40</v>
      </c>
      <c r="BW569" s="3" t="s">
        <v>93</v>
      </c>
      <c r="BX569" s="3" t="s">
        <v>105</v>
      </c>
      <c r="BY569" s="3" t="s">
        <v>418</v>
      </c>
      <c r="BZ569" s="3" t="s">
        <v>105</v>
      </c>
      <c r="CA569" s="3" t="s">
        <v>288</v>
      </c>
      <c r="CB569" s="151" t="s">
        <v>5164</v>
      </c>
      <c r="CC569" s="151" t="s">
        <v>5165</v>
      </c>
      <c r="CD569" s="1"/>
      <c r="CE569" s="1"/>
      <c r="CF569" s="171" t="s">
        <v>3960</v>
      </c>
      <c r="CG569" s="171" t="s">
        <v>1341</v>
      </c>
      <c r="CH569" s="171" t="s">
        <v>128</v>
      </c>
      <c r="CI569" s="171" t="s">
        <v>5004</v>
      </c>
    </row>
    <row r="570" spans="1:87" ht="72" x14ac:dyDescent="0.25">
      <c r="A570" s="3" t="s">
        <v>5166</v>
      </c>
      <c r="B570" s="175">
        <v>623</v>
      </c>
      <c r="C570" s="170" t="str">
        <f t="shared" si="59"/>
        <v>JEP-541-2022</v>
      </c>
      <c r="D570" s="3" t="s">
        <v>5167</v>
      </c>
      <c r="E570" s="3" t="s">
        <v>559</v>
      </c>
      <c r="F570" s="172">
        <v>44754</v>
      </c>
      <c r="G570" s="3" t="s">
        <v>5168</v>
      </c>
      <c r="H570" s="3" t="s">
        <v>29</v>
      </c>
      <c r="I570" s="3" t="s">
        <v>27</v>
      </c>
      <c r="J570" s="165">
        <v>1085262180</v>
      </c>
      <c r="K570" s="3">
        <v>1</v>
      </c>
      <c r="L570" s="3" t="s">
        <v>9</v>
      </c>
      <c r="M570" s="3" t="s">
        <v>474</v>
      </c>
      <c r="N570" s="3" t="s">
        <v>5003</v>
      </c>
      <c r="O570" s="171" t="s">
        <v>12</v>
      </c>
      <c r="P570" s="3" t="s">
        <v>277</v>
      </c>
      <c r="Q570" s="3" t="s">
        <v>167</v>
      </c>
      <c r="R570" s="171" t="s">
        <v>126</v>
      </c>
      <c r="S570" s="171" t="s">
        <v>5004</v>
      </c>
      <c r="T570" s="171" t="s">
        <v>5005</v>
      </c>
      <c r="U570" s="171" t="s">
        <v>5006</v>
      </c>
      <c r="V570" s="171" t="s">
        <v>105</v>
      </c>
      <c r="W570" s="171" t="s">
        <v>5007</v>
      </c>
      <c r="X570" s="171" t="s">
        <v>105</v>
      </c>
      <c r="Y570" s="171" t="s">
        <v>280</v>
      </c>
      <c r="Z570" s="115">
        <v>18070350</v>
      </c>
      <c r="AA570" s="171" t="s">
        <v>105</v>
      </c>
      <c r="AB570" s="171" t="s">
        <v>105</v>
      </c>
      <c r="AC570" s="153">
        <v>3614070</v>
      </c>
      <c r="AD570" s="153" t="s">
        <v>105</v>
      </c>
      <c r="AE570" s="175">
        <v>81522</v>
      </c>
      <c r="AF570" s="175">
        <v>319222</v>
      </c>
      <c r="AG570" s="175">
        <v>2018011001091</v>
      </c>
      <c r="AH570" s="172">
        <v>44755</v>
      </c>
      <c r="AI570" s="172">
        <v>44756</v>
      </c>
      <c r="AJ570" s="3" t="s">
        <v>105</v>
      </c>
      <c r="AK570" s="3" t="s">
        <v>105</v>
      </c>
      <c r="AL570" s="3" t="s">
        <v>105</v>
      </c>
      <c r="AM570" s="172" t="s">
        <v>105</v>
      </c>
      <c r="AN570" s="154">
        <v>0</v>
      </c>
      <c r="AO570" s="3" t="s">
        <v>105</v>
      </c>
      <c r="AP570" s="154">
        <v>0</v>
      </c>
      <c r="AQ570" s="3" t="s">
        <v>105</v>
      </c>
      <c r="AR570" s="154">
        <v>0</v>
      </c>
      <c r="AS570" s="172" t="s">
        <v>105</v>
      </c>
      <c r="AT570" s="154">
        <v>0</v>
      </c>
      <c r="AU570" s="3" t="s">
        <v>105</v>
      </c>
      <c r="AV570" s="154">
        <v>0</v>
      </c>
      <c r="AW570" s="3" t="s">
        <v>105</v>
      </c>
      <c r="AX570" s="3">
        <v>0</v>
      </c>
      <c r="AY570" s="172" t="s">
        <v>105</v>
      </c>
      <c r="AZ570" s="3">
        <f t="shared" si="56"/>
        <v>0</v>
      </c>
      <c r="BA570" s="159">
        <f t="shared" si="57"/>
        <v>18070350</v>
      </c>
      <c r="BB570" s="171">
        <f t="shared" si="60"/>
        <v>0</v>
      </c>
      <c r="BC570" s="171">
        <v>0</v>
      </c>
      <c r="BD570" s="171">
        <v>0</v>
      </c>
      <c r="BE570" s="171">
        <v>0</v>
      </c>
      <c r="BF570" s="171">
        <v>0</v>
      </c>
      <c r="BG570" s="172">
        <v>44895</v>
      </c>
      <c r="BH570" s="172">
        <v>44895</v>
      </c>
      <c r="BI570" s="174">
        <f t="shared" ca="1" si="58"/>
        <v>-1234</v>
      </c>
      <c r="BJ570" s="3"/>
      <c r="BK570" s="172" t="s">
        <v>105</v>
      </c>
      <c r="BL570" s="3" t="s">
        <v>282</v>
      </c>
      <c r="BM570" s="3" t="s">
        <v>92</v>
      </c>
      <c r="BN570" s="3" t="s">
        <v>5169</v>
      </c>
      <c r="BO570" s="3">
        <v>0</v>
      </c>
      <c r="BP570" s="3" t="s">
        <v>416</v>
      </c>
      <c r="BQ570" s="172">
        <v>44756</v>
      </c>
      <c r="BR570" s="3" t="s">
        <v>5170</v>
      </c>
      <c r="BS570" s="3">
        <v>2022</v>
      </c>
      <c r="BT570" s="3" t="s">
        <v>286</v>
      </c>
      <c r="BU570" s="3" t="s">
        <v>86</v>
      </c>
      <c r="BV570" s="3" t="s">
        <v>40</v>
      </c>
      <c r="BW570" s="3" t="s">
        <v>93</v>
      </c>
      <c r="BX570" s="3" t="s">
        <v>105</v>
      </c>
      <c r="BY570" s="3" t="s">
        <v>418</v>
      </c>
      <c r="BZ570" s="3" t="s">
        <v>105</v>
      </c>
      <c r="CA570" s="3" t="s">
        <v>303</v>
      </c>
      <c r="CB570" s="151" t="s">
        <v>5171</v>
      </c>
      <c r="CC570" s="151" t="s">
        <v>5172</v>
      </c>
      <c r="CD570" s="1"/>
      <c r="CE570" s="1"/>
      <c r="CF570" s="171" t="s">
        <v>3960</v>
      </c>
      <c r="CG570" s="171" t="s">
        <v>1341</v>
      </c>
      <c r="CH570" s="171" t="s">
        <v>128</v>
      </c>
      <c r="CI570" s="171" t="s">
        <v>5004</v>
      </c>
    </row>
    <row r="571" spans="1:87" ht="72" x14ac:dyDescent="0.25">
      <c r="A571" s="3" t="s">
        <v>5173</v>
      </c>
      <c r="B571" s="175">
        <v>624</v>
      </c>
      <c r="C571" s="170" t="str">
        <f t="shared" si="59"/>
        <v>JEP-542-2022</v>
      </c>
      <c r="D571" s="3" t="s">
        <v>5174</v>
      </c>
      <c r="E571" s="3" t="s">
        <v>559</v>
      </c>
      <c r="F571" s="172">
        <v>44754</v>
      </c>
      <c r="G571" s="3" t="s">
        <v>5175</v>
      </c>
      <c r="H571" s="3" t="s">
        <v>29</v>
      </c>
      <c r="I571" s="3" t="s">
        <v>27</v>
      </c>
      <c r="J571" s="165">
        <v>1014275310</v>
      </c>
      <c r="K571" s="3">
        <v>0</v>
      </c>
      <c r="L571" s="3" t="s">
        <v>9</v>
      </c>
      <c r="M571" s="3" t="s">
        <v>474</v>
      </c>
      <c r="N571" s="3" t="s">
        <v>5003</v>
      </c>
      <c r="O571" s="171" t="s">
        <v>12</v>
      </c>
      <c r="P571" s="3" t="s">
        <v>277</v>
      </c>
      <c r="Q571" s="3" t="s">
        <v>167</v>
      </c>
      <c r="R571" s="171" t="s">
        <v>126</v>
      </c>
      <c r="S571" s="171" t="s">
        <v>5004</v>
      </c>
      <c r="T571" s="171" t="s">
        <v>5005</v>
      </c>
      <c r="U571" s="171" t="s">
        <v>5006</v>
      </c>
      <c r="V571" s="171" t="s">
        <v>105</v>
      </c>
      <c r="W571" s="171" t="s">
        <v>5007</v>
      </c>
      <c r="X571" s="171" t="s">
        <v>105</v>
      </c>
      <c r="Y571" s="171" t="s">
        <v>280</v>
      </c>
      <c r="Z571" s="115">
        <v>18070350</v>
      </c>
      <c r="AA571" s="171" t="s">
        <v>105</v>
      </c>
      <c r="AB571" s="171" t="s">
        <v>105</v>
      </c>
      <c r="AC571" s="153">
        <v>3614070</v>
      </c>
      <c r="AD571" s="153" t="s">
        <v>105</v>
      </c>
      <c r="AE571" s="175">
        <v>89222</v>
      </c>
      <c r="AF571" s="175">
        <v>298122</v>
      </c>
      <c r="AG571" s="175">
        <v>2018011001091</v>
      </c>
      <c r="AH571" s="172">
        <v>44747</v>
      </c>
      <c r="AI571" s="172">
        <v>44747</v>
      </c>
      <c r="AJ571" s="3" t="s">
        <v>105</v>
      </c>
      <c r="AK571" s="3" t="s">
        <v>105</v>
      </c>
      <c r="AL571" s="3" t="s">
        <v>105</v>
      </c>
      <c r="AM571" s="172" t="s">
        <v>105</v>
      </c>
      <c r="AN571" s="154">
        <v>0</v>
      </c>
      <c r="AO571" s="3" t="s">
        <v>105</v>
      </c>
      <c r="AP571" s="154">
        <v>0</v>
      </c>
      <c r="AQ571" s="3" t="s">
        <v>105</v>
      </c>
      <c r="AR571" s="154">
        <v>0</v>
      </c>
      <c r="AS571" s="172" t="s">
        <v>105</v>
      </c>
      <c r="AT571" s="154">
        <v>0</v>
      </c>
      <c r="AU571" s="3" t="s">
        <v>105</v>
      </c>
      <c r="AV571" s="154">
        <v>0</v>
      </c>
      <c r="AW571" s="3" t="s">
        <v>105</v>
      </c>
      <c r="AX571" s="3">
        <v>0</v>
      </c>
      <c r="AY571" s="172" t="s">
        <v>105</v>
      </c>
      <c r="AZ571" s="3">
        <f t="shared" si="56"/>
        <v>0</v>
      </c>
      <c r="BA571" s="159">
        <f t="shared" si="57"/>
        <v>18070350</v>
      </c>
      <c r="BB571" s="171">
        <f t="shared" si="60"/>
        <v>0</v>
      </c>
      <c r="BC571" s="171">
        <v>0</v>
      </c>
      <c r="BD571" s="171">
        <v>0</v>
      </c>
      <c r="BE571" s="171">
        <v>0</v>
      </c>
      <c r="BF571" s="171">
        <v>0</v>
      </c>
      <c r="BG571" s="172">
        <v>44895</v>
      </c>
      <c r="BH571" s="172">
        <v>44895</v>
      </c>
      <c r="BI571" s="174">
        <f t="shared" ca="1" si="58"/>
        <v>-1234</v>
      </c>
      <c r="BJ571" s="3" t="s">
        <v>414</v>
      </c>
      <c r="BK571" s="172" t="s">
        <v>105</v>
      </c>
      <c r="BL571" s="3" t="s">
        <v>282</v>
      </c>
      <c r="BM571" s="3" t="s">
        <v>92</v>
      </c>
      <c r="BN571" s="3" t="s">
        <v>5176</v>
      </c>
      <c r="BO571" s="3">
        <v>0</v>
      </c>
      <c r="BP571" s="3" t="s">
        <v>416</v>
      </c>
      <c r="BQ571" s="172">
        <v>44747</v>
      </c>
      <c r="BR571" s="3" t="s">
        <v>1108</v>
      </c>
      <c r="BS571" s="3">
        <v>2022</v>
      </c>
      <c r="BT571" s="3" t="s">
        <v>286</v>
      </c>
      <c r="BU571" s="3" t="s">
        <v>5177</v>
      </c>
      <c r="BV571" s="3" t="s">
        <v>40</v>
      </c>
      <c r="BW571" s="3" t="s">
        <v>93</v>
      </c>
      <c r="BX571" s="3" t="s">
        <v>105</v>
      </c>
      <c r="BY571" s="3" t="s">
        <v>418</v>
      </c>
      <c r="BZ571" s="3" t="s">
        <v>105</v>
      </c>
      <c r="CA571" s="3" t="s">
        <v>288</v>
      </c>
      <c r="CB571" s="151" t="s">
        <v>5178</v>
      </c>
      <c r="CC571" s="151" t="s">
        <v>5179</v>
      </c>
      <c r="CD571" s="1"/>
      <c r="CE571" s="1"/>
      <c r="CF571" s="171" t="s">
        <v>3960</v>
      </c>
      <c r="CG571" s="171" t="s">
        <v>1341</v>
      </c>
      <c r="CH571" s="171" t="s">
        <v>128</v>
      </c>
      <c r="CI571" s="171" t="s">
        <v>5004</v>
      </c>
    </row>
    <row r="572" spans="1:87" ht="72" x14ac:dyDescent="0.25">
      <c r="A572" s="3" t="s">
        <v>5180</v>
      </c>
      <c r="B572" s="175">
        <v>625</v>
      </c>
      <c r="C572" s="170" t="str">
        <f t="shared" si="59"/>
        <v>JEP-543-2022</v>
      </c>
      <c r="D572" s="3" t="s">
        <v>5181</v>
      </c>
      <c r="E572" s="3" t="s">
        <v>559</v>
      </c>
      <c r="F572" s="172">
        <v>44754</v>
      </c>
      <c r="G572" s="3" t="s">
        <v>5182</v>
      </c>
      <c r="H572" s="3" t="s">
        <v>29</v>
      </c>
      <c r="I572" s="3" t="s">
        <v>27</v>
      </c>
      <c r="J572" s="165">
        <v>1098744800</v>
      </c>
      <c r="K572" s="3">
        <v>6</v>
      </c>
      <c r="L572" s="3" t="s">
        <v>9</v>
      </c>
      <c r="M572" s="3" t="s">
        <v>5183</v>
      </c>
      <c r="N572" s="3" t="s">
        <v>5003</v>
      </c>
      <c r="O572" s="171" t="s">
        <v>12</v>
      </c>
      <c r="P572" s="3" t="s">
        <v>277</v>
      </c>
      <c r="Q572" s="3" t="s">
        <v>167</v>
      </c>
      <c r="R572" s="171" t="s">
        <v>126</v>
      </c>
      <c r="S572" s="171" t="s">
        <v>5004</v>
      </c>
      <c r="T572" s="171" t="s">
        <v>5005</v>
      </c>
      <c r="U572" s="171" t="s">
        <v>5006</v>
      </c>
      <c r="V572" s="171" t="s">
        <v>105</v>
      </c>
      <c r="W572" s="171" t="s">
        <v>5007</v>
      </c>
      <c r="X572" s="171" t="s">
        <v>105</v>
      </c>
      <c r="Y572" s="171" t="s">
        <v>280</v>
      </c>
      <c r="Z572" s="115">
        <v>18070350</v>
      </c>
      <c r="AA572" s="171" t="s">
        <v>105</v>
      </c>
      <c r="AB572" s="171" t="s">
        <v>105</v>
      </c>
      <c r="AC572" s="153">
        <v>3614070</v>
      </c>
      <c r="AD572" s="153" t="s">
        <v>105</v>
      </c>
      <c r="AE572" s="175">
        <v>81622</v>
      </c>
      <c r="AF572" s="175">
        <v>323122</v>
      </c>
      <c r="AG572" s="175">
        <v>2018011001091</v>
      </c>
      <c r="AH572" s="172">
        <v>44757</v>
      </c>
      <c r="AI572" s="172">
        <v>44760</v>
      </c>
      <c r="AJ572" s="3" t="s">
        <v>105</v>
      </c>
      <c r="AK572" s="3" t="s">
        <v>105</v>
      </c>
      <c r="AL572" s="3" t="s">
        <v>105</v>
      </c>
      <c r="AM572" s="172" t="s">
        <v>105</v>
      </c>
      <c r="AN572" s="154">
        <v>0</v>
      </c>
      <c r="AO572" s="3" t="s">
        <v>105</v>
      </c>
      <c r="AP572" s="154">
        <v>0</v>
      </c>
      <c r="AQ572" s="3" t="s">
        <v>105</v>
      </c>
      <c r="AR572" s="154">
        <v>0</v>
      </c>
      <c r="AS572" s="172" t="s">
        <v>105</v>
      </c>
      <c r="AT572" s="154">
        <v>0</v>
      </c>
      <c r="AU572" s="3" t="s">
        <v>105</v>
      </c>
      <c r="AV572" s="154">
        <v>0</v>
      </c>
      <c r="AW572" s="3" t="s">
        <v>105</v>
      </c>
      <c r="AX572" s="3">
        <v>0</v>
      </c>
      <c r="AY572" s="172" t="s">
        <v>105</v>
      </c>
      <c r="AZ572" s="3">
        <f t="shared" si="56"/>
        <v>0</v>
      </c>
      <c r="BA572" s="159">
        <f t="shared" si="57"/>
        <v>18070350</v>
      </c>
      <c r="BB572" s="171">
        <f t="shared" si="60"/>
        <v>0</v>
      </c>
      <c r="BC572" s="171">
        <v>0</v>
      </c>
      <c r="BD572" s="171">
        <v>0</v>
      </c>
      <c r="BE572" s="171">
        <v>0</v>
      </c>
      <c r="BF572" s="171">
        <v>0</v>
      </c>
      <c r="BG572" s="172">
        <v>44895</v>
      </c>
      <c r="BH572" s="172">
        <v>44895</v>
      </c>
      <c r="BI572" s="174">
        <f t="shared" ca="1" si="58"/>
        <v>-1234</v>
      </c>
      <c r="BJ572" s="3"/>
      <c r="BK572" s="172" t="s">
        <v>105</v>
      </c>
      <c r="BL572" s="3" t="s">
        <v>282</v>
      </c>
      <c r="BM572" s="3" t="s">
        <v>92</v>
      </c>
      <c r="BN572" s="3" t="s">
        <v>5184</v>
      </c>
      <c r="BO572" s="3">
        <v>0</v>
      </c>
      <c r="BP572" s="3" t="s">
        <v>416</v>
      </c>
      <c r="BQ572" s="172">
        <v>44757</v>
      </c>
      <c r="BR572" s="3" t="s">
        <v>1092</v>
      </c>
      <c r="BS572" s="3">
        <v>2022</v>
      </c>
      <c r="BT572" s="3" t="s">
        <v>286</v>
      </c>
      <c r="BU572" s="3" t="s">
        <v>86</v>
      </c>
      <c r="BV572" s="3" t="s">
        <v>40</v>
      </c>
      <c r="BW572" s="3" t="s">
        <v>93</v>
      </c>
      <c r="BX572" s="3" t="s">
        <v>105</v>
      </c>
      <c r="BY572" s="3" t="s">
        <v>418</v>
      </c>
      <c r="BZ572" s="3" t="s">
        <v>105</v>
      </c>
      <c r="CA572" s="3" t="s">
        <v>288</v>
      </c>
      <c r="CB572" s="151" t="s">
        <v>5185</v>
      </c>
      <c r="CC572" s="151" t="s">
        <v>5186</v>
      </c>
      <c r="CD572" s="1"/>
      <c r="CE572" s="1"/>
      <c r="CF572" s="171" t="s">
        <v>3960</v>
      </c>
      <c r="CG572" s="171" t="s">
        <v>1341</v>
      </c>
      <c r="CH572" s="171" t="s">
        <v>128</v>
      </c>
      <c r="CI572" s="171" t="s">
        <v>5004</v>
      </c>
    </row>
    <row r="573" spans="1:87" ht="72" x14ac:dyDescent="0.25">
      <c r="A573" s="3" t="s">
        <v>5187</v>
      </c>
      <c r="B573" s="175">
        <v>626</v>
      </c>
      <c r="C573" s="170" t="str">
        <f t="shared" si="59"/>
        <v>JEP-573-2022</v>
      </c>
      <c r="D573" s="3" t="s">
        <v>5188</v>
      </c>
      <c r="E573" s="3" t="s">
        <v>559</v>
      </c>
      <c r="F573" s="172">
        <v>44749</v>
      </c>
      <c r="G573" s="3" t="s">
        <v>5189</v>
      </c>
      <c r="H573" s="3" t="s">
        <v>29</v>
      </c>
      <c r="I573" s="3" t="s">
        <v>27</v>
      </c>
      <c r="J573" s="165">
        <v>1032430303</v>
      </c>
      <c r="K573" s="3">
        <v>9</v>
      </c>
      <c r="L573" s="3" t="s">
        <v>9</v>
      </c>
      <c r="M573" s="3" t="s">
        <v>105</v>
      </c>
      <c r="N573" s="3" t="s">
        <v>5003</v>
      </c>
      <c r="O573" s="171" t="s">
        <v>12</v>
      </c>
      <c r="P573" s="3" t="s">
        <v>277</v>
      </c>
      <c r="Q573" s="3" t="s">
        <v>167</v>
      </c>
      <c r="R573" s="171" t="s">
        <v>126</v>
      </c>
      <c r="S573" s="171" t="s">
        <v>5004</v>
      </c>
      <c r="T573" s="171" t="s">
        <v>5005</v>
      </c>
      <c r="U573" s="171" t="s">
        <v>5006</v>
      </c>
      <c r="V573" s="171" t="s">
        <v>105</v>
      </c>
      <c r="W573" s="171" t="s">
        <v>5007</v>
      </c>
      <c r="X573" s="171" t="s">
        <v>105</v>
      </c>
      <c r="Y573" s="171" t="s">
        <v>280</v>
      </c>
      <c r="Z573" s="115">
        <v>18070350</v>
      </c>
      <c r="AA573" s="171" t="s">
        <v>105</v>
      </c>
      <c r="AB573" s="171" t="s">
        <v>105</v>
      </c>
      <c r="AC573" s="153">
        <v>3614070</v>
      </c>
      <c r="AD573" s="153" t="s">
        <v>105</v>
      </c>
      <c r="AE573" s="175">
        <v>81722</v>
      </c>
      <c r="AF573" s="175">
        <v>326922</v>
      </c>
      <c r="AG573" s="175" t="s">
        <v>979</v>
      </c>
      <c r="AH573" s="172">
        <v>44757</v>
      </c>
      <c r="AI573" s="172">
        <v>44761</v>
      </c>
      <c r="AJ573" s="3" t="s">
        <v>105</v>
      </c>
      <c r="AK573" s="3" t="s">
        <v>105</v>
      </c>
      <c r="AL573" s="3" t="s">
        <v>105</v>
      </c>
      <c r="AM573" s="172" t="s">
        <v>105</v>
      </c>
      <c r="AN573" s="154">
        <v>0</v>
      </c>
      <c r="AO573" s="3" t="s">
        <v>105</v>
      </c>
      <c r="AP573" s="154">
        <v>0</v>
      </c>
      <c r="AQ573" s="3" t="s">
        <v>105</v>
      </c>
      <c r="AR573" s="154">
        <v>0</v>
      </c>
      <c r="AS573" s="172" t="s">
        <v>105</v>
      </c>
      <c r="AT573" s="154">
        <v>0</v>
      </c>
      <c r="AU573" s="3" t="s">
        <v>105</v>
      </c>
      <c r="AV573" s="154">
        <v>0</v>
      </c>
      <c r="AW573" s="3" t="s">
        <v>105</v>
      </c>
      <c r="AX573" s="3">
        <v>0</v>
      </c>
      <c r="AY573" s="172" t="s">
        <v>105</v>
      </c>
      <c r="AZ573" s="3">
        <f t="shared" si="56"/>
        <v>0</v>
      </c>
      <c r="BA573" s="159">
        <f t="shared" si="57"/>
        <v>18070350</v>
      </c>
      <c r="BB573" s="171">
        <f t="shared" si="60"/>
        <v>0</v>
      </c>
      <c r="BC573" s="171">
        <v>0</v>
      </c>
      <c r="BD573" s="171">
        <v>0</v>
      </c>
      <c r="BE573" s="171">
        <v>0</v>
      </c>
      <c r="BF573" s="171">
        <v>0</v>
      </c>
      <c r="BG573" s="172">
        <v>44895</v>
      </c>
      <c r="BH573" s="172">
        <v>44895</v>
      </c>
      <c r="BI573" s="174">
        <f t="shared" ca="1" si="58"/>
        <v>-1234</v>
      </c>
      <c r="BJ573" s="3" t="s">
        <v>414</v>
      </c>
      <c r="BK573" s="172" t="s">
        <v>105</v>
      </c>
      <c r="BL573" s="3" t="s">
        <v>282</v>
      </c>
      <c r="BM573" s="3" t="s">
        <v>92</v>
      </c>
      <c r="BN573" s="3" t="s">
        <v>5190</v>
      </c>
      <c r="BO573" s="3">
        <v>0</v>
      </c>
      <c r="BP573" s="3" t="s">
        <v>416</v>
      </c>
      <c r="BQ573" s="172">
        <v>44760</v>
      </c>
      <c r="BR573" s="3" t="s">
        <v>5191</v>
      </c>
      <c r="BS573" s="3">
        <v>2022</v>
      </c>
      <c r="BT573" s="3" t="s">
        <v>286</v>
      </c>
      <c r="BU573" s="3" t="s">
        <v>5192</v>
      </c>
      <c r="BV573" s="3" t="s">
        <v>40</v>
      </c>
      <c r="BW573" s="3" t="s">
        <v>93</v>
      </c>
      <c r="BX573" s="3" t="s">
        <v>105</v>
      </c>
      <c r="BY573" s="3" t="s">
        <v>418</v>
      </c>
      <c r="BZ573" s="3" t="s">
        <v>105</v>
      </c>
      <c r="CA573" s="3" t="s">
        <v>303</v>
      </c>
      <c r="CB573" s="151" t="s">
        <v>5193</v>
      </c>
      <c r="CC573" s="151" t="s">
        <v>5194</v>
      </c>
      <c r="CD573" s="1"/>
      <c r="CE573" s="1"/>
      <c r="CF573" s="171" t="s">
        <v>3960</v>
      </c>
      <c r="CG573" s="171" t="s">
        <v>1341</v>
      </c>
      <c r="CH573" s="171" t="s">
        <v>128</v>
      </c>
      <c r="CI573" s="171" t="s">
        <v>5004</v>
      </c>
    </row>
    <row r="574" spans="1:87" ht="72" x14ac:dyDescent="0.25">
      <c r="A574" s="3" t="s">
        <v>5195</v>
      </c>
      <c r="B574" s="175">
        <v>627</v>
      </c>
      <c r="C574" s="170" t="str">
        <f t="shared" si="59"/>
        <v>JEP-574-2022</v>
      </c>
      <c r="D574" s="3" t="s">
        <v>5196</v>
      </c>
      <c r="E574" s="3" t="s">
        <v>559</v>
      </c>
      <c r="F574" s="172">
        <v>44749</v>
      </c>
      <c r="G574" s="3" t="s">
        <v>5197</v>
      </c>
      <c r="H574" s="3" t="s">
        <v>29</v>
      </c>
      <c r="I574" s="3" t="s">
        <v>27</v>
      </c>
      <c r="J574" s="165">
        <v>80775342</v>
      </c>
      <c r="K574" s="3">
        <v>0</v>
      </c>
      <c r="L574" s="3" t="s">
        <v>9</v>
      </c>
      <c r="M574" s="3" t="s">
        <v>105</v>
      </c>
      <c r="N574" s="3" t="s">
        <v>5003</v>
      </c>
      <c r="O574" s="171" t="s">
        <v>12</v>
      </c>
      <c r="P574" s="3" t="s">
        <v>277</v>
      </c>
      <c r="Q574" s="3" t="s">
        <v>167</v>
      </c>
      <c r="R574" s="171" t="s">
        <v>126</v>
      </c>
      <c r="S574" s="171" t="s">
        <v>5004</v>
      </c>
      <c r="T574" s="171" t="s">
        <v>5005</v>
      </c>
      <c r="U574" s="171" t="s">
        <v>5006</v>
      </c>
      <c r="V574" s="171" t="s">
        <v>105</v>
      </c>
      <c r="W574" s="171" t="s">
        <v>5007</v>
      </c>
      <c r="X574" s="171" t="s">
        <v>105</v>
      </c>
      <c r="Y574" s="171" t="s">
        <v>280</v>
      </c>
      <c r="Z574" s="115">
        <v>18070350</v>
      </c>
      <c r="AA574" s="171" t="s">
        <v>105</v>
      </c>
      <c r="AB574" s="171" t="s">
        <v>105</v>
      </c>
      <c r="AC574" s="153">
        <v>3614070</v>
      </c>
      <c r="AD574" s="153" t="s">
        <v>105</v>
      </c>
      <c r="AE574" s="175">
        <v>81822</v>
      </c>
      <c r="AF574" s="175">
        <v>328122</v>
      </c>
      <c r="AG574" s="175" t="s">
        <v>979</v>
      </c>
      <c r="AH574" s="172">
        <v>44761</v>
      </c>
      <c r="AI574" s="172">
        <v>44763</v>
      </c>
      <c r="AJ574" s="3" t="s">
        <v>105</v>
      </c>
      <c r="AK574" s="3" t="s">
        <v>105</v>
      </c>
      <c r="AL574" s="3" t="s">
        <v>105</v>
      </c>
      <c r="AM574" s="172" t="s">
        <v>105</v>
      </c>
      <c r="AN574" s="154">
        <v>0</v>
      </c>
      <c r="AO574" s="3" t="s">
        <v>105</v>
      </c>
      <c r="AP574" s="154">
        <v>0</v>
      </c>
      <c r="AQ574" s="3" t="s">
        <v>105</v>
      </c>
      <c r="AR574" s="154">
        <v>0</v>
      </c>
      <c r="AS574" s="172" t="s">
        <v>105</v>
      </c>
      <c r="AT574" s="154">
        <v>0</v>
      </c>
      <c r="AU574" s="3" t="s">
        <v>105</v>
      </c>
      <c r="AV574" s="154">
        <v>0</v>
      </c>
      <c r="AW574" s="3" t="s">
        <v>105</v>
      </c>
      <c r="AX574" s="3">
        <v>0</v>
      </c>
      <c r="AY574" s="172" t="s">
        <v>105</v>
      </c>
      <c r="AZ574" s="3">
        <f t="shared" si="56"/>
        <v>0</v>
      </c>
      <c r="BA574" s="159">
        <f t="shared" si="57"/>
        <v>18070350</v>
      </c>
      <c r="BB574" s="171">
        <f t="shared" si="60"/>
        <v>0</v>
      </c>
      <c r="BC574" s="171">
        <v>0</v>
      </c>
      <c r="BD574" s="171">
        <v>0</v>
      </c>
      <c r="BE574" s="171">
        <v>0</v>
      </c>
      <c r="BF574" s="171">
        <v>0</v>
      </c>
      <c r="BG574" s="172">
        <v>44895</v>
      </c>
      <c r="BH574" s="172">
        <v>44895</v>
      </c>
      <c r="BI574" s="174">
        <f t="shared" ca="1" si="58"/>
        <v>-1234</v>
      </c>
      <c r="BJ574" s="3" t="s">
        <v>414</v>
      </c>
      <c r="BK574" s="172" t="s">
        <v>105</v>
      </c>
      <c r="BL574" s="3" t="s">
        <v>282</v>
      </c>
      <c r="BM574" s="3" t="s">
        <v>92</v>
      </c>
      <c r="BN574" s="3" t="s">
        <v>5198</v>
      </c>
      <c r="BO574" s="3">
        <v>0</v>
      </c>
      <c r="BP574" s="3" t="s">
        <v>416</v>
      </c>
      <c r="BQ574" s="172">
        <v>44761</v>
      </c>
      <c r="BR574" s="3" t="s">
        <v>3014</v>
      </c>
      <c r="BS574" s="3">
        <v>2022</v>
      </c>
      <c r="BT574" s="3" t="s">
        <v>286</v>
      </c>
      <c r="BU574" s="3" t="s">
        <v>86</v>
      </c>
      <c r="BV574" s="3" t="s">
        <v>40</v>
      </c>
      <c r="BW574" s="3" t="s">
        <v>93</v>
      </c>
      <c r="BX574" s="3" t="s">
        <v>105</v>
      </c>
      <c r="BY574" s="3" t="s">
        <v>418</v>
      </c>
      <c r="BZ574" s="3" t="s">
        <v>105</v>
      </c>
      <c r="CA574" s="3" t="s">
        <v>288</v>
      </c>
      <c r="CB574" s="151" t="s">
        <v>5199</v>
      </c>
      <c r="CC574" s="151" t="s">
        <v>5200</v>
      </c>
      <c r="CD574" s="1"/>
      <c r="CE574" s="1"/>
      <c r="CF574" s="171" t="s">
        <v>3960</v>
      </c>
      <c r="CG574" s="171" t="s">
        <v>1341</v>
      </c>
      <c r="CH574" s="171" t="s">
        <v>128</v>
      </c>
      <c r="CI574" s="171" t="s">
        <v>5004</v>
      </c>
    </row>
    <row r="575" spans="1:87" ht="72" x14ac:dyDescent="0.25">
      <c r="A575" s="3" t="s">
        <v>5201</v>
      </c>
      <c r="B575" s="175">
        <v>628</v>
      </c>
      <c r="C575" s="170" t="str">
        <f t="shared" si="59"/>
        <v>JEP-575-2022</v>
      </c>
      <c r="D575" s="3" t="s">
        <v>5202</v>
      </c>
      <c r="E575" s="3" t="s">
        <v>559</v>
      </c>
      <c r="F575" s="172">
        <v>44749</v>
      </c>
      <c r="G575" s="3" t="s">
        <v>5203</v>
      </c>
      <c r="H575" s="3" t="s">
        <v>29</v>
      </c>
      <c r="I575" s="3" t="s">
        <v>27</v>
      </c>
      <c r="J575" s="165">
        <v>40046364</v>
      </c>
      <c r="K575" s="3">
        <v>1</v>
      </c>
      <c r="L575" s="3" t="s">
        <v>9</v>
      </c>
      <c r="M575" s="3" t="s">
        <v>474</v>
      </c>
      <c r="N575" s="3" t="s">
        <v>5003</v>
      </c>
      <c r="O575" s="171" t="s">
        <v>12</v>
      </c>
      <c r="P575" s="3" t="s">
        <v>277</v>
      </c>
      <c r="Q575" s="3" t="s">
        <v>167</v>
      </c>
      <c r="R575" s="171" t="s">
        <v>126</v>
      </c>
      <c r="S575" s="171" t="s">
        <v>5004</v>
      </c>
      <c r="T575" s="171" t="s">
        <v>5005</v>
      </c>
      <c r="U575" s="171" t="s">
        <v>5006</v>
      </c>
      <c r="V575" s="171" t="s">
        <v>105</v>
      </c>
      <c r="W575" s="171" t="s">
        <v>5007</v>
      </c>
      <c r="X575" s="171" t="s">
        <v>105</v>
      </c>
      <c r="Y575" s="171" t="s">
        <v>280</v>
      </c>
      <c r="Z575" s="115">
        <v>18070350</v>
      </c>
      <c r="AA575" s="171" t="s">
        <v>105</v>
      </c>
      <c r="AB575" s="171" t="s">
        <v>105</v>
      </c>
      <c r="AC575" s="153">
        <v>3614070</v>
      </c>
      <c r="AD575" s="153" t="s">
        <v>105</v>
      </c>
      <c r="AE575" s="175">
        <v>81922</v>
      </c>
      <c r="AF575" s="175" t="s">
        <v>5204</v>
      </c>
      <c r="AG575" s="175">
        <v>2018011001091</v>
      </c>
      <c r="AH575" s="172">
        <v>44757</v>
      </c>
      <c r="AI575" s="172">
        <v>44761</v>
      </c>
      <c r="AJ575" s="3" t="s">
        <v>105</v>
      </c>
      <c r="AK575" s="3" t="s">
        <v>105</v>
      </c>
      <c r="AL575" s="3" t="s">
        <v>105</v>
      </c>
      <c r="AM575" s="172" t="s">
        <v>105</v>
      </c>
      <c r="AN575" s="154">
        <v>0</v>
      </c>
      <c r="AO575" s="3" t="s">
        <v>105</v>
      </c>
      <c r="AP575" s="154">
        <v>0</v>
      </c>
      <c r="AQ575" s="3" t="s">
        <v>105</v>
      </c>
      <c r="AR575" s="154">
        <v>0</v>
      </c>
      <c r="AS575" s="172" t="s">
        <v>105</v>
      </c>
      <c r="AT575" s="154">
        <v>0</v>
      </c>
      <c r="AU575" s="3" t="s">
        <v>105</v>
      </c>
      <c r="AV575" s="154">
        <v>0</v>
      </c>
      <c r="AW575" s="3" t="s">
        <v>105</v>
      </c>
      <c r="AX575" s="3">
        <v>0</v>
      </c>
      <c r="AY575" s="172" t="s">
        <v>105</v>
      </c>
      <c r="AZ575" s="3">
        <f t="shared" si="56"/>
        <v>0</v>
      </c>
      <c r="BA575" s="159">
        <f t="shared" si="57"/>
        <v>18070350</v>
      </c>
      <c r="BB575" s="171">
        <f t="shared" si="60"/>
        <v>0</v>
      </c>
      <c r="BC575" s="171">
        <v>0</v>
      </c>
      <c r="BD575" s="171">
        <v>0</v>
      </c>
      <c r="BE575" s="171">
        <v>0</v>
      </c>
      <c r="BF575" s="171">
        <v>0</v>
      </c>
      <c r="BG575" s="172">
        <v>44895</v>
      </c>
      <c r="BH575" s="172">
        <v>44895</v>
      </c>
      <c r="BI575" s="174">
        <f t="shared" ca="1" si="58"/>
        <v>-1234</v>
      </c>
      <c r="BJ575" s="3" t="s">
        <v>414</v>
      </c>
      <c r="BK575" s="172" t="s">
        <v>105</v>
      </c>
      <c r="BL575" s="3" t="s">
        <v>282</v>
      </c>
      <c r="BM575" s="3" t="s">
        <v>92</v>
      </c>
      <c r="BN575" s="3" t="s">
        <v>5205</v>
      </c>
      <c r="BO575" s="3">
        <v>0</v>
      </c>
      <c r="BP575" s="3" t="s">
        <v>416</v>
      </c>
      <c r="BQ575" s="172">
        <v>44760</v>
      </c>
      <c r="BR575" s="3" t="s">
        <v>5206</v>
      </c>
      <c r="BS575" s="3">
        <v>2022</v>
      </c>
      <c r="BT575" s="3" t="s">
        <v>286</v>
      </c>
      <c r="BU575" s="3" t="s">
        <v>5192</v>
      </c>
      <c r="BV575" s="3" t="s">
        <v>40</v>
      </c>
      <c r="BW575" s="3" t="s">
        <v>93</v>
      </c>
      <c r="BX575" s="3" t="s">
        <v>105</v>
      </c>
      <c r="BY575" s="3" t="s">
        <v>418</v>
      </c>
      <c r="BZ575" s="3" t="s">
        <v>105</v>
      </c>
      <c r="CA575" s="3" t="s">
        <v>303</v>
      </c>
      <c r="CB575" s="151" t="s">
        <v>5207</v>
      </c>
      <c r="CC575" s="151" t="s">
        <v>5208</v>
      </c>
      <c r="CD575" s="1"/>
      <c r="CE575" s="1"/>
      <c r="CF575" s="171" t="s">
        <v>3960</v>
      </c>
      <c r="CG575" s="171" t="s">
        <v>1341</v>
      </c>
      <c r="CH575" s="171" t="s">
        <v>128</v>
      </c>
      <c r="CI575" s="171" t="s">
        <v>5004</v>
      </c>
    </row>
    <row r="576" spans="1:87" ht="72" x14ac:dyDescent="0.25">
      <c r="A576" s="3" t="s">
        <v>5209</v>
      </c>
      <c r="B576" s="175">
        <v>629</v>
      </c>
      <c r="C576" s="170" t="str">
        <f t="shared" si="59"/>
        <v>JEP-576-2022</v>
      </c>
      <c r="D576" s="3" t="s">
        <v>5210</v>
      </c>
      <c r="E576" s="3" t="s">
        <v>559</v>
      </c>
      <c r="F576" s="172">
        <v>44749</v>
      </c>
      <c r="G576" s="3" t="s">
        <v>5211</v>
      </c>
      <c r="H576" s="3" t="s">
        <v>29</v>
      </c>
      <c r="I576" s="3" t="s">
        <v>27</v>
      </c>
      <c r="J576" s="165">
        <v>53100789</v>
      </c>
      <c r="K576" s="3">
        <v>4</v>
      </c>
      <c r="L576" s="3" t="s">
        <v>9</v>
      </c>
      <c r="M576" s="3" t="s">
        <v>474</v>
      </c>
      <c r="N576" s="3" t="s">
        <v>5003</v>
      </c>
      <c r="O576" s="171" t="s">
        <v>12</v>
      </c>
      <c r="P576" s="3" t="s">
        <v>277</v>
      </c>
      <c r="Q576" s="3" t="s">
        <v>167</v>
      </c>
      <c r="R576" s="171" t="s">
        <v>126</v>
      </c>
      <c r="S576" s="171" t="s">
        <v>5004</v>
      </c>
      <c r="T576" s="171" t="s">
        <v>5005</v>
      </c>
      <c r="U576" s="171" t="s">
        <v>5006</v>
      </c>
      <c r="V576" s="171" t="s">
        <v>105</v>
      </c>
      <c r="W576" s="171" t="s">
        <v>5007</v>
      </c>
      <c r="X576" s="171" t="s">
        <v>105</v>
      </c>
      <c r="Y576" s="171" t="s">
        <v>280</v>
      </c>
      <c r="Z576" s="115">
        <v>18070350</v>
      </c>
      <c r="AA576" s="171" t="s">
        <v>105</v>
      </c>
      <c r="AB576" s="171" t="s">
        <v>105</v>
      </c>
      <c r="AC576" s="153">
        <v>3614070</v>
      </c>
      <c r="AD576" s="153" t="s">
        <v>105</v>
      </c>
      <c r="AE576" s="175">
        <v>82022</v>
      </c>
      <c r="AF576" s="175">
        <v>326722</v>
      </c>
      <c r="AG576" s="175" t="s">
        <v>979</v>
      </c>
      <c r="AH576" s="172">
        <v>44757</v>
      </c>
      <c r="AI576" s="172">
        <v>44761</v>
      </c>
      <c r="AJ576" s="3" t="s">
        <v>105</v>
      </c>
      <c r="AK576" s="173" t="s">
        <v>105</v>
      </c>
      <c r="AL576" s="3" t="s">
        <v>105</v>
      </c>
      <c r="AM576" s="172" t="s">
        <v>105</v>
      </c>
      <c r="AN576" s="154">
        <v>0</v>
      </c>
      <c r="AO576" s="3" t="s">
        <v>105</v>
      </c>
      <c r="AP576" s="154">
        <v>0</v>
      </c>
      <c r="AQ576" s="3" t="s">
        <v>105</v>
      </c>
      <c r="AR576" s="154">
        <v>0</v>
      </c>
      <c r="AS576" s="172" t="s">
        <v>105</v>
      </c>
      <c r="AT576" s="154">
        <v>0</v>
      </c>
      <c r="AU576" s="3" t="s">
        <v>105</v>
      </c>
      <c r="AV576" s="154">
        <v>0</v>
      </c>
      <c r="AW576" s="3" t="s">
        <v>105</v>
      </c>
      <c r="AX576" s="3">
        <v>0</v>
      </c>
      <c r="AY576" s="172" t="s">
        <v>105</v>
      </c>
      <c r="AZ576" s="3">
        <f t="shared" ref="AZ576:AZ638" si="61">BH576-BG576</f>
        <v>0</v>
      </c>
      <c r="BA576" s="159">
        <f t="shared" ref="BA576:BA638" si="62">Z576+AN576+AP576+AR576+AT576</f>
        <v>18070350</v>
      </c>
      <c r="BB576" s="171">
        <f t="shared" si="60"/>
        <v>0</v>
      </c>
      <c r="BC576" s="171">
        <v>0</v>
      </c>
      <c r="BD576" s="171">
        <v>0</v>
      </c>
      <c r="BE576" s="171">
        <v>0</v>
      </c>
      <c r="BF576" s="171">
        <v>0</v>
      </c>
      <c r="BG576" s="172">
        <v>44895</v>
      </c>
      <c r="BH576" s="172">
        <v>44895</v>
      </c>
      <c r="BI576" s="174">
        <f t="shared" ref="BI576:BI638" ca="1" si="63">BH576-TODAY()</f>
        <v>-1234</v>
      </c>
      <c r="BJ576" s="3" t="s">
        <v>414</v>
      </c>
      <c r="BK576" s="172" t="s">
        <v>105</v>
      </c>
      <c r="BL576" s="3" t="s">
        <v>282</v>
      </c>
      <c r="BM576" s="3" t="s">
        <v>92</v>
      </c>
      <c r="BN576" s="3" t="s">
        <v>5212</v>
      </c>
      <c r="BO576" s="3">
        <v>0</v>
      </c>
      <c r="BP576" s="3" t="s">
        <v>1679</v>
      </c>
      <c r="BQ576" s="172">
        <v>44760</v>
      </c>
      <c r="BR576" s="3" t="s">
        <v>5213</v>
      </c>
      <c r="BS576" s="3">
        <v>2022</v>
      </c>
      <c r="BT576" s="3" t="s">
        <v>286</v>
      </c>
      <c r="BU576" s="3" t="s">
        <v>86</v>
      </c>
      <c r="BV576" s="3" t="s">
        <v>40</v>
      </c>
      <c r="BW576" s="3" t="s">
        <v>93</v>
      </c>
      <c r="BX576" s="3" t="s">
        <v>105</v>
      </c>
      <c r="BY576" s="3" t="s">
        <v>418</v>
      </c>
      <c r="BZ576" s="3" t="s">
        <v>105</v>
      </c>
      <c r="CA576" s="3" t="s">
        <v>303</v>
      </c>
      <c r="CB576" s="151" t="s">
        <v>5214</v>
      </c>
      <c r="CC576" s="151" t="s">
        <v>5215</v>
      </c>
      <c r="CD576" s="1"/>
      <c r="CE576" s="1"/>
      <c r="CF576" s="171" t="s">
        <v>3960</v>
      </c>
      <c r="CG576" s="171" t="s">
        <v>1341</v>
      </c>
      <c r="CH576" s="171" t="s">
        <v>128</v>
      </c>
      <c r="CI576" s="171" t="s">
        <v>5004</v>
      </c>
    </row>
    <row r="577" spans="1:87" ht="54" x14ac:dyDescent="0.25">
      <c r="A577" s="3" t="s">
        <v>5216</v>
      </c>
      <c r="B577" s="175">
        <v>630</v>
      </c>
      <c r="C577" s="170" t="str">
        <f t="shared" si="59"/>
        <v>JEP-587-2022</v>
      </c>
      <c r="D577" s="3" t="s">
        <v>5217</v>
      </c>
      <c r="E577" s="3" t="s">
        <v>472</v>
      </c>
      <c r="F577" s="172">
        <v>44749</v>
      </c>
      <c r="G577" s="3" t="s">
        <v>5218</v>
      </c>
      <c r="H577" s="3" t="s">
        <v>29</v>
      </c>
      <c r="I577" s="3" t="s">
        <v>27</v>
      </c>
      <c r="J577" s="165">
        <v>1014232599</v>
      </c>
      <c r="K577" s="3">
        <v>7</v>
      </c>
      <c r="L577" s="3" t="s">
        <v>9</v>
      </c>
      <c r="M577" s="3" t="s">
        <v>2221</v>
      </c>
      <c r="N577" s="3" t="s">
        <v>5219</v>
      </c>
      <c r="O577" s="171" t="s">
        <v>14</v>
      </c>
      <c r="P577" s="3" t="s">
        <v>277</v>
      </c>
      <c r="Q577" s="3" t="s">
        <v>167</v>
      </c>
      <c r="R577" s="171" t="s">
        <v>126</v>
      </c>
      <c r="S577" s="171" t="s">
        <v>5004</v>
      </c>
      <c r="T577" s="171" t="s">
        <v>5220</v>
      </c>
      <c r="U577" s="171" t="s">
        <v>5221</v>
      </c>
      <c r="V577" s="171" t="s">
        <v>105</v>
      </c>
      <c r="W577" s="171" t="s">
        <v>5222</v>
      </c>
      <c r="X577" s="171" t="s">
        <v>5223</v>
      </c>
      <c r="Y577" s="171" t="s">
        <v>280</v>
      </c>
      <c r="Z577" s="115">
        <v>26021315</v>
      </c>
      <c r="AA577" s="171" t="s">
        <v>105</v>
      </c>
      <c r="AB577" s="171" t="s">
        <v>105</v>
      </c>
      <c r="AC577" s="153">
        <v>5204263</v>
      </c>
      <c r="AD577" s="153" t="s">
        <v>105</v>
      </c>
      <c r="AE577" s="175">
        <v>84522</v>
      </c>
      <c r="AF577" s="175">
        <v>298522</v>
      </c>
      <c r="AG577" s="175">
        <v>2018011001091</v>
      </c>
      <c r="AH577" s="172">
        <v>44747</v>
      </c>
      <c r="AI577" s="172">
        <v>44749</v>
      </c>
      <c r="AJ577" s="3" t="s">
        <v>105</v>
      </c>
      <c r="AK577" s="3" t="s">
        <v>105</v>
      </c>
      <c r="AL577" s="3" t="s">
        <v>105</v>
      </c>
      <c r="AM577" s="172" t="s">
        <v>105</v>
      </c>
      <c r="AN577" s="154">
        <v>0</v>
      </c>
      <c r="AO577" s="3" t="s">
        <v>105</v>
      </c>
      <c r="AP577" s="154">
        <v>0</v>
      </c>
      <c r="AQ577" s="3" t="s">
        <v>105</v>
      </c>
      <c r="AR577" s="154">
        <v>0</v>
      </c>
      <c r="AS577" s="172" t="s">
        <v>105</v>
      </c>
      <c r="AT577" s="154">
        <v>0</v>
      </c>
      <c r="AU577" s="3" t="s">
        <v>105</v>
      </c>
      <c r="AV577" s="154">
        <v>0</v>
      </c>
      <c r="AW577" s="3" t="s">
        <v>105</v>
      </c>
      <c r="AX577" s="3">
        <v>0</v>
      </c>
      <c r="AY577" s="172" t="s">
        <v>105</v>
      </c>
      <c r="AZ577" s="3">
        <f t="shared" si="61"/>
        <v>0</v>
      </c>
      <c r="BA577" s="159">
        <f t="shared" si="62"/>
        <v>26021315</v>
      </c>
      <c r="BB577" s="171">
        <f t="shared" si="60"/>
        <v>0</v>
      </c>
      <c r="BC577" s="171">
        <v>0</v>
      </c>
      <c r="BD577" s="171">
        <v>0</v>
      </c>
      <c r="BE577" s="171">
        <v>0</v>
      </c>
      <c r="BF577" s="171">
        <v>0</v>
      </c>
      <c r="BG577" s="172">
        <v>44895</v>
      </c>
      <c r="BH577" s="172">
        <v>44895</v>
      </c>
      <c r="BI577" s="174">
        <f t="shared" ca="1" si="63"/>
        <v>-1234</v>
      </c>
      <c r="BJ577" s="3" t="s">
        <v>414</v>
      </c>
      <c r="BK577" s="172" t="s">
        <v>105</v>
      </c>
      <c r="BL577" s="3" t="s">
        <v>563</v>
      </c>
      <c r="BM577" s="3" t="s">
        <v>92</v>
      </c>
      <c r="BN577" s="3" t="s">
        <v>5224</v>
      </c>
      <c r="BO577" s="3">
        <v>0</v>
      </c>
      <c r="BP577" s="3" t="s">
        <v>1679</v>
      </c>
      <c r="BQ577" s="172">
        <v>44748</v>
      </c>
      <c r="BR577" s="3" t="s">
        <v>2190</v>
      </c>
      <c r="BS577" s="3">
        <v>2022</v>
      </c>
      <c r="BT577" s="3" t="s">
        <v>286</v>
      </c>
      <c r="BU577" s="3" t="s">
        <v>5225</v>
      </c>
      <c r="BV577" s="3" t="s">
        <v>40</v>
      </c>
      <c r="BW577" s="3" t="s">
        <v>93</v>
      </c>
      <c r="BX577" s="3" t="s">
        <v>105</v>
      </c>
      <c r="BY577" s="3" t="s">
        <v>418</v>
      </c>
      <c r="BZ577" s="3" t="s">
        <v>105</v>
      </c>
      <c r="CA577" s="3" t="s">
        <v>303</v>
      </c>
      <c r="CB577" s="151" t="s">
        <v>5226</v>
      </c>
      <c r="CC577" s="151" t="s">
        <v>5227</v>
      </c>
      <c r="CD577" s="1"/>
      <c r="CE577" s="1"/>
      <c r="CF577" s="171" t="s">
        <v>5228</v>
      </c>
      <c r="CG577" s="171" t="s">
        <v>1341</v>
      </c>
      <c r="CH577" s="171" t="s">
        <v>128</v>
      </c>
      <c r="CI577" s="171" t="s">
        <v>128</v>
      </c>
    </row>
    <row r="578" spans="1:87" ht="54" x14ac:dyDescent="0.25">
      <c r="A578" s="3" t="s">
        <v>5229</v>
      </c>
      <c r="B578" s="175">
        <v>631</v>
      </c>
      <c r="C578" s="170" t="str">
        <f t="shared" si="59"/>
        <v>JEP-447-2022</v>
      </c>
      <c r="D578" s="3" t="s">
        <v>5230</v>
      </c>
      <c r="E578" s="3" t="s">
        <v>881</v>
      </c>
      <c r="F578" s="172">
        <v>44753</v>
      </c>
      <c r="G578" s="3" t="s">
        <v>5231</v>
      </c>
      <c r="H578" s="3" t="s">
        <v>29</v>
      </c>
      <c r="I578" s="3" t="s">
        <v>27</v>
      </c>
      <c r="J578" s="165">
        <v>1019108919</v>
      </c>
      <c r="K578" s="3">
        <v>9</v>
      </c>
      <c r="L578" s="3" t="s">
        <v>9</v>
      </c>
      <c r="M578" s="3" t="s">
        <v>474</v>
      </c>
      <c r="N578" s="3" t="s">
        <v>5232</v>
      </c>
      <c r="O578" s="171" t="s">
        <v>14</v>
      </c>
      <c r="P578" s="3" t="s">
        <v>277</v>
      </c>
      <c r="Q578" s="3" t="s">
        <v>167</v>
      </c>
      <c r="R578" s="171" t="s">
        <v>126</v>
      </c>
      <c r="S578" s="171" t="s">
        <v>5004</v>
      </c>
      <c r="T578" s="171" t="s">
        <v>5233</v>
      </c>
      <c r="U578" s="171" t="s">
        <v>5221</v>
      </c>
      <c r="V578" s="171" t="s">
        <v>105</v>
      </c>
      <c r="W578" s="171" t="s">
        <v>5234</v>
      </c>
      <c r="X578" s="171" t="s">
        <v>5235</v>
      </c>
      <c r="Y578" s="171" t="s">
        <v>280</v>
      </c>
      <c r="Z578" s="115">
        <v>16263315</v>
      </c>
      <c r="AA578" s="171" t="s">
        <v>105</v>
      </c>
      <c r="AB578" s="171" t="s">
        <v>105</v>
      </c>
      <c r="AC578" s="153">
        <v>3252663</v>
      </c>
      <c r="AD578" s="153" t="s">
        <v>105</v>
      </c>
      <c r="AE578" s="175">
        <v>86622</v>
      </c>
      <c r="AF578" s="175">
        <v>294222</v>
      </c>
      <c r="AG578" s="175">
        <v>2018011001091</v>
      </c>
      <c r="AH578" s="172">
        <v>44743</v>
      </c>
      <c r="AI578" s="172">
        <v>44747</v>
      </c>
      <c r="AJ578" s="3" t="s">
        <v>105</v>
      </c>
      <c r="AK578" s="3" t="s">
        <v>105</v>
      </c>
      <c r="AL578" s="3" t="s">
        <v>105</v>
      </c>
      <c r="AM578" s="172" t="s">
        <v>105</v>
      </c>
      <c r="AN578" s="154">
        <v>0</v>
      </c>
      <c r="AO578" s="3" t="s">
        <v>105</v>
      </c>
      <c r="AP578" s="154">
        <v>0</v>
      </c>
      <c r="AQ578" s="3" t="s">
        <v>105</v>
      </c>
      <c r="AR578" s="154">
        <v>0</v>
      </c>
      <c r="AS578" s="172" t="s">
        <v>105</v>
      </c>
      <c r="AT578" s="154">
        <v>0</v>
      </c>
      <c r="AU578" s="3" t="s">
        <v>105</v>
      </c>
      <c r="AV578" s="154">
        <v>0</v>
      </c>
      <c r="AW578" s="3" t="s">
        <v>105</v>
      </c>
      <c r="AX578" s="3">
        <v>0</v>
      </c>
      <c r="AY578" s="172" t="s">
        <v>105</v>
      </c>
      <c r="AZ578" s="3">
        <f t="shared" si="61"/>
        <v>0</v>
      </c>
      <c r="BA578" s="159">
        <f t="shared" si="62"/>
        <v>16263315</v>
      </c>
      <c r="BB578" s="171">
        <f t="shared" si="60"/>
        <v>0</v>
      </c>
      <c r="BC578" s="171">
        <v>0</v>
      </c>
      <c r="BD578" s="171">
        <v>0</v>
      </c>
      <c r="BE578" s="171">
        <v>0</v>
      </c>
      <c r="BF578" s="171">
        <v>0</v>
      </c>
      <c r="BG578" s="172">
        <v>44895</v>
      </c>
      <c r="BH578" s="172">
        <v>44895</v>
      </c>
      <c r="BI578" s="174">
        <f t="shared" ca="1" si="63"/>
        <v>-1234</v>
      </c>
      <c r="BJ578" s="3" t="s">
        <v>414</v>
      </c>
      <c r="BK578" s="172" t="s">
        <v>105</v>
      </c>
      <c r="BL578" s="3" t="s">
        <v>282</v>
      </c>
      <c r="BM578" s="3" t="s">
        <v>92</v>
      </c>
      <c r="BN578" s="3" t="s">
        <v>3389</v>
      </c>
      <c r="BO578" s="3">
        <v>0</v>
      </c>
      <c r="BP578" s="3" t="s">
        <v>901</v>
      </c>
      <c r="BQ578" s="172">
        <v>44743</v>
      </c>
      <c r="BR578" s="3" t="s">
        <v>2183</v>
      </c>
      <c r="BS578" s="3">
        <v>2022</v>
      </c>
      <c r="BT578" s="3" t="s">
        <v>286</v>
      </c>
      <c r="BU578" s="3" t="s">
        <v>86</v>
      </c>
      <c r="BV578" s="3" t="s">
        <v>40</v>
      </c>
      <c r="BW578" s="3" t="s">
        <v>93</v>
      </c>
      <c r="BX578" s="3" t="s">
        <v>105</v>
      </c>
      <c r="BY578" s="3" t="s">
        <v>920</v>
      </c>
      <c r="BZ578" s="3" t="s">
        <v>105</v>
      </c>
      <c r="CA578" s="3" t="s">
        <v>303</v>
      </c>
      <c r="CB578" s="151" t="s">
        <v>5236</v>
      </c>
      <c r="CC578" s="151" t="s">
        <v>5237</v>
      </c>
      <c r="CD578" s="1"/>
      <c r="CE578" s="1"/>
      <c r="CF578" s="171" t="s">
        <v>5238</v>
      </c>
      <c r="CG578" s="171" t="s">
        <v>1341</v>
      </c>
      <c r="CH578" s="171" t="s">
        <v>128</v>
      </c>
      <c r="CI578" s="171" t="s">
        <v>128</v>
      </c>
    </row>
    <row r="579" spans="1:87" ht="54" x14ac:dyDescent="0.25">
      <c r="A579" s="3" t="s">
        <v>5239</v>
      </c>
      <c r="B579" s="175">
        <v>632</v>
      </c>
      <c r="C579" s="170" t="str">
        <f t="shared" si="59"/>
        <v>JEP-448-2022</v>
      </c>
      <c r="D579" s="3" t="s">
        <v>5240</v>
      </c>
      <c r="E579" s="3" t="s">
        <v>881</v>
      </c>
      <c r="F579" s="172">
        <v>44757</v>
      </c>
      <c r="G579" s="3" t="s">
        <v>5241</v>
      </c>
      <c r="H579" s="3" t="s">
        <v>29</v>
      </c>
      <c r="I579" s="3" t="s">
        <v>27</v>
      </c>
      <c r="J579" s="165">
        <v>1136881308</v>
      </c>
      <c r="K579" s="3">
        <v>7</v>
      </c>
      <c r="L579" s="3" t="s">
        <v>9</v>
      </c>
      <c r="M579" s="3" t="s">
        <v>474</v>
      </c>
      <c r="N579" s="3" t="s">
        <v>5232</v>
      </c>
      <c r="O579" s="171" t="s">
        <v>14</v>
      </c>
      <c r="P579" s="3" t="s">
        <v>277</v>
      </c>
      <c r="Q579" s="3" t="s">
        <v>167</v>
      </c>
      <c r="R579" s="171" t="s">
        <v>126</v>
      </c>
      <c r="S579" s="171" t="s">
        <v>5004</v>
      </c>
      <c r="T579" s="171" t="s">
        <v>5242</v>
      </c>
      <c r="U579" s="171" t="s">
        <v>5221</v>
      </c>
      <c r="V579" s="171" t="s">
        <v>105</v>
      </c>
      <c r="W579" s="171" t="s">
        <v>5234</v>
      </c>
      <c r="X579" s="171" t="s">
        <v>5243</v>
      </c>
      <c r="Y579" s="171" t="s">
        <v>280</v>
      </c>
      <c r="Z579" s="115">
        <v>16263315</v>
      </c>
      <c r="AA579" s="171" t="s">
        <v>105</v>
      </c>
      <c r="AB579" s="171" t="s">
        <v>105</v>
      </c>
      <c r="AC579" s="153">
        <v>3252663</v>
      </c>
      <c r="AD579" s="153" t="s">
        <v>105</v>
      </c>
      <c r="AE579" s="175">
        <v>86722</v>
      </c>
      <c r="AF579" s="175" t="s">
        <v>5244</v>
      </c>
      <c r="AG579" s="175">
        <v>2018011001091</v>
      </c>
      <c r="AH579" s="172">
        <v>44761</v>
      </c>
      <c r="AI579" s="172">
        <v>44767</v>
      </c>
      <c r="AJ579" s="3" t="s">
        <v>105</v>
      </c>
      <c r="AK579" s="3" t="s">
        <v>105</v>
      </c>
      <c r="AL579" s="3" t="s">
        <v>105</v>
      </c>
      <c r="AM579" s="172" t="s">
        <v>105</v>
      </c>
      <c r="AN579" s="154">
        <v>0</v>
      </c>
      <c r="AO579" s="3" t="s">
        <v>105</v>
      </c>
      <c r="AP579" s="154">
        <v>0</v>
      </c>
      <c r="AQ579" s="3" t="s">
        <v>105</v>
      </c>
      <c r="AR579" s="154">
        <v>0</v>
      </c>
      <c r="AS579" s="172" t="s">
        <v>105</v>
      </c>
      <c r="AT579" s="154">
        <v>0</v>
      </c>
      <c r="AU579" s="3" t="s">
        <v>105</v>
      </c>
      <c r="AV579" s="154">
        <v>0</v>
      </c>
      <c r="AW579" s="3" t="s">
        <v>105</v>
      </c>
      <c r="AX579" s="3">
        <v>0</v>
      </c>
      <c r="AY579" s="172" t="s">
        <v>105</v>
      </c>
      <c r="AZ579" s="3">
        <f t="shared" si="61"/>
        <v>0</v>
      </c>
      <c r="BA579" s="159">
        <f t="shared" si="62"/>
        <v>16263315</v>
      </c>
      <c r="BB579" s="171">
        <f t="shared" si="60"/>
        <v>0</v>
      </c>
      <c r="BC579" s="171">
        <v>0</v>
      </c>
      <c r="BD579" s="171">
        <v>0</v>
      </c>
      <c r="BE579" s="171">
        <v>0</v>
      </c>
      <c r="BF579" s="171">
        <v>0</v>
      </c>
      <c r="BG579" s="172">
        <v>44895</v>
      </c>
      <c r="BH579" s="172">
        <v>44895</v>
      </c>
      <c r="BI579" s="174">
        <f t="shared" ca="1" si="63"/>
        <v>-1234</v>
      </c>
      <c r="BJ579" s="3" t="s">
        <v>414</v>
      </c>
      <c r="BK579" s="172" t="s">
        <v>105</v>
      </c>
      <c r="BL579" s="3" t="s">
        <v>282</v>
      </c>
      <c r="BM579" s="3" t="s">
        <v>92</v>
      </c>
      <c r="BN579" s="3" t="s">
        <v>5245</v>
      </c>
      <c r="BO579" s="3">
        <v>0</v>
      </c>
      <c r="BP579" s="3" t="s">
        <v>901</v>
      </c>
      <c r="BQ579" s="172">
        <v>44764</v>
      </c>
      <c r="BR579" s="3" t="s">
        <v>5246</v>
      </c>
      <c r="BS579" s="3">
        <v>2022</v>
      </c>
      <c r="BT579" s="3" t="s">
        <v>483</v>
      </c>
      <c r="BU579" s="3" t="s">
        <v>483</v>
      </c>
      <c r="BV579" s="3" t="s">
        <v>40</v>
      </c>
      <c r="BW579" s="3" t="s">
        <v>93</v>
      </c>
      <c r="BX579" s="3" t="s">
        <v>105</v>
      </c>
      <c r="BY579" s="3" t="s">
        <v>961</v>
      </c>
      <c r="BZ579" s="3" t="s">
        <v>105</v>
      </c>
      <c r="CA579" s="3" t="s">
        <v>288</v>
      </c>
      <c r="CB579" s="151" t="s">
        <v>5247</v>
      </c>
      <c r="CC579" s="151" t="s">
        <v>5248</v>
      </c>
      <c r="CD579" s="1"/>
      <c r="CE579" s="1"/>
      <c r="CF579" s="171" t="s">
        <v>5238</v>
      </c>
      <c r="CG579" s="171" t="s">
        <v>1341</v>
      </c>
      <c r="CH579" s="171" t="s">
        <v>128</v>
      </c>
      <c r="CI579" s="171" t="s">
        <v>128</v>
      </c>
    </row>
    <row r="580" spans="1:87" ht="54" x14ac:dyDescent="0.25">
      <c r="A580" s="3" t="s">
        <v>5249</v>
      </c>
      <c r="B580" s="175">
        <v>633</v>
      </c>
      <c r="C580" s="170" t="str">
        <f t="shared" si="59"/>
        <v>JEP-584-2022</v>
      </c>
      <c r="D580" s="3" t="s">
        <v>5250</v>
      </c>
      <c r="E580" s="3" t="s">
        <v>472</v>
      </c>
      <c r="F580" s="172">
        <v>44749</v>
      </c>
      <c r="G580" s="3" t="s">
        <v>5251</v>
      </c>
      <c r="H580" s="3" t="s">
        <v>29</v>
      </c>
      <c r="I580" s="3" t="s">
        <v>27</v>
      </c>
      <c r="J580" s="165">
        <v>1105684188</v>
      </c>
      <c r="K580" s="3">
        <v>2</v>
      </c>
      <c r="L580" s="3" t="s">
        <v>9</v>
      </c>
      <c r="M580" s="3" t="s">
        <v>474</v>
      </c>
      <c r="N580" s="3" t="s">
        <v>5219</v>
      </c>
      <c r="O580" s="171" t="s">
        <v>14</v>
      </c>
      <c r="P580" s="3" t="s">
        <v>277</v>
      </c>
      <c r="Q580" s="3" t="s">
        <v>167</v>
      </c>
      <c r="R580" s="171" t="s">
        <v>126</v>
      </c>
      <c r="S580" s="171" t="s">
        <v>5004</v>
      </c>
      <c r="T580" s="171" t="s">
        <v>5252</v>
      </c>
      <c r="U580" s="171" t="s">
        <v>5221</v>
      </c>
      <c r="V580" s="171" t="s">
        <v>105</v>
      </c>
      <c r="W580" s="171" t="s">
        <v>5253</v>
      </c>
      <c r="X580" s="171" t="s">
        <v>5252</v>
      </c>
      <c r="Y580" s="171" t="s">
        <v>280</v>
      </c>
      <c r="Z580" s="115">
        <v>26021315</v>
      </c>
      <c r="AA580" s="171" t="s">
        <v>105</v>
      </c>
      <c r="AB580" s="171" t="s">
        <v>105</v>
      </c>
      <c r="AC580" s="153">
        <v>5204263</v>
      </c>
      <c r="AD580" s="153" t="s">
        <v>105</v>
      </c>
      <c r="AE580" s="175">
        <v>83722</v>
      </c>
      <c r="AF580" s="175">
        <v>298322</v>
      </c>
      <c r="AG580" s="175">
        <v>2018011001091</v>
      </c>
      <c r="AH580" s="172">
        <v>44747</v>
      </c>
      <c r="AI580" s="172">
        <v>44749</v>
      </c>
      <c r="AJ580" s="3" t="s">
        <v>105</v>
      </c>
      <c r="AK580" s="3" t="s">
        <v>105</v>
      </c>
      <c r="AL580" s="3" t="s">
        <v>105</v>
      </c>
      <c r="AM580" s="172" t="s">
        <v>105</v>
      </c>
      <c r="AN580" s="154">
        <v>0</v>
      </c>
      <c r="AO580" s="3" t="s">
        <v>105</v>
      </c>
      <c r="AP580" s="154">
        <v>0</v>
      </c>
      <c r="AQ580" s="3" t="s">
        <v>105</v>
      </c>
      <c r="AR580" s="154">
        <v>0</v>
      </c>
      <c r="AS580" s="172" t="s">
        <v>105</v>
      </c>
      <c r="AT580" s="154">
        <v>0</v>
      </c>
      <c r="AU580" s="3" t="s">
        <v>105</v>
      </c>
      <c r="AV580" s="154">
        <v>0</v>
      </c>
      <c r="AW580" s="3" t="s">
        <v>105</v>
      </c>
      <c r="AX580" s="3">
        <v>0</v>
      </c>
      <c r="AY580" s="172" t="s">
        <v>105</v>
      </c>
      <c r="AZ580" s="3">
        <f t="shared" si="61"/>
        <v>0</v>
      </c>
      <c r="BA580" s="159">
        <f t="shared" si="62"/>
        <v>26021315</v>
      </c>
      <c r="BB580" s="171">
        <f t="shared" si="60"/>
        <v>0</v>
      </c>
      <c r="BC580" s="171">
        <v>0</v>
      </c>
      <c r="BD580" s="171">
        <v>0</v>
      </c>
      <c r="BE580" s="171">
        <v>0</v>
      </c>
      <c r="BF580" s="171">
        <v>0</v>
      </c>
      <c r="BG580" s="172">
        <v>44895</v>
      </c>
      <c r="BH580" s="172">
        <v>44895</v>
      </c>
      <c r="BI580" s="174">
        <f t="shared" ca="1" si="63"/>
        <v>-1234</v>
      </c>
      <c r="BJ580" s="3" t="s">
        <v>414</v>
      </c>
      <c r="BK580" s="172" t="s">
        <v>105</v>
      </c>
      <c r="BL580" s="3" t="s">
        <v>563</v>
      </c>
      <c r="BM580" s="3" t="s">
        <v>92</v>
      </c>
      <c r="BN580" s="3" t="s">
        <v>5254</v>
      </c>
      <c r="BO580" s="3">
        <v>0</v>
      </c>
      <c r="BP580" s="3" t="s">
        <v>416</v>
      </c>
      <c r="BQ580" s="172">
        <v>44748</v>
      </c>
      <c r="BR580" s="3" t="s">
        <v>2183</v>
      </c>
      <c r="BS580" s="3">
        <v>2022</v>
      </c>
      <c r="BT580" s="3" t="s">
        <v>286</v>
      </c>
      <c r="BU580" s="3" t="s">
        <v>86</v>
      </c>
      <c r="BV580" s="3" t="s">
        <v>40</v>
      </c>
      <c r="BW580" s="3" t="s">
        <v>93</v>
      </c>
      <c r="BX580" s="3" t="s">
        <v>105</v>
      </c>
      <c r="BY580" s="3" t="s">
        <v>418</v>
      </c>
      <c r="BZ580" s="3" t="s">
        <v>105</v>
      </c>
      <c r="CA580" s="3" t="s">
        <v>288</v>
      </c>
      <c r="CB580" s="151" t="s">
        <v>5255</v>
      </c>
      <c r="CC580" s="151" t="s">
        <v>5256</v>
      </c>
      <c r="CD580" s="1"/>
      <c r="CE580" s="1"/>
      <c r="CF580" s="171" t="s">
        <v>5238</v>
      </c>
      <c r="CG580" s="171" t="s">
        <v>1341</v>
      </c>
      <c r="CH580" s="171" t="s">
        <v>128</v>
      </c>
      <c r="CI580" s="171" t="s">
        <v>128</v>
      </c>
    </row>
    <row r="581" spans="1:87" ht="54" x14ac:dyDescent="0.25">
      <c r="A581" s="3" t="s">
        <v>5257</v>
      </c>
      <c r="B581" s="175">
        <v>634</v>
      </c>
      <c r="C581" s="170" t="str">
        <f t="shared" si="59"/>
        <v>JEP-449-2022</v>
      </c>
      <c r="D581" s="3" t="s">
        <v>5258</v>
      </c>
      <c r="E581" s="3" t="s">
        <v>881</v>
      </c>
      <c r="F581" s="172">
        <v>44756</v>
      </c>
      <c r="G581" s="3" t="s">
        <v>5259</v>
      </c>
      <c r="H581" s="3" t="s">
        <v>29</v>
      </c>
      <c r="I581" s="3" t="s">
        <v>27</v>
      </c>
      <c r="J581" s="165">
        <v>1020731967</v>
      </c>
      <c r="K581" s="3">
        <v>7</v>
      </c>
      <c r="L581" s="3" t="s">
        <v>9</v>
      </c>
      <c r="M581" s="3" t="s">
        <v>474</v>
      </c>
      <c r="N581" s="3" t="s">
        <v>5232</v>
      </c>
      <c r="O581" s="171" t="s">
        <v>14</v>
      </c>
      <c r="P581" s="3" t="s">
        <v>277</v>
      </c>
      <c r="Q581" s="3" t="s">
        <v>167</v>
      </c>
      <c r="R581" s="171" t="s">
        <v>126</v>
      </c>
      <c r="S581" s="171" t="s">
        <v>5004</v>
      </c>
      <c r="T581" s="171" t="s">
        <v>5260</v>
      </c>
      <c r="U581" s="171" t="s">
        <v>5221</v>
      </c>
      <c r="V581" s="171" t="s">
        <v>105</v>
      </c>
      <c r="W581" s="171" t="s">
        <v>5234</v>
      </c>
      <c r="X581" s="171" t="s">
        <v>5261</v>
      </c>
      <c r="Y581" s="171" t="s">
        <v>280</v>
      </c>
      <c r="Z581" s="115">
        <v>16263315</v>
      </c>
      <c r="AA581" s="171" t="s">
        <v>105</v>
      </c>
      <c r="AB581" s="171" t="s">
        <v>105</v>
      </c>
      <c r="AC581" s="153">
        <v>3252663</v>
      </c>
      <c r="AD581" s="153" t="s">
        <v>105</v>
      </c>
      <c r="AE581" s="175">
        <v>78622</v>
      </c>
      <c r="AF581" s="175">
        <v>328522</v>
      </c>
      <c r="AG581" s="175">
        <v>2018011001091</v>
      </c>
      <c r="AH581" s="172">
        <v>44761</v>
      </c>
      <c r="AI581" s="172">
        <v>44764</v>
      </c>
      <c r="AJ581" s="3" t="s">
        <v>105</v>
      </c>
      <c r="AK581" s="3" t="s">
        <v>105</v>
      </c>
      <c r="AL581" s="3" t="s">
        <v>105</v>
      </c>
      <c r="AM581" s="172" t="s">
        <v>105</v>
      </c>
      <c r="AN581" s="154">
        <v>0</v>
      </c>
      <c r="AO581" s="3" t="s">
        <v>105</v>
      </c>
      <c r="AP581" s="154">
        <v>0</v>
      </c>
      <c r="AQ581" s="3" t="s">
        <v>105</v>
      </c>
      <c r="AR581" s="154">
        <v>0</v>
      </c>
      <c r="AS581" s="172" t="s">
        <v>105</v>
      </c>
      <c r="AT581" s="154">
        <v>0</v>
      </c>
      <c r="AU581" s="3" t="s">
        <v>105</v>
      </c>
      <c r="AV581" s="154">
        <v>0</v>
      </c>
      <c r="AW581" s="3" t="s">
        <v>105</v>
      </c>
      <c r="AX581" s="3">
        <v>0</v>
      </c>
      <c r="AY581" s="172" t="s">
        <v>105</v>
      </c>
      <c r="AZ581" s="3">
        <f t="shared" si="61"/>
        <v>0</v>
      </c>
      <c r="BA581" s="159">
        <f t="shared" si="62"/>
        <v>16263315</v>
      </c>
      <c r="BB581" s="171">
        <f t="shared" si="60"/>
        <v>0</v>
      </c>
      <c r="BC581" s="171">
        <v>0</v>
      </c>
      <c r="BD581" s="171">
        <v>0</v>
      </c>
      <c r="BE581" s="171">
        <v>0</v>
      </c>
      <c r="BF581" s="171">
        <v>0</v>
      </c>
      <c r="BG581" s="172">
        <v>44895</v>
      </c>
      <c r="BH581" s="172">
        <v>44895</v>
      </c>
      <c r="BI581" s="174">
        <f t="shared" ca="1" si="63"/>
        <v>-1234</v>
      </c>
      <c r="BJ581" s="3" t="s">
        <v>414</v>
      </c>
      <c r="BK581" s="172" t="s">
        <v>105</v>
      </c>
      <c r="BL581" s="3" t="s">
        <v>282</v>
      </c>
      <c r="BM581" s="3" t="s">
        <v>92</v>
      </c>
      <c r="BN581" s="3" t="s">
        <v>5262</v>
      </c>
      <c r="BO581" s="3">
        <v>0</v>
      </c>
      <c r="BP581" s="3" t="s">
        <v>901</v>
      </c>
      <c r="BQ581" s="172">
        <v>44751</v>
      </c>
      <c r="BR581" s="3" t="s">
        <v>5246</v>
      </c>
      <c r="BS581" s="3">
        <v>2022</v>
      </c>
      <c r="BT581" s="3" t="s">
        <v>286</v>
      </c>
      <c r="BU581" s="3" t="s">
        <v>5263</v>
      </c>
      <c r="BV581" s="3" t="s">
        <v>40</v>
      </c>
      <c r="BW581" s="3" t="s">
        <v>93</v>
      </c>
      <c r="BX581" s="3" t="s">
        <v>105</v>
      </c>
      <c r="BY581" s="3" t="s">
        <v>961</v>
      </c>
      <c r="BZ581" s="3" t="s">
        <v>105</v>
      </c>
      <c r="CA581" s="3" t="s">
        <v>303</v>
      </c>
      <c r="CB581" s="151" t="s">
        <v>5264</v>
      </c>
      <c r="CC581" s="151" t="s">
        <v>5265</v>
      </c>
      <c r="CD581" s="1"/>
      <c r="CE581" s="1"/>
      <c r="CF581" s="171" t="s">
        <v>5238</v>
      </c>
      <c r="CG581" s="171" t="s">
        <v>1341</v>
      </c>
      <c r="CH581" s="171" t="s">
        <v>128</v>
      </c>
      <c r="CI581" s="171" t="s">
        <v>128</v>
      </c>
    </row>
    <row r="582" spans="1:87" ht="54" x14ac:dyDescent="0.25">
      <c r="A582" s="3" t="s">
        <v>5266</v>
      </c>
      <c r="B582" s="175">
        <v>635</v>
      </c>
      <c r="C582" s="170" t="str">
        <f t="shared" si="59"/>
        <v>JEP-450-2022</v>
      </c>
      <c r="D582" s="3" t="s">
        <v>5267</v>
      </c>
      <c r="E582" s="3" t="s">
        <v>881</v>
      </c>
      <c r="F582" s="172">
        <v>44757</v>
      </c>
      <c r="G582" s="3" t="s">
        <v>5268</v>
      </c>
      <c r="H582" s="3" t="s">
        <v>29</v>
      </c>
      <c r="I582" s="3" t="s">
        <v>27</v>
      </c>
      <c r="J582" s="165">
        <v>1031158043</v>
      </c>
      <c r="K582" s="3">
        <v>1</v>
      </c>
      <c r="L582" s="3" t="s">
        <v>9</v>
      </c>
      <c r="M582" s="3" t="s">
        <v>474</v>
      </c>
      <c r="N582" s="3" t="s">
        <v>5232</v>
      </c>
      <c r="O582" s="171" t="s">
        <v>14</v>
      </c>
      <c r="P582" s="3" t="s">
        <v>277</v>
      </c>
      <c r="Q582" s="3" t="s">
        <v>167</v>
      </c>
      <c r="R582" s="171" t="s">
        <v>126</v>
      </c>
      <c r="S582" s="171" t="s">
        <v>5004</v>
      </c>
      <c r="T582" s="171" t="s">
        <v>5260</v>
      </c>
      <c r="U582" s="171" t="s">
        <v>5221</v>
      </c>
      <c r="V582" s="171" t="s">
        <v>105</v>
      </c>
      <c r="W582" s="171" t="s">
        <v>5234</v>
      </c>
      <c r="X582" s="171" t="s">
        <v>5261</v>
      </c>
      <c r="Y582" s="171" t="s">
        <v>280</v>
      </c>
      <c r="Z582" s="115">
        <v>16263315</v>
      </c>
      <c r="AA582" s="171" t="s">
        <v>105</v>
      </c>
      <c r="AB582" s="171" t="s">
        <v>105</v>
      </c>
      <c r="AC582" s="153">
        <v>3252663</v>
      </c>
      <c r="AD582" s="153" t="s">
        <v>105</v>
      </c>
      <c r="AE582" s="175">
        <v>77922</v>
      </c>
      <c r="AF582" s="175">
        <v>319022</v>
      </c>
      <c r="AG582" s="175" t="s">
        <v>979</v>
      </c>
      <c r="AH582" s="172">
        <v>44755</v>
      </c>
      <c r="AI582" s="172">
        <v>44761</v>
      </c>
      <c r="AJ582" s="3" t="s">
        <v>105</v>
      </c>
      <c r="AK582" s="3" t="s">
        <v>105</v>
      </c>
      <c r="AL582" s="3" t="s">
        <v>105</v>
      </c>
      <c r="AM582" s="172" t="s">
        <v>105</v>
      </c>
      <c r="AN582" s="154">
        <v>0</v>
      </c>
      <c r="AO582" s="3" t="s">
        <v>105</v>
      </c>
      <c r="AP582" s="154">
        <v>0</v>
      </c>
      <c r="AQ582" s="3" t="s">
        <v>105</v>
      </c>
      <c r="AR582" s="154">
        <v>0</v>
      </c>
      <c r="AS582" s="172" t="s">
        <v>105</v>
      </c>
      <c r="AT582" s="154">
        <v>0</v>
      </c>
      <c r="AU582" s="3" t="s">
        <v>105</v>
      </c>
      <c r="AV582" s="154">
        <v>0</v>
      </c>
      <c r="AW582" s="3" t="s">
        <v>105</v>
      </c>
      <c r="AX582" s="3">
        <v>0</v>
      </c>
      <c r="AY582" s="172" t="s">
        <v>105</v>
      </c>
      <c r="AZ582" s="3">
        <f t="shared" si="61"/>
        <v>0</v>
      </c>
      <c r="BA582" s="159">
        <f t="shared" si="62"/>
        <v>16263315</v>
      </c>
      <c r="BB582" s="171">
        <f t="shared" si="60"/>
        <v>0</v>
      </c>
      <c r="BC582" s="171">
        <v>0</v>
      </c>
      <c r="BD582" s="171">
        <v>0</v>
      </c>
      <c r="BE582" s="171">
        <v>0</v>
      </c>
      <c r="BF582" s="171">
        <v>0</v>
      </c>
      <c r="BG582" s="172">
        <v>44895</v>
      </c>
      <c r="BH582" s="172">
        <v>44895</v>
      </c>
      <c r="BI582" s="174">
        <f t="shared" ca="1" si="63"/>
        <v>-1234</v>
      </c>
      <c r="BJ582" s="3" t="s">
        <v>414</v>
      </c>
      <c r="BK582" s="172" t="s">
        <v>105</v>
      </c>
      <c r="BL582" s="3" t="s">
        <v>282</v>
      </c>
      <c r="BM582" s="3" t="s">
        <v>92</v>
      </c>
      <c r="BN582" s="3" t="s">
        <v>5269</v>
      </c>
      <c r="BO582" s="3">
        <v>0</v>
      </c>
      <c r="BP582" s="3" t="s">
        <v>901</v>
      </c>
      <c r="BQ582" s="172">
        <v>44756</v>
      </c>
      <c r="BR582" s="172" t="s">
        <v>5270</v>
      </c>
      <c r="BS582" s="3">
        <v>2022</v>
      </c>
      <c r="BT582" s="3" t="s">
        <v>286</v>
      </c>
      <c r="BU582" s="3" t="s">
        <v>86</v>
      </c>
      <c r="BV582" s="3" t="s">
        <v>40</v>
      </c>
      <c r="BW582" s="3" t="s">
        <v>93</v>
      </c>
      <c r="BX582" s="3" t="s">
        <v>105</v>
      </c>
      <c r="BY582" s="3" t="s">
        <v>961</v>
      </c>
      <c r="BZ582" s="3" t="s">
        <v>105</v>
      </c>
      <c r="CA582" s="3" t="s">
        <v>303</v>
      </c>
      <c r="CB582" s="151" t="s">
        <v>5271</v>
      </c>
      <c r="CC582" s="151" t="s">
        <v>5272</v>
      </c>
      <c r="CD582" s="1"/>
      <c r="CE582" s="1"/>
      <c r="CF582" s="171" t="s">
        <v>5238</v>
      </c>
      <c r="CG582" s="171" t="s">
        <v>1341</v>
      </c>
      <c r="CH582" s="171" t="s">
        <v>128</v>
      </c>
      <c r="CI582" s="171" t="s">
        <v>128</v>
      </c>
    </row>
    <row r="583" spans="1:87" ht="54" hidden="1" x14ac:dyDescent="0.25">
      <c r="A583" s="3" t="s">
        <v>5273</v>
      </c>
      <c r="B583" s="175">
        <v>636</v>
      </c>
      <c r="C583" s="170" t="str">
        <f t="shared" si="59"/>
        <v>JEP-275-2022</v>
      </c>
      <c r="D583" s="3" t="s">
        <v>5274</v>
      </c>
      <c r="E583" s="3" t="s">
        <v>881</v>
      </c>
      <c r="F583" s="172">
        <v>44581</v>
      </c>
      <c r="G583" s="3" t="s">
        <v>5275</v>
      </c>
      <c r="H583" s="3" t="s">
        <v>29</v>
      </c>
      <c r="I583" s="3" t="s">
        <v>27</v>
      </c>
      <c r="J583" s="165">
        <v>1020825608</v>
      </c>
      <c r="K583" s="3">
        <v>2</v>
      </c>
      <c r="L583" s="3" t="s">
        <v>9</v>
      </c>
      <c r="M583" s="3" t="s">
        <v>105</v>
      </c>
      <c r="N583" s="3" t="s">
        <v>5232</v>
      </c>
      <c r="O583" s="171" t="s">
        <v>14</v>
      </c>
      <c r="P583" s="3" t="s">
        <v>277</v>
      </c>
      <c r="Q583" s="3" t="s">
        <v>167</v>
      </c>
      <c r="R583" s="171" t="s">
        <v>126</v>
      </c>
      <c r="S583" s="171" t="s">
        <v>5004</v>
      </c>
      <c r="T583" s="171" t="s">
        <v>5276</v>
      </c>
      <c r="U583" s="171" t="s">
        <v>5221</v>
      </c>
      <c r="V583" s="171" t="s">
        <v>105</v>
      </c>
      <c r="W583" s="171" t="s">
        <v>5234</v>
      </c>
      <c r="X583" s="171" t="s">
        <v>5277</v>
      </c>
      <c r="Y583" s="171" t="s">
        <v>280</v>
      </c>
      <c r="Z583" s="115">
        <v>37080357</v>
      </c>
      <c r="AA583" s="171" t="s">
        <v>105</v>
      </c>
      <c r="AB583" s="171" t="s">
        <v>105</v>
      </c>
      <c r="AC583" s="153">
        <v>3252663</v>
      </c>
      <c r="AD583" s="153" t="s">
        <v>105</v>
      </c>
      <c r="AE583" s="175">
        <v>46922</v>
      </c>
      <c r="AF583" s="175">
        <v>61022</v>
      </c>
      <c r="AG583" s="175">
        <v>2018011001091</v>
      </c>
      <c r="AH583" s="172">
        <v>44587</v>
      </c>
      <c r="AI583" s="172">
        <v>44589</v>
      </c>
      <c r="AJ583" s="3" t="s">
        <v>105</v>
      </c>
      <c r="AK583" s="173" t="s">
        <v>105</v>
      </c>
      <c r="AL583" s="3" t="s">
        <v>105</v>
      </c>
      <c r="AM583" s="172" t="s">
        <v>105</v>
      </c>
      <c r="AN583" s="154">
        <v>0</v>
      </c>
      <c r="AO583" s="3" t="s">
        <v>105</v>
      </c>
      <c r="AP583" s="154">
        <v>0</v>
      </c>
      <c r="AQ583" s="172" t="s">
        <v>105</v>
      </c>
      <c r="AR583" s="154">
        <v>0</v>
      </c>
      <c r="AS583" s="172" t="s">
        <v>105</v>
      </c>
      <c r="AT583" s="154">
        <v>0</v>
      </c>
      <c r="AU583" s="3" t="s">
        <v>105</v>
      </c>
      <c r="AV583" s="154">
        <v>0</v>
      </c>
      <c r="AW583" s="3" t="s">
        <v>105</v>
      </c>
      <c r="AX583" s="3">
        <v>0</v>
      </c>
      <c r="AY583" s="172" t="s">
        <v>105</v>
      </c>
      <c r="AZ583" s="3">
        <f t="shared" si="61"/>
        <v>0</v>
      </c>
      <c r="BA583" s="159">
        <f t="shared" si="62"/>
        <v>37080357</v>
      </c>
      <c r="BB583" s="171">
        <f t="shared" si="60"/>
        <v>0</v>
      </c>
      <c r="BC583" s="171">
        <v>0</v>
      </c>
      <c r="BD583" s="171">
        <v>0</v>
      </c>
      <c r="BE583" s="171">
        <v>0</v>
      </c>
      <c r="BF583" s="171">
        <v>0</v>
      </c>
      <c r="BG583" s="172">
        <v>44926</v>
      </c>
      <c r="BH583" s="172">
        <v>44926</v>
      </c>
      <c r="BI583" s="174">
        <f t="shared" ca="1" si="63"/>
        <v>-1203</v>
      </c>
      <c r="BJ583" s="3" t="s">
        <v>281</v>
      </c>
      <c r="BK583" s="172" t="s">
        <v>105</v>
      </c>
      <c r="BL583" s="3" t="s">
        <v>282</v>
      </c>
      <c r="BM583" s="3" t="s">
        <v>298</v>
      </c>
      <c r="BN583" s="3" t="s">
        <v>5278</v>
      </c>
      <c r="BO583" s="3">
        <v>0</v>
      </c>
      <c r="BP583" s="3" t="s">
        <v>284</v>
      </c>
      <c r="BQ583" s="172">
        <v>44587</v>
      </c>
      <c r="BR583" s="3" t="s">
        <v>330</v>
      </c>
      <c r="BS583" s="3">
        <v>2022</v>
      </c>
      <c r="BT583" s="3" t="s">
        <v>286</v>
      </c>
      <c r="BU583" s="3" t="s">
        <v>86</v>
      </c>
      <c r="BV583" s="3" t="s">
        <v>40</v>
      </c>
      <c r="BW583" s="3" t="s">
        <v>93</v>
      </c>
      <c r="BX583" s="3" t="s">
        <v>105</v>
      </c>
      <c r="BY583" s="3" t="s">
        <v>961</v>
      </c>
      <c r="BZ583" s="3" t="s">
        <v>105</v>
      </c>
      <c r="CA583" s="3" t="s">
        <v>303</v>
      </c>
      <c r="CB583" s="3" t="s">
        <v>289</v>
      </c>
      <c r="CC583" s="203" t="s">
        <v>5279</v>
      </c>
      <c r="CD583" s="1"/>
      <c r="CE583" s="1"/>
      <c r="CF583" s="171" t="s">
        <v>5280</v>
      </c>
      <c r="CG583" s="171" t="s">
        <v>1341</v>
      </c>
      <c r="CH583" s="171" t="s">
        <v>128</v>
      </c>
      <c r="CI583" s="171" t="s">
        <v>128</v>
      </c>
    </row>
    <row r="584" spans="1:87" ht="108" x14ac:dyDescent="0.25">
      <c r="A584" s="3" t="s">
        <v>5281</v>
      </c>
      <c r="B584" s="175">
        <v>637</v>
      </c>
      <c r="C584" s="170" t="str">
        <f t="shared" si="59"/>
        <v>JEP-451-2022</v>
      </c>
      <c r="D584" s="3" t="s">
        <v>5282</v>
      </c>
      <c r="E584" s="3" t="s">
        <v>881</v>
      </c>
      <c r="F584" s="172">
        <v>44750</v>
      </c>
      <c r="G584" s="3" t="s">
        <v>5283</v>
      </c>
      <c r="H584" s="3" t="s">
        <v>29</v>
      </c>
      <c r="I584" s="3" t="s">
        <v>27</v>
      </c>
      <c r="J584" s="165">
        <v>1023976090</v>
      </c>
      <c r="K584" s="3">
        <v>6</v>
      </c>
      <c r="L584" s="3" t="s">
        <v>9</v>
      </c>
      <c r="M584" s="3" t="s">
        <v>105</v>
      </c>
      <c r="N584" s="3" t="s">
        <v>5232</v>
      </c>
      <c r="O584" s="171" t="s">
        <v>14</v>
      </c>
      <c r="P584" s="3" t="s">
        <v>277</v>
      </c>
      <c r="Q584" s="3" t="s">
        <v>167</v>
      </c>
      <c r="R584" s="171" t="s">
        <v>126</v>
      </c>
      <c r="S584" s="171" t="s">
        <v>5004</v>
      </c>
      <c r="T584" s="171" t="s">
        <v>5233</v>
      </c>
      <c r="U584" s="171" t="s">
        <v>5221</v>
      </c>
      <c r="V584" s="171" t="s">
        <v>105</v>
      </c>
      <c r="W584" s="171" t="s">
        <v>5234</v>
      </c>
      <c r="X584" s="171" t="s">
        <v>5235</v>
      </c>
      <c r="Y584" s="171" t="s">
        <v>280</v>
      </c>
      <c r="Z584" s="115">
        <v>16263315</v>
      </c>
      <c r="AA584" s="171" t="s">
        <v>105</v>
      </c>
      <c r="AB584" s="171" t="s">
        <v>105</v>
      </c>
      <c r="AC584" s="153">
        <v>3252663</v>
      </c>
      <c r="AD584" s="153" t="s">
        <v>105</v>
      </c>
      <c r="AE584" s="175">
        <v>79022</v>
      </c>
      <c r="AF584" s="175">
        <v>309322</v>
      </c>
      <c r="AG584" s="175">
        <v>2018011001091</v>
      </c>
      <c r="AH584" s="172">
        <v>44750</v>
      </c>
      <c r="AI584" s="172">
        <v>44754</v>
      </c>
      <c r="AJ584" s="3" t="s">
        <v>5284</v>
      </c>
      <c r="AK584" s="175">
        <v>1019134537</v>
      </c>
      <c r="AL584" s="3">
        <v>9</v>
      </c>
      <c r="AM584" s="172">
        <v>44809</v>
      </c>
      <c r="AN584" s="154">
        <v>0</v>
      </c>
      <c r="AO584" s="3" t="s">
        <v>105</v>
      </c>
      <c r="AP584" s="154">
        <v>0</v>
      </c>
      <c r="AQ584" s="3" t="s">
        <v>105</v>
      </c>
      <c r="AR584" s="154">
        <v>0</v>
      </c>
      <c r="AS584" s="172" t="s">
        <v>105</v>
      </c>
      <c r="AT584" s="154">
        <v>0</v>
      </c>
      <c r="AU584" s="3" t="s">
        <v>105</v>
      </c>
      <c r="AV584" s="154">
        <v>0</v>
      </c>
      <c r="AW584" s="3" t="s">
        <v>105</v>
      </c>
      <c r="AX584" s="3">
        <v>0</v>
      </c>
      <c r="AY584" s="172" t="s">
        <v>105</v>
      </c>
      <c r="AZ584" s="3">
        <f t="shared" si="61"/>
        <v>0</v>
      </c>
      <c r="BA584" s="159">
        <f t="shared" si="62"/>
        <v>16263315</v>
      </c>
      <c r="BB584" s="171">
        <f t="shared" si="60"/>
        <v>0</v>
      </c>
      <c r="BC584" s="171">
        <v>0</v>
      </c>
      <c r="BD584" s="171">
        <v>0</v>
      </c>
      <c r="BE584" s="171">
        <v>0</v>
      </c>
      <c r="BF584" s="171">
        <v>0</v>
      </c>
      <c r="BG584" s="172">
        <v>44895</v>
      </c>
      <c r="BH584" s="172">
        <v>44895</v>
      </c>
      <c r="BI584" s="174">
        <f t="shared" ca="1" si="63"/>
        <v>-1234</v>
      </c>
      <c r="BJ584" s="3" t="s">
        <v>414</v>
      </c>
      <c r="BK584" s="172" t="s">
        <v>105</v>
      </c>
      <c r="BL584" s="3" t="s">
        <v>282</v>
      </c>
      <c r="BM584" s="3" t="s">
        <v>92</v>
      </c>
      <c r="BN584" s="3" t="s">
        <v>5285</v>
      </c>
      <c r="BO584" s="3" t="s">
        <v>339</v>
      </c>
      <c r="BP584" s="3" t="s">
        <v>1220</v>
      </c>
      <c r="BQ584" s="172" t="s">
        <v>5286</v>
      </c>
      <c r="BR584" s="3" t="s">
        <v>5287</v>
      </c>
      <c r="BS584" s="172" t="s">
        <v>5286</v>
      </c>
      <c r="BT584" s="3" t="s">
        <v>286</v>
      </c>
      <c r="BU584" s="3" t="s">
        <v>5288</v>
      </c>
      <c r="BV584" s="3" t="s">
        <v>40</v>
      </c>
      <c r="BW584" s="3" t="s">
        <v>69</v>
      </c>
      <c r="BX584" s="3" t="s">
        <v>105</v>
      </c>
      <c r="BY584" s="3" t="s">
        <v>418</v>
      </c>
      <c r="BZ584" s="3" t="s">
        <v>105</v>
      </c>
      <c r="CA584" s="3" t="s">
        <v>303</v>
      </c>
      <c r="CB584" s="151" t="s">
        <v>5289</v>
      </c>
      <c r="CC584" s="151" t="s">
        <v>5290</v>
      </c>
      <c r="CD584" s="1"/>
      <c r="CE584" s="1"/>
      <c r="CF584" s="171" t="s">
        <v>5238</v>
      </c>
      <c r="CG584" s="171" t="s">
        <v>1341</v>
      </c>
      <c r="CH584" s="171" t="s">
        <v>128</v>
      </c>
      <c r="CI584" s="171" t="s">
        <v>128</v>
      </c>
    </row>
    <row r="585" spans="1:87" ht="54" x14ac:dyDescent="0.25">
      <c r="A585" s="3" t="s">
        <v>5291</v>
      </c>
      <c r="B585" s="175">
        <v>638</v>
      </c>
      <c r="C585" s="170" t="str">
        <f t="shared" si="59"/>
        <v>JEP-589-2022</v>
      </c>
      <c r="D585" s="3" t="s">
        <v>5292</v>
      </c>
      <c r="E585" s="3" t="s">
        <v>472</v>
      </c>
      <c r="F585" s="172">
        <v>44749</v>
      </c>
      <c r="G585" s="3" t="s">
        <v>5293</v>
      </c>
      <c r="H585" s="3" t="s">
        <v>29</v>
      </c>
      <c r="I585" s="3" t="s">
        <v>27</v>
      </c>
      <c r="J585" s="165">
        <v>1143370925</v>
      </c>
      <c r="K585" s="3">
        <v>4</v>
      </c>
      <c r="L585" s="3" t="s">
        <v>9</v>
      </c>
      <c r="M585" s="3" t="s">
        <v>474</v>
      </c>
      <c r="N585" s="3" t="s">
        <v>5219</v>
      </c>
      <c r="O585" s="171" t="s">
        <v>14</v>
      </c>
      <c r="P585" s="3" t="s">
        <v>277</v>
      </c>
      <c r="Q585" s="3" t="s">
        <v>167</v>
      </c>
      <c r="R585" s="171" t="s">
        <v>126</v>
      </c>
      <c r="S585" s="171" t="s">
        <v>5004</v>
      </c>
      <c r="T585" s="171" t="s">
        <v>5294</v>
      </c>
      <c r="U585" s="171" t="s">
        <v>5221</v>
      </c>
      <c r="V585" s="171" t="s">
        <v>105</v>
      </c>
      <c r="W585" s="171" t="s">
        <v>5222</v>
      </c>
      <c r="X585" s="171" t="s">
        <v>5223</v>
      </c>
      <c r="Y585" s="171" t="s">
        <v>280</v>
      </c>
      <c r="Z585" s="115">
        <v>26021315</v>
      </c>
      <c r="AA585" s="171" t="s">
        <v>105</v>
      </c>
      <c r="AB585" s="171" t="s">
        <v>105</v>
      </c>
      <c r="AC585" s="153">
        <v>5204263</v>
      </c>
      <c r="AD585" s="153" t="s">
        <v>105</v>
      </c>
      <c r="AE585" s="175">
        <v>83822</v>
      </c>
      <c r="AF585" s="175">
        <v>305022</v>
      </c>
      <c r="AG585" s="175">
        <v>2018011001091</v>
      </c>
      <c r="AH585" s="172">
        <v>44748</v>
      </c>
      <c r="AI585" s="172">
        <v>44749</v>
      </c>
      <c r="AJ585" s="3" t="s">
        <v>105</v>
      </c>
      <c r="AK585" s="3" t="s">
        <v>105</v>
      </c>
      <c r="AL585" s="3" t="s">
        <v>105</v>
      </c>
      <c r="AM585" s="172" t="s">
        <v>105</v>
      </c>
      <c r="AN585" s="154">
        <v>0</v>
      </c>
      <c r="AO585" s="3" t="s">
        <v>105</v>
      </c>
      <c r="AP585" s="154">
        <v>0</v>
      </c>
      <c r="AQ585" s="3" t="s">
        <v>105</v>
      </c>
      <c r="AR585" s="154">
        <v>0</v>
      </c>
      <c r="AS585" s="172" t="s">
        <v>105</v>
      </c>
      <c r="AT585" s="154">
        <v>0</v>
      </c>
      <c r="AU585" s="3" t="s">
        <v>105</v>
      </c>
      <c r="AV585" s="154">
        <v>0</v>
      </c>
      <c r="AW585" s="3" t="s">
        <v>105</v>
      </c>
      <c r="AX585" s="3">
        <v>0</v>
      </c>
      <c r="AY585" s="172" t="s">
        <v>105</v>
      </c>
      <c r="AZ585" s="3">
        <f t="shared" si="61"/>
        <v>0</v>
      </c>
      <c r="BA585" s="159">
        <f t="shared" si="62"/>
        <v>26021315</v>
      </c>
      <c r="BB585" s="171">
        <f t="shared" si="60"/>
        <v>0</v>
      </c>
      <c r="BC585" s="171">
        <v>0</v>
      </c>
      <c r="BD585" s="171">
        <v>0</v>
      </c>
      <c r="BE585" s="171">
        <v>0</v>
      </c>
      <c r="BF585" s="171">
        <v>0</v>
      </c>
      <c r="BG585" s="172">
        <v>44895</v>
      </c>
      <c r="BH585" s="172">
        <v>44895</v>
      </c>
      <c r="BI585" s="174">
        <f t="shared" ca="1" si="63"/>
        <v>-1234</v>
      </c>
      <c r="BJ585" s="3" t="s">
        <v>414</v>
      </c>
      <c r="BK585" s="172" t="s">
        <v>105</v>
      </c>
      <c r="BL585" s="3" t="s">
        <v>563</v>
      </c>
      <c r="BM585" s="3" t="s">
        <v>92</v>
      </c>
      <c r="BN585" s="3" t="s">
        <v>5295</v>
      </c>
      <c r="BO585" s="3">
        <v>0</v>
      </c>
      <c r="BP585" s="3" t="s">
        <v>1679</v>
      </c>
      <c r="BQ585" s="172">
        <v>44749</v>
      </c>
      <c r="BR585" s="3" t="s">
        <v>5296</v>
      </c>
      <c r="BS585" s="3">
        <v>2022</v>
      </c>
      <c r="BT585" s="3" t="s">
        <v>286</v>
      </c>
      <c r="BU585" s="3" t="s">
        <v>86</v>
      </c>
      <c r="BV585" s="3" t="s">
        <v>40</v>
      </c>
      <c r="BW585" s="3" t="s">
        <v>93</v>
      </c>
      <c r="BX585" s="3" t="s">
        <v>105</v>
      </c>
      <c r="BY585" s="3" t="s">
        <v>418</v>
      </c>
      <c r="BZ585" s="3" t="s">
        <v>105</v>
      </c>
      <c r="CA585" s="3" t="s">
        <v>303</v>
      </c>
      <c r="CB585" s="151" t="s">
        <v>5297</v>
      </c>
      <c r="CC585" s="151" t="s">
        <v>5298</v>
      </c>
      <c r="CD585" s="1"/>
      <c r="CE585" s="1"/>
      <c r="CF585" s="171" t="s">
        <v>5228</v>
      </c>
      <c r="CG585" s="171" t="s">
        <v>1341</v>
      </c>
      <c r="CH585" s="171" t="s">
        <v>128</v>
      </c>
      <c r="CI585" s="171" t="s">
        <v>128</v>
      </c>
    </row>
    <row r="586" spans="1:87" ht="54" x14ac:dyDescent="0.25">
      <c r="A586" s="3" t="s">
        <v>5299</v>
      </c>
      <c r="B586" s="175">
        <v>639</v>
      </c>
      <c r="C586" s="170" t="str">
        <f t="shared" si="59"/>
        <v>JEP-582-2022</v>
      </c>
      <c r="D586" s="3" t="s">
        <v>5300</v>
      </c>
      <c r="E586" s="3" t="s">
        <v>472</v>
      </c>
      <c r="F586" s="172">
        <v>44749</v>
      </c>
      <c r="G586" s="3" t="s">
        <v>5301</v>
      </c>
      <c r="H586" s="3" t="s">
        <v>29</v>
      </c>
      <c r="I586" s="3" t="s">
        <v>27</v>
      </c>
      <c r="J586" s="165">
        <v>1094953056</v>
      </c>
      <c r="K586" s="3">
        <v>4</v>
      </c>
      <c r="L586" s="3" t="s">
        <v>9</v>
      </c>
      <c r="M586" s="3" t="s">
        <v>5302</v>
      </c>
      <c r="N586" s="3" t="s">
        <v>5219</v>
      </c>
      <c r="O586" s="171" t="s">
        <v>14</v>
      </c>
      <c r="P586" s="3" t="s">
        <v>277</v>
      </c>
      <c r="Q586" s="3" t="s">
        <v>167</v>
      </c>
      <c r="R586" s="171" t="s">
        <v>126</v>
      </c>
      <c r="S586" s="171" t="s">
        <v>5004</v>
      </c>
      <c r="T586" s="171" t="s">
        <v>5303</v>
      </c>
      <c r="U586" s="171" t="s">
        <v>5221</v>
      </c>
      <c r="V586" s="171" t="s">
        <v>105</v>
      </c>
      <c r="W586" s="171" t="s">
        <v>5253</v>
      </c>
      <c r="X586" s="171" t="s">
        <v>5304</v>
      </c>
      <c r="Y586" s="171" t="s">
        <v>280</v>
      </c>
      <c r="Z586" s="115">
        <v>26021315</v>
      </c>
      <c r="AA586" s="171" t="s">
        <v>105</v>
      </c>
      <c r="AB586" s="171" t="s">
        <v>105</v>
      </c>
      <c r="AC586" s="153">
        <v>5204263</v>
      </c>
      <c r="AD586" s="153" t="s">
        <v>105</v>
      </c>
      <c r="AE586" s="175">
        <v>83922</v>
      </c>
      <c r="AF586" s="175">
        <v>309222</v>
      </c>
      <c r="AG586" s="175">
        <v>2018011001091</v>
      </c>
      <c r="AH586" s="172">
        <v>44750</v>
      </c>
      <c r="AI586" s="172">
        <v>44753</v>
      </c>
      <c r="AJ586" s="3" t="s">
        <v>105</v>
      </c>
      <c r="AK586" s="3" t="s">
        <v>105</v>
      </c>
      <c r="AL586" s="3" t="s">
        <v>105</v>
      </c>
      <c r="AM586" s="172" t="s">
        <v>105</v>
      </c>
      <c r="AN586" s="154">
        <v>0</v>
      </c>
      <c r="AO586" s="3" t="s">
        <v>105</v>
      </c>
      <c r="AP586" s="154">
        <v>0</v>
      </c>
      <c r="AQ586" s="3" t="s">
        <v>105</v>
      </c>
      <c r="AR586" s="154">
        <v>0</v>
      </c>
      <c r="AS586" s="172" t="s">
        <v>105</v>
      </c>
      <c r="AT586" s="154">
        <v>0</v>
      </c>
      <c r="AU586" s="3" t="s">
        <v>105</v>
      </c>
      <c r="AV586" s="154">
        <v>0</v>
      </c>
      <c r="AW586" s="3" t="s">
        <v>105</v>
      </c>
      <c r="AX586" s="3">
        <v>0</v>
      </c>
      <c r="AY586" s="172" t="s">
        <v>105</v>
      </c>
      <c r="AZ586" s="3">
        <f t="shared" si="61"/>
        <v>0</v>
      </c>
      <c r="BA586" s="159">
        <f t="shared" si="62"/>
        <v>26021315</v>
      </c>
      <c r="BB586" s="171">
        <f t="shared" si="60"/>
        <v>0</v>
      </c>
      <c r="BC586" s="171">
        <v>0</v>
      </c>
      <c r="BD586" s="171">
        <v>0</v>
      </c>
      <c r="BE586" s="171">
        <v>0</v>
      </c>
      <c r="BF586" s="171">
        <v>0</v>
      </c>
      <c r="BG586" s="172">
        <v>44895</v>
      </c>
      <c r="BH586" s="172">
        <v>44895</v>
      </c>
      <c r="BI586" s="174">
        <f t="shared" ca="1" si="63"/>
        <v>-1234</v>
      </c>
      <c r="BJ586" s="3" t="s">
        <v>414</v>
      </c>
      <c r="BK586" s="172" t="s">
        <v>105</v>
      </c>
      <c r="BL586" s="3" t="s">
        <v>563</v>
      </c>
      <c r="BM586" s="3" t="s">
        <v>92</v>
      </c>
      <c r="BN586" s="3" t="s">
        <v>5305</v>
      </c>
      <c r="BO586" s="3">
        <v>0</v>
      </c>
      <c r="BP586" s="3" t="s">
        <v>1679</v>
      </c>
      <c r="BQ586" s="172">
        <v>44750</v>
      </c>
      <c r="BR586" s="3" t="s">
        <v>5306</v>
      </c>
      <c r="BS586" s="3">
        <v>2022</v>
      </c>
      <c r="BT586" s="3" t="s">
        <v>286</v>
      </c>
      <c r="BU586" s="3" t="s">
        <v>86</v>
      </c>
      <c r="BV586" s="3" t="s">
        <v>40</v>
      </c>
      <c r="BW586" s="3" t="s">
        <v>93</v>
      </c>
      <c r="BX586" s="3" t="s">
        <v>105</v>
      </c>
      <c r="BY586" s="3" t="s">
        <v>418</v>
      </c>
      <c r="BZ586" s="3" t="s">
        <v>105</v>
      </c>
      <c r="CA586" s="3" t="s">
        <v>303</v>
      </c>
      <c r="CB586" s="151" t="s">
        <v>5307</v>
      </c>
      <c r="CC586" s="151" t="s">
        <v>5308</v>
      </c>
      <c r="CD586" s="1"/>
      <c r="CE586" s="1"/>
      <c r="CF586" s="171" t="s">
        <v>5228</v>
      </c>
      <c r="CG586" s="171" t="s">
        <v>1341</v>
      </c>
      <c r="CH586" s="171" t="s">
        <v>128</v>
      </c>
      <c r="CI586" s="171" t="s">
        <v>128</v>
      </c>
    </row>
    <row r="587" spans="1:87" ht="54" x14ac:dyDescent="0.25">
      <c r="A587" s="3" t="s">
        <v>5309</v>
      </c>
      <c r="B587" s="175">
        <v>640</v>
      </c>
      <c r="C587" s="170" t="str">
        <f t="shared" si="59"/>
        <v>JEP-452-2022</v>
      </c>
      <c r="D587" s="3" t="s">
        <v>5310</v>
      </c>
      <c r="E587" s="3" t="s">
        <v>881</v>
      </c>
      <c r="F587" s="172">
        <v>44755</v>
      </c>
      <c r="G587" s="3" t="s">
        <v>5311</v>
      </c>
      <c r="H587" s="3" t="s">
        <v>29</v>
      </c>
      <c r="I587" s="3" t="s">
        <v>27</v>
      </c>
      <c r="J587" s="165">
        <v>1032480616</v>
      </c>
      <c r="K587" s="3">
        <v>2</v>
      </c>
      <c r="L587" s="3" t="s">
        <v>9</v>
      </c>
      <c r="M587" s="3" t="s">
        <v>105</v>
      </c>
      <c r="N587" s="3" t="s">
        <v>5232</v>
      </c>
      <c r="O587" s="171" t="s">
        <v>14</v>
      </c>
      <c r="P587" s="3" t="s">
        <v>277</v>
      </c>
      <c r="Q587" s="3" t="s">
        <v>167</v>
      </c>
      <c r="R587" s="171" t="s">
        <v>126</v>
      </c>
      <c r="S587" s="171" t="s">
        <v>5004</v>
      </c>
      <c r="T587" s="171" t="s">
        <v>5276</v>
      </c>
      <c r="U587" s="171" t="s">
        <v>5221</v>
      </c>
      <c r="V587" s="171" t="s">
        <v>105</v>
      </c>
      <c r="W587" s="171" t="s">
        <v>5234</v>
      </c>
      <c r="X587" s="171" t="s">
        <v>5277</v>
      </c>
      <c r="Y587" s="171" t="s">
        <v>280</v>
      </c>
      <c r="Z587" s="115">
        <v>16263315</v>
      </c>
      <c r="AA587" s="171" t="s">
        <v>105</v>
      </c>
      <c r="AB587" s="171" t="s">
        <v>105</v>
      </c>
      <c r="AC587" s="153">
        <v>3252663</v>
      </c>
      <c r="AD587" s="153" t="s">
        <v>105</v>
      </c>
      <c r="AE587" s="175">
        <v>78022</v>
      </c>
      <c r="AF587" s="175">
        <v>313722</v>
      </c>
      <c r="AG587" s="175">
        <v>2018011001091</v>
      </c>
      <c r="AH587" s="172">
        <v>44753</v>
      </c>
      <c r="AI587" s="172">
        <v>44755</v>
      </c>
      <c r="AJ587" s="3" t="s">
        <v>105</v>
      </c>
      <c r="AK587" s="3" t="s">
        <v>105</v>
      </c>
      <c r="AL587" s="3" t="s">
        <v>105</v>
      </c>
      <c r="AM587" s="172" t="s">
        <v>105</v>
      </c>
      <c r="AN587" s="154">
        <v>0</v>
      </c>
      <c r="AO587" s="3" t="s">
        <v>105</v>
      </c>
      <c r="AP587" s="154">
        <v>0</v>
      </c>
      <c r="AQ587" s="3" t="s">
        <v>105</v>
      </c>
      <c r="AR587" s="154">
        <v>0</v>
      </c>
      <c r="AS587" s="172" t="s">
        <v>105</v>
      </c>
      <c r="AT587" s="154">
        <v>0</v>
      </c>
      <c r="AU587" s="3" t="s">
        <v>105</v>
      </c>
      <c r="AV587" s="154">
        <v>0</v>
      </c>
      <c r="AW587" s="3" t="s">
        <v>105</v>
      </c>
      <c r="AX587" s="3">
        <v>0</v>
      </c>
      <c r="AY587" s="172" t="s">
        <v>105</v>
      </c>
      <c r="AZ587" s="3">
        <f t="shared" si="61"/>
        <v>0</v>
      </c>
      <c r="BA587" s="159">
        <f t="shared" si="62"/>
        <v>16263315</v>
      </c>
      <c r="BB587" s="171">
        <f t="shared" si="60"/>
        <v>0</v>
      </c>
      <c r="BC587" s="171">
        <v>0</v>
      </c>
      <c r="BD587" s="171">
        <v>0</v>
      </c>
      <c r="BE587" s="171">
        <v>0</v>
      </c>
      <c r="BF587" s="171">
        <v>0</v>
      </c>
      <c r="BG587" s="172">
        <v>44895</v>
      </c>
      <c r="BH587" s="172">
        <v>44895</v>
      </c>
      <c r="BI587" s="174">
        <f t="shared" ca="1" si="63"/>
        <v>-1234</v>
      </c>
      <c r="BJ587" s="3" t="s">
        <v>414</v>
      </c>
      <c r="BK587" s="172" t="s">
        <v>105</v>
      </c>
      <c r="BL587" s="3" t="s">
        <v>282</v>
      </c>
      <c r="BM587" s="3" t="s">
        <v>92</v>
      </c>
      <c r="BN587" s="3" t="s">
        <v>5312</v>
      </c>
      <c r="BO587" s="3">
        <v>0</v>
      </c>
      <c r="BP587" s="3" t="s">
        <v>593</v>
      </c>
      <c r="BQ587" s="172">
        <v>44754</v>
      </c>
      <c r="BR587" s="3" t="s">
        <v>5085</v>
      </c>
      <c r="BS587" s="3">
        <v>2022</v>
      </c>
      <c r="BT587" s="3" t="s">
        <v>286</v>
      </c>
      <c r="BU587" s="3" t="s">
        <v>86</v>
      </c>
      <c r="BV587" s="3" t="s">
        <v>40</v>
      </c>
      <c r="BW587" s="3" t="s">
        <v>93</v>
      </c>
      <c r="BX587" s="3" t="s">
        <v>105</v>
      </c>
      <c r="BY587" s="3" t="s">
        <v>1817</v>
      </c>
      <c r="BZ587" s="3" t="s">
        <v>105</v>
      </c>
      <c r="CA587" s="3" t="s">
        <v>303</v>
      </c>
      <c r="CB587" s="151" t="s">
        <v>5313</v>
      </c>
      <c r="CC587" s="151" t="s">
        <v>5314</v>
      </c>
      <c r="CD587" s="1"/>
      <c r="CE587" s="1"/>
      <c r="CF587" s="171" t="s">
        <v>5280</v>
      </c>
      <c r="CG587" s="171" t="s">
        <v>1341</v>
      </c>
      <c r="CH587" s="171" t="s">
        <v>128</v>
      </c>
      <c r="CI587" s="171" t="s">
        <v>128</v>
      </c>
    </row>
    <row r="588" spans="1:87" ht="54" x14ac:dyDescent="0.25">
      <c r="A588" s="3" t="s">
        <v>5315</v>
      </c>
      <c r="B588" s="175">
        <v>641</v>
      </c>
      <c r="C588" s="175" t="str">
        <f t="shared" si="59"/>
        <v>JEP-742-2022</v>
      </c>
      <c r="D588" s="175" t="s">
        <v>5316</v>
      </c>
      <c r="E588" s="3" t="s">
        <v>881</v>
      </c>
      <c r="F588" s="172">
        <v>44846</v>
      </c>
      <c r="G588" s="3" t="s">
        <v>5317</v>
      </c>
      <c r="H588" s="3" t="s">
        <v>29</v>
      </c>
      <c r="I588" s="3" t="s">
        <v>27</v>
      </c>
      <c r="J588" s="165">
        <v>1088328855</v>
      </c>
      <c r="K588" s="3">
        <v>0</v>
      </c>
      <c r="L588" s="3" t="s">
        <v>9</v>
      </c>
      <c r="M588" s="3" t="s">
        <v>5318</v>
      </c>
      <c r="N588" s="3" t="s">
        <v>5319</v>
      </c>
      <c r="O588" s="171" t="s">
        <v>14</v>
      </c>
      <c r="P588" s="171" t="s">
        <v>277</v>
      </c>
      <c r="Q588" s="3" t="s">
        <v>167</v>
      </c>
      <c r="R588" s="3" t="s">
        <v>126</v>
      </c>
      <c r="S588" s="171" t="s">
        <v>5004</v>
      </c>
      <c r="T588" s="171" t="s">
        <v>5320</v>
      </c>
      <c r="U588" s="171" t="s">
        <v>5221</v>
      </c>
      <c r="V588" s="171" t="s">
        <v>105</v>
      </c>
      <c r="W588" s="171" t="s">
        <v>5234</v>
      </c>
      <c r="X588" s="171" t="s">
        <v>5252</v>
      </c>
      <c r="Y588" s="171" t="s">
        <v>280</v>
      </c>
      <c r="Z588" s="115">
        <v>5095837</v>
      </c>
      <c r="AA588" s="171" t="s">
        <v>105</v>
      </c>
      <c r="AB588" s="171" t="s">
        <v>105</v>
      </c>
      <c r="AC588" s="153">
        <v>3252663</v>
      </c>
      <c r="AD588" s="153" t="s">
        <v>105</v>
      </c>
      <c r="AE588" s="175">
        <v>78122</v>
      </c>
      <c r="AF588" s="175">
        <v>471122</v>
      </c>
      <c r="AG588" s="175">
        <v>2018011001091</v>
      </c>
      <c r="AH588" s="172">
        <v>44853</v>
      </c>
      <c r="AI588" s="172">
        <v>44854</v>
      </c>
      <c r="AJ588" s="3" t="s">
        <v>105</v>
      </c>
      <c r="AK588" s="3" t="s">
        <v>105</v>
      </c>
      <c r="AL588" s="3" t="s">
        <v>105</v>
      </c>
      <c r="AM588" s="172" t="s">
        <v>105</v>
      </c>
      <c r="AN588" s="171">
        <v>0</v>
      </c>
      <c r="AO588" s="3" t="s">
        <v>105</v>
      </c>
      <c r="AP588" s="3">
        <v>0</v>
      </c>
      <c r="AQ588" s="3" t="s">
        <v>105</v>
      </c>
      <c r="AR588" s="154">
        <v>0</v>
      </c>
      <c r="AS588" s="172" t="s">
        <v>105</v>
      </c>
      <c r="AT588" s="154">
        <v>0</v>
      </c>
      <c r="AU588" s="3" t="s">
        <v>105</v>
      </c>
      <c r="AV588" s="154">
        <v>0</v>
      </c>
      <c r="AW588" s="3" t="s">
        <v>105</v>
      </c>
      <c r="AX588" s="3">
        <v>0</v>
      </c>
      <c r="AY588" s="172" t="s">
        <v>105</v>
      </c>
      <c r="AZ588" s="3">
        <f t="shared" si="61"/>
        <v>0</v>
      </c>
      <c r="BA588" s="159">
        <f t="shared" si="62"/>
        <v>5095837</v>
      </c>
      <c r="BB588" s="171">
        <f t="shared" si="60"/>
        <v>0</v>
      </c>
      <c r="BC588" s="171">
        <v>0</v>
      </c>
      <c r="BD588" s="171">
        <v>0</v>
      </c>
      <c r="BE588" s="171">
        <v>0</v>
      </c>
      <c r="BF588" s="171">
        <v>0</v>
      </c>
      <c r="BG588" s="172">
        <v>44895</v>
      </c>
      <c r="BH588" s="172">
        <v>44895</v>
      </c>
      <c r="BI588" s="174">
        <f t="shared" ca="1" si="63"/>
        <v>-1234</v>
      </c>
      <c r="BJ588" s="3" t="s">
        <v>414</v>
      </c>
      <c r="BK588" s="172" t="s">
        <v>105</v>
      </c>
      <c r="BL588" s="3" t="s">
        <v>282</v>
      </c>
      <c r="BM588" s="3" t="s">
        <v>92</v>
      </c>
      <c r="BN588" s="3" t="s">
        <v>5321</v>
      </c>
      <c r="BO588" s="3">
        <v>0</v>
      </c>
      <c r="BP588" s="3" t="s">
        <v>416</v>
      </c>
      <c r="BQ588" s="172">
        <v>44859</v>
      </c>
      <c r="BR588" s="3" t="s">
        <v>5322</v>
      </c>
      <c r="BS588" s="3">
        <v>2022</v>
      </c>
      <c r="BT588" s="3" t="s">
        <v>286</v>
      </c>
      <c r="BU588" s="3" t="s">
        <v>86</v>
      </c>
      <c r="BV588" s="3" t="s">
        <v>40</v>
      </c>
      <c r="BW588" s="3" t="s">
        <v>93</v>
      </c>
      <c r="BX588" s="3" t="s">
        <v>105</v>
      </c>
      <c r="BY588" s="3" t="s">
        <v>945</v>
      </c>
      <c r="BZ588" s="3" t="s">
        <v>105</v>
      </c>
      <c r="CA588" s="3" t="s">
        <v>288</v>
      </c>
      <c r="CB588" s="179" t="s">
        <v>5323</v>
      </c>
      <c r="CC588" s="151" t="s">
        <v>5324</v>
      </c>
      <c r="CD588" s="1"/>
      <c r="CE588" s="1"/>
      <c r="CF588" s="171" t="s">
        <v>5238</v>
      </c>
      <c r="CG588" s="171" t="s">
        <v>1341</v>
      </c>
      <c r="CH588" s="171" t="s">
        <v>128</v>
      </c>
      <c r="CI588" s="171" t="s">
        <v>128</v>
      </c>
    </row>
    <row r="589" spans="1:87" ht="54" x14ac:dyDescent="0.25">
      <c r="A589" s="112" t="s">
        <v>5325</v>
      </c>
      <c r="B589" s="175">
        <v>642</v>
      </c>
      <c r="C589" s="170" t="str">
        <f t="shared" si="59"/>
        <v>JEP-586-2022</v>
      </c>
      <c r="D589" s="3" t="s">
        <v>5326</v>
      </c>
      <c r="E589" s="3" t="s">
        <v>472</v>
      </c>
      <c r="F589" s="172">
        <v>44749</v>
      </c>
      <c r="G589" s="3" t="s">
        <v>5327</v>
      </c>
      <c r="H589" s="3" t="s">
        <v>29</v>
      </c>
      <c r="I589" s="3" t="s">
        <v>27</v>
      </c>
      <c r="J589" s="165">
        <v>15507321</v>
      </c>
      <c r="K589" s="3">
        <v>1</v>
      </c>
      <c r="L589" s="3" t="s">
        <v>9</v>
      </c>
      <c r="M589" s="3" t="s">
        <v>474</v>
      </c>
      <c r="N589" s="3" t="s">
        <v>5219</v>
      </c>
      <c r="O589" s="171" t="s">
        <v>14</v>
      </c>
      <c r="P589" s="3" t="s">
        <v>277</v>
      </c>
      <c r="Q589" s="3" t="s">
        <v>167</v>
      </c>
      <c r="R589" s="171" t="s">
        <v>126</v>
      </c>
      <c r="S589" s="171" t="s">
        <v>5004</v>
      </c>
      <c r="T589" s="171" t="s">
        <v>5252</v>
      </c>
      <c r="U589" s="171" t="s">
        <v>5221</v>
      </c>
      <c r="V589" s="171" t="s">
        <v>105</v>
      </c>
      <c r="W589" s="171" t="s">
        <v>5253</v>
      </c>
      <c r="X589" s="171" t="s">
        <v>5252</v>
      </c>
      <c r="Y589" s="171" t="s">
        <v>280</v>
      </c>
      <c r="Z589" s="115">
        <v>26021315</v>
      </c>
      <c r="AA589" s="171" t="s">
        <v>105</v>
      </c>
      <c r="AB589" s="171" t="s">
        <v>105</v>
      </c>
      <c r="AC589" s="153">
        <v>5204263</v>
      </c>
      <c r="AD589" s="153" t="s">
        <v>105</v>
      </c>
      <c r="AE589" s="175">
        <v>84222</v>
      </c>
      <c r="AF589" s="175" t="s">
        <v>5328</v>
      </c>
      <c r="AG589" s="175">
        <v>2018011001091</v>
      </c>
      <c r="AH589" s="172">
        <v>44747</v>
      </c>
      <c r="AI589" s="172">
        <v>44749</v>
      </c>
      <c r="AJ589" s="3" t="s">
        <v>105</v>
      </c>
      <c r="AK589" s="173" t="s">
        <v>105</v>
      </c>
      <c r="AL589" s="3" t="s">
        <v>105</v>
      </c>
      <c r="AM589" s="172" t="s">
        <v>105</v>
      </c>
      <c r="AN589" s="154">
        <v>0</v>
      </c>
      <c r="AO589" s="3" t="s">
        <v>105</v>
      </c>
      <c r="AP589" s="154">
        <v>0</v>
      </c>
      <c r="AQ589" s="3" t="s">
        <v>105</v>
      </c>
      <c r="AR589" s="154">
        <v>0</v>
      </c>
      <c r="AS589" s="172" t="s">
        <v>105</v>
      </c>
      <c r="AT589" s="154">
        <v>0</v>
      </c>
      <c r="AU589" s="3" t="s">
        <v>105</v>
      </c>
      <c r="AV589" s="154">
        <v>0</v>
      </c>
      <c r="AW589" s="3" t="s">
        <v>105</v>
      </c>
      <c r="AX589" s="3">
        <v>0</v>
      </c>
      <c r="AY589" s="172" t="s">
        <v>105</v>
      </c>
      <c r="AZ589" s="3">
        <f t="shared" si="61"/>
        <v>0</v>
      </c>
      <c r="BA589" s="159">
        <f t="shared" si="62"/>
        <v>26021315</v>
      </c>
      <c r="BB589" s="171">
        <f t="shared" si="60"/>
        <v>0</v>
      </c>
      <c r="BC589" s="171">
        <v>0</v>
      </c>
      <c r="BD589" s="171">
        <v>0</v>
      </c>
      <c r="BE589" s="171">
        <v>0</v>
      </c>
      <c r="BF589" s="171">
        <v>0</v>
      </c>
      <c r="BG589" s="172">
        <v>44895</v>
      </c>
      <c r="BH589" s="172">
        <v>44895</v>
      </c>
      <c r="BI589" s="174">
        <f t="shared" ca="1" si="63"/>
        <v>-1234</v>
      </c>
      <c r="BJ589" s="3" t="s">
        <v>414</v>
      </c>
      <c r="BK589" s="172" t="s">
        <v>105</v>
      </c>
      <c r="BL589" s="3" t="s">
        <v>563</v>
      </c>
      <c r="BM589" s="3" t="s">
        <v>92</v>
      </c>
      <c r="BN589" s="3" t="s">
        <v>5329</v>
      </c>
      <c r="BO589" s="3">
        <v>0</v>
      </c>
      <c r="BP589" s="3" t="s">
        <v>416</v>
      </c>
      <c r="BQ589" s="172">
        <v>44748</v>
      </c>
      <c r="BR589" s="3" t="s">
        <v>1108</v>
      </c>
      <c r="BS589" s="3">
        <v>2022</v>
      </c>
      <c r="BT589" s="3" t="s">
        <v>286</v>
      </c>
      <c r="BU589" s="3" t="s">
        <v>86</v>
      </c>
      <c r="BV589" s="3" t="s">
        <v>40</v>
      </c>
      <c r="BW589" s="3" t="s">
        <v>93</v>
      </c>
      <c r="BX589" s="3" t="s">
        <v>105</v>
      </c>
      <c r="BY589" s="3" t="s">
        <v>418</v>
      </c>
      <c r="BZ589" s="3" t="s">
        <v>105</v>
      </c>
      <c r="CA589" s="3" t="s">
        <v>288</v>
      </c>
      <c r="CB589" s="151" t="s">
        <v>5330</v>
      </c>
      <c r="CC589" s="151" t="s">
        <v>5331</v>
      </c>
      <c r="CD589" s="1"/>
      <c r="CE589" s="1"/>
      <c r="CF589" s="171" t="s">
        <v>5238</v>
      </c>
      <c r="CG589" s="171" t="s">
        <v>1341</v>
      </c>
      <c r="CH589" s="171" t="s">
        <v>128</v>
      </c>
      <c r="CI589" s="171" t="s">
        <v>128</v>
      </c>
    </row>
    <row r="590" spans="1:87" ht="54" x14ac:dyDescent="0.25">
      <c r="A590" s="3" t="s">
        <v>5332</v>
      </c>
      <c r="B590" s="175">
        <v>643</v>
      </c>
      <c r="C590" s="170" t="str">
        <f t="shared" si="59"/>
        <v>JEP-583-2022</v>
      </c>
      <c r="D590" s="3" t="s">
        <v>5333</v>
      </c>
      <c r="E590" s="3" t="s">
        <v>472</v>
      </c>
      <c r="F590" s="172">
        <v>44749</v>
      </c>
      <c r="G590" s="3" t="s">
        <v>5334</v>
      </c>
      <c r="H590" s="3" t="s">
        <v>29</v>
      </c>
      <c r="I590" s="3" t="s">
        <v>27</v>
      </c>
      <c r="J590" s="165">
        <v>1061714679</v>
      </c>
      <c r="K590" s="3">
        <v>8</v>
      </c>
      <c r="L590" s="3" t="s">
        <v>9</v>
      </c>
      <c r="M590" s="3" t="s">
        <v>105</v>
      </c>
      <c r="N590" s="3" t="s">
        <v>5219</v>
      </c>
      <c r="O590" s="171" t="s">
        <v>14</v>
      </c>
      <c r="P590" s="3" t="s">
        <v>277</v>
      </c>
      <c r="Q590" s="3" t="s">
        <v>167</v>
      </c>
      <c r="R590" s="171" t="s">
        <v>126</v>
      </c>
      <c r="S590" s="171" t="s">
        <v>5004</v>
      </c>
      <c r="T590" s="171" t="s">
        <v>5303</v>
      </c>
      <c r="U590" s="171" t="s">
        <v>5221</v>
      </c>
      <c r="V590" s="171" t="s">
        <v>105</v>
      </c>
      <c r="W590" s="171" t="s">
        <v>5253</v>
      </c>
      <c r="X590" s="171" t="s">
        <v>5304</v>
      </c>
      <c r="Y590" s="171" t="s">
        <v>280</v>
      </c>
      <c r="Z590" s="115">
        <v>26021315</v>
      </c>
      <c r="AA590" s="171" t="s">
        <v>105</v>
      </c>
      <c r="AB590" s="171" t="s">
        <v>105</v>
      </c>
      <c r="AC590" s="153">
        <v>5204263</v>
      </c>
      <c r="AD590" s="153" t="s">
        <v>105</v>
      </c>
      <c r="AE590" s="175">
        <v>84122</v>
      </c>
      <c r="AF590" s="175">
        <v>298222</v>
      </c>
      <c r="AG590" s="175" t="s">
        <v>979</v>
      </c>
      <c r="AH590" s="172">
        <v>44747</v>
      </c>
      <c r="AI590" s="172">
        <v>44749</v>
      </c>
      <c r="AJ590" s="3" t="s">
        <v>105</v>
      </c>
      <c r="AK590" s="3" t="s">
        <v>105</v>
      </c>
      <c r="AL590" s="3" t="s">
        <v>105</v>
      </c>
      <c r="AM590" s="172" t="s">
        <v>105</v>
      </c>
      <c r="AN590" s="154">
        <v>0</v>
      </c>
      <c r="AO590" s="3" t="s">
        <v>105</v>
      </c>
      <c r="AP590" s="154">
        <v>0</v>
      </c>
      <c r="AQ590" s="3" t="s">
        <v>105</v>
      </c>
      <c r="AR590" s="154">
        <v>0</v>
      </c>
      <c r="AS590" s="172" t="s">
        <v>105</v>
      </c>
      <c r="AT590" s="154">
        <v>0</v>
      </c>
      <c r="AU590" s="3" t="s">
        <v>105</v>
      </c>
      <c r="AV590" s="154">
        <v>0</v>
      </c>
      <c r="AW590" s="3" t="s">
        <v>105</v>
      </c>
      <c r="AX590" s="3">
        <v>0</v>
      </c>
      <c r="AY590" s="172" t="s">
        <v>105</v>
      </c>
      <c r="AZ590" s="3">
        <f t="shared" si="61"/>
        <v>0</v>
      </c>
      <c r="BA590" s="159">
        <f t="shared" si="62"/>
        <v>26021315</v>
      </c>
      <c r="BB590" s="171">
        <f t="shared" si="60"/>
        <v>0</v>
      </c>
      <c r="BC590" s="171">
        <v>0</v>
      </c>
      <c r="BD590" s="171">
        <v>0</v>
      </c>
      <c r="BE590" s="171">
        <v>0</v>
      </c>
      <c r="BF590" s="171">
        <v>0</v>
      </c>
      <c r="BG590" s="172">
        <v>44895</v>
      </c>
      <c r="BH590" s="172">
        <v>44895</v>
      </c>
      <c r="BI590" s="174">
        <f t="shared" ca="1" si="63"/>
        <v>-1234</v>
      </c>
      <c r="BJ590" s="3" t="s">
        <v>414</v>
      </c>
      <c r="BK590" s="172" t="s">
        <v>105</v>
      </c>
      <c r="BL590" s="3" t="s">
        <v>563</v>
      </c>
      <c r="BM590" s="3" t="s">
        <v>92</v>
      </c>
      <c r="BN590" s="3" t="s">
        <v>5335</v>
      </c>
      <c r="BO590" s="3">
        <v>0</v>
      </c>
      <c r="BP590" s="3" t="s">
        <v>1679</v>
      </c>
      <c r="BQ590" s="172">
        <v>44747</v>
      </c>
      <c r="BR590" s="3" t="s">
        <v>2175</v>
      </c>
      <c r="BS590" s="3">
        <v>2022</v>
      </c>
      <c r="BT590" s="3" t="s">
        <v>286</v>
      </c>
      <c r="BU590" s="3" t="s">
        <v>86</v>
      </c>
      <c r="BV590" s="3" t="s">
        <v>40</v>
      </c>
      <c r="BW590" s="3" t="s">
        <v>93</v>
      </c>
      <c r="BX590" s="3" t="s">
        <v>105</v>
      </c>
      <c r="BY590" s="3" t="s">
        <v>418</v>
      </c>
      <c r="BZ590" s="3" t="s">
        <v>105</v>
      </c>
      <c r="CA590" s="3" t="s">
        <v>303</v>
      </c>
      <c r="CB590" s="151" t="s">
        <v>5336</v>
      </c>
      <c r="CC590" s="151" t="s">
        <v>5337</v>
      </c>
      <c r="CD590" s="1"/>
      <c r="CE590" s="1"/>
      <c r="CF590" s="171" t="s">
        <v>5228</v>
      </c>
      <c r="CG590" s="171" t="s">
        <v>1341</v>
      </c>
      <c r="CH590" s="171" t="s">
        <v>128</v>
      </c>
      <c r="CI590" s="171" t="s">
        <v>128</v>
      </c>
    </row>
    <row r="591" spans="1:87" ht="54" x14ac:dyDescent="0.25">
      <c r="A591" s="3" t="s">
        <v>5338</v>
      </c>
      <c r="B591" s="175">
        <v>644</v>
      </c>
      <c r="C591" s="170" t="str">
        <f t="shared" si="59"/>
        <v>JEP-454-2022</v>
      </c>
      <c r="D591" s="3" t="s">
        <v>5339</v>
      </c>
      <c r="E591" s="3" t="s">
        <v>881</v>
      </c>
      <c r="F591" s="172">
        <v>44750</v>
      </c>
      <c r="G591" s="3" t="s">
        <v>5340</v>
      </c>
      <c r="H591" s="3" t="s">
        <v>29</v>
      </c>
      <c r="I591" s="3" t="s">
        <v>27</v>
      </c>
      <c r="J591" s="165">
        <v>980692</v>
      </c>
      <c r="K591" s="3">
        <v>9</v>
      </c>
      <c r="L591" s="3" t="s">
        <v>9</v>
      </c>
      <c r="M591" s="3" t="s">
        <v>474</v>
      </c>
      <c r="N591" s="3" t="s">
        <v>5232</v>
      </c>
      <c r="O591" s="171" t="s">
        <v>14</v>
      </c>
      <c r="P591" s="3" t="s">
        <v>277</v>
      </c>
      <c r="Q591" s="3" t="s">
        <v>167</v>
      </c>
      <c r="R591" s="171" t="s">
        <v>126</v>
      </c>
      <c r="S591" s="171" t="s">
        <v>5004</v>
      </c>
      <c r="T591" s="171" t="s">
        <v>5242</v>
      </c>
      <c r="U591" s="171" t="s">
        <v>5221</v>
      </c>
      <c r="V591" s="171" t="s">
        <v>105</v>
      </c>
      <c r="W591" s="171" t="s">
        <v>5234</v>
      </c>
      <c r="X591" s="171" t="s">
        <v>5243</v>
      </c>
      <c r="Y591" s="171" t="s">
        <v>280</v>
      </c>
      <c r="Z591" s="115">
        <v>16263315</v>
      </c>
      <c r="AA591" s="171" t="s">
        <v>105</v>
      </c>
      <c r="AB591" s="171" t="s">
        <v>105</v>
      </c>
      <c r="AC591" s="153">
        <v>3252663</v>
      </c>
      <c r="AD591" s="153" t="s">
        <v>105</v>
      </c>
      <c r="AE591" s="175">
        <v>78922</v>
      </c>
      <c r="AF591" s="175">
        <v>310922</v>
      </c>
      <c r="AG591" s="175">
        <v>2018011001091</v>
      </c>
      <c r="AH591" s="172">
        <v>44752</v>
      </c>
      <c r="AI591" s="172">
        <v>44757</v>
      </c>
      <c r="AJ591" s="3" t="s">
        <v>105</v>
      </c>
      <c r="AK591" s="3" t="s">
        <v>105</v>
      </c>
      <c r="AL591" s="3" t="s">
        <v>105</v>
      </c>
      <c r="AM591" s="172" t="s">
        <v>105</v>
      </c>
      <c r="AN591" s="154">
        <v>0</v>
      </c>
      <c r="AO591" s="3" t="s">
        <v>105</v>
      </c>
      <c r="AP591" s="154">
        <v>0</v>
      </c>
      <c r="AQ591" s="3" t="s">
        <v>105</v>
      </c>
      <c r="AR591" s="154">
        <v>0</v>
      </c>
      <c r="AS591" s="172" t="s">
        <v>105</v>
      </c>
      <c r="AT591" s="154">
        <v>0</v>
      </c>
      <c r="AU591" s="3" t="s">
        <v>105</v>
      </c>
      <c r="AV591" s="154">
        <v>0</v>
      </c>
      <c r="AW591" s="3" t="s">
        <v>105</v>
      </c>
      <c r="AX591" s="3">
        <v>0</v>
      </c>
      <c r="AY591" s="172" t="s">
        <v>105</v>
      </c>
      <c r="AZ591" s="3">
        <f t="shared" si="61"/>
        <v>0</v>
      </c>
      <c r="BA591" s="159">
        <f t="shared" si="62"/>
        <v>16263315</v>
      </c>
      <c r="BB591" s="171">
        <f t="shared" si="60"/>
        <v>0</v>
      </c>
      <c r="BC591" s="171">
        <v>0</v>
      </c>
      <c r="BD591" s="171">
        <v>0</v>
      </c>
      <c r="BE591" s="171">
        <v>0</v>
      </c>
      <c r="BF591" s="171">
        <v>0</v>
      </c>
      <c r="BG591" s="172">
        <v>44895</v>
      </c>
      <c r="BH591" s="172">
        <v>44895</v>
      </c>
      <c r="BI591" s="174">
        <f t="shared" ca="1" si="63"/>
        <v>-1234</v>
      </c>
      <c r="BJ591" s="3" t="s">
        <v>414</v>
      </c>
      <c r="BK591" s="172" t="s">
        <v>105</v>
      </c>
      <c r="BL591" s="3" t="s">
        <v>282</v>
      </c>
      <c r="BM591" s="3" t="s">
        <v>92</v>
      </c>
      <c r="BN591" s="3" t="s">
        <v>5341</v>
      </c>
      <c r="BO591" s="3">
        <v>0</v>
      </c>
      <c r="BP591" s="3" t="s">
        <v>593</v>
      </c>
      <c r="BQ591" s="172">
        <v>44757</v>
      </c>
      <c r="BR591" s="3" t="s">
        <v>3439</v>
      </c>
      <c r="BS591" s="3">
        <v>2022</v>
      </c>
      <c r="BT591" s="3" t="s">
        <v>286</v>
      </c>
      <c r="BU591" s="3" t="s">
        <v>86</v>
      </c>
      <c r="BV591" s="3" t="s">
        <v>40</v>
      </c>
      <c r="BW591" s="3" t="s">
        <v>93</v>
      </c>
      <c r="BX591" s="3" t="s">
        <v>105</v>
      </c>
      <c r="BY591" s="3" t="s">
        <v>418</v>
      </c>
      <c r="BZ591" s="3" t="s">
        <v>105</v>
      </c>
      <c r="CA591" s="3" t="s">
        <v>303</v>
      </c>
      <c r="CB591" s="151" t="s">
        <v>5342</v>
      </c>
      <c r="CC591" s="151" t="s">
        <v>5343</v>
      </c>
      <c r="CD591" s="1"/>
      <c r="CE591" s="1"/>
      <c r="CF591" s="171" t="s">
        <v>5238</v>
      </c>
      <c r="CG591" s="171" t="s">
        <v>1341</v>
      </c>
      <c r="CH591" s="171" t="s">
        <v>128</v>
      </c>
      <c r="CI591" s="171" t="s">
        <v>128</v>
      </c>
    </row>
    <row r="592" spans="1:87" ht="54" x14ac:dyDescent="0.25">
      <c r="A592" s="3" t="s">
        <v>5344</v>
      </c>
      <c r="B592" s="175">
        <v>645</v>
      </c>
      <c r="C592" s="170" t="str">
        <f t="shared" si="59"/>
        <v>JEP-585-2022</v>
      </c>
      <c r="D592" s="3" t="s">
        <v>5345</v>
      </c>
      <c r="E592" s="3" t="s">
        <v>472</v>
      </c>
      <c r="F592" s="172">
        <v>44749</v>
      </c>
      <c r="G592" s="3" t="s">
        <v>5346</v>
      </c>
      <c r="H592" s="3" t="s">
        <v>29</v>
      </c>
      <c r="I592" s="3" t="s">
        <v>27</v>
      </c>
      <c r="J592" s="165">
        <v>1110466712</v>
      </c>
      <c r="K592" s="3">
        <v>6</v>
      </c>
      <c r="L592" s="3" t="s">
        <v>9</v>
      </c>
      <c r="M592" s="3" t="s">
        <v>474</v>
      </c>
      <c r="N592" s="3" t="s">
        <v>5219</v>
      </c>
      <c r="O592" s="171" t="s">
        <v>14</v>
      </c>
      <c r="P592" s="3" t="s">
        <v>277</v>
      </c>
      <c r="Q592" s="3" t="s">
        <v>167</v>
      </c>
      <c r="R592" s="171" t="s">
        <v>126</v>
      </c>
      <c r="S592" s="171" t="s">
        <v>5004</v>
      </c>
      <c r="T592" s="171" t="s">
        <v>5252</v>
      </c>
      <c r="U592" s="171" t="s">
        <v>5221</v>
      </c>
      <c r="V592" s="171" t="s">
        <v>105</v>
      </c>
      <c r="W592" s="171" t="s">
        <v>5253</v>
      </c>
      <c r="X592" s="171" t="s">
        <v>5252</v>
      </c>
      <c r="Y592" s="171" t="s">
        <v>280</v>
      </c>
      <c r="Z592" s="115">
        <v>26021315</v>
      </c>
      <c r="AA592" s="171" t="s">
        <v>105</v>
      </c>
      <c r="AB592" s="171" t="s">
        <v>105</v>
      </c>
      <c r="AC592" s="153">
        <v>5204263</v>
      </c>
      <c r="AD592" s="153" t="s">
        <v>105</v>
      </c>
      <c r="AE592" s="175">
        <v>84222</v>
      </c>
      <c r="AF592" s="175">
        <v>298422</v>
      </c>
      <c r="AG592" s="175">
        <v>2018011001091</v>
      </c>
      <c r="AH592" s="172">
        <v>44747</v>
      </c>
      <c r="AI592" s="172">
        <v>44749</v>
      </c>
      <c r="AJ592" s="3" t="s">
        <v>105</v>
      </c>
      <c r="AK592" s="173" t="s">
        <v>105</v>
      </c>
      <c r="AL592" s="3" t="s">
        <v>105</v>
      </c>
      <c r="AM592" s="172" t="s">
        <v>105</v>
      </c>
      <c r="AN592" s="154">
        <v>0</v>
      </c>
      <c r="AO592" s="3" t="s">
        <v>105</v>
      </c>
      <c r="AP592" s="154">
        <v>0</v>
      </c>
      <c r="AQ592" s="3" t="s">
        <v>105</v>
      </c>
      <c r="AR592" s="154">
        <v>0</v>
      </c>
      <c r="AS592" s="172" t="s">
        <v>105</v>
      </c>
      <c r="AT592" s="154">
        <v>0</v>
      </c>
      <c r="AU592" s="3" t="s">
        <v>105</v>
      </c>
      <c r="AV592" s="154">
        <v>0</v>
      </c>
      <c r="AW592" s="3" t="s">
        <v>105</v>
      </c>
      <c r="AX592" s="3">
        <v>0</v>
      </c>
      <c r="AY592" s="172" t="s">
        <v>105</v>
      </c>
      <c r="AZ592" s="3">
        <f t="shared" si="61"/>
        <v>0</v>
      </c>
      <c r="BA592" s="159">
        <f t="shared" si="62"/>
        <v>26021315</v>
      </c>
      <c r="BB592" s="171">
        <f t="shared" si="60"/>
        <v>0</v>
      </c>
      <c r="BC592" s="171">
        <v>0</v>
      </c>
      <c r="BD592" s="171">
        <v>0</v>
      </c>
      <c r="BE592" s="171">
        <v>0</v>
      </c>
      <c r="BF592" s="171">
        <v>0</v>
      </c>
      <c r="BG592" s="172">
        <v>44895</v>
      </c>
      <c r="BH592" s="172">
        <v>44895</v>
      </c>
      <c r="BI592" s="174">
        <f t="shared" ca="1" si="63"/>
        <v>-1234</v>
      </c>
      <c r="BJ592" s="3" t="s">
        <v>414</v>
      </c>
      <c r="BK592" s="172" t="s">
        <v>105</v>
      </c>
      <c r="BL592" s="3" t="s">
        <v>563</v>
      </c>
      <c r="BM592" s="3" t="s">
        <v>92</v>
      </c>
      <c r="BN592" s="3" t="s">
        <v>5329</v>
      </c>
      <c r="BO592" s="3">
        <v>0</v>
      </c>
      <c r="BP592" s="3" t="s">
        <v>416</v>
      </c>
      <c r="BQ592" s="172">
        <v>44748</v>
      </c>
      <c r="BR592" s="3" t="s">
        <v>1108</v>
      </c>
      <c r="BS592" s="3">
        <v>2022</v>
      </c>
      <c r="BT592" s="3" t="s">
        <v>286</v>
      </c>
      <c r="BU592" s="3" t="s">
        <v>86</v>
      </c>
      <c r="BV592" s="3" t="s">
        <v>40</v>
      </c>
      <c r="BW592" s="3" t="s">
        <v>93</v>
      </c>
      <c r="BX592" s="3" t="s">
        <v>105</v>
      </c>
      <c r="BY592" s="3" t="s">
        <v>418</v>
      </c>
      <c r="BZ592" s="3" t="s">
        <v>105</v>
      </c>
      <c r="CA592" s="3" t="s">
        <v>288</v>
      </c>
      <c r="CB592" s="151" t="s">
        <v>5347</v>
      </c>
      <c r="CC592" s="151" t="s">
        <v>5348</v>
      </c>
      <c r="CD592" s="1"/>
      <c r="CE592" s="1"/>
      <c r="CF592" s="171" t="s">
        <v>5238</v>
      </c>
      <c r="CG592" s="171" t="s">
        <v>1341</v>
      </c>
      <c r="CH592" s="171" t="s">
        <v>128</v>
      </c>
      <c r="CI592" s="171" t="s">
        <v>128</v>
      </c>
    </row>
    <row r="593" spans="1:87" ht="54" x14ac:dyDescent="0.25">
      <c r="A593" s="3" t="s">
        <v>5349</v>
      </c>
      <c r="B593" s="175">
        <v>646</v>
      </c>
      <c r="C593" s="170" t="str">
        <f t="shared" si="59"/>
        <v>JEP-455-2022</v>
      </c>
      <c r="D593" s="3" t="s">
        <v>5350</v>
      </c>
      <c r="E593" s="3" t="s">
        <v>881</v>
      </c>
      <c r="F593" s="172">
        <v>44739</v>
      </c>
      <c r="G593" s="3" t="s">
        <v>5351</v>
      </c>
      <c r="H593" s="3" t="s">
        <v>29</v>
      </c>
      <c r="I593" s="3" t="s">
        <v>27</v>
      </c>
      <c r="J593" s="165">
        <v>1020807619</v>
      </c>
      <c r="K593" s="3">
        <v>7</v>
      </c>
      <c r="L593" s="3" t="s">
        <v>9</v>
      </c>
      <c r="M593" s="3" t="s">
        <v>474</v>
      </c>
      <c r="N593" s="3" t="s">
        <v>5232</v>
      </c>
      <c r="O593" s="171" t="s">
        <v>14</v>
      </c>
      <c r="P593" s="3" t="s">
        <v>277</v>
      </c>
      <c r="Q593" s="3" t="s">
        <v>167</v>
      </c>
      <c r="R593" s="171" t="s">
        <v>126</v>
      </c>
      <c r="S593" s="171" t="s">
        <v>5004</v>
      </c>
      <c r="T593" s="171" t="s">
        <v>5352</v>
      </c>
      <c r="U593" s="171" t="s">
        <v>5221</v>
      </c>
      <c r="V593" s="171" t="s">
        <v>105</v>
      </c>
      <c r="W593" s="171" t="s">
        <v>5234</v>
      </c>
      <c r="X593" s="171" t="s">
        <v>5353</v>
      </c>
      <c r="Y593" s="171" t="s">
        <v>280</v>
      </c>
      <c r="Z593" s="115">
        <v>16263315</v>
      </c>
      <c r="AA593" s="171" t="s">
        <v>105</v>
      </c>
      <c r="AB593" s="171" t="s">
        <v>105</v>
      </c>
      <c r="AC593" s="153">
        <v>3252663</v>
      </c>
      <c r="AD593" s="153" t="s">
        <v>105</v>
      </c>
      <c r="AE593" s="175">
        <v>84822</v>
      </c>
      <c r="AF593" s="175">
        <v>308122</v>
      </c>
      <c r="AG593" s="175">
        <v>2018011001091</v>
      </c>
      <c r="AH593" s="172">
        <v>44750</v>
      </c>
      <c r="AI593" s="172">
        <v>44754</v>
      </c>
      <c r="AJ593" s="3" t="s">
        <v>105</v>
      </c>
      <c r="AK593" s="3" t="s">
        <v>105</v>
      </c>
      <c r="AL593" s="3" t="s">
        <v>105</v>
      </c>
      <c r="AM593" s="172" t="s">
        <v>105</v>
      </c>
      <c r="AN593" s="154">
        <v>0</v>
      </c>
      <c r="AO593" s="3" t="s">
        <v>105</v>
      </c>
      <c r="AP593" s="154">
        <v>0</v>
      </c>
      <c r="AQ593" s="3" t="s">
        <v>105</v>
      </c>
      <c r="AR593" s="154">
        <v>0</v>
      </c>
      <c r="AS593" s="172" t="s">
        <v>105</v>
      </c>
      <c r="AT593" s="154">
        <v>0</v>
      </c>
      <c r="AU593" s="3" t="s">
        <v>105</v>
      </c>
      <c r="AV593" s="154">
        <v>0</v>
      </c>
      <c r="AW593" s="3" t="s">
        <v>105</v>
      </c>
      <c r="AX593" s="3">
        <v>0</v>
      </c>
      <c r="AY593" s="172" t="s">
        <v>105</v>
      </c>
      <c r="AZ593" s="3">
        <f t="shared" si="61"/>
        <v>0</v>
      </c>
      <c r="BA593" s="159">
        <f t="shared" si="62"/>
        <v>16263315</v>
      </c>
      <c r="BB593" s="171">
        <f t="shared" si="60"/>
        <v>0</v>
      </c>
      <c r="BC593" s="171">
        <v>0</v>
      </c>
      <c r="BD593" s="171">
        <v>0</v>
      </c>
      <c r="BE593" s="171">
        <v>0</v>
      </c>
      <c r="BF593" s="171">
        <v>0</v>
      </c>
      <c r="BG593" s="172">
        <v>44895</v>
      </c>
      <c r="BH593" s="172">
        <v>44895</v>
      </c>
      <c r="BI593" s="174">
        <f t="shared" ca="1" si="63"/>
        <v>-1234</v>
      </c>
      <c r="BJ593" s="3" t="s">
        <v>414</v>
      </c>
      <c r="BK593" s="172" t="s">
        <v>105</v>
      </c>
      <c r="BL593" s="3" t="s">
        <v>282</v>
      </c>
      <c r="BM593" s="3" t="s">
        <v>298</v>
      </c>
      <c r="BN593" s="3" t="s">
        <v>5354</v>
      </c>
      <c r="BO593" s="3">
        <v>0</v>
      </c>
      <c r="BP593" s="3" t="s">
        <v>502</v>
      </c>
      <c r="BQ593" s="172">
        <v>44754</v>
      </c>
      <c r="BR593" s="3" t="s">
        <v>1548</v>
      </c>
      <c r="BS593" s="3">
        <v>2022</v>
      </c>
      <c r="BT593" s="3" t="s">
        <v>286</v>
      </c>
      <c r="BU593" s="3" t="s">
        <v>86</v>
      </c>
      <c r="BV593" s="3" t="s">
        <v>40</v>
      </c>
      <c r="BW593" s="3" t="s">
        <v>93</v>
      </c>
      <c r="BX593" s="3" t="s">
        <v>105</v>
      </c>
      <c r="BY593" s="3" t="s">
        <v>961</v>
      </c>
      <c r="BZ593" s="3" t="s">
        <v>105</v>
      </c>
      <c r="CA593" s="3" t="s">
        <v>303</v>
      </c>
      <c r="CB593" s="151" t="s">
        <v>5355</v>
      </c>
      <c r="CC593" s="151" t="s">
        <v>5356</v>
      </c>
      <c r="CD593" s="1"/>
      <c r="CE593" s="1"/>
      <c r="CF593" s="171" t="s">
        <v>5238</v>
      </c>
      <c r="CG593" s="171" t="s">
        <v>1341</v>
      </c>
      <c r="CH593" s="171" t="s">
        <v>128</v>
      </c>
      <c r="CI593" s="171" t="s">
        <v>128</v>
      </c>
    </row>
    <row r="594" spans="1:87" ht="54" x14ac:dyDescent="0.25">
      <c r="A594" s="3" t="s">
        <v>5357</v>
      </c>
      <c r="B594" s="175">
        <v>647</v>
      </c>
      <c r="C594" s="170" t="str">
        <f t="shared" si="59"/>
        <v>JEP-644-2022</v>
      </c>
      <c r="D594" s="3" t="s">
        <v>5358</v>
      </c>
      <c r="E594" s="3" t="s">
        <v>472</v>
      </c>
      <c r="F594" s="172">
        <v>44768</v>
      </c>
      <c r="G594" s="3" t="s">
        <v>5359</v>
      </c>
      <c r="H594" s="3" t="s">
        <v>29</v>
      </c>
      <c r="I594" s="3" t="s">
        <v>27</v>
      </c>
      <c r="J594" s="165">
        <v>52262459</v>
      </c>
      <c r="K594" s="3">
        <v>1</v>
      </c>
      <c r="L594" s="3" t="s">
        <v>9</v>
      </c>
      <c r="M594" s="3" t="s">
        <v>474</v>
      </c>
      <c r="N594" s="3" t="s">
        <v>5219</v>
      </c>
      <c r="O594" s="171" t="s">
        <v>14</v>
      </c>
      <c r="P594" s="171" t="s">
        <v>277</v>
      </c>
      <c r="Q594" s="3" t="s">
        <v>167</v>
      </c>
      <c r="R594" s="171" t="s">
        <v>126</v>
      </c>
      <c r="S594" s="171" t="s">
        <v>5004</v>
      </c>
      <c r="T594" s="171" t="s">
        <v>5303</v>
      </c>
      <c r="U594" s="171" t="s">
        <v>5221</v>
      </c>
      <c r="V594" s="171" t="s">
        <v>105</v>
      </c>
      <c r="W594" s="171" t="s">
        <v>5253</v>
      </c>
      <c r="X594" s="171" t="s">
        <v>5360</v>
      </c>
      <c r="Y594" s="171" t="s">
        <v>280</v>
      </c>
      <c r="Z594" s="115">
        <v>22031377</v>
      </c>
      <c r="AA594" s="171" t="s">
        <v>105</v>
      </c>
      <c r="AB594" s="171" t="s">
        <v>105</v>
      </c>
      <c r="AC594" s="153">
        <v>5204263</v>
      </c>
      <c r="AD594" s="153" t="s">
        <v>105</v>
      </c>
      <c r="AE594" s="175" t="s">
        <v>5361</v>
      </c>
      <c r="AF594" s="175">
        <v>347622</v>
      </c>
      <c r="AG594" s="175">
        <v>2018011001091</v>
      </c>
      <c r="AH594" s="172">
        <v>44771</v>
      </c>
      <c r="AI594" s="172">
        <v>44777</v>
      </c>
      <c r="AJ594" s="3" t="s">
        <v>105</v>
      </c>
      <c r="AK594" s="3" t="s">
        <v>105</v>
      </c>
      <c r="AL594" s="3" t="s">
        <v>105</v>
      </c>
      <c r="AM594" s="172" t="s">
        <v>105</v>
      </c>
      <c r="AN594" s="154">
        <v>1561288</v>
      </c>
      <c r="AO594" s="3">
        <v>44811</v>
      </c>
      <c r="AP594" s="154">
        <v>0</v>
      </c>
      <c r="AQ594" s="3" t="s">
        <v>105</v>
      </c>
      <c r="AR594" s="154">
        <v>0</v>
      </c>
      <c r="AS594" s="172" t="s">
        <v>105</v>
      </c>
      <c r="AT594" s="154">
        <v>0</v>
      </c>
      <c r="AU594" s="3" t="s">
        <v>105</v>
      </c>
      <c r="AV594" s="154">
        <v>0</v>
      </c>
      <c r="AW594" s="3" t="s">
        <v>105</v>
      </c>
      <c r="AX594" s="3">
        <v>0</v>
      </c>
      <c r="AY594" s="172" t="s">
        <v>105</v>
      </c>
      <c r="AZ594" s="3">
        <f t="shared" si="61"/>
        <v>0</v>
      </c>
      <c r="BA594" s="159">
        <f t="shared" si="62"/>
        <v>23592665</v>
      </c>
      <c r="BB594" s="171">
        <f t="shared" si="60"/>
        <v>0</v>
      </c>
      <c r="BC594" s="171">
        <v>0</v>
      </c>
      <c r="BD594" s="171">
        <v>0</v>
      </c>
      <c r="BE594" s="171">
        <v>0</v>
      </c>
      <c r="BF594" s="171">
        <v>0</v>
      </c>
      <c r="BG594" s="172">
        <v>44895</v>
      </c>
      <c r="BH594" s="172">
        <v>44895</v>
      </c>
      <c r="BI594" s="174">
        <f t="shared" ca="1" si="63"/>
        <v>-1234</v>
      </c>
      <c r="BJ594" s="3" t="s">
        <v>414</v>
      </c>
      <c r="BK594" s="172" t="s">
        <v>105</v>
      </c>
      <c r="BL594" s="3" t="s">
        <v>563</v>
      </c>
      <c r="BM594" s="3" t="s">
        <v>92</v>
      </c>
      <c r="BN594" s="3" t="s">
        <v>5362</v>
      </c>
      <c r="BO594" s="3">
        <v>0</v>
      </c>
      <c r="BP594" s="3" t="s">
        <v>416</v>
      </c>
      <c r="BQ594" s="172">
        <v>44774</v>
      </c>
      <c r="BR594" s="3" t="s">
        <v>2440</v>
      </c>
      <c r="BS594" s="3">
        <v>2022</v>
      </c>
      <c r="BT594" s="3" t="s">
        <v>286</v>
      </c>
      <c r="BU594" s="3" t="s">
        <v>5363</v>
      </c>
      <c r="BV594" s="3" t="s">
        <v>40</v>
      </c>
      <c r="BW594" s="3" t="s">
        <v>93</v>
      </c>
      <c r="BX594" s="3" t="s">
        <v>105</v>
      </c>
      <c r="BY594" s="3" t="s">
        <v>418</v>
      </c>
      <c r="BZ594" s="3" t="s">
        <v>105</v>
      </c>
      <c r="CA594" s="3" t="s">
        <v>303</v>
      </c>
      <c r="CB594" s="179" t="s">
        <v>5364</v>
      </c>
      <c r="CC594" s="151" t="s">
        <v>5365</v>
      </c>
      <c r="CD594" s="1"/>
      <c r="CE594" s="1"/>
      <c r="CF594" s="171" t="s">
        <v>5228</v>
      </c>
      <c r="CG594" s="171" t="s">
        <v>1341</v>
      </c>
      <c r="CH594" s="171" t="s">
        <v>128</v>
      </c>
      <c r="CI594" s="171" t="s">
        <v>128</v>
      </c>
    </row>
    <row r="595" spans="1:87" ht="90" x14ac:dyDescent="0.25">
      <c r="A595" s="3" t="s">
        <v>5366</v>
      </c>
      <c r="B595" s="175">
        <v>648</v>
      </c>
      <c r="C595" s="170" t="str">
        <f t="shared" si="59"/>
        <v>JEP-459-2022</v>
      </c>
      <c r="D595" s="3" t="s">
        <v>5367</v>
      </c>
      <c r="E595" s="3" t="s">
        <v>881</v>
      </c>
      <c r="F595" s="172">
        <v>44755</v>
      </c>
      <c r="G595" s="3" t="s">
        <v>5368</v>
      </c>
      <c r="H595" s="3" t="s">
        <v>29</v>
      </c>
      <c r="I595" s="3" t="s">
        <v>27</v>
      </c>
      <c r="J595" s="165">
        <v>1014279189</v>
      </c>
      <c r="K595" s="3">
        <v>0</v>
      </c>
      <c r="L595" s="3" t="s">
        <v>9</v>
      </c>
      <c r="M595" s="3" t="s">
        <v>474</v>
      </c>
      <c r="N595" s="3" t="s">
        <v>5232</v>
      </c>
      <c r="O595" s="171" t="s">
        <v>14</v>
      </c>
      <c r="P595" s="3" t="s">
        <v>277</v>
      </c>
      <c r="Q595" s="3" t="s">
        <v>167</v>
      </c>
      <c r="R595" s="171" t="s">
        <v>126</v>
      </c>
      <c r="S595" s="171" t="s">
        <v>5004</v>
      </c>
      <c r="T595" s="171" t="s">
        <v>5242</v>
      </c>
      <c r="U595" s="171" t="s">
        <v>5221</v>
      </c>
      <c r="V595" s="171" t="s">
        <v>105</v>
      </c>
      <c r="W595" s="171" t="s">
        <v>5234</v>
      </c>
      <c r="X595" s="171" t="s">
        <v>5243</v>
      </c>
      <c r="Y595" s="171" t="s">
        <v>280</v>
      </c>
      <c r="Z595" s="115">
        <v>16263315</v>
      </c>
      <c r="AA595" s="171" t="s">
        <v>105</v>
      </c>
      <c r="AB595" s="171" t="s">
        <v>105</v>
      </c>
      <c r="AC595" s="153">
        <v>3252663</v>
      </c>
      <c r="AD595" s="153" t="s">
        <v>105</v>
      </c>
      <c r="AE595" s="175">
        <v>78422</v>
      </c>
      <c r="AF595" s="175">
        <v>324622</v>
      </c>
      <c r="AG595" s="175">
        <v>2018011001091</v>
      </c>
      <c r="AH595" s="172">
        <v>44757</v>
      </c>
      <c r="AI595" s="172">
        <v>44761</v>
      </c>
      <c r="AJ595" s="3" t="s">
        <v>105</v>
      </c>
      <c r="AK595" s="3" t="s">
        <v>105</v>
      </c>
      <c r="AL595" s="3" t="s">
        <v>105</v>
      </c>
      <c r="AM595" s="172" t="s">
        <v>105</v>
      </c>
      <c r="AN595" s="154">
        <v>0</v>
      </c>
      <c r="AO595" s="3" t="s">
        <v>105</v>
      </c>
      <c r="AP595" s="154">
        <v>0</v>
      </c>
      <c r="AQ595" s="3" t="s">
        <v>105</v>
      </c>
      <c r="AR595" s="154">
        <v>0</v>
      </c>
      <c r="AS595" s="172" t="s">
        <v>105</v>
      </c>
      <c r="AT595" s="154">
        <v>0</v>
      </c>
      <c r="AU595" s="3" t="s">
        <v>105</v>
      </c>
      <c r="AV595" s="154">
        <v>0</v>
      </c>
      <c r="AW595" s="3" t="s">
        <v>105</v>
      </c>
      <c r="AX595" s="3">
        <v>0</v>
      </c>
      <c r="AY595" s="172" t="s">
        <v>105</v>
      </c>
      <c r="AZ595" s="3">
        <f t="shared" si="61"/>
        <v>0</v>
      </c>
      <c r="BA595" s="159">
        <f t="shared" si="62"/>
        <v>16263315</v>
      </c>
      <c r="BB595" s="171">
        <f t="shared" ref="BB595:BB655" si="64">BC595+BD595+BE595+BF595</f>
        <v>0</v>
      </c>
      <c r="BC595" s="171">
        <v>0</v>
      </c>
      <c r="BD595" s="171">
        <v>0</v>
      </c>
      <c r="BE595" s="171">
        <v>0</v>
      </c>
      <c r="BF595" s="171">
        <v>0</v>
      </c>
      <c r="BG595" s="172">
        <v>44895</v>
      </c>
      <c r="BH595" s="172">
        <v>44895</v>
      </c>
      <c r="BI595" s="174">
        <f t="shared" ca="1" si="63"/>
        <v>-1234</v>
      </c>
      <c r="BJ595" s="3" t="s">
        <v>414</v>
      </c>
      <c r="BK595" s="172" t="s">
        <v>105</v>
      </c>
      <c r="BL595" s="3" t="s">
        <v>282</v>
      </c>
      <c r="BM595" s="3" t="s">
        <v>92</v>
      </c>
      <c r="BN595" s="3" t="s">
        <v>5369</v>
      </c>
      <c r="BO595" s="3">
        <v>0</v>
      </c>
      <c r="BP595" s="3" t="s">
        <v>593</v>
      </c>
      <c r="BQ595" s="172">
        <v>44757</v>
      </c>
      <c r="BR595" s="3" t="s">
        <v>5157</v>
      </c>
      <c r="BS595" s="3">
        <v>2022</v>
      </c>
      <c r="BT595" s="3" t="s">
        <v>286</v>
      </c>
      <c r="BU595" s="3" t="s">
        <v>86</v>
      </c>
      <c r="BV595" s="3" t="s">
        <v>40</v>
      </c>
      <c r="BW595" s="3" t="s">
        <v>93</v>
      </c>
      <c r="BX595" s="3" t="s">
        <v>105</v>
      </c>
      <c r="BY595" s="3" t="s">
        <v>5370</v>
      </c>
      <c r="BZ595" s="3" t="s">
        <v>105</v>
      </c>
      <c r="CA595" s="3" t="s">
        <v>303</v>
      </c>
      <c r="CB595" s="151" t="s">
        <v>2217</v>
      </c>
      <c r="CC595" s="151" t="s">
        <v>5371</v>
      </c>
      <c r="CD595" s="1"/>
      <c r="CE595" s="1"/>
      <c r="CF595" s="171" t="s">
        <v>5238</v>
      </c>
      <c r="CG595" s="171" t="s">
        <v>1341</v>
      </c>
      <c r="CH595" s="171" t="s">
        <v>128</v>
      </c>
      <c r="CI595" s="171" t="s">
        <v>128</v>
      </c>
    </row>
    <row r="596" spans="1:87" ht="54" x14ac:dyDescent="0.25">
      <c r="A596" s="3" t="s">
        <v>5372</v>
      </c>
      <c r="B596" s="175">
        <v>649</v>
      </c>
      <c r="C596" s="170" t="str">
        <f t="shared" si="59"/>
        <v>JEP-457-2022</v>
      </c>
      <c r="D596" s="3" t="s">
        <v>5373</v>
      </c>
      <c r="E596" s="3" t="s">
        <v>881</v>
      </c>
      <c r="F596" s="172">
        <v>44740</v>
      </c>
      <c r="G596" s="3" t="s">
        <v>5374</v>
      </c>
      <c r="H596" s="3" t="s">
        <v>29</v>
      </c>
      <c r="I596" s="3" t="s">
        <v>27</v>
      </c>
      <c r="J596" s="165">
        <v>1053346162</v>
      </c>
      <c r="K596" s="3">
        <v>4</v>
      </c>
      <c r="L596" s="3" t="s">
        <v>9</v>
      </c>
      <c r="M596" s="3" t="s">
        <v>105</v>
      </c>
      <c r="N596" s="3" t="s">
        <v>5232</v>
      </c>
      <c r="O596" s="171" t="s">
        <v>14</v>
      </c>
      <c r="P596" s="3" t="s">
        <v>277</v>
      </c>
      <c r="Q596" s="3" t="s">
        <v>167</v>
      </c>
      <c r="R596" s="171" t="s">
        <v>126</v>
      </c>
      <c r="S596" s="171" t="s">
        <v>5004</v>
      </c>
      <c r="T596" s="171" t="s">
        <v>5242</v>
      </c>
      <c r="U596" s="171" t="s">
        <v>5221</v>
      </c>
      <c r="V596" s="171" t="s">
        <v>105</v>
      </c>
      <c r="W596" s="171" t="s">
        <v>5234</v>
      </c>
      <c r="X596" s="171" t="s">
        <v>5243</v>
      </c>
      <c r="Y596" s="171" t="s">
        <v>280</v>
      </c>
      <c r="Z596" s="115">
        <v>16263315</v>
      </c>
      <c r="AA596" s="171" t="s">
        <v>105</v>
      </c>
      <c r="AB596" s="171" t="s">
        <v>105</v>
      </c>
      <c r="AC596" s="153">
        <v>3252663</v>
      </c>
      <c r="AD596" s="153" t="s">
        <v>105</v>
      </c>
      <c r="AE596" s="175">
        <v>78222</v>
      </c>
      <c r="AF596" s="175">
        <v>308022</v>
      </c>
      <c r="AG596" s="175">
        <v>2018011001091</v>
      </c>
      <c r="AH596" s="172">
        <v>44750</v>
      </c>
      <c r="AI596" s="172">
        <v>44754</v>
      </c>
      <c r="AJ596" s="3" t="s">
        <v>105</v>
      </c>
      <c r="AK596" s="3" t="s">
        <v>105</v>
      </c>
      <c r="AL596" s="3" t="s">
        <v>105</v>
      </c>
      <c r="AM596" s="172" t="s">
        <v>105</v>
      </c>
      <c r="AN596" s="154">
        <v>0</v>
      </c>
      <c r="AO596" s="3" t="s">
        <v>105</v>
      </c>
      <c r="AP596" s="154">
        <v>0</v>
      </c>
      <c r="AQ596" s="3" t="s">
        <v>105</v>
      </c>
      <c r="AR596" s="154">
        <v>0</v>
      </c>
      <c r="AS596" s="172" t="s">
        <v>105</v>
      </c>
      <c r="AT596" s="154">
        <v>0</v>
      </c>
      <c r="AU596" s="3" t="s">
        <v>105</v>
      </c>
      <c r="AV596" s="154">
        <v>0</v>
      </c>
      <c r="AW596" s="3" t="s">
        <v>105</v>
      </c>
      <c r="AX596" s="3">
        <v>0</v>
      </c>
      <c r="AY596" s="172" t="s">
        <v>105</v>
      </c>
      <c r="AZ596" s="3">
        <f t="shared" si="61"/>
        <v>0</v>
      </c>
      <c r="BA596" s="159">
        <f t="shared" si="62"/>
        <v>16263315</v>
      </c>
      <c r="BB596" s="171">
        <f t="shared" si="64"/>
        <v>0</v>
      </c>
      <c r="BC596" s="171">
        <v>0</v>
      </c>
      <c r="BD596" s="171">
        <v>0</v>
      </c>
      <c r="BE596" s="171">
        <v>0</v>
      </c>
      <c r="BF596" s="171">
        <v>0</v>
      </c>
      <c r="BG596" s="172">
        <v>44895</v>
      </c>
      <c r="BH596" s="172">
        <v>44895</v>
      </c>
      <c r="BI596" s="174">
        <f t="shared" ca="1" si="63"/>
        <v>-1234</v>
      </c>
      <c r="BJ596" s="3" t="s">
        <v>414</v>
      </c>
      <c r="BK596" s="172" t="s">
        <v>105</v>
      </c>
      <c r="BL596" s="3" t="s">
        <v>282</v>
      </c>
      <c r="BM596" s="3" t="s">
        <v>92</v>
      </c>
      <c r="BN596" s="3" t="s">
        <v>5375</v>
      </c>
      <c r="BO596" s="3">
        <v>0</v>
      </c>
      <c r="BP596" s="3" t="s">
        <v>1679</v>
      </c>
      <c r="BQ596" s="172">
        <v>44750</v>
      </c>
      <c r="BR596" s="172" t="s">
        <v>5376</v>
      </c>
      <c r="BS596" s="3">
        <v>2022</v>
      </c>
      <c r="BT596" s="3" t="s">
        <v>286</v>
      </c>
      <c r="BU596" s="3" t="s">
        <v>86</v>
      </c>
      <c r="BV596" s="3" t="s">
        <v>40</v>
      </c>
      <c r="BW596" s="3" t="s">
        <v>93</v>
      </c>
      <c r="BX596" s="3" t="s">
        <v>105</v>
      </c>
      <c r="BY596" s="3" t="s">
        <v>418</v>
      </c>
      <c r="BZ596" s="3" t="s">
        <v>105</v>
      </c>
      <c r="CA596" s="3" t="s">
        <v>288</v>
      </c>
      <c r="CB596" s="151" t="s">
        <v>5377</v>
      </c>
      <c r="CC596" s="151" t="s">
        <v>5378</v>
      </c>
      <c r="CD596" s="1"/>
      <c r="CE596" s="1"/>
      <c r="CF596" s="171" t="s">
        <v>5238</v>
      </c>
      <c r="CG596" s="171" t="s">
        <v>1341</v>
      </c>
      <c r="CH596" s="171" t="s">
        <v>128</v>
      </c>
      <c r="CI596" s="171" t="s">
        <v>128</v>
      </c>
    </row>
    <row r="597" spans="1:87" ht="54" x14ac:dyDescent="0.25">
      <c r="A597" s="3" t="s">
        <v>5379</v>
      </c>
      <c r="B597" s="175">
        <v>650</v>
      </c>
      <c r="C597" s="170" t="str">
        <f t="shared" si="59"/>
        <v>JEP-458-2022</v>
      </c>
      <c r="D597" s="3" t="s">
        <v>5380</v>
      </c>
      <c r="E597" s="3" t="s">
        <v>881</v>
      </c>
      <c r="F597" s="172">
        <v>44752</v>
      </c>
      <c r="G597" s="3" t="s">
        <v>5381</v>
      </c>
      <c r="H597" s="3" t="s">
        <v>29</v>
      </c>
      <c r="I597" s="3" t="s">
        <v>27</v>
      </c>
      <c r="J597" s="165">
        <v>1098683765</v>
      </c>
      <c r="K597" s="3">
        <v>3</v>
      </c>
      <c r="L597" s="3" t="s">
        <v>9</v>
      </c>
      <c r="M597" s="116" t="s">
        <v>4405</v>
      </c>
      <c r="N597" s="3" t="s">
        <v>5232</v>
      </c>
      <c r="O597" s="171" t="s">
        <v>14</v>
      </c>
      <c r="P597" s="3" t="s">
        <v>277</v>
      </c>
      <c r="Q597" s="3" t="s">
        <v>167</v>
      </c>
      <c r="R597" s="171" t="s">
        <v>126</v>
      </c>
      <c r="S597" s="171" t="s">
        <v>5004</v>
      </c>
      <c r="T597" s="171" t="s">
        <v>3594</v>
      </c>
      <c r="U597" s="171" t="s">
        <v>5221</v>
      </c>
      <c r="V597" s="171" t="s">
        <v>105</v>
      </c>
      <c r="W597" s="171" t="s">
        <v>5234</v>
      </c>
      <c r="X597" s="171" t="s">
        <v>5382</v>
      </c>
      <c r="Y597" s="171" t="s">
        <v>280</v>
      </c>
      <c r="Z597" s="115">
        <v>16263315</v>
      </c>
      <c r="AA597" s="171" t="s">
        <v>105</v>
      </c>
      <c r="AB597" s="171" t="s">
        <v>105</v>
      </c>
      <c r="AC597" s="153">
        <v>3252663</v>
      </c>
      <c r="AD597" s="153" t="s">
        <v>105</v>
      </c>
      <c r="AE597" s="175">
        <v>78322</v>
      </c>
      <c r="AF597" s="175">
        <v>312322</v>
      </c>
      <c r="AG597" s="175">
        <v>2018011001091</v>
      </c>
      <c r="AH597" s="172">
        <v>44753</v>
      </c>
      <c r="AI597" s="172">
        <v>44754</v>
      </c>
      <c r="AJ597" s="3" t="s">
        <v>105</v>
      </c>
      <c r="AK597" s="3" t="s">
        <v>105</v>
      </c>
      <c r="AL597" s="3" t="s">
        <v>105</v>
      </c>
      <c r="AM597" s="172" t="s">
        <v>105</v>
      </c>
      <c r="AN597" s="154">
        <v>0</v>
      </c>
      <c r="AO597" s="3" t="s">
        <v>105</v>
      </c>
      <c r="AP597" s="154">
        <v>0</v>
      </c>
      <c r="AQ597" s="3" t="s">
        <v>105</v>
      </c>
      <c r="AR597" s="154">
        <v>0</v>
      </c>
      <c r="AS597" s="172" t="s">
        <v>105</v>
      </c>
      <c r="AT597" s="154">
        <v>0</v>
      </c>
      <c r="AU597" s="3" t="s">
        <v>105</v>
      </c>
      <c r="AV597" s="154">
        <v>0</v>
      </c>
      <c r="AW597" s="3" t="s">
        <v>105</v>
      </c>
      <c r="AX597" s="3">
        <v>0</v>
      </c>
      <c r="AY597" s="172" t="s">
        <v>105</v>
      </c>
      <c r="AZ597" s="3">
        <f t="shared" si="61"/>
        <v>0</v>
      </c>
      <c r="BA597" s="159">
        <f t="shared" si="62"/>
        <v>16263315</v>
      </c>
      <c r="BB597" s="171">
        <f t="shared" si="64"/>
        <v>0</v>
      </c>
      <c r="BC597" s="171">
        <v>0</v>
      </c>
      <c r="BD597" s="171">
        <v>0</v>
      </c>
      <c r="BE597" s="171">
        <v>0</v>
      </c>
      <c r="BF597" s="171">
        <v>0</v>
      </c>
      <c r="BG597" s="172">
        <v>44895</v>
      </c>
      <c r="BH597" s="172">
        <v>44895</v>
      </c>
      <c r="BI597" s="174">
        <f t="shared" ca="1" si="63"/>
        <v>-1234</v>
      </c>
      <c r="BJ597" s="3" t="s">
        <v>414</v>
      </c>
      <c r="BK597" s="172" t="s">
        <v>105</v>
      </c>
      <c r="BL597" s="3" t="s">
        <v>282</v>
      </c>
      <c r="BM597" s="3" t="s">
        <v>92</v>
      </c>
      <c r="BN597" s="3" t="s">
        <v>3595</v>
      </c>
      <c r="BO597" s="3">
        <v>0</v>
      </c>
      <c r="BP597" s="3" t="s">
        <v>593</v>
      </c>
      <c r="BQ597" s="172">
        <v>44753</v>
      </c>
      <c r="BR597" s="3" t="s">
        <v>2884</v>
      </c>
      <c r="BS597" s="3">
        <v>2022</v>
      </c>
      <c r="BT597" s="3" t="s">
        <v>286</v>
      </c>
      <c r="BU597" s="3" t="s">
        <v>86</v>
      </c>
      <c r="BV597" s="3" t="s">
        <v>40</v>
      </c>
      <c r="BW597" s="3" t="s">
        <v>93</v>
      </c>
      <c r="BX597" s="3" t="s">
        <v>105</v>
      </c>
      <c r="BY597" s="3" t="s">
        <v>418</v>
      </c>
      <c r="BZ597" s="3" t="s">
        <v>105</v>
      </c>
      <c r="CA597" s="3" t="s">
        <v>303</v>
      </c>
      <c r="CB597" s="151" t="s">
        <v>5383</v>
      </c>
      <c r="CC597" s="151" t="s">
        <v>5384</v>
      </c>
      <c r="CD597" s="1"/>
      <c r="CE597" s="1"/>
      <c r="CF597" s="171" t="s">
        <v>5238</v>
      </c>
      <c r="CG597" s="171" t="s">
        <v>1341</v>
      </c>
      <c r="CH597" s="171" t="s">
        <v>128</v>
      </c>
      <c r="CI597" s="171" t="s">
        <v>128</v>
      </c>
    </row>
    <row r="598" spans="1:87" ht="54" x14ac:dyDescent="0.25">
      <c r="A598" s="3" t="s">
        <v>5385</v>
      </c>
      <c r="B598" s="175">
        <v>651</v>
      </c>
      <c r="C598" s="170" t="str">
        <f t="shared" si="59"/>
        <v>JEP-453-2022</v>
      </c>
      <c r="D598" s="3" t="s">
        <v>5386</v>
      </c>
      <c r="E598" s="3" t="s">
        <v>881</v>
      </c>
      <c r="F598" s="172">
        <v>44748</v>
      </c>
      <c r="G598" s="3" t="s">
        <v>5387</v>
      </c>
      <c r="H598" s="3" t="s">
        <v>29</v>
      </c>
      <c r="I598" s="3" t="s">
        <v>27</v>
      </c>
      <c r="J598" s="165">
        <v>1090459847</v>
      </c>
      <c r="K598" s="3">
        <v>0</v>
      </c>
      <c r="L598" s="3" t="s">
        <v>9</v>
      </c>
      <c r="M598" s="3" t="s">
        <v>105</v>
      </c>
      <c r="N598" s="3" t="s">
        <v>5232</v>
      </c>
      <c r="O598" s="171" t="s">
        <v>14</v>
      </c>
      <c r="P598" s="3" t="s">
        <v>277</v>
      </c>
      <c r="Q598" s="3" t="s">
        <v>167</v>
      </c>
      <c r="R598" s="171" t="s">
        <v>126</v>
      </c>
      <c r="S598" s="171" t="s">
        <v>5004</v>
      </c>
      <c r="T598" s="171" t="s">
        <v>5352</v>
      </c>
      <c r="U598" s="171" t="s">
        <v>5221</v>
      </c>
      <c r="V598" s="171" t="s">
        <v>105</v>
      </c>
      <c r="W598" s="171" t="s">
        <v>5234</v>
      </c>
      <c r="X598" s="171" t="s">
        <v>5353</v>
      </c>
      <c r="Y598" s="171" t="s">
        <v>280</v>
      </c>
      <c r="Z598" s="115">
        <v>16263315</v>
      </c>
      <c r="AA598" s="171" t="s">
        <v>105</v>
      </c>
      <c r="AB598" s="171" t="s">
        <v>105</v>
      </c>
      <c r="AC598" s="153">
        <v>3252663</v>
      </c>
      <c r="AD598" s="153" t="s">
        <v>105</v>
      </c>
      <c r="AE598" s="175">
        <v>78822</v>
      </c>
      <c r="AF598" s="175">
        <v>326322</v>
      </c>
      <c r="AG598" s="175">
        <v>2018011001091</v>
      </c>
      <c r="AH598" s="172">
        <v>44757</v>
      </c>
      <c r="AI598" s="172">
        <v>44768</v>
      </c>
      <c r="AJ598" s="3" t="s">
        <v>105</v>
      </c>
      <c r="AK598" s="3" t="s">
        <v>105</v>
      </c>
      <c r="AL598" s="3" t="s">
        <v>105</v>
      </c>
      <c r="AM598" s="172" t="s">
        <v>105</v>
      </c>
      <c r="AN598" s="154">
        <v>0</v>
      </c>
      <c r="AO598" s="3" t="s">
        <v>105</v>
      </c>
      <c r="AP598" s="154">
        <v>0</v>
      </c>
      <c r="AQ598" s="3" t="s">
        <v>105</v>
      </c>
      <c r="AR598" s="154">
        <v>0</v>
      </c>
      <c r="AS598" s="172" t="s">
        <v>105</v>
      </c>
      <c r="AT598" s="154">
        <v>0</v>
      </c>
      <c r="AU598" s="3" t="s">
        <v>105</v>
      </c>
      <c r="AV598" s="154">
        <v>0</v>
      </c>
      <c r="AW598" s="3" t="s">
        <v>105</v>
      </c>
      <c r="AX598" s="3">
        <v>0</v>
      </c>
      <c r="AY598" s="172" t="s">
        <v>105</v>
      </c>
      <c r="AZ598" s="3">
        <f t="shared" si="61"/>
        <v>0</v>
      </c>
      <c r="BA598" s="159">
        <f t="shared" si="62"/>
        <v>16263315</v>
      </c>
      <c r="BB598" s="171">
        <f t="shared" si="64"/>
        <v>0</v>
      </c>
      <c r="BC598" s="171">
        <v>0</v>
      </c>
      <c r="BD598" s="171">
        <v>0</v>
      </c>
      <c r="BE598" s="171">
        <v>0</v>
      </c>
      <c r="BF598" s="171">
        <v>0</v>
      </c>
      <c r="BG598" s="172">
        <v>44895</v>
      </c>
      <c r="BH598" s="172">
        <v>44895</v>
      </c>
      <c r="BI598" s="174">
        <f t="shared" ca="1" si="63"/>
        <v>-1234</v>
      </c>
      <c r="BJ598" s="3" t="s">
        <v>414</v>
      </c>
      <c r="BK598" s="172" t="s">
        <v>105</v>
      </c>
      <c r="BL598" s="3" t="s">
        <v>282</v>
      </c>
      <c r="BM598" s="3" t="s">
        <v>92</v>
      </c>
      <c r="BN598" s="3" t="s">
        <v>5388</v>
      </c>
      <c r="BO598" s="3">
        <v>0</v>
      </c>
      <c r="BP598" s="3" t="s">
        <v>593</v>
      </c>
      <c r="BQ598" s="172">
        <v>44747</v>
      </c>
      <c r="BR598" s="3" t="s">
        <v>5389</v>
      </c>
      <c r="BS598" s="3">
        <v>2022</v>
      </c>
      <c r="BT598" s="3" t="s">
        <v>286</v>
      </c>
      <c r="BU598" s="3" t="s">
        <v>86</v>
      </c>
      <c r="BV598" s="3" t="s">
        <v>40</v>
      </c>
      <c r="BW598" s="3" t="s">
        <v>93</v>
      </c>
      <c r="BX598" s="3" t="s">
        <v>105</v>
      </c>
      <c r="BY598" s="3" t="s">
        <v>418</v>
      </c>
      <c r="BZ598" s="3" t="s">
        <v>105</v>
      </c>
      <c r="CA598" s="3" t="s">
        <v>303</v>
      </c>
      <c r="CB598" s="151" t="s">
        <v>5390</v>
      </c>
      <c r="CC598" s="151" t="s">
        <v>5391</v>
      </c>
      <c r="CD598" s="1"/>
      <c r="CE598" s="1"/>
      <c r="CF598" s="171" t="s">
        <v>5238</v>
      </c>
      <c r="CG598" s="171" t="s">
        <v>1341</v>
      </c>
      <c r="CH598" s="171" t="s">
        <v>128</v>
      </c>
      <c r="CI598" s="171" t="s">
        <v>128</v>
      </c>
    </row>
    <row r="599" spans="1:87" ht="72" x14ac:dyDescent="0.25">
      <c r="A599" s="3" t="s">
        <v>5392</v>
      </c>
      <c r="B599" s="175">
        <v>652</v>
      </c>
      <c r="C599" s="170" t="str">
        <f t="shared" ref="C599:C651" si="65">_xlfn.CONCAT(A599,"-","2022")</f>
        <v>JEP-588-2022</v>
      </c>
      <c r="D599" s="3" t="s">
        <v>5393</v>
      </c>
      <c r="E599" s="3" t="s">
        <v>472</v>
      </c>
      <c r="F599" s="172">
        <v>44749</v>
      </c>
      <c r="G599" s="3" t="s">
        <v>5394</v>
      </c>
      <c r="H599" s="3" t="s">
        <v>29</v>
      </c>
      <c r="I599" s="3" t="s">
        <v>27</v>
      </c>
      <c r="J599" s="165">
        <v>1098726547</v>
      </c>
      <c r="K599" s="3">
        <v>0</v>
      </c>
      <c r="L599" s="3" t="s">
        <v>9</v>
      </c>
      <c r="M599" s="3" t="s">
        <v>474</v>
      </c>
      <c r="N599" s="3" t="s">
        <v>5219</v>
      </c>
      <c r="O599" s="171" t="s">
        <v>14</v>
      </c>
      <c r="P599" s="3" t="s">
        <v>277</v>
      </c>
      <c r="Q599" s="3" t="s">
        <v>167</v>
      </c>
      <c r="R599" s="171" t="s">
        <v>126</v>
      </c>
      <c r="S599" s="171" t="s">
        <v>5004</v>
      </c>
      <c r="T599" s="171" t="s">
        <v>5220</v>
      </c>
      <c r="U599" s="171" t="s">
        <v>5221</v>
      </c>
      <c r="V599" s="171" t="s">
        <v>105</v>
      </c>
      <c r="W599" s="171" t="s">
        <v>5222</v>
      </c>
      <c r="X599" s="171" t="s">
        <v>5223</v>
      </c>
      <c r="Y599" s="171" t="s">
        <v>280</v>
      </c>
      <c r="Z599" s="115">
        <v>26021315</v>
      </c>
      <c r="AA599" s="171" t="s">
        <v>105</v>
      </c>
      <c r="AB599" s="171" t="s">
        <v>105</v>
      </c>
      <c r="AC599" s="153">
        <v>5204263</v>
      </c>
      <c r="AD599" s="153" t="s">
        <v>105</v>
      </c>
      <c r="AE599" s="175">
        <v>84422</v>
      </c>
      <c r="AF599" s="175">
        <v>300522</v>
      </c>
      <c r="AG599" s="175">
        <v>2018011001091</v>
      </c>
      <c r="AH599" s="172">
        <v>44747</v>
      </c>
      <c r="AI599" s="172">
        <v>44748</v>
      </c>
      <c r="AJ599" s="3" t="s">
        <v>5395</v>
      </c>
      <c r="AK599" s="175">
        <v>1023862550</v>
      </c>
      <c r="AL599" s="3">
        <v>2</v>
      </c>
      <c r="AM599" s="172">
        <v>44809</v>
      </c>
      <c r="AN599" s="154">
        <v>0</v>
      </c>
      <c r="AO599" s="3" t="s">
        <v>105</v>
      </c>
      <c r="AP599" s="154">
        <v>0</v>
      </c>
      <c r="AQ599" s="3" t="s">
        <v>105</v>
      </c>
      <c r="AR599" s="154">
        <v>0</v>
      </c>
      <c r="AS599" s="172" t="s">
        <v>105</v>
      </c>
      <c r="AT599" s="154">
        <v>0</v>
      </c>
      <c r="AU599" s="3" t="s">
        <v>105</v>
      </c>
      <c r="AV599" s="154">
        <v>0</v>
      </c>
      <c r="AW599" s="3" t="s">
        <v>105</v>
      </c>
      <c r="AX599" s="3">
        <v>0</v>
      </c>
      <c r="AY599" s="172" t="s">
        <v>105</v>
      </c>
      <c r="AZ599" s="3">
        <f t="shared" si="61"/>
        <v>0</v>
      </c>
      <c r="BA599" s="159">
        <f t="shared" si="62"/>
        <v>26021315</v>
      </c>
      <c r="BB599" s="171">
        <f t="shared" si="64"/>
        <v>0</v>
      </c>
      <c r="BC599" s="171">
        <v>0</v>
      </c>
      <c r="BD599" s="171">
        <v>0</v>
      </c>
      <c r="BE599" s="171">
        <v>0</v>
      </c>
      <c r="BF599" s="171">
        <v>0</v>
      </c>
      <c r="BG599" s="172">
        <v>44895</v>
      </c>
      <c r="BH599" s="172">
        <v>44895</v>
      </c>
      <c r="BI599" s="174">
        <f t="shared" ca="1" si="63"/>
        <v>-1234</v>
      </c>
      <c r="BJ599" s="3" t="s">
        <v>414</v>
      </c>
      <c r="BK599" s="172" t="s">
        <v>105</v>
      </c>
      <c r="BL599" s="3" t="s">
        <v>563</v>
      </c>
      <c r="BM599" s="3" t="s">
        <v>92</v>
      </c>
      <c r="BN599" s="3" t="s">
        <v>5396</v>
      </c>
      <c r="BO599" s="3" t="s">
        <v>339</v>
      </c>
      <c r="BP599" s="3" t="s">
        <v>5397</v>
      </c>
      <c r="BQ599" s="172" t="s">
        <v>5398</v>
      </c>
      <c r="BR599" s="3" t="s">
        <v>5399</v>
      </c>
      <c r="BS599" s="172" t="s">
        <v>5400</v>
      </c>
      <c r="BT599" s="3" t="s">
        <v>286</v>
      </c>
      <c r="BU599" s="3" t="s">
        <v>5401</v>
      </c>
      <c r="BV599" s="3" t="s">
        <v>40</v>
      </c>
      <c r="BW599" s="3" t="s">
        <v>69</v>
      </c>
      <c r="BX599" s="3" t="s">
        <v>105</v>
      </c>
      <c r="BY599" s="3" t="s">
        <v>286</v>
      </c>
      <c r="BZ599" s="3" t="s">
        <v>105</v>
      </c>
      <c r="CA599" s="3" t="s">
        <v>303</v>
      </c>
      <c r="CB599" s="151" t="s">
        <v>5402</v>
      </c>
      <c r="CC599" s="151" t="s">
        <v>5403</v>
      </c>
      <c r="CD599" s="1"/>
      <c r="CE599" s="1"/>
      <c r="CF599" s="171" t="s">
        <v>5228</v>
      </c>
      <c r="CG599" s="171" t="s">
        <v>1341</v>
      </c>
      <c r="CH599" s="171" t="s">
        <v>128</v>
      </c>
      <c r="CI599" s="171" t="s">
        <v>128</v>
      </c>
    </row>
    <row r="600" spans="1:87" ht="54" x14ac:dyDescent="0.25">
      <c r="A600" s="3" t="s">
        <v>5404</v>
      </c>
      <c r="B600" s="175">
        <v>653</v>
      </c>
      <c r="C600" s="170" t="str">
        <f t="shared" si="65"/>
        <v>JEP-460-2022</v>
      </c>
      <c r="D600" s="3" t="s">
        <v>5405</v>
      </c>
      <c r="E600" s="3" t="s">
        <v>881</v>
      </c>
      <c r="F600" s="172">
        <v>44755</v>
      </c>
      <c r="G600" s="3" t="s">
        <v>5406</v>
      </c>
      <c r="H600" s="3" t="s">
        <v>29</v>
      </c>
      <c r="I600" s="3" t="s">
        <v>27</v>
      </c>
      <c r="J600" s="165">
        <v>1017246463</v>
      </c>
      <c r="K600" s="3">
        <v>6</v>
      </c>
      <c r="L600" s="3" t="s">
        <v>9</v>
      </c>
      <c r="M600" s="3" t="s">
        <v>105</v>
      </c>
      <c r="N600" s="3" t="s">
        <v>5232</v>
      </c>
      <c r="O600" s="171" t="s">
        <v>14</v>
      </c>
      <c r="P600" s="3" t="s">
        <v>277</v>
      </c>
      <c r="Q600" s="3" t="s">
        <v>167</v>
      </c>
      <c r="R600" s="171" t="s">
        <v>126</v>
      </c>
      <c r="S600" s="171" t="s">
        <v>5004</v>
      </c>
      <c r="T600" s="171" t="s">
        <v>5252</v>
      </c>
      <c r="U600" s="171" t="s">
        <v>5221</v>
      </c>
      <c r="V600" s="171" t="s">
        <v>105</v>
      </c>
      <c r="W600" s="171" t="s">
        <v>5234</v>
      </c>
      <c r="X600" s="171" t="s">
        <v>5252</v>
      </c>
      <c r="Y600" s="171" t="s">
        <v>280</v>
      </c>
      <c r="Z600" s="115">
        <v>16263315</v>
      </c>
      <c r="AA600" s="171" t="s">
        <v>105</v>
      </c>
      <c r="AB600" s="171" t="s">
        <v>105</v>
      </c>
      <c r="AC600" s="153">
        <v>3252663</v>
      </c>
      <c r="AD600" s="153" t="s">
        <v>105</v>
      </c>
      <c r="AE600" s="175">
        <v>77822</v>
      </c>
      <c r="AF600" s="175">
        <v>302622</v>
      </c>
      <c r="AG600" s="175">
        <v>2018011001091</v>
      </c>
      <c r="AH600" s="172">
        <v>44748</v>
      </c>
      <c r="AI600" s="172">
        <v>44753</v>
      </c>
      <c r="AJ600" s="3" t="s">
        <v>105</v>
      </c>
      <c r="AK600" s="3" t="s">
        <v>105</v>
      </c>
      <c r="AL600" s="3" t="s">
        <v>105</v>
      </c>
      <c r="AM600" s="172" t="s">
        <v>105</v>
      </c>
      <c r="AN600" s="154">
        <v>0</v>
      </c>
      <c r="AO600" s="3" t="s">
        <v>105</v>
      </c>
      <c r="AP600" s="154">
        <v>0</v>
      </c>
      <c r="AQ600" s="3" t="s">
        <v>105</v>
      </c>
      <c r="AR600" s="154">
        <v>0</v>
      </c>
      <c r="AS600" s="172" t="s">
        <v>105</v>
      </c>
      <c r="AT600" s="154">
        <v>0</v>
      </c>
      <c r="AU600" s="3" t="s">
        <v>105</v>
      </c>
      <c r="AV600" s="154">
        <v>0</v>
      </c>
      <c r="AW600" s="3" t="s">
        <v>105</v>
      </c>
      <c r="AX600" s="3">
        <v>0</v>
      </c>
      <c r="AY600" s="172" t="s">
        <v>105</v>
      </c>
      <c r="AZ600" s="3">
        <f t="shared" si="61"/>
        <v>0</v>
      </c>
      <c r="BA600" s="159">
        <f t="shared" si="62"/>
        <v>16263315</v>
      </c>
      <c r="BB600" s="171">
        <f t="shared" si="64"/>
        <v>0</v>
      </c>
      <c r="BC600" s="171">
        <v>0</v>
      </c>
      <c r="BD600" s="171">
        <v>0</v>
      </c>
      <c r="BE600" s="171">
        <v>0</v>
      </c>
      <c r="BF600" s="171">
        <v>0</v>
      </c>
      <c r="BG600" s="172">
        <v>44895</v>
      </c>
      <c r="BH600" s="172">
        <v>44895</v>
      </c>
      <c r="BI600" s="174">
        <f t="shared" ca="1" si="63"/>
        <v>-1234</v>
      </c>
      <c r="BJ600" s="3" t="s">
        <v>414</v>
      </c>
      <c r="BK600" s="172" t="s">
        <v>105</v>
      </c>
      <c r="BL600" s="3" t="s">
        <v>282</v>
      </c>
      <c r="BM600" s="3" t="s">
        <v>92</v>
      </c>
      <c r="BN600" s="3" t="s">
        <v>5407</v>
      </c>
      <c r="BO600" s="3" t="s">
        <v>2398</v>
      </c>
      <c r="BP600" s="3" t="s">
        <v>444</v>
      </c>
      <c r="BQ600" s="172">
        <v>44748</v>
      </c>
      <c r="BR600" s="3" t="s">
        <v>5408</v>
      </c>
      <c r="BS600" s="3">
        <v>2022</v>
      </c>
      <c r="BT600" s="3" t="s">
        <v>286</v>
      </c>
      <c r="BU600" s="3" t="s">
        <v>86</v>
      </c>
      <c r="BV600" s="3" t="s">
        <v>40</v>
      </c>
      <c r="BW600" s="3" t="s">
        <v>93</v>
      </c>
      <c r="BX600" s="3" t="s">
        <v>105</v>
      </c>
      <c r="BY600" s="3" t="s">
        <v>418</v>
      </c>
      <c r="BZ600" s="3" t="s">
        <v>105</v>
      </c>
      <c r="CA600" s="3" t="s">
        <v>303</v>
      </c>
      <c r="CB600" s="151" t="s">
        <v>5409</v>
      </c>
      <c r="CC600" s="151" t="s">
        <v>5410</v>
      </c>
      <c r="CD600" s="1"/>
      <c r="CE600" s="1"/>
      <c r="CF600" s="171" t="s">
        <v>5238</v>
      </c>
      <c r="CG600" s="171" t="s">
        <v>1341</v>
      </c>
      <c r="CH600" s="171" t="s">
        <v>128</v>
      </c>
      <c r="CI600" s="171" t="s">
        <v>128</v>
      </c>
    </row>
    <row r="601" spans="1:87" ht="54" x14ac:dyDescent="0.25">
      <c r="A601" s="3" t="s">
        <v>5411</v>
      </c>
      <c r="B601" s="175">
        <v>654</v>
      </c>
      <c r="C601" s="170" t="str">
        <f t="shared" si="65"/>
        <v>JEP-461-2022</v>
      </c>
      <c r="D601" s="3" t="s">
        <v>5412</v>
      </c>
      <c r="E601" s="3" t="s">
        <v>881</v>
      </c>
      <c r="F601" s="172">
        <v>44743</v>
      </c>
      <c r="G601" s="3" t="s">
        <v>5413</v>
      </c>
      <c r="H601" s="3" t="s">
        <v>29</v>
      </c>
      <c r="I601" s="3" t="s">
        <v>27</v>
      </c>
      <c r="J601" s="165">
        <v>1033757165</v>
      </c>
      <c r="K601" s="3">
        <v>7</v>
      </c>
      <c r="L601" s="3" t="s">
        <v>9</v>
      </c>
      <c r="M601" s="3" t="s">
        <v>105</v>
      </c>
      <c r="N601" s="3" t="s">
        <v>5232</v>
      </c>
      <c r="O601" s="171" t="s">
        <v>14</v>
      </c>
      <c r="P601" s="3" t="s">
        <v>277</v>
      </c>
      <c r="Q601" s="3" t="s">
        <v>167</v>
      </c>
      <c r="R601" s="171" t="s">
        <v>126</v>
      </c>
      <c r="S601" s="171" t="s">
        <v>5004</v>
      </c>
      <c r="T601" s="171" t="s">
        <v>3594</v>
      </c>
      <c r="U601" s="171" t="s">
        <v>5221</v>
      </c>
      <c r="V601" s="171" t="s">
        <v>105</v>
      </c>
      <c r="W601" s="171" t="s">
        <v>5234</v>
      </c>
      <c r="X601" s="171" t="s">
        <v>5382</v>
      </c>
      <c r="Y601" s="171" t="s">
        <v>280</v>
      </c>
      <c r="Z601" s="115">
        <v>16263315</v>
      </c>
      <c r="AA601" s="171" t="s">
        <v>105</v>
      </c>
      <c r="AB601" s="171" t="s">
        <v>105</v>
      </c>
      <c r="AC601" s="153">
        <v>3252663</v>
      </c>
      <c r="AD601" s="153" t="s">
        <v>105</v>
      </c>
      <c r="AE601" s="175">
        <v>78722</v>
      </c>
      <c r="AF601" s="175">
        <v>318622</v>
      </c>
      <c r="AG601" s="175">
        <v>2018011001091</v>
      </c>
      <c r="AH601" s="172">
        <v>44755</v>
      </c>
      <c r="AI601" s="172">
        <v>44756</v>
      </c>
      <c r="AJ601" s="3" t="s">
        <v>105</v>
      </c>
      <c r="AK601" s="3" t="s">
        <v>105</v>
      </c>
      <c r="AL601" s="3" t="s">
        <v>105</v>
      </c>
      <c r="AM601" s="172" t="s">
        <v>105</v>
      </c>
      <c r="AN601" s="154">
        <v>0</v>
      </c>
      <c r="AO601" s="3" t="s">
        <v>105</v>
      </c>
      <c r="AP601" s="154">
        <v>0</v>
      </c>
      <c r="AQ601" s="3" t="s">
        <v>105</v>
      </c>
      <c r="AR601" s="154">
        <v>0</v>
      </c>
      <c r="AS601" s="172" t="s">
        <v>105</v>
      </c>
      <c r="AT601" s="154">
        <v>0</v>
      </c>
      <c r="AU601" s="3" t="s">
        <v>105</v>
      </c>
      <c r="AV601" s="154">
        <v>0</v>
      </c>
      <c r="AW601" s="3" t="s">
        <v>105</v>
      </c>
      <c r="AX601" s="3">
        <v>0</v>
      </c>
      <c r="AY601" s="172" t="s">
        <v>105</v>
      </c>
      <c r="AZ601" s="3">
        <f t="shared" si="61"/>
        <v>0</v>
      </c>
      <c r="BA601" s="159">
        <f t="shared" si="62"/>
        <v>16263315</v>
      </c>
      <c r="BB601" s="171">
        <f t="shared" si="64"/>
        <v>0</v>
      </c>
      <c r="BC601" s="171">
        <v>0</v>
      </c>
      <c r="BD601" s="171">
        <v>0</v>
      </c>
      <c r="BE601" s="171">
        <v>0</v>
      </c>
      <c r="BF601" s="171">
        <v>0</v>
      </c>
      <c r="BG601" s="172">
        <v>44895</v>
      </c>
      <c r="BH601" s="172">
        <v>44895</v>
      </c>
      <c r="BI601" s="174">
        <f t="shared" ca="1" si="63"/>
        <v>-1234</v>
      </c>
      <c r="BJ601" s="3" t="s">
        <v>414</v>
      </c>
      <c r="BK601" s="172" t="s">
        <v>105</v>
      </c>
      <c r="BL601" s="3" t="s">
        <v>282</v>
      </c>
      <c r="BM601" s="3" t="s">
        <v>92</v>
      </c>
      <c r="BN601" s="3" t="s">
        <v>5414</v>
      </c>
      <c r="BO601" s="3">
        <v>0</v>
      </c>
      <c r="BP601" s="3" t="s">
        <v>284</v>
      </c>
      <c r="BQ601" s="172">
        <v>44756</v>
      </c>
      <c r="BR601" s="3" t="s">
        <v>2906</v>
      </c>
      <c r="BS601" s="3">
        <v>2022</v>
      </c>
      <c r="BT601" s="3" t="s">
        <v>286</v>
      </c>
      <c r="BU601" s="3" t="s">
        <v>5415</v>
      </c>
      <c r="BV601" s="3" t="s">
        <v>40</v>
      </c>
      <c r="BW601" s="3" t="s">
        <v>93</v>
      </c>
      <c r="BX601" s="3" t="s">
        <v>105</v>
      </c>
      <c r="BY601" s="3" t="s">
        <v>418</v>
      </c>
      <c r="BZ601" s="3" t="s">
        <v>105</v>
      </c>
      <c r="CA601" s="3" t="s">
        <v>303</v>
      </c>
      <c r="CB601" s="151" t="s">
        <v>5416</v>
      </c>
      <c r="CC601" s="151" t="s">
        <v>5417</v>
      </c>
      <c r="CD601" s="1"/>
      <c r="CE601" s="1"/>
      <c r="CF601" s="171" t="s">
        <v>5238</v>
      </c>
      <c r="CG601" s="171" t="s">
        <v>1341</v>
      </c>
      <c r="CH601" s="171" t="s">
        <v>128</v>
      </c>
      <c r="CI601" s="171" t="s">
        <v>128</v>
      </c>
    </row>
    <row r="602" spans="1:87" ht="54" hidden="1" x14ac:dyDescent="0.25">
      <c r="A602" s="3" t="s">
        <v>5418</v>
      </c>
      <c r="B602" s="175">
        <v>655</v>
      </c>
      <c r="C602" s="170" t="str">
        <f t="shared" si="65"/>
        <v>JEP-358-2022</v>
      </c>
      <c r="D602" s="3" t="s">
        <v>5419</v>
      </c>
      <c r="E602" s="3" t="s">
        <v>881</v>
      </c>
      <c r="F602" s="172">
        <v>44585</v>
      </c>
      <c r="G602" s="3" t="s">
        <v>5420</v>
      </c>
      <c r="H602" s="3" t="s">
        <v>29</v>
      </c>
      <c r="I602" s="3" t="s">
        <v>27</v>
      </c>
      <c r="J602" s="165">
        <v>830041326</v>
      </c>
      <c r="K602" s="3">
        <v>2</v>
      </c>
      <c r="L602" s="3" t="s">
        <v>13</v>
      </c>
      <c r="M602" s="3" t="s">
        <v>105</v>
      </c>
      <c r="N602" s="3" t="s">
        <v>5421</v>
      </c>
      <c r="O602" s="171" t="s">
        <v>8</v>
      </c>
      <c r="P602" s="171" t="s">
        <v>491</v>
      </c>
      <c r="Q602" s="171" t="s">
        <v>129</v>
      </c>
      <c r="R602" s="171" t="s">
        <v>126</v>
      </c>
      <c r="S602" s="171" t="s">
        <v>106</v>
      </c>
      <c r="T602" s="171" t="s">
        <v>5422</v>
      </c>
      <c r="U602" s="171" t="s">
        <v>5423</v>
      </c>
      <c r="V602" s="171" t="s">
        <v>105</v>
      </c>
      <c r="W602" s="171" t="s">
        <v>105</v>
      </c>
      <c r="X602" s="171" t="s">
        <v>105</v>
      </c>
      <c r="Y602" s="171" t="s">
        <v>280</v>
      </c>
      <c r="Z602" s="115">
        <v>75000000</v>
      </c>
      <c r="AA602" s="171" t="s">
        <v>105</v>
      </c>
      <c r="AB602" s="171" t="s">
        <v>105</v>
      </c>
      <c r="AC602" s="153">
        <v>30000000</v>
      </c>
      <c r="AD602" s="153" t="s">
        <v>105</v>
      </c>
      <c r="AE602" s="175">
        <v>55922</v>
      </c>
      <c r="AF602" s="175">
        <v>66022</v>
      </c>
      <c r="AG602" s="175" t="s">
        <v>532</v>
      </c>
      <c r="AH602" s="172">
        <v>44588</v>
      </c>
      <c r="AI602" s="172">
        <v>44589</v>
      </c>
      <c r="AJ602" s="3" t="s">
        <v>105</v>
      </c>
      <c r="AK602" s="173" t="s">
        <v>105</v>
      </c>
      <c r="AL602" s="3" t="s">
        <v>105</v>
      </c>
      <c r="AM602" s="172" t="s">
        <v>105</v>
      </c>
      <c r="AN602" s="154">
        <v>0</v>
      </c>
      <c r="AO602" s="3" t="s">
        <v>105</v>
      </c>
      <c r="AP602" s="154">
        <v>0</v>
      </c>
      <c r="AQ602" s="172" t="s">
        <v>105</v>
      </c>
      <c r="AR602" s="154">
        <v>0</v>
      </c>
      <c r="AS602" s="172" t="s">
        <v>105</v>
      </c>
      <c r="AT602" s="154">
        <v>0</v>
      </c>
      <c r="AU602" s="3" t="s">
        <v>105</v>
      </c>
      <c r="AV602" s="154">
        <v>0</v>
      </c>
      <c r="AW602" s="3" t="s">
        <v>105</v>
      </c>
      <c r="AX602" s="3">
        <v>0</v>
      </c>
      <c r="AY602" s="172" t="s">
        <v>105</v>
      </c>
      <c r="AZ602" s="3">
        <f t="shared" si="61"/>
        <v>0</v>
      </c>
      <c r="BA602" s="159">
        <f t="shared" si="62"/>
        <v>75000000</v>
      </c>
      <c r="BB602" s="171">
        <f t="shared" si="64"/>
        <v>0</v>
      </c>
      <c r="BC602" s="171">
        <v>0</v>
      </c>
      <c r="BD602" s="171">
        <v>0</v>
      </c>
      <c r="BE602" s="171">
        <v>0</v>
      </c>
      <c r="BF602" s="171">
        <v>0</v>
      </c>
      <c r="BG602" s="172">
        <v>44926</v>
      </c>
      <c r="BH602" s="172">
        <v>44926</v>
      </c>
      <c r="BI602" s="174">
        <f t="shared" ca="1" si="63"/>
        <v>-1203</v>
      </c>
      <c r="BJ602" s="3" t="s">
        <v>414</v>
      </c>
      <c r="BK602" s="172">
        <v>45061</v>
      </c>
      <c r="BL602" s="3" t="s">
        <v>282</v>
      </c>
      <c r="BM602" s="3" t="s">
        <v>92</v>
      </c>
      <c r="BN602" s="3" t="s">
        <v>5424</v>
      </c>
      <c r="BO602" s="3">
        <v>0</v>
      </c>
      <c r="BP602" s="3" t="s">
        <v>284</v>
      </c>
      <c r="BQ602" s="172">
        <v>44588</v>
      </c>
      <c r="BR602" s="3" t="s">
        <v>535</v>
      </c>
      <c r="BS602" s="3">
        <v>2022</v>
      </c>
      <c r="BT602" s="3" t="s">
        <v>286</v>
      </c>
      <c r="BU602" s="3" t="s">
        <v>86</v>
      </c>
      <c r="BV602" s="3" t="s">
        <v>40</v>
      </c>
      <c r="BW602" s="3" t="s">
        <v>93</v>
      </c>
      <c r="BX602" s="3" t="s">
        <v>105</v>
      </c>
      <c r="BY602" s="3" t="s">
        <v>105</v>
      </c>
      <c r="BZ602" s="3" t="s">
        <v>105</v>
      </c>
      <c r="CA602" s="3" t="s">
        <v>105</v>
      </c>
      <c r="CB602" s="3" t="s">
        <v>105</v>
      </c>
      <c r="CC602" s="151" t="s">
        <v>5425</v>
      </c>
      <c r="CD602" s="1"/>
      <c r="CE602" s="1"/>
      <c r="CF602" s="171" t="s">
        <v>4911</v>
      </c>
      <c r="CG602" s="171" t="s">
        <v>292</v>
      </c>
      <c r="CH602" s="171" t="s">
        <v>167</v>
      </c>
      <c r="CI602" s="171" t="s">
        <v>126</v>
      </c>
    </row>
    <row r="603" spans="1:87" ht="396" hidden="1" x14ac:dyDescent="0.25">
      <c r="A603" s="3" t="s">
        <v>5426</v>
      </c>
      <c r="B603" s="175">
        <v>658</v>
      </c>
      <c r="C603" s="170" t="str">
        <f t="shared" si="65"/>
        <v>JEP-024-2022</v>
      </c>
      <c r="D603" s="3" t="s">
        <v>5427</v>
      </c>
      <c r="E603" s="3" t="s">
        <v>881</v>
      </c>
      <c r="F603" s="172" t="s">
        <v>274</v>
      </c>
      <c r="G603" s="3" t="s">
        <v>5428</v>
      </c>
      <c r="H603" s="3" t="s">
        <v>29</v>
      </c>
      <c r="I603" s="3" t="s">
        <v>27</v>
      </c>
      <c r="J603" s="165">
        <v>19393097</v>
      </c>
      <c r="K603" s="3">
        <v>9</v>
      </c>
      <c r="L603" s="3" t="s">
        <v>9</v>
      </c>
      <c r="M603" s="3" t="s">
        <v>105</v>
      </c>
      <c r="N603" s="3" t="s">
        <v>5429</v>
      </c>
      <c r="O603" s="171" t="s">
        <v>8</v>
      </c>
      <c r="P603" s="3" t="s">
        <v>277</v>
      </c>
      <c r="Q603" s="3" t="s">
        <v>167</v>
      </c>
      <c r="R603" s="171" t="s">
        <v>126</v>
      </c>
      <c r="S603" s="171" t="s">
        <v>106</v>
      </c>
      <c r="T603" s="171" t="s">
        <v>5422</v>
      </c>
      <c r="U603" s="171" t="s">
        <v>5423</v>
      </c>
      <c r="V603" s="171" t="s">
        <v>105</v>
      </c>
      <c r="W603" s="171" t="s">
        <v>105</v>
      </c>
      <c r="X603" s="171" t="s">
        <v>105</v>
      </c>
      <c r="Y603" s="171" t="s">
        <v>280</v>
      </c>
      <c r="Z603" s="115">
        <v>119698068</v>
      </c>
      <c r="AA603" s="171" t="s">
        <v>105</v>
      </c>
      <c r="AB603" s="171" t="s">
        <v>105</v>
      </c>
      <c r="AC603" s="153" t="s">
        <v>5430</v>
      </c>
      <c r="AD603" s="153" t="s">
        <v>105</v>
      </c>
      <c r="AE603" s="175">
        <v>35922</v>
      </c>
      <c r="AF603" s="175">
        <v>30622</v>
      </c>
      <c r="AG603" s="175">
        <v>2018011001175</v>
      </c>
      <c r="AH603" s="172">
        <v>44574</v>
      </c>
      <c r="AI603" s="172">
        <v>44575</v>
      </c>
      <c r="AJ603" s="3" t="s">
        <v>105</v>
      </c>
      <c r="AK603" s="3" t="s">
        <v>105</v>
      </c>
      <c r="AL603" s="3" t="s">
        <v>105</v>
      </c>
      <c r="AM603" s="172" t="s">
        <v>105</v>
      </c>
      <c r="AN603" s="154">
        <v>0</v>
      </c>
      <c r="AO603" s="3" t="s">
        <v>105</v>
      </c>
      <c r="AP603" s="154">
        <v>0</v>
      </c>
      <c r="AQ603" s="172" t="s">
        <v>105</v>
      </c>
      <c r="AR603" s="154">
        <v>0</v>
      </c>
      <c r="AS603" s="3" t="s">
        <v>105</v>
      </c>
      <c r="AT603" s="154">
        <v>0</v>
      </c>
      <c r="AU603" s="3" t="s">
        <v>105</v>
      </c>
      <c r="AV603" s="154">
        <v>0</v>
      </c>
      <c r="AW603" s="3" t="s">
        <v>105</v>
      </c>
      <c r="AX603" s="3">
        <v>0</v>
      </c>
      <c r="AY603" s="172" t="s">
        <v>105</v>
      </c>
      <c r="AZ603" s="3">
        <f t="shared" si="61"/>
        <v>0</v>
      </c>
      <c r="BA603" s="159">
        <f t="shared" si="62"/>
        <v>119698068</v>
      </c>
      <c r="BB603" s="171">
        <f t="shared" si="64"/>
        <v>0</v>
      </c>
      <c r="BC603" s="171">
        <v>0</v>
      </c>
      <c r="BD603" s="171">
        <v>0</v>
      </c>
      <c r="BE603" s="171">
        <v>0</v>
      </c>
      <c r="BF603" s="171">
        <v>0</v>
      </c>
      <c r="BG603" s="172">
        <v>44926</v>
      </c>
      <c r="BH603" s="172">
        <v>44926</v>
      </c>
      <c r="BI603" s="174">
        <f t="shared" ca="1" si="63"/>
        <v>-1203</v>
      </c>
      <c r="BJ603" s="3" t="s">
        <v>281</v>
      </c>
      <c r="BK603" s="172" t="s">
        <v>105</v>
      </c>
      <c r="BL603" s="3" t="s">
        <v>282</v>
      </c>
      <c r="BM603" s="3" t="s">
        <v>92</v>
      </c>
      <c r="BN603" s="3" t="s">
        <v>5431</v>
      </c>
      <c r="BO603" s="3">
        <v>0</v>
      </c>
      <c r="BP603" s="3" t="s">
        <v>394</v>
      </c>
      <c r="BQ603" s="172">
        <v>44574</v>
      </c>
      <c r="BR603" s="3" t="s">
        <v>1937</v>
      </c>
      <c r="BS603" s="3">
        <v>2022</v>
      </c>
      <c r="BT603" s="151" t="s">
        <v>5432</v>
      </c>
      <c r="BU603" s="3" t="s">
        <v>105</v>
      </c>
      <c r="BV603" s="3" t="s">
        <v>40</v>
      </c>
      <c r="BW603" s="3" t="s">
        <v>93</v>
      </c>
      <c r="BX603" s="3" t="s">
        <v>105</v>
      </c>
      <c r="BY603" s="3" t="s">
        <v>418</v>
      </c>
      <c r="BZ603" s="3" t="s">
        <v>105</v>
      </c>
      <c r="CA603" s="3" t="s">
        <v>288</v>
      </c>
      <c r="CB603" s="151" t="s">
        <v>5433</v>
      </c>
      <c r="CC603" s="204" t="s">
        <v>5434</v>
      </c>
      <c r="CD603" s="1"/>
      <c r="CE603" s="1"/>
      <c r="CF603" s="171" t="s">
        <v>4911</v>
      </c>
      <c r="CG603" s="171" t="s">
        <v>292</v>
      </c>
      <c r="CH603" s="171" t="s">
        <v>167</v>
      </c>
      <c r="CI603" s="171" t="s">
        <v>126</v>
      </c>
    </row>
    <row r="604" spans="1:87" ht="54" x14ac:dyDescent="0.25">
      <c r="A604" s="3" t="s">
        <v>5435</v>
      </c>
      <c r="B604" s="175">
        <v>659</v>
      </c>
      <c r="C604" s="170" t="str">
        <f t="shared" si="65"/>
        <v>JEP-577-2022</v>
      </c>
      <c r="D604" s="3" t="s">
        <v>5436</v>
      </c>
      <c r="E604" s="3" t="s">
        <v>273</v>
      </c>
      <c r="F604" s="172">
        <v>44749</v>
      </c>
      <c r="G604" s="3" t="s">
        <v>5437</v>
      </c>
      <c r="H604" s="3" t="s">
        <v>29</v>
      </c>
      <c r="I604" s="3" t="s">
        <v>27</v>
      </c>
      <c r="J604" s="165">
        <v>1010201933</v>
      </c>
      <c r="K604" s="3">
        <v>7</v>
      </c>
      <c r="L604" s="3" t="s">
        <v>9</v>
      </c>
      <c r="M604" s="3" t="s">
        <v>474</v>
      </c>
      <c r="N604" s="3" t="s">
        <v>5438</v>
      </c>
      <c r="O604" s="171" t="s">
        <v>12</v>
      </c>
      <c r="P604" s="3" t="s">
        <v>277</v>
      </c>
      <c r="Q604" s="3" t="s">
        <v>167</v>
      </c>
      <c r="R604" s="171" t="s">
        <v>126</v>
      </c>
      <c r="S604" s="171" t="s">
        <v>5439</v>
      </c>
      <c r="T604" s="171" t="s">
        <v>5440</v>
      </c>
      <c r="U604" s="171" t="s">
        <v>5221</v>
      </c>
      <c r="V604" s="171" t="s">
        <v>105</v>
      </c>
      <c r="W604" s="171" t="s">
        <v>5441</v>
      </c>
      <c r="X604" s="171" t="s">
        <v>105</v>
      </c>
      <c r="Y604" s="171" t="s">
        <v>280</v>
      </c>
      <c r="Z604" s="115">
        <v>18070350</v>
      </c>
      <c r="AA604" s="171" t="s">
        <v>105</v>
      </c>
      <c r="AB604" s="171" t="s">
        <v>105</v>
      </c>
      <c r="AC604" s="153">
        <v>3614070</v>
      </c>
      <c r="AD604" s="153" t="s">
        <v>105</v>
      </c>
      <c r="AE604" s="175">
        <v>72522</v>
      </c>
      <c r="AF604" s="175">
        <v>304822</v>
      </c>
      <c r="AG604" s="175">
        <v>2018011001091</v>
      </c>
      <c r="AH604" s="172">
        <v>44748</v>
      </c>
      <c r="AI604" s="172">
        <v>44749</v>
      </c>
      <c r="AJ604" s="3" t="s">
        <v>105</v>
      </c>
      <c r="AK604" s="3" t="s">
        <v>105</v>
      </c>
      <c r="AL604" s="3" t="s">
        <v>105</v>
      </c>
      <c r="AM604" s="172" t="s">
        <v>105</v>
      </c>
      <c r="AN604" s="154">
        <v>0</v>
      </c>
      <c r="AO604" s="3" t="s">
        <v>105</v>
      </c>
      <c r="AP604" s="154">
        <v>0</v>
      </c>
      <c r="AQ604" s="3" t="s">
        <v>105</v>
      </c>
      <c r="AR604" s="154">
        <v>0</v>
      </c>
      <c r="AS604" s="172" t="s">
        <v>105</v>
      </c>
      <c r="AT604" s="154">
        <v>0</v>
      </c>
      <c r="AU604" s="3" t="s">
        <v>105</v>
      </c>
      <c r="AV604" s="154">
        <v>0</v>
      </c>
      <c r="AW604" s="3" t="s">
        <v>105</v>
      </c>
      <c r="AX604" s="3">
        <v>0</v>
      </c>
      <c r="AY604" s="172" t="s">
        <v>105</v>
      </c>
      <c r="AZ604" s="3">
        <f t="shared" si="61"/>
        <v>0</v>
      </c>
      <c r="BA604" s="159">
        <f t="shared" si="62"/>
        <v>18070350</v>
      </c>
      <c r="BB604" s="171">
        <f t="shared" si="64"/>
        <v>0</v>
      </c>
      <c r="BC604" s="171">
        <v>0</v>
      </c>
      <c r="BD604" s="171">
        <v>0</v>
      </c>
      <c r="BE604" s="171">
        <v>0</v>
      </c>
      <c r="BF604" s="171">
        <v>0</v>
      </c>
      <c r="BG604" s="172">
        <v>44895</v>
      </c>
      <c r="BH604" s="172">
        <v>44895</v>
      </c>
      <c r="BI604" s="174">
        <f t="shared" ca="1" si="63"/>
        <v>-1234</v>
      </c>
      <c r="BJ604" s="3" t="s">
        <v>414</v>
      </c>
      <c r="BK604" s="172" t="s">
        <v>105</v>
      </c>
      <c r="BL604" s="3" t="s">
        <v>282</v>
      </c>
      <c r="BM604" s="3" t="s">
        <v>92</v>
      </c>
      <c r="BN604" s="3" t="s">
        <v>5442</v>
      </c>
      <c r="BO604" s="3">
        <v>0</v>
      </c>
      <c r="BP604" s="3" t="s">
        <v>1679</v>
      </c>
      <c r="BQ604" s="172">
        <v>44749</v>
      </c>
      <c r="BR604" s="3" t="s">
        <v>5443</v>
      </c>
      <c r="BS604" s="3">
        <v>2022</v>
      </c>
      <c r="BT604" s="3" t="s">
        <v>286</v>
      </c>
      <c r="BU604" s="3" t="s">
        <v>86</v>
      </c>
      <c r="BV604" s="3" t="s">
        <v>40</v>
      </c>
      <c r="BW604" s="3" t="s">
        <v>93</v>
      </c>
      <c r="BX604" s="3" t="s">
        <v>105</v>
      </c>
      <c r="BY604" s="3" t="s">
        <v>418</v>
      </c>
      <c r="BZ604" s="3" t="s">
        <v>105</v>
      </c>
      <c r="CA604" s="3" t="s">
        <v>303</v>
      </c>
      <c r="CB604" s="151" t="s">
        <v>5444</v>
      </c>
      <c r="CC604" s="151" t="s">
        <v>5445</v>
      </c>
      <c r="CD604" s="1"/>
      <c r="CE604" s="1"/>
      <c r="CF604" s="171" t="s">
        <v>5238</v>
      </c>
      <c r="CG604" s="171" t="s">
        <v>1341</v>
      </c>
      <c r="CH604" s="171" t="s">
        <v>128</v>
      </c>
      <c r="CI604" s="171" t="s">
        <v>128</v>
      </c>
    </row>
    <row r="605" spans="1:87" ht="72" x14ac:dyDescent="0.25">
      <c r="A605" s="3" t="s">
        <v>5446</v>
      </c>
      <c r="B605" s="175">
        <v>660</v>
      </c>
      <c r="C605" s="170" t="str">
        <f t="shared" si="65"/>
        <v>JEP-579-2022</v>
      </c>
      <c r="D605" s="3" t="s">
        <v>5447</v>
      </c>
      <c r="E605" s="3" t="s">
        <v>273</v>
      </c>
      <c r="F605" s="172">
        <v>44749</v>
      </c>
      <c r="G605" s="3" t="s">
        <v>5448</v>
      </c>
      <c r="H605" s="3" t="s">
        <v>29</v>
      </c>
      <c r="I605" s="3" t="s">
        <v>27</v>
      </c>
      <c r="J605" s="165">
        <v>1117543801</v>
      </c>
      <c r="K605" s="3">
        <v>9</v>
      </c>
      <c r="L605" s="3" t="s">
        <v>9</v>
      </c>
      <c r="M605" s="3" t="s">
        <v>474</v>
      </c>
      <c r="N605" s="3" t="s">
        <v>5438</v>
      </c>
      <c r="O605" s="171" t="s">
        <v>12</v>
      </c>
      <c r="P605" s="3" t="s">
        <v>277</v>
      </c>
      <c r="Q605" s="3" t="s">
        <v>167</v>
      </c>
      <c r="R605" s="171" t="s">
        <v>126</v>
      </c>
      <c r="S605" s="171" t="s">
        <v>5004</v>
      </c>
      <c r="T605" s="171" t="s">
        <v>5449</v>
      </c>
      <c r="U605" s="171" t="s">
        <v>5006</v>
      </c>
      <c r="V605" s="171" t="s">
        <v>105</v>
      </c>
      <c r="W605" s="171" t="s">
        <v>5450</v>
      </c>
      <c r="X605" s="171" t="s">
        <v>105</v>
      </c>
      <c r="Y605" s="171" t="s">
        <v>280</v>
      </c>
      <c r="Z605" s="115">
        <v>18070350</v>
      </c>
      <c r="AA605" s="171" t="s">
        <v>105</v>
      </c>
      <c r="AB605" s="171" t="s">
        <v>105</v>
      </c>
      <c r="AC605" s="153">
        <v>3614070</v>
      </c>
      <c r="AD605" s="153" t="s">
        <v>105</v>
      </c>
      <c r="AE605" s="175">
        <v>72622</v>
      </c>
      <c r="AF605" s="175">
        <v>306522</v>
      </c>
      <c r="AG605" s="175">
        <v>2018011001091</v>
      </c>
      <c r="AH605" s="172">
        <v>44748</v>
      </c>
      <c r="AI605" s="172">
        <v>44750</v>
      </c>
      <c r="AJ605" s="3" t="s">
        <v>5451</v>
      </c>
      <c r="AK605" s="175">
        <v>1057606258</v>
      </c>
      <c r="AL605" s="3">
        <v>3</v>
      </c>
      <c r="AM605" s="172">
        <v>44811</v>
      </c>
      <c r="AN605" s="154">
        <v>0</v>
      </c>
      <c r="AO605" s="3" t="s">
        <v>105</v>
      </c>
      <c r="AP605" s="154">
        <v>0</v>
      </c>
      <c r="AQ605" s="3" t="s">
        <v>105</v>
      </c>
      <c r="AR605" s="154">
        <v>0</v>
      </c>
      <c r="AS605" s="172" t="s">
        <v>105</v>
      </c>
      <c r="AT605" s="154">
        <v>0</v>
      </c>
      <c r="AU605" s="3" t="s">
        <v>105</v>
      </c>
      <c r="AV605" s="154">
        <v>0</v>
      </c>
      <c r="AW605" s="3" t="s">
        <v>105</v>
      </c>
      <c r="AX605" s="3">
        <v>0</v>
      </c>
      <c r="AY605" s="172" t="s">
        <v>105</v>
      </c>
      <c r="AZ605" s="3">
        <f t="shared" si="61"/>
        <v>0</v>
      </c>
      <c r="BA605" s="159">
        <f t="shared" si="62"/>
        <v>18070350</v>
      </c>
      <c r="BB605" s="171">
        <f t="shared" si="64"/>
        <v>0</v>
      </c>
      <c r="BC605" s="171">
        <v>0</v>
      </c>
      <c r="BD605" s="171">
        <v>0</v>
      </c>
      <c r="BE605" s="171">
        <v>0</v>
      </c>
      <c r="BF605" s="171">
        <v>0</v>
      </c>
      <c r="BG605" s="172">
        <v>44895</v>
      </c>
      <c r="BH605" s="172">
        <v>44895</v>
      </c>
      <c r="BI605" s="174">
        <f t="shared" ca="1" si="63"/>
        <v>-1234</v>
      </c>
      <c r="BJ605" s="3" t="s">
        <v>414</v>
      </c>
      <c r="BK605" s="172" t="s">
        <v>105</v>
      </c>
      <c r="BL605" s="3" t="s">
        <v>282</v>
      </c>
      <c r="BM605" s="3" t="s">
        <v>92</v>
      </c>
      <c r="BN605" s="3" t="s">
        <v>5452</v>
      </c>
      <c r="BO605" s="3">
        <v>0</v>
      </c>
      <c r="BP605" s="3" t="s">
        <v>416</v>
      </c>
      <c r="BQ605" s="172">
        <v>44749</v>
      </c>
      <c r="BR605" s="3" t="s">
        <v>5453</v>
      </c>
      <c r="BS605" s="172" t="s">
        <v>5454</v>
      </c>
      <c r="BT605" s="3" t="s">
        <v>286</v>
      </c>
      <c r="BU605" s="3" t="s">
        <v>5455</v>
      </c>
      <c r="BV605" s="3" t="s">
        <v>40</v>
      </c>
      <c r="BW605" s="3" t="s">
        <v>69</v>
      </c>
      <c r="BX605" s="3" t="s">
        <v>105</v>
      </c>
      <c r="BY605" s="3" t="s">
        <v>418</v>
      </c>
      <c r="BZ605" s="3" t="s">
        <v>105</v>
      </c>
      <c r="CA605" s="3" t="s">
        <v>303</v>
      </c>
      <c r="CB605" s="151" t="s">
        <v>5456</v>
      </c>
      <c r="CC605" s="151" t="s">
        <v>5457</v>
      </c>
      <c r="CD605" s="1"/>
      <c r="CE605" s="1"/>
      <c r="CF605" s="171" t="s">
        <v>3960</v>
      </c>
      <c r="CG605" s="171" t="s">
        <v>1341</v>
      </c>
      <c r="CH605" s="171" t="s">
        <v>128</v>
      </c>
      <c r="CI605" s="171" t="s">
        <v>5004</v>
      </c>
    </row>
    <row r="606" spans="1:87" ht="72" x14ac:dyDescent="0.25">
      <c r="A606" s="87" t="s">
        <v>5458</v>
      </c>
      <c r="B606" s="175">
        <v>661</v>
      </c>
      <c r="C606" s="170" t="str">
        <f t="shared" si="65"/>
        <v>JEP-609-2022</v>
      </c>
      <c r="D606" s="3" t="s">
        <v>5459</v>
      </c>
      <c r="E606" s="3" t="s">
        <v>273</v>
      </c>
      <c r="F606" s="172">
        <v>44750</v>
      </c>
      <c r="G606" s="3" t="s">
        <v>5460</v>
      </c>
      <c r="H606" s="3" t="s">
        <v>29</v>
      </c>
      <c r="I606" s="3" t="s">
        <v>27</v>
      </c>
      <c r="J606" s="165">
        <v>1032440006</v>
      </c>
      <c r="K606" s="3">
        <v>9</v>
      </c>
      <c r="L606" s="3" t="s">
        <v>9</v>
      </c>
      <c r="M606" s="3" t="s">
        <v>474</v>
      </c>
      <c r="N606" s="3" t="s">
        <v>5461</v>
      </c>
      <c r="O606" s="171" t="s">
        <v>12</v>
      </c>
      <c r="P606" s="3" t="s">
        <v>277</v>
      </c>
      <c r="Q606" s="3" t="s">
        <v>167</v>
      </c>
      <c r="R606" s="171" t="s">
        <v>126</v>
      </c>
      <c r="S606" s="171" t="s">
        <v>5004</v>
      </c>
      <c r="T606" s="171" t="s">
        <v>5462</v>
      </c>
      <c r="U606" s="171" t="s">
        <v>5006</v>
      </c>
      <c r="V606" s="171" t="s">
        <v>105</v>
      </c>
      <c r="W606" s="171" t="s">
        <v>5463</v>
      </c>
      <c r="X606" s="171" t="s">
        <v>105</v>
      </c>
      <c r="Y606" s="171" t="s">
        <v>280</v>
      </c>
      <c r="Z606" s="115">
        <v>18070350</v>
      </c>
      <c r="AA606" s="171" t="s">
        <v>105</v>
      </c>
      <c r="AB606" s="171" t="s">
        <v>105</v>
      </c>
      <c r="AC606" s="153">
        <v>3614070</v>
      </c>
      <c r="AD606" s="153" t="s">
        <v>105</v>
      </c>
      <c r="AE606" s="175">
        <v>72722</v>
      </c>
      <c r="AF606" s="175">
        <v>332722</v>
      </c>
      <c r="AG606" s="175">
        <v>2018011001091</v>
      </c>
      <c r="AH606" s="172">
        <v>44763</v>
      </c>
      <c r="AI606" s="172">
        <v>44774</v>
      </c>
      <c r="AJ606" s="3" t="s">
        <v>5464</v>
      </c>
      <c r="AK606" s="175" t="s">
        <v>5465</v>
      </c>
      <c r="AL606" s="3" t="s">
        <v>968</v>
      </c>
      <c r="AM606" s="172" t="s">
        <v>5466</v>
      </c>
      <c r="AN606" s="154">
        <v>0</v>
      </c>
      <c r="AO606" s="3" t="s">
        <v>105</v>
      </c>
      <c r="AP606" s="154">
        <v>0</v>
      </c>
      <c r="AQ606" s="3" t="s">
        <v>105</v>
      </c>
      <c r="AR606" s="154">
        <v>0</v>
      </c>
      <c r="AS606" s="172" t="s">
        <v>105</v>
      </c>
      <c r="AT606" s="154">
        <v>0</v>
      </c>
      <c r="AU606" s="3" t="s">
        <v>105</v>
      </c>
      <c r="AV606" s="154">
        <v>0</v>
      </c>
      <c r="AW606" s="3" t="s">
        <v>105</v>
      </c>
      <c r="AX606" s="3">
        <v>0</v>
      </c>
      <c r="AY606" s="172" t="s">
        <v>105</v>
      </c>
      <c r="AZ606" s="3">
        <f t="shared" si="61"/>
        <v>0</v>
      </c>
      <c r="BA606" s="159">
        <f t="shared" si="62"/>
        <v>18070350</v>
      </c>
      <c r="BB606" s="171">
        <f t="shared" si="64"/>
        <v>0</v>
      </c>
      <c r="BC606" s="171">
        <v>0</v>
      </c>
      <c r="BD606" s="171">
        <v>0</v>
      </c>
      <c r="BE606" s="171">
        <v>0</v>
      </c>
      <c r="BF606" s="171">
        <v>0</v>
      </c>
      <c r="BG606" s="172">
        <v>44895</v>
      </c>
      <c r="BH606" s="172">
        <v>44895</v>
      </c>
      <c r="BI606" s="174">
        <f t="shared" ca="1" si="63"/>
        <v>-1234</v>
      </c>
      <c r="BJ606" s="3" t="s">
        <v>414</v>
      </c>
      <c r="BK606" s="172" t="s">
        <v>105</v>
      </c>
      <c r="BL606" s="3" t="s">
        <v>282</v>
      </c>
      <c r="BM606" s="3" t="s">
        <v>92</v>
      </c>
      <c r="BN606" s="3" t="s">
        <v>5467</v>
      </c>
      <c r="BO606" s="3" t="s">
        <v>356</v>
      </c>
      <c r="BP606" s="3" t="s">
        <v>2726</v>
      </c>
      <c r="BQ606" s="172" t="s">
        <v>5468</v>
      </c>
      <c r="BR606" s="3" t="s">
        <v>5469</v>
      </c>
      <c r="BS606" s="3" t="s">
        <v>5470</v>
      </c>
      <c r="BT606" s="3" t="s">
        <v>286</v>
      </c>
      <c r="BU606" s="3" t="s">
        <v>5471</v>
      </c>
      <c r="BV606" s="3" t="s">
        <v>40</v>
      </c>
      <c r="BW606" s="3" t="s">
        <v>69</v>
      </c>
      <c r="BX606" s="3" t="s">
        <v>105</v>
      </c>
      <c r="BY606" s="3" t="s">
        <v>286</v>
      </c>
      <c r="BZ606" s="3" t="s">
        <v>105</v>
      </c>
      <c r="CA606" s="3" t="s">
        <v>303</v>
      </c>
      <c r="CB606" s="151" t="s">
        <v>5472</v>
      </c>
      <c r="CC606" s="151" t="s">
        <v>5473</v>
      </c>
      <c r="CD606" s="1"/>
      <c r="CE606" s="1"/>
      <c r="CF606" s="171" t="s">
        <v>3960</v>
      </c>
      <c r="CG606" s="171" t="s">
        <v>1341</v>
      </c>
      <c r="CH606" s="171" t="s">
        <v>128</v>
      </c>
      <c r="CI606" s="171" t="s">
        <v>5004</v>
      </c>
    </row>
    <row r="607" spans="1:87" ht="72" x14ac:dyDescent="0.25">
      <c r="A607" s="3" t="s">
        <v>5474</v>
      </c>
      <c r="B607" s="175">
        <v>662</v>
      </c>
      <c r="C607" s="170" t="str">
        <f t="shared" si="65"/>
        <v>JEP-578-2022</v>
      </c>
      <c r="D607" s="3" t="s">
        <v>5475</v>
      </c>
      <c r="E607" s="3" t="s">
        <v>273</v>
      </c>
      <c r="F607" s="172">
        <v>44749</v>
      </c>
      <c r="G607" s="3" t="s">
        <v>5476</v>
      </c>
      <c r="H607" s="3" t="s">
        <v>29</v>
      </c>
      <c r="I607" s="3" t="s">
        <v>27</v>
      </c>
      <c r="J607" s="165">
        <v>1049646182</v>
      </c>
      <c r="K607" s="3">
        <v>4</v>
      </c>
      <c r="L607" s="3" t="s">
        <v>9</v>
      </c>
      <c r="M607" s="3" t="s">
        <v>5477</v>
      </c>
      <c r="N607" s="3" t="s">
        <v>5438</v>
      </c>
      <c r="O607" s="171" t="s">
        <v>12</v>
      </c>
      <c r="P607" s="3" t="s">
        <v>277</v>
      </c>
      <c r="Q607" s="3" t="s">
        <v>167</v>
      </c>
      <c r="R607" s="171" t="s">
        <v>126</v>
      </c>
      <c r="S607" s="171" t="s">
        <v>5004</v>
      </c>
      <c r="T607" s="171" t="s">
        <v>5440</v>
      </c>
      <c r="U607" s="171" t="s">
        <v>5006</v>
      </c>
      <c r="V607" s="171" t="s">
        <v>105</v>
      </c>
      <c r="W607" s="171" t="s">
        <v>5441</v>
      </c>
      <c r="X607" s="171" t="s">
        <v>105</v>
      </c>
      <c r="Y607" s="171" t="s">
        <v>280</v>
      </c>
      <c r="Z607" s="115">
        <v>18070350</v>
      </c>
      <c r="AA607" s="171" t="s">
        <v>105</v>
      </c>
      <c r="AB607" s="171" t="s">
        <v>105</v>
      </c>
      <c r="AC607" s="153">
        <v>3614070</v>
      </c>
      <c r="AD607" s="153" t="s">
        <v>105</v>
      </c>
      <c r="AE607" s="175">
        <v>72822</v>
      </c>
      <c r="AF607" s="175">
        <v>301622</v>
      </c>
      <c r="AG607" s="175">
        <v>2018011001091</v>
      </c>
      <c r="AH607" s="172">
        <v>44747</v>
      </c>
      <c r="AI607" s="172">
        <v>44749</v>
      </c>
      <c r="AJ607" s="3" t="s">
        <v>5478</v>
      </c>
      <c r="AK607" s="175">
        <v>1067862968</v>
      </c>
      <c r="AL607" s="3">
        <v>7</v>
      </c>
      <c r="AM607" s="172">
        <v>44811</v>
      </c>
      <c r="AN607" s="154">
        <v>0</v>
      </c>
      <c r="AO607" s="3" t="s">
        <v>105</v>
      </c>
      <c r="AP607" s="154">
        <v>0</v>
      </c>
      <c r="AQ607" s="3" t="s">
        <v>105</v>
      </c>
      <c r="AR607" s="154">
        <v>0</v>
      </c>
      <c r="AS607" s="172" t="s">
        <v>105</v>
      </c>
      <c r="AT607" s="154">
        <v>0</v>
      </c>
      <c r="AU607" s="3" t="s">
        <v>105</v>
      </c>
      <c r="AV607" s="154">
        <v>0</v>
      </c>
      <c r="AW607" s="3" t="s">
        <v>105</v>
      </c>
      <c r="AX607" s="3">
        <v>0</v>
      </c>
      <c r="AY607" s="172" t="s">
        <v>105</v>
      </c>
      <c r="AZ607" s="3">
        <f t="shared" si="61"/>
        <v>0</v>
      </c>
      <c r="BA607" s="159">
        <f t="shared" si="62"/>
        <v>18070350</v>
      </c>
      <c r="BB607" s="171">
        <f t="shared" si="64"/>
        <v>0</v>
      </c>
      <c r="BC607" s="171">
        <v>0</v>
      </c>
      <c r="BD607" s="171">
        <v>0</v>
      </c>
      <c r="BE607" s="171">
        <v>0</v>
      </c>
      <c r="BF607" s="171">
        <v>0</v>
      </c>
      <c r="BG607" s="172">
        <v>44895</v>
      </c>
      <c r="BH607" s="172">
        <v>44895</v>
      </c>
      <c r="BI607" s="174">
        <f t="shared" ca="1" si="63"/>
        <v>-1234</v>
      </c>
      <c r="BJ607" s="3" t="s">
        <v>414</v>
      </c>
      <c r="BK607" s="172" t="s">
        <v>105</v>
      </c>
      <c r="BL607" s="3" t="s">
        <v>282</v>
      </c>
      <c r="BM607" s="3" t="s">
        <v>92</v>
      </c>
      <c r="BN607" s="3" t="s">
        <v>5479</v>
      </c>
      <c r="BO607" s="3" t="s">
        <v>339</v>
      </c>
      <c r="BP607" s="172" t="s">
        <v>5480</v>
      </c>
      <c r="BQ607" s="172" t="s">
        <v>5481</v>
      </c>
      <c r="BR607" s="3" t="s">
        <v>5482</v>
      </c>
      <c r="BS607" s="172" t="s">
        <v>5483</v>
      </c>
      <c r="BT607" s="3" t="s">
        <v>286</v>
      </c>
      <c r="BU607" s="3" t="s">
        <v>5484</v>
      </c>
      <c r="BV607" s="3" t="s">
        <v>40</v>
      </c>
      <c r="BW607" s="3" t="s">
        <v>69</v>
      </c>
      <c r="BX607" s="3" t="s">
        <v>105</v>
      </c>
      <c r="BY607" s="3" t="s">
        <v>286</v>
      </c>
      <c r="BZ607" s="3" t="s">
        <v>105</v>
      </c>
      <c r="CA607" s="3" t="s">
        <v>303</v>
      </c>
      <c r="CB607" s="151" t="s">
        <v>5485</v>
      </c>
      <c r="CC607" s="151" t="s">
        <v>5486</v>
      </c>
      <c r="CD607" s="1"/>
      <c r="CE607" s="1"/>
      <c r="CF607" s="171" t="s">
        <v>3960</v>
      </c>
      <c r="CG607" s="171" t="s">
        <v>1341</v>
      </c>
      <c r="CH607" s="171" t="s">
        <v>128</v>
      </c>
      <c r="CI607" s="171" t="s">
        <v>5004</v>
      </c>
    </row>
    <row r="608" spans="1:87" ht="54" x14ac:dyDescent="0.25">
      <c r="A608" s="87" t="s">
        <v>5487</v>
      </c>
      <c r="B608" s="175">
        <v>663</v>
      </c>
      <c r="C608" s="170" t="str">
        <f t="shared" si="65"/>
        <v>JEP-610-2022</v>
      </c>
      <c r="D608" s="3" t="s">
        <v>5488</v>
      </c>
      <c r="E608" s="3" t="s">
        <v>273</v>
      </c>
      <c r="F608" s="172">
        <v>44750</v>
      </c>
      <c r="G608" s="3" t="s">
        <v>5489</v>
      </c>
      <c r="H608" s="3" t="s">
        <v>29</v>
      </c>
      <c r="I608" s="3" t="s">
        <v>27</v>
      </c>
      <c r="J608" s="165">
        <v>33379206</v>
      </c>
      <c r="K608" s="3">
        <v>8</v>
      </c>
      <c r="L608" s="3" t="s">
        <v>9</v>
      </c>
      <c r="M608" s="3" t="s">
        <v>474</v>
      </c>
      <c r="N608" s="3" t="s">
        <v>5461</v>
      </c>
      <c r="O608" s="171" t="s">
        <v>12</v>
      </c>
      <c r="P608" s="3" t="s">
        <v>277</v>
      </c>
      <c r="Q608" s="3" t="s">
        <v>167</v>
      </c>
      <c r="R608" s="171" t="s">
        <v>126</v>
      </c>
      <c r="S608" s="171" t="s">
        <v>5439</v>
      </c>
      <c r="T608" s="171" t="s">
        <v>5440</v>
      </c>
      <c r="U608" s="171" t="s">
        <v>5221</v>
      </c>
      <c r="V608" s="171" t="s">
        <v>105</v>
      </c>
      <c r="W608" s="171" t="s">
        <v>5441</v>
      </c>
      <c r="X608" s="171" t="s">
        <v>105</v>
      </c>
      <c r="Y608" s="171" t="s">
        <v>280</v>
      </c>
      <c r="Z608" s="115">
        <v>18070350</v>
      </c>
      <c r="AA608" s="171" t="s">
        <v>105</v>
      </c>
      <c r="AB608" s="171" t="s">
        <v>105</v>
      </c>
      <c r="AC608" s="153">
        <v>3614070</v>
      </c>
      <c r="AD608" s="153" t="s">
        <v>105</v>
      </c>
      <c r="AE608" s="175">
        <v>84722</v>
      </c>
      <c r="AF608" s="175">
        <v>328322</v>
      </c>
      <c r="AG608" s="175" t="s">
        <v>979</v>
      </c>
      <c r="AH608" s="172">
        <v>44761</v>
      </c>
      <c r="AI608" s="172">
        <v>44763</v>
      </c>
      <c r="AJ608" s="172" t="s">
        <v>105</v>
      </c>
      <c r="AK608" s="3" t="s">
        <v>105</v>
      </c>
      <c r="AL608" s="3" t="s">
        <v>105</v>
      </c>
      <c r="AM608" s="172" t="s">
        <v>105</v>
      </c>
      <c r="AN608" s="154">
        <v>0</v>
      </c>
      <c r="AO608" s="3" t="s">
        <v>105</v>
      </c>
      <c r="AP608" s="154">
        <v>0</v>
      </c>
      <c r="AQ608" s="3" t="s">
        <v>105</v>
      </c>
      <c r="AR608" s="154">
        <v>0</v>
      </c>
      <c r="AS608" s="172" t="s">
        <v>105</v>
      </c>
      <c r="AT608" s="154">
        <v>0</v>
      </c>
      <c r="AU608" s="3" t="s">
        <v>105</v>
      </c>
      <c r="AV608" s="154">
        <v>0</v>
      </c>
      <c r="AW608" s="3" t="s">
        <v>105</v>
      </c>
      <c r="AX608" s="3">
        <v>0</v>
      </c>
      <c r="AY608" s="172" t="s">
        <v>105</v>
      </c>
      <c r="AZ608" s="3">
        <f t="shared" si="61"/>
        <v>0</v>
      </c>
      <c r="BA608" s="159">
        <f t="shared" si="62"/>
        <v>18070350</v>
      </c>
      <c r="BB608" s="171">
        <f t="shared" si="64"/>
        <v>0</v>
      </c>
      <c r="BC608" s="171">
        <v>0</v>
      </c>
      <c r="BD608" s="171">
        <v>0</v>
      </c>
      <c r="BE608" s="171">
        <v>0</v>
      </c>
      <c r="BF608" s="171">
        <v>0</v>
      </c>
      <c r="BG608" s="172">
        <v>44895</v>
      </c>
      <c r="BH608" s="172">
        <v>44895</v>
      </c>
      <c r="BI608" s="174">
        <f t="shared" ca="1" si="63"/>
        <v>-1234</v>
      </c>
      <c r="BJ608" s="3" t="s">
        <v>414</v>
      </c>
      <c r="BK608" s="172" t="s">
        <v>105</v>
      </c>
      <c r="BL608" s="3" t="s">
        <v>282</v>
      </c>
      <c r="BM608" s="3" t="s">
        <v>92</v>
      </c>
      <c r="BN608" s="3" t="s">
        <v>5490</v>
      </c>
      <c r="BO608" s="3">
        <v>0</v>
      </c>
      <c r="BP608" s="3" t="s">
        <v>416</v>
      </c>
      <c r="BQ608" s="172">
        <v>44763</v>
      </c>
      <c r="BR608" s="3" t="s">
        <v>3064</v>
      </c>
      <c r="BS608" s="3">
        <v>2022</v>
      </c>
      <c r="BT608" s="3" t="s">
        <v>286</v>
      </c>
      <c r="BU608" s="3" t="s">
        <v>86</v>
      </c>
      <c r="BV608" s="3" t="s">
        <v>40</v>
      </c>
      <c r="BW608" s="3" t="s">
        <v>93</v>
      </c>
      <c r="BX608" s="3" t="s">
        <v>105</v>
      </c>
      <c r="BY608" s="3" t="s">
        <v>418</v>
      </c>
      <c r="BZ608" s="3" t="s">
        <v>105</v>
      </c>
      <c r="CA608" s="3" t="s">
        <v>303</v>
      </c>
      <c r="CB608" s="151" t="s">
        <v>5491</v>
      </c>
      <c r="CC608" s="151" t="s">
        <v>5492</v>
      </c>
      <c r="CD608" s="1"/>
      <c r="CE608" s="1"/>
      <c r="CF608" s="171" t="s">
        <v>5238</v>
      </c>
      <c r="CG608" s="171" t="s">
        <v>1341</v>
      </c>
      <c r="CH608" s="171" t="s">
        <v>128</v>
      </c>
      <c r="CI608" s="171" t="s">
        <v>128</v>
      </c>
    </row>
    <row r="609" spans="1:87" ht="72" x14ac:dyDescent="0.25">
      <c r="A609" s="3" t="s">
        <v>5493</v>
      </c>
      <c r="B609" s="175">
        <v>664</v>
      </c>
      <c r="C609" s="170" t="str">
        <f t="shared" si="65"/>
        <v>JEP-628-2022</v>
      </c>
      <c r="D609" s="3" t="s">
        <v>5494</v>
      </c>
      <c r="E609" s="3" t="s">
        <v>273</v>
      </c>
      <c r="F609" s="172">
        <v>44760</v>
      </c>
      <c r="G609" s="3" t="s">
        <v>5495</v>
      </c>
      <c r="H609" s="3" t="s">
        <v>29</v>
      </c>
      <c r="I609" s="3" t="s">
        <v>27</v>
      </c>
      <c r="J609" s="165">
        <v>1026301233</v>
      </c>
      <c r="K609" s="3">
        <v>7</v>
      </c>
      <c r="L609" s="3" t="s">
        <v>9</v>
      </c>
      <c r="M609" s="3" t="s">
        <v>474</v>
      </c>
      <c r="N609" s="3" t="s">
        <v>5461</v>
      </c>
      <c r="O609" s="171" t="s">
        <v>12</v>
      </c>
      <c r="P609" s="3" t="s">
        <v>277</v>
      </c>
      <c r="Q609" s="3" t="s">
        <v>167</v>
      </c>
      <c r="R609" s="171" t="s">
        <v>126</v>
      </c>
      <c r="S609" s="171" t="s">
        <v>5004</v>
      </c>
      <c r="T609" s="171" t="s">
        <v>5462</v>
      </c>
      <c r="U609" s="171" t="s">
        <v>5006</v>
      </c>
      <c r="V609" s="171" t="s">
        <v>105</v>
      </c>
      <c r="W609" s="171" t="s">
        <v>5463</v>
      </c>
      <c r="X609" s="171" t="s">
        <v>105</v>
      </c>
      <c r="Y609" s="171" t="s">
        <v>280</v>
      </c>
      <c r="Z609" s="115">
        <v>18070350</v>
      </c>
      <c r="AA609" s="171" t="s">
        <v>105</v>
      </c>
      <c r="AB609" s="171" t="s">
        <v>105</v>
      </c>
      <c r="AC609" s="153">
        <v>3614070</v>
      </c>
      <c r="AD609" s="153" t="s">
        <v>105</v>
      </c>
      <c r="AE609" s="175">
        <v>72922</v>
      </c>
      <c r="AF609" s="175">
        <v>335922</v>
      </c>
      <c r="AG609" s="175">
        <v>2018011001091</v>
      </c>
      <c r="AH609" s="172">
        <v>44764</v>
      </c>
      <c r="AI609" s="172">
        <v>44774</v>
      </c>
      <c r="AJ609" s="3" t="s">
        <v>105</v>
      </c>
      <c r="AK609" s="3" t="s">
        <v>105</v>
      </c>
      <c r="AL609" s="3" t="s">
        <v>105</v>
      </c>
      <c r="AM609" s="172" t="s">
        <v>105</v>
      </c>
      <c r="AN609" s="154">
        <v>0</v>
      </c>
      <c r="AO609" s="172" t="s">
        <v>105</v>
      </c>
      <c r="AP609" s="154">
        <v>0</v>
      </c>
      <c r="AQ609" s="3" t="s">
        <v>105</v>
      </c>
      <c r="AR609" s="154">
        <v>0</v>
      </c>
      <c r="AS609" s="172" t="s">
        <v>105</v>
      </c>
      <c r="AT609" s="154">
        <v>0</v>
      </c>
      <c r="AU609" s="3" t="s">
        <v>105</v>
      </c>
      <c r="AV609" s="154">
        <v>0</v>
      </c>
      <c r="AW609" s="3" t="s">
        <v>105</v>
      </c>
      <c r="AX609" s="3">
        <v>0</v>
      </c>
      <c r="AY609" s="172" t="s">
        <v>105</v>
      </c>
      <c r="AZ609" s="3">
        <f t="shared" si="61"/>
        <v>0</v>
      </c>
      <c r="BA609" s="159">
        <f t="shared" si="62"/>
        <v>18070350</v>
      </c>
      <c r="BB609" s="171">
        <f t="shared" si="64"/>
        <v>0</v>
      </c>
      <c r="BC609" s="171">
        <v>0</v>
      </c>
      <c r="BD609" s="171">
        <v>0</v>
      </c>
      <c r="BE609" s="171">
        <v>0</v>
      </c>
      <c r="BF609" s="171">
        <v>0</v>
      </c>
      <c r="BG609" s="172">
        <v>44895</v>
      </c>
      <c r="BH609" s="172">
        <v>44895</v>
      </c>
      <c r="BI609" s="174">
        <f t="shared" ca="1" si="63"/>
        <v>-1234</v>
      </c>
      <c r="BJ609" s="3" t="s">
        <v>414</v>
      </c>
      <c r="BK609" s="172" t="s">
        <v>105</v>
      </c>
      <c r="BL609" s="3" t="s">
        <v>282</v>
      </c>
      <c r="BM609" s="3" t="s">
        <v>92</v>
      </c>
      <c r="BN609" s="3" t="s">
        <v>5496</v>
      </c>
      <c r="BO609" s="3">
        <v>0</v>
      </c>
      <c r="BP609" s="3" t="s">
        <v>416</v>
      </c>
      <c r="BQ609" s="172">
        <v>44768</v>
      </c>
      <c r="BR609" s="3" t="s">
        <v>2423</v>
      </c>
      <c r="BS609" s="3">
        <v>2022</v>
      </c>
      <c r="BT609" s="3" t="s">
        <v>286</v>
      </c>
      <c r="BU609" s="3" t="s">
        <v>86</v>
      </c>
      <c r="BV609" s="3" t="s">
        <v>40</v>
      </c>
      <c r="BW609" s="3" t="s">
        <v>93</v>
      </c>
      <c r="BX609" s="3" t="s">
        <v>105</v>
      </c>
      <c r="BY609" s="3" t="s">
        <v>418</v>
      </c>
      <c r="BZ609" s="3" t="s">
        <v>105</v>
      </c>
      <c r="CA609" s="3" t="s">
        <v>288</v>
      </c>
      <c r="CB609" s="151" t="s">
        <v>5497</v>
      </c>
      <c r="CC609" s="151" t="s">
        <v>5498</v>
      </c>
      <c r="CD609" s="1"/>
      <c r="CE609" s="1"/>
      <c r="CF609" s="171" t="s">
        <v>3960</v>
      </c>
      <c r="CG609" s="171" t="s">
        <v>1341</v>
      </c>
      <c r="CH609" s="171" t="s">
        <v>128</v>
      </c>
      <c r="CI609" s="171" t="s">
        <v>5004</v>
      </c>
    </row>
    <row r="610" spans="1:87" ht="72" x14ac:dyDescent="0.25">
      <c r="A610" s="3" t="s">
        <v>5499</v>
      </c>
      <c r="B610" s="175">
        <v>665</v>
      </c>
      <c r="C610" s="170" t="str">
        <f t="shared" si="65"/>
        <v>JEP-580-2022</v>
      </c>
      <c r="D610" s="3" t="s">
        <v>5500</v>
      </c>
      <c r="E610" s="3" t="s">
        <v>273</v>
      </c>
      <c r="F610" s="172">
        <v>44749</v>
      </c>
      <c r="G610" s="3" t="s">
        <v>5501</v>
      </c>
      <c r="H610" s="3" t="s">
        <v>29</v>
      </c>
      <c r="I610" s="3" t="s">
        <v>27</v>
      </c>
      <c r="J610" s="165">
        <v>1136886091</v>
      </c>
      <c r="K610" s="3">
        <v>7</v>
      </c>
      <c r="L610" s="3" t="s">
        <v>9</v>
      </c>
      <c r="M610" s="3" t="s">
        <v>474</v>
      </c>
      <c r="N610" s="3" t="s">
        <v>5461</v>
      </c>
      <c r="O610" s="171" t="s">
        <v>12</v>
      </c>
      <c r="P610" s="3" t="s">
        <v>277</v>
      </c>
      <c r="Q610" s="3" t="s">
        <v>167</v>
      </c>
      <c r="R610" s="171" t="s">
        <v>126</v>
      </c>
      <c r="S610" s="171" t="s">
        <v>5004</v>
      </c>
      <c r="T610" s="171" t="s">
        <v>5449</v>
      </c>
      <c r="U610" s="171" t="s">
        <v>5006</v>
      </c>
      <c r="V610" s="171" t="s">
        <v>105</v>
      </c>
      <c r="W610" s="171" t="s">
        <v>5450</v>
      </c>
      <c r="X610" s="171" t="s">
        <v>105</v>
      </c>
      <c r="Y610" s="171" t="s">
        <v>280</v>
      </c>
      <c r="Z610" s="115">
        <v>18070350</v>
      </c>
      <c r="AA610" s="171" t="s">
        <v>105</v>
      </c>
      <c r="AB610" s="171" t="s">
        <v>105</v>
      </c>
      <c r="AC610" s="153">
        <v>3614070</v>
      </c>
      <c r="AD610" s="153" t="s">
        <v>105</v>
      </c>
      <c r="AE610" s="175">
        <v>73022</v>
      </c>
      <c r="AF610" s="175">
        <v>308222</v>
      </c>
      <c r="AG610" s="175">
        <v>2018011001091</v>
      </c>
      <c r="AH610" s="172">
        <v>44750</v>
      </c>
      <c r="AI610" s="172">
        <v>44750</v>
      </c>
      <c r="AJ610" s="3" t="s">
        <v>105</v>
      </c>
      <c r="AK610" s="3" t="s">
        <v>105</v>
      </c>
      <c r="AL610" s="3" t="s">
        <v>105</v>
      </c>
      <c r="AM610" s="172" t="s">
        <v>105</v>
      </c>
      <c r="AN610" s="154">
        <v>0</v>
      </c>
      <c r="AO610" s="3" t="s">
        <v>105</v>
      </c>
      <c r="AP610" s="154">
        <v>0</v>
      </c>
      <c r="AQ610" s="3" t="s">
        <v>105</v>
      </c>
      <c r="AR610" s="154">
        <v>0</v>
      </c>
      <c r="AS610" s="172" t="s">
        <v>105</v>
      </c>
      <c r="AT610" s="154">
        <v>0</v>
      </c>
      <c r="AU610" s="3" t="s">
        <v>105</v>
      </c>
      <c r="AV610" s="154">
        <v>0</v>
      </c>
      <c r="AW610" s="3" t="s">
        <v>105</v>
      </c>
      <c r="AX610" s="3">
        <v>0</v>
      </c>
      <c r="AY610" s="172" t="s">
        <v>105</v>
      </c>
      <c r="AZ610" s="3">
        <f t="shared" si="61"/>
        <v>0</v>
      </c>
      <c r="BA610" s="159">
        <f t="shared" si="62"/>
        <v>18070350</v>
      </c>
      <c r="BB610" s="171">
        <f t="shared" si="64"/>
        <v>0</v>
      </c>
      <c r="BC610" s="171">
        <v>0</v>
      </c>
      <c r="BD610" s="171">
        <v>0</v>
      </c>
      <c r="BE610" s="171">
        <v>0</v>
      </c>
      <c r="BF610" s="171">
        <v>0</v>
      </c>
      <c r="BG610" s="172">
        <v>44895</v>
      </c>
      <c r="BH610" s="172">
        <v>44895</v>
      </c>
      <c r="BI610" s="174">
        <f t="shared" ca="1" si="63"/>
        <v>-1234</v>
      </c>
      <c r="BJ610" s="3" t="s">
        <v>414</v>
      </c>
      <c r="BK610" s="172" t="s">
        <v>105</v>
      </c>
      <c r="BL610" s="3" t="s">
        <v>282</v>
      </c>
      <c r="BM610" s="3" t="s">
        <v>92</v>
      </c>
      <c r="BN610" s="3" t="s">
        <v>5502</v>
      </c>
      <c r="BO610" s="3">
        <v>0</v>
      </c>
      <c r="BP610" s="3" t="s">
        <v>416</v>
      </c>
      <c r="BQ610" s="172">
        <v>44750</v>
      </c>
      <c r="BR610" s="3" t="s">
        <v>2215</v>
      </c>
      <c r="BS610" s="3">
        <v>2022</v>
      </c>
      <c r="BT610" s="3" t="s">
        <v>286</v>
      </c>
      <c r="BU610" s="3" t="s">
        <v>5503</v>
      </c>
      <c r="BV610" s="3" t="s">
        <v>40</v>
      </c>
      <c r="BW610" s="3" t="s">
        <v>83</v>
      </c>
      <c r="BX610" s="3" t="s">
        <v>5504</v>
      </c>
      <c r="BY610" s="3" t="s">
        <v>418</v>
      </c>
      <c r="BZ610" s="3" t="s">
        <v>105</v>
      </c>
      <c r="CA610" s="3" t="s">
        <v>303</v>
      </c>
      <c r="CB610" s="151" t="s">
        <v>5505</v>
      </c>
      <c r="CC610" s="151" t="s">
        <v>5506</v>
      </c>
      <c r="CD610" s="1"/>
      <c r="CE610" s="1"/>
      <c r="CF610" s="171" t="s">
        <v>3960</v>
      </c>
      <c r="CG610" s="171" t="s">
        <v>1341</v>
      </c>
      <c r="CH610" s="171" t="s">
        <v>128</v>
      </c>
      <c r="CI610" s="171" t="s">
        <v>5004</v>
      </c>
    </row>
    <row r="611" spans="1:87" ht="72" x14ac:dyDescent="0.25">
      <c r="A611" s="87" t="s">
        <v>5507</v>
      </c>
      <c r="B611" s="175">
        <v>666</v>
      </c>
      <c r="C611" s="170" t="str">
        <f t="shared" si="65"/>
        <v>JEP-611-2022</v>
      </c>
      <c r="D611" s="3" t="s">
        <v>5508</v>
      </c>
      <c r="E611" s="3" t="s">
        <v>273</v>
      </c>
      <c r="F611" s="172">
        <v>44750</v>
      </c>
      <c r="G611" s="3" t="s">
        <v>5509</v>
      </c>
      <c r="H611" s="3" t="s">
        <v>29</v>
      </c>
      <c r="I611" s="3" t="s">
        <v>27</v>
      </c>
      <c r="J611" s="165">
        <v>1117542658</v>
      </c>
      <c r="K611" s="3">
        <v>7</v>
      </c>
      <c r="L611" s="3" t="s">
        <v>9</v>
      </c>
      <c r="M611" s="3" t="s">
        <v>3104</v>
      </c>
      <c r="N611" s="3" t="s">
        <v>5461</v>
      </c>
      <c r="O611" s="171" t="s">
        <v>12</v>
      </c>
      <c r="P611" s="3" t="s">
        <v>277</v>
      </c>
      <c r="Q611" s="3" t="s">
        <v>167</v>
      </c>
      <c r="R611" s="171" t="s">
        <v>126</v>
      </c>
      <c r="S611" s="171" t="s">
        <v>5004</v>
      </c>
      <c r="T611" s="171" t="s">
        <v>5449</v>
      </c>
      <c r="U611" s="171" t="s">
        <v>5006</v>
      </c>
      <c r="V611" s="171" t="s">
        <v>105</v>
      </c>
      <c r="W611" s="171" t="s">
        <v>5450</v>
      </c>
      <c r="X611" s="171" t="s">
        <v>105</v>
      </c>
      <c r="Y611" s="171" t="s">
        <v>280</v>
      </c>
      <c r="Z611" s="115">
        <v>18070350</v>
      </c>
      <c r="AA611" s="171" t="s">
        <v>105</v>
      </c>
      <c r="AB611" s="171" t="s">
        <v>105</v>
      </c>
      <c r="AC611" s="153">
        <v>3614070</v>
      </c>
      <c r="AD611" s="153" t="s">
        <v>105</v>
      </c>
      <c r="AE611" s="175">
        <v>73122</v>
      </c>
      <c r="AF611" s="175">
        <v>323622</v>
      </c>
      <c r="AG611" s="175" t="s">
        <v>979</v>
      </c>
      <c r="AH611" s="172">
        <v>44756</v>
      </c>
      <c r="AI611" s="172">
        <v>44760</v>
      </c>
      <c r="AJ611" s="3" t="s">
        <v>105</v>
      </c>
      <c r="AK611" s="3" t="s">
        <v>105</v>
      </c>
      <c r="AL611" s="3" t="s">
        <v>105</v>
      </c>
      <c r="AM611" s="172" t="s">
        <v>105</v>
      </c>
      <c r="AN611" s="154">
        <v>0</v>
      </c>
      <c r="AO611" s="3" t="s">
        <v>105</v>
      </c>
      <c r="AP611" s="154">
        <v>0</v>
      </c>
      <c r="AQ611" s="3" t="s">
        <v>105</v>
      </c>
      <c r="AR611" s="154">
        <v>0</v>
      </c>
      <c r="AS611" s="172" t="s">
        <v>105</v>
      </c>
      <c r="AT611" s="154">
        <v>0</v>
      </c>
      <c r="AU611" s="3" t="s">
        <v>105</v>
      </c>
      <c r="AV611" s="154">
        <v>0</v>
      </c>
      <c r="AW611" s="3" t="s">
        <v>105</v>
      </c>
      <c r="AX611" s="3">
        <v>0</v>
      </c>
      <c r="AY611" s="172" t="s">
        <v>105</v>
      </c>
      <c r="AZ611" s="3">
        <f t="shared" si="61"/>
        <v>0</v>
      </c>
      <c r="BA611" s="159">
        <f t="shared" si="62"/>
        <v>18070350</v>
      </c>
      <c r="BB611" s="171">
        <f t="shared" si="64"/>
        <v>0</v>
      </c>
      <c r="BC611" s="171">
        <v>0</v>
      </c>
      <c r="BD611" s="171">
        <v>0</v>
      </c>
      <c r="BE611" s="171">
        <v>0</v>
      </c>
      <c r="BF611" s="171">
        <v>0</v>
      </c>
      <c r="BG611" s="172">
        <v>44895</v>
      </c>
      <c r="BH611" s="172">
        <v>44895</v>
      </c>
      <c r="BI611" s="174">
        <f t="shared" ca="1" si="63"/>
        <v>-1234</v>
      </c>
      <c r="BJ611" s="3" t="s">
        <v>414</v>
      </c>
      <c r="BK611" s="172" t="s">
        <v>105</v>
      </c>
      <c r="BL611" s="3" t="s">
        <v>282</v>
      </c>
      <c r="BM611" s="3" t="s">
        <v>92</v>
      </c>
      <c r="BN611" s="3" t="s">
        <v>5510</v>
      </c>
      <c r="BO611" s="3">
        <v>0</v>
      </c>
      <c r="BP611" s="3" t="s">
        <v>416</v>
      </c>
      <c r="BQ611" s="172">
        <v>44757</v>
      </c>
      <c r="BR611" s="3" t="s">
        <v>5511</v>
      </c>
      <c r="BS611" s="3">
        <v>2022</v>
      </c>
      <c r="BT611" s="3" t="s">
        <v>286</v>
      </c>
      <c r="BU611" s="3" t="s">
        <v>86</v>
      </c>
      <c r="BV611" s="3" t="s">
        <v>40</v>
      </c>
      <c r="BW611" s="3" t="s">
        <v>93</v>
      </c>
      <c r="BX611" s="3" t="s">
        <v>105</v>
      </c>
      <c r="BY611" s="3" t="s">
        <v>418</v>
      </c>
      <c r="BZ611" s="3" t="s">
        <v>105</v>
      </c>
      <c r="CA611" s="3" t="s">
        <v>288</v>
      </c>
      <c r="CB611" s="151" t="s">
        <v>5512</v>
      </c>
      <c r="CC611" s="151" t="s">
        <v>5513</v>
      </c>
      <c r="CD611" s="1"/>
      <c r="CE611" s="1"/>
      <c r="CF611" s="171" t="s">
        <v>3960</v>
      </c>
      <c r="CG611" s="171" t="s">
        <v>1341</v>
      </c>
      <c r="CH611" s="171" t="s">
        <v>128</v>
      </c>
      <c r="CI611" s="171" t="s">
        <v>5004</v>
      </c>
    </row>
    <row r="612" spans="1:87" ht="72" x14ac:dyDescent="0.25">
      <c r="A612" s="3" t="s">
        <v>5514</v>
      </c>
      <c r="B612" s="175">
        <v>667</v>
      </c>
      <c r="C612" s="170" t="str">
        <f t="shared" si="65"/>
        <v>JEP-581-2022</v>
      </c>
      <c r="D612" s="3" t="s">
        <v>5515</v>
      </c>
      <c r="E612" s="3" t="s">
        <v>273</v>
      </c>
      <c r="F612" s="172">
        <v>44749</v>
      </c>
      <c r="G612" s="3" t="s">
        <v>5516</v>
      </c>
      <c r="H612" s="3" t="s">
        <v>29</v>
      </c>
      <c r="I612" s="3" t="s">
        <v>27</v>
      </c>
      <c r="J612" s="165">
        <v>1233189507</v>
      </c>
      <c r="K612" s="3">
        <v>0</v>
      </c>
      <c r="L612" s="3" t="s">
        <v>9</v>
      </c>
      <c r="M612" s="3" t="s">
        <v>2221</v>
      </c>
      <c r="N612" s="3" t="s">
        <v>5461</v>
      </c>
      <c r="O612" s="171" t="s">
        <v>12</v>
      </c>
      <c r="P612" s="3" t="s">
        <v>277</v>
      </c>
      <c r="Q612" s="3" t="s">
        <v>167</v>
      </c>
      <c r="R612" s="171" t="s">
        <v>126</v>
      </c>
      <c r="S612" s="171" t="s">
        <v>5004</v>
      </c>
      <c r="T612" s="171" t="s">
        <v>5462</v>
      </c>
      <c r="U612" s="171" t="s">
        <v>5006</v>
      </c>
      <c r="V612" s="171" t="s">
        <v>105</v>
      </c>
      <c r="W612" s="171" t="s">
        <v>5463</v>
      </c>
      <c r="X612" s="171" t="s">
        <v>105</v>
      </c>
      <c r="Y612" s="171" t="s">
        <v>280</v>
      </c>
      <c r="Z612" s="115">
        <v>18070350</v>
      </c>
      <c r="AA612" s="153">
        <v>3614070</v>
      </c>
      <c r="AB612" s="171" t="s">
        <v>105</v>
      </c>
      <c r="AC612" s="153">
        <v>3614070</v>
      </c>
      <c r="AD612" s="153" t="s">
        <v>105</v>
      </c>
      <c r="AE612" s="175">
        <v>84922</v>
      </c>
      <c r="AF612" s="175">
        <v>306422</v>
      </c>
      <c r="AG612" s="175">
        <v>2018011001091</v>
      </c>
      <c r="AH612" s="172">
        <v>44748</v>
      </c>
      <c r="AI612" s="172">
        <v>44781</v>
      </c>
      <c r="AJ612" s="3" t="s">
        <v>105</v>
      </c>
      <c r="AK612" s="3" t="s">
        <v>105</v>
      </c>
      <c r="AL612" s="3" t="s">
        <v>105</v>
      </c>
      <c r="AM612" s="172" t="s">
        <v>105</v>
      </c>
      <c r="AN612" s="154">
        <v>0</v>
      </c>
      <c r="AO612" s="3" t="s">
        <v>105</v>
      </c>
      <c r="AP612" s="154">
        <v>0</v>
      </c>
      <c r="AQ612" s="3" t="s">
        <v>105</v>
      </c>
      <c r="AR612" s="154">
        <v>0</v>
      </c>
      <c r="AS612" s="172" t="s">
        <v>105</v>
      </c>
      <c r="AT612" s="154">
        <v>0</v>
      </c>
      <c r="AU612" s="3" t="s">
        <v>105</v>
      </c>
      <c r="AV612" s="154">
        <v>0</v>
      </c>
      <c r="AW612" s="3" t="s">
        <v>105</v>
      </c>
      <c r="AX612" s="3">
        <v>0</v>
      </c>
      <c r="AY612" s="172" t="s">
        <v>105</v>
      </c>
      <c r="AZ612" s="3">
        <f t="shared" si="61"/>
        <v>-113</v>
      </c>
      <c r="BA612" s="159">
        <f t="shared" si="62"/>
        <v>18070350</v>
      </c>
      <c r="BB612" s="171">
        <f t="shared" si="64"/>
        <v>0</v>
      </c>
      <c r="BC612" s="171">
        <v>0</v>
      </c>
      <c r="BD612" s="171">
        <v>0</v>
      </c>
      <c r="BE612" s="171">
        <v>0</v>
      </c>
      <c r="BF612" s="171">
        <v>0</v>
      </c>
      <c r="BG612" s="172">
        <v>44895</v>
      </c>
      <c r="BH612" s="172">
        <v>44782</v>
      </c>
      <c r="BI612" s="174">
        <f t="shared" ca="1" si="63"/>
        <v>-1347</v>
      </c>
      <c r="BJ612" s="3" t="s">
        <v>414</v>
      </c>
      <c r="BK612" s="172">
        <v>44782</v>
      </c>
      <c r="BL612" s="3" t="s">
        <v>282</v>
      </c>
      <c r="BM612" s="3" t="s">
        <v>92</v>
      </c>
      <c r="BN612" s="3" t="s">
        <v>5517</v>
      </c>
      <c r="BO612" s="3">
        <v>0</v>
      </c>
      <c r="BP612" s="3" t="s">
        <v>416</v>
      </c>
      <c r="BQ612" s="172">
        <v>44756</v>
      </c>
      <c r="BR612" s="3" t="s">
        <v>5518</v>
      </c>
      <c r="BS612" s="3">
        <v>2022</v>
      </c>
      <c r="BT612" s="3" t="s">
        <v>286</v>
      </c>
      <c r="BU612" s="3" t="s">
        <v>5519</v>
      </c>
      <c r="BV612" s="3" t="s">
        <v>40</v>
      </c>
      <c r="BW612" s="3" t="s">
        <v>91</v>
      </c>
      <c r="BX612" s="3" t="s">
        <v>105</v>
      </c>
      <c r="BY612" s="3" t="s">
        <v>286</v>
      </c>
      <c r="BZ612" s="3" t="s">
        <v>105</v>
      </c>
      <c r="CA612" s="3" t="s">
        <v>303</v>
      </c>
      <c r="CB612" s="151" t="s">
        <v>5520</v>
      </c>
      <c r="CC612" s="151" t="s">
        <v>5521</v>
      </c>
      <c r="CD612" s="1"/>
      <c r="CE612" s="1"/>
      <c r="CF612" s="171" t="s">
        <v>3960</v>
      </c>
      <c r="CG612" s="171" t="s">
        <v>1341</v>
      </c>
      <c r="CH612" s="171" t="s">
        <v>128</v>
      </c>
      <c r="CI612" s="171" t="s">
        <v>5004</v>
      </c>
    </row>
    <row r="613" spans="1:87" ht="72" x14ac:dyDescent="0.25">
      <c r="A613" s="3" t="s">
        <v>5522</v>
      </c>
      <c r="B613" s="175">
        <v>668</v>
      </c>
      <c r="C613" s="170" t="str">
        <f t="shared" si="65"/>
        <v>JEP-489-2022</v>
      </c>
      <c r="D613" s="3" t="s">
        <v>5523</v>
      </c>
      <c r="E613" s="3" t="s">
        <v>599</v>
      </c>
      <c r="F613" s="172">
        <v>44783</v>
      </c>
      <c r="G613" s="3" t="s">
        <v>5524</v>
      </c>
      <c r="H613" s="3" t="s">
        <v>29</v>
      </c>
      <c r="I613" s="3" t="s">
        <v>27</v>
      </c>
      <c r="J613" s="165">
        <v>91519945</v>
      </c>
      <c r="K613" s="3">
        <v>5</v>
      </c>
      <c r="L613" s="3" t="s">
        <v>9</v>
      </c>
      <c r="M613" s="3" t="s">
        <v>105</v>
      </c>
      <c r="N613" s="3" t="s">
        <v>5525</v>
      </c>
      <c r="O613" s="171" t="s">
        <v>12</v>
      </c>
      <c r="P613" s="3" t="s">
        <v>277</v>
      </c>
      <c r="Q613" s="3" t="s">
        <v>167</v>
      </c>
      <c r="R613" s="171" t="s">
        <v>5526</v>
      </c>
      <c r="S613" s="171" t="s">
        <v>5526</v>
      </c>
      <c r="T613" s="171" t="s">
        <v>5527</v>
      </c>
      <c r="U613" s="171" t="s">
        <v>5528</v>
      </c>
      <c r="V613" s="171" t="s">
        <v>105</v>
      </c>
      <c r="W613" s="171" t="s">
        <v>105</v>
      </c>
      <c r="X613" s="171" t="s">
        <v>105</v>
      </c>
      <c r="Y613" s="171" t="s">
        <v>280</v>
      </c>
      <c r="Z613" s="115">
        <v>63318546</v>
      </c>
      <c r="AA613" s="171" t="s">
        <v>105</v>
      </c>
      <c r="AB613" s="171" t="s">
        <v>105</v>
      </c>
      <c r="AC613" s="153">
        <v>10553091</v>
      </c>
      <c r="AD613" s="153" t="s">
        <v>105</v>
      </c>
      <c r="AE613" s="175">
        <v>83022</v>
      </c>
      <c r="AF613" s="175">
        <v>333322</v>
      </c>
      <c r="AG613" s="175">
        <v>2018011001091</v>
      </c>
      <c r="AH613" s="172">
        <v>44764</v>
      </c>
      <c r="AI613" s="172">
        <v>44768</v>
      </c>
      <c r="AJ613" s="3" t="s">
        <v>105</v>
      </c>
      <c r="AK613" s="3" t="s">
        <v>105</v>
      </c>
      <c r="AL613" s="3" t="s">
        <v>105</v>
      </c>
      <c r="AM613" s="172" t="s">
        <v>105</v>
      </c>
      <c r="AN613" s="154">
        <v>0</v>
      </c>
      <c r="AO613" s="3" t="s">
        <v>105</v>
      </c>
      <c r="AP613" s="154">
        <v>0</v>
      </c>
      <c r="AQ613" s="3" t="s">
        <v>105</v>
      </c>
      <c r="AR613" s="154">
        <v>0</v>
      </c>
      <c r="AS613" s="172" t="s">
        <v>105</v>
      </c>
      <c r="AT613" s="154">
        <v>0</v>
      </c>
      <c r="AU613" s="3" t="s">
        <v>105</v>
      </c>
      <c r="AV613" s="154">
        <v>0</v>
      </c>
      <c r="AW613" s="3" t="s">
        <v>105</v>
      </c>
      <c r="AX613" s="3">
        <v>0</v>
      </c>
      <c r="AY613" s="172" t="s">
        <v>105</v>
      </c>
      <c r="AZ613" s="3">
        <f t="shared" si="61"/>
        <v>0</v>
      </c>
      <c r="BA613" s="159">
        <f t="shared" si="62"/>
        <v>63318546</v>
      </c>
      <c r="BB613" s="171">
        <f t="shared" si="64"/>
        <v>0</v>
      </c>
      <c r="BC613" s="171">
        <v>0</v>
      </c>
      <c r="BD613" s="171">
        <v>0</v>
      </c>
      <c r="BE613" s="171">
        <v>0</v>
      </c>
      <c r="BF613" s="171">
        <v>0</v>
      </c>
      <c r="BG613" s="172">
        <v>44926</v>
      </c>
      <c r="BH613" s="172">
        <v>44926</v>
      </c>
      <c r="BI613" s="174">
        <f t="shared" ca="1" si="63"/>
        <v>-1203</v>
      </c>
      <c r="BJ613" s="3" t="s">
        <v>414</v>
      </c>
      <c r="BK613" s="172" t="s">
        <v>105</v>
      </c>
      <c r="BL613" s="3" t="s">
        <v>282</v>
      </c>
      <c r="BM613" s="3" t="s">
        <v>92</v>
      </c>
      <c r="BN613" s="3" t="s">
        <v>5529</v>
      </c>
      <c r="BO613" s="3">
        <v>0</v>
      </c>
      <c r="BP613" s="3" t="s">
        <v>416</v>
      </c>
      <c r="BQ613" s="172">
        <v>44764</v>
      </c>
      <c r="BR613" s="3" t="s">
        <v>5530</v>
      </c>
      <c r="BS613" s="3">
        <v>2022</v>
      </c>
      <c r="BT613" s="3" t="s">
        <v>286</v>
      </c>
      <c r="BU613" s="3" t="s">
        <v>5531</v>
      </c>
      <c r="BV613" s="3" t="s">
        <v>40</v>
      </c>
      <c r="BW613" s="3" t="s">
        <v>93</v>
      </c>
      <c r="BX613" s="3" t="s">
        <v>105</v>
      </c>
      <c r="BY613" s="3" t="s">
        <v>418</v>
      </c>
      <c r="BZ613" s="3" t="s">
        <v>105</v>
      </c>
      <c r="CA613" s="3" t="s">
        <v>288</v>
      </c>
      <c r="CB613" s="151" t="s">
        <v>5532</v>
      </c>
      <c r="CC613" s="151" t="s">
        <v>5533</v>
      </c>
      <c r="CD613" s="1"/>
      <c r="CE613" s="1"/>
      <c r="CF613" s="171" t="s">
        <v>3960</v>
      </c>
      <c r="CG613" s="171" t="s">
        <v>1341</v>
      </c>
      <c r="CH613" s="171" t="s">
        <v>128</v>
      </c>
      <c r="CI613" s="171" t="s">
        <v>5534</v>
      </c>
    </row>
    <row r="614" spans="1:87" ht="72" x14ac:dyDescent="0.25">
      <c r="A614" s="3" t="s">
        <v>5535</v>
      </c>
      <c r="B614" s="175">
        <v>669</v>
      </c>
      <c r="C614" s="170" t="str">
        <f t="shared" si="65"/>
        <v>JEP-486-2022</v>
      </c>
      <c r="D614" s="3" t="s">
        <v>5536</v>
      </c>
      <c r="E614" s="3" t="s">
        <v>599</v>
      </c>
      <c r="F614" s="172" t="s">
        <v>274</v>
      </c>
      <c r="G614" s="3" t="s">
        <v>5537</v>
      </c>
      <c r="H614" s="3" t="s">
        <v>29</v>
      </c>
      <c r="I614" s="3" t="s">
        <v>27</v>
      </c>
      <c r="J614" s="165">
        <v>1070919207</v>
      </c>
      <c r="K614" s="3">
        <v>9</v>
      </c>
      <c r="L614" s="3" t="s">
        <v>9</v>
      </c>
      <c r="M614" s="3" t="s">
        <v>474</v>
      </c>
      <c r="N614" s="3" t="s">
        <v>5538</v>
      </c>
      <c r="O614" s="171" t="s">
        <v>12</v>
      </c>
      <c r="P614" s="3" t="s">
        <v>277</v>
      </c>
      <c r="Q614" s="3" t="s">
        <v>167</v>
      </c>
      <c r="R614" s="171" t="s">
        <v>5526</v>
      </c>
      <c r="S614" s="171" t="s">
        <v>5526</v>
      </c>
      <c r="T614" s="171" t="s">
        <v>5539</v>
      </c>
      <c r="U614" s="171" t="s">
        <v>5528</v>
      </c>
      <c r="V614" s="171" t="s">
        <v>105</v>
      </c>
      <c r="W614" s="171" t="s">
        <v>105</v>
      </c>
      <c r="X614" s="171" t="s">
        <v>105</v>
      </c>
      <c r="Y614" s="171" t="s">
        <v>280</v>
      </c>
      <c r="Z614" s="115">
        <v>23130050</v>
      </c>
      <c r="AA614" s="171" t="s">
        <v>105</v>
      </c>
      <c r="AB614" s="171" t="s">
        <v>105</v>
      </c>
      <c r="AC614" s="153">
        <v>4626010</v>
      </c>
      <c r="AD614" s="153" t="s">
        <v>105</v>
      </c>
      <c r="AE614" s="175">
        <v>83122</v>
      </c>
      <c r="AF614" s="175">
        <v>313922</v>
      </c>
      <c r="AG614" s="175">
        <v>2018011001091</v>
      </c>
      <c r="AH614" s="172">
        <v>44753</v>
      </c>
      <c r="AI614" s="172">
        <v>44754</v>
      </c>
      <c r="AJ614" s="3" t="s">
        <v>105</v>
      </c>
      <c r="AK614" s="3" t="s">
        <v>105</v>
      </c>
      <c r="AL614" s="3" t="s">
        <v>105</v>
      </c>
      <c r="AM614" s="172" t="s">
        <v>105</v>
      </c>
      <c r="AN614" s="154">
        <v>0</v>
      </c>
      <c r="AO614" s="3" t="s">
        <v>105</v>
      </c>
      <c r="AP614" s="154">
        <v>0</v>
      </c>
      <c r="AQ614" s="3" t="s">
        <v>105</v>
      </c>
      <c r="AR614" s="154">
        <v>0</v>
      </c>
      <c r="AS614" s="172" t="s">
        <v>105</v>
      </c>
      <c r="AT614" s="154">
        <v>0</v>
      </c>
      <c r="AU614" s="3" t="s">
        <v>105</v>
      </c>
      <c r="AV614" s="154">
        <v>0</v>
      </c>
      <c r="AW614" s="3" t="s">
        <v>105</v>
      </c>
      <c r="AX614" s="3">
        <v>0</v>
      </c>
      <c r="AY614" s="172" t="s">
        <v>105</v>
      </c>
      <c r="AZ614" s="3">
        <f t="shared" si="61"/>
        <v>-29</v>
      </c>
      <c r="BA614" s="159">
        <f t="shared" si="62"/>
        <v>23130050</v>
      </c>
      <c r="BB614" s="171">
        <f t="shared" si="64"/>
        <v>0</v>
      </c>
      <c r="BC614" s="171">
        <v>0</v>
      </c>
      <c r="BD614" s="171">
        <v>0</v>
      </c>
      <c r="BE614" s="171">
        <v>0</v>
      </c>
      <c r="BF614" s="171">
        <v>0</v>
      </c>
      <c r="BG614" s="172">
        <v>44895</v>
      </c>
      <c r="BH614" s="172">
        <v>44866</v>
      </c>
      <c r="BI614" s="174">
        <f t="shared" ca="1" si="63"/>
        <v>-1263</v>
      </c>
      <c r="BJ614" s="3" t="s">
        <v>414</v>
      </c>
      <c r="BK614" s="172">
        <v>44866</v>
      </c>
      <c r="BL614" s="3" t="s">
        <v>282</v>
      </c>
      <c r="BM614" s="3" t="s">
        <v>92</v>
      </c>
      <c r="BN614" s="3" t="s">
        <v>5540</v>
      </c>
      <c r="BO614" s="3">
        <v>0</v>
      </c>
      <c r="BP614" s="3" t="s">
        <v>416</v>
      </c>
      <c r="BQ614" s="172">
        <v>44753</v>
      </c>
      <c r="BR614" s="3" t="s">
        <v>5541</v>
      </c>
      <c r="BS614" s="3">
        <v>2022</v>
      </c>
      <c r="BT614" s="3" t="s">
        <v>286</v>
      </c>
      <c r="BU614" s="3" t="s">
        <v>86</v>
      </c>
      <c r="BV614" s="3" t="s">
        <v>40</v>
      </c>
      <c r="BW614" s="3" t="s">
        <v>91</v>
      </c>
      <c r="BX614" s="3" t="s">
        <v>105</v>
      </c>
      <c r="BY614" s="3" t="s">
        <v>286</v>
      </c>
      <c r="BZ614" s="3" t="s">
        <v>105</v>
      </c>
      <c r="CA614" s="3" t="s">
        <v>303</v>
      </c>
      <c r="CB614" s="151" t="s">
        <v>5542</v>
      </c>
      <c r="CC614" s="151" t="s">
        <v>5543</v>
      </c>
      <c r="CD614" s="1"/>
      <c r="CE614" s="1"/>
      <c r="CF614" s="171" t="s">
        <v>3960</v>
      </c>
      <c r="CG614" s="171" t="s">
        <v>1341</v>
      </c>
      <c r="CH614" s="171" t="s">
        <v>128</v>
      </c>
      <c r="CI614" s="171" t="s">
        <v>5534</v>
      </c>
    </row>
    <row r="615" spans="1:87" ht="72" x14ac:dyDescent="0.25">
      <c r="A615" s="3" t="s">
        <v>5544</v>
      </c>
      <c r="B615" s="175">
        <v>670</v>
      </c>
      <c r="C615" s="170" t="str">
        <f t="shared" si="65"/>
        <v>JEP-488-2022</v>
      </c>
      <c r="D615" s="3" t="s">
        <v>5545</v>
      </c>
      <c r="E615" s="3" t="s">
        <v>599</v>
      </c>
      <c r="F615" s="172">
        <v>44783</v>
      </c>
      <c r="G615" s="3" t="s">
        <v>5546</v>
      </c>
      <c r="H615" s="3" t="s">
        <v>29</v>
      </c>
      <c r="I615" s="3" t="s">
        <v>27</v>
      </c>
      <c r="J615" s="165">
        <v>52975798</v>
      </c>
      <c r="K615" s="3">
        <v>1</v>
      </c>
      <c r="L615" s="3" t="s">
        <v>9</v>
      </c>
      <c r="M615" s="3" t="s">
        <v>666</v>
      </c>
      <c r="N615" s="3" t="s">
        <v>5547</v>
      </c>
      <c r="O615" s="171" t="s">
        <v>12</v>
      </c>
      <c r="P615" s="3" t="s">
        <v>277</v>
      </c>
      <c r="Q615" s="3" t="s">
        <v>167</v>
      </c>
      <c r="R615" s="171" t="s">
        <v>5526</v>
      </c>
      <c r="S615" s="171" t="s">
        <v>5526</v>
      </c>
      <c r="T615" s="171" t="s">
        <v>5527</v>
      </c>
      <c r="U615" s="171" t="s">
        <v>5528</v>
      </c>
      <c r="V615" s="171" t="s">
        <v>105</v>
      </c>
      <c r="W615" s="171" t="s">
        <v>105</v>
      </c>
      <c r="X615" s="171" t="s">
        <v>105</v>
      </c>
      <c r="Y615" s="171" t="s">
        <v>280</v>
      </c>
      <c r="Z615" s="115">
        <v>27756060</v>
      </c>
      <c r="AA615" s="171" t="s">
        <v>105</v>
      </c>
      <c r="AB615" s="171" t="s">
        <v>105</v>
      </c>
      <c r="AC615" s="153">
        <v>4626010</v>
      </c>
      <c r="AD615" s="153" t="s">
        <v>105</v>
      </c>
      <c r="AE615" s="175">
        <v>83222</v>
      </c>
      <c r="AF615" s="175">
        <v>307122</v>
      </c>
      <c r="AG615" s="175">
        <v>2018011001091</v>
      </c>
      <c r="AH615" s="172">
        <v>44749</v>
      </c>
      <c r="AI615" s="172">
        <v>44750</v>
      </c>
      <c r="AJ615" s="3" t="s">
        <v>5548</v>
      </c>
      <c r="AK615" s="175">
        <v>1032451997</v>
      </c>
      <c r="AL615" s="3">
        <v>1</v>
      </c>
      <c r="AM615" s="172">
        <v>44854</v>
      </c>
      <c r="AN615" s="154">
        <v>0</v>
      </c>
      <c r="AO615" s="3" t="s">
        <v>105</v>
      </c>
      <c r="AP615" s="154">
        <v>0</v>
      </c>
      <c r="AQ615" s="3" t="s">
        <v>105</v>
      </c>
      <c r="AR615" s="154">
        <v>0</v>
      </c>
      <c r="AS615" s="172" t="s">
        <v>105</v>
      </c>
      <c r="AT615" s="154">
        <v>0</v>
      </c>
      <c r="AU615" s="3" t="s">
        <v>105</v>
      </c>
      <c r="AV615" s="154">
        <v>0</v>
      </c>
      <c r="AW615" s="3" t="s">
        <v>105</v>
      </c>
      <c r="AX615" s="3">
        <v>0</v>
      </c>
      <c r="AY615" s="172" t="s">
        <v>105</v>
      </c>
      <c r="AZ615" s="3">
        <f t="shared" si="61"/>
        <v>0</v>
      </c>
      <c r="BA615" s="159">
        <f t="shared" si="62"/>
        <v>27756060</v>
      </c>
      <c r="BB615" s="171">
        <f t="shared" si="64"/>
        <v>0</v>
      </c>
      <c r="BC615" s="171">
        <v>0</v>
      </c>
      <c r="BD615" s="171">
        <v>0</v>
      </c>
      <c r="BE615" s="171">
        <v>0</v>
      </c>
      <c r="BF615" s="171">
        <v>0</v>
      </c>
      <c r="BG615" s="172">
        <v>44926</v>
      </c>
      <c r="BH615" s="172">
        <v>44926</v>
      </c>
      <c r="BI615" s="174">
        <f t="shared" ca="1" si="63"/>
        <v>-1203</v>
      </c>
      <c r="BJ615" s="3" t="s">
        <v>414</v>
      </c>
      <c r="BK615" s="172" t="s">
        <v>105</v>
      </c>
      <c r="BL615" s="3" t="s">
        <v>282</v>
      </c>
      <c r="BM615" s="3" t="s">
        <v>92</v>
      </c>
      <c r="BN615" s="3" t="s">
        <v>5549</v>
      </c>
      <c r="BO615" s="3" t="s">
        <v>339</v>
      </c>
      <c r="BP615" s="3" t="s">
        <v>1220</v>
      </c>
      <c r="BQ615" s="172" t="s">
        <v>5550</v>
      </c>
      <c r="BR615" s="3" t="s">
        <v>5551</v>
      </c>
      <c r="BS615" s="172" t="s">
        <v>5550</v>
      </c>
      <c r="BT615" s="3" t="s">
        <v>286</v>
      </c>
      <c r="BU615" s="3" t="s">
        <v>5552</v>
      </c>
      <c r="BV615" s="3" t="s">
        <v>40</v>
      </c>
      <c r="BW615" s="3" t="s">
        <v>69</v>
      </c>
      <c r="BX615" s="3" t="s">
        <v>105</v>
      </c>
      <c r="BY615" s="3" t="s">
        <v>286</v>
      </c>
      <c r="BZ615" s="3" t="s">
        <v>105</v>
      </c>
      <c r="CA615" s="3" t="s">
        <v>303</v>
      </c>
      <c r="CB615" s="151" t="s">
        <v>5553</v>
      </c>
      <c r="CC615" s="151" t="s">
        <v>5554</v>
      </c>
      <c r="CD615" s="1"/>
      <c r="CE615" s="1"/>
      <c r="CF615" s="171" t="s">
        <v>3960</v>
      </c>
      <c r="CG615" s="171" t="s">
        <v>1341</v>
      </c>
      <c r="CH615" s="171" t="s">
        <v>128</v>
      </c>
      <c r="CI615" s="171" t="s">
        <v>5534</v>
      </c>
    </row>
    <row r="616" spans="1:87" ht="72" x14ac:dyDescent="0.25">
      <c r="A616" s="3" t="s">
        <v>5555</v>
      </c>
      <c r="B616" s="175">
        <v>671</v>
      </c>
      <c r="C616" s="170" t="str">
        <f t="shared" si="65"/>
        <v>JEP-487-2022</v>
      </c>
      <c r="D616" s="3" t="s">
        <v>5556</v>
      </c>
      <c r="E616" s="3" t="s">
        <v>599</v>
      </c>
      <c r="F616" s="172">
        <v>44783</v>
      </c>
      <c r="G616" s="3" t="s">
        <v>5557</v>
      </c>
      <c r="H616" s="3" t="s">
        <v>29</v>
      </c>
      <c r="I616" s="3" t="s">
        <v>27</v>
      </c>
      <c r="J616" s="165">
        <v>1018469184</v>
      </c>
      <c r="K616" s="3">
        <v>7</v>
      </c>
      <c r="L616" s="3" t="s">
        <v>9</v>
      </c>
      <c r="M616" s="3" t="s">
        <v>474</v>
      </c>
      <c r="N616" s="3" t="s">
        <v>5558</v>
      </c>
      <c r="O616" s="171" t="s">
        <v>12</v>
      </c>
      <c r="P616" s="3" t="s">
        <v>277</v>
      </c>
      <c r="Q616" s="3" t="s">
        <v>167</v>
      </c>
      <c r="R616" s="171" t="s">
        <v>5526</v>
      </c>
      <c r="S616" s="171" t="s">
        <v>5526</v>
      </c>
      <c r="T616" s="171" t="s">
        <v>5527</v>
      </c>
      <c r="U616" s="171" t="s">
        <v>5528</v>
      </c>
      <c r="V616" s="171" t="s">
        <v>105</v>
      </c>
      <c r="W616" s="171" t="s">
        <v>105</v>
      </c>
      <c r="X616" s="171" t="s">
        <v>105</v>
      </c>
      <c r="Y616" s="171" t="s">
        <v>280</v>
      </c>
      <c r="Z616" s="115">
        <v>23130050</v>
      </c>
      <c r="AA616" s="171" t="s">
        <v>105</v>
      </c>
      <c r="AB616" s="171" t="s">
        <v>105</v>
      </c>
      <c r="AC616" s="153">
        <v>4626010</v>
      </c>
      <c r="AD616" s="153" t="s">
        <v>105</v>
      </c>
      <c r="AE616" s="175">
        <v>83322</v>
      </c>
      <c r="AF616" s="175">
        <v>297822</v>
      </c>
      <c r="AG616" s="175">
        <v>2018011001091</v>
      </c>
      <c r="AH616" s="172">
        <v>44747</v>
      </c>
      <c r="AI616" s="172">
        <v>44748</v>
      </c>
      <c r="AJ616" s="3" t="s">
        <v>105</v>
      </c>
      <c r="AK616" s="3" t="s">
        <v>105</v>
      </c>
      <c r="AL616" s="3" t="s">
        <v>105</v>
      </c>
      <c r="AM616" s="172" t="s">
        <v>105</v>
      </c>
      <c r="AN616" s="154">
        <v>0</v>
      </c>
      <c r="AO616" s="3" t="s">
        <v>105</v>
      </c>
      <c r="AP616" s="154">
        <v>0</v>
      </c>
      <c r="AQ616" s="3" t="s">
        <v>105</v>
      </c>
      <c r="AR616" s="154">
        <v>0</v>
      </c>
      <c r="AS616" s="172" t="s">
        <v>105</v>
      </c>
      <c r="AT616" s="154">
        <v>0</v>
      </c>
      <c r="AU616" s="3" t="s">
        <v>105</v>
      </c>
      <c r="AV616" s="154">
        <v>0</v>
      </c>
      <c r="AW616" s="3" t="s">
        <v>105</v>
      </c>
      <c r="AX616" s="3">
        <v>0</v>
      </c>
      <c r="AY616" s="172" t="s">
        <v>105</v>
      </c>
      <c r="AZ616" s="3">
        <f t="shared" si="61"/>
        <v>0</v>
      </c>
      <c r="BA616" s="159">
        <f t="shared" si="62"/>
        <v>23130050</v>
      </c>
      <c r="BB616" s="171">
        <f t="shared" si="64"/>
        <v>0</v>
      </c>
      <c r="BC616" s="171">
        <v>0</v>
      </c>
      <c r="BD616" s="171">
        <v>0</v>
      </c>
      <c r="BE616" s="171">
        <v>0</v>
      </c>
      <c r="BF616" s="171">
        <v>0</v>
      </c>
      <c r="BG616" s="172">
        <v>44895</v>
      </c>
      <c r="BH616" s="172">
        <v>44895</v>
      </c>
      <c r="BI616" s="174">
        <f t="shared" ca="1" si="63"/>
        <v>-1234</v>
      </c>
      <c r="BJ616" s="3" t="s">
        <v>414</v>
      </c>
      <c r="BK616" s="172" t="s">
        <v>105</v>
      </c>
      <c r="BL616" s="3" t="s">
        <v>282</v>
      </c>
      <c r="BM616" s="3" t="s">
        <v>92</v>
      </c>
      <c r="BN616" s="3" t="s">
        <v>5559</v>
      </c>
      <c r="BO616" s="3">
        <v>0</v>
      </c>
      <c r="BP616" s="3" t="s">
        <v>416</v>
      </c>
      <c r="BQ616" s="172">
        <v>44747</v>
      </c>
      <c r="BR616" s="3" t="s">
        <v>1108</v>
      </c>
      <c r="BS616" s="3">
        <v>2022</v>
      </c>
      <c r="BT616" s="3" t="s">
        <v>286</v>
      </c>
      <c r="BU616" s="3" t="s">
        <v>86</v>
      </c>
      <c r="BV616" s="3" t="s">
        <v>40</v>
      </c>
      <c r="BW616" s="3" t="s">
        <v>93</v>
      </c>
      <c r="BX616" s="3" t="s">
        <v>105</v>
      </c>
      <c r="BY616" s="3" t="s">
        <v>5560</v>
      </c>
      <c r="BZ616" s="3" t="s">
        <v>105</v>
      </c>
      <c r="CA616" s="3" t="s">
        <v>303</v>
      </c>
      <c r="CB616" s="179" t="s">
        <v>5561</v>
      </c>
      <c r="CC616" s="151" t="s">
        <v>5562</v>
      </c>
      <c r="CD616" s="1"/>
      <c r="CE616" s="1"/>
      <c r="CF616" s="171" t="s">
        <v>3960</v>
      </c>
      <c r="CG616" s="171" t="s">
        <v>1341</v>
      </c>
      <c r="CH616" s="171" t="s">
        <v>128</v>
      </c>
      <c r="CI616" s="171" t="s">
        <v>5534</v>
      </c>
    </row>
    <row r="617" spans="1:87" ht="72" x14ac:dyDescent="0.25">
      <c r="A617" s="3" t="s">
        <v>5563</v>
      </c>
      <c r="B617" s="175">
        <v>672</v>
      </c>
      <c r="C617" s="170" t="str">
        <f t="shared" si="65"/>
        <v>JEP-532-2022</v>
      </c>
      <c r="D617" s="3" t="s">
        <v>5564</v>
      </c>
      <c r="E617" s="3" t="s">
        <v>472</v>
      </c>
      <c r="F617" s="172">
        <v>44754</v>
      </c>
      <c r="G617" s="3" t="s">
        <v>5565</v>
      </c>
      <c r="H617" s="3" t="s">
        <v>29</v>
      </c>
      <c r="I617" s="3" t="s">
        <v>27</v>
      </c>
      <c r="J617" s="165">
        <v>1033692369</v>
      </c>
      <c r="K617" s="3">
        <v>1</v>
      </c>
      <c r="L617" s="3" t="s">
        <v>9</v>
      </c>
      <c r="M617" s="3" t="s">
        <v>474</v>
      </c>
      <c r="N617" s="3" t="s">
        <v>5566</v>
      </c>
      <c r="O617" s="171" t="s">
        <v>12</v>
      </c>
      <c r="P617" s="3" t="s">
        <v>277</v>
      </c>
      <c r="Q617" s="3" t="s">
        <v>167</v>
      </c>
      <c r="R617" s="171" t="s">
        <v>5526</v>
      </c>
      <c r="S617" s="171" t="s">
        <v>5526</v>
      </c>
      <c r="T617" s="171" t="s">
        <v>5527</v>
      </c>
      <c r="U617" s="171" t="s">
        <v>5528</v>
      </c>
      <c r="V617" s="171" t="s">
        <v>105</v>
      </c>
      <c r="W617" s="171" t="s">
        <v>105</v>
      </c>
      <c r="X617" s="171" t="s">
        <v>105</v>
      </c>
      <c r="Y617" s="171" t="s">
        <v>280</v>
      </c>
      <c r="Z617" s="115">
        <v>39899352</v>
      </c>
      <c r="AA617" s="171" t="s">
        <v>105</v>
      </c>
      <c r="AB617" s="171" t="s">
        <v>105</v>
      </c>
      <c r="AC617" s="153">
        <v>6649892</v>
      </c>
      <c r="AD617" s="153" t="s">
        <v>105</v>
      </c>
      <c r="AE617" s="175">
        <v>83422</v>
      </c>
      <c r="AF617" s="175">
        <v>307222</v>
      </c>
      <c r="AG617" s="175">
        <v>2018011001091</v>
      </c>
      <c r="AH617" s="172">
        <v>44749</v>
      </c>
      <c r="AI617" s="172">
        <v>44753</v>
      </c>
      <c r="AJ617" s="3" t="s">
        <v>105</v>
      </c>
      <c r="AK617" s="3" t="s">
        <v>105</v>
      </c>
      <c r="AL617" s="3" t="s">
        <v>105</v>
      </c>
      <c r="AM617" s="172" t="s">
        <v>105</v>
      </c>
      <c r="AN617" s="154">
        <v>0</v>
      </c>
      <c r="AO617" s="3" t="s">
        <v>105</v>
      </c>
      <c r="AP617" s="154">
        <v>0</v>
      </c>
      <c r="AQ617" s="3" t="s">
        <v>105</v>
      </c>
      <c r="AR617" s="154">
        <v>0</v>
      </c>
      <c r="AS617" s="172" t="s">
        <v>105</v>
      </c>
      <c r="AT617" s="154">
        <v>0</v>
      </c>
      <c r="AU617" s="3" t="s">
        <v>105</v>
      </c>
      <c r="AV617" s="154">
        <v>0</v>
      </c>
      <c r="AW617" s="3" t="s">
        <v>105</v>
      </c>
      <c r="AX617" s="3">
        <v>0</v>
      </c>
      <c r="AY617" s="172" t="s">
        <v>105</v>
      </c>
      <c r="AZ617" s="3">
        <f t="shared" si="61"/>
        <v>0</v>
      </c>
      <c r="BA617" s="159">
        <f t="shared" si="62"/>
        <v>39899352</v>
      </c>
      <c r="BB617" s="171">
        <f t="shared" si="64"/>
        <v>0</v>
      </c>
      <c r="BC617" s="171">
        <v>0</v>
      </c>
      <c r="BD617" s="171">
        <v>0</v>
      </c>
      <c r="BE617" s="171">
        <v>0</v>
      </c>
      <c r="BF617" s="171">
        <v>0</v>
      </c>
      <c r="BG617" s="172">
        <v>44926</v>
      </c>
      <c r="BH617" s="172">
        <v>44926</v>
      </c>
      <c r="BI617" s="174">
        <f t="shared" ca="1" si="63"/>
        <v>-1203</v>
      </c>
      <c r="BJ617" s="3" t="s">
        <v>414</v>
      </c>
      <c r="BK617" s="172" t="s">
        <v>105</v>
      </c>
      <c r="BL617" s="3" t="s">
        <v>282</v>
      </c>
      <c r="BM617" s="3" t="s">
        <v>92</v>
      </c>
      <c r="BN617" s="3" t="s">
        <v>5567</v>
      </c>
      <c r="BO617" s="3">
        <v>0</v>
      </c>
      <c r="BP617" s="3" t="s">
        <v>1679</v>
      </c>
      <c r="BQ617" s="172">
        <v>44750</v>
      </c>
      <c r="BR617" s="3" t="s">
        <v>5568</v>
      </c>
      <c r="BS617" s="3">
        <v>2022</v>
      </c>
      <c r="BT617" s="3" t="s">
        <v>286</v>
      </c>
      <c r="BU617" s="3" t="s">
        <v>5415</v>
      </c>
      <c r="BV617" s="3" t="s">
        <v>40</v>
      </c>
      <c r="BW617" s="3" t="s">
        <v>93</v>
      </c>
      <c r="BX617" s="3" t="s">
        <v>105</v>
      </c>
      <c r="BY617" s="3" t="s">
        <v>5569</v>
      </c>
      <c r="BZ617" s="3" t="s">
        <v>105</v>
      </c>
      <c r="CA617" s="3" t="s">
        <v>303</v>
      </c>
      <c r="CB617" s="151" t="s">
        <v>5570</v>
      </c>
      <c r="CC617" s="151" t="s">
        <v>5571</v>
      </c>
      <c r="CD617" s="1"/>
      <c r="CE617" s="1"/>
      <c r="CF617" s="171" t="s">
        <v>3960</v>
      </c>
      <c r="CG617" s="171" t="s">
        <v>1341</v>
      </c>
      <c r="CH617" s="171" t="s">
        <v>128</v>
      </c>
      <c r="CI617" s="171" t="s">
        <v>5534</v>
      </c>
    </row>
    <row r="618" spans="1:87" ht="72" x14ac:dyDescent="0.25">
      <c r="A618" s="3" t="s">
        <v>5572</v>
      </c>
      <c r="B618" s="175">
        <v>673</v>
      </c>
      <c r="C618" s="170" t="str">
        <f t="shared" si="65"/>
        <v>JEP-531-2022</v>
      </c>
      <c r="D618" s="3" t="s">
        <v>5573</v>
      </c>
      <c r="E618" s="3" t="s">
        <v>472</v>
      </c>
      <c r="F618" s="172">
        <v>44754</v>
      </c>
      <c r="G618" s="3" t="s">
        <v>5574</v>
      </c>
      <c r="H618" s="3" t="s">
        <v>29</v>
      </c>
      <c r="I618" s="3" t="s">
        <v>27</v>
      </c>
      <c r="J618" s="165">
        <v>1015409286</v>
      </c>
      <c r="K618" s="3">
        <v>2</v>
      </c>
      <c r="L618" s="3" t="s">
        <v>9</v>
      </c>
      <c r="M618" s="3" t="s">
        <v>474</v>
      </c>
      <c r="N618" s="3" t="s">
        <v>5575</v>
      </c>
      <c r="O618" s="171" t="s">
        <v>12</v>
      </c>
      <c r="P618" s="171" t="s">
        <v>476</v>
      </c>
      <c r="Q618" s="3" t="s">
        <v>477</v>
      </c>
      <c r="R618" s="171" t="s">
        <v>5526</v>
      </c>
      <c r="S618" s="171" t="s">
        <v>5526</v>
      </c>
      <c r="T618" s="3" t="s">
        <v>5527</v>
      </c>
      <c r="U618" s="171" t="s">
        <v>5528</v>
      </c>
      <c r="V618" s="171" t="s">
        <v>105</v>
      </c>
      <c r="W618" s="171" t="s">
        <v>105</v>
      </c>
      <c r="X618" s="171" t="s">
        <v>105</v>
      </c>
      <c r="Y618" s="171" t="s">
        <v>280</v>
      </c>
      <c r="Z618" s="115">
        <v>33249460</v>
      </c>
      <c r="AA618" s="171" t="s">
        <v>105</v>
      </c>
      <c r="AB618" s="171" t="s">
        <v>105</v>
      </c>
      <c r="AC618" s="153">
        <v>6649892</v>
      </c>
      <c r="AD618" s="153" t="s">
        <v>105</v>
      </c>
      <c r="AE618" s="175">
        <v>83522</v>
      </c>
      <c r="AF618" s="175">
        <v>364822</v>
      </c>
      <c r="AG618" s="175">
        <v>2018011001091</v>
      </c>
      <c r="AH618" s="172">
        <v>44784</v>
      </c>
      <c r="AI618" s="172">
        <v>44785</v>
      </c>
      <c r="AJ618" s="3" t="s">
        <v>105</v>
      </c>
      <c r="AK618" s="3" t="s">
        <v>105</v>
      </c>
      <c r="AL618" s="3" t="s">
        <v>105</v>
      </c>
      <c r="AM618" s="172" t="s">
        <v>105</v>
      </c>
      <c r="AN618" s="154">
        <v>0</v>
      </c>
      <c r="AO618" s="3" t="s">
        <v>105</v>
      </c>
      <c r="AP618" s="154">
        <v>0</v>
      </c>
      <c r="AQ618" s="3" t="s">
        <v>105</v>
      </c>
      <c r="AR618" s="154">
        <v>0</v>
      </c>
      <c r="AS618" s="172" t="s">
        <v>105</v>
      </c>
      <c r="AT618" s="154">
        <v>0</v>
      </c>
      <c r="AU618" s="3" t="s">
        <v>105</v>
      </c>
      <c r="AV618" s="154">
        <v>0</v>
      </c>
      <c r="AW618" s="3" t="s">
        <v>105</v>
      </c>
      <c r="AX618" s="3">
        <v>0</v>
      </c>
      <c r="AY618" s="172" t="s">
        <v>105</v>
      </c>
      <c r="AZ618" s="3">
        <f t="shared" si="61"/>
        <v>0</v>
      </c>
      <c r="BA618" s="159">
        <f t="shared" si="62"/>
        <v>33249460</v>
      </c>
      <c r="BB618" s="171">
        <f t="shared" si="64"/>
        <v>0</v>
      </c>
      <c r="BC618" s="171">
        <v>0</v>
      </c>
      <c r="BD618" s="171">
        <v>0</v>
      </c>
      <c r="BE618" s="171">
        <v>0</v>
      </c>
      <c r="BF618" s="171">
        <v>0</v>
      </c>
      <c r="BG618" s="172">
        <v>44926</v>
      </c>
      <c r="BH618" s="172">
        <v>44926</v>
      </c>
      <c r="BI618" s="174">
        <f t="shared" ca="1" si="63"/>
        <v>-1203</v>
      </c>
      <c r="BJ618" s="3" t="s">
        <v>414</v>
      </c>
      <c r="BK618" s="172" t="s">
        <v>105</v>
      </c>
      <c r="BL618" s="3" t="s">
        <v>282</v>
      </c>
      <c r="BM618" s="3" t="s">
        <v>92</v>
      </c>
      <c r="BN618" s="3" t="s">
        <v>5576</v>
      </c>
      <c r="BO618" s="3">
        <v>0</v>
      </c>
      <c r="BP618" s="3" t="s">
        <v>416</v>
      </c>
      <c r="BQ618" s="172">
        <v>44784</v>
      </c>
      <c r="BR618" s="3" t="s">
        <v>5577</v>
      </c>
      <c r="BS618" s="3">
        <v>2022</v>
      </c>
      <c r="BT618" s="3" t="s">
        <v>286</v>
      </c>
      <c r="BU618" s="3" t="s">
        <v>86</v>
      </c>
      <c r="BV618" s="3" t="s">
        <v>40</v>
      </c>
      <c r="BW618" s="3" t="s">
        <v>93</v>
      </c>
      <c r="BX618" s="3" t="s">
        <v>105</v>
      </c>
      <c r="BY618" s="3" t="s">
        <v>418</v>
      </c>
      <c r="BZ618" s="3" t="s">
        <v>105</v>
      </c>
      <c r="CA618" s="3" t="s">
        <v>303</v>
      </c>
      <c r="CB618" s="151" t="s">
        <v>5578</v>
      </c>
      <c r="CC618" s="151" t="s">
        <v>5579</v>
      </c>
      <c r="CD618" s="1"/>
      <c r="CE618" s="1"/>
      <c r="CF618" s="171" t="s">
        <v>3960</v>
      </c>
      <c r="CG618" s="171" t="s">
        <v>1341</v>
      </c>
      <c r="CH618" s="171" t="s">
        <v>128</v>
      </c>
      <c r="CI618" s="171" t="s">
        <v>5534</v>
      </c>
    </row>
    <row r="619" spans="1:87" ht="72" x14ac:dyDescent="0.25">
      <c r="A619" s="3" t="s">
        <v>5580</v>
      </c>
      <c r="B619" s="175">
        <v>674</v>
      </c>
      <c r="C619" s="170" t="str">
        <f t="shared" si="65"/>
        <v>JEP-533-2022</v>
      </c>
      <c r="D619" s="3" t="s">
        <v>5581</v>
      </c>
      <c r="E619" s="3" t="s">
        <v>472</v>
      </c>
      <c r="F619" s="172">
        <v>44754</v>
      </c>
      <c r="G619" s="3" t="s">
        <v>5582</v>
      </c>
      <c r="H619" s="3" t="s">
        <v>29</v>
      </c>
      <c r="I619" s="3" t="s">
        <v>27</v>
      </c>
      <c r="J619" s="165">
        <v>1019013351</v>
      </c>
      <c r="K619" s="3">
        <v>7</v>
      </c>
      <c r="L619" s="3" t="s">
        <v>9</v>
      </c>
      <c r="M619" s="3" t="s">
        <v>474</v>
      </c>
      <c r="N619" s="3" t="s">
        <v>5566</v>
      </c>
      <c r="O619" s="171" t="s">
        <v>12</v>
      </c>
      <c r="P619" s="3" t="s">
        <v>277</v>
      </c>
      <c r="Q619" s="3" t="s">
        <v>167</v>
      </c>
      <c r="R619" s="171" t="s">
        <v>5526</v>
      </c>
      <c r="S619" s="171" t="s">
        <v>5526</v>
      </c>
      <c r="T619" s="171" t="s">
        <v>5527</v>
      </c>
      <c r="U619" s="171" t="s">
        <v>5528</v>
      </c>
      <c r="V619" s="171" t="s">
        <v>105</v>
      </c>
      <c r="W619" s="171" t="s">
        <v>105</v>
      </c>
      <c r="X619" s="171" t="s">
        <v>105</v>
      </c>
      <c r="Y619" s="171" t="s">
        <v>280</v>
      </c>
      <c r="Z619" s="115">
        <v>39899352</v>
      </c>
      <c r="AA619" s="171" t="s">
        <v>105</v>
      </c>
      <c r="AB619" s="171" t="s">
        <v>105</v>
      </c>
      <c r="AC619" s="153">
        <v>6649892</v>
      </c>
      <c r="AD619" s="153" t="s">
        <v>105</v>
      </c>
      <c r="AE619" s="175">
        <v>83622</v>
      </c>
      <c r="AF619" s="175">
        <v>307922</v>
      </c>
      <c r="AG619" s="175" t="s">
        <v>979</v>
      </c>
      <c r="AH619" s="172">
        <v>44750</v>
      </c>
      <c r="AI619" s="172">
        <v>44753</v>
      </c>
      <c r="AJ619" s="3" t="s">
        <v>105</v>
      </c>
      <c r="AK619" s="3" t="s">
        <v>105</v>
      </c>
      <c r="AL619" s="3" t="s">
        <v>105</v>
      </c>
      <c r="AM619" s="172" t="s">
        <v>105</v>
      </c>
      <c r="AN619" s="154">
        <v>0</v>
      </c>
      <c r="AO619" s="3" t="s">
        <v>105</v>
      </c>
      <c r="AP619" s="154">
        <v>0</v>
      </c>
      <c r="AQ619" s="3" t="s">
        <v>105</v>
      </c>
      <c r="AR619" s="154">
        <v>0</v>
      </c>
      <c r="AS619" s="172" t="s">
        <v>105</v>
      </c>
      <c r="AT619" s="154">
        <v>0</v>
      </c>
      <c r="AU619" s="3" t="s">
        <v>105</v>
      </c>
      <c r="AV619" s="154">
        <v>0</v>
      </c>
      <c r="AW619" s="3" t="s">
        <v>105</v>
      </c>
      <c r="AX619" s="3">
        <v>0</v>
      </c>
      <c r="AY619" s="172" t="s">
        <v>105</v>
      </c>
      <c r="AZ619" s="3">
        <f t="shared" si="61"/>
        <v>0</v>
      </c>
      <c r="BA619" s="159">
        <f t="shared" si="62"/>
        <v>39899352</v>
      </c>
      <c r="BB619" s="171">
        <f t="shared" si="64"/>
        <v>0</v>
      </c>
      <c r="BC619" s="171">
        <v>0</v>
      </c>
      <c r="BD619" s="171">
        <v>0</v>
      </c>
      <c r="BE619" s="171">
        <v>0</v>
      </c>
      <c r="BF619" s="171">
        <v>0</v>
      </c>
      <c r="BG619" s="172">
        <v>44926</v>
      </c>
      <c r="BH619" s="172">
        <v>44926</v>
      </c>
      <c r="BI619" s="174">
        <f t="shared" ca="1" si="63"/>
        <v>-1203</v>
      </c>
      <c r="BJ619" s="3" t="s">
        <v>414</v>
      </c>
      <c r="BK619" s="172" t="s">
        <v>105</v>
      </c>
      <c r="BL619" s="3" t="s">
        <v>282</v>
      </c>
      <c r="BM619" s="3" t="s">
        <v>92</v>
      </c>
      <c r="BN619" s="3" t="s">
        <v>5583</v>
      </c>
      <c r="BO619" s="3">
        <v>0</v>
      </c>
      <c r="BP619" s="3" t="s">
        <v>416</v>
      </c>
      <c r="BQ619" s="172">
        <v>44750</v>
      </c>
      <c r="BR619" s="3" t="s">
        <v>5584</v>
      </c>
      <c r="BS619" s="3">
        <v>2022</v>
      </c>
      <c r="BT619" s="3" t="s">
        <v>286</v>
      </c>
      <c r="BU619" s="3" t="s">
        <v>5415</v>
      </c>
      <c r="BV619" s="3" t="s">
        <v>40</v>
      </c>
      <c r="BW619" s="3" t="s">
        <v>93</v>
      </c>
      <c r="BX619" s="3" t="s">
        <v>105</v>
      </c>
      <c r="BY619" s="3" t="s">
        <v>5585</v>
      </c>
      <c r="BZ619" s="3" t="s">
        <v>105</v>
      </c>
      <c r="CA619" s="3" t="s">
        <v>303</v>
      </c>
      <c r="CB619" s="151" t="s">
        <v>5586</v>
      </c>
      <c r="CC619" s="151" t="s">
        <v>5587</v>
      </c>
      <c r="CD619" s="1"/>
      <c r="CE619" s="1"/>
      <c r="CF619" s="171" t="s">
        <v>3960</v>
      </c>
      <c r="CG619" s="171" t="s">
        <v>1341</v>
      </c>
      <c r="CH619" s="171" t="s">
        <v>128</v>
      </c>
      <c r="CI619" s="171" t="s">
        <v>5534</v>
      </c>
    </row>
    <row r="620" spans="1:87" ht="396" hidden="1" x14ac:dyDescent="0.25">
      <c r="A620" s="3" t="s">
        <v>5588</v>
      </c>
      <c r="B620" s="175">
        <v>675</v>
      </c>
      <c r="C620" s="170" t="str">
        <f t="shared" si="65"/>
        <v>JEP-068-2022</v>
      </c>
      <c r="D620" s="3" t="s">
        <v>5589</v>
      </c>
      <c r="E620" s="3" t="s">
        <v>517</v>
      </c>
      <c r="F620" s="172" t="s">
        <v>274</v>
      </c>
      <c r="G620" s="3" t="s">
        <v>5590</v>
      </c>
      <c r="H620" s="3" t="s">
        <v>29</v>
      </c>
      <c r="I620" s="3" t="s">
        <v>27</v>
      </c>
      <c r="J620" s="165">
        <v>1018451750</v>
      </c>
      <c r="K620" s="3">
        <v>7</v>
      </c>
      <c r="L620" s="3" t="s">
        <v>9</v>
      </c>
      <c r="M620" s="3" t="s">
        <v>105</v>
      </c>
      <c r="N620" s="3" t="s">
        <v>5591</v>
      </c>
      <c r="O620" s="171" t="s">
        <v>12</v>
      </c>
      <c r="P620" s="3" t="s">
        <v>277</v>
      </c>
      <c r="Q620" s="3" t="s">
        <v>167</v>
      </c>
      <c r="R620" s="171" t="s">
        <v>5526</v>
      </c>
      <c r="S620" s="171" t="s">
        <v>5526</v>
      </c>
      <c r="T620" s="171" t="s">
        <v>5592</v>
      </c>
      <c r="U620" s="171" t="s">
        <v>5528</v>
      </c>
      <c r="V620" s="171" t="s">
        <v>105</v>
      </c>
      <c r="W620" s="171" t="s">
        <v>105</v>
      </c>
      <c r="X620" s="171" t="s">
        <v>105</v>
      </c>
      <c r="Y620" s="171" t="s">
        <v>280</v>
      </c>
      <c r="Z620" s="115">
        <v>79798704</v>
      </c>
      <c r="AA620" s="171" t="s">
        <v>105</v>
      </c>
      <c r="AB620" s="171" t="s">
        <v>105</v>
      </c>
      <c r="AC620" s="153" t="s">
        <v>4437</v>
      </c>
      <c r="AD620" s="153" t="s">
        <v>105</v>
      </c>
      <c r="AE620" s="175">
        <v>29822</v>
      </c>
      <c r="AF620" s="175">
        <v>28522</v>
      </c>
      <c r="AG620" s="175">
        <v>2018011001091</v>
      </c>
      <c r="AH620" s="172">
        <v>44573</v>
      </c>
      <c r="AI620" s="172">
        <v>44574</v>
      </c>
      <c r="AJ620" s="3" t="s">
        <v>105</v>
      </c>
      <c r="AK620" s="173" t="s">
        <v>105</v>
      </c>
      <c r="AL620" s="3" t="s">
        <v>105</v>
      </c>
      <c r="AM620" s="172" t="s">
        <v>105</v>
      </c>
      <c r="AN620" s="154">
        <v>0</v>
      </c>
      <c r="AO620" s="3" t="s">
        <v>105</v>
      </c>
      <c r="AP620" s="154">
        <v>0</v>
      </c>
      <c r="AQ620" s="172" t="s">
        <v>105</v>
      </c>
      <c r="AR620" s="154">
        <v>0</v>
      </c>
      <c r="AS620" s="3" t="s">
        <v>105</v>
      </c>
      <c r="AT620" s="154">
        <v>0</v>
      </c>
      <c r="AU620" s="3" t="s">
        <v>105</v>
      </c>
      <c r="AV620" s="154">
        <v>0</v>
      </c>
      <c r="AW620" s="3" t="s">
        <v>105</v>
      </c>
      <c r="AX620" s="3">
        <v>0</v>
      </c>
      <c r="AY620" s="172" t="s">
        <v>105</v>
      </c>
      <c r="AZ620" s="3">
        <f t="shared" si="61"/>
        <v>0</v>
      </c>
      <c r="BA620" s="159">
        <f t="shared" si="62"/>
        <v>79798704</v>
      </c>
      <c r="BB620" s="171">
        <f t="shared" si="64"/>
        <v>0</v>
      </c>
      <c r="BC620" s="171">
        <v>0</v>
      </c>
      <c r="BD620" s="171">
        <v>0</v>
      </c>
      <c r="BE620" s="171">
        <v>0</v>
      </c>
      <c r="BF620" s="171">
        <v>0</v>
      </c>
      <c r="BG620" s="172">
        <v>44926</v>
      </c>
      <c r="BH620" s="172">
        <v>44926</v>
      </c>
      <c r="BI620" s="174">
        <f t="shared" ca="1" si="63"/>
        <v>-1203</v>
      </c>
      <c r="BJ620" s="3" t="s">
        <v>281</v>
      </c>
      <c r="BK620" s="172" t="s">
        <v>105</v>
      </c>
      <c r="BL620" s="3" t="s">
        <v>282</v>
      </c>
      <c r="BM620" s="3" t="s">
        <v>92</v>
      </c>
      <c r="BN620" s="3" t="s">
        <v>5593</v>
      </c>
      <c r="BO620" s="3">
        <v>0</v>
      </c>
      <c r="BP620" s="3" t="s">
        <v>284</v>
      </c>
      <c r="BQ620" s="172">
        <v>44573</v>
      </c>
      <c r="BR620" s="3" t="s">
        <v>1371</v>
      </c>
      <c r="BS620" s="3">
        <v>2022</v>
      </c>
      <c r="BT620" s="151" t="s">
        <v>5594</v>
      </c>
      <c r="BU620" s="3" t="s">
        <v>105</v>
      </c>
      <c r="BV620" s="3" t="s">
        <v>40</v>
      </c>
      <c r="BW620" s="3" t="s">
        <v>93</v>
      </c>
      <c r="BX620" s="3"/>
      <c r="BY620" s="3" t="s">
        <v>695</v>
      </c>
      <c r="BZ620" s="3" t="s">
        <v>105</v>
      </c>
      <c r="CA620" s="3" t="s">
        <v>288</v>
      </c>
      <c r="CB620" s="151" t="s">
        <v>5595</v>
      </c>
      <c r="CC620" s="203" t="s">
        <v>5596</v>
      </c>
      <c r="CD620" s="1"/>
      <c r="CE620" s="1"/>
      <c r="CF620" s="171" t="s">
        <v>3960</v>
      </c>
      <c r="CG620" s="171" t="s">
        <v>1341</v>
      </c>
      <c r="CH620" s="171" t="s">
        <v>128</v>
      </c>
      <c r="CI620" s="171" t="s">
        <v>5534</v>
      </c>
    </row>
    <row r="621" spans="1:87" ht="396" hidden="1" x14ac:dyDescent="0.25">
      <c r="A621" s="3" t="s">
        <v>5597</v>
      </c>
      <c r="B621" s="175">
        <v>676</v>
      </c>
      <c r="C621" s="170" t="str">
        <f t="shared" si="65"/>
        <v>JEP-067-2022</v>
      </c>
      <c r="D621" s="3" t="s">
        <v>5598</v>
      </c>
      <c r="E621" s="3" t="s">
        <v>517</v>
      </c>
      <c r="F621" s="172" t="s">
        <v>274</v>
      </c>
      <c r="G621" s="3" t="s">
        <v>5599</v>
      </c>
      <c r="H621" s="3" t="s">
        <v>29</v>
      </c>
      <c r="I621" s="3" t="s">
        <v>27</v>
      </c>
      <c r="J621" s="165">
        <v>1026563306</v>
      </c>
      <c r="K621" s="3">
        <v>1</v>
      </c>
      <c r="L621" s="3" t="s">
        <v>9</v>
      </c>
      <c r="M621" s="3" t="s">
        <v>105</v>
      </c>
      <c r="N621" s="3" t="s">
        <v>5591</v>
      </c>
      <c r="O621" s="171" t="s">
        <v>12</v>
      </c>
      <c r="P621" s="3" t="s">
        <v>277</v>
      </c>
      <c r="Q621" s="3" t="s">
        <v>167</v>
      </c>
      <c r="R621" s="171" t="s">
        <v>5526</v>
      </c>
      <c r="S621" s="171" t="s">
        <v>5526</v>
      </c>
      <c r="T621" s="171" t="s">
        <v>5592</v>
      </c>
      <c r="U621" s="171" t="s">
        <v>5528</v>
      </c>
      <c r="V621" s="171" t="s">
        <v>105</v>
      </c>
      <c r="W621" s="171" t="s">
        <v>105</v>
      </c>
      <c r="X621" s="171" t="s">
        <v>105</v>
      </c>
      <c r="Y621" s="171" t="s">
        <v>280</v>
      </c>
      <c r="Z621" s="115">
        <v>79798704</v>
      </c>
      <c r="AA621" s="171" t="s">
        <v>105</v>
      </c>
      <c r="AB621" s="171" t="s">
        <v>105</v>
      </c>
      <c r="AC621" s="153">
        <v>6649892</v>
      </c>
      <c r="AD621" s="153" t="s">
        <v>105</v>
      </c>
      <c r="AE621" s="175">
        <v>31322</v>
      </c>
      <c r="AF621" s="175">
        <v>27722</v>
      </c>
      <c r="AG621" s="175">
        <v>2018011001091</v>
      </c>
      <c r="AH621" s="172">
        <v>44572</v>
      </c>
      <c r="AI621" s="172">
        <v>44573</v>
      </c>
      <c r="AJ621" s="3" t="s">
        <v>105</v>
      </c>
      <c r="AK621" s="173" t="s">
        <v>105</v>
      </c>
      <c r="AL621" s="3" t="s">
        <v>105</v>
      </c>
      <c r="AM621" s="172" t="s">
        <v>105</v>
      </c>
      <c r="AN621" s="154">
        <v>0</v>
      </c>
      <c r="AO621" s="3" t="s">
        <v>105</v>
      </c>
      <c r="AP621" s="154">
        <v>0</v>
      </c>
      <c r="AQ621" s="172" t="s">
        <v>105</v>
      </c>
      <c r="AR621" s="154">
        <v>0</v>
      </c>
      <c r="AS621" s="3" t="s">
        <v>105</v>
      </c>
      <c r="AT621" s="154">
        <v>0</v>
      </c>
      <c r="AU621" s="3" t="s">
        <v>105</v>
      </c>
      <c r="AV621" s="154">
        <v>0</v>
      </c>
      <c r="AW621" s="3" t="s">
        <v>105</v>
      </c>
      <c r="AX621" s="3">
        <v>0</v>
      </c>
      <c r="AY621" s="172" t="s">
        <v>105</v>
      </c>
      <c r="AZ621" s="3">
        <f t="shared" si="61"/>
        <v>0</v>
      </c>
      <c r="BA621" s="159">
        <f t="shared" si="62"/>
        <v>79798704</v>
      </c>
      <c r="BB621" s="171">
        <f t="shared" si="64"/>
        <v>0</v>
      </c>
      <c r="BC621" s="171">
        <v>0</v>
      </c>
      <c r="BD621" s="171">
        <v>0</v>
      </c>
      <c r="BE621" s="171">
        <v>0</v>
      </c>
      <c r="BF621" s="171">
        <v>0</v>
      </c>
      <c r="BG621" s="172">
        <v>44926</v>
      </c>
      <c r="BH621" s="172">
        <v>44926</v>
      </c>
      <c r="BI621" s="174">
        <f t="shared" ca="1" si="63"/>
        <v>-1203</v>
      </c>
      <c r="BJ621" s="3" t="s">
        <v>281</v>
      </c>
      <c r="BK621" s="172" t="s">
        <v>105</v>
      </c>
      <c r="BL621" s="3" t="s">
        <v>282</v>
      </c>
      <c r="BM621" s="3" t="s">
        <v>92</v>
      </c>
      <c r="BN621" s="3" t="s">
        <v>5600</v>
      </c>
      <c r="BO621" s="3">
        <v>0</v>
      </c>
      <c r="BP621" s="3" t="s">
        <v>284</v>
      </c>
      <c r="BQ621" s="172">
        <v>44572</v>
      </c>
      <c r="BR621" s="3" t="s">
        <v>5601</v>
      </c>
      <c r="BS621" s="3">
        <v>2022</v>
      </c>
      <c r="BT621" s="181" t="s">
        <v>5602</v>
      </c>
      <c r="BU621" s="3" t="s">
        <v>105</v>
      </c>
      <c r="BV621" s="3" t="s">
        <v>40</v>
      </c>
      <c r="BW621" s="3" t="s">
        <v>93</v>
      </c>
      <c r="BX621" s="3" t="s">
        <v>105</v>
      </c>
      <c r="BY621" s="3" t="s">
        <v>997</v>
      </c>
      <c r="BZ621" s="3" t="s">
        <v>105</v>
      </c>
      <c r="CA621" s="3" t="s">
        <v>303</v>
      </c>
      <c r="CB621" s="3" t="s">
        <v>289</v>
      </c>
      <c r="CC621" s="203" t="s">
        <v>5603</v>
      </c>
      <c r="CD621" s="1"/>
      <c r="CE621" s="1"/>
      <c r="CF621" s="171" t="s">
        <v>3960</v>
      </c>
      <c r="CG621" s="171" t="s">
        <v>1341</v>
      </c>
      <c r="CH621" s="171" t="s">
        <v>128</v>
      </c>
      <c r="CI621" s="171" t="s">
        <v>5534</v>
      </c>
    </row>
    <row r="622" spans="1:87" ht="396" hidden="1" x14ac:dyDescent="0.25">
      <c r="A622" s="3" t="s">
        <v>5604</v>
      </c>
      <c r="B622" s="175">
        <v>677</v>
      </c>
      <c r="C622" s="170" t="str">
        <f t="shared" si="65"/>
        <v>JEP-069-2022</v>
      </c>
      <c r="D622" s="3" t="s">
        <v>5605</v>
      </c>
      <c r="E622" s="3" t="s">
        <v>517</v>
      </c>
      <c r="F622" s="172" t="s">
        <v>274</v>
      </c>
      <c r="G622" s="3" t="s">
        <v>5606</v>
      </c>
      <c r="H622" s="3" t="s">
        <v>29</v>
      </c>
      <c r="I622" s="3" t="s">
        <v>27</v>
      </c>
      <c r="J622" s="165">
        <v>35263272</v>
      </c>
      <c r="K622" s="3">
        <v>2</v>
      </c>
      <c r="L622" s="3" t="s">
        <v>9</v>
      </c>
      <c r="M622" s="3" t="s">
        <v>105</v>
      </c>
      <c r="N622" s="3" t="s">
        <v>5607</v>
      </c>
      <c r="O622" s="171" t="s">
        <v>12</v>
      </c>
      <c r="P622" s="3" t="s">
        <v>277</v>
      </c>
      <c r="Q622" s="3" t="s">
        <v>167</v>
      </c>
      <c r="R622" s="171" t="s">
        <v>5526</v>
      </c>
      <c r="S622" s="171" t="s">
        <v>5526</v>
      </c>
      <c r="T622" s="171" t="s">
        <v>5592</v>
      </c>
      <c r="U622" s="171" t="s">
        <v>5528</v>
      </c>
      <c r="V622" s="171" t="s">
        <v>105</v>
      </c>
      <c r="W622" s="171" t="s">
        <v>105</v>
      </c>
      <c r="X622" s="171" t="s">
        <v>105</v>
      </c>
      <c r="Y622" s="171" t="s">
        <v>280</v>
      </c>
      <c r="Z622" s="115">
        <v>126637104</v>
      </c>
      <c r="AA622" s="171" t="s">
        <v>105</v>
      </c>
      <c r="AB622" s="171" t="s">
        <v>105</v>
      </c>
      <c r="AC622" s="153">
        <v>10553092</v>
      </c>
      <c r="AD622" s="153" t="s">
        <v>105</v>
      </c>
      <c r="AE622" s="175">
        <v>31422</v>
      </c>
      <c r="AF622" s="175">
        <v>28422</v>
      </c>
      <c r="AG622" s="175">
        <v>2018011001091</v>
      </c>
      <c r="AH622" s="172">
        <v>44573</v>
      </c>
      <c r="AI622" s="172">
        <v>44574</v>
      </c>
      <c r="AJ622" s="3" t="s">
        <v>105</v>
      </c>
      <c r="AK622" s="173" t="s">
        <v>105</v>
      </c>
      <c r="AL622" s="3" t="s">
        <v>105</v>
      </c>
      <c r="AM622" s="172" t="s">
        <v>105</v>
      </c>
      <c r="AN622" s="154">
        <v>0</v>
      </c>
      <c r="AO622" s="3" t="s">
        <v>105</v>
      </c>
      <c r="AP622" s="154">
        <v>0</v>
      </c>
      <c r="AQ622" s="172" t="s">
        <v>105</v>
      </c>
      <c r="AR622" s="154">
        <v>0</v>
      </c>
      <c r="AS622" s="3" t="s">
        <v>105</v>
      </c>
      <c r="AT622" s="154">
        <v>0</v>
      </c>
      <c r="AU622" s="3" t="s">
        <v>105</v>
      </c>
      <c r="AV622" s="154">
        <v>0</v>
      </c>
      <c r="AW622" s="3" t="s">
        <v>105</v>
      </c>
      <c r="AX622" s="3">
        <v>0</v>
      </c>
      <c r="AY622" s="172" t="s">
        <v>105</v>
      </c>
      <c r="AZ622" s="3">
        <f t="shared" si="61"/>
        <v>0</v>
      </c>
      <c r="BA622" s="159">
        <f t="shared" si="62"/>
        <v>126637104</v>
      </c>
      <c r="BB622" s="171">
        <f t="shared" si="64"/>
        <v>0</v>
      </c>
      <c r="BC622" s="171">
        <v>0</v>
      </c>
      <c r="BD622" s="171">
        <v>0</v>
      </c>
      <c r="BE622" s="171">
        <v>0</v>
      </c>
      <c r="BF622" s="171">
        <v>0</v>
      </c>
      <c r="BG622" s="172">
        <v>44926</v>
      </c>
      <c r="BH622" s="172">
        <v>44926</v>
      </c>
      <c r="BI622" s="174">
        <f t="shared" ca="1" si="63"/>
        <v>-1203</v>
      </c>
      <c r="BJ622" s="3" t="s">
        <v>281</v>
      </c>
      <c r="BK622" s="172" t="s">
        <v>105</v>
      </c>
      <c r="BL622" s="3" t="s">
        <v>282</v>
      </c>
      <c r="BM622" s="3" t="s">
        <v>92</v>
      </c>
      <c r="BN622" s="3" t="s">
        <v>5608</v>
      </c>
      <c r="BO622" s="3">
        <v>0</v>
      </c>
      <c r="BP622" s="3" t="s">
        <v>284</v>
      </c>
      <c r="BQ622" s="172">
        <v>44573</v>
      </c>
      <c r="BR622" s="3" t="s">
        <v>5609</v>
      </c>
      <c r="BS622" s="3">
        <v>2022</v>
      </c>
      <c r="BT622" s="181" t="s">
        <v>5610</v>
      </c>
      <c r="BU622" s="3" t="s">
        <v>105</v>
      </c>
      <c r="BV622" s="3" t="s">
        <v>40</v>
      </c>
      <c r="BW622" s="3" t="s">
        <v>93</v>
      </c>
      <c r="BX622" s="3" t="s">
        <v>105</v>
      </c>
      <c r="BY622" s="3" t="s">
        <v>2550</v>
      </c>
      <c r="BZ622" s="3" t="s">
        <v>105</v>
      </c>
      <c r="CA622" s="3" t="s">
        <v>303</v>
      </c>
      <c r="CB622" s="3" t="s">
        <v>289</v>
      </c>
      <c r="CC622" s="203" t="s">
        <v>5611</v>
      </c>
      <c r="CD622" s="1"/>
      <c r="CE622" s="1"/>
      <c r="CF622" s="171" t="s">
        <v>3960</v>
      </c>
      <c r="CG622" s="171" t="s">
        <v>1341</v>
      </c>
      <c r="CH622" s="171" t="s">
        <v>128</v>
      </c>
      <c r="CI622" s="171" t="s">
        <v>5534</v>
      </c>
    </row>
    <row r="623" spans="1:87" ht="409.5" hidden="1" x14ac:dyDescent="0.25">
      <c r="A623" s="3" t="s">
        <v>5612</v>
      </c>
      <c r="B623" s="175">
        <v>678</v>
      </c>
      <c r="C623" s="170" t="str">
        <f t="shared" si="65"/>
        <v>JEP-223-2022</v>
      </c>
      <c r="D623" s="3" t="s">
        <v>5613</v>
      </c>
      <c r="E623" s="3" t="s">
        <v>517</v>
      </c>
      <c r="F623" s="172">
        <v>44575</v>
      </c>
      <c r="G623" s="3" t="s">
        <v>5614</v>
      </c>
      <c r="H623" s="3" t="s">
        <v>29</v>
      </c>
      <c r="I623" s="3" t="s">
        <v>27</v>
      </c>
      <c r="J623" s="165">
        <v>1019010430</v>
      </c>
      <c r="K623" s="3">
        <v>7</v>
      </c>
      <c r="L623" s="3" t="s">
        <v>9</v>
      </c>
      <c r="M623" s="3" t="s">
        <v>105</v>
      </c>
      <c r="N623" s="3" t="s">
        <v>5525</v>
      </c>
      <c r="O623" s="171" t="s">
        <v>12</v>
      </c>
      <c r="P623" s="3" t="s">
        <v>277</v>
      </c>
      <c r="Q623" s="3" t="s">
        <v>167</v>
      </c>
      <c r="R623" s="171" t="s">
        <v>5526</v>
      </c>
      <c r="S623" s="171" t="s">
        <v>5526</v>
      </c>
      <c r="T623" s="171" t="s">
        <v>5592</v>
      </c>
      <c r="U623" s="171" t="s">
        <v>5528</v>
      </c>
      <c r="V623" s="171" t="s">
        <v>105</v>
      </c>
      <c r="W623" s="171" t="s">
        <v>105</v>
      </c>
      <c r="X623" s="171" t="s">
        <v>105</v>
      </c>
      <c r="Y623" s="171" t="s">
        <v>280</v>
      </c>
      <c r="Z623" s="115">
        <v>122767623</v>
      </c>
      <c r="AA623" s="171" t="s">
        <v>105</v>
      </c>
      <c r="AB623" s="171" t="s">
        <v>105</v>
      </c>
      <c r="AC623" s="153">
        <v>10553092</v>
      </c>
      <c r="AD623" s="153" t="s">
        <v>105</v>
      </c>
      <c r="AE623" s="175">
        <v>46122</v>
      </c>
      <c r="AF623" s="175">
        <v>49722</v>
      </c>
      <c r="AG623" s="175">
        <v>2018011001091</v>
      </c>
      <c r="AH623" s="172">
        <v>44583</v>
      </c>
      <c r="AI623" s="172">
        <v>44587</v>
      </c>
      <c r="AJ623" s="3" t="s">
        <v>5615</v>
      </c>
      <c r="AK623" s="175">
        <v>1020788992</v>
      </c>
      <c r="AL623" s="3">
        <v>7</v>
      </c>
      <c r="AM623" s="172">
        <v>44620</v>
      </c>
      <c r="AN623" s="154">
        <v>0</v>
      </c>
      <c r="AO623" s="3" t="s">
        <v>105</v>
      </c>
      <c r="AP623" s="154">
        <v>0</v>
      </c>
      <c r="AQ623" s="172" t="s">
        <v>105</v>
      </c>
      <c r="AR623" s="154">
        <v>0</v>
      </c>
      <c r="AS623" s="3" t="s">
        <v>105</v>
      </c>
      <c r="AT623" s="154">
        <v>0</v>
      </c>
      <c r="AU623" s="3" t="s">
        <v>105</v>
      </c>
      <c r="AV623" s="154">
        <v>0</v>
      </c>
      <c r="AW623" s="3" t="s">
        <v>105</v>
      </c>
      <c r="AX623" s="3">
        <v>0</v>
      </c>
      <c r="AY623" s="172" t="s">
        <v>105</v>
      </c>
      <c r="AZ623" s="3">
        <f t="shared" si="61"/>
        <v>0</v>
      </c>
      <c r="BA623" s="159">
        <f t="shared" si="62"/>
        <v>122767623</v>
      </c>
      <c r="BB623" s="171">
        <f t="shared" si="64"/>
        <v>0</v>
      </c>
      <c r="BC623" s="171">
        <v>0</v>
      </c>
      <c r="BD623" s="171">
        <v>0</v>
      </c>
      <c r="BE623" s="171">
        <v>0</v>
      </c>
      <c r="BF623" s="171">
        <v>0</v>
      </c>
      <c r="BG623" s="172">
        <v>44926</v>
      </c>
      <c r="BH623" s="172">
        <v>44926</v>
      </c>
      <c r="BI623" s="174">
        <f t="shared" ca="1" si="63"/>
        <v>-1203</v>
      </c>
      <c r="BJ623" s="3" t="s">
        <v>281</v>
      </c>
      <c r="BK623" s="172" t="s">
        <v>105</v>
      </c>
      <c r="BL623" s="3" t="s">
        <v>282</v>
      </c>
      <c r="BM623" s="3" t="s">
        <v>298</v>
      </c>
      <c r="BN623" s="3" t="s">
        <v>5616</v>
      </c>
      <c r="BO623" s="3" t="s">
        <v>339</v>
      </c>
      <c r="BP623" s="3" t="s">
        <v>340</v>
      </c>
      <c r="BQ623" s="172" t="s">
        <v>5617</v>
      </c>
      <c r="BR623" s="3" t="s">
        <v>5618</v>
      </c>
      <c r="BS623" s="3" t="s">
        <v>5619</v>
      </c>
      <c r="BT623" s="151" t="s">
        <v>5620</v>
      </c>
      <c r="BU623" s="3" t="s">
        <v>5621</v>
      </c>
      <c r="BV623" s="3" t="s">
        <v>40</v>
      </c>
      <c r="BW623" s="3" t="s">
        <v>69</v>
      </c>
      <c r="BX623" s="3" t="s">
        <v>105</v>
      </c>
      <c r="BY623" s="3" t="s">
        <v>945</v>
      </c>
      <c r="BZ623" s="3" t="s">
        <v>105</v>
      </c>
      <c r="CA623" s="3" t="s">
        <v>303</v>
      </c>
      <c r="CB623" s="3" t="s">
        <v>289</v>
      </c>
      <c r="CC623" s="204" t="s">
        <v>5622</v>
      </c>
      <c r="CD623" s="1"/>
      <c r="CE623" s="1"/>
      <c r="CF623" s="171" t="s">
        <v>3960</v>
      </c>
      <c r="CG623" s="171" t="s">
        <v>1341</v>
      </c>
      <c r="CH623" s="171" t="s">
        <v>128</v>
      </c>
      <c r="CI623" s="171" t="s">
        <v>5534</v>
      </c>
    </row>
    <row r="624" spans="1:87" ht="396" hidden="1" x14ac:dyDescent="0.25">
      <c r="A624" s="3" t="s">
        <v>5623</v>
      </c>
      <c r="B624" s="175">
        <v>679</v>
      </c>
      <c r="C624" s="170" t="str">
        <f t="shared" si="65"/>
        <v>JEP-224-2022</v>
      </c>
      <c r="D624" s="3" t="s">
        <v>5624</v>
      </c>
      <c r="E624" s="3" t="s">
        <v>517</v>
      </c>
      <c r="F624" s="172">
        <v>44575</v>
      </c>
      <c r="G624" s="3" t="s">
        <v>5625</v>
      </c>
      <c r="H624" s="3" t="s">
        <v>29</v>
      </c>
      <c r="I624" s="3" t="s">
        <v>27</v>
      </c>
      <c r="J624" s="165">
        <v>1020726392</v>
      </c>
      <c r="K624" s="3">
        <v>2</v>
      </c>
      <c r="L624" s="3" t="s">
        <v>9</v>
      </c>
      <c r="M624" s="3" t="s">
        <v>105</v>
      </c>
      <c r="N624" s="3" t="s">
        <v>5626</v>
      </c>
      <c r="O624" s="171" t="s">
        <v>12</v>
      </c>
      <c r="P624" s="3" t="s">
        <v>277</v>
      </c>
      <c r="Q624" s="3" t="s">
        <v>167</v>
      </c>
      <c r="R624" s="171" t="s">
        <v>5526</v>
      </c>
      <c r="S624" s="171" t="s">
        <v>5526</v>
      </c>
      <c r="T624" s="171" t="s">
        <v>5592</v>
      </c>
      <c r="U624" s="171" t="s">
        <v>5528</v>
      </c>
      <c r="V624" s="171" t="s">
        <v>105</v>
      </c>
      <c r="W624" s="171" t="s">
        <v>105</v>
      </c>
      <c r="X624" s="171" t="s">
        <v>105</v>
      </c>
      <c r="Y624" s="171" t="s">
        <v>280</v>
      </c>
      <c r="Z624" s="115">
        <v>122767623</v>
      </c>
      <c r="AA624" s="171" t="s">
        <v>105</v>
      </c>
      <c r="AB624" s="171" t="s">
        <v>105</v>
      </c>
      <c r="AC624" s="153" t="s">
        <v>5627</v>
      </c>
      <c r="AD624" s="153" t="s">
        <v>105</v>
      </c>
      <c r="AE624" s="175">
        <v>46222</v>
      </c>
      <c r="AF624" s="175">
        <v>48922</v>
      </c>
      <c r="AG624" s="175" t="s">
        <v>732</v>
      </c>
      <c r="AH624" s="172">
        <v>44583</v>
      </c>
      <c r="AI624" s="172">
        <v>44585</v>
      </c>
      <c r="AJ624" s="3" t="s">
        <v>105</v>
      </c>
      <c r="AK624" s="173" t="s">
        <v>105</v>
      </c>
      <c r="AL624" s="3" t="s">
        <v>105</v>
      </c>
      <c r="AM624" s="172" t="s">
        <v>105</v>
      </c>
      <c r="AN624" s="154">
        <v>0</v>
      </c>
      <c r="AO624" s="3" t="s">
        <v>105</v>
      </c>
      <c r="AP624" s="154">
        <v>0</v>
      </c>
      <c r="AQ624" s="172" t="s">
        <v>105</v>
      </c>
      <c r="AR624" s="154">
        <v>0</v>
      </c>
      <c r="AS624" s="3" t="s">
        <v>105</v>
      </c>
      <c r="AT624" s="154">
        <v>0</v>
      </c>
      <c r="AU624" s="3" t="s">
        <v>105</v>
      </c>
      <c r="AV624" s="154">
        <v>0</v>
      </c>
      <c r="AW624" s="3" t="s">
        <v>105</v>
      </c>
      <c r="AX624" s="3">
        <v>0</v>
      </c>
      <c r="AY624" s="172" t="s">
        <v>105</v>
      </c>
      <c r="AZ624" s="3">
        <f t="shared" si="61"/>
        <v>0</v>
      </c>
      <c r="BA624" s="159">
        <f t="shared" si="62"/>
        <v>122767623</v>
      </c>
      <c r="BB624" s="171">
        <f t="shared" si="64"/>
        <v>0</v>
      </c>
      <c r="BC624" s="171">
        <v>0</v>
      </c>
      <c r="BD624" s="171">
        <v>0</v>
      </c>
      <c r="BE624" s="171">
        <v>0</v>
      </c>
      <c r="BF624" s="171">
        <v>0</v>
      </c>
      <c r="BG624" s="172">
        <v>44926</v>
      </c>
      <c r="BH624" s="172">
        <v>44926</v>
      </c>
      <c r="BI624" s="174">
        <f t="shared" ca="1" si="63"/>
        <v>-1203</v>
      </c>
      <c r="BJ624" s="3" t="s">
        <v>281</v>
      </c>
      <c r="BK624" s="172" t="s">
        <v>105</v>
      </c>
      <c r="BL624" s="3" t="s">
        <v>282</v>
      </c>
      <c r="BM624" s="3" t="s">
        <v>298</v>
      </c>
      <c r="BN624" s="3" t="s">
        <v>5628</v>
      </c>
      <c r="BO624" s="3">
        <v>0</v>
      </c>
      <c r="BP624" s="3" t="s">
        <v>284</v>
      </c>
      <c r="BQ624" s="172">
        <v>44583</v>
      </c>
      <c r="BR624" s="3" t="s">
        <v>5629</v>
      </c>
      <c r="BS624" s="3">
        <v>2022</v>
      </c>
      <c r="BT624" s="151" t="s">
        <v>5630</v>
      </c>
      <c r="BU624" s="3" t="s">
        <v>105</v>
      </c>
      <c r="BV624" s="3" t="s">
        <v>40</v>
      </c>
      <c r="BW624" s="3" t="s">
        <v>93</v>
      </c>
      <c r="BX624" s="3" t="s">
        <v>105</v>
      </c>
      <c r="BY624" s="3" t="s">
        <v>418</v>
      </c>
      <c r="BZ624" s="3" t="s">
        <v>105</v>
      </c>
      <c r="CA624" s="3" t="s">
        <v>288</v>
      </c>
      <c r="CB624" s="3" t="s">
        <v>289</v>
      </c>
      <c r="CC624" s="204" t="s">
        <v>5631</v>
      </c>
      <c r="CD624" s="1"/>
      <c r="CE624" s="1"/>
      <c r="CF624" s="171" t="s">
        <v>3960</v>
      </c>
      <c r="CG624" s="171" t="s">
        <v>1341</v>
      </c>
      <c r="CH624" s="171" t="s">
        <v>128</v>
      </c>
      <c r="CI624" s="171" t="s">
        <v>5534</v>
      </c>
    </row>
    <row r="625" spans="1:87" ht="396" hidden="1" x14ac:dyDescent="0.25">
      <c r="A625" s="3" t="s">
        <v>5632</v>
      </c>
      <c r="B625" s="175">
        <v>680</v>
      </c>
      <c r="C625" s="170" t="str">
        <f t="shared" si="65"/>
        <v>JEP-155-2022</v>
      </c>
      <c r="D625" s="3" t="s">
        <v>5633</v>
      </c>
      <c r="E625" s="3" t="s">
        <v>517</v>
      </c>
      <c r="F625" s="172">
        <v>44574</v>
      </c>
      <c r="G625" s="3" t="s">
        <v>5634</v>
      </c>
      <c r="H625" s="3" t="s">
        <v>29</v>
      </c>
      <c r="I625" s="3" t="s">
        <v>27</v>
      </c>
      <c r="J625" s="165">
        <v>1032438994</v>
      </c>
      <c r="K625" s="3">
        <v>4</v>
      </c>
      <c r="L625" s="3" t="s">
        <v>9</v>
      </c>
      <c r="M625" s="3" t="s">
        <v>105</v>
      </c>
      <c r="N625" s="3" t="s">
        <v>5591</v>
      </c>
      <c r="O625" s="171" t="s">
        <v>12</v>
      </c>
      <c r="P625" s="3" t="s">
        <v>277</v>
      </c>
      <c r="Q625" s="3" t="s">
        <v>167</v>
      </c>
      <c r="R625" s="171" t="s">
        <v>5526</v>
      </c>
      <c r="S625" s="171" t="s">
        <v>5526</v>
      </c>
      <c r="T625" s="171" t="s">
        <v>5592</v>
      </c>
      <c r="U625" s="171" t="s">
        <v>5528</v>
      </c>
      <c r="V625" s="171" t="s">
        <v>105</v>
      </c>
      <c r="W625" s="171" t="s">
        <v>105</v>
      </c>
      <c r="X625" s="171" t="s">
        <v>105</v>
      </c>
      <c r="Y625" s="171" t="s">
        <v>280</v>
      </c>
      <c r="Z625" s="115">
        <v>77360409</v>
      </c>
      <c r="AA625" s="171" t="s">
        <v>105</v>
      </c>
      <c r="AB625" s="171" t="s">
        <v>105</v>
      </c>
      <c r="AC625" s="153">
        <v>6649892</v>
      </c>
      <c r="AD625" s="153" t="s">
        <v>105</v>
      </c>
      <c r="AE625" s="175">
        <v>38622</v>
      </c>
      <c r="AF625" s="175">
        <v>46922</v>
      </c>
      <c r="AG625" s="175">
        <v>2018011001091</v>
      </c>
      <c r="AH625" s="172">
        <v>44582</v>
      </c>
      <c r="AI625" s="172">
        <v>44585</v>
      </c>
      <c r="AJ625" s="3" t="s">
        <v>105</v>
      </c>
      <c r="AK625" s="173" t="s">
        <v>105</v>
      </c>
      <c r="AL625" s="3" t="s">
        <v>105</v>
      </c>
      <c r="AM625" s="172" t="s">
        <v>105</v>
      </c>
      <c r="AN625" s="154">
        <v>0</v>
      </c>
      <c r="AO625" s="3" t="s">
        <v>105</v>
      </c>
      <c r="AP625" s="154">
        <v>0</v>
      </c>
      <c r="AQ625" s="172" t="s">
        <v>105</v>
      </c>
      <c r="AR625" s="154">
        <v>0</v>
      </c>
      <c r="AS625" s="3" t="s">
        <v>105</v>
      </c>
      <c r="AT625" s="154">
        <v>0</v>
      </c>
      <c r="AU625" s="3" t="s">
        <v>105</v>
      </c>
      <c r="AV625" s="154">
        <v>0</v>
      </c>
      <c r="AW625" s="3" t="s">
        <v>105</v>
      </c>
      <c r="AX625" s="3">
        <v>0</v>
      </c>
      <c r="AY625" s="172" t="s">
        <v>105</v>
      </c>
      <c r="AZ625" s="3">
        <f t="shared" si="61"/>
        <v>0</v>
      </c>
      <c r="BA625" s="159">
        <f t="shared" si="62"/>
        <v>77360409</v>
      </c>
      <c r="BB625" s="171">
        <f t="shared" si="64"/>
        <v>0</v>
      </c>
      <c r="BC625" s="171">
        <v>0</v>
      </c>
      <c r="BD625" s="171">
        <v>0</v>
      </c>
      <c r="BE625" s="171">
        <v>0</v>
      </c>
      <c r="BF625" s="171">
        <v>0</v>
      </c>
      <c r="BG625" s="172">
        <v>44926</v>
      </c>
      <c r="BH625" s="172">
        <v>44926</v>
      </c>
      <c r="BI625" s="174">
        <f t="shared" ca="1" si="63"/>
        <v>-1203</v>
      </c>
      <c r="BJ625" s="3" t="s">
        <v>281</v>
      </c>
      <c r="BK625" s="172" t="s">
        <v>105</v>
      </c>
      <c r="BL625" s="3" t="s">
        <v>282</v>
      </c>
      <c r="BM625" s="3" t="s">
        <v>92</v>
      </c>
      <c r="BN625" s="3" t="s">
        <v>5635</v>
      </c>
      <c r="BO625" s="3">
        <v>0</v>
      </c>
      <c r="BP625" s="3" t="s">
        <v>284</v>
      </c>
      <c r="BQ625" s="172">
        <v>44582</v>
      </c>
      <c r="BR625" s="3" t="s">
        <v>5636</v>
      </c>
      <c r="BS625" s="3">
        <v>2022</v>
      </c>
      <c r="BT625" s="151" t="s">
        <v>5637</v>
      </c>
      <c r="BU625" s="3" t="s">
        <v>105</v>
      </c>
      <c r="BV625" s="3" t="s">
        <v>40</v>
      </c>
      <c r="BW625" s="3" t="s">
        <v>93</v>
      </c>
      <c r="BX625" s="3" t="s">
        <v>105</v>
      </c>
      <c r="BY625" s="3" t="s">
        <v>961</v>
      </c>
      <c r="BZ625" s="3" t="s">
        <v>105</v>
      </c>
      <c r="CA625" s="3" t="s">
        <v>303</v>
      </c>
      <c r="CB625" s="3" t="s">
        <v>289</v>
      </c>
      <c r="CC625" s="204" t="s">
        <v>5638</v>
      </c>
      <c r="CD625" s="1"/>
      <c r="CE625" s="1"/>
      <c r="CF625" s="171" t="s">
        <v>3960</v>
      </c>
      <c r="CG625" s="171" t="s">
        <v>1341</v>
      </c>
      <c r="CH625" s="171" t="s">
        <v>128</v>
      </c>
      <c r="CI625" s="171" t="s">
        <v>5534</v>
      </c>
    </row>
    <row r="626" spans="1:87" ht="409.5" hidden="1" x14ac:dyDescent="0.25">
      <c r="A626" s="3" t="s">
        <v>5639</v>
      </c>
      <c r="B626" s="175">
        <v>681</v>
      </c>
      <c r="C626" s="170" t="str">
        <f t="shared" si="65"/>
        <v>JEP-236-2022</v>
      </c>
      <c r="D626" s="3" t="s">
        <v>5640</v>
      </c>
      <c r="E626" s="3" t="s">
        <v>517</v>
      </c>
      <c r="F626" s="172">
        <v>44575</v>
      </c>
      <c r="G626" s="3" t="s">
        <v>5641</v>
      </c>
      <c r="H626" s="3" t="s">
        <v>29</v>
      </c>
      <c r="I626" s="3" t="s">
        <v>27</v>
      </c>
      <c r="J626" s="165">
        <v>1032372403</v>
      </c>
      <c r="K626" s="3">
        <v>8</v>
      </c>
      <c r="L626" s="3" t="s">
        <v>9</v>
      </c>
      <c r="M626" s="3" t="s">
        <v>105</v>
      </c>
      <c r="N626" s="3" t="s">
        <v>5642</v>
      </c>
      <c r="O626" s="171" t="s">
        <v>12</v>
      </c>
      <c r="P626" s="3" t="s">
        <v>277</v>
      </c>
      <c r="Q626" s="3" t="s">
        <v>167</v>
      </c>
      <c r="R626" s="171" t="s">
        <v>5526</v>
      </c>
      <c r="S626" s="171" t="s">
        <v>5526</v>
      </c>
      <c r="T626" s="171" t="s">
        <v>5592</v>
      </c>
      <c r="U626" s="171" t="s">
        <v>5528</v>
      </c>
      <c r="V626" s="171" t="s">
        <v>105</v>
      </c>
      <c r="W626" s="171" t="s">
        <v>105</v>
      </c>
      <c r="X626" s="171" t="s">
        <v>105</v>
      </c>
      <c r="Y626" s="171" t="s">
        <v>280</v>
      </c>
      <c r="Z626" s="115">
        <v>77360409</v>
      </c>
      <c r="AA626" s="171" t="s">
        <v>105</v>
      </c>
      <c r="AB626" s="171" t="s">
        <v>105</v>
      </c>
      <c r="AC626" s="153" t="s">
        <v>4437</v>
      </c>
      <c r="AD626" s="153" t="s">
        <v>105</v>
      </c>
      <c r="AE626" s="175">
        <v>43022</v>
      </c>
      <c r="AF626" s="175">
        <v>53822</v>
      </c>
      <c r="AG626" s="175" t="s">
        <v>732</v>
      </c>
      <c r="AH626" s="172">
        <v>44585</v>
      </c>
      <c r="AI626" s="172">
        <v>44586</v>
      </c>
      <c r="AJ626" s="3" t="s">
        <v>105</v>
      </c>
      <c r="AK626" s="173" t="s">
        <v>105</v>
      </c>
      <c r="AL626" s="3" t="s">
        <v>105</v>
      </c>
      <c r="AM626" s="172" t="s">
        <v>105</v>
      </c>
      <c r="AN626" s="154">
        <v>0</v>
      </c>
      <c r="AO626" s="3" t="s">
        <v>105</v>
      </c>
      <c r="AP626" s="154">
        <v>0</v>
      </c>
      <c r="AQ626" s="172" t="s">
        <v>105</v>
      </c>
      <c r="AR626" s="154">
        <v>0</v>
      </c>
      <c r="AS626" s="3" t="s">
        <v>105</v>
      </c>
      <c r="AT626" s="154">
        <v>0</v>
      </c>
      <c r="AU626" s="3" t="s">
        <v>105</v>
      </c>
      <c r="AV626" s="154">
        <v>0</v>
      </c>
      <c r="AW626" s="3" t="s">
        <v>105</v>
      </c>
      <c r="AX626" s="3">
        <v>0</v>
      </c>
      <c r="AY626" s="172" t="s">
        <v>105</v>
      </c>
      <c r="AZ626" s="3">
        <f t="shared" si="61"/>
        <v>0</v>
      </c>
      <c r="BA626" s="159">
        <f t="shared" si="62"/>
        <v>77360409</v>
      </c>
      <c r="BB626" s="171">
        <f t="shared" si="64"/>
        <v>0</v>
      </c>
      <c r="BC626" s="171">
        <v>0</v>
      </c>
      <c r="BD626" s="171">
        <v>0</v>
      </c>
      <c r="BE626" s="171">
        <v>0</v>
      </c>
      <c r="BF626" s="171">
        <v>0</v>
      </c>
      <c r="BG626" s="172">
        <v>44926</v>
      </c>
      <c r="BH626" s="172">
        <v>44926</v>
      </c>
      <c r="BI626" s="174">
        <f t="shared" ca="1" si="63"/>
        <v>-1203</v>
      </c>
      <c r="BJ626" s="3" t="s">
        <v>281</v>
      </c>
      <c r="BK626" s="172" t="s">
        <v>105</v>
      </c>
      <c r="BL626" s="3" t="s">
        <v>282</v>
      </c>
      <c r="BM626" s="3" t="s">
        <v>298</v>
      </c>
      <c r="BN626" s="3" t="s">
        <v>5643</v>
      </c>
      <c r="BO626" s="3">
        <v>0</v>
      </c>
      <c r="BP626" s="3" t="s">
        <v>284</v>
      </c>
      <c r="BQ626" s="172">
        <v>44585</v>
      </c>
      <c r="BR626" s="3" t="s">
        <v>2263</v>
      </c>
      <c r="BS626" s="3">
        <v>2022</v>
      </c>
      <c r="BT626" s="181" t="s">
        <v>5644</v>
      </c>
      <c r="BU626" s="3" t="s">
        <v>105</v>
      </c>
      <c r="BV626" s="3" t="s">
        <v>40</v>
      </c>
      <c r="BW626" s="3" t="s">
        <v>93</v>
      </c>
      <c r="BX626" s="3" t="s">
        <v>105</v>
      </c>
      <c r="BY626" s="3" t="s">
        <v>961</v>
      </c>
      <c r="BZ626" s="3" t="s">
        <v>105</v>
      </c>
      <c r="CA626" s="3" t="s">
        <v>288</v>
      </c>
      <c r="CB626" s="3" t="s">
        <v>289</v>
      </c>
      <c r="CC626" s="203" t="s">
        <v>5645</v>
      </c>
      <c r="CD626" s="1"/>
      <c r="CE626" s="1"/>
      <c r="CF626" s="171" t="s">
        <v>3960</v>
      </c>
      <c r="CG626" s="171" t="s">
        <v>1341</v>
      </c>
      <c r="CH626" s="171" t="s">
        <v>128</v>
      </c>
      <c r="CI626" s="171" t="s">
        <v>5534</v>
      </c>
    </row>
    <row r="627" spans="1:87" ht="396" hidden="1" x14ac:dyDescent="0.25">
      <c r="A627" s="3" t="s">
        <v>5646</v>
      </c>
      <c r="B627" s="175">
        <v>682</v>
      </c>
      <c r="C627" s="170" t="str">
        <f t="shared" si="65"/>
        <v>JEP-154-2022</v>
      </c>
      <c r="D627" s="3" t="s">
        <v>5647</v>
      </c>
      <c r="E627" s="3" t="s">
        <v>517</v>
      </c>
      <c r="F627" s="172">
        <v>44574</v>
      </c>
      <c r="G627" s="3" t="s">
        <v>5648</v>
      </c>
      <c r="H627" s="3" t="s">
        <v>29</v>
      </c>
      <c r="I627" s="3" t="s">
        <v>27</v>
      </c>
      <c r="J627" s="165">
        <v>11367270</v>
      </c>
      <c r="K627" s="3">
        <v>8</v>
      </c>
      <c r="L627" s="3" t="s">
        <v>9</v>
      </c>
      <c r="M627" s="3" t="s">
        <v>105</v>
      </c>
      <c r="N627" s="3" t="s">
        <v>5591</v>
      </c>
      <c r="O627" s="171" t="s">
        <v>12</v>
      </c>
      <c r="P627" s="3" t="s">
        <v>277</v>
      </c>
      <c r="Q627" s="3" t="s">
        <v>167</v>
      </c>
      <c r="R627" s="171" t="s">
        <v>5526</v>
      </c>
      <c r="S627" s="171" t="s">
        <v>5526</v>
      </c>
      <c r="T627" s="171" t="s">
        <v>5592</v>
      </c>
      <c r="U627" s="171" t="s">
        <v>5528</v>
      </c>
      <c r="V627" s="171" t="s">
        <v>105</v>
      </c>
      <c r="W627" s="171" t="s">
        <v>105</v>
      </c>
      <c r="X627" s="171" t="s">
        <v>105</v>
      </c>
      <c r="Y627" s="171" t="s">
        <v>280</v>
      </c>
      <c r="Z627" s="115">
        <v>77360409</v>
      </c>
      <c r="AA627" s="171" t="s">
        <v>105</v>
      </c>
      <c r="AB627" s="171" t="s">
        <v>105</v>
      </c>
      <c r="AC627" s="153" t="s">
        <v>4437</v>
      </c>
      <c r="AD627" s="153" t="s">
        <v>105</v>
      </c>
      <c r="AE627" s="175">
        <v>38722</v>
      </c>
      <c r="AF627" s="175">
        <v>37522</v>
      </c>
      <c r="AG627" s="175">
        <v>2018011001091</v>
      </c>
      <c r="AH627" s="172">
        <v>44579</v>
      </c>
      <c r="AI627" s="172">
        <v>44581</v>
      </c>
      <c r="AJ627" s="3" t="s">
        <v>105</v>
      </c>
      <c r="AK627" s="173" t="s">
        <v>105</v>
      </c>
      <c r="AL627" s="3" t="s">
        <v>105</v>
      </c>
      <c r="AM627" s="172" t="s">
        <v>105</v>
      </c>
      <c r="AN627" s="154">
        <v>0</v>
      </c>
      <c r="AO627" s="3" t="s">
        <v>105</v>
      </c>
      <c r="AP627" s="154">
        <v>0</v>
      </c>
      <c r="AQ627" s="172" t="s">
        <v>105</v>
      </c>
      <c r="AR627" s="154">
        <v>0</v>
      </c>
      <c r="AS627" s="3" t="s">
        <v>105</v>
      </c>
      <c r="AT627" s="154">
        <v>0</v>
      </c>
      <c r="AU627" s="3" t="s">
        <v>105</v>
      </c>
      <c r="AV627" s="154">
        <v>0</v>
      </c>
      <c r="AW627" s="3" t="s">
        <v>105</v>
      </c>
      <c r="AX627" s="3">
        <v>0</v>
      </c>
      <c r="AY627" s="172" t="s">
        <v>105</v>
      </c>
      <c r="AZ627" s="3">
        <f t="shared" si="61"/>
        <v>0</v>
      </c>
      <c r="BA627" s="159">
        <f t="shared" si="62"/>
        <v>77360409</v>
      </c>
      <c r="BB627" s="171">
        <f t="shared" si="64"/>
        <v>0</v>
      </c>
      <c r="BC627" s="171">
        <v>0</v>
      </c>
      <c r="BD627" s="171">
        <v>0</v>
      </c>
      <c r="BE627" s="171">
        <v>0</v>
      </c>
      <c r="BF627" s="171">
        <v>0</v>
      </c>
      <c r="BG627" s="172">
        <v>44926</v>
      </c>
      <c r="BH627" s="172">
        <v>44926</v>
      </c>
      <c r="BI627" s="174">
        <f t="shared" ca="1" si="63"/>
        <v>-1203</v>
      </c>
      <c r="BJ627" s="3" t="s">
        <v>281</v>
      </c>
      <c r="BK627" s="172" t="s">
        <v>105</v>
      </c>
      <c r="BL627" s="3" t="s">
        <v>282</v>
      </c>
      <c r="BM627" s="3" t="s">
        <v>92</v>
      </c>
      <c r="BN627" s="3" t="s">
        <v>5649</v>
      </c>
      <c r="BO627" s="3">
        <v>0</v>
      </c>
      <c r="BP627" s="3" t="s">
        <v>284</v>
      </c>
      <c r="BQ627" s="172">
        <v>44580</v>
      </c>
      <c r="BR627" s="3" t="s">
        <v>2922</v>
      </c>
      <c r="BS627" s="3">
        <v>2022</v>
      </c>
      <c r="BT627" s="151" t="s">
        <v>5650</v>
      </c>
      <c r="BU627" s="3" t="s">
        <v>105</v>
      </c>
      <c r="BV627" s="3" t="s">
        <v>40</v>
      </c>
      <c r="BW627" s="3" t="s">
        <v>93</v>
      </c>
      <c r="BX627" s="3" t="s">
        <v>105</v>
      </c>
      <c r="BY627" s="3" t="s">
        <v>418</v>
      </c>
      <c r="BZ627" s="3" t="s">
        <v>105</v>
      </c>
      <c r="CA627" s="3" t="s">
        <v>288</v>
      </c>
      <c r="CB627" s="3" t="s">
        <v>289</v>
      </c>
      <c r="CC627" s="204" t="s">
        <v>5651</v>
      </c>
      <c r="CD627" s="1"/>
      <c r="CE627" s="1"/>
      <c r="CF627" s="171" t="s">
        <v>3960</v>
      </c>
      <c r="CG627" s="171" t="s">
        <v>1341</v>
      </c>
      <c r="CH627" s="171" t="s">
        <v>128</v>
      </c>
      <c r="CI627" s="171" t="s">
        <v>5534</v>
      </c>
    </row>
    <row r="628" spans="1:87" ht="126" hidden="1" x14ac:dyDescent="0.25">
      <c r="A628" s="3" t="s">
        <v>5652</v>
      </c>
      <c r="B628" s="175">
        <v>683</v>
      </c>
      <c r="C628" s="170" t="str">
        <f t="shared" si="65"/>
        <v>JEP-156-2022</v>
      </c>
      <c r="D628" s="3" t="s">
        <v>5653</v>
      </c>
      <c r="E628" s="3" t="s">
        <v>517</v>
      </c>
      <c r="F628" s="172">
        <v>44574</v>
      </c>
      <c r="G628" s="3" t="s">
        <v>5654</v>
      </c>
      <c r="H628" s="3" t="s">
        <v>29</v>
      </c>
      <c r="I628" s="3" t="s">
        <v>27</v>
      </c>
      <c r="J628" s="165">
        <v>1032449508</v>
      </c>
      <c r="K628" s="3">
        <v>5</v>
      </c>
      <c r="L628" s="3" t="s">
        <v>9</v>
      </c>
      <c r="M628" s="3" t="s">
        <v>105</v>
      </c>
      <c r="N628" s="3" t="s">
        <v>5591</v>
      </c>
      <c r="O628" s="171" t="s">
        <v>12</v>
      </c>
      <c r="P628" s="3" t="s">
        <v>277</v>
      </c>
      <c r="Q628" s="3" t="s">
        <v>167</v>
      </c>
      <c r="R628" s="171" t="s">
        <v>5526</v>
      </c>
      <c r="S628" s="171" t="s">
        <v>5526</v>
      </c>
      <c r="T628" s="171" t="s">
        <v>5592</v>
      </c>
      <c r="U628" s="171" t="s">
        <v>5528</v>
      </c>
      <c r="V628" s="171" t="s">
        <v>105</v>
      </c>
      <c r="W628" s="171" t="s">
        <v>105</v>
      </c>
      <c r="X628" s="171" t="s">
        <v>105</v>
      </c>
      <c r="Y628" s="171" t="s">
        <v>280</v>
      </c>
      <c r="Z628" s="115">
        <v>77360409</v>
      </c>
      <c r="AA628" s="171" t="s">
        <v>105</v>
      </c>
      <c r="AB628" s="171" t="s">
        <v>105</v>
      </c>
      <c r="AC628" s="153" t="s">
        <v>4437</v>
      </c>
      <c r="AD628" s="153" t="s">
        <v>105</v>
      </c>
      <c r="AE628" s="175">
        <v>38822</v>
      </c>
      <c r="AF628" s="175">
        <v>51922</v>
      </c>
      <c r="AG628" s="175" t="s">
        <v>732</v>
      </c>
      <c r="AH628" s="172">
        <v>44585</v>
      </c>
      <c r="AI628" s="172">
        <v>44586</v>
      </c>
      <c r="AJ628" s="3" t="s">
        <v>105</v>
      </c>
      <c r="AK628" s="173" t="s">
        <v>105</v>
      </c>
      <c r="AL628" s="3" t="s">
        <v>105</v>
      </c>
      <c r="AM628" s="172" t="s">
        <v>105</v>
      </c>
      <c r="AN628" s="154">
        <v>0</v>
      </c>
      <c r="AO628" s="3" t="s">
        <v>105</v>
      </c>
      <c r="AP628" s="154">
        <v>0</v>
      </c>
      <c r="AQ628" s="172" t="s">
        <v>105</v>
      </c>
      <c r="AR628" s="154">
        <v>0</v>
      </c>
      <c r="AS628" s="3" t="s">
        <v>105</v>
      </c>
      <c r="AT628" s="154">
        <v>0</v>
      </c>
      <c r="AU628" s="3" t="s">
        <v>105</v>
      </c>
      <c r="AV628" s="154">
        <v>0</v>
      </c>
      <c r="AW628" s="3" t="s">
        <v>105</v>
      </c>
      <c r="AX628" s="3">
        <v>0</v>
      </c>
      <c r="AY628" s="172" t="s">
        <v>105</v>
      </c>
      <c r="AZ628" s="3">
        <f t="shared" si="61"/>
        <v>0</v>
      </c>
      <c r="BA628" s="159">
        <f t="shared" si="62"/>
        <v>77360409</v>
      </c>
      <c r="BB628" s="171">
        <f t="shared" si="64"/>
        <v>0</v>
      </c>
      <c r="BC628" s="171">
        <v>0</v>
      </c>
      <c r="BD628" s="171">
        <v>0</v>
      </c>
      <c r="BE628" s="171">
        <v>0</v>
      </c>
      <c r="BF628" s="171">
        <v>0</v>
      </c>
      <c r="BG628" s="172">
        <v>44926</v>
      </c>
      <c r="BH628" s="172">
        <v>44926</v>
      </c>
      <c r="BI628" s="174">
        <f t="shared" ca="1" si="63"/>
        <v>-1203</v>
      </c>
      <c r="BJ628" s="3" t="s">
        <v>281</v>
      </c>
      <c r="BK628" s="172" t="s">
        <v>105</v>
      </c>
      <c r="BL628" s="3" t="s">
        <v>282</v>
      </c>
      <c r="BM628" s="3" t="s">
        <v>92</v>
      </c>
      <c r="BN628" s="3" t="s">
        <v>5655</v>
      </c>
      <c r="BO628" s="3">
        <v>0</v>
      </c>
      <c r="BP628" s="3" t="s">
        <v>284</v>
      </c>
      <c r="BQ628" s="172">
        <v>44585</v>
      </c>
      <c r="BR628" s="172" t="s">
        <v>5656</v>
      </c>
      <c r="BS628" s="3">
        <v>2022</v>
      </c>
      <c r="BT628" s="151" t="s">
        <v>5657</v>
      </c>
      <c r="BU628" s="3" t="s">
        <v>105</v>
      </c>
      <c r="BV628" s="3" t="s">
        <v>40</v>
      </c>
      <c r="BW628" s="3" t="s">
        <v>93</v>
      </c>
      <c r="BX628" s="3" t="s">
        <v>105</v>
      </c>
      <c r="BY628" s="3" t="s">
        <v>5370</v>
      </c>
      <c r="BZ628" s="3" t="s">
        <v>105</v>
      </c>
      <c r="CA628" s="3" t="s">
        <v>303</v>
      </c>
      <c r="CB628" s="3" t="s">
        <v>289</v>
      </c>
      <c r="CC628" s="204" t="s">
        <v>5658</v>
      </c>
      <c r="CD628" s="1"/>
      <c r="CE628" s="1"/>
      <c r="CF628" s="171" t="s">
        <v>3960</v>
      </c>
      <c r="CG628" s="171" t="s">
        <v>1341</v>
      </c>
      <c r="CH628" s="171" t="s">
        <v>128</v>
      </c>
      <c r="CI628" s="171" t="s">
        <v>5534</v>
      </c>
    </row>
    <row r="629" spans="1:87" ht="396" hidden="1" x14ac:dyDescent="0.25">
      <c r="A629" s="3" t="s">
        <v>5659</v>
      </c>
      <c r="B629" s="175">
        <v>684</v>
      </c>
      <c r="C629" s="170" t="str">
        <f t="shared" si="65"/>
        <v>JEP-222-2022</v>
      </c>
      <c r="D629" s="3" t="s">
        <v>5660</v>
      </c>
      <c r="E629" s="3" t="s">
        <v>517</v>
      </c>
      <c r="F629" s="172">
        <v>44575</v>
      </c>
      <c r="G629" s="3" t="s">
        <v>5661</v>
      </c>
      <c r="H629" s="3" t="s">
        <v>29</v>
      </c>
      <c r="I629" s="3" t="s">
        <v>27</v>
      </c>
      <c r="J629" s="165">
        <v>1032490806</v>
      </c>
      <c r="K629" s="3">
        <v>8</v>
      </c>
      <c r="L629" s="3" t="s">
        <v>9</v>
      </c>
      <c r="M629" s="3" t="s">
        <v>105</v>
      </c>
      <c r="N629" s="3" t="s">
        <v>5591</v>
      </c>
      <c r="O629" s="171" t="s">
        <v>12</v>
      </c>
      <c r="P629" s="3" t="s">
        <v>277</v>
      </c>
      <c r="Q629" s="3" t="s">
        <v>167</v>
      </c>
      <c r="R629" s="171" t="s">
        <v>5526</v>
      </c>
      <c r="S629" s="171" t="s">
        <v>5526</v>
      </c>
      <c r="T629" s="171" t="s">
        <v>5592</v>
      </c>
      <c r="U629" s="171" t="s">
        <v>5528</v>
      </c>
      <c r="V629" s="171" t="s">
        <v>105</v>
      </c>
      <c r="W629" s="171" t="s">
        <v>105</v>
      </c>
      <c r="X629" s="171" t="s">
        <v>105</v>
      </c>
      <c r="Y629" s="171" t="s">
        <v>280</v>
      </c>
      <c r="Z629" s="115">
        <v>77360409</v>
      </c>
      <c r="AA629" s="171" t="s">
        <v>105</v>
      </c>
      <c r="AB629" s="171" t="s">
        <v>105</v>
      </c>
      <c r="AC629" s="153" t="s">
        <v>4437</v>
      </c>
      <c r="AD629" s="153" t="s">
        <v>105</v>
      </c>
      <c r="AE629" s="175">
        <v>46322</v>
      </c>
      <c r="AF629" s="175" t="s">
        <v>5662</v>
      </c>
      <c r="AG629" s="175" t="s">
        <v>732</v>
      </c>
      <c r="AH629" s="172">
        <v>44584</v>
      </c>
      <c r="AI629" s="172">
        <v>44586</v>
      </c>
      <c r="AJ629" s="3" t="s">
        <v>105</v>
      </c>
      <c r="AK629" s="173" t="s">
        <v>105</v>
      </c>
      <c r="AL629" s="3" t="s">
        <v>105</v>
      </c>
      <c r="AM629" s="172" t="s">
        <v>105</v>
      </c>
      <c r="AN629" s="154">
        <v>0</v>
      </c>
      <c r="AO629" s="3" t="s">
        <v>105</v>
      </c>
      <c r="AP629" s="154">
        <v>0</v>
      </c>
      <c r="AQ629" s="172" t="s">
        <v>105</v>
      </c>
      <c r="AR629" s="154">
        <v>0</v>
      </c>
      <c r="AS629" s="3" t="s">
        <v>105</v>
      </c>
      <c r="AT629" s="154">
        <v>0</v>
      </c>
      <c r="AU629" s="3" t="s">
        <v>105</v>
      </c>
      <c r="AV629" s="154">
        <v>0</v>
      </c>
      <c r="AW629" s="3" t="s">
        <v>105</v>
      </c>
      <c r="AX629" s="3">
        <v>0</v>
      </c>
      <c r="AY629" s="172" t="s">
        <v>105</v>
      </c>
      <c r="AZ629" s="3">
        <f t="shared" si="61"/>
        <v>0</v>
      </c>
      <c r="BA629" s="159">
        <f t="shared" si="62"/>
        <v>77360409</v>
      </c>
      <c r="BB629" s="171">
        <f t="shared" si="64"/>
        <v>0</v>
      </c>
      <c r="BC629" s="171">
        <v>0</v>
      </c>
      <c r="BD629" s="171">
        <v>0</v>
      </c>
      <c r="BE629" s="171">
        <v>0</v>
      </c>
      <c r="BF629" s="171">
        <v>0</v>
      </c>
      <c r="BG629" s="172">
        <v>44926</v>
      </c>
      <c r="BH629" s="172">
        <v>44926</v>
      </c>
      <c r="BI629" s="174">
        <f t="shared" ca="1" si="63"/>
        <v>-1203</v>
      </c>
      <c r="BJ629" s="3" t="s">
        <v>281</v>
      </c>
      <c r="BK629" s="172" t="s">
        <v>105</v>
      </c>
      <c r="BL629" s="3" t="s">
        <v>282</v>
      </c>
      <c r="BM629" s="3" t="s">
        <v>298</v>
      </c>
      <c r="BN629" s="3" t="s">
        <v>5663</v>
      </c>
      <c r="BO629" s="3">
        <v>0</v>
      </c>
      <c r="BP629" s="3" t="s">
        <v>394</v>
      </c>
      <c r="BQ629" s="172">
        <v>44585</v>
      </c>
      <c r="BR629" s="3" t="s">
        <v>1147</v>
      </c>
      <c r="BS629" s="3">
        <v>2022</v>
      </c>
      <c r="BT629" s="151" t="s">
        <v>5664</v>
      </c>
      <c r="BU629" s="3" t="s">
        <v>105</v>
      </c>
      <c r="BV629" s="3" t="s">
        <v>40</v>
      </c>
      <c r="BW629" s="3" t="s">
        <v>93</v>
      </c>
      <c r="BX629" s="3" t="s">
        <v>105</v>
      </c>
      <c r="BY629" s="3" t="s">
        <v>961</v>
      </c>
      <c r="BZ629" s="3" t="s">
        <v>105</v>
      </c>
      <c r="CA629" s="3" t="s">
        <v>288</v>
      </c>
      <c r="CB629" s="3" t="s">
        <v>289</v>
      </c>
      <c r="CC629" s="204" t="s">
        <v>5665</v>
      </c>
      <c r="CD629" s="1"/>
      <c r="CE629" s="1"/>
      <c r="CF629" s="171" t="s">
        <v>3960</v>
      </c>
      <c r="CG629" s="171" t="s">
        <v>1341</v>
      </c>
      <c r="CH629" s="171" t="s">
        <v>128</v>
      </c>
      <c r="CI629" s="171" t="s">
        <v>5534</v>
      </c>
    </row>
    <row r="630" spans="1:87" ht="180" hidden="1" x14ac:dyDescent="0.25">
      <c r="A630" s="3" t="s">
        <v>5666</v>
      </c>
      <c r="B630" s="175">
        <v>685</v>
      </c>
      <c r="C630" s="170" t="str">
        <f t="shared" si="65"/>
        <v>JEP-261-2022</v>
      </c>
      <c r="D630" s="3" t="s">
        <v>5667</v>
      </c>
      <c r="E630" s="3" t="s">
        <v>517</v>
      </c>
      <c r="F630" s="172">
        <v>44581</v>
      </c>
      <c r="G630" s="3" t="s">
        <v>5668</v>
      </c>
      <c r="H630" s="3" t="s">
        <v>29</v>
      </c>
      <c r="I630" s="3" t="s">
        <v>27</v>
      </c>
      <c r="J630" s="165">
        <v>1073245952</v>
      </c>
      <c r="K630" s="3">
        <v>5</v>
      </c>
      <c r="L630" s="3" t="s">
        <v>9</v>
      </c>
      <c r="M630" s="3" t="s">
        <v>105</v>
      </c>
      <c r="N630" s="3" t="s">
        <v>5669</v>
      </c>
      <c r="O630" s="171" t="s">
        <v>12</v>
      </c>
      <c r="P630" s="3" t="s">
        <v>277</v>
      </c>
      <c r="Q630" s="3" t="s">
        <v>167</v>
      </c>
      <c r="R630" s="171" t="s">
        <v>5526</v>
      </c>
      <c r="S630" s="171" t="s">
        <v>5526</v>
      </c>
      <c r="T630" s="171" t="s">
        <v>5592</v>
      </c>
      <c r="U630" s="171" t="s">
        <v>5528</v>
      </c>
      <c r="V630" s="171" t="s">
        <v>105</v>
      </c>
      <c r="W630" s="171" t="s">
        <v>105</v>
      </c>
      <c r="X630" s="171" t="s">
        <v>105</v>
      </c>
      <c r="Y630" s="171" t="s">
        <v>280</v>
      </c>
      <c r="Z630" s="115">
        <v>53199110</v>
      </c>
      <c r="AA630" s="171" t="s">
        <v>105</v>
      </c>
      <c r="AB630" s="171" t="s">
        <v>105</v>
      </c>
      <c r="AC630" s="153">
        <v>4626010</v>
      </c>
      <c r="AD630" s="153" t="s">
        <v>105</v>
      </c>
      <c r="AE630" s="175">
        <v>43122</v>
      </c>
      <c r="AF630" s="175">
        <v>52022</v>
      </c>
      <c r="AG630" s="175">
        <v>2018011001091</v>
      </c>
      <c r="AH630" s="172">
        <v>44585</v>
      </c>
      <c r="AI630" s="172">
        <v>44586</v>
      </c>
      <c r="AJ630" s="3" t="s">
        <v>105</v>
      </c>
      <c r="AK630" s="173" t="s">
        <v>105</v>
      </c>
      <c r="AL630" s="3" t="s">
        <v>105</v>
      </c>
      <c r="AM630" s="172" t="s">
        <v>105</v>
      </c>
      <c r="AN630" s="154">
        <v>0</v>
      </c>
      <c r="AO630" s="3" t="s">
        <v>105</v>
      </c>
      <c r="AP630" s="154">
        <v>0</v>
      </c>
      <c r="AQ630" s="172" t="s">
        <v>105</v>
      </c>
      <c r="AR630" s="154">
        <v>0</v>
      </c>
      <c r="AS630" s="172" t="s">
        <v>105</v>
      </c>
      <c r="AT630" s="154">
        <v>0</v>
      </c>
      <c r="AU630" s="3" t="s">
        <v>105</v>
      </c>
      <c r="AV630" s="154">
        <v>0</v>
      </c>
      <c r="AW630" s="3" t="s">
        <v>105</v>
      </c>
      <c r="AX630" s="3">
        <v>0</v>
      </c>
      <c r="AY630" s="172" t="s">
        <v>105</v>
      </c>
      <c r="AZ630" s="3">
        <f t="shared" si="61"/>
        <v>0</v>
      </c>
      <c r="BA630" s="159">
        <f t="shared" si="62"/>
        <v>53199110</v>
      </c>
      <c r="BB630" s="171">
        <f t="shared" si="64"/>
        <v>0</v>
      </c>
      <c r="BC630" s="171">
        <v>0</v>
      </c>
      <c r="BD630" s="171">
        <v>0</v>
      </c>
      <c r="BE630" s="171">
        <v>0</v>
      </c>
      <c r="BF630" s="171">
        <v>0</v>
      </c>
      <c r="BG630" s="172">
        <v>44926</v>
      </c>
      <c r="BH630" s="172">
        <v>44926</v>
      </c>
      <c r="BI630" s="174">
        <f t="shared" ca="1" si="63"/>
        <v>-1203</v>
      </c>
      <c r="BJ630" s="3" t="s">
        <v>281</v>
      </c>
      <c r="BK630" s="172" t="s">
        <v>105</v>
      </c>
      <c r="BL630" s="3" t="s">
        <v>282</v>
      </c>
      <c r="BM630" s="3" t="s">
        <v>298</v>
      </c>
      <c r="BN630" s="3" t="s">
        <v>5670</v>
      </c>
      <c r="BO630" s="3">
        <v>0</v>
      </c>
      <c r="BP630" s="3" t="s">
        <v>394</v>
      </c>
      <c r="BQ630" s="172">
        <v>44585</v>
      </c>
      <c r="BR630" s="3" t="s">
        <v>2263</v>
      </c>
      <c r="BS630" s="3">
        <v>2022</v>
      </c>
      <c r="BT630" s="181" t="s">
        <v>5671</v>
      </c>
      <c r="BU630" s="3" t="s">
        <v>105</v>
      </c>
      <c r="BV630" s="3" t="s">
        <v>40</v>
      </c>
      <c r="BW630" s="3" t="s">
        <v>93</v>
      </c>
      <c r="BX630" s="3" t="s">
        <v>105</v>
      </c>
      <c r="BY630" s="3" t="s">
        <v>755</v>
      </c>
      <c r="BZ630" s="3" t="s">
        <v>105</v>
      </c>
      <c r="CA630" s="3" t="s">
        <v>303</v>
      </c>
      <c r="CB630" s="3" t="s">
        <v>289</v>
      </c>
      <c r="CC630" s="204" t="s">
        <v>5672</v>
      </c>
      <c r="CD630" s="1"/>
      <c r="CE630" s="1"/>
      <c r="CF630" s="171" t="s">
        <v>3960</v>
      </c>
      <c r="CG630" s="171" t="s">
        <v>1341</v>
      </c>
      <c r="CH630" s="171" t="s">
        <v>128</v>
      </c>
      <c r="CI630" s="171" t="s">
        <v>5534</v>
      </c>
    </row>
    <row r="631" spans="1:87" ht="72" x14ac:dyDescent="0.25">
      <c r="A631" s="87" t="s">
        <v>5673</v>
      </c>
      <c r="B631" s="175">
        <v>686</v>
      </c>
      <c r="C631" s="170" t="str">
        <f t="shared" si="65"/>
        <v>JEP-631-2022</v>
      </c>
      <c r="D631" s="3" t="s">
        <v>5674</v>
      </c>
      <c r="E631" s="3" t="s">
        <v>472</v>
      </c>
      <c r="F631" s="172">
        <v>44760</v>
      </c>
      <c r="G631" s="3" t="s">
        <v>5675</v>
      </c>
      <c r="H631" s="3" t="s">
        <v>29</v>
      </c>
      <c r="I631" s="3" t="s">
        <v>27</v>
      </c>
      <c r="J631" s="165">
        <v>1020830996</v>
      </c>
      <c r="K631" s="3">
        <v>5</v>
      </c>
      <c r="L631" s="3" t="s">
        <v>9</v>
      </c>
      <c r="M631" s="3" t="s">
        <v>474</v>
      </c>
      <c r="N631" s="3" t="s">
        <v>5676</v>
      </c>
      <c r="O631" s="171" t="s">
        <v>12</v>
      </c>
      <c r="P631" s="171" t="s">
        <v>277</v>
      </c>
      <c r="Q631" s="3" t="s">
        <v>167</v>
      </c>
      <c r="R631" s="171" t="s">
        <v>5526</v>
      </c>
      <c r="S631" s="171" t="s">
        <v>5526</v>
      </c>
      <c r="T631" s="171" t="s">
        <v>5527</v>
      </c>
      <c r="U631" s="171" t="s">
        <v>5528</v>
      </c>
      <c r="V631" s="171" t="s">
        <v>105</v>
      </c>
      <c r="W631" s="171" t="s">
        <v>105</v>
      </c>
      <c r="X631" s="171" t="s">
        <v>105</v>
      </c>
      <c r="Y631" s="171" t="s">
        <v>280</v>
      </c>
      <c r="Z631" s="115">
        <v>18176364</v>
      </c>
      <c r="AA631" s="171" t="s">
        <v>105</v>
      </c>
      <c r="AB631" s="171" t="s">
        <v>105</v>
      </c>
      <c r="AC631" s="153">
        <v>3324946</v>
      </c>
      <c r="AD631" s="153" t="s">
        <v>105</v>
      </c>
      <c r="AE631" s="175">
        <v>94722</v>
      </c>
      <c r="AF631" s="175">
        <v>339622</v>
      </c>
      <c r="AG631" s="175">
        <v>2018011001091</v>
      </c>
      <c r="AH631" s="172">
        <v>44768</v>
      </c>
      <c r="AI631" s="172">
        <v>44769</v>
      </c>
      <c r="AJ631" s="3" t="s">
        <v>105</v>
      </c>
      <c r="AK631" s="3" t="s">
        <v>105</v>
      </c>
      <c r="AL631" s="3" t="s">
        <v>105</v>
      </c>
      <c r="AM631" s="172" t="s">
        <v>105</v>
      </c>
      <c r="AN631" s="154">
        <v>0</v>
      </c>
      <c r="AO631" s="3" t="s">
        <v>105</v>
      </c>
      <c r="AP631" s="154">
        <v>0</v>
      </c>
      <c r="AQ631" s="3" t="s">
        <v>105</v>
      </c>
      <c r="AR631" s="154">
        <v>0</v>
      </c>
      <c r="AS631" s="172" t="s">
        <v>105</v>
      </c>
      <c r="AT631" s="154">
        <v>0</v>
      </c>
      <c r="AU631" s="3" t="s">
        <v>105</v>
      </c>
      <c r="AV631" s="154">
        <v>0</v>
      </c>
      <c r="AW631" s="3" t="s">
        <v>105</v>
      </c>
      <c r="AX631" s="3">
        <v>0</v>
      </c>
      <c r="AY631" s="172" t="s">
        <v>105</v>
      </c>
      <c r="AZ631" s="3">
        <f t="shared" si="61"/>
        <v>0</v>
      </c>
      <c r="BA631" s="159">
        <f t="shared" si="62"/>
        <v>18176364</v>
      </c>
      <c r="BB631" s="171">
        <f t="shared" si="64"/>
        <v>0</v>
      </c>
      <c r="BC631" s="171">
        <v>0</v>
      </c>
      <c r="BD631" s="171">
        <v>0</v>
      </c>
      <c r="BE631" s="171">
        <v>0</v>
      </c>
      <c r="BF631" s="171">
        <v>0</v>
      </c>
      <c r="BG631" s="172">
        <v>44926</v>
      </c>
      <c r="BH631" s="172">
        <v>44926</v>
      </c>
      <c r="BI631" s="174">
        <f t="shared" ca="1" si="63"/>
        <v>-1203</v>
      </c>
      <c r="BJ631" s="3" t="s">
        <v>414</v>
      </c>
      <c r="BK631" s="172" t="s">
        <v>105</v>
      </c>
      <c r="BL631" s="3" t="s">
        <v>282</v>
      </c>
      <c r="BM631" s="3" t="s">
        <v>92</v>
      </c>
      <c r="BN631" s="3" t="s">
        <v>5677</v>
      </c>
      <c r="BO631" s="3">
        <v>0</v>
      </c>
      <c r="BP631" s="3" t="s">
        <v>1679</v>
      </c>
      <c r="BQ631" s="172">
        <v>44768</v>
      </c>
      <c r="BR631" s="3" t="s">
        <v>1532</v>
      </c>
      <c r="BS631" s="3">
        <v>2022</v>
      </c>
      <c r="BT631" s="3" t="s">
        <v>286</v>
      </c>
      <c r="BU631" s="3" t="s">
        <v>86</v>
      </c>
      <c r="BV631" s="3" t="s">
        <v>40</v>
      </c>
      <c r="BW631" s="3" t="s">
        <v>93</v>
      </c>
      <c r="BX631" s="3" t="s">
        <v>105</v>
      </c>
      <c r="BY631" s="3" t="s">
        <v>1475</v>
      </c>
      <c r="BZ631" s="3" t="s">
        <v>105</v>
      </c>
      <c r="CA631" s="3" t="s">
        <v>303</v>
      </c>
      <c r="CB631" s="151" t="s">
        <v>5678</v>
      </c>
      <c r="CC631" s="151" t="s">
        <v>5679</v>
      </c>
      <c r="CD631" s="1"/>
      <c r="CE631" s="1"/>
      <c r="CF631" s="171" t="s">
        <v>3960</v>
      </c>
      <c r="CG631" s="171" t="s">
        <v>1341</v>
      </c>
      <c r="CH631" s="171" t="s">
        <v>128</v>
      </c>
      <c r="CI631" s="171" t="s">
        <v>5534</v>
      </c>
    </row>
    <row r="632" spans="1:87" ht="72" hidden="1" x14ac:dyDescent="0.25">
      <c r="A632" s="3" t="s">
        <v>5680</v>
      </c>
      <c r="B632" s="175">
        <v>687</v>
      </c>
      <c r="C632" s="170" t="str">
        <f t="shared" si="65"/>
        <v>JEP-370-2022</v>
      </c>
      <c r="D632" s="3" t="s">
        <v>5681</v>
      </c>
      <c r="E632" s="3" t="s">
        <v>559</v>
      </c>
      <c r="F632" s="172" t="s">
        <v>274</v>
      </c>
      <c r="G632" s="3" t="s">
        <v>5682</v>
      </c>
      <c r="H632" s="3" t="s">
        <v>29</v>
      </c>
      <c r="I632" s="3" t="s">
        <v>27</v>
      </c>
      <c r="J632" s="165">
        <v>1053843686</v>
      </c>
      <c r="K632" s="3">
        <v>3</v>
      </c>
      <c r="L632" s="3" t="s">
        <v>9</v>
      </c>
      <c r="M632" s="3" t="s">
        <v>105</v>
      </c>
      <c r="N632" s="3" t="s">
        <v>5683</v>
      </c>
      <c r="O632" s="171" t="s">
        <v>12</v>
      </c>
      <c r="P632" s="3" t="s">
        <v>277</v>
      </c>
      <c r="Q632" s="3" t="s">
        <v>167</v>
      </c>
      <c r="R632" s="171" t="s">
        <v>126</v>
      </c>
      <c r="S632" s="171" t="s">
        <v>5004</v>
      </c>
      <c r="T632" s="171" t="s">
        <v>5005</v>
      </c>
      <c r="U632" s="171" t="s">
        <v>5006</v>
      </c>
      <c r="V632" s="171" t="s">
        <v>105</v>
      </c>
      <c r="W632" s="171" t="s">
        <v>5684</v>
      </c>
      <c r="X632" s="171" t="s">
        <v>105</v>
      </c>
      <c r="Y632" s="171" t="s">
        <v>280</v>
      </c>
      <c r="Z632" s="115">
        <v>40598053</v>
      </c>
      <c r="AA632" s="171" t="s">
        <v>105</v>
      </c>
      <c r="AB632" s="171" t="s">
        <v>105</v>
      </c>
      <c r="AC632" s="153" t="s">
        <v>1115</v>
      </c>
      <c r="AD632" s="153" t="s">
        <v>105</v>
      </c>
      <c r="AE632" s="175">
        <v>66622</v>
      </c>
      <c r="AF632" s="175">
        <v>66322</v>
      </c>
      <c r="AG632" s="175">
        <v>2018011001091</v>
      </c>
      <c r="AH632" s="172">
        <v>44588</v>
      </c>
      <c r="AI632" s="172">
        <v>44592</v>
      </c>
      <c r="AJ632" s="3" t="s">
        <v>105</v>
      </c>
      <c r="AK632" s="173" t="s">
        <v>105</v>
      </c>
      <c r="AL632" s="3" t="s">
        <v>105</v>
      </c>
      <c r="AM632" s="172" t="s">
        <v>105</v>
      </c>
      <c r="AN632" s="154">
        <v>0</v>
      </c>
      <c r="AO632" s="3" t="s">
        <v>105</v>
      </c>
      <c r="AP632" s="154">
        <v>0</v>
      </c>
      <c r="AQ632" s="172" t="s">
        <v>105</v>
      </c>
      <c r="AR632" s="154">
        <v>0</v>
      </c>
      <c r="AS632" s="172" t="s">
        <v>105</v>
      </c>
      <c r="AT632" s="154">
        <v>0</v>
      </c>
      <c r="AU632" s="3" t="s">
        <v>105</v>
      </c>
      <c r="AV632" s="154">
        <v>0</v>
      </c>
      <c r="AW632" s="3" t="s">
        <v>105</v>
      </c>
      <c r="AX632" s="3">
        <v>0</v>
      </c>
      <c r="AY632" s="172" t="s">
        <v>105</v>
      </c>
      <c r="AZ632" s="3">
        <f t="shared" si="61"/>
        <v>0</v>
      </c>
      <c r="BA632" s="159">
        <f t="shared" si="62"/>
        <v>40598053</v>
      </c>
      <c r="BB632" s="171">
        <f t="shared" si="64"/>
        <v>0</v>
      </c>
      <c r="BC632" s="171">
        <v>0</v>
      </c>
      <c r="BD632" s="171">
        <v>0</v>
      </c>
      <c r="BE632" s="171">
        <v>0</v>
      </c>
      <c r="BF632" s="171">
        <v>0</v>
      </c>
      <c r="BG632" s="172">
        <v>44926</v>
      </c>
      <c r="BH632" s="172">
        <v>44926</v>
      </c>
      <c r="BI632" s="174">
        <f t="shared" ca="1" si="63"/>
        <v>-1203</v>
      </c>
      <c r="BJ632" s="3" t="s">
        <v>281</v>
      </c>
      <c r="BK632" s="172" t="s">
        <v>105</v>
      </c>
      <c r="BL632" s="3" t="s">
        <v>282</v>
      </c>
      <c r="BM632" s="3" t="s">
        <v>298</v>
      </c>
      <c r="BN632" s="3" t="s">
        <v>5685</v>
      </c>
      <c r="BO632" s="3">
        <v>0</v>
      </c>
      <c r="BP632" s="3" t="s">
        <v>284</v>
      </c>
      <c r="BQ632" s="172">
        <v>44588</v>
      </c>
      <c r="BR632" s="3" t="s">
        <v>1465</v>
      </c>
      <c r="BS632" s="3">
        <v>2022</v>
      </c>
      <c r="BT632" s="3" t="s">
        <v>286</v>
      </c>
      <c r="BU632" s="3" t="s">
        <v>86</v>
      </c>
      <c r="BV632" s="3" t="s">
        <v>40</v>
      </c>
      <c r="BW632" s="3" t="s">
        <v>93</v>
      </c>
      <c r="BX632" s="3" t="s">
        <v>105</v>
      </c>
      <c r="BY632" s="3" t="s">
        <v>418</v>
      </c>
      <c r="BZ632" s="3" t="s">
        <v>105</v>
      </c>
      <c r="CA632" s="3" t="s">
        <v>303</v>
      </c>
      <c r="CB632" s="151" t="s">
        <v>5686</v>
      </c>
      <c r="CC632" s="151" t="s">
        <v>5687</v>
      </c>
      <c r="CD632" s="1"/>
      <c r="CE632" s="1"/>
      <c r="CF632" s="171" t="s">
        <v>3960</v>
      </c>
      <c r="CG632" s="171" t="s">
        <v>1341</v>
      </c>
      <c r="CH632" s="171" t="s">
        <v>128</v>
      </c>
      <c r="CI632" s="171" t="s">
        <v>5004</v>
      </c>
    </row>
    <row r="633" spans="1:87" ht="72" hidden="1" x14ac:dyDescent="0.25">
      <c r="A633" s="3" t="s">
        <v>5688</v>
      </c>
      <c r="B633" s="175">
        <v>688</v>
      </c>
      <c r="C633" s="170" t="str">
        <f t="shared" si="65"/>
        <v>JEP-372-2022</v>
      </c>
      <c r="D633" s="3" t="s">
        <v>5689</v>
      </c>
      <c r="E633" s="3" t="s">
        <v>559</v>
      </c>
      <c r="F633" s="172" t="s">
        <v>274</v>
      </c>
      <c r="G633" s="3" t="s">
        <v>5690</v>
      </c>
      <c r="H633" s="3" t="s">
        <v>29</v>
      </c>
      <c r="I633" s="3" t="s">
        <v>27</v>
      </c>
      <c r="J633" s="165">
        <v>1085313574</v>
      </c>
      <c r="K633" s="3">
        <v>1</v>
      </c>
      <c r="L633" s="3" t="s">
        <v>9</v>
      </c>
      <c r="M633" s="3" t="s">
        <v>105</v>
      </c>
      <c r="N633" s="3" t="s">
        <v>5683</v>
      </c>
      <c r="O633" s="171" t="s">
        <v>12</v>
      </c>
      <c r="P633" s="3" t="s">
        <v>277</v>
      </c>
      <c r="Q633" s="3" t="s">
        <v>167</v>
      </c>
      <c r="R633" s="171" t="s">
        <v>126</v>
      </c>
      <c r="S633" s="171" t="s">
        <v>5004</v>
      </c>
      <c r="T633" s="171" t="s">
        <v>5005</v>
      </c>
      <c r="U633" s="171" t="s">
        <v>5006</v>
      </c>
      <c r="V633" s="171" t="s">
        <v>105</v>
      </c>
      <c r="W633" s="171" t="s">
        <v>5684</v>
      </c>
      <c r="X633" s="171" t="s">
        <v>105</v>
      </c>
      <c r="Y633" s="171" t="s">
        <v>280</v>
      </c>
      <c r="Z633" s="115">
        <v>40598053</v>
      </c>
      <c r="AA633" s="171" t="s">
        <v>105</v>
      </c>
      <c r="AB633" s="171" t="s">
        <v>105</v>
      </c>
      <c r="AC633" s="153" t="s">
        <v>1115</v>
      </c>
      <c r="AD633" s="153" t="s">
        <v>105</v>
      </c>
      <c r="AE633" s="175">
        <v>66722</v>
      </c>
      <c r="AF633" s="175">
        <v>68522</v>
      </c>
      <c r="AG633" s="175" t="s">
        <v>732</v>
      </c>
      <c r="AH633" s="172">
        <v>44588</v>
      </c>
      <c r="AI633" s="172">
        <v>44592</v>
      </c>
      <c r="AJ633" s="3" t="s">
        <v>105</v>
      </c>
      <c r="AK633" s="173" t="s">
        <v>105</v>
      </c>
      <c r="AL633" s="3" t="s">
        <v>105</v>
      </c>
      <c r="AM633" s="172" t="s">
        <v>105</v>
      </c>
      <c r="AN633" s="154">
        <v>0</v>
      </c>
      <c r="AO633" s="3" t="s">
        <v>105</v>
      </c>
      <c r="AP633" s="154">
        <v>0</v>
      </c>
      <c r="AQ633" s="172" t="s">
        <v>105</v>
      </c>
      <c r="AR633" s="154">
        <v>0</v>
      </c>
      <c r="AS633" s="172" t="s">
        <v>105</v>
      </c>
      <c r="AT633" s="154">
        <v>0</v>
      </c>
      <c r="AU633" s="3" t="s">
        <v>105</v>
      </c>
      <c r="AV633" s="154">
        <v>0</v>
      </c>
      <c r="AW633" s="3" t="s">
        <v>105</v>
      </c>
      <c r="AX633" s="3">
        <v>0</v>
      </c>
      <c r="AY633" s="172" t="s">
        <v>105</v>
      </c>
      <c r="AZ633" s="3">
        <f t="shared" si="61"/>
        <v>0</v>
      </c>
      <c r="BA633" s="159">
        <f t="shared" si="62"/>
        <v>40598053</v>
      </c>
      <c r="BB633" s="171">
        <f t="shared" si="64"/>
        <v>0</v>
      </c>
      <c r="BC633" s="171">
        <v>0</v>
      </c>
      <c r="BD633" s="171">
        <v>0</v>
      </c>
      <c r="BE633" s="171">
        <v>0</v>
      </c>
      <c r="BF633" s="171">
        <v>0</v>
      </c>
      <c r="BG633" s="172">
        <v>44926</v>
      </c>
      <c r="BH633" s="172">
        <v>44926</v>
      </c>
      <c r="BI633" s="174">
        <f t="shared" ca="1" si="63"/>
        <v>-1203</v>
      </c>
      <c r="BJ633" s="3" t="s">
        <v>281</v>
      </c>
      <c r="BK633" s="172" t="s">
        <v>105</v>
      </c>
      <c r="BL633" s="3" t="s">
        <v>282</v>
      </c>
      <c r="BM633" s="3" t="s">
        <v>298</v>
      </c>
      <c r="BN633" s="3" t="s">
        <v>5691</v>
      </c>
      <c r="BO633" s="3">
        <v>0</v>
      </c>
      <c r="BP633" s="3" t="s">
        <v>394</v>
      </c>
      <c r="BQ633" s="172">
        <v>44589</v>
      </c>
      <c r="BR633" s="3" t="s">
        <v>1465</v>
      </c>
      <c r="BS633" s="3">
        <v>2022</v>
      </c>
      <c r="BT633" s="3" t="s">
        <v>286</v>
      </c>
      <c r="BU633" s="3" t="s">
        <v>86</v>
      </c>
      <c r="BV633" s="3" t="s">
        <v>40</v>
      </c>
      <c r="BW633" s="3" t="s">
        <v>93</v>
      </c>
      <c r="BX633" s="3" t="s">
        <v>105</v>
      </c>
      <c r="BY633" s="3" t="s">
        <v>418</v>
      </c>
      <c r="BZ633" s="3" t="s">
        <v>105</v>
      </c>
      <c r="CA633" s="3" t="s">
        <v>303</v>
      </c>
      <c r="CB633" s="151" t="s">
        <v>5692</v>
      </c>
      <c r="CC633" s="151" t="s">
        <v>5693</v>
      </c>
      <c r="CD633" s="1"/>
      <c r="CE633" s="1"/>
      <c r="CF633" s="171" t="s">
        <v>3960</v>
      </c>
      <c r="CG633" s="171" t="s">
        <v>1341</v>
      </c>
      <c r="CH633" s="171" t="s">
        <v>128</v>
      </c>
      <c r="CI633" s="171" t="s">
        <v>5004</v>
      </c>
    </row>
    <row r="634" spans="1:87" ht="378" hidden="1" x14ac:dyDescent="0.25">
      <c r="A634" s="3" t="s">
        <v>5694</v>
      </c>
      <c r="B634" s="175">
        <v>689</v>
      </c>
      <c r="C634" s="170" t="str">
        <f t="shared" si="65"/>
        <v>JEP-373-2022</v>
      </c>
      <c r="D634" s="3" t="s">
        <v>5695</v>
      </c>
      <c r="E634" s="3" t="s">
        <v>559</v>
      </c>
      <c r="F634" s="172" t="s">
        <v>274</v>
      </c>
      <c r="G634" s="3" t="s">
        <v>5696</v>
      </c>
      <c r="H634" s="3" t="s">
        <v>29</v>
      </c>
      <c r="I634" s="3" t="s">
        <v>27</v>
      </c>
      <c r="J634" s="165">
        <v>79956052</v>
      </c>
      <c r="K634" s="3">
        <v>3</v>
      </c>
      <c r="L634" s="3" t="s">
        <v>9</v>
      </c>
      <c r="M634" s="3" t="s">
        <v>105</v>
      </c>
      <c r="N634" s="3" t="s">
        <v>5683</v>
      </c>
      <c r="O634" s="171" t="s">
        <v>12</v>
      </c>
      <c r="P634" s="3" t="s">
        <v>277</v>
      </c>
      <c r="Q634" s="3" t="s">
        <v>167</v>
      </c>
      <c r="R634" s="171" t="s">
        <v>126</v>
      </c>
      <c r="S634" s="171" t="s">
        <v>5004</v>
      </c>
      <c r="T634" s="171" t="s">
        <v>5005</v>
      </c>
      <c r="U634" s="171" t="s">
        <v>5006</v>
      </c>
      <c r="V634" s="171" t="s">
        <v>105</v>
      </c>
      <c r="W634" s="171" t="s">
        <v>5684</v>
      </c>
      <c r="X634" s="171" t="s">
        <v>105</v>
      </c>
      <c r="Y634" s="171" t="s">
        <v>280</v>
      </c>
      <c r="Z634" s="115">
        <v>40598053</v>
      </c>
      <c r="AA634" s="171" t="s">
        <v>105</v>
      </c>
      <c r="AB634" s="171" t="s">
        <v>105</v>
      </c>
      <c r="AC634" s="153">
        <v>3614070</v>
      </c>
      <c r="AD634" s="153" t="s">
        <v>105</v>
      </c>
      <c r="AE634" s="175">
        <v>66822</v>
      </c>
      <c r="AF634" s="175" t="s">
        <v>5697</v>
      </c>
      <c r="AG634" s="175" t="s">
        <v>732</v>
      </c>
      <c r="AH634" s="172">
        <v>44588</v>
      </c>
      <c r="AI634" s="172">
        <v>44592</v>
      </c>
      <c r="AJ634" s="3" t="s">
        <v>105</v>
      </c>
      <c r="AK634" s="173" t="s">
        <v>105</v>
      </c>
      <c r="AL634" s="3" t="s">
        <v>105</v>
      </c>
      <c r="AM634" s="172" t="s">
        <v>105</v>
      </c>
      <c r="AN634" s="154">
        <v>0</v>
      </c>
      <c r="AO634" s="3" t="s">
        <v>105</v>
      </c>
      <c r="AP634" s="154">
        <v>0</v>
      </c>
      <c r="AQ634" s="172" t="s">
        <v>105</v>
      </c>
      <c r="AR634" s="154">
        <v>0</v>
      </c>
      <c r="AS634" s="172" t="s">
        <v>105</v>
      </c>
      <c r="AT634" s="154">
        <v>0</v>
      </c>
      <c r="AU634" s="3" t="s">
        <v>105</v>
      </c>
      <c r="AV634" s="154">
        <v>0</v>
      </c>
      <c r="AW634" s="3" t="s">
        <v>105</v>
      </c>
      <c r="AX634" s="3">
        <v>0</v>
      </c>
      <c r="AY634" s="172" t="s">
        <v>105</v>
      </c>
      <c r="AZ634" s="3">
        <f t="shared" si="61"/>
        <v>0</v>
      </c>
      <c r="BA634" s="159">
        <f t="shared" si="62"/>
        <v>40598053</v>
      </c>
      <c r="BB634" s="171">
        <f t="shared" si="64"/>
        <v>0</v>
      </c>
      <c r="BC634" s="171">
        <v>0</v>
      </c>
      <c r="BD634" s="171">
        <v>0</v>
      </c>
      <c r="BE634" s="171">
        <v>0</v>
      </c>
      <c r="BF634" s="171">
        <v>0</v>
      </c>
      <c r="BG634" s="172">
        <v>44926</v>
      </c>
      <c r="BH634" s="172">
        <v>44926</v>
      </c>
      <c r="BI634" s="174">
        <f t="shared" ca="1" si="63"/>
        <v>-1203</v>
      </c>
      <c r="BJ634" s="3" t="s">
        <v>281</v>
      </c>
      <c r="BK634" s="172" t="s">
        <v>105</v>
      </c>
      <c r="BL634" s="3" t="s">
        <v>282</v>
      </c>
      <c r="BM634" s="3" t="s">
        <v>298</v>
      </c>
      <c r="BN634" s="3" t="s">
        <v>5698</v>
      </c>
      <c r="BO634" s="3">
        <v>0</v>
      </c>
      <c r="BP634" s="3" t="s">
        <v>394</v>
      </c>
      <c r="BQ634" s="172">
        <v>44589</v>
      </c>
      <c r="BR634" s="3" t="s">
        <v>1465</v>
      </c>
      <c r="BS634" s="3">
        <v>2022</v>
      </c>
      <c r="BT634" s="151" t="s">
        <v>5699</v>
      </c>
      <c r="BU634" s="3" t="s">
        <v>86</v>
      </c>
      <c r="BV634" s="3" t="s">
        <v>40</v>
      </c>
      <c r="BW634" s="3" t="s">
        <v>93</v>
      </c>
      <c r="BX634" s="3" t="s">
        <v>105</v>
      </c>
      <c r="BY634" s="3" t="s">
        <v>418</v>
      </c>
      <c r="BZ634" s="3" t="s">
        <v>105</v>
      </c>
      <c r="CA634" s="3" t="s">
        <v>288</v>
      </c>
      <c r="CB634" s="151" t="s">
        <v>5700</v>
      </c>
      <c r="CC634" s="151" t="s">
        <v>5701</v>
      </c>
      <c r="CD634" s="1"/>
      <c r="CE634" s="1"/>
      <c r="CF634" s="171" t="s">
        <v>3960</v>
      </c>
      <c r="CG634" s="171" t="s">
        <v>1341</v>
      </c>
      <c r="CH634" s="171" t="s">
        <v>128</v>
      </c>
      <c r="CI634" s="171" t="s">
        <v>5004</v>
      </c>
    </row>
    <row r="635" spans="1:87" ht="72" hidden="1" x14ac:dyDescent="0.25">
      <c r="A635" s="3" t="s">
        <v>5702</v>
      </c>
      <c r="B635" s="175">
        <v>690</v>
      </c>
      <c r="C635" s="170" t="str">
        <f t="shared" si="65"/>
        <v>JEP-374-2022</v>
      </c>
      <c r="D635" s="3" t="s">
        <v>5703</v>
      </c>
      <c r="E635" s="3" t="s">
        <v>559</v>
      </c>
      <c r="F635" s="172" t="s">
        <v>274</v>
      </c>
      <c r="G635" s="3" t="s">
        <v>5704</v>
      </c>
      <c r="H635" s="3" t="s">
        <v>29</v>
      </c>
      <c r="I635" s="3" t="s">
        <v>27</v>
      </c>
      <c r="J635" s="165">
        <v>1032468121</v>
      </c>
      <c r="K635" s="3">
        <v>1</v>
      </c>
      <c r="L635" s="3" t="s">
        <v>9</v>
      </c>
      <c r="M635" s="3" t="s">
        <v>105</v>
      </c>
      <c r="N635" s="3" t="s">
        <v>5683</v>
      </c>
      <c r="O635" s="171" t="s">
        <v>12</v>
      </c>
      <c r="P635" s="3" t="s">
        <v>277</v>
      </c>
      <c r="Q635" s="3" t="s">
        <v>167</v>
      </c>
      <c r="R635" s="171" t="s">
        <v>126</v>
      </c>
      <c r="S635" s="171" t="s">
        <v>5004</v>
      </c>
      <c r="T635" s="171" t="s">
        <v>5005</v>
      </c>
      <c r="U635" s="171" t="s">
        <v>5006</v>
      </c>
      <c r="V635" s="171" t="s">
        <v>105</v>
      </c>
      <c r="W635" s="171" t="s">
        <v>5684</v>
      </c>
      <c r="X635" s="171" t="s">
        <v>105</v>
      </c>
      <c r="Y635" s="171" t="s">
        <v>280</v>
      </c>
      <c r="Z635" s="115">
        <v>40598053</v>
      </c>
      <c r="AA635" s="171" t="s">
        <v>105</v>
      </c>
      <c r="AB635" s="171" t="s">
        <v>105</v>
      </c>
      <c r="AC635" s="153" t="s">
        <v>1115</v>
      </c>
      <c r="AD635" s="153" t="s">
        <v>105</v>
      </c>
      <c r="AE635" s="175">
        <v>66922</v>
      </c>
      <c r="AF635" s="175">
        <v>68722</v>
      </c>
      <c r="AG635" s="175" t="s">
        <v>732</v>
      </c>
      <c r="AH635" s="172">
        <v>44588</v>
      </c>
      <c r="AI635" s="172">
        <v>44592</v>
      </c>
      <c r="AJ635" s="3" t="s">
        <v>105</v>
      </c>
      <c r="AK635" s="173" t="s">
        <v>105</v>
      </c>
      <c r="AL635" s="3" t="s">
        <v>105</v>
      </c>
      <c r="AM635" s="172" t="s">
        <v>105</v>
      </c>
      <c r="AN635" s="154">
        <v>0</v>
      </c>
      <c r="AO635" s="3" t="s">
        <v>105</v>
      </c>
      <c r="AP635" s="154">
        <v>0</v>
      </c>
      <c r="AQ635" s="172" t="s">
        <v>105</v>
      </c>
      <c r="AR635" s="154">
        <v>0</v>
      </c>
      <c r="AS635" s="172" t="s">
        <v>105</v>
      </c>
      <c r="AT635" s="154">
        <v>0</v>
      </c>
      <c r="AU635" s="3" t="s">
        <v>105</v>
      </c>
      <c r="AV635" s="154">
        <v>0</v>
      </c>
      <c r="AW635" s="3" t="s">
        <v>105</v>
      </c>
      <c r="AX635" s="3">
        <v>0</v>
      </c>
      <c r="AY635" s="172" t="s">
        <v>105</v>
      </c>
      <c r="AZ635" s="3">
        <f t="shared" si="61"/>
        <v>0</v>
      </c>
      <c r="BA635" s="159">
        <f t="shared" si="62"/>
        <v>40598053</v>
      </c>
      <c r="BB635" s="171">
        <f t="shared" si="64"/>
        <v>0</v>
      </c>
      <c r="BC635" s="171">
        <v>0</v>
      </c>
      <c r="BD635" s="171">
        <v>0</v>
      </c>
      <c r="BE635" s="171">
        <v>0</v>
      </c>
      <c r="BF635" s="171">
        <v>0</v>
      </c>
      <c r="BG635" s="172">
        <v>44926</v>
      </c>
      <c r="BH635" s="172">
        <v>44926</v>
      </c>
      <c r="BI635" s="174">
        <f t="shared" ca="1" si="63"/>
        <v>-1203</v>
      </c>
      <c r="BJ635" s="3" t="s">
        <v>281</v>
      </c>
      <c r="BK635" s="172" t="s">
        <v>105</v>
      </c>
      <c r="BL635" s="3" t="s">
        <v>282</v>
      </c>
      <c r="BM635" s="3" t="s">
        <v>298</v>
      </c>
      <c r="BN635" s="3" t="s">
        <v>5705</v>
      </c>
      <c r="BO635" s="3">
        <v>0</v>
      </c>
      <c r="BP635" s="3" t="s">
        <v>394</v>
      </c>
      <c r="BQ635" s="172">
        <v>44589</v>
      </c>
      <c r="BR635" s="3" t="s">
        <v>1465</v>
      </c>
      <c r="BS635" s="3">
        <v>2022</v>
      </c>
      <c r="BT635" s="3" t="s">
        <v>286</v>
      </c>
      <c r="BU635" s="3" t="s">
        <v>86</v>
      </c>
      <c r="BV635" s="3" t="s">
        <v>40</v>
      </c>
      <c r="BW635" s="3" t="s">
        <v>93</v>
      </c>
      <c r="BX635" s="3" t="s">
        <v>105</v>
      </c>
      <c r="BY635" s="3" t="s">
        <v>418</v>
      </c>
      <c r="BZ635" s="3" t="s">
        <v>105</v>
      </c>
      <c r="CA635" s="3" t="s">
        <v>288</v>
      </c>
      <c r="CB635" s="151" t="s">
        <v>5706</v>
      </c>
      <c r="CC635" s="151" t="s">
        <v>5707</v>
      </c>
      <c r="CD635" s="1"/>
      <c r="CE635" s="1"/>
      <c r="CF635" s="171" t="s">
        <v>3960</v>
      </c>
      <c r="CG635" s="171" t="s">
        <v>1341</v>
      </c>
      <c r="CH635" s="171" t="s">
        <v>128</v>
      </c>
      <c r="CI635" s="171" t="s">
        <v>5004</v>
      </c>
    </row>
    <row r="636" spans="1:87" ht="72" hidden="1" x14ac:dyDescent="0.25">
      <c r="A636" s="3" t="s">
        <v>5708</v>
      </c>
      <c r="B636" s="175">
        <v>691</v>
      </c>
      <c r="C636" s="170" t="str">
        <f t="shared" si="65"/>
        <v>JEP-369-2022</v>
      </c>
      <c r="D636" s="3" t="s">
        <v>5709</v>
      </c>
      <c r="E636" s="3" t="s">
        <v>559</v>
      </c>
      <c r="F636" s="172" t="s">
        <v>274</v>
      </c>
      <c r="G636" s="3" t="s">
        <v>5710</v>
      </c>
      <c r="H636" s="3" t="s">
        <v>29</v>
      </c>
      <c r="I636" s="3" t="s">
        <v>27</v>
      </c>
      <c r="J636" s="165">
        <v>1016005808</v>
      </c>
      <c r="K636" s="3">
        <v>6</v>
      </c>
      <c r="L636" s="3" t="s">
        <v>9</v>
      </c>
      <c r="M636" s="3" t="s">
        <v>105</v>
      </c>
      <c r="N636" s="3" t="s">
        <v>5683</v>
      </c>
      <c r="O636" s="171" t="s">
        <v>12</v>
      </c>
      <c r="P636" s="3" t="s">
        <v>277</v>
      </c>
      <c r="Q636" s="3" t="s">
        <v>167</v>
      </c>
      <c r="R636" s="171" t="s">
        <v>126</v>
      </c>
      <c r="S636" s="171" t="s">
        <v>5004</v>
      </c>
      <c r="T636" s="171" t="s">
        <v>5005</v>
      </c>
      <c r="U636" s="171" t="s">
        <v>5006</v>
      </c>
      <c r="V636" s="171" t="s">
        <v>105</v>
      </c>
      <c r="W636" s="171" t="s">
        <v>5684</v>
      </c>
      <c r="X636" s="171" t="s">
        <v>105</v>
      </c>
      <c r="Y636" s="171" t="s">
        <v>280</v>
      </c>
      <c r="Z636" s="115">
        <v>40598053</v>
      </c>
      <c r="AA636" s="171" t="s">
        <v>105</v>
      </c>
      <c r="AB636" s="171" t="s">
        <v>105</v>
      </c>
      <c r="AC636" s="153">
        <v>3614070</v>
      </c>
      <c r="AD636" s="153" t="s">
        <v>105</v>
      </c>
      <c r="AE636" s="175">
        <v>66522</v>
      </c>
      <c r="AF636" s="175">
        <v>66222</v>
      </c>
      <c r="AG636" s="175">
        <v>2018011001091</v>
      </c>
      <c r="AH636" s="172">
        <v>44587</v>
      </c>
      <c r="AI636" s="172">
        <v>44592</v>
      </c>
      <c r="AJ636" s="3" t="s">
        <v>5711</v>
      </c>
      <c r="AK636" s="175">
        <v>1023928280</v>
      </c>
      <c r="AL636" s="3">
        <v>4</v>
      </c>
      <c r="AM636" s="172">
        <v>44683</v>
      </c>
      <c r="AN636" s="154">
        <v>0</v>
      </c>
      <c r="AO636" s="3" t="s">
        <v>105</v>
      </c>
      <c r="AP636" s="154">
        <v>0</v>
      </c>
      <c r="AQ636" s="172" t="s">
        <v>105</v>
      </c>
      <c r="AR636" s="154">
        <v>0</v>
      </c>
      <c r="AS636" s="172" t="s">
        <v>105</v>
      </c>
      <c r="AT636" s="154">
        <v>0</v>
      </c>
      <c r="AU636" s="3" t="s">
        <v>105</v>
      </c>
      <c r="AV636" s="154">
        <v>0</v>
      </c>
      <c r="AW636" s="3" t="s">
        <v>105</v>
      </c>
      <c r="AX636" s="3">
        <v>0</v>
      </c>
      <c r="AY636" s="172" t="s">
        <v>105</v>
      </c>
      <c r="AZ636" s="3">
        <f t="shared" si="61"/>
        <v>0</v>
      </c>
      <c r="BA636" s="159">
        <f t="shared" si="62"/>
        <v>40598053</v>
      </c>
      <c r="BB636" s="171">
        <f t="shared" si="64"/>
        <v>0</v>
      </c>
      <c r="BC636" s="171">
        <v>0</v>
      </c>
      <c r="BD636" s="171">
        <v>0</v>
      </c>
      <c r="BE636" s="171">
        <v>0</v>
      </c>
      <c r="BF636" s="171">
        <v>0</v>
      </c>
      <c r="BG636" s="172">
        <v>44926</v>
      </c>
      <c r="BH636" s="172">
        <v>44926</v>
      </c>
      <c r="BI636" s="174">
        <f t="shared" ca="1" si="63"/>
        <v>-1203</v>
      </c>
      <c r="BJ636" s="3" t="s">
        <v>281</v>
      </c>
      <c r="BK636" s="172" t="s">
        <v>105</v>
      </c>
      <c r="BL636" s="3" t="s">
        <v>282</v>
      </c>
      <c r="BM636" s="3" t="s">
        <v>298</v>
      </c>
      <c r="BN636" s="3" t="s">
        <v>5712</v>
      </c>
      <c r="BO636" s="3" t="s">
        <v>339</v>
      </c>
      <c r="BP636" s="3" t="s">
        <v>340</v>
      </c>
      <c r="BQ636" s="172" t="s">
        <v>5713</v>
      </c>
      <c r="BR636" s="3" t="s">
        <v>5714</v>
      </c>
      <c r="BS636" s="172" t="s">
        <v>5713</v>
      </c>
      <c r="BT636" s="3" t="s">
        <v>286</v>
      </c>
      <c r="BU636" s="3" t="s">
        <v>2807</v>
      </c>
      <c r="BV636" s="3" t="s">
        <v>40</v>
      </c>
      <c r="BW636" s="3" t="s">
        <v>69</v>
      </c>
      <c r="BX636" s="3" t="s">
        <v>105</v>
      </c>
      <c r="BY636" s="3" t="s">
        <v>418</v>
      </c>
      <c r="BZ636" s="3" t="s">
        <v>105</v>
      </c>
      <c r="CA636" s="3" t="s">
        <v>303</v>
      </c>
      <c r="CB636" s="151" t="s">
        <v>5715</v>
      </c>
      <c r="CC636" s="151" t="s">
        <v>5716</v>
      </c>
      <c r="CD636" s="1"/>
      <c r="CE636" s="1"/>
      <c r="CF636" s="171" t="s">
        <v>3960</v>
      </c>
      <c r="CG636" s="171" t="s">
        <v>1341</v>
      </c>
      <c r="CH636" s="171" t="s">
        <v>128</v>
      </c>
      <c r="CI636" s="171" t="s">
        <v>5004</v>
      </c>
    </row>
    <row r="637" spans="1:87" ht="378" hidden="1" x14ac:dyDescent="0.25">
      <c r="A637" s="3" t="s">
        <v>5717</v>
      </c>
      <c r="B637" s="175">
        <v>692</v>
      </c>
      <c r="C637" s="170" t="str">
        <f t="shared" si="65"/>
        <v>JEP-375-2022</v>
      </c>
      <c r="D637" s="3" t="s">
        <v>5718</v>
      </c>
      <c r="E637" s="3" t="s">
        <v>559</v>
      </c>
      <c r="F637" s="172" t="s">
        <v>274</v>
      </c>
      <c r="G637" s="3" t="s">
        <v>5719</v>
      </c>
      <c r="H637" s="3" t="s">
        <v>29</v>
      </c>
      <c r="I637" s="3" t="s">
        <v>27</v>
      </c>
      <c r="J637" s="165">
        <v>79891111</v>
      </c>
      <c r="K637" s="3">
        <v>9</v>
      </c>
      <c r="L637" s="3" t="s">
        <v>9</v>
      </c>
      <c r="M637" s="3" t="s">
        <v>105</v>
      </c>
      <c r="N637" s="3" t="s">
        <v>5683</v>
      </c>
      <c r="O637" s="171" t="s">
        <v>12</v>
      </c>
      <c r="P637" s="3" t="s">
        <v>277</v>
      </c>
      <c r="Q637" s="3" t="s">
        <v>167</v>
      </c>
      <c r="R637" s="171" t="s">
        <v>126</v>
      </c>
      <c r="S637" s="171" t="s">
        <v>5004</v>
      </c>
      <c r="T637" s="171" t="s">
        <v>5005</v>
      </c>
      <c r="U637" s="171" t="s">
        <v>5006</v>
      </c>
      <c r="V637" s="171" t="s">
        <v>105</v>
      </c>
      <c r="W637" s="171" t="s">
        <v>5684</v>
      </c>
      <c r="X637" s="171" t="s">
        <v>105</v>
      </c>
      <c r="Y637" s="171" t="s">
        <v>280</v>
      </c>
      <c r="Z637" s="115">
        <v>40598053</v>
      </c>
      <c r="AA637" s="171" t="s">
        <v>105</v>
      </c>
      <c r="AB637" s="171" t="s">
        <v>105</v>
      </c>
      <c r="AC637" s="153">
        <v>3614070</v>
      </c>
      <c r="AD637" s="153" t="s">
        <v>105</v>
      </c>
      <c r="AE637" s="175">
        <v>67222</v>
      </c>
      <c r="AF637" s="175">
        <v>68822</v>
      </c>
      <c r="AG637" s="175" t="s">
        <v>732</v>
      </c>
      <c r="AH637" s="172">
        <v>44588</v>
      </c>
      <c r="AI637" s="172">
        <v>44592</v>
      </c>
      <c r="AJ637" s="3" t="s">
        <v>5720</v>
      </c>
      <c r="AK637" s="175" t="s">
        <v>5721</v>
      </c>
      <c r="AL637" s="3">
        <v>0</v>
      </c>
      <c r="AM637" s="172" t="s">
        <v>5722</v>
      </c>
      <c r="AN637" s="154">
        <v>0</v>
      </c>
      <c r="AO637" s="3" t="s">
        <v>105</v>
      </c>
      <c r="AP637" s="154">
        <v>0</v>
      </c>
      <c r="AQ637" s="172" t="s">
        <v>105</v>
      </c>
      <c r="AR637" s="154">
        <v>0</v>
      </c>
      <c r="AS637" s="172" t="s">
        <v>105</v>
      </c>
      <c r="AT637" s="154">
        <v>0</v>
      </c>
      <c r="AU637" s="3" t="s">
        <v>105</v>
      </c>
      <c r="AV637" s="154">
        <v>0</v>
      </c>
      <c r="AW637" s="3" t="s">
        <v>105</v>
      </c>
      <c r="AX637" s="3">
        <v>0</v>
      </c>
      <c r="AY637" s="172" t="s">
        <v>105</v>
      </c>
      <c r="AZ637" s="3">
        <f t="shared" si="61"/>
        <v>0</v>
      </c>
      <c r="BA637" s="159">
        <f t="shared" si="62"/>
        <v>40598053</v>
      </c>
      <c r="BB637" s="171">
        <f t="shared" si="64"/>
        <v>0</v>
      </c>
      <c r="BC637" s="171">
        <v>0</v>
      </c>
      <c r="BD637" s="171">
        <v>0</v>
      </c>
      <c r="BE637" s="171">
        <v>0</v>
      </c>
      <c r="BF637" s="171">
        <v>0</v>
      </c>
      <c r="BG637" s="172">
        <v>44926</v>
      </c>
      <c r="BH637" s="172">
        <v>44926</v>
      </c>
      <c r="BI637" s="174">
        <f t="shared" ca="1" si="63"/>
        <v>-1203</v>
      </c>
      <c r="BJ637" s="3" t="s">
        <v>281</v>
      </c>
      <c r="BK637" s="172" t="s">
        <v>105</v>
      </c>
      <c r="BL637" s="3" t="s">
        <v>282</v>
      </c>
      <c r="BM637" s="3" t="s">
        <v>298</v>
      </c>
      <c r="BN637" s="3" t="s">
        <v>5723</v>
      </c>
      <c r="BO637" s="3" t="s">
        <v>356</v>
      </c>
      <c r="BP637" s="3" t="s">
        <v>5724</v>
      </c>
      <c r="BQ637" s="172" t="s">
        <v>5725</v>
      </c>
      <c r="BR637" s="3" t="s">
        <v>5726</v>
      </c>
      <c r="BS637" s="172" t="s">
        <v>5725</v>
      </c>
      <c r="BT637" s="151" t="s">
        <v>5727</v>
      </c>
      <c r="BU637" s="3" t="s">
        <v>5728</v>
      </c>
      <c r="BV637" s="3" t="s">
        <v>40</v>
      </c>
      <c r="BW637" s="3" t="s">
        <v>69</v>
      </c>
      <c r="BX637" s="3" t="s">
        <v>105</v>
      </c>
      <c r="BY637" s="3" t="s">
        <v>418</v>
      </c>
      <c r="BZ637" s="3" t="s">
        <v>105</v>
      </c>
      <c r="CA637" s="3" t="s">
        <v>288</v>
      </c>
      <c r="CB637" s="3" t="s">
        <v>274</v>
      </c>
      <c r="CC637" s="151" t="s">
        <v>5729</v>
      </c>
      <c r="CD637" s="1"/>
      <c r="CE637" s="1"/>
      <c r="CF637" s="171" t="s">
        <v>3960</v>
      </c>
      <c r="CG637" s="171" t="s">
        <v>1341</v>
      </c>
      <c r="CH637" s="171" t="s">
        <v>128</v>
      </c>
      <c r="CI637" s="171" t="s">
        <v>5004</v>
      </c>
    </row>
    <row r="638" spans="1:87" ht="72" hidden="1" x14ac:dyDescent="0.25">
      <c r="A638" s="3" t="s">
        <v>5730</v>
      </c>
      <c r="B638" s="175">
        <v>693</v>
      </c>
      <c r="C638" s="170" t="str">
        <f t="shared" si="65"/>
        <v>JEP-392-2022</v>
      </c>
      <c r="D638" s="3" t="s">
        <v>5731</v>
      </c>
      <c r="E638" s="3" t="s">
        <v>273</v>
      </c>
      <c r="F638" s="172">
        <v>44586</v>
      </c>
      <c r="G638" s="3" t="s">
        <v>5732</v>
      </c>
      <c r="H638" s="3" t="s">
        <v>29</v>
      </c>
      <c r="I638" s="3" t="s">
        <v>27</v>
      </c>
      <c r="J638" s="182">
        <v>1143356146</v>
      </c>
      <c r="K638" s="3">
        <v>1</v>
      </c>
      <c r="L638" s="3" t="s">
        <v>9</v>
      </c>
      <c r="M638" s="3" t="s">
        <v>105</v>
      </c>
      <c r="N638" s="3" t="s">
        <v>5733</v>
      </c>
      <c r="O638" s="171" t="s">
        <v>12</v>
      </c>
      <c r="P638" s="3" t="s">
        <v>277</v>
      </c>
      <c r="Q638" s="3" t="s">
        <v>167</v>
      </c>
      <c r="R638" s="171" t="s">
        <v>126</v>
      </c>
      <c r="S638" s="171" t="s">
        <v>5004</v>
      </c>
      <c r="T638" s="171" t="s">
        <v>5005</v>
      </c>
      <c r="U638" s="171" t="s">
        <v>5006</v>
      </c>
      <c r="V638" s="171" t="s">
        <v>105</v>
      </c>
      <c r="W638" s="171" t="s">
        <v>5734</v>
      </c>
      <c r="X638" s="171" t="s">
        <v>105</v>
      </c>
      <c r="Y638" s="171" t="s">
        <v>280</v>
      </c>
      <c r="Z638" s="115">
        <v>40598053</v>
      </c>
      <c r="AA638" s="171" t="s">
        <v>105</v>
      </c>
      <c r="AB638" s="171" t="s">
        <v>105</v>
      </c>
      <c r="AC638" s="153" t="s">
        <v>1115</v>
      </c>
      <c r="AD638" s="153" t="s">
        <v>105</v>
      </c>
      <c r="AE638" s="175">
        <v>65622</v>
      </c>
      <c r="AF638" s="175">
        <v>68322</v>
      </c>
      <c r="AG638" s="175" t="s">
        <v>732</v>
      </c>
      <c r="AH638" s="172">
        <v>44589</v>
      </c>
      <c r="AI638" s="172">
        <v>44592</v>
      </c>
      <c r="AJ638" s="3" t="s">
        <v>5735</v>
      </c>
      <c r="AK638" s="175">
        <v>1030555549</v>
      </c>
      <c r="AL638" s="3">
        <v>3</v>
      </c>
      <c r="AM638" s="172">
        <v>44683</v>
      </c>
      <c r="AN638" s="154">
        <v>0</v>
      </c>
      <c r="AO638" s="3" t="s">
        <v>105</v>
      </c>
      <c r="AP638" s="154">
        <v>0</v>
      </c>
      <c r="AQ638" s="172" t="s">
        <v>105</v>
      </c>
      <c r="AR638" s="154">
        <v>0</v>
      </c>
      <c r="AS638" s="172" t="s">
        <v>105</v>
      </c>
      <c r="AT638" s="154">
        <v>0</v>
      </c>
      <c r="AU638" s="3" t="s">
        <v>105</v>
      </c>
      <c r="AV638" s="154">
        <v>0</v>
      </c>
      <c r="AW638" s="3" t="s">
        <v>105</v>
      </c>
      <c r="AX638" s="3">
        <v>0</v>
      </c>
      <c r="AY638" s="172" t="s">
        <v>105</v>
      </c>
      <c r="AZ638" s="3">
        <f t="shared" si="61"/>
        <v>0</v>
      </c>
      <c r="BA638" s="159">
        <f t="shared" si="62"/>
        <v>40598053</v>
      </c>
      <c r="BB638" s="171">
        <f t="shared" si="64"/>
        <v>0</v>
      </c>
      <c r="BC638" s="171">
        <v>0</v>
      </c>
      <c r="BD638" s="171">
        <v>0</v>
      </c>
      <c r="BE638" s="171">
        <v>0</v>
      </c>
      <c r="BF638" s="171">
        <v>0</v>
      </c>
      <c r="BG638" s="172">
        <v>44926</v>
      </c>
      <c r="BH638" s="172">
        <v>44926</v>
      </c>
      <c r="BI638" s="174">
        <f t="shared" ca="1" si="63"/>
        <v>-1203</v>
      </c>
      <c r="BJ638" s="3" t="s">
        <v>281</v>
      </c>
      <c r="BK638" s="172" t="s">
        <v>105</v>
      </c>
      <c r="BL638" s="3" t="s">
        <v>282</v>
      </c>
      <c r="BM638" s="3" t="s">
        <v>92</v>
      </c>
      <c r="BN638" s="3" t="s">
        <v>5736</v>
      </c>
      <c r="BO638" s="3">
        <v>0</v>
      </c>
      <c r="BP638" s="3" t="s">
        <v>5737</v>
      </c>
      <c r="BQ638" s="172" t="s">
        <v>2805</v>
      </c>
      <c r="BR638" s="3" t="s">
        <v>5738</v>
      </c>
      <c r="BS638" s="172" t="s">
        <v>5739</v>
      </c>
      <c r="BT638" s="3" t="s">
        <v>286</v>
      </c>
      <c r="BU638" s="3" t="s">
        <v>5740</v>
      </c>
      <c r="BV638" s="3" t="s">
        <v>40</v>
      </c>
      <c r="BW638" s="3" t="s">
        <v>69</v>
      </c>
      <c r="BX638" s="3" t="s">
        <v>105</v>
      </c>
      <c r="BY638" s="3" t="s">
        <v>418</v>
      </c>
      <c r="BZ638" s="3" t="s">
        <v>105</v>
      </c>
      <c r="CA638" s="3" t="s">
        <v>288</v>
      </c>
      <c r="CB638" s="3" t="s">
        <v>274</v>
      </c>
      <c r="CC638" s="151" t="s">
        <v>5741</v>
      </c>
      <c r="CD638" s="1"/>
      <c r="CE638" s="1"/>
      <c r="CF638" s="171" t="s">
        <v>3960</v>
      </c>
      <c r="CG638" s="171" t="s">
        <v>1341</v>
      </c>
      <c r="CH638" s="171" t="s">
        <v>128</v>
      </c>
      <c r="CI638" s="171" t="s">
        <v>5004</v>
      </c>
    </row>
    <row r="639" spans="1:87" ht="72" hidden="1" x14ac:dyDescent="0.25">
      <c r="A639" s="3" t="s">
        <v>5742</v>
      </c>
      <c r="B639" s="175">
        <v>694</v>
      </c>
      <c r="C639" s="170" t="str">
        <f t="shared" si="65"/>
        <v>JEP-390-2022</v>
      </c>
      <c r="D639" s="3" t="s">
        <v>5743</v>
      </c>
      <c r="E639" s="3" t="s">
        <v>273</v>
      </c>
      <c r="F639" s="172">
        <v>44586</v>
      </c>
      <c r="G639" s="3" t="s">
        <v>5744</v>
      </c>
      <c r="H639" s="3" t="s">
        <v>29</v>
      </c>
      <c r="I639" s="3" t="s">
        <v>27</v>
      </c>
      <c r="J639" s="165">
        <v>1032464063</v>
      </c>
      <c r="K639" s="3">
        <v>2</v>
      </c>
      <c r="L639" s="3" t="s">
        <v>9</v>
      </c>
      <c r="M639" s="3" t="s">
        <v>105</v>
      </c>
      <c r="N639" s="3" t="s">
        <v>5733</v>
      </c>
      <c r="O639" s="171" t="s">
        <v>12</v>
      </c>
      <c r="P639" s="3" t="s">
        <v>277</v>
      </c>
      <c r="Q639" s="3" t="s">
        <v>167</v>
      </c>
      <c r="R639" s="171" t="s">
        <v>126</v>
      </c>
      <c r="S639" s="171" t="s">
        <v>5004</v>
      </c>
      <c r="T639" s="171" t="s">
        <v>5005</v>
      </c>
      <c r="U639" s="171" t="s">
        <v>5006</v>
      </c>
      <c r="V639" s="171" t="s">
        <v>105</v>
      </c>
      <c r="W639" s="171" t="s">
        <v>5734</v>
      </c>
      <c r="X639" s="171" t="s">
        <v>105</v>
      </c>
      <c r="Y639" s="171" t="s">
        <v>280</v>
      </c>
      <c r="Z639" s="115">
        <v>40598053</v>
      </c>
      <c r="AA639" s="171" t="s">
        <v>105</v>
      </c>
      <c r="AB639" s="171" t="s">
        <v>105</v>
      </c>
      <c r="AC639" s="153" t="s">
        <v>1115</v>
      </c>
      <c r="AD639" s="153" t="s">
        <v>105</v>
      </c>
      <c r="AE639" s="175">
        <v>65822</v>
      </c>
      <c r="AF639" s="175">
        <v>67822</v>
      </c>
      <c r="AG639" s="175">
        <v>2018011001091</v>
      </c>
      <c r="AH639" s="172">
        <v>44589</v>
      </c>
      <c r="AI639" s="172">
        <v>44592</v>
      </c>
      <c r="AJ639" s="3" t="s">
        <v>105</v>
      </c>
      <c r="AK639" s="173" t="s">
        <v>105</v>
      </c>
      <c r="AL639" s="3" t="s">
        <v>105</v>
      </c>
      <c r="AM639" s="172" t="s">
        <v>105</v>
      </c>
      <c r="AN639" s="154">
        <v>0</v>
      </c>
      <c r="AO639" s="3" t="s">
        <v>105</v>
      </c>
      <c r="AP639" s="154">
        <v>0</v>
      </c>
      <c r="AQ639" s="172" t="s">
        <v>105</v>
      </c>
      <c r="AR639" s="154">
        <v>0</v>
      </c>
      <c r="AS639" s="172" t="s">
        <v>105</v>
      </c>
      <c r="AT639" s="154">
        <v>0</v>
      </c>
      <c r="AU639" s="3" t="s">
        <v>105</v>
      </c>
      <c r="AV639" s="154">
        <v>0</v>
      </c>
      <c r="AW639" s="3" t="s">
        <v>105</v>
      </c>
      <c r="AX639" s="3">
        <v>0</v>
      </c>
      <c r="AY639" s="172" t="s">
        <v>105</v>
      </c>
      <c r="AZ639" s="3">
        <f t="shared" ref="AZ639:AZ702" si="66">BH639-BG639</f>
        <v>0</v>
      </c>
      <c r="BA639" s="159">
        <f t="shared" ref="BA639:BA702" si="67">Z639+AN639+AP639+AR639+AT639</f>
        <v>40598053</v>
      </c>
      <c r="BB639" s="171">
        <f t="shared" si="64"/>
        <v>0</v>
      </c>
      <c r="BC639" s="171">
        <v>0</v>
      </c>
      <c r="BD639" s="171">
        <v>0</v>
      </c>
      <c r="BE639" s="171">
        <v>0</v>
      </c>
      <c r="BF639" s="171">
        <v>0</v>
      </c>
      <c r="BG639" s="172">
        <v>44926</v>
      </c>
      <c r="BH639" s="172">
        <v>44926</v>
      </c>
      <c r="BI639" s="174">
        <f t="shared" ref="BI639:BI702" ca="1" si="68">BH639-TODAY()</f>
        <v>-1203</v>
      </c>
      <c r="BJ639" s="3" t="s">
        <v>281</v>
      </c>
      <c r="BK639" s="172" t="s">
        <v>105</v>
      </c>
      <c r="BL639" s="3" t="s">
        <v>282</v>
      </c>
      <c r="BM639" s="3" t="s">
        <v>92</v>
      </c>
      <c r="BN639" s="3" t="s">
        <v>5745</v>
      </c>
      <c r="BO639" s="3">
        <v>0</v>
      </c>
      <c r="BP639" s="3" t="s">
        <v>284</v>
      </c>
      <c r="BQ639" s="172">
        <v>44589</v>
      </c>
      <c r="BR639" s="3" t="s">
        <v>5746</v>
      </c>
      <c r="BS639" s="3">
        <v>2022</v>
      </c>
      <c r="BT639" s="3" t="s">
        <v>286</v>
      </c>
      <c r="BU639" s="3" t="s">
        <v>86</v>
      </c>
      <c r="BV639" s="3" t="s">
        <v>40</v>
      </c>
      <c r="BW639" s="3" t="s">
        <v>93</v>
      </c>
      <c r="BX639" s="3" t="s">
        <v>105</v>
      </c>
      <c r="BY639" s="3" t="s">
        <v>418</v>
      </c>
      <c r="BZ639" s="3" t="s">
        <v>105</v>
      </c>
      <c r="CA639" s="3" t="s">
        <v>303</v>
      </c>
      <c r="CB639" s="151" t="s">
        <v>5747</v>
      </c>
      <c r="CC639" s="151" t="s">
        <v>5748</v>
      </c>
      <c r="CD639" s="1"/>
      <c r="CE639" s="1"/>
      <c r="CF639" s="171" t="s">
        <v>3960</v>
      </c>
      <c r="CG639" s="171" t="s">
        <v>1341</v>
      </c>
      <c r="CH639" s="171" t="s">
        <v>128</v>
      </c>
      <c r="CI639" s="171" t="s">
        <v>5004</v>
      </c>
    </row>
    <row r="640" spans="1:87" ht="72" hidden="1" x14ac:dyDescent="0.25">
      <c r="A640" s="3" t="s">
        <v>5749</v>
      </c>
      <c r="B640" s="175">
        <v>695</v>
      </c>
      <c r="C640" s="170" t="str">
        <f t="shared" si="65"/>
        <v>JEP-391-2022</v>
      </c>
      <c r="D640" s="3" t="s">
        <v>5750</v>
      </c>
      <c r="E640" s="3" t="s">
        <v>273</v>
      </c>
      <c r="F640" s="172">
        <v>44586</v>
      </c>
      <c r="G640" s="3" t="s">
        <v>5751</v>
      </c>
      <c r="H640" s="3" t="s">
        <v>29</v>
      </c>
      <c r="I640" s="3" t="s">
        <v>27</v>
      </c>
      <c r="J640" s="165">
        <v>1049635905</v>
      </c>
      <c r="K640" s="3">
        <v>5</v>
      </c>
      <c r="L640" s="3" t="s">
        <v>9</v>
      </c>
      <c r="M640" s="3" t="s">
        <v>105</v>
      </c>
      <c r="N640" s="3" t="s">
        <v>5752</v>
      </c>
      <c r="O640" s="171" t="s">
        <v>12</v>
      </c>
      <c r="P640" s="3" t="s">
        <v>277</v>
      </c>
      <c r="Q640" s="3" t="s">
        <v>167</v>
      </c>
      <c r="R640" s="171" t="s">
        <v>126</v>
      </c>
      <c r="S640" s="171" t="s">
        <v>5004</v>
      </c>
      <c r="T640" s="171" t="s">
        <v>5005</v>
      </c>
      <c r="U640" s="171" t="s">
        <v>5006</v>
      </c>
      <c r="V640" s="171" t="s">
        <v>105</v>
      </c>
      <c r="W640" s="171" t="s">
        <v>5684</v>
      </c>
      <c r="X640" s="171" t="s">
        <v>105</v>
      </c>
      <c r="Y640" s="171" t="s">
        <v>280</v>
      </c>
      <c r="Z640" s="115">
        <v>40598053</v>
      </c>
      <c r="AA640" s="171" t="s">
        <v>105</v>
      </c>
      <c r="AB640" s="171" t="s">
        <v>105</v>
      </c>
      <c r="AC640" s="153">
        <v>3614070</v>
      </c>
      <c r="AD640" s="153" t="s">
        <v>105</v>
      </c>
      <c r="AE640" s="175">
        <v>65722</v>
      </c>
      <c r="AF640" s="175">
        <v>68022</v>
      </c>
      <c r="AG640" s="175">
        <v>2018011001091</v>
      </c>
      <c r="AH640" s="172">
        <v>44589</v>
      </c>
      <c r="AI640" s="172">
        <v>44592</v>
      </c>
      <c r="AJ640" s="3" t="s">
        <v>105</v>
      </c>
      <c r="AK640" s="173" t="s">
        <v>105</v>
      </c>
      <c r="AL640" s="3" t="s">
        <v>105</v>
      </c>
      <c r="AM640" s="172" t="s">
        <v>105</v>
      </c>
      <c r="AN640" s="154">
        <v>0</v>
      </c>
      <c r="AO640" s="3" t="s">
        <v>105</v>
      </c>
      <c r="AP640" s="154">
        <v>0</v>
      </c>
      <c r="AQ640" s="172" t="s">
        <v>105</v>
      </c>
      <c r="AR640" s="154">
        <v>0</v>
      </c>
      <c r="AS640" s="172" t="s">
        <v>105</v>
      </c>
      <c r="AT640" s="154">
        <v>0</v>
      </c>
      <c r="AU640" s="3" t="s">
        <v>105</v>
      </c>
      <c r="AV640" s="154">
        <v>0</v>
      </c>
      <c r="AW640" s="3" t="s">
        <v>105</v>
      </c>
      <c r="AX640" s="3">
        <v>0</v>
      </c>
      <c r="AY640" s="172" t="s">
        <v>105</v>
      </c>
      <c r="AZ640" s="3">
        <f t="shared" si="66"/>
        <v>0</v>
      </c>
      <c r="BA640" s="159">
        <f t="shared" si="67"/>
        <v>40598053</v>
      </c>
      <c r="BB640" s="171">
        <f t="shared" si="64"/>
        <v>0</v>
      </c>
      <c r="BC640" s="171">
        <v>0</v>
      </c>
      <c r="BD640" s="171">
        <v>0</v>
      </c>
      <c r="BE640" s="171">
        <v>0</v>
      </c>
      <c r="BF640" s="171">
        <v>0</v>
      </c>
      <c r="BG640" s="172">
        <v>44926</v>
      </c>
      <c r="BH640" s="172">
        <v>44926</v>
      </c>
      <c r="BI640" s="174">
        <f t="shared" ca="1" si="68"/>
        <v>-1203</v>
      </c>
      <c r="BJ640" s="3" t="s">
        <v>281</v>
      </c>
      <c r="BK640" s="172" t="s">
        <v>105</v>
      </c>
      <c r="BL640" s="3" t="s">
        <v>282</v>
      </c>
      <c r="BM640" s="3" t="s">
        <v>92</v>
      </c>
      <c r="BN640" s="3" t="s">
        <v>5753</v>
      </c>
      <c r="BO640" s="3">
        <v>0</v>
      </c>
      <c r="BP640" s="3" t="s">
        <v>310</v>
      </c>
      <c r="BQ640" s="172">
        <v>44592</v>
      </c>
      <c r="BR640" s="3" t="s">
        <v>5754</v>
      </c>
      <c r="BS640" s="3">
        <v>2022</v>
      </c>
      <c r="BT640" s="3" t="s">
        <v>286</v>
      </c>
      <c r="BU640" s="3" t="s">
        <v>86</v>
      </c>
      <c r="BV640" s="3" t="s">
        <v>40</v>
      </c>
      <c r="BW640" s="3" t="s">
        <v>93</v>
      </c>
      <c r="BX640" s="3" t="s">
        <v>105</v>
      </c>
      <c r="BY640" s="3" t="s">
        <v>418</v>
      </c>
      <c r="BZ640" s="3" t="s">
        <v>105</v>
      </c>
      <c r="CA640" s="3" t="s">
        <v>288</v>
      </c>
      <c r="CB640" s="151" t="s">
        <v>5755</v>
      </c>
      <c r="CC640" s="151" t="s">
        <v>5756</v>
      </c>
      <c r="CD640" s="1"/>
      <c r="CE640" s="1"/>
      <c r="CF640" s="171" t="s">
        <v>3960</v>
      </c>
      <c r="CG640" s="171" t="s">
        <v>1341</v>
      </c>
      <c r="CH640" s="171" t="s">
        <v>128</v>
      </c>
      <c r="CI640" s="171" t="s">
        <v>5004</v>
      </c>
    </row>
    <row r="641" spans="1:87" ht="72" x14ac:dyDescent="0.25">
      <c r="A641" s="3" t="s">
        <v>5757</v>
      </c>
      <c r="B641" s="175">
        <v>696</v>
      </c>
      <c r="C641" s="170" t="str">
        <f t="shared" si="65"/>
        <v>JEP-539-2022</v>
      </c>
      <c r="D641" s="3" t="s">
        <v>5758</v>
      </c>
      <c r="E641" s="3" t="s">
        <v>410</v>
      </c>
      <c r="F641" s="172">
        <v>44754</v>
      </c>
      <c r="G641" s="3" t="s">
        <v>5759</v>
      </c>
      <c r="H641" s="3" t="s">
        <v>29</v>
      </c>
      <c r="I641" s="3" t="s">
        <v>27</v>
      </c>
      <c r="J641" s="165">
        <v>1049606772</v>
      </c>
      <c r="K641" s="3">
        <v>9</v>
      </c>
      <c r="L641" s="3" t="s">
        <v>9</v>
      </c>
      <c r="M641" s="3" t="s">
        <v>474</v>
      </c>
      <c r="N641" s="3" t="s">
        <v>5760</v>
      </c>
      <c r="O641" s="171" t="s">
        <v>12</v>
      </c>
      <c r="P641" s="3" t="s">
        <v>277</v>
      </c>
      <c r="Q641" s="3" t="s">
        <v>167</v>
      </c>
      <c r="R641" s="171" t="s">
        <v>167</v>
      </c>
      <c r="S641" s="98" t="s">
        <v>167</v>
      </c>
      <c r="T641" s="171" t="s">
        <v>5761</v>
      </c>
      <c r="U641" s="98" t="s">
        <v>5762</v>
      </c>
      <c r="V641" s="171" t="s">
        <v>105</v>
      </c>
      <c r="W641" s="171" t="s">
        <v>105</v>
      </c>
      <c r="X641" s="171" t="s">
        <v>105</v>
      </c>
      <c r="Y641" s="171" t="s">
        <v>280</v>
      </c>
      <c r="Z641" s="115">
        <v>82400845</v>
      </c>
      <c r="AA641" s="171" t="s">
        <v>105</v>
      </c>
      <c r="AB641" s="171" t="s">
        <v>105</v>
      </c>
      <c r="AC641" s="153">
        <v>16480169</v>
      </c>
      <c r="AD641" s="153" t="s">
        <v>105</v>
      </c>
      <c r="AE641" s="175">
        <v>72122</v>
      </c>
      <c r="AF641" s="175">
        <v>294522</v>
      </c>
      <c r="AG641" s="175">
        <v>2018011001091</v>
      </c>
      <c r="AH641" s="172">
        <v>44743</v>
      </c>
      <c r="AI641" s="172">
        <v>44744</v>
      </c>
      <c r="AJ641" s="3" t="s">
        <v>105</v>
      </c>
      <c r="AK641" s="3" t="s">
        <v>105</v>
      </c>
      <c r="AL641" s="3" t="s">
        <v>105</v>
      </c>
      <c r="AM641" s="172" t="s">
        <v>105</v>
      </c>
      <c r="AN641" s="154">
        <v>0</v>
      </c>
      <c r="AO641" s="3" t="s">
        <v>105</v>
      </c>
      <c r="AP641" s="154">
        <v>0</v>
      </c>
      <c r="AQ641" s="3" t="s">
        <v>105</v>
      </c>
      <c r="AR641" s="154">
        <v>0</v>
      </c>
      <c r="AS641" s="172" t="s">
        <v>105</v>
      </c>
      <c r="AT641" s="154">
        <v>0</v>
      </c>
      <c r="AU641" s="3" t="s">
        <v>105</v>
      </c>
      <c r="AV641" s="154">
        <v>0</v>
      </c>
      <c r="AW641" s="3" t="s">
        <v>105</v>
      </c>
      <c r="AX641" s="3">
        <v>0</v>
      </c>
      <c r="AY641" s="172" t="s">
        <v>105</v>
      </c>
      <c r="AZ641" s="3">
        <f t="shared" si="66"/>
        <v>0</v>
      </c>
      <c r="BA641" s="159">
        <f t="shared" si="67"/>
        <v>82400845</v>
      </c>
      <c r="BB641" s="171">
        <f t="shared" si="64"/>
        <v>0</v>
      </c>
      <c r="BC641" s="171">
        <v>0</v>
      </c>
      <c r="BD641" s="171">
        <v>0</v>
      </c>
      <c r="BE641" s="171">
        <v>0</v>
      </c>
      <c r="BF641" s="171">
        <v>0</v>
      </c>
      <c r="BG641" s="172">
        <v>44895</v>
      </c>
      <c r="BH641" s="172">
        <v>44895</v>
      </c>
      <c r="BI641" s="174">
        <f t="shared" ca="1" si="68"/>
        <v>-1234</v>
      </c>
      <c r="BJ641" s="3" t="s">
        <v>414</v>
      </c>
      <c r="BK641" s="172" t="s">
        <v>105</v>
      </c>
      <c r="BL641" s="3" t="s">
        <v>282</v>
      </c>
      <c r="BM641" s="3" t="s">
        <v>92</v>
      </c>
      <c r="BN641" s="3" t="s">
        <v>5763</v>
      </c>
      <c r="BO641" s="3">
        <v>0</v>
      </c>
      <c r="BP641" s="3" t="s">
        <v>416</v>
      </c>
      <c r="BQ641" s="172">
        <v>44743</v>
      </c>
      <c r="BR641" s="3" t="s">
        <v>817</v>
      </c>
      <c r="BS641" s="3">
        <v>2022</v>
      </c>
      <c r="BT641" s="3" t="s">
        <v>286</v>
      </c>
      <c r="BU641" s="3" t="s">
        <v>86</v>
      </c>
      <c r="BV641" s="3" t="s">
        <v>40</v>
      </c>
      <c r="BW641" s="3" t="s">
        <v>93</v>
      </c>
      <c r="BX641" s="3" t="s">
        <v>105</v>
      </c>
      <c r="BY641" s="3" t="s">
        <v>418</v>
      </c>
      <c r="BZ641" s="3" t="s">
        <v>105</v>
      </c>
      <c r="CA641" s="3" t="s">
        <v>303</v>
      </c>
      <c r="CB641" s="151" t="s">
        <v>5764</v>
      </c>
      <c r="CC641" s="151" t="s">
        <v>5765</v>
      </c>
      <c r="CD641" s="1"/>
      <c r="CE641" s="1"/>
      <c r="CF641" s="171" t="s">
        <v>4911</v>
      </c>
      <c r="CG641" s="171" t="s">
        <v>292</v>
      </c>
      <c r="CH641" s="171" t="s">
        <v>167</v>
      </c>
      <c r="CI641" s="171" t="s">
        <v>121</v>
      </c>
    </row>
    <row r="642" spans="1:87" ht="198" hidden="1" x14ac:dyDescent="0.25">
      <c r="A642" s="3" t="s">
        <v>5766</v>
      </c>
      <c r="B642" s="175">
        <v>697</v>
      </c>
      <c r="C642" s="170" t="str">
        <f t="shared" si="65"/>
        <v>JEP-423-2022</v>
      </c>
      <c r="D642" s="3" t="s">
        <v>5767</v>
      </c>
      <c r="E642" s="3" t="s">
        <v>677</v>
      </c>
      <c r="F642" s="172">
        <v>44589</v>
      </c>
      <c r="G642" s="1" t="s">
        <v>3654</v>
      </c>
      <c r="H642" s="3" t="s">
        <v>29</v>
      </c>
      <c r="I642" s="3" t="s">
        <v>42</v>
      </c>
      <c r="J642" s="165">
        <v>800091076</v>
      </c>
      <c r="K642" s="3">
        <v>0</v>
      </c>
      <c r="L642" s="3" t="s">
        <v>13</v>
      </c>
      <c r="M642" s="3" t="s">
        <v>474</v>
      </c>
      <c r="N642" s="3" t="s">
        <v>5768</v>
      </c>
      <c r="O642" s="171" t="s">
        <v>12</v>
      </c>
      <c r="P642" s="3" t="s">
        <v>277</v>
      </c>
      <c r="Q642" s="3" t="s">
        <v>167</v>
      </c>
      <c r="R642" s="171" t="s">
        <v>3952</v>
      </c>
      <c r="S642" s="171" t="s">
        <v>3952</v>
      </c>
      <c r="T642" s="171" t="s">
        <v>3953</v>
      </c>
      <c r="U642" s="171" t="s">
        <v>3954</v>
      </c>
      <c r="V642" s="171" t="s">
        <v>105</v>
      </c>
      <c r="W642" s="171" t="s">
        <v>105</v>
      </c>
      <c r="X642" s="171" t="s">
        <v>105</v>
      </c>
      <c r="Y642" s="171" t="s">
        <v>280</v>
      </c>
      <c r="Z642" s="115">
        <v>3250000000</v>
      </c>
      <c r="AA642" s="153">
        <v>2500000000</v>
      </c>
      <c r="AB642" s="153">
        <v>750000000</v>
      </c>
      <c r="AC642" s="153">
        <v>0</v>
      </c>
      <c r="AD642" s="153" t="s">
        <v>105</v>
      </c>
      <c r="AE642" s="175">
        <v>60722</v>
      </c>
      <c r="AF642" s="175">
        <v>74922</v>
      </c>
      <c r="AG642" s="175">
        <v>2018011001068</v>
      </c>
      <c r="AH642" s="172">
        <v>44589</v>
      </c>
      <c r="AI642" s="172">
        <v>44589</v>
      </c>
      <c r="AJ642" s="3" t="s">
        <v>105</v>
      </c>
      <c r="AK642" s="3" t="s">
        <v>105</v>
      </c>
      <c r="AL642" s="3" t="s">
        <v>105</v>
      </c>
      <c r="AM642" s="172" t="s">
        <v>105</v>
      </c>
      <c r="AN642" s="154">
        <f>1250000000+375000000</f>
        <v>1625000000</v>
      </c>
      <c r="AO642" s="172">
        <v>44764</v>
      </c>
      <c r="AP642" s="154">
        <v>0</v>
      </c>
      <c r="AQ642" s="3" t="s">
        <v>105</v>
      </c>
      <c r="AR642" s="154">
        <v>0</v>
      </c>
      <c r="AS642" s="172" t="s">
        <v>105</v>
      </c>
      <c r="AT642" s="154">
        <v>0</v>
      </c>
      <c r="AU642" s="3" t="s">
        <v>105</v>
      </c>
      <c r="AV642" s="154">
        <v>0</v>
      </c>
      <c r="AW642" s="3" t="s">
        <v>105</v>
      </c>
      <c r="AX642" s="3">
        <v>0</v>
      </c>
      <c r="AY642" s="172">
        <v>44887</v>
      </c>
      <c r="AZ642" s="3">
        <f t="shared" si="66"/>
        <v>59</v>
      </c>
      <c r="BA642" s="159">
        <f t="shared" si="67"/>
        <v>4875000000</v>
      </c>
      <c r="BB642" s="171">
        <f t="shared" si="64"/>
        <v>0</v>
      </c>
      <c r="BC642" s="171">
        <v>0</v>
      </c>
      <c r="BD642" s="171">
        <v>0</v>
      </c>
      <c r="BE642" s="171">
        <v>0</v>
      </c>
      <c r="BF642" s="171">
        <v>0</v>
      </c>
      <c r="BG642" s="172">
        <v>44926</v>
      </c>
      <c r="BH642" s="172">
        <v>44985</v>
      </c>
      <c r="BI642" s="174">
        <f t="shared" ca="1" si="68"/>
        <v>-1144</v>
      </c>
      <c r="BJ642" s="3" t="s">
        <v>414</v>
      </c>
      <c r="BK642" s="172" t="s">
        <v>3656</v>
      </c>
      <c r="BL642" s="3" t="s">
        <v>282</v>
      </c>
      <c r="BM642" s="3" t="s">
        <v>105</v>
      </c>
      <c r="BN642" s="3" t="s">
        <v>105</v>
      </c>
      <c r="BO642" s="3" t="s">
        <v>105</v>
      </c>
      <c r="BP642" s="3" t="s">
        <v>105</v>
      </c>
      <c r="BQ642" s="172" t="s">
        <v>105</v>
      </c>
      <c r="BR642" s="3" t="s">
        <v>105</v>
      </c>
      <c r="BS642" s="3">
        <v>2022</v>
      </c>
      <c r="BT642" s="3" t="s">
        <v>105</v>
      </c>
      <c r="BU642" s="3" t="s">
        <v>5769</v>
      </c>
      <c r="BV642" s="3" t="s">
        <v>40</v>
      </c>
      <c r="BW642" s="3" t="s">
        <v>77</v>
      </c>
      <c r="BX642" s="3" t="s">
        <v>105</v>
      </c>
      <c r="BY642" s="3" t="s">
        <v>105</v>
      </c>
      <c r="BZ642" s="3" t="s">
        <v>105</v>
      </c>
      <c r="CA642" s="3" t="s">
        <v>105</v>
      </c>
      <c r="CB642" s="3" t="s">
        <v>105</v>
      </c>
      <c r="CC642" s="151" t="s">
        <v>5770</v>
      </c>
      <c r="CD642" s="75"/>
      <c r="CE642" s="75"/>
      <c r="CF642" s="171" t="s">
        <v>3960</v>
      </c>
      <c r="CG642" s="171" t="s">
        <v>1341</v>
      </c>
      <c r="CH642" s="171" t="s">
        <v>3961</v>
      </c>
      <c r="CI642" s="171" t="s">
        <v>3961</v>
      </c>
    </row>
    <row r="643" spans="1:87" ht="72" hidden="1" x14ac:dyDescent="0.25">
      <c r="A643" s="3" t="s">
        <v>5771</v>
      </c>
      <c r="B643" s="175">
        <v>698</v>
      </c>
      <c r="C643" s="170" t="str">
        <f t="shared" si="65"/>
        <v>JEP-419-2022</v>
      </c>
      <c r="D643" s="3" t="s">
        <v>5772</v>
      </c>
      <c r="E643" s="3" t="s">
        <v>273</v>
      </c>
      <c r="F643" s="172">
        <v>44586</v>
      </c>
      <c r="G643" s="3" t="s">
        <v>5773</v>
      </c>
      <c r="H643" s="3" t="s">
        <v>29</v>
      </c>
      <c r="I643" s="3" t="s">
        <v>27</v>
      </c>
      <c r="J643" s="165">
        <v>1032423583</v>
      </c>
      <c r="K643" s="3">
        <v>5</v>
      </c>
      <c r="L643" s="3" t="s">
        <v>9</v>
      </c>
      <c r="M643" s="3" t="s">
        <v>105</v>
      </c>
      <c r="N643" s="3" t="s">
        <v>5683</v>
      </c>
      <c r="O643" s="171" t="s">
        <v>12</v>
      </c>
      <c r="P643" s="3" t="s">
        <v>277</v>
      </c>
      <c r="Q643" s="3" t="s">
        <v>167</v>
      </c>
      <c r="R643" s="171" t="s">
        <v>126</v>
      </c>
      <c r="S643" s="171" t="s">
        <v>5004</v>
      </c>
      <c r="T643" s="171" t="s">
        <v>5005</v>
      </c>
      <c r="U643" s="171" t="s">
        <v>5006</v>
      </c>
      <c r="V643" s="171" t="s">
        <v>105</v>
      </c>
      <c r="W643" s="171" t="s">
        <v>5684</v>
      </c>
      <c r="X643" s="171" t="s">
        <v>105</v>
      </c>
      <c r="Y643" s="171" t="s">
        <v>280</v>
      </c>
      <c r="Z643" s="115">
        <v>40598053</v>
      </c>
      <c r="AA643" s="171" t="s">
        <v>105</v>
      </c>
      <c r="AB643" s="171" t="s">
        <v>105</v>
      </c>
      <c r="AC643" s="153">
        <v>3614070</v>
      </c>
      <c r="AD643" s="153" t="s">
        <v>105</v>
      </c>
      <c r="AE643" s="175">
        <v>66222</v>
      </c>
      <c r="AF643" s="175" t="s">
        <v>5774</v>
      </c>
      <c r="AG643" s="175">
        <v>2018011001091</v>
      </c>
      <c r="AH643" s="172">
        <v>44589</v>
      </c>
      <c r="AI643" s="172">
        <v>44592</v>
      </c>
      <c r="AJ643" s="3" t="s">
        <v>5775</v>
      </c>
      <c r="AK643" s="175">
        <v>1085333893</v>
      </c>
      <c r="AL643" s="3">
        <v>1</v>
      </c>
      <c r="AM643" s="172">
        <v>44594</v>
      </c>
      <c r="AN643" s="154">
        <v>0</v>
      </c>
      <c r="AO643" s="3" t="s">
        <v>105</v>
      </c>
      <c r="AP643" s="154">
        <v>0</v>
      </c>
      <c r="AQ643" s="172" t="s">
        <v>105</v>
      </c>
      <c r="AR643" s="154">
        <v>0</v>
      </c>
      <c r="AS643" s="172" t="s">
        <v>105</v>
      </c>
      <c r="AT643" s="154">
        <v>0</v>
      </c>
      <c r="AU643" s="3" t="s">
        <v>105</v>
      </c>
      <c r="AV643" s="154">
        <v>0</v>
      </c>
      <c r="AW643" s="3" t="s">
        <v>105</v>
      </c>
      <c r="AX643" s="3">
        <v>0</v>
      </c>
      <c r="AY643" s="172" t="s">
        <v>105</v>
      </c>
      <c r="AZ643" s="3">
        <f t="shared" si="66"/>
        <v>0</v>
      </c>
      <c r="BA643" s="159">
        <f t="shared" si="67"/>
        <v>40598053</v>
      </c>
      <c r="BB643" s="171">
        <f t="shared" si="64"/>
        <v>0</v>
      </c>
      <c r="BC643" s="171">
        <v>0</v>
      </c>
      <c r="BD643" s="171">
        <v>0</v>
      </c>
      <c r="BE643" s="171">
        <v>0</v>
      </c>
      <c r="BF643" s="171">
        <v>0</v>
      </c>
      <c r="BG643" s="172">
        <v>44926</v>
      </c>
      <c r="BH643" s="172">
        <v>44926</v>
      </c>
      <c r="BI643" s="174">
        <f t="shared" ca="1" si="68"/>
        <v>-1203</v>
      </c>
      <c r="BJ643" s="3" t="s">
        <v>281</v>
      </c>
      <c r="BK643" s="172" t="s">
        <v>105</v>
      </c>
      <c r="BL643" s="3" t="s">
        <v>282</v>
      </c>
      <c r="BM643" s="3" t="s">
        <v>92</v>
      </c>
      <c r="BN643" s="3" t="s">
        <v>5776</v>
      </c>
      <c r="BO643" s="3" t="s">
        <v>339</v>
      </c>
      <c r="BP643" s="3" t="s">
        <v>456</v>
      </c>
      <c r="BQ643" s="172" t="s">
        <v>5777</v>
      </c>
      <c r="BR643" s="3" t="s">
        <v>5778</v>
      </c>
      <c r="BS643" s="172" t="s">
        <v>5779</v>
      </c>
      <c r="BT643" s="3" t="s">
        <v>286</v>
      </c>
      <c r="BU643" s="3" t="s">
        <v>5780</v>
      </c>
      <c r="BV643" s="3" t="s">
        <v>40</v>
      </c>
      <c r="BW643" s="3" t="s">
        <v>69</v>
      </c>
      <c r="BX643" s="3" t="s">
        <v>105</v>
      </c>
      <c r="BY643" s="3" t="s">
        <v>418</v>
      </c>
      <c r="BZ643" s="3" t="s">
        <v>105</v>
      </c>
      <c r="CA643" s="3" t="s">
        <v>303</v>
      </c>
      <c r="CB643" s="151" t="s">
        <v>5781</v>
      </c>
      <c r="CC643" s="151" t="s">
        <v>5782</v>
      </c>
      <c r="CD643" s="1"/>
      <c r="CE643" s="1"/>
      <c r="CF643" s="171" t="s">
        <v>3960</v>
      </c>
      <c r="CG643" s="171" t="s">
        <v>1341</v>
      </c>
      <c r="CH643" s="171" t="s">
        <v>128</v>
      </c>
      <c r="CI643" s="171" t="s">
        <v>5004</v>
      </c>
    </row>
    <row r="644" spans="1:87" ht="72" hidden="1" x14ac:dyDescent="0.25">
      <c r="A644" s="3" t="s">
        <v>5783</v>
      </c>
      <c r="B644" s="175">
        <v>699</v>
      </c>
      <c r="C644" s="170" t="str">
        <f t="shared" si="65"/>
        <v>JEP-388-2022</v>
      </c>
      <c r="D644" s="3" t="s">
        <v>5784</v>
      </c>
      <c r="E644" s="3" t="s">
        <v>273</v>
      </c>
      <c r="F644" s="172">
        <v>44586</v>
      </c>
      <c r="G644" s="3" t="s">
        <v>5785</v>
      </c>
      <c r="H644" s="3" t="s">
        <v>29</v>
      </c>
      <c r="I644" s="3" t="s">
        <v>27</v>
      </c>
      <c r="J644" s="165" t="s">
        <v>5786</v>
      </c>
      <c r="K644" s="3">
        <v>6</v>
      </c>
      <c r="L644" s="3" t="s">
        <v>9</v>
      </c>
      <c r="M644" s="3" t="s">
        <v>105</v>
      </c>
      <c r="N644" s="3" t="s">
        <v>5733</v>
      </c>
      <c r="O644" s="171" t="s">
        <v>12</v>
      </c>
      <c r="P644" s="3" t="s">
        <v>277</v>
      </c>
      <c r="Q644" s="3" t="s">
        <v>167</v>
      </c>
      <c r="R644" s="171" t="s">
        <v>126</v>
      </c>
      <c r="S644" s="171" t="s">
        <v>5004</v>
      </c>
      <c r="T644" s="171" t="s">
        <v>5005</v>
      </c>
      <c r="U644" s="171" t="s">
        <v>5006</v>
      </c>
      <c r="V644" s="171" t="s">
        <v>105</v>
      </c>
      <c r="W644" s="171" t="s">
        <v>5734</v>
      </c>
      <c r="X644" s="171" t="s">
        <v>105</v>
      </c>
      <c r="Y644" s="171" t="s">
        <v>280</v>
      </c>
      <c r="Z644" s="115">
        <v>40598053</v>
      </c>
      <c r="AA644" s="171" t="s">
        <v>105</v>
      </c>
      <c r="AB644" s="171" t="s">
        <v>105</v>
      </c>
      <c r="AC644" s="153" t="s">
        <v>1115</v>
      </c>
      <c r="AD644" s="153" t="s">
        <v>105</v>
      </c>
      <c r="AE644" s="175">
        <v>66022</v>
      </c>
      <c r="AF644" s="175">
        <v>68222</v>
      </c>
      <c r="AG644" s="175" t="s">
        <v>732</v>
      </c>
      <c r="AH644" s="172">
        <v>44589</v>
      </c>
      <c r="AI644" s="172">
        <v>44592</v>
      </c>
      <c r="AJ644" s="3" t="s">
        <v>105</v>
      </c>
      <c r="AK644" s="173" t="s">
        <v>105</v>
      </c>
      <c r="AL644" s="3" t="s">
        <v>105</v>
      </c>
      <c r="AM644" s="172" t="s">
        <v>105</v>
      </c>
      <c r="AN644" s="154">
        <v>0</v>
      </c>
      <c r="AO644" s="3" t="s">
        <v>105</v>
      </c>
      <c r="AP644" s="154">
        <v>0</v>
      </c>
      <c r="AQ644" s="172" t="s">
        <v>105</v>
      </c>
      <c r="AR644" s="154">
        <v>0</v>
      </c>
      <c r="AS644" s="172" t="s">
        <v>105</v>
      </c>
      <c r="AT644" s="154">
        <v>0</v>
      </c>
      <c r="AU644" s="3" t="s">
        <v>105</v>
      </c>
      <c r="AV644" s="154">
        <v>0</v>
      </c>
      <c r="AW644" s="3" t="s">
        <v>105</v>
      </c>
      <c r="AX644" s="3">
        <v>0</v>
      </c>
      <c r="AY644" s="172" t="s">
        <v>105</v>
      </c>
      <c r="AZ644" s="3">
        <f t="shared" si="66"/>
        <v>0</v>
      </c>
      <c r="BA644" s="159">
        <f t="shared" si="67"/>
        <v>40598053</v>
      </c>
      <c r="BB644" s="171">
        <f t="shared" si="64"/>
        <v>0</v>
      </c>
      <c r="BC644" s="171">
        <v>0</v>
      </c>
      <c r="BD644" s="171">
        <v>0</v>
      </c>
      <c r="BE644" s="171">
        <v>0</v>
      </c>
      <c r="BF644" s="171">
        <v>0</v>
      </c>
      <c r="BG644" s="172">
        <v>44926</v>
      </c>
      <c r="BH644" s="172">
        <v>44926</v>
      </c>
      <c r="BI644" s="174">
        <f t="shared" ca="1" si="68"/>
        <v>-1203</v>
      </c>
      <c r="BJ644" s="3" t="s">
        <v>281</v>
      </c>
      <c r="BK644" s="172" t="s">
        <v>105</v>
      </c>
      <c r="BL644" s="3" t="s">
        <v>282</v>
      </c>
      <c r="BM644" s="3" t="s">
        <v>92</v>
      </c>
      <c r="BN644" s="3" t="s">
        <v>5787</v>
      </c>
      <c r="BO644" s="3">
        <v>0</v>
      </c>
      <c r="BP644" s="3" t="s">
        <v>444</v>
      </c>
      <c r="BQ644" s="172">
        <v>44589</v>
      </c>
      <c r="BR644" s="3" t="s">
        <v>1004</v>
      </c>
      <c r="BS644" s="3">
        <v>2022</v>
      </c>
      <c r="BT644" s="3" t="s">
        <v>286</v>
      </c>
      <c r="BU644" s="3" t="s">
        <v>86</v>
      </c>
      <c r="BV644" s="3" t="s">
        <v>40</v>
      </c>
      <c r="BW644" s="3" t="s">
        <v>93</v>
      </c>
      <c r="BX644" s="3" t="s">
        <v>105</v>
      </c>
      <c r="BY644" s="3" t="s">
        <v>418</v>
      </c>
      <c r="BZ644" s="3" t="s">
        <v>105</v>
      </c>
      <c r="CA644" s="3" t="s">
        <v>288</v>
      </c>
      <c r="CB644" s="3" t="s">
        <v>274</v>
      </c>
      <c r="CC644" s="151" t="s">
        <v>5788</v>
      </c>
      <c r="CD644" s="1"/>
      <c r="CE644" s="1"/>
      <c r="CF644" s="171" t="s">
        <v>3960</v>
      </c>
      <c r="CG644" s="171" t="s">
        <v>1341</v>
      </c>
      <c r="CH644" s="171" t="s">
        <v>128</v>
      </c>
      <c r="CI644" s="171" t="s">
        <v>5004</v>
      </c>
    </row>
    <row r="645" spans="1:87" ht="72" hidden="1" x14ac:dyDescent="0.25">
      <c r="A645" s="3" t="s">
        <v>5789</v>
      </c>
      <c r="B645" s="175">
        <v>700</v>
      </c>
      <c r="C645" s="170" t="str">
        <f t="shared" si="65"/>
        <v>JEP-368-2022</v>
      </c>
      <c r="D645" s="3" t="s">
        <v>5790</v>
      </c>
      <c r="E645" s="3" t="s">
        <v>559</v>
      </c>
      <c r="F645" s="172" t="s">
        <v>274</v>
      </c>
      <c r="G645" s="3" t="s">
        <v>5791</v>
      </c>
      <c r="H645" s="3" t="s">
        <v>29</v>
      </c>
      <c r="I645" s="3" t="s">
        <v>27</v>
      </c>
      <c r="J645" s="165">
        <v>40333927</v>
      </c>
      <c r="K645" s="3">
        <v>7</v>
      </c>
      <c r="L645" s="3" t="s">
        <v>9</v>
      </c>
      <c r="M645" s="3" t="s">
        <v>105</v>
      </c>
      <c r="N645" s="3" t="s">
        <v>5683</v>
      </c>
      <c r="O645" s="171" t="s">
        <v>12</v>
      </c>
      <c r="P645" s="3" t="s">
        <v>277</v>
      </c>
      <c r="Q645" s="3" t="s">
        <v>167</v>
      </c>
      <c r="R645" s="171" t="s">
        <v>126</v>
      </c>
      <c r="S645" s="171" t="s">
        <v>5004</v>
      </c>
      <c r="T645" s="171" t="s">
        <v>5005</v>
      </c>
      <c r="U645" s="171" t="s">
        <v>5006</v>
      </c>
      <c r="V645" s="171" t="s">
        <v>105</v>
      </c>
      <c r="W645" s="171" t="s">
        <v>5684</v>
      </c>
      <c r="X645" s="171" t="s">
        <v>105</v>
      </c>
      <c r="Y645" s="171" t="s">
        <v>280</v>
      </c>
      <c r="Z645" s="115">
        <v>40598053</v>
      </c>
      <c r="AA645" s="171" t="s">
        <v>105</v>
      </c>
      <c r="AB645" s="171" t="s">
        <v>105</v>
      </c>
      <c r="AC645" s="153" t="s">
        <v>1115</v>
      </c>
      <c r="AD645" s="153" t="s">
        <v>105</v>
      </c>
      <c r="AE645" s="175">
        <v>66422</v>
      </c>
      <c r="AF645" s="175" t="s">
        <v>5792</v>
      </c>
      <c r="AG645" s="175" t="s">
        <v>732</v>
      </c>
      <c r="AH645" s="172">
        <v>44588</v>
      </c>
      <c r="AI645" s="172">
        <v>44592</v>
      </c>
      <c r="AJ645" s="3" t="s">
        <v>105</v>
      </c>
      <c r="AK645" s="173" t="s">
        <v>105</v>
      </c>
      <c r="AL645" s="3" t="s">
        <v>105</v>
      </c>
      <c r="AM645" s="172" t="s">
        <v>105</v>
      </c>
      <c r="AN645" s="154">
        <v>0</v>
      </c>
      <c r="AO645" s="3" t="s">
        <v>105</v>
      </c>
      <c r="AP645" s="154">
        <v>0</v>
      </c>
      <c r="AQ645" s="172" t="s">
        <v>105</v>
      </c>
      <c r="AR645" s="154">
        <v>0</v>
      </c>
      <c r="AS645" s="172" t="s">
        <v>105</v>
      </c>
      <c r="AT645" s="154">
        <v>0</v>
      </c>
      <c r="AU645" s="3" t="s">
        <v>105</v>
      </c>
      <c r="AV645" s="154">
        <v>0</v>
      </c>
      <c r="AW645" s="3" t="s">
        <v>105</v>
      </c>
      <c r="AX645" s="3">
        <v>0</v>
      </c>
      <c r="AY645" s="172" t="s">
        <v>105</v>
      </c>
      <c r="AZ645" s="3">
        <f t="shared" si="66"/>
        <v>0</v>
      </c>
      <c r="BA645" s="159">
        <f t="shared" si="67"/>
        <v>40598053</v>
      </c>
      <c r="BB645" s="171">
        <f t="shared" si="64"/>
        <v>0</v>
      </c>
      <c r="BC645" s="171">
        <v>0</v>
      </c>
      <c r="BD645" s="171">
        <v>0</v>
      </c>
      <c r="BE645" s="171">
        <v>0</v>
      </c>
      <c r="BF645" s="171">
        <v>0</v>
      </c>
      <c r="BG645" s="172">
        <v>44926</v>
      </c>
      <c r="BH645" s="172">
        <v>44926</v>
      </c>
      <c r="BI645" s="174">
        <f t="shared" ca="1" si="68"/>
        <v>-1203</v>
      </c>
      <c r="BJ645" s="3" t="s">
        <v>281</v>
      </c>
      <c r="BK645" s="172" t="s">
        <v>105</v>
      </c>
      <c r="BL645" s="3" t="s">
        <v>282</v>
      </c>
      <c r="BM645" s="3" t="s">
        <v>298</v>
      </c>
      <c r="BN645" s="3" t="s">
        <v>5793</v>
      </c>
      <c r="BO645" s="3">
        <v>0</v>
      </c>
      <c r="BP645" s="3" t="s">
        <v>444</v>
      </c>
      <c r="BQ645" s="172">
        <v>44588</v>
      </c>
      <c r="BR645" s="3" t="s">
        <v>1465</v>
      </c>
      <c r="BS645" s="3">
        <v>2022</v>
      </c>
      <c r="BT645" s="3" t="s">
        <v>286</v>
      </c>
      <c r="BU645" s="3" t="s">
        <v>86</v>
      </c>
      <c r="BV645" s="3" t="s">
        <v>40</v>
      </c>
      <c r="BW645" s="3" t="s">
        <v>93</v>
      </c>
      <c r="BX645" s="3" t="s">
        <v>105</v>
      </c>
      <c r="BY645" s="3" t="s">
        <v>418</v>
      </c>
      <c r="BZ645" s="3" t="s">
        <v>105</v>
      </c>
      <c r="CA645" s="3" t="s">
        <v>303</v>
      </c>
      <c r="CB645" s="3" t="s">
        <v>274</v>
      </c>
      <c r="CC645" s="151" t="s">
        <v>5794</v>
      </c>
      <c r="CD645" s="1"/>
      <c r="CE645" s="1"/>
      <c r="CF645" s="171" t="s">
        <v>3960</v>
      </c>
      <c r="CG645" s="171" t="s">
        <v>1341</v>
      </c>
      <c r="CH645" s="171" t="s">
        <v>128</v>
      </c>
      <c r="CI645" s="171" t="s">
        <v>5004</v>
      </c>
    </row>
    <row r="646" spans="1:87" ht="378" hidden="1" x14ac:dyDescent="0.25">
      <c r="A646" s="3" t="s">
        <v>5795</v>
      </c>
      <c r="B646" s="175">
        <v>701</v>
      </c>
      <c r="C646" s="170" t="str">
        <f t="shared" si="65"/>
        <v>JEP-371-2022</v>
      </c>
      <c r="D646" s="3" t="s">
        <v>5796</v>
      </c>
      <c r="E646" s="3" t="s">
        <v>559</v>
      </c>
      <c r="F646" s="172" t="s">
        <v>274</v>
      </c>
      <c r="G646" s="3" t="s">
        <v>5797</v>
      </c>
      <c r="H646" s="3" t="s">
        <v>29</v>
      </c>
      <c r="I646" s="3" t="s">
        <v>27</v>
      </c>
      <c r="J646" s="165">
        <v>1077873625</v>
      </c>
      <c r="K646" s="3">
        <v>1</v>
      </c>
      <c r="L646" s="3" t="s">
        <v>9</v>
      </c>
      <c r="M646" s="3" t="s">
        <v>105</v>
      </c>
      <c r="N646" s="3" t="s">
        <v>5683</v>
      </c>
      <c r="O646" s="171" t="s">
        <v>12</v>
      </c>
      <c r="P646" s="3" t="s">
        <v>277</v>
      </c>
      <c r="Q646" s="3" t="s">
        <v>167</v>
      </c>
      <c r="R646" s="171" t="s">
        <v>126</v>
      </c>
      <c r="S646" s="171" t="s">
        <v>5004</v>
      </c>
      <c r="T646" s="171" t="s">
        <v>5005</v>
      </c>
      <c r="U646" s="171" t="s">
        <v>5006</v>
      </c>
      <c r="V646" s="171" t="s">
        <v>105</v>
      </c>
      <c r="W646" s="171" t="s">
        <v>5684</v>
      </c>
      <c r="X646" s="171" t="s">
        <v>105</v>
      </c>
      <c r="Y646" s="171" t="s">
        <v>280</v>
      </c>
      <c r="Z646" s="115">
        <v>40598053</v>
      </c>
      <c r="AA646" s="171" t="s">
        <v>105</v>
      </c>
      <c r="AB646" s="171" t="s">
        <v>105</v>
      </c>
      <c r="AC646" s="153">
        <v>3614070</v>
      </c>
      <c r="AD646" s="153" t="s">
        <v>105</v>
      </c>
      <c r="AE646" s="175">
        <v>67122</v>
      </c>
      <c r="AF646" s="175">
        <v>66722</v>
      </c>
      <c r="AG646" s="175" t="s">
        <v>732</v>
      </c>
      <c r="AH646" s="172">
        <v>44588</v>
      </c>
      <c r="AI646" s="172">
        <v>44592</v>
      </c>
      <c r="AJ646" s="3" t="s">
        <v>105</v>
      </c>
      <c r="AK646" s="173" t="s">
        <v>105</v>
      </c>
      <c r="AL646" s="3" t="s">
        <v>105</v>
      </c>
      <c r="AM646" s="172" t="s">
        <v>105</v>
      </c>
      <c r="AN646" s="154">
        <v>0</v>
      </c>
      <c r="AO646" s="3" t="s">
        <v>105</v>
      </c>
      <c r="AP646" s="154">
        <v>0</v>
      </c>
      <c r="AQ646" s="172" t="s">
        <v>105</v>
      </c>
      <c r="AR646" s="154">
        <v>0</v>
      </c>
      <c r="AS646" s="172" t="s">
        <v>105</v>
      </c>
      <c r="AT646" s="154">
        <v>0</v>
      </c>
      <c r="AU646" s="3" t="s">
        <v>105</v>
      </c>
      <c r="AV646" s="154">
        <v>0</v>
      </c>
      <c r="AW646" s="3" t="s">
        <v>105</v>
      </c>
      <c r="AX646" s="3">
        <v>0</v>
      </c>
      <c r="AY646" s="172" t="s">
        <v>105</v>
      </c>
      <c r="AZ646" s="3">
        <f t="shared" si="66"/>
        <v>0</v>
      </c>
      <c r="BA646" s="159">
        <f t="shared" si="67"/>
        <v>40598053</v>
      </c>
      <c r="BB646" s="171">
        <f t="shared" si="64"/>
        <v>0</v>
      </c>
      <c r="BC646" s="171">
        <v>0</v>
      </c>
      <c r="BD646" s="171">
        <v>0</v>
      </c>
      <c r="BE646" s="171">
        <v>0</v>
      </c>
      <c r="BF646" s="171">
        <v>0</v>
      </c>
      <c r="BG646" s="172">
        <v>44926</v>
      </c>
      <c r="BH646" s="172">
        <v>44926</v>
      </c>
      <c r="BI646" s="174">
        <f t="shared" ca="1" si="68"/>
        <v>-1203</v>
      </c>
      <c r="BJ646" s="3" t="s">
        <v>281</v>
      </c>
      <c r="BK646" s="172" t="s">
        <v>105</v>
      </c>
      <c r="BL646" s="3" t="s">
        <v>282</v>
      </c>
      <c r="BM646" s="3" t="s">
        <v>298</v>
      </c>
      <c r="BN646" s="3" t="s">
        <v>5798</v>
      </c>
      <c r="BO646" s="3">
        <v>0</v>
      </c>
      <c r="BP646" s="3" t="s">
        <v>394</v>
      </c>
      <c r="BQ646" s="172">
        <v>44589</v>
      </c>
      <c r="BR646" s="3" t="s">
        <v>5799</v>
      </c>
      <c r="BS646" s="3">
        <v>2022</v>
      </c>
      <c r="BT646" s="151" t="s">
        <v>5800</v>
      </c>
      <c r="BU646" s="3" t="s">
        <v>86</v>
      </c>
      <c r="BV646" s="3" t="s">
        <v>40</v>
      </c>
      <c r="BW646" s="3" t="s">
        <v>93</v>
      </c>
      <c r="BX646" s="3" t="s">
        <v>105</v>
      </c>
      <c r="BY646" s="3" t="s">
        <v>418</v>
      </c>
      <c r="BZ646" s="3" t="s">
        <v>105</v>
      </c>
      <c r="CA646" s="3" t="s">
        <v>303</v>
      </c>
      <c r="CB646" s="151" t="s">
        <v>5801</v>
      </c>
      <c r="CC646" s="151" t="s">
        <v>5802</v>
      </c>
      <c r="CD646" s="1"/>
      <c r="CE646" s="1"/>
      <c r="CF646" s="171" t="s">
        <v>3960</v>
      </c>
      <c r="CG646" s="171" t="s">
        <v>1341</v>
      </c>
      <c r="CH646" s="171" t="s">
        <v>128</v>
      </c>
      <c r="CI646" s="171" t="s">
        <v>5004</v>
      </c>
    </row>
    <row r="647" spans="1:87" ht="72" hidden="1" x14ac:dyDescent="0.25">
      <c r="A647" s="3" t="s">
        <v>5803</v>
      </c>
      <c r="B647" s="175">
        <v>702</v>
      </c>
      <c r="C647" s="170" t="str">
        <f t="shared" si="65"/>
        <v>JEP-387-2022</v>
      </c>
      <c r="D647" s="3" t="s">
        <v>5804</v>
      </c>
      <c r="E647" s="3" t="s">
        <v>273</v>
      </c>
      <c r="F647" s="172">
        <v>44586</v>
      </c>
      <c r="G647" s="3" t="s">
        <v>5805</v>
      </c>
      <c r="H647" s="3" t="s">
        <v>29</v>
      </c>
      <c r="I647" s="3" t="s">
        <v>27</v>
      </c>
      <c r="J647" s="165">
        <v>700147396</v>
      </c>
      <c r="K647" s="3">
        <v>2</v>
      </c>
      <c r="L647" s="3" t="s">
        <v>9</v>
      </c>
      <c r="M647" s="3" t="s">
        <v>105</v>
      </c>
      <c r="N647" s="3" t="s">
        <v>5752</v>
      </c>
      <c r="O647" s="171" t="s">
        <v>12</v>
      </c>
      <c r="P647" s="3" t="s">
        <v>277</v>
      </c>
      <c r="Q647" s="3" t="s">
        <v>167</v>
      </c>
      <c r="R647" s="171" t="s">
        <v>126</v>
      </c>
      <c r="S647" s="171" t="s">
        <v>5004</v>
      </c>
      <c r="T647" s="171" t="s">
        <v>5005</v>
      </c>
      <c r="U647" s="171" t="s">
        <v>5006</v>
      </c>
      <c r="V647" s="171" t="s">
        <v>105</v>
      </c>
      <c r="W647" s="171" t="s">
        <v>5684</v>
      </c>
      <c r="X647" s="171" t="s">
        <v>105</v>
      </c>
      <c r="Y647" s="171" t="s">
        <v>280</v>
      </c>
      <c r="Z647" s="115">
        <v>40598053</v>
      </c>
      <c r="AA647" s="171" t="s">
        <v>105</v>
      </c>
      <c r="AB647" s="171" t="s">
        <v>105</v>
      </c>
      <c r="AC647" s="153">
        <v>3614070</v>
      </c>
      <c r="AD647" s="153" t="s">
        <v>105</v>
      </c>
      <c r="AE647" s="175">
        <v>66122</v>
      </c>
      <c r="AF647" s="175">
        <v>67922</v>
      </c>
      <c r="AG647" s="175">
        <v>2018011001091</v>
      </c>
      <c r="AH647" s="172">
        <v>44589</v>
      </c>
      <c r="AI647" s="172">
        <v>44592</v>
      </c>
      <c r="AJ647" s="3" t="s">
        <v>105</v>
      </c>
      <c r="AK647" s="173" t="s">
        <v>105</v>
      </c>
      <c r="AL647" s="3" t="s">
        <v>105</v>
      </c>
      <c r="AM647" s="172" t="s">
        <v>105</v>
      </c>
      <c r="AN647" s="154">
        <v>0</v>
      </c>
      <c r="AO647" s="3" t="s">
        <v>105</v>
      </c>
      <c r="AP647" s="154">
        <v>0</v>
      </c>
      <c r="AQ647" s="172" t="s">
        <v>105</v>
      </c>
      <c r="AR647" s="154">
        <v>0</v>
      </c>
      <c r="AS647" s="172" t="s">
        <v>105</v>
      </c>
      <c r="AT647" s="154">
        <v>0</v>
      </c>
      <c r="AU647" s="3" t="s">
        <v>105</v>
      </c>
      <c r="AV647" s="154">
        <v>0</v>
      </c>
      <c r="AW647" s="3" t="s">
        <v>105</v>
      </c>
      <c r="AX647" s="3">
        <v>0</v>
      </c>
      <c r="AY647" s="172" t="s">
        <v>105</v>
      </c>
      <c r="AZ647" s="3">
        <f t="shared" si="66"/>
        <v>0</v>
      </c>
      <c r="BA647" s="159">
        <f t="shared" si="67"/>
        <v>40598053</v>
      </c>
      <c r="BB647" s="171">
        <f t="shared" si="64"/>
        <v>0</v>
      </c>
      <c r="BC647" s="171">
        <v>0</v>
      </c>
      <c r="BD647" s="171">
        <v>0</v>
      </c>
      <c r="BE647" s="171">
        <v>0</v>
      </c>
      <c r="BF647" s="171">
        <v>0</v>
      </c>
      <c r="BG647" s="172">
        <v>44926</v>
      </c>
      <c r="BH647" s="172">
        <v>44926</v>
      </c>
      <c r="BI647" s="174">
        <f t="shared" ca="1" si="68"/>
        <v>-1203</v>
      </c>
      <c r="BJ647" s="3" t="s">
        <v>281</v>
      </c>
      <c r="BK647" s="172" t="s">
        <v>105</v>
      </c>
      <c r="BL647" s="3" t="s">
        <v>282</v>
      </c>
      <c r="BM647" s="3" t="s">
        <v>92</v>
      </c>
      <c r="BN647" s="3" t="s">
        <v>5806</v>
      </c>
      <c r="BO647" s="3">
        <v>0</v>
      </c>
      <c r="BP647" s="3" t="s">
        <v>444</v>
      </c>
      <c r="BQ647" s="172">
        <v>44589</v>
      </c>
      <c r="BR647" s="3" t="s">
        <v>1004</v>
      </c>
      <c r="BS647" s="3">
        <v>2022</v>
      </c>
      <c r="BT647" s="3" t="s">
        <v>286</v>
      </c>
      <c r="BU647" s="3" t="s">
        <v>86</v>
      </c>
      <c r="BV647" s="3" t="s">
        <v>40</v>
      </c>
      <c r="BW647" s="3" t="s">
        <v>93</v>
      </c>
      <c r="BX647" s="3" t="s">
        <v>105</v>
      </c>
      <c r="BY647" s="3" t="s">
        <v>418</v>
      </c>
      <c r="BZ647" s="3" t="s">
        <v>105</v>
      </c>
      <c r="CA647" s="3" t="s">
        <v>303</v>
      </c>
      <c r="CB647" s="151" t="s">
        <v>5807</v>
      </c>
      <c r="CC647" s="151" t="s">
        <v>5808</v>
      </c>
      <c r="CD647" s="1"/>
      <c r="CE647" s="1"/>
      <c r="CF647" s="171" t="s">
        <v>3960</v>
      </c>
      <c r="CG647" s="171" t="s">
        <v>1341</v>
      </c>
      <c r="CH647" s="171" t="s">
        <v>128</v>
      </c>
      <c r="CI647" s="171" t="s">
        <v>5004</v>
      </c>
    </row>
    <row r="648" spans="1:87" ht="72" hidden="1" x14ac:dyDescent="0.25">
      <c r="A648" s="3" t="s">
        <v>5809</v>
      </c>
      <c r="B648" s="175">
        <v>703</v>
      </c>
      <c r="C648" s="170" t="str">
        <f t="shared" si="65"/>
        <v>JEP-386-2022</v>
      </c>
      <c r="D648" s="3" t="s">
        <v>5810</v>
      </c>
      <c r="E648" s="3" t="s">
        <v>273</v>
      </c>
      <c r="F648" s="172">
        <v>44586</v>
      </c>
      <c r="G648" s="3" t="s">
        <v>5811</v>
      </c>
      <c r="H648" s="3" t="s">
        <v>29</v>
      </c>
      <c r="I648" s="3" t="s">
        <v>27</v>
      </c>
      <c r="J648" s="165">
        <v>1065614269</v>
      </c>
      <c r="K648" s="3">
        <v>7</v>
      </c>
      <c r="L648" s="3" t="s">
        <v>9</v>
      </c>
      <c r="M648" s="3" t="s">
        <v>105</v>
      </c>
      <c r="N648" s="3" t="s">
        <v>5733</v>
      </c>
      <c r="O648" s="171" t="s">
        <v>12</v>
      </c>
      <c r="P648" s="3" t="s">
        <v>277</v>
      </c>
      <c r="Q648" s="3" t="s">
        <v>167</v>
      </c>
      <c r="R648" s="171" t="s">
        <v>126</v>
      </c>
      <c r="S648" s="171" t="s">
        <v>5004</v>
      </c>
      <c r="T648" s="171" t="s">
        <v>5005</v>
      </c>
      <c r="U648" s="171" t="s">
        <v>5006</v>
      </c>
      <c r="V648" s="171" t="s">
        <v>105</v>
      </c>
      <c r="W648" s="171" t="s">
        <v>5734</v>
      </c>
      <c r="X648" s="171" t="s">
        <v>105</v>
      </c>
      <c r="Y648" s="171" t="s">
        <v>280</v>
      </c>
      <c r="Z648" s="115" t="s">
        <v>5812</v>
      </c>
      <c r="AA648" s="171" t="s">
        <v>105</v>
      </c>
      <c r="AB648" s="171" t="s">
        <v>105</v>
      </c>
      <c r="AC648" s="153" t="s">
        <v>1115</v>
      </c>
      <c r="AD648" s="153" t="s">
        <v>105</v>
      </c>
      <c r="AE648" s="175">
        <v>66322</v>
      </c>
      <c r="AF648" s="175">
        <v>67722</v>
      </c>
      <c r="AG648" s="175" t="s">
        <v>732</v>
      </c>
      <c r="AH648" s="172">
        <v>44588</v>
      </c>
      <c r="AI648" s="172">
        <v>44592</v>
      </c>
      <c r="AJ648" s="3" t="s">
        <v>105</v>
      </c>
      <c r="AK648" s="173" t="s">
        <v>105</v>
      </c>
      <c r="AL648" s="3" t="s">
        <v>105</v>
      </c>
      <c r="AM648" s="172" t="s">
        <v>105</v>
      </c>
      <c r="AN648" s="154">
        <v>0</v>
      </c>
      <c r="AO648" s="3" t="s">
        <v>105</v>
      </c>
      <c r="AP648" s="154">
        <v>0</v>
      </c>
      <c r="AQ648" s="172" t="s">
        <v>105</v>
      </c>
      <c r="AR648" s="154">
        <v>0</v>
      </c>
      <c r="AS648" s="172" t="s">
        <v>105</v>
      </c>
      <c r="AT648" s="154">
        <v>0</v>
      </c>
      <c r="AU648" s="3" t="s">
        <v>105</v>
      </c>
      <c r="AV648" s="154">
        <v>0</v>
      </c>
      <c r="AW648" s="3" t="s">
        <v>105</v>
      </c>
      <c r="AX648" s="3">
        <v>0</v>
      </c>
      <c r="AY648" s="172" t="s">
        <v>105</v>
      </c>
      <c r="AZ648" s="3">
        <f t="shared" si="66"/>
        <v>0</v>
      </c>
      <c r="BA648" s="159">
        <f t="shared" si="67"/>
        <v>40598053</v>
      </c>
      <c r="BB648" s="171">
        <f t="shared" si="64"/>
        <v>0</v>
      </c>
      <c r="BC648" s="171">
        <v>0</v>
      </c>
      <c r="BD648" s="171">
        <v>0</v>
      </c>
      <c r="BE648" s="171">
        <v>0</v>
      </c>
      <c r="BF648" s="171">
        <v>0</v>
      </c>
      <c r="BG648" s="172">
        <v>44926</v>
      </c>
      <c r="BH648" s="172">
        <v>44926</v>
      </c>
      <c r="BI648" s="174">
        <f t="shared" ca="1" si="68"/>
        <v>-1203</v>
      </c>
      <c r="BJ648" s="3" t="s">
        <v>281</v>
      </c>
      <c r="BK648" s="172" t="s">
        <v>105</v>
      </c>
      <c r="BL648" s="3" t="s">
        <v>282</v>
      </c>
      <c r="BM648" s="3" t="s">
        <v>92</v>
      </c>
      <c r="BN648" s="3" t="s">
        <v>5813</v>
      </c>
      <c r="BO648" s="3">
        <v>0</v>
      </c>
      <c r="BP648" s="3" t="s">
        <v>284</v>
      </c>
      <c r="BQ648" s="172">
        <v>44589</v>
      </c>
      <c r="BR648" s="3" t="s">
        <v>1465</v>
      </c>
      <c r="BS648" s="3">
        <v>2022</v>
      </c>
      <c r="BT648" s="3" t="s">
        <v>286</v>
      </c>
      <c r="BU648" s="3" t="s">
        <v>86</v>
      </c>
      <c r="BV648" s="3" t="s">
        <v>40</v>
      </c>
      <c r="BW648" s="3" t="s">
        <v>93</v>
      </c>
      <c r="BX648" s="3" t="s">
        <v>105</v>
      </c>
      <c r="BY648" s="3" t="s">
        <v>418</v>
      </c>
      <c r="BZ648" s="3" t="s">
        <v>105</v>
      </c>
      <c r="CA648" s="3" t="s">
        <v>288</v>
      </c>
      <c r="CB648" s="151" t="s">
        <v>5814</v>
      </c>
      <c r="CC648" s="151" t="s">
        <v>5815</v>
      </c>
      <c r="CD648" s="1"/>
      <c r="CE648" s="1"/>
      <c r="CF648" s="171" t="s">
        <v>3960</v>
      </c>
      <c r="CG648" s="171" t="s">
        <v>1341</v>
      </c>
      <c r="CH648" s="171" t="s">
        <v>128</v>
      </c>
      <c r="CI648" s="171" t="s">
        <v>5004</v>
      </c>
    </row>
    <row r="649" spans="1:87" ht="72" hidden="1" x14ac:dyDescent="0.25">
      <c r="A649" s="3" t="s">
        <v>5816</v>
      </c>
      <c r="B649" s="175">
        <v>704</v>
      </c>
      <c r="C649" s="170" t="str">
        <f t="shared" si="65"/>
        <v>JEP-389-2022</v>
      </c>
      <c r="D649" s="3" t="s">
        <v>5817</v>
      </c>
      <c r="E649" s="3" t="s">
        <v>273</v>
      </c>
      <c r="F649" s="172">
        <v>44586</v>
      </c>
      <c r="G649" s="3" t="s">
        <v>5818</v>
      </c>
      <c r="H649" s="3" t="s">
        <v>29</v>
      </c>
      <c r="I649" s="3" t="s">
        <v>27</v>
      </c>
      <c r="J649" s="165">
        <v>1122647895</v>
      </c>
      <c r="K649" s="3">
        <v>6</v>
      </c>
      <c r="L649" s="3" t="s">
        <v>9</v>
      </c>
      <c r="M649" s="3" t="s">
        <v>105</v>
      </c>
      <c r="N649" s="3" t="s">
        <v>5752</v>
      </c>
      <c r="O649" s="171" t="s">
        <v>12</v>
      </c>
      <c r="P649" s="3" t="s">
        <v>277</v>
      </c>
      <c r="Q649" s="3" t="s">
        <v>167</v>
      </c>
      <c r="R649" s="171" t="s">
        <v>126</v>
      </c>
      <c r="S649" s="171" t="s">
        <v>5004</v>
      </c>
      <c r="T649" s="171" t="s">
        <v>5005</v>
      </c>
      <c r="U649" s="171" t="s">
        <v>5006</v>
      </c>
      <c r="V649" s="171" t="s">
        <v>105</v>
      </c>
      <c r="W649" s="171" t="s">
        <v>5684</v>
      </c>
      <c r="X649" s="171" t="s">
        <v>105</v>
      </c>
      <c r="Y649" s="171" t="s">
        <v>280</v>
      </c>
      <c r="Z649" s="115">
        <v>40598053</v>
      </c>
      <c r="AA649" s="171" t="s">
        <v>105</v>
      </c>
      <c r="AB649" s="171" t="s">
        <v>105</v>
      </c>
      <c r="AC649" s="153">
        <v>3614070</v>
      </c>
      <c r="AD649" s="153" t="s">
        <v>105</v>
      </c>
      <c r="AE649" s="175">
        <v>65922</v>
      </c>
      <c r="AF649" s="175">
        <v>66422</v>
      </c>
      <c r="AG649" s="175" t="s">
        <v>732</v>
      </c>
      <c r="AH649" s="172">
        <v>44588</v>
      </c>
      <c r="AI649" s="172">
        <v>44592</v>
      </c>
      <c r="AJ649" s="3" t="s">
        <v>105</v>
      </c>
      <c r="AK649" s="173" t="s">
        <v>105</v>
      </c>
      <c r="AL649" s="3" t="s">
        <v>105</v>
      </c>
      <c r="AM649" s="172" t="s">
        <v>105</v>
      </c>
      <c r="AN649" s="154">
        <v>0</v>
      </c>
      <c r="AO649" s="3" t="s">
        <v>105</v>
      </c>
      <c r="AP649" s="154">
        <v>0</v>
      </c>
      <c r="AQ649" s="172" t="s">
        <v>105</v>
      </c>
      <c r="AR649" s="154">
        <v>0</v>
      </c>
      <c r="AS649" s="172" t="s">
        <v>105</v>
      </c>
      <c r="AT649" s="154">
        <v>0</v>
      </c>
      <c r="AU649" s="3" t="s">
        <v>105</v>
      </c>
      <c r="AV649" s="154">
        <v>0</v>
      </c>
      <c r="AW649" s="3" t="s">
        <v>105</v>
      </c>
      <c r="AX649" s="3">
        <v>0</v>
      </c>
      <c r="AY649" s="172" t="s">
        <v>105</v>
      </c>
      <c r="AZ649" s="3">
        <f t="shared" si="66"/>
        <v>0</v>
      </c>
      <c r="BA649" s="159">
        <f t="shared" si="67"/>
        <v>40598053</v>
      </c>
      <c r="BB649" s="171">
        <f t="shared" si="64"/>
        <v>0</v>
      </c>
      <c r="BC649" s="171">
        <v>0</v>
      </c>
      <c r="BD649" s="171">
        <v>0</v>
      </c>
      <c r="BE649" s="171">
        <v>0</v>
      </c>
      <c r="BF649" s="171">
        <v>0</v>
      </c>
      <c r="BG649" s="172">
        <v>44926</v>
      </c>
      <c r="BH649" s="172">
        <v>44926</v>
      </c>
      <c r="BI649" s="174">
        <f t="shared" ca="1" si="68"/>
        <v>-1203</v>
      </c>
      <c r="BJ649" s="3" t="s">
        <v>281</v>
      </c>
      <c r="BK649" s="172" t="s">
        <v>105</v>
      </c>
      <c r="BL649" s="3" t="s">
        <v>282</v>
      </c>
      <c r="BM649" s="3" t="s">
        <v>92</v>
      </c>
      <c r="BN649" s="3" t="s">
        <v>5819</v>
      </c>
      <c r="BO649" s="3">
        <v>0</v>
      </c>
      <c r="BP649" s="3" t="s">
        <v>284</v>
      </c>
      <c r="BQ649" s="172">
        <v>44589</v>
      </c>
      <c r="BR649" s="3" t="s">
        <v>5820</v>
      </c>
      <c r="BS649" s="3">
        <v>2022</v>
      </c>
      <c r="BT649" s="3" t="s">
        <v>286</v>
      </c>
      <c r="BU649" s="3" t="s">
        <v>86</v>
      </c>
      <c r="BV649" s="3" t="s">
        <v>40</v>
      </c>
      <c r="BW649" s="3" t="s">
        <v>93</v>
      </c>
      <c r="BX649" s="3" t="s">
        <v>105</v>
      </c>
      <c r="BY649" s="3" t="s">
        <v>418</v>
      </c>
      <c r="BZ649" s="3" t="s">
        <v>105</v>
      </c>
      <c r="CA649" s="3" t="s">
        <v>303</v>
      </c>
      <c r="CB649" s="3" t="s">
        <v>274</v>
      </c>
      <c r="CC649" s="151" t="s">
        <v>5821</v>
      </c>
      <c r="CD649" s="1"/>
      <c r="CE649" s="1"/>
      <c r="CF649" s="171" t="s">
        <v>3960</v>
      </c>
      <c r="CG649" s="171" t="s">
        <v>1341</v>
      </c>
      <c r="CH649" s="171" t="s">
        <v>128</v>
      </c>
      <c r="CI649" s="171" t="s">
        <v>5004</v>
      </c>
    </row>
    <row r="650" spans="1:87" ht="90" hidden="1" x14ac:dyDescent="0.25">
      <c r="A650" s="3" t="s">
        <v>5822</v>
      </c>
      <c r="B650" s="175">
        <v>705</v>
      </c>
      <c r="C650" s="170" t="str">
        <f t="shared" si="65"/>
        <v>JEP-413-2022</v>
      </c>
      <c r="D650" s="3" t="s">
        <v>5823</v>
      </c>
      <c r="E650" s="3" t="s">
        <v>881</v>
      </c>
      <c r="F650" s="172">
        <v>44587</v>
      </c>
      <c r="G650" s="3" t="s">
        <v>5824</v>
      </c>
      <c r="H650" s="3" t="s">
        <v>29</v>
      </c>
      <c r="I650" s="3" t="s">
        <v>27</v>
      </c>
      <c r="J650" s="165">
        <v>1026585101</v>
      </c>
      <c r="K650" s="3">
        <v>1</v>
      </c>
      <c r="L650" s="3" t="s">
        <v>9</v>
      </c>
      <c r="M650" s="3" t="s">
        <v>105</v>
      </c>
      <c r="N650" s="3" t="s">
        <v>5825</v>
      </c>
      <c r="O650" s="171" t="s">
        <v>12</v>
      </c>
      <c r="P650" s="3" t="s">
        <v>277</v>
      </c>
      <c r="Q650" s="3" t="s">
        <v>167</v>
      </c>
      <c r="R650" s="171" t="s">
        <v>779</v>
      </c>
      <c r="S650" s="171" t="s">
        <v>779</v>
      </c>
      <c r="T650" s="171" t="s">
        <v>476</v>
      </c>
      <c r="U650" s="171" t="s">
        <v>1334</v>
      </c>
      <c r="V650" s="171" t="s">
        <v>105</v>
      </c>
      <c r="W650" s="171" t="s">
        <v>105</v>
      </c>
      <c r="X650" s="171" t="s">
        <v>105</v>
      </c>
      <c r="Y650" s="171" t="s">
        <v>280</v>
      </c>
      <c r="Z650" s="115">
        <v>40718522</v>
      </c>
      <c r="AA650" s="171" t="s">
        <v>105</v>
      </c>
      <c r="AB650" s="171" t="s">
        <v>105</v>
      </c>
      <c r="AC650" s="153">
        <v>3614070</v>
      </c>
      <c r="AD650" s="153" t="s">
        <v>105</v>
      </c>
      <c r="AE650" s="175">
        <v>67922</v>
      </c>
      <c r="AF650" s="175">
        <v>67622</v>
      </c>
      <c r="AG650" s="175">
        <v>2018011001091</v>
      </c>
      <c r="AH650" s="172">
        <v>44589</v>
      </c>
      <c r="AI650" s="172">
        <v>44593</v>
      </c>
      <c r="AJ650" s="3" t="s">
        <v>105</v>
      </c>
      <c r="AK650" s="3" t="s">
        <v>105</v>
      </c>
      <c r="AL650" s="3" t="s">
        <v>105</v>
      </c>
      <c r="AM650" s="172" t="s">
        <v>105</v>
      </c>
      <c r="AN650" s="154">
        <v>0</v>
      </c>
      <c r="AO650" s="3" t="s">
        <v>105</v>
      </c>
      <c r="AP650" s="154">
        <v>0</v>
      </c>
      <c r="AQ650" s="172" t="s">
        <v>105</v>
      </c>
      <c r="AR650" s="154">
        <v>0</v>
      </c>
      <c r="AS650" s="172" t="s">
        <v>105</v>
      </c>
      <c r="AT650" s="154">
        <v>0</v>
      </c>
      <c r="AU650" s="3" t="s">
        <v>105</v>
      </c>
      <c r="AV650" s="154">
        <v>0</v>
      </c>
      <c r="AW650" s="3" t="s">
        <v>105</v>
      </c>
      <c r="AX650" s="3">
        <v>0</v>
      </c>
      <c r="AY650" s="172" t="s">
        <v>105</v>
      </c>
      <c r="AZ650" s="3">
        <f t="shared" si="66"/>
        <v>0</v>
      </c>
      <c r="BA650" s="159">
        <f t="shared" si="67"/>
        <v>40718522</v>
      </c>
      <c r="BB650" s="171">
        <f t="shared" si="64"/>
        <v>0</v>
      </c>
      <c r="BC650" s="171">
        <v>0</v>
      </c>
      <c r="BD650" s="171">
        <v>0</v>
      </c>
      <c r="BE650" s="171">
        <v>0</v>
      </c>
      <c r="BF650" s="171">
        <v>0</v>
      </c>
      <c r="BG650" s="172">
        <v>44926</v>
      </c>
      <c r="BH650" s="172">
        <v>44926</v>
      </c>
      <c r="BI650" s="174">
        <f t="shared" ca="1" si="68"/>
        <v>-1203</v>
      </c>
      <c r="BJ650" s="3" t="s">
        <v>281</v>
      </c>
      <c r="BK650" s="172" t="s">
        <v>105</v>
      </c>
      <c r="BL650" s="3" t="s">
        <v>282</v>
      </c>
      <c r="BM650" s="3" t="s">
        <v>92</v>
      </c>
      <c r="BN650" s="3" t="s">
        <v>5826</v>
      </c>
      <c r="BO650" s="3">
        <v>0</v>
      </c>
      <c r="BP650" s="3" t="s">
        <v>284</v>
      </c>
      <c r="BQ650" s="172">
        <v>44592</v>
      </c>
      <c r="BR650" s="172" t="s">
        <v>1004</v>
      </c>
      <c r="BS650" s="3">
        <v>2022</v>
      </c>
      <c r="BT650" s="3" t="s">
        <v>286</v>
      </c>
      <c r="BU650" s="3" t="s">
        <v>86</v>
      </c>
      <c r="BV650" s="3" t="s">
        <v>40</v>
      </c>
      <c r="BW650" s="3" t="s">
        <v>93</v>
      </c>
      <c r="BX650" s="3" t="s">
        <v>105</v>
      </c>
      <c r="BY650" s="3" t="s">
        <v>302</v>
      </c>
      <c r="BZ650" s="3" t="s">
        <v>105</v>
      </c>
      <c r="CA650" s="3" t="s">
        <v>288</v>
      </c>
      <c r="CB650" s="151" t="s">
        <v>5827</v>
      </c>
      <c r="CC650" s="151" t="s">
        <v>5828</v>
      </c>
      <c r="CD650" s="1"/>
      <c r="CE650" s="1"/>
      <c r="CF650" s="171" t="s">
        <v>1340</v>
      </c>
      <c r="CG650" s="171" t="s">
        <v>1341</v>
      </c>
      <c r="CH650" s="171" t="s">
        <v>167</v>
      </c>
      <c r="CI650" s="171" t="s">
        <v>477</v>
      </c>
    </row>
    <row r="651" spans="1:87" ht="72" x14ac:dyDescent="0.25">
      <c r="A651" s="3" t="s">
        <v>5829</v>
      </c>
      <c r="B651" s="175">
        <v>706</v>
      </c>
      <c r="C651" s="170" t="str">
        <f t="shared" si="65"/>
        <v>JEP-567-2022</v>
      </c>
      <c r="D651" s="3" t="s">
        <v>5830</v>
      </c>
      <c r="E651" s="3" t="s">
        <v>677</v>
      </c>
      <c r="F651" s="172">
        <v>44749</v>
      </c>
      <c r="G651" s="3" t="s">
        <v>5831</v>
      </c>
      <c r="H651" s="3" t="s">
        <v>29</v>
      </c>
      <c r="I651" s="3" t="s">
        <v>27</v>
      </c>
      <c r="J651" s="165">
        <v>53077880</v>
      </c>
      <c r="K651" s="3">
        <v>9</v>
      </c>
      <c r="L651" s="3" t="s">
        <v>9</v>
      </c>
      <c r="M651" s="3" t="s">
        <v>474</v>
      </c>
      <c r="N651" s="3" t="s">
        <v>5832</v>
      </c>
      <c r="O651" s="171" t="s">
        <v>8</v>
      </c>
      <c r="P651" s="3" t="s">
        <v>277</v>
      </c>
      <c r="Q651" s="3" t="s">
        <v>167</v>
      </c>
      <c r="R651" s="171" t="s">
        <v>167</v>
      </c>
      <c r="S651" s="171" t="s">
        <v>140</v>
      </c>
      <c r="T651" s="171" t="s">
        <v>615</v>
      </c>
      <c r="U651" s="171" t="s">
        <v>616</v>
      </c>
      <c r="V651" s="171" t="s">
        <v>105</v>
      </c>
      <c r="W651" s="171" t="s">
        <v>105</v>
      </c>
      <c r="X651" s="171" t="s">
        <v>105</v>
      </c>
      <c r="Y651" s="171" t="s">
        <v>280</v>
      </c>
      <c r="Z651" s="115">
        <v>42886979</v>
      </c>
      <c r="AA651" s="171" t="s">
        <v>105</v>
      </c>
      <c r="AB651" s="171" t="s">
        <v>105</v>
      </c>
      <c r="AC651" s="153">
        <v>7228143</v>
      </c>
      <c r="AD651" s="153" t="s">
        <v>105</v>
      </c>
      <c r="AE651" s="175">
        <v>88422</v>
      </c>
      <c r="AF651" s="175">
        <v>308522</v>
      </c>
      <c r="AG651" s="175">
        <v>2018011001175</v>
      </c>
      <c r="AH651" s="172">
        <v>44750</v>
      </c>
      <c r="AI651" s="172">
        <v>44750</v>
      </c>
      <c r="AJ651" s="3" t="s">
        <v>105</v>
      </c>
      <c r="AK651" s="173" t="s">
        <v>105</v>
      </c>
      <c r="AL651" s="3" t="s">
        <v>105</v>
      </c>
      <c r="AM651" s="172" t="s">
        <v>105</v>
      </c>
      <c r="AN651" s="154">
        <v>0</v>
      </c>
      <c r="AO651" s="3" t="s">
        <v>105</v>
      </c>
      <c r="AP651" s="154">
        <v>0</v>
      </c>
      <c r="AQ651" s="3" t="s">
        <v>105</v>
      </c>
      <c r="AR651" s="154">
        <v>0</v>
      </c>
      <c r="AS651" s="172" t="s">
        <v>105</v>
      </c>
      <c r="AT651" s="154">
        <v>0</v>
      </c>
      <c r="AU651" s="3" t="s">
        <v>105</v>
      </c>
      <c r="AV651" s="154">
        <v>0</v>
      </c>
      <c r="AW651" s="3" t="s">
        <v>105</v>
      </c>
      <c r="AX651" s="3">
        <v>0</v>
      </c>
      <c r="AY651" s="172" t="s">
        <v>105</v>
      </c>
      <c r="AZ651" s="3">
        <f t="shared" si="66"/>
        <v>0</v>
      </c>
      <c r="BA651" s="159">
        <f t="shared" si="67"/>
        <v>42886979</v>
      </c>
      <c r="BB651" s="171">
        <f t="shared" si="64"/>
        <v>0</v>
      </c>
      <c r="BC651" s="171">
        <v>0</v>
      </c>
      <c r="BD651" s="171">
        <v>0</v>
      </c>
      <c r="BE651" s="171">
        <v>0</v>
      </c>
      <c r="BF651" s="171">
        <v>0</v>
      </c>
      <c r="BG651" s="172">
        <v>44926</v>
      </c>
      <c r="BH651" s="172">
        <v>44926</v>
      </c>
      <c r="BI651" s="174">
        <f t="shared" ca="1" si="68"/>
        <v>-1203</v>
      </c>
      <c r="BJ651" s="3" t="s">
        <v>414</v>
      </c>
      <c r="BK651" s="172" t="s">
        <v>105</v>
      </c>
      <c r="BL651" s="3" t="s">
        <v>282</v>
      </c>
      <c r="BM651" s="3" t="s">
        <v>298</v>
      </c>
      <c r="BN651" s="3" t="s">
        <v>5833</v>
      </c>
      <c r="BO651" s="3">
        <v>0</v>
      </c>
      <c r="BP651" s="3" t="s">
        <v>593</v>
      </c>
      <c r="BQ651" s="172">
        <v>44749</v>
      </c>
      <c r="BR651" s="3" t="s">
        <v>5834</v>
      </c>
      <c r="BS651" s="3">
        <v>2022</v>
      </c>
      <c r="BT651" s="3" t="s">
        <v>286</v>
      </c>
      <c r="BU651" s="3" t="s">
        <v>86</v>
      </c>
      <c r="BV651" s="3" t="s">
        <v>40</v>
      </c>
      <c r="BW651" s="3" t="s">
        <v>93</v>
      </c>
      <c r="BX651" s="3" t="s">
        <v>105</v>
      </c>
      <c r="BY651" s="3" t="s">
        <v>632</v>
      </c>
      <c r="BZ651" s="3" t="s">
        <v>105</v>
      </c>
      <c r="CA651" s="3" t="s">
        <v>303</v>
      </c>
      <c r="CB651" s="151" t="s">
        <v>5835</v>
      </c>
      <c r="CC651" s="151" t="s">
        <v>5836</v>
      </c>
      <c r="CD651" s="1"/>
      <c r="CE651" s="1"/>
      <c r="CF651" s="171" t="s">
        <v>623</v>
      </c>
      <c r="CG651" s="171" t="s">
        <v>624</v>
      </c>
      <c r="CH651" s="171" t="s">
        <v>167</v>
      </c>
      <c r="CI651" s="171" t="s">
        <v>140</v>
      </c>
    </row>
    <row r="652" spans="1:87" ht="72" x14ac:dyDescent="0.25">
      <c r="A652" s="3">
        <v>0</v>
      </c>
      <c r="B652" s="175">
        <v>707</v>
      </c>
      <c r="C652" s="87" t="s">
        <v>5837</v>
      </c>
      <c r="D652" s="116" t="s">
        <v>5838</v>
      </c>
      <c r="E652" s="3" t="s">
        <v>472</v>
      </c>
      <c r="F652" s="172" t="s">
        <v>274</v>
      </c>
      <c r="G652" s="3" t="s">
        <v>5839</v>
      </c>
      <c r="H652" s="3" t="s">
        <v>41</v>
      </c>
      <c r="I652" s="3" t="s">
        <v>30</v>
      </c>
      <c r="J652" s="165">
        <v>800058607</v>
      </c>
      <c r="K652" s="3">
        <v>2</v>
      </c>
      <c r="L652" s="3" t="s">
        <v>13</v>
      </c>
      <c r="M652" s="3" t="s">
        <v>105</v>
      </c>
      <c r="N652" s="3" t="s">
        <v>5840</v>
      </c>
      <c r="O652" s="171" t="s">
        <v>8</v>
      </c>
      <c r="P652" s="171" t="s">
        <v>491</v>
      </c>
      <c r="Q652" s="171" t="s">
        <v>129</v>
      </c>
      <c r="R652" s="171" t="s">
        <v>129</v>
      </c>
      <c r="S652" s="171" t="s">
        <v>129</v>
      </c>
      <c r="T652" s="171" t="s">
        <v>562</v>
      </c>
      <c r="U652" s="171" t="s">
        <v>279</v>
      </c>
      <c r="V652" s="171" t="s">
        <v>105</v>
      </c>
      <c r="W652" s="171" t="s">
        <v>105</v>
      </c>
      <c r="X652" s="171" t="s">
        <v>105</v>
      </c>
      <c r="Y652" s="171" t="s">
        <v>280</v>
      </c>
      <c r="Z652" s="115">
        <v>18925743.710000001</v>
      </c>
      <c r="AA652" s="171" t="s">
        <v>105</v>
      </c>
      <c r="AB652" s="171" t="s">
        <v>105</v>
      </c>
      <c r="AC652" s="153" t="s">
        <v>105</v>
      </c>
      <c r="AD652" s="153" t="s">
        <v>105</v>
      </c>
      <c r="AE652" s="175">
        <v>69922</v>
      </c>
      <c r="AF652" s="175">
        <v>217422</v>
      </c>
      <c r="AG652" s="175">
        <v>2018011000870</v>
      </c>
      <c r="AH652" s="172">
        <v>44687</v>
      </c>
      <c r="AI652" s="172">
        <v>44687</v>
      </c>
      <c r="AJ652" s="3" t="s">
        <v>105</v>
      </c>
      <c r="AK652" s="3" t="s">
        <v>105</v>
      </c>
      <c r="AL652" s="3" t="s">
        <v>105</v>
      </c>
      <c r="AM652" s="172" t="s">
        <v>105</v>
      </c>
      <c r="AN652" s="154">
        <v>0</v>
      </c>
      <c r="AO652" s="3" t="s">
        <v>105</v>
      </c>
      <c r="AP652" s="154">
        <v>0</v>
      </c>
      <c r="AQ652" s="3" t="s">
        <v>105</v>
      </c>
      <c r="AR652" s="154">
        <v>0</v>
      </c>
      <c r="AS652" s="3" t="s">
        <v>105</v>
      </c>
      <c r="AT652" s="154">
        <v>0</v>
      </c>
      <c r="AU652" s="3" t="s">
        <v>105</v>
      </c>
      <c r="AV652" s="154">
        <v>0</v>
      </c>
      <c r="AW652" s="3" t="s">
        <v>105</v>
      </c>
      <c r="AX652" s="3">
        <v>0</v>
      </c>
      <c r="AY652" s="172" t="s">
        <v>105</v>
      </c>
      <c r="AZ652" s="3">
        <f t="shared" si="66"/>
        <v>0</v>
      </c>
      <c r="BA652" s="159">
        <f t="shared" si="67"/>
        <v>18925743.710000001</v>
      </c>
      <c r="BB652" s="171">
        <f t="shared" si="64"/>
        <v>0</v>
      </c>
      <c r="BC652" s="171">
        <v>0</v>
      </c>
      <c r="BD652" s="171">
        <v>0</v>
      </c>
      <c r="BE652" s="171">
        <v>0</v>
      </c>
      <c r="BF652" s="171">
        <v>0</v>
      </c>
      <c r="BG652" s="172">
        <v>44747</v>
      </c>
      <c r="BH652" s="172">
        <v>44747</v>
      </c>
      <c r="BI652" s="174">
        <f t="shared" ca="1" si="68"/>
        <v>-1382</v>
      </c>
      <c r="BJ652" s="3" t="s">
        <v>414</v>
      </c>
      <c r="BK652" s="172">
        <v>45605</v>
      </c>
      <c r="BL652" s="3" t="s">
        <v>282</v>
      </c>
      <c r="BM652" s="3" t="s">
        <v>105</v>
      </c>
      <c r="BN652" s="3" t="s">
        <v>105</v>
      </c>
      <c r="BO652" s="3" t="s">
        <v>105</v>
      </c>
      <c r="BP652" s="3" t="s">
        <v>105</v>
      </c>
      <c r="BQ652" s="172" t="s">
        <v>105</v>
      </c>
      <c r="BR652" s="3" t="s">
        <v>105</v>
      </c>
      <c r="BS652" s="3" t="s">
        <v>105</v>
      </c>
      <c r="BT652" s="3" t="s">
        <v>105</v>
      </c>
      <c r="BU652" s="3" t="s">
        <v>5841</v>
      </c>
      <c r="BV652" s="3" t="s">
        <v>40</v>
      </c>
      <c r="BW652" s="3" t="s">
        <v>93</v>
      </c>
      <c r="BX652" s="3" t="s">
        <v>105</v>
      </c>
      <c r="BY652" s="3" t="s">
        <v>105</v>
      </c>
      <c r="BZ652" s="3" t="s">
        <v>105</v>
      </c>
      <c r="CA652" s="3" t="s">
        <v>105</v>
      </c>
      <c r="CB652" s="3" t="s">
        <v>105</v>
      </c>
      <c r="CC652" s="151" t="s">
        <v>5842</v>
      </c>
      <c r="CD652" s="1"/>
      <c r="CE652" s="1"/>
      <c r="CF652" s="171" t="s">
        <v>291</v>
      </c>
      <c r="CG652" s="171" t="s">
        <v>292</v>
      </c>
      <c r="CH652" s="171" t="s">
        <v>167</v>
      </c>
      <c r="CI652" s="171" t="s">
        <v>123</v>
      </c>
    </row>
    <row r="653" spans="1:87" ht="108" x14ac:dyDescent="0.25">
      <c r="A653" s="3" t="s">
        <v>5843</v>
      </c>
      <c r="B653" s="175">
        <v>709</v>
      </c>
      <c r="C653" s="170" t="str">
        <f>_xlfn.CONCAT(A653,"-","2022")</f>
        <v>JEP-439-2022</v>
      </c>
      <c r="D653" s="3" t="s">
        <v>5844</v>
      </c>
      <c r="E653" s="3" t="s">
        <v>1177</v>
      </c>
      <c r="F653" s="172">
        <v>44752</v>
      </c>
      <c r="G653" s="3" t="s">
        <v>5845</v>
      </c>
      <c r="H653" s="3" t="s">
        <v>26</v>
      </c>
      <c r="I653" s="3" t="s">
        <v>30</v>
      </c>
      <c r="J653" s="165">
        <v>805008189</v>
      </c>
      <c r="K653" s="3">
        <v>1</v>
      </c>
      <c r="L653" s="3" t="s">
        <v>13</v>
      </c>
      <c r="M653" s="3" t="s">
        <v>105</v>
      </c>
      <c r="N653" s="3" t="s">
        <v>5846</v>
      </c>
      <c r="O653" s="171" t="s">
        <v>8</v>
      </c>
      <c r="P653" s="171" t="s">
        <v>491</v>
      </c>
      <c r="Q653" s="171" t="s">
        <v>129</v>
      </c>
      <c r="R653" s="171" t="s">
        <v>129</v>
      </c>
      <c r="S653" s="171" t="s">
        <v>129</v>
      </c>
      <c r="T653" s="98" t="s">
        <v>602</v>
      </c>
      <c r="U653" s="171" t="s">
        <v>279</v>
      </c>
      <c r="V653" s="171" t="s">
        <v>105</v>
      </c>
      <c r="W653" s="171" t="s">
        <v>105</v>
      </c>
      <c r="X653" s="171" t="s">
        <v>105</v>
      </c>
      <c r="Y653" s="171" t="s">
        <v>280</v>
      </c>
      <c r="Z653" s="115">
        <v>12750000</v>
      </c>
      <c r="AA653" s="171" t="s">
        <v>105</v>
      </c>
      <c r="AB653" s="171" t="s">
        <v>105</v>
      </c>
      <c r="AC653" s="3" t="s">
        <v>105</v>
      </c>
      <c r="AD653" s="153" t="s">
        <v>105</v>
      </c>
      <c r="AE653" s="175">
        <v>69822</v>
      </c>
      <c r="AF653" s="175">
        <v>269222</v>
      </c>
      <c r="AG653" s="175">
        <v>2018011000870</v>
      </c>
      <c r="AH653" s="172">
        <v>44726</v>
      </c>
      <c r="AI653" s="172">
        <v>44734</v>
      </c>
      <c r="AJ653" s="3" t="s">
        <v>105</v>
      </c>
      <c r="AK653" s="3" t="s">
        <v>105</v>
      </c>
      <c r="AL653" s="3" t="s">
        <v>105</v>
      </c>
      <c r="AM653" s="172" t="s">
        <v>105</v>
      </c>
      <c r="AN653" s="154">
        <v>0</v>
      </c>
      <c r="AO653" s="3" t="s">
        <v>105</v>
      </c>
      <c r="AP653" s="154">
        <v>0</v>
      </c>
      <c r="AQ653" s="3" t="s">
        <v>105</v>
      </c>
      <c r="AR653" s="154">
        <v>0</v>
      </c>
      <c r="AS653" s="172" t="s">
        <v>105</v>
      </c>
      <c r="AT653" s="154">
        <v>0</v>
      </c>
      <c r="AU653" s="3" t="s">
        <v>105</v>
      </c>
      <c r="AV653" s="154">
        <v>0</v>
      </c>
      <c r="AW653" s="3" t="s">
        <v>105</v>
      </c>
      <c r="AX653" s="3">
        <v>0</v>
      </c>
      <c r="AY653" s="172" t="s">
        <v>105</v>
      </c>
      <c r="AZ653" s="3">
        <f t="shared" si="66"/>
        <v>0</v>
      </c>
      <c r="BA653" s="159">
        <f t="shared" si="67"/>
        <v>12750000</v>
      </c>
      <c r="BB653" s="171">
        <f t="shared" si="64"/>
        <v>0</v>
      </c>
      <c r="BC653" s="171">
        <v>0</v>
      </c>
      <c r="BD653" s="171">
        <v>0</v>
      </c>
      <c r="BE653" s="171">
        <v>0</v>
      </c>
      <c r="BF653" s="171">
        <v>0</v>
      </c>
      <c r="BG653" s="172">
        <v>44794</v>
      </c>
      <c r="BH653" s="172">
        <v>44794</v>
      </c>
      <c r="BI653" s="174">
        <f t="shared" ca="1" si="68"/>
        <v>-1335</v>
      </c>
      <c r="BJ653" s="3" t="s">
        <v>414</v>
      </c>
      <c r="BK653" s="172">
        <v>45428</v>
      </c>
      <c r="BL653" s="3" t="s">
        <v>282</v>
      </c>
      <c r="BM653" s="3" t="s">
        <v>92</v>
      </c>
      <c r="BN653" s="3" t="s">
        <v>5847</v>
      </c>
      <c r="BO653" s="3">
        <v>0</v>
      </c>
      <c r="BP653" s="3" t="s">
        <v>284</v>
      </c>
      <c r="BQ653" s="172">
        <v>44726</v>
      </c>
      <c r="BR653" s="3" t="s">
        <v>5848</v>
      </c>
      <c r="BS653" s="3">
        <v>2022</v>
      </c>
      <c r="BT653" s="3" t="s">
        <v>286</v>
      </c>
      <c r="BU653" s="3" t="s">
        <v>5849</v>
      </c>
      <c r="BV653" s="3" t="s">
        <v>40</v>
      </c>
      <c r="BW653" s="3" t="s">
        <v>93</v>
      </c>
      <c r="BX653" s="3" t="s">
        <v>105</v>
      </c>
      <c r="BY653" s="3" t="s">
        <v>105</v>
      </c>
      <c r="BZ653" s="3" t="s">
        <v>105</v>
      </c>
      <c r="CA653" s="3" t="s">
        <v>105</v>
      </c>
      <c r="CB653" s="3" t="s">
        <v>105</v>
      </c>
      <c r="CC653" s="151" t="s">
        <v>5850</v>
      </c>
      <c r="CD653" s="1"/>
      <c r="CE653" s="1"/>
      <c r="CF653" s="171" t="s">
        <v>291</v>
      </c>
      <c r="CG653" s="171" t="s">
        <v>292</v>
      </c>
      <c r="CH653" s="171" t="s">
        <v>167</v>
      </c>
      <c r="CI653" s="171" t="s">
        <v>123</v>
      </c>
    </row>
    <row r="654" spans="1:87" ht="409.5" x14ac:dyDescent="0.25">
      <c r="A654" s="3" t="s">
        <v>5851</v>
      </c>
      <c r="B654" s="175">
        <v>710</v>
      </c>
      <c r="C654" s="170" t="s">
        <v>5852</v>
      </c>
      <c r="D654" s="3" t="s">
        <v>5853</v>
      </c>
      <c r="E654" s="3" t="s">
        <v>881</v>
      </c>
      <c r="F654" s="172">
        <v>44760</v>
      </c>
      <c r="G654" s="3" t="s">
        <v>5854</v>
      </c>
      <c r="H654" s="3" t="s">
        <v>41</v>
      </c>
      <c r="I654" s="3" t="s">
        <v>27</v>
      </c>
      <c r="J654" s="165">
        <v>900011395</v>
      </c>
      <c r="K654" s="3">
        <v>6</v>
      </c>
      <c r="L654" s="3" t="s">
        <v>13</v>
      </c>
      <c r="M654" s="3" t="s">
        <v>474</v>
      </c>
      <c r="N654" s="3" t="s">
        <v>5855</v>
      </c>
      <c r="O654" s="171" t="s">
        <v>12</v>
      </c>
      <c r="P654" s="171" t="s">
        <v>476</v>
      </c>
      <c r="Q654" s="3" t="s">
        <v>477</v>
      </c>
      <c r="R654" s="171" t="s">
        <v>779</v>
      </c>
      <c r="S654" s="171" t="s">
        <v>779</v>
      </c>
      <c r="T654" s="171" t="s">
        <v>476</v>
      </c>
      <c r="U654" s="171" t="s">
        <v>1334</v>
      </c>
      <c r="V654" s="171" t="s">
        <v>105</v>
      </c>
      <c r="W654" s="171" t="s">
        <v>105</v>
      </c>
      <c r="X654" s="171" t="s">
        <v>105</v>
      </c>
      <c r="Y654" s="171" t="s">
        <v>280</v>
      </c>
      <c r="Z654" s="115">
        <v>756722862.59000003</v>
      </c>
      <c r="AA654" s="171" t="s">
        <v>105</v>
      </c>
      <c r="AB654" s="171" t="s">
        <v>105</v>
      </c>
      <c r="AC654" s="153" t="s">
        <v>105</v>
      </c>
      <c r="AD654" s="153" t="s">
        <v>105</v>
      </c>
      <c r="AE654" s="175">
        <v>71622</v>
      </c>
      <c r="AF654" s="175">
        <v>317022</v>
      </c>
      <c r="AG654" s="175" t="s">
        <v>289</v>
      </c>
      <c r="AH654" s="172">
        <v>44754</v>
      </c>
      <c r="AI654" s="172">
        <v>44764</v>
      </c>
      <c r="AJ654" s="3" t="s">
        <v>105</v>
      </c>
      <c r="AK654" s="3" t="s">
        <v>105</v>
      </c>
      <c r="AL654" s="3" t="s">
        <v>105</v>
      </c>
      <c r="AM654" s="172" t="s">
        <v>105</v>
      </c>
      <c r="AN654" s="154">
        <v>-5952810.4800000004</v>
      </c>
      <c r="AO654" s="172">
        <v>44984</v>
      </c>
      <c r="AP654" s="154">
        <v>109947287.59999999</v>
      </c>
      <c r="AQ654" s="172">
        <v>44981</v>
      </c>
      <c r="AR654" s="154">
        <v>0</v>
      </c>
      <c r="AS654" s="172" t="s">
        <v>105</v>
      </c>
      <c r="AT654" s="154">
        <v>0</v>
      </c>
      <c r="AU654" s="3" t="s">
        <v>105</v>
      </c>
      <c r="AV654" s="154">
        <v>0</v>
      </c>
      <c r="AW654" s="3" t="s">
        <v>105</v>
      </c>
      <c r="AX654" s="3">
        <v>2</v>
      </c>
      <c r="AY654" s="172" t="s">
        <v>105</v>
      </c>
      <c r="AZ654" s="3">
        <f t="shared" si="66"/>
        <v>106</v>
      </c>
      <c r="BA654" s="159">
        <f t="shared" si="67"/>
        <v>860717339.71000004</v>
      </c>
      <c r="BB654" s="171">
        <f t="shared" si="64"/>
        <v>226262288</v>
      </c>
      <c r="BC654" s="171">
        <v>226262288</v>
      </c>
      <c r="BD654" s="171">
        <v>0</v>
      </c>
      <c r="BE654" s="171">
        <v>0</v>
      </c>
      <c r="BF654" s="171">
        <v>0</v>
      </c>
      <c r="BG654" s="172">
        <v>44910</v>
      </c>
      <c r="BH654" s="172">
        <v>45016</v>
      </c>
      <c r="BI654" s="174">
        <f t="shared" ca="1" si="68"/>
        <v>-1113</v>
      </c>
      <c r="BJ654" s="3" t="s">
        <v>414</v>
      </c>
      <c r="BK654" s="172">
        <v>45182</v>
      </c>
      <c r="BL654" s="3" t="s">
        <v>282</v>
      </c>
      <c r="BM654" s="3" t="s">
        <v>92</v>
      </c>
      <c r="BN654" s="3">
        <v>59166</v>
      </c>
      <c r="BO654" s="3">
        <v>1</v>
      </c>
      <c r="BP654" s="3" t="s">
        <v>1260</v>
      </c>
      <c r="BQ654" s="172">
        <v>44757</v>
      </c>
      <c r="BR654" s="3" t="s">
        <v>5856</v>
      </c>
      <c r="BS654" s="3">
        <v>2022</v>
      </c>
      <c r="BT654" s="3" t="s">
        <v>286</v>
      </c>
      <c r="BU654" s="3" t="s">
        <v>5857</v>
      </c>
      <c r="BV654" s="3" t="s">
        <v>40</v>
      </c>
      <c r="BW654" s="3" t="s">
        <v>73</v>
      </c>
      <c r="BX654" s="3" t="s">
        <v>105</v>
      </c>
      <c r="BY654" s="3" t="s">
        <v>105</v>
      </c>
      <c r="BZ654" s="3" t="s">
        <v>105</v>
      </c>
      <c r="CA654" s="3" t="s">
        <v>105</v>
      </c>
      <c r="CB654" s="3" t="s">
        <v>105</v>
      </c>
      <c r="CC654" s="151" t="s">
        <v>5858</v>
      </c>
      <c r="CD654" s="1"/>
      <c r="CE654" s="1"/>
      <c r="CF654" s="171" t="s">
        <v>1340</v>
      </c>
      <c r="CG654" s="171" t="s">
        <v>1341</v>
      </c>
      <c r="CH654" s="171" t="s">
        <v>167</v>
      </c>
      <c r="CI654" s="171" t="s">
        <v>477</v>
      </c>
    </row>
    <row r="655" spans="1:87" ht="180" x14ac:dyDescent="0.25">
      <c r="A655" s="87" t="s">
        <v>5859</v>
      </c>
      <c r="B655" s="175">
        <v>711</v>
      </c>
      <c r="C655" s="170" t="str">
        <f t="shared" ref="C655:C671" si="69">_xlfn.CONCAT(A655,"-","2022")</f>
        <v>JEP-642-2022</v>
      </c>
      <c r="D655" s="3" t="s">
        <v>5860</v>
      </c>
      <c r="E655" s="3" t="s">
        <v>881</v>
      </c>
      <c r="F655" s="172">
        <v>44764</v>
      </c>
      <c r="G655" s="3" t="s">
        <v>5861</v>
      </c>
      <c r="H655" s="3" t="s">
        <v>35</v>
      </c>
      <c r="I655" s="3" t="s">
        <v>27</v>
      </c>
      <c r="J655" s="165">
        <v>830079015</v>
      </c>
      <c r="K655" s="3">
        <v>1</v>
      </c>
      <c r="L655" s="3" t="s">
        <v>13</v>
      </c>
      <c r="M655" s="3" t="s">
        <v>474</v>
      </c>
      <c r="N655" s="3" t="s">
        <v>5862</v>
      </c>
      <c r="O655" s="171" t="s">
        <v>12</v>
      </c>
      <c r="P655" s="3" t="s">
        <v>277</v>
      </c>
      <c r="Q655" s="3" t="s">
        <v>167</v>
      </c>
      <c r="R655" s="171" t="s">
        <v>779</v>
      </c>
      <c r="S655" s="171" t="s">
        <v>779</v>
      </c>
      <c r="T655" s="171" t="s">
        <v>476</v>
      </c>
      <c r="U655" s="171" t="s">
        <v>1334</v>
      </c>
      <c r="V655" s="171" t="s">
        <v>105</v>
      </c>
      <c r="W655" s="171" t="s">
        <v>105</v>
      </c>
      <c r="X655" s="171" t="s">
        <v>105</v>
      </c>
      <c r="Y655" s="171" t="s">
        <v>280</v>
      </c>
      <c r="Z655" s="115">
        <v>268877632.5</v>
      </c>
      <c r="AA655" s="171" t="s">
        <v>105</v>
      </c>
      <c r="AB655" s="171" t="s">
        <v>105</v>
      </c>
      <c r="AC655" s="153" t="s">
        <v>105</v>
      </c>
      <c r="AD655" s="153" t="s">
        <v>105</v>
      </c>
      <c r="AE655" s="175">
        <v>70822</v>
      </c>
      <c r="AF655" s="175">
        <v>350122</v>
      </c>
      <c r="AG655" s="175">
        <v>2018011001091</v>
      </c>
      <c r="AH655" s="172">
        <v>44782</v>
      </c>
      <c r="AI655" s="172">
        <v>44782</v>
      </c>
      <c r="AJ655" s="3" t="s">
        <v>105</v>
      </c>
      <c r="AK655" s="3" t="s">
        <v>105</v>
      </c>
      <c r="AL655" s="3" t="s">
        <v>105</v>
      </c>
      <c r="AM655" s="172" t="s">
        <v>105</v>
      </c>
      <c r="AN655" s="154">
        <v>0</v>
      </c>
      <c r="AO655" s="3" t="s">
        <v>105</v>
      </c>
      <c r="AP655" s="154">
        <v>0</v>
      </c>
      <c r="AQ655" s="3" t="s">
        <v>105</v>
      </c>
      <c r="AR655" s="154">
        <v>0</v>
      </c>
      <c r="AS655" s="172" t="s">
        <v>105</v>
      </c>
      <c r="AT655" s="154">
        <v>0</v>
      </c>
      <c r="AU655" s="3" t="s">
        <v>105</v>
      </c>
      <c r="AV655" s="154">
        <v>0</v>
      </c>
      <c r="AW655" s="3" t="s">
        <v>105</v>
      </c>
      <c r="AX655" s="3">
        <v>0</v>
      </c>
      <c r="AY655" s="172">
        <v>44915</v>
      </c>
      <c r="AZ655" s="3">
        <f t="shared" si="66"/>
        <v>83</v>
      </c>
      <c r="BA655" s="159">
        <f t="shared" si="67"/>
        <v>268877632.5</v>
      </c>
      <c r="BB655" s="171">
        <f t="shared" si="64"/>
        <v>61810950</v>
      </c>
      <c r="BC655" s="171">
        <v>61810950</v>
      </c>
      <c r="BD655" s="171">
        <v>0</v>
      </c>
      <c r="BE655" s="171">
        <v>0</v>
      </c>
      <c r="BF655" s="171">
        <v>0</v>
      </c>
      <c r="BG655" s="172">
        <v>44910</v>
      </c>
      <c r="BH655" s="172">
        <v>44993</v>
      </c>
      <c r="BI655" s="174">
        <f t="shared" ca="1" si="68"/>
        <v>-1136</v>
      </c>
      <c r="BJ655" s="3" t="s">
        <v>414</v>
      </c>
      <c r="BK655" s="172">
        <v>45069</v>
      </c>
      <c r="BL655" s="3" t="s">
        <v>533</v>
      </c>
      <c r="BM655" s="3" t="s">
        <v>92</v>
      </c>
      <c r="BN655" s="3" t="s">
        <v>5863</v>
      </c>
      <c r="BO655" s="3">
        <v>0</v>
      </c>
      <c r="BP655" s="3" t="s">
        <v>416</v>
      </c>
      <c r="BQ655" s="172">
        <v>44771</v>
      </c>
      <c r="BR655" s="3" t="s">
        <v>5864</v>
      </c>
      <c r="BS655" s="3" t="s">
        <v>105</v>
      </c>
      <c r="BT655" s="3" t="s">
        <v>286</v>
      </c>
      <c r="BU655" s="3" t="s">
        <v>5865</v>
      </c>
      <c r="BV655" s="3" t="s">
        <v>40</v>
      </c>
      <c r="BW655" s="3" t="s">
        <v>83</v>
      </c>
      <c r="BX655" s="3" t="s">
        <v>5866</v>
      </c>
      <c r="BY655" s="3" t="s">
        <v>105</v>
      </c>
      <c r="BZ655" s="3" t="s">
        <v>105</v>
      </c>
      <c r="CA655" s="3" t="s">
        <v>105</v>
      </c>
      <c r="CB655" s="3" t="s">
        <v>105</v>
      </c>
      <c r="CC655" s="151" t="s">
        <v>5867</v>
      </c>
      <c r="CD655" s="1"/>
      <c r="CE655" s="1"/>
      <c r="CF655" s="171" t="s">
        <v>1340</v>
      </c>
      <c r="CG655" s="171" t="s">
        <v>1341</v>
      </c>
      <c r="CH655" s="171" t="s">
        <v>167</v>
      </c>
      <c r="CI655" s="171" t="s">
        <v>477</v>
      </c>
    </row>
    <row r="656" spans="1:87" ht="108" x14ac:dyDescent="0.25">
      <c r="A656" s="3" t="s">
        <v>5868</v>
      </c>
      <c r="B656" s="175">
        <v>713</v>
      </c>
      <c r="C656" s="170" t="str">
        <f t="shared" si="69"/>
        <v>JEP-442-2022</v>
      </c>
      <c r="D656" s="3" t="s">
        <v>5869</v>
      </c>
      <c r="E656" s="3" t="s">
        <v>1177</v>
      </c>
      <c r="F656" s="172">
        <v>44763</v>
      </c>
      <c r="G656" s="3" t="s">
        <v>5870</v>
      </c>
      <c r="H656" s="3" t="s">
        <v>29</v>
      </c>
      <c r="I656" s="3" t="s">
        <v>27</v>
      </c>
      <c r="J656" s="165">
        <v>1071166770</v>
      </c>
      <c r="K656" s="3">
        <v>5</v>
      </c>
      <c r="L656" s="3" t="s">
        <v>9</v>
      </c>
      <c r="M656" s="3" t="s">
        <v>5871</v>
      </c>
      <c r="N656" s="3" t="s">
        <v>5872</v>
      </c>
      <c r="O656" s="171" t="s">
        <v>12</v>
      </c>
      <c r="P656" s="3" t="s">
        <v>277</v>
      </c>
      <c r="Q656" s="3" t="s">
        <v>167</v>
      </c>
      <c r="R656" s="171" t="s">
        <v>779</v>
      </c>
      <c r="S656" s="171" t="s">
        <v>104</v>
      </c>
      <c r="T656" s="171" t="s">
        <v>2745</v>
      </c>
      <c r="U656" s="171" t="s">
        <v>2746</v>
      </c>
      <c r="V656" s="171" t="s">
        <v>105</v>
      </c>
      <c r="W656" s="171" t="s">
        <v>105</v>
      </c>
      <c r="X656" s="171" t="s">
        <v>105</v>
      </c>
      <c r="Y656" s="171" t="s">
        <v>280</v>
      </c>
      <c r="Z656" s="115">
        <v>28912569</v>
      </c>
      <c r="AA656" s="171" t="s">
        <v>105</v>
      </c>
      <c r="AB656" s="171" t="s">
        <v>105</v>
      </c>
      <c r="AC656" s="153">
        <v>7228143</v>
      </c>
      <c r="AD656" s="153" t="s">
        <v>105</v>
      </c>
      <c r="AE656" s="175">
        <v>73222</v>
      </c>
      <c r="AF656" s="175" t="s">
        <v>289</v>
      </c>
      <c r="AG656" s="175">
        <v>2018011001091</v>
      </c>
      <c r="AH656" s="172">
        <v>44740</v>
      </c>
      <c r="AI656" s="172">
        <v>44741</v>
      </c>
      <c r="AJ656" s="3" t="s">
        <v>105</v>
      </c>
      <c r="AK656" s="3" t="s">
        <v>105</v>
      </c>
      <c r="AL656" s="3" t="s">
        <v>105</v>
      </c>
      <c r="AM656" s="172" t="s">
        <v>105</v>
      </c>
      <c r="AN656" s="154">
        <v>0</v>
      </c>
      <c r="AO656" s="3" t="s">
        <v>105</v>
      </c>
      <c r="AP656" s="154">
        <v>0</v>
      </c>
      <c r="AQ656" s="3" t="s">
        <v>105</v>
      </c>
      <c r="AR656" s="154">
        <v>0</v>
      </c>
      <c r="AS656" s="172" t="s">
        <v>105</v>
      </c>
      <c r="AT656" s="154">
        <v>0</v>
      </c>
      <c r="AU656" s="3" t="s">
        <v>105</v>
      </c>
      <c r="AV656" s="154">
        <v>0</v>
      </c>
      <c r="AW656" s="3" t="s">
        <v>105</v>
      </c>
      <c r="AX656" s="3">
        <v>0</v>
      </c>
      <c r="AY656" s="172" t="s">
        <v>105</v>
      </c>
      <c r="AZ656" s="3">
        <f t="shared" si="66"/>
        <v>0</v>
      </c>
      <c r="BA656" s="159">
        <f t="shared" si="67"/>
        <v>28912569</v>
      </c>
      <c r="BB656" s="171">
        <f t="shared" ref="BB656:BB669" si="70">BC656+BD656+BE656+BF656</f>
        <v>0</v>
      </c>
      <c r="BC656" s="171">
        <v>0</v>
      </c>
      <c r="BD656" s="171">
        <v>0</v>
      </c>
      <c r="BE656" s="171">
        <v>0</v>
      </c>
      <c r="BF656" s="171">
        <v>0</v>
      </c>
      <c r="BG656" s="172">
        <v>44854</v>
      </c>
      <c r="BH656" s="172">
        <v>44854</v>
      </c>
      <c r="BI656" s="174">
        <f t="shared" ca="1" si="68"/>
        <v>-1275</v>
      </c>
      <c r="BJ656" s="3" t="s">
        <v>414</v>
      </c>
      <c r="BK656" s="172" t="s">
        <v>105</v>
      </c>
      <c r="BL656" s="3" t="s">
        <v>282</v>
      </c>
      <c r="BM656" s="3" t="s">
        <v>92</v>
      </c>
      <c r="BN656" s="3" t="s">
        <v>5873</v>
      </c>
      <c r="BO656" s="3">
        <v>0</v>
      </c>
      <c r="BP656" s="3" t="s">
        <v>310</v>
      </c>
      <c r="BQ656" s="172">
        <v>44740</v>
      </c>
      <c r="BR656" s="3" t="s">
        <v>5874</v>
      </c>
      <c r="BS656" s="3">
        <v>2022</v>
      </c>
      <c r="BT656" s="3" t="s">
        <v>286</v>
      </c>
      <c r="BU656" s="3" t="s">
        <v>5875</v>
      </c>
      <c r="BV656" s="3" t="s">
        <v>40</v>
      </c>
      <c r="BW656" s="3" t="s">
        <v>93</v>
      </c>
      <c r="BX656" s="3" t="s">
        <v>105</v>
      </c>
      <c r="BY656" s="3" t="s">
        <v>418</v>
      </c>
      <c r="BZ656" s="3" t="s">
        <v>105</v>
      </c>
      <c r="CA656" s="3" t="s">
        <v>303</v>
      </c>
      <c r="CB656" s="151" t="s">
        <v>5876</v>
      </c>
      <c r="CC656" s="151" t="s">
        <v>5877</v>
      </c>
      <c r="CD656" s="1"/>
      <c r="CE656" s="1"/>
      <c r="CF656" s="171" t="s">
        <v>2752</v>
      </c>
      <c r="CG656" s="171" t="s">
        <v>831</v>
      </c>
      <c r="CH656" s="171" t="s">
        <v>167</v>
      </c>
      <c r="CI656" s="171" t="s">
        <v>477</v>
      </c>
    </row>
    <row r="657" spans="1:87" ht="234" x14ac:dyDescent="0.25">
      <c r="A657" s="3" t="s">
        <v>5878</v>
      </c>
      <c r="B657" s="175">
        <v>714</v>
      </c>
      <c r="C657" s="175" t="str">
        <f t="shared" si="69"/>
        <v>JEP-663-2022</v>
      </c>
      <c r="D657" s="175" t="s">
        <v>5879</v>
      </c>
      <c r="E657" s="3" t="s">
        <v>881</v>
      </c>
      <c r="F657" s="172">
        <v>44783</v>
      </c>
      <c r="G657" s="3" t="s">
        <v>1196</v>
      </c>
      <c r="H657" s="3" t="s">
        <v>29</v>
      </c>
      <c r="I657" s="3" t="s">
        <v>46</v>
      </c>
      <c r="J657" s="165">
        <v>860002534</v>
      </c>
      <c r="K657" s="3">
        <v>0</v>
      </c>
      <c r="L657" s="3" t="s">
        <v>13</v>
      </c>
      <c r="M657" s="3" t="s">
        <v>474</v>
      </c>
      <c r="N657" s="3" t="s">
        <v>5880</v>
      </c>
      <c r="O657" s="171" t="s">
        <v>8</v>
      </c>
      <c r="P657" s="183" t="s">
        <v>871</v>
      </c>
      <c r="Q657" s="171" t="s">
        <v>146</v>
      </c>
      <c r="R657" s="98" t="s">
        <v>5881</v>
      </c>
      <c r="S657" s="98" t="s">
        <v>146</v>
      </c>
      <c r="T657" s="171" t="s">
        <v>1021</v>
      </c>
      <c r="U657" s="171" t="s">
        <v>884</v>
      </c>
      <c r="V657" s="171" t="s">
        <v>847</v>
      </c>
      <c r="W657" s="98" t="s">
        <v>105</v>
      </c>
      <c r="X657" s="171" t="s">
        <v>105</v>
      </c>
      <c r="Y657" s="171" t="s">
        <v>542</v>
      </c>
      <c r="Z657" s="115">
        <v>14552152</v>
      </c>
      <c r="AA657" s="171" t="s">
        <v>105</v>
      </c>
      <c r="AB657" s="171" t="s">
        <v>105</v>
      </c>
      <c r="AC657" s="153" t="s">
        <v>105</v>
      </c>
      <c r="AD657" s="153" t="s">
        <v>105</v>
      </c>
      <c r="AE657" s="175">
        <v>96122</v>
      </c>
      <c r="AF657" s="175" t="s">
        <v>5882</v>
      </c>
      <c r="AG657" s="175" t="s">
        <v>105</v>
      </c>
      <c r="AH657" s="172">
        <v>44798</v>
      </c>
      <c r="AI657" s="172">
        <v>44805</v>
      </c>
      <c r="AJ657" s="3" t="s">
        <v>105</v>
      </c>
      <c r="AK657" s="3" t="s">
        <v>105</v>
      </c>
      <c r="AL657" s="3" t="s">
        <v>105</v>
      </c>
      <c r="AM657" s="172" t="s">
        <v>105</v>
      </c>
      <c r="AN657" s="154">
        <v>4466047</v>
      </c>
      <c r="AO657" s="172">
        <v>45008</v>
      </c>
      <c r="AP657" s="154">
        <v>0</v>
      </c>
      <c r="AQ657" s="3" t="s">
        <v>105</v>
      </c>
      <c r="AR657" s="154">
        <v>0</v>
      </c>
      <c r="AS657" s="172" t="s">
        <v>105</v>
      </c>
      <c r="AT657" s="154">
        <v>0</v>
      </c>
      <c r="AU657" s="3" t="s">
        <v>105</v>
      </c>
      <c r="AV657" s="154">
        <v>0</v>
      </c>
      <c r="AW657" s="3" t="s">
        <v>105</v>
      </c>
      <c r="AX657" s="3">
        <v>1</v>
      </c>
      <c r="AY657" s="172" t="s">
        <v>105</v>
      </c>
      <c r="AZ657" s="3">
        <f t="shared" si="66"/>
        <v>60</v>
      </c>
      <c r="BA657" s="159">
        <f t="shared" si="67"/>
        <v>19018199</v>
      </c>
      <c r="BB657" s="171">
        <f t="shared" si="70"/>
        <v>0</v>
      </c>
      <c r="BC657" s="171">
        <v>0</v>
      </c>
      <c r="BD657" s="171">
        <v>0</v>
      </c>
      <c r="BE657" s="171">
        <v>0</v>
      </c>
      <c r="BF657" s="171">
        <v>0</v>
      </c>
      <c r="BG657" s="172">
        <v>45010</v>
      </c>
      <c r="BH657" s="172">
        <v>45070</v>
      </c>
      <c r="BI657" s="174">
        <f t="shared" ca="1" si="68"/>
        <v>-1059</v>
      </c>
      <c r="BJ657" s="3" t="s">
        <v>414</v>
      </c>
      <c r="BK657" s="172">
        <v>45197</v>
      </c>
      <c r="BL657" s="3" t="s">
        <v>5883</v>
      </c>
      <c r="BM657" s="3" t="s">
        <v>5884</v>
      </c>
      <c r="BN657" s="3" t="s">
        <v>5885</v>
      </c>
      <c r="BO657" s="3">
        <v>0</v>
      </c>
      <c r="BP657" s="3" t="s">
        <v>5886</v>
      </c>
      <c r="BQ657" s="172">
        <v>44805</v>
      </c>
      <c r="BR657" s="3" t="s">
        <v>5887</v>
      </c>
      <c r="BS657" s="3">
        <v>2022</v>
      </c>
      <c r="BT657" s="3" t="s">
        <v>286</v>
      </c>
      <c r="BU657" s="3" t="s">
        <v>5888</v>
      </c>
      <c r="BV657" s="3" t="s">
        <v>40</v>
      </c>
      <c r="BW657" s="3" t="s">
        <v>77</v>
      </c>
      <c r="BX657" s="3" t="s">
        <v>105</v>
      </c>
      <c r="BY657" s="3" t="s">
        <v>105</v>
      </c>
      <c r="BZ657" s="3" t="s">
        <v>105</v>
      </c>
      <c r="CA657" s="3" t="s">
        <v>105</v>
      </c>
      <c r="CB657" s="3" t="s">
        <v>105</v>
      </c>
      <c r="CC657" s="151" t="s">
        <v>5889</v>
      </c>
      <c r="CD657" s="1"/>
      <c r="CE657" s="1"/>
      <c r="CF657" s="98" t="s">
        <v>727</v>
      </c>
      <c r="CG657" s="98" t="s">
        <v>292</v>
      </c>
      <c r="CH657" s="98" t="s">
        <v>167</v>
      </c>
      <c r="CI657" s="98" t="s">
        <v>120</v>
      </c>
    </row>
    <row r="658" spans="1:87" ht="90" x14ac:dyDescent="0.25">
      <c r="A658" s="3" t="s">
        <v>5890</v>
      </c>
      <c r="B658" s="175">
        <v>715</v>
      </c>
      <c r="C658" s="170" t="str">
        <f t="shared" si="69"/>
        <v>JEP-440-2022</v>
      </c>
      <c r="D658" s="3" t="s">
        <v>5891</v>
      </c>
      <c r="E658" s="3" t="s">
        <v>677</v>
      </c>
      <c r="F658" s="172" t="s">
        <v>274</v>
      </c>
      <c r="G658" s="3" t="s">
        <v>5892</v>
      </c>
      <c r="H658" s="3" t="s">
        <v>29</v>
      </c>
      <c r="I658" s="3" t="s">
        <v>42</v>
      </c>
      <c r="J658" s="165">
        <v>860403137</v>
      </c>
      <c r="K658" s="3">
        <v>0</v>
      </c>
      <c r="L658" s="3" t="s">
        <v>13</v>
      </c>
      <c r="M658" s="3" t="s">
        <v>105</v>
      </c>
      <c r="N658" s="3" t="s">
        <v>5893</v>
      </c>
      <c r="O658" s="171" t="s">
        <v>14</v>
      </c>
      <c r="P658" s="3" t="s">
        <v>277</v>
      </c>
      <c r="Q658" s="3" t="s">
        <v>167</v>
      </c>
      <c r="R658" s="171" t="s">
        <v>779</v>
      </c>
      <c r="S658" s="171" t="s">
        <v>1355</v>
      </c>
      <c r="T658" s="171" t="s">
        <v>1356</v>
      </c>
      <c r="U658" s="171" t="s">
        <v>1357</v>
      </c>
      <c r="V658" s="171" t="s">
        <v>105</v>
      </c>
      <c r="W658" s="171" t="s">
        <v>105</v>
      </c>
      <c r="X658" s="171" t="s">
        <v>105</v>
      </c>
      <c r="Y658" s="171" t="s">
        <v>280</v>
      </c>
      <c r="Z658" s="115">
        <v>6420045000</v>
      </c>
      <c r="AA658" s="171">
        <v>8375380931</v>
      </c>
      <c r="AB658" s="171">
        <v>951883254</v>
      </c>
      <c r="AC658" s="153" t="s">
        <v>5894</v>
      </c>
      <c r="AD658" s="153" t="s">
        <v>105</v>
      </c>
      <c r="AE658" s="175">
        <v>72322</v>
      </c>
      <c r="AF658" s="175">
        <v>275522</v>
      </c>
      <c r="AG658" s="175">
        <v>2018011001091</v>
      </c>
      <c r="AH658" s="172">
        <v>44733</v>
      </c>
      <c r="AI658" s="172">
        <v>44733</v>
      </c>
      <c r="AJ658" s="3" t="s">
        <v>105</v>
      </c>
      <c r="AK658" s="173" t="s">
        <v>105</v>
      </c>
      <c r="AL658" s="3" t="s">
        <v>105</v>
      </c>
      <c r="AM658" s="172" t="s">
        <v>105</v>
      </c>
      <c r="AN658" s="154">
        <v>2790335931</v>
      </c>
      <c r="AO658" s="172">
        <v>44896</v>
      </c>
      <c r="AP658" s="154">
        <v>116883254</v>
      </c>
      <c r="AQ658" s="172">
        <v>44896</v>
      </c>
      <c r="AR658" s="154">
        <v>0</v>
      </c>
      <c r="AS658" s="172" t="s">
        <v>105</v>
      </c>
      <c r="AT658" s="154">
        <v>0</v>
      </c>
      <c r="AU658" s="3" t="s">
        <v>105</v>
      </c>
      <c r="AV658" s="154">
        <v>0</v>
      </c>
      <c r="AW658" s="3" t="s">
        <v>105</v>
      </c>
      <c r="AX658" s="3">
        <v>1</v>
      </c>
      <c r="AY658" s="172">
        <v>44896</v>
      </c>
      <c r="AZ658" s="3">
        <f t="shared" si="66"/>
        <v>65</v>
      </c>
      <c r="BA658" s="159">
        <f t="shared" si="67"/>
        <v>9327264185</v>
      </c>
      <c r="BB658" s="171">
        <f t="shared" si="70"/>
        <v>0</v>
      </c>
      <c r="BC658" s="171">
        <v>0</v>
      </c>
      <c r="BD658" s="171">
        <v>0</v>
      </c>
      <c r="BE658" s="171">
        <v>0</v>
      </c>
      <c r="BF658" s="171">
        <v>0</v>
      </c>
      <c r="BG658" s="172">
        <v>44926</v>
      </c>
      <c r="BH658" s="172">
        <v>44991</v>
      </c>
      <c r="BI658" s="174">
        <f t="shared" ca="1" si="68"/>
        <v>-1138</v>
      </c>
      <c r="BJ658" s="3" t="s">
        <v>414</v>
      </c>
      <c r="BK658" s="172">
        <v>45180</v>
      </c>
      <c r="BL658" s="3" t="s">
        <v>910</v>
      </c>
      <c r="BM658" s="3" t="s">
        <v>105</v>
      </c>
      <c r="BN658" s="3" t="s">
        <v>105</v>
      </c>
      <c r="BO658" s="3" t="s">
        <v>105</v>
      </c>
      <c r="BP658" s="3" t="s">
        <v>105</v>
      </c>
      <c r="BQ658" s="172" t="s">
        <v>105</v>
      </c>
      <c r="BR658" s="3" t="s">
        <v>105</v>
      </c>
      <c r="BS658" s="3">
        <v>2022</v>
      </c>
      <c r="BT658" s="3" t="s">
        <v>105</v>
      </c>
      <c r="BU658" s="216" t="s">
        <v>5895</v>
      </c>
      <c r="BV658" s="3" t="s">
        <v>40</v>
      </c>
      <c r="BW658" s="3" t="s">
        <v>77</v>
      </c>
      <c r="BX658" s="3" t="s">
        <v>105</v>
      </c>
      <c r="BY658" s="3" t="s">
        <v>105</v>
      </c>
      <c r="BZ658" s="3" t="s">
        <v>105</v>
      </c>
      <c r="CA658" s="3" t="s">
        <v>105</v>
      </c>
      <c r="CB658" s="3" t="s">
        <v>105</v>
      </c>
      <c r="CC658" s="151" t="s">
        <v>5896</v>
      </c>
      <c r="CD658" s="1"/>
      <c r="CE658" s="1"/>
      <c r="CF658" s="171" t="s">
        <v>1340</v>
      </c>
      <c r="CG658" s="171" t="s">
        <v>1341</v>
      </c>
      <c r="CH658" s="171" t="s">
        <v>167</v>
      </c>
      <c r="CI658" s="171" t="s">
        <v>477</v>
      </c>
    </row>
    <row r="659" spans="1:87" ht="54" x14ac:dyDescent="0.25">
      <c r="A659" s="3" t="s">
        <v>5897</v>
      </c>
      <c r="B659" s="175">
        <v>716</v>
      </c>
      <c r="C659" s="170" t="str">
        <f t="shared" si="69"/>
        <v>JEP-462-2022</v>
      </c>
      <c r="D659" s="3" t="s">
        <v>5898</v>
      </c>
      <c r="E659" s="3" t="s">
        <v>881</v>
      </c>
      <c r="F659" s="172">
        <v>44750</v>
      </c>
      <c r="G659" s="3" t="s">
        <v>5899</v>
      </c>
      <c r="H659" s="3" t="s">
        <v>29</v>
      </c>
      <c r="I659" s="3" t="s">
        <v>27</v>
      </c>
      <c r="J659" s="165">
        <v>79729707</v>
      </c>
      <c r="K659" s="3">
        <v>6</v>
      </c>
      <c r="L659" s="3" t="s">
        <v>9</v>
      </c>
      <c r="M659" s="3" t="s">
        <v>105</v>
      </c>
      <c r="N659" s="3" t="s">
        <v>5900</v>
      </c>
      <c r="O659" s="171" t="s">
        <v>12</v>
      </c>
      <c r="P659" s="3" t="s">
        <v>277</v>
      </c>
      <c r="Q659" s="3" t="s">
        <v>167</v>
      </c>
      <c r="R659" s="171" t="s">
        <v>167</v>
      </c>
      <c r="S659" s="98" t="s">
        <v>167</v>
      </c>
      <c r="T659" s="171" t="s">
        <v>5761</v>
      </c>
      <c r="U659" s="98" t="s">
        <v>5762</v>
      </c>
      <c r="V659" s="171" t="s">
        <v>105</v>
      </c>
      <c r="W659" s="171" t="s">
        <v>105</v>
      </c>
      <c r="X659" s="171" t="s">
        <v>105</v>
      </c>
      <c r="Y659" s="171" t="s">
        <v>280</v>
      </c>
      <c r="Z659" s="115">
        <v>136346868</v>
      </c>
      <c r="AA659" s="171" t="s">
        <v>105</v>
      </c>
      <c r="AB659" s="171" t="s">
        <v>105</v>
      </c>
      <c r="AC659" s="153">
        <v>22724478</v>
      </c>
      <c r="AD659" s="153" t="s">
        <v>105</v>
      </c>
      <c r="AE659" s="175">
        <v>86422</v>
      </c>
      <c r="AF659" s="175">
        <v>294822</v>
      </c>
      <c r="AG659" s="175">
        <v>2018011001091</v>
      </c>
      <c r="AH659" s="172">
        <v>44743</v>
      </c>
      <c r="AI659" s="172">
        <v>44747</v>
      </c>
      <c r="AJ659" s="3" t="s">
        <v>105</v>
      </c>
      <c r="AK659" s="3" t="s">
        <v>105</v>
      </c>
      <c r="AL659" s="3" t="s">
        <v>105</v>
      </c>
      <c r="AM659" s="172" t="s">
        <v>105</v>
      </c>
      <c r="AN659" s="154">
        <v>0</v>
      </c>
      <c r="AO659" s="3" t="s">
        <v>105</v>
      </c>
      <c r="AP659" s="154">
        <v>0</v>
      </c>
      <c r="AQ659" s="3" t="s">
        <v>105</v>
      </c>
      <c r="AR659" s="154">
        <v>0</v>
      </c>
      <c r="AS659" s="172" t="s">
        <v>105</v>
      </c>
      <c r="AT659" s="154">
        <v>0</v>
      </c>
      <c r="AU659" s="3" t="s">
        <v>105</v>
      </c>
      <c r="AV659" s="154">
        <v>0</v>
      </c>
      <c r="AW659" s="3" t="s">
        <v>105</v>
      </c>
      <c r="AX659" s="3">
        <v>0</v>
      </c>
      <c r="AY659" s="172" t="s">
        <v>105</v>
      </c>
      <c r="AZ659" s="3">
        <f t="shared" si="66"/>
        <v>0</v>
      </c>
      <c r="BA659" s="159">
        <f t="shared" si="67"/>
        <v>136346868</v>
      </c>
      <c r="BB659" s="171">
        <f t="shared" si="70"/>
        <v>0</v>
      </c>
      <c r="BC659" s="171">
        <v>0</v>
      </c>
      <c r="BD659" s="171">
        <v>0</v>
      </c>
      <c r="BE659" s="171">
        <v>0</v>
      </c>
      <c r="BF659" s="171">
        <v>0</v>
      </c>
      <c r="BG659" s="172">
        <v>44926</v>
      </c>
      <c r="BH659" s="172">
        <v>44926</v>
      </c>
      <c r="BI659" s="174">
        <f t="shared" ca="1" si="68"/>
        <v>-1203</v>
      </c>
      <c r="BJ659" s="3" t="s">
        <v>414</v>
      </c>
      <c r="BK659" s="172" t="s">
        <v>105</v>
      </c>
      <c r="BL659" s="3" t="s">
        <v>282</v>
      </c>
      <c r="BM659" s="3" t="s">
        <v>92</v>
      </c>
      <c r="BN659" s="3" t="s">
        <v>5901</v>
      </c>
      <c r="BO659" s="3">
        <v>0</v>
      </c>
      <c r="BP659" s="3" t="s">
        <v>284</v>
      </c>
      <c r="BQ659" s="172">
        <v>44743</v>
      </c>
      <c r="BR659" s="3" t="s">
        <v>1318</v>
      </c>
      <c r="BS659" s="3">
        <v>2022</v>
      </c>
      <c r="BT659" s="3" t="s">
        <v>286</v>
      </c>
      <c r="BU659" s="3" t="s">
        <v>86</v>
      </c>
      <c r="BV659" s="3" t="s">
        <v>40</v>
      </c>
      <c r="BW659" s="3" t="s">
        <v>93</v>
      </c>
      <c r="BX659" s="3" t="s">
        <v>105</v>
      </c>
      <c r="BY659" s="3" t="s">
        <v>418</v>
      </c>
      <c r="BZ659" s="3" t="s">
        <v>105</v>
      </c>
      <c r="CA659" s="3" t="s">
        <v>288</v>
      </c>
      <c r="CB659" s="151" t="s">
        <v>5902</v>
      </c>
      <c r="CC659" s="151" t="s">
        <v>5903</v>
      </c>
      <c r="CD659" s="1"/>
      <c r="CE659" s="1"/>
      <c r="CF659" s="171" t="s">
        <v>5904</v>
      </c>
      <c r="CG659" s="171" t="s">
        <v>1341</v>
      </c>
      <c r="CH659" s="171" t="s">
        <v>167</v>
      </c>
      <c r="CI659" s="171" t="s">
        <v>121</v>
      </c>
    </row>
    <row r="660" spans="1:87" ht="72" x14ac:dyDescent="0.25">
      <c r="A660" s="3" t="s">
        <v>5905</v>
      </c>
      <c r="B660" s="175">
        <v>717</v>
      </c>
      <c r="C660" s="170" t="str">
        <f t="shared" si="69"/>
        <v>JEP-463-2022</v>
      </c>
      <c r="D660" s="3" t="s">
        <v>5906</v>
      </c>
      <c r="E660" s="3" t="s">
        <v>881</v>
      </c>
      <c r="F660" s="172" t="s">
        <v>274</v>
      </c>
      <c r="G660" s="3" t="s">
        <v>1587</v>
      </c>
      <c r="H660" s="3" t="s">
        <v>29</v>
      </c>
      <c r="I660" s="3" t="s">
        <v>27</v>
      </c>
      <c r="J660" s="165">
        <v>79389654</v>
      </c>
      <c r="K660" s="3">
        <v>4</v>
      </c>
      <c r="L660" s="3" t="s">
        <v>9</v>
      </c>
      <c r="M660" s="3" t="s">
        <v>474</v>
      </c>
      <c r="N660" s="3" t="s">
        <v>5907</v>
      </c>
      <c r="O660" s="171" t="s">
        <v>12</v>
      </c>
      <c r="P660" s="3" t="s">
        <v>277</v>
      </c>
      <c r="Q660" s="3" t="s">
        <v>167</v>
      </c>
      <c r="R660" s="171" t="s">
        <v>167</v>
      </c>
      <c r="S660" s="98" t="s">
        <v>167</v>
      </c>
      <c r="T660" s="171" t="s">
        <v>5908</v>
      </c>
      <c r="U660" s="98" t="s">
        <v>5762</v>
      </c>
      <c r="V660" s="171" t="s">
        <v>105</v>
      </c>
      <c r="W660" s="171" t="s">
        <v>105</v>
      </c>
      <c r="X660" s="171" t="s">
        <v>105</v>
      </c>
      <c r="Y660" s="171" t="s">
        <v>280</v>
      </c>
      <c r="Z660" s="115">
        <v>136346868</v>
      </c>
      <c r="AA660" s="171" t="s">
        <v>105</v>
      </c>
      <c r="AB660" s="171" t="s">
        <v>105</v>
      </c>
      <c r="AC660" s="153">
        <v>22724478</v>
      </c>
      <c r="AD660" s="153" t="s">
        <v>105</v>
      </c>
      <c r="AE660" s="175">
        <v>72222</v>
      </c>
      <c r="AF660" s="175">
        <v>301822</v>
      </c>
      <c r="AG660" s="175">
        <v>2018011001091</v>
      </c>
      <c r="AH660" s="172">
        <v>44747</v>
      </c>
      <c r="AI660" s="172">
        <v>44747</v>
      </c>
      <c r="AJ660" s="3" t="s">
        <v>105</v>
      </c>
      <c r="AK660" s="3" t="s">
        <v>105</v>
      </c>
      <c r="AL660" s="3" t="s">
        <v>105</v>
      </c>
      <c r="AM660" s="172" t="s">
        <v>105</v>
      </c>
      <c r="AN660" s="154">
        <v>0</v>
      </c>
      <c r="AO660" s="3" t="s">
        <v>105</v>
      </c>
      <c r="AP660" s="154">
        <v>0</v>
      </c>
      <c r="AQ660" s="3" t="s">
        <v>105</v>
      </c>
      <c r="AR660" s="154">
        <v>0</v>
      </c>
      <c r="AS660" s="172" t="s">
        <v>105</v>
      </c>
      <c r="AT660" s="154">
        <v>0</v>
      </c>
      <c r="AU660" s="3" t="s">
        <v>105</v>
      </c>
      <c r="AV660" s="154">
        <v>0</v>
      </c>
      <c r="AW660" s="3" t="s">
        <v>105</v>
      </c>
      <c r="AX660" s="3">
        <v>0</v>
      </c>
      <c r="AY660" s="172" t="s">
        <v>105</v>
      </c>
      <c r="AZ660" s="3">
        <f t="shared" si="66"/>
        <v>0</v>
      </c>
      <c r="BA660" s="159">
        <f t="shared" si="67"/>
        <v>136346868</v>
      </c>
      <c r="BB660" s="171">
        <f t="shared" si="70"/>
        <v>0</v>
      </c>
      <c r="BC660" s="171">
        <v>0</v>
      </c>
      <c r="BD660" s="171">
        <v>0</v>
      </c>
      <c r="BE660" s="171">
        <v>0</v>
      </c>
      <c r="BF660" s="171">
        <v>0</v>
      </c>
      <c r="BG660" s="172">
        <v>44926</v>
      </c>
      <c r="BH660" s="172">
        <v>44926</v>
      </c>
      <c r="BI660" s="174">
        <f t="shared" ca="1" si="68"/>
        <v>-1203</v>
      </c>
      <c r="BJ660" s="3" t="s">
        <v>414</v>
      </c>
      <c r="BK660" s="172" t="s">
        <v>105</v>
      </c>
      <c r="BL660" s="3" t="s">
        <v>282</v>
      </c>
      <c r="BM660" s="3" t="s">
        <v>92</v>
      </c>
      <c r="BN660" s="3" t="s">
        <v>5909</v>
      </c>
      <c r="BO660" s="3">
        <v>0</v>
      </c>
      <c r="BP660" s="3" t="s">
        <v>1679</v>
      </c>
      <c r="BQ660" s="172">
        <v>44747</v>
      </c>
      <c r="BR660" s="3" t="s">
        <v>1378</v>
      </c>
      <c r="BS660" s="3">
        <v>2022</v>
      </c>
      <c r="BT660" s="3" t="s">
        <v>286</v>
      </c>
      <c r="BU660" s="216" t="s">
        <v>5910</v>
      </c>
      <c r="BV660" s="3" t="s">
        <v>40</v>
      </c>
      <c r="BW660" s="3" t="s">
        <v>93</v>
      </c>
      <c r="BX660" s="3" t="s">
        <v>105</v>
      </c>
      <c r="BY660" s="3" t="s">
        <v>418</v>
      </c>
      <c r="BZ660" s="3" t="s">
        <v>105</v>
      </c>
      <c r="CA660" s="3" t="s">
        <v>288</v>
      </c>
      <c r="CB660" s="151" t="s">
        <v>1591</v>
      </c>
      <c r="CC660" s="151" t="s">
        <v>5911</v>
      </c>
      <c r="CD660" s="1"/>
      <c r="CE660" s="1"/>
      <c r="CF660" s="171" t="s">
        <v>4911</v>
      </c>
      <c r="CG660" s="171" t="s">
        <v>292</v>
      </c>
      <c r="CH660" s="171" t="s">
        <v>167</v>
      </c>
      <c r="CI660" s="171" t="s">
        <v>121</v>
      </c>
    </row>
    <row r="661" spans="1:87" ht="54" x14ac:dyDescent="0.25">
      <c r="A661" s="3" t="s">
        <v>5912</v>
      </c>
      <c r="B661" s="175">
        <v>718</v>
      </c>
      <c r="C661" s="170" t="str">
        <f t="shared" si="69"/>
        <v>JEP-650-2022</v>
      </c>
      <c r="D661" s="3" t="s">
        <v>5913</v>
      </c>
      <c r="E661" s="3" t="s">
        <v>472</v>
      </c>
      <c r="F661" s="172">
        <v>44771</v>
      </c>
      <c r="G661" s="3" t="s">
        <v>5914</v>
      </c>
      <c r="H661" s="3" t="s">
        <v>29</v>
      </c>
      <c r="I661" s="3" t="s">
        <v>27</v>
      </c>
      <c r="J661" s="165">
        <v>79264958</v>
      </c>
      <c r="K661" s="3">
        <v>0</v>
      </c>
      <c r="L661" s="3" t="s">
        <v>9</v>
      </c>
      <c r="M661" s="3" t="s">
        <v>474</v>
      </c>
      <c r="N661" s="3" t="s">
        <v>5915</v>
      </c>
      <c r="O661" s="171" t="s">
        <v>14</v>
      </c>
      <c r="P661" s="3" t="s">
        <v>277</v>
      </c>
      <c r="Q661" s="3" t="s">
        <v>167</v>
      </c>
      <c r="R661" s="171" t="s">
        <v>779</v>
      </c>
      <c r="S661" s="171" t="s">
        <v>779</v>
      </c>
      <c r="T661" s="171" t="s">
        <v>5276</v>
      </c>
      <c r="U661" s="171" t="s">
        <v>5221</v>
      </c>
      <c r="V661" s="171" t="s">
        <v>105</v>
      </c>
      <c r="W661" s="171" t="s">
        <v>5916</v>
      </c>
      <c r="X661" s="171" t="s">
        <v>5277</v>
      </c>
      <c r="Y661" s="171" t="s">
        <v>280</v>
      </c>
      <c r="Z661" s="115">
        <v>51228600</v>
      </c>
      <c r="AA661" s="171" t="s">
        <v>105</v>
      </c>
      <c r="AB661" s="171" t="s">
        <v>105</v>
      </c>
      <c r="AC661" s="153">
        <v>10245720</v>
      </c>
      <c r="AD661" s="153" t="s">
        <v>105</v>
      </c>
      <c r="AE661" s="175">
        <v>95922</v>
      </c>
      <c r="AF661" s="175">
        <v>355322</v>
      </c>
      <c r="AG661" s="175">
        <v>2018011001091</v>
      </c>
      <c r="AH661" s="172">
        <v>44777</v>
      </c>
      <c r="AI661" s="172">
        <v>44782</v>
      </c>
      <c r="AJ661" s="3" t="s">
        <v>105</v>
      </c>
      <c r="AK661" s="3" t="s">
        <v>105</v>
      </c>
      <c r="AL661" s="3" t="s">
        <v>105</v>
      </c>
      <c r="AM661" s="172" t="s">
        <v>105</v>
      </c>
      <c r="AN661" s="154">
        <v>0</v>
      </c>
      <c r="AO661" s="3" t="s">
        <v>105</v>
      </c>
      <c r="AP661" s="154">
        <v>0</v>
      </c>
      <c r="AQ661" s="3" t="s">
        <v>105</v>
      </c>
      <c r="AR661" s="154">
        <v>0</v>
      </c>
      <c r="AS661" s="172" t="s">
        <v>105</v>
      </c>
      <c r="AT661" s="154">
        <v>0</v>
      </c>
      <c r="AU661" s="3" t="s">
        <v>105</v>
      </c>
      <c r="AV661" s="154">
        <v>0</v>
      </c>
      <c r="AW661" s="3" t="s">
        <v>105</v>
      </c>
      <c r="AX661" s="3">
        <v>0</v>
      </c>
      <c r="AY661" s="172" t="s">
        <v>105</v>
      </c>
      <c r="AZ661" s="3">
        <f t="shared" si="66"/>
        <v>0</v>
      </c>
      <c r="BA661" s="159">
        <f t="shared" si="67"/>
        <v>51228600</v>
      </c>
      <c r="BB661" s="171">
        <f t="shared" si="70"/>
        <v>0</v>
      </c>
      <c r="BC661" s="171">
        <v>0</v>
      </c>
      <c r="BD661" s="171">
        <v>0</v>
      </c>
      <c r="BE661" s="171">
        <v>0</v>
      </c>
      <c r="BF661" s="171">
        <v>0</v>
      </c>
      <c r="BG661" s="172">
        <v>44926</v>
      </c>
      <c r="BH661" s="172">
        <v>44926</v>
      </c>
      <c r="BI661" s="174">
        <f t="shared" ca="1" si="68"/>
        <v>-1203</v>
      </c>
      <c r="BJ661" s="3" t="s">
        <v>414</v>
      </c>
      <c r="BK661" s="172" t="s">
        <v>105</v>
      </c>
      <c r="BL661" s="3" t="s">
        <v>282</v>
      </c>
      <c r="BM661" s="3" t="s">
        <v>92</v>
      </c>
      <c r="BN661" s="3" t="s">
        <v>5917</v>
      </c>
      <c r="BO661" s="3">
        <v>0</v>
      </c>
      <c r="BP661" s="3" t="s">
        <v>416</v>
      </c>
      <c r="BQ661" s="172">
        <v>44778</v>
      </c>
      <c r="BR661" s="3" t="s">
        <v>5918</v>
      </c>
      <c r="BS661" s="3">
        <v>2022</v>
      </c>
      <c r="BT661" s="3" t="s">
        <v>286</v>
      </c>
      <c r="BU661" s="3" t="s">
        <v>86</v>
      </c>
      <c r="BV661" s="3" t="s">
        <v>40</v>
      </c>
      <c r="BW661" s="3" t="s">
        <v>93</v>
      </c>
      <c r="BX661" s="3" t="s">
        <v>105</v>
      </c>
      <c r="BY661" s="3" t="s">
        <v>418</v>
      </c>
      <c r="BZ661" s="3" t="s">
        <v>105</v>
      </c>
      <c r="CA661" s="3" t="s">
        <v>288</v>
      </c>
      <c r="CB661" s="151" t="s">
        <v>5919</v>
      </c>
      <c r="CC661" s="151" t="s">
        <v>5920</v>
      </c>
      <c r="CD661" s="1"/>
      <c r="CE661" s="1"/>
      <c r="CF661" s="171" t="s">
        <v>5280</v>
      </c>
      <c r="CG661" s="171" t="s">
        <v>1341</v>
      </c>
      <c r="CH661" s="171" t="s">
        <v>128</v>
      </c>
      <c r="CI661" s="171" t="s">
        <v>128</v>
      </c>
    </row>
    <row r="662" spans="1:87" ht="90" x14ac:dyDescent="0.25">
      <c r="A662" s="3" t="s">
        <v>5921</v>
      </c>
      <c r="B662" s="175">
        <v>719</v>
      </c>
      <c r="C662" s="170" t="str">
        <f t="shared" si="69"/>
        <v>JEP-649-2022</v>
      </c>
      <c r="D662" s="3" t="s">
        <v>5922</v>
      </c>
      <c r="E662" s="3" t="s">
        <v>599</v>
      </c>
      <c r="F662" s="172">
        <v>44770</v>
      </c>
      <c r="G662" s="3" t="s">
        <v>5923</v>
      </c>
      <c r="H662" s="3" t="s">
        <v>29</v>
      </c>
      <c r="I662" s="3" t="s">
        <v>27</v>
      </c>
      <c r="J662" s="165">
        <v>1024520745</v>
      </c>
      <c r="K662" s="3">
        <v>8</v>
      </c>
      <c r="L662" s="3" t="s">
        <v>9</v>
      </c>
      <c r="M662" s="3" t="s">
        <v>474</v>
      </c>
      <c r="N662" s="3" t="s">
        <v>5924</v>
      </c>
      <c r="O662" s="171" t="s">
        <v>12</v>
      </c>
      <c r="P662" s="3" t="s">
        <v>277</v>
      </c>
      <c r="Q662" s="3" t="s">
        <v>167</v>
      </c>
      <c r="R662" s="171" t="s">
        <v>779</v>
      </c>
      <c r="S662" s="171" t="s">
        <v>779</v>
      </c>
      <c r="T662" s="171" t="s">
        <v>476</v>
      </c>
      <c r="U662" s="171" t="s">
        <v>1334</v>
      </c>
      <c r="V662" s="171" t="s">
        <v>105</v>
      </c>
      <c r="W662" s="171" t="s">
        <v>105</v>
      </c>
      <c r="X662" s="171" t="s">
        <v>105</v>
      </c>
      <c r="Y662" s="171" t="s">
        <v>280</v>
      </c>
      <c r="Z662" s="115">
        <v>52765455</v>
      </c>
      <c r="AA662" s="171" t="s">
        <v>105</v>
      </c>
      <c r="AB662" s="171" t="s">
        <v>105</v>
      </c>
      <c r="AC662" s="153">
        <v>10553091</v>
      </c>
      <c r="AD662" s="153" t="s">
        <v>105</v>
      </c>
      <c r="AE662" s="175">
        <v>96722</v>
      </c>
      <c r="AF662" s="175">
        <v>358522</v>
      </c>
      <c r="AG662" s="175" t="s">
        <v>979</v>
      </c>
      <c r="AH662" s="172">
        <v>44778</v>
      </c>
      <c r="AI662" s="172">
        <v>44778</v>
      </c>
      <c r="AJ662" s="3" t="s">
        <v>105</v>
      </c>
      <c r="AK662" s="3" t="s">
        <v>105</v>
      </c>
      <c r="AL662" s="3" t="s">
        <v>105</v>
      </c>
      <c r="AM662" s="172" t="s">
        <v>105</v>
      </c>
      <c r="AN662" s="154">
        <v>0</v>
      </c>
      <c r="AO662" s="3" t="s">
        <v>105</v>
      </c>
      <c r="AP662" s="154">
        <v>0</v>
      </c>
      <c r="AQ662" s="3" t="s">
        <v>105</v>
      </c>
      <c r="AR662" s="154">
        <v>0</v>
      </c>
      <c r="AS662" s="172" t="s">
        <v>105</v>
      </c>
      <c r="AT662" s="154">
        <v>0</v>
      </c>
      <c r="AU662" s="3" t="s">
        <v>105</v>
      </c>
      <c r="AV662" s="154">
        <v>0</v>
      </c>
      <c r="AW662" s="3" t="s">
        <v>105</v>
      </c>
      <c r="AX662" s="3">
        <v>0</v>
      </c>
      <c r="AY662" s="172" t="s">
        <v>105</v>
      </c>
      <c r="AZ662" s="3">
        <f t="shared" si="66"/>
        <v>0</v>
      </c>
      <c r="BA662" s="159">
        <f t="shared" si="67"/>
        <v>52765455</v>
      </c>
      <c r="BB662" s="171">
        <f t="shared" si="70"/>
        <v>0</v>
      </c>
      <c r="BC662" s="171">
        <v>0</v>
      </c>
      <c r="BD662" s="171">
        <v>0</v>
      </c>
      <c r="BE662" s="171">
        <v>0</v>
      </c>
      <c r="BF662" s="171">
        <v>0</v>
      </c>
      <c r="BG662" s="172">
        <v>44926</v>
      </c>
      <c r="BH662" s="172">
        <v>44926</v>
      </c>
      <c r="BI662" s="174">
        <f t="shared" ca="1" si="68"/>
        <v>-1203</v>
      </c>
      <c r="BJ662" s="3" t="s">
        <v>414</v>
      </c>
      <c r="BK662" s="172" t="s">
        <v>105</v>
      </c>
      <c r="BL662" s="3" t="s">
        <v>282</v>
      </c>
      <c r="BM662" s="3" t="s">
        <v>92</v>
      </c>
      <c r="BN662" s="3" t="s">
        <v>5925</v>
      </c>
      <c r="BO662" s="3">
        <v>0</v>
      </c>
      <c r="BP662" s="3" t="s">
        <v>416</v>
      </c>
      <c r="BQ662" s="172">
        <v>44778</v>
      </c>
      <c r="BR662" s="3" t="s">
        <v>5926</v>
      </c>
      <c r="BS662" s="3">
        <v>2022</v>
      </c>
      <c r="BT662" s="3" t="s">
        <v>286</v>
      </c>
      <c r="BU662" s="3" t="s">
        <v>86</v>
      </c>
      <c r="BV662" s="3" t="s">
        <v>40</v>
      </c>
      <c r="BW662" s="3" t="s">
        <v>93</v>
      </c>
      <c r="BX662" s="3" t="s">
        <v>105</v>
      </c>
      <c r="BY662" s="3" t="s">
        <v>418</v>
      </c>
      <c r="BZ662" s="3" t="s">
        <v>105</v>
      </c>
      <c r="CA662" s="3" t="s">
        <v>303</v>
      </c>
      <c r="CB662" s="151" t="s">
        <v>5927</v>
      </c>
      <c r="CC662" s="151" t="s">
        <v>5928</v>
      </c>
      <c r="CD662" s="1"/>
      <c r="CE662" s="1"/>
      <c r="CF662" s="171" t="s">
        <v>1340</v>
      </c>
      <c r="CG662" s="171" t="s">
        <v>1341</v>
      </c>
      <c r="CH662" s="171" t="s">
        <v>167</v>
      </c>
      <c r="CI662" s="171" t="s">
        <v>477</v>
      </c>
    </row>
    <row r="663" spans="1:87" ht="72" x14ac:dyDescent="0.25">
      <c r="A663" s="3" t="s">
        <v>5929</v>
      </c>
      <c r="B663" s="175">
        <v>720</v>
      </c>
      <c r="C663" s="170" t="str">
        <f t="shared" si="69"/>
        <v>JEP-596-2022</v>
      </c>
      <c r="D663" s="3" t="s">
        <v>5930</v>
      </c>
      <c r="E663" s="3" t="s">
        <v>599</v>
      </c>
      <c r="F663" s="172">
        <v>44749</v>
      </c>
      <c r="G663" s="3" t="s">
        <v>5931</v>
      </c>
      <c r="H663" s="3" t="s">
        <v>29</v>
      </c>
      <c r="I663" s="3" t="s">
        <v>27</v>
      </c>
      <c r="J663" s="165">
        <v>80220607</v>
      </c>
      <c r="K663" s="3">
        <v>5</v>
      </c>
      <c r="L663" s="3" t="s">
        <v>9</v>
      </c>
      <c r="M663" s="3" t="s">
        <v>474</v>
      </c>
      <c r="N663" s="3" t="s">
        <v>5932</v>
      </c>
      <c r="O663" s="171" t="s">
        <v>14</v>
      </c>
      <c r="P663" s="3" t="s">
        <v>277</v>
      </c>
      <c r="Q663" s="3" t="s">
        <v>167</v>
      </c>
      <c r="R663" s="171" t="s">
        <v>128</v>
      </c>
      <c r="S663" s="171" t="s">
        <v>5439</v>
      </c>
      <c r="T663" s="171" t="s">
        <v>5933</v>
      </c>
      <c r="U663" s="171" t="s">
        <v>5221</v>
      </c>
      <c r="V663" s="171" t="s">
        <v>105</v>
      </c>
      <c r="W663" s="171" t="s">
        <v>5934</v>
      </c>
      <c r="X663" s="171" t="s">
        <v>105</v>
      </c>
      <c r="Y663" s="171" t="s">
        <v>280</v>
      </c>
      <c r="Z663" s="115">
        <v>30358200</v>
      </c>
      <c r="AA663" s="171" t="s">
        <v>105</v>
      </c>
      <c r="AB663" s="171" t="s">
        <v>105</v>
      </c>
      <c r="AC663" s="153">
        <v>6071640</v>
      </c>
      <c r="AD663" s="153" t="s">
        <v>105</v>
      </c>
      <c r="AE663" s="175">
        <v>88622</v>
      </c>
      <c r="AF663" s="175" t="s">
        <v>289</v>
      </c>
      <c r="AG663" s="175">
        <v>2018011001091</v>
      </c>
      <c r="AH663" s="172">
        <v>44748</v>
      </c>
      <c r="AI663" s="172">
        <v>44749</v>
      </c>
      <c r="AJ663" s="3" t="s">
        <v>105</v>
      </c>
      <c r="AK663" s="3" t="s">
        <v>105</v>
      </c>
      <c r="AL663" s="3" t="s">
        <v>105</v>
      </c>
      <c r="AM663" s="172" t="s">
        <v>105</v>
      </c>
      <c r="AN663" s="154">
        <v>0</v>
      </c>
      <c r="AO663" s="3" t="s">
        <v>105</v>
      </c>
      <c r="AP663" s="154">
        <v>0</v>
      </c>
      <c r="AQ663" s="3" t="s">
        <v>105</v>
      </c>
      <c r="AR663" s="154">
        <v>0</v>
      </c>
      <c r="AS663" s="172" t="s">
        <v>105</v>
      </c>
      <c r="AT663" s="154">
        <v>0</v>
      </c>
      <c r="AU663" s="3" t="s">
        <v>105</v>
      </c>
      <c r="AV663" s="154">
        <v>0</v>
      </c>
      <c r="AW663" s="3" t="s">
        <v>105</v>
      </c>
      <c r="AX663" s="3">
        <v>0</v>
      </c>
      <c r="AY663" s="172" t="s">
        <v>105</v>
      </c>
      <c r="AZ663" s="3">
        <f t="shared" si="66"/>
        <v>0</v>
      </c>
      <c r="BA663" s="159">
        <f t="shared" si="67"/>
        <v>30358200</v>
      </c>
      <c r="BB663" s="171">
        <f t="shared" si="70"/>
        <v>0</v>
      </c>
      <c r="BC663" s="171">
        <v>0</v>
      </c>
      <c r="BD663" s="171">
        <v>0</v>
      </c>
      <c r="BE663" s="171">
        <v>0</v>
      </c>
      <c r="BF663" s="171">
        <v>0</v>
      </c>
      <c r="BG663" s="172">
        <v>44895</v>
      </c>
      <c r="BH663" s="172">
        <v>44895</v>
      </c>
      <c r="BI663" s="174">
        <f t="shared" ca="1" si="68"/>
        <v>-1234</v>
      </c>
      <c r="BJ663" s="3" t="s">
        <v>414</v>
      </c>
      <c r="BK663" s="172" t="s">
        <v>105</v>
      </c>
      <c r="BL663" s="3" t="s">
        <v>282</v>
      </c>
      <c r="BM663" s="3" t="s">
        <v>92</v>
      </c>
      <c r="BN663" s="3" t="s">
        <v>5935</v>
      </c>
      <c r="BO663" s="3">
        <v>0</v>
      </c>
      <c r="BP663" s="3" t="s">
        <v>1679</v>
      </c>
      <c r="BQ663" s="172">
        <v>44749</v>
      </c>
      <c r="BR663" s="3" t="s">
        <v>5443</v>
      </c>
      <c r="BS663" s="3">
        <v>2022</v>
      </c>
      <c r="BT663" s="3" t="s">
        <v>286</v>
      </c>
      <c r="BU663" s="3" t="s">
        <v>86</v>
      </c>
      <c r="BV663" s="3" t="s">
        <v>40</v>
      </c>
      <c r="BW663" s="3" t="s">
        <v>93</v>
      </c>
      <c r="BX663" s="3" t="s">
        <v>105</v>
      </c>
      <c r="BY663" s="3" t="s">
        <v>286</v>
      </c>
      <c r="BZ663" s="3" t="s">
        <v>105</v>
      </c>
      <c r="CA663" s="3" t="s">
        <v>288</v>
      </c>
      <c r="CB663" s="179" t="s">
        <v>5936</v>
      </c>
      <c r="CC663" s="151" t="s">
        <v>5937</v>
      </c>
      <c r="CD663" s="1"/>
      <c r="CE663" s="1"/>
      <c r="CF663" s="171" t="s">
        <v>3960</v>
      </c>
      <c r="CG663" s="171" t="s">
        <v>1341</v>
      </c>
      <c r="CH663" s="171" t="s">
        <v>128</v>
      </c>
      <c r="CI663" s="171" t="s">
        <v>128</v>
      </c>
    </row>
    <row r="664" spans="1:87" ht="72" x14ac:dyDescent="0.25">
      <c r="A664" s="87" t="s">
        <v>5938</v>
      </c>
      <c r="B664" s="175">
        <v>721</v>
      </c>
      <c r="C664" s="170" t="str">
        <f t="shared" si="69"/>
        <v>JEP-597-2022</v>
      </c>
      <c r="D664" s="3" t="s">
        <v>5939</v>
      </c>
      <c r="E664" s="3" t="s">
        <v>599</v>
      </c>
      <c r="F664" s="172">
        <v>44749</v>
      </c>
      <c r="G664" s="3" t="s">
        <v>5940</v>
      </c>
      <c r="H664" s="3" t="s">
        <v>29</v>
      </c>
      <c r="I664" s="3" t="s">
        <v>27</v>
      </c>
      <c r="J664" s="165">
        <v>80746119</v>
      </c>
      <c r="K664" s="3">
        <v>0</v>
      </c>
      <c r="L664" s="3" t="s">
        <v>9</v>
      </c>
      <c r="M664" s="3" t="s">
        <v>474</v>
      </c>
      <c r="N664" s="3" t="s">
        <v>5932</v>
      </c>
      <c r="O664" s="171" t="s">
        <v>14</v>
      </c>
      <c r="P664" s="3" t="s">
        <v>277</v>
      </c>
      <c r="Q664" s="3" t="s">
        <v>167</v>
      </c>
      <c r="R664" s="171" t="s">
        <v>128</v>
      </c>
      <c r="S664" s="171" t="s">
        <v>5439</v>
      </c>
      <c r="T664" s="171" t="s">
        <v>5933</v>
      </c>
      <c r="U664" s="171" t="s">
        <v>5221</v>
      </c>
      <c r="V664" s="171" t="s">
        <v>105</v>
      </c>
      <c r="W664" s="171" t="s">
        <v>5934</v>
      </c>
      <c r="X664" s="171" t="s">
        <v>105</v>
      </c>
      <c r="Y664" s="171" t="s">
        <v>280</v>
      </c>
      <c r="Z664" s="115">
        <v>36429840</v>
      </c>
      <c r="AA664" s="171" t="s">
        <v>105</v>
      </c>
      <c r="AB664" s="171" t="s">
        <v>105</v>
      </c>
      <c r="AC664" s="153">
        <v>6071640</v>
      </c>
      <c r="AD664" s="153" t="s">
        <v>105</v>
      </c>
      <c r="AE664" s="175">
        <v>88722</v>
      </c>
      <c r="AF664" s="175">
        <v>336122</v>
      </c>
      <c r="AG664" s="175" t="s">
        <v>979</v>
      </c>
      <c r="AH664" s="172">
        <v>44767</v>
      </c>
      <c r="AI664" s="172">
        <v>44770</v>
      </c>
      <c r="AJ664" s="3" t="s">
        <v>5941</v>
      </c>
      <c r="AK664" s="175">
        <v>80851089</v>
      </c>
      <c r="AL664" s="3">
        <v>7</v>
      </c>
      <c r="AM664" s="172">
        <v>44810</v>
      </c>
      <c r="AN664" s="154">
        <v>0</v>
      </c>
      <c r="AO664" s="3" t="s">
        <v>105</v>
      </c>
      <c r="AP664" s="154">
        <v>0</v>
      </c>
      <c r="AQ664" s="3" t="s">
        <v>105</v>
      </c>
      <c r="AR664" s="154">
        <v>0</v>
      </c>
      <c r="AS664" s="172" t="s">
        <v>105</v>
      </c>
      <c r="AT664" s="154">
        <v>0</v>
      </c>
      <c r="AU664" s="3" t="s">
        <v>105</v>
      </c>
      <c r="AV664" s="154">
        <v>0</v>
      </c>
      <c r="AW664" s="3" t="s">
        <v>105</v>
      </c>
      <c r="AX664" s="3">
        <v>0</v>
      </c>
      <c r="AY664" s="172" t="s">
        <v>105</v>
      </c>
      <c r="AZ664" s="3">
        <f t="shared" si="66"/>
        <v>0</v>
      </c>
      <c r="BA664" s="159">
        <f t="shared" si="67"/>
        <v>36429840</v>
      </c>
      <c r="BB664" s="171">
        <f t="shared" si="70"/>
        <v>0</v>
      </c>
      <c r="BC664" s="171">
        <v>0</v>
      </c>
      <c r="BD664" s="171">
        <v>0</v>
      </c>
      <c r="BE664" s="171">
        <v>0</v>
      </c>
      <c r="BF664" s="171">
        <v>0</v>
      </c>
      <c r="BG664" s="172">
        <v>44926</v>
      </c>
      <c r="BH664" s="172">
        <v>44926</v>
      </c>
      <c r="BI664" s="174">
        <f t="shared" ca="1" si="68"/>
        <v>-1203</v>
      </c>
      <c r="BJ664" s="3" t="s">
        <v>414</v>
      </c>
      <c r="BK664" s="172" t="s">
        <v>105</v>
      </c>
      <c r="BL664" s="3" t="s">
        <v>282</v>
      </c>
      <c r="BM664" s="3" t="s">
        <v>92</v>
      </c>
      <c r="BN664" s="3" t="s">
        <v>5942</v>
      </c>
      <c r="BO664" s="3" t="s">
        <v>339</v>
      </c>
      <c r="BP664" s="3" t="s">
        <v>340</v>
      </c>
      <c r="BQ664" s="172" t="s">
        <v>5943</v>
      </c>
      <c r="BR664" s="3" t="s">
        <v>5944</v>
      </c>
      <c r="BS664" s="172" t="s">
        <v>5945</v>
      </c>
      <c r="BT664" s="3" t="s">
        <v>286</v>
      </c>
      <c r="BU664" s="3" t="s">
        <v>5946</v>
      </c>
      <c r="BV664" s="3" t="s">
        <v>40</v>
      </c>
      <c r="BW664" s="3" t="s">
        <v>69</v>
      </c>
      <c r="BX664" s="3" t="s">
        <v>105</v>
      </c>
      <c r="BY664" s="3" t="s">
        <v>286</v>
      </c>
      <c r="BZ664" s="3" t="s">
        <v>105</v>
      </c>
      <c r="CA664" s="3" t="s">
        <v>288</v>
      </c>
      <c r="CB664" s="3" t="s">
        <v>2398</v>
      </c>
      <c r="CC664" s="151" t="s">
        <v>5947</v>
      </c>
      <c r="CD664" s="1"/>
      <c r="CE664" s="1"/>
      <c r="CF664" s="171" t="s">
        <v>3960</v>
      </c>
      <c r="CG664" s="171" t="s">
        <v>1341</v>
      </c>
      <c r="CH664" s="171" t="s">
        <v>128</v>
      </c>
      <c r="CI664" s="171" t="s">
        <v>128</v>
      </c>
    </row>
    <row r="665" spans="1:87" ht="72" x14ac:dyDescent="0.25">
      <c r="A665" s="87" t="s">
        <v>5948</v>
      </c>
      <c r="B665" s="175">
        <v>722</v>
      </c>
      <c r="C665" s="170" t="str">
        <f t="shared" si="69"/>
        <v>JEP-598-2022</v>
      </c>
      <c r="D665" s="3" t="s">
        <v>5949</v>
      </c>
      <c r="E665" s="3" t="s">
        <v>599</v>
      </c>
      <c r="F665" s="172">
        <v>44749</v>
      </c>
      <c r="G665" s="3" t="s">
        <v>5950</v>
      </c>
      <c r="H665" s="3" t="s">
        <v>29</v>
      </c>
      <c r="I665" s="3" t="s">
        <v>27</v>
      </c>
      <c r="J665" s="165">
        <v>53098890</v>
      </c>
      <c r="K665" s="3">
        <v>2</v>
      </c>
      <c r="L665" s="3" t="s">
        <v>9</v>
      </c>
      <c r="M665" s="3" t="s">
        <v>474</v>
      </c>
      <c r="N665" s="3" t="s">
        <v>5932</v>
      </c>
      <c r="O665" s="171" t="s">
        <v>14</v>
      </c>
      <c r="P665" s="3" t="s">
        <v>277</v>
      </c>
      <c r="Q665" s="3" t="s">
        <v>167</v>
      </c>
      <c r="R665" s="171" t="s">
        <v>128</v>
      </c>
      <c r="S665" s="171" t="s">
        <v>5439</v>
      </c>
      <c r="T665" s="171" t="s">
        <v>5933</v>
      </c>
      <c r="U665" s="171" t="s">
        <v>5221</v>
      </c>
      <c r="V665" s="171" t="s">
        <v>105</v>
      </c>
      <c r="W665" s="171" t="s">
        <v>5934</v>
      </c>
      <c r="X665" s="171" t="s">
        <v>105</v>
      </c>
      <c r="Y665" s="171" t="s">
        <v>280</v>
      </c>
      <c r="Z665" s="115">
        <v>36429840</v>
      </c>
      <c r="AA665" s="171" t="s">
        <v>105</v>
      </c>
      <c r="AB665" s="171" t="s">
        <v>105</v>
      </c>
      <c r="AC665" s="153">
        <v>6071640</v>
      </c>
      <c r="AD665" s="153" t="s">
        <v>105</v>
      </c>
      <c r="AE665" s="175">
        <v>88822</v>
      </c>
      <c r="AF665" s="175">
        <v>335822</v>
      </c>
      <c r="AG665" s="175">
        <v>2018011001091</v>
      </c>
      <c r="AH665" s="172">
        <v>44764</v>
      </c>
      <c r="AI665" s="172">
        <v>44767</v>
      </c>
      <c r="AJ665" s="3" t="s">
        <v>5951</v>
      </c>
      <c r="AK665" s="175" t="s">
        <v>5952</v>
      </c>
      <c r="AL665" s="3" t="s">
        <v>5953</v>
      </c>
      <c r="AM665" s="172" t="s">
        <v>5954</v>
      </c>
      <c r="AN665" s="154">
        <v>0</v>
      </c>
      <c r="AO665" s="3" t="s">
        <v>105</v>
      </c>
      <c r="AP665" s="154">
        <v>0</v>
      </c>
      <c r="AQ665" s="3" t="s">
        <v>105</v>
      </c>
      <c r="AR665" s="154">
        <v>0</v>
      </c>
      <c r="AS665" s="172" t="s">
        <v>105</v>
      </c>
      <c r="AT665" s="154">
        <v>0</v>
      </c>
      <c r="AU665" s="3" t="s">
        <v>105</v>
      </c>
      <c r="AV665" s="154">
        <v>0</v>
      </c>
      <c r="AW665" s="3" t="s">
        <v>105</v>
      </c>
      <c r="AX665" s="3">
        <v>0</v>
      </c>
      <c r="AY665" s="172" t="s">
        <v>105</v>
      </c>
      <c r="AZ665" s="3">
        <f t="shared" si="66"/>
        <v>0</v>
      </c>
      <c r="BA665" s="159">
        <f t="shared" si="67"/>
        <v>36429840</v>
      </c>
      <c r="BB665" s="171">
        <f t="shared" si="70"/>
        <v>0</v>
      </c>
      <c r="BC665" s="171">
        <v>0</v>
      </c>
      <c r="BD665" s="171">
        <v>0</v>
      </c>
      <c r="BE665" s="171">
        <v>0</v>
      </c>
      <c r="BF665" s="171">
        <v>0</v>
      </c>
      <c r="BG665" s="172">
        <v>44926</v>
      </c>
      <c r="BH665" s="172">
        <v>44926</v>
      </c>
      <c r="BI665" s="174">
        <f t="shared" ca="1" si="68"/>
        <v>-1203</v>
      </c>
      <c r="BJ665" s="3" t="s">
        <v>414</v>
      </c>
      <c r="BK665" s="172" t="s">
        <v>105</v>
      </c>
      <c r="BL665" s="3" t="s">
        <v>282</v>
      </c>
      <c r="BM665" s="3" t="s">
        <v>92</v>
      </c>
      <c r="BN665" s="3" t="s">
        <v>5955</v>
      </c>
      <c r="BO665" s="3" t="s">
        <v>356</v>
      </c>
      <c r="BP665" s="3" t="s">
        <v>2726</v>
      </c>
      <c r="BQ665" s="172" t="s">
        <v>5956</v>
      </c>
      <c r="BR665" s="3" t="s">
        <v>5957</v>
      </c>
      <c r="BS665" s="172" t="s">
        <v>5958</v>
      </c>
      <c r="BT665" s="3" t="s">
        <v>286</v>
      </c>
      <c r="BU665" s="3" t="s">
        <v>5959</v>
      </c>
      <c r="BV665" s="3" t="s">
        <v>40</v>
      </c>
      <c r="BW665" s="3" t="s">
        <v>69</v>
      </c>
      <c r="BX665" s="3" t="s">
        <v>105</v>
      </c>
      <c r="BY665" s="3" t="s">
        <v>418</v>
      </c>
      <c r="BZ665" s="3" t="s">
        <v>105</v>
      </c>
      <c r="CA665" s="3" t="s">
        <v>303</v>
      </c>
      <c r="CB665" s="179" t="s">
        <v>5960</v>
      </c>
      <c r="CC665" s="151" t="s">
        <v>5961</v>
      </c>
      <c r="CD665" s="1"/>
      <c r="CE665" s="1"/>
      <c r="CF665" s="171" t="s">
        <v>3960</v>
      </c>
      <c r="CG665" s="171" t="s">
        <v>1341</v>
      </c>
      <c r="CH665" s="171" t="s">
        <v>128</v>
      </c>
      <c r="CI665" s="171" t="s">
        <v>128</v>
      </c>
    </row>
    <row r="666" spans="1:87" ht="72" x14ac:dyDescent="0.25">
      <c r="A666" s="87" t="s">
        <v>5962</v>
      </c>
      <c r="B666" s="175">
        <v>723</v>
      </c>
      <c r="C666" s="170" t="str">
        <f t="shared" si="69"/>
        <v>JEP-599-2022</v>
      </c>
      <c r="D666" s="3" t="s">
        <v>5963</v>
      </c>
      <c r="E666" s="3" t="s">
        <v>599</v>
      </c>
      <c r="F666" s="172">
        <v>44749</v>
      </c>
      <c r="G666" s="3" t="s">
        <v>5964</v>
      </c>
      <c r="H666" s="3" t="s">
        <v>29</v>
      </c>
      <c r="I666" s="3" t="s">
        <v>27</v>
      </c>
      <c r="J666" s="165">
        <v>52108752</v>
      </c>
      <c r="K666" s="3">
        <v>5</v>
      </c>
      <c r="L666" s="3" t="s">
        <v>9</v>
      </c>
      <c r="M666" s="3" t="s">
        <v>474</v>
      </c>
      <c r="N666" s="3" t="s">
        <v>5932</v>
      </c>
      <c r="O666" s="171" t="s">
        <v>14</v>
      </c>
      <c r="P666" s="3" t="s">
        <v>277</v>
      </c>
      <c r="Q666" s="3" t="s">
        <v>167</v>
      </c>
      <c r="R666" s="171" t="s">
        <v>128</v>
      </c>
      <c r="S666" s="171" t="s">
        <v>5439</v>
      </c>
      <c r="T666" s="171" t="s">
        <v>5933</v>
      </c>
      <c r="U666" s="171" t="s">
        <v>5221</v>
      </c>
      <c r="V666" s="171" t="s">
        <v>105</v>
      </c>
      <c r="W666" s="171" t="s">
        <v>5934</v>
      </c>
      <c r="X666" s="171" t="s">
        <v>105</v>
      </c>
      <c r="Y666" s="171" t="s">
        <v>280</v>
      </c>
      <c r="Z666" s="115">
        <v>36429840</v>
      </c>
      <c r="AA666" s="171" t="s">
        <v>105</v>
      </c>
      <c r="AB666" s="171" t="s">
        <v>105</v>
      </c>
      <c r="AC666" s="153">
        <v>6071640</v>
      </c>
      <c r="AD666" s="153" t="s">
        <v>105</v>
      </c>
      <c r="AE666" s="175">
        <v>88922</v>
      </c>
      <c r="AF666" s="175">
        <v>315922</v>
      </c>
      <c r="AG666" s="175">
        <v>2018011001091</v>
      </c>
      <c r="AH666" s="172">
        <v>44754</v>
      </c>
      <c r="AI666" s="172">
        <v>44755</v>
      </c>
      <c r="AJ666" s="3" t="s">
        <v>105</v>
      </c>
      <c r="AK666" s="3" t="s">
        <v>105</v>
      </c>
      <c r="AL666" s="3" t="s">
        <v>105</v>
      </c>
      <c r="AM666" s="172" t="s">
        <v>105</v>
      </c>
      <c r="AN666" s="154">
        <v>0</v>
      </c>
      <c r="AO666" s="3" t="s">
        <v>105</v>
      </c>
      <c r="AP666" s="154">
        <v>0</v>
      </c>
      <c r="AQ666" s="3" t="s">
        <v>105</v>
      </c>
      <c r="AR666" s="154">
        <v>0</v>
      </c>
      <c r="AS666" s="172" t="s">
        <v>105</v>
      </c>
      <c r="AT666" s="154">
        <v>0</v>
      </c>
      <c r="AU666" s="3" t="s">
        <v>105</v>
      </c>
      <c r="AV666" s="154">
        <v>0</v>
      </c>
      <c r="AW666" s="3" t="s">
        <v>105</v>
      </c>
      <c r="AX666" s="3">
        <v>0</v>
      </c>
      <c r="AY666" s="172" t="s">
        <v>105</v>
      </c>
      <c r="AZ666" s="3">
        <f t="shared" si="66"/>
        <v>0</v>
      </c>
      <c r="BA666" s="159">
        <f t="shared" si="67"/>
        <v>36429840</v>
      </c>
      <c r="BB666" s="171">
        <f t="shared" si="70"/>
        <v>0</v>
      </c>
      <c r="BC666" s="171">
        <v>0</v>
      </c>
      <c r="BD666" s="171">
        <v>0</v>
      </c>
      <c r="BE666" s="171">
        <v>0</v>
      </c>
      <c r="BF666" s="171">
        <v>0</v>
      </c>
      <c r="BG666" s="172">
        <v>44926</v>
      </c>
      <c r="BH666" s="172">
        <v>44926</v>
      </c>
      <c r="BI666" s="174">
        <f t="shared" ca="1" si="68"/>
        <v>-1203</v>
      </c>
      <c r="BJ666" s="3" t="s">
        <v>414</v>
      </c>
      <c r="BK666" s="172" t="s">
        <v>105</v>
      </c>
      <c r="BL666" s="3" t="s">
        <v>282</v>
      </c>
      <c r="BM666" s="3" t="s">
        <v>92</v>
      </c>
      <c r="BN666" s="3" t="s">
        <v>5965</v>
      </c>
      <c r="BO666" s="3">
        <v>0</v>
      </c>
      <c r="BP666" s="3" t="s">
        <v>416</v>
      </c>
      <c r="BQ666" s="172">
        <v>44749</v>
      </c>
      <c r="BR666" s="3" t="s">
        <v>5966</v>
      </c>
      <c r="BS666" s="3">
        <v>2022</v>
      </c>
      <c r="BT666" s="3" t="s">
        <v>286</v>
      </c>
      <c r="BU666" s="3" t="s">
        <v>86</v>
      </c>
      <c r="BV666" s="3" t="s">
        <v>40</v>
      </c>
      <c r="BW666" s="3" t="s">
        <v>93</v>
      </c>
      <c r="BX666" s="3" t="s">
        <v>105</v>
      </c>
      <c r="BY666" s="3" t="s">
        <v>286</v>
      </c>
      <c r="BZ666" s="3" t="s">
        <v>105</v>
      </c>
      <c r="CA666" s="3" t="s">
        <v>303</v>
      </c>
      <c r="CB666" s="151" t="s">
        <v>5967</v>
      </c>
      <c r="CC666" s="151" t="s">
        <v>5968</v>
      </c>
      <c r="CD666" s="1"/>
      <c r="CE666" s="1"/>
      <c r="CF666" s="171" t="s">
        <v>3960</v>
      </c>
      <c r="CG666" s="171" t="s">
        <v>1341</v>
      </c>
      <c r="CH666" s="171" t="s">
        <v>128</v>
      </c>
      <c r="CI666" s="171" t="s">
        <v>128</v>
      </c>
    </row>
    <row r="667" spans="1:87" ht="72" x14ac:dyDescent="0.25">
      <c r="A667" s="87" t="s">
        <v>5969</v>
      </c>
      <c r="B667" s="175">
        <v>724</v>
      </c>
      <c r="C667" s="170" t="str">
        <f t="shared" si="69"/>
        <v>JEP-600-2022</v>
      </c>
      <c r="D667" s="3" t="s">
        <v>5970</v>
      </c>
      <c r="E667" s="3" t="s">
        <v>599</v>
      </c>
      <c r="F667" s="172">
        <v>44749</v>
      </c>
      <c r="G667" s="3" t="s">
        <v>5971</v>
      </c>
      <c r="H667" s="3" t="s">
        <v>29</v>
      </c>
      <c r="I667" s="3" t="s">
        <v>27</v>
      </c>
      <c r="J667" s="165">
        <v>1010169744</v>
      </c>
      <c r="K667" s="3">
        <v>5</v>
      </c>
      <c r="L667" s="3" t="s">
        <v>9</v>
      </c>
      <c r="M667" s="3" t="s">
        <v>474</v>
      </c>
      <c r="N667" s="3" t="s">
        <v>5972</v>
      </c>
      <c r="O667" s="171" t="s">
        <v>14</v>
      </c>
      <c r="P667" s="3" t="s">
        <v>277</v>
      </c>
      <c r="Q667" s="3" t="s">
        <v>167</v>
      </c>
      <c r="R667" s="171" t="s">
        <v>128</v>
      </c>
      <c r="S667" s="171" t="s">
        <v>5439</v>
      </c>
      <c r="T667" s="171" t="s">
        <v>5933</v>
      </c>
      <c r="U667" s="171" t="s">
        <v>5221</v>
      </c>
      <c r="V667" s="171" t="s">
        <v>105</v>
      </c>
      <c r="W667" s="171" t="s">
        <v>5934</v>
      </c>
      <c r="X667" s="171" t="s">
        <v>105</v>
      </c>
      <c r="Y667" s="171" t="s">
        <v>280</v>
      </c>
      <c r="Z667" s="115">
        <v>36429840</v>
      </c>
      <c r="AA667" s="171" t="s">
        <v>105</v>
      </c>
      <c r="AB667" s="171" t="s">
        <v>105</v>
      </c>
      <c r="AC667" s="153">
        <v>6071640</v>
      </c>
      <c r="AD667" s="153" t="s">
        <v>105</v>
      </c>
      <c r="AE667" s="175">
        <v>89022</v>
      </c>
      <c r="AF667" s="175">
        <v>319322</v>
      </c>
      <c r="AG667" s="175" t="s">
        <v>979</v>
      </c>
      <c r="AH667" s="172">
        <v>44755</v>
      </c>
      <c r="AI667" s="172">
        <v>44756</v>
      </c>
      <c r="AJ667" s="3" t="s">
        <v>105</v>
      </c>
      <c r="AK667" s="3" t="s">
        <v>105</v>
      </c>
      <c r="AL667" s="3" t="s">
        <v>105</v>
      </c>
      <c r="AM667" s="172" t="s">
        <v>105</v>
      </c>
      <c r="AN667" s="154">
        <v>0</v>
      </c>
      <c r="AO667" s="3" t="s">
        <v>105</v>
      </c>
      <c r="AP667" s="154">
        <v>0</v>
      </c>
      <c r="AQ667" s="3" t="s">
        <v>105</v>
      </c>
      <c r="AR667" s="154">
        <v>0</v>
      </c>
      <c r="AS667" s="172" t="s">
        <v>105</v>
      </c>
      <c r="AT667" s="154">
        <v>0</v>
      </c>
      <c r="AU667" s="3" t="s">
        <v>105</v>
      </c>
      <c r="AV667" s="154">
        <v>0</v>
      </c>
      <c r="AW667" s="3" t="s">
        <v>105</v>
      </c>
      <c r="AX667" s="3">
        <v>0</v>
      </c>
      <c r="AY667" s="172" t="s">
        <v>105</v>
      </c>
      <c r="AZ667" s="3">
        <f t="shared" si="66"/>
        <v>0</v>
      </c>
      <c r="BA667" s="159">
        <f t="shared" si="67"/>
        <v>36429840</v>
      </c>
      <c r="BB667" s="171">
        <f t="shared" si="70"/>
        <v>0</v>
      </c>
      <c r="BC667" s="171">
        <v>0</v>
      </c>
      <c r="BD667" s="171">
        <v>0</v>
      </c>
      <c r="BE667" s="171">
        <v>0</v>
      </c>
      <c r="BF667" s="171">
        <v>0</v>
      </c>
      <c r="BG667" s="172">
        <v>44926</v>
      </c>
      <c r="BH667" s="172">
        <v>44926</v>
      </c>
      <c r="BI667" s="174">
        <f t="shared" ca="1" si="68"/>
        <v>-1203</v>
      </c>
      <c r="BJ667" s="3" t="s">
        <v>414</v>
      </c>
      <c r="BK667" s="172" t="s">
        <v>105</v>
      </c>
      <c r="BL667" s="3" t="s">
        <v>282</v>
      </c>
      <c r="BM667" s="3" t="s">
        <v>92</v>
      </c>
      <c r="BN667" s="3" t="s">
        <v>5973</v>
      </c>
      <c r="BO667" s="3">
        <v>0</v>
      </c>
      <c r="BP667" s="3" t="s">
        <v>1679</v>
      </c>
      <c r="BQ667" s="172">
        <v>44755</v>
      </c>
      <c r="BR667" s="3" t="s">
        <v>5974</v>
      </c>
      <c r="BS667" s="3">
        <v>2022</v>
      </c>
      <c r="BT667" s="3" t="s">
        <v>286</v>
      </c>
      <c r="BU667" s="3" t="s">
        <v>5975</v>
      </c>
      <c r="BV667" s="3" t="s">
        <v>40</v>
      </c>
      <c r="BW667" s="3" t="s">
        <v>93</v>
      </c>
      <c r="BX667" s="3" t="s">
        <v>105</v>
      </c>
      <c r="BY667" s="3" t="s">
        <v>286</v>
      </c>
      <c r="BZ667" s="3" t="s">
        <v>105</v>
      </c>
      <c r="CA667" s="3" t="s">
        <v>288</v>
      </c>
      <c r="CB667" s="151" t="s">
        <v>5976</v>
      </c>
      <c r="CC667" s="151" t="s">
        <v>5977</v>
      </c>
      <c r="CD667" s="1"/>
      <c r="CE667" s="1"/>
      <c r="CF667" s="171" t="s">
        <v>3960</v>
      </c>
      <c r="CG667" s="171" t="s">
        <v>1341</v>
      </c>
      <c r="CH667" s="171" t="s">
        <v>128</v>
      </c>
      <c r="CI667" s="171" t="s">
        <v>128</v>
      </c>
    </row>
    <row r="668" spans="1:87" ht="72" x14ac:dyDescent="0.25">
      <c r="A668" s="87" t="s">
        <v>5978</v>
      </c>
      <c r="B668" s="175">
        <v>725</v>
      </c>
      <c r="C668" s="170" t="str">
        <f t="shared" si="69"/>
        <v>JEP-601-2022</v>
      </c>
      <c r="D668" s="3" t="s">
        <v>5979</v>
      </c>
      <c r="E668" s="3" t="s">
        <v>599</v>
      </c>
      <c r="F668" s="172">
        <v>44749</v>
      </c>
      <c r="G668" s="3" t="s">
        <v>5980</v>
      </c>
      <c r="H668" s="3" t="s">
        <v>29</v>
      </c>
      <c r="I668" s="3" t="s">
        <v>27</v>
      </c>
      <c r="J668" s="165">
        <v>52997785</v>
      </c>
      <c r="K668" s="3">
        <v>0</v>
      </c>
      <c r="L668" s="3" t="s">
        <v>9</v>
      </c>
      <c r="M668" s="3" t="s">
        <v>474</v>
      </c>
      <c r="N668" s="3" t="s">
        <v>5981</v>
      </c>
      <c r="O668" s="171" t="s">
        <v>14</v>
      </c>
      <c r="P668" s="3" t="s">
        <v>277</v>
      </c>
      <c r="Q668" s="3" t="s">
        <v>167</v>
      </c>
      <c r="R668" s="171" t="s">
        <v>105</v>
      </c>
      <c r="S668" s="171" t="s">
        <v>5439</v>
      </c>
      <c r="T668" s="171" t="s">
        <v>5933</v>
      </c>
      <c r="U668" s="171" t="s">
        <v>5221</v>
      </c>
      <c r="V668" s="171" t="s">
        <v>105</v>
      </c>
      <c r="W668" s="171" t="s">
        <v>5982</v>
      </c>
      <c r="X668" s="171" t="s">
        <v>105</v>
      </c>
      <c r="Y668" s="171" t="s">
        <v>280</v>
      </c>
      <c r="Z668" s="115">
        <v>43368858</v>
      </c>
      <c r="AA668" s="171" t="s">
        <v>105</v>
      </c>
      <c r="AB668" s="171" t="s">
        <v>105</v>
      </c>
      <c r="AC668" s="153">
        <v>7228143</v>
      </c>
      <c r="AD668" s="153" t="s">
        <v>105</v>
      </c>
      <c r="AE668" s="175">
        <v>90322</v>
      </c>
      <c r="AF668" s="175">
        <v>326422</v>
      </c>
      <c r="AG668" s="175">
        <v>2018011001091</v>
      </c>
      <c r="AH668" s="172">
        <v>44757</v>
      </c>
      <c r="AI668" s="172">
        <v>44761</v>
      </c>
      <c r="AJ668" s="3" t="s">
        <v>105</v>
      </c>
      <c r="AK668" s="3" t="s">
        <v>105</v>
      </c>
      <c r="AL668" s="3" t="s">
        <v>105</v>
      </c>
      <c r="AM668" s="172" t="s">
        <v>105</v>
      </c>
      <c r="AN668" s="154">
        <v>0</v>
      </c>
      <c r="AO668" s="3" t="s">
        <v>105</v>
      </c>
      <c r="AP668" s="154">
        <v>0</v>
      </c>
      <c r="AQ668" s="3" t="s">
        <v>105</v>
      </c>
      <c r="AR668" s="154">
        <v>0</v>
      </c>
      <c r="AS668" s="172" t="s">
        <v>105</v>
      </c>
      <c r="AT668" s="154">
        <v>0</v>
      </c>
      <c r="AU668" s="3" t="s">
        <v>105</v>
      </c>
      <c r="AV668" s="154">
        <v>0</v>
      </c>
      <c r="AW668" s="3" t="s">
        <v>105</v>
      </c>
      <c r="AX668" s="3">
        <v>0</v>
      </c>
      <c r="AY668" s="172" t="s">
        <v>105</v>
      </c>
      <c r="AZ668" s="3">
        <f t="shared" si="66"/>
        <v>0</v>
      </c>
      <c r="BA668" s="159">
        <f t="shared" si="67"/>
        <v>43368858</v>
      </c>
      <c r="BB668" s="171">
        <f t="shared" si="70"/>
        <v>0</v>
      </c>
      <c r="BC668" s="171">
        <v>0</v>
      </c>
      <c r="BD668" s="171">
        <v>0</v>
      </c>
      <c r="BE668" s="171">
        <v>0</v>
      </c>
      <c r="BF668" s="171">
        <v>0</v>
      </c>
      <c r="BG668" s="172">
        <v>44926</v>
      </c>
      <c r="BH668" s="172">
        <v>44926</v>
      </c>
      <c r="BI668" s="174">
        <f t="shared" ca="1" si="68"/>
        <v>-1203</v>
      </c>
      <c r="BJ668" s="3" t="s">
        <v>414</v>
      </c>
      <c r="BK668" s="172" t="s">
        <v>105</v>
      </c>
      <c r="BL668" s="3" t="s">
        <v>282</v>
      </c>
      <c r="BM668" s="3" t="s">
        <v>92</v>
      </c>
      <c r="BN668" s="3" t="s">
        <v>5983</v>
      </c>
      <c r="BO668" s="3">
        <v>0</v>
      </c>
      <c r="BP668" s="3" t="s">
        <v>416</v>
      </c>
      <c r="BQ668" s="172">
        <v>44753</v>
      </c>
      <c r="BR668" s="3" t="s">
        <v>3806</v>
      </c>
      <c r="BS668" s="3">
        <v>2022</v>
      </c>
      <c r="BT668" s="3" t="s">
        <v>286</v>
      </c>
      <c r="BU668" s="3" t="s">
        <v>86</v>
      </c>
      <c r="BV668" s="3" t="s">
        <v>40</v>
      </c>
      <c r="BW668" s="3" t="s">
        <v>93</v>
      </c>
      <c r="BX668" s="3" t="s">
        <v>105</v>
      </c>
      <c r="BY668" s="3" t="s">
        <v>2550</v>
      </c>
      <c r="BZ668" s="3" t="s">
        <v>105</v>
      </c>
      <c r="CA668" s="3" t="s">
        <v>303</v>
      </c>
      <c r="CB668" s="151" t="s">
        <v>5984</v>
      </c>
      <c r="CC668" s="179" t="s">
        <v>5985</v>
      </c>
      <c r="CD668" s="75"/>
      <c r="CE668" s="75"/>
      <c r="CF668" s="171" t="s">
        <v>3960</v>
      </c>
      <c r="CG668" s="171" t="s">
        <v>1341</v>
      </c>
      <c r="CH668" s="171" t="s">
        <v>128</v>
      </c>
      <c r="CI668" s="171" t="s">
        <v>128</v>
      </c>
    </row>
    <row r="669" spans="1:87" ht="90" x14ac:dyDescent="0.25">
      <c r="A669" s="3" t="s">
        <v>5986</v>
      </c>
      <c r="B669" s="175">
        <v>726</v>
      </c>
      <c r="C669" s="170" t="str">
        <f t="shared" si="69"/>
        <v>JEP-558-2022</v>
      </c>
      <c r="D669" s="3" t="s">
        <v>5987</v>
      </c>
      <c r="E669" s="3" t="s">
        <v>599</v>
      </c>
      <c r="F669" s="172">
        <v>44749</v>
      </c>
      <c r="G669" s="3" t="s">
        <v>1607</v>
      </c>
      <c r="H669" s="3" t="s">
        <v>29</v>
      </c>
      <c r="I669" s="3" t="s">
        <v>27</v>
      </c>
      <c r="J669" s="165">
        <v>1030603018</v>
      </c>
      <c r="K669" s="3">
        <v>0</v>
      </c>
      <c r="L669" s="3" t="s">
        <v>9</v>
      </c>
      <c r="M669" s="3" t="s">
        <v>474</v>
      </c>
      <c r="N669" s="3" t="s">
        <v>5988</v>
      </c>
      <c r="O669" s="171" t="s">
        <v>12</v>
      </c>
      <c r="P669" s="3" t="s">
        <v>277</v>
      </c>
      <c r="Q669" s="3" t="s">
        <v>167</v>
      </c>
      <c r="R669" s="171" t="s">
        <v>779</v>
      </c>
      <c r="S669" s="171" t="s">
        <v>779</v>
      </c>
      <c r="T669" s="171" t="s">
        <v>476</v>
      </c>
      <c r="U669" s="171" t="s">
        <v>1334</v>
      </c>
      <c r="V669" s="171" t="s">
        <v>105</v>
      </c>
      <c r="W669" s="171" t="s">
        <v>105</v>
      </c>
      <c r="X669" s="171" t="s">
        <v>105</v>
      </c>
      <c r="Y669" s="171" t="s">
        <v>280</v>
      </c>
      <c r="Z669" s="115">
        <v>27756060</v>
      </c>
      <c r="AA669" s="171" t="s">
        <v>105</v>
      </c>
      <c r="AB669" s="171" t="s">
        <v>105</v>
      </c>
      <c r="AC669" s="153">
        <v>4626010</v>
      </c>
      <c r="AD669" s="153" t="s">
        <v>105</v>
      </c>
      <c r="AE669" s="175">
        <v>85322</v>
      </c>
      <c r="AF669" s="175">
        <v>316022</v>
      </c>
      <c r="AG669" s="175">
        <v>2018011001091</v>
      </c>
      <c r="AH669" s="172">
        <v>44754</v>
      </c>
      <c r="AI669" s="172">
        <v>44756</v>
      </c>
      <c r="AJ669" s="3" t="s">
        <v>105</v>
      </c>
      <c r="AK669" s="3" t="s">
        <v>105</v>
      </c>
      <c r="AL669" s="3" t="s">
        <v>105</v>
      </c>
      <c r="AM669" s="172" t="s">
        <v>105</v>
      </c>
      <c r="AN669" s="154">
        <v>0</v>
      </c>
      <c r="AO669" s="3" t="s">
        <v>105</v>
      </c>
      <c r="AP669" s="154">
        <v>0</v>
      </c>
      <c r="AQ669" s="3" t="s">
        <v>105</v>
      </c>
      <c r="AR669" s="154">
        <v>0</v>
      </c>
      <c r="AS669" s="172" t="s">
        <v>105</v>
      </c>
      <c r="AT669" s="154">
        <v>0</v>
      </c>
      <c r="AU669" s="3" t="s">
        <v>105</v>
      </c>
      <c r="AV669" s="154">
        <v>0</v>
      </c>
      <c r="AW669" s="3" t="s">
        <v>105</v>
      </c>
      <c r="AX669" s="3">
        <v>0</v>
      </c>
      <c r="AY669" s="172" t="s">
        <v>105</v>
      </c>
      <c r="AZ669" s="3">
        <f t="shared" si="66"/>
        <v>0</v>
      </c>
      <c r="BA669" s="159">
        <f t="shared" si="67"/>
        <v>27756060</v>
      </c>
      <c r="BB669" s="171">
        <f t="shared" si="70"/>
        <v>0</v>
      </c>
      <c r="BC669" s="171">
        <v>0</v>
      </c>
      <c r="BD669" s="171">
        <v>0</v>
      </c>
      <c r="BE669" s="171">
        <v>0</v>
      </c>
      <c r="BF669" s="171">
        <v>0</v>
      </c>
      <c r="BG669" s="172">
        <v>44926</v>
      </c>
      <c r="BH669" s="172">
        <v>44926</v>
      </c>
      <c r="BI669" s="174">
        <f t="shared" ca="1" si="68"/>
        <v>-1203</v>
      </c>
      <c r="BJ669" s="3" t="s">
        <v>414</v>
      </c>
      <c r="BK669" s="172" t="s">
        <v>105</v>
      </c>
      <c r="BL669" s="3" t="s">
        <v>282</v>
      </c>
      <c r="BM669" s="3" t="s">
        <v>298</v>
      </c>
      <c r="BN669" s="3" t="s">
        <v>5989</v>
      </c>
      <c r="BO669" s="3">
        <v>0</v>
      </c>
      <c r="BP669" s="3" t="s">
        <v>593</v>
      </c>
      <c r="BQ669" s="172">
        <v>44755</v>
      </c>
      <c r="BR669" s="3" t="s">
        <v>5990</v>
      </c>
      <c r="BS669" s="3">
        <v>2022</v>
      </c>
      <c r="BT669" s="3" t="s">
        <v>286</v>
      </c>
      <c r="BU669" s="3" t="s">
        <v>86</v>
      </c>
      <c r="BV669" s="3" t="s">
        <v>40</v>
      </c>
      <c r="BW669" s="3" t="s">
        <v>93</v>
      </c>
      <c r="BX669" s="3" t="s">
        <v>105</v>
      </c>
      <c r="BY669" s="3" t="s">
        <v>641</v>
      </c>
      <c r="BZ669" s="3" t="s">
        <v>105</v>
      </c>
      <c r="CA669" s="3" t="s">
        <v>303</v>
      </c>
      <c r="CB669" s="151" t="s">
        <v>5991</v>
      </c>
      <c r="CC669" s="151" t="s">
        <v>5992</v>
      </c>
      <c r="CD669" s="1"/>
      <c r="CE669" s="1"/>
      <c r="CF669" s="171" t="s">
        <v>1340</v>
      </c>
      <c r="CG669" s="171" t="s">
        <v>1341</v>
      </c>
      <c r="CH669" s="171" t="s">
        <v>167</v>
      </c>
      <c r="CI669" s="171" t="s">
        <v>477</v>
      </c>
    </row>
    <row r="670" spans="1:87" ht="90" x14ac:dyDescent="0.25">
      <c r="A670" s="3" t="s">
        <v>5993</v>
      </c>
      <c r="B670" s="175">
        <v>728</v>
      </c>
      <c r="C670" s="175" t="str">
        <f t="shared" si="69"/>
        <v>JEP-767-2022</v>
      </c>
      <c r="D670" s="175" t="s">
        <v>5994</v>
      </c>
      <c r="E670" s="3" t="s">
        <v>472</v>
      </c>
      <c r="F670" s="172">
        <v>44867</v>
      </c>
      <c r="G670" s="3" t="s">
        <v>5995</v>
      </c>
      <c r="H670" s="3" t="s">
        <v>29</v>
      </c>
      <c r="I670" s="3" t="s">
        <v>27</v>
      </c>
      <c r="J670" s="165">
        <v>79687007</v>
      </c>
      <c r="K670" s="3">
        <v>7</v>
      </c>
      <c r="L670" s="3" t="s">
        <v>9</v>
      </c>
      <c r="M670" s="116" t="s">
        <v>5996</v>
      </c>
      <c r="N670" s="3" t="s">
        <v>2641</v>
      </c>
      <c r="O670" s="171" t="s">
        <v>14</v>
      </c>
      <c r="P670" s="171" t="s">
        <v>277</v>
      </c>
      <c r="Q670" s="3" t="s">
        <v>167</v>
      </c>
      <c r="R670" s="171" t="s">
        <v>477</v>
      </c>
      <c r="S670" s="171" t="s">
        <v>5997</v>
      </c>
      <c r="T670" s="171" t="s">
        <v>2455</v>
      </c>
      <c r="U670" s="171" t="s">
        <v>2456</v>
      </c>
      <c r="V670" s="171" t="s">
        <v>105</v>
      </c>
      <c r="W670" s="171" t="s">
        <v>105</v>
      </c>
      <c r="X670" s="171" t="s">
        <v>105</v>
      </c>
      <c r="Y670" s="171" t="s">
        <v>280</v>
      </c>
      <c r="Z670" s="115">
        <v>20491440</v>
      </c>
      <c r="AA670" s="171" t="s">
        <v>105</v>
      </c>
      <c r="AB670" s="171" t="s">
        <v>105</v>
      </c>
      <c r="AC670" s="153">
        <v>10245720</v>
      </c>
      <c r="AD670" s="153" t="s">
        <v>105</v>
      </c>
      <c r="AE670" s="175">
        <v>90622</v>
      </c>
      <c r="AF670" s="175">
        <v>498822</v>
      </c>
      <c r="AG670" s="175" t="s">
        <v>979</v>
      </c>
      <c r="AH670" s="172">
        <v>44875</v>
      </c>
      <c r="AI670" s="172">
        <v>44876</v>
      </c>
      <c r="AJ670" s="3" t="s">
        <v>105</v>
      </c>
      <c r="AK670" s="3" t="s">
        <v>105</v>
      </c>
      <c r="AL670" s="3" t="s">
        <v>105</v>
      </c>
      <c r="AM670" s="172" t="s">
        <v>105</v>
      </c>
      <c r="AN670" s="171">
        <v>0</v>
      </c>
      <c r="AO670" s="3" t="s">
        <v>105</v>
      </c>
      <c r="AP670" s="3">
        <v>0</v>
      </c>
      <c r="AQ670" s="3" t="s">
        <v>105</v>
      </c>
      <c r="AR670" s="154">
        <v>0</v>
      </c>
      <c r="AS670" s="172" t="s">
        <v>105</v>
      </c>
      <c r="AT670" s="154">
        <v>0</v>
      </c>
      <c r="AU670" s="3" t="s">
        <v>105</v>
      </c>
      <c r="AV670" s="154">
        <v>0</v>
      </c>
      <c r="AW670" s="3" t="s">
        <v>105</v>
      </c>
      <c r="AX670" s="3">
        <v>0</v>
      </c>
      <c r="AY670" s="172" t="s">
        <v>105</v>
      </c>
      <c r="AZ670" s="3">
        <f t="shared" si="66"/>
        <v>0</v>
      </c>
      <c r="BA670" s="159">
        <f t="shared" si="67"/>
        <v>20491440</v>
      </c>
      <c r="BB670" s="171">
        <f>BC670+BD670+BE670+BF670</f>
        <v>0</v>
      </c>
      <c r="BC670" s="171">
        <v>0</v>
      </c>
      <c r="BD670" s="171">
        <v>0</v>
      </c>
      <c r="BE670" s="171">
        <v>0</v>
      </c>
      <c r="BF670" s="171">
        <v>0</v>
      </c>
      <c r="BG670" s="172">
        <v>44926</v>
      </c>
      <c r="BH670" s="172">
        <v>44926</v>
      </c>
      <c r="BI670" s="174">
        <f t="shared" ca="1" si="68"/>
        <v>-1203</v>
      </c>
      <c r="BJ670" s="3" t="s">
        <v>414</v>
      </c>
      <c r="BK670" s="172" t="s">
        <v>105</v>
      </c>
      <c r="BL670" s="3" t="s">
        <v>5998</v>
      </c>
      <c r="BM670" s="3" t="s">
        <v>92</v>
      </c>
      <c r="BN670" s="3" t="s">
        <v>5999</v>
      </c>
      <c r="BO670" s="3">
        <v>0</v>
      </c>
      <c r="BP670" s="3" t="s">
        <v>593</v>
      </c>
      <c r="BQ670" s="172">
        <v>44875</v>
      </c>
      <c r="BR670" s="172">
        <v>44875</v>
      </c>
      <c r="BS670" s="3">
        <v>2022</v>
      </c>
      <c r="BT670" s="3" t="s">
        <v>286</v>
      </c>
      <c r="BU670" s="3" t="s">
        <v>86</v>
      </c>
      <c r="BV670" s="3" t="s">
        <v>40</v>
      </c>
      <c r="BW670" s="3" t="s">
        <v>93</v>
      </c>
      <c r="BX670" s="3" t="s">
        <v>105</v>
      </c>
      <c r="BY670" s="3" t="s">
        <v>1475</v>
      </c>
      <c r="BZ670" s="3" t="s">
        <v>105</v>
      </c>
      <c r="CA670" s="3" t="s">
        <v>288</v>
      </c>
      <c r="CB670" s="151" t="s">
        <v>6000</v>
      </c>
      <c r="CC670" s="151" t="s">
        <v>6001</v>
      </c>
      <c r="CD670" s="1"/>
      <c r="CE670" s="1"/>
      <c r="CF670" s="171" t="s">
        <v>1340</v>
      </c>
      <c r="CG670" s="171" t="s">
        <v>1341</v>
      </c>
      <c r="CH670" s="171" t="s">
        <v>167</v>
      </c>
      <c r="CI670" s="171" t="s">
        <v>477</v>
      </c>
    </row>
    <row r="671" spans="1:87" ht="72" x14ac:dyDescent="0.25">
      <c r="A671" s="87" t="s">
        <v>6002</v>
      </c>
      <c r="B671" s="175">
        <v>729</v>
      </c>
      <c r="C671" s="170" t="str">
        <f t="shared" si="69"/>
        <v>JEP-625-2022</v>
      </c>
      <c r="D671" s="3" t="s">
        <v>6003</v>
      </c>
      <c r="E671" s="3" t="s">
        <v>410</v>
      </c>
      <c r="F671" s="172">
        <v>44756</v>
      </c>
      <c r="G671" s="3" t="s">
        <v>6004</v>
      </c>
      <c r="H671" s="3" t="s">
        <v>29</v>
      </c>
      <c r="I671" s="3" t="s">
        <v>27</v>
      </c>
      <c r="J671" s="165">
        <v>800153993</v>
      </c>
      <c r="K671" s="3">
        <v>7</v>
      </c>
      <c r="L671" s="3" t="s">
        <v>13</v>
      </c>
      <c r="M671" s="3" t="s">
        <v>474</v>
      </c>
      <c r="N671" s="3" t="s">
        <v>6005</v>
      </c>
      <c r="O671" s="171" t="s">
        <v>8</v>
      </c>
      <c r="P671" s="3" t="s">
        <v>491</v>
      </c>
      <c r="Q671" s="171" t="s">
        <v>129</v>
      </c>
      <c r="R671" s="171" t="s">
        <v>129</v>
      </c>
      <c r="S671" s="171" t="s">
        <v>129</v>
      </c>
      <c r="T671" s="171" t="s">
        <v>453</v>
      </c>
      <c r="U671" s="171" t="s">
        <v>279</v>
      </c>
      <c r="V671" s="171" t="s">
        <v>105</v>
      </c>
      <c r="W671" s="171" t="s">
        <v>105</v>
      </c>
      <c r="X671" s="171" t="s">
        <v>105</v>
      </c>
      <c r="Y671" s="171" t="s">
        <v>280</v>
      </c>
      <c r="Z671" s="115">
        <v>2895001340</v>
      </c>
      <c r="AA671" s="171" t="s">
        <v>105</v>
      </c>
      <c r="AB671" s="171" t="s">
        <v>105</v>
      </c>
      <c r="AC671" s="153" t="s">
        <v>105</v>
      </c>
      <c r="AD671" s="153" t="s">
        <v>105</v>
      </c>
      <c r="AE671" s="175">
        <v>91122</v>
      </c>
      <c r="AF671" s="175" t="s">
        <v>6006</v>
      </c>
      <c r="AG671" s="175">
        <v>2018011000870</v>
      </c>
      <c r="AH671" s="172">
        <v>44760</v>
      </c>
      <c r="AI671" s="172">
        <v>44764</v>
      </c>
      <c r="AJ671" s="3" t="s">
        <v>105</v>
      </c>
      <c r="AK671" s="3" t="s">
        <v>105</v>
      </c>
      <c r="AL671" s="3" t="s">
        <v>105</v>
      </c>
      <c r="AM671" s="172" t="s">
        <v>105</v>
      </c>
      <c r="AN671" s="154">
        <v>0</v>
      </c>
      <c r="AO671" s="3" t="s">
        <v>105</v>
      </c>
      <c r="AP671" s="154">
        <v>0</v>
      </c>
      <c r="AQ671" s="3" t="s">
        <v>105</v>
      </c>
      <c r="AR671" s="154">
        <v>0</v>
      </c>
      <c r="AS671" s="172" t="s">
        <v>105</v>
      </c>
      <c r="AT671" s="154">
        <v>0</v>
      </c>
      <c r="AU671" s="3" t="s">
        <v>105</v>
      </c>
      <c r="AV671" s="154">
        <v>0</v>
      </c>
      <c r="AW671" s="3" t="s">
        <v>105</v>
      </c>
      <c r="AX671" s="3">
        <v>0</v>
      </c>
      <c r="AY671" s="172" t="s">
        <v>105</v>
      </c>
      <c r="AZ671" s="3">
        <f t="shared" si="66"/>
        <v>5</v>
      </c>
      <c r="BA671" s="159">
        <f t="shared" si="67"/>
        <v>2895001340</v>
      </c>
      <c r="BB671" s="171">
        <f t="shared" ref="BB671:BB683" si="71">BC671+BD671+BE671+BF671</f>
        <v>0</v>
      </c>
      <c r="BC671" s="171">
        <v>0</v>
      </c>
      <c r="BD671" s="171">
        <v>0</v>
      </c>
      <c r="BE671" s="171">
        <v>0</v>
      </c>
      <c r="BF671" s="171">
        <v>0</v>
      </c>
      <c r="BG671" s="172">
        <v>44917</v>
      </c>
      <c r="BH671" s="172">
        <v>44922</v>
      </c>
      <c r="BI671" s="174">
        <f t="shared" ca="1" si="68"/>
        <v>-1207</v>
      </c>
      <c r="BJ671" s="3" t="s">
        <v>414</v>
      </c>
      <c r="BK671" s="172" t="s">
        <v>286</v>
      </c>
      <c r="BL671" s="3" t="s">
        <v>282</v>
      </c>
      <c r="BM671" s="3" t="s">
        <v>92</v>
      </c>
      <c r="BN671" s="3" t="s">
        <v>6007</v>
      </c>
      <c r="BO671" s="3">
        <v>0</v>
      </c>
      <c r="BP671" s="3" t="s">
        <v>3063</v>
      </c>
      <c r="BQ671" s="172">
        <v>44761</v>
      </c>
      <c r="BR671" s="3" t="s">
        <v>6008</v>
      </c>
      <c r="BS671" s="3">
        <v>2022</v>
      </c>
      <c r="BT671" s="3" t="s">
        <v>286</v>
      </c>
      <c r="BU671" s="3" t="s">
        <v>6009</v>
      </c>
      <c r="BV671" s="3" t="s">
        <v>40</v>
      </c>
      <c r="BW671" s="3" t="s">
        <v>79</v>
      </c>
      <c r="BX671" s="3" t="s">
        <v>105</v>
      </c>
      <c r="BY671" s="3" t="s">
        <v>105</v>
      </c>
      <c r="BZ671" s="3" t="s">
        <v>105</v>
      </c>
      <c r="CA671" s="3" t="s">
        <v>105</v>
      </c>
      <c r="CB671" s="3" t="s">
        <v>105</v>
      </c>
      <c r="CC671" s="151" t="s">
        <v>6010</v>
      </c>
      <c r="CD671" s="1"/>
      <c r="CE671" s="1"/>
      <c r="CF671" s="171" t="s">
        <v>291</v>
      </c>
      <c r="CG671" s="171" t="s">
        <v>292</v>
      </c>
      <c r="CH671" s="171" t="s">
        <v>167</v>
      </c>
      <c r="CI671" s="171" t="s">
        <v>123</v>
      </c>
    </row>
    <row r="672" spans="1:87" ht="144" x14ac:dyDescent="0.25">
      <c r="A672" s="3" t="s">
        <v>105</v>
      </c>
      <c r="B672" s="175">
        <v>730</v>
      </c>
      <c r="C672" s="170" t="s">
        <v>6011</v>
      </c>
      <c r="D672" s="3" t="s">
        <v>6012</v>
      </c>
      <c r="E672" s="3" t="s">
        <v>472</v>
      </c>
      <c r="F672" s="172">
        <v>44769</v>
      </c>
      <c r="G672" s="3" t="s">
        <v>6013</v>
      </c>
      <c r="H672" s="3" t="s">
        <v>41</v>
      </c>
      <c r="I672" s="3" t="s">
        <v>33</v>
      </c>
      <c r="J672" s="165">
        <v>901373000</v>
      </c>
      <c r="K672" s="3">
        <v>9</v>
      </c>
      <c r="L672" s="3" t="s">
        <v>13</v>
      </c>
      <c r="M672" s="3" t="s">
        <v>474</v>
      </c>
      <c r="N672" s="3" t="s">
        <v>6014</v>
      </c>
      <c r="O672" s="171" t="s">
        <v>8</v>
      </c>
      <c r="P672" s="171" t="s">
        <v>491</v>
      </c>
      <c r="Q672" s="171" t="s">
        <v>129</v>
      </c>
      <c r="R672" s="171" t="s">
        <v>129</v>
      </c>
      <c r="S672" s="171" t="s">
        <v>129</v>
      </c>
      <c r="T672" s="171" t="s">
        <v>491</v>
      </c>
      <c r="U672" s="171" t="s">
        <v>279</v>
      </c>
      <c r="V672" s="171" t="s">
        <v>105</v>
      </c>
      <c r="W672" s="171" t="s">
        <v>105</v>
      </c>
      <c r="X672" s="171" t="s">
        <v>105</v>
      </c>
      <c r="Y672" s="171" t="s">
        <v>542</v>
      </c>
      <c r="Z672" s="115">
        <v>72434400</v>
      </c>
      <c r="AA672" s="171" t="s">
        <v>105</v>
      </c>
      <c r="AB672" s="171" t="s">
        <v>105</v>
      </c>
      <c r="AC672" s="153" t="s">
        <v>105</v>
      </c>
      <c r="AD672" s="153" t="s">
        <v>105</v>
      </c>
      <c r="AE672" s="175">
        <v>89122</v>
      </c>
      <c r="AF672" s="175">
        <v>339522</v>
      </c>
      <c r="AG672" s="175" t="s">
        <v>105</v>
      </c>
      <c r="AH672" s="172">
        <v>44768</v>
      </c>
      <c r="AI672" s="172">
        <v>44768</v>
      </c>
      <c r="AJ672" s="3" t="s">
        <v>105</v>
      </c>
      <c r="AK672" s="3" t="s">
        <v>105</v>
      </c>
      <c r="AL672" s="3" t="s">
        <v>105</v>
      </c>
      <c r="AM672" s="172" t="s">
        <v>105</v>
      </c>
      <c r="AN672" s="154">
        <v>-18118338.629999999</v>
      </c>
      <c r="AO672" s="172">
        <v>45141</v>
      </c>
      <c r="AP672" s="154">
        <v>0</v>
      </c>
      <c r="AQ672" s="3" t="s">
        <v>105</v>
      </c>
      <c r="AR672" s="154">
        <v>0</v>
      </c>
      <c r="AS672" s="172" t="s">
        <v>105</v>
      </c>
      <c r="AT672" s="154">
        <v>0</v>
      </c>
      <c r="AU672" s="3" t="s">
        <v>105</v>
      </c>
      <c r="AV672" s="154">
        <v>0</v>
      </c>
      <c r="AW672" s="3" t="s">
        <v>105</v>
      </c>
      <c r="AX672" s="3">
        <v>0</v>
      </c>
      <c r="AY672" s="172">
        <v>44799</v>
      </c>
      <c r="AZ672" s="3">
        <f t="shared" si="66"/>
        <v>21</v>
      </c>
      <c r="BA672" s="159">
        <f t="shared" si="67"/>
        <v>54316061.370000005</v>
      </c>
      <c r="BB672" s="171">
        <f t="shared" si="71"/>
        <v>0</v>
      </c>
      <c r="BC672" s="171">
        <v>0</v>
      </c>
      <c r="BD672" s="171">
        <v>0</v>
      </c>
      <c r="BE672" s="171">
        <v>0</v>
      </c>
      <c r="BF672" s="171">
        <v>0</v>
      </c>
      <c r="BG672" s="172">
        <v>44778</v>
      </c>
      <c r="BH672" s="172">
        <v>44799</v>
      </c>
      <c r="BI672" s="174">
        <f t="shared" ca="1" si="68"/>
        <v>-1330</v>
      </c>
      <c r="BJ672" s="3" t="s">
        <v>414</v>
      </c>
      <c r="BK672" s="172">
        <v>45164</v>
      </c>
      <c r="BL672" s="3" t="s">
        <v>282</v>
      </c>
      <c r="BM672" s="3" t="s">
        <v>92</v>
      </c>
      <c r="BN672" s="3" t="s">
        <v>6015</v>
      </c>
      <c r="BO672" s="3" t="s">
        <v>289</v>
      </c>
      <c r="BP672" s="3" t="s">
        <v>416</v>
      </c>
      <c r="BQ672" s="172">
        <v>44769</v>
      </c>
      <c r="BR672" s="3" t="s">
        <v>6016</v>
      </c>
      <c r="BS672" s="3">
        <v>2022</v>
      </c>
      <c r="BT672" s="3" t="s">
        <v>6017</v>
      </c>
      <c r="BU672" s="3" t="s">
        <v>6018</v>
      </c>
      <c r="BV672" s="3" t="s">
        <v>40</v>
      </c>
      <c r="BW672" s="3" t="s">
        <v>91</v>
      </c>
      <c r="BX672" s="3" t="s">
        <v>105</v>
      </c>
      <c r="BY672" s="3" t="s">
        <v>105</v>
      </c>
      <c r="BZ672" s="3" t="s">
        <v>105</v>
      </c>
      <c r="CA672" s="3" t="s">
        <v>105</v>
      </c>
      <c r="CB672" s="3" t="s">
        <v>105</v>
      </c>
      <c r="CC672" s="151" t="s">
        <v>6019</v>
      </c>
      <c r="CD672" s="1"/>
      <c r="CE672" s="1"/>
      <c r="CF672" s="171" t="s">
        <v>291</v>
      </c>
      <c r="CG672" s="171" t="s">
        <v>292</v>
      </c>
      <c r="CH672" s="171" t="s">
        <v>167</v>
      </c>
      <c r="CI672" s="171" t="s">
        <v>123</v>
      </c>
    </row>
    <row r="673" spans="1:87" ht="54" x14ac:dyDescent="0.25">
      <c r="A673" s="3" t="s">
        <v>6020</v>
      </c>
      <c r="B673" s="175">
        <v>732</v>
      </c>
      <c r="C673" s="170" t="str">
        <f t="shared" ref="C673:C735" si="72">_xlfn.CONCAT(A673,"-","2022")</f>
        <v>JEP-568-2022</v>
      </c>
      <c r="D673" s="3" t="s">
        <v>6021</v>
      </c>
      <c r="E673" s="3" t="s">
        <v>472</v>
      </c>
      <c r="F673" s="172">
        <v>44749</v>
      </c>
      <c r="G673" s="3" t="s">
        <v>6022</v>
      </c>
      <c r="H673" s="3" t="s">
        <v>29</v>
      </c>
      <c r="I673" s="3" t="s">
        <v>27</v>
      </c>
      <c r="J673" s="165">
        <v>1072648941</v>
      </c>
      <c r="K673" s="3">
        <v>0</v>
      </c>
      <c r="L673" s="3" t="s">
        <v>9</v>
      </c>
      <c r="M673" s="3" t="s">
        <v>474</v>
      </c>
      <c r="N673" s="3" t="s">
        <v>6023</v>
      </c>
      <c r="O673" s="171" t="s">
        <v>14</v>
      </c>
      <c r="P673" s="3" t="s">
        <v>277</v>
      </c>
      <c r="Q673" s="3" t="s">
        <v>167</v>
      </c>
      <c r="R673" s="171" t="s">
        <v>779</v>
      </c>
      <c r="S673" s="171" t="s">
        <v>5439</v>
      </c>
      <c r="T673" s="171" t="s">
        <v>6024</v>
      </c>
      <c r="U673" s="171" t="s">
        <v>5221</v>
      </c>
      <c r="V673" s="171" t="s">
        <v>105</v>
      </c>
      <c r="W673" s="171" t="s">
        <v>6025</v>
      </c>
      <c r="X673" s="171" t="s">
        <v>5252</v>
      </c>
      <c r="Y673" s="171" t="s">
        <v>280</v>
      </c>
      <c r="Z673" s="115">
        <v>48616488</v>
      </c>
      <c r="AA673" s="171" t="s">
        <v>105</v>
      </c>
      <c r="AB673" s="171" t="s">
        <v>105</v>
      </c>
      <c r="AC673" s="153">
        <v>8240085</v>
      </c>
      <c r="AD673" s="153" t="s">
        <v>105</v>
      </c>
      <c r="AE673" s="175">
        <v>91022</v>
      </c>
      <c r="AF673" s="175">
        <v>300722</v>
      </c>
      <c r="AG673" s="175">
        <v>2018011001091</v>
      </c>
      <c r="AH673" s="172">
        <v>44747</v>
      </c>
      <c r="AI673" s="172">
        <v>44753</v>
      </c>
      <c r="AJ673" s="3" t="s">
        <v>105</v>
      </c>
      <c r="AK673" s="3" t="s">
        <v>105</v>
      </c>
      <c r="AL673" s="3" t="s">
        <v>105</v>
      </c>
      <c r="AM673" s="172" t="s">
        <v>105</v>
      </c>
      <c r="AN673" s="154">
        <v>0</v>
      </c>
      <c r="AO673" s="3" t="s">
        <v>105</v>
      </c>
      <c r="AP673" s="154">
        <v>0</v>
      </c>
      <c r="AQ673" s="3" t="s">
        <v>105</v>
      </c>
      <c r="AR673" s="154">
        <v>0</v>
      </c>
      <c r="AS673" s="172" t="s">
        <v>105</v>
      </c>
      <c r="AT673" s="154">
        <v>0</v>
      </c>
      <c r="AU673" s="3" t="s">
        <v>105</v>
      </c>
      <c r="AV673" s="154">
        <v>0</v>
      </c>
      <c r="AW673" s="3" t="s">
        <v>105</v>
      </c>
      <c r="AX673" s="3">
        <v>0</v>
      </c>
      <c r="AY673" s="172" t="s">
        <v>105</v>
      </c>
      <c r="AZ673" s="3">
        <f t="shared" si="66"/>
        <v>0</v>
      </c>
      <c r="BA673" s="159">
        <f t="shared" si="67"/>
        <v>48616488</v>
      </c>
      <c r="BB673" s="171">
        <f t="shared" si="71"/>
        <v>0</v>
      </c>
      <c r="BC673" s="171">
        <v>0</v>
      </c>
      <c r="BD673" s="171">
        <v>0</v>
      </c>
      <c r="BE673" s="171">
        <v>0</v>
      </c>
      <c r="BF673" s="171">
        <v>0</v>
      </c>
      <c r="BG673" s="172">
        <v>44926</v>
      </c>
      <c r="BH673" s="172">
        <v>44926</v>
      </c>
      <c r="BI673" s="174">
        <f t="shared" ca="1" si="68"/>
        <v>-1203</v>
      </c>
      <c r="BJ673" s="3" t="s">
        <v>414</v>
      </c>
      <c r="BK673" s="172" t="s">
        <v>105</v>
      </c>
      <c r="BL673" s="3" t="s">
        <v>282</v>
      </c>
      <c r="BM673" s="3" t="s">
        <v>298</v>
      </c>
      <c r="BN673" s="3" t="s">
        <v>6026</v>
      </c>
      <c r="BO673" s="3">
        <v>0</v>
      </c>
      <c r="BP673" s="3" t="s">
        <v>593</v>
      </c>
      <c r="BQ673" s="172">
        <v>44747</v>
      </c>
      <c r="BR673" s="3" t="s">
        <v>6027</v>
      </c>
      <c r="BS673" s="3">
        <v>2022</v>
      </c>
      <c r="BT673" s="3" t="s">
        <v>286</v>
      </c>
      <c r="BU673" s="3" t="s">
        <v>86</v>
      </c>
      <c r="BV673" s="3" t="s">
        <v>40</v>
      </c>
      <c r="BW673" s="3" t="s">
        <v>93</v>
      </c>
      <c r="BX673" s="3" t="s">
        <v>105</v>
      </c>
      <c r="BY673" s="3" t="s">
        <v>286</v>
      </c>
      <c r="BZ673" s="3" t="s">
        <v>105</v>
      </c>
      <c r="CA673" s="3" t="s">
        <v>288</v>
      </c>
      <c r="CB673" s="151" t="s">
        <v>6028</v>
      </c>
      <c r="CC673" s="151" t="s">
        <v>6029</v>
      </c>
      <c r="CD673" s="1"/>
      <c r="CE673" s="1"/>
      <c r="CF673" s="171" t="s">
        <v>5238</v>
      </c>
      <c r="CG673" s="171" t="s">
        <v>1341</v>
      </c>
      <c r="CH673" s="171" t="s">
        <v>128</v>
      </c>
      <c r="CI673" s="171" t="s">
        <v>128</v>
      </c>
    </row>
    <row r="674" spans="1:87" ht="54" x14ac:dyDescent="0.25">
      <c r="A674" s="3" t="s">
        <v>6030</v>
      </c>
      <c r="B674" s="175">
        <v>733</v>
      </c>
      <c r="C674" s="170" t="str">
        <f t="shared" si="72"/>
        <v>JEP-569-2022</v>
      </c>
      <c r="D674" s="3" t="s">
        <v>6031</v>
      </c>
      <c r="E674" s="3" t="s">
        <v>472</v>
      </c>
      <c r="F674" s="172">
        <v>44749</v>
      </c>
      <c r="G674" s="3" t="s">
        <v>6032</v>
      </c>
      <c r="H674" s="3" t="s">
        <v>29</v>
      </c>
      <c r="I674" s="3" t="s">
        <v>27</v>
      </c>
      <c r="J674" s="165">
        <v>1010189973</v>
      </c>
      <c r="K674" s="3">
        <v>0</v>
      </c>
      <c r="L674" s="3" t="s">
        <v>9</v>
      </c>
      <c r="M674" s="3" t="s">
        <v>474</v>
      </c>
      <c r="N674" s="3" t="s">
        <v>6023</v>
      </c>
      <c r="O674" s="171" t="s">
        <v>14</v>
      </c>
      <c r="P674" s="3" t="s">
        <v>277</v>
      </c>
      <c r="Q674" s="3" t="s">
        <v>167</v>
      </c>
      <c r="R674" s="171" t="s">
        <v>779</v>
      </c>
      <c r="S674" s="171" t="s">
        <v>5439</v>
      </c>
      <c r="T674" s="171" t="s">
        <v>6024</v>
      </c>
      <c r="U674" s="171" t="s">
        <v>5221</v>
      </c>
      <c r="V674" s="171" t="s">
        <v>105</v>
      </c>
      <c r="W674" s="171" t="s">
        <v>6025</v>
      </c>
      <c r="X674" s="171" t="s">
        <v>5252</v>
      </c>
      <c r="Y674" s="171" t="s">
        <v>280</v>
      </c>
      <c r="Z674" s="115">
        <v>48616488</v>
      </c>
      <c r="AA674" s="171" t="s">
        <v>105</v>
      </c>
      <c r="AB674" s="171" t="s">
        <v>105</v>
      </c>
      <c r="AC674" s="153">
        <v>8240085</v>
      </c>
      <c r="AD674" s="153" t="s">
        <v>105</v>
      </c>
      <c r="AE674" s="175">
        <v>91222</v>
      </c>
      <c r="AF674" s="175">
        <v>302322</v>
      </c>
      <c r="AG674" s="175">
        <v>2018011001091</v>
      </c>
      <c r="AH674" s="172">
        <v>44747</v>
      </c>
      <c r="AI674" s="172">
        <v>44753</v>
      </c>
      <c r="AJ674" s="3" t="s">
        <v>105</v>
      </c>
      <c r="AK674" s="3" t="s">
        <v>105</v>
      </c>
      <c r="AL674" s="3" t="s">
        <v>105</v>
      </c>
      <c r="AM674" s="172" t="s">
        <v>105</v>
      </c>
      <c r="AN674" s="154">
        <v>0</v>
      </c>
      <c r="AO674" s="3" t="s">
        <v>105</v>
      </c>
      <c r="AP674" s="154">
        <v>0</v>
      </c>
      <c r="AQ674" s="3" t="s">
        <v>105</v>
      </c>
      <c r="AR674" s="154">
        <v>0</v>
      </c>
      <c r="AS674" s="172" t="s">
        <v>105</v>
      </c>
      <c r="AT674" s="154">
        <v>0</v>
      </c>
      <c r="AU674" s="3" t="s">
        <v>105</v>
      </c>
      <c r="AV674" s="154">
        <v>0</v>
      </c>
      <c r="AW674" s="3" t="s">
        <v>105</v>
      </c>
      <c r="AX674" s="3">
        <v>0</v>
      </c>
      <c r="AY674" s="172" t="s">
        <v>105</v>
      </c>
      <c r="AZ674" s="3">
        <f t="shared" si="66"/>
        <v>0</v>
      </c>
      <c r="BA674" s="159">
        <f t="shared" si="67"/>
        <v>48616488</v>
      </c>
      <c r="BB674" s="171">
        <f t="shared" si="71"/>
        <v>0</v>
      </c>
      <c r="BC674" s="171">
        <v>0</v>
      </c>
      <c r="BD674" s="171">
        <v>0</v>
      </c>
      <c r="BE674" s="171">
        <v>0</v>
      </c>
      <c r="BF674" s="171">
        <v>0</v>
      </c>
      <c r="BG674" s="172">
        <v>44926</v>
      </c>
      <c r="BH674" s="172">
        <v>44926</v>
      </c>
      <c r="BI674" s="174">
        <f t="shared" ca="1" si="68"/>
        <v>-1203</v>
      </c>
      <c r="BJ674" s="3" t="s">
        <v>414</v>
      </c>
      <c r="BK674" s="172" t="s">
        <v>105</v>
      </c>
      <c r="BL674" s="3" t="s">
        <v>282</v>
      </c>
      <c r="BM674" s="3" t="s">
        <v>298</v>
      </c>
      <c r="BN674" s="3" t="s">
        <v>6033</v>
      </c>
      <c r="BO674" s="3">
        <v>0</v>
      </c>
      <c r="BP674" s="3" t="s">
        <v>593</v>
      </c>
      <c r="BQ674" s="172">
        <v>44748</v>
      </c>
      <c r="BR674" s="3" t="s">
        <v>6034</v>
      </c>
      <c r="BS674" s="3">
        <v>2022</v>
      </c>
      <c r="BT674" s="3" t="s">
        <v>286</v>
      </c>
      <c r="BU674" s="3" t="s">
        <v>86</v>
      </c>
      <c r="BV674" s="3" t="s">
        <v>40</v>
      </c>
      <c r="BW674" s="3" t="s">
        <v>93</v>
      </c>
      <c r="BX674" s="3" t="s">
        <v>105</v>
      </c>
      <c r="BY674" s="3" t="s">
        <v>286</v>
      </c>
      <c r="BZ674" s="3" t="s">
        <v>105</v>
      </c>
      <c r="CA674" s="3" t="s">
        <v>288</v>
      </c>
      <c r="CB674" s="151" t="s">
        <v>6035</v>
      </c>
      <c r="CC674" s="151" t="s">
        <v>6036</v>
      </c>
      <c r="CD674" s="1"/>
      <c r="CE674" s="1"/>
      <c r="CF674" s="171" t="s">
        <v>5238</v>
      </c>
      <c r="CG674" s="171" t="s">
        <v>1341</v>
      </c>
      <c r="CH674" s="171" t="s">
        <v>128</v>
      </c>
      <c r="CI674" s="171" t="s">
        <v>128</v>
      </c>
    </row>
    <row r="675" spans="1:87" ht="54" x14ac:dyDescent="0.25">
      <c r="A675" s="3" t="s">
        <v>6037</v>
      </c>
      <c r="B675" s="175">
        <v>734</v>
      </c>
      <c r="C675" s="170" t="str">
        <f t="shared" si="72"/>
        <v>JEP-570-2022</v>
      </c>
      <c r="D675" s="3" t="s">
        <v>6038</v>
      </c>
      <c r="E675" s="3" t="s">
        <v>472</v>
      </c>
      <c r="F675" s="172">
        <v>44749</v>
      </c>
      <c r="G675" s="3" t="s">
        <v>6039</v>
      </c>
      <c r="H675" s="3" t="s">
        <v>29</v>
      </c>
      <c r="I675" s="3" t="s">
        <v>27</v>
      </c>
      <c r="J675" s="165">
        <v>1032477396</v>
      </c>
      <c r="K675" s="3">
        <v>6</v>
      </c>
      <c r="L675" s="3" t="s">
        <v>9</v>
      </c>
      <c r="M675" s="3" t="s">
        <v>474</v>
      </c>
      <c r="N675" s="3" t="s">
        <v>6023</v>
      </c>
      <c r="O675" s="171" t="s">
        <v>14</v>
      </c>
      <c r="P675" s="3" t="s">
        <v>277</v>
      </c>
      <c r="Q675" s="3" t="s">
        <v>167</v>
      </c>
      <c r="R675" s="171" t="s">
        <v>779</v>
      </c>
      <c r="S675" s="171" t="s">
        <v>5439</v>
      </c>
      <c r="T675" s="171" t="s">
        <v>6024</v>
      </c>
      <c r="U675" s="171" t="s">
        <v>5221</v>
      </c>
      <c r="V675" s="171" t="s">
        <v>105</v>
      </c>
      <c r="W675" s="171" t="s">
        <v>6025</v>
      </c>
      <c r="X675" s="171" t="s">
        <v>5252</v>
      </c>
      <c r="Y675" s="171" t="s">
        <v>280</v>
      </c>
      <c r="Z675" s="115">
        <v>48616488</v>
      </c>
      <c r="AA675" s="171" t="s">
        <v>105</v>
      </c>
      <c r="AB675" s="171" t="s">
        <v>105</v>
      </c>
      <c r="AC675" s="153">
        <v>8240085</v>
      </c>
      <c r="AD675" s="153" t="s">
        <v>105</v>
      </c>
      <c r="AE675" s="175">
        <v>90922</v>
      </c>
      <c r="AF675" s="175">
        <v>300822</v>
      </c>
      <c r="AG675" s="175">
        <v>2018011001091</v>
      </c>
      <c r="AH675" s="172">
        <v>44747</v>
      </c>
      <c r="AI675" s="172">
        <v>44753</v>
      </c>
      <c r="AJ675" s="3" t="s">
        <v>105</v>
      </c>
      <c r="AK675" s="3" t="s">
        <v>105</v>
      </c>
      <c r="AL675" s="3" t="s">
        <v>105</v>
      </c>
      <c r="AM675" s="172" t="s">
        <v>105</v>
      </c>
      <c r="AN675" s="154">
        <v>0</v>
      </c>
      <c r="AO675" s="3" t="s">
        <v>105</v>
      </c>
      <c r="AP675" s="154">
        <v>0</v>
      </c>
      <c r="AQ675" s="3" t="s">
        <v>105</v>
      </c>
      <c r="AR675" s="154">
        <v>0</v>
      </c>
      <c r="AS675" s="172" t="s">
        <v>105</v>
      </c>
      <c r="AT675" s="154">
        <v>0</v>
      </c>
      <c r="AU675" s="3" t="s">
        <v>105</v>
      </c>
      <c r="AV675" s="154">
        <v>0</v>
      </c>
      <c r="AW675" s="3" t="s">
        <v>105</v>
      </c>
      <c r="AX675" s="3">
        <v>0</v>
      </c>
      <c r="AY675" s="172" t="s">
        <v>105</v>
      </c>
      <c r="AZ675" s="3">
        <f t="shared" si="66"/>
        <v>0</v>
      </c>
      <c r="BA675" s="159">
        <f t="shared" si="67"/>
        <v>48616488</v>
      </c>
      <c r="BB675" s="171">
        <f t="shared" si="71"/>
        <v>0</v>
      </c>
      <c r="BC675" s="171">
        <v>0</v>
      </c>
      <c r="BD675" s="171">
        <v>0</v>
      </c>
      <c r="BE675" s="171">
        <v>0</v>
      </c>
      <c r="BF675" s="171">
        <v>0</v>
      </c>
      <c r="BG675" s="172">
        <v>44926</v>
      </c>
      <c r="BH675" s="172">
        <v>44926</v>
      </c>
      <c r="BI675" s="174">
        <f t="shared" ca="1" si="68"/>
        <v>-1203</v>
      </c>
      <c r="BJ675" s="3" t="s">
        <v>414</v>
      </c>
      <c r="BK675" s="172" t="s">
        <v>105</v>
      </c>
      <c r="BL675" s="3" t="s">
        <v>282</v>
      </c>
      <c r="BM675" s="3" t="s">
        <v>298</v>
      </c>
      <c r="BN675" s="3" t="s">
        <v>6040</v>
      </c>
      <c r="BO675" s="3">
        <v>0</v>
      </c>
      <c r="BP675" s="3" t="s">
        <v>593</v>
      </c>
      <c r="BQ675" s="172">
        <v>44748</v>
      </c>
      <c r="BR675" s="3" t="s">
        <v>6027</v>
      </c>
      <c r="BS675" s="3">
        <v>2022</v>
      </c>
      <c r="BT675" s="3" t="s">
        <v>286</v>
      </c>
      <c r="BU675" s="3" t="s">
        <v>86</v>
      </c>
      <c r="BV675" s="3" t="s">
        <v>40</v>
      </c>
      <c r="BW675" s="3" t="s">
        <v>93</v>
      </c>
      <c r="BX675" s="3" t="s">
        <v>105</v>
      </c>
      <c r="BY675" s="3" t="s">
        <v>695</v>
      </c>
      <c r="BZ675" s="3" t="s">
        <v>418</v>
      </c>
      <c r="CA675" s="3" t="s">
        <v>288</v>
      </c>
      <c r="CB675" s="151" t="s">
        <v>6041</v>
      </c>
      <c r="CC675" s="151" t="s">
        <v>6042</v>
      </c>
      <c r="CD675" s="75"/>
      <c r="CE675" s="75"/>
      <c r="CF675" s="171" t="s">
        <v>5238</v>
      </c>
      <c r="CG675" s="171" t="s">
        <v>1341</v>
      </c>
      <c r="CH675" s="171" t="s">
        <v>128</v>
      </c>
      <c r="CI675" s="171" t="s">
        <v>128</v>
      </c>
    </row>
    <row r="676" spans="1:87" ht="54" x14ac:dyDescent="0.25">
      <c r="A676" s="87" t="s">
        <v>6043</v>
      </c>
      <c r="B676" s="175">
        <v>735</v>
      </c>
      <c r="C676" s="170" t="str">
        <f t="shared" si="72"/>
        <v>JEP-606-2022</v>
      </c>
      <c r="D676" s="3" t="s">
        <v>6044</v>
      </c>
      <c r="E676" s="3" t="s">
        <v>472</v>
      </c>
      <c r="F676" s="172">
        <v>44750</v>
      </c>
      <c r="G676" s="3" t="s">
        <v>6045</v>
      </c>
      <c r="H676" s="3" t="s">
        <v>29</v>
      </c>
      <c r="I676" s="3" t="s">
        <v>27</v>
      </c>
      <c r="J676" s="182">
        <v>1128454697</v>
      </c>
      <c r="K676" s="3">
        <v>6</v>
      </c>
      <c r="L676" s="3" t="s">
        <v>9</v>
      </c>
      <c r="M676" s="3" t="s">
        <v>474</v>
      </c>
      <c r="N676" s="3" t="s">
        <v>6023</v>
      </c>
      <c r="O676" s="171" t="s">
        <v>14</v>
      </c>
      <c r="P676" s="3" t="s">
        <v>277</v>
      </c>
      <c r="Q676" s="3" t="s">
        <v>167</v>
      </c>
      <c r="R676" s="171" t="s">
        <v>779</v>
      </c>
      <c r="S676" s="171" t="s">
        <v>5439</v>
      </c>
      <c r="T676" s="171" t="s">
        <v>6024</v>
      </c>
      <c r="U676" s="171" t="s">
        <v>5221</v>
      </c>
      <c r="V676" s="171" t="s">
        <v>105</v>
      </c>
      <c r="W676" s="171" t="s">
        <v>6025</v>
      </c>
      <c r="X676" s="171" t="s">
        <v>5252</v>
      </c>
      <c r="Y676" s="171" t="s">
        <v>280</v>
      </c>
      <c r="Z676" s="115">
        <v>48616488</v>
      </c>
      <c r="AA676" s="171" t="s">
        <v>105</v>
      </c>
      <c r="AB676" s="171" t="s">
        <v>105</v>
      </c>
      <c r="AC676" s="153">
        <v>8240085</v>
      </c>
      <c r="AD676" s="153" t="s">
        <v>105</v>
      </c>
      <c r="AE676" s="175">
        <v>91922</v>
      </c>
      <c r="AF676" s="175">
        <v>306822</v>
      </c>
      <c r="AG676" s="175">
        <v>2018011001091</v>
      </c>
      <c r="AH676" s="172">
        <v>44749</v>
      </c>
      <c r="AI676" s="172">
        <v>44753</v>
      </c>
      <c r="AJ676" s="3" t="s">
        <v>105</v>
      </c>
      <c r="AK676" s="3" t="s">
        <v>105</v>
      </c>
      <c r="AL676" s="3" t="s">
        <v>105</v>
      </c>
      <c r="AM676" s="172" t="s">
        <v>105</v>
      </c>
      <c r="AN676" s="154">
        <v>0</v>
      </c>
      <c r="AO676" s="3" t="s">
        <v>105</v>
      </c>
      <c r="AP676" s="154">
        <v>0</v>
      </c>
      <c r="AQ676" s="3" t="s">
        <v>105</v>
      </c>
      <c r="AR676" s="154">
        <v>0</v>
      </c>
      <c r="AS676" s="172" t="s">
        <v>105</v>
      </c>
      <c r="AT676" s="154">
        <v>0</v>
      </c>
      <c r="AU676" s="3" t="s">
        <v>105</v>
      </c>
      <c r="AV676" s="154">
        <v>0</v>
      </c>
      <c r="AW676" s="3" t="s">
        <v>105</v>
      </c>
      <c r="AX676" s="3">
        <v>0</v>
      </c>
      <c r="AY676" s="172" t="s">
        <v>105</v>
      </c>
      <c r="AZ676" s="3">
        <f t="shared" si="66"/>
        <v>0</v>
      </c>
      <c r="BA676" s="159">
        <f t="shared" si="67"/>
        <v>48616488</v>
      </c>
      <c r="BB676" s="171">
        <f t="shared" si="71"/>
        <v>0</v>
      </c>
      <c r="BC676" s="171">
        <v>0</v>
      </c>
      <c r="BD676" s="171">
        <v>0</v>
      </c>
      <c r="BE676" s="171">
        <v>0</v>
      </c>
      <c r="BF676" s="171">
        <v>0</v>
      </c>
      <c r="BG676" s="172">
        <v>44926</v>
      </c>
      <c r="BH676" s="172">
        <v>44926</v>
      </c>
      <c r="BI676" s="174">
        <f t="shared" ca="1" si="68"/>
        <v>-1203</v>
      </c>
      <c r="BJ676" s="3" t="s">
        <v>414</v>
      </c>
      <c r="BK676" s="172" t="s">
        <v>105</v>
      </c>
      <c r="BL676" s="3" t="s">
        <v>282</v>
      </c>
      <c r="BM676" s="3" t="s">
        <v>92</v>
      </c>
      <c r="BN676" s="3" t="s">
        <v>6046</v>
      </c>
      <c r="BO676" s="3">
        <v>0</v>
      </c>
      <c r="BP676" s="3" t="s">
        <v>1679</v>
      </c>
      <c r="BQ676" s="172">
        <v>44749</v>
      </c>
      <c r="BR676" s="3" t="s">
        <v>6047</v>
      </c>
      <c r="BS676" s="3">
        <v>2022</v>
      </c>
      <c r="BT676" s="3" t="s">
        <v>286</v>
      </c>
      <c r="BU676" s="3" t="s">
        <v>86</v>
      </c>
      <c r="BV676" s="3" t="s">
        <v>40</v>
      </c>
      <c r="BW676" s="3" t="s">
        <v>93</v>
      </c>
      <c r="BX676" s="3" t="s">
        <v>105</v>
      </c>
      <c r="BY676" s="3" t="s">
        <v>286</v>
      </c>
      <c r="BZ676" s="3" t="s">
        <v>105</v>
      </c>
      <c r="CA676" s="3" t="s">
        <v>288</v>
      </c>
      <c r="CB676" s="151" t="s">
        <v>6048</v>
      </c>
      <c r="CC676" s="151" t="s">
        <v>6049</v>
      </c>
      <c r="CD676" s="1"/>
      <c r="CE676" s="1"/>
      <c r="CF676" s="171" t="s">
        <v>5238</v>
      </c>
      <c r="CG676" s="171" t="s">
        <v>1341</v>
      </c>
      <c r="CH676" s="171" t="s">
        <v>128</v>
      </c>
      <c r="CI676" s="171" t="s">
        <v>128</v>
      </c>
    </row>
    <row r="677" spans="1:87" ht="54" x14ac:dyDescent="0.25">
      <c r="A677" s="3" t="s">
        <v>6050</v>
      </c>
      <c r="B677" s="175">
        <v>736</v>
      </c>
      <c r="C677" s="170" t="str">
        <f t="shared" si="72"/>
        <v>JEP-571-2022</v>
      </c>
      <c r="D677" s="3" t="s">
        <v>6051</v>
      </c>
      <c r="E677" s="3" t="s">
        <v>472</v>
      </c>
      <c r="F677" s="172">
        <v>44749</v>
      </c>
      <c r="G677" s="3" t="s">
        <v>6052</v>
      </c>
      <c r="H677" s="3" t="s">
        <v>29</v>
      </c>
      <c r="I677" s="3" t="s">
        <v>27</v>
      </c>
      <c r="J677" s="165">
        <v>80875813</v>
      </c>
      <c r="K677" s="3">
        <v>7</v>
      </c>
      <c r="L677" s="3" t="s">
        <v>9</v>
      </c>
      <c r="M677" s="3" t="s">
        <v>474</v>
      </c>
      <c r="N677" s="3" t="s">
        <v>6023</v>
      </c>
      <c r="O677" s="171" t="s">
        <v>14</v>
      </c>
      <c r="P677" s="3" t="s">
        <v>277</v>
      </c>
      <c r="Q677" s="3" t="s">
        <v>167</v>
      </c>
      <c r="R677" s="171" t="s">
        <v>779</v>
      </c>
      <c r="S677" s="171" t="s">
        <v>5439</v>
      </c>
      <c r="T677" s="171" t="s">
        <v>6024</v>
      </c>
      <c r="U677" s="171" t="s">
        <v>5221</v>
      </c>
      <c r="V677" s="171" t="s">
        <v>105</v>
      </c>
      <c r="W677" s="171" t="s">
        <v>6025</v>
      </c>
      <c r="X677" s="171" t="s">
        <v>5252</v>
      </c>
      <c r="Y677" s="171" t="s">
        <v>280</v>
      </c>
      <c r="Z677" s="115">
        <v>48616488</v>
      </c>
      <c r="AA677" s="171" t="s">
        <v>105</v>
      </c>
      <c r="AB677" s="171" t="s">
        <v>105</v>
      </c>
      <c r="AC677" s="153">
        <v>8240085</v>
      </c>
      <c r="AD677" s="153" t="s">
        <v>105</v>
      </c>
      <c r="AE677" s="175">
        <v>90822</v>
      </c>
      <c r="AF677" s="175">
        <v>302422</v>
      </c>
      <c r="AG677" s="175">
        <v>2018011001091</v>
      </c>
      <c r="AH677" s="172">
        <v>44748</v>
      </c>
      <c r="AI677" s="172">
        <v>44753</v>
      </c>
      <c r="AJ677" s="3" t="s">
        <v>105</v>
      </c>
      <c r="AK677" s="3" t="s">
        <v>105</v>
      </c>
      <c r="AL677" s="3" t="s">
        <v>105</v>
      </c>
      <c r="AM677" s="172" t="s">
        <v>105</v>
      </c>
      <c r="AN677" s="154">
        <v>0</v>
      </c>
      <c r="AO677" s="3" t="s">
        <v>105</v>
      </c>
      <c r="AP677" s="154">
        <v>0</v>
      </c>
      <c r="AQ677" s="3" t="s">
        <v>105</v>
      </c>
      <c r="AR677" s="154">
        <v>0</v>
      </c>
      <c r="AS677" s="172" t="s">
        <v>105</v>
      </c>
      <c r="AT677" s="154">
        <v>0</v>
      </c>
      <c r="AU677" s="3" t="s">
        <v>105</v>
      </c>
      <c r="AV677" s="154">
        <v>0</v>
      </c>
      <c r="AW677" s="3" t="s">
        <v>105</v>
      </c>
      <c r="AX677" s="3">
        <v>0</v>
      </c>
      <c r="AY677" s="172" t="s">
        <v>105</v>
      </c>
      <c r="AZ677" s="3">
        <f t="shared" si="66"/>
        <v>0</v>
      </c>
      <c r="BA677" s="159">
        <f t="shared" si="67"/>
        <v>48616488</v>
      </c>
      <c r="BB677" s="171">
        <f t="shared" si="71"/>
        <v>0</v>
      </c>
      <c r="BC677" s="171">
        <v>0</v>
      </c>
      <c r="BD677" s="171">
        <v>0</v>
      </c>
      <c r="BE677" s="171">
        <v>0</v>
      </c>
      <c r="BF677" s="171">
        <v>0</v>
      </c>
      <c r="BG677" s="172">
        <v>44926</v>
      </c>
      <c r="BH677" s="172">
        <v>44926</v>
      </c>
      <c r="BI677" s="174">
        <f t="shared" ca="1" si="68"/>
        <v>-1203</v>
      </c>
      <c r="BJ677" s="3" t="s">
        <v>414</v>
      </c>
      <c r="BK677" s="172" t="s">
        <v>105</v>
      </c>
      <c r="BL677" s="3" t="s">
        <v>282</v>
      </c>
      <c r="BM677" s="3" t="s">
        <v>298</v>
      </c>
      <c r="BN677" s="3" t="s">
        <v>6053</v>
      </c>
      <c r="BO677" s="3">
        <v>0</v>
      </c>
      <c r="BP677" s="3" t="s">
        <v>1679</v>
      </c>
      <c r="BQ677" s="172">
        <v>44748</v>
      </c>
      <c r="BR677" s="3" t="s">
        <v>6054</v>
      </c>
      <c r="BS677" s="3">
        <v>2022</v>
      </c>
      <c r="BT677" s="3" t="s">
        <v>286</v>
      </c>
      <c r="BU677" s="3" t="s">
        <v>86</v>
      </c>
      <c r="BV677" s="3" t="s">
        <v>40</v>
      </c>
      <c r="BW677" s="3" t="s">
        <v>93</v>
      </c>
      <c r="BX677" s="3" t="s">
        <v>105</v>
      </c>
      <c r="BY677" s="3" t="s">
        <v>418</v>
      </c>
      <c r="BZ677" s="3" t="s">
        <v>105</v>
      </c>
      <c r="CA677" s="3" t="s">
        <v>288</v>
      </c>
      <c r="CB677" s="151" t="s">
        <v>6055</v>
      </c>
      <c r="CC677" s="151" t="s">
        <v>6056</v>
      </c>
      <c r="CD677" s="1"/>
      <c r="CE677" s="1"/>
      <c r="CF677" s="171" t="s">
        <v>5238</v>
      </c>
      <c r="CG677" s="171" t="s">
        <v>1341</v>
      </c>
      <c r="CH677" s="171" t="s">
        <v>128</v>
      </c>
      <c r="CI677" s="171" t="s">
        <v>128</v>
      </c>
    </row>
    <row r="678" spans="1:87" ht="54" x14ac:dyDescent="0.25">
      <c r="A678" s="3" t="s">
        <v>6057</v>
      </c>
      <c r="B678" s="175">
        <v>737</v>
      </c>
      <c r="C678" s="170" t="str">
        <f t="shared" si="72"/>
        <v>JEP-572-2022</v>
      </c>
      <c r="D678" s="3" t="s">
        <v>6058</v>
      </c>
      <c r="E678" s="3" t="s">
        <v>472</v>
      </c>
      <c r="F678" s="172">
        <v>44749</v>
      </c>
      <c r="G678" s="3" t="s">
        <v>6059</v>
      </c>
      <c r="H678" s="3" t="s">
        <v>29</v>
      </c>
      <c r="I678" s="3" t="s">
        <v>27</v>
      </c>
      <c r="J678" s="165">
        <v>1070327370</v>
      </c>
      <c r="K678" s="3">
        <v>0</v>
      </c>
      <c r="L678" s="3" t="s">
        <v>9</v>
      </c>
      <c r="M678" s="3" t="s">
        <v>6060</v>
      </c>
      <c r="N678" s="3" t="s">
        <v>6023</v>
      </c>
      <c r="O678" s="171" t="s">
        <v>14</v>
      </c>
      <c r="P678" s="3" t="s">
        <v>277</v>
      </c>
      <c r="Q678" s="3" t="s">
        <v>167</v>
      </c>
      <c r="R678" s="171" t="s">
        <v>779</v>
      </c>
      <c r="S678" s="171" t="s">
        <v>5439</v>
      </c>
      <c r="T678" s="171" t="s">
        <v>6024</v>
      </c>
      <c r="U678" s="171" t="s">
        <v>5221</v>
      </c>
      <c r="V678" s="171" t="s">
        <v>105</v>
      </c>
      <c r="W678" s="171" t="s">
        <v>6025</v>
      </c>
      <c r="X678" s="171" t="s">
        <v>5252</v>
      </c>
      <c r="Y678" s="171" t="s">
        <v>280</v>
      </c>
      <c r="Z678" s="115">
        <v>48616488</v>
      </c>
      <c r="AA678" s="171" t="s">
        <v>105</v>
      </c>
      <c r="AB678" s="171" t="s">
        <v>105</v>
      </c>
      <c r="AC678" s="153">
        <v>8240085</v>
      </c>
      <c r="AD678" s="153" t="s">
        <v>105</v>
      </c>
      <c r="AE678" s="175">
        <v>90722</v>
      </c>
      <c r="AF678" s="175">
        <v>302522</v>
      </c>
      <c r="AG678" s="175">
        <v>2018011001091</v>
      </c>
      <c r="AH678" s="172">
        <v>44748</v>
      </c>
      <c r="AI678" s="172">
        <v>44753</v>
      </c>
      <c r="AJ678" s="3" t="s">
        <v>105</v>
      </c>
      <c r="AK678" s="3" t="s">
        <v>105</v>
      </c>
      <c r="AL678" s="3" t="s">
        <v>105</v>
      </c>
      <c r="AM678" s="172" t="s">
        <v>105</v>
      </c>
      <c r="AN678" s="154">
        <v>0</v>
      </c>
      <c r="AO678" s="3" t="s">
        <v>105</v>
      </c>
      <c r="AP678" s="154">
        <v>0</v>
      </c>
      <c r="AQ678" s="3" t="s">
        <v>105</v>
      </c>
      <c r="AR678" s="154">
        <v>0</v>
      </c>
      <c r="AS678" s="172" t="s">
        <v>105</v>
      </c>
      <c r="AT678" s="154">
        <v>0</v>
      </c>
      <c r="AU678" s="3" t="s">
        <v>105</v>
      </c>
      <c r="AV678" s="154">
        <v>0</v>
      </c>
      <c r="AW678" s="3" t="s">
        <v>105</v>
      </c>
      <c r="AX678" s="3">
        <v>0</v>
      </c>
      <c r="AY678" s="172" t="s">
        <v>105</v>
      </c>
      <c r="AZ678" s="3">
        <f t="shared" si="66"/>
        <v>0</v>
      </c>
      <c r="BA678" s="159">
        <f t="shared" si="67"/>
        <v>48616488</v>
      </c>
      <c r="BB678" s="171">
        <f t="shared" si="71"/>
        <v>0</v>
      </c>
      <c r="BC678" s="171">
        <v>0</v>
      </c>
      <c r="BD678" s="171">
        <v>0</v>
      </c>
      <c r="BE678" s="171">
        <v>0</v>
      </c>
      <c r="BF678" s="171">
        <v>0</v>
      </c>
      <c r="BG678" s="172">
        <v>44926</v>
      </c>
      <c r="BH678" s="172">
        <v>44926</v>
      </c>
      <c r="BI678" s="174">
        <f t="shared" ca="1" si="68"/>
        <v>-1203</v>
      </c>
      <c r="BJ678" s="3" t="s">
        <v>414</v>
      </c>
      <c r="BK678" s="172" t="s">
        <v>105</v>
      </c>
      <c r="BL678" s="3" t="s">
        <v>282</v>
      </c>
      <c r="BM678" s="3" t="s">
        <v>92</v>
      </c>
      <c r="BN678" s="3" t="s">
        <v>6061</v>
      </c>
      <c r="BO678" s="3">
        <v>0</v>
      </c>
      <c r="BP678" s="3" t="s">
        <v>416</v>
      </c>
      <c r="BQ678" s="172">
        <v>44748</v>
      </c>
      <c r="BR678" s="3" t="s">
        <v>6062</v>
      </c>
      <c r="BS678" s="3">
        <v>2022</v>
      </c>
      <c r="BT678" s="3" t="s">
        <v>286</v>
      </c>
      <c r="BU678" s="3" t="s">
        <v>86</v>
      </c>
      <c r="BV678" s="3" t="s">
        <v>40</v>
      </c>
      <c r="BW678" s="3" t="s">
        <v>93</v>
      </c>
      <c r="BX678" s="3" t="s">
        <v>105</v>
      </c>
      <c r="BY678" s="3" t="s">
        <v>286</v>
      </c>
      <c r="BZ678" s="3" t="s">
        <v>105</v>
      </c>
      <c r="CA678" s="3" t="s">
        <v>288</v>
      </c>
      <c r="CB678" s="151" t="s">
        <v>6063</v>
      </c>
      <c r="CC678" s="151" t="s">
        <v>6064</v>
      </c>
      <c r="CD678" s="1"/>
      <c r="CE678" s="1"/>
      <c r="CF678" s="171" t="s">
        <v>5238</v>
      </c>
      <c r="CG678" s="171" t="s">
        <v>1341</v>
      </c>
      <c r="CH678" s="171" t="s">
        <v>128</v>
      </c>
      <c r="CI678" s="171" t="s">
        <v>128</v>
      </c>
    </row>
    <row r="679" spans="1:87" ht="54" x14ac:dyDescent="0.25">
      <c r="A679" s="3" t="s">
        <v>6065</v>
      </c>
      <c r="B679" s="175">
        <v>738</v>
      </c>
      <c r="C679" s="175" t="str">
        <f t="shared" si="72"/>
        <v>JEP-694-2022</v>
      </c>
      <c r="D679" s="175" t="s">
        <v>6066</v>
      </c>
      <c r="E679" s="3" t="s">
        <v>472</v>
      </c>
      <c r="F679" s="172">
        <v>44804</v>
      </c>
      <c r="G679" s="3" t="s">
        <v>6067</v>
      </c>
      <c r="H679" s="3" t="s">
        <v>29</v>
      </c>
      <c r="I679" s="3" t="s">
        <v>27</v>
      </c>
      <c r="J679" s="165">
        <v>1032392484</v>
      </c>
      <c r="K679" s="3">
        <v>1</v>
      </c>
      <c r="L679" s="3" t="s">
        <v>9</v>
      </c>
      <c r="M679" s="3" t="s">
        <v>474</v>
      </c>
      <c r="N679" s="3" t="s">
        <v>6023</v>
      </c>
      <c r="O679" s="171" t="s">
        <v>14</v>
      </c>
      <c r="P679" s="171" t="s">
        <v>476</v>
      </c>
      <c r="Q679" s="3" t="s">
        <v>477</v>
      </c>
      <c r="R679" s="171" t="s">
        <v>779</v>
      </c>
      <c r="S679" s="171" t="s">
        <v>5439</v>
      </c>
      <c r="T679" s="171" t="s">
        <v>6024</v>
      </c>
      <c r="U679" s="171" t="s">
        <v>5221</v>
      </c>
      <c r="V679" s="171" t="s">
        <v>105</v>
      </c>
      <c r="W679" s="171" t="s">
        <v>6025</v>
      </c>
      <c r="X679" s="171" t="s">
        <v>5252</v>
      </c>
      <c r="Y679" s="171" t="s">
        <v>280</v>
      </c>
      <c r="Z679" s="115">
        <v>32960340</v>
      </c>
      <c r="AA679" s="171" t="s">
        <v>105</v>
      </c>
      <c r="AB679" s="171" t="s">
        <v>105</v>
      </c>
      <c r="AC679" s="153">
        <v>8240085</v>
      </c>
      <c r="AD679" s="153" t="s">
        <v>105</v>
      </c>
      <c r="AE679" s="175">
        <v>92522</v>
      </c>
      <c r="AF679" s="175">
        <v>408822</v>
      </c>
      <c r="AG679" s="175" t="s">
        <v>979</v>
      </c>
      <c r="AH679" s="172">
        <v>44813</v>
      </c>
      <c r="AI679" s="172">
        <v>44818</v>
      </c>
      <c r="AJ679" s="3" t="s">
        <v>6068</v>
      </c>
      <c r="AK679" s="175">
        <v>15648157</v>
      </c>
      <c r="AL679" s="3">
        <v>4</v>
      </c>
      <c r="AM679" s="172">
        <v>44840</v>
      </c>
      <c r="AN679" s="154">
        <v>0</v>
      </c>
      <c r="AO679" s="3" t="s">
        <v>105</v>
      </c>
      <c r="AP679" s="154">
        <v>0</v>
      </c>
      <c r="AQ679" s="3" t="s">
        <v>105</v>
      </c>
      <c r="AR679" s="154">
        <v>0</v>
      </c>
      <c r="AS679" s="172" t="s">
        <v>105</v>
      </c>
      <c r="AT679" s="154">
        <v>0</v>
      </c>
      <c r="AU679" s="3" t="s">
        <v>105</v>
      </c>
      <c r="AV679" s="154">
        <v>0</v>
      </c>
      <c r="AW679" s="3" t="s">
        <v>105</v>
      </c>
      <c r="AX679" s="3">
        <v>0</v>
      </c>
      <c r="AY679" s="172" t="s">
        <v>105</v>
      </c>
      <c r="AZ679" s="3">
        <f t="shared" si="66"/>
        <v>0</v>
      </c>
      <c r="BA679" s="159">
        <f t="shared" si="67"/>
        <v>32960340</v>
      </c>
      <c r="BB679" s="171">
        <f t="shared" si="71"/>
        <v>0</v>
      </c>
      <c r="BC679" s="171">
        <v>0</v>
      </c>
      <c r="BD679" s="171">
        <v>0</v>
      </c>
      <c r="BE679" s="171">
        <v>0</v>
      </c>
      <c r="BF679" s="171">
        <v>0</v>
      </c>
      <c r="BG679" s="172">
        <v>44926</v>
      </c>
      <c r="BH679" s="172">
        <v>44926</v>
      </c>
      <c r="BI679" s="174">
        <f t="shared" ca="1" si="68"/>
        <v>-1203</v>
      </c>
      <c r="BJ679" s="3" t="s">
        <v>414</v>
      </c>
      <c r="BK679" s="172" t="s">
        <v>105</v>
      </c>
      <c r="BL679" s="3" t="s">
        <v>282</v>
      </c>
      <c r="BM679" s="3" t="s">
        <v>92</v>
      </c>
      <c r="BN679" s="3" t="s">
        <v>6069</v>
      </c>
      <c r="BO679" s="3" t="s">
        <v>339</v>
      </c>
      <c r="BP679" s="3" t="s">
        <v>3645</v>
      </c>
      <c r="BQ679" s="172" t="s">
        <v>6070</v>
      </c>
      <c r="BR679" s="3" t="s">
        <v>6071</v>
      </c>
      <c r="BS679" s="172" t="s">
        <v>6072</v>
      </c>
      <c r="BT679" s="3" t="s">
        <v>286</v>
      </c>
      <c r="BU679" s="3" t="s">
        <v>6073</v>
      </c>
      <c r="BV679" s="3" t="s">
        <v>40</v>
      </c>
      <c r="BW679" s="3" t="s">
        <v>69</v>
      </c>
      <c r="BX679" s="3" t="s">
        <v>105</v>
      </c>
      <c r="BY679" s="3" t="s">
        <v>418</v>
      </c>
      <c r="BZ679" s="3" t="s">
        <v>105</v>
      </c>
      <c r="CA679" s="3" t="s">
        <v>288</v>
      </c>
      <c r="CB679" s="151" t="s">
        <v>6074</v>
      </c>
      <c r="CC679" s="151" t="s">
        <v>6075</v>
      </c>
      <c r="CD679" s="1"/>
      <c r="CE679" s="1"/>
      <c r="CF679" s="171" t="s">
        <v>5238</v>
      </c>
      <c r="CG679" s="171" t="s">
        <v>1341</v>
      </c>
      <c r="CH679" s="171" t="s">
        <v>128</v>
      </c>
      <c r="CI679" s="171" t="s">
        <v>128</v>
      </c>
    </row>
    <row r="680" spans="1:87" ht="54" x14ac:dyDescent="0.25">
      <c r="A680" s="3" t="s">
        <v>6076</v>
      </c>
      <c r="B680" s="175">
        <v>739</v>
      </c>
      <c r="C680" s="175" t="str">
        <f t="shared" si="72"/>
        <v>JEP-688-2022</v>
      </c>
      <c r="D680" s="175" t="s">
        <v>6077</v>
      </c>
      <c r="E680" s="3" t="s">
        <v>472</v>
      </c>
      <c r="F680" s="172">
        <v>44803</v>
      </c>
      <c r="G680" s="3" t="s">
        <v>6078</v>
      </c>
      <c r="H680" s="3" t="s">
        <v>29</v>
      </c>
      <c r="I680" s="3" t="s">
        <v>27</v>
      </c>
      <c r="J680" s="165">
        <v>63560216</v>
      </c>
      <c r="K680" s="3">
        <v>5</v>
      </c>
      <c r="L680" s="3" t="s">
        <v>9</v>
      </c>
      <c r="M680" s="116" t="s">
        <v>4405</v>
      </c>
      <c r="N680" s="3" t="s">
        <v>6023</v>
      </c>
      <c r="O680" s="171" t="s">
        <v>14</v>
      </c>
      <c r="P680" s="171" t="s">
        <v>476</v>
      </c>
      <c r="Q680" s="3" t="s">
        <v>477</v>
      </c>
      <c r="R680" s="171" t="s">
        <v>779</v>
      </c>
      <c r="S680" s="171" t="s">
        <v>5439</v>
      </c>
      <c r="T680" s="171" t="s">
        <v>6024</v>
      </c>
      <c r="U680" s="171" t="s">
        <v>5221</v>
      </c>
      <c r="V680" s="171" t="s">
        <v>105</v>
      </c>
      <c r="W680" s="171" t="s">
        <v>6025</v>
      </c>
      <c r="X680" s="171" t="s">
        <v>5252</v>
      </c>
      <c r="Y680" s="171" t="s">
        <v>280</v>
      </c>
      <c r="Z680" s="115">
        <v>32960340</v>
      </c>
      <c r="AA680" s="171" t="s">
        <v>105</v>
      </c>
      <c r="AB680" s="171" t="s">
        <v>105</v>
      </c>
      <c r="AC680" s="153">
        <v>8240085</v>
      </c>
      <c r="AD680" s="153" t="s">
        <v>105</v>
      </c>
      <c r="AE680" s="175">
        <v>92422</v>
      </c>
      <c r="AF680" s="175">
        <v>402322</v>
      </c>
      <c r="AG680" s="175">
        <v>2018011001091</v>
      </c>
      <c r="AH680" s="172">
        <v>44810</v>
      </c>
      <c r="AI680" s="172">
        <v>44816</v>
      </c>
      <c r="AJ680" s="3" t="s">
        <v>105</v>
      </c>
      <c r="AK680" s="3" t="s">
        <v>105</v>
      </c>
      <c r="AL680" s="3" t="s">
        <v>105</v>
      </c>
      <c r="AM680" s="172" t="s">
        <v>105</v>
      </c>
      <c r="AN680" s="154">
        <v>0</v>
      </c>
      <c r="AO680" s="3" t="s">
        <v>105</v>
      </c>
      <c r="AP680" s="154">
        <v>0</v>
      </c>
      <c r="AQ680" s="3" t="s">
        <v>105</v>
      </c>
      <c r="AR680" s="154">
        <v>0</v>
      </c>
      <c r="AS680" s="172" t="s">
        <v>105</v>
      </c>
      <c r="AT680" s="154">
        <v>0</v>
      </c>
      <c r="AU680" s="3" t="s">
        <v>105</v>
      </c>
      <c r="AV680" s="154">
        <v>0</v>
      </c>
      <c r="AW680" s="3" t="s">
        <v>105</v>
      </c>
      <c r="AX680" s="3">
        <v>0</v>
      </c>
      <c r="AY680" s="172" t="s">
        <v>105</v>
      </c>
      <c r="AZ680" s="3">
        <f t="shared" si="66"/>
        <v>0</v>
      </c>
      <c r="BA680" s="159">
        <f t="shared" si="67"/>
        <v>32960340</v>
      </c>
      <c r="BB680" s="171">
        <f t="shared" si="71"/>
        <v>0</v>
      </c>
      <c r="BC680" s="171">
        <v>0</v>
      </c>
      <c r="BD680" s="171">
        <v>0</v>
      </c>
      <c r="BE680" s="171">
        <v>0</v>
      </c>
      <c r="BF680" s="171">
        <v>0</v>
      </c>
      <c r="BG680" s="172">
        <v>44926</v>
      </c>
      <c r="BH680" s="172">
        <v>44926</v>
      </c>
      <c r="BI680" s="174">
        <f t="shared" ca="1" si="68"/>
        <v>-1203</v>
      </c>
      <c r="BJ680" s="3" t="s">
        <v>414</v>
      </c>
      <c r="BK680" s="172" t="s">
        <v>105</v>
      </c>
      <c r="BL680" s="3" t="s">
        <v>282</v>
      </c>
      <c r="BM680" s="3" t="s">
        <v>92</v>
      </c>
      <c r="BN680" s="3" t="s">
        <v>6079</v>
      </c>
      <c r="BO680" s="3">
        <v>0</v>
      </c>
      <c r="BP680" s="3" t="s">
        <v>416</v>
      </c>
      <c r="BQ680" s="172">
        <v>44811</v>
      </c>
      <c r="BR680" s="3" t="s">
        <v>6080</v>
      </c>
      <c r="BS680" s="3">
        <v>2022</v>
      </c>
      <c r="BT680" s="3" t="s">
        <v>286</v>
      </c>
      <c r="BU680" s="3" t="s">
        <v>86</v>
      </c>
      <c r="BV680" s="3" t="s">
        <v>40</v>
      </c>
      <c r="BW680" s="3" t="s">
        <v>93</v>
      </c>
      <c r="BX680" s="3" t="s">
        <v>105</v>
      </c>
      <c r="BY680" s="3" t="s">
        <v>2550</v>
      </c>
      <c r="BZ680" s="3" t="s">
        <v>105</v>
      </c>
      <c r="CA680" s="3" t="s">
        <v>303</v>
      </c>
      <c r="CB680" s="151" t="s">
        <v>6081</v>
      </c>
      <c r="CC680" s="151" t="s">
        <v>6082</v>
      </c>
      <c r="CD680" s="1"/>
      <c r="CE680" s="1"/>
      <c r="CF680" s="171" t="s">
        <v>5238</v>
      </c>
      <c r="CG680" s="171" t="s">
        <v>1341</v>
      </c>
      <c r="CH680" s="171" t="s">
        <v>128</v>
      </c>
      <c r="CI680" s="171" t="s">
        <v>128</v>
      </c>
    </row>
    <row r="681" spans="1:87" ht="54" x14ac:dyDescent="0.25">
      <c r="A681" s="3" t="s">
        <v>6083</v>
      </c>
      <c r="B681" s="175">
        <v>740</v>
      </c>
      <c r="C681" s="175" t="str">
        <f t="shared" si="72"/>
        <v>JEP-743-2022</v>
      </c>
      <c r="D681" s="175" t="s">
        <v>6084</v>
      </c>
      <c r="E681" s="3" t="s">
        <v>599</v>
      </c>
      <c r="F681" s="172">
        <v>44847</v>
      </c>
      <c r="G681" s="3" t="s">
        <v>6085</v>
      </c>
      <c r="H681" s="3" t="s">
        <v>29</v>
      </c>
      <c r="I681" s="3" t="s">
        <v>27</v>
      </c>
      <c r="J681" s="165">
        <v>52814370</v>
      </c>
      <c r="K681" s="3">
        <v>3</v>
      </c>
      <c r="L681" s="3" t="s">
        <v>9</v>
      </c>
      <c r="M681" s="3" t="s">
        <v>474</v>
      </c>
      <c r="N681" s="3" t="s">
        <v>6086</v>
      </c>
      <c r="O681" s="171" t="s">
        <v>8</v>
      </c>
      <c r="P681" s="171" t="s">
        <v>277</v>
      </c>
      <c r="Q681" s="3" t="s">
        <v>167</v>
      </c>
      <c r="R681" s="171" t="s">
        <v>120</v>
      </c>
      <c r="S681" s="171" t="s">
        <v>152</v>
      </c>
      <c r="T681" s="171" t="s">
        <v>680</v>
      </c>
      <c r="U681" s="171" t="s">
        <v>681</v>
      </c>
      <c r="V681" s="171" t="s">
        <v>105</v>
      </c>
      <c r="W681" s="171" t="s">
        <v>105</v>
      </c>
      <c r="X681" s="171" t="s">
        <v>105</v>
      </c>
      <c r="Y681" s="171" t="s">
        <v>280</v>
      </c>
      <c r="Z681" s="115">
        <v>24720252</v>
      </c>
      <c r="AA681" s="171" t="s">
        <v>105</v>
      </c>
      <c r="AB681" s="171" t="s">
        <v>105</v>
      </c>
      <c r="AC681" s="153">
        <v>8240084</v>
      </c>
      <c r="AD681" s="153" t="s">
        <v>105</v>
      </c>
      <c r="AE681" s="175">
        <v>108022</v>
      </c>
      <c r="AF681" s="175" t="s">
        <v>289</v>
      </c>
      <c r="AG681" s="175">
        <v>2018011001175</v>
      </c>
      <c r="AH681" s="172">
        <v>44852</v>
      </c>
      <c r="AI681" s="172">
        <v>44854</v>
      </c>
      <c r="AJ681" s="3" t="s">
        <v>105</v>
      </c>
      <c r="AK681" s="3" t="s">
        <v>105</v>
      </c>
      <c r="AL681" s="3" t="s">
        <v>105</v>
      </c>
      <c r="AM681" s="172" t="s">
        <v>105</v>
      </c>
      <c r="AN681" s="171">
        <v>0</v>
      </c>
      <c r="AO681" s="3" t="s">
        <v>105</v>
      </c>
      <c r="AP681" s="3">
        <v>0</v>
      </c>
      <c r="AQ681" s="3" t="s">
        <v>105</v>
      </c>
      <c r="AR681" s="154">
        <v>0</v>
      </c>
      <c r="AS681" s="172" t="s">
        <v>105</v>
      </c>
      <c r="AT681" s="154">
        <v>0</v>
      </c>
      <c r="AU681" s="3" t="s">
        <v>105</v>
      </c>
      <c r="AV681" s="154">
        <v>0</v>
      </c>
      <c r="AW681" s="3" t="s">
        <v>105</v>
      </c>
      <c r="AX681" s="3">
        <v>0</v>
      </c>
      <c r="AY681" s="172" t="s">
        <v>105</v>
      </c>
      <c r="AZ681" s="3">
        <f t="shared" si="66"/>
        <v>0</v>
      </c>
      <c r="BA681" s="159">
        <f t="shared" si="67"/>
        <v>24720252</v>
      </c>
      <c r="BB681" s="171">
        <f t="shared" si="71"/>
        <v>0</v>
      </c>
      <c r="BC681" s="171">
        <v>0</v>
      </c>
      <c r="BD681" s="171">
        <v>0</v>
      </c>
      <c r="BE681" s="171">
        <v>0</v>
      </c>
      <c r="BF681" s="171">
        <v>0</v>
      </c>
      <c r="BG681" s="172">
        <v>44926</v>
      </c>
      <c r="BH681" s="172">
        <v>44926</v>
      </c>
      <c r="BI681" s="174">
        <f t="shared" ca="1" si="68"/>
        <v>-1203</v>
      </c>
      <c r="BJ681" s="3" t="s">
        <v>414</v>
      </c>
      <c r="BK681" s="172" t="s">
        <v>105</v>
      </c>
      <c r="BL681" s="3" t="s">
        <v>282</v>
      </c>
      <c r="BM681" s="3" t="s">
        <v>92</v>
      </c>
      <c r="BN681" s="3" t="s">
        <v>6087</v>
      </c>
      <c r="BO681" s="3">
        <v>0</v>
      </c>
      <c r="BP681" s="3" t="s">
        <v>416</v>
      </c>
      <c r="BQ681" s="172">
        <v>44854</v>
      </c>
      <c r="BR681" s="3" t="s">
        <v>6088</v>
      </c>
      <c r="BS681" s="3">
        <v>2022</v>
      </c>
      <c r="BT681" s="3" t="s">
        <v>286</v>
      </c>
      <c r="BU681" s="3" t="s">
        <v>86</v>
      </c>
      <c r="BV681" s="3" t="s">
        <v>40</v>
      </c>
      <c r="BW681" s="3" t="s">
        <v>93</v>
      </c>
      <c r="BX681" s="3" t="s">
        <v>105</v>
      </c>
      <c r="BY681" s="3" t="s">
        <v>671</v>
      </c>
      <c r="BZ681" s="3" t="s">
        <v>105</v>
      </c>
      <c r="CA681" s="3" t="s">
        <v>303</v>
      </c>
      <c r="CB681" s="151" t="s">
        <v>6089</v>
      </c>
      <c r="CC681" s="151" t="s">
        <v>6090</v>
      </c>
      <c r="CD681" s="75"/>
      <c r="CE681" s="75"/>
      <c r="CF681" s="171" t="s">
        <v>687</v>
      </c>
      <c r="CG681" s="171" t="s">
        <v>292</v>
      </c>
      <c r="CH681" s="171" t="s">
        <v>167</v>
      </c>
      <c r="CI681" s="171" t="s">
        <v>120</v>
      </c>
    </row>
    <row r="682" spans="1:87" ht="54" x14ac:dyDescent="0.25">
      <c r="A682" s="3" t="s">
        <v>6091</v>
      </c>
      <c r="B682" s="175">
        <v>741</v>
      </c>
      <c r="C682" s="175" t="str">
        <f t="shared" si="72"/>
        <v>JEP-719-2022</v>
      </c>
      <c r="D682" s="175" t="s">
        <v>6092</v>
      </c>
      <c r="E682" s="3" t="s">
        <v>599</v>
      </c>
      <c r="F682" s="172">
        <v>44833</v>
      </c>
      <c r="G682" s="3" t="s">
        <v>6093</v>
      </c>
      <c r="H682" s="3" t="s">
        <v>29</v>
      </c>
      <c r="I682" s="3" t="s">
        <v>27</v>
      </c>
      <c r="J682" s="165">
        <v>52543650</v>
      </c>
      <c r="K682" s="3">
        <v>7</v>
      </c>
      <c r="L682" s="3" t="s">
        <v>9</v>
      </c>
      <c r="M682" s="3" t="s">
        <v>474</v>
      </c>
      <c r="N682" s="3" t="s">
        <v>6094</v>
      </c>
      <c r="O682" s="171" t="s">
        <v>8</v>
      </c>
      <c r="P682" s="171" t="s">
        <v>277</v>
      </c>
      <c r="Q682" s="3" t="s">
        <v>167</v>
      </c>
      <c r="R682" s="171" t="s">
        <v>120</v>
      </c>
      <c r="S682" s="171" t="s">
        <v>152</v>
      </c>
      <c r="T682" s="171" t="s">
        <v>680</v>
      </c>
      <c r="U682" s="171" t="s">
        <v>681</v>
      </c>
      <c r="V682" s="171" t="s">
        <v>105</v>
      </c>
      <c r="W682" s="171" t="s">
        <v>105</v>
      </c>
      <c r="X682" s="171" t="s">
        <v>105</v>
      </c>
      <c r="Y682" s="171" t="s">
        <v>280</v>
      </c>
      <c r="Z682" s="115">
        <v>24720252</v>
      </c>
      <c r="AA682" s="171" t="s">
        <v>105</v>
      </c>
      <c r="AB682" s="171" t="s">
        <v>105</v>
      </c>
      <c r="AC682" s="153">
        <v>8240084</v>
      </c>
      <c r="AD682" s="153" t="s">
        <v>105</v>
      </c>
      <c r="AE682" s="175">
        <v>108222</v>
      </c>
      <c r="AF682" s="175">
        <v>450422</v>
      </c>
      <c r="AG682" s="175">
        <v>2018011001175</v>
      </c>
      <c r="AH682" s="172">
        <v>44844</v>
      </c>
      <c r="AI682" s="172">
        <v>44847</v>
      </c>
      <c r="AJ682" s="3" t="s">
        <v>105</v>
      </c>
      <c r="AK682" s="3" t="s">
        <v>105</v>
      </c>
      <c r="AL682" s="3" t="s">
        <v>105</v>
      </c>
      <c r="AM682" s="172" t="s">
        <v>105</v>
      </c>
      <c r="AN682" s="154">
        <v>0</v>
      </c>
      <c r="AO682" s="3" t="s">
        <v>105</v>
      </c>
      <c r="AP682" s="154">
        <v>0</v>
      </c>
      <c r="AQ682" s="3" t="s">
        <v>105</v>
      </c>
      <c r="AR682" s="154">
        <v>0</v>
      </c>
      <c r="AS682" s="172" t="s">
        <v>105</v>
      </c>
      <c r="AT682" s="154">
        <v>0</v>
      </c>
      <c r="AU682" s="3" t="s">
        <v>105</v>
      </c>
      <c r="AV682" s="154">
        <v>0</v>
      </c>
      <c r="AW682" s="3" t="s">
        <v>105</v>
      </c>
      <c r="AX682" s="3">
        <v>0</v>
      </c>
      <c r="AY682" s="172" t="s">
        <v>105</v>
      </c>
      <c r="AZ682" s="3">
        <f t="shared" si="66"/>
        <v>0</v>
      </c>
      <c r="BA682" s="159">
        <f t="shared" si="67"/>
        <v>24720252</v>
      </c>
      <c r="BB682" s="171">
        <f t="shared" si="71"/>
        <v>0</v>
      </c>
      <c r="BC682" s="171">
        <v>0</v>
      </c>
      <c r="BD682" s="171">
        <v>0</v>
      </c>
      <c r="BE682" s="171">
        <v>0</v>
      </c>
      <c r="BF682" s="171">
        <v>0</v>
      </c>
      <c r="BG682" s="172">
        <v>44926</v>
      </c>
      <c r="BH682" s="172">
        <v>44926</v>
      </c>
      <c r="BI682" s="174">
        <f t="shared" ca="1" si="68"/>
        <v>-1203</v>
      </c>
      <c r="BJ682" s="3" t="s">
        <v>414</v>
      </c>
      <c r="BK682" s="172" t="s">
        <v>105</v>
      </c>
      <c r="BL682" s="3" t="s">
        <v>282</v>
      </c>
      <c r="BM682" s="3" t="s">
        <v>92</v>
      </c>
      <c r="BN682" s="3" t="s">
        <v>6095</v>
      </c>
      <c r="BO682" s="3">
        <v>0</v>
      </c>
      <c r="BP682" s="3" t="s">
        <v>416</v>
      </c>
      <c r="BQ682" s="172">
        <v>44841</v>
      </c>
      <c r="BR682" s="3" t="s">
        <v>6096</v>
      </c>
      <c r="BS682" s="3">
        <v>2022</v>
      </c>
      <c r="BT682" s="3" t="s">
        <v>286</v>
      </c>
      <c r="BU682" s="3" t="s">
        <v>86</v>
      </c>
      <c r="BV682" s="3" t="s">
        <v>40</v>
      </c>
      <c r="BW682" s="3" t="s">
        <v>93</v>
      </c>
      <c r="BX682" s="3" t="s">
        <v>105</v>
      </c>
      <c r="BY682" s="3" t="s">
        <v>632</v>
      </c>
      <c r="BZ682" s="3" t="s">
        <v>105</v>
      </c>
      <c r="CA682" s="3" t="s">
        <v>303</v>
      </c>
      <c r="CB682" s="151" t="s">
        <v>6097</v>
      </c>
      <c r="CC682" s="151" t="s">
        <v>6098</v>
      </c>
      <c r="CD682" s="1"/>
      <c r="CE682" s="1"/>
      <c r="CF682" s="171" t="s">
        <v>687</v>
      </c>
      <c r="CG682" s="171" t="s">
        <v>292</v>
      </c>
      <c r="CH682" s="171" t="s">
        <v>167</v>
      </c>
      <c r="CI682" s="171" t="s">
        <v>120</v>
      </c>
    </row>
    <row r="683" spans="1:87" ht="72" x14ac:dyDescent="0.25">
      <c r="A683" s="3" t="s">
        <v>6099</v>
      </c>
      <c r="B683" s="175">
        <v>742</v>
      </c>
      <c r="C683" s="170" t="str">
        <f t="shared" si="72"/>
        <v>JEP-651-2022</v>
      </c>
      <c r="D683" s="3" t="s">
        <v>6100</v>
      </c>
      <c r="E683" s="3" t="s">
        <v>472</v>
      </c>
      <c r="F683" s="172">
        <v>44771</v>
      </c>
      <c r="G683" s="3" t="s">
        <v>6101</v>
      </c>
      <c r="H683" s="3" t="s">
        <v>29</v>
      </c>
      <c r="I683" s="3" t="s">
        <v>27</v>
      </c>
      <c r="J683" s="165">
        <v>1032494087</v>
      </c>
      <c r="K683" s="3">
        <v>7</v>
      </c>
      <c r="L683" s="3" t="s">
        <v>9</v>
      </c>
      <c r="M683" s="3" t="s">
        <v>474</v>
      </c>
      <c r="N683" s="3" t="s">
        <v>6102</v>
      </c>
      <c r="O683" s="171" t="s">
        <v>12</v>
      </c>
      <c r="P683" s="3" t="s">
        <v>277</v>
      </c>
      <c r="Q683" s="3" t="s">
        <v>167</v>
      </c>
      <c r="R683" s="3" t="s">
        <v>5526</v>
      </c>
      <c r="S683" s="3" t="s">
        <v>5526</v>
      </c>
      <c r="T683" s="171" t="s">
        <v>5527</v>
      </c>
      <c r="U683" s="171" t="s">
        <v>5528</v>
      </c>
      <c r="V683" s="171" t="s">
        <v>105</v>
      </c>
      <c r="W683" s="171" t="s">
        <v>105</v>
      </c>
      <c r="X683" s="171" t="s">
        <v>105</v>
      </c>
      <c r="Y683" s="171" t="s">
        <v>280</v>
      </c>
      <c r="Z683" s="115">
        <v>16624730</v>
      </c>
      <c r="AA683" s="171" t="s">
        <v>105</v>
      </c>
      <c r="AB683" s="171" t="s">
        <v>105</v>
      </c>
      <c r="AC683" s="153">
        <v>3324946</v>
      </c>
      <c r="AD683" s="153" t="s">
        <v>105</v>
      </c>
      <c r="AE683" s="175">
        <v>94822</v>
      </c>
      <c r="AF683" s="175">
        <v>375922</v>
      </c>
      <c r="AG683" s="175" t="s">
        <v>979</v>
      </c>
      <c r="AH683" s="172">
        <v>44795</v>
      </c>
      <c r="AI683" s="172">
        <v>44796</v>
      </c>
      <c r="AJ683" s="3" t="s">
        <v>105</v>
      </c>
      <c r="AK683" s="3" t="s">
        <v>105</v>
      </c>
      <c r="AL683" s="3" t="s">
        <v>105</v>
      </c>
      <c r="AM683" s="172" t="s">
        <v>105</v>
      </c>
      <c r="AN683" s="154">
        <v>0</v>
      </c>
      <c r="AO683" s="3" t="s">
        <v>105</v>
      </c>
      <c r="AP683" s="154">
        <v>0</v>
      </c>
      <c r="AQ683" s="3" t="s">
        <v>105</v>
      </c>
      <c r="AR683" s="154">
        <v>0</v>
      </c>
      <c r="AS683" s="172" t="s">
        <v>105</v>
      </c>
      <c r="AT683" s="154">
        <v>0</v>
      </c>
      <c r="AU683" s="3" t="s">
        <v>105</v>
      </c>
      <c r="AV683" s="154">
        <v>0</v>
      </c>
      <c r="AW683" s="3" t="s">
        <v>105</v>
      </c>
      <c r="AX683" s="3">
        <v>0</v>
      </c>
      <c r="AY683" s="172" t="s">
        <v>105</v>
      </c>
      <c r="AZ683" s="3">
        <f t="shared" si="66"/>
        <v>0</v>
      </c>
      <c r="BA683" s="159">
        <f t="shared" si="67"/>
        <v>16624730</v>
      </c>
      <c r="BB683" s="171">
        <f t="shared" si="71"/>
        <v>0</v>
      </c>
      <c r="BC683" s="171">
        <v>0</v>
      </c>
      <c r="BD683" s="171">
        <v>0</v>
      </c>
      <c r="BE683" s="171">
        <v>0</v>
      </c>
      <c r="BF683" s="171">
        <v>0</v>
      </c>
      <c r="BG683" s="172">
        <v>44926</v>
      </c>
      <c r="BH683" s="172">
        <v>44926</v>
      </c>
      <c r="BI683" s="174">
        <f t="shared" ca="1" si="68"/>
        <v>-1203</v>
      </c>
      <c r="BJ683" s="3" t="s">
        <v>414</v>
      </c>
      <c r="BK683" s="172" t="s">
        <v>105</v>
      </c>
      <c r="BL683" s="3" t="s">
        <v>282</v>
      </c>
      <c r="BM683" s="3" t="s">
        <v>92</v>
      </c>
      <c r="BN683" s="3" t="s">
        <v>6103</v>
      </c>
      <c r="BO683" s="3">
        <v>0</v>
      </c>
      <c r="BP683" s="3" t="s">
        <v>416</v>
      </c>
      <c r="BQ683" s="172">
        <v>44795</v>
      </c>
      <c r="BR683" s="172">
        <v>44795</v>
      </c>
      <c r="BS683" s="3">
        <v>2022</v>
      </c>
      <c r="BT683" s="3" t="s">
        <v>286</v>
      </c>
      <c r="BU683" s="3" t="s">
        <v>86</v>
      </c>
      <c r="BV683" s="3" t="s">
        <v>40</v>
      </c>
      <c r="BW683" s="3" t="s">
        <v>93</v>
      </c>
      <c r="BX683" s="3" t="s">
        <v>105</v>
      </c>
      <c r="BY683" s="3" t="s">
        <v>1475</v>
      </c>
      <c r="BZ683" s="3" t="s">
        <v>105</v>
      </c>
      <c r="CA683" s="3" t="s">
        <v>288</v>
      </c>
      <c r="CB683" s="151" t="s">
        <v>6104</v>
      </c>
      <c r="CC683" s="151" t="s">
        <v>6105</v>
      </c>
      <c r="CD683" s="1"/>
      <c r="CE683" s="1"/>
      <c r="CF683" s="171" t="s">
        <v>3960</v>
      </c>
      <c r="CG683" s="171" t="s">
        <v>1341</v>
      </c>
      <c r="CH683" s="171" t="s">
        <v>128</v>
      </c>
      <c r="CI683" s="171" t="s">
        <v>5534</v>
      </c>
    </row>
    <row r="684" spans="1:87" ht="72" x14ac:dyDescent="0.25">
      <c r="A684" s="3" t="s">
        <v>6106</v>
      </c>
      <c r="B684" s="175">
        <v>743</v>
      </c>
      <c r="C684" s="175" t="str">
        <f t="shared" si="72"/>
        <v>JEP-716-2022</v>
      </c>
      <c r="D684" s="175" t="s">
        <v>6107</v>
      </c>
      <c r="E684" s="3" t="s">
        <v>472</v>
      </c>
      <c r="F684" s="172">
        <v>44831</v>
      </c>
      <c r="G684" s="3" t="s">
        <v>6108</v>
      </c>
      <c r="H684" s="3" t="s">
        <v>29</v>
      </c>
      <c r="I684" s="3" t="s">
        <v>27</v>
      </c>
      <c r="J684" s="165">
        <v>1020806744</v>
      </c>
      <c r="K684" s="3">
        <v>5</v>
      </c>
      <c r="L684" s="3" t="s">
        <v>9</v>
      </c>
      <c r="M684" s="3" t="s">
        <v>5871</v>
      </c>
      <c r="N684" s="3" t="s">
        <v>6109</v>
      </c>
      <c r="O684" s="171" t="s">
        <v>8</v>
      </c>
      <c r="P684" s="171" t="s">
        <v>277</v>
      </c>
      <c r="Q684" s="3" t="s">
        <v>167</v>
      </c>
      <c r="R684" s="171" t="s">
        <v>167</v>
      </c>
      <c r="S684" s="171" t="s">
        <v>167</v>
      </c>
      <c r="T684" s="171" t="s">
        <v>740</v>
      </c>
      <c r="U684" s="171" t="s">
        <v>741</v>
      </c>
      <c r="V684" s="171" t="s">
        <v>105</v>
      </c>
      <c r="W684" s="171" t="s">
        <v>105</v>
      </c>
      <c r="X684" s="171" t="s">
        <v>105</v>
      </c>
      <c r="Y684" s="171" t="s">
        <v>280</v>
      </c>
      <c r="Z684" s="115">
        <v>19024475</v>
      </c>
      <c r="AA684" s="171" t="s">
        <v>105</v>
      </c>
      <c r="AB684" s="171" t="s">
        <v>105</v>
      </c>
      <c r="AC684" s="153">
        <v>6071641</v>
      </c>
      <c r="AD684" s="153">
        <v>6375222</v>
      </c>
      <c r="AE684" s="175">
        <v>97122</v>
      </c>
      <c r="AF684" s="175">
        <v>434622</v>
      </c>
      <c r="AG684" s="175" t="s">
        <v>760</v>
      </c>
      <c r="AH684" s="172">
        <v>44837</v>
      </c>
      <c r="AI684" s="172">
        <v>44846</v>
      </c>
      <c r="AJ684" s="3" t="s">
        <v>6110</v>
      </c>
      <c r="AK684" s="175">
        <v>1018451750</v>
      </c>
      <c r="AL684" s="3">
        <v>1</v>
      </c>
      <c r="AM684" s="172">
        <v>44929</v>
      </c>
      <c r="AN684" s="154">
        <v>9350320</v>
      </c>
      <c r="AO684" s="172">
        <v>44925</v>
      </c>
      <c r="AP684" s="154">
        <v>0</v>
      </c>
      <c r="AQ684" s="3" t="s">
        <v>105</v>
      </c>
      <c r="AR684" s="154">
        <v>0</v>
      </c>
      <c r="AS684" s="172" t="s">
        <v>105</v>
      </c>
      <c r="AT684" s="154">
        <v>0</v>
      </c>
      <c r="AU684" s="3" t="s">
        <v>105</v>
      </c>
      <c r="AV684" s="154">
        <v>0</v>
      </c>
      <c r="AW684" s="3" t="s">
        <v>105</v>
      </c>
      <c r="AX684" s="3">
        <v>1</v>
      </c>
      <c r="AY684" s="172">
        <v>44925</v>
      </c>
      <c r="AZ684" s="3">
        <f t="shared" si="66"/>
        <v>45</v>
      </c>
      <c r="BA684" s="159">
        <f t="shared" si="67"/>
        <v>28374795</v>
      </c>
      <c r="BB684" s="171">
        <v>9350320</v>
      </c>
      <c r="BC684" s="171">
        <v>9350320</v>
      </c>
      <c r="BD684" s="172" t="s">
        <v>105</v>
      </c>
      <c r="BE684" s="172" t="s">
        <v>105</v>
      </c>
      <c r="BF684" s="172" t="s">
        <v>105</v>
      </c>
      <c r="BG684" s="172">
        <v>44926</v>
      </c>
      <c r="BH684" s="172">
        <v>44971</v>
      </c>
      <c r="BI684" s="174">
        <f t="shared" ca="1" si="68"/>
        <v>-1158</v>
      </c>
      <c r="BJ684" s="3" t="s">
        <v>414</v>
      </c>
      <c r="BK684" s="172" t="s">
        <v>105</v>
      </c>
      <c r="BL684" s="3" t="s">
        <v>282</v>
      </c>
      <c r="BM684" s="3" t="s">
        <v>92</v>
      </c>
      <c r="BN684" s="3" t="s">
        <v>6111</v>
      </c>
      <c r="BO684" s="3">
        <v>0</v>
      </c>
      <c r="BP684" s="3" t="s">
        <v>416</v>
      </c>
      <c r="BQ684" s="172">
        <v>44833</v>
      </c>
      <c r="BR684" s="3" t="s">
        <v>6112</v>
      </c>
      <c r="BS684" s="3">
        <v>2022</v>
      </c>
      <c r="BT684" s="3" t="s">
        <v>286</v>
      </c>
      <c r="BU684" s="216" t="s">
        <v>6113</v>
      </c>
      <c r="BV684" s="3" t="s">
        <v>40</v>
      </c>
      <c r="BW684" s="3" t="s">
        <v>81</v>
      </c>
      <c r="BX684" s="3" t="s">
        <v>105</v>
      </c>
      <c r="BY684" s="3" t="s">
        <v>755</v>
      </c>
      <c r="BZ684" s="3" t="s">
        <v>105</v>
      </c>
      <c r="CA684" s="3" t="s">
        <v>303</v>
      </c>
      <c r="CB684" s="179" t="s">
        <v>6114</v>
      </c>
      <c r="CC684" s="151" t="s">
        <v>6115</v>
      </c>
      <c r="CD684" s="1"/>
      <c r="CE684" s="1"/>
      <c r="CF684" s="171" t="s">
        <v>745</v>
      </c>
      <c r="CG684" s="171" t="s">
        <v>292</v>
      </c>
      <c r="CH684" s="171" t="s">
        <v>167</v>
      </c>
      <c r="CI684" s="171" t="s">
        <v>180</v>
      </c>
    </row>
    <row r="685" spans="1:87" ht="72" x14ac:dyDescent="0.25">
      <c r="A685" s="3" t="s">
        <v>6116</v>
      </c>
      <c r="B685" s="175">
        <v>744</v>
      </c>
      <c r="C685" s="175" t="str">
        <f t="shared" si="72"/>
        <v>JEP-695-2022</v>
      </c>
      <c r="D685" s="175" t="s">
        <v>6117</v>
      </c>
      <c r="E685" s="3" t="s">
        <v>517</v>
      </c>
      <c r="F685" s="172">
        <v>44804</v>
      </c>
      <c r="G685" s="3" t="s">
        <v>6118</v>
      </c>
      <c r="H685" s="3" t="s">
        <v>29</v>
      </c>
      <c r="I685" s="3" t="s">
        <v>27</v>
      </c>
      <c r="J685" s="165">
        <v>53076752</v>
      </c>
      <c r="K685" s="3">
        <v>1</v>
      </c>
      <c r="L685" s="3" t="s">
        <v>9</v>
      </c>
      <c r="M685" s="3" t="s">
        <v>474</v>
      </c>
      <c r="N685" s="3" t="s">
        <v>6119</v>
      </c>
      <c r="O685" s="171" t="s">
        <v>8</v>
      </c>
      <c r="P685" s="171" t="s">
        <v>476</v>
      </c>
      <c r="Q685" s="3" t="s">
        <v>477</v>
      </c>
      <c r="R685" s="171" t="s">
        <v>779</v>
      </c>
      <c r="S685" s="171" t="s">
        <v>146</v>
      </c>
      <c r="T685" s="171" t="s">
        <v>1021</v>
      </c>
      <c r="U685" s="171" t="s">
        <v>884</v>
      </c>
      <c r="V685" s="171" t="s">
        <v>847</v>
      </c>
      <c r="W685" s="171" t="s">
        <v>105</v>
      </c>
      <c r="X685" s="171" t="s">
        <v>105</v>
      </c>
      <c r="Y685" s="171" t="s">
        <v>280</v>
      </c>
      <c r="Z685" s="115">
        <v>40982880</v>
      </c>
      <c r="AA685" s="153" t="s">
        <v>105</v>
      </c>
      <c r="AB685" s="171" t="s">
        <v>105</v>
      </c>
      <c r="AC685" s="153">
        <v>10245720</v>
      </c>
      <c r="AD685" s="153" t="s">
        <v>105</v>
      </c>
      <c r="AE685" s="175">
        <v>99422</v>
      </c>
      <c r="AF685" s="175">
        <v>397522</v>
      </c>
      <c r="AG685" s="175" t="s">
        <v>979</v>
      </c>
      <c r="AH685" s="172">
        <v>44809</v>
      </c>
      <c r="AI685" s="172">
        <v>44809</v>
      </c>
      <c r="AJ685" s="3" t="s">
        <v>105</v>
      </c>
      <c r="AK685" s="3" t="s">
        <v>105</v>
      </c>
      <c r="AL685" s="3" t="s">
        <v>105</v>
      </c>
      <c r="AM685" s="172" t="s">
        <v>105</v>
      </c>
      <c r="AN685" s="154">
        <v>0</v>
      </c>
      <c r="AO685" s="3" t="s">
        <v>105</v>
      </c>
      <c r="AP685" s="154">
        <v>0</v>
      </c>
      <c r="AQ685" s="3" t="s">
        <v>105</v>
      </c>
      <c r="AR685" s="154">
        <v>0</v>
      </c>
      <c r="AS685" s="172" t="s">
        <v>105</v>
      </c>
      <c r="AT685" s="154">
        <v>0</v>
      </c>
      <c r="AU685" s="3" t="s">
        <v>105</v>
      </c>
      <c r="AV685" s="154">
        <v>0</v>
      </c>
      <c r="AW685" s="3" t="s">
        <v>105</v>
      </c>
      <c r="AX685" s="3">
        <v>0</v>
      </c>
      <c r="AY685" s="172" t="s">
        <v>105</v>
      </c>
      <c r="AZ685" s="3">
        <f t="shared" si="66"/>
        <v>0</v>
      </c>
      <c r="BA685" s="159">
        <f t="shared" si="67"/>
        <v>40982880</v>
      </c>
      <c r="BB685" s="171">
        <f t="shared" ref="BB685:BB703" si="73">BC685+BD685+BE685+BF685</f>
        <v>0</v>
      </c>
      <c r="BC685" s="171">
        <v>0</v>
      </c>
      <c r="BD685" s="171">
        <v>0</v>
      </c>
      <c r="BE685" s="171">
        <v>0</v>
      </c>
      <c r="BF685" s="171">
        <v>0</v>
      </c>
      <c r="BG685" s="172">
        <v>44926</v>
      </c>
      <c r="BH685" s="172">
        <v>44926</v>
      </c>
      <c r="BI685" s="174">
        <f t="shared" ca="1" si="68"/>
        <v>-1203</v>
      </c>
      <c r="BJ685" s="3" t="s">
        <v>414</v>
      </c>
      <c r="BK685" s="172" t="s">
        <v>105</v>
      </c>
      <c r="BL685" s="3" t="s">
        <v>282</v>
      </c>
      <c r="BM685" s="3" t="s">
        <v>92</v>
      </c>
      <c r="BN685" s="3" t="s">
        <v>6120</v>
      </c>
      <c r="BO685" s="3">
        <v>0</v>
      </c>
      <c r="BP685" s="3" t="s">
        <v>416</v>
      </c>
      <c r="BQ685" s="172">
        <v>44809</v>
      </c>
      <c r="BR685" s="3" t="s">
        <v>6121</v>
      </c>
      <c r="BS685" s="3">
        <v>2022</v>
      </c>
      <c r="BT685" s="3" t="s">
        <v>286</v>
      </c>
      <c r="BU685" s="3" t="s">
        <v>86</v>
      </c>
      <c r="BV685" s="3" t="s">
        <v>40</v>
      </c>
      <c r="BW685" s="3" t="s">
        <v>93</v>
      </c>
      <c r="BX685" s="3" t="s">
        <v>105</v>
      </c>
      <c r="BY685" s="3" t="s">
        <v>671</v>
      </c>
      <c r="BZ685" s="3" t="s">
        <v>105</v>
      </c>
      <c r="CA685" s="3" t="s">
        <v>303</v>
      </c>
      <c r="CB685" s="151" t="s">
        <v>6122</v>
      </c>
      <c r="CC685" s="151" t="s">
        <v>6123</v>
      </c>
      <c r="CD685" s="1"/>
      <c r="CE685" s="1"/>
      <c r="CF685" s="171" t="s">
        <v>727</v>
      </c>
      <c r="CG685" s="171" t="s">
        <v>292</v>
      </c>
      <c r="CH685" s="171" t="s">
        <v>167</v>
      </c>
      <c r="CI685" s="171" t="s">
        <v>120</v>
      </c>
    </row>
    <row r="686" spans="1:87" ht="72" x14ac:dyDescent="0.25">
      <c r="A686" s="3" t="s">
        <v>6124</v>
      </c>
      <c r="B686" s="175">
        <v>745</v>
      </c>
      <c r="C686" s="175" t="str">
        <f t="shared" si="72"/>
        <v>JEP-669-2022</v>
      </c>
      <c r="D686" s="175" t="s">
        <v>6125</v>
      </c>
      <c r="E686" s="3" t="s">
        <v>410</v>
      </c>
      <c r="F686" s="172">
        <v>44791</v>
      </c>
      <c r="G686" s="3" t="s">
        <v>6126</v>
      </c>
      <c r="H686" s="3" t="s">
        <v>29</v>
      </c>
      <c r="I686" s="3" t="s">
        <v>27</v>
      </c>
      <c r="J686" s="165">
        <v>51965066</v>
      </c>
      <c r="K686" s="3">
        <v>2</v>
      </c>
      <c r="L686" s="3" t="s">
        <v>9</v>
      </c>
      <c r="M686" s="3" t="s">
        <v>474</v>
      </c>
      <c r="N686" s="3" t="s">
        <v>6127</v>
      </c>
      <c r="O686" s="171" t="s">
        <v>8</v>
      </c>
      <c r="P686" s="171" t="s">
        <v>476</v>
      </c>
      <c r="Q686" s="3" t="s">
        <v>477</v>
      </c>
      <c r="R686" s="171" t="s">
        <v>5881</v>
      </c>
      <c r="S686" s="171" t="s">
        <v>149</v>
      </c>
      <c r="T686" s="171" t="s">
        <v>530</v>
      </c>
      <c r="U686" s="171" t="s">
        <v>3814</v>
      </c>
      <c r="V686" s="171" t="s">
        <v>105</v>
      </c>
      <c r="W686" s="98" t="s">
        <v>105</v>
      </c>
      <c r="X686" s="171" t="s">
        <v>105</v>
      </c>
      <c r="Y686" s="171" t="s">
        <v>280</v>
      </c>
      <c r="Z686" s="115">
        <v>47705750</v>
      </c>
      <c r="AA686" s="171" t="s">
        <v>105</v>
      </c>
      <c r="AB686" s="171" t="s">
        <v>105</v>
      </c>
      <c r="AC686" s="153">
        <v>9541150</v>
      </c>
      <c r="AD686" s="153" t="s">
        <v>105</v>
      </c>
      <c r="AE686" s="175" t="s">
        <v>6128</v>
      </c>
      <c r="AF686" s="175">
        <v>392022</v>
      </c>
      <c r="AG686" s="175" t="s">
        <v>979</v>
      </c>
      <c r="AH686" s="172">
        <v>44803</v>
      </c>
      <c r="AI686" s="172">
        <v>44805</v>
      </c>
      <c r="AJ686" s="3" t="s">
        <v>105</v>
      </c>
      <c r="AK686" s="3" t="s">
        <v>105</v>
      </c>
      <c r="AL686" s="3" t="s">
        <v>105</v>
      </c>
      <c r="AM686" s="172" t="s">
        <v>105</v>
      </c>
      <c r="AN686" s="154">
        <v>0</v>
      </c>
      <c r="AO686" s="3" t="s">
        <v>105</v>
      </c>
      <c r="AP686" s="154">
        <v>0</v>
      </c>
      <c r="AQ686" s="3" t="s">
        <v>105</v>
      </c>
      <c r="AR686" s="154">
        <v>0</v>
      </c>
      <c r="AS686" s="172" t="s">
        <v>105</v>
      </c>
      <c r="AT686" s="154">
        <v>0</v>
      </c>
      <c r="AU686" s="3" t="s">
        <v>105</v>
      </c>
      <c r="AV686" s="154">
        <v>0</v>
      </c>
      <c r="AW686" s="3" t="s">
        <v>105</v>
      </c>
      <c r="AX686" s="3">
        <v>0</v>
      </c>
      <c r="AY686" s="172" t="s">
        <v>105</v>
      </c>
      <c r="AZ686" s="3">
        <f t="shared" si="66"/>
        <v>0</v>
      </c>
      <c r="BA686" s="159">
        <f t="shared" si="67"/>
        <v>47705750</v>
      </c>
      <c r="BB686" s="171">
        <f t="shared" si="73"/>
        <v>0</v>
      </c>
      <c r="BC686" s="171">
        <v>0</v>
      </c>
      <c r="BD686" s="171">
        <v>0</v>
      </c>
      <c r="BE686" s="171">
        <v>0</v>
      </c>
      <c r="BF686" s="171">
        <v>0</v>
      </c>
      <c r="BG686" s="172">
        <v>44926</v>
      </c>
      <c r="BH686" s="172">
        <v>44926</v>
      </c>
      <c r="BI686" s="174">
        <f t="shared" ca="1" si="68"/>
        <v>-1203</v>
      </c>
      <c r="BJ686" s="3" t="s">
        <v>414</v>
      </c>
      <c r="BK686" s="172" t="s">
        <v>105</v>
      </c>
      <c r="BL686" s="3" t="s">
        <v>282</v>
      </c>
      <c r="BM686" s="3" t="s">
        <v>92</v>
      </c>
      <c r="BN686" s="3" t="s">
        <v>6129</v>
      </c>
      <c r="BO686" s="3" t="s">
        <v>274</v>
      </c>
      <c r="BP686" s="3" t="s">
        <v>444</v>
      </c>
      <c r="BQ686" s="172">
        <v>44804</v>
      </c>
      <c r="BR686" s="3" t="s">
        <v>6130</v>
      </c>
      <c r="BS686" s="3">
        <v>2022</v>
      </c>
      <c r="BT686" s="3" t="s">
        <v>286</v>
      </c>
      <c r="BU686" s="3" t="s">
        <v>86</v>
      </c>
      <c r="BV686" s="3" t="s">
        <v>40</v>
      </c>
      <c r="BW686" s="3" t="s">
        <v>93</v>
      </c>
      <c r="BX686" s="3" t="s">
        <v>105</v>
      </c>
      <c r="BY686" s="3" t="s">
        <v>920</v>
      </c>
      <c r="BZ686" s="3" t="s">
        <v>105</v>
      </c>
      <c r="CA686" s="3" t="s">
        <v>303</v>
      </c>
      <c r="CB686" s="151" t="s">
        <v>6131</v>
      </c>
      <c r="CC686" s="151" t="s">
        <v>6132</v>
      </c>
      <c r="CD686" s="1"/>
      <c r="CE686" s="1"/>
      <c r="CF686" s="98" t="s">
        <v>3826</v>
      </c>
      <c r="CG686" s="98" t="s">
        <v>292</v>
      </c>
      <c r="CH686" s="98" t="s">
        <v>167</v>
      </c>
      <c r="CI686" s="98" t="s">
        <v>120</v>
      </c>
    </row>
    <row r="687" spans="1:87" ht="54" x14ac:dyDescent="0.25">
      <c r="A687" s="3" t="s">
        <v>6133</v>
      </c>
      <c r="B687" s="175">
        <v>746</v>
      </c>
      <c r="C687" s="175" t="str">
        <f t="shared" si="72"/>
        <v>JEP-718-2022</v>
      </c>
      <c r="D687" s="175" t="s">
        <v>6134</v>
      </c>
      <c r="E687" s="3" t="s">
        <v>881</v>
      </c>
      <c r="F687" s="172">
        <v>44833</v>
      </c>
      <c r="G687" s="3" t="s">
        <v>6135</v>
      </c>
      <c r="H687" s="3" t="s">
        <v>29</v>
      </c>
      <c r="I687" s="3" t="s">
        <v>27</v>
      </c>
      <c r="J687" s="165">
        <v>17174115</v>
      </c>
      <c r="K687" s="3">
        <v>7</v>
      </c>
      <c r="L687" s="3" t="s">
        <v>9</v>
      </c>
      <c r="M687" s="3" t="s">
        <v>474</v>
      </c>
      <c r="N687" s="3" t="s">
        <v>6136</v>
      </c>
      <c r="O687" s="171" t="s">
        <v>8</v>
      </c>
      <c r="P687" s="171" t="s">
        <v>277</v>
      </c>
      <c r="Q687" s="3" t="s">
        <v>167</v>
      </c>
      <c r="R687" s="171" t="s">
        <v>477</v>
      </c>
      <c r="S687" s="171" t="s">
        <v>106</v>
      </c>
      <c r="T687" s="171" t="s">
        <v>5422</v>
      </c>
      <c r="U687" s="171" t="s">
        <v>5423</v>
      </c>
      <c r="V687" s="171" t="s">
        <v>105</v>
      </c>
      <c r="W687" s="171" t="s">
        <v>105</v>
      </c>
      <c r="X687" s="171" t="s">
        <v>105</v>
      </c>
      <c r="Y687" s="171" t="s">
        <v>280</v>
      </c>
      <c r="Z687" s="115">
        <v>50000000</v>
      </c>
      <c r="AA687" s="171" t="s">
        <v>105</v>
      </c>
      <c r="AB687" s="171" t="s">
        <v>105</v>
      </c>
      <c r="AC687" s="153" t="s">
        <v>105</v>
      </c>
      <c r="AD687" s="153" t="s">
        <v>105</v>
      </c>
      <c r="AE687" s="175" t="s">
        <v>6137</v>
      </c>
      <c r="AF687" s="175">
        <v>460422</v>
      </c>
      <c r="AG687" s="175">
        <v>2018011001091</v>
      </c>
      <c r="AH687" s="172">
        <v>44841</v>
      </c>
      <c r="AI687" s="172">
        <v>44845</v>
      </c>
      <c r="AJ687" s="3" t="s">
        <v>105</v>
      </c>
      <c r="AK687" s="3" t="s">
        <v>105</v>
      </c>
      <c r="AL687" s="3" t="s">
        <v>105</v>
      </c>
      <c r="AM687" s="172" t="s">
        <v>105</v>
      </c>
      <c r="AN687" s="154">
        <v>0</v>
      </c>
      <c r="AO687" s="3" t="s">
        <v>105</v>
      </c>
      <c r="AP687" s="154">
        <v>0</v>
      </c>
      <c r="AQ687" s="3" t="s">
        <v>105</v>
      </c>
      <c r="AR687" s="154">
        <v>0</v>
      </c>
      <c r="AS687" s="172" t="s">
        <v>105</v>
      </c>
      <c r="AT687" s="154">
        <v>0</v>
      </c>
      <c r="AU687" s="3" t="s">
        <v>105</v>
      </c>
      <c r="AV687" s="154">
        <v>0</v>
      </c>
      <c r="AW687" s="3" t="s">
        <v>105</v>
      </c>
      <c r="AX687" s="3">
        <v>0</v>
      </c>
      <c r="AY687" s="172" t="s">
        <v>105</v>
      </c>
      <c r="AZ687" s="3">
        <f t="shared" si="66"/>
        <v>0</v>
      </c>
      <c r="BA687" s="159">
        <f t="shared" si="67"/>
        <v>50000000</v>
      </c>
      <c r="BB687" s="171">
        <f t="shared" si="73"/>
        <v>0</v>
      </c>
      <c r="BC687" s="171">
        <v>0</v>
      </c>
      <c r="BD687" s="171">
        <v>0</v>
      </c>
      <c r="BE687" s="171">
        <v>0</v>
      </c>
      <c r="BF687" s="171">
        <v>0</v>
      </c>
      <c r="BG687" s="172">
        <v>44926</v>
      </c>
      <c r="BH687" s="172">
        <v>44926</v>
      </c>
      <c r="BI687" s="174">
        <f t="shared" ca="1" si="68"/>
        <v>-1203</v>
      </c>
      <c r="BJ687" s="3" t="s">
        <v>414</v>
      </c>
      <c r="BK687" s="172" t="s">
        <v>105</v>
      </c>
      <c r="BL687" s="3" t="s">
        <v>282</v>
      </c>
      <c r="BM687" s="3" t="s">
        <v>92</v>
      </c>
      <c r="BN687" s="3" t="s">
        <v>6138</v>
      </c>
      <c r="BO687" s="3">
        <v>0</v>
      </c>
      <c r="BP687" s="3" t="s">
        <v>593</v>
      </c>
      <c r="BQ687" s="172">
        <v>44854</v>
      </c>
      <c r="BR687" s="3" t="s">
        <v>6139</v>
      </c>
      <c r="BS687" s="3">
        <v>2022</v>
      </c>
      <c r="BT687" s="3" t="s">
        <v>286</v>
      </c>
      <c r="BU687" s="3" t="s">
        <v>86</v>
      </c>
      <c r="BV687" s="3" t="s">
        <v>40</v>
      </c>
      <c r="BW687" s="3" t="s">
        <v>93</v>
      </c>
      <c r="BX687" s="3" t="s">
        <v>105</v>
      </c>
      <c r="BY687" s="3" t="s">
        <v>418</v>
      </c>
      <c r="BZ687" s="3" t="s">
        <v>105</v>
      </c>
      <c r="CA687" s="3" t="s">
        <v>288</v>
      </c>
      <c r="CB687" s="3" t="s">
        <v>274</v>
      </c>
      <c r="CC687" s="151" t="s">
        <v>6140</v>
      </c>
      <c r="CD687" s="1"/>
      <c r="CE687" s="1"/>
      <c r="CF687" s="171" t="s">
        <v>4911</v>
      </c>
      <c r="CG687" s="171" t="s">
        <v>292</v>
      </c>
      <c r="CH687" s="171" t="s">
        <v>167</v>
      </c>
      <c r="CI687" s="171" t="s">
        <v>126</v>
      </c>
    </row>
    <row r="688" spans="1:87" ht="54" x14ac:dyDescent="0.25">
      <c r="A688" s="87" t="s">
        <v>6141</v>
      </c>
      <c r="B688" s="175">
        <v>747</v>
      </c>
      <c r="C688" s="170" t="str">
        <f t="shared" si="72"/>
        <v>JEP-637-2022</v>
      </c>
      <c r="D688" s="3" t="s">
        <v>6142</v>
      </c>
      <c r="E688" s="3" t="s">
        <v>881</v>
      </c>
      <c r="F688" s="172">
        <v>44763</v>
      </c>
      <c r="G688" s="3" t="s">
        <v>6143</v>
      </c>
      <c r="H688" s="3" t="s">
        <v>29</v>
      </c>
      <c r="I688" s="3" t="s">
        <v>27</v>
      </c>
      <c r="J688" s="165">
        <v>1067901916</v>
      </c>
      <c r="K688" s="3">
        <v>2</v>
      </c>
      <c r="L688" s="3" t="s">
        <v>9</v>
      </c>
      <c r="M688" s="3" t="s">
        <v>474</v>
      </c>
      <c r="N688" s="3" t="s">
        <v>6144</v>
      </c>
      <c r="O688" s="171" t="s">
        <v>8</v>
      </c>
      <c r="P688" s="171" t="s">
        <v>277</v>
      </c>
      <c r="Q688" s="3" t="s">
        <v>167</v>
      </c>
      <c r="R688" s="3" t="s">
        <v>126</v>
      </c>
      <c r="S688" s="3" t="s">
        <v>106</v>
      </c>
      <c r="T688" s="171" t="s">
        <v>5422</v>
      </c>
      <c r="U688" s="171" t="s">
        <v>5423</v>
      </c>
      <c r="V688" s="171" t="s">
        <v>105</v>
      </c>
      <c r="W688" s="171" t="s">
        <v>105</v>
      </c>
      <c r="X688" s="171" t="s">
        <v>105</v>
      </c>
      <c r="Y688" s="171" t="s">
        <v>280</v>
      </c>
      <c r="Z688" s="115">
        <v>38791033</v>
      </c>
      <c r="AA688" s="171" t="s">
        <v>105</v>
      </c>
      <c r="AB688" s="171" t="s">
        <v>105</v>
      </c>
      <c r="AC688" s="153">
        <v>7228143</v>
      </c>
      <c r="AD688" s="153" t="s">
        <v>105</v>
      </c>
      <c r="AE688" s="175">
        <v>96322</v>
      </c>
      <c r="AF688" s="175">
        <v>346222</v>
      </c>
      <c r="AG688" s="175" t="s">
        <v>979</v>
      </c>
      <c r="AH688" s="172">
        <v>44771</v>
      </c>
      <c r="AI688" s="172">
        <v>44771</v>
      </c>
      <c r="AJ688" s="3" t="s">
        <v>105</v>
      </c>
      <c r="AK688" s="3" t="s">
        <v>105</v>
      </c>
      <c r="AL688" s="3" t="s">
        <v>105</v>
      </c>
      <c r="AM688" s="172" t="s">
        <v>105</v>
      </c>
      <c r="AN688" s="154">
        <v>0</v>
      </c>
      <c r="AO688" s="3" t="s">
        <v>105</v>
      </c>
      <c r="AP688" s="154">
        <v>0</v>
      </c>
      <c r="AQ688" s="3" t="s">
        <v>105</v>
      </c>
      <c r="AR688" s="154">
        <v>0</v>
      </c>
      <c r="AS688" s="172" t="s">
        <v>105</v>
      </c>
      <c r="AT688" s="154">
        <v>0</v>
      </c>
      <c r="AU688" s="3" t="s">
        <v>105</v>
      </c>
      <c r="AV688" s="154">
        <v>0</v>
      </c>
      <c r="AW688" s="3" t="s">
        <v>105</v>
      </c>
      <c r="AX688" s="3">
        <v>0</v>
      </c>
      <c r="AY688" s="172" t="s">
        <v>105</v>
      </c>
      <c r="AZ688" s="3">
        <f t="shared" si="66"/>
        <v>-117</v>
      </c>
      <c r="BA688" s="159">
        <f t="shared" si="67"/>
        <v>38791033</v>
      </c>
      <c r="BB688" s="171">
        <f t="shared" si="73"/>
        <v>0</v>
      </c>
      <c r="BC688" s="171">
        <v>0</v>
      </c>
      <c r="BD688" s="171">
        <v>0</v>
      </c>
      <c r="BE688" s="171">
        <v>0</v>
      </c>
      <c r="BF688" s="171">
        <v>0</v>
      </c>
      <c r="BG688" s="172">
        <v>44926</v>
      </c>
      <c r="BH688" s="172">
        <v>44809</v>
      </c>
      <c r="BI688" s="174">
        <f t="shared" ca="1" si="68"/>
        <v>-1320</v>
      </c>
      <c r="BJ688" s="3" t="s">
        <v>414</v>
      </c>
      <c r="BK688" s="172">
        <v>44809</v>
      </c>
      <c r="BL688" s="3" t="s">
        <v>282</v>
      </c>
      <c r="BM688" s="3" t="s">
        <v>92</v>
      </c>
      <c r="BN688" s="3" t="s">
        <v>6145</v>
      </c>
      <c r="BO688" s="3">
        <v>0</v>
      </c>
      <c r="BP688" s="3" t="s">
        <v>416</v>
      </c>
      <c r="BQ688" s="172">
        <v>44771</v>
      </c>
      <c r="BR688" s="3" t="s">
        <v>6146</v>
      </c>
      <c r="BS688" s="3">
        <v>2022</v>
      </c>
      <c r="BT688" s="3" t="s">
        <v>286</v>
      </c>
      <c r="BU688" s="3" t="s">
        <v>6147</v>
      </c>
      <c r="BV688" s="3" t="s">
        <v>40</v>
      </c>
      <c r="BW688" s="3" t="s">
        <v>91</v>
      </c>
      <c r="BX688" s="3" t="s">
        <v>105</v>
      </c>
      <c r="BY688" s="3" t="s">
        <v>418</v>
      </c>
      <c r="BZ688" s="3" t="s">
        <v>105</v>
      </c>
      <c r="CA688" s="3" t="s">
        <v>303</v>
      </c>
      <c r="CB688" s="179" t="s">
        <v>6148</v>
      </c>
      <c r="CC688" s="151" t="s">
        <v>6149</v>
      </c>
      <c r="CD688" s="1"/>
      <c r="CE688" s="1"/>
      <c r="CF688" s="171" t="s">
        <v>4911</v>
      </c>
      <c r="CG688" s="171" t="s">
        <v>292</v>
      </c>
      <c r="CH688" s="171" t="s">
        <v>167</v>
      </c>
      <c r="CI688" s="171" t="s">
        <v>126</v>
      </c>
    </row>
    <row r="689" spans="1:87" ht="54" x14ac:dyDescent="0.25">
      <c r="A689" s="87" t="s">
        <v>6150</v>
      </c>
      <c r="B689" s="175">
        <v>748</v>
      </c>
      <c r="C689" s="170" t="str">
        <f t="shared" si="72"/>
        <v>JEP-638-2022</v>
      </c>
      <c r="D689" s="3" t="s">
        <v>6151</v>
      </c>
      <c r="E689" s="3" t="s">
        <v>881</v>
      </c>
      <c r="F689" s="172">
        <v>44763</v>
      </c>
      <c r="G689" s="3" t="s">
        <v>6152</v>
      </c>
      <c r="H689" s="3" t="s">
        <v>29</v>
      </c>
      <c r="I689" s="3" t="s">
        <v>27</v>
      </c>
      <c r="J689" s="165">
        <v>1020805691</v>
      </c>
      <c r="K689" s="3">
        <v>9</v>
      </c>
      <c r="L689" s="3" t="s">
        <v>9</v>
      </c>
      <c r="M689" s="3" t="s">
        <v>474</v>
      </c>
      <c r="N689" s="3" t="s">
        <v>6144</v>
      </c>
      <c r="O689" s="171" t="s">
        <v>8</v>
      </c>
      <c r="P689" s="171" t="s">
        <v>277</v>
      </c>
      <c r="Q689" s="3" t="s">
        <v>167</v>
      </c>
      <c r="R689" s="3" t="s">
        <v>126</v>
      </c>
      <c r="S689" s="3" t="s">
        <v>106</v>
      </c>
      <c r="T689" s="171" t="s">
        <v>5422</v>
      </c>
      <c r="U689" s="171" t="s">
        <v>5423</v>
      </c>
      <c r="V689" s="171" t="s">
        <v>105</v>
      </c>
      <c r="W689" s="171" t="s">
        <v>105</v>
      </c>
      <c r="X689" s="171" t="s">
        <v>105</v>
      </c>
      <c r="Y689" s="171" t="s">
        <v>280</v>
      </c>
      <c r="Z689" s="115">
        <v>38791033</v>
      </c>
      <c r="AA689" s="171" t="s">
        <v>105</v>
      </c>
      <c r="AB689" s="171" t="s">
        <v>105</v>
      </c>
      <c r="AC689" s="153">
        <v>7228143</v>
      </c>
      <c r="AD689" s="153" t="s">
        <v>105</v>
      </c>
      <c r="AE689" s="175">
        <v>96422</v>
      </c>
      <c r="AF689" s="175">
        <v>342822</v>
      </c>
      <c r="AG689" s="175">
        <v>2018011001091</v>
      </c>
      <c r="AH689" s="172">
        <v>44770</v>
      </c>
      <c r="AI689" s="172">
        <v>44771</v>
      </c>
      <c r="AJ689" s="3" t="s">
        <v>105</v>
      </c>
      <c r="AK689" s="3" t="s">
        <v>105</v>
      </c>
      <c r="AL689" s="3" t="s">
        <v>105</v>
      </c>
      <c r="AM689" s="172" t="s">
        <v>105</v>
      </c>
      <c r="AN689" s="154">
        <v>0</v>
      </c>
      <c r="AO689" s="3" t="s">
        <v>105</v>
      </c>
      <c r="AP689" s="154">
        <v>0</v>
      </c>
      <c r="AQ689" s="3" t="s">
        <v>105</v>
      </c>
      <c r="AR689" s="154">
        <v>0</v>
      </c>
      <c r="AS689" s="172" t="s">
        <v>105</v>
      </c>
      <c r="AT689" s="154">
        <v>0</v>
      </c>
      <c r="AU689" s="3" t="s">
        <v>105</v>
      </c>
      <c r="AV689" s="154">
        <v>0</v>
      </c>
      <c r="AW689" s="3" t="s">
        <v>105</v>
      </c>
      <c r="AX689" s="3">
        <v>0</v>
      </c>
      <c r="AY689" s="172" t="s">
        <v>105</v>
      </c>
      <c r="AZ689" s="3">
        <f t="shared" si="66"/>
        <v>0</v>
      </c>
      <c r="BA689" s="159">
        <f t="shared" si="67"/>
        <v>38791033</v>
      </c>
      <c r="BB689" s="171">
        <f t="shared" si="73"/>
        <v>0</v>
      </c>
      <c r="BC689" s="171">
        <v>0</v>
      </c>
      <c r="BD689" s="171">
        <v>0</v>
      </c>
      <c r="BE689" s="171">
        <v>0</v>
      </c>
      <c r="BF689" s="171">
        <v>0</v>
      </c>
      <c r="BG689" s="172">
        <v>44926</v>
      </c>
      <c r="BH689" s="172">
        <v>44926</v>
      </c>
      <c r="BI689" s="174">
        <f t="shared" ca="1" si="68"/>
        <v>-1203</v>
      </c>
      <c r="BJ689" s="3" t="s">
        <v>414</v>
      </c>
      <c r="BK689" s="172" t="s">
        <v>105</v>
      </c>
      <c r="BL689" s="3" t="s">
        <v>282</v>
      </c>
      <c r="BM689" s="3" t="s">
        <v>92</v>
      </c>
      <c r="BN689" s="3" t="s">
        <v>6153</v>
      </c>
      <c r="BO689" s="3">
        <v>0</v>
      </c>
      <c r="BP689" s="3" t="s">
        <v>1679</v>
      </c>
      <c r="BQ689" s="172">
        <v>44771</v>
      </c>
      <c r="BR689" s="3" t="s">
        <v>6154</v>
      </c>
      <c r="BS689" s="3">
        <v>2022</v>
      </c>
      <c r="BT689" s="3" t="s">
        <v>286</v>
      </c>
      <c r="BU689" s="3" t="s">
        <v>86</v>
      </c>
      <c r="BV689" s="3" t="s">
        <v>40</v>
      </c>
      <c r="BW689" s="3" t="s">
        <v>93</v>
      </c>
      <c r="BX689" s="3" t="s">
        <v>105</v>
      </c>
      <c r="BY689" s="3" t="s">
        <v>418</v>
      </c>
      <c r="BZ689" s="3" t="s">
        <v>105</v>
      </c>
      <c r="CA689" s="3" t="s">
        <v>288</v>
      </c>
      <c r="CB689" s="151" t="s">
        <v>6155</v>
      </c>
      <c r="CC689" s="151" t="s">
        <v>6156</v>
      </c>
      <c r="CD689" s="1"/>
      <c r="CE689" s="1"/>
      <c r="CF689" s="171" t="s">
        <v>4911</v>
      </c>
      <c r="CG689" s="171" t="s">
        <v>292</v>
      </c>
      <c r="CH689" s="171" t="s">
        <v>167</v>
      </c>
      <c r="CI689" s="171" t="s">
        <v>126</v>
      </c>
    </row>
    <row r="690" spans="1:87" ht="90" x14ac:dyDescent="0.25">
      <c r="A690" s="3" t="s">
        <v>6157</v>
      </c>
      <c r="B690" s="175">
        <v>749</v>
      </c>
      <c r="C690" s="175" t="str">
        <f t="shared" si="72"/>
        <v>JEP-745-2022</v>
      </c>
      <c r="D690" s="175" t="s">
        <v>6158</v>
      </c>
      <c r="E690" s="3" t="s">
        <v>559</v>
      </c>
      <c r="F690" s="172">
        <v>44847</v>
      </c>
      <c r="G690" s="3" t="s">
        <v>6159</v>
      </c>
      <c r="H690" s="3" t="s">
        <v>29</v>
      </c>
      <c r="I690" s="3" t="s">
        <v>27</v>
      </c>
      <c r="J690" s="165">
        <v>1032402532</v>
      </c>
      <c r="K690" s="3">
        <v>1</v>
      </c>
      <c r="L690" s="3" t="s">
        <v>9</v>
      </c>
      <c r="M690" s="3" t="s">
        <v>474</v>
      </c>
      <c r="N690" s="3" t="s">
        <v>6160</v>
      </c>
      <c r="O690" s="171" t="s">
        <v>14</v>
      </c>
      <c r="P690" s="171" t="s">
        <v>277</v>
      </c>
      <c r="Q690" s="3" t="s">
        <v>167</v>
      </c>
      <c r="R690" s="171" t="s">
        <v>477</v>
      </c>
      <c r="S690" s="171" t="s">
        <v>1355</v>
      </c>
      <c r="T690" s="171" t="s">
        <v>1356</v>
      </c>
      <c r="U690" s="171" t="s">
        <v>1357</v>
      </c>
      <c r="V690" s="171" t="s">
        <v>105</v>
      </c>
      <c r="W690" s="171" t="s">
        <v>105</v>
      </c>
      <c r="X690" s="171" t="s">
        <v>105</v>
      </c>
      <c r="Y690" s="171" t="s">
        <v>280</v>
      </c>
      <c r="Z690" s="115">
        <v>18793170</v>
      </c>
      <c r="AA690" s="171" t="s">
        <v>105</v>
      </c>
      <c r="AB690" s="171" t="s">
        <v>105</v>
      </c>
      <c r="AC690" s="153">
        <v>7228143</v>
      </c>
      <c r="AD690" s="153" t="s">
        <v>105</v>
      </c>
      <c r="AE690" s="175">
        <v>95322</v>
      </c>
      <c r="AF690" s="175">
        <v>464422</v>
      </c>
      <c r="AG690" s="175">
        <v>2018011001091</v>
      </c>
      <c r="AH690" s="172">
        <v>44853</v>
      </c>
      <c r="AI690" s="172">
        <v>44853</v>
      </c>
      <c r="AJ690" s="3" t="s">
        <v>105</v>
      </c>
      <c r="AK690" s="3" t="s">
        <v>105</v>
      </c>
      <c r="AL690" s="3" t="s">
        <v>105</v>
      </c>
      <c r="AM690" s="172" t="s">
        <v>105</v>
      </c>
      <c r="AN690" s="171">
        <v>0</v>
      </c>
      <c r="AO690" s="3" t="s">
        <v>105</v>
      </c>
      <c r="AP690" s="3">
        <v>0</v>
      </c>
      <c r="AQ690" s="3" t="s">
        <v>105</v>
      </c>
      <c r="AR690" s="154">
        <v>0</v>
      </c>
      <c r="AS690" s="172" t="s">
        <v>105</v>
      </c>
      <c r="AT690" s="154">
        <v>0</v>
      </c>
      <c r="AU690" s="3" t="s">
        <v>105</v>
      </c>
      <c r="AV690" s="154">
        <v>0</v>
      </c>
      <c r="AW690" s="3" t="s">
        <v>105</v>
      </c>
      <c r="AX690" s="3">
        <v>0</v>
      </c>
      <c r="AY690" s="172" t="s">
        <v>105</v>
      </c>
      <c r="AZ690" s="3">
        <f t="shared" si="66"/>
        <v>0</v>
      </c>
      <c r="BA690" s="159">
        <f t="shared" si="67"/>
        <v>18793170</v>
      </c>
      <c r="BB690" s="171">
        <f t="shared" si="73"/>
        <v>0</v>
      </c>
      <c r="BC690" s="171">
        <v>0</v>
      </c>
      <c r="BD690" s="171">
        <v>0</v>
      </c>
      <c r="BE690" s="171">
        <v>0</v>
      </c>
      <c r="BF690" s="171">
        <v>0</v>
      </c>
      <c r="BG690" s="172">
        <v>44926</v>
      </c>
      <c r="BH690" s="172">
        <v>44926</v>
      </c>
      <c r="BI690" s="174">
        <f t="shared" ca="1" si="68"/>
        <v>-1203</v>
      </c>
      <c r="BJ690" s="3" t="s">
        <v>414</v>
      </c>
      <c r="BK690" s="172" t="s">
        <v>105</v>
      </c>
      <c r="BL690" s="3" t="s">
        <v>282</v>
      </c>
      <c r="BM690" s="3" t="s">
        <v>92</v>
      </c>
      <c r="BN690" s="3" t="s">
        <v>6161</v>
      </c>
      <c r="BO690" s="3">
        <v>0</v>
      </c>
      <c r="BP690" s="3" t="s">
        <v>416</v>
      </c>
      <c r="BQ690" s="172">
        <v>44854</v>
      </c>
      <c r="BR690" s="3" t="s">
        <v>6162</v>
      </c>
      <c r="BS690" s="3">
        <v>2022</v>
      </c>
      <c r="BT690" s="3" t="s">
        <v>286</v>
      </c>
      <c r="BU690" s="3" t="s">
        <v>86</v>
      </c>
      <c r="BV690" s="3" t="s">
        <v>40</v>
      </c>
      <c r="BW690" s="3" t="s">
        <v>93</v>
      </c>
      <c r="BX690" s="3" t="s">
        <v>105</v>
      </c>
      <c r="BY690" s="3" t="s">
        <v>920</v>
      </c>
      <c r="BZ690" s="3" t="s">
        <v>105</v>
      </c>
      <c r="CA690" s="3" t="s">
        <v>303</v>
      </c>
      <c r="CB690" s="179" t="s">
        <v>6163</v>
      </c>
      <c r="CC690" s="151" t="s">
        <v>6164</v>
      </c>
      <c r="CD690" s="1"/>
      <c r="CE690" s="1"/>
      <c r="CF690" s="171" t="s">
        <v>1340</v>
      </c>
      <c r="CG690" s="171" t="s">
        <v>1341</v>
      </c>
      <c r="CH690" s="171" t="s">
        <v>167</v>
      </c>
      <c r="CI690" s="171" t="s">
        <v>477</v>
      </c>
    </row>
    <row r="691" spans="1:87" ht="90" x14ac:dyDescent="0.25">
      <c r="A691" s="3" t="s">
        <v>6165</v>
      </c>
      <c r="B691" s="175">
        <v>750</v>
      </c>
      <c r="C691" s="170" t="str">
        <f t="shared" si="72"/>
        <v>JEP-633-2022</v>
      </c>
      <c r="D691" s="3" t="s">
        <v>6166</v>
      </c>
      <c r="E691" s="3" t="s">
        <v>559</v>
      </c>
      <c r="F691" s="172">
        <v>44762</v>
      </c>
      <c r="G691" s="3" t="s">
        <v>6167</v>
      </c>
      <c r="H691" s="3" t="s">
        <v>29</v>
      </c>
      <c r="I691" s="3" t="s">
        <v>27</v>
      </c>
      <c r="J691" s="165">
        <v>1019011307</v>
      </c>
      <c r="K691" s="3">
        <v>3</v>
      </c>
      <c r="L691" s="3" t="s">
        <v>9</v>
      </c>
      <c r="M691" s="3" t="s">
        <v>474</v>
      </c>
      <c r="N691" s="3" t="s">
        <v>6168</v>
      </c>
      <c r="O691" s="171" t="s">
        <v>14</v>
      </c>
      <c r="P691" s="3" t="s">
        <v>277</v>
      </c>
      <c r="Q691" s="3" t="s">
        <v>167</v>
      </c>
      <c r="R691" s="171" t="s">
        <v>779</v>
      </c>
      <c r="S691" s="171" t="s">
        <v>1355</v>
      </c>
      <c r="T691" s="171" t="s">
        <v>1356</v>
      </c>
      <c r="U691" s="171" t="s">
        <v>1357</v>
      </c>
      <c r="V691" s="171" t="s">
        <v>105</v>
      </c>
      <c r="W691" s="171" t="s">
        <v>105</v>
      </c>
      <c r="X691" s="171" t="s">
        <v>105</v>
      </c>
      <c r="Y691" s="171" t="s">
        <v>280</v>
      </c>
      <c r="Z691" s="115">
        <v>43368858</v>
      </c>
      <c r="AA691" s="171" t="s">
        <v>105</v>
      </c>
      <c r="AB691" s="171" t="s">
        <v>105</v>
      </c>
      <c r="AC691" s="171">
        <v>7228143</v>
      </c>
      <c r="AD691" s="153" t="s">
        <v>105</v>
      </c>
      <c r="AE691" s="175">
        <v>95422</v>
      </c>
      <c r="AF691" s="175">
        <v>335422</v>
      </c>
      <c r="AG691" s="175">
        <v>2018011001091</v>
      </c>
      <c r="AH691" s="172">
        <v>44764</v>
      </c>
      <c r="AI691" s="172">
        <v>44764</v>
      </c>
      <c r="AJ691" s="3" t="s">
        <v>105</v>
      </c>
      <c r="AK691" s="3" t="s">
        <v>105</v>
      </c>
      <c r="AL691" s="3" t="s">
        <v>105</v>
      </c>
      <c r="AM691" s="172" t="s">
        <v>105</v>
      </c>
      <c r="AN691" s="154">
        <v>0</v>
      </c>
      <c r="AO691" s="3" t="s">
        <v>105</v>
      </c>
      <c r="AP691" s="154">
        <v>0</v>
      </c>
      <c r="AQ691" s="3" t="s">
        <v>105</v>
      </c>
      <c r="AR691" s="154">
        <v>0</v>
      </c>
      <c r="AS691" s="172" t="s">
        <v>105</v>
      </c>
      <c r="AT691" s="154">
        <v>0</v>
      </c>
      <c r="AU691" s="3" t="s">
        <v>105</v>
      </c>
      <c r="AV691" s="154">
        <v>0</v>
      </c>
      <c r="AW691" s="3" t="s">
        <v>105</v>
      </c>
      <c r="AX691" s="3">
        <v>0</v>
      </c>
      <c r="AY691" s="172" t="s">
        <v>105</v>
      </c>
      <c r="AZ691" s="3">
        <f t="shared" si="66"/>
        <v>0</v>
      </c>
      <c r="BA691" s="159">
        <f t="shared" si="67"/>
        <v>43368858</v>
      </c>
      <c r="BB691" s="171">
        <f t="shared" si="73"/>
        <v>0</v>
      </c>
      <c r="BC691" s="171">
        <v>0</v>
      </c>
      <c r="BD691" s="171">
        <v>0</v>
      </c>
      <c r="BE691" s="171">
        <v>0</v>
      </c>
      <c r="BF691" s="171">
        <v>0</v>
      </c>
      <c r="BG691" s="172">
        <v>44926</v>
      </c>
      <c r="BH691" s="172">
        <v>44926</v>
      </c>
      <c r="BI691" s="174">
        <f t="shared" ca="1" si="68"/>
        <v>-1203</v>
      </c>
      <c r="BJ691" s="3" t="s">
        <v>414</v>
      </c>
      <c r="BK691" s="172" t="s">
        <v>105</v>
      </c>
      <c r="BL691" s="3" t="s">
        <v>282</v>
      </c>
      <c r="BM691" s="3" t="s">
        <v>92</v>
      </c>
      <c r="BN691" s="3" t="s">
        <v>6169</v>
      </c>
      <c r="BO691" s="3">
        <v>0</v>
      </c>
      <c r="BP691" s="3" t="s">
        <v>416</v>
      </c>
      <c r="BQ691" s="172">
        <v>44764</v>
      </c>
      <c r="BR691" s="3" t="s">
        <v>6170</v>
      </c>
      <c r="BS691" s="3">
        <v>2022</v>
      </c>
      <c r="BT691" s="3" t="s">
        <v>286</v>
      </c>
      <c r="BU691" s="3" t="s">
        <v>86</v>
      </c>
      <c r="BV691" s="3" t="s">
        <v>40</v>
      </c>
      <c r="BW691" s="3" t="s">
        <v>93</v>
      </c>
      <c r="BX691" s="3" t="s">
        <v>105</v>
      </c>
      <c r="BY691" s="3" t="s">
        <v>920</v>
      </c>
      <c r="BZ691" s="3" t="s">
        <v>105</v>
      </c>
      <c r="CA691" s="3" t="s">
        <v>288</v>
      </c>
      <c r="CB691" s="151" t="s">
        <v>6171</v>
      </c>
      <c r="CC691" s="151" t="s">
        <v>6172</v>
      </c>
      <c r="CD691" s="1"/>
      <c r="CE691" s="1"/>
      <c r="CF691" s="171" t="s">
        <v>1340</v>
      </c>
      <c r="CG691" s="171" t="s">
        <v>1341</v>
      </c>
      <c r="CH691" s="171" t="s">
        <v>167</v>
      </c>
      <c r="CI691" s="171" t="s">
        <v>477</v>
      </c>
    </row>
    <row r="692" spans="1:87" ht="90" x14ac:dyDescent="0.25">
      <c r="A692" s="3" t="s">
        <v>6173</v>
      </c>
      <c r="B692" s="175">
        <v>752</v>
      </c>
      <c r="C692" s="170" t="str">
        <f t="shared" si="72"/>
        <v>JEP-652-2022</v>
      </c>
      <c r="D692" s="3" t="s">
        <v>6174</v>
      </c>
      <c r="E692" s="3" t="s">
        <v>559</v>
      </c>
      <c r="F692" s="172">
        <v>44771</v>
      </c>
      <c r="G692" s="3" t="s">
        <v>6175</v>
      </c>
      <c r="H692" s="3" t="s">
        <v>29</v>
      </c>
      <c r="I692" s="3" t="s">
        <v>27</v>
      </c>
      <c r="J692" s="165">
        <v>19479349</v>
      </c>
      <c r="K692" s="3">
        <v>0</v>
      </c>
      <c r="L692" s="3" t="s">
        <v>9</v>
      </c>
      <c r="M692" s="3" t="s">
        <v>474</v>
      </c>
      <c r="N692" s="3" t="s">
        <v>6176</v>
      </c>
      <c r="O692" s="171" t="s">
        <v>14</v>
      </c>
      <c r="P692" s="171" t="s">
        <v>277</v>
      </c>
      <c r="Q692" s="3" t="s">
        <v>167</v>
      </c>
      <c r="R692" s="171" t="s">
        <v>6177</v>
      </c>
      <c r="S692" s="171" t="s">
        <v>1355</v>
      </c>
      <c r="T692" s="171" t="s">
        <v>1356</v>
      </c>
      <c r="U692" s="171" t="s">
        <v>1357</v>
      </c>
      <c r="V692" s="171" t="s">
        <v>105</v>
      </c>
      <c r="W692" s="171" t="s">
        <v>105</v>
      </c>
      <c r="X692" s="171" t="s">
        <v>105</v>
      </c>
      <c r="Y692" s="171" t="s">
        <v>280</v>
      </c>
      <c r="Z692" s="115">
        <v>36140715</v>
      </c>
      <c r="AA692" s="171" t="s">
        <v>105</v>
      </c>
      <c r="AB692" s="171" t="s">
        <v>105</v>
      </c>
      <c r="AC692" s="153">
        <v>7228143</v>
      </c>
      <c r="AD692" s="153" t="s">
        <v>105</v>
      </c>
      <c r="AE692" s="175">
        <v>94722</v>
      </c>
      <c r="AF692" s="175">
        <v>339622</v>
      </c>
      <c r="AG692" s="175">
        <v>2018011001091</v>
      </c>
      <c r="AH692" s="172">
        <v>44776</v>
      </c>
      <c r="AI692" s="172">
        <v>44778</v>
      </c>
      <c r="AJ692" s="3" t="s">
        <v>105</v>
      </c>
      <c r="AK692" s="3" t="s">
        <v>105</v>
      </c>
      <c r="AL692" s="3" t="s">
        <v>105</v>
      </c>
      <c r="AM692" s="172" t="s">
        <v>105</v>
      </c>
      <c r="AN692" s="154">
        <v>0</v>
      </c>
      <c r="AO692" s="3" t="s">
        <v>105</v>
      </c>
      <c r="AP692" s="154">
        <v>0</v>
      </c>
      <c r="AQ692" s="3" t="s">
        <v>105</v>
      </c>
      <c r="AR692" s="154">
        <v>0</v>
      </c>
      <c r="AS692" s="172" t="s">
        <v>105</v>
      </c>
      <c r="AT692" s="154">
        <v>0</v>
      </c>
      <c r="AU692" s="3" t="s">
        <v>105</v>
      </c>
      <c r="AV692" s="154">
        <v>0</v>
      </c>
      <c r="AW692" s="3" t="s">
        <v>105</v>
      </c>
      <c r="AX692" s="3">
        <v>0</v>
      </c>
      <c r="AY692" s="172" t="s">
        <v>105</v>
      </c>
      <c r="AZ692" s="3">
        <f t="shared" si="66"/>
        <v>0</v>
      </c>
      <c r="BA692" s="159">
        <f t="shared" si="67"/>
        <v>36140715</v>
      </c>
      <c r="BB692" s="171">
        <f t="shared" si="73"/>
        <v>0</v>
      </c>
      <c r="BC692" s="171">
        <v>0</v>
      </c>
      <c r="BD692" s="171">
        <v>0</v>
      </c>
      <c r="BE692" s="171">
        <v>0</v>
      </c>
      <c r="BF692" s="171">
        <v>0</v>
      </c>
      <c r="BG692" s="172">
        <v>44926</v>
      </c>
      <c r="BH692" s="172">
        <f>BG692</f>
        <v>44926</v>
      </c>
      <c r="BI692" s="174">
        <f t="shared" ca="1" si="68"/>
        <v>-1203</v>
      </c>
      <c r="BJ692" s="3" t="s">
        <v>414</v>
      </c>
      <c r="BK692" s="172" t="s">
        <v>105</v>
      </c>
      <c r="BL692" s="3" t="s">
        <v>282</v>
      </c>
      <c r="BM692" s="3" t="s">
        <v>92</v>
      </c>
      <c r="BN692" s="3" t="s">
        <v>6178</v>
      </c>
      <c r="BO692" s="3">
        <v>0</v>
      </c>
      <c r="BP692" s="3" t="s">
        <v>416</v>
      </c>
      <c r="BQ692" s="172">
        <v>44777</v>
      </c>
      <c r="BR692" s="3" t="s">
        <v>6179</v>
      </c>
      <c r="BS692" s="3">
        <v>2022</v>
      </c>
      <c r="BT692" s="3" t="s">
        <v>286</v>
      </c>
      <c r="BU692" s="3" t="s">
        <v>86</v>
      </c>
      <c r="BV692" s="3" t="s">
        <v>40</v>
      </c>
      <c r="BW692" s="3" t="s">
        <v>93</v>
      </c>
      <c r="BX692" s="3" t="s">
        <v>105</v>
      </c>
      <c r="BY692" s="3" t="s">
        <v>418</v>
      </c>
      <c r="BZ692" s="3" t="s">
        <v>105</v>
      </c>
      <c r="CA692" s="3" t="s">
        <v>288</v>
      </c>
      <c r="CB692" s="151" t="s">
        <v>6180</v>
      </c>
      <c r="CC692" s="151" t="s">
        <v>6181</v>
      </c>
      <c r="CD692" s="1"/>
      <c r="CE692" s="1"/>
      <c r="CF692" s="171" t="s">
        <v>1340</v>
      </c>
      <c r="CG692" s="171" t="s">
        <v>1341</v>
      </c>
      <c r="CH692" s="171" t="s">
        <v>167</v>
      </c>
      <c r="CI692" s="171" t="s">
        <v>477</v>
      </c>
    </row>
    <row r="693" spans="1:87" ht="90" x14ac:dyDescent="0.25">
      <c r="A693" s="3" t="s">
        <v>6182</v>
      </c>
      <c r="B693" s="175">
        <v>753</v>
      </c>
      <c r="C693" s="175" t="str">
        <f t="shared" si="72"/>
        <v>JEP-746-2022</v>
      </c>
      <c r="D693" s="175" t="s">
        <v>6183</v>
      </c>
      <c r="E693" s="3" t="s">
        <v>559</v>
      </c>
      <c r="F693" s="172">
        <v>44847</v>
      </c>
      <c r="G693" s="3" t="s">
        <v>6184</v>
      </c>
      <c r="H693" s="3" t="s">
        <v>29</v>
      </c>
      <c r="I693" s="3" t="s">
        <v>27</v>
      </c>
      <c r="J693" s="165">
        <v>79384403</v>
      </c>
      <c r="K693" s="3">
        <v>1</v>
      </c>
      <c r="L693" s="3" t="s">
        <v>9</v>
      </c>
      <c r="M693" s="3" t="s">
        <v>6185</v>
      </c>
      <c r="N693" s="3" t="s">
        <v>6186</v>
      </c>
      <c r="O693" s="171" t="s">
        <v>14</v>
      </c>
      <c r="P693" s="171" t="s">
        <v>277</v>
      </c>
      <c r="Q693" s="3" t="s">
        <v>167</v>
      </c>
      <c r="R693" s="171" t="s">
        <v>477</v>
      </c>
      <c r="S693" s="171" t="s">
        <v>1355</v>
      </c>
      <c r="T693" s="171" t="s">
        <v>1356</v>
      </c>
      <c r="U693" s="171" t="s">
        <v>1357</v>
      </c>
      <c r="V693" s="171" t="s">
        <v>105</v>
      </c>
      <c r="W693" s="171" t="s">
        <v>105</v>
      </c>
      <c r="X693" s="171" t="s">
        <v>105</v>
      </c>
      <c r="Y693" s="171" t="s">
        <v>280</v>
      </c>
      <c r="Z693" s="115">
        <v>18793170</v>
      </c>
      <c r="AA693" s="171" t="s">
        <v>105</v>
      </c>
      <c r="AB693" s="171" t="s">
        <v>105</v>
      </c>
      <c r="AC693" s="153">
        <v>7228143</v>
      </c>
      <c r="AD693" s="153" t="s">
        <v>105</v>
      </c>
      <c r="AE693" s="175">
        <v>95522</v>
      </c>
      <c r="AF693" s="175">
        <v>464022</v>
      </c>
      <c r="AG693" s="175">
        <v>2018011001091</v>
      </c>
      <c r="AH693" s="172">
        <v>44855</v>
      </c>
      <c r="AI693" s="172">
        <v>44867</v>
      </c>
      <c r="AJ693" s="3" t="s">
        <v>105</v>
      </c>
      <c r="AK693" s="3" t="s">
        <v>105</v>
      </c>
      <c r="AL693" s="3" t="s">
        <v>105</v>
      </c>
      <c r="AM693" s="172" t="s">
        <v>105</v>
      </c>
      <c r="AN693" s="171">
        <v>0</v>
      </c>
      <c r="AO693" s="3" t="s">
        <v>105</v>
      </c>
      <c r="AP693" s="3">
        <v>0</v>
      </c>
      <c r="AQ693" s="3" t="s">
        <v>105</v>
      </c>
      <c r="AR693" s="154">
        <v>0</v>
      </c>
      <c r="AS693" s="172" t="s">
        <v>105</v>
      </c>
      <c r="AT693" s="154">
        <v>0</v>
      </c>
      <c r="AU693" s="3" t="s">
        <v>105</v>
      </c>
      <c r="AV693" s="154">
        <v>0</v>
      </c>
      <c r="AW693" s="3" t="s">
        <v>105</v>
      </c>
      <c r="AX693" s="3">
        <v>0</v>
      </c>
      <c r="AY693" s="172" t="s">
        <v>105</v>
      </c>
      <c r="AZ693" s="3">
        <f t="shared" si="66"/>
        <v>0</v>
      </c>
      <c r="BA693" s="159">
        <f t="shared" si="67"/>
        <v>18793170</v>
      </c>
      <c r="BB693" s="171">
        <f t="shared" si="73"/>
        <v>0</v>
      </c>
      <c r="BC693" s="171">
        <v>0</v>
      </c>
      <c r="BD693" s="171">
        <v>0</v>
      </c>
      <c r="BE693" s="171">
        <v>0</v>
      </c>
      <c r="BF693" s="171">
        <v>0</v>
      </c>
      <c r="BG693" s="172">
        <v>44926</v>
      </c>
      <c r="BH693" s="172">
        <v>44926</v>
      </c>
      <c r="BI693" s="174">
        <f t="shared" ca="1" si="68"/>
        <v>-1203</v>
      </c>
      <c r="BJ693" s="3" t="s">
        <v>414</v>
      </c>
      <c r="BK693" s="172" t="s">
        <v>105</v>
      </c>
      <c r="BL693" s="3" t="s">
        <v>282</v>
      </c>
      <c r="BM693" s="3" t="s">
        <v>92</v>
      </c>
      <c r="BN693" s="3" t="s">
        <v>6187</v>
      </c>
      <c r="BO693" s="3">
        <v>0</v>
      </c>
      <c r="BP693" s="3" t="s">
        <v>416</v>
      </c>
      <c r="BQ693" s="172">
        <v>44852</v>
      </c>
      <c r="BR693" s="3" t="s">
        <v>6188</v>
      </c>
      <c r="BS693" s="3">
        <v>2022</v>
      </c>
      <c r="BT693" s="3" t="s">
        <v>286</v>
      </c>
      <c r="BU693" s="3" t="s">
        <v>86</v>
      </c>
      <c r="BV693" s="3" t="s">
        <v>40</v>
      </c>
      <c r="BW693" s="3" t="s">
        <v>93</v>
      </c>
      <c r="BX693" s="3" t="s">
        <v>105</v>
      </c>
      <c r="BY693" s="3" t="s">
        <v>418</v>
      </c>
      <c r="BZ693" s="3" t="s">
        <v>105</v>
      </c>
      <c r="CA693" s="3" t="s">
        <v>288</v>
      </c>
      <c r="CB693" s="151" t="s">
        <v>3589</v>
      </c>
      <c r="CC693" s="151" t="s">
        <v>6189</v>
      </c>
      <c r="CD693" s="1"/>
      <c r="CE693" s="1"/>
      <c r="CF693" s="171" t="s">
        <v>1340</v>
      </c>
      <c r="CG693" s="171" t="s">
        <v>1341</v>
      </c>
      <c r="CH693" s="171" t="s">
        <v>167</v>
      </c>
      <c r="CI693" s="171" t="s">
        <v>477</v>
      </c>
    </row>
    <row r="694" spans="1:87" ht="108" x14ac:dyDescent="0.25">
      <c r="A694" s="3" t="s">
        <v>6190</v>
      </c>
      <c r="B694" s="175">
        <v>754</v>
      </c>
      <c r="C694" s="170" t="str">
        <f t="shared" si="72"/>
        <v>JEP-632-2022</v>
      </c>
      <c r="D694" s="3" t="s">
        <v>6191</v>
      </c>
      <c r="E694" s="3" t="s">
        <v>559</v>
      </c>
      <c r="F694" s="172">
        <v>44761</v>
      </c>
      <c r="G694" s="3" t="s">
        <v>6192</v>
      </c>
      <c r="H694" s="3" t="s">
        <v>29</v>
      </c>
      <c r="I694" s="3" t="s">
        <v>27</v>
      </c>
      <c r="J694" s="165">
        <v>1018433691</v>
      </c>
      <c r="K694" s="3">
        <v>4</v>
      </c>
      <c r="L694" s="3" t="s">
        <v>9</v>
      </c>
      <c r="M694" s="3" t="s">
        <v>474</v>
      </c>
      <c r="N694" s="3" t="s">
        <v>6168</v>
      </c>
      <c r="O694" s="171" t="s">
        <v>14</v>
      </c>
      <c r="P694" s="171" t="s">
        <v>277</v>
      </c>
      <c r="Q694" s="3" t="s">
        <v>167</v>
      </c>
      <c r="R694" s="171" t="s">
        <v>779</v>
      </c>
      <c r="S694" s="171" t="s">
        <v>1355</v>
      </c>
      <c r="T694" s="171" t="s">
        <v>1356</v>
      </c>
      <c r="U694" s="171" t="s">
        <v>1357</v>
      </c>
      <c r="V694" s="171" t="s">
        <v>105</v>
      </c>
      <c r="W694" s="171" t="s">
        <v>105</v>
      </c>
      <c r="X694" s="171" t="s">
        <v>105</v>
      </c>
      <c r="Y694" s="171" t="s">
        <v>280</v>
      </c>
      <c r="Z694" s="115">
        <v>37586343</v>
      </c>
      <c r="AA694" s="171" t="s">
        <v>105</v>
      </c>
      <c r="AB694" s="171" t="s">
        <v>105</v>
      </c>
      <c r="AC694" s="153">
        <v>7228143</v>
      </c>
      <c r="AD694" s="153" t="s">
        <v>105</v>
      </c>
      <c r="AE694" s="175">
        <v>95822</v>
      </c>
      <c r="AF694" s="175">
        <v>340622</v>
      </c>
      <c r="AG694" s="175">
        <v>2018011001091</v>
      </c>
      <c r="AH694" s="172">
        <v>44758</v>
      </c>
      <c r="AI694" s="172">
        <v>44769</v>
      </c>
      <c r="AJ694" s="3" t="s">
        <v>105</v>
      </c>
      <c r="AK694" s="3" t="s">
        <v>105</v>
      </c>
      <c r="AL694" s="3" t="s">
        <v>105</v>
      </c>
      <c r="AM694" s="172" t="s">
        <v>105</v>
      </c>
      <c r="AN694" s="154">
        <v>0</v>
      </c>
      <c r="AO694" s="172" t="s">
        <v>105</v>
      </c>
      <c r="AP694" s="154">
        <v>0</v>
      </c>
      <c r="AQ694" s="3" t="s">
        <v>105</v>
      </c>
      <c r="AR694" s="154">
        <v>0</v>
      </c>
      <c r="AS694" s="172" t="s">
        <v>105</v>
      </c>
      <c r="AT694" s="154">
        <v>0</v>
      </c>
      <c r="AU694" s="3" t="s">
        <v>105</v>
      </c>
      <c r="AV694" s="154">
        <v>0</v>
      </c>
      <c r="AW694" s="3" t="s">
        <v>105</v>
      </c>
      <c r="AX694" s="3">
        <v>0</v>
      </c>
      <c r="AY694" s="172" t="s">
        <v>105</v>
      </c>
      <c r="AZ694" s="3">
        <f t="shared" si="66"/>
        <v>0</v>
      </c>
      <c r="BA694" s="159">
        <f t="shared" si="67"/>
        <v>37586343</v>
      </c>
      <c r="BB694" s="171">
        <f t="shared" si="73"/>
        <v>0</v>
      </c>
      <c r="BC694" s="171">
        <v>0</v>
      </c>
      <c r="BD694" s="171">
        <v>0</v>
      </c>
      <c r="BE694" s="171">
        <v>0</v>
      </c>
      <c r="BF694" s="171">
        <v>0</v>
      </c>
      <c r="BG694" s="172">
        <v>44926</v>
      </c>
      <c r="BH694" s="172">
        <v>44926</v>
      </c>
      <c r="BI694" s="174">
        <f t="shared" ca="1" si="68"/>
        <v>-1203</v>
      </c>
      <c r="BJ694" s="3" t="s">
        <v>414</v>
      </c>
      <c r="BK694" s="172" t="s">
        <v>105</v>
      </c>
      <c r="BL694" s="3" t="s">
        <v>282</v>
      </c>
      <c r="BM694" s="3" t="s">
        <v>92</v>
      </c>
      <c r="BN694" s="3" t="s">
        <v>6193</v>
      </c>
      <c r="BO694" s="3">
        <v>0</v>
      </c>
      <c r="BP694" s="3" t="s">
        <v>416</v>
      </c>
      <c r="BQ694" s="172">
        <v>44768</v>
      </c>
      <c r="BR694" s="3" t="s">
        <v>1532</v>
      </c>
      <c r="BS694" s="3">
        <v>2022</v>
      </c>
      <c r="BT694" s="3" t="s">
        <v>286</v>
      </c>
      <c r="BU694" s="3" t="s">
        <v>6194</v>
      </c>
      <c r="BV694" s="3" t="s">
        <v>40</v>
      </c>
      <c r="BW694" s="3" t="s">
        <v>73</v>
      </c>
      <c r="BX694" s="3" t="s">
        <v>105</v>
      </c>
      <c r="BY694" s="3" t="s">
        <v>920</v>
      </c>
      <c r="BZ694" s="3" t="s">
        <v>105</v>
      </c>
      <c r="CA694" s="3" t="s">
        <v>303</v>
      </c>
      <c r="CB694" s="151" t="s">
        <v>6195</v>
      </c>
      <c r="CC694" s="151" t="s">
        <v>6196</v>
      </c>
      <c r="CD694" s="1"/>
      <c r="CE694" s="1"/>
      <c r="CF694" s="171" t="s">
        <v>1340</v>
      </c>
      <c r="CG694" s="171" t="s">
        <v>1341</v>
      </c>
      <c r="CH694" s="171" t="s">
        <v>167</v>
      </c>
      <c r="CI694" s="171" t="s">
        <v>477</v>
      </c>
    </row>
    <row r="695" spans="1:87" ht="90" x14ac:dyDescent="0.25">
      <c r="A695" s="3" t="s">
        <v>6197</v>
      </c>
      <c r="B695" s="175">
        <v>757</v>
      </c>
      <c r="C695" s="175" t="str">
        <f t="shared" si="72"/>
        <v>JEP-667-2022</v>
      </c>
      <c r="D695" s="175" t="s">
        <v>6198</v>
      </c>
      <c r="E695" s="3" t="s">
        <v>517</v>
      </c>
      <c r="F695" s="172">
        <v>44790</v>
      </c>
      <c r="G695" s="3" t="s">
        <v>6199</v>
      </c>
      <c r="H695" s="3" t="s">
        <v>29</v>
      </c>
      <c r="I695" s="3" t="s">
        <v>27</v>
      </c>
      <c r="J695" s="165">
        <v>1020803707</v>
      </c>
      <c r="K695" s="3">
        <v>9</v>
      </c>
      <c r="L695" s="3" t="s">
        <v>9</v>
      </c>
      <c r="M695" s="3" t="s">
        <v>474</v>
      </c>
      <c r="N695" s="3" t="s">
        <v>6200</v>
      </c>
      <c r="O695" s="171" t="s">
        <v>14</v>
      </c>
      <c r="P695" s="171" t="s">
        <v>476</v>
      </c>
      <c r="Q695" s="3" t="s">
        <v>477</v>
      </c>
      <c r="R695" s="171" t="s">
        <v>779</v>
      </c>
      <c r="S695" s="98" t="s">
        <v>3618</v>
      </c>
      <c r="T695" s="98" t="s">
        <v>6201</v>
      </c>
      <c r="U695" s="171" t="s">
        <v>3620</v>
      </c>
      <c r="V695" s="171" t="s">
        <v>105</v>
      </c>
      <c r="W695" s="171" t="s">
        <v>105</v>
      </c>
      <c r="X695" s="171" t="s">
        <v>105</v>
      </c>
      <c r="Y695" s="171" t="s">
        <v>280</v>
      </c>
      <c r="Z695" s="115">
        <v>26021315</v>
      </c>
      <c r="AA695" s="171" t="s">
        <v>105</v>
      </c>
      <c r="AB695" s="171" t="s">
        <v>105</v>
      </c>
      <c r="AC695" s="153">
        <v>5204263</v>
      </c>
      <c r="AD695" s="153" t="s">
        <v>105</v>
      </c>
      <c r="AE695" s="175">
        <v>97722</v>
      </c>
      <c r="AF695" s="175">
        <v>376722</v>
      </c>
      <c r="AG695" s="175" t="s">
        <v>979</v>
      </c>
      <c r="AH695" s="172">
        <v>44795</v>
      </c>
      <c r="AI695" s="172">
        <v>44796</v>
      </c>
      <c r="AJ695" s="3" t="s">
        <v>105</v>
      </c>
      <c r="AK695" s="3" t="s">
        <v>105</v>
      </c>
      <c r="AL695" s="3" t="s">
        <v>105</v>
      </c>
      <c r="AM695" s="172" t="s">
        <v>105</v>
      </c>
      <c r="AN695" s="154">
        <v>0</v>
      </c>
      <c r="AO695" s="3" t="s">
        <v>105</v>
      </c>
      <c r="AP695" s="154">
        <v>0</v>
      </c>
      <c r="AQ695" s="3" t="s">
        <v>105</v>
      </c>
      <c r="AR695" s="154">
        <v>0</v>
      </c>
      <c r="AS695" s="172" t="s">
        <v>105</v>
      </c>
      <c r="AT695" s="154">
        <v>0</v>
      </c>
      <c r="AU695" s="3" t="s">
        <v>105</v>
      </c>
      <c r="AV695" s="154">
        <v>0</v>
      </c>
      <c r="AW695" s="3" t="s">
        <v>105</v>
      </c>
      <c r="AX695" s="3">
        <v>0</v>
      </c>
      <c r="AY695" s="172" t="s">
        <v>105</v>
      </c>
      <c r="AZ695" s="3">
        <f t="shared" si="66"/>
        <v>-60</v>
      </c>
      <c r="BA695" s="159">
        <f t="shared" si="67"/>
        <v>26021315</v>
      </c>
      <c r="BB695" s="171">
        <f t="shared" si="73"/>
        <v>0</v>
      </c>
      <c r="BC695" s="171">
        <v>0</v>
      </c>
      <c r="BD695" s="171">
        <v>0</v>
      </c>
      <c r="BE695" s="171">
        <v>0</v>
      </c>
      <c r="BF695" s="171">
        <v>0</v>
      </c>
      <c r="BG695" s="172">
        <v>44926</v>
      </c>
      <c r="BH695" s="172">
        <v>44866</v>
      </c>
      <c r="BI695" s="174">
        <f t="shared" ca="1" si="68"/>
        <v>-1263</v>
      </c>
      <c r="BJ695" s="3" t="s">
        <v>414</v>
      </c>
      <c r="BK695" s="172">
        <v>44866</v>
      </c>
      <c r="BL695" s="3" t="s">
        <v>282</v>
      </c>
      <c r="BM695" s="3" t="s">
        <v>92</v>
      </c>
      <c r="BN695" s="3" t="s">
        <v>6202</v>
      </c>
      <c r="BO695" s="3">
        <v>0</v>
      </c>
      <c r="BP695" s="3" t="s">
        <v>416</v>
      </c>
      <c r="BQ695" s="172">
        <v>44795</v>
      </c>
      <c r="BR695" s="3" t="s">
        <v>6203</v>
      </c>
      <c r="BS695" s="3">
        <v>2022</v>
      </c>
      <c r="BT695" s="3" t="s">
        <v>286</v>
      </c>
      <c r="BU695" s="3" t="s">
        <v>6204</v>
      </c>
      <c r="BV695" s="3" t="s">
        <v>40</v>
      </c>
      <c r="BW695" s="3" t="s">
        <v>91</v>
      </c>
      <c r="BX695" s="3" t="s">
        <v>105</v>
      </c>
      <c r="BY695" s="3" t="s">
        <v>418</v>
      </c>
      <c r="BZ695" s="3" t="s">
        <v>105</v>
      </c>
      <c r="CA695" s="3" t="s">
        <v>288</v>
      </c>
      <c r="CB695" s="151" t="s">
        <v>6205</v>
      </c>
      <c r="CC695" s="151" t="s">
        <v>6206</v>
      </c>
      <c r="CD695" s="1"/>
      <c r="CE695" s="1"/>
      <c r="CF695" s="171" t="s">
        <v>1340</v>
      </c>
      <c r="CG695" s="171" t="s">
        <v>1341</v>
      </c>
      <c r="CH695" s="171" t="s">
        <v>167</v>
      </c>
      <c r="CI695" s="171" t="s">
        <v>477</v>
      </c>
    </row>
    <row r="696" spans="1:87" ht="90" x14ac:dyDescent="0.25">
      <c r="A696" s="3" t="s">
        <v>6207</v>
      </c>
      <c r="B696" s="175">
        <v>758</v>
      </c>
      <c r="C696" s="175" t="str">
        <f t="shared" si="72"/>
        <v>JEP-805-2022</v>
      </c>
      <c r="D696" s="3" t="s">
        <v>6208</v>
      </c>
      <c r="E696" s="3" t="s">
        <v>517</v>
      </c>
      <c r="F696" s="172">
        <v>44893</v>
      </c>
      <c r="G696" s="3" t="s">
        <v>6209</v>
      </c>
      <c r="H696" s="3" t="s">
        <v>29</v>
      </c>
      <c r="I696" s="3" t="s">
        <v>27</v>
      </c>
      <c r="J696" s="165">
        <v>52900433</v>
      </c>
      <c r="K696" s="3">
        <v>7</v>
      </c>
      <c r="L696" s="3" t="s">
        <v>9</v>
      </c>
      <c r="M696" s="3" t="s">
        <v>474</v>
      </c>
      <c r="N696" s="3" t="s">
        <v>6210</v>
      </c>
      <c r="O696" s="171" t="s">
        <v>12</v>
      </c>
      <c r="P696" s="3" t="s">
        <v>277</v>
      </c>
      <c r="Q696" s="3" t="s">
        <v>167</v>
      </c>
      <c r="R696" s="171" t="s">
        <v>477</v>
      </c>
      <c r="S696" s="171" t="s">
        <v>3618</v>
      </c>
      <c r="T696" s="171" t="s">
        <v>3619</v>
      </c>
      <c r="U696" s="171" t="s">
        <v>3620</v>
      </c>
      <c r="V696" s="171" t="s">
        <v>105</v>
      </c>
      <c r="W696" s="171" t="s">
        <v>105</v>
      </c>
      <c r="X696" s="171" t="s">
        <v>105</v>
      </c>
      <c r="Y696" s="171" t="s">
        <v>280</v>
      </c>
      <c r="Z696" s="115">
        <v>6418588</v>
      </c>
      <c r="AA696" s="171" t="s">
        <v>105</v>
      </c>
      <c r="AB696" s="171" t="s">
        <v>105</v>
      </c>
      <c r="AC696" s="153">
        <v>5204263</v>
      </c>
      <c r="AD696" s="153" t="s">
        <v>105</v>
      </c>
      <c r="AE696" s="175">
        <v>99122</v>
      </c>
      <c r="AF696" s="175">
        <v>549522</v>
      </c>
      <c r="AG696" s="175">
        <v>2018011001091</v>
      </c>
      <c r="AH696" s="172">
        <v>44895</v>
      </c>
      <c r="AI696" s="172">
        <v>44896</v>
      </c>
      <c r="AJ696" s="3" t="s">
        <v>105</v>
      </c>
      <c r="AK696" s="3" t="s">
        <v>105</v>
      </c>
      <c r="AL696" s="3" t="s">
        <v>105</v>
      </c>
      <c r="AM696" s="172" t="s">
        <v>105</v>
      </c>
      <c r="AN696" s="171">
        <v>0</v>
      </c>
      <c r="AO696" s="3" t="s">
        <v>105</v>
      </c>
      <c r="AP696" s="3">
        <v>0</v>
      </c>
      <c r="AQ696" s="3" t="s">
        <v>105</v>
      </c>
      <c r="AR696" s="154">
        <v>0</v>
      </c>
      <c r="AS696" s="172" t="s">
        <v>105</v>
      </c>
      <c r="AT696" s="154">
        <v>0</v>
      </c>
      <c r="AU696" s="3" t="s">
        <v>105</v>
      </c>
      <c r="AV696" s="154">
        <v>0</v>
      </c>
      <c r="AW696" s="3" t="s">
        <v>105</v>
      </c>
      <c r="AX696" s="3">
        <v>0</v>
      </c>
      <c r="AY696" s="172" t="s">
        <v>105</v>
      </c>
      <c r="AZ696" s="3">
        <f t="shared" si="66"/>
        <v>0</v>
      </c>
      <c r="BA696" s="159">
        <f t="shared" si="67"/>
        <v>6418588</v>
      </c>
      <c r="BB696" s="171">
        <f t="shared" si="73"/>
        <v>0</v>
      </c>
      <c r="BC696" s="171">
        <v>0</v>
      </c>
      <c r="BD696" s="171">
        <v>0</v>
      </c>
      <c r="BE696" s="171">
        <v>0</v>
      </c>
      <c r="BF696" s="171">
        <v>0</v>
      </c>
      <c r="BG696" s="172">
        <v>44926</v>
      </c>
      <c r="BH696" s="172">
        <v>44926</v>
      </c>
      <c r="BI696" s="174">
        <f t="shared" ca="1" si="68"/>
        <v>-1203</v>
      </c>
      <c r="BJ696" s="3" t="s">
        <v>414</v>
      </c>
      <c r="BK696" s="172" t="s">
        <v>105</v>
      </c>
      <c r="BL696" s="3" t="s">
        <v>282</v>
      </c>
      <c r="BM696" s="3" t="s">
        <v>92</v>
      </c>
      <c r="BN696" s="3" t="s">
        <v>6211</v>
      </c>
      <c r="BO696" s="3">
        <v>0</v>
      </c>
      <c r="BP696" s="3" t="s">
        <v>416</v>
      </c>
      <c r="BQ696" s="172">
        <v>44895</v>
      </c>
      <c r="BR696" s="172" t="s">
        <v>6212</v>
      </c>
      <c r="BS696" s="3">
        <v>2022</v>
      </c>
      <c r="BT696" s="3" t="s">
        <v>286</v>
      </c>
      <c r="BU696" s="3" t="s">
        <v>86</v>
      </c>
      <c r="BV696" s="3" t="s">
        <v>40</v>
      </c>
      <c r="BW696" s="3" t="s">
        <v>93</v>
      </c>
      <c r="BX696" s="3" t="s">
        <v>105</v>
      </c>
      <c r="BY696" s="3" t="s">
        <v>641</v>
      </c>
      <c r="BZ696" s="3" t="s">
        <v>105</v>
      </c>
      <c r="CA696" s="3" t="s">
        <v>303</v>
      </c>
      <c r="CB696" s="179" t="s">
        <v>6213</v>
      </c>
      <c r="CC696" s="151" t="s">
        <v>6214</v>
      </c>
      <c r="CD696" s="1"/>
      <c r="CE696" s="1"/>
      <c r="CF696" s="171" t="s">
        <v>1340</v>
      </c>
      <c r="CG696" s="171" t="s">
        <v>1341</v>
      </c>
      <c r="CH696" s="171" t="s">
        <v>167</v>
      </c>
      <c r="CI696" s="171" t="s">
        <v>477</v>
      </c>
    </row>
    <row r="697" spans="1:87" ht="72" x14ac:dyDescent="0.25">
      <c r="A697" s="3" t="s">
        <v>6215</v>
      </c>
      <c r="B697" s="175">
        <v>759</v>
      </c>
      <c r="C697" s="170" t="str">
        <f t="shared" si="72"/>
        <v>JEP-635-2022</v>
      </c>
      <c r="D697" s="3" t="s">
        <v>6216</v>
      </c>
      <c r="E697" s="3" t="s">
        <v>273</v>
      </c>
      <c r="F697" s="172">
        <v>44763</v>
      </c>
      <c r="G697" s="3" t="s">
        <v>6217</v>
      </c>
      <c r="H697" s="3" t="s">
        <v>29</v>
      </c>
      <c r="I697" s="3" t="s">
        <v>27</v>
      </c>
      <c r="J697" s="165">
        <v>1085261245</v>
      </c>
      <c r="K697" s="3">
        <v>7</v>
      </c>
      <c r="L697" s="3" t="s">
        <v>9</v>
      </c>
      <c r="M697" s="3" t="s">
        <v>6218</v>
      </c>
      <c r="N697" s="3" t="s">
        <v>5003</v>
      </c>
      <c r="O697" s="171" t="s">
        <v>12</v>
      </c>
      <c r="P697" s="171" t="s">
        <v>277</v>
      </c>
      <c r="Q697" s="3" t="s">
        <v>167</v>
      </c>
      <c r="R697" s="171" t="s">
        <v>779</v>
      </c>
      <c r="S697" s="171" t="s">
        <v>779</v>
      </c>
      <c r="T697" s="171" t="s">
        <v>5005</v>
      </c>
      <c r="U697" s="171" t="s">
        <v>5006</v>
      </c>
      <c r="V697" s="171" t="s">
        <v>105</v>
      </c>
      <c r="W697" s="171" t="s">
        <v>5007</v>
      </c>
      <c r="X697" s="171" t="s">
        <v>105</v>
      </c>
      <c r="Y697" s="171" t="s">
        <v>280</v>
      </c>
      <c r="Z697" s="115">
        <v>21684420</v>
      </c>
      <c r="AA697" s="171" t="s">
        <v>105</v>
      </c>
      <c r="AB697" s="171" t="s">
        <v>105</v>
      </c>
      <c r="AC697" s="153">
        <v>3614070</v>
      </c>
      <c r="AD697" s="153" t="s">
        <v>105</v>
      </c>
      <c r="AE697" s="175">
        <v>92322</v>
      </c>
      <c r="AF697" s="175">
        <v>346322</v>
      </c>
      <c r="AG697" s="175">
        <v>2018011001091</v>
      </c>
      <c r="AH697" s="172">
        <v>44770</v>
      </c>
      <c r="AI697" s="172">
        <v>44778</v>
      </c>
      <c r="AJ697" s="3" t="s">
        <v>6219</v>
      </c>
      <c r="AK697" s="175">
        <v>1018507048</v>
      </c>
      <c r="AL697" s="3">
        <v>7</v>
      </c>
      <c r="AM697" s="172">
        <v>44866</v>
      </c>
      <c r="AN697" s="154">
        <v>0</v>
      </c>
      <c r="AO697" s="3" t="s">
        <v>105</v>
      </c>
      <c r="AP697" s="154">
        <v>0</v>
      </c>
      <c r="AQ697" s="3" t="s">
        <v>105</v>
      </c>
      <c r="AR697" s="154">
        <v>0</v>
      </c>
      <c r="AS697" s="172" t="s">
        <v>105</v>
      </c>
      <c r="AT697" s="154">
        <v>0</v>
      </c>
      <c r="AU697" s="3" t="s">
        <v>105</v>
      </c>
      <c r="AV697" s="154">
        <v>0</v>
      </c>
      <c r="AW697" s="3" t="s">
        <v>105</v>
      </c>
      <c r="AX697" s="3">
        <v>0</v>
      </c>
      <c r="AY697" s="172" t="s">
        <v>105</v>
      </c>
      <c r="AZ697" s="3">
        <f t="shared" si="66"/>
        <v>0</v>
      </c>
      <c r="BA697" s="159">
        <f t="shared" si="67"/>
        <v>21684420</v>
      </c>
      <c r="BB697" s="171">
        <f t="shared" si="73"/>
        <v>0</v>
      </c>
      <c r="BC697" s="171">
        <v>0</v>
      </c>
      <c r="BD697" s="171">
        <v>0</v>
      </c>
      <c r="BE697" s="171">
        <v>0</v>
      </c>
      <c r="BF697" s="171">
        <v>0</v>
      </c>
      <c r="BG697" s="172">
        <v>44926</v>
      </c>
      <c r="BH697" s="172">
        <v>44926</v>
      </c>
      <c r="BI697" s="174">
        <f t="shared" ca="1" si="68"/>
        <v>-1203</v>
      </c>
      <c r="BJ697" s="3" t="s">
        <v>414</v>
      </c>
      <c r="BK697" s="172" t="s">
        <v>105</v>
      </c>
      <c r="BL697" s="3" t="s">
        <v>282</v>
      </c>
      <c r="BM697" s="3" t="s">
        <v>92</v>
      </c>
      <c r="BN697" s="3" t="s">
        <v>6220</v>
      </c>
      <c r="BO697" s="3" t="s">
        <v>339</v>
      </c>
      <c r="BP697" s="3" t="s">
        <v>456</v>
      </c>
      <c r="BQ697" s="172" t="s">
        <v>6221</v>
      </c>
      <c r="BR697" s="3" t="s">
        <v>6222</v>
      </c>
      <c r="BS697" s="172" t="s">
        <v>6223</v>
      </c>
      <c r="BT697" s="3" t="s">
        <v>286</v>
      </c>
      <c r="BU697" s="3" t="s">
        <v>6224</v>
      </c>
      <c r="BV697" s="3" t="s">
        <v>40</v>
      </c>
      <c r="BW697" s="3" t="s">
        <v>69</v>
      </c>
      <c r="BX697" s="3" t="s">
        <v>105</v>
      </c>
      <c r="BY697" s="3" t="s">
        <v>418</v>
      </c>
      <c r="BZ697" s="3" t="s">
        <v>105</v>
      </c>
      <c r="CA697" s="3" t="s">
        <v>303</v>
      </c>
      <c r="CB697" s="151" t="s">
        <v>6225</v>
      </c>
      <c r="CC697" s="151" t="s">
        <v>6226</v>
      </c>
      <c r="CD697" s="1"/>
      <c r="CE697" s="1"/>
      <c r="CF697" s="171" t="s">
        <v>3960</v>
      </c>
      <c r="CG697" s="171" t="s">
        <v>1341</v>
      </c>
      <c r="CH697" s="171" t="s">
        <v>128</v>
      </c>
      <c r="CI697" s="171" t="s">
        <v>5004</v>
      </c>
    </row>
    <row r="698" spans="1:87" ht="72" x14ac:dyDescent="0.25">
      <c r="A698" s="87" t="s">
        <v>6227</v>
      </c>
      <c r="B698" s="175">
        <v>760</v>
      </c>
      <c r="C698" s="170" t="str">
        <f t="shared" si="72"/>
        <v>JEP-636-2022</v>
      </c>
      <c r="D698" s="3" t="s">
        <v>6228</v>
      </c>
      <c r="E698" s="3" t="s">
        <v>273</v>
      </c>
      <c r="F698" s="172">
        <v>44763</v>
      </c>
      <c r="G698" s="3" t="s">
        <v>6229</v>
      </c>
      <c r="H698" s="3" t="s">
        <v>29</v>
      </c>
      <c r="I698" s="3" t="s">
        <v>27</v>
      </c>
      <c r="J698" s="165">
        <v>52110893</v>
      </c>
      <c r="K698" s="3">
        <v>1</v>
      </c>
      <c r="L698" s="3" t="s">
        <v>9</v>
      </c>
      <c r="M698" s="3" t="s">
        <v>474</v>
      </c>
      <c r="N698" s="3" t="s">
        <v>5003</v>
      </c>
      <c r="O698" s="171" t="s">
        <v>12</v>
      </c>
      <c r="P698" s="171" t="s">
        <v>277</v>
      </c>
      <c r="Q698" s="3" t="s">
        <v>167</v>
      </c>
      <c r="R698" s="171" t="s">
        <v>779</v>
      </c>
      <c r="S698" s="171" t="s">
        <v>779</v>
      </c>
      <c r="T698" s="171" t="s">
        <v>5005</v>
      </c>
      <c r="U698" s="171" t="s">
        <v>5006</v>
      </c>
      <c r="V698" s="171" t="s">
        <v>105</v>
      </c>
      <c r="W698" s="171" t="s">
        <v>5007</v>
      </c>
      <c r="X698" s="171" t="s">
        <v>105</v>
      </c>
      <c r="Y698" s="171" t="s">
        <v>280</v>
      </c>
      <c r="Z698" s="115">
        <v>21684420</v>
      </c>
      <c r="AA698" s="171" t="s">
        <v>105</v>
      </c>
      <c r="AB698" s="171" t="s">
        <v>105</v>
      </c>
      <c r="AC698" s="153">
        <v>3614070</v>
      </c>
      <c r="AD698" s="153" t="s">
        <v>105</v>
      </c>
      <c r="AE698" s="175">
        <v>92222</v>
      </c>
      <c r="AF698" s="175">
        <v>346422</v>
      </c>
      <c r="AG698" s="175">
        <v>2018011001091</v>
      </c>
      <c r="AH698" s="172">
        <v>44770</v>
      </c>
      <c r="AI698" s="172">
        <v>44776</v>
      </c>
      <c r="AJ698" s="3" t="s">
        <v>105</v>
      </c>
      <c r="AK698" s="3" t="s">
        <v>105</v>
      </c>
      <c r="AL698" s="3" t="s">
        <v>105</v>
      </c>
      <c r="AM698" s="172" t="s">
        <v>105</v>
      </c>
      <c r="AN698" s="154">
        <v>0</v>
      </c>
      <c r="AO698" s="3" t="s">
        <v>105</v>
      </c>
      <c r="AP698" s="154">
        <v>0</v>
      </c>
      <c r="AQ698" s="3" t="s">
        <v>105</v>
      </c>
      <c r="AR698" s="154">
        <v>0</v>
      </c>
      <c r="AS698" s="172" t="s">
        <v>105</v>
      </c>
      <c r="AT698" s="154">
        <v>0</v>
      </c>
      <c r="AU698" s="3" t="s">
        <v>105</v>
      </c>
      <c r="AV698" s="154">
        <v>0</v>
      </c>
      <c r="AW698" s="3" t="s">
        <v>105</v>
      </c>
      <c r="AX698" s="3">
        <v>0</v>
      </c>
      <c r="AY698" s="172" t="s">
        <v>105</v>
      </c>
      <c r="AZ698" s="3">
        <f t="shared" si="66"/>
        <v>0</v>
      </c>
      <c r="BA698" s="159">
        <f t="shared" si="67"/>
        <v>21684420</v>
      </c>
      <c r="BB698" s="171">
        <f t="shared" si="73"/>
        <v>0</v>
      </c>
      <c r="BC698" s="171">
        <v>0</v>
      </c>
      <c r="BD698" s="171">
        <v>0</v>
      </c>
      <c r="BE698" s="171">
        <v>0</v>
      </c>
      <c r="BF698" s="171">
        <v>0</v>
      </c>
      <c r="BG698" s="172">
        <v>44926</v>
      </c>
      <c r="BH698" s="172">
        <v>44926</v>
      </c>
      <c r="BI698" s="174">
        <f t="shared" ca="1" si="68"/>
        <v>-1203</v>
      </c>
      <c r="BJ698" s="3" t="s">
        <v>414</v>
      </c>
      <c r="BK698" s="172" t="s">
        <v>105</v>
      </c>
      <c r="BL698" s="3" t="s">
        <v>282</v>
      </c>
      <c r="BM698" s="3" t="s">
        <v>92</v>
      </c>
      <c r="BN698" s="3" t="s">
        <v>6230</v>
      </c>
      <c r="BO698" s="3">
        <v>0</v>
      </c>
      <c r="BP698" s="3" t="s">
        <v>416</v>
      </c>
      <c r="BQ698" s="172">
        <v>44772</v>
      </c>
      <c r="BR698" s="3" t="s">
        <v>6231</v>
      </c>
      <c r="BS698" s="3">
        <v>2022</v>
      </c>
      <c r="BT698" s="3" t="s">
        <v>286</v>
      </c>
      <c r="BU698" s="3" t="s">
        <v>2749</v>
      </c>
      <c r="BV698" s="3" t="s">
        <v>40</v>
      </c>
      <c r="BW698" s="3" t="s">
        <v>93</v>
      </c>
      <c r="BX698" s="3" t="s">
        <v>105</v>
      </c>
      <c r="BY698" s="3" t="s">
        <v>286</v>
      </c>
      <c r="BZ698" s="3" t="s">
        <v>105</v>
      </c>
      <c r="CA698" s="3" t="s">
        <v>303</v>
      </c>
      <c r="CB698" s="151" t="s">
        <v>6232</v>
      </c>
      <c r="CC698" s="151" t="s">
        <v>6233</v>
      </c>
      <c r="CD698" s="1"/>
      <c r="CE698" s="1"/>
      <c r="CF698" s="171" t="s">
        <v>3960</v>
      </c>
      <c r="CG698" s="171" t="s">
        <v>1341</v>
      </c>
      <c r="CH698" s="171" t="s">
        <v>128</v>
      </c>
      <c r="CI698" s="171" t="s">
        <v>5004</v>
      </c>
    </row>
    <row r="699" spans="1:87" ht="72" x14ac:dyDescent="0.25">
      <c r="A699" s="3" t="s">
        <v>6234</v>
      </c>
      <c r="B699" s="175">
        <v>761</v>
      </c>
      <c r="C699" s="175" t="str">
        <f t="shared" si="72"/>
        <v>JEP-656-2022</v>
      </c>
      <c r="D699" s="175" t="s">
        <v>6235</v>
      </c>
      <c r="E699" s="3" t="s">
        <v>881</v>
      </c>
      <c r="F699" s="172">
        <v>44775</v>
      </c>
      <c r="G699" s="3" t="s">
        <v>6236</v>
      </c>
      <c r="H699" s="3" t="s">
        <v>29</v>
      </c>
      <c r="I699" s="3" t="s">
        <v>27</v>
      </c>
      <c r="J699" s="165">
        <v>41905848</v>
      </c>
      <c r="K699" s="3">
        <v>2</v>
      </c>
      <c r="L699" s="3" t="s">
        <v>9</v>
      </c>
      <c r="M699" s="3" t="s">
        <v>474</v>
      </c>
      <c r="N699" s="3" t="s">
        <v>6237</v>
      </c>
      <c r="O699" s="171" t="s">
        <v>12</v>
      </c>
      <c r="P699" s="171" t="s">
        <v>277</v>
      </c>
      <c r="Q699" s="3" t="s">
        <v>167</v>
      </c>
      <c r="R699" s="171" t="s">
        <v>167</v>
      </c>
      <c r="S699" s="98" t="s">
        <v>167</v>
      </c>
      <c r="T699" s="171" t="s">
        <v>6238</v>
      </c>
      <c r="U699" s="98" t="s">
        <v>5762</v>
      </c>
      <c r="V699" s="171" t="s">
        <v>105</v>
      </c>
      <c r="W699" s="171" t="s">
        <v>105</v>
      </c>
      <c r="X699" s="171" t="s">
        <v>105</v>
      </c>
      <c r="Y699" s="171" t="s">
        <v>3022</v>
      </c>
      <c r="Z699" s="115">
        <v>78934124</v>
      </c>
      <c r="AA699" s="171" t="s">
        <v>105</v>
      </c>
      <c r="AB699" s="171" t="s">
        <v>105</v>
      </c>
      <c r="AC699" s="153">
        <v>16000165</v>
      </c>
      <c r="AD699" s="153" t="s">
        <v>105</v>
      </c>
      <c r="AE699" s="175">
        <v>96922</v>
      </c>
      <c r="AF699" s="175">
        <v>355422</v>
      </c>
      <c r="AG699" s="175" t="s">
        <v>979</v>
      </c>
      <c r="AH699" s="172">
        <v>44777</v>
      </c>
      <c r="AI699" s="172">
        <v>44777</v>
      </c>
      <c r="AJ699" s="3" t="s">
        <v>105</v>
      </c>
      <c r="AK699" s="3" t="s">
        <v>105</v>
      </c>
      <c r="AL699" s="3" t="s">
        <v>105</v>
      </c>
      <c r="AM699" s="172" t="s">
        <v>105</v>
      </c>
      <c r="AN699" s="154">
        <v>0</v>
      </c>
      <c r="AO699" s="3" t="s">
        <v>105</v>
      </c>
      <c r="AP699" s="154">
        <v>0</v>
      </c>
      <c r="AQ699" s="3" t="s">
        <v>105</v>
      </c>
      <c r="AR699" s="154">
        <v>0</v>
      </c>
      <c r="AS699" s="172" t="s">
        <v>105</v>
      </c>
      <c r="AT699" s="154">
        <v>0</v>
      </c>
      <c r="AU699" s="3" t="s">
        <v>105</v>
      </c>
      <c r="AV699" s="154">
        <v>0</v>
      </c>
      <c r="AW699" s="3" t="s">
        <v>105</v>
      </c>
      <c r="AX699" s="3">
        <v>0</v>
      </c>
      <c r="AY699" s="172" t="s">
        <v>105</v>
      </c>
      <c r="AZ699" s="3">
        <f t="shared" si="66"/>
        <v>0</v>
      </c>
      <c r="BA699" s="159">
        <f t="shared" si="67"/>
        <v>78934124</v>
      </c>
      <c r="BB699" s="171">
        <f t="shared" si="73"/>
        <v>0</v>
      </c>
      <c r="BC699" s="171">
        <v>0</v>
      </c>
      <c r="BD699" s="171">
        <v>0</v>
      </c>
      <c r="BE699" s="171">
        <v>0</v>
      </c>
      <c r="BF699" s="171">
        <v>0</v>
      </c>
      <c r="BG699" s="172">
        <v>44926</v>
      </c>
      <c r="BH699" s="172">
        <v>44926</v>
      </c>
      <c r="BI699" s="174">
        <f t="shared" ca="1" si="68"/>
        <v>-1203</v>
      </c>
      <c r="BJ699" s="3" t="s">
        <v>414</v>
      </c>
      <c r="BK699" s="172" t="s">
        <v>105</v>
      </c>
      <c r="BL699" s="3" t="s">
        <v>282</v>
      </c>
      <c r="BM699" s="3" t="s">
        <v>92</v>
      </c>
      <c r="BN699" s="3" t="s">
        <v>6239</v>
      </c>
      <c r="BO699" s="3">
        <v>0</v>
      </c>
      <c r="BP699" s="3" t="s">
        <v>416</v>
      </c>
      <c r="BQ699" s="172">
        <v>44777</v>
      </c>
      <c r="BR699" s="3" t="s">
        <v>6240</v>
      </c>
      <c r="BS699" s="3">
        <v>2022</v>
      </c>
      <c r="BT699" s="3" t="s">
        <v>286</v>
      </c>
      <c r="BU699" s="3"/>
      <c r="BV699" s="3" t="s">
        <v>40</v>
      </c>
      <c r="BW699" s="3" t="s">
        <v>93</v>
      </c>
      <c r="BX699" s="3" t="s">
        <v>105</v>
      </c>
      <c r="BY699" s="3" t="s">
        <v>1475</v>
      </c>
      <c r="BZ699" s="3" t="s">
        <v>105</v>
      </c>
      <c r="CA699" s="3" t="s">
        <v>303</v>
      </c>
      <c r="CB699" s="151" t="s">
        <v>6241</v>
      </c>
      <c r="CC699" s="151" t="s">
        <v>6242</v>
      </c>
      <c r="CD699" s="1"/>
      <c r="CE699" s="1"/>
      <c r="CF699" s="171" t="s">
        <v>5904</v>
      </c>
      <c r="CG699" s="171" t="s">
        <v>1341</v>
      </c>
      <c r="CH699" s="171" t="s">
        <v>167</v>
      </c>
      <c r="CI699" s="171" t="s">
        <v>121</v>
      </c>
    </row>
    <row r="700" spans="1:87" ht="90" x14ac:dyDescent="0.25">
      <c r="A700" s="3" t="s">
        <v>6243</v>
      </c>
      <c r="B700" s="175">
        <v>762</v>
      </c>
      <c r="C700" s="175" t="str">
        <f t="shared" si="72"/>
        <v>JEP-721-2022</v>
      </c>
      <c r="D700" s="175" t="s">
        <v>6244</v>
      </c>
      <c r="E700" s="3" t="s">
        <v>881</v>
      </c>
      <c r="F700" s="172">
        <v>44837</v>
      </c>
      <c r="G700" s="3" t="s">
        <v>6245</v>
      </c>
      <c r="H700" s="3" t="s">
        <v>29</v>
      </c>
      <c r="I700" s="3" t="s">
        <v>27</v>
      </c>
      <c r="J700" s="165">
        <v>1026575735</v>
      </c>
      <c r="K700" s="3">
        <v>8</v>
      </c>
      <c r="L700" s="3" t="s">
        <v>9</v>
      </c>
      <c r="M700" s="3" t="s">
        <v>474</v>
      </c>
      <c r="N700" s="3" t="s">
        <v>6246</v>
      </c>
      <c r="O700" s="171" t="s">
        <v>12</v>
      </c>
      <c r="P700" s="171" t="s">
        <v>277</v>
      </c>
      <c r="Q700" s="3" t="s">
        <v>167</v>
      </c>
      <c r="R700" s="171" t="s">
        <v>167</v>
      </c>
      <c r="S700" s="171" t="s">
        <v>167</v>
      </c>
      <c r="T700" s="171" t="s">
        <v>6238</v>
      </c>
      <c r="U700" s="98" t="s">
        <v>5762</v>
      </c>
      <c r="V700" s="171" t="s">
        <v>105</v>
      </c>
      <c r="W700" s="171" t="s">
        <v>105</v>
      </c>
      <c r="X700" s="171" t="s">
        <v>105</v>
      </c>
      <c r="Y700" s="171" t="s">
        <v>280</v>
      </c>
      <c r="Z700" s="115">
        <v>26021313</v>
      </c>
      <c r="AA700" s="171" t="s">
        <v>105</v>
      </c>
      <c r="AB700" s="171" t="s">
        <v>105</v>
      </c>
      <c r="AC700" s="153" t="s">
        <v>6247</v>
      </c>
      <c r="AD700" s="153" t="s">
        <v>105</v>
      </c>
      <c r="AE700" s="175">
        <v>97022</v>
      </c>
      <c r="AF700" s="175">
        <v>454222</v>
      </c>
      <c r="AG700" s="175">
        <v>2018011001091</v>
      </c>
      <c r="AH700" s="172">
        <v>44840</v>
      </c>
      <c r="AI700" s="172">
        <v>44841</v>
      </c>
      <c r="AJ700" s="3" t="s">
        <v>105</v>
      </c>
      <c r="AK700" s="3" t="s">
        <v>105</v>
      </c>
      <c r="AL700" s="3" t="s">
        <v>105</v>
      </c>
      <c r="AM700" s="172" t="s">
        <v>105</v>
      </c>
      <c r="AN700" s="154">
        <v>0</v>
      </c>
      <c r="AO700" s="3" t="s">
        <v>105</v>
      </c>
      <c r="AP700" s="154">
        <v>0</v>
      </c>
      <c r="AQ700" s="3" t="s">
        <v>105</v>
      </c>
      <c r="AR700" s="154">
        <v>0</v>
      </c>
      <c r="AS700" s="172" t="s">
        <v>105</v>
      </c>
      <c r="AT700" s="154">
        <v>0</v>
      </c>
      <c r="AU700" s="3" t="s">
        <v>105</v>
      </c>
      <c r="AV700" s="154">
        <v>0</v>
      </c>
      <c r="AW700" s="3" t="s">
        <v>105</v>
      </c>
      <c r="AX700" s="3">
        <v>0</v>
      </c>
      <c r="AY700" s="172" t="s">
        <v>105</v>
      </c>
      <c r="AZ700" s="3">
        <f t="shared" si="66"/>
        <v>0</v>
      </c>
      <c r="BA700" s="159">
        <f t="shared" si="67"/>
        <v>26021313</v>
      </c>
      <c r="BB700" s="171">
        <f t="shared" si="73"/>
        <v>0</v>
      </c>
      <c r="BC700" s="171">
        <v>0</v>
      </c>
      <c r="BD700" s="171">
        <v>0</v>
      </c>
      <c r="BE700" s="171">
        <v>0</v>
      </c>
      <c r="BF700" s="171">
        <v>0</v>
      </c>
      <c r="BG700" s="172">
        <v>44926</v>
      </c>
      <c r="BH700" s="172">
        <v>44926</v>
      </c>
      <c r="BI700" s="174">
        <f t="shared" ca="1" si="68"/>
        <v>-1203</v>
      </c>
      <c r="BJ700" s="3" t="s">
        <v>414</v>
      </c>
      <c r="BK700" s="172" t="s">
        <v>105</v>
      </c>
      <c r="BL700" s="3" t="s">
        <v>282</v>
      </c>
      <c r="BM700" s="3" t="s">
        <v>92</v>
      </c>
      <c r="BN700" s="3" t="s">
        <v>6248</v>
      </c>
      <c r="BO700" s="3">
        <v>0</v>
      </c>
      <c r="BP700" s="3" t="s">
        <v>416</v>
      </c>
      <c r="BQ700" s="172">
        <v>44846</v>
      </c>
      <c r="BR700" s="172" t="s">
        <v>6249</v>
      </c>
      <c r="BS700" s="3">
        <v>2022</v>
      </c>
      <c r="BT700" s="3" t="s">
        <v>286</v>
      </c>
      <c r="BU700" s="3" t="s">
        <v>86</v>
      </c>
      <c r="BV700" s="3" t="s">
        <v>40</v>
      </c>
      <c r="BW700" s="3" t="s">
        <v>93</v>
      </c>
      <c r="BX700" s="3" t="s">
        <v>105</v>
      </c>
      <c r="BY700" s="3" t="s">
        <v>945</v>
      </c>
      <c r="BZ700" s="3" t="s">
        <v>105</v>
      </c>
      <c r="CA700" s="3" t="s">
        <v>303</v>
      </c>
      <c r="CB700" s="151" t="s">
        <v>6250</v>
      </c>
      <c r="CC700" s="151" t="s">
        <v>6251</v>
      </c>
      <c r="CD700" s="75"/>
      <c r="CE700" s="75"/>
      <c r="CF700" s="171" t="s">
        <v>5904</v>
      </c>
      <c r="CG700" s="171" t="s">
        <v>1341</v>
      </c>
      <c r="CH700" s="171" t="s">
        <v>167</v>
      </c>
      <c r="CI700" s="171" t="s">
        <v>121</v>
      </c>
    </row>
    <row r="701" spans="1:87" ht="90" x14ac:dyDescent="0.25">
      <c r="A701" s="3" t="s">
        <v>6252</v>
      </c>
      <c r="B701" s="175">
        <v>763</v>
      </c>
      <c r="C701" s="170" t="str">
        <f t="shared" si="72"/>
        <v>JEP-607-2022</v>
      </c>
      <c r="D701" s="3" t="s">
        <v>6253</v>
      </c>
      <c r="E701" s="3" t="s">
        <v>881</v>
      </c>
      <c r="F701" s="172">
        <v>44750</v>
      </c>
      <c r="G701" s="3" t="s">
        <v>1653</v>
      </c>
      <c r="H701" s="3" t="s">
        <v>29</v>
      </c>
      <c r="I701" s="3" t="s">
        <v>27</v>
      </c>
      <c r="J701" s="165">
        <v>93393340</v>
      </c>
      <c r="K701" s="3">
        <v>3</v>
      </c>
      <c r="L701" s="3" t="s">
        <v>9</v>
      </c>
      <c r="M701" s="3" t="s">
        <v>474</v>
      </c>
      <c r="N701" s="3" t="s">
        <v>6254</v>
      </c>
      <c r="O701" s="171" t="s">
        <v>12</v>
      </c>
      <c r="P701" s="3" t="s">
        <v>277</v>
      </c>
      <c r="Q701" s="3" t="s">
        <v>167</v>
      </c>
      <c r="R701" s="171" t="s">
        <v>779</v>
      </c>
      <c r="S701" s="171" t="s">
        <v>779</v>
      </c>
      <c r="T701" s="171" t="s">
        <v>476</v>
      </c>
      <c r="U701" s="171" t="s">
        <v>1334</v>
      </c>
      <c r="V701" s="171" t="s">
        <v>105</v>
      </c>
      <c r="W701" s="171" t="s">
        <v>105</v>
      </c>
      <c r="X701" s="171" t="s">
        <v>105</v>
      </c>
      <c r="Y701" s="171" t="s">
        <v>280</v>
      </c>
      <c r="Z701" s="115">
        <v>8240084</v>
      </c>
      <c r="AA701" s="171" t="s">
        <v>105</v>
      </c>
      <c r="AB701" s="171" t="s">
        <v>105</v>
      </c>
      <c r="AC701" s="153" t="s">
        <v>105</v>
      </c>
      <c r="AD701" s="153" t="s">
        <v>105</v>
      </c>
      <c r="AE701" s="175">
        <v>92822</v>
      </c>
      <c r="AF701" s="175">
        <v>314422</v>
      </c>
      <c r="AG701" s="175">
        <v>2018011001175</v>
      </c>
      <c r="AH701" s="172">
        <v>44754</v>
      </c>
      <c r="AI701" s="172">
        <v>44754</v>
      </c>
      <c r="AJ701" s="3" t="s">
        <v>105</v>
      </c>
      <c r="AK701" s="3" t="s">
        <v>105</v>
      </c>
      <c r="AL701" s="3" t="s">
        <v>105</v>
      </c>
      <c r="AM701" s="172" t="s">
        <v>105</v>
      </c>
      <c r="AN701" s="154">
        <v>0</v>
      </c>
      <c r="AO701" s="3" t="s">
        <v>105</v>
      </c>
      <c r="AP701" s="154">
        <v>0</v>
      </c>
      <c r="AQ701" s="3" t="s">
        <v>105</v>
      </c>
      <c r="AR701" s="154">
        <v>0</v>
      </c>
      <c r="AS701" s="172" t="s">
        <v>105</v>
      </c>
      <c r="AT701" s="154">
        <v>0</v>
      </c>
      <c r="AU701" s="3" t="s">
        <v>105</v>
      </c>
      <c r="AV701" s="154">
        <v>0</v>
      </c>
      <c r="AW701" s="3" t="s">
        <v>105</v>
      </c>
      <c r="AX701" s="3">
        <v>1</v>
      </c>
      <c r="AY701" s="172" t="s">
        <v>105</v>
      </c>
      <c r="AZ701" s="3">
        <f t="shared" si="66"/>
        <v>10</v>
      </c>
      <c r="BA701" s="159">
        <f t="shared" si="67"/>
        <v>8240084</v>
      </c>
      <c r="BB701" s="171">
        <f t="shared" si="73"/>
        <v>0</v>
      </c>
      <c r="BC701" s="171">
        <v>0</v>
      </c>
      <c r="BD701" s="171">
        <v>0</v>
      </c>
      <c r="BE701" s="171">
        <v>0</v>
      </c>
      <c r="BF701" s="171">
        <v>0</v>
      </c>
      <c r="BG701" s="172">
        <v>44773</v>
      </c>
      <c r="BH701" s="172">
        <v>44783</v>
      </c>
      <c r="BI701" s="174">
        <f t="shared" ca="1" si="68"/>
        <v>-1346</v>
      </c>
      <c r="BJ701" s="3" t="s">
        <v>414</v>
      </c>
      <c r="BK701" s="172" t="s">
        <v>105</v>
      </c>
      <c r="BL701" s="3" t="s">
        <v>282</v>
      </c>
      <c r="BM701" s="3" t="s">
        <v>92</v>
      </c>
      <c r="BN701" s="3" t="s">
        <v>6255</v>
      </c>
      <c r="BO701" s="3">
        <v>0</v>
      </c>
      <c r="BP701" s="3" t="s">
        <v>1679</v>
      </c>
      <c r="BQ701" s="172">
        <v>44754</v>
      </c>
      <c r="BR701" s="3" t="s">
        <v>6256</v>
      </c>
      <c r="BS701" s="3">
        <v>2022</v>
      </c>
      <c r="BT701" s="3" t="s">
        <v>286</v>
      </c>
      <c r="BU701" s="3" t="s">
        <v>6257</v>
      </c>
      <c r="BV701" s="3" t="s">
        <v>40</v>
      </c>
      <c r="BW701" s="3" t="s">
        <v>79</v>
      </c>
      <c r="BX701" s="3" t="s">
        <v>105</v>
      </c>
      <c r="BY701" s="3" t="s">
        <v>302</v>
      </c>
      <c r="BZ701" s="3" t="s">
        <v>105</v>
      </c>
      <c r="CA701" s="3" t="s">
        <v>288</v>
      </c>
      <c r="CB701" s="151" t="s">
        <v>1681</v>
      </c>
      <c r="CC701" s="151" t="s">
        <v>6258</v>
      </c>
      <c r="CD701" s="1"/>
      <c r="CE701" s="1"/>
      <c r="CF701" s="171" t="s">
        <v>1340</v>
      </c>
      <c r="CG701" s="171" t="s">
        <v>1341</v>
      </c>
      <c r="CH701" s="171" t="s">
        <v>167</v>
      </c>
      <c r="CI701" s="171" t="s">
        <v>477</v>
      </c>
    </row>
    <row r="702" spans="1:87" ht="90" x14ac:dyDescent="0.25">
      <c r="A702" s="3" t="s">
        <v>6259</v>
      </c>
      <c r="B702" s="175">
        <v>764</v>
      </c>
      <c r="C702" s="170" t="str">
        <f t="shared" si="72"/>
        <v>JEP-608-2022</v>
      </c>
      <c r="D702" s="3" t="s">
        <v>6260</v>
      </c>
      <c r="E702" s="3" t="s">
        <v>881</v>
      </c>
      <c r="F702" s="172">
        <v>44750</v>
      </c>
      <c r="G702" s="3" t="s">
        <v>1666</v>
      </c>
      <c r="H702" s="3" t="s">
        <v>29</v>
      </c>
      <c r="I702" s="3" t="s">
        <v>27</v>
      </c>
      <c r="J702" s="165">
        <v>52817478</v>
      </c>
      <c r="K702" s="3">
        <v>3</v>
      </c>
      <c r="L702" s="3" t="s">
        <v>9</v>
      </c>
      <c r="M702" s="3" t="s">
        <v>474</v>
      </c>
      <c r="N702" s="3" t="s">
        <v>6261</v>
      </c>
      <c r="O702" s="171" t="s">
        <v>12</v>
      </c>
      <c r="P702" s="3" t="s">
        <v>277</v>
      </c>
      <c r="Q702" s="3" t="s">
        <v>167</v>
      </c>
      <c r="R702" s="171" t="s">
        <v>779</v>
      </c>
      <c r="S702" s="171" t="s">
        <v>779</v>
      </c>
      <c r="T702" s="171" t="s">
        <v>476</v>
      </c>
      <c r="U702" s="171" t="s">
        <v>1334</v>
      </c>
      <c r="V702" s="171" t="s">
        <v>105</v>
      </c>
      <c r="W702" s="171" t="s">
        <v>105</v>
      </c>
      <c r="X702" s="171" t="s">
        <v>105</v>
      </c>
      <c r="Y702" s="171" t="s">
        <v>280</v>
      </c>
      <c r="Z702" s="115">
        <v>8240084</v>
      </c>
      <c r="AA702" s="171" t="s">
        <v>105</v>
      </c>
      <c r="AB702" s="171" t="s">
        <v>105</v>
      </c>
      <c r="AC702" s="153" t="s">
        <v>105</v>
      </c>
      <c r="AD702" s="153" t="s">
        <v>105</v>
      </c>
      <c r="AE702" s="175">
        <v>92722</v>
      </c>
      <c r="AF702" s="175">
        <v>314522</v>
      </c>
      <c r="AG702" s="175">
        <v>2018011001175</v>
      </c>
      <c r="AH702" s="172">
        <v>44754</v>
      </c>
      <c r="AI702" s="172">
        <v>44754</v>
      </c>
      <c r="AJ702" s="3" t="s">
        <v>105</v>
      </c>
      <c r="AK702" s="3" t="s">
        <v>105</v>
      </c>
      <c r="AL702" s="3" t="s">
        <v>105</v>
      </c>
      <c r="AM702" s="172" t="s">
        <v>105</v>
      </c>
      <c r="AN702" s="154">
        <v>0</v>
      </c>
      <c r="AO702" s="3" t="s">
        <v>105</v>
      </c>
      <c r="AP702" s="154">
        <v>0</v>
      </c>
      <c r="AQ702" s="3" t="s">
        <v>105</v>
      </c>
      <c r="AR702" s="154">
        <v>0</v>
      </c>
      <c r="AS702" s="172" t="s">
        <v>105</v>
      </c>
      <c r="AT702" s="154">
        <v>0</v>
      </c>
      <c r="AU702" s="3" t="s">
        <v>105</v>
      </c>
      <c r="AV702" s="154">
        <v>0</v>
      </c>
      <c r="AW702" s="3" t="s">
        <v>105</v>
      </c>
      <c r="AX702" s="3">
        <v>1</v>
      </c>
      <c r="AY702" s="172" t="s">
        <v>105</v>
      </c>
      <c r="AZ702" s="3">
        <f t="shared" si="66"/>
        <v>10</v>
      </c>
      <c r="BA702" s="159">
        <f t="shared" si="67"/>
        <v>8240084</v>
      </c>
      <c r="BB702" s="171">
        <f t="shared" si="73"/>
        <v>0</v>
      </c>
      <c r="BC702" s="171">
        <v>0</v>
      </c>
      <c r="BD702" s="171">
        <v>0</v>
      </c>
      <c r="BE702" s="171">
        <v>0</v>
      </c>
      <c r="BF702" s="171">
        <v>0</v>
      </c>
      <c r="BG702" s="172">
        <v>44773</v>
      </c>
      <c r="BH702" s="172">
        <v>44783</v>
      </c>
      <c r="BI702" s="174">
        <f t="shared" ca="1" si="68"/>
        <v>-1346</v>
      </c>
      <c r="BJ702" s="3" t="s">
        <v>414</v>
      </c>
      <c r="BK702" s="172" t="s">
        <v>105</v>
      </c>
      <c r="BL702" s="3" t="s">
        <v>282</v>
      </c>
      <c r="BM702" s="3" t="s">
        <v>92</v>
      </c>
      <c r="BN702" s="3" t="s">
        <v>6262</v>
      </c>
      <c r="BO702" s="3">
        <v>0</v>
      </c>
      <c r="BP702" s="3" t="s">
        <v>416</v>
      </c>
      <c r="BQ702" s="172">
        <v>44754</v>
      </c>
      <c r="BR702" s="3" t="s">
        <v>6263</v>
      </c>
      <c r="BS702" s="3">
        <v>2022</v>
      </c>
      <c r="BT702" s="3" t="s">
        <v>286</v>
      </c>
      <c r="BU702" s="3" t="s">
        <v>6264</v>
      </c>
      <c r="BV702" s="3" t="s">
        <v>40</v>
      </c>
      <c r="BW702" s="3" t="s">
        <v>79</v>
      </c>
      <c r="BX702" s="3" t="s">
        <v>105</v>
      </c>
      <c r="BY702" s="3" t="s">
        <v>418</v>
      </c>
      <c r="BZ702" s="3" t="s">
        <v>105</v>
      </c>
      <c r="CA702" s="3" t="s">
        <v>303</v>
      </c>
      <c r="CB702" s="151" t="s">
        <v>6265</v>
      </c>
      <c r="CC702" s="151" t="s">
        <v>6266</v>
      </c>
      <c r="CD702" s="1"/>
      <c r="CE702" s="1"/>
      <c r="CF702" s="171" t="s">
        <v>1340</v>
      </c>
      <c r="CG702" s="171" t="s">
        <v>1341</v>
      </c>
      <c r="CH702" s="171" t="s">
        <v>167</v>
      </c>
      <c r="CI702" s="171" t="s">
        <v>477</v>
      </c>
    </row>
    <row r="703" spans="1:87" ht="54" x14ac:dyDescent="0.25">
      <c r="A703" s="3" t="s">
        <v>6267</v>
      </c>
      <c r="B703" s="175">
        <v>765</v>
      </c>
      <c r="C703" s="175" t="str">
        <f t="shared" si="72"/>
        <v>JEP-657-2022</v>
      </c>
      <c r="D703" s="175" t="s">
        <v>6268</v>
      </c>
      <c r="E703" s="3" t="s">
        <v>472</v>
      </c>
      <c r="F703" s="172">
        <v>44776</v>
      </c>
      <c r="G703" s="3" t="s">
        <v>6269</v>
      </c>
      <c r="H703" s="3" t="s">
        <v>29</v>
      </c>
      <c r="I703" s="3" t="s">
        <v>27</v>
      </c>
      <c r="J703" s="165">
        <v>80195396</v>
      </c>
      <c r="K703" s="3">
        <v>9</v>
      </c>
      <c r="L703" s="3" t="s">
        <v>9</v>
      </c>
      <c r="M703" s="3" t="s">
        <v>474</v>
      </c>
      <c r="N703" s="3" t="s">
        <v>6270</v>
      </c>
      <c r="O703" s="171" t="s">
        <v>14</v>
      </c>
      <c r="P703" s="171" t="s">
        <v>277</v>
      </c>
      <c r="Q703" s="3" t="s">
        <v>167</v>
      </c>
      <c r="R703" s="171" t="s">
        <v>779</v>
      </c>
      <c r="S703" s="171" t="s">
        <v>779</v>
      </c>
      <c r="T703" s="98" t="s">
        <v>5276</v>
      </c>
      <c r="U703" s="171" t="s">
        <v>5221</v>
      </c>
      <c r="V703" s="171" t="s">
        <v>105</v>
      </c>
      <c r="W703" s="171" t="s">
        <v>5916</v>
      </c>
      <c r="X703" s="171" t="s">
        <v>5277</v>
      </c>
      <c r="Y703" s="171" t="s">
        <v>3022</v>
      </c>
      <c r="Z703" s="115">
        <v>26021315</v>
      </c>
      <c r="AA703" s="171" t="s">
        <v>105</v>
      </c>
      <c r="AB703" s="171" t="s">
        <v>105</v>
      </c>
      <c r="AC703" s="153">
        <v>5204263</v>
      </c>
      <c r="AD703" s="153" t="s">
        <v>105</v>
      </c>
      <c r="AE703" s="175">
        <v>94622</v>
      </c>
      <c r="AF703" s="175">
        <v>361522</v>
      </c>
      <c r="AG703" s="175" t="s">
        <v>979</v>
      </c>
      <c r="AH703" s="172">
        <v>44781</v>
      </c>
      <c r="AI703" s="172">
        <v>44790</v>
      </c>
      <c r="AJ703" s="3" t="s">
        <v>105</v>
      </c>
      <c r="AK703" s="3" t="s">
        <v>105</v>
      </c>
      <c r="AL703" s="3" t="s">
        <v>105</v>
      </c>
      <c r="AM703" s="172" t="s">
        <v>105</v>
      </c>
      <c r="AN703" s="154">
        <v>0</v>
      </c>
      <c r="AO703" s="3" t="s">
        <v>105</v>
      </c>
      <c r="AP703" s="154">
        <v>0</v>
      </c>
      <c r="AQ703" s="3" t="s">
        <v>105</v>
      </c>
      <c r="AR703" s="154">
        <v>0</v>
      </c>
      <c r="AS703" s="172" t="s">
        <v>105</v>
      </c>
      <c r="AT703" s="154">
        <v>0</v>
      </c>
      <c r="AU703" s="3" t="s">
        <v>105</v>
      </c>
      <c r="AV703" s="154">
        <v>0</v>
      </c>
      <c r="AW703" s="3" t="s">
        <v>105</v>
      </c>
      <c r="AX703" s="3">
        <v>0</v>
      </c>
      <c r="AY703" s="172" t="s">
        <v>105</v>
      </c>
      <c r="AZ703" s="3">
        <f t="shared" ref="AZ703:AZ764" si="74">BH703-BG703</f>
        <v>0</v>
      </c>
      <c r="BA703" s="159">
        <f t="shared" ref="BA703:BA764" si="75">Z703+AN703+AP703+AR703+AT703</f>
        <v>26021315</v>
      </c>
      <c r="BB703" s="171">
        <f t="shared" si="73"/>
        <v>0</v>
      </c>
      <c r="BC703" s="171">
        <v>0</v>
      </c>
      <c r="BD703" s="171">
        <v>0</v>
      </c>
      <c r="BE703" s="171">
        <v>0</v>
      </c>
      <c r="BF703" s="171">
        <v>0</v>
      </c>
      <c r="BG703" s="172">
        <v>44926</v>
      </c>
      <c r="BH703" s="172">
        <v>44926</v>
      </c>
      <c r="BI703" s="174">
        <f t="shared" ref="BI703:BI764" ca="1" si="76">BH703-TODAY()</f>
        <v>-1203</v>
      </c>
      <c r="BJ703" s="3" t="s">
        <v>414</v>
      </c>
      <c r="BK703" s="172" t="s">
        <v>105</v>
      </c>
      <c r="BL703" s="3" t="s">
        <v>282</v>
      </c>
      <c r="BM703" s="3" t="s">
        <v>92</v>
      </c>
      <c r="BN703" s="3" t="s">
        <v>6271</v>
      </c>
      <c r="BO703" s="3">
        <v>0</v>
      </c>
      <c r="BP703" s="3" t="s">
        <v>416</v>
      </c>
      <c r="BQ703" s="172">
        <v>44783</v>
      </c>
      <c r="BR703" s="3" t="s">
        <v>6272</v>
      </c>
      <c r="BS703" s="3">
        <v>2022</v>
      </c>
      <c r="BT703" s="3" t="s">
        <v>286</v>
      </c>
      <c r="BU703" s="3" t="s">
        <v>86</v>
      </c>
      <c r="BV703" s="3" t="s">
        <v>40</v>
      </c>
      <c r="BW703" s="3" t="s">
        <v>93</v>
      </c>
      <c r="BX703" s="3" t="s">
        <v>105</v>
      </c>
      <c r="BY703" s="3" t="s">
        <v>961</v>
      </c>
      <c r="BZ703" s="3" t="s">
        <v>105</v>
      </c>
      <c r="CA703" s="3" t="s">
        <v>288</v>
      </c>
      <c r="CB703" s="151" t="s">
        <v>6273</v>
      </c>
      <c r="CC703" s="151" t="s">
        <v>6274</v>
      </c>
      <c r="CD703" s="1"/>
      <c r="CE703" s="1"/>
      <c r="CF703" s="171" t="s">
        <v>5280</v>
      </c>
      <c r="CG703" s="171" t="s">
        <v>1341</v>
      </c>
      <c r="CH703" s="171" t="s">
        <v>128</v>
      </c>
      <c r="CI703" s="171" t="s">
        <v>128</v>
      </c>
    </row>
    <row r="704" spans="1:87" ht="90" x14ac:dyDescent="0.25">
      <c r="A704" s="3" t="s">
        <v>6275</v>
      </c>
      <c r="B704" s="175">
        <v>768</v>
      </c>
      <c r="C704" s="175" t="str">
        <f t="shared" si="72"/>
        <v>JEP-797-2022</v>
      </c>
      <c r="D704" s="3" t="s">
        <v>6276</v>
      </c>
      <c r="E704" s="3" t="s">
        <v>517</v>
      </c>
      <c r="F704" s="172">
        <v>44881</v>
      </c>
      <c r="G704" s="3" t="s">
        <v>6277</v>
      </c>
      <c r="H704" s="3" t="s">
        <v>29</v>
      </c>
      <c r="I704" s="3" t="s">
        <v>27</v>
      </c>
      <c r="J704" s="165">
        <v>1072466089</v>
      </c>
      <c r="K704" s="3">
        <v>8</v>
      </c>
      <c r="L704" s="3" t="s">
        <v>9</v>
      </c>
      <c r="M704" s="3" t="s">
        <v>474</v>
      </c>
      <c r="N704" s="3" t="s">
        <v>6278</v>
      </c>
      <c r="O704" s="171" t="s">
        <v>12</v>
      </c>
      <c r="P704" s="3" t="s">
        <v>277</v>
      </c>
      <c r="Q704" s="3" t="s">
        <v>167</v>
      </c>
      <c r="R704" s="171" t="s">
        <v>477</v>
      </c>
      <c r="S704" s="171" t="s">
        <v>477</v>
      </c>
      <c r="T704" s="171" t="s">
        <v>476</v>
      </c>
      <c r="U704" s="171" t="s">
        <v>1334</v>
      </c>
      <c r="V704" s="171" t="s">
        <v>105</v>
      </c>
      <c r="W704" s="171" t="s">
        <v>105</v>
      </c>
      <c r="X704" s="171" t="s">
        <v>105</v>
      </c>
      <c r="Y704" s="171" t="s">
        <v>280</v>
      </c>
      <c r="Z704" s="115">
        <v>20491440</v>
      </c>
      <c r="AA704" s="171" t="s">
        <v>105</v>
      </c>
      <c r="AB704" s="171" t="s">
        <v>105</v>
      </c>
      <c r="AC704" s="153">
        <v>10245720</v>
      </c>
      <c r="AD704" s="153" t="s">
        <v>105</v>
      </c>
      <c r="AE704" s="175">
        <v>93722</v>
      </c>
      <c r="AF704" s="175">
        <v>529822</v>
      </c>
      <c r="AG704" s="175">
        <v>2018011001091</v>
      </c>
      <c r="AH704" s="172">
        <v>44888</v>
      </c>
      <c r="AI704" s="172">
        <v>44890</v>
      </c>
      <c r="AJ704" s="3" t="s">
        <v>105</v>
      </c>
      <c r="AK704" s="3" t="s">
        <v>105</v>
      </c>
      <c r="AL704" s="3" t="s">
        <v>105</v>
      </c>
      <c r="AM704" s="172" t="s">
        <v>105</v>
      </c>
      <c r="AN704" s="171">
        <v>0</v>
      </c>
      <c r="AO704" s="3" t="s">
        <v>105</v>
      </c>
      <c r="AP704" s="3">
        <v>0</v>
      </c>
      <c r="AQ704" s="3" t="s">
        <v>105</v>
      </c>
      <c r="AR704" s="154">
        <v>0</v>
      </c>
      <c r="AS704" s="172" t="s">
        <v>105</v>
      </c>
      <c r="AT704" s="154">
        <v>0</v>
      </c>
      <c r="AU704" s="3" t="s">
        <v>105</v>
      </c>
      <c r="AV704" s="154">
        <v>0</v>
      </c>
      <c r="AW704" s="3" t="s">
        <v>105</v>
      </c>
      <c r="AX704" s="3">
        <v>0</v>
      </c>
      <c r="AY704" s="172" t="s">
        <v>105</v>
      </c>
      <c r="AZ704" s="3">
        <f t="shared" si="74"/>
        <v>0</v>
      </c>
      <c r="BA704" s="159">
        <f t="shared" si="75"/>
        <v>20491440</v>
      </c>
      <c r="BB704" s="171">
        <f>BC704+BD704+BE704+BF704</f>
        <v>0</v>
      </c>
      <c r="BC704" s="171">
        <v>0</v>
      </c>
      <c r="BD704" s="171">
        <v>0</v>
      </c>
      <c r="BE704" s="171">
        <v>0</v>
      </c>
      <c r="BF704" s="171">
        <v>0</v>
      </c>
      <c r="BG704" s="172">
        <v>44926</v>
      </c>
      <c r="BH704" s="172">
        <v>44926</v>
      </c>
      <c r="BI704" s="174">
        <f t="shared" ca="1" si="76"/>
        <v>-1203</v>
      </c>
      <c r="BJ704" s="3" t="s">
        <v>414</v>
      </c>
      <c r="BK704" s="172" t="s">
        <v>105</v>
      </c>
      <c r="BL704" s="3" t="s">
        <v>282</v>
      </c>
      <c r="BM704" s="3" t="s">
        <v>92</v>
      </c>
      <c r="BN704" s="3" t="s">
        <v>6279</v>
      </c>
      <c r="BO704" s="3">
        <v>0</v>
      </c>
      <c r="BP704" s="3" t="s">
        <v>416</v>
      </c>
      <c r="BQ704" s="172">
        <v>44888</v>
      </c>
      <c r="BR704" s="3" t="s">
        <v>6280</v>
      </c>
      <c r="BS704" s="3">
        <v>2022</v>
      </c>
      <c r="BT704" s="3" t="s">
        <v>286</v>
      </c>
      <c r="BU704" s="3" t="s">
        <v>86</v>
      </c>
      <c r="BV704" s="3" t="s">
        <v>40</v>
      </c>
      <c r="BW704" s="3" t="s">
        <v>93</v>
      </c>
      <c r="BX704" s="3" t="s">
        <v>105</v>
      </c>
      <c r="BY704" s="3" t="s">
        <v>418</v>
      </c>
      <c r="BZ704" s="3" t="s">
        <v>105</v>
      </c>
      <c r="CA704" s="3" t="s">
        <v>303</v>
      </c>
      <c r="CB704" s="151" t="s">
        <v>6281</v>
      </c>
      <c r="CC704" s="151" t="s">
        <v>6282</v>
      </c>
      <c r="CD704" s="1"/>
      <c r="CE704" s="1"/>
      <c r="CF704" s="171" t="s">
        <v>1340</v>
      </c>
      <c r="CG704" s="171" t="s">
        <v>1341</v>
      </c>
      <c r="CH704" s="171" t="s">
        <v>167</v>
      </c>
      <c r="CI704" s="171" t="s">
        <v>477</v>
      </c>
    </row>
    <row r="705" spans="1:87" ht="90" x14ac:dyDescent="0.25">
      <c r="A705" s="3" t="s">
        <v>6283</v>
      </c>
      <c r="B705" s="175">
        <v>769</v>
      </c>
      <c r="C705" s="175" t="str">
        <f t="shared" si="72"/>
        <v>JEP-735-2022</v>
      </c>
      <c r="D705" s="175" t="s">
        <v>6284</v>
      </c>
      <c r="E705" s="3" t="s">
        <v>517</v>
      </c>
      <c r="F705" s="172">
        <v>44840</v>
      </c>
      <c r="G705" s="3" t="s">
        <v>6285</v>
      </c>
      <c r="H705" s="3" t="s">
        <v>29</v>
      </c>
      <c r="I705" s="3" t="s">
        <v>27</v>
      </c>
      <c r="J705" s="165">
        <v>79556307</v>
      </c>
      <c r="K705" s="3">
        <v>1</v>
      </c>
      <c r="L705" s="3" t="s">
        <v>9</v>
      </c>
      <c r="M705" s="3" t="s">
        <v>474</v>
      </c>
      <c r="N705" s="3" t="s">
        <v>6286</v>
      </c>
      <c r="O705" s="171" t="s">
        <v>12</v>
      </c>
      <c r="P705" s="3" t="s">
        <v>277</v>
      </c>
      <c r="Q705" s="3" t="s">
        <v>167</v>
      </c>
      <c r="R705" s="171" t="s">
        <v>477</v>
      </c>
      <c r="S705" s="171" t="s">
        <v>477</v>
      </c>
      <c r="T705" s="171" t="s">
        <v>476</v>
      </c>
      <c r="U705" s="171" t="s">
        <v>1334</v>
      </c>
      <c r="V705" s="171" t="s">
        <v>105</v>
      </c>
      <c r="W705" s="171" t="s">
        <v>105</v>
      </c>
      <c r="X705" s="171" t="s">
        <v>105</v>
      </c>
      <c r="Y705" s="171" t="s">
        <v>280</v>
      </c>
      <c r="Z705" s="115">
        <v>30737160</v>
      </c>
      <c r="AA705" s="171" t="s">
        <v>105</v>
      </c>
      <c r="AB705" s="171" t="s">
        <v>105</v>
      </c>
      <c r="AC705" s="153">
        <v>10245720</v>
      </c>
      <c r="AD705" s="153" t="s">
        <v>105</v>
      </c>
      <c r="AE705" s="175">
        <v>93822</v>
      </c>
      <c r="AF705" s="175">
        <v>469022</v>
      </c>
      <c r="AG705" s="175" t="s">
        <v>979</v>
      </c>
      <c r="AH705" s="172">
        <v>44845</v>
      </c>
      <c r="AI705" s="172">
        <v>44852</v>
      </c>
      <c r="AJ705" s="3" t="s">
        <v>105</v>
      </c>
      <c r="AK705" s="3" t="s">
        <v>105</v>
      </c>
      <c r="AL705" s="3" t="s">
        <v>105</v>
      </c>
      <c r="AM705" s="172" t="s">
        <v>105</v>
      </c>
      <c r="AN705" s="154">
        <v>0</v>
      </c>
      <c r="AO705" s="3" t="s">
        <v>105</v>
      </c>
      <c r="AP705" s="154">
        <v>0</v>
      </c>
      <c r="AQ705" s="3" t="s">
        <v>105</v>
      </c>
      <c r="AR705" s="154">
        <v>0</v>
      </c>
      <c r="AS705" s="172" t="s">
        <v>105</v>
      </c>
      <c r="AT705" s="154">
        <v>0</v>
      </c>
      <c r="AU705" s="3" t="s">
        <v>105</v>
      </c>
      <c r="AV705" s="154">
        <v>0</v>
      </c>
      <c r="AW705" s="3" t="s">
        <v>105</v>
      </c>
      <c r="AX705" s="3">
        <v>0</v>
      </c>
      <c r="AY705" s="172" t="s">
        <v>105</v>
      </c>
      <c r="AZ705" s="3">
        <f t="shared" si="74"/>
        <v>0</v>
      </c>
      <c r="BA705" s="159">
        <f t="shared" si="75"/>
        <v>30737160</v>
      </c>
      <c r="BB705" s="171">
        <f t="shared" ref="BB705:BB713" si="77">BC705+BD705+BE705+BF705</f>
        <v>0</v>
      </c>
      <c r="BC705" s="171">
        <v>0</v>
      </c>
      <c r="BD705" s="171">
        <v>0</v>
      </c>
      <c r="BE705" s="171">
        <v>0</v>
      </c>
      <c r="BF705" s="171">
        <v>0</v>
      </c>
      <c r="BG705" s="172">
        <v>44895</v>
      </c>
      <c r="BH705" s="172">
        <v>44895</v>
      </c>
      <c r="BI705" s="174">
        <f t="shared" ca="1" si="76"/>
        <v>-1234</v>
      </c>
      <c r="BJ705" s="3" t="s">
        <v>414</v>
      </c>
      <c r="BK705" s="172" t="s">
        <v>105</v>
      </c>
      <c r="BL705" s="3" t="s">
        <v>282</v>
      </c>
      <c r="BM705" s="3" t="s">
        <v>92</v>
      </c>
      <c r="BN705" s="3" t="s">
        <v>6287</v>
      </c>
      <c r="BO705" s="3">
        <v>0</v>
      </c>
      <c r="BP705" s="3" t="s">
        <v>593</v>
      </c>
      <c r="BQ705" s="172">
        <v>44849</v>
      </c>
      <c r="BR705" s="3" t="s">
        <v>6288</v>
      </c>
      <c r="BS705" s="3">
        <v>2022</v>
      </c>
      <c r="BT705" s="3" t="s">
        <v>286</v>
      </c>
      <c r="BU705" s="3" t="s">
        <v>86</v>
      </c>
      <c r="BV705" s="3" t="s">
        <v>40</v>
      </c>
      <c r="BW705" s="3" t="s">
        <v>93</v>
      </c>
      <c r="BX705" s="3" t="s">
        <v>105</v>
      </c>
      <c r="BY705" s="3" t="s">
        <v>418</v>
      </c>
      <c r="BZ705" s="3" t="s">
        <v>105</v>
      </c>
      <c r="CA705" s="3" t="s">
        <v>288</v>
      </c>
      <c r="CB705" s="179" t="s">
        <v>6289</v>
      </c>
      <c r="CC705" s="151" t="s">
        <v>6290</v>
      </c>
      <c r="CD705" s="75"/>
      <c r="CE705" s="75"/>
      <c r="CF705" s="171" t="s">
        <v>1340</v>
      </c>
      <c r="CG705" s="171" t="s">
        <v>1341</v>
      </c>
      <c r="CH705" s="171" t="s">
        <v>167</v>
      </c>
      <c r="CI705" s="171" t="s">
        <v>477</v>
      </c>
    </row>
    <row r="706" spans="1:87" ht="90" x14ac:dyDescent="0.25">
      <c r="A706" s="3" t="s">
        <v>6291</v>
      </c>
      <c r="B706" s="175">
        <v>770</v>
      </c>
      <c r="C706" s="175" t="str">
        <f t="shared" si="72"/>
        <v>JEP-738-2022</v>
      </c>
      <c r="D706" s="175" t="s">
        <v>6292</v>
      </c>
      <c r="E706" s="3" t="s">
        <v>517</v>
      </c>
      <c r="F706" s="172">
        <v>44841</v>
      </c>
      <c r="G706" s="3" t="s">
        <v>6293</v>
      </c>
      <c r="H706" s="3" t="s">
        <v>29</v>
      </c>
      <c r="I706" s="3" t="s">
        <v>27</v>
      </c>
      <c r="J706" s="165">
        <v>65757961</v>
      </c>
      <c r="K706" s="3">
        <v>9</v>
      </c>
      <c r="L706" s="3" t="s">
        <v>9</v>
      </c>
      <c r="M706" s="3" t="s">
        <v>474</v>
      </c>
      <c r="N706" s="3" t="s">
        <v>6294</v>
      </c>
      <c r="O706" s="171" t="s">
        <v>12</v>
      </c>
      <c r="P706" s="171" t="s">
        <v>277</v>
      </c>
      <c r="Q706" s="3" t="s">
        <v>167</v>
      </c>
      <c r="R706" s="171" t="s">
        <v>477</v>
      </c>
      <c r="S706" s="171" t="s">
        <v>477</v>
      </c>
      <c r="T706" s="171" t="s">
        <v>476</v>
      </c>
      <c r="U706" s="171" t="s">
        <v>1334</v>
      </c>
      <c r="V706" s="171" t="s">
        <v>105</v>
      </c>
      <c r="W706" s="171" t="s">
        <v>105</v>
      </c>
      <c r="X706" s="171" t="s">
        <v>105</v>
      </c>
      <c r="Y706" s="171" t="s">
        <v>280</v>
      </c>
      <c r="Z706" s="115">
        <v>30737160</v>
      </c>
      <c r="AA706" s="171" t="s">
        <v>105</v>
      </c>
      <c r="AB706" s="171" t="s">
        <v>105</v>
      </c>
      <c r="AC706" s="153">
        <v>10245720</v>
      </c>
      <c r="AD706" s="153" t="s">
        <v>105</v>
      </c>
      <c r="AE706" s="175">
        <v>93122</v>
      </c>
      <c r="AF706" s="175">
        <v>463522</v>
      </c>
      <c r="AG706" s="175">
        <v>2018011001091</v>
      </c>
      <c r="AH706" s="172">
        <v>44847</v>
      </c>
      <c r="AI706" s="172">
        <v>44848</v>
      </c>
      <c r="AJ706" s="3" t="s">
        <v>105</v>
      </c>
      <c r="AK706" s="3" t="s">
        <v>105</v>
      </c>
      <c r="AL706" s="3" t="s">
        <v>105</v>
      </c>
      <c r="AM706" s="172" t="s">
        <v>105</v>
      </c>
      <c r="AN706" s="154">
        <v>0</v>
      </c>
      <c r="AO706" s="3" t="s">
        <v>105</v>
      </c>
      <c r="AP706" s="154">
        <v>0</v>
      </c>
      <c r="AQ706" s="3" t="s">
        <v>105</v>
      </c>
      <c r="AR706" s="154">
        <v>0</v>
      </c>
      <c r="AS706" s="172" t="s">
        <v>105</v>
      </c>
      <c r="AT706" s="154">
        <v>0</v>
      </c>
      <c r="AU706" s="3" t="s">
        <v>105</v>
      </c>
      <c r="AV706" s="154">
        <v>0</v>
      </c>
      <c r="AW706" s="3" t="s">
        <v>105</v>
      </c>
      <c r="AX706" s="3">
        <v>0</v>
      </c>
      <c r="AY706" s="172" t="s">
        <v>105</v>
      </c>
      <c r="AZ706" s="3">
        <f t="shared" si="74"/>
        <v>0</v>
      </c>
      <c r="BA706" s="159">
        <f t="shared" si="75"/>
        <v>30737160</v>
      </c>
      <c r="BB706" s="171">
        <f t="shared" si="77"/>
        <v>0</v>
      </c>
      <c r="BC706" s="171">
        <v>0</v>
      </c>
      <c r="BD706" s="171">
        <v>0</v>
      </c>
      <c r="BE706" s="171">
        <v>0</v>
      </c>
      <c r="BF706" s="171">
        <v>0</v>
      </c>
      <c r="BG706" s="172">
        <v>44926</v>
      </c>
      <c r="BH706" s="172">
        <v>44926</v>
      </c>
      <c r="BI706" s="174">
        <f t="shared" ca="1" si="76"/>
        <v>-1203</v>
      </c>
      <c r="BJ706" s="3" t="s">
        <v>414</v>
      </c>
      <c r="BK706" s="172" t="s">
        <v>105</v>
      </c>
      <c r="BL706" s="3" t="s">
        <v>282</v>
      </c>
      <c r="BM706" s="3" t="s">
        <v>92</v>
      </c>
      <c r="BN706" s="3" t="s">
        <v>6295</v>
      </c>
      <c r="BO706" s="3">
        <v>0</v>
      </c>
      <c r="BP706" s="3" t="s">
        <v>593</v>
      </c>
      <c r="BQ706" s="172">
        <v>44853</v>
      </c>
      <c r="BR706" s="3" t="s">
        <v>6296</v>
      </c>
      <c r="BS706" s="3">
        <v>2022</v>
      </c>
      <c r="BT706" s="3" t="s">
        <v>286</v>
      </c>
      <c r="BU706" s="3" t="s">
        <v>86</v>
      </c>
      <c r="BV706" s="3" t="s">
        <v>40</v>
      </c>
      <c r="BW706" s="3" t="s">
        <v>93</v>
      </c>
      <c r="BX706" s="3" t="s">
        <v>105</v>
      </c>
      <c r="BY706" s="3" t="s">
        <v>418</v>
      </c>
      <c r="BZ706" s="3" t="s">
        <v>105</v>
      </c>
      <c r="CA706" s="3" t="s">
        <v>303</v>
      </c>
      <c r="CB706" s="179" t="s">
        <v>6297</v>
      </c>
      <c r="CC706" s="151" t="s">
        <v>6298</v>
      </c>
      <c r="CD706" s="1"/>
      <c r="CE706" s="1"/>
      <c r="CF706" s="171" t="s">
        <v>1340</v>
      </c>
      <c r="CG706" s="171" t="s">
        <v>1341</v>
      </c>
      <c r="CH706" s="171" t="s">
        <v>167</v>
      </c>
      <c r="CI706" s="171" t="s">
        <v>477</v>
      </c>
    </row>
    <row r="707" spans="1:87" ht="90" x14ac:dyDescent="0.25">
      <c r="A707" s="3" t="s">
        <v>6299</v>
      </c>
      <c r="B707" s="175">
        <v>772</v>
      </c>
      <c r="C707" s="175" t="str">
        <f t="shared" si="72"/>
        <v>JEP-731-2022</v>
      </c>
      <c r="D707" s="175" t="s">
        <v>6300</v>
      </c>
      <c r="E707" s="3" t="s">
        <v>517</v>
      </c>
      <c r="F707" s="172">
        <v>44838</v>
      </c>
      <c r="G707" s="3" t="s">
        <v>6301</v>
      </c>
      <c r="H707" s="3" t="s">
        <v>29</v>
      </c>
      <c r="I707" s="3" t="s">
        <v>27</v>
      </c>
      <c r="J707" s="165">
        <v>1020720743</v>
      </c>
      <c r="K707" s="3">
        <v>7</v>
      </c>
      <c r="L707" s="3" t="s">
        <v>9</v>
      </c>
      <c r="M707" s="3" t="s">
        <v>474</v>
      </c>
      <c r="N707" s="3" t="s">
        <v>6294</v>
      </c>
      <c r="O707" s="171" t="s">
        <v>12</v>
      </c>
      <c r="P707" s="3" t="s">
        <v>277</v>
      </c>
      <c r="Q707" s="3" t="s">
        <v>167</v>
      </c>
      <c r="R707" s="171" t="s">
        <v>477</v>
      </c>
      <c r="S707" s="171" t="s">
        <v>477</v>
      </c>
      <c r="T707" s="171" t="s">
        <v>476</v>
      </c>
      <c r="U707" s="171" t="s">
        <v>1334</v>
      </c>
      <c r="V707" s="171" t="s">
        <v>105</v>
      </c>
      <c r="W707" s="171" t="s">
        <v>105</v>
      </c>
      <c r="X707" s="171" t="s">
        <v>105</v>
      </c>
      <c r="Y707" s="171" t="s">
        <v>280</v>
      </c>
      <c r="Z707" s="115">
        <v>30737160</v>
      </c>
      <c r="AA707" s="171" t="s">
        <v>105</v>
      </c>
      <c r="AB707" s="171" t="s">
        <v>105</v>
      </c>
      <c r="AC707" s="153">
        <v>10245720</v>
      </c>
      <c r="AD707" s="153" t="s">
        <v>105</v>
      </c>
      <c r="AE707" s="175">
        <v>93322</v>
      </c>
      <c r="AF707" s="175" t="s">
        <v>6302</v>
      </c>
      <c r="AG707" s="175">
        <v>2018011001091</v>
      </c>
      <c r="AH707" s="172">
        <v>44845</v>
      </c>
      <c r="AI707" s="172">
        <v>44847</v>
      </c>
      <c r="AJ707" s="3" t="s">
        <v>105</v>
      </c>
      <c r="AK707" s="3" t="s">
        <v>105</v>
      </c>
      <c r="AL707" s="3" t="s">
        <v>105</v>
      </c>
      <c r="AM707" s="172" t="s">
        <v>105</v>
      </c>
      <c r="AN707" s="154">
        <v>0</v>
      </c>
      <c r="AO707" s="3" t="s">
        <v>105</v>
      </c>
      <c r="AP707" s="154">
        <v>0</v>
      </c>
      <c r="AQ707" s="3" t="s">
        <v>105</v>
      </c>
      <c r="AR707" s="154">
        <v>0</v>
      </c>
      <c r="AS707" s="172" t="s">
        <v>105</v>
      </c>
      <c r="AT707" s="154">
        <v>0</v>
      </c>
      <c r="AU707" s="3" t="s">
        <v>105</v>
      </c>
      <c r="AV707" s="154">
        <v>0</v>
      </c>
      <c r="AW707" s="3" t="s">
        <v>105</v>
      </c>
      <c r="AX707" s="3">
        <v>0</v>
      </c>
      <c r="AY707" s="172" t="s">
        <v>105</v>
      </c>
      <c r="AZ707" s="3">
        <f t="shared" si="74"/>
        <v>0</v>
      </c>
      <c r="BA707" s="159">
        <f t="shared" si="75"/>
        <v>30737160</v>
      </c>
      <c r="BB707" s="171">
        <f t="shared" si="77"/>
        <v>0</v>
      </c>
      <c r="BC707" s="171">
        <v>0</v>
      </c>
      <c r="BD707" s="171">
        <v>0</v>
      </c>
      <c r="BE707" s="171">
        <v>0</v>
      </c>
      <c r="BF707" s="171">
        <v>0</v>
      </c>
      <c r="BG707" s="172">
        <v>44926</v>
      </c>
      <c r="BH707" s="172">
        <v>44926</v>
      </c>
      <c r="BI707" s="174">
        <f t="shared" ca="1" si="76"/>
        <v>-1203</v>
      </c>
      <c r="BJ707" s="3" t="s">
        <v>414</v>
      </c>
      <c r="BK707" s="172" t="s">
        <v>105</v>
      </c>
      <c r="BL707" s="3" t="s">
        <v>282</v>
      </c>
      <c r="BM707" s="3" t="s">
        <v>92</v>
      </c>
      <c r="BN707" s="3" t="s">
        <v>6303</v>
      </c>
      <c r="BO707" s="3">
        <v>0</v>
      </c>
      <c r="BP707" s="3" t="s">
        <v>416</v>
      </c>
      <c r="BQ707" s="172">
        <v>44847</v>
      </c>
      <c r="BR707" s="3" t="s">
        <v>6139</v>
      </c>
      <c r="BS707" s="3">
        <v>2022</v>
      </c>
      <c r="BT707" s="3" t="s">
        <v>286</v>
      </c>
      <c r="BU707" s="3" t="s">
        <v>86</v>
      </c>
      <c r="BV707" s="3" t="s">
        <v>40</v>
      </c>
      <c r="BW707" s="3" t="s">
        <v>93</v>
      </c>
      <c r="BX707" s="3" t="s">
        <v>105</v>
      </c>
      <c r="BY707" s="3" t="s">
        <v>755</v>
      </c>
      <c r="BZ707" s="3" t="s">
        <v>105</v>
      </c>
      <c r="CA707" s="3" t="s">
        <v>288</v>
      </c>
      <c r="CB707" s="151" t="s">
        <v>6304</v>
      </c>
      <c r="CC707" s="151" t="s">
        <v>6305</v>
      </c>
      <c r="CD707" s="1"/>
      <c r="CE707" s="1"/>
      <c r="CF707" s="171" t="s">
        <v>1340</v>
      </c>
      <c r="CG707" s="171" t="s">
        <v>1341</v>
      </c>
      <c r="CH707" s="171" t="s">
        <v>167</v>
      </c>
      <c r="CI707" s="171" t="s">
        <v>477</v>
      </c>
    </row>
    <row r="708" spans="1:87" ht="90" x14ac:dyDescent="0.25">
      <c r="A708" s="87" t="s">
        <v>6306</v>
      </c>
      <c r="B708" s="175">
        <v>773</v>
      </c>
      <c r="C708" s="175" t="str">
        <f t="shared" si="72"/>
        <v>JEP-749-2022</v>
      </c>
      <c r="D708" s="175" t="s">
        <v>6307</v>
      </c>
      <c r="E708" s="3" t="s">
        <v>517</v>
      </c>
      <c r="F708" s="172">
        <v>44853</v>
      </c>
      <c r="G708" s="3" t="s">
        <v>6308</v>
      </c>
      <c r="H708" s="3" t="s">
        <v>29</v>
      </c>
      <c r="I708" s="3" t="s">
        <v>27</v>
      </c>
      <c r="J708" s="165">
        <v>52515944</v>
      </c>
      <c r="K708" s="3">
        <v>8</v>
      </c>
      <c r="L708" s="3" t="s">
        <v>9</v>
      </c>
      <c r="M708" s="3" t="s">
        <v>474</v>
      </c>
      <c r="N708" s="3" t="s">
        <v>6294</v>
      </c>
      <c r="O708" s="171" t="s">
        <v>12</v>
      </c>
      <c r="P708" s="171" t="s">
        <v>277</v>
      </c>
      <c r="Q708" s="3" t="s">
        <v>167</v>
      </c>
      <c r="R708" s="171" t="s">
        <v>477</v>
      </c>
      <c r="S708" s="171" t="s">
        <v>477</v>
      </c>
      <c r="T708" s="171" t="s">
        <v>476</v>
      </c>
      <c r="U708" s="171" t="s">
        <v>1334</v>
      </c>
      <c r="V708" s="171" t="s">
        <v>105</v>
      </c>
      <c r="W708" s="171" t="s">
        <v>105</v>
      </c>
      <c r="X708" s="171" t="s">
        <v>105</v>
      </c>
      <c r="Y708" s="171" t="s">
        <v>280</v>
      </c>
      <c r="Z708" s="115">
        <v>30737160</v>
      </c>
      <c r="AA708" s="171" t="s">
        <v>105</v>
      </c>
      <c r="AB708" s="171" t="s">
        <v>105</v>
      </c>
      <c r="AC708" s="153">
        <v>10245720</v>
      </c>
      <c r="AD708" s="153" t="s">
        <v>105</v>
      </c>
      <c r="AE708" s="175">
        <v>93922</v>
      </c>
      <c r="AF708" s="175">
        <v>472422</v>
      </c>
      <c r="AG708" s="175">
        <v>2018011001091</v>
      </c>
      <c r="AH708" s="172">
        <v>44865</v>
      </c>
      <c r="AI708" s="172">
        <v>44866</v>
      </c>
      <c r="AJ708" s="3" t="s">
        <v>105</v>
      </c>
      <c r="AK708" s="3" t="s">
        <v>105</v>
      </c>
      <c r="AL708" s="3" t="s">
        <v>105</v>
      </c>
      <c r="AM708" s="172" t="s">
        <v>105</v>
      </c>
      <c r="AN708" s="171">
        <v>0</v>
      </c>
      <c r="AO708" s="3" t="s">
        <v>105</v>
      </c>
      <c r="AP708" s="3">
        <v>0</v>
      </c>
      <c r="AQ708" s="3" t="s">
        <v>105</v>
      </c>
      <c r="AR708" s="154">
        <v>0</v>
      </c>
      <c r="AS708" s="172" t="s">
        <v>105</v>
      </c>
      <c r="AT708" s="154">
        <v>0</v>
      </c>
      <c r="AU708" s="3" t="s">
        <v>105</v>
      </c>
      <c r="AV708" s="154">
        <v>0</v>
      </c>
      <c r="AW708" s="3" t="s">
        <v>105</v>
      </c>
      <c r="AX708" s="3">
        <v>0</v>
      </c>
      <c r="AY708" s="172" t="s">
        <v>105</v>
      </c>
      <c r="AZ708" s="3">
        <f t="shared" si="74"/>
        <v>0</v>
      </c>
      <c r="BA708" s="159">
        <f t="shared" si="75"/>
        <v>30737160</v>
      </c>
      <c r="BB708" s="171">
        <f t="shared" si="77"/>
        <v>0</v>
      </c>
      <c r="BC708" s="171">
        <v>0</v>
      </c>
      <c r="BD708" s="171">
        <v>0</v>
      </c>
      <c r="BE708" s="171">
        <v>0</v>
      </c>
      <c r="BF708" s="171">
        <v>0</v>
      </c>
      <c r="BG708" s="172">
        <v>44926</v>
      </c>
      <c r="BH708" s="172">
        <v>44926</v>
      </c>
      <c r="BI708" s="174">
        <f t="shared" ca="1" si="76"/>
        <v>-1203</v>
      </c>
      <c r="BJ708" s="3" t="s">
        <v>414</v>
      </c>
      <c r="BK708" s="172" t="s">
        <v>105</v>
      </c>
      <c r="BL708" s="3" t="s">
        <v>282</v>
      </c>
      <c r="BM708" s="3" t="s">
        <v>92</v>
      </c>
      <c r="BN708" s="3" t="s">
        <v>6309</v>
      </c>
      <c r="BO708" s="3">
        <v>0</v>
      </c>
      <c r="BP708" s="3" t="s">
        <v>416</v>
      </c>
      <c r="BQ708" s="172">
        <v>44858</v>
      </c>
      <c r="BR708" s="3" t="s">
        <v>6310</v>
      </c>
      <c r="BS708" s="3">
        <v>2022</v>
      </c>
      <c r="BT708" s="3" t="s">
        <v>286</v>
      </c>
      <c r="BU708" s="3" t="s">
        <v>86</v>
      </c>
      <c r="BV708" s="3" t="s">
        <v>40</v>
      </c>
      <c r="BW708" s="3" t="s">
        <v>93</v>
      </c>
      <c r="BX708" s="3" t="s">
        <v>105</v>
      </c>
      <c r="BY708" s="3" t="s">
        <v>418</v>
      </c>
      <c r="BZ708" s="3" t="s">
        <v>105</v>
      </c>
      <c r="CA708" s="3" t="s">
        <v>303</v>
      </c>
      <c r="CB708" s="151" t="s">
        <v>6311</v>
      </c>
      <c r="CC708" s="151" t="s">
        <v>6312</v>
      </c>
      <c r="CD708" s="1"/>
      <c r="CE708" s="1"/>
      <c r="CF708" s="171" t="s">
        <v>1340</v>
      </c>
      <c r="CG708" s="171" t="s">
        <v>1341</v>
      </c>
      <c r="CH708" s="171" t="s">
        <v>167</v>
      </c>
      <c r="CI708" s="171" t="s">
        <v>477</v>
      </c>
    </row>
    <row r="709" spans="1:87" ht="90" x14ac:dyDescent="0.25">
      <c r="A709" s="87" t="s">
        <v>6313</v>
      </c>
      <c r="B709" s="175">
        <v>779</v>
      </c>
      <c r="C709" s="175" t="str">
        <f t="shared" si="72"/>
        <v>JEP-710-2022</v>
      </c>
      <c r="D709" s="175" t="s">
        <v>6314</v>
      </c>
      <c r="E709" s="3" t="s">
        <v>517</v>
      </c>
      <c r="F709" s="172">
        <v>44825</v>
      </c>
      <c r="G709" s="3" t="s">
        <v>6315</v>
      </c>
      <c r="H709" s="3" t="s">
        <v>29</v>
      </c>
      <c r="I709" s="3" t="s">
        <v>27</v>
      </c>
      <c r="J709" s="165">
        <v>1020743592</v>
      </c>
      <c r="K709" s="3">
        <v>0</v>
      </c>
      <c r="L709" s="3" t="s">
        <v>9</v>
      </c>
      <c r="M709" s="3" t="s">
        <v>2366</v>
      </c>
      <c r="N709" s="224" t="s">
        <v>6316</v>
      </c>
      <c r="O709" s="171" t="s">
        <v>12</v>
      </c>
      <c r="P709" s="3" t="s">
        <v>277</v>
      </c>
      <c r="Q709" s="3" t="s">
        <v>167</v>
      </c>
      <c r="R709" s="171" t="s">
        <v>779</v>
      </c>
      <c r="S709" s="171" t="s">
        <v>779</v>
      </c>
      <c r="T709" s="171" t="s">
        <v>476</v>
      </c>
      <c r="U709" s="171" t="s">
        <v>1334</v>
      </c>
      <c r="V709" s="171" t="s">
        <v>105</v>
      </c>
      <c r="W709" s="171" t="s">
        <v>105</v>
      </c>
      <c r="X709" s="171" t="s">
        <v>105</v>
      </c>
      <c r="Y709" s="171" t="s">
        <v>280</v>
      </c>
      <c r="Z709" s="115">
        <v>34493924</v>
      </c>
      <c r="AA709" s="153" t="s">
        <v>105</v>
      </c>
      <c r="AB709" s="171" t="s">
        <v>105</v>
      </c>
      <c r="AC709" s="153">
        <v>10245720</v>
      </c>
      <c r="AD709" s="153" t="s">
        <v>105</v>
      </c>
      <c r="AE709" s="175">
        <v>94522</v>
      </c>
      <c r="AF709" s="175">
        <v>424522</v>
      </c>
      <c r="AG709" s="175">
        <v>2018011001091</v>
      </c>
      <c r="AH709" s="172">
        <v>44826</v>
      </c>
      <c r="AI709" s="172">
        <v>44827</v>
      </c>
      <c r="AJ709" s="3" t="s">
        <v>105</v>
      </c>
      <c r="AK709" s="3" t="s">
        <v>105</v>
      </c>
      <c r="AL709" s="3" t="s">
        <v>105</v>
      </c>
      <c r="AM709" s="172" t="s">
        <v>105</v>
      </c>
      <c r="AN709" s="154">
        <v>0</v>
      </c>
      <c r="AO709" s="3" t="s">
        <v>105</v>
      </c>
      <c r="AP709" s="154">
        <v>0</v>
      </c>
      <c r="AQ709" s="3" t="s">
        <v>105</v>
      </c>
      <c r="AR709" s="154">
        <v>0</v>
      </c>
      <c r="AS709" s="172" t="s">
        <v>105</v>
      </c>
      <c r="AT709" s="154">
        <v>0</v>
      </c>
      <c r="AU709" s="3" t="s">
        <v>105</v>
      </c>
      <c r="AV709" s="154">
        <v>0</v>
      </c>
      <c r="AW709" s="3" t="s">
        <v>105</v>
      </c>
      <c r="AX709" s="3">
        <v>0</v>
      </c>
      <c r="AY709" s="172" t="s">
        <v>105</v>
      </c>
      <c r="AZ709" s="3">
        <f t="shared" si="74"/>
        <v>0</v>
      </c>
      <c r="BA709" s="159">
        <f t="shared" si="75"/>
        <v>34493924</v>
      </c>
      <c r="BB709" s="171">
        <f t="shared" si="77"/>
        <v>0</v>
      </c>
      <c r="BC709" s="171">
        <v>0</v>
      </c>
      <c r="BD709" s="171">
        <v>0</v>
      </c>
      <c r="BE709" s="171">
        <v>0</v>
      </c>
      <c r="BF709" s="171">
        <v>0</v>
      </c>
      <c r="BG709" s="172">
        <v>44926</v>
      </c>
      <c r="BH709" s="172">
        <v>44926</v>
      </c>
      <c r="BI709" s="174">
        <f t="shared" ca="1" si="76"/>
        <v>-1203</v>
      </c>
      <c r="BJ709" s="3" t="s">
        <v>414</v>
      </c>
      <c r="BK709" s="172" t="s">
        <v>105</v>
      </c>
      <c r="BL709" s="3" t="s">
        <v>282</v>
      </c>
      <c r="BM709" s="3" t="s">
        <v>92</v>
      </c>
      <c r="BN709" s="3" t="s">
        <v>6317</v>
      </c>
      <c r="BO709" s="3">
        <v>1</v>
      </c>
      <c r="BP709" s="3" t="s">
        <v>416</v>
      </c>
      <c r="BQ709" s="172">
        <v>44827</v>
      </c>
      <c r="BR709" s="3" t="s">
        <v>6318</v>
      </c>
      <c r="BS709" s="3">
        <v>2022</v>
      </c>
      <c r="BT709" s="3" t="s">
        <v>286</v>
      </c>
      <c r="BU709" s="3" t="s">
        <v>6319</v>
      </c>
      <c r="BV709" s="3" t="s">
        <v>40</v>
      </c>
      <c r="BW709" s="3" t="s">
        <v>93</v>
      </c>
      <c r="BX709" s="3" t="s">
        <v>105</v>
      </c>
      <c r="BY709" s="3" t="s">
        <v>6320</v>
      </c>
      <c r="BZ709" s="3" t="s">
        <v>105</v>
      </c>
      <c r="CA709" s="3" t="s">
        <v>303</v>
      </c>
      <c r="CB709" s="151" t="s">
        <v>6321</v>
      </c>
      <c r="CC709" s="151" t="s">
        <v>6322</v>
      </c>
      <c r="CD709" s="74"/>
      <c r="CE709" s="74"/>
      <c r="CF709" s="171" t="s">
        <v>1340</v>
      </c>
      <c r="CG709" s="171" t="s">
        <v>1341</v>
      </c>
      <c r="CH709" s="171" t="s">
        <v>167</v>
      </c>
      <c r="CI709" s="171" t="s">
        <v>477</v>
      </c>
    </row>
    <row r="710" spans="1:87" ht="90" x14ac:dyDescent="0.25">
      <c r="A710" s="3" t="s">
        <v>6323</v>
      </c>
      <c r="B710" s="175">
        <v>780</v>
      </c>
      <c r="C710" s="175" t="str">
        <f t="shared" si="72"/>
        <v>JEP-686-2022</v>
      </c>
      <c r="D710" s="175" t="s">
        <v>6324</v>
      </c>
      <c r="E710" s="3" t="s">
        <v>410</v>
      </c>
      <c r="F710" s="172">
        <v>44802</v>
      </c>
      <c r="G710" s="3" t="s">
        <v>6325</v>
      </c>
      <c r="H710" s="3" t="s">
        <v>29</v>
      </c>
      <c r="I710" s="3" t="s">
        <v>39</v>
      </c>
      <c r="J710" s="165">
        <v>900475780</v>
      </c>
      <c r="K710" s="3">
        <v>1</v>
      </c>
      <c r="L710" s="3" t="s">
        <v>13</v>
      </c>
      <c r="M710" s="3" t="s">
        <v>474</v>
      </c>
      <c r="N710" s="3" t="s">
        <v>6326</v>
      </c>
      <c r="O710" s="171" t="s">
        <v>12</v>
      </c>
      <c r="P710" s="3" t="s">
        <v>720</v>
      </c>
      <c r="Q710" s="171" t="s">
        <v>120</v>
      </c>
      <c r="R710" s="171" t="s">
        <v>120</v>
      </c>
      <c r="S710" s="171" t="s">
        <v>144</v>
      </c>
      <c r="T710" s="171" t="s">
        <v>854</v>
      </c>
      <c r="U710" s="171" t="s">
        <v>846</v>
      </c>
      <c r="V710" s="171" t="s">
        <v>105</v>
      </c>
      <c r="W710" s="171" t="s">
        <v>105</v>
      </c>
      <c r="X710" s="171" t="s">
        <v>105</v>
      </c>
      <c r="Y710" s="171" t="s">
        <v>280</v>
      </c>
      <c r="Z710" s="115">
        <v>104329615</v>
      </c>
      <c r="AA710" s="171" t="s">
        <v>105</v>
      </c>
      <c r="AB710" s="171" t="s">
        <v>105</v>
      </c>
      <c r="AC710" s="153">
        <v>30958792</v>
      </c>
      <c r="AD710" s="153" t="s">
        <v>105</v>
      </c>
      <c r="AE710" s="175" t="s">
        <v>6327</v>
      </c>
      <c r="AF710" s="175" t="s">
        <v>6328</v>
      </c>
      <c r="AG710" s="175">
        <v>2018011001068</v>
      </c>
      <c r="AH710" s="172">
        <v>44804</v>
      </c>
      <c r="AI710" s="172">
        <v>44805</v>
      </c>
      <c r="AJ710" s="3" t="s">
        <v>105</v>
      </c>
      <c r="AK710" s="3" t="s">
        <v>105</v>
      </c>
      <c r="AL710" s="3" t="s">
        <v>105</v>
      </c>
      <c r="AM710" s="172" t="s">
        <v>105</v>
      </c>
      <c r="AN710" s="154">
        <v>0</v>
      </c>
      <c r="AO710" s="3" t="s">
        <v>105</v>
      </c>
      <c r="AP710" s="154">
        <v>0</v>
      </c>
      <c r="AQ710" s="3" t="s">
        <v>105</v>
      </c>
      <c r="AR710" s="154">
        <v>0</v>
      </c>
      <c r="AS710" s="172" t="s">
        <v>105</v>
      </c>
      <c r="AT710" s="154">
        <v>0</v>
      </c>
      <c r="AU710" s="3" t="s">
        <v>105</v>
      </c>
      <c r="AV710" s="154">
        <v>0</v>
      </c>
      <c r="AW710" s="3" t="s">
        <v>105</v>
      </c>
      <c r="AX710" s="3">
        <v>0</v>
      </c>
      <c r="AY710" s="172" t="s">
        <v>105</v>
      </c>
      <c r="AZ710" s="3">
        <f t="shared" si="74"/>
        <v>0</v>
      </c>
      <c r="BA710" s="159">
        <f t="shared" si="75"/>
        <v>104329615</v>
      </c>
      <c r="BB710" s="171">
        <f t="shared" si="77"/>
        <v>0</v>
      </c>
      <c r="BC710" s="171">
        <v>0</v>
      </c>
      <c r="BD710" s="171">
        <v>0</v>
      </c>
      <c r="BE710" s="171">
        <v>0</v>
      </c>
      <c r="BF710" s="171">
        <v>0</v>
      </c>
      <c r="BG710" s="172">
        <v>44891</v>
      </c>
      <c r="BH710" s="172">
        <v>44891</v>
      </c>
      <c r="BI710" s="174">
        <f t="shared" ca="1" si="76"/>
        <v>-1238</v>
      </c>
      <c r="BJ710" s="3" t="s">
        <v>414</v>
      </c>
      <c r="BK710" s="172">
        <v>45448</v>
      </c>
      <c r="BL710" s="3" t="s">
        <v>282</v>
      </c>
      <c r="BM710" s="3" t="s">
        <v>105</v>
      </c>
      <c r="BN710" s="3" t="s">
        <v>105</v>
      </c>
      <c r="BO710" s="3" t="s">
        <v>6329</v>
      </c>
      <c r="BP710" s="3" t="s">
        <v>105</v>
      </c>
      <c r="BQ710" s="172" t="s">
        <v>105</v>
      </c>
      <c r="BR710" s="3" t="s">
        <v>105</v>
      </c>
      <c r="BS710" s="3">
        <v>2022</v>
      </c>
      <c r="BT710" s="3" t="s">
        <v>105</v>
      </c>
      <c r="BU710" s="3" t="s">
        <v>6330</v>
      </c>
      <c r="BV710" s="3" t="s">
        <v>40</v>
      </c>
      <c r="BW710" s="3" t="s">
        <v>93</v>
      </c>
      <c r="BX710" s="3" t="s">
        <v>105</v>
      </c>
      <c r="BY710" s="3" t="s">
        <v>105</v>
      </c>
      <c r="BZ710" s="3" t="s">
        <v>105</v>
      </c>
      <c r="CA710" s="3" t="s">
        <v>105</v>
      </c>
      <c r="CB710" s="3" t="s">
        <v>105</v>
      </c>
      <c r="CC710" s="151" t="s">
        <v>6331</v>
      </c>
      <c r="CD710" s="75"/>
      <c r="CE710" s="75"/>
      <c r="CF710" s="171" t="s">
        <v>727</v>
      </c>
      <c r="CG710" s="171" t="s">
        <v>292</v>
      </c>
      <c r="CH710" s="171" t="s">
        <v>167</v>
      </c>
      <c r="CI710" s="171" t="s">
        <v>120</v>
      </c>
    </row>
    <row r="711" spans="1:87" ht="54" x14ac:dyDescent="0.25">
      <c r="A711" s="3" t="s">
        <v>6332</v>
      </c>
      <c r="B711" s="175">
        <v>781</v>
      </c>
      <c r="C711" s="175" t="str">
        <f t="shared" si="72"/>
        <v>JEP-664-2022</v>
      </c>
      <c r="D711" s="175" t="s">
        <v>6333</v>
      </c>
      <c r="E711" s="3" t="s">
        <v>517</v>
      </c>
      <c r="F711" s="172">
        <v>44784</v>
      </c>
      <c r="G711" s="3" t="s">
        <v>6334</v>
      </c>
      <c r="H711" s="3" t="s">
        <v>29</v>
      </c>
      <c r="I711" s="3" t="s">
        <v>27</v>
      </c>
      <c r="J711" s="165">
        <v>1020751373</v>
      </c>
      <c r="K711" s="3">
        <v>8</v>
      </c>
      <c r="L711" s="3" t="s">
        <v>9</v>
      </c>
      <c r="M711" s="3" t="s">
        <v>474</v>
      </c>
      <c r="N711" s="3" t="s">
        <v>6335</v>
      </c>
      <c r="O711" s="171" t="s">
        <v>8</v>
      </c>
      <c r="P711" s="171" t="s">
        <v>476</v>
      </c>
      <c r="Q711" s="3" t="s">
        <v>477</v>
      </c>
      <c r="R711" s="98" t="s">
        <v>167</v>
      </c>
      <c r="S711" s="98" t="s">
        <v>143</v>
      </c>
      <c r="T711" s="171" t="s">
        <v>897</v>
      </c>
      <c r="U711" s="171" t="s">
        <v>898</v>
      </c>
      <c r="V711" s="171" t="s">
        <v>105</v>
      </c>
      <c r="W711" s="171" t="s">
        <v>105</v>
      </c>
      <c r="X711" s="171" t="s">
        <v>105</v>
      </c>
      <c r="Y711" s="171" t="s">
        <v>280</v>
      </c>
      <c r="Z711" s="115">
        <v>37080371</v>
      </c>
      <c r="AA711" s="171" t="s">
        <v>105</v>
      </c>
      <c r="AB711" s="171" t="s">
        <v>105</v>
      </c>
      <c r="AC711" s="153">
        <v>8240084</v>
      </c>
      <c r="AD711" s="153" t="s">
        <v>105</v>
      </c>
      <c r="AE711" s="175">
        <v>97522</v>
      </c>
      <c r="AF711" s="175" t="s">
        <v>6336</v>
      </c>
      <c r="AG711" s="175">
        <v>2018011001091</v>
      </c>
      <c r="AH711" s="155">
        <v>44791</v>
      </c>
      <c r="AI711" s="172">
        <v>44792</v>
      </c>
      <c r="AJ711" s="3" t="s">
        <v>105</v>
      </c>
      <c r="AK711" s="3" t="s">
        <v>105</v>
      </c>
      <c r="AL711" s="3" t="s">
        <v>105</v>
      </c>
      <c r="AM711" s="172" t="s">
        <v>105</v>
      </c>
      <c r="AN711" s="154">
        <v>0</v>
      </c>
      <c r="AO711" s="3" t="s">
        <v>105</v>
      </c>
      <c r="AP711" s="154">
        <v>0</v>
      </c>
      <c r="AQ711" s="3" t="s">
        <v>105</v>
      </c>
      <c r="AR711" s="154">
        <v>0</v>
      </c>
      <c r="AS711" s="172" t="s">
        <v>105</v>
      </c>
      <c r="AT711" s="154">
        <v>0</v>
      </c>
      <c r="AU711" s="3" t="s">
        <v>105</v>
      </c>
      <c r="AV711" s="154">
        <v>0</v>
      </c>
      <c r="AW711" s="3" t="s">
        <v>105</v>
      </c>
      <c r="AX711" s="3">
        <v>0</v>
      </c>
      <c r="AY711" s="172" t="s">
        <v>105</v>
      </c>
      <c r="AZ711" s="3">
        <f t="shared" si="74"/>
        <v>0</v>
      </c>
      <c r="BA711" s="159">
        <f t="shared" si="75"/>
        <v>37080371</v>
      </c>
      <c r="BB711" s="171">
        <f t="shared" si="77"/>
        <v>0</v>
      </c>
      <c r="BC711" s="171">
        <v>0</v>
      </c>
      <c r="BD711" s="171">
        <v>0</v>
      </c>
      <c r="BE711" s="171">
        <v>0</v>
      </c>
      <c r="BF711" s="171">
        <v>0</v>
      </c>
      <c r="BG711" s="172">
        <v>44926</v>
      </c>
      <c r="BH711" s="172">
        <f>BG711</f>
        <v>44926</v>
      </c>
      <c r="BI711" s="174">
        <f t="shared" ca="1" si="76"/>
        <v>-1203</v>
      </c>
      <c r="BJ711" s="3" t="s">
        <v>414</v>
      </c>
      <c r="BK711" s="172" t="s">
        <v>105</v>
      </c>
      <c r="BL711" s="3" t="s">
        <v>282</v>
      </c>
      <c r="BM711" s="3" t="s">
        <v>92</v>
      </c>
      <c r="BN711" s="3" t="s">
        <v>6337</v>
      </c>
      <c r="BO711" s="3">
        <v>0</v>
      </c>
      <c r="BP711" s="3" t="s">
        <v>416</v>
      </c>
      <c r="BQ711" s="172">
        <v>44791</v>
      </c>
      <c r="BR711" s="3" t="s">
        <v>6338</v>
      </c>
      <c r="BS711" s="3">
        <v>2022</v>
      </c>
      <c r="BT711" s="3" t="s">
        <v>286</v>
      </c>
      <c r="BU711" s="3" t="s">
        <v>86</v>
      </c>
      <c r="BV711" s="3" t="s">
        <v>40</v>
      </c>
      <c r="BW711" s="3" t="s">
        <v>93</v>
      </c>
      <c r="BX711" s="3" t="s">
        <v>105</v>
      </c>
      <c r="BY711" s="3" t="s">
        <v>6339</v>
      </c>
      <c r="BZ711" s="3" t="s">
        <v>105</v>
      </c>
      <c r="CA711" s="3" t="s">
        <v>303</v>
      </c>
      <c r="CB711" s="151" t="s">
        <v>6340</v>
      </c>
      <c r="CC711" s="151" t="s">
        <v>6341</v>
      </c>
      <c r="CD711" s="75"/>
      <c r="CE711" s="75"/>
      <c r="CF711" s="171" t="s">
        <v>905</v>
      </c>
      <c r="CG711" s="171" t="s">
        <v>831</v>
      </c>
      <c r="CH711" s="171" t="s">
        <v>167</v>
      </c>
      <c r="CI711" s="171" t="s">
        <v>143</v>
      </c>
    </row>
    <row r="712" spans="1:87" ht="54" x14ac:dyDescent="0.25">
      <c r="A712" s="3" t="s">
        <v>6342</v>
      </c>
      <c r="B712" s="175">
        <v>782</v>
      </c>
      <c r="C712" s="175" t="str">
        <f t="shared" si="72"/>
        <v>JEP-683-2022</v>
      </c>
      <c r="D712" s="175" t="s">
        <v>6343</v>
      </c>
      <c r="E712" s="3" t="s">
        <v>517</v>
      </c>
      <c r="F712" s="172">
        <v>44802</v>
      </c>
      <c r="G712" s="3" t="s">
        <v>6344</v>
      </c>
      <c r="H712" s="3" t="s">
        <v>29</v>
      </c>
      <c r="I712" s="3" t="s">
        <v>27</v>
      </c>
      <c r="J712" s="165">
        <v>1026592541</v>
      </c>
      <c r="K712" s="3">
        <v>8</v>
      </c>
      <c r="L712" s="3" t="s">
        <v>9</v>
      </c>
      <c r="M712" s="3" t="s">
        <v>474</v>
      </c>
      <c r="N712" s="3" t="s">
        <v>6345</v>
      </c>
      <c r="O712" s="171" t="s">
        <v>8</v>
      </c>
      <c r="P712" s="183" t="s">
        <v>277</v>
      </c>
      <c r="Q712" s="3" t="s">
        <v>167</v>
      </c>
      <c r="R712" s="171" t="s">
        <v>167</v>
      </c>
      <c r="S712" s="171" t="s">
        <v>143</v>
      </c>
      <c r="T712" s="171" t="s">
        <v>897</v>
      </c>
      <c r="U712" s="171" t="s">
        <v>898</v>
      </c>
      <c r="V712" s="171" t="s">
        <v>105</v>
      </c>
      <c r="W712" s="171" t="s">
        <v>105</v>
      </c>
      <c r="X712" s="171" t="s">
        <v>105</v>
      </c>
      <c r="Y712" s="171" t="s">
        <v>280</v>
      </c>
      <c r="Z712" s="115">
        <v>12649245</v>
      </c>
      <c r="AA712" s="153" t="s">
        <v>105</v>
      </c>
      <c r="AB712" s="171" t="s">
        <v>105</v>
      </c>
      <c r="AC712" s="153">
        <v>3614070</v>
      </c>
      <c r="AD712" s="153" t="s">
        <v>105</v>
      </c>
      <c r="AE712" s="175">
        <v>97422</v>
      </c>
      <c r="AF712" s="175" t="s">
        <v>6346</v>
      </c>
      <c r="AG712" s="175">
        <v>2018011001091</v>
      </c>
      <c r="AH712" s="172">
        <v>44823</v>
      </c>
      <c r="AI712" s="172">
        <v>44825</v>
      </c>
      <c r="AJ712" s="3" t="s">
        <v>105</v>
      </c>
      <c r="AK712" s="3" t="s">
        <v>105</v>
      </c>
      <c r="AL712" s="3" t="s">
        <v>105</v>
      </c>
      <c r="AM712" s="172" t="s">
        <v>105</v>
      </c>
      <c r="AN712" s="154">
        <v>0</v>
      </c>
      <c r="AO712" s="3" t="s">
        <v>105</v>
      </c>
      <c r="AP712" s="154">
        <v>0</v>
      </c>
      <c r="AQ712" s="3" t="s">
        <v>105</v>
      </c>
      <c r="AR712" s="154">
        <v>0</v>
      </c>
      <c r="AS712" s="172" t="s">
        <v>105</v>
      </c>
      <c r="AT712" s="154">
        <v>0</v>
      </c>
      <c r="AU712" s="3" t="s">
        <v>105</v>
      </c>
      <c r="AV712" s="154">
        <v>0</v>
      </c>
      <c r="AW712" s="3" t="s">
        <v>105</v>
      </c>
      <c r="AX712" s="3">
        <v>0</v>
      </c>
      <c r="AY712" s="172" t="s">
        <v>105</v>
      </c>
      <c r="AZ712" s="3">
        <f t="shared" si="74"/>
        <v>0</v>
      </c>
      <c r="BA712" s="159">
        <f t="shared" si="75"/>
        <v>12649245</v>
      </c>
      <c r="BB712" s="171">
        <f t="shared" si="77"/>
        <v>0</v>
      </c>
      <c r="BC712" s="171">
        <v>0</v>
      </c>
      <c r="BD712" s="171">
        <v>0</v>
      </c>
      <c r="BE712" s="171">
        <v>0</v>
      </c>
      <c r="BF712" s="171">
        <v>0</v>
      </c>
      <c r="BG712" s="172">
        <v>44926</v>
      </c>
      <c r="BH712" s="172">
        <v>44926</v>
      </c>
      <c r="BI712" s="174">
        <f t="shared" ca="1" si="76"/>
        <v>-1203</v>
      </c>
      <c r="BJ712" s="3" t="s">
        <v>414</v>
      </c>
      <c r="BK712" s="172" t="s">
        <v>105</v>
      </c>
      <c r="BL712" s="3" t="s">
        <v>282</v>
      </c>
      <c r="BM712" s="3" t="s">
        <v>92</v>
      </c>
      <c r="BN712" s="3" t="s">
        <v>6347</v>
      </c>
      <c r="BO712" s="3">
        <v>0</v>
      </c>
      <c r="BP712" s="3" t="s">
        <v>416</v>
      </c>
      <c r="BQ712" s="172">
        <v>44824</v>
      </c>
      <c r="BR712" s="3" t="s">
        <v>6348</v>
      </c>
      <c r="BS712" s="3">
        <v>2022</v>
      </c>
      <c r="BT712" s="3" t="s">
        <v>483</v>
      </c>
      <c r="BU712" s="3" t="s">
        <v>86</v>
      </c>
      <c r="BV712" s="3" t="s">
        <v>40</v>
      </c>
      <c r="BW712" s="3" t="s">
        <v>93</v>
      </c>
      <c r="BX712" s="3" t="s">
        <v>105</v>
      </c>
      <c r="BY712" s="3" t="s">
        <v>4394</v>
      </c>
      <c r="BZ712" s="3" t="s">
        <v>105</v>
      </c>
      <c r="CA712" s="3" t="s">
        <v>288</v>
      </c>
      <c r="CB712" s="151" t="s">
        <v>6349</v>
      </c>
      <c r="CC712" s="151" t="s">
        <v>6350</v>
      </c>
      <c r="CD712" s="1"/>
      <c r="CE712" s="1"/>
      <c r="CF712" s="171" t="s">
        <v>905</v>
      </c>
      <c r="CG712" s="171" t="s">
        <v>831</v>
      </c>
      <c r="CH712" s="171" t="s">
        <v>167</v>
      </c>
      <c r="CI712" s="171" t="s">
        <v>143</v>
      </c>
    </row>
    <row r="713" spans="1:87" ht="54" x14ac:dyDescent="0.25">
      <c r="A713" s="3" t="s">
        <v>6351</v>
      </c>
      <c r="B713" s="175">
        <v>783</v>
      </c>
      <c r="C713" s="175" t="str">
        <f t="shared" si="72"/>
        <v>JEP-684-2022</v>
      </c>
      <c r="D713" s="175" t="s">
        <v>6352</v>
      </c>
      <c r="E713" s="3" t="s">
        <v>517</v>
      </c>
      <c r="F713" s="172">
        <v>44802</v>
      </c>
      <c r="G713" s="3" t="s">
        <v>6353</v>
      </c>
      <c r="H713" s="3" t="s">
        <v>29</v>
      </c>
      <c r="I713" s="3" t="s">
        <v>27</v>
      </c>
      <c r="J713" s="165">
        <v>1020780674</v>
      </c>
      <c r="K713" s="3">
        <v>3</v>
      </c>
      <c r="L713" s="3" t="s">
        <v>9</v>
      </c>
      <c r="M713" s="3" t="s">
        <v>474</v>
      </c>
      <c r="N713" s="3" t="s">
        <v>6354</v>
      </c>
      <c r="O713" s="171" t="s">
        <v>8</v>
      </c>
      <c r="P713" s="171" t="s">
        <v>476</v>
      </c>
      <c r="Q713" s="3" t="s">
        <v>477</v>
      </c>
      <c r="R713" s="171" t="s">
        <v>167</v>
      </c>
      <c r="S713" s="171" t="s">
        <v>143</v>
      </c>
      <c r="T713" s="171" t="s">
        <v>897</v>
      </c>
      <c r="U713" s="171" t="s">
        <v>898</v>
      </c>
      <c r="V713" s="171" t="s">
        <v>105</v>
      </c>
      <c r="W713" s="171" t="s">
        <v>105</v>
      </c>
      <c r="X713" s="171" t="s">
        <v>105</v>
      </c>
      <c r="Y713" s="171" t="s">
        <v>542</v>
      </c>
      <c r="Z713" s="115">
        <v>4100000</v>
      </c>
      <c r="AA713" s="153" t="s">
        <v>105</v>
      </c>
      <c r="AB713" s="171" t="s">
        <v>105</v>
      </c>
      <c r="AC713" s="153" t="s">
        <v>105</v>
      </c>
      <c r="AD713" s="153" t="s">
        <v>105</v>
      </c>
      <c r="AE713" s="175">
        <v>97622</v>
      </c>
      <c r="AF713" s="175">
        <v>399322</v>
      </c>
      <c r="AG713" s="175" t="s">
        <v>105</v>
      </c>
      <c r="AH713" s="172">
        <v>44809</v>
      </c>
      <c r="AI713" s="172">
        <v>44812</v>
      </c>
      <c r="AJ713" s="3" t="s">
        <v>105</v>
      </c>
      <c r="AK713" s="3" t="s">
        <v>105</v>
      </c>
      <c r="AL713" s="3" t="s">
        <v>105</v>
      </c>
      <c r="AM713" s="172" t="s">
        <v>105</v>
      </c>
      <c r="AN713" s="154">
        <v>0</v>
      </c>
      <c r="AO713" s="3" t="s">
        <v>105</v>
      </c>
      <c r="AP713" s="154">
        <v>0</v>
      </c>
      <c r="AQ713" s="3" t="s">
        <v>105</v>
      </c>
      <c r="AR713" s="154">
        <v>0</v>
      </c>
      <c r="AS713" s="172" t="s">
        <v>105</v>
      </c>
      <c r="AT713" s="154">
        <v>0</v>
      </c>
      <c r="AU713" s="3" t="s">
        <v>105</v>
      </c>
      <c r="AV713" s="154">
        <v>0</v>
      </c>
      <c r="AW713" s="3" t="s">
        <v>105</v>
      </c>
      <c r="AX713" s="3">
        <v>0</v>
      </c>
      <c r="AY713" s="172" t="s">
        <v>105</v>
      </c>
      <c r="AZ713" s="3">
        <f t="shared" si="74"/>
        <v>0</v>
      </c>
      <c r="BA713" s="159">
        <f t="shared" si="75"/>
        <v>4100000</v>
      </c>
      <c r="BB713" s="171">
        <f t="shared" si="77"/>
        <v>0</v>
      </c>
      <c r="BC713" s="171">
        <v>0</v>
      </c>
      <c r="BD713" s="171">
        <v>0</v>
      </c>
      <c r="BE713" s="171">
        <v>0</v>
      </c>
      <c r="BF713" s="171">
        <v>0</v>
      </c>
      <c r="BG713" s="172">
        <v>44834</v>
      </c>
      <c r="BH713" s="172">
        <v>44834</v>
      </c>
      <c r="BI713" s="174">
        <f t="shared" ca="1" si="76"/>
        <v>-1295</v>
      </c>
      <c r="BJ713" s="3" t="s">
        <v>414</v>
      </c>
      <c r="BK713" s="172" t="s">
        <v>105</v>
      </c>
      <c r="BL713" s="3" t="s">
        <v>282</v>
      </c>
      <c r="BM713" s="3" t="s">
        <v>92</v>
      </c>
      <c r="BN713" s="3" t="s">
        <v>6355</v>
      </c>
      <c r="BO713" s="3">
        <v>1</v>
      </c>
      <c r="BP713" s="3" t="s">
        <v>416</v>
      </c>
      <c r="BQ713" s="172">
        <v>44811</v>
      </c>
      <c r="BR713" s="3" t="s">
        <v>6356</v>
      </c>
      <c r="BS713" s="3">
        <v>2022</v>
      </c>
      <c r="BT713" s="3" t="s">
        <v>286</v>
      </c>
      <c r="BU713" s="3" t="s">
        <v>86</v>
      </c>
      <c r="BV713" s="3" t="s">
        <v>40</v>
      </c>
      <c r="BW713" s="3" t="s">
        <v>93</v>
      </c>
      <c r="BX713" s="3" t="s">
        <v>105</v>
      </c>
      <c r="BY713" s="3" t="s">
        <v>5370</v>
      </c>
      <c r="BZ713" s="3" t="s">
        <v>418</v>
      </c>
      <c r="CA713" s="3" t="s">
        <v>288</v>
      </c>
      <c r="CB713" s="3" t="s">
        <v>274</v>
      </c>
      <c r="CC713" s="151" t="s">
        <v>6357</v>
      </c>
      <c r="CD713" s="1"/>
      <c r="CE713" s="1"/>
      <c r="CF713" s="171" t="s">
        <v>905</v>
      </c>
      <c r="CG713" s="171" t="s">
        <v>831</v>
      </c>
      <c r="CH713" s="171" t="s">
        <v>167</v>
      </c>
      <c r="CI713" s="171" t="s">
        <v>143</v>
      </c>
    </row>
    <row r="714" spans="1:87" ht="144" x14ac:dyDescent="0.25">
      <c r="A714" s="3" t="s">
        <v>6358</v>
      </c>
      <c r="B714" s="175">
        <v>784</v>
      </c>
      <c r="C714" s="175" t="str">
        <f t="shared" si="72"/>
        <v>JEP-810-2022</v>
      </c>
      <c r="D714" s="3" t="s">
        <v>6359</v>
      </c>
      <c r="E714" s="3" t="s">
        <v>273</v>
      </c>
      <c r="F714" s="172">
        <v>44894</v>
      </c>
      <c r="G714" s="3" t="s">
        <v>6360</v>
      </c>
      <c r="H714" s="3" t="s">
        <v>29</v>
      </c>
      <c r="I714" s="3" t="s">
        <v>27</v>
      </c>
      <c r="J714" s="165">
        <v>52713756</v>
      </c>
      <c r="K714" s="3">
        <v>9</v>
      </c>
      <c r="L714" s="3" t="s">
        <v>9</v>
      </c>
      <c r="M714" s="3" t="s">
        <v>474</v>
      </c>
      <c r="N714" s="3" t="s">
        <v>1325</v>
      </c>
      <c r="O714" s="171" t="s">
        <v>12</v>
      </c>
      <c r="P714" s="3" t="s">
        <v>277</v>
      </c>
      <c r="Q714" s="3" t="s">
        <v>167</v>
      </c>
      <c r="R714" s="171" t="s">
        <v>5881</v>
      </c>
      <c r="S714" s="171" t="s">
        <v>174</v>
      </c>
      <c r="T714" s="171" t="s">
        <v>1257</v>
      </c>
      <c r="U714" s="171" t="s">
        <v>1258</v>
      </c>
      <c r="V714" s="171" t="s">
        <v>105</v>
      </c>
      <c r="W714" s="171" t="s">
        <v>105</v>
      </c>
      <c r="X714" s="171" t="s">
        <v>105</v>
      </c>
      <c r="Y714" s="171" t="s">
        <v>280</v>
      </c>
      <c r="Z714" s="115">
        <v>99199059</v>
      </c>
      <c r="AA714" s="171" t="s">
        <v>105</v>
      </c>
      <c r="AB714" s="171" t="s">
        <v>105</v>
      </c>
      <c r="AC714" s="153">
        <v>10553091</v>
      </c>
      <c r="AD714" s="153">
        <v>11080746</v>
      </c>
      <c r="AE714" s="175">
        <v>122422</v>
      </c>
      <c r="AF714" s="175">
        <v>555122</v>
      </c>
      <c r="AG714" s="175">
        <v>2018011001175</v>
      </c>
      <c r="AH714" s="172">
        <v>44896</v>
      </c>
      <c r="AI714" s="172">
        <v>44896</v>
      </c>
      <c r="AJ714" s="172" t="s">
        <v>105</v>
      </c>
      <c r="AK714" s="173" t="s">
        <v>105</v>
      </c>
      <c r="AL714" s="175" t="s">
        <v>105</v>
      </c>
      <c r="AM714" s="172" t="s">
        <v>105</v>
      </c>
      <c r="AN714" s="154">
        <v>27322380</v>
      </c>
      <c r="AO714" s="172">
        <v>44984</v>
      </c>
      <c r="AP714" s="154">
        <v>0</v>
      </c>
      <c r="AQ714" s="172" t="s">
        <v>105</v>
      </c>
      <c r="AR714" s="154">
        <v>0</v>
      </c>
      <c r="AS714" s="172" t="s">
        <v>105</v>
      </c>
      <c r="AT714" s="154">
        <v>0</v>
      </c>
      <c r="AU714" s="3" t="s">
        <v>105</v>
      </c>
      <c r="AV714" s="154">
        <v>0</v>
      </c>
      <c r="AW714" s="3" t="s">
        <v>105</v>
      </c>
      <c r="AX714" s="175">
        <v>1</v>
      </c>
      <c r="AY714" s="172" t="s">
        <v>105</v>
      </c>
      <c r="AZ714" s="3">
        <f t="shared" si="74"/>
        <v>0</v>
      </c>
      <c r="BA714" s="159">
        <f t="shared" si="75"/>
        <v>126521439</v>
      </c>
      <c r="BB714" s="171">
        <f>BC714+BD714+BE714+BF714</f>
        <v>88645968</v>
      </c>
      <c r="BC714" s="171">
        <v>88645968</v>
      </c>
      <c r="BD714" s="171">
        <v>0</v>
      </c>
      <c r="BE714" s="171">
        <v>0</v>
      </c>
      <c r="BF714" s="171">
        <v>0</v>
      </c>
      <c r="BG714" s="172">
        <v>45169</v>
      </c>
      <c r="BH714" s="172">
        <v>45169</v>
      </c>
      <c r="BI714" s="174">
        <f t="shared" ca="1" si="76"/>
        <v>-960</v>
      </c>
      <c r="BJ714" s="3" t="s">
        <v>414</v>
      </c>
      <c r="BK714" s="172" t="s">
        <v>105</v>
      </c>
      <c r="BL714" s="3" t="s">
        <v>282</v>
      </c>
      <c r="BM714" s="3" t="s">
        <v>92</v>
      </c>
      <c r="BN714" s="3" t="s">
        <v>6361</v>
      </c>
      <c r="BO714" s="3">
        <v>0</v>
      </c>
      <c r="BP714" s="3" t="s">
        <v>416</v>
      </c>
      <c r="BQ714" s="172">
        <v>44905</v>
      </c>
      <c r="BR714" s="3" t="s">
        <v>6362</v>
      </c>
      <c r="BS714" s="172">
        <v>44896</v>
      </c>
      <c r="BT714" s="3" t="s">
        <v>286</v>
      </c>
      <c r="BU714" s="3" t="s">
        <v>6363</v>
      </c>
      <c r="BV714" s="3" t="s">
        <v>40</v>
      </c>
      <c r="BW714" s="3" t="s">
        <v>4338</v>
      </c>
      <c r="BX714" s="3" t="s">
        <v>105</v>
      </c>
      <c r="BY714" s="3" t="s">
        <v>418</v>
      </c>
      <c r="BZ714" s="3" t="s">
        <v>105</v>
      </c>
      <c r="CA714" s="3" t="s">
        <v>303</v>
      </c>
      <c r="CB714" s="151" t="s">
        <v>6364</v>
      </c>
      <c r="CC714" s="151" t="s">
        <v>6365</v>
      </c>
      <c r="CD714" s="1"/>
      <c r="CE714" s="1"/>
      <c r="CF714" s="171" t="s">
        <v>1264</v>
      </c>
      <c r="CG714" s="171" t="s">
        <v>292</v>
      </c>
      <c r="CH714" s="171" t="s">
        <v>167</v>
      </c>
      <c r="CI714" s="171" t="s">
        <v>126</v>
      </c>
    </row>
    <row r="715" spans="1:87" ht="54" x14ac:dyDescent="0.25">
      <c r="A715" s="3" t="s">
        <v>6366</v>
      </c>
      <c r="B715" s="175">
        <v>785</v>
      </c>
      <c r="C715" s="175" t="str">
        <f t="shared" si="72"/>
        <v>JEP-659-2022</v>
      </c>
      <c r="D715" s="175" t="s">
        <v>6367</v>
      </c>
      <c r="E715" s="3" t="s">
        <v>881</v>
      </c>
      <c r="F715" s="172">
        <v>44781</v>
      </c>
      <c r="G715" s="3" t="s">
        <v>6368</v>
      </c>
      <c r="H715" s="3" t="s">
        <v>29</v>
      </c>
      <c r="I715" s="3" t="s">
        <v>27</v>
      </c>
      <c r="J715" s="165">
        <v>79540943</v>
      </c>
      <c r="K715" s="3">
        <v>4</v>
      </c>
      <c r="L715" s="3" t="s">
        <v>9</v>
      </c>
      <c r="M715" s="3" t="s">
        <v>6369</v>
      </c>
      <c r="N715" s="3" t="s">
        <v>6370</v>
      </c>
      <c r="O715" s="171" t="s">
        <v>8</v>
      </c>
      <c r="P715" s="171" t="s">
        <v>476</v>
      </c>
      <c r="Q715" s="3" t="s">
        <v>477</v>
      </c>
      <c r="R715" s="171" t="s">
        <v>779</v>
      </c>
      <c r="S715" s="171" t="s">
        <v>2241</v>
      </c>
      <c r="T715" s="98" t="s">
        <v>2353</v>
      </c>
      <c r="U715" s="171" t="s">
        <v>898</v>
      </c>
      <c r="V715" s="171" t="s">
        <v>105</v>
      </c>
      <c r="W715" s="98" t="s">
        <v>105</v>
      </c>
      <c r="X715" s="171" t="s">
        <v>105</v>
      </c>
      <c r="Y715" s="171" t="s">
        <v>3022</v>
      </c>
      <c r="Z715" s="115">
        <v>40376399</v>
      </c>
      <c r="AA715" s="171" t="s">
        <v>105</v>
      </c>
      <c r="AB715" s="171" t="s">
        <v>105</v>
      </c>
      <c r="AC715" s="153">
        <v>8240084</v>
      </c>
      <c r="AD715" s="153" t="s">
        <v>105</v>
      </c>
      <c r="AE715" s="175">
        <v>99622</v>
      </c>
      <c r="AF715" s="175" t="s">
        <v>6371</v>
      </c>
      <c r="AG715" s="175">
        <v>2018011001091</v>
      </c>
      <c r="AH715" s="172">
        <v>44784</v>
      </c>
      <c r="AI715" s="172">
        <v>44790</v>
      </c>
      <c r="AJ715" s="3" t="s">
        <v>6372</v>
      </c>
      <c r="AK715" s="175">
        <v>1128054124</v>
      </c>
      <c r="AL715" s="3">
        <v>2</v>
      </c>
      <c r="AM715" s="172">
        <v>44805</v>
      </c>
      <c r="AN715" s="154">
        <v>0</v>
      </c>
      <c r="AO715" s="3" t="s">
        <v>105</v>
      </c>
      <c r="AP715" s="154">
        <v>0</v>
      </c>
      <c r="AQ715" s="3" t="s">
        <v>105</v>
      </c>
      <c r="AR715" s="154">
        <v>0</v>
      </c>
      <c r="AS715" s="172" t="s">
        <v>105</v>
      </c>
      <c r="AT715" s="154">
        <v>0</v>
      </c>
      <c r="AU715" s="3" t="s">
        <v>105</v>
      </c>
      <c r="AV715" s="154">
        <v>0</v>
      </c>
      <c r="AW715" s="3" t="s">
        <v>105</v>
      </c>
      <c r="AX715" s="3">
        <v>0</v>
      </c>
      <c r="AY715" s="172" t="s">
        <v>105</v>
      </c>
      <c r="AZ715" s="3">
        <f t="shared" si="74"/>
        <v>0</v>
      </c>
      <c r="BA715" s="159">
        <f t="shared" si="75"/>
        <v>40376399</v>
      </c>
      <c r="BB715" s="171">
        <f t="shared" ref="BB715:BB716" si="78">BC715+BD715+BE715+BF715</f>
        <v>0</v>
      </c>
      <c r="BC715" s="171">
        <v>0</v>
      </c>
      <c r="BD715" s="171">
        <v>0</v>
      </c>
      <c r="BE715" s="171">
        <v>0</v>
      </c>
      <c r="BF715" s="171">
        <v>0</v>
      </c>
      <c r="BG715" s="172">
        <v>44926</v>
      </c>
      <c r="BH715" s="172">
        <v>44926</v>
      </c>
      <c r="BI715" s="174">
        <f t="shared" ca="1" si="76"/>
        <v>-1203</v>
      </c>
      <c r="BJ715" s="3" t="s">
        <v>414</v>
      </c>
      <c r="BK715" s="172" t="s">
        <v>105</v>
      </c>
      <c r="BL715" s="3" t="s">
        <v>282</v>
      </c>
      <c r="BM715" s="3" t="s">
        <v>92</v>
      </c>
      <c r="BN715" s="3" t="s">
        <v>6373</v>
      </c>
      <c r="BO715" s="3" t="s">
        <v>605</v>
      </c>
      <c r="BP715" s="3" t="s">
        <v>6374</v>
      </c>
      <c r="BQ715" s="172" t="s">
        <v>6375</v>
      </c>
      <c r="BR715" s="3" t="s">
        <v>6376</v>
      </c>
      <c r="BS715" s="3" t="s">
        <v>6377</v>
      </c>
      <c r="BT715" s="3" t="s">
        <v>286</v>
      </c>
      <c r="BU715" s="3" t="s">
        <v>6378</v>
      </c>
      <c r="BV715" s="3" t="s">
        <v>40</v>
      </c>
      <c r="BW715" s="3" t="s">
        <v>69</v>
      </c>
      <c r="BX715" s="3" t="s">
        <v>105</v>
      </c>
      <c r="BY715" s="3" t="s">
        <v>418</v>
      </c>
      <c r="BZ715" s="3" t="s">
        <v>105</v>
      </c>
      <c r="CA715" s="3" t="s">
        <v>288</v>
      </c>
      <c r="CB715" s="151" t="s">
        <v>6379</v>
      </c>
      <c r="CC715" s="151" t="s">
        <v>6380</v>
      </c>
      <c r="CD715" s="1"/>
      <c r="CE715" s="1"/>
      <c r="CF715" s="171" t="s">
        <v>905</v>
      </c>
      <c r="CG715" s="171" t="s">
        <v>831</v>
      </c>
      <c r="CH715" s="171" t="s">
        <v>167</v>
      </c>
      <c r="CI715" s="171" t="s">
        <v>143</v>
      </c>
    </row>
    <row r="716" spans="1:87" ht="90" x14ac:dyDescent="0.25">
      <c r="A716" s="3" t="s">
        <v>6381</v>
      </c>
      <c r="B716" s="175">
        <v>786</v>
      </c>
      <c r="C716" s="175" t="str">
        <f t="shared" si="72"/>
        <v>JEP-720-2022</v>
      </c>
      <c r="D716" s="175" t="s">
        <v>6382</v>
      </c>
      <c r="E716" s="3" t="s">
        <v>472</v>
      </c>
      <c r="F716" s="172">
        <v>44833</v>
      </c>
      <c r="G716" s="3" t="s">
        <v>6383</v>
      </c>
      <c r="H716" s="3" t="s">
        <v>29</v>
      </c>
      <c r="I716" s="3" t="s">
        <v>27</v>
      </c>
      <c r="J716" s="165">
        <v>21018207</v>
      </c>
      <c r="K716" s="3">
        <v>3</v>
      </c>
      <c r="L716" s="3" t="s">
        <v>9</v>
      </c>
      <c r="M716" s="3" t="s">
        <v>474</v>
      </c>
      <c r="N716" s="3" t="s">
        <v>6384</v>
      </c>
      <c r="O716" s="171" t="s">
        <v>14</v>
      </c>
      <c r="P716" s="171" t="s">
        <v>277</v>
      </c>
      <c r="Q716" s="3" t="s">
        <v>167</v>
      </c>
      <c r="R716" s="171" t="s">
        <v>477</v>
      </c>
      <c r="S716" s="171" t="s">
        <v>2241</v>
      </c>
      <c r="T716" s="171" t="s">
        <v>2353</v>
      </c>
      <c r="U716" s="171" t="s">
        <v>2243</v>
      </c>
      <c r="V716" s="171" t="s">
        <v>105</v>
      </c>
      <c r="W716" s="171" t="s">
        <v>105</v>
      </c>
      <c r="X716" s="171" t="s">
        <v>105</v>
      </c>
      <c r="Y716" s="171" t="s">
        <v>280</v>
      </c>
      <c r="Z716" s="115">
        <v>21684429</v>
      </c>
      <c r="AA716" s="171" t="s">
        <v>105</v>
      </c>
      <c r="AB716" s="171" t="s">
        <v>105</v>
      </c>
      <c r="AC716" s="153">
        <v>7228143</v>
      </c>
      <c r="AD716" s="153" t="s">
        <v>105</v>
      </c>
      <c r="AE716" s="175">
        <v>100122</v>
      </c>
      <c r="AF716" s="175" t="s">
        <v>6385</v>
      </c>
      <c r="AG716" s="175">
        <v>2018011001091</v>
      </c>
      <c r="AH716" s="172">
        <v>44845</v>
      </c>
      <c r="AI716" s="172">
        <v>44847</v>
      </c>
      <c r="AJ716" s="3" t="s">
        <v>105</v>
      </c>
      <c r="AK716" s="3" t="s">
        <v>105</v>
      </c>
      <c r="AL716" s="3" t="s">
        <v>105</v>
      </c>
      <c r="AM716" s="172" t="s">
        <v>105</v>
      </c>
      <c r="AN716" s="154">
        <v>0</v>
      </c>
      <c r="AO716" s="3" t="s">
        <v>105</v>
      </c>
      <c r="AP716" s="154">
        <v>0</v>
      </c>
      <c r="AQ716" s="3" t="s">
        <v>105</v>
      </c>
      <c r="AR716" s="154">
        <v>0</v>
      </c>
      <c r="AS716" s="172" t="s">
        <v>105</v>
      </c>
      <c r="AT716" s="154">
        <v>0</v>
      </c>
      <c r="AU716" s="3" t="s">
        <v>105</v>
      </c>
      <c r="AV716" s="154">
        <v>0</v>
      </c>
      <c r="AW716" s="3" t="s">
        <v>105</v>
      </c>
      <c r="AX716" s="3">
        <v>0</v>
      </c>
      <c r="AY716" s="172" t="s">
        <v>105</v>
      </c>
      <c r="AZ716" s="3">
        <f t="shared" si="74"/>
        <v>0</v>
      </c>
      <c r="BA716" s="159">
        <f t="shared" si="75"/>
        <v>21684429</v>
      </c>
      <c r="BB716" s="171">
        <f t="shared" si="78"/>
        <v>0</v>
      </c>
      <c r="BC716" s="171">
        <v>0</v>
      </c>
      <c r="BD716" s="171">
        <v>0</v>
      </c>
      <c r="BE716" s="171">
        <v>0</v>
      </c>
      <c r="BF716" s="171">
        <v>0</v>
      </c>
      <c r="BG716" s="172">
        <v>44926</v>
      </c>
      <c r="BH716" s="172">
        <v>44926</v>
      </c>
      <c r="BI716" s="174">
        <f t="shared" ca="1" si="76"/>
        <v>-1203</v>
      </c>
      <c r="BJ716" s="3" t="s">
        <v>414</v>
      </c>
      <c r="BK716" s="172" t="s">
        <v>105</v>
      </c>
      <c r="BL716" s="3" t="s">
        <v>282</v>
      </c>
      <c r="BM716" s="3" t="s">
        <v>92</v>
      </c>
      <c r="BN716" s="3" t="s">
        <v>6386</v>
      </c>
      <c r="BO716" s="3">
        <v>0</v>
      </c>
      <c r="BP716" s="3" t="s">
        <v>593</v>
      </c>
      <c r="BQ716" s="172">
        <v>44845</v>
      </c>
      <c r="BR716" s="3" t="s">
        <v>6387</v>
      </c>
      <c r="BS716" s="3">
        <v>2022</v>
      </c>
      <c r="BT716" s="3" t="s">
        <v>286</v>
      </c>
      <c r="BU716" s="3" t="s">
        <v>86</v>
      </c>
      <c r="BV716" s="3" t="s">
        <v>40</v>
      </c>
      <c r="BW716" s="3" t="s">
        <v>93</v>
      </c>
      <c r="BX716" s="3" t="s">
        <v>105</v>
      </c>
      <c r="BY716" s="3" t="s">
        <v>418</v>
      </c>
      <c r="BZ716" s="3" t="s">
        <v>105</v>
      </c>
      <c r="CA716" s="3" t="s">
        <v>303</v>
      </c>
      <c r="CB716" s="151" t="s">
        <v>6388</v>
      </c>
      <c r="CC716" s="151" t="s">
        <v>6389</v>
      </c>
      <c r="CD716" s="1"/>
      <c r="CE716" s="1"/>
      <c r="CF716" s="171" t="s">
        <v>1340</v>
      </c>
      <c r="CG716" s="171" t="s">
        <v>1341</v>
      </c>
      <c r="CH716" s="171" t="s">
        <v>167</v>
      </c>
      <c r="CI716" s="171" t="s">
        <v>477</v>
      </c>
    </row>
    <row r="717" spans="1:87" ht="90" x14ac:dyDescent="0.25">
      <c r="A717" s="3" t="s">
        <v>6390</v>
      </c>
      <c r="B717" s="175">
        <v>787</v>
      </c>
      <c r="C717" s="175" t="str">
        <f t="shared" si="72"/>
        <v>JEP-801-2022</v>
      </c>
      <c r="D717" s="3" t="s">
        <v>6391</v>
      </c>
      <c r="E717" s="3" t="s">
        <v>472</v>
      </c>
      <c r="F717" s="172">
        <v>44882</v>
      </c>
      <c r="G717" s="3" t="s">
        <v>6392</v>
      </c>
      <c r="H717" s="3" t="s">
        <v>29</v>
      </c>
      <c r="I717" s="3" t="s">
        <v>27</v>
      </c>
      <c r="J717" s="165">
        <v>34530317</v>
      </c>
      <c r="K717" s="3">
        <v>7</v>
      </c>
      <c r="L717" s="3" t="s">
        <v>9</v>
      </c>
      <c r="M717" s="3" t="s">
        <v>105</v>
      </c>
      <c r="N717" s="3" t="s">
        <v>6393</v>
      </c>
      <c r="O717" s="171" t="s">
        <v>14</v>
      </c>
      <c r="P717" s="3" t="s">
        <v>277</v>
      </c>
      <c r="Q717" s="3" t="s">
        <v>167</v>
      </c>
      <c r="R717" s="171" t="s">
        <v>167</v>
      </c>
      <c r="S717" s="171" t="s">
        <v>108</v>
      </c>
      <c r="T717" s="171" t="s">
        <v>2353</v>
      </c>
      <c r="U717" s="171" t="s">
        <v>2243</v>
      </c>
      <c r="V717" s="171" t="s">
        <v>105</v>
      </c>
      <c r="W717" s="171" t="s">
        <v>105</v>
      </c>
      <c r="X717" s="171" t="s">
        <v>105</v>
      </c>
      <c r="Y717" s="171" t="s">
        <v>280</v>
      </c>
      <c r="Z717" s="115">
        <v>11810781</v>
      </c>
      <c r="AA717" s="171" t="s">
        <v>105</v>
      </c>
      <c r="AB717" s="171" t="s">
        <v>105</v>
      </c>
      <c r="AC717" s="153">
        <v>8240084</v>
      </c>
      <c r="AD717" s="153" t="s">
        <v>105</v>
      </c>
      <c r="AE717" s="175">
        <v>100222</v>
      </c>
      <c r="AF717" s="175">
        <v>549722</v>
      </c>
      <c r="AG717" s="175">
        <v>2018011001091</v>
      </c>
      <c r="AH717" s="172">
        <v>44895</v>
      </c>
      <c r="AI717" s="172">
        <v>44897</v>
      </c>
      <c r="AJ717" s="3" t="s">
        <v>105</v>
      </c>
      <c r="AK717" s="3" t="s">
        <v>105</v>
      </c>
      <c r="AL717" s="3" t="s">
        <v>105</v>
      </c>
      <c r="AM717" s="172" t="s">
        <v>105</v>
      </c>
      <c r="AN717" s="171">
        <v>0</v>
      </c>
      <c r="AO717" s="3" t="s">
        <v>105</v>
      </c>
      <c r="AP717" s="3">
        <v>0</v>
      </c>
      <c r="AQ717" s="3" t="s">
        <v>105</v>
      </c>
      <c r="AR717" s="154">
        <v>0</v>
      </c>
      <c r="AS717" s="172" t="s">
        <v>105</v>
      </c>
      <c r="AT717" s="154">
        <v>0</v>
      </c>
      <c r="AU717" s="3" t="s">
        <v>105</v>
      </c>
      <c r="AV717" s="154">
        <v>0</v>
      </c>
      <c r="AW717" s="3" t="s">
        <v>105</v>
      </c>
      <c r="AX717" s="3">
        <v>0</v>
      </c>
      <c r="AY717" s="172" t="s">
        <v>105</v>
      </c>
      <c r="AZ717" s="3">
        <f t="shared" si="74"/>
        <v>0</v>
      </c>
      <c r="BA717" s="159">
        <f t="shared" si="75"/>
        <v>11810781</v>
      </c>
      <c r="BB717" s="171">
        <f>BC717+BD717+BE717+BF717</f>
        <v>0</v>
      </c>
      <c r="BC717" s="171">
        <v>0</v>
      </c>
      <c r="BD717" s="171">
        <v>0</v>
      </c>
      <c r="BE717" s="171">
        <v>0</v>
      </c>
      <c r="BF717" s="171">
        <v>0</v>
      </c>
      <c r="BG717" s="172">
        <v>44926</v>
      </c>
      <c r="BH717" s="172">
        <v>44926</v>
      </c>
      <c r="BI717" s="174">
        <f t="shared" ca="1" si="76"/>
        <v>-1203</v>
      </c>
      <c r="BJ717" s="3" t="s">
        <v>414</v>
      </c>
      <c r="BK717" s="172" t="s">
        <v>105</v>
      </c>
      <c r="BL717" s="3" t="s">
        <v>282</v>
      </c>
      <c r="BM717" s="3" t="s">
        <v>92</v>
      </c>
      <c r="BN717" s="3" t="s">
        <v>6394</v>
      </c>
      <c r="BO717" s="3">
        <v>0</v>
      </c>
      <c r="BP717" s="3" t="s">
        <v>593</v>
      </c>
      <c r="BQ717" s="172">
        <v>44896</v>
      </c>
      <c r="BR717" s="3" t="s">
        <v>6395</v>
      </c>
      <c r="BS717" s="3">
        <v>2022</v>
      </c>
      <c r="BT717" s="3" t="s">
        <v>286</v>
      </c>
      <c r="BU717" s="3" t="s">
        <v>86</v>
      </c>
      <c r="BV717" s="3" t="s">
        <v>40</v>
      </c>
      <c r="BW717" s="3" t="s">
        <v>93</v>
      </c>
      <c r="BX717" s="3" t="s">
        <v>105</v>
      </c>
      <c r="BY717" s="3" t="s">
        <v>920</v>
      </c>
      <c r="BZ717" s="3" t="s">
        <v>105</v>
      </c>
      <c r="CA717" s="3" t="s">
        <v>303</v>
      </c>
      <c r="CB717" s="151" t="s">
        <v>6396</v>
      </c>
      <c r="CC717" s="151" t="s">
        <v>6397</v>
      </c>
      <c r="CD717" s="1"/>
      <c r="CE717" s="1"/>
      <c r="CF717" s="171" t="s">
        <v>1340</v>
      </c>
      <c r="CG717" s="171" t="s">
        <v>1341</v>
      </c>
      <c r="CH717" s="171" t="s">
        <v>167</v>
      </c>
      <c r="CI717" s="171" t="s">
        <v>477</v>
      </c>
    </row>
    <row r="718" spans="1:87" ht="90" x14ac:dyDescent="0.25">
      <c r="A718" s="3" t="s">
        <v>6398</v>
      </c>
      <c r="B718" s="175">
        <v>788</v>
      </c>
      <c r="C718" s="175" t="str">
        <f t="shared" si="72"/>
        <v>JEP-665-2022</v>
      </c>
      <c r="D718" s="175" t="s">
        <v>6399</v>
      </c>
      <c r="E718" s="3" t="s">
        <v>578</v>
      </c>
      <c r="F718" s="172">
        <v>44785</v>
      </c>
      <c r="G718" s="3" t="s">
        <v>4808</v>
      </c>
      <c r="H718" s="3" t="s">
        <v>29</v>
      </c>
      <c r="I718" s="3" t="s">
        <v>27</v>
      </c>
      <c r="J718" s="165">
        <v>53067261</v>
      </c>
      <c r="K718" s="3">
        <v>7</v>
      </c>
      <c r="L718" s="3" t="s">
        <v>9</v>
      </c>
      <c r="M718" s="3" t="s">
        <v>474</v>
      </c>
      <c r="N718" s="3" t="s">
        <v>6400</v>
      </c>
      <c r="O718" s="171" t="s">
        <v>14</v>
      </c>
      <c r="P718" s="171" t="s">
        <v>476</v>
      </c>
      <c r="Q718" s="3" t="s">
        <v>477</v>
      </c>
      <c r="R718" s="171" t="s">
        <v>779</v>
      </c>
      <c r="S718" s="98" t="s">
        <v>1355</v>
      </c>
      <c r="T718" s="98" t="s">
        <v>3021</v>
      </c>
      <c r="U718" s="171" t="s">
        <v>1357</v>
      </c>
      <c r="V718" s="171" t="s">
        <v>105</v>
      </c>
      <c r="W718" s="171" t="s">
        <v>105</v>
      </c>
      <c r="X718" s="171" t="s">
        <v>105</v>
      </c>
      <c r="Y718" s="171" t="s">
        <v>280</v>
      </c>
      <c r="Z718" s="115">
        <v>51225000</v>
      </c>
      <c r="AA718" s="171" t="s">
        <v>105</v>
      </c>
      <c r="AB718" s="171" t="s">
        <v>105</v>
      </c>
      <c r="AC718" s="153">
        <v>10245000</v>
      </c>
      <c r="AD718" s="153" t="s">
        <v>105</v>
      </c>
      <c r="AE718" s="175">
        <v>97822</v>
      </c>
      <c r="AF718" s="175">
        <v>370422</v>
      </c>
      <c r="AG718" s="175" t="s">
        <v>480</v>
      </c>
      <c r="AH718" s="172">
        <v>44790</v>
      </c>
      <c r="AI718" s="172">
        <v>44791</v>
      </c>
      <c r="AJ718" s="3" t="s">
        <v>105</v>
      </c>
      <c r="AK718" s="3" t="s">
        <v>105</v>
      </c>
      <c r="AL718" s="3" t="s">
        <v>105</v>
      </c>
      <c r="AM718" s="172" t="s">
        <v>105</v>
      </c>
      <c r="AN718" s="154">
        <v>0</v>
      </c>
      <c r="AO718" s="3" t="s">
        <v>105</v>
      </c>
      <c r="AP718" s="154">
        <v>0</v>
      </c>
      <c r="AQ718" s="3" t="s">
        <v>105</v>
      </c>
      <c r="AR718" s="154">
        <v>0</v>
      </c>
      <c r="AS718" s="172" t="s">
        <v>105</v>
      </c>
      <c r="AT718" s="154">
        <v>0</v>
      </c>
      <c r="AU718" s="3" t="s">
        <v>105</v>
      </c>
      <c r="AV718" s="154">
        <v>0</v>
      </c>
      <c r="AW718" s="3" t="s">
        <v>105</v>
      </c>
      <c r="AX718" s="3">
        <v>0</v>
      </c>
      <c r="AY718" s="172" t="s">
        <v>105</v>
      </c>
      <c r="AZ718" s="3">
        <f t="shared" si="74"/>
        <v>0</v>
      </c>
      <c r="BA718" s="159">
        <f t="shared" si="75"/>
        <v>51225000</v>
      </c>
      <c r="BB718" s="171">
        <f t="shared" ref="BB718:BB733" si="79">BC718+BD718+BE718+BF718</f>
        <v>0</v>
      </c>
      <c r="BC718" s="171">
        <v>0</v>
      </c>
      <c r="BD718" s="171">
        <v>0</v>
      </c>
      <c r="BE718" s="171">
        <v>0</v>
      </c>
      <c r="BF718" s="171">
        <v>0</v>
      </c>
      <c r="BG718" s="172">
        <v>44926</v>
      </c>
      <c r="BH718" s="172">
        <f>BG718</f>
        <v>44926</v>
      </c>
      <c r="BI718" s="174">
        <f t="shared" ca="1" si="76"/>
        <v>-1203</v>
      </c>
      <c r="BJ718" s="3" t="s">
        <v>414</v>
      </c>
      <c r="BK718" s="172" t="s">
        <v>105</v>
      </c>
      <c r="BL718" s="3" t="s">
        <v>282</v>
      </c>
      <c r="BM718" s="3" t="s">
        <v>92</v>
      </c>
      <c r="BN718" s="3" t="s">
        <v>6401</v>
      </c>
      <c r="BO718" s="3">
        <v>0</v>
      </c>
      <c r="BP718" s="3" t="s">
        <v>416</v>
      </c>
      <c r="BQ718" s="172">
        <v>44791</v>
      </c>
      <c r="BR718" s="3" t="s">
        <v>3025</v>
      </c>
      <c r="BS718" s="3">
        <v>2022</v>
      </c>
      <c r="BT718" s="3" t="s">
        <v>286</v>
      </c>
      <c r="BU718" s="3" t="s">
        <v>86</v>
      </c>
      <c r="BV718" s="3" t="s">
        <v>40</v>
      </c>
      <c r="BW718" s="3" t="s">
        <v>93</v>
      </c>
      <c r="BX718" s="3" t="s">
        <v>105</v>
      </c>
      <c r="BY718" s="3" t="s">
        <v>418</v>
      </c>
      <c r="BZ718" s="3" t="s">
        <v>105</v>
      </c>
      <c r="CA718" s="3" t="s">
        <v>303</v>
      </c>
      <c r="CB718" s="151" t="s">
        <v>6402</v>
      </c>
      <c r="CC718" s="151" t="s">
        <v>6403</v>
      </c>
      <c r="CD718" s="1"/>
      <c r="CE718" s="1"/>
      <c r="CF718" s="171" t="s">
        <v>1340</v>
      </c>
      <c r="CG718" s="171" t="s">
        <v>1341</v>
      </c>
      <c r="CH718" s="171" t="s">
        <v>167</v>
      </c>
      <c r="CI718" s="171" t="s">
        <v>477</v>
      </c>
    </row>
    <row r="719" spans="1:87" ht="108" x14ac:dyDescent="0.25">
      <c r="A719" s="3" t="s">
        <v>6404</v>
      </c>
      <c r="B719" s="175">
        <v>789</v>
      </c>
      <c r="C719" s="175" t="str">
        <f t="shared" si="72"/>
        <v>JEP-670-2022</v>
      </c>
      <c r="D719" s="175" t="s">
        <v>6405</v>
      </c>
      <c r="E719" s="3" t="s">
        <v>578</v>
      </c>
      <c r="F719" s="172">
        <v>44791</v>
      </c>
      <c r="G719" s="3" t="s">
        <v>6406</v>
      </c>
      <c r="H719" s="3" t="s">
        <v>29</v>
      </c>
      <c r="I719" s="3" t="s">
        <v>27</v>
      </c>
      <c r="J719" s="165">
        <v>1032452027</v>
      </c>
      <c r="K719" s="3">
        <v>5</v>
      </c>
      <c r="L719" s="3" t="s">
        <v>9</v>
      </c>
      <c r="M719" s="3" t="s">
        <v>474</v>
      </c>
      <c r="N719" s="3" t="s">
        <v>6407</v>
      </c>
      <c r="O719" s="171" t="s">
        <v>14</v>
      </c>
      <c r="P719" s="171" t="s">
        <v>476</v>
      </c>
      <c r="Q719" s="3" t="s">
        <v>477</v>
      </c>
      <c r="R719" s="171" t="s">
        <v>779</v>
      </c>
      <c r="S719" s="171" t="s">
        <v>1355</v>
      </c>
      <c r="T719" s="171" t="s">
        <v>1356</v>
      </c>
      <c r="U719" s="171" t="s">
        <v>1357</v>
      </c>
      <c r="V719" s="171" t="s">
        <v>105</v>
      </c>
      <c r="W719" s="98" t="s">
        <v>105</v>
      </c>
      <c r="X719" s="171" t="s">
        <v>105</v>
      </c>
      <c r="Y719" s="171" t="s">
        <v>280</v>
      </c>
      <c r="Z719" s="115">
        <v>25263415</v>
      </c>
      <c r="AA719" s="171" t="s">
        <v>105</v>
      </c>
      <c r="AB719" s="171" t="s">
        <v>105</v>
      </c>
      <c r="AC719" s="153">
        <v>5052683</v>
      </c>
      <c r="AD719" s="153" t="s">
        <v>105</v>
      </c>
      <c r="AE719" s="175">
        <v>97922</v>
      </c>
      <c r="AF719" s="175">
        <v>391822</v>
      </c>
      <c r="AG719" s="175" t="s">
        <v>480</v>
      </c>
      <c r="AH719" s="155">
        <v>44803</v>
      </c>
      <c r="AI719" s="155">
        <v>44803</v>
      </c>
      <c r="AJ719" s="3" t="s">
        <v>105</v>
      </c>
      <c r="AK719" s="3" t="s">
        <v>105</v>
      </c>
      <c r="AL719" s="3" t="s">
        <v>105</v>
      </c>
      <c r="AM719" s="172" t="s">
        <v>105</v>
      </c>
      <c r="AN719" s="154">
        <v>0</v>
      </c>
      <c r="AO719" s="3" t="s">
        <v>105</v>
      </c>
      <c r="AP719" s="154">
        <v>0</v>
      </c>
      <c r="AQ719" s="3" t="s">
        <v>105</v>
      </c>
      <c r="AR719" s="154">
        <v>0</v>
      </c>
      <c r="AS719" s="172" t="s">
        <v>105</v>
      </c>
      <c r="AT719" s="154">
        <v>0</v>
      </c>
      <c r="AU719" s="3" t="s">
        <v>105</v>
      </c>
      <c r="AV719" s="154">
        <v>0</v>
      </c>
      <c r="AW719" s="3" t="s">
        <v>105</v>
      </c>
      <c r="AX719" s="3">
        <v>0</v>
      </c>
      <c r="AY719" s="172" t="s">
        <v>105</v>
      </c>
      <c r="AZ719" s="3">
        <f t="shared" si="74"/>
        <v>0</v>
      </c>
      <c r="BA719" s="159">
        <f t="shared" si="75"/>
        <v>25263415</v>
      </c>
      <c r="BB719" s="171">
        <f t="shared" si="79"/>
        <v>0</v>
      </c>
      <c r="BC719" s="171">
        <v>0</v>
      </c>
      <c r="BD719" s="171">
        <v>0</v>
      </c>
      <c r="BE719" s="171">
        <v>0</v>
      </c>
      <c r="BF719" s="171">
        <v>0</v>
      </c>
      <c r="BG719" s="172">
        <v>44926</v>
      </c>
      <c r="BH719" s="172">
        <v>44926</v>
      </c>
      <c r="BI719" s="174">
        <f t="shared" ca="1" si="76"/>
        <v>-1203</v>
      </c>
      <c r="BJ719" s="3" t="s">
        <v>414</v>
      </c>
      <c r="BK719" s="172" t="s">
        <v>105</v>
      </c>
      <c r="BL719" s="3" t="s">
        <v>282</v>
      </c>
      <c r="BM719" s="3" t="s">
        <v>92</v>
      </c>
      <c r="BN719" s="3" t="s">
        <v>6408</v>
      </c>
      <c r="BO719" s="3">
        <v>0</v>
      </c>
      <c r="BP719" s="3" t="s">
        <v>416</v>
      </c>
      <c r="BQ719" s="172">
        <v>44803</v>
      </c>
      <c r="BR719" s="3" t="s">
        <v>6409</v>
      </c>
      <c r="BS719" s="3">
        <v>2022</v>
      </c>
      <c r="BT719" s="3" t="s">
        <v>286</v>
      </c>
      <c r="BU719" s="3" t="s">
        <v>86</v>
      </c>
      <c r="BV719" s="3" t="s">
        <v>40</v>
      </c>
      <c r="BW719" s="3" t="s">
        <v>93</v>
      </c>
      <c r="BX719" s="3" t="s">
        <v>105</v>
      </c>
      <c r="BY719" s="3" t="s">
        <v>418</v>
      </c>
      <c r="BZ719" s="3" t="s">
        <v>105</v>
      </c>
      <c r="CA719" s="3" t="s">
        <v>303</v>
      </c>
      <c r="CB719" s="151" t="s">
        <v>6410</v>
      </c>
      <c r="CC719" s="151" t="s">
        <v>6411</v>
      </c>
      <c r="CD719" s="1"/>
      <c r="CE719" s="1"/>
      <c r="CF719" s="98" t="s">
        <v>1340</v>
      </c>
      <c r="CG719" s="98" t="s">
        <v>1341</v>
      </c>
      <c r="CH719" s="98" t="s">
        <v>167</v>
      </c>
      <c r="CI719" s="98" t="s">
        <v>477</v>
      </c>
    </row>
    <row r="720" spans="1:87" ht="90" x14ac:dyDescent="0.25">
      <c r="A720" s="3" t="s">
        <v>6412</v>
      </c>
      <c r="B720" s="175">
        <v>790</v>
      </c>
      <c r="C720" s="175" t="str">
        <f t="shared" si="72"/>
        <v>JEP-690-2022</v>
      </c>
      <c r="D720" s="175" t="s">
        <v>6413</v>
      </c>
      <c r="E720" s="3" t="s">
        <v>578</v>
      </c>
      <c r="F720" s="172">
        <v>44804</v>
      </c>
      <c r="G720" s="3" t="s">
        <v>6414</v>
      </c>
      <c r="H720" s="3" t="s">
        <v>29</v>
      </c>
      <c r="I720" s="3" t="s">
        <v>27</v>
      </c>
      <c r="J720" s="165">
        <v>63529702</v>
      </c>
      <c r="K720" s="3">
        <v>3</v>
      </c>
      <c r="L720" s="3" t="s">
        <v>9</v>
      </c>
      <c r="M720" s="3" t="s">
        <v>4405</v>
      </c>
      <c r="N720" s="3" t="s">
        <v>6407</v>
      </c>
      <c r="O720" s="171" t="s">
        <v>14</v>
      </c>
      <c r="P720" s="3" t="s">
        <v>277</v>
      </c>
      <c r="Q720" s="3" t="s">
        <v>167</v>
      </c>
      <c r="R720" s="171" t="s">
        <v>779</v>
      </c>
      <c r="S720" s="171" t="s">
        <v>1355</v>
      </c>
      <c r="T720" s="171" t="s">
        <v>1356</v>
      </c>
      <c r="U720" s="171" t="s">
        <v>1357</v>
      </c>
      <c r="V720" s="171" t="s">
        <v>105</v>
      </c>
      <c r="W720" s="171" t="s">
        <v>105</v>
      </c>
      <c r="X720" s="171" t="s">
        <v>105</v>
      </c>
      <c r="Y720" s="171" t="s">
        <v>280</v>
      </c>
      <c r="Z720" s="115">
        <v>20210732</v>
      </c>
      <c r="AA720" s="171" t="s">
        <v>105</v>
      </c>
      <c r="AB720" s="171" t="s">
        <v>105</v>
      </c>
      <c r="AC720" s="153">
        <v>5052683</v>
      </c>
      <c r="AD720" s="153" t="s">
        <v>105</v>
      </c>
      <c r="AE720" s="175">
        <v>98022</v>
      </c>
      <c r="AF720" s="175">
        <v>409122</v>
      </c>
      <c r="AG720" s="175" t="s">
        <v>480</v>
      </c>
      <c r="AH720" s="172">
        <v>44813</v>
      </c>
      <c r="AI720" s="172">
        <v>44817</v>
      </c>
      <c r="AJ720" s="3" t="s">
        <v>105</v>
      </c>
      <c r="AK720" s="3" t="s">
        <v>105</v>
      </c>
      <c r="AL720" s="3" t="s">
        <v>105</v>
      </c>
      <c r="AM720" s="172" t="s">
        <v>105</v>
      </c>
      <c r="AN720" s="154">
        <v>0</v>
      </c>
      <c r="AO720" s="3" t="s">
        <v>105</v>
      </c>
      <c r="AP720" s="154">
        <v>0</v>
      </c>
      <c r="AQ720" s="3" t="s">
        <v>105</v>
      </c>
      <c r="AR720" s="154">
        <v>0</v>
      </c>
      <c r="AS720" s="172" t="s">
        <v>105</v>
      </c>
      <c r="AT720" s="154">
        <v>0</v>
      </c>
      <c r="AU720" s="3" t="s">
        <v>105</v>
      </c>
      <c r="AV720" s="154">
        <v>0</v>
      </c>
      <c r="AW720" s="3" t="s">
        <v>105</v>
      </c>
      <c r="AX720" s="3">
        <v>0</v>
      </c>
      <c r="AY720" s="172" t="s">
        <v>105</v>
      </c>
      <c r="AZ720" s="3">
        <f t="shared" si="74"/>
        <v>0</v>
      </c>
      <c r="BA720" s="159">
        <f t="shared" si="75"/>
        <v>20210732</v>
      </c>
      <c r="BB720" s="171">
        <f t="shared" si="79"/>
        <v>0</v>
      </c>
      <c r="BC720" s="171">
        <v>0</v>
      </c>
      <c r="BD720" s="171">
        <v>0</v>
      </c>
      <c r="BE720" s="171">
        <v>0</v>
      </c>
      <c r="BF720" s="171">
        <v>0</v>
      </c>
      <c r="BG720" s="172">
        <v>44926</v>
      </c>
      <c r="BH720" s="172">
        <v>44926</v>
      </c>
      <c r="BI720" s="174">
        <f t="shared" ca="1" si="76"/>
        <v>-1203</v>
      </c>
      <c r="BJ720" s="3" t="s">
        <v>414</v>
      </c>
      <c r="BK720" s="172" t="s">
        <v>105</v>
      </c>
      <c r="BL720" s="3" t="s">
        <v>282</v>
      </c>
      <c r="BM720" s="3" t="s">
        <v>92</v>
      </c>
      <c r="BN720" s="3" t="s">
        <v>6415</v>
      </c>
      <c r="BO720" s="3">
        <v>0</v>
      </c>
      <c r="BP720" s="3" t="s">
        <v>3212</v>
      </c>
      <c r="BQ720" s="172">
        <v>44816</v>
      </c>
      <c r="BR720" s="3" t="s">
        <v>482</v>
      </c>
      <c r="BS720" s="3">
        <v>2022</v>
      </c>
      <c r="BT720" s="3" t="s">
        <v>286</v>
      </c>
      <c r="BU720" s="3" t="s">
        <v>86</v>
      </c>
      <c r="BV720" s="3" t="s">
        <v>40</v>
      </c>
      <c r="BW720" s="3" t="s">
        <v>93</v>
      </c>
      <c r="BX720" s="3" t="s">
        <v>105</v>
      </c>
      <c r="BY720" s="3" t="s">
        <v>418</v>
      </c>
      <c r="BZ720" s="3" t="s">
        <v>105</v>
      </c>
      <c r="CA720" s="3" t="s">
        <v>303</v>
      </c>
      <c r="CB720" s="151" t="s">
        <v>6416</v>
      </c>
      <c r="CC720" s="151" t="s">
        <v>6417</v>
      </c>
      <c r="CD720" s="1"/>
      <c r="CE720" s="1"/>
      <c r="CF720" s="171" t="s">
        <v>1340</v>
      </c>
      <c r="CG720" s="171" t="s">
        <v>1341</v>
      </c>
      <c r="CH720" s="171" t="s">
        <v>167</v>
      </c>
      <c r="CI720" s="171" t="s">
        <v>477</v>
      </c>
    </row>
    <row r="721" spans="1:87" ht="90" x14ac:dyDescent="0.25">
      <c r="A721" s="3" t="s">
        <v>6418</v>
      </c>
      <c r="B721" s="175">
        <v>791</v>
      </c>
      <c r="C721" s="175" t="str">
        <f t="shared" si="72"/>
        <v>JEP-671-2022</v>
      </c>
      <c r="D721" s="175" t="s">
        <v>6419</v>
      </c>
      <c r="E721" s="3" t="s">
        <v>578</v>
      </c>
      <c r="F721" s="172">
        <v>44791</v>
      </c>
      <c r="G721" s="3" t="s">
        <v>6420</v>
      </c>
      <c r="H721" s="3" t="s">
        <v>29</v>
      </c>
      <c r="I721" s="3" t="s">
        <v>27</v>
      </c>
      <c r="J721" s="165">
        <v>1098625296</v>
      </c>
      <c r="K721" s="3">
        <v>3</v>
      </c>
      <c r="L721" s="3" t="s">
        <v>9</v>
      </c>
      <c r="M721" s="3" t="s">
        <v>474</v>
      </c>
      <c r="N721" s="3" t="s">
        <v>6421</v>
      </c>
      <c r="O721" s="171" t="s">
        <v>14</v>
      </c>
      <c r="P721" s="171" t="s">
        <v>476</v>
      </c>
      <c r="Q721" s="3" t="s">
        <v>477</v>
      </c>
      <c r="R721" s="171" t="s">
        <v>779</v>
      </c>
      <c r="S721" s="171" t="s">
        <v>1355</v>
      </c>
      <c r="T721" s="171" t="s">
        <v>2353</v>
      </c>
      <c r="U721" s="171" t="s">
        <v>1357</v>
      </c>
      <c r="V721" s="171" t="s">
        <v>105</v>
      </c>
      <c r="W721" s="171" t="s">
        <v>105</v>
      </c>
      <c r="X721" s="171" t="s">
        <v>105</v>
      </c>
      <c r="Y721" s="171" t="s">
        <v>280</v>
      </c>
      <c r="Z721" s="115">
        <v>25263415</v>
      </c>
      <c r="AA721" s="171" t="s">
        <v>105</v>
      </c>
      <c r="AB721" s="171" t="s">
        <v>105</v>
      </c>
      <c r="AC721" s="153">
        <v>5052683</v>
      </c>
      <c r="AD721" s="153" t="s">
        <v>105</v>
      </c>
      <c r="AE721" s="175">
        <v>98122</v>
      </c>
      <c r="AF721" s="175">
        <v>385622</v>
      </c>
      <c r="AG721" s="175">
        <v>2018011000870</v>
      </c>
      <c r="AH721" s="172">
        <v>44798</v>
      </c>
      <c r="AI721" s="172">
        <v>44783</v>
      </c>
      <c r="AJ721" s="3" t="s">
        <v>105</v>
      </c>
      <c r="AK721" s="3" t="s">
        <v>105</v>
      </c>
      <c r="AL721" s="3" t="s">
        <v>105</v>
      </c>
      <c r="AM721" s="172" t="s">
        <v>105</v>
      </c>
      <c r="AN721" s="154">
        <v>0</v>
      </c>
      <c r="AO721" s="3" t="s">
        <v>105</v>
      </c>
      <c r="AP721" s="154">
        <v>0</v>
      </c>
      <c r="AQ721" s="3" t="s">
        <v>105</v>
      </c>
      <c r="AR721" s="154">
        <v>0</v>
      </c>
      <c r="AS721" s="172" t="s">
        <v>105</v>
      </c>
      <c r="AT721" s="154">
        <v>0</v>
      </c>
      <c r="AU721" s="3" t="s">
        <v>105</v>
      </c>
      <c r="AV721" s="154">
        <v>0</v>
      </c>
      <c r="AW721" s="3" t="s">
        <v>105</v>
      </c>
      <c r="AX721" s="3">
        <v>0</v>
      </c>
      <c r="AY721" s="172" t="s">
        <v>105</v>
      </c>
      <c r="AZ721" s="3">
        <f t="shared" si="74"/>
        <v>0</v>
      </c>
      <c r="BA721" s="159">
        <f t="shared" si="75"/>
        <v>25263415</v>
      </c>
      <c r="BB721" s="171">
        <f t="shared" si="79"/>
        <v>0</v>
      </c>
      <c r="BC721" s="171">
        <v>0</v>
      </c>
      <c r="BD721" s="171">
        <v>0</v>
      </c>
      <c r="BE721" s="171">
        <v>0</v>
      </c>
      <c r="BF721" s="171">
        <v>0</v>
      </c>
      <c r="BG721" s="172">
        <v>44895</v>
      </c>
      <c r="BH721" s="172">
        <v>44895</v>
      </c>
      <c r="BI721" s="174">
        <f t="shared" ca="1" si="76"/>
        <v>-1234</v>
      </c>
      <c r="BJ721" s="3" t="s">
        <v>414</v>
      </c>
      <c r="BK721" s="172" t="s">
        <v>105</v>
      </c>
      <c r="BL721" s="3" t="s">
        <v>282</v>
      </c>
      <c r="BM721" s="3" t="s">
        <v>92</v>
      </c>
      <c r="BN721" s="3" t="s">
        <v>6422</v>
      </c>
      <c r="BO721" s="3">
        <v>0</v>
      </c>
      <c r="BP721" s="3" t="s">
        <v>416</v>
      </c>
      <c r="BQ721" s="172">
        <v>44783</v>
      </c>
      <c r="BR721" s="3" t="s">
        <v>2389</v>
      </c>
      <c r="BS721" s="3">
        <v>2022</v>
      </c>
      <c r="BT721" s="3" t="s">
        <v>286</v>
      </c>
      <c r="BU721" s="3" t="s">
        <v>86</v>
      </c>
      <c r="BV721" s="3" t="s">
        <v>40</v>
      </c>
      <c r="BW721" s="3" t="s">
        <v>93</v>
      </c>
      <c r="BX721" s="3" t="s">
        <v>105</v>
      </c>
      <c r="BY721" s="3" t="s">
        <v>418</v>
      </c>
      <c r="BZ721" s="3" t="s">
        <v>105</v>
      </c>
      <c r="CA721" s="3" t="s">
        <v>303</v>
      </c>
      <c r="CB721" s="151" t="s">
        <v>6423</v>
      </c>
      <c r="CC721" s="151" t="s">
        <v>6424</v>
      </c>
      <c r="CD721" s="1"/>
      <c r="CE721" s="1"/>
      <c r="CF721" s="171" t="s">
        <v>1340</v>
      </c>
      <c r="CG721" s="171" t="s">
        <v>1341</v>
      </c>
      <c r="CH721" s="171" t="s">
        <v>167</v>
      </c>
      <c r="CI721" s="171" t="s">
        <v>477</v>
      </c>
    </row>
    <row r="722" spans="1:87" ht="90" x14ac:dyDescent="0.25">
      <c r="A722" s="3" t="s">
        <v>6425</v>
      </c>
      <c r="B722" s="175">
        <v>792</v>
      </c>
      <c r="C722" s="175" t="str">
        <f t="shared" si="72"/>
        <v>JEP-672-2022</v>
      </c>
      <c r="D722" s="175" t="s">
        <v>6426</v>
      </c>
      <c r="E722" s="3" t="s">
        <v>578</v>
      </c>
      <c r="F722" s="172">
        <v>44791</v>
      </c>
      <c r="G722" s="3" t="s">
        <v>6427</v>
      </c>
      <c r="H722" s="3" t="s">
        <v>29</v>
      </c>
      <c r="I722" s="3" t="s">
        <v>27</v>
      </c>
      <c r="J722" s="165">
        <v>1033736942</v>
      </c>
      <c r="K722" s="3">
        <v>3</v>
      </c>
      <c r="L722" s="3" t="s">
        <v>9</v>
      </c>
      <c r="M722" s="3" t="s">
        <v>474</v>
      </c>
      <c r="N722" s="3" t="s">
        <v>6421</v>
      </c>
      <c r="O722" s="171" t="s">
        <v>14</v>
      </c>
      <c r="P722" s="171" t="s">
        <v>476</v>
      </c>
      <c r="Q722" s="3" t="s">
        <v>477</v>
      </c>
      <c r="R722" s="171" t="s">
        <v>779</v>
      </c>
      <c r="S722" s="171" t="s">
        <v>1355</v>
      </c>
      <c r="T722" s="171" t="s">
        <v>476</v>
      </c>
      <c r="U722" s="171" t="s">
        <v>1357</v>
      </c>
      <c r="V722" s="171" t="s">
        <v>105</v>
      </c>
      <c r="W722" s="171" t="s">
        <v>105</v>
      </c>
      <c r="X722" s="171" t="s">
        <v>105</v>
      </c>
      <c r="Y722" s="171" t="s">
        <v>280</v>
      </c>
      <c r="Z722" s="115">
        <v>25263415</v>
      </c>
      <c r="AA722" s="171" t="s">
        <v>105</v>
      </c>
      <c r="AB722" s="171" t="s">
        <v>105</v>
      </c>
      <c r="AC722" s="153">
        <v>5052683</v>
      </c>
      <c r="AD722" s="153" t="s">
        <v>105</v>
      </c>
      <c r="AE722" s="175">
        <v>98222</v>
      </c>
      <c r="AF722" s="175" t="s">
        <v>6428</v>
      </c>
      <c r="AG722" s="175">
        <v>2018011000870</v>
      </c>
      <c r="AH722" s="155">
        <v>44804</v>
      </c>
      <c r="AI722" s="172">
        <v>44778</v>
      </c>
      <c r="AJ722" s="3" t="s">
        <v>105</v>
      </c>
      <c r="AK722" s="3" t="s">
        <v>105</v>
      </c>
      <c r="AL722" s="3" t="s">
        <v>105</v>
      </c>
      <c r="AM722" s="172" t="s">
        <v>105</v>
      </c>
      <c r="AN722" s="154">
        <v>0</v>
      </c>
      <c r="AO722" s="3" t="s">
        <v>105</v>
      </c>
      <c r="AP722" s="154">
        <v>0</v>
      </c>
      <c r="AQ722" s="3" t="s">
        <v>105</v>
      </c>
      <c r="AR722" s="154">
        <v>0</v>
      </c>
      <c r="AS722" s="172" t="s">
        <v>105</v>
      </c>
      <c r="AT722" s="154">
        <v>0</v>
      </c>
      <c r="AU722" s="3" t="s">
        <v>105</v>
      </c>
      <c r="AV722" s="154">
        <v>0</v>
      </c>
      <c r="AW722" s="3" t="s">
        <v>105</v>
      </c>
      <c r="AX722" s="3">
        <v>0</v>
      </c>
      <c r="AY722" s="172" t="s">
        <v>105</v>
      </c>
      <c r="AZ722" s="3">
        <f t="shared" si="74"/>
        <v>0</v>
      </c>
      <c r="BA722" s="159">
        <f t="shared" si="75"/>
        <v>25263415</v>
      </c>
      <c r="BB722" s="171">
        <f t="shared" si="79"/>
        <v>0</v>
      </c>
      <c r="BC722" s="171">
        <v>0</v>
      </c>
      <c r="BD722" s="171">
        <v>0</v>
      </c>
      <c r="BE722" s="171">
        <v>0</v>
      </c>
      <c r="BF722" s="171">
        <v>0</v>
      </c>
      <c r="BG722" s="172">
        <v>44926</v>
      </c>
      <c r="BH722" s="172">
        <v>44926</v>
      </c>
      <c r="BI722" s="174">
        <f t="shared" ca="1" si="76"/>
        <v>-1203</v>
      </c>
      <c r="BJ722" s="3" t="s">
        <v>414</v>
      </c>
      <c r="BK722" s="172" t="s">
        <v>105</v>
      </c>
      <c r="BL722" s="3" t="s">
        <v>282</v>
      </c>
      <c r="BM722" s="3" t="s">
        <v>92</v>
      </c>
      <c r="BN722" s="3" t="s">
        <v>5925</v>
      </c>
      <c r="BO722" s="3">
        <v>0</v>
      </c>
      <c r="BP722" s="3" t="s">
        <v>416</v>
      </c>
      <c r="BQ722" s="172">
        <v>44778</v>
      </c>
      <c r="BR722" s="3" t="s">
        <v>6429</v>
      </c>
      <c r="BS722" s="3">
        <v>2022</v>
      </c>
      <c r="BT722" s="3" t="s">
        <v>286</v>
      </c>
      <c r="BU722" s="3" t="s">
        <v>86</v>
      </c>
      <c r="BV722" s="3" t="s">
        <v>40</v>
      </c>
      <c r="BW722" s="3" t="s">
        <v>93</v>
      </c>
      <c r="BX722" s="3" t="s">
        <v>105</v>
      </c>
      <c r="BY722" s="3" t="s">
        <v>418</v>
      </c>
      <c r="BZ722" s="3" t="s">
        <v>105</v>
      </c>
      <c r="CA722" s="3" t="s">
        <v>303</v>
      </c>
      <c r="CB722" s="151" t="s">
        <v>6430</v>
      </c>
      <c r="CC722" s="151" t="s">
        <v>6431</v>
      </c>
      <c r="CD722" s="1"/>
      <c r="CE722" s="1"/>
      <c r="CF722" s="171" t="s">
        <v>1340</v>
      </c>
      <c r="CG722" s="171" t="s">
        <v>1341</v>
      </c>
      <c r="CH722" s="171" t="s">
        <v>167</v>
      </c>
      <c r="CI722" s="171" t="s">
        <v>477</v>
      </c>
    </row>
    <row r="723" spans="1:87" ht="108" x14ac:dyDescent="0.25">
      <c r="A723" s="3" t="s">
        <v>6432</v>
      </c>
      <c r="B723" s="175">
        <v>793</v>
      </c>
      <c r="C723" s="175" t="str">
        <f t="shared" si="72"/>
        <v>JEP-673-2022</v>
      </c>
      <c r="D723" s="175" t="s">
        <v>6433</v>
      </c>
      <c r="E723" s="3" t="s">
        <v>578</v>
      </c>
      <c r="F723" s="172">
        <v>44791</v>
      </c>
      <c r="G723" s="3" t="s">
        <v>6434</v>
      </c>
      <c r="H723" s="3" t="s">
        <v>29</v>
      </c>
      <c r="I723" s="3" t="s">
        <v>27</v>
      </c>
      <c r="J723" s="165">
        <v>1032465411</v>
      </c>
      <c r="K723" s="3">
        <v>7</v>
      </c>
      <c r="L723" s="3" t="s">
        <v>9</v>
      </c>
      <c r="M723" s="98" t="s">
        <v>1438</v>
      </c>
      <c r="N723" s="3" t="s">
        <v>6421</v>
      </c>
      <c r="O723" s="171" t="s">
        <v>14</v>
      </c>
      <c r="P723" s="171" t="s">
        <v>476</v>
      </c>
      <c r="Q723" s="3" t="s">
        <v>477</v>
      </c>
      <c r="R723" s="171" t="s">
        <v>779</v>
      </c>
      <c r="S723" s="171" t="s">
        <v>1355</v>
      </c>
      <c r="T723" s="171" t="s">
        <v>1356</v>
      </c>
      <c r="U723" s="171" t="s">
        <v>1357</v>
      </c>
      <c r="V723" s="171" t="s">
        <v>105</v>
      </c>
      <c r="W723" s="98" t="s">
        <v>105</v>
      </c>
      <c r="X723" s="171" t="s">
        <v>105</v>
      </c>
      <c r="Y723" s="171" t="s">
        <v>280</v>
      </c>
      <c r="Z723" s="115">
        <v>25263415</v>
      </c>
      <c r="AA723" s="171" t="s">
        <v>105</v>
      </c>
      <c r="AB723" s="171" t="s">
        <v>105</v>
      </c>
      <c r="AC723" s="153">
        <v>5052683</v>
      </c>
      <c r="AD723" s="153" t="s">
        <v>105</v>
      </c>
      <c r="AE723" s="175">
        <v>93822</v>
      </c>
      <c r="AF723" s="175">
        <v>392622</v>
      </c>
      <c r="AG723" s="175">
        <v>2018011000870</v>
      </c>
      <c r="AH723" s="172">
        <v>44804</v>
      </c>
      <c r="AI723" s="172">
        <v>44805</v>
      </c>
      <c r="AJ723" s="3" t="s">
        <v>105</v>
      </c>
      <c r="AK723" s="3" t="s">
        <v>105</v>
      </c>
      <c r="AL723" s="3" t="s">
        <v>105</v>
      </c>
      <c r="AM723" s="172" t="s">
        <v>105</v>
      </c>
      <c r="AN723" s="154">
        <v>0</v>
      </c>
      <c r="AO723" s="3" t="s">
        <v>105</v>
      </c>
      <c r="AP723" s="154">
        <v>0</v>
      </c>
      <c r="AQ723" s="3" t="s">
        <v>105</v>
      </c>
      <c r="AR723" s="154">
        <v>0</v>
      </c>
      <c r="AS723" s="172" t="s">
        <v>105</v>
      </c>
      <c r="AT723" s="154">
        <v>0</v>
      </c>
      <c r="AU723" s="3" t="s">
        <v>105</v>
      </c>
      <c r="AV723" s="154">
        <v>0</v>
      </c>
      <c r="AW723" s="3" t="s">
        <v>105</v>
      </c>
      <c r="AX723" s="3">
        <v>0</v>
      </c>
      <c r="AY723" s="172" t="s">
        <v>105</v>
      </c>
      <c r="AZ723" s="3">
        <f t="shared" si="74"/>
        <v>0</v>
      </c>
      <c r="BA723" s="159">
        <f t="shared" si="75"/>
        <v>25263415</v>
      </c>
      <c r="BB723" s="171">
        <f t="shared" si="79"/>
        <v>0</v>
      </c>
      <c r="BC723" s="171">
        <v>0</v>
      </c>
      <c r="BD723" s="171">
        <v>0</v>
      </c>
      <c r="BE723" s="171">
        <v>0</v>
      </c>
      <c r="BF723" s="171">
        <v>0</v>
      </c>
      <c r="BG723" s="172">
        <v>44926</v>
      </c>
      <c r="BH723" s="172">
        <v>44926</v>
      </c>
      <c r="BI723" s="174">
        <f t="shared" ca="1" si="76"/>
        <v>-1203</v>
      </c>
      <c r="BJ723" s="3" t="s">
        <v>414</v>
      </c>
      <c r="BK723" s="172" t="s">
        <v>105</v>
      </c>
      <c r="BL723" s="3" t="s">
        <v>282</v>
      </c>
      <c r="BM723" s="3" t="s">
        <v>92</v>
      </c>
      <c r="BN723" s="3" t="s">
        <v>6435</v>
      </c>
      <c r="BO723" s="3">
        <v>0</v>
      </c>
      <c r="BP723" s="3" t="s">
        <v>416</v>
      </c>
      <c r="BQ723" s="172">
        <v>44804</v>
      </c>
      <c r="BR723" s="3" t="s">
        <v>6436</v>
      </c>
      <c r="BS723" s="3">
        <v>2022</v>
      </c>
      <c r="BT723" s="3" t="s">
        <v>286</v>
      </c>
      <c r="BU723" s="3" t="s">
        <v>86</v>
      </c>
      <c r="BV723" s="3" t="s">
        <v>40</v>
      </c>
      <c r="BW723" s="3" t="s">
        <v>93</v>
      </c>
      <c r="BX723" s="3" t="s">
        <v>105</v>
      </c>
      <c r="BY723" s="3" t="s">
        <v>418</v>
      </c>
      <c r="BZ723" s="3" t="s">
        <v>105</v>
      </c>
      <c r="CA723" s="3" t="s">
        <v>303</v>
      </c>
      <c r="CB723" s="151" t="s">
        <v>6437</v>
      </c>
      <c r="CC723" s="151" t="s">
        <v>6438</v>
      </c>
      <c r="CD723" s="1"/>
      <c r="CE723" s="1"/>
      <c r="CF723" s="98" t="s">
        <v>1340</v>
      </c>
      <c r="CG723" s="98" t="s">
        <v>1341</v>
      </c>
      <c r="CH723" s="98" t="s">
        <v>167</v>
      </c>
      <c r="CI723" s="98" t="s">
        <v>477</v>
      </c>
    </row>
    <row r="724" spans="1:87" ht="90" x14ac:dyDescent="0.25">
      <c r="A724" s="3" t="s">
        <v>6439</v>
      </c>
      <c r="B724" s="175">
        <v>796</v>
      </c>
      <c r="C724" s="175" t="str">
        <f t="shared" si="72"/>
        <v>JEP-674-2022</v>
      </c>
      <c r="D724" s="175" t="s">
        <v>6440</v>
      </c>
      <c r="E724" s="3" t="s">
        <v>578</v>
      </c>
      <c r="F724" s="172">
        <v>44791</v>
      </c>
      <c r="G724" s="3" t="s">
        <v>4861</v>
      </c>
      <c r="H724" s="3" t="s">
        <v>29</v>
      </c>
      <c r="I724" s="3" t="s">
        <v>27</v>
      </c>
      <c r="J724" s="165">
        <v>88275740</v>
      </c>
      <c r="K724" s="3">
        <v>2</v>
      </c>
      <c r="L724" s="3" t="s">
        <v>9</v>
      </c>
      <c r="M724" s="3" t="s">
        <v>474</v>
      </c>
      <c r="N724" s="3" t="s">
        <v>6441</v>
      </c>
      <c r="O724" s="171" t="s">
        <v>14</v>
      </c>
      <c r="P724" s="171" t="s">
        <v>476</v>
      </c>
      <c r="Q724" s="3" t="s">
        <v>477</v>
      </c>
      <c r="R724" s="171" t="s">
        <v>779</v>
      </c>
      <c r="S724" s="171" t="s">
        <v>1355</v>
      </c>
      <c r="T724" s="171" t="s">
        <v>1356</v>
      </c>
      <c r="U724" s="171" t="s">
        <v>1357</v>
      </c>
      <c r="V724" s="171" t="s">
        <v>105</v>
      </c>
      <c r="W724" s="171" t="s">
        <v>105</v>
      </c>
      <c r="X724" s="171" t="s">
        <v>105</v>
      </c>
      <c r="Y724" s="171" t="s">
        <v>280</v>
      </c>
      <c r="Z724" s="115">
        <v>17544030</v>
      </c>
      <c r="AA724" s="171" t="s">
        <v>105</v>
      </c>
      <c r="AB724" s="171" t="s">
        <v>105</v>
      </c>
      <c r="AC724" s="153">
        <v>3508806</v>
      </c>
      <c r="AD724" s="153" t="s">
        <v>105</v>
      </c>
      <c r="AE724" s="175">
        <v>99222</v>
      </c>
      <c r="AF724" s="175" t="s">
        <v>6442</v>
      </c>
      <c r="AG724" s="175">
        <v>2018011000870</v>
      </c>
      <c r="AH724" s="172">
        <v>44803</v>
      </c>
      <c r="AI724" s="172">
        <v>44803</v>
      </c>
      <c r="AJ724" s="3" t="s">
        <v>105</v>
      </c>
      <c r="AK724" s="3" t="s">
        <v>105</v>
      </c>
      <c r="AL724" s="3" t="s">
        <v>105</v>
      </c>
      <c r="AM724" s="172" t="s">
        <v>105</v>
      </c>
      <c r="AN724" s="154">
        <v>0</v>
      </c>
      <c r="AO724" s="3" t="s">
        <v>105</v>
      </c>
      <c r="AP724" s="154">
        <v>0</v>
      </c>
      <c r="AQ724" s="3" t="s">
        <v>105</v>
      </c>
      <c r="AR724" s="154">
        <v>0</v>
      </c>
      <c r="AS724" s="172" t="s">
        <v>105</v>
      </c>
      <c r="AT724" s="154">
        <v>0</v>
      </c>
      <c r="AU724" s="3" t="s">
        <v>105</v>
      </c>
      <c r="AV724" s="154">
        <v>0</v>
      </c>
      <c r="AW724" s="3" t="s">
        <v>105</v>
      </c>
      <c r="AX724" s="3">
        <v>0</v>
      </c>
      <c r="AY724" s="172" t="s">
        <v>105</v>
      </c>
      <c r="AZ724" s="3">
        <f t="shared" si="74"/>
        <v>0</v>
      </c>
      <c r="BA724" s="159">
        <f t="shared" si="75"/>
        <v>17544030</v>
      </c>
      <c r="BB724" s="171">
        <f t="shared" si="79"/>
        <v>0</v>
      </c>
      <c r="BC724" s="171">
        <v>0</v>
      </c>
      <c r="BD724" s="171">
        <v>0</v>
      </c>
      <c r="BE724" s="171">
        <v>0</v>
      </c>
      <c r="BF724" s="171">
        <v>0</v>
      </c>
      <c r="BG724" s="172">
        <v>44926</v>
      </c>
      <c r="BH724" s="172">
        <v>44926</v>
      </c>
      <c r="BI724" s="174">
        <f t="shared" ca="1" si="76"/>
        <v>-1203</v>
      </c>
      <c r="BJ724" s="3" t="s">
        <v>414</v>
      </c>
      <c r="BK724" s="172" t="s">
        <v>105</v>
      </c>
      <c r="BL724" s="3" t="s">
        <v>282</v>
      </c>
      <c r="BM724" s="3" t="s">
        <v>92</v>
      </c>
      <c r="BN724" s="3" t="s">
        <v>6443</v>
      </c>
      <c r="BO724" s="3">
        <v>0</v>
      </c>
      <c r="BP724" s="3" t="s">
        <v>416</v>
      </c>
      <c r="BQ724" s="172">
        <v>44803</v>
      </c>
      <c r="BR724" s="3" t="s">
        <v>6409</v>
      </c>
      <c r="BS724" s="3">
        <v>2022</v>
      </c>
      <c r="BT724" s="3" t="s">
        <v>286</v>
      </c>
      <c r="BU724" s="3" t="s">
        <v>86</v>
      </c>
      <c r="BV724" s="3" t="s">
        <v>40</v>
      </c>
      <c r="BW724" s="3" t="s">
        <v>93</v>
      </c>
      <c r="BX724" s="3" t="s">
        <v>105</v>
      </c>
      <c r="BY724" s="3" t="s">
        <v>105</v>
      </c>
      <c r="BZ724" s="3" t="s">
        <v>105</v>
      </c>
      <c r="CA724" s="3" t="s">
        <v>288</v>
      </c>
      <c r="CB724" s="151" t="s">
        <v>6444</v>
      </c>
      <c r="CC724" s="151" t="s">
        <v>6445</v>
      </c>
      <c r="CD724" s="1"/>
      <c r="CE724" s="1"/>
      <c r="CF724" s="171" t="s">
        <v>1340</v>
      </c>
      <c r="CG724" s="171" t="s">
        <v>1341</v>
      </c>
      <c r="CH724" s="171" t="s">
        <v>167</v>
      </c>
      <c r="CI724" s="171" t="s">
        <v>477</v>
      </c>
    </row>
    <row r="725" spans="1:87" ht="108" x14ac:dyDescent="0.25">
      <c r="A725" s="3" t="s">
        <v>6446</v>
      </c>
      <c r="B725" s="175">
        <v>797</v>
      </c>
      <c r="C725" s="175" t="str">
        <f t="shared" si="72"/>
        <v>JEP-675-2022</v>
      </c>
      <c r="D725" s="175" t="s">
        <v>6447</v>
      </c>
      <c r="E725" s="3" t="s">
        <v>578</v>
      </c>
      <c r="F725" s="172">
        <v>44791</v>
      </c>
      <c r="G725" s="3" t="s">
        <v>4866</v>
      </c>
      <c r="H725" s="3" t="s">
        <v>29</v>
      </c>
      <c r="I725" s="3" t="s">
        <v>27</v>
      </c>
      <c r="J725" s="165">
        <v>1010222342</v>
      </c>
      <c r="K725" s="3">
        <v>4</v>
      </c>
      <c r="L725" s="3" t="s">
        <v>9</v>
      </c>
      <c r="M725" s="3" t="s">
        <v>474</v>
      </c>
      <c r="N725" s="3" t="s">
        <v>6448</v>
      </c>
      <c r="O725" s="171" t="s">
        <v>14</v>
      </c>
      <c r="P725" s="171" t="s">
        <v>476</v>
      </c>
      <c r="Q725" s="3" t="s">
        <v>477</v>
      </c>
      <c r="R725" s="171" t="s">
        <v>779</v>
      </c>
      <c r="S725" s="171" t="s">
        <v>1355</v>
      </c>
      <c r="T725" s="171" t="s">
        <v>1356</v>
      </c>
      <c r="U725" s="171" t="s">
        <v>1357</v>
      </c>
      <c r="V725" s="171" t="s">
        <v>105</v>
      </c>
      <c r="W725" s="98" t="s">
        <v>105</v>
      </c>
      <c r="X725" s="171" t="s">
        <v>105</v>
      </c>
      <c r="Y725" s="171" t="s">
        <v>280</v>
      </c>
      <c r="Z725" s="115">
        <v>17544030</v>
      </c>
      <c r="AA725" s="171" t="s">
        <v>105</v>
      </c>
      <c r="AB725" s="171" t="s">
        <v>105</v>
      </c>
      <c r="AC725" s="153">
        <v>3508806</v>
      </c>
      <c r="AD725" s="153" t="s">
        <v>105</v>
      </c>
      <c r="AE725" s="175">
        <v>98622</v>
      </c>
      <c r="AF725" s="175">
        <v>392822</v>
      </c>
      <c r="AG725" s="175" t="s">
        <v>480</v>
      </c>
      <c r="AH725" s="155">
        <v>44804</v>
      </c>
      <c r="AI725" s="172">
        <v>44805</v>
      </c>
      <c r="AJ725" s="3" t="s">
        <v>105</v>
      </c>
      <c r="AK725" s="3" t="s">
        <v>105</v>
      </c>
      <c r="AL725" s="3" t="s">
        <v>105</v>
      </c>
      <c r="AM725" s="172" t="s">
        <v>105</v>
      </c>
      <c r="AN725" s="154">
        <v>0</v>
      </c>
      <c r="AO725" s="3" t="s">
        <v>105</v>
      </c>
      <c r="AP725" s="154">
        <v>0</v>
      </c>
      <c r="AQ725" s="3" t="s">
        <v>105</v>
      </c>
      <c r="AR725" s="154">
        <v>0</v>
      </c>
      <c r="AS725" s="172" t="s">
        <v>105</v>
      </c>
      <c r="AT725" s="154">
        <v>0</v>
      </c>
      <c r="AU725" s="3" t="s">
        <v>105</v>
      </c>
      <c r="AV725" s="154">
        <v>0</v>
      </c>
      <c r="AW725" s="3" t="s">
        <v>105</v>
      </c>
      <c r="AX725" s="3">
        <v>0</v>
      </c>
      <c r="AY725" s="172" t="s">
        <v>105</v>
      </c>
      <c r="AZ725" s="3">
        <f t="shared" si="74"/>
        <v>0</v>
      </c>
      <c r="BA725" s="159">
        <f t="shared" si="75"/>
        <v>17544030</v>
      </c>
      <c r="BB725" s="171">
        <f t="shared" si="79"/>
        <v>0</v>
      </c>
      <c r="BC725" s="171">
        <v>0</v>
      </c>
      <c r="BD725" s="171">
        <v>0</v>
      </c>
      <c r="BE725" s="171">
        <v>0</v>
      </c>
      <c r="BF725" s="171">
        <v>0</v>
      </c>
      <c r="BG725" s="172">
        <v>44926</v>
      </c>
      <c r="BH725" s="172">
        <v>44926</v>
      </c>
      <c r="BI725" s="174">
        <f t="shared" ca="1" si="76"/>
        <v>-1203</v>
      </c>
      <c r="BJ725" s="3" t="s">
        <v>414</v>
      </c>
      <c r="BK725" s="172" t="s">
        <v>105</v>
      </c>
      <c r="BL725" s="3" t="s">
        <v>282</v>
      </c>
      <c r="BM725" s="3" t="s">
        <v>92</v>
      </c>
      <c r="BN725" s="3" t="s">
        <v>6449</v>
      </c>
      <c r="BO725" s="3">
        <v>0</v>
      </c>
      <c r="BP725" s="3" t="s">
        <v>416</v>
      </c>
      <c r="BQ725" s="172">
        <v>44804</v>
      </c>
      <c r="BR725" s="3" t="s">
        <v>6436</v>
      </c>
      <c r="BS725" s="3">
        <v>2022</v>
      </c>
      <c r="BT725" s="3" t="s">
        <v>286</v>
      </c>
      <c r="BU725" s="3" t="s">
        <v>86</v>
      </c>
      <c r="BV725" s="3" t="s">
        <v>40</v>
      </c>
      <c r="BW725" s="3" t="s">
        <v>93</v>
      </c>
      <c r="BX725" s="3" t="s">
        <v>105</v>
      </c>
      <c r="BY725" s="3" t="s">
        <v>105</v>
      </c>
      <c r="BZ725" s="3" t="s">
        <v>105</v>
      </c>
      <c r="CA725" s="3" t="s">
        <v>288</v>
      </c>
      <c r="CB725" s="151" t="s">
        <v>6450</v>
      </c>
      <c r="CC725" s="151" t="s">
        <v>6451</v>
      </c>
      <c r="CD725" s="1"/>
      <c r="CE725" s="1"/>
      <c r="CF725" s="98" t="s">
        <v>1340</v>
      </c>
      <c r="CG725" s="98" t="s">
        <v>1341</v>
      </c>
      <c r="CH725" s="98" t="s">
        <v>167</v>
      </c>
      <c r="CI725" s="98" t="s">
        <v>477</v>
      </c>
    </row>
    <row r="726" spans="1:87" ht="90" x14ac:dyDescent="0.25">
      <c r="A726" s="3" t="s">
        <v>6452</v>
      </c>
      <c r="B726" s="175">
        <v>798</v>
      </c>
      <c r="C726" s="175" t="str">
        <f t="shared" si="72"/>
        <v>JEP-676-2022</v>
      </c>
      <c r="D726" s="175" t="s">
        <v>6453</v>
      </c>
      <c r="E726" s="3" t="s">
        <v>578</v>
      </c>
      <c r="F726" s="172">
        <v>44791</v>
      </c>
      <c r="G726" s="3" t="s">
        <v>4874</v>
      </c>
      <c r="H726" s="3" t="s">
        <v>29</v>
      </c>
      <c r="I726" s="3" t="s">
        <v>27</v>
      </c>
      <c r="J726" s="165">
        <v>1072665853</v>
      </c>
      <c r="K726" s="3">
        <v>2</v>
      </c>
      <c r="L726" s="3" t="s">
        <v>9</v>
      </c>
      <c r="M726" s="3" t="s">
        <v>474</v>
      </c>
      <c r="N726" s="3" t="s">
        <v>6454</v>
      </c>
      <c r="O726" s="171" t="s">
        <v>14</v>
      </c>
      <c r="P726" s="171" t="s">
        <v>476</v>
      </c>
      <c r="Q726" s="3" t="s">
        <v>477</v>
      </c>
      <c r="R726" s="171" t="s">
        <v>779</v>
      </c>
      <c r="S726" s="171" t="s">
        <v>1355</v>
      </c>
      <c r="T726" s="171" t="s">
        <v>1356</v>
      </c>
      <c r="U726" s="171" t="s">
        <v>1357</v>
      </c>
      <c r="V726" s="171" t="s">
        <v>105</v>
      </c>
      <c r="W726" s="171" t="s">
        <v>105</v>
      </c>
      <c r="X726" s="171" t="s">
        <v>105</v>
      </c>
      <c r="Y726" s="171" t="s">
        <v>280</v>
      </c>
      <c r="Z726" s="115">
        <v>14035224</v>
      </c>
      <c r="AA726" s="171" t="s">
        <v>105</v>
      </c>
      <c r="AB726" s="171" t="s">
        <v>105</v>
      </c>
      <c r="AC726" s="153">
        <v>3508806</v>
      </c>
      <c r="AD726" s="153" t="s">
        <v>105</v>
      </c>
      <c r="AE726" s="175">
        <v>98722</v>
      </c>
      <c r="AF726" s="175" t="s">
        <v>6455</v>
      </c>
      <c r="AG726" s="175">
        <v>2018011000870</v>
      </c>
      <c r="AH726" s="172">
        <v>44813</v>
      </c>
      <c r="AI726" s="172">
        <v>44817</v>
      </c>
      <c r="AJ726" s="3" t="s">
        <v>105</v>
      </c>
      <c r="AK726" s="3" t="s">
        <v>105</v>
      </c>
      <c r="AL726" s="3" t="s">
        <v>105</v>
      </c>
      <c r="AM726" s="172" t="s">
        <v>105</v>
      </c>
      <c r="AN726" s="154">
        <v>0</v>
      </c>
      <c r="AO726" s="3" t="s">
        <v>105</v>
      </c>
      <c r="AP726" s="154">
        <v>0</v>
      </c>
      <c r="AQ726" s="3" t="s">
        <v>105</v>
      </c>
      <c r="AR726" s="154">
        <v>0</v>
      </c>
      <c r="AS726" s="172" t="s">
        <v>105</v>
      </c>
      <c r="AT726" s="154">
        <v>0</v>
      </c>
      <c r="AU726" s="3" t="s">
        <v>105</v>
      </c>
      <c r="AV726" s="154">
        <v>0</v>
      </c>
      <c r="AW726" s="3" t="s">
        <v>105</v>
      </c>
      <c r="AX726" s="3">
        <v>0</v>
      </c>
      <c r="AY726" s="172" t="s">
        <v>105</v>
      </c>
      <c r="AZ726" s="3">
        <f t="shared" si="74"/>
        <v>0</v>
      </c>
      <c r="BA726" s="159">
        <f t="shared" si="75"/>
        <v>14035224</v>
      </c>
      <c r="BB726" s="171">
        <f t="shared" si="79"/>
        <v>0</v>
      </c>
      <c r="BC726" s="171">
        <v>0</v>
      </c>
      <c r="BD726" s="171">
        <v>0</v>
      </c>
      <c r="BE726" s="171">
        <v>0</v>
      </c>
      <c r="BF726" s="171">
        <v>0</v>
      </c>
      <c r="BG726" s="172">
        <v>44926</v>
      </c>
      <c r="BH726" s="172">
        <v>44926</v>
      </c>
      <c r="BI726" s="174">
        <f t="shared" ca="1" si="76"/>
        <v>-1203</v>
      </c>
      <c r="BJ726" s="3" t="s">
        <v>414</v>
      </c>
      <c r="BK726" s="172" t="s">
        <v>105</v>
      </c>
      <c r="BL726" s="3" t="s">
        <v>282</v>
      </c>
      <c r="BM726" s="3" t="s">
        <v>92</v>
      </c>
      <c r="BN726" s="3" t="s">
        <v>6456</v>
      </c>
      <c r="BO726" s="3">
        <v>0</v>
      </c>
      <c r="BP726" s="3" t="s">
        <v>416</v>
      </c>
      <c r="BQ726" s="172">
        <v>44816</v>
      </c>
      <c r="BR726" s="3" t="s">
        <v>6457</v>
      </c>
      <c r="BS726" s="3">
        <v>2022</v>
      </c>
      <c r="BT726" s="3" t="s">
        <v>483</v>
      </c>
      <c r="BU726" s="3" t="s">
        <v>86</v>
      </c>
      <c r="BV726" s="3" t="s">
        <v>40</v>
      </c>
      <c r="BW726" s="3" t="s">
        <v>93</v>
      </c>
      <c r="BX726" s="3" t="s">
        <v>105</v>
      </c>
      <c r="BY726" s="3" t="s">
        <v>4877</v>
      </c>
      <c r="BZ726" s="3" t="s">
        <v>105</v>
      </c>
      <c r="CA726" s="3" t="s">
        <v>288</v>
      </c>
      <c r="CB726" s="151" t="s">
        <v>6458</v>
      </c>
      <c r="CC726" s="151" t="s">
        <v>6459</v>
      </c>
      <c r="CD726" s="1"/>
      <c r="CE726" s="1"/>
      <c r="CF726" s="171" t="s">
        <v>1340</v>
      </c>
      <c r="CG726" s="171" t="s">
        <v>1341</v>
      </c>
      <c r="CH726" s="171" t="s">
        <v>167</v>
      </c>
      <c r="CI726" s="171" t="s">
        <v>477</v>
      </c>
    </row>
    <row r="727" spans="1:87" ht="90" x14ac:dyDescent="0.25">
      <c r="A727" s="3" t="s">
        <v>6460</v>
      </c>
      <c r="B727" s="175">
        <v>799</v>
      </c>
      <c r="C727" s="175" t="str">
        <f t="shared" si="72"/>
        <v>JEP-691-2022</v>
      </c>
      <c r="D727" s="175" t="s">
        <v>6461</v>
      </c>
      <c r="E727" s="3" t="s">
        <v>578</v>
      </c>
      <c r="F727" s="172">
        <v>44804</v>
      </c>
      <c r="G727" s="3" t="s">
        <v>6462</v>
      </c>
      <c r="H727" s="3" t="s">
        <v>29</v>
      </c>
      <c r="I727" s="3" t="s">
        <v>27</v>
      </c>
      <c r="J727" s="165">
        <v>1072466534</v>
      </c>
      <c r="K727" s="3">
        <v>4</v>
      </c>
      <c r="L727" s="3" t="s">
        <v>9</v>
      </c>
      <c r="M727" s="3" t="s">
        <v>474</v>
      </c>
      <c r="N727" s="3" t="s">
        <v>6441</v>
      </c>
      <c r="O727" s="171" t="s">
        <v>14</v>
      </c>
      <c r="P727" s="171" t="s">
        <v>476</v>
      </c>
      <c r="Q727" s="3" t="s">
        <v>477</v>
      </c>
      <c r="R727" s="171" t="s">
        <v>779</v>
      </c>
      <c r="S727" s="171" t="s">
        <v>1355</v>
      </c>
      <c r="T727" s="171" t="s">
        <v>1356</v>
      </c>
      <c r="U727" s="171" t="s">
        <v>1357</v>
      </c>
      <c r="V727" s="171" t="s">
        <v>105</v>
      </c>
      <c r="W727" s="171" t="s">
        <v>105</v>
      </c>
      <c r="X727" s="171" t="s">
        <v>105</v>
      </c>
      <c r="Y727" s="171" t="s">
        <v>280</v>
      </c>
      <c r="Z727" s="115">
        <v>14035224</v>
      </c>
      <c r="AA727" s="171" t="s">
        <v>105</v>
      </c>
      <c r="AB727" s="171" t="s">
        <v>105</v>
      </c>
      <c r="AC727" s="153">
        <v>3508806</v>
      </c>
      <c r="AD727" s="153" t="s">
        <v>105</v>
      </c>
      <c r="AE727" s="175">
        <v>100322</v>
      </c>
      <c r="AF727" s="175">
        <v>409222</v>
      </c>
      <c r="AG727" s="175">
        <v>2018011000870</v>
      </c>
      <c r="AH727" s="172">
        <v>44813</v>
      </c>
      <c r="AI727" s="172">
        <v>44818</v>
      </c>
      <c r="AJ727" s="3" t="s">
        <v>105</v>
      </c>
      <c r="AK727" s="3" t="s">
        <v>105</v>
      </c>
      <c r="AL727" s="3" t="s">
        <v>105</v>
      </c>
      <c r="AM727" s="172" t="s">
        <v>105</v>
      </c>
      <c r="AN727" s="154">
        <v>0</v>
      </c>
      <c r="AO727" s="3" t="s">
        <v>105</v>
      </c>
      <c r="AP727" s="154">
        <v>0</v>
      </c>
      <c r="AQ727" s="3" t="s">
        <v>105</v>
      </c>
      <c r="AR727" s="154">
        <v>0</v>
      </c>
      <c r="AS727" s="172" t="s">
        <v>105</v>
      </c>
      <c r="AT727" s="154">
        <v>0</v>
      </c>
      <c r="AU727" s="3" t="s">
        <v>105</v>
      </c>
      <c r="AV727" s="154">
        <v>0</v>
      </c>
      <c r="AW727" s="3" t="s">
        <v>105</v>
      </c>
      <c r="AX727" s="3">
        <v>0</v>
      </c>
      <c r="AY727" s="172" t="s">
        <v>105</v>
      </c>
      <c r="AZ727" s="3">
        <f t="shared" si="74"/>
        <v>0</v>
      </c>
      <c r="BA727" s="159">
        <f t="shared" si="75"/>
        <v>14035224</v>
      </c>
      <c r="BB727" s="171">
        <f t="shared" si="79"/>
        <v>0</v>
      </c>
      <c r="BC727" s="171">
        <v>0</v>
      </c>
      <c r="BD727" s="171">
        <v>0</v>
      </c>
      <c r="BE727" s="171">
        <v>0</v>
      </c>
      <c r="BF727" s="171">
        <v>0</v>
      </c>
      <c r="BG727" s="172">
        <v>44926</v>
      </c>
      <c r="BH727" s="172">
        <v>44926</v>
      </c>
      <c r="BI727" s="174">
        <f t="shared" ca="1" si="76"/>
        <v>-1203</v>
      </c>
      <c r="BJ727" s="3" t="s">
        <v>414</v>
      </c>
      <c r="BK727" s="172" t="s">
        <v>105</v>
      </c>
      <c r="BL727" s="3" t="s">
        <v>282</v>
      </c>
      <c r="BM727" s="3" t="s">
        <v>92</v>
      </c>
      <c r="BN727" s="3" t="s">
        <v>6463</v>
      </c>
      <c r="BO727" s="3">
        <v>1</v>
      </c>
      <c r="BP727" s="3" t="s">
        <v>6464</v>
      </c>
      <c r="BQ727" s="172">
        <v>44817</v>
      </c>
      <c r="BR727" s="3" t="s">
        <v>6465</v>
      </c>
      <c r="BS727" s="3">
        <v>2022</v>
      </c>
      <c r="BT727" s="3" t="s">
        <v>286</v>
      </c>
      <c r="BU727" s="3" t="s">
        <v>86</v>
      </c>
      <c r="BV727" s="3" t="s">
        <v>40</v>
      </c>
      <c r="BW727" s="3" t="s">
        <v>93</v>
      </c>
      <c r="BX727" s="3" t="s">
        <v>105</v>
      </c>
      <c r="BY727" s="3" t="s">
        <v>903</v>
      </c>
      <c r="BZ727" s="3" t="s">
        <v>105</v>
      </c>
      <c r="CA727" s="3" t="s">
        <v>303</v>
      </c>
      <c r="CB727" s="151" t="s">
        <v>6466</v>
      </c>
      <c r="CC727" s="151" t="s">
        <v>6467</v>
      </c>
      <c r="CD727" s="1"/>
      <c r="CE727" s="1"/>
      <c r="CF727" s="171" t="s">
        <v>1340</v>
      </c>
      <c r="CG727" s="171" t="s">
        <v>1341</v>
      </c>
      <c r="CH727" s="171" t="s">
        <v>167</v>
      </c>
      <c r="CI727" s="171" t="s">
        <v>477</v>
      </c>
    </row>
    <row r="728" spans="1:87" ht="90" x14ac:dyDescent="0.25">
      <c r="A728" s="3" t="s">
        <v>6468</v>
      </c>
      <c r="B728" s="175">
        <v>800</v>
      </c>
      <c r="C728" s="175" t="str">
        <f t="shared" si="72"/>
        <v>JEP-677-2022</v>
      </c>
      <c r="D728" s="175" t="s">
        <v>6469</v>
      </c>
      <c r="E728" s="3" t="s">
        <v>578</v>
      </c>
      <c r="F728" s="172">
        <v>44791</v>
      </c>
      <c r="G728" s="3" t="s">
        <v>6470</v>
      </c>
      <c r="H728" s="3" t="s">
        <v>29</v>
      </c>
      <c r="I728" s="3" t="s">
        <v>27</v>
      </c>
      <c r="J728" s="165">
        <v>1013602902</v>
      </c>
      <c r="K728" s="3">
        <v>0</v>
      </c>
      <c r="L728" s="3" t="s">
        <v>9</v>
      </c>
      <c r="M728" s="3" t="s">
        <v>474</v>
      </c>
      <c r="N728" s="3" t="s">
        <v>6471</v>
      </c>
      <c r="O728" s="171" t="s">
        <v>14</v>
      </c>
      <c r="P728" s="171" t="s">
        <v>476</v>
      </c>
      <c r="Q728" s="3" t="s">
        <v>477</v>
      </c>
      <c r="R728" s="171" t="s">
        <v>779</v>
      </c>
      <c r="S728" s="171" t="s">
        <v>1355</v>
      </c>
      <c r="T728" s="171" t="s">
        <v>1356</v>
      </c>
      <c r="U728" s="171" t="s">
        <v>1357</v>
      </c>
      <c r="V728" s="171" t="s">
        <v>105</v>
      </c>
      <c r="W728" s="171" t="s">
        <v>105</v>
      </c>
      <c r="X728" s="171" t="s">
        <v>105</v>
      </c>
      <c r="Y728" s="171" t="s">
        <v>280</v>
      </c>
      <c r="Z728" s="115">
        <v>17544030</v>
      </c>
      <c r="AA728" s="171" t="s">
        <v>105</v>
      </c>
      <c r="AB728" s="171" t="s">
        <v>105</v>
      </c>
      <c r="AC728" s="153">
        <v>3508806</v>
      </c>
      <c r="AD728" s="153" t="s">
        <v>105</v>
      </c>
      <c r="AE728" s="175">
        <v>98822</v>
      </c>
      <c r="AF728" s="175">
        <v>385722</v>
      </c>
      <c r="AG728" s="175">
        <v>2018011000870</v>
      </c>
      <c r="AH728" s="172">
        <v>44798</v>
      </c>
      <c r="AI728" s="172">
        <v>44802</v>
      </c>
      <c r="AJ728" s="3" t="s">
        <v>105</v>
      </c>
      <c r="AK728" s="3" t="s">
        <v>105</v>
      </c>
      <c r="AL728" s="3" t="s">
        <v>105</v>
      </c>
      <c r="AM728" s="172" t="s">
        <v>105</v>
      </c>
      <c r="AN728" s="154">
        <v>0</v>
      </c>
      <c r="AO728" s="3" t="s">
        <v>105</v>
      </c>
      <c r="AP728" s="154">
        <v>0</v>
      </c>
      <c r="AQ728" s="3" t="s">
        <v>105</v>
      </c>
      <c r="AR728" s="154">
        <v>0</v>
      </c>
      <c r="AS728" s="172" t="s">
        <v>105</v>
      </c>
      <c r="AT728" s="154">
        <v>0</v>
      </c>
      <c r="AU728" s="3" t="s">
        <v>105</v>
      </c>
      <c r="AV728" s="154">
        <v>0</v>
      </c>
      <c r="AW728" s="3" t="s">
        <v>105</v>
      </c>
      <c r="AX728" s="3">
        <v>0</v>
      </c>
      <c r="AY728" s="172" t="s">
        <v>105</v>
      </c>
      <c r="AZ728" s="3">
        <f t="shared" si="74"/>
        <v>0</v>
      </c>
      <c r="BA728" s="159">
        <f t="shared" si="75"/>
        <v>17544030</v>
      </c>
      <c r="BB728" s="171">
        <f t="shared" si="79"/>
        <v>0</v>
      </c>
      <c r="BC728" s="171">
        <v>0</v>
      </c>
      <c r="BD728" s="171">
        <v>0</v>
      </c>
      <c r="BE728" s="171">
        <v>0</v>
      </c>
      <c r="BF728" s="171">
        <v>0</v>
      </c>
      <c r="BG728" s="172">
        <v>44926</v>
      </c>
      <c r="BH728" s="172">
        <v>44926</v>
      </c>
      <c r="BI728" s="174">
        <f t="shared" ca="1" si="76"/>
        <v>-1203</v>
      </c>
      <c r="BJ728" s="3" t="s">
        <v>414</v>
      </c>
      <c r="BK728" s="172" t="s">
        <v>105</v>
      </c>
      <c r="BL728" s="3" t="s">
        <v>282</v>
      </c>
      <c r="BM728" s="3" t="s">
        <v>92</v>
      </c>
      <c r="BN728" s="3" t="s">
        <v>6472</v>
      </c>
      <c r="BO728" s="3">
        <v>0</v>
      </c>
      <c r="BP728" s="3" t="s">
        <v>593</v>
      </c>
      <c r="BQ728" s="172">
        <v>44801</v>
      </c>
      <c r="BR728" s="3" t="s">
        <v>6473</v>
      </c>
      <c r="BS728" s="3">
        <v>2022</v>
      </c>
      <c r="BT728" s="3" t="s">
        <v>286</v>
      </c>
      <c r="BU728" s="3" t="s">
        <v>6474</v>
      </c>
      <c r="BV728" s="3" t="s">
        <v>40</v>
      </c>
      <c r="BW728" s="3" t="s">
        <v>93</v>
      </c>
      <c r="BX728" s="3" t="s">
        <v>105</v>
      </c>
      <c r="BY728" s="3" t="s">
        <v>671</v>
      </c>
      <c r="BZ728" s="3" t="s">
        <v>105</v>
      </c>
      <c r="CA728" s="3" t="s">
        <v>303</v>
      </c>
      <c r="CB728" s="151" t="s">
        <v>6475</v>
      </c>
      <c r="CC728" s="151" t="s">
        <v>6476</v>
      </c>
      <c r="CD728" s="1"/>
      <c r="CE728" s="1"/>
      <c r="CF728" s="171" t="s">
        <v>1340</v>
      </c>
      <c r="CG728" s="171" t="s">
        <v>1341</v>
      </c>
      <c r="CH728" s="171" t="s">
        <v>167</v>
      </c>
      <c r="CI728" s="171" t="s">
        <v>477</v>
      </c>
    </row>
    <row r="729" spans="1:87" ht="90" x14ac:dyDescent="0.25">
      <c r="A729" s="3" t="s">
        <v>6477</v>
      </c>
      <c r="B729" s="175">
        <v>801</v>
      </c>
      <c r="C729" s="175" t="str">
        <f t="shared" si="72"/>
        <v>JEP-692-2022</v>
      </c>
      <c r="D729" s="175" t="s">
        <v>6478</v>
      </c>
      <c r="E729" s="3" t="s">
        <v>578</v>
      </c>
      <c r="F729" s="172">
        <v>44804</v>
      </c>
      <c r="G729" s="3" t="s">
        <v>6479</v>
      </c>
      <c r="H729" s="3" t="s">
        <v>29</v>
      </c>
      <c r="I729" s="3" t="s">
        <v>27</v>
      </c>
      <c r="J729" s="165">
        <v>1052415116</v>
      </c>
      <c r="K729" s="3">
        <v>8</v>
      </c>
      <c r="L729" s="3" t="s">
        <v>9</v>
      </c>
      <c r="M729" s="3" t="s">
        <v>474</v>
      </c>
      <c r="N729" s="3" t="s">
        <v>6441</v>
      </c>
      <c r="O729" s="171" t="s">
        <v>14</v>
      </c>
      <c r="P729" s="171" t="s">
        <v>476</v>
      </c>
      <c r="Q729" s="3" t="s">
        <v>477</v>
      </c>
      <c r="R729" s="171" t="s">
        <v>779</v>
      </c>
      <c r="S729" s="171" t="s">
        <v>1355</v>
      </c>
      <c r="T729" s="171" t="s">
        <v>1356</v>
      </c>
      <c r="U729" s="171" t="s">
        <v>1357</v>
      </c>
      <c r="V729" s="171" t="s">
        <v>105</v>
      </c>
      <c r="W729" s="171" t="s">
        <v>105</v>
      </c>
      <c r="X729" s="171" t="s">
        <v>105</v>
      </c>
      <c r="Y729" s="171" t="s">
        <v>280</v>
      </c>
      <c r="Z729" s="115">
        <v>14035224</v>
      </c>
      <c r="AA729" s="171" t="s">
        <v>105</v>
      </c>
      <c r="AB729" s="171" t="s">
        <v>105</v>
      </c>
      <c r="AC729" s="153">
        <v>3508806</v>
      </c>
      <c r="AD729" s="153" t="s">
        <v>105</v>
      </c>
      <c r="AE729" s="175">
        <v>98922</v>
      </c>
      <c r="AF729" s="175">
        <v>409322</v>
      </c>
      <c r="AG729" s="175">
        <v>2018011000870</v>
      </c>
      <c r="AH729" s="172">
        <v>44813</v>
      </c>
      <c r="AI729" s="172">
        <v>44816</v>
      </c>
      <c r="AJ729" s="3" t="s">
        <v>105</v>
      </c>
      <c r="AK729" s="3" t="s">
        <v>105</v>
      </c>
      <c r="AL729" s="3" t="s">
        <v>105</v>
      </c>
      <c r="AM729" s="172" t="s">
        <v>105</v>
      </c>
      <c r="AN729" s="154">
        <v>0</v>
      </c>
      <c r="AO729" s="3" t="s">
        <v>105</v>
      </c>
      <c r="AP729" s="154">
        <v>0</v>
      </c>
      <c r="AQ729" s="3" t="s">
        <v>105</v>
      </c>
      <c r="AR729" s="154">
        <v>0</v>
      </c>
      <c r="AS729" s="172" t="s">
        <v>105</v>
      </c>
      <c r="AT729" s="154">
        <v>0</v>
      </c>
      <c r="AU729" s="3" t="s">
        <v>105</v>
      </c>
      <c r="AV729" s="154">
        <v>0</v>
      </c>
      <c r="AW729" s="3" t="s">
        <v>105</v>
      </c>
      <c r="AX729" s="3">
        <v>0</v>
      </c>
      <c r="AY729" s="172" t="s">
        <v>105</v>
      </c>
      <c r="AZ729" s="3">
        <f t="shared" si="74"/>
        <v>0</v>
      </c>
      <c r="BA729" s="159">
        <f t="shared" si="75"/>
        <v>14035224</v>
      </c>
      <c r="BB729" s="171">
        <f t="shared" si="79"/>
        <v>0</v>
      </c>
      <c r="BC729" s="171">
        <v>0</v>
      </c>
      <c r="BD729" s="171">
        <v>0</v>
      </c>
      <c r="BE729" s="171">
        <v>0</v>
      </c>
      <c r="BF729" s="171">
        <v>0</v>
      </c>
      <c r="BG729" s="172">
        <v>44926</v>
      </c>
      <c r="BH729" s="172">
        <v>44926</v>
      </c>
      <c r="BI729" s="174">
        <f t="shared" ca="1" si="76"/>
        <v>-1203</v>
      </c>
      <c r="BJ729" s="3" t="s">
        <v>414</v>
      </c>
      <c r="BK729" s="172" t="s">
        <v>105</v>
      </c>
      <c r="BL729" s="3" t="s">
        <v>282</v>
      </c>
      <c r="BM729" s="3" t="s">
        <v>92</v>
      </c>
      <c r="BN729" s="3" t="s">
        <v>6480</v>
      </c>
      <c r="BO729" s="3" t="s">
        <v>6481</v>
      </c>
      <c r="BP729" s="3" t="s">
        <v>416</v>
      </c>
      <c r="BQ729" s="172">
        <v>44816</v>
      </c>
      <c r="BR729" s="3" t="s">
        <v>482</v>
      </c>
      <c r="BS729" s="3">
        <v>2022</v>
      </c>
      <c r="BT729" s="3" t="s">
        <v>286</v>
      </c>
      <c r="BU729" s="3" t="s">
        <v>86</v>
      </c>
      <c r="BV729" s="3" t="s">
        <v>40</v>
      </c>
      <c r="BW729" s="3" t="s">
        <v>93</v>
      </c>
      <c r="BX729" s="3" t="s">
        <v>105</v>
      </c>
      <c r="BY729" s="3" t="s">
        <v>6482</v>
      </c>
      <c r="BZ729" s="3" t="s">
        <v>105</v>
      </c>
      <c r="CA729" s="3" t="s">
        <v>288</v>
      </c>
      <c r="CB729" s="151" t="s">
        <v>6483</v>
      </c>
      <c r="CC729" s="151" t="s">
        <v>6484</v>
      </c>
      <c r="CD729" s="1"/>
      <c r="CE729" s="1"/>
      <c r="CF729" s="171" t="s">
        <v>1340</v>
      </c>
      <c r="CG729" s="171" t="s">
        <v>1341</v>
      </c>
      <c r="CH729" s="171" t="s">
        <v>167</v>
      </c>
      <c r="CI729" s="171" t="s">
        <v>477</v>
      </c>
    </row>
    <row r="730" spans="1:87" ht="90" x14ac:dyDescent="0.25">
      <c r="A730" s="3" t="s">
        <v>6485</v>
      </c>
      <c r="B730" s="175">
        <v>802</v>
      </c>
      <c r="C730" s="175" t="str">
        <f t="shared" si="72"/>
        <v>JEP-678-2022</v>
      </c>
      <c r="D730" s="175" t="s">
        <v>6486</v>
      </c>
      <c r="E730" s="3" t="s">
        <v>578</v>
      </c>
      <c r="F730" s="172">
        <v>44791</v>
      </c>
      <c r="G730" s="3" t="s">
        <v>4899</v>
      </c>
      <c r="H730" s="3" t="s">
        <v>29</v>
      </c>
      <c r="I730" s="3" t="s">
        <v>27</v>
      </c>
      <c r="J730" s="165">
        <v>80101181</v>
      </c>
      <c r="K730" s="3">
        <v>1</v>
      </c>
      <c r="L730" s="3" t="s">
        <v>9</v>
      </c>
      <c r="M730" s="3" t="s">
        <v>6487</v>
      </c>
      <c r="N730" s="3" t="s">
        <v>6448</v>
      </c>
      <c r="O730" s="171" t="s">
        <v>14</v>
      </c>
      <c r="P730" s="171" t="s">
        <v>476</v>
      </c>
      <c r="Q730" s="3" t="s">
        <v>477</v>
      </c>
      <c r="R730" s="171" t="s">
        <v>779</v>
      </c>
      <c r="S730" s="171" t="s">
        <v>1355</v>
      </c>
      <c r="T730" s="171" t="s">
        <v>1356</v>
      </c>
      <c r="U730" s="171" t="s">
        <v>1357</v>
      </c>
      <c r="V730" s="171" t="s">
        <v>105</v>
      </c>
      <c r="W730" s="171" t="s">
        <v>105</v>
      </c>
      <c r="X730" s="171" t="s">
        <v>105</v>
      </c>
      <c r="Y730" s="171" t="s">
        <v>280</v>
      </c>
      <c r="Z730" s="115">
        <v>14035224</v>
      </c>
      <c r="AA730" s="171" t="s">
        <v>105</v>
      </c>
      <c r="AB730" s="171" t="s">
        <v>105</v>
      </c>
      <c r="AC730" s="153">
        <v>3508806</v>
      </c>
      <c r="AD730" s="153" t="s">
        <v>105</v>
      </c>
      <c r="AE730" s="175">
        <v>99022</v>
      </c>
      <c r="AF730" s="175" t="s">
        <v>6488</v>
      </c>
      <c r="AG730" s="175" t="s">
        <v>480</v>
      </c>
      <c r="AH730" s="172">
        <v>44813</v>
      </c>
      <c r="AI730" s="172">
        <v>44816</v>
      </c>
      <c r="AJ730" s="3" t="s">
        <v>105</v>
      </c>
      <c r="AK730" s="3" t="s">
        <v>105</v>
      </c>
      <c r="AL730" s="3" t="s">
        <v>105</v>
      </c>
      <c r="AM730" s="172" t="s">
        <v>105</v>
      </c>
      <c r="AN730" s="154">
        <v>0</v>
      </c>
      <c r="AO730" s="3" t="s">
        <v>105</v>
      </c>
      <c r="AP730" s="154">
        <v>0</v>
      </c>
      <c r="AQ730" s="3" t="s">
        <v>105</v>
      </c>
      <c r="AR730" s="154">
        <v>0</v>
      </c>
      <c r="AS730" s="172" t="s">
        <v>105</v>
      </c>
      <c r="AT730" s="154">
        <v>0</v>
      </c>
      <c r="AU730" s="3" t="s">
        <v>105</v>
      </c>
      <c r="AV730" s="154">
        <v>0</v>
      </c>
      <c r="AW730" s="3" t="s">
        <v>105</v>
      </c>
      <c r="AX730" s="3">
        <v>0</v>
      </c>
      <c r="AY730" s="172" t="s">
        <v>105</v>
      </c>
      <c r="AZ730" s="3">
        <f t="shared" si="74"/>
        <v>0</v>
      </c>
      <c r="BA730" s="159">
        <f t="shared" si="75"/>
        <v>14035224</v>
      </c>
      <c r="BB730" s="171">
        <f t="shared" si="79"/>
        <v>0</v>
      </c>
      <c r="BC730" s="171">
        <v>0</v>
      </c>
      <c r="BD730" s="171">
        <v>0</v>
      </c>
      <c r="BE730" s="171">
        <v>0</v>
      </c>
      <c r="BF730" s="171">
        <v>0</v>
      </c>
      <c r="BG730" s="172">
        <v>44926</v>
      </c>
      <c r="BH730" s="172">
        <v>44926</v>
      </c>
      <c r="BI730" s="174">
        <f t="shared" ca="1" si="76"/>
        <v>-1203</v>
      </c>
      <c r="BJ730" s="3" t="s">
        <v>414</v>
      </c>
      <c r="BK730" s="172" t="s">
        <v>105</v>
      </c>
      <c r="BL730" s="3" t="s">
        <v>282</v>
      </c>
      <c r="BM730" s="3" t="s">
        <v>92</v>
      </c>
      <c r="BN730" s="3" t="s">
        <v>6489</v>
      </c>
      <c r="BO730" s="3">
        <v>0</v>
      </c>
      <c r="BP730" s="3" t="s">
        <v>416</v>
      </c>
      <c r="BQ730" s="172">
        <v>44816</v>
      </c>
      <c r="BR730" s="3" t="s">
        <v>482</v>
      </c>
      <c r="BS730" s="3">
        <v>2022</v>
      </c>
      <c r="BT730" s="3" t="s">
        <v>763</v>
      </c>
      <c r="BU730" s="3" t="s">
        <v>86</v>
      </c>
      <c r="BV730" s="3" t="s">
        <v>40</v>
      </c>
      <c r="BW730" s="3" t="s">
        <v>93</v>
      </c>
      <c r="BX730" s="3" t="s">
        <v>105</v>
      </c>
      <c r="BY730" s="3" t="s">
        <v>286</v>
      </c>
      <c r="BZ730" s="3" t="s">
        <v>105</v>
      </c>
      <c r="CA730" s="3" t="s">
        <v>288</v>
      </c>
      <c r="CB730" s="151" t="s">
        <v>6490</v>
      </c>
      <c r="CC730" s="151" t="s">
        <v>6491</v>
      </c>
      <c r="CD730" s="1"/>
      <c r="CE730" s="1"/>
      <c r="CF730" s="171" t="s">
        <v>1340</v>
      </c>
      <c r="CG730" s="171" t="s">
        <v>1341</v>
      </c>
      <c r="CH730" s="171" t="s">
        <v>167</v>
      </c>
      <c r="CI730" s="171" t="s">
        <v>477</v>
      </c>
    </row>
    <row r="731" spans="1:87" ht="54" x14ac:dyDescent="0.25">
      <c r="A731" s="3" t="s">
        <v>6492</v>
      </c>
      <c r="B731" s="175">
        <v>803</v>
      </c>
      <c r="C731" s="175" t="str">
        <f t="shared" si="72"/>
        <v>JEP-697-2022</v>
      </c>
      <c r="D731" s="175" t="s">
        <v>6493</v>
      </c>
      <c r="E731" s="3" t="s">
        <v>881</v>
      </c>
      <c r="F731" s="172">
        <v>44806</v>
      </c>
      <c r="G731" s="3" t="s">
        <v>4512</v>
      </c>
      <c r="H731" s="3" t="s">
        <v>29</v>
      </c>
      <c r="I731" s="3" t="s">
        <v>27</v>
      </c>
      <c r="J731" s="165">
        <v>1013642067</v>
      </c>
      <c r="K731" s="3">
        <v>6</v>
      </c>
      <c r="L731" s="3" t="s">
        <v>9</v>
      </c>
      <c r="M731" s="3" t="s">
        <v>474</v>
      </c>
      <c r="N731" s="3" t="s">
        <v>6494</v>
      </c>
      <c r="O731" s="171" t="s">
        <v>8</v>
      </c>
      <c r="P731" s="171" t="s">
        <v>476</v>
      </c>
      <c r="Q731" s="3" t="s">
        <v>477</v>
      </c>
      <c r="R731" s="171" t="s">
        <v>120</v>
      </c>
      <c r="S731" s="171" t="s">
        <v>110</v>
      </c>
      <c r="T731" s="171" t="s">
        <v>4495</v>
      </c>
      <c r="U731" s="171" t="s">
        <v>4496</v>
      </c>
      <c r="V731" s="171" t="s">
        <v>105</v>
      </c>
      <c r="W731" s="171" t="s">
        <v>105</v>
      </c>
      <c r="X731" s="171" t="s">
        <v>105</v>
      </c>
      <c r="Y731" s="171" t="s">
        <v>280</v>
      </c>
      <c r="Z731" s="115">
        <v>20817052</v>
      </c>
      <c r="AA731" s="171" t="s">
        <v>105</v>
      </c>
      <c r="AB731" s="171" t="s">
        <v>105</v>
      </c>
      <c r="AC731" s="153">
        <v>5204263</v>
      </c>
      <c r="AD731" s="153" t="s">
        <v>105</v>
      </c>
      <c r="AE731" s="175">
        <v>103422</v>
      </c>
      <c r="AF731" s="175">
        <v>406922</v>
      </c>
      <c r="AG731" s="175" t="s">
        <v>760</v>
      </c>
      <c r="AH731" s="172">
        <v>44813</v>
      </c>
      <c r="AI731" s="172">
        <v>44813</v>
      </c>
      <c r="AJ731" s="3" t="s">
        <v>105</v>
      </c>
      <c r="AK731" s="3" t="s">
        <v>105</v>
      </c>
      <c r="AL731" s="3" t="s">
        <v>105</v>
      </c>
      <c r="AM731" s="172" t="s">
        <v>105</v>
      </c>
      <c r="AN731" s="154">
        <v>0</v>
      </c>
      <c r="AO731" s="3" t="s">
        <v>105</v>
      </c>
      <c r="AP731" s="154">
        <v>0</v>
      </c>
      <c r="AQ731" s="3" t="s">
        <v>105</v>
      </c>
      <c r="AR731" s="154">
        <v>0</v>
      </c>
      <c r="AS731" s="172" t="s">
        <v>105</v>
      </c>
      <c r="AT731" s="154">
        <v>0</v>
      </c>
      <c r="AU731" s="3" t="s">
        <v>105</v>
      </c>
      <c r="AV731" s="154">
        <v>0</v>
      </c>
      <c r="AW731" s="3" t="s">
        <v>105</v>
      </c>
      <c r="AX731" s="3">
        <v>0</v>
      </c>
      <c r="AY731" s="172" t="s">
        <v>105</v>
      </c>
      <c r="AZ731" s="3">
        <f t="shared" si="74"/>
        <v>0</v>
      </c>
      <c r="BA731" s="159">
        <f t="shared" si="75"/>
        <v>20817052</v>
      </c>
      <c r="BB731" s="171">
        <f t="shared" si="79"/>
        <v>0</v>
      </c>
      <c r="BC731" s="171">
        <v>0</v>
      </c>
      <c r="BD731" s="171">
        <v>0</v>
      </c>
      <c r="BE731" s="171">
        <v>0</v>
      </c>
      <c r="BF731" s="171">
        <v>0</v>
      </c>
      <c r="BG731" s="172">
        <v>44926</v>
      </c>
      <c r="BH731" s="172">
        <v>44926</v>
      </c>
      <c r="BI731" s="174">
        <f t="shared" ca="1" si="76"/>
        <v>-1203</v>
      </c>
      <c r="BJ731" s="3" t="s">
        <v>414</v>
      </c>
      <c r="BK731" s="172" t="s">
        <v>105</v>
      </c>
      <c r="BL731" s="3" t="s">
        <v>282</v>
      </c>
      <c r="BM731" s="3" t="s">
        <v>92</v>
      </c>
      <c r="BN731" s="3" t="s">
        <v>6495</v>
      </c>
      <c r="BO731" s="3">
        <v>0</v>
      </c>
      <c r="BP731" s="3" t="s">
        <v>416</v>
      </c>
      <c r="BQ731" s="172">
        <v>45178</v>
      </c>
      <c r="BR731" s="3" t="s">
        <v>6496</v>
      </c>
      <c r="BS731" s="172">
        <v>44813</v>
      </c>
      <c r="BT731" s="3" t="s">
        <v>286</v>
      </c>
      <c r="BU731" s="3" t="s">
        <v>86</v>
      </c>
      <c r="BV731" s="3" t="s">
        <v>40</v>
      </c>
      <c r="BW731" s="3" t="s">
        <v>93</v>
      </c>
      <c r="BX731" s="3" t="s">
        <v>105</v>
      </c>
      <c r="BY731" s="3" t="s">
        <v>4788</v>
      </c>
      <c r="BZ731" s="3" t="s">
        <v>105</v>
      </c>
      <c r="CA731" s="3" t="s">
        <v>288</v>
      </c>
      <c r="CB731" s="151" t="s">
        <v>6497</v>
      </c>
      <c r="CC731" s="151" t="s">
        <v>6498</v>
      </c>
      <c r="CD731" s="1"/>
      <c r="CE731" s="1"/>
      <c r="CF731" s="171" t="s">
        <v>4501</v>
      </c>
      <c r="CG731" s="171" t="s">
        <v>292</v>
      </c>
      <c r="CH731" s="171" t="s">
        <v>167</v>
      </c>
      <c r="CI731" s="171" t="s">
        <v>120</v>
      </c>
    </row>
    <row r="732" spans="1:87" ht="54" x14ac:dyDescent="0.25">
      <c r="A732" s="3" t="s">
        <v>6499</v>
      </c>
      <c r="B732" s="175">
        <v>804</v>
      </c>
      <c r="C732" s="175" t="str">
        <f t="shared" si="72"/>
        <v>JEP-703-2022</v>
      </c>
      <c r="D732" s="175" t="s">
        <v>6500</v>
      </c>
      <c r="E732" s="3" t="s">
        <v>881</v>
      </c>
      <c r="F732" s="172">
        <v>44813</v>
      </c>
      <c r="G732" s="3" t="s">
        <v>6501</v>
      </c>
      <c r="H732" s="3" t="s">
        <v>29</v>
      </c>
      <c r="I732" s="3" t="s">
        <v>27</v>
      </c>
      <c r="J732" s="165">
        <v>1016019889</v>
      </c>
      <c r="K732" s="3">
        <v>3</v>
      </c>
      <c r="L732" s="3" t="s">
        <v>9</v>
      </c>
      <c r="M732" s="3" t="s">
        <v>474</v>
      </c>
      <c r="N732" s="3" t="s">
        <v>6502</v>
      </c>
      <c r="O732" s="171" t="s">
        <v>8</v>
      </c>
      <c r="P732" s="3" t="s">
        <v>277</v>
      </c>
      <c r="Q732" s="3" t="s">
        <v>167</v>
      </c>
      <c r="R732" s="171" t="s">
        <v>120</v>
      </c>
      <c r="S732" s="171" t="s">
        <v>110</v>
      </c>
      <c r="T732" s="171" t="s">
        <v>4495</v>
      </c>
      <c r="U732" s="171" t="s">
        <v>4496</v>
      </c>
      <c r="V732" s="171" t="s">
        <v>105</v>
      </c>
      <c r="W732" s="171" t="s">
        <v>105</v>
      </c>
      <c r="X732" s="171" t="s">
        <v>105</v>
      </c>
      <c r="Y732" s="171" t="s">
        <v>280</v>
      </c>
      <c r="Z732" s="115">
        <v>18561864</v>
      </c>
      <c r="AA732" s="171" t="s">
        <v>105</v>
      </c>
      <c r="AB732" s="171" t="s">
        <v>105</v>
      </c>
      <c r="AC732" s="153">
        <v>5204263</v>
      </c>
      <c r="AD732" s="153" t="s">
        <v>105</v>
      </c>
      <c r="AE732" s="175">
        <v>107022</v>
      </c>
      <c r="AF732" s="175">
        <v>414422</v>
      </c>
      <c r="AG732" s="175" t="s">
        <v>760</v>
      </c>
      <c r="AH732" s="172">
        <v>44819</v>
      </c>
      <c r="AI732" s="172">
        <v>44823</v>
      </c>
      <c r="AJ732" s="3" t="s">
        <v>105</v>
      </c>
      <c r="AK732" s="3" t="s">
        <v>105</v>
      </c>
      <c r="AL732" s="3" t="s">
        <v>105</v>
      </c>
      <c r="AM732" s="172" t="s">
        <v>105</v>
      </c>
      <c r="AN732" s="154">
        <v>0</v>
      </c>
      <c r="AO732" s="3" t="s">
        <v>105</v>
      </c>
      <c r="AP732" s="154">
        <v>0</v>
      </c>
      <c r="AQ732" s="3" t="s">
        <v>105</v>
      </c>
      <c r="AR732" s="154">
        <v>0</v>
      </c>
      <c r="AS732" s="172" t="s">
        <v>105</v>
      </c>
      <c r="AT732" s="154">
        <v>0</v>
      </c>
      <c r="AU732" s="3" t="s">
        <v>105</v>
      </c>
      <c r="AV732" s="154">
        <v>0</v>
      </c>
      <c r="AW732" s="3" t="s">
        <v>105</v>
      </c>
      <c r="AX732" s="3">
        <v>0</v>
      </c>
      <c r="AY732" s="172" t="s">
        <v>105</v>
      </c>
      <c r="AZ732" s="3">
        <f t="shared" si="74"/>
        <v>0</v>
      </c>
      <c r="BA732" s="159">
        <f t="shared" si="75"/>
        <v>18561864</v>
      </c>
      <c r="BB732" s="171">
        <f t="shared" si="79"/>
        <v>0</v>
      </c>
      <c r="BC732" s="171">
        <v>0</v>
      </c>
      <c r="BD732" s="171">
        <v>0</v>
      </c>
      <c r="BE732" s="171">
        <v>0</v>
      </c>
      <c r="BF732" s="171">
        <v>0</v>
      </c>
      <c r="BG732" s="172">
        <v>44926</v>
      </c>
      <c r="BH732" s="172">
        <v>44926</v>
      </c>
      <c r="BI732" s="174">
        <f t="shared" ca="1" si="76"/>
        <v>-1203</v>
      </c>
      <c r="BJ732" s="3" t="s">
        <v>414</v>
      </c>
      <c r="BK732" s="172" t="s">
        <v>105</v>
      </c>
      <c r="BL732" s="3" t="s">
        <v>282</v>
      </c>
      <c r="BM732" s="3" t="s">
        <v>92</v>
      </c>
      <c r="BN732" s="3" t="s">
        <v>6503</v>
      </c>
      <c r="BO732" s="3">
        <v>0</v>
      </c>
      <c r="BP732" s="171" t="s">
        <v>416</v>
      </c>
      <c r="BQ732" s="172">
        <v>44820</v>
      </c>
      <c r="BR732" s="172" t="s">
        <v>6504</v>
      </c>
      <c r="BS732" s="3">
        <v>2022</v>
      </c>
      <c r="BT732" s="3" t="s">
        <v>483</v>
      </c>
      <c r="BU732" s="171" t="s">
        <v>86</v>
      </c>
      <c r="BV732" s="3" t="s">
        <v>40</v>
      </c>
      <c r="BW732" s="3" t="s">
        <v>93</v>
      </c>
      <c r="BX732" s="3" t="s">
        <v>105</v>
      </c>
      <c r="BY732" s="3" t="s">
        <v>418</v>
      </c>
      <c r="BZ732" s="3" t="s">
        <v>105</v>
      </c>
      <c r="CA732" s="3" t="s">
        <v>303</v>
      </c>
      <c r="CB732" s="151" t="s">
        <v>6505</v>
      </c>
      <c r="CC732" s="151" t="s">
        <v>6506</v>
      </c>
      <c r="CD732" s="1"/>
      <c r="CE732" s="1"/>
      <c r="CF732" s="171" t="s">
        <v>4501</v>
      </c>
      <c r="CG732" s="171" t="s">
        <v>292</v>
      </c>
      <c r="CH732" s="171" t="s">
        <v>167</v>
      </c>
      <c r="CI732" s="171" t="s">
        <v>120</v>
      </c>
    </row>
    <row r="733" spans="1:87" ht="54" x14ac:dyDescent="0.25">
      <c r="A733" s="3" t="s">
        <v>6507</v>
      </c>
      <c r="B733" s="175">
        <v>805</v>
      </c>
      <c r="C733" s="175" t="str">
        <f t="shared" si="72"/>
        <v>JEP-693-2022</v>
      </c>
      <c r="D733" s="175" t="s">
        <v>6508</v>
      </c>
      <c r="E733" s="3" t="s">
        <v>599</v>
      </c>
      <c r="F733" s="172">
        <v>44804</v>
      </c>
      <c r="G733" s="3" t="s">
        <v>3812</v>
      </c>
      <c r="H733" s="3" t="s">
        <v>29</v>
      </c>
      <c r="I733" s="3" t="s">
        <v>27</v>
      </c>
      <c r="J733" s="165">
        <v>1098666278</v>
      </c>
      <c r="K733" s="3">
        <v>6</v>
      </c>
      <c r="L733" s="3" t="s">
        <v>9</v>
      </c>
      <c r="M733" s="3" t="s">
        <v>6509</v>
      </c>
      <c r="N733" s="3" t="s">
        <v>6510</v>
      </c>
      <c r="O733" s="171" t="s">
        <v>8</v>
      </c>
      <c r="P733" s="171" t="s">
        <v>476</v>
      </c>
      <c r="Q733" s="3" t="s">
        <v>477</v>
      </c>
      <c r="R733" s="171" t="s">
        <v>5881</v>
      </c>
      <c r="S733" s="171" t="s">
        <v>149</v>
      </c>
      <c r="T733" s="171" t="s">
        <v>530</v>
      </c>
      <c r="U733" s="171" t="s">
        <v>3814</v>
      </c>
      <c r="V733" s="171" t="s">
        <v>105</v>
      </c>
      <c r="W733" s="171" t="s">
        <v>105</v>
      </c>
      <c r="X733" s="171" t="s">
        <v>105</v>
      </c>
      <c r="Y733" s="171" t="s">
        <v>542</v>
      </c>
      <c r="Z733" s="115">
        <v>20817052</v>
      </c>
      <c r="AA733" s="171" t="s">
        <v>105</v>
      </c>
      <c r="AB733" s="171" t="s">
        <v>105</v>
      </c>
      <c r="AC733" s="153">
        <v>5204263</v>
      </c>
      <c r="AD733" s="153" t="s">
        <v>105</v>
      </c>
      <c r="AE733" s="175">
        <v>102622</v>
      </c>
      <c r="AF733" s="175">
        <v>405022</v>
      </c>
      <c r="AG733" s="175" t="s">
        <v>105</v>
      </c>
      <c r="AH733" s="172">
        <v>44811</v>
      </c>
      <c r="AI733" s="172">
        <v>44813</v>
      </c>
      <c r="AJ733" s="3" t="s">
        <v>105</v>
      </c>
      <c r="AK733" s="3" t="s">
        <v>105</v>
      </c>
      <c r="AL733" s="3" t="s">
        <v>105</v>
      </c>
      <c r="AM733" s="172" t="s">
        <v>105</v>
      </c>
      <c r="AN733" s="154">
        <v>0</v>
      </c>
      <c r="AO733" s="3" t="s">
        <v>105</v>
      </c>
      <c r="AP733" s="154">
        <v>0</v>
      </c>
      <c r="AQ733" s="3" t="s">
        <v>105</v>
      </c>
      <c r="AR733" s="154">
        <v>0</v>
      </c>
      <c r="AS733" s="172" t="s">
        <v>105</v>
      </c>
      <c r="AT733" s="154">
        <v>0</v>
      </c>
      <c r="AU733" s="3" t="s">
        <v>105</v>
      </c>
      <c r="AV733" s="154">
        <v>0</v>
      </c>
      <c r="AW733" s="3" t="s">
        <v>105</v>
      </c>
      <c r="AX733" s="3">
        <v>0</v>
      </c>
      <c r="AY733" s="172" t="s">
        <v>105</v>
      </c>
      <c r="AZ733" s="3">
        <f t="shared" si="74"/>
        <v>0</v>
      </c>
      <c r="BA733" s="159">
        <f t="shared" si="75"/>
        <v>20817052</v>
      </c>
      <c r="BB733" s="171">
        <f t="shared" si="79"/>
        <v>0</v>
      </c>
      <c r="BC733" s="171">
        <v>0</v>
      </c>
      <c r="BD733" s="171">
        <v>0</v>
      </c>
      <c r="BE733" s="171">
        <v>0</v>
      </c>
      <c r="BF733" s="171">
        <v>0</v>
      </c>
      <c r="BG733" s="172">
        <v>44926</v>
      </c>
      <c r="BH733" s="172">
        <v>44926</v>
      </c>
      <c r="BI733" s="174">
        <f t="shared" ca="1" si="76"/>
        <v>-1203</v>
      </c>
      <c r="BJ733" s="3" t="s">
        <v>414</v>
      </c>
      <c r="BK733" s="172" t="s">
        <v>105</v>
      </c>
      <c r="BL733" s="3" t="s">
        <v>282</v>
      </c>
      <c r="BM733" s="3" t="s">
        <v>92</v>
      </c>
      <c r="BN733" s="3" t="s">
        <v>6511</v>
      </c>
      <c r="BO733" s="3">
        <v>0</v>
      </c>
      <c r="BP733" s="3" t="s">
        <v>1679</v>
      </c>
      <c r="BQ733" s="172">
        <v>44811</v>
      </c>
      <c r="BR733" s="3" t="s">
        <v>6512</v>
      </c>
      <c r="BS733" s="3">
        <v>2022</v>
      </c>
      <c r="BT733" s="3" t="s">
        <v>286</v>
      </c>
      <c r="BU733" s="3" t="s">
        <v>86</v>
      </c>
      <c r="BV733" s="3" t="s">
        <v>40</v>
      </c>
      <c r="BW733" s="3" t="s">
        <v>93</v>
      </c>
      <c r="BX733" s="3" t="s">
        <v>105</v>
      </c>
      <c r="BY733" s="3" t="s">
        <v>920</v>
      </c>
      <c r="BZ733" s="3" t="s">
        <v>105</v>
      </c>
      <c r="CA733" s="3" t="s">
        <v>303</v>
      </c>
      <c r="CB733" s="151" t="s">
        <v>6513</v>
      </c>
      <c r="CC733" s="151" t="s">
        <v>6514</v>
      </c>
      <c r="CD733" s="1"/>
      <c r="CE733" s="1"/>
      <c r="CF733" s="171" t="s">
        <v>3826</v>
      </c>
      <c r="CG733" s="171" t="s">
        <v>292</v>
      </c>
      <c r="CH733" s="171" t="s">
        <v>167</v>
      </c>
      <c r="CI733" s="171" t="s">
        <v>120</v>
      </c>
    </row>
    <row r="734" spans="1:87" ht="72" x14ac:dyDescent="0.25">
      <c r="A734" s="3" t="s">
        <v>6515</v>
      </c>
      <c r="B734" s="175">
        <v>806</v>
      </c>
      <c r="C734" s="175" t="str">
        <f t="shared" si="72"/>
        <v>JEP-800-2022</v>
      </c>
      <c r="D734" s="3" t="s">
        <v>6516</v>
      </c>
      <c r="E734" s="3" t="s">
        <v>472</v>
      </c>
      <c r="F734" s="172">
        <v>44882</v>
      </c>
      <c r="G734" s="3" t="s">
        <v>6517</v>
      </c>
      <c r="H734" s="3" t="s">
        <v>29</v>
      </c>
      <c r="I734" s="3" t="s">
        <v>27</v>
      </c>
      <c r="J734" s="165">
        <v>80721467</v>
      </c>
      <c r="K734" s="3">
        <v>0</v>
      </c>
      <c r="L734" s="3" t="s">
        <v>9</v>
      </c>
      <c r="M734" s="3" t="s">
        <v>474</v>
      </c>
      <c r="N734" s="3" t="s">
        <v>6518</v>
      </c>
      <c r="O734" s="171" t="s">
        <v>8</v>
      </c>
      <c r="P734" s="3" t="s">
        <v>277</v>
      </c>
      <c r="Q734" s="3" t="s">
        <v>167</v>
      </c>
      <c r="R734" s="171" t="s">
        <v>167</v>
      </c>
      <c r="S734" s="171" t="s">
        <v>180</v>
      </c>
      <c r="T734" s="171" t="s">
        <v>740</v>
      </c>
      <c r="U734" s="171" t="s">
        <v>741</v>
      </c>
      <c r="V734" s="171" t="s">
        <v>105</v>
      </c>
      <c r="W734" s="171" t="s">
        <v>105</v>
      </c>
      <c r="X734" s="171" t="s">
        <v>105</v>
      </c>
      <c r="Y734" s="171" t="s">
        <v>280</v>
      </c>
      <c r="Z734" s="115">
        <v>12085450</v>
      </c>
      <c r="AA734" s="171" t="s">
        <v>105</v>
      </c>
      <c r="AB734" s="171" t="s">
        <v>105</v>
      </c>
      <c r="AC734" s="153">
        <v>8240084</v>
      </c>
      <c r="AD734" s="153" t="s">
        <v>105</v>
      </c>
      <c r="AE734" s="175">
        <v>129722</v>
      </c>
      <c r="AF734" s="175">
        <v>529722</v>
      </c>
      <c r="AG734" s="175">
        <v>2018011001175</v>
      </c>
      <c r="AH734" s="172">
        <v>44894</v>
      </c>
      <c r="AI734" s="172">
        <v>44888</v>
      </c>
      <c r="AJ734" s="3" t="s">
        <v>105</v>
      </c>
      <c r="AK734" s="3" t="s">
        <v>105</v>
      </c>
      <c r="AL734" s="3" t="s">
        <v>105</v>
      </c>
      <c r="AM734" s="172" t="s">
        <v>105</v>
      </c>
      <c r="AN734" s="171">
        <v>0</v>
      </c>
      <c r="AO734" s="3" t="s">
        <v>105</v>
      </c>
      <c r="AP734" s="3">
        <v>0</v>
      </c>
      <c r="AQ734" s="3" t="s">
        <v>105</v>
      </c>
      <c r="AR734" s="154">
        <v>0</v>
      </c>
      <c r="AS734" s="172" t="s">
        <v>105</v>
      </c>
      <c r="AT734" s="154">
        <v>0</v>
      </c>
      <c r="AU734" s="3" t="s">
        <v>105</v>
      </c>
      <c r="AV734" s="154">
        <v>0</v>
      </c>
      <c r="AW734" s="3" t="s">
        <v>105</v>
      </c>
      <c r="AX734" s="3">
        <v>0</v>
      </c>
      <c r="AY734" s="172" t="s">
        <v>105</v>
      </c>
      <c r="AZ734" s="3">
        <f t="shared" si="74"/>
        <v>0</v>
      </c>
      <c r="BA734" s="159">
        <f t="shared" si="75"/>
        <v>12085450</v>
      </c>
      <c r="BB734" s="171">
        <f>BC734+BD734+BE734+BF734</f>
        <v>0</v>
      </c>
      <c r="BC734" s="171">
        <v>0</v>
      </c>
      <c r="BD734" s="171">
        <v>0</v>
      </c>
      <c r="BE734" s="171">
        <v>0</v>
      </c>
      <c r="BF734" s="171">
        <v>0</v>
      </c>
      <c r="BG734" s="172">
        <v>44926</v>
      </c>
      <c r="BH734" s="172">
        <v>44926</v>
      </c>
      <c r="BI734" s="174">
        <f t="shared" ca="1" si="76"/>
        <v>-1203</v>
      </c>
      <c r="BJ734" s="3" t="s">
        <v>414</v>
      </c>
      <c r="BK734" s="172" t="s">
        <v>105</v>
      </c>
      <c r="BL734" s="3" t="s">
        <v>5998</v>
      </c>
      <c r="BM734" s="3" t="s">
        <v>92</v>
      </c>
      <c r="BN734" s="3" t="s">
        <v>6519</v>
      </c>
      <c r="BO734" s="3">
        <v>0</v>
      </c>
      <c r="BP734" s="3" t="s">
        <v>416</v>
      </c>
      <c r="BQ734" s="172">
        <v>44888</v>
      </c>
      <c r="BR734" s="3" t="s">
        <v>6520</v>
      </c>
      <c r="BS734" s="3">
        <v>2022</v>
      </c>
      <c r="BT734" s="3" t="s">
        <v>286</v>
      </c>
      <c r="BU734" s="3" t="s">
        <v>86</v>
      </c>
      <c r="BV734" s="3" t="s">
        <v>40</v>
      </c>
      <c r="BW734" s="3" t="s">
        <v>93</v>
      </c>
      <c r="BX734" s="3" t="s">
        <v>105</v>
      </c>
      <c r="BY734" s="3" t="s">
        <v>961</v>
      </c>
      <c r="BZ734" s="3" t="s">
        <v>105</v>
      </c>
      <c r="CA734" s="3" t="s">
        <v>288</v>
      </c>
      <c r="CB734" s="151" t="s">
        <v>6396</v>
      </c>
      <c r="CC734" s="151" t="s">
        <v>6521</v>
      </c>
      <c r="CD734" s="1"/>
      <c r="CE734" s="1"/>
      <c r="CF734" s="171" t="s">
        <v>745</v>
      </c>
      <c r="CG734" s="171" t="s">
        <v>292</v>
      </c>
      <c r="CH734" s="171" t="s">
        <v>167</v>
      </c>
      <c r="CI734" s="171" t="s">
        <v>180</v>
      </c>
    </row>
    <row r="735" spans="1:87" ht="90" x14ac:dyDescent="0.25">
      <c r="A735" s="3" t="s">
        <v>6522</v>
      </c>
      <c r="B735" s="175">
        <v>808</v>
      </c>
      <c r="C735" s="175" t="str">
        <f t="shared" si="72"/>
        <v>JEP-662-2022</v>
      </c>
      <c r="D735" s="175" t="s">
        <v>6523</v>
      </c>
      <c r="E735" s="3" t="s">
        <v>881</v>
      </c>
      <c r="F735" s="172">
        <v>44783</v>
      </c>
      <c r="G735" s="3" t="s">
        <v>1666</v>
      </c>
      <c r="H735" s="3" t="s">
        <v>29</v>
      </c>
      <c r="I735" s="3" t="s">
        <v>27</v>
      </c>
      <c r="J735" s="165">
        <v>52817478</v>
      </c>
      <c r="K735" s="3">
        <v>3</v>
      </c>
      <c r="L735" s="3" t="s">
        <v>9</v>
      </c>
      <c r="M735" s="3" t="s">
        <v>474</v>
      </c>
      <c r="N735" s="3" t="s">
        <v>6524</v>
      </c>
      <c r="O735" s="171" t="s">
        <v>12</v>
      </c>
      <c r="P735" s="171" t="s">
        <v>476</v>
      </c>
      <c r="Q735" s="3" t="s">
        <v>477</v>
      </c>
      <c r="R735" s="171" t="s">
        <v>779</v>
      </c>
      <c r="S735" s="171" t="s">
        <v>779</v>
      </c>
      <c r="T735" s="171" t="s">
        <v>476</v>
      </c>
      <c r="U735" s="171" t="s">
        <v>1334</v>
      </c>
      <c r="V735" s="171" t="s">
        <v>105</v>
      </c>
      <c r="W735" s="171" t="s">
        <v>105</v>
      </c>
      <c r="X735" s="171" t="s">
        <v>105</v>
      </c>
      <c r="Y735" s="171" t="s">
        <v>3022</v>
      </c>
      <c r="Z735" s="115">
        <v>34213208</v>
      </c>
      <c r="AA735" s="171" t="s">
        <v>105</v>
      </c>
      <c r="AB735" s="171" t="s">
        <v>105</v>
      </c>
      <c r="AC735" s="153">
        <v>7228143</v>
      </c>
      <c r="AD735" s="153" t="s">
        <v>105</v>
      </c>
      <c r="AE735" s="175">
        <v>100422</v>
      </c>
      <c r="AF735" s="175" t="s">
        <v>3023</v>
      </c>
      <c r="AG735" s="175">
        <v>2018011001175</v>
      </c>
      <c r="AH735" s="172">
        <v>44785</v>
      </c>
      <c r="AI735" s="172">
        <v>44792</v>
      </c>
      <c r="AJ735" s="3" t="s">
        <v>105</v>
      </c>
      <c r="AK735" s="3" t="s">
        <v>105</v>
      </c>
      <c r="AL735" s="3" t="s">
        <v>105</v>
      </c>
      <c r="AM735" s="172" t="s">
        <v>105</v>
      </c>
      <c r="AN735" s="154">
        <v>0</v>
      </c>
      <c r="AO735" s="3" t="s">
        <v>105</v>
      </c>
      <c r="AP735" s="154">
        <v>0</v>
      </c>
      <c r="AQ735" s="3" t="s">
        <v>105</v>
      </c>
      <c r="AR735" s="154">
        <v>0</v>
      </c>
      <c r="AS735" s="172" t="s">
        <v>105</v>
      </c>
      <c r="AT735" s="154">
        <v>0</v>
      </c>
      <c r="AU735" s="3" t="s">
        <v>105</v>
      </c>
      <c r="AV735" s="154">
        <v>0</v>
      </c>
      <c r="AW735" s="3" t="s">
        <v>105</v>
      </c>
      <c r="AX735" s="3">
        <v>0</v>
      </c>
      <c r="AY735" s="172" t="s">
        <v>105</v>
      </c>
      <c r="AZ735" s="3">
        <f t="shared" si="74"/>
        <v>0</v>
      </c>
      <c r="BA735" s="159">
        <f t="shared" si="75"/>
        <v>34213208</v>
      </c>
      <c r="BB735" s="171">
        <f>BC735+BD735+BE735+BF735</f>
        <v>0</v>
      </c>
      <c r="BC735" s="171">
        <v>0</v>
      </c>
      <c r="BD735" s="171">
        <v>0</v>
      </c>
      <c r="BE735" s="171">
        <v>0</v>
      </c>
      <c r="BF735" s="171">
        <v>0</v>
      </c>
      <c r="BG735" s="172">
        <v>44895</v>
      </c>
      <c r="BH735" s="172">
        <v>44895</v>
      </c>
      <c r="BI735" s="174">
        <f t="shared" ca="1" si="76"/>
        <v>-1234</v>
      </c>
      <c r="BJ735" s="3" t="s">
        <v>414</v>
      </c>
      <c r="BK735" s="172" t="s">
        <v>105</v>
      </c>
      <c r="BL735" s="3" t="s">
        <v>282</v>
      </c>
      <c r="BM735" s="3" t="s">
        <v>92</v>
      </c>
      <c r="BN735" s="3" t="s">
        <v>6525</v>
      </c>
      <c r="BO735" s="3">
        <v>0</v>
      </c>
      <c r="BP735" s="3" t="s">
        <v>416</v>
      </c>
      <c r="BQ735" s="172">
        <v>44785</v>
      </c>
      <c r="BR735" s="3" t="s">
        <v>6526</v>
      </c>
      <c r="BS735" s="3">
        <v>2022</v>
      </c>
      <c r="BT735" s="3" t="s">
        <v>286</v>
      </c>
      <c r="BU735" s="3"/>
      <c r="BV735" s="3" t="s">
        <v>40</v>
      </c>
      <c r="BW735" s="3" t="s">
        <v>93</v>
      </c>
      <c r="BX735" s="3" t="s">
        <v>105</v>
      </c>
      <c r="BY735" s="3" t="s">
        <v>418</v>
      </c>
      <c r="BZ735" s="3" t="s">
        <v>105</v>
      </c>
      <c r="CA735" s="3" t="s">
        <v>303</v>
      </c>
      <c r="CB735" s="151" t="s">
        <v>6265</v>
      </c>
      <c r="CC735" s="151" t="s">
        <v>6527</v>
      </c>
      <c r="CD735" s="1"/>
      <c r="CE735" s="1"/>
      <c r="CF735" s="171" t="s">
        <v>1340</v>
      </c>
      <c r="CG735" s="171" t="s">
        <v>1341</v>
      </c>
      <c r="CH735" s="171" t="s">
        <v>167</v>
      </c>
      <c r="CI735" s="171" t="s">
        <v>477</v>
      </c>
    </row>
    <row r="736" spans="1:87" ht="90" x14ac:dyDescent="0.25">
      <c r="A736" s="3" t="s">
        <v>6528</v>
      </c>
      <c r="B736" s="175">
        <v>810</v>
      </c>
      <c r="C736" s="175" t="str">
        <f t="shared" ref="C736:C798" si="80">_xlfn.CONCAT(A736,"-","2022")</f>
        <v>JEP-699-2022</v>
      </c>
      <c r="D736" s="175" t="s">
        <v>6529</v>
      </c>
      <c r="E736" s="3" t="s">
        <v>578</v>
      </c>
      <c r="F736" s="172">
        <v>44810</v>
      </c>
      <c r="G736" s="3" t="s">
        <v>6530</v>
      </c>
      <c r="H736" s="3" t="s">
        <v>29</v>
      </c>
      <c r="I736" s="3" t="s">
        <v>27</v>
      </c>
      <c r="J736" s="165">
        <v>60450550</v>
      </c>
      <c r="K736" s="3">
        <v>8</v>
      </c>
      <c r="L736" s="3" t="s">
        <v>9</v>
      </c>
      <c r="M736" s="116" t="s">
        <v>6531</v>
      </c>
      <c r="N736" s="3" t="s">
        <v>6532</v>
      </c>
      <c r="O736" s="171" t="s">
        <v>8</v>
      </c>
      <c r="P736" s="171" t="s">
        <v>476</v>
      </c>
      <c r="Q736" s="3" t="s">
        <v>477</v>
      </c>
      <c r="R736" s="171" t="s">
        <v>779</v>
      </c>
      <c r="S736" s="171" t="s">
        <v>3618</v>
      </c>
      <c r="T736" s="171" t="s">
        <v>3619</v>
      </c>
      <c r="U736" s="171" t="s">
        <v>3620</v>
      </c>
      <c r="V736" s="171" t="s">
        <v>105</v>
      </c>
      <c r="W736" s="171" t="s">
        <v>105</v>
      </c>
      <c r="X736" s="171" t="s">
        <v>105</v>
      </c>
      <c r="Y736" s="171" t="s">
        <v>280</v>
      </c>
      <c r="Z736" s="115">
        <v>20817052</v>
      </c>
      <c r="AA736" s="171" t="s">
        <v>105</v>
      </c>
      <c r="AB736" s="171" t="s">
        <v>105</v>
      </c>
      <c r="AC736" s="153">
        <v>5204263</v>
      </c>
      <c r="AD736" s="153" t="s">
        <v>105</v>
      </c>
      <c r="AE736" s="175">
        <v>102922</v>
      </c>
      <c r="AF736" s="175" t="s">
        <v>6533</v>
      </c>
      <c r="AG736" s="175">
        <v>2018011001091</v>
      </c>
      <c r="AH736" s="172">
        <v>44813</v>
      </c>
      <c r="AI736" s="172">
        <v>44818</v>
      </c>
      <c r="AJ736" s="3" t="s">
        <v>105</v>
      </c>
      <c r="AK736" s="3" t="s">
        <v>105</v>
      </c>
      <c r="AL736" s="3" t="s">
        <v>105</v>
      </c>
      <c r="AM736" s="172" t="s">
        <v>105</v>
      </c>
      <c r="AN736" s="154">
        <v>0</v>
      </c>
      <c r="AO736" s="3" t="s">
        <v>105</v>
      </c>
      <c r="AP736" s="154">
        <v>0</v>
      </c>
      <c r="AQ736" s="3" t="s">
        <v>105</v>
      </c>
      <c r="AR736" s="154">
        <v>0</v>
      </c>
      <c r="AS736" s="172" t="s">
        <v>105</v>
      </c>
      <c r="AT736" s="154">
        <v>0</v>
      </c>
      <c r="AU736" s="3" t="s">
        <v>105</v>
      </c>
      <c r="AV736" s="154">
        <v>0</v>
      </c>
      <c r="AW736" s="3" t="s">
        <v>105</v>
      </c>
      <c r="AX736" s="3">
        <v>0</v>
      </c>
      <c r="AY736" s="172" t="s">
        <v>105</v>
      </c>
      <c r="AZ736" s="3">
        <f t="shared" si="74"/>
        <v>0</v>
      </c>
      <c r="BA736" s="159">
        <f t="shared" si="75"/>
        <v>20817052</v>
      </c>
      <c r="BB736" s="171">
        <f t="shared" ref="BB736:BB739" si="81">BC736+BD736+BE736+BF736</f>
        <v>0</v>
      </c>
      <c r="BC736" s="171">
        <v>0</v>
      </c>
      <c r="BD736" s="171">
        <v>0</v>
      </c>
      <c r="BE736" s="171">
        <v>0</v>
      </c>
      <c r="BF736" s="171">
        <v>0</v>
      </c>
      <c r="BG736" s="172">
        <v>44926</v>
      </c>
      <c r="BH736" s="172">
        <v>44926</v>
      </c>
      <c r="BI736" s="174">
        <f t="shared" ca="1" si="76"/>
        <v>-1203</v>
      </c>
      <c r="BJ736" s="3" t="s">
        <v>414</v>
      </c>
      <c r="BK736" s="172" t="s">
        <v>105</v>
      </c>
      <c r="BL736" s="3" t="s">
        <v>282</v>
      </c>
      <c r="BM736" s="3" t="s">
        <v>92</v>
      </c>
      <c r="BN736" s="3" t="s">
        <v>6534</v>
      </c>
      <c r="BO736" s="3">
        <v>0</v>
      </c>
      <c r="BP736" s="3" t="s">
        <v>416</v>
      </c>
      <c r="BQ736" s="172">
        <v>44816</v>
      </c>
      <c r="BR736" s="3" t="s">
        <v>482</v>
      </c>
      <c r="BS736" s="3">
        <v>2022</v>
      </c>
      <c r="BT736" s="3" t="s">
        <v>286</v>
      </c>
      <c r="BU736" s="3" t="s">
        <v>86</v>
      </c>
      <c r="BV736" s="3" t="s">
        <v>40</v>
      </c>
      <c r="BW736" s="3" t="s">
        <v>93</v>
      </c>
      <c r="BX736" s="3" t="s">
        <v>105</v>
      </c>
      <c r="BY736" s="3" t="s">
        <v>418</v>
      </c>
      <c r="BZ736" s="3" t="s">
        <v>105</v>
      </c>
      <c r="CA736" s="3" t="s">
        <v>303</v>
      </c>
      <c r="CB736" s="151" t="s">
        <v>6535</v>
      </c>
      <c r="CC736" s="151" t="s">
        <v>6536</v>
      </c>
      <c r="CD736" s="1"/>
      <c r="CE736" s="1"/>
      <c r="CF736" s="171" t="s">
        <v>1340</v>
      </c>
      <c r="CG736" s="171" t="s">
        <v>1341</v>
      </c>
      <c r="CH736" s="171" t="s">
        <v>167</v>
      </c>
      <c r="CI736" s="171" t="s">
        <v>477</v>
      </c>
    </row>
    <row r="737" spans="1:87" ht="90" x14ac:dyDescent="0.25">
      <c r="A737" s="3" t="s">
        <v>6537</v>
      </c>
      <c r="B737" s="175">
        <v>811</v>
      </c>
      <c r="C737" s="175" t="str">
        <f t="shared" si="80"/>
        <v>JEP-733-2022</v>
      </c>
      <c r="D737" s="175" t="s">
        <v>6538</v>
      </c>
      <c r="E737" s="3" t="s">
        <v>472</v>
      </c>
      <c r="F737" s="172">
        <v>44840</v>
      </c>
      <c r="G737" s="3" t="s">
        <v>6539</v>
      </c>
      <c r="H737" s="3" t="s">
        <v>29</v>
      </c>
      <c r="I737" s="3" t="s">
        <v>27</v>
      </c>
      <c r="J737" s="165">
        <v>52811170</v>
      </c>
      <c r="K737" s="3">
        <v>3</v>
      </c>
      <c r="L737" s="3" t="s">
        <v>9</v>
      </c>
      <c r="M737" s="3" t="s">
        <v>474</v>
      </c>
      <c r="N737" s="3" t="s">
        <v>6540</v>
      </c>
      <c r="O737" s="171" t="s">
        <v>12</v>
      </c>
      <c r="P737" s="3" t="s">
        <v>277</v>
      </c>
      <c r="Q737" s="3" t="s">
        <v>167</v>
      </c>
      <c r="R737" s="171" t="s">
        <v>477</v>
      </c>
      <c r="S737" s="171" t="s">
        <v>5997</v>
      </c>
      <c r="T737" s="171" t="s">
        <v>2455</v>
      </c>
      <c r="U737" s="171" t="s">
        <v>2456</v>
      </c>
      <c r="V737" s="171" t="s">
        <v>105</v>
      </c>
      <c r="W737" s="171" t="s">
        <v>105</v>
      </c>
      <c r="X737" s="171" t="s">
        <v>105</v>
      </c>
      <c r="Y737" s="171" t="s">
        <v>280</v>
      </c>
      <c r="Z737" s="115">
        <v>20479736</v>
      </c>
      <c r="AA737" s="171" t="s">
        <v>105</v>
      </c>
      <c r="AB737" s="171" t="s">
        <v>105</v>
      </c>
      <c r="AC737" s="153">
        <v>7228143</v>
      </c>
      <c r="AD737" s="153" t="s">
        <v>105</v>
      </c>
      <c r="AE737" s="175">
        <v>102722</v>
      </c>
      <c r="AF737" s="175">
        <v>451722</v>
      </c>
      <c r="AG737" s="175">
        <v>2018011001091</v>
      </c>
      <c r="AH737" s="172">
        <v>44845</v>
      </c>
      <c r="AI737" s="172">
        <v>44847</v>
      </c>
      <c r="AJ737" s="3" t="s">
        <v>105</v>
      </c>
      <c r="AK737" s="3" t="s">
        <v>105</v>
      </c>
      <c r="AL737" s="3" t="s">
        <v>105</v>
      </c>
      <c r="AM737" s="172" t="s">
        <v>105</v>
      </c>
      <c r="AN737" s="154">
        <v>0</v>
      </c>
      <c r="AO737" s="3" t="s">
        <v>105</v>
      </c>
      <c r="AP737" s="154">
        <v>0</v>
      </c>
      <c r="AQ737" s="3" t="s">
        <v>105</v>
      </c>
      <c r="AR737" s="154">
        <v>0</v>
      </c>
      <c r="AS737" s="172" t="s">
        <v>105</v>
      </c>
      <c r="AT737" s="154">
        <v>0</v>
      </c>
      <c r="AU737" s="3" t="s">
        <v>105</v>
      </c>
      <c r="AV737" s="154">
        <v>0</v>
      </c>
      <c r="AW737" s="3" t="s">
        <v>105</v>
      </c>
      <c r="AX737" s="3">
        <v>0</v>
      </c>
      <c r="AY737" s="172" t="s">
        <v>105</v>
      </c>
      <c r="AZ737" s="3">
        <f t="shared" si="74"/>
        <v>0</v>
      </c>
      <c r="BA737" s="159">
        <f t="shared" si="75"/>
        <v>20479736</v>
      </c>
      <c r="BB737" s="171">
        <f t="shared" si="81"/>
        <v>0</v>
      </c>
      <c r="BC737" s="171">
        <v>0</v>
      </c>
      <c r="BD737" s="171">
        <v>0</v>
      </c>
      <c r="BE737" s="171">
        <v>0</v>
      </c>
      <c r="BF737" s="171">
        <v>0</v>
      </c>
      <c r="BG737" s="172">
        <v>44926</v>
      </c>
      <c r="BH737" s="172">
        <v>44926</v>
      </c>
      <c r="BI737" s="174">
        <f t="shared" ca="1" si="76"/>
        <v>-1203</v>
      </c>
      <c r="BJ737" s="3" t="s">
        <v>414</v>
      </c>
      <c r="BK737" s="172" t="s">
        <v>105</v>
      </c>
      <c r="BL737" s="3" t="s">
        <v>282</v>
      </c>
      <c r="BM737" s="3" t="s">
        <v>92</v>
      </c>
      <c r="BN737" s="3" t="s">
        <v>6541</v>
      </c>
      <c r="BO737" s="3">
        <v>0</v>
      </c>
      <c r="BP737" s="3" t="s">
        <v>416</v>
      </c>
      <c r="BQ737" s="172">
        <v>44845</v>
      </c>
      <c r="BR737" s="3" t="s">
        <v>6542</v>
      </c>
      <c r="BS737" s="3">
        <v>2022</v>
      </c>
      <c r="BT737" s="3" t="s">
        <v>286</v>
      </c>
      <c r="BU737" s="3" t="s">
        <v>86</v>
      </c>
      <c r="BV737" s="3" t="s">
        <v>40</v>
      </c>
      <c r="BW737" s="3" t="s">
        <v>93</v>
      </c>
      <c r="BX737" s="3" t="s">
        <v>105</v>
      </c>
      <c r="BY737" s="3" t="s">
        <v>418</v>
      </c>
      <c r="BZ737" s="3" t="s">
        <v>105</v>
      </c>
      <c r="CA737" s="3" t="s">
        <v>288</v>
      </c>
      <c r="CB737" s="151" t="s">
        <v>6543</v>
      </c>
      <c r="CC737" s="151" t="s">
        <v>6544</v>
      </c>
      <c r="CD737" s="1"/>
      <c r="CE737" s="1"/>
      <c r="CF737" s="171" t="s">
        <v>1340</v>
      </c>
      <c r="CG737" s="171" t="s">
        <v>1341</v>
      </c>
      <c r="CH737" s="171" t="s">
        <v>167</v>
      </c>
      <c r="CI737" s="171" t="s">
        <v>477</v>
      </c>
    </row>
    <row r="738" spans="1:87" ht="90" x14ac:dyDescent="0.25">
      <c r="A738" s="3" t="s">
        <v>6545</v>
      </c>
      <c r="B738" s="175">
        <v>812</v>
      </c>
      <c r="C738" s="175" t="str">
        <f t="shared" si="80"/>
        <v>JEP-723-2022</v>
      </c>
      <c r="D738" s="175" t="s">
        <v>6546</v>
      </c>
      <c r="E738" s="3" t="s">
        <v>599</v>
      </c>
      <c r="F738" s="172">
        <v>44838</v>
      </c>
      <c r="G738" s="3" t="s">
        <v>6547</v>
      </c>
      <c r="H738" s="3" t="s">
        <v>29</v>
      </c>
      <c r="I738" s="3" t="s">
        <v>27</v>
      </c>
      <c r="J738" s="165">
        <v>71794130</v>
      </c>
      <c r="K738" s="3">
        <v>4</v>
      </c>
      <c r="L738" s="3" t="s">
        <v>9</v>
      </c>
      <c r="M738" s="3" t="s">
        <v>474</v>
      </c>
      <c r="N738" s="3" t="s">
        <v>6548</v>
      </c>
      <c r="O738" s="171" t="s">
        <v>12</v>
      </c>
      <c r="P738" s="3" t="s">
        <v>277</v>
      </c>
      <c r="Q738" s="3" t="s">
        <v>167</v>
      </c>
      <c r="R738" s="171" t="s">
        <v>477</v>
      </c>
      <c r="S738" s="171" t="s">
        <v>101</v>
      </c>
      <c r="T738" s="171" t="s">
        <v>1722</v>
      </c>
      <c r="U738" s="171" t="s">
        <v>1723</v>
      </c>
      <c r="V738" s="171" t="s">
        <v>105</v>
      </c>
      <c r="W738" s="171" t="s">
        <v>105</v>
      </c>
      <c r="X738" s="171" t="s">
        <v>105</v>
      </c>
      <c r="Y738" s="171" t="s">
        <v>280</v>
      </c>
      <c r="Z738" s="115">
        <v>24445569</v>
      </c>
      <c r="AA738" s="171" t="s">
        <v>105</v>
      </c>
      <c r="AB738" s="171" t="s">
        <v>105</v>
      </c>
      <c r="AC738" s="153">
        <v>8240084</v>
      </c>
      <c r="AD738" s="153" t="s">
        <v>105</v>
      </c>
      <c r="AE738" s="175">
        <v>103722</v>
      </c>
      <c r="AF738" s="175">
        <v>454122</v>
      </c>
      <c r="AG738" s="175">
        <v>2018011001091</v>
      </c>
      <c r="AH738" s="172">
        <v>44854</v>
      </c>
      <c r="AI738" s="172">
        <v>44866</v>
      </c>
      <c r="AJ738" s="3" t="s">
        <v>105</v>
      </c>
      <c r="AK738" s="3" t="s">
        <v>105</v>
      </c>
      <c r="AL738" s="3" t="s">
        <v>105</v>
      </c>
      <c r="AM738" s="172" t="s">
        <v>105</v>
      </c>
      <c r="AN738" s="154">
        <v>0</v>
      </c>
      <c r="AO738" s="3" t="s">
        <v>105</v>
      </c>
      <c r="AP738" s="154">
        <v>0</v>
      </c>
      <c r="AQ738" s="3" t="s">
        <v>105</v>
      </c>
      <c r="AR738" s="154">
        <v>0</v>
      </c>
      <c r="AS738" s="172" t="s">
        <v>105</v>
      </c>
      <c r="AT738" s="154">
        <v>0</v>
      </c>
      <c r="AU738" s="3" t="s">
        <v>105</v>
      </c>
      <c r="AV738" s="154">
        <v>0</v>
      </c>
      <c r="AW738" s="3" t="s">
        <v>105</v>
      </c>
      <c r="AX738" s="3">
        <v>0</v>
      </c>
      <c r="AY738" s="172" t="s">
        <v>105</v>
      </c>
      <c r="AZ738" s="3">
        <f t="shared" si="74"/>
        <v>0</v>
      </c>
      <c r="BA738" s="159">
        <f t="shared" si="75"/>
        <v>24445569</v>
      </c>
      <c r="BB738" s="171">
        <f t="shared" si="81"/>
        <v>0</v>
      </c>
      <c r="BC738" s="171">
        <v>0</v>
      </c>
      <c r="BD738" s="171">
        <v>0</v>
      </c>
      <c r="BE738" s="171">
        <v>0</v>
      </c>
      <c r="BF738" s="171">
        <v>0</v>
      </c>
      <c r="BG738" s="172">
        <v>44926</v>
      </c>
      <c r="BH738" s="172">
        <v>44926</v>
      </c>
      <c r="BI738" s="174">
        <f t="shared" ca="1" si="76"/>
        <v>-1203</v>
      </c>
      <c r="BJ738" s="3" t="s">
        <v>414</v>
      </c>
      <c r="BK738" s="172" t="s">
        <v>105</v>
      </c>
      <c r="BL738" s="3" t="s">
        <v>282</v>
      </c>
      <c r="BM738" s="3" t="s">
        <v>92</v>
      </c>
      <c r="BN738" s="3" t="s">
        <v>6549</v>
      </c>
      <c r="BO738" s="3">
        <v>0</v>
      </c>
      <c r="BP738" s="3" t="s">
        <v>416</v>
      </c>
      <c r="BQ738" s="172">
        <v>44835</v>
      </c>
      <c r="BR738" s="3" t="s">
        <v>6550</v>
      </c>
      <c r="BS738" s="3">
        <v>2022</v>
      </c>
      <c r="BT738" s="3" t="s">
        <v>286</v>
      </c>
      <c r="BU738" s="3" t="s">
        <v>86</v>
      </c>
      <c r="BV738" s="3" t="s">
        <v>40</v>
      </c>
      <c r="BW738" s="3" t="s">
        <v>93</v>
      </c>
      <c r="BX738" s="3" t="s">
        <v>105</v>
      </c>
      <c r="BY738" s="3" t="s">
        <v>1817</v>
      </c>
      <c r="BZ738" s="3" t="s">
        <v>105</v>
      </c>
      <c r="CA738" s="3" t="s">
        <v>288</v>
      </c>
      <c r="CB738" s="151" t="s">
        <v>6551</v>
      </c>
      <c r="CC738" s="151" t="s">
        <v>6552</v>
      </c>
      <c r="CD738" s="1"/>
      <c r="CE738" s="1"/>
      <c r="CF738" s="171" t="s">
        <v>1340</v>
      </c>
      <c r="CG738" s="171" t="s">
        <v>1341</v>
      </c>
      <c r="CH738" s="171" t="s">
        <v>167</v>
      </c>
      <c r="CI738" s="171" t="s">
        <v>477</v>
      </c>
    </row>
    <row r="739" spans="1:87" ht="90" x14ac:dyDescent="0.25">
      <c r="A739" s="3" t="s">
        <v>6553</v>
      </c>
      <c r="B739" s="175">
        <v>813</v>
      </c>
      <c r="C739" s="175" t="str">
        <f t="shared" si="80"/>
        <v>JEP-724-2022</v>
      </c>
      <c r="D739" s="175" t="s">
        <v>6554</v>
      </c>
      <c r="E739" s="3" t="s">
        <v>599</v>
      </c>
      <c r="F739" s="172">
        <v>44838</v>
      </c>
      <c r="G739" s="3" t="s">
        <v>6555</v>
      </c>
      <c r="H739" s="3" t="s">
        <v>29</v>
      </c>
      <c r="I739" s="3" t="s">
        <v>27</v>
      </c>
      <c r="J739" s="165">
        <v>53076869</v>
      </c>
      <c r="K739" s="3">
        <v>2</v>
      </c>
      <c r="L739" s="3" t="s">
        <v>9</v>
      </c>
      <c r="M739" s="3" t="s">
        <v>474</v>
      </c>
      <c r="N739" s="3" t="s">
        <v>6556</v>
      </c>
      <c r="O739" s="171" t="s">
        <v>14</v>
      </c>
      <c r="P739" s="3" t="s">
        <v>277</v>
      </c>
      <c r="Q739" s="3" t="s">
        <v>167</v>
      </c>
      <c r="R739" s="171" t="s">
        <v>477</v>
      </c>
      <c r="S739" s="171" t="s">
        <v>101</v>
      </c>
      <c r="T739" s="171" t="s">
        <v>1722</v>
      </c>
      <c r="U739" s="171" t="s">
        <v>1723</v>
      </c>
      <c r="V739" s="171" t="s">
        <v>105</v>
      </c>
      <c r="W739" s="171" t="s">
        <v>105</v>
      </c>
      <c r="X739" s="171" t="s">
        <v>105</v>
      </c>
      <c r="Y739" s="171" t="s">
        <v>280</v>
      </c>
      <c r="Z739" s="115">
        <v>8577387</v>
      </c>
      <c r="AA739" s="171" t="s">
        <v>105</v>
      </c>
      <c r="AB739" s="171" t="s">
        <v>105</v>
      </c>
      <c r="AC739" s="153">
        <v>2891256</v>
      </c>
      <c r="AD739" s="153" t="s">
        <v>105</v>
      </c>
      <c r="AE739" s="175">
        <v>103822</v>
      </c>
      <c r="AF739" s="175">
        <v>468222</v>
      </c>
      <c r="AG739" s="175">
        <v>2018011001091</v>
      </c>
      <c r="AH739" s="172">
        <v>44848</v>
      </c>
      <c r="AI739" s="172">
        <v>44852</v>
      </c>
      <c r="AJ739" s="3" t="s">
        <v>105</v>
      </c>
      <c r="AK739" s="3" t="s">
        <v>105</v>
      </c>
      <c r="AL739" s="3" t="s">
        <v>105</v>
      </c>
      <c r="AM739" s="172" t="s">
        <v>105</v>
      </c>
      <c r="AN739" s="154">
        <v>0</v>
      </c>
      <c r="AO739" s="3" t="s">
        <v>105</v>
      </c>
      <c r="AP739" s="154">
        <v>0</v>
      </c>
      <c r="AQ739" s="3" t="s">
        <v>105</v>
      </c>
      <c r="AR739" s="154">
        <v>0</v>
      </c>
      <c r="AS739" s="172" t="s">
        <v>105</v>
      </c>
      <c r="AT739" s="154">
        <v>0</v>
      </c>
      <c r="AU739" s="3" t="s">
        <v>105</v>
      </c>
      <c r="AV739" s="154">
        <v>0</v>
      </c>
      <c r="AW739" s="3" t="s">
        <v>105</v>
      </c>
      <c r="AX739" s="3">
        <v>0</v>
      </c>
      <c r="AY739" s="172" t="s">
        <v>105</v>
      </c>
      <c r="AZ739" s="3">
        <f t="shared" si="74"/>
        <v>0</v>
      </c>
      <c r="BA739" s="159">
        <f t="shared" si="75"/>
        <v>8577387</v>
      </c>
      <c r="BB739" s="171">
        <f t="shared" si="81"/>
        <v>0</v>
      </c>
      <c r="BC739" s="171">
        <v>0</v>
      </c>
      <c r="BD739" s="171">
        <v>0</v>
      </c>
      <c r="BE739" s="171">
        <v>0</v>
      </c>
      <c r="BF739" s="171">
        <v>0</v>
      </c>
      <c r="BG739" s="172">
        <v>44926</v>
      </c>
      <c r="BH739" s="172">
        <v>44926</v>
      </c>
      <c r="BI739" s="174">
        <f t="shared" ca="1" si="76"/>
        <v>-1203</v>
      </c>
      <c r="BJ739" s="3" t="s">
        <v>414</v>
      </c>
      <c r="BK739" s="172" t="s">
        <v>105</v>
      </c>
      <c r="BL739" s="3" t="s">
        <v>282</v>
      </c>
      <c r="BM739" s="3" t="s">
        <v>92</v>
      </c>
      <c r="BN739" s="3" t="s">
        <v>6557</v>
      </c>
      <c r="BO739" s="3">
        <v>1</v>
      </c>
      <c r="BP739" s="3" t="s">
        <v>593</v>
      </c>
      <c r="BQ739" s="172">
        <v>44858</v>
      </c>
      <c r="BR739" s="3" t="s">
        <v>6088</v>
      </c>
      <c r="BS739" s="3">
        <v>2022</v>
      </c>
      <c r="BT739" s="3" t="s">
        <v>286</v>
      </c>
      <c r="BU739" s="3" t="s">
        <v>86</v>
      </c>
      <c r="BV739" s="3" t="s">
        <v>40</v>
      </c>
      <c r="BW739" s="3" t="s">
        <v>93</v>
      </c>
      <c r="BX739" s="3" t="s">
        <v>105</v>
      </c>
      <c r="BY739" s="3" t="s">
        <v>6558</v>
      </c>
      <c r="BZ739" s="3" t="s">
        <v>105</v>
      </c>
      <c r="CA739" s="3" t="s">
        <v>303</v>
      </c>
      <c r="CB739" s="179" t="s">
        <v>6559</v>
      </c>
      <c r="CC739" s="151" t="s">
        <v>6560</v>
      </c>
      <c r="CD739" s="1"/>
      <c r="CE739" s="1"/>
      <c r="CF739" s="171" t="s">
        <v>1340</v>
      </c>
      <c r="CG739" s="171" t="s">
        <v>1341</v>
      </c>
      <c r="CH739" s="171" t="s">
        <v>167</v>
      </c>
      <c r="CI739" s="171" t="s">
        <v>477</v>
      </c>
    </row>
    <row r="740" spans="1:87" ht="90" x14ac:dyDescent="0.25">
      <c r="A740" s="3" t="s">
        <v>6561</v>
      </c>
      <c r="B740" s="175">
        <v>814</v>
      </c>
      <c r="C740" s="175" t="str">
        <f t="shared" si="80"/>
        <v>JEP-770-2022</v>
      </c>
      <c r="D740" s="3" t="s">
        <v>6562</v>
      </c>
      <c r="E740" s="3" t="s">
        <v>578</v>
      </c>
      <c r="F740" s="172">
        <v>44869</v>
      </c>
      <c r="G740" s="3" t="s">
        <v>6563</v>
      </c>
      <c r="H740" s="3" t="s">
        <v>29</v>
      </c>
      <c r="I740" s="3" t="s">
        <v>27</v>
      </c>
      <c r="J740" s="165">
        <v>1014244415</v>
      </c>
      <c r="K740" s="3">
        <v>2</v>
      </c>
      <c r="L740" s="3" t="s">
        <v>9</v>
      </c>
      <c r="M740" s="3" t="s">
        <v>474</v>
      </c>
      <c r="N740" s="3" t="s">
        <v>6564</v>
      </c>
      <c r="O740" s="171" t="s">
        <v>8</v>
      </c>
      <c r="P740" s="171" t="s">
        <v>277</v>
      </c>
      <c r="Q740" s="3" t="s">
        <v>167</v>
      </c>
      <c r="R740" s="171" t="s">
        <v>477</v>
      </c>
      <c r="S740" s="171" t="s">
        <v>101</v>
      </c>
      <c r="T740" s="171" t="s">
        <v>1722</v>
      </c>
      <c r="U740" s="171" t="s">
        <v>1723</v>
      </c>
      <c r="V740" s="171" t="s">
        <v>105</v>
      </c>
      <c r="W740" s="171" t="s">
        <v>105</v>
      </c>
      <c r="X740" s="171" t="s">
        <v>105</v>
      </c>
      <c r="Y740" s="171" t="s">
        <v>280</v>
      </c>
      <c r="Z740" s="115">
        <v>5782512</v>
      </c>
      <c r="AA740" s="171" t="s">
        <v>105</v>
      </c>
      <c r="AB740" s="171" t="s">
        <v>105</v>
      </c>
      <c r="AC740" s="153">
        <v>2891256</v>
      </c>
      <c r="AD740" s="153" t="s">
        <v>105</v>
      </c>
      <c r="AE740" s="175">
        <v>103922</v>
      </c>
      <c r="AF740" s="175">
        <v>498722</v>
      </c>
      <c r="AG740" s="175">
        <v>2018011001091</v>
      </c>
      <c r="AH740" s="172">
        <v>44888</v>
      </c>
      <c r="AI740" s="172">
        <v>44889</v>
      </c>
      <c r="AJ740" s="3" t="s">
        <v>105</v>
      </c>
      <c r="AK740" s="3" t="s">
        <v>105</v>
      </c>
      <c r="AL740" s="3" t="s">
        <v>105</v>
      </c>
      <c r="AM740" s="172" t="s">
        <v>105</v>
      </c>
      <c r="AN740" s="171">
        <v>0</v>
      </c>
      <c r="AO740" s="3" t="s">
        <v>105</v>
      </c>
      <c r="AP740" s="3">
        <v>0</v>
      </c>
      <c r="AQ740" s="3" t="s">
        <v>105</v>
      </c>
      <c r="AR740" s="154">
        <v>0</v>
      </c>
      <c r="AS740" s="172" t="s">
        <v>105</v>
      </c>
      <c r="AT740" s="154">
        <v>0</v>
      </c>
      <c r="AU740" s="3" t="s">
        <v>105</v>
      </c>
      <c r="AV740" s="154">
        <v>0</v>
      </c>
      <c r="AW740" s="3" t="s">
        <v>105</v>
      </c>
      <c r="AX740" s="3">
        <v>0</v>
      </c>
      <c r="AY740" s="172" t="s">
        <v>105</v>
      </c>
      <c r="AZ740" s="3">
        <f t="shared" si="74"/>
        <v>0</v>
      </c>
      <c r="BA740" s="159">
        <f t="shared" si="75"/>
        <v>5782512</v>
      </c>
      <c r="BB740" s="171">
        <f>BC740+BD740+BE740+BF740</f>
        <v>0</v>
      </c>
      <c r="BC740" s="171">
        <v>0</v>
      </c>
      <c r="BD740" s="171">
        <v>0</v>
      </c>
      <c r="BE740" s="171">
        <v>0</v>
      </c>
      <c r="BF740" s="171">
        <v>0</v>
      </c>
      <c r="BG740" s="172">
        <v>44926</v>
      </c>
      <c r="BH740" s="172">
        <v>44926</v>
      </c>
      <c r="BI740" s="174">
        <f t="shared" ca="1" si="76"/>
        <v>-1203</v>
      </c>
      <c r="BJ740" s="3" t="s">
        <v>414</v>
      </c>
      <c r="BK740" s="172" t="s">
        <v>105</v>
      </c>
      <c r="BL740" s="3" t="s">
        <v>282</v>
      </c>
      <c r="BM740" s="3" t="s">
        <v>92</v>
      </c>
      <c r="BN740" s="3" t="s">
        <v>6565</v>
      </c>
      <c r="BO740" s="3">
        <v>0</v>
      </c>
      <c r="BP740" s="3" t="s">
        <v>593</v>
      </c>
      <c r="BQ740" s="172">
        <v>44875</v>
      </c>
      <c r="BR740" s="172" t="s">
        <v>4169</v>
      </c>
      <c r="BS740" s="3">
        <v>2022</v>
      </c>
      <c r="BT740" s="3" t="s">
        <v>286</v>
      </c>
      <c r="BU740" s="3" t="s">
        <v>86</v>
      </c>
      <c r="BV740" s="3" t="s">
        <v>40</v>
      </c>
      <c r="BW740" s="3" t="s">
        <v>93</v>
      </c>
      <c r="BX740" s="3" t="s">
        <v>105</v>
      </c>
      <c r="BY740" s="3" t="s">
        <v>641</v>
      </c>
      <c r="BZ740" s="3" t="s">
        <v>105</v>
      </c>
      <c r="CA740" s="3" t="s">
        <v>303</v>
      </c>
      <c r="CB740" s="151" t="s">
        <v>6566</v>
      </c>
      <c r="CC740" s="151" t="s">
        <v>6567</v>
      </c>
      <c r="CD740" s="1"/>
      <c r="CE740" s="1"/>
      <c r="CF740" s="171" t="s">
        <v>1340</v>
      </c>
      <c r="CG740" s="171" t="s">
        <v>1341</v>
      </c>
      <c r="CH740" s="171" t="s">
        <v>167</v>
      </c>
      <c r="CI740" s="171" t="s">
        <v>477</v>
      </c>
    </row>
    <row r="741" spans="1:87" ht="90" x14ac:dyDescent="0.25">
      <c r="A741" s="3" t="s">
        <v>6568</v>
      </c>
      <c r="B741" s="175">
        <v>815</v>
      </c>
      <c r="C741" s="175" t="str">
        <f t="shared" si="80"/>
        <v>JEP-725-2022</v>
      </c>
      <c r="D741" s="175" t="s">
        <v>6569</v>
      </c>
      <c r="E741" s="3" t="s">
        <v>599</v>
      </c>
      <c r="F741" s="172">
        <v>44838</v>
      </c>
      <c r="G741" s="3" t="s">
        <v>6570</v>
      </c>
      <c r="H741" s="3" t="s">
        <v>29</v>
      </c>
      <c r="I741" s="3" t="s">
        <v>27</v>
      </c>
      <c r="J741" s="165">
        <v>1020784424</v>
      </c>
      <c r="K741" s="3">
        <v>7</v>
      </c>
      <c r="L741" s="3" t="s">
        <v>9</v>
      </c>
      <c r="M741" s="3" t="s">
        <v>474</v>
      </c>
      <c r="N741" s="3" t="s">
        <v>6556</v>
      </c>
      <c r="O741" s="171" t="s">
        <v>8</v>
      </c>
      <c r="P741" s="3" t="s">
        <v>277</v>
      </c>
      <c r="Q741" s="3" t="s">
        <v>167</v>
      </c>
      <c r="R741" s="171" t="s">
        <v>477</v>
      </c>
      <c r="S741" s="171" t="s">
        <v>101</v>
      </c>
      <c r="T741" s="171" t="s">
        <v>1722</v>
      </c>
      <c r="U741" s="171" t="s">
        <v>1723</v>
      </c>
      <c r="V741" s="171" t="s">
        <v>105</v>
      </c>
      <c r="W741" s="171" t="s">
        <v>105</v>
      </c>
      <c r="X741" s="171" t="s">
        <v>105</v>
      </c>
      <c r="Y741" s="171" t="s">
        <v>280</v>
      </c>
      <c r="Z741" s="115">
        <v>8577387</v>
      </c>
      <c r="AA741" s="171" t="s">
        <v>105</v>
      </c>
      <c r="AB741" s="171" t="s">
        <v>105</v>
      </c>
      <c r="AC741" s="153">
        <v>2891256</v>
      </c>
      <c r="AD741" s="153" t="s">
        <v>105</v>
      </c>
      <c r="AE741" s="175" t="s">
        <v>6571</v>
      </c>
      <c r="AF741" s="175">
        <v>463322</v>
      </c>
      <c r="AG741" s="175">
        <v>2018011001091</v>
      </c>
      <c r="AH741" s="172">
        <v>44854</v>
      </c>
      <c r="AI741" s="172">
        <v>44859</v>
      </c>
      <c r="AJ741" s="3" t="s">
        <v>105</v>
      </c>
      <c r="AK741" s="3" t="s">
        <v>105</v>
      </c>
      <c r="AL741" s="3" t="s">
        <v>105</v>
      </c>
      <c r="AM741" s="172" t="s">
        <v>105</v>
      </c>
      <c r="AN741" s="154">
        <v>0</v>
      </c>
      <c r="AO741" s="3" t="s">
        <v>105</v>
      </c>
      <c r="AP741" s="154">
        <v>0</v>
      </c>
      <c r="AQ741" s="3" t="s">
        <v>105</v>
      </c>
      <c r="AR741" s="154">
        <v>0</v>
      </c>
      <c r="AS741" s="172" t="s">
        <v>105</v>
      </c>
      <c r="AT741" s="154">
        <v>0</v>
      </c>
      <c r="AU741" s="3" t="s">
        <v>105</v>
      </c>
      <c r="AV741" s="154">
        <v>0</v>
      </c>
      <c r="AW741" s="3" t="s">
        <v>105</v>
      </c>
      <c r="AX741" s="3">
        <v>0</v>
      </c>
      <c r="AY741" s="172" t="s">
        <v>105</v>
      </c>
      <c r="AZ741" s="3">
        <f t="shared" si="74"/>
        <v>0</v>
      </c>
      <c r="BA741" s="159">
        <f t="shared" si="75"/>
        <v>8577387</v>
      </c>
      <c r="BB741" s="171">
        <f>BC741+BD741+BE741+BF741</f>
        <v>0</v>
      </c>
      <c r="BC741" s="171">
        <v>0</v>
      </c>
      <c r="BD741" s="171">
        <v>0</v>
      </c>
      <c r="BE741" s="171">
        <v>0</v>
      </c>
      <c r="BF741" s="171">
        <v>0</v>
      </c>
      <c r="BG741" s="172">
        <v>44926</v>
      </c>
      <c r="BH741" s="172">
        <v>44926</v>
      </c>
      <c r="BI741" s="174">
        <f t="shared" ca="1" si="76"/>
        <v>-1203</v>
      </c>
      <c r="BJ741" s="3" t="s">
        <v>414</v>
      </c>
      <c r="BK741" s="172" t="s">
        <v>105</v>
      </c>
      <c r="BL741" s="3" t="s">
        <v>282</v>
      </c>
      <c r="BM741" s="3" t="s">
        <v>92</v>
      </c>
      <c r="BN741" s="3" t="s">
        <v>6572</v>
      </c>
      <c r="BO741" s="3">
        <v>0</v>
      </c>
      <c r="BP741" s="3" t="s">
        <v>593</v>
      </c>
      <c r="BQ741" s="172">
        <v>44848</v>
      </c>
      <c r="BR741" s="3" t="s">
        <v>6573</v>
      </c>
      <c r="BS741" s="3">
        <v>2022</v>
      </c>
      <c r="BT741" s="3" t="s">
        <v>286</v>
      </c>
      <c r="BU741" s="3" t="s">
        <v>86</v>
      </c>
      <c r="BV741" s="3" t="s">
        <v>40</v>
      </c>
      <c r="BW741" s="3" t="s">
        <v>93</v>
      </c>
      <c r="BX741" s="3" t="s">
        <v>105</v>
      </c>
      <c r="BY741" s="3" t="s">
        <v>6574</v>
      </c>
      <c r="BZ741" s="3" t="s">
        <v>6575</v>
      </c>
      <c r="CA741" s="3" t="s">
        <v>288</v>
      </c>
      <c r="CB741" s="151" t="s">
        <v>6576</v>
      </c>
      <c r="CC741" s="151" t="s">
        <v>6577</v>
      </c>
      <c r="CD741" s="1"/>
      <c r="CE741" s="1"/>
      <c r="CF741" s="171" t="s">
        <v>1340</v>
      </c>
      <c r="CG741" s="171" t="s">
        <v>1341</v>
      </c>
      <c r="CH741" s="171" t="s">
        <v>167</v>
      </c>
      <c r="CI741" s="171" t="s">
        <v>477</v>
      </c>
    </row>
    <row r="742" spans="1:87" ht="90" x14ac:dyDescent="0.25">
      <c r="A742" s="3" t="s">
        <v>6578</v>
      </c>
      <c r="B742" s="175">
        <v>816</v>
      </c>
      <c r="C742" s="175" t="str">
        <f t="shared" si="80"/>
        <v>JEP-768-2022</v>
      </c>
      <c r="D742" s="3" t="s">
        <v>6579</v>
      </c>
      <c r="E742" s="3" t="s">
        <v>578</v>
      </c>
      <c r="F742" s="172">
        <v>44869</v>
      </c>
      <c r="G742" s="3" t="s">
        <v>6580</v>
      </c>
      <c r="H742" s="3" t="s">
        <v>29</v>
      </c>
      <c r="I742" s="3" t="s">
        <v>27</v>
      </c>
      <c r="J742" s="165">
        <v>1002072228</v>
      </c>
      <c r="K742" s="3">
        <v>9</v>
      </c>
      <c r="L742" s="3" t="s">
        <v>9</v>
      </c>
      <c r="M742" s="3" t="s">
        <v>474</v>
      </c>
      <c r="N742" s="3" t="s">
        <v>6581</v>
      </c>
      <c r="O742" s="171" t="s">
        <v>12</v>
      </c>
      <c r="P742" s="171" t="s">
        <v>277</v>
      </c>
      <c r="Q742" s="3" t="s">
        <v>167</v>
      </c>
      <c r="R742" s="171" t="s">
        <v>477</v>
      </c>
      <c r="S742" s="171" t="s">
        <v>101</v>
      </c>
      <c r="T742" s="171" t="s">
        <v>1722</v>
      </c>
      <c r="U742" s="171" t="s">
        <v>1723</v>
      </c>
      <c r="V742" s="171" t="s">
        <v>105</v>
      </c>
      <c r="W742" s="171" t="s">
        <v>105</v>
      </c>
      <c r="X742" s="171" t="s">
        <v>105</v>
      </c>
      <c r="Y742" s="171" t="s">
        <v>280</v>
      </c>
      <c r="Z742" s="115">
        <v>7228140</v>
      </c>
      <c r="AA742" s="171" t="s">
        <v>105</v>
      </c>
      <c r="AB742" s="171" t="s">
        <v>105</v>
      </c>
      <c r="AC742" s="153">
        <v>3614070</v>
      </c>
      <c r="AD742" s="153" t="s">
        <v>105</v>
      </c>
      <c r="AE742" s="175">
        <v>104122</v>
      </c>
      <c r="AF742" s="175">
        <v>498622</v>
      </c>
      <c r="AG742" s="175" t="s">
        <v>979</v>
      </c>
      <c r="AH742" s="172">
        <v>44876</v>
      </c>
      <c r="AI742" s="172">
        <v>44880</v>
      </c>
      <c r="AJ742" s="3" t="s">
        <v>105</v>
      </c>
      <c r="AK742" s="3" t="s">
        <v>105</v>
      </c>
      <c r="AL742" s="3" t="s">
        <v>105</v>
      </c>
      <c r="AM742" s="172" t="s">
        <v>105</v>
      </c>
      <c r="AN742" s="171">
        <v>0</v>
      </c>
      <c r="AO742" s="3" t="s">
        <v>105</v>
      </c>
      <c r="AP742" s="3">
        <v>0</v>
      </c>
      <c r="AQ742" s="3" t="s">
        <v>105</v>
      </c>
      <c r="AR742" s="154">
        <v>0</v>
      </c>
      <c r="AS742" s="172" t="s">
        <v>105</v>
      </c>
      <c r="AT742" s="154">
        <v>0</v>
      </c>
      <c r="AU742" s="3" t="s">
        <v>105</v>
      </c>
      <c r="AV742" s="154">
        <v>0</v>
      </c>
      <c r="AW742" s="3" t="s">
        <v>105</v>
      </c>
      <c r="AX742" s="3">
        <v>0</v>
      </c>
      <c r="AY742" s="172" t="s">
        <v>105</v>
      </c>
      <c r="AZ742" s="3">
        <f t="shared" si="74"/>
        <v>0</v>
      </c>
      <c r="BA742" s="159">
        <f t="shared" si="75"/>
        <v>7228140</v>
      </c>
      <c r="BB742" s="171">
        <f>BC742+BD742+BE742+BF742</f>
        <v>0</v>
      </c>
      <c r="BC742" s="171">
        <v>0</v>
      </c>
      <c r="BD742" s="171">
        <v>0</v>
      </c>
      <c r="BE742" s="171">
        <v>0</v>
      </c>
      <c r="BF742" s="171">
        <v>0</v>
      </c>
      <c r="BG742" s="172">
        <v>44926</v>
      </c>
      <c r="BH742" s="172">
        <v>44926</v>
      </c>
      <c r="BI742" s="174">
        <f t="shared" ca="1" si="76"/>
        <v>-1203</v>
      </c>
      <c r="BJ742" s="3" t="s">
        <v>414</v>
      </c>
      <c r="BK742" s="172" t="s">
        <v>105</v>
      </c>
      <c r="BL742" s="3" t="s">
        <v>282</v>
      </c>
      <c r="BM742" s="3" t="s">
        <v>92</v>
      </c>
      <c r="BN742" s="3" t="s">
        <v>6582</v>
      </c>
      <c r="BO742" s="3">
        <v>2</v>
      </c>
      <c r="BP742" s="3" t="s">
        <v>593</v>
      </c>
      <c r="BQ742" s="172">
        <v>44876</v>
      </c>
      <c r="BR742" s="3" t="s">
        <v>6583</v>
      </c>
      <c r="BS742" s="3">
        <v>2022</v>
      </c>
      <c r="BT742" s="3" t="s">
        <v>286</v>
      </c>
      <c r="BU742" s="3" t="s">
        <v>86</v>
      </c>
      <c r="BV742" s="3" t="s">
        <v>40</v>
      </c>
      <c r="BW742" s="3" t="s">
        <v>93</v>
      </c>
      <c r="BX742" s="3" t="s">
        <v>105</v>
      </c>
      <c r="BY742" s="3" t="s">
        <v>418</v>
      </c>
      <c r="BZ742" s="3" t="s">
        <v>105</v>
      </c>
      <c r="CA742" s="3" t="s">
        <v>303</v>
      </c>
      <c r="CB742" s="151" t="s">
        <v>6584</v>
      </c>
      <c r="CC742" s="151" t="s">
        <v>6585</v>
      </c>
      <c r="CD742" s="1"/>
      <c r="CE742" s="1"/>
      <c r="CF742" s="171" t="s">
        <v>1340</v>
      </c>
      <c r="CG742" s="171" t="s">
        <v>1341</v>
      </c>
      <c r="CH742" s="171" t="s">
        <v>167</v>
      </c>
      <c r="CI742" s="171" t="s">
        <v>477</v>
      </c>
    </row>
    <row r="743" spans="1:87" ht="90" x14ac:dyDescent="0.25">
      <c r="A743" s="3" t="s">
        <v>6586</v>
      </c>
      <c r="B743" s="175">
        <v>817</v>
      </c>
      <c r="C743" s="175" t="str">
        <f t="shared" si="80"/>
        <v>JEP-726-2022</v>
      </c>
      <c r="D743" s="175" t="s">
        <v>6587</v>
      </c>
      <c r="E743" s="3" t="s">
        <v>599</v>
      </c>
      <c r="F743" s="172">
        <v>44838</v>
      </c>
      <c r="G743" s="3" t="s">
        <v>6588</v>
      </c>
      <c r="H743" s="3" t="s">
        <v>29</v>
      </c>
      <c r="I743" s="3" t="s">
        <v>27</v>
      </c>
      <c r="J743" s="165">
        <v>1020836138</v>
      </c>
      <c r="K743" s="3">
        <v>1</v>
      </c>
      <c r="L743" s="3" t="s">
        <v>9</v>
      </c>
      <c r="M743" s="3" t="s">
        <v>474</v>
      </c>
      <c r="N743" s="3" t="s">
        <v>6589</v>
      </c>
      <c r="O743" s="171" t="s">
        <v>12</v>
      </c>
      <c r="P743" s="3" t="s">
        <v>277</v>
      </c>
      <c r="Q743" s="3" t="s">
        <v>167</v>
      </c>
      <c r="R743" s="171" t="s">
        <v>477</v>
      </c>
      <c r="S743" s="171" t="s">
        <v>101</v>
      </c>
      <c r="T743" s="171" t="s">
        <v>1722</v>
      </c>
      <c r="U743" s="171" t="s">
        <v>1723</v>
      </c>
      <c r="V743" s="171" t="s">
        <v>105</v>
      </c>
      <c r="W743" s="171" t="s">
        <v>105</v>
      </c>
      <c r="X743" s="171" t="s">
        <v>105</v>
      </c>
      <c r="Y743" s="171" t="s">
        <v>280</v>
      </c>
      <c r="Z743" s="115">
        <v>10721741</v>
      </c>
      <c r="AA743" s="171" t="s">
        <v>105</v>
      </c>
      <c r="AB743" s="171" t="s">
        <v>105</v>
      </c>
      <c r="AC743" s="153">
        <v>3614070</v>
      </c>
      <c r="AD743" s="153" t="s">
        <v>105</v>
      </c>
      <c r="AE743" s="175">
        <v>104222</v>
      </c>
      <c r="AF743" s="175" t="s">
        <v>6590</v>
      </c>
      <c r="AG743" s="175">
        <v>2018011001091</v>
      </c>
      <c r="AH743" s="172">
        <v>44848</v>
      </c>
      <c r="AI743" s="172">
        <v>44852</v>
      </c>
      <c r="AJ743" s="3" t="s">
        <v>105</v>
      </c>
      <c r="AK743" s="3" t="s">
        <v>105</v>
      </c>
      <c r="AL743" s="3" t="s">
        <v>105</v>
      </c>
      <c r="AM743" s="172" t="s">
        <v>105</v>
      </c>
      <c r="AN743" s="154">
        <v>0</v>
      </c>
      <c r="AO743" s="3" t="s">
        <v>105</v>
      </c>
      <c r="AP743" s="154">
        <v>0</v>
      </c>
      <c r="AQ743" s="3" t="s">
        <v>105</v>
      </c>
      <c r="AR743" s="154">
        <v>0</v>
      </c>
      <c r="AS743" s="172" t="s">
        <v>105</v>
      </c>
      <c r="AT743" s="154">
        <v>0</v>
      </c>
      <c r="AU743" s="3" t="s">
        <v>105</v>
      </c>
      <c r="AV743" s="154">
        <v>0</v>
      </c>
      <c r="AW743" s="3" t="s">
        <v>105</v>
      </c>
      <c r="AX743" s="3">
        <v>0</v>
      </c>
      <c r="AY743" s="172" t="s">
        <v>105</v>
      </c>
      <c r="AZ743" s="3">
        <f t="shared" si="74"/>
        <v>0</v>
      </c>
      <c r="BA743" s="159">
        <f t="shared" si="75"/>
        <v>10721741</v>
      </c>
      <c r="BB743" s="171">
        <f t="shared" ref="BB743:BB750" si="82">BC743+BD743+BE743+BF743</f>
        <v>0</v>
      </c>
      <c r="BC743" s="171">
        <v>0</v>
      </c>
      <c r="BD743" s="171">
        <v>0</v>
      </c>
      <c r="BE743" s="171">
        <v>0</v>
      </c>
      <c r="BF743" s="171">
        <v>0</v>
      </c>
      <c r="BG743" s="172">
        <v>44926</v>
      </c>
      <c r="BH743" s="172">
        <v>44926</v>
      </c>
      <c r="BI743" s="174">
        <f t="shared" ca="1" si="76"/>
        <v>-1203</v>
      </c>
      <c r="BJ743" s="3" t="s">
        <v>414</v>
      </c>
      <c r="BK743" s="172" t="s">
        <v>105</v>
      </c>
      <c r="BL743" s="3" t="s">
        <v>282</v>
      </c>
      <c r="BM743" s="3" t="s">
        <v>92</v>
      </c>
      <c r="BN743" s="3" t="s">
        <v>6591</v>
      </c>
      <c r="BO743" s="3">
        <v>1</v>
      </c>
      <c r="BP743" s="3" t="s">
        <v>593</v>
      </c>
      <c r="BQ743" s="172">
        <v>44858</v>
      </c>
      <c r="BR743" s="3" t="s">
        <v>6088</v>
      </c>
      <c r="BS743" s="3">
        <v>2022</v>
      </c>
      <c r="BT743" s="3" t="s">
        <v>286</v>
      </c>
      <c r="BU743" s="3" t="s">
        <v>86</v>
      </c>
      <c r="BV743" s="3" t="s">
        <v>40</v>
      </c>
      <c r="BW743" s="3" t="s">
        <v>93</v>
      </c>
      <c r="BX743" s="3" t="s">
        <v>105</v>
      </c>
      <c r="BY743" s="3" t="s">
        <v>945</v>
      </c>
      <c r="BZ743" s="3" t="s">
        <v>105</v>
      </c>
      <c r="CA743" s="3" t="s">
        <v>288</v>
      </c>
      <c r="CB743" s="151" t="s">
        <v>6592</v>
      </c>
      <c r="CC743" s="151" t="s">
        <v>6593</v>
      </c>
      <c r="CD743" s="1"/>
      <c r="CE743" s="1"/>
      <c r="CF743" s="171" t="s">
        <v>1340</v>
      </c>
      <c r="CG743" s="171" t="s">
        <v>1341</v>
      </c>
      <c r="CH743" s="171" t="s">
        <v>167</v>
      </c>
      <c r="CI743" s="171" t="s">
        <v>477</v>
      </c>
    </row>
    <row r="744" spans="1:87" ht="90" x14ac:dyDescent="0.25">
      <c r="A744" s="3" t="s">
        <v>6594</v>
      </c>
      <c r="B744" s="175">
        <v>819</v>
      </c>
      <c r="C744" s="175" t="str">
        <f t="shared" si="80"/>
        <v>JEP-727-2022</v>
      </c>
      <c r="D744" s="175" t="s">
        <v>6595</v>
      </c>
      <c r="E744" s="3" t="s">
        <v>599</v>
      </c>
      <c r="F744" s="172">
        <v>44838</v>
      </c>
      <c r="G744" s="3" t="s">
        <v>6596</v>
      </c>
      <c r="H744" s="3" t="s">
        <v>29</v>
      </c>
      <c r="I744" s="3" t="s">
        <v>27</v>
      </c>
      <c r="J744" s="165">
        <v>52216177</v>
      </c>
      <c r="K744" s="3">
        <v>2</v>
      </c>
      <c r="L744" s="3" t="s">
        <v>9</v>
      </c>
      <c r="M744" s="3" t="s">
        <v>474</v>
      </c>
      <c r="N744" s="3" t="s">
        <v>6597</v>
      </c>
      <c r="O744" s="171" t="s">
        <v>8</v>
      </c>
      <c r="P744" s="3" t="s">
        <v>277</v>
      </c>
      <c r="Q744" s="3" t="s">
        <v>167</v>
      </c>
      <c r="R744" s="171" t="s">
        <v>477</v>
      </c>
      <c r="S744" s="171" t="s">
        <v>101</v>
      </c>
      <c r="T744" s="171" t="s">
        <v>1722</v>
      </c>
      <c r="U744" s="171" t="s">
        <v>1723</v>
      </c>
      <c r="V744" s="171" t="s">
        <v>105</v>
      </c>
      <c r="W744" s="171" t="s">
        <v>105</v>
      </c>
      <c r="X744" s="171" t="s">
        <v>105</v>
      </c>
      <c r="Y744" s="171" t="s">
        <v>280</v>
      </c>
      <c r="Z744" s="115">
        <v>15439301</v>
      </c>
      <c r="AA744" s="171" t="s">
        <v>105</v>
      </c>
      <c r="AB744" s="171" t="s">
        <v>105</v>
      </c>
      <c r="AC744" s="153">
        <v>5204263</v>
      </c>
      <c r="AD744" s="153" t="s">
        <v>105</v>
      </c>
      <c r="AE744" s="175" t="s">
        <v>6598</v>
      </c>
      <c r="AF744" s="175">
        <v>463422</v>
      </c>
      <c r="AG744" s="175">
        <v>2018011001091</v>
      </c>
      <c r="AH744" s="172">
        <v>44853</v>
      </c>
      <c r="AI744" s="172">
        <v>44854</v>
      </c>
      <c r="AJ744" s="3" t="s">
        <v>105</v>
      </c>
      <c r="AK744" s="3" t="s">
        <v>105</v>
      </c>
      <c r="AL744" s="3" t="s">
        <v>105</v>
      </c>
      <c r="AM744" s="172" t="s">
        <v>105</v>
      </c>
      <c r="AN744" s="154">
        <v>0</v>
      </c>
      <c r="AO744" s="3" t="s">
        <v>105</v>
      </c>
      <c r="AP744" s="154">
        <v>0</v>
      </c>
      <c r="AQ744" s="3" t="s">
        <v>105</v>
      </c>
      <c r="AR744" s="154">
        <v>0</v>
      </c>
      <c r="AS744" s="172" t="s">
        <v>105</v>
      </c>
      <c r="AT744" s="154">
        <v>0</v>
      </c>
      <c r="AU744" s="3" t="s">
        <v>105</v>
      </c>
      <c r="AV744" s="154">
        <v>0</v>
      </c>
      <c r="AW744" s="3" t="s">
        <v>105</v>
      </c>
      <c r="AX744" s="3">
        <v>0</v>
      </c>
      <c r="AY744" s="172" t="s">
        <v>105</v>
      </c>
      <c r="AZ744" s="3">
        <f t="shared" si="74"/>
        <v>0</v>
      </c>
      <c r="BA744" s="159">
        <f t="shared" si="75"/>
        <v>15439301</v>
      </c>
      <c r="BB744" s="171">
        <f t="shared" si="82"/>
        <v>0</v>
      </c>
      <c r="BC744" s="171">
        <v>0</v>
      </c>
      <c r="BD744" s="171">
        <v>0</v>
      </c>
      <c r="BE744" s="171">
        <v>0</v>
      </c>
      <c r="BF744" s="171">
        <v>0</v>
      </c>
      <c r="BG744" s="172">
        <v>44926</v>
      </c>
      <c r="BH744" s="172">
        <v>44926</v>
      </c>
      <c r="BI744" s="174">
        <f t="shared" ca="1" si="76"/>
        <v>-1203</v>
      </c>
      <c r="BJ744" s="3" t="s">
        <v>414</v>
      </c>
      <c r="BK744" s="172" t="s">
        <v>105</v>
      </c>
      <c r="BL744" s="3" t="s">
        <v>282</v>
      </c>
      <c r="BM744" s="3" t="s">
        <v>92</v>
      </c>
      <c r="BN744" s="3" t="s">
        <v>6599</v>
      </c>
      <c r="BO744" s="3">
        <v>0</v>
      </c>
      <c r="BP744" s="3" t="s">
        <v>593</v>
      </c>
      <c r="BQ744" s="172">
        <v>44848</v>
      </c>
      <c r="BR744" s="3" t="s">
        <v>6573</v>
      </c>
      <c r="BS744" s="3">
        <v>2022</v>
      </c>
      <c r="BT744" s="3" t="s">
        <v>286</v>
      </c>
      <c r="BU744" s="3" t="s">
        <v>86</v>
      </c>
      <c r="BV744" s="3" t="s">
        <v>40</v>
      </c>
      <c r="BW744" s="3" t="s">
        <v>93</v>
      </c>
      <c r="BX744" s="3" t="s">
        <v>105</v>
      </c>
      <c r="BY744" s="3" t="s">
        <v>4682</v>
      </c>
      <c r="BZ744" s="3" t="s">
        <v>105</v>
      </c>
      <c r="CA744" s="3" t="s">
        <v>303</v>
      </c>
      <c r="CB744" s="151" t="s">
        <v>6600</v>
      </c>
      <c r="CC744" s="151" t="s">
        <v>6601</v>
      </c>
      <c r="CD744" s="1"/>
      <c r="CE744" s="1"/>
      <c r="CF744" s="171" t="s">
        <v>1340</v>
      </c>
      <c r="CG744" s="171" t="s">
        <v>1341</v>
      </c>
      <c r="CH744" s="171" t="s">
        <v>167</v>
      </c>
      <c r="CI744" s="171" t="s">
        <v>477</v>
      </c>
    </row>
    <row r="745" spans="1:87" ht="90" x14ac:dyDescent="0.25">
      <c r="A745" s="3" t="s">
        <v>6602</v>
      </c>
      <c r="B745" s="175">
        <v>820</v>
      </c>
      <c r="C745" s="175" t="str">
        <f t="shared" si="80"/>
        <v>JEP-728-2022</v>
      </c>
      <c r="D745" s="175" t="s">
        <v>6603</v>
      </c>
      <c r="E745" s="3" t="s">
        <v>599</v>
      </c>
      <c r="F745" s="172">
        <v>44838</v>
      </c>
      <c r="G745" s="3" t="s">
        <v>6604</v>
      </c>
      <c r="H745" s="3" t="s">
        <v>29</v>
      </c>
      <c r="I745" s="3" t="s">
        <v>27</v>
      </c>
      <c r="J745" s="165">
        <v>52307368</v>
      </c>
      <c r="K745" s="3">
        <v>3</v>
      </c>
      <c r="L745" s="3" t="s">
        <v>9</v>
      </c>
      <c r="M745" s="3" t="s">
        <v>474</v>
      </c>
      <c r="N745" s="3" t="s">
        <v>6605</v>
      </c>
      <c r="O745" s="171" t="s">
        <v>14</v>
      </c>
      <c r="P745" s="3" t="s">
        <v>277</v>
      </c>
      <c r="Q745" s="3" t="s">
        <v>167</v>
      </c>
      <c r="R745" s="171" t="s">
        <v>477</v>
      </c>
      <c r="S745" s="171" t="s">
        <v>101</v>
      </c>
      <c r="T745" s="171" t="s">
        <v>1722</v>
      </c>
      <c r="U745" s="171" t="s">
        <v>1723</v>
      </c>
      <c r="V745" s="171" t="s">
        <v>6606</v>
      </c>
      <c r="W745" s="171" t="s">
        <v>105</v>
      </c>
      <c r="X745" s="171" t="s">
        <v>105</v>
      </c>
      <c r="Y745" s="171" t="s">
        <v>280</v>
      </c>
      <c r="Z745" s="115">
        <v>24445569</v>
      </c>
      <c r="AA745" s="171" t="s">
        <v>105</v>
      </c>
      <c r="AB745" s="171" t="s">
        <v>105</v>
      </c>
      <c r="AC745" s="153">
        <v>8240084</v>
      </c>
      <c r="AD745" s="153" t="s">
        <v>105</v>
      </c>
      <c r="AE745" s="175">
        <v>104522</v>
      </c>
      <c r="AF745" s="175">
        <v>467322</v>
      </c>
      <c r="AG745" s="175">
        <v>2018011001091</v>
      </c>
      <c r="AH745" s="172">
        <v>44852</v>
      </c>
      <c r="AI745" s="172">
        <v>44854</v>
      </c>
      <c r="AJ745" s="3" t="s">
        <v>105</v>
      </c>
      <c r="AK745" s="3" t="s">
        <v>105</v>
      </c>
      <c r="AL745" s="3" t="s">
        <v>105</v>
      </c>
      <c r="AM745" s="172" t="s">
        <v>105</v>
      </c>
      <c r="AN745" s="154">
        <v>0</v>
      </c>
      <c r="AO745" s="3" t="s">
        <v>105</v>
      </c>
      <c r="AP745" s="154">
        <v>0</v>
      </c>
      <c r="AQ745" s="3" t="s">
        <v>105</v>
      </c>
      <c r="AR745" s="154">
        <v>0</v>
      </c>
      <c r="AS745" s="172" t="s">
        <v>105</v>
      </c>
      <c r="AT745" s="154">
        <v>0</v>
      </c>
      <c r="AU745" s="3" t="s">
        <v>105</v>
      </c>
      <c r="AV745" s="154">
        <v>0</v>
      </c>
      <c r="AW745" s="3" t="s">
        <v>105</v>
      </c>
      <c r="AX745" s="3">
        <v>0</v>
      </c>
      <c r="AY745" s="172" t="s">
        <v>105</v>
      </c>
      <c r="AZ745" s="3">
        <f t="shared" si="74"/>
        <v>0</v>
      </c>
      <c r="BA745" s="159">
        <f t="shared" si="75"/>
        <v>24445569</v>
      </c>
      <c r="BB745" s="171">
        <f t="shared" si="82"/>
        <v>0</v>
      </c>
      <c r="BC745" s="171">
        <v>0</v>
      </c>
      <c r="BD745" s="171">
        <v>0</v>
      </c>
      <c r="BE745" s="171">
        <v>0</v>
      </c>
      <c r="BF745" s="171">
        <v>0</v>
      </c>
      <c r="BG745" s="172">
        <v>44926</v>
      </c>
      <c r="BH745" s="172">
        <v>44926</v>
      </c>
      <c r="BI745" s="174">
        <f t="shared" ca="1" si="76"/>
        <v>-1203</v>
      </c>
      <c r="BJ745" s="3" t="s">
        <v>414</v>
      </c>
      <c r="BK745" s="172" t="s">
        <v>105</v>
      </c>
      <c r="BL745" s="3" t="s">
        <v>282</v>
      </c>
      <c r="BM745" s="3" t="s">
        <v>92</v>
      </c>
      <c r="BN745" s="3" t="s">
        <v>6607</v>
      </c>
      <c r="BO745" s="3">
        <v>0</v>
      </c>
      <c r="BP745" s="3" t="s">
        <v>416</v>
      </c>
      <c r="BQ745" s="172">
        <v>44853</v>
      </c>
      <c r="BR745" s="3" t="s">
        <v>6608</v>
      </c>
      <c r="BS745" s="3">
        <v>2022</v>
      </c>
      <c r="BT745" s="3" t="s">
        <v>286</v>
      </c>
      <c r="BU745" s="3" t="s">
        <v>5415</v>
      </c>
      <c r="BV745" s="3" t="s">
        <v>40</v>
      </c>
      <c r="BW745" s="3" t="s">
        <v>93</v>
      </c>
      <c r="BX745" s="3" t="s">
        <v>105</v>
      </c>
      <c r="BY745" s="3" t="s">
        <v>903</v>
      </c>
      <c r="BZ745" s="3" t="s">
        <v>105</v>
      </c>
      <c r="CA745" s="3" t="s">
        <v>303</v>
      </c>
      <c r="CB745" s="151" t="s">
        <v>6609</v>
      </c>
      <c r="CC745" s="151" t="s">
        <v>6610</v>
      </c>
      <c r="CD745" s="1"/>
      <c r="CE745" s="1"/>
      <c r="CF745" s="171" t="s">
        <v>1340</v>
      </c>
      <c r="CG745" s="171" t="s">
        <v>1341</v>
      </c>
      <c r="CH745" s="171" t="s">
        <v>167</v>
      </c>
      <c r="CI745" s="171" t="s">
        <v>477</v>
      </c>
    </row>
    <row r="746" spans="1:87" ht="90" x14ac:dyDescent="0.25">
      <c r="A746" s="3" t="s">
        <v>6611</v>
      </c>
      <c r="B746" s="175">
        <v>822</v>
      </c>
      <c r="C746" s="175" t="str">
        <f t="shared" si="80"/>
        <v>JEP-729-2022</v>
      </c>
      <c r="D746" s="175" t="s">
        <v>6612</v>
      </c>
      <c r="E746" s="3" t="s">
        <v>599</v>
      </c>
      <c r="F746" s="172">
        <v>44838</v>
      </c>
      <c r="G746" s="3" t="s">
        <v>6613</v>
      </c>
      <c r="H746" s="3" t="s">
        <v>29</v>
      </c>
      <c r="I746" s="3" t="s">
        <v>27</v>
      </c>
      <c r="J746" s="165">
        <v>52088054</v>
      </c>
      <c r="K746" s="3">
        <v>5</v>
      </c>
      <c r="L746" s="3" t="s">
        <v>9</v>
      </c>
      <c r="M746" s="3" t="s">
        <v>474</v>
      </c>
      <c r="N746" s="3" t="s">
        <v>6614</v>
      </c>
      <c r="O746" s="171" t="s">
        <v>12</v>
      </c>
      <c r="P746" s="3" t="s">
        <v>277</v>
      </c>
      <c r="Q746" s="3" t="s">
        <v>167</v>
      </c>
      <c r="R746" s="171" t="s">
        <v>477</v>
      </c>
      <c r="S746" s="171" t="s">
        <v>101</v>
      </c>
      <c r="T746" s="171" t="s">
        <v>6615</v>
      </c>
      <c r="U746" s="171" t="s">
        <v>1723</v>
      </c>
      <c r="V746" s="171" t="s">
        <v>105</v>
      </c>
      <c r="W746" s="171" t="s">
        <v>105</v>
      </c>
      <c r="X746" s="171" t="s">
        <v>105</v>
      </c>
      <c r="Y746" s="171" t="s">
        <v>280</v>
      </c>
      <c r="Z746" s="115">
        <v>21443488</v>
      </c>
      <c r="AA746" s="171" t="s">
        <v>105</v>
      </c>
      <c r="AB746" s="171" t="s">
        <v>105</v>
      </c>
      <c r="AC746" s="153">
        <v>7228143</v>
      </c>
      <c r="AD746" s="153" t="s">
        <v>105</v>
      </c>
      <c r="AE746" s="175">
        <v>104722</v>
      </c>
      <c r="AF746" s="175">
        <v>464522</v>
      </c>
      <c r="AG746" s="175" t="s">
        <v>979</v>
      </c>
      <c r="AH746" s="172">
        <v>44853</v>
      </c>
      <c r="AI746" s="172">
        <v>44855</v>
      </c>
      <c r="AJ746" s="3" t="s">
        <v>105</v>
      </c>
      <c r="AK746" s="3" t="s">
        <v>105</v>
      </c>
      <c r="AL746" s="3" t="s">
        <v>105</v>
      </c>
      <c r="AM746" s="172" t="s">
        <v>105</v>
      </c>
      <c r="AN746" s="154">
        <v>0</v>
      </c>
      <c r="AO746" s="3" t="s">
        <v>105</v>
      </c>
      <c r="AP746" s="154">
        <v>0</v>
      </c>
      <c r="AQ746" s="3" t="s">
        <v>105</v>
      </c>
      <c r="AR746" s="154">
        <v>0</v>
      </c>
      <c r="AS746" s="172" t="s">
        <v>105</v>
      </c>
      <c r="AT746" s="154">
        <v>0</v>
      </c>
      <c r="AU746" s="3" t="s">
        <v>105</v>
      </c>
      <c r="AV746" s="154">
        <v>0</v>
      </c>
      <c r="AW746" s="3" t="s">
        <v>105</v>
      </c>
      <c r="AX746" s="3">
        <v>0</v>
      </c>
      <c r="AY746" s="172" t="s">
        <v>105</v>
      </c>
      <c r="AZ746" s="3">
        <f t="shared" si="74"/>
        <v>0</v>
      </c>
      <c r="BA746" s="159">
        <f t="shared" si="75"/>
        <v>21443488</v>
      </c>
      <c r="BB746" s="171">
        <f t="shared" si="82"/>
        <v>0</v>
      </c>
      <c r="BC746" s="171">
        <v>0</v>
      </c>
      <c r="BD746" s="171">
        <v>0</v>
      </c>
      <c r="BE746" s="171">
        <v>0</v>
      </c>
      <c r="BF746" s="171">
        <v>0</v>
      </c>
      <c r="BG746" s="172">
        <v>44926</v>
      </c>
      <c r="BH746" s="172">
        <v>44926</v>
      </c>
      <c r="BI746" s="174">
        <f t="shared" ca="1" si="76"/>
        <v>-1203</v>
      </c>
      <c r="BJ746" s="3" t="s">
        <v>414</v>
      </c>
      <c r="BK746" s="172" t="s">
        <v>105</v>
      </c>
      <c r="BL746" s="3" t="s">
        <v>282</v>
      </c>
      <c r="BM746" s="3" t="s">
        <v>92</v>
      </c>
      <c r="BN746" s="3" t="s">
        <v>6616</v>
      </c>
      <c r="BO746" s="3">
        <v>0</v>
      </c>
      <c r="BP746" s="3" t="s">
        <v>416</v>
      </c>
      <c r="BQ746" s="172">
        <v>44853</v>
      </c>
      <c r="BR746" s="3" t="s">
        <v>6617</v>
      </c>
      <c r="BS746" s="3">
        <v>2022</v>
      </c>
      <c r="BT746" s="3" t="s">
        <v>286</v>
      </c>
      <c r="BU746" s="3" t="s">
        <v>86</v>
      </c>
      <c r="BV746" s="3" t="s">
        <v>40</v>
      </c>
      <c r="BW746" s="3" t="s">
        <v>93</v>
      </c>
      <c r="BX746" s="3" t="s">
        <v>105</v>
      </c>
      <c r="BY746" s="3" t="s">
        <v>920</v>
      </c>
      <c r="BZ746" s="3" t="s">
        <v>105</v>
      </c>
      <c r="CA746" s="3" t="s">
        <v>303</v>
      </c>
      <c r="CB746" s="151" t="s">
        <v>6618</v>
      </c>
      <c r="CC746" s="151" t="s">
        <v>6619</v>
      </c>
      <c r="CD746" s="1"/>
      <c r="CE746" s="1"/>
      <c r="CF746" s="171" t="s">
        <v>1340</v>
      </c>
      <c r="CG746" s="171" t="s">
        <v>1341</v>
      </c>
      <c r="CH746" s="171" t="s">
        <v>167</v>
      </c>
      <c r="CI746" s="171" t="s">
        <v>477</v>
      </c>
    </row>
    <row r="747" spans="1:87" ht="90" x14ac:dyDescent="0.25">
      <c r="A747" s="3" t="s">
        <v>6620</v>
      </c>
      <c r="B747" s="175">
        <v>823</v>
      </c>
      <c r="C747" s="175" t="str">
        <f t="shared" si="80"/>
        <v>JEP-730-2022</v>
      </c>
      <c r="D747" s="175" t="s">
        <v>6621</v>
      </c>
      <c r="E747" s="3" t="s">
        <v>599</v>
      </c>
      <c r="F747" s="172">
        <v>44838</v>
      </c>
      <c r="G747" s="3" t="s">
        <v>6622</v>
      </c>
      <c r="H747" s="3" t="s">
        <v>29</v>
      </c>
      <c r="I747" s="3" t="s">
        <v>27</v>
      </c>
      <c r="J747" s="165">
        <v>98399076</v>
      </c>
      <c r="K747" s="3">
        <v>9</v>
      </c>
      <c r="L747" s="3" t="s">
        <v>9</v>
      </c>
      <c r="M747" s="3" t="s">
        <v>474</v>
      </c>
      <c r="N747" s="3" t="s">
        <v>6623</v>
      </c>
      <c r="O747" s="171" t="s">
        <v>14</v>
      </c>
      <c r="P747" s="3" t="s">
        <v>277</v>
      </c>
      <c r="Q747" s="3" t="s">
        <v>167</v>
      </c>
      <c r="R747" s="171" t="s">
        <v>477</v>
      </c>
      <c r="S747" s="171" t="s">
        <v>101</v>
      </c>
      <c r="T747" s="171" t="s">
        <v>1722</v>
      </c>
      <c r="U747" s="171" t="s">
        <v>1723</v>
      </c>
      <c r="V747" s="171" t="s">
        <v>6615</v>
      </c>
      <c r="W747" s="171" t="s">
        <v>105</v>
      </c>
      <c r="X747" s="171" t="s">
        <v>105</v>
      </c>
      <c r="Y747" s="171" t="s">
        <v>280</v>
      </c>
      <c r="Z747" s="115">
        <v>21443488</v>
      </c>
      <c r="AA747" s="171" t="s">
        <v>105</v>
      </c>
      <c r="AB747" s="171" t="s">
        <v>105</v>
      </c>
      <c r="AC747" s="153">
        <v>7228143</v>
      </c>
      <c r="AD747" s="153" t="s">
        <v>105</v>
      </c>
      <c r="AE747" s="175">
        <v>103622</v>
      </c>
      <c r="AF747" s="175">
        <v>467422</v>
      </c>
      <c r="AG747" s="175" t="s">
        <v>979</v>
      </c>
      <c r="AH747" s="172">
        <v>44846</v>
      </c>
      <c r="AI747" s="172">
        <v>44848</v>
      </c>
      <c r="AJ747" s="3" t="s">
        <v>105</v>
      </c>
      <c r="AK747" s="3" t="s">
        <v>105</v>
      </c>
      <c r="AL747" s="3" t="s">
        <v>105</v>
      </c>
      <c r="AM747" s="172" t="s">
        <v>105</v>
      </c>
      <c r="AN747" s="154">
        <v>0</v>
      </c>
      <c r="AO747" s="3" t="s">
        <v>105</v>
      </c>
      <c r="AP747" s="154">
        <v>0</v>
      </c>
      <c r="AQ747" s="3" t="s">
        <v>105</v>
      </c>
      <c r="AR747" s="154">
        <v>0</v>
      </c>
      <c r="AS747" s="172" t="s">
        <v>105</v>
      </c>
      <c r="AT747" s="154">
        <v>0</v>
      </c>
      <c r="AU747" s="3" t="s">
        <v>105</v>
      </c>
      <c r="AV747" s="154">
        <v>0</v>
      </c>
      <c r="AW747" s="3" t="s">
        <v>105</v>
      </c>
      <c r="AX747" s="3">
        <v>0</v>
      </c>
      <c r="AY747" s="172" t="s">
        <v>105</v>
      </c>
      <c r="AZ747" s="3">
        <f t="shared" si="74"/>
        <v>0</v>
      </c>
      <c r="BA747" s="159">
        <f t="shared" si="75"/>
        <v>21443488</v>
      </c>
      <c r="BB747" s="171">
        <f t="shared" si="82"/>
        <v>0</v>
      </c>
      <c r="BC747" s="171">
        <v>0</v>
      </c>
      <c r="BD747" s="171">
        <v>0</v>
      </c>
      <c r="BE747" s="171">
        <v>0</v>
      </c>
      <c r="BF747" s="171">
        <v>0</v>
      </c>
      <c r="BG747" s="172">
        <v>44926</v>
      </c>
      <c r="BH747" s="172">
        <v>44926</v>
      </c>
      <c r="BI747" s="174">
        <f t="shared" ca="1" si="76"/>
        <v>-1203</v>
      </c>
      <c r="BJ747" s="3" t="s">
        <v>414</v>
      </c>
      <c r="BK747" s="172" t="s">
        <v>105</v>
      </c>
      <c r="BL747" s="3" t="s">
        <v>282</v>
      </c>
      <c r="BM747" s="3" t="s">
        <v>92</v>
      </c>
      <c r="BN747" s="3" t="s">
        <v>6624</v>
      </c>
      <c r="BO747" s="3">
        <v>0</v>
      </c>
      <c r="BP747" s="3" t="s">
        <v>502</v>
      </c>
      <c r="BQ747" s="172">
        <v>44854</v>
      </c>
      <c r="BR747" s="3" t="s">
        <v>6625</v>
      </c>
      <c r="BS747" s="3">
        <v>2022</v>
      </c>
      <c r="BT747" s="3" t="s">
        <v>286</v>
      </c>
      <c r="BU747" s="3" t="s">
        <v>6626</v>
      </c>
      <c r="BV747" s="3" t="s">
        <v>40</v>
      </c>
      <c r="BW747" s="3" t="s">
        <v>93</v>
      </c>
      <c r="BX747" s="3" t="s">
        <v>105</v>
      </c>
      <c r="BY747" s="3" t="s">
        <v>671</v>
      </c>
      <c r="BZ747" s="3" t="s">
        <v>105</v>
      </c>
      <c r="CA747" s="3" t="s">
        <v>288</v>
      </c>
      <c r="CB747" s="151" t="s">
        <v>6627</v>
      </c>
      <c r="CC747" s="151" t="s">
        <v>6628</v>
      </c>
      <c r="CD747" s="1"/>
      <c r="CE747" s="1"/>
      <c r="CF747" s="171" t="s">
        <v>1340</v>
      </c>
      <c r="CG747" s="171" t="s">
        <v>1341</v>
      </c>
      <c r="CH747" s="171" t="s">
        <v>167</v>
      </c>
      <c r="CI747" s="171" t="s">
        <v>477</v>
      </c>
    </row>
    <row r="748" spans="1:87" ht="72" x14ac:dyDescent="0.25">
      <c r="A748" s="3" t="s">
        <v>6629</v>
      </c>
      <c r="B748" s="175">
        <v>824</v>
      </c>
      <c r="C748" s="175" t="str">
        <f t="shared" si="80"/>
        <v>JEP-679-2022</v>
      </c>
      <c r="D748" s="175" t="s">
        <v>6630</v>
      </c>
      <c r="E748" s="3" t="s">
        <v>517</v>
      </c>
      <c r="F748" s="172">
        <v>44735</v>
      </c>
      <c r="G748" s="3" t="s">
        <v>6631</v>
      </c>
      <c r="H748" s="3" t="s">
        <v>29</v>
      </c>
      <c r="I748" s="3" t="s">
        <v>27</v>
      </c>
      <c r="J748" s="165">
        <v>64564903</v>
      </c>
      <c r="K748" s="3">
        <v>9</v>
      </c>
      <c r="L748" s="3" t="s">
        <v>9</v>
      </c>
      <c r="M748" s="3" t="s">
        <v>474</v>
      </c>
      <c r="N748" s="3" t="s">
        <v>6632</v>
      </c>
      <c r="O748" s="171" t="s">
        <v>8</v>
      </c>
      <c r="P748" s="171" t="s">
        <v>476</v>
      </c>
      <c r="Q748" s="3" t="s">
        <v>477</v>
      </c>
      <c r="R748" s="171" t="s">
        <v>120</v>
      </c>
      <c r="S748" s="171" t="s">
        <v>120</v>
      </c>
      <c r="T748" s="171" t="s">
        <v>720</v>
      </c>
      <c r="U748" s="171" t="s">
        <v>721</v>
      </c>
      <c r="V748" s="171" t="s">
        <v>105</v>
      </c>
      <c r="W748" s="171" t="s">
        <v>105</v>
      </c>
      <c r="X748" s="171" t="s">
        <v>105</v>
      </c>
      <c r="Y748" s="171" t="s">
        <v>280</v>
      </c>
      <c r="Z748" s="115">
        <v>71414056</v>
      </c>
      <c r="AA748" s="171" t="s">
        <v>105</v>
      </c>
      <c r="AB748" s="171" t="s">
        <v>105</v>
      </c>
      <c r="AC748" s="153">
        <v>16480169</v>
      </c>
      <c r="AD748" s="153" t="s">
        <v>105</v>
      </c>
      <c r="AE748" s="175">
        <v>101122</v>
      </c>
      <c r="AF748" s="175">
        <v>383822</v>
      </c>
      <c r="AG748" s="175">
        <v>2018011001091</v>
      </c>
      <c r="AH748" s="172">
        <v>44798</v>
      </c>
      <c r="AI748" s="172">
        <v>44799</v>
      </c>
      <c r="AJ748" s="3" t="s">
        <v>105</v>
      </c>
      <c r="AK748" s="3" t="s">
        <v>105</v>
      </c>
      <c r="AL748" s="3" t="s">
        <v>105</v>
      </c>
      <c r="AM748" s="172" t="s">
        <v>105</v>
      </c>
      <c r="AN748" s="154">
        <v>0</v>
      </c>
      <c r="AO748" s="3" t="s">
        <v>105</v>
      </c>
      <c r="AP748" s="154">
        <v>0</v>
      </c>
      <c r="AQ748" s="3" t="s">
        <v>105</v>
      </c>
      <c r="AR748" s="154">
        <v>0</v>
      </c>
      <c r="AS748" s="172" t="s">
        <v>105</v>
      </c>
      <c r="AT748" s="154">
        <v>0</v>
      </c>
      <c r="AU748" s="3" t="s">
        <v>105</v>
      </c>
      <c r="AV748" s="154">
        <v>0</v>
      </c>
      <c r="AW748" s="3" t="s">
        <v>105</v>
      </c>
      <c r="AX748" s="3">
        <v>0</v>
      </c>
      <c r="AY748" s="172" t="s">
        <v>105</v>
      </c>
      <c r="AZ748" s="3">
        <f t="shared" si="74"/>
        <v>0</v>
      </c>
      <c r="BA748" s="159">
        <f t="shared" si="75"/>
        <v>71414056</v>
      </c>
      <c r="BB748" s="171">
        <f t="shared" si="82"/>
        <v>0</v>
      </c>
      <c r="BC748" s="171">
        <v>0</v>
      </c>
      <c r="BD748" s="171">
        <v>0</v>
      </c>
      <c r="BE748" s="171">
        <v>0</v>
      </c>
      <c r="BF748" s="171">
        <v>0</v>
      </c>
      <c r="BG748" s="172">
        <v>44926</v>
      </c>
      <c r="BH748" s="172">
        <v>44926</v>
      </c>
      <c r="BI748" s="174">
        <f t="shared" ca="1" si="76"/>
        <v>-1203</v>
      </c>
      <c r="BJ748" s="3" t="s">
        <v>414</v>
      </c>
      <c r="BK748" s="172" t="s">
        <v>105</v>
      </c>
      <c r="BL748" s="3" t="s">
        <v>282</v>
      </c>
      <c r="BM748" s="3" t="s">
        <v>92</v>
      </c>
      <c r="BN748" s="3" t="s">
        <v>6633</v>
      </c>
      <c r="BO748" s="3">
        <v>0</v>
      </c>
      <c r="BP748" s="3" t="s">
        <v>593</v>
      </c>
      <c r="BQ748" s="172">
        <v>44798</v>
      </c>
      <c r="BR748" s="3" t="s">
        <v>6634</v>
      </c>
      <c r="BS748" s="3">
        <v>2022</v>
      </c>
      <c r="BT748" s="3" t="s">
        <v>286</v>
      </c>
      <c r="BU748" s="3" t="s">
        <v>86</v>
      </c>
      <c r="BV748" s="3" t="s">
        <v>40</v>
      </c>
      <c r="BW748" s="3" t="s">
        <v>93</v>
      </c>
      <c r="BX748" s="3" t="s">
        <v>105</v>
      </c>
      <c r="BY748" s="3" t="s">
        <v>418</v>
      </c>
      <c r="BZ748" s="3" t="s">
        <v>105</v>
      </c>
      <c r="CA748" s="3" t="s">
        <v>303</v>
      </c>
      <c r="CB748" s="151" t="s">
        <v>6635</v>
      </c>
      <c r="CC748" s="151" t="s">
        <v>6636</v>
      </c>
      <c r="CD748" s="75"/>
      <c r="CE748" s="75"/>
      <c r="CF748" s="171" t="s">
        <v>727</v>
      </c>
      <c r="CG748" s="171" t="s">
        <v>292</v>
      </c>
      <c r="CH748" s="171" t="s">
        <v>167</v>
      </c>
      <c r="CI748" s="171" t="s">
        <v>120</v>
      </c>
    </row>
    <row r="749" spans="1:87" ht="90" x14ac:dyDescent="0.25">
      <c r="A749" s="3" t="s">
        <v>6637</v>
      </c>
      <c r="B749" s="175">
        <v>826</v>
      </c>
      <c r="C749" s="175" t="str">
        <f t="shared" si="80"/>
        <v>JEP-705-2022</v>
      </c>
      <c r="D749" s="175" t="s">
        <v>6638</v>
      </c>
      <c r="E749" s="3" t="s">
        <v>472</v>
      </c>
      <c r="F749" s="172">
        <v>44819</v>
      </c>
      <c r="G749" s="3" t="s">
        <v>6639</v>
      </c>
      <c r="H749" s="3" t="s">
        <v>29</v>
      </c>
      <c r="I749" s="3" t="s">
        <v>27</v>
      </c>
      <c r="J749" s="165">
        <v>80876000</v>
      </c>
      <c r="K749" s="3">
        <v>0</v>
      </c>
      <c r="L749" s="3" t="s">
        <v>9</v>
      </c>
      <c r="M749" s="3" t="s">
        <v>474</v>
      </c>
      <c r="N749" s="3" t="s">
        <v>6640</v>
      </c>
      <c r="O749" s="171" t="s">
        <v>14</v>
      </c>
      <c r="P749" s="3" t="s">
        <v>277</v>
      </c>
      <c r="Q749" s="3" t="s">
        <v>167</v>
      </c>
      <c r="R749" s="171" t="s">
        <v>779</v>
      </c>
      <c r="S749" s="171" t="s">
        <v>2241</v>
      </c>
      <c r="T749" s="171" t="s">
        <v>2353</v>
      </c>
      <c r="U749" s="171" t="s">
        <v>2243</v>
      </c>
      <c r="V749" s="171" t="s">
        <v>105</v>
      </c>
      <c r="W749" s="171" t="s">
        <v>105</v>
      </c>
      <c r="X749" s="171" t="s">
        <v>105</v>
      </c>
      <c r="Y749" s="171" t="s">
        <v>280</v>
      </c>
      <c r="Z749" s="115">
        <v>32960336</v>
      </c>
      <c r="AA749" s="153" t="s">
        <v>105</v>
      </c>
      <c r="AB749" s="171" t="s">
        <v>105</v>
      </c>
      <c r="AC749" s="153">
        <v>8240084</v>
      </c>
      <c r="AD749" s="153" t="s">
        <v>105</v>
      </c>
      <c r="AE749" s="175">
        <v>103222</v>
      </c>
      <c r="AF749" s="175" t="s">
        <v>6641</v>
      </c>
      <c r="AG749" s="175" t="s">
        <v>979</v>
      </c>
      <c r="AH749" s="172">
        <v>44825</v>
      </c>
      <c r="AI749" s="172">
        <v>44827</v>
      </c>
      <c r="AJ749" s="3" t="s">
        <v>105</v>
      </c>
      <c r="AK749" s="3" t="s">
        <v>105</v>
      </c>
      <c r="AL749" s="3" t="s">
        <v>105</v>
      </c>
      <c r="AM749" s="172" t="s">
        <v>105</v>
      </c>
      <c r="AN749" s="154">
        <v>0</v>
      </c>
      <c r="AO749" s="3" t="s">
        <v>105</v>
      </c>
      <c r="AP749" s="154">
        <v>0</v>
      </c>
      <c r="AQ749" s="3" t="s">
        <v>105</v>
      </c>
      <c r="AR749" s="154">
        <v>0</v>
      </c>
      <c r="AS749" s="172" t="s">
        <v>105</v>
      </c>
      <c r="AT749" s="154">
        <v>0</v>
      </c>
      <c r="AU749" s="3" t="s">
        <v>105</v>
      </c>
      <c r="AV749" s="154">
        <v>0</v>
      </c>
      <c r="AW749" s="3" t="s">
        <v>105</v>
      </c>
      <c r="AX749" s="3">
        <v>0</v>
      </c>
      <c r="AY749" s="172" t="s">
        <v>105</v>
      </c>
      <c r="AZ749" s="3">
        <f t="shared" si="74"/>
        <v>0</v>
      </c>
      <c r="BA749" s="159">
        <f t="shared" si="75"/>
        <v>32960336</v>
      </c>
      <c r="BB749" s="171">
        <f t="shared" si="82"/>
        <v>0</v>
      </c>
      <c r="BC749" s="171">
        <v>0</v>
      </c>
      <c r="BD749" s="171">
        <v>0</v>
      </c>
      <c r="BE749" s="171">
        <v>0</v>
      </c>
      <c r="BF749" s="171">
        <v>0</v>
      </c>
      <c r="BG749" s="172">
        <v>44926</v>
      </c>
      <c r="BH749" s="172">
        <v>44926</v>
      </c>
      <c r="BI749" s="174">
        <f t="shared" ca="1" si="76"/>
        <v>-1203</v>
      </c>
      <c r="BJ749" s="3" t="s">
        <v>414</v>
      </c>
      <c r="BK749" s="172" t="s">
        <v>105</v>
      </c>
      <c r="BL749" s="3" t="s">
        <v>282</v>
      </c>
      <c r="BM749" s="3" t="s">
        <v>92</v>
      </c>
      <c r="BN749" s="3" t="s">
        <v>6642</v>
      </c>
      <c r="BO749" s="3">
        <v>0</v>
      </c>
      <c r="BP749" s="3" t="s">
        <v>1679</v>
      </c>
      <c r="BQ749" s="172">
        <v>44826</v>
      </c>
      <c r="BR749" s="3" t="s">
        <v>6643</v>
      </c>
      <c r="BS749" s="3">
        <v>2022</v>
      </c>
      <c r="BT749" s="3" t="s">
        <v>286</v>
      </c>
      <c r="BU749" s="3" t="s">
        <v>86</v>
      </c>
      <c r="BV749" s="3" t="s">
        <v>40</v>
      </c>
      <c r="BW749" s="3" t="s">
        <v>93</v>
      </c>
      <c r="BX749" s="3" t="s">
        <v>105</v>
      </c>
      <c r="BY749" s="3" t="s">
        <v>418</v>
      </c>
      <c r="BZ749" s="3" t="s">
        <v>105</v>
      </c>
      <c r="CA749" s="3" t="s">
        <v>288</v>
      </c>
      <c r="CB749" s="151" t="s">
        <v>3409</v>
      </c>
      <c r="CC749" s="151" t="s">
        <v>6644</v>
      </c>
      <c r="CD749" s="75"/>
      <c r="CE749" s="75"/>
      <c r="CF749" s="171" t="s">
        <v>1340</v>
      </c>
      <c r="CG749" s="171" t="s">
        <v>1341</v>
      </c>
      <c r="CH749" s="171" t="s">
        <v>167</v>
      </c>
      <c r="CI749" s="171" t="s">
        <v>477</v>
      </c>
    </row>
    <row r="750" spans="1:87" ht="72" x14ac:dyDescent="0.25">
      <c r="A750" s="3" t="s">
        <v>6645</v>
      </c>
      <c r="B750" s="175">
        <v>827</v>
      </c>
      <c r="C750" s="175" t="str">
        <f t="shared" si="80"/>
        <v>JEP-687-2022</v>
      </c>
      <c r="D750" s="175" t="s">
        <v>6646</v>
      </c>
      <c r="E750" s="3" t="s">
        <v>517</v>
      </c>
      <c r="F750" s="172">
        <v>44803</v>
      </c>
      <c r="G750" s="3" t="s">
        <v>6647</v>
      </c>
      <c r="H750" s="3" t="s">
        <v>29</v>
      </c>
      <c r="I750" s="3" t="s">
        <v>27</v>
      </c>
      <c r="J750" s="165">
        <v>41762265</v>
      </c>
      <c r="K750" s="3">
        <v>3</v>
      </c>
      <c r="L750" s="3" t="s">
        <v>9</v>
      </c>
      <c r="M750" s="3" t="s">
        <v>474</v>
      </c>
      <c r="N750" s="3" t="s">
        <v>6648</v>
      </c>
      <c r="O750" s="171" t="s">
        <v>8</v>
      </c>
      <c r="P750" s="171" t="s">
        <v>476</v>
      </c>
      <c r="Q750" s="3" t="s">
        <v>477</v>
      </c>
      <c r="R750" s="171" t="s">
        <v>167</v>
      </c>
      <c r="S750" s="171" t="s">
        <v>143</v>
      </c>
      <c r="T750" s="171" t="s">
        <v>897</v>
      </c>
      <c r="U750" s="171" t="s">
        <v>898</v>
      </c>
      <c r="V750" s="171" t="s">
        <v>105</v>
      </c>
      <c r="W750" s="171" t="s">
        <v>105</v>
      </c>
      <c r="X750" s="171" t="s">
        <v>105</v>
      </c>
      <c r="Y750" s="171" t="s">
        <v>280</v>
      </c>
      <c r="Z750" s="115">
        <v>32960336</v>
      </c>
      <c r="AA750" s="171" t="s">
        <v>105</v>
      </c>
      <c r="AB750" s="171" t="s">
        <v>105</v>
      </c>
      <c r="AC750" s="153">
        <v>8240084</v>
      </c>
      <c r="AD750" s="153" t="s">
        <v>105</v>
      </c>
      <c r="AE750" s="175">
        <v>8102322</v>
      </c>
      <c r="AF750" s="175">
        <v>397422</v>
      </c>
      <c r="AG750" s="175" t="s">
        <v>979</v>
      </c>
      <c r="AH750" s="172">
        <v>44806</v>
      </c>
      <c r="AI750" s="172">
        <v>44810</v>
      </c>
      <c r="AJ750" s="3" t="s">
        <v>105</v>
      </c>
      <c r="AK750" s="3" t="s">
        <v>105</v>
      </c>
      <c r="AL750" s="3" t="s">
        <v>105</v>
      </c>
      <c r="AM750" s="172" t="s">
        <v>105</v>
      </c>
      <c r="AN750" s="154">
        <v>0</v>
      </c>
      <c r="AO750" s="3" t="s">
        <v>105</v>
      </c>
      <c r="AP750" s="154">
        <v>0</v>
      </c>
      <c r="AQ750" s="3" t="s">
        <v>105</v>
      </c>
      <c r="AR750" s="154">
        <v>0</v>
      </c>
      <c r="AS750" s="172" t="s">
        <v>105</v>
      </c>
      <c r="AT750" s="154">
        <v>0</v>
      </c>
      <c r="AU750" s="3" t="s">
        <v>105</v>
      </c>
      <c r="AV750" s="154">
        <v>0</v>
      </c>
      <c r="AW750" s="3" t="s">
        <v>105</v>
      </c>
      <c r="AX750" s="3">
        <v>0</v>
      </c>
      <c r="AY750" s="172" t="s">
        <v>105</v>
      </c>
      <c r="AZ750" s="3">
        <f t="shared" si="74"/>
        <v>0</v>
      </c>
      <c r="BA750" s="159">
        <f t="shared" si="75"/>
        <v>32960336</v>
      </c>
      <c r="BB750" s="171">
        <f t="shared" si="82"/>
        <v>0</v>
      </c>
      <c r="BC750" s="171">
        <v>0</v>
      </c>
      <c r="BD750" s="171">
        <v>0</v>
      </c>
      <c r="BE750" s="171">
        <v>0</v>
      </c>
      <c r="BF750" s="171">
        <v>0</v>
      </c>
      <c r="BG750" s="172">
        <v>44926</v>
      </c>
      <c r="BH750" s="172">
        <v>44926</v>
      </c>
      <c r="BI750" s="174">
        <f t="shared" ca="1" si="76"/>
        <v>-1203</v>
      </c>
      <c r="BJ750" s="3" t="s">
        <v>414</v>
      </c>
      <c r="BK750" s="172" t="s">
        <v>105</v>
      </c>
      <c r="BL750" s="3" t="s">
        <v>282</v>
      </c>
      <c r="BM750" s="3" t="s">
        <v>92</v>
      </c>
      <c r="BN750" s="3" t="s">
        <v>6649</v>
      </c>
      <c r="BO750" s="3">
        <v>0</v>
      </c>
      <c r="BP750" s="3" t="s">
        <v>416</v>
      </c>
      <c r="BQ750" s="172">
        <v>44809</v>
      </c>
      <c r="BR750" s="3" t="s">
        <v>6650</v>
      </c>
      <c r="BS750" s="3">
        <v>2022</v>
      </c>
      <c r="BT750" s="3" t="s">
        <v>286</v>
      </c>
      <c r="BU750" s="3" t="s">
        <v>86</v>
      </c>
      <c r="BV750" s="3" t="s">
        <v>40</v>
      </c>
      <c r="BW750" s="3" t="s">
        <v>93</v>
      </c>
      <c r="BX750" s="3" t="s">
        <v>105</v>
      </c>
      <c r="BY750" s="3" t="s">
        <v>961</v>
      </c>
      <c r="BZ750" s="3" t="s">
        <v>105</v>
      </c>
      <c r="CA750" s="3" t="s">
        <v>303</v>
      </c>
      <c r="CB750" s="3" t="s">
        <v>274</v>
      </c>
      <c r="CC750" s="151" t="s">
        <v>6651</v>
      </c>
      <c r="CD750" s="75"/>
      <c r="CE750" s="75"/>
      <c r="CF750" s="171" t="s">
        <v>905</v>
      </c>
      <c r="CG750" s="171" t="s">
        <v>831</v>
      </c>
      <c r="CH750" s="171" t="s">
        <v>167</v>
      </c>
      <c r="CI750" s="171" t="s">
        <v>143</v>
      </c>
    </row>
    <row r="751" spans="1:87" ht="54" x14ac:dyDescent="0.25">
      <c r="A751" s="3" t="s">
        <v>6652</v>
      </c>
      <c r="B751" s="175">
        <v>828</v>
      </c>
      <c r="C751" s="211" t="str">
        <f t="shared" si="80"/>
        <v>JEP-766-2022</v>
      </c>
      <c r="D751" s="175" t="s">
        <v>6653</v>
      </c>
      <c r="E751" s="3" t="s">
        <v>559</v>
      </c>
      <c r="F751" s="172">
        <v>44867</v>
      </c>
      <c r="G751" s="3" t="s">
        <v>4569</v>
      </c>
      <c r="H751" s="3" t="s">
        <v>29</v>
      </c>
      <c r="I751" s="3" t="s">
        <v>27</v>
      </c>
      <c r="J751" s="165">
        <v>830001113</v>
      </c>
      <c r="K751" s="3">
        <v>1</v>
      </c>
      <c r="L751" s="3" t="s">
        <v>13</v>
      </c>
      <c r="M751" s="3" t="s">
        <v>474</v>
      </c>
      <c r="N751" s="3" t="s">
        <v>6654</v>
      </c>
      <c r="O751" s="171" t="s">
        <v>12</v>
      </c>
      <c r="P751" s="3" t="s">
        <v>871</v>
      </c>
      <c r="Q751" s="171" t="s">
        <v>146</v>
      </c>
      <c r="R751" s="171" t="s">
        <v>167</v>
      </c>
      <c r="S751" s="171" t="s">
        <v>137</v>
      </c>
      <c r="T751" s="171" t="s">
        <v>4763</v>
      </c>
      <c r="U751" s="171" t="s">
        <v>4627</v>
      </c>
      <c r="V751" s="171" t="s">
        <v>105</v>
      </c>
      <c r="W751" s="171" t="s">
        <v>105</v>
      </c>
      <c r="X751" s="171" t="s">
        <v>105</v>
      </c>
      <c r="Y751" s="171" t="s">
        <v>280</v>
      </c>
      <c r="Z751" s="115">
        <v>21646100</v>
      </c>
      <c r="AA751" s="171" t="s">
        <v>105</v>
      </c>
      <c r="AB751" s="171" t="s">
        <v>105</v>
      </c>
      <c r="AC751" s="153" t="s">
        <v>105</v>
      </c>
      <c r="AD751" s="153" t="s">
        <v>105</v>
      </c>
      <c r="AE751" s="175">
        <v>101922</v>
      </c>
      <c r="AF751" s="175">
        <v>513622</v>
      </c>
      <c r="AG751" s="175" t="s">
        <v>4730</v>
      </c>
      <c r="AH751" s="172">
        <v>44875</v>
      </c>
      <c r="AI751" s="172">
        <v>44880</v>
      </c>
      <c r="AJ751" s="3" t="s">
        <v>105</v>
      </c>
      <c r="AK751" s="3" t="s">
        <v>105</v>
      </c>
      <c r="AL751" s="3" t="s">
        <v>105</v>
      </c>
      <c r="AM751" s="172" t="s">
        <v>105</v>
      </c>
      <c r="AN751" s="171">
        <v>0</v>
      </c>
      <c r="AO751" s="3" t="s">
        <v>105</v>
      </c>
      <c r="AP751" s="3">
        <v>0</v>
      </c>
      <c r="AQ751" s="3" t="s">
        <v>105</v>
      </c>
      <c r="AR751" s="154">
        <v>0</v>
      </c>
      <c r="AS751" s="172" t="s">
        <v>105</v>
      </c>
      <c r="AT751" s="154">
        <v>0</v>
      </c>
      <c r="AU751" s="3" t="s">
        <v>105</v>
      </c>
      <c r="AV751" s="154">
        <v>0</v>
      </c>
      <c r="AW751" s="3" t="s">
        <v>105</v>
      </c>
      <c r="AX751" s="3">
        <v>0</v>
      </c>
      <c r="AY751" s="172" t="s">
        <v>105</v>
      </c>
      <c r="AZ751" s="3">
        <f t="shared" si="74"/>
        <v>0</v>
      </c>
      <c r="BA751" s="159">
        <f t="shared" si="75"/>
        <v>21646100</v>
      </c>
      <c r="BB751" s="171">
        <f>BC751+BD751+BE751+BF751</f>
        <v>0</v>
      </c>
      <c r="BC751" s="171">
        <v>0</v>
      </c>
      <c r="BD751" s="171">
        <v>0</v>
      </c>
      <c r="BE751" s="171">
        <v>0</v>
      </c>
      <c r="BF751" s="171">
        <v>0</v>
      </c>
      <c r="BG751" s="172">
        <v>44926</v>
      </c>
      <c r="BH751" s="172">
        <v>44926</v>
      </c>
      <c r="BI751" s="174">
        <f t="shared" ca="1" si="76"/>
        <v>-1203</v>
      </c>
      <c r="BJ751" s="3" t="s">
        <v>414</v>
      </c>
      <c r="BK751" s="172">
        <v>45657</v>
      </c>
      <c r="BL751" s="3" t="s">
        <v>282</v>
      </c>
      <c r="BM751" s="3" t="s">
        <v>105</v>
      </c>
      <c r="BN751" s="3" t="s">
        <v>105</v>
      </c>
      <c r="BO751" s="3" t="s">
        <v>105</v>
      </c>
      <c r="BP751" s="3" t="s">
        <v>105</v>
      </c>
      <c r="BQ751" s="172" t="s">
        <v>105</v>
      </c>
      <c r="BR751" s="3" t="s">
        <v>105</v>
      </c>
      <c r="BS751" s="3" t="s">
        <v>105</v>
      </c>
      <c r="BT751" s="3" t="s">
        <v>105</v>
      </c>
      <c r="BU751" s="3" t="s">
        <v>6655</v>
      </c>
      <c r="BV751" s="3" t="s">
        <v>40</v>
      </c>
      <c r="BW751" s="3" t="s">
        <v>93</v>
      </c>
      <c r="BX751" s="3" t="s">
        <v>105</v>
      </c>
      <c r="BY751" s="3" t="s">
        <v>105</v>
      </c>
      <c r="BZ751" s="3" t="s">
        <v>105</v>
      </c>
      <c r="CA751" s="3" t="s">
        <v>105</v>
      </c>
      <c r="CB751" s="3" t="s">
        <v>105</v>
      </c>
      <c r="CC751" s="151" t="s">
        <v>6656</v>
      </c>
      <c r="CD751" s="1"/>
      <c r="CE751" s="1"/>
      <c r="CF751" s="171" t="s">
        <v>4632</v>
      </c>
      <c r="CG751" s="171" t="s">
        <v>831</v>
      </c>
      <c r="CH751" s="171" t="s">
        <v>167</v>
      </c>
      <c r="CI751" s="171" t="s">
        <v>137</v>
      </c>
    </row>
    <row r="752" spans="1:87" ht="72" x14ac:dyDescent="0.25">
      <c r="A752" s="3" t="s">
        <v>6657</v>
      </c>
      <c r="B752" s="175">
        <v>829</v>
      </c>
      <c r="C752" s="175" t="str">
        <f t="shared" si="80"/>
        <v>JEP-685-2022</v>
      </c>
      <c r="D752" s="175" t="s">
        <v>6658</v>
      </c>
      <c r="E752" s="3" t="s">
        <v>517</v>
      </c>
      <c r="F752" s="172">
        <v>44802</v>
      </c>
      <c r="G752" s="3" t="s">
        <v>6659</v>
      </c>
      <c r="H752" s="3" t="s">
        <v>29</v>
      </c>
      <c r="I752" s="3" t="s">
        <v>27</v>
      </c>
      <c r="J752" s="165">
        <v>1018420435</v>
      </c>
      <c r="K752" s="3">
        <v>9</v>
      </c>
      <c r="L752" s="3" t="s">
        <v>9</v>
      </c>
      <c r="M752" s="3" t="s">
        <v>474</v>
      </c>
      <c r="N752" s="3" t="s">
        <v>6660</v>
      </c>
      <c r="O752" s="171" t="s">
        <v>8</v>
      </c>
      <c r="P752" s="171" t="s">
        <v>476</v>
      </c>
      <c r="Q752" s="3" t="s">
        <v>477</v>
      </c>
      <c r="R752" s="171" t="s">
        <v>167</v>
      </c>
      <c r="S752" s="171" t="s">
        <v>143</v>
      </c>
      <c r="T752" s="171" t="s">
        <v>6661</v>
      </c>
      <c r="U752" s="171" t="s">
        <v>825</v>
      </c>
      <c r="V752" s="171" t="s">
        <v>105</v>
      </c>
      <c r="W752" s="171" t="s">
        <v>105</v>
      </c>
      <c r="X752" s="171" t="s">
        <v>105</v>
      </c>
      <c r="Y752" s="171" t="s">
        <v>280</v>
      </c>
      <c r="Z752" s="115">
        <v>24286560</v>
      </c>
      <c r="AA752" s="153" t="s">
        <v>105</v>
      </c>
      <c r="AB752" s="171" t="s">
        <v>105</v>
      </c>
      <c r="AC752" s="153">
        <v>6071640</v>
      </c>
      <c r="AD752" s="153" t="s">
        <v>105</v>
      </c>
      <c r="AE752" s="175" t="s">
        <v>6662</v>
      </c>
      <c r="AF752" s="175">
        <v>402422</v>
      </c>
      <c r="AG752" s="175">
        <v>2018011001175</v>
      </c>
      <c r="AH752" s="172">
        <v>44810</v>
      </c>
      <c r="AI752" s="172">
        <v>44812</v>
      </c>
      <c r="AJ752" s="3" t="s">
        <v>105</v>
      </c>
      <c r="AK752" s="3" t="s">
        <v>105</v>
      </c>
      <c r="AL752" s="3" t="s">
        <v>105</v>
      </c>
      <c r="AM752" s="172" t="s">
        <v>105</v>
      </c>
      <c r="AN752" s="154">
        <v>0</v>
      </c>
      <c r="AO752" s="3" t="s">
        <v>105</v>
      </c>
      <c r="AP752" s="154">
        <v>0</v>
      </c>
      <c r="AQ752" s="3" t="s">
        <v>105</v>
      </c>
      <c r="AR752" s="154">
        <v>0</v>
      </c>
      <c r="AS752" s="172" t="s">
        <v>105</v>
      </c>
      <c r="AT752" s="154">
        <v>0</v>
      </c>
      <c r="AU752" s="3" t="s">
        <v>105</v>
      </c>
      <c r="AV752" s="154">
        <v>0</v>
      </c>
      <c r="AW752" s="3" t="s">
        <v>105</v>
      </c>
      <c r="AX752" s="3">
        <v>0</v>
      </c>
      <c r="AY752" s="172" t="s">
        <v>105</v>
      </c>
      <c r="AZ752" s="3">
        <f t="shared" si="74"/>
        <v>0</v>
      </c>
      <c r="BA752" s="159">
        <f t="shared" si="75"/>
        <v>24286560</v>
      </c>
      <c r="BB752" s="171">
        <f t="shared" ref="BB752:BB757" si="83">BC752+BD752+BE752+BF752</f>
        <v>0</v>
      </c>
      <c r="BC752" s="171">
        <v>0</v>
      </c>
      <c r="BD752" s="171">
        <v>0</v>
      </c>
      <c r="BE752" s="171">
        <v>0</v>
      </c>
      <c r="BF752" s="171">
        <v>0</v>
      </c>
      <c r="BG752" s="172">
        <v>44926</v>
      </c>
      <c r="BH752" s="172">
        <v>44926</v>
      </c>
      <c r="BI752" s="174">
        <f t="shared" ca="1" si="76"/>
        <v>-1203</v>
      </c>
      <c r="BJ752" s="3" t="s">
        <v>414</v>
      </c>
      <c r="BK752" s="172" t="s">
        <v>105</v>
      </c>
      <c r="BL752" s="3" t="s">
        <v>282</v>
      </c>
      <c r="BM752" s="3" t="s">
        <v>92</v>
      </c>
      <c r="BN752" s="3" t="s">
        <v>6663</v>
      </c>
      <c r="BO752" s="3">
        <v>0</v>
      </c>
      <c r="BP752" s="3" t="s">
        <v>416</v>
      </c>
      <c r="BQ752" s="172">
        <v>44811</v>
      </c>
      <c r="BR752" s="3" t="s">
        <v>6664</v>
      </c>
      <c r="BS752" s="3">
        <v>2022</v>
      </c>
      <c r="BT752" s="3" t="s">
        <v>286</v>
      </c>
      <c r="BU752" s="3" t="s">
        <v>86</v>
      </c>
      <c r="BV752" s="3" t="s">
        <v>40</v>
      </c>
      <c r="BW752" s="3" t="s">
        <v>93</v>
      </c>
      <c r="BX752" s="3" t="s">
        <v>105</v>
      </c>
      <c r="BY752" s="3" t="s">
        <v>755</v>
      </c>
      <c r="BZ752" s="3" t="s">
        <v>105</v>
      </c>
      <c r="CA752" s="3" t="s">
        <v>303</v>
      </c>
      <c r="CB752" s="151" t="s">
        <v>6665</v>
      </c>
      <c r="CC752" s="151" t="s">
        <v>6666</v>
      </c>
      <c r="CD752" s="1"/>
      <c r="CE752" s="1"/>
      <c r="CF752" s="171" t="s">
        <v>830</v>
      </c>
      <c r="CG752" s="171" t="s">
        <v>831</v>
      </c>
      <c r="CH752" s="171" t="s">
        <v>167</v>
      </c>
      <c r="CI752" s="171" t="s">
        <v>832</v>
      </c>
    </row>
    <row r="753" spans="1:87" ht="90" x14ac:dyDescent="0.25">
      <c r="A753" s="3" t="s">
        <v>6667</v>
      </c>
      <c r="B753" s="175">
        <v>830</v>
      </c>
      <c r="C753" s="175" t="str">
        <f t="shared" si="80"/>
        <v>JEP-711-2022</v>
      </c>
      <c r="D753" s="175" t="s">
        <v>6668</v>
      </c>
      <c r="E753" s="3" t="s">
        <v>881</v>
      </c>
      <c r="F753" s="172">
        <v>44830</v>
      </c>
      <c r="G753" s="3" t="s">
        <v>6669</v>
      </c>
      <c r="H753" s="3" t="s">
        <v>29</v>
      </c>
      <c r="I753" s="3" t="s">
        <v>27</v>
      </c>
      <c r="J753" s="165">
        <v>1032502280</v>
      </c>
      <c r="K753" s="3">
        <v>8</v>
      </c>
      <c r="L753" s="3" t="s">
        <v>9</v>
      </c>
      <c r="M753" s="3" t="s">
        <v>474</v>
      </c>
      <c r="N753" s="3" t="s">
        <v>6670</v>
      </c>
      <c r="O753" s="171" t="s">
        <v>8</v>
      </c>
      <c r="P753" s="171" t="s">
        <v>277</v>
      </c>
      <c r="Q753" s="3" t="s">
        <v>167</v>
      </c>
      <c r="R753" s="171" t="s">
        <v>477</v>
      </c>
      <c r="S753" s="171" t="s">
        <v>779</v>
      </c>
      <c r="T753" s="171" t="s">
        <v>476</v>
      </c>
      <c r="U753" s="171" t="s">
        <v>1334</v>
      </c>
      <c r="V753" s="171" t="s">
        <v>105</v>
      </c>
      <c r="W753" s="171" t="s">
        <v>105</v>
      </c>
      <c r="X753" s="171" t="s">
        <v>105</v>
      </c>
      <c r="Y753" s="171" t="s">
        <v>280</v>
      </c>
      <c r="Z753" s="115">
        <v>12287838</v>
      </c>
      <c r="AA753" s="153" t="s">
        <v>105</v>
      </c>
      <c r="AB753" s="171" t="s">
        <v>105</v>
      </c>
      <c r="AC753" s="153">
        <v>3614070</v>
      </c>
      <c r="AD753" s="153" t="s">
        <v>105</v>
      </c>
      <c r="AE753" s="175">
        <v>107222</v>
      </c>
      <c r="AF753" s="175">
        <v>437122</v>
      </c>
      <c r="AG753" s="175" t="s">
        <v>979</v>
      </c>
      <c r="AH753" s="172">
        <v>44834</v>
      </c>
      <c r="AI753" s="172">
        <v>44837</v>
      </c>
      <c r="AJ753" s="3" t="s">
        <v>105</v>
      </c>
      <c r="AK753" s="3" t="s">
        <v>105</v>
      </c>
      <c r="AL753" s="3" t="s">
        <v>105</v>
      </c>
      <c r="AM753" s="172" t="s">
        <v>105</v>
      </c>
      <c r="AN753" s="154">
        <v>0</v>
      </c>
      <c r="AO753" s="3" t="s">
        <v>105</v>
      </c>
      <c r="AP753" s="154">
        <v>0</v>
      </c>
      <c r="AQ753" s="3" t="s">
        <v>105</v>
      </c>
      <c r="AR753" s="154">
        <v>0</v>
      </c>
      <c r="AS753" s="172" t="s">
        <v>105</v>
      </c>
      <c r="AT753" s="154">
        <v>0</v>
      </c>
      <c r="AU753" s="3" t="s">
        <v>105</v>
      </c>
      <c r="AV753" s="154">
        <v>0</v>
      </c>
      <c r="AW753" s="3" t="s">
        <v>105</v>
      </c>
      <c r="AX753" s="3">
        <v>0</v>
      </c>
      <c r="AY753" s="172" t="s">
        <v>105</v>
      </c>
      <c r="AZ753" s="3">
        <f t="shared" si="74"/>
        <v>0</v>
      </c>
      <c r="BA753" s="159">
        <f t="shared" si="75"/>
        <v>12287838</v>
      </c>
      <c r="BB753" s="171">
        <f t="shared" si="83"/>
        <v>0</v>
      </c>
      <c r="BC753" s="171">
        <v>0</v>
      </c>
      <c r="BD753" s="171">
        <v>0</v>
      </c>
      <c r="BE753" s="171">
        <v>0</v>
      </c>
      <c r="BF753" s="171">
        <v>0</v>
      </c>
      <c r="BG753" s="172">
        <v>44926</v>
      </c>
      <c r="BH753" s="172">
        <v>44926</v>
      </c>
      <c r="BI753" s="174">
        <f t="shared" ca="1" si="76"/>
        <v>-1203</v>
      </c>
      <c r="BJ753" s="3" t="s">
        <v>414</v>
      </c>
      <c r="BK753" s="172" t="s">
        <v>105</v>
      </c>
      <c r="BL753" s="3" t="s">
        <v>282</v>
      </c>
      <c r="BM753" s="3" t="s">
        <v>92</v>
      </c>
      <c r="BN753" s="3" t="s">
        <v>6671</v>
      </c>
      <c r="BO753" s="3">
        <v>0</v>
      </c>
      <c r="BP753" s="3" t="s">
        <v>1679</v>
      </c>
      <c r="BQ753" s="172">
        <v>44837</v>
      </c>
      <c r="BR753" s="3" t="s">
        <v>6672</v>
      </c>
      <c r="BS753" s="3">
        <v>2022</v>
      </c>
      <c r="BT753" s="3" t="s">
        <v>483</v>
      </c>
      <c r="BU753" s="3" t="s">
        <v>86</v>
      </c>
      <c r="BV753" s="3" t="s">
        <v>40</v>
      </c>
      <c r="BW753" s="3" t="s">
        <v>93</v>
      </c>
      <c r="BX753" s="3" t="s">
        <v>105</v>
      </c>
      <c r="BY753" s="3" t="s">
        <v>286</v>
      </c>
      <c r="BZ753" s="3" t="s">
        <v>105</v>
      </c>
      <c r="CA753" s="3" t="s">
        <v>303</v>
      </c>
      <c r="CB753" s="179" t="s">
        <v>6673</v>
      </c>
      <c r="CC753" s="151" t="s">
        <v>6674</v>
      </c>
      <c r="CD753" s="1"/>
      <c r="CE753" s="1"/>
      <c r="CF753" s="171" t="s">
        <v>1340</v>
      </c>
      <c r="CG753" s="171" t="s">
        <v>1341</v>
      </c>
      <c r="CH753" s="171" t="s">
        <v>167</v>
      </c>
      <c r="CI753" s="171" t="s">
        <v>477</v>
      </c>
    </row>
    <row r="754" spans="1:87" ht="72" x14ac:dyDescent="0.25">
      <c r="A754" s="3" t="s">
        <v>6675</v>
      </c>
      <c r="B754" s="175">
        <v>831</v>
      </c>
      <c r="C754" s="211" t="str">
        <f t="shared" si="80"/>
        <v>JEP-936-2022</v>
      </c>
      <c r="D754" s="3" t="s">
        <v>6676</v>
      </c>
      <c r="E754" s="3" t="s">
        <v>517</v>
      </c>
      <c r="F754" s="172">
        <v>44902</v>
      </c>
      <c r="G754" s="3" t="s">
        <v>6677</v>
      </c>
      <c r="H754" s="3" t="s">
        <v>29</v>
      </c>
      <c r="I754" s="3" t="s">
        <v>27</v>
      </c>
      <c r="J754" s="165">
        <v>901144436</v>
      </c>
      <c r="K754" s="3">
        <v>4</v>
      </c>
      <c r="L754" s="3" t="s">
        <v>13</v>
      </c>
      <c r="M754" s="3" t="s">
        <v>474</v>
      </c>
      <c r="N754" s="87" t="s">
        <v>6678</v>
      </c>
      <c r="O754" s="171" t="s">
        <v>8</v>
      </c>
      <c r="P754" s="3" t="s">
        <v>491</v>
      </c>
      <c r="Q754" s="171" t="s">
        <v>129</v>
      </c>
      <c r="R754" s="171" t="s">
        <v>129</v>
      </c>
      <c r="S754" s="171" t="s">
        <v>129</v>
      </c>
      <c r="T754" s="171" t="s">
        <v>278</v>
      </c>
      <c r="U754" s="171" t="s">
        <v>279</v>
      </c>
      <c r="V754" s="171" t="s">
        <v>105</v>
      </c>
      <c r="W754" s="171" t="s">
        <v>105</v>
      </c>
      <c r="X754" s="171" t="s">
        <v>105</v>
      </c>
      <c r="Y754" s="171" t="s">
        <v>542</v>
      </c>
      <c r="Z754" s="115">
        <v>5216479276</v>
      </c>
      <c r="AA754" s="171" t="s">
        <v>105</v>
      </c>
      <c r="AB754" s="171" t="s">
        <v>105</v>
      </c>
      <c r="AC754" s="153" t="s">
        <v>105</v>
      </c>
      <c r="AD754" s="153" t="s">
        <v>105</v>
      </c>
      <c r="AE754" s="175" t="s">
        <v>6679</v>
      </c>
      <c r="AF754" s="175">
        <v>584022</v>
      </c>
      <c r="AG754" s="175" t="s">
        <v>105</v>
      </c>
      <c r="AH754" s="172">
        <v>44908</v>
      </c>
      <c r="AI754" s="172">
        <v>44911</v>
      </c>
      <c r="AJ754" s="172" t="s">
        <v>105</v>
      </c>
      <c r="AK754" s="173" t="s">
        <v>105</v>
      </c>
      <c r="AL754" s="175" t="s">
        <v>105</v>
      </c>
      <c r="AM754" s="172" t="s">
        <v>105</v>
      </c>
      <c r="AN754" s="154">
        <v>0</v>
      </c>
      <c r="AO754" s="172" t="s">
        <v>105</v>
      </c>
      <c r="AP754" s="154">
        <v>0</v>
      </c>
      <c r="AQ754" s="172" t="s">
        <v>105</v>
      </c>
      <c r="AR754" s="154">
        <v>0</v>
      </c>
      <c r="AS754" s="172" t="s">
        <v>105</v>
      </c>
      <c r="AT754" s="154">
        <v>0</v>
      </c>
      <c r="AU754" s="3" t="s">
        <v>105</v>
      </c>
      <c r="AV754" s="154">
        <v>0</v>
      </c>
      <c r="AW754" s="3" t="s">
        <v>105</v>
      </c>
      <c r="AX754" s="175">
        <v>0</v>
      </c>
      <c r="AY754" s="172" t="s">
        <v>105</v>
      </c>
      <c r="AZ754" s="3">
        <f t="shared" si="74"/>
        <v>0</v>
      </c>
      <c r="BA754" s="159">
        <f t="shared" si="75"/>
        <v>5216479276</v>
      </c>
      <c r="BB754" s="171">
        <f t="shared" si="83"/>
        <v>4983296562</v>
      </c>
      <c r="BC754" s="171">
        <v>4983296562</v>
      </c>
      <c r="BD754" s="171">
        <v>0</v>
      </c>
      <c r="BE754" s="171">
        <v>0</v>
      </c>
      <c r="BF754" s="171">
        <v>0</v>
      </c>
      <c r="BG754" s="172">
        <v>45214</v>
      </c>
      <c r="BH754" s="172">
        <v>45214</v>
      </c>
      <c r="BI754" s="174">
        <f t="shared" ca="1" si="76"/>
        <v>-915</v>
      </c>
      <c r="BJ754" s="3" t="s">
        <v>414</v>
      </c>
      <c r="BK754" s="172">
        <v>45566</v>
      </c>
      <c r="BL754" s="3" t="s">
        <v>282</v>
      </c>
      <c r="BM754" s="3" t="s">
        <v>92</v>
      </c>
      <c r="BN754" s="3">
        <v>2043669</v>
      </c>
      <c r="BO754" s="3">
        <v>0</v>
      </c>
      <c r="BP754" s="3" t="s">
        <v>873</v>
      </c>
      <c r="BQ754" s="172">
        <v>44911</v>
      </c>
      <c r="BR754" s="3" t="s">
        <v>6680</v>
      </c>
      <c r="BS754" s="172">
        <v>44911</v>
      </c>
      <c r="BT754" s="3" t="s">
        <v>286</v>
      </c>
      <c r="BU754" s="3" t="s">
        <v>6681</v>
      </c>
      <c r="BV754" s="3" t="s">
        <v>40</v>
      </c>
      <c r="BW754" s="3" t="s">
        <v>93</v>
      </c>
      <c r="BX754" s="3" t="s">
        <v>105</v>
      </c>
      <c r="BY754" s="3" t="s">
        <v>105</v>
      </c>
      <c r="BZ754" s="3" t="s">
        <v>105</v>
      </c>
      <c r="CA754" s="3" t="s">
        <v>105</v>
      </c>
      <c r="CB754" s="3" t="s">
        <v>105</v>
      </c>
      <c r="CC754" s="179" t="s">
        <v>6682</v>
      </c>
      <c r="CD754" s="1"/>
      <c r="CE754" s="1"/>
      <c r="CF754" s="171" t="s">
        <v>291</v>
      </c>
      <c r="CG754" s="171" t="s">
        <v>292</v>
      </c>
      <c r="CH754" s="171" t="s">
        <v>167</v>
      </c>
      <c r="CI754" s="171" t="s">
        <v>123</v>
      </c>
    </row>
    <row r="755" spans="1:87" ht="72" x14ac:dyDescent="0.25">
      <c r="A755" s="3" t="s">
        <v>6683</v>
      </c>
      <c r="B755" s="175">
        <v>832</v>
      </c>
      <c r="C755" s="175" t="str">
        <f t="shared" si="80"/>
        <v>JEP-979-2022</v>
      </c>
      <c r="D755" s="3" t="s">
        <v>6684</v>
      </c>
      <c r="E755" s="3" t="s">
        <v>273</v>
      </c>
      <c r="F755" s="172">
        <v>44911</v>
      </c>
      <c r="G755" s="3" t="s">
        <v>6685</v>
      </c>
      <c r="H755" s="3" t="s">
        <v>32</v>
      </c>
      <c r="I755" s="3" t="s">
        <v>27</v>
      </c>
      <c r="J755" s="165">
        <v>900994724</v>
      </c>
      <c r="K755" s="3">
        <v>3</v>
      </c>
      <c r="L755" s="3" t="s">
        <v>13</v>
      </c>
      <c r="M755" s="3" t="s">
        <v>474</v>
      </c>
      <c r="N755" s="3" t="s">
        <v>6686</v>
      </c>
      <c r="O755" s="171" t="s">
        <v>8</v>
      </c>
      <c r="P755" s="3" t="s">
        <v>277</v>
      </c>
      <c r="Q755" s="3" t="s">
        <v>167</v>
      </c>
      <c r="R755" s="171" t="s">
        <v>129</v>
      </c>
      <c r="S755" s="171" t="s">
        <v>129</v>
      </c>
      <c r="T755" s="171" t="s">
        <v>425</v>
      </c>
      <c r="U755" s="171" t="s">
        <v>279</v>
      </c>
      <c r="V755" s="171" t="s">
        <v>105</v>
      </c>
      <c r="W755" s="171" t="s">
        <v>105</v>
      </c>
      <c r="X755" s="171" t="s">
        <v>105</v>
      </c>
      <c r="Y755" s="171" t="s">
        <v>542</v>
      </c>
      <c r="Z755" s="115">
        <v>7606276900</v>
      </c>
      <c r="AA755" s="171" t="s">
        <v>105</v>
      </c>
      <c r="AB755" s="171" t="s">
        <v>105</v>
      </c>
      <c r="AC755" s="153" t="s">
        <v>105</v>
      </c>
      <c r="AD755" s="153" t="s">
        <v>105</v>
      </c>
      <c r="AE755" s="175">
        <v>127422</v>
      </c>
      <c r="AF755" s="175">
        <v>589422</v>
      </c>
      <c r="AG755" s="175" t="s">
        <v>105</v>
      </c>
      <c r="AH755" s="172">
        <v>44914</v>
      </c>
      <c r="AI755" s="172">
        <v>44917</v>
      </c>
      <c r="AJ755" s="172" t="s">
        <v>105</v>
      </c>
      <c r="AK755" s="173" t="s">
        <v>105</v>
      </c>
      <c r="AL755" s="175" t="s">
        <v>105</v>
      </c>
      <c r="AM755" s="172" t="s">
        <v>105</v>
      </c>
      <c r="AN755" s="154">
        <v>-36203651.149999999</v>
      </c>
      <c r="AO755" s="172">
        <v>45120</v>
      </c>
      <c r="AP755" s="154">
        <v>306949147.44999999</v>
      </c>
      <c r="AQ755" s="172">
        <v>45120</v>
      </c>
      <c r="AR755" s="154">
        <v>0</v>
      </c>
      <c r="AS755" s="172" t="s">
        <v>105</v>
      </c>
      <c r="AT755" s="154">
        <v>0</v>
      </c>
      <c r="AU755" s="3" t="s">
        <v>105</v>
      </c>
      <c r="AV755" s="154">
        <v>0</v>
      </c>
      <c r="AW755" s="3" t="s">
        <v>105</v>
      </c>
      <c r="AX755" s="175">
        <v>0</v>
      </c>
      <c r="AY755" s="172" t="s">
        <v>105</v>
      </c>
      <c r="AZ755" s="3">
        <f t="shared" si="74"/>
        <v>0</v>
      </c>
      <c r="BA755" s="159">
        <f t="shared" si="75"/>
        <v>7877022396.3000002</v>
      </c>
      <c r="BB755" s="171">
        <f t="shared" si="83"/>
        <v>7828226046.4499998</v>
      </c>
      <c r="BC755" s="171">
        <v>2324283674.4499998</v>
      </c>
      <c r="BD755" s="171">
        <v>2077854562</v>
      </c>
      <c r="BE755" s="171">
        <v>2140190199</v>
      </c>
      <c r="BF755" s="171">
        <v>1285897611</v>
      </c>
      <c r="BG755" s="172">
        <v>46234</v>
      </c>
      <c r="BH755" s="172">
        <v>46234</v>
      </c>
      <c r="BI755" s="174">
        <f t="shared" ca="1" si="76"/>
        <v>105</v>
      </c>
      <c r="BJ755" s="3" t="s">
        <v>414</v>
      </c>
      <c r="BK755" s="172" t="s">
        <v>105</v>
      </c>
      <c r="BL755" s="3" t="s">
        <v>533</v>
      </c>
      <c r="BM755" s="3" t="s">
        <v>603</v>
      </c>
      <c r="BN755" s="3" t="s">
        <v>6687</v>
      </c>
      <c r="BO755" s="3" t="s">
        <v>6688</v>
      </c>
      <c r="BP755" s="3" t="s">
        <v>416</v>
      </c>
      <c r="BQ755" s="172" t="s">
        <v>6689</v>
      </c>
      <c r="BR755" s="3" t="s">
        <v>6690</v>
      </c>
      <c r="BS755" s="172">
        <v>44916</v>
      </c>
      <c r="BT755" s="3" t="s">
        <v>286</v>
      </c>
      <c r="BU755" s="3" t="s">
        <v>6691</v>
      </c>
      <c r="BV755" s="3" t="s">
        <v>28</v>
      </c>
      <c r="BW755" s="3" t="s">
        <v>4338</v>
      </c>
      <c r="BX755" s="3" t="s">
        <v>105</v>
      </c>
      <c r="BY755" s="3" t="s">
        <v>105</v>
      </c>
      <c r="BZ755" s="3" t="s">
        <v>105</v>
      </c>
      <c r="CA755" s="3" t="s">
        <v>105</v>
      </c>
      <c r="CB755" s="3" t="s">
        <v>105</v>
      </c>
      <c r="CC755" s="179" t="s">
        <v>6692</v>
      </c>
      <c r="CD755" s="195"/>
      <c r="CE755" s="195"/>
      <c r="CF755" s="171" t="s">
        <v>291</v>
      </c>
      <c r="CG755" s="171" t="s">
        <v>292</v>
      </c>
      <c r="CH755" s="171" t="s">
        <v>167</v>
      </c>
      <c r="CI755" s="171" t="s">
        <v>123</v>
      </c>
    </row>
    <row r="756" spans="1:87" ht="134.1" customHeight="1" x14ac:dyDescent="0.25">
      <c r="A756" s="3" t="s">
        <v>6693</v>
      </c>
      <c r="B756" s="116">
        <v>833</v>
      </c>
      <c r="C756" s="211" t="str">
        <f t="shared" si="80"/>
        <v>JEP-926-2022</v>
      </c>
      <c r="D756" s="116" t="s">
        <v>6694</v>
      </c>
      <c r="E756" s="3" t="s">
        <v>559</v>
      </c>
      <c r="F756" s="172">
        <v>44902</v>
      </c>
      <c r="G756" s="3" t="s">
        <v>6695</v>
      </c>
      <c r="H756" s="3" t="s">
        <v>38</v>
      </c>
      <c r="I756" s="3" t="s">
        <v>27</v>
      </c>
      <c r="J756" s="165">
        <v>830053669</v>
      </c>
      <c r="K756" s="3">
        <v>5</v>
      </c>
      <c r="L756" s="3" t="s">
        <v>13</v>
      </c>
      <c r="M756" s="3" t="s">
        <v>474</v>
      </c>
      <c r="N756" s="3" t="s">
        <v>6696</v>
      </c>
      <c r="O756" s="171" t="s">
        <v>8</v>
      </c>
      <c r="P756" s="171" t="s">
        <v>491</v>
      </c>
      <c r="Q756" s="171" t="s">
        <v>129</v>
      </c>
      <c r="R756" s="171" t="s">
        <v>129</v>
      </c>
      <c r="S756" s="171" t="s">
        <v>129</v>
      </c>
      <c r="T756" s="171" t="s">
        <v>425</v>
      </c>
      <c r="U756" s="171" t="s">
        <v>279</v>
      </c>
      <c r="V756" s="171" t="s">
        <v>105</v>
      </c>
      <c r="W756" s="171" t="s">
        <v>105</v>
      </c>
      <c r="X756" s="171" t="s">
        <v>105</v>
      </c>
      <c r="Y756" s="171" t="s">
        <v>542</v>
      </c>
      <c r="Z756" s="115">
        <v>3194292230</v>
      </c>
      <c r="AA756" s="171" t="s">
        <v>105</v>
      </c>
      <c r="AB756" s="171" t="s">
        <v>105</v>
      </c>
      <c r="AC756" s="153" t="s">
        <v>105</v>
      </c>
      <c r="AD756" s="153" t="s">
        <v>105</v>
      </c>
      <c r="AE756" s="175" t="s">
        <v>6697</v>
      </c>
      <c r="AF756" s="175">
        <v>578522</v>
      </c>
      <c r="AG756" s="175" t="s">
        <v>105</v>
      </c>
      <c r="AH756" s="172">
        <v>44907</v>
      </c>
      <c r="AI756" s="172">
        <v>44911</v>
      </c>
      <c r="AJ756" s="172" t="s">
        <v>105</v>
      </c>
      <c r="AK756" s="173" t="s">
        <v>105</v>
      </c>
      <c r="AL756" s="175" t="s">
        <v>105</v>
      </c>
      <c r="AM756" s="172" t="s">
        <v>105</v>
      </c>
      <c r="AN756" s="154">
        <v>-8487832.5600000005</v>
      </c>
      <c r="AO756" s="172">
        <v>45113</v>
      </c>
      <c r="AP756" s="154">
        <v>420000000</v>
      </c>
      <c r="AQ756" s="172">
        <v>45113</v>
      </c>
      <c r="AR756" s="154">
        <v>-175561735.78999999</v>
      </c>
      <c r="AS756" s="172">
        <v>45538</v>
      </c>
      <c r="AT756" s="154">
        <v>513713490</v>
      </c>
      <c r="AU756" s="172">
        <v>45538</v>
      </c>
      <c r="AV756" s="154">
        <v>0</v>
      </c>
      <c r="AW756" s="3" t="s">
        <v>105</v>
      </c>
      <c r="AX756" s="175">
        <v>0</v>
      </c>
      <c r="AY756" s="172" t="s">
        <v>105</v>
      </c>
      <c r="AZ756" s="3">
        <f t="shared" si="74"/>
        <v>0</v>
      </c>
      <c r="BA756" s="159">
        <f>Z756+AN756+AP756+AR756+AT756</f>
        <v>3943956151.6500001</v>
      </c>
      <c r="BB756" s="171">
        <f t="shared" si="83"/>
        <v>3889943984.21</v>
      </c>
      <c r="BC756" s="171">
        <v>1084438264.21</v>
      </c>
      <c r="BD756" s="171">
        <v>1378913490</v>
      </c>
      <c r="BE756" s="176">
        <v>891156000</v>
      </c>
      <c r="BF756" s="176">
        <v>535436230</v>
      </c>
      <c r="BG756" s="172">
        <v>46234</v>
      </c>
      <c r="BH756" s="172">
        <v>46234</v>
      </c>
      <c r="BI756" s="174">
        <f t="shared" ca="1" si="76"/>
        <v>105</v>
      </c>
      <c r="BJ756" s="3" t="s">
        <v>414</v>
      </c>
      <c r="BK756" s="172" t="s">
        <v>105</v>
      </c>
      <c r="BL756" s="3" t="s">
        <v>6698</v>
      </c>
      <c r="BM756" s="3" t="s">
        <v>92</v>
      </c>
      <c r="BN756" s="3" t="s">
        <v>6699</v>
      </c>
      <c r="BO756" s="33">
        <v>0</v>
      </c>
      <c r="BP756" s="33" t="s">
        <v>416</v>
      </c>
      <c r="BQ756" s="172">
        <v>44907</v>
      </c>
      <c r="BR756" s="3" t="s">
        <v>6700</v>
      </c>
      <c r="BS756" s="172">
        <v>44908</v>
      </c>
      <c r="BT756" s="3" t="s">
        <v>286</v>
      </c>
      <c r="BU756" s="3" t="s">
        <v>6701</v>
      </c>
      <c r="BV756" s="3" t="s">
        <v>28</v>
      </c>
      <c r="BW756" s="3" t="s">
        <v>6702</v>
      </c>
      <c r="BX756" s="3" t="s">
        <v>105</v>
      </c>
      <c r="BY756" s="3" t="s">
        <v>105</v>
      </c>
      <c r="BZ756" s="3" t="s">
        <v>105</v>
      </c>
      <c r="CA756" s="3" t="s">
        <v>105</v>
      </c>
      <c r="CB756" s="3" t="s">
        <v>105</v>
      </c>
      <c r="CC756" s="179" t="s">
        <v>6703</v>
      </c>
      <c r="CD756" s="195"/>
      <c r="CE756" s="195"/>
      <c r="CF756" s="171" t="s">
        <v>291</v>
      </c>
      <c r="CG756" s="171" t="s">
        <v>292</v>
      </c>
      <c r="CH756" s="171" t="s">
        <v>167</v>
      </c>
      <c r="CI756" s="171" t="s">
        <v>123</v>
      </c>
    </row>
    <row r="757" spans="1:87" ht="72" x14ac:dyDescent="0.25">
      <c r="A757" s="3" t="s">
        <v>6704</v>
      </c>
      <c r="B757" s="116">
        <v>834</v>
      </c>
      <c r="C757" s="231" t="str">
        <f>_xlfn.CONCAT(A757,"-","2022")</f>
        <v>JEP-983-2022</v>
      </c>
      <c r="D757" s="3" t="s">
        <v>6705</v>
      </c>
      <c r="E757" s="3" t="s">
        <v>517</v>
      </c>
      <c r="F757" s="172">
        <v>44916</v>
      </c>
      <c r="G757" s="3" t="s">
        <v>6706</v>
      </c>
      <c r="H757" s="3" t="s">
        <v>32</v>
      </c>
      <c r="I757" s="3" t="s">
        <v>27</v>
      </c>
      <c r="J757" s="150">
        <v>800153993</v>
      </c>
      <c r="K757" s="3">
        <v>7</v>
      </c>
      <c r="L757" s="3" t="s">
        <v>13</v>
      </c>
      <c r="M757" s="3" t="s">
        <v>474</v>
      </c>
      <c r="N757" s="87" t="s">
        <v>6707</v>
      </c>
      <c r="O757" s="171" t="s">
        <v>8</v>
      </c>
      <c r="P757" s="171" t="s">
        <v>453</v>
      </c>
      <c r="Q757" s="171" t="s">
        <v>129</v>
      </c>
      <c r="R757" s="3" t="s">
        <v>129</v>
      </c>
      <c r="S757" s="171" t="s">
        <v>6708</v>
      </c>
      <c r="T757" s="171" t="s">
        <v>453</v>
      </c>
      <c r="U757" s="171" t="s">
        <v>279</v>
      </c>
      <c r="V757" s="171" t="s">
        <v>105</v>
      </c>
      <c r="W757" s="171" t="s">
        <v>105</v>
      </c>
      <c r="X757" s="171" t="s">
        <v>105</v>
      </c>
      <c r="Y757" s="171" t="s">
        <v>3022</v>
      </c>
      <c r="Z757" s="115">
        <v>35144671649</v>
      </c>
      <c r="AA757" s="171" t="s">
        <v>105</v>
      </c>
      <c r="AB757" s="171" t="s">
        <v>105</v>
      </c>
      <c r="AC757" s="153" t="s">
        <v>105</v>
      </c>
      <c r="AD757" s="153" t="s">
        <v>105</v>
      </c>
      <c r="AE757" s="175">
        <v>127322</v>
      </c>
      <c r="AF757" s="175">
        <v>594822</v>
      </c>
      <c r="AG757" s="175">
        <v>2018011001091</v>
      </c>
      <c r="AH757" s="172">
        <v>44922</v>
      </c>
      <c r="AI757" s="172">
        <v>44923</v>
      </c>
      <c r="AJ757" s="172" t="s">
        <v>105</v>
      </c>
      <c r="AK757" s="173" t="s">
        <v>105</v>
      </c>
      <c r="AL757" s="175" t="s">
        <v>105</v>
      </c>
      <c r="AM757" s="172" t="s">
        <v>105</v>
      </c>
      <c r="AN757" s="154">
        <v>2463067172</v>
      </c>
      <c r="AO757" s="172">
        <v>45992</v>
      </c>
      <c r="AP757" s="154">
        <v>0</v>
      </c>
      <c r="AQ757" s="172" t="s">
        <v>105</v>
      </c>
      <c r="AR757" s="154">
        <v>0</v>
      </c>
      <c r="AS757" s="172" t="s">
        <v>105</v>
      </c>
      <c r="AT757" s="154">
        <v>0</v>
      </c>
      <c r="AU757" s="3" t="s">
        <v>105</v>
      </c>
      <c r="AV757" s="154">
        <v>0</v>
      </c>
      <c r="AW757" s="3" t="s">
        <v>105</v>
      </c>
      <c r="AX757" s="175">
        <v>0</v>
      </c>
      <c r="AY757" s="172" t="s">
        <v>105</v>
      </c>
      <c r="AZ757" s="3">
        <f t="shared" si="74"/>
        <v>0</v>
      </c>
      <c r="BA757" s="159">
        <f t="shared" si="75"/>
        <v>37607738821</v>
      </c>
      <c r="BB757" s="171">
        <f t="shared" si="83"/>
        <v>37401175335.699997</v>
      </c>
      <c r="BC757" s="171">
        <v>9365214791</v>
      </c>
      <c r="BD757" s="176">
        <v>9649974791</v>
      </c>
      <c r="BE757" s="171">
        <v>12406344763</v>
      </c>
      <c r="BF757" s="208">
        <v>5979640990.6999998</v>
      </c>
      <c r="BG757" s="172">
        <v>46224</v>
      </c>
      <c r="BH757" s="172">
        <v>46224</v>
      </c>
      <c r="BI757" s="174">
        <f t="shared" ca="1" si="76"/>
        <v>95</v>
      </c>
      <c r="BJ757" s="3" t="s">
        <v>414</v>
      </c>
      <c r="BK757" s="172" t="s">
        <v>105</v>
      </c>
      <c r="BL757" s="3" t="s">
        <v>533</v>
      </c>
      <c r="BM757" s="3" t="s">
        <v>603</v>
      </c>
      <c r="BN757" s="3" t="s">
        <v>6709</v>
      </c>
      <c r="BO757" s="3" t="s">
        <v>339</v>
      </c>
      <c r="BP757" s="3" t="s">
        <v>873</v>
      </c>
      <c r="BQ757" s="172">
        <v>44922</v>
      </c>
      <c r="BR757" s="3" t="s">
        <v>6710</v>
      </c>
      <c r="BS757" s="172">
        <v>44922</v>
      </c>
      <c r="BT757" s="3" t="s">
        <v>286</v>
      </c>
      <c r="BU757" s="3" t="s">
        <v>6711</v>
      </c>
      <c r="BV757" s="3" t="s">
        <v>28</v>
      </c>
      <c r="BW757" s="3" t="s">
        <v>4338</v>
      </c>
      <c r="BX757" s="3" t="s">
        <v>105</v>
      </c>
      <c r="BY757" s="3" t="s">
        <v>105</v>
      </c>
      <c r="BZ757" s="3" t="s">
        <v>105</v>
      </c>
      <c r="CA757" s="3" t="s">
        <v>105</v>
      </c>
      <c r="CB757" s="3" t="s">
        <v>105</v>
      </c>
      <c r="CC757" s="179" t="s">
        <v>6712</v>
      </c>
      <c r="CD757" s="1"/>
      <c r="CE757" s="1"/>
      <c r="CF757" s="171" t="s">
        <v>291</v>
      </c>
      <c r="CG757" s="171" t="s">
        <v>292</v>
      </c>
      <c r="CH757" s="171" t="s">
        <v>167</v>
      </c>
      <c r="CI757" s="171" t="s">
        <v>123</v>
      </c>
    </row>
    <row r="758" spans="1:87" ht="72" x14ac:dyDescent="0.25">
      <c r="A758" s="87" t="s">
        <v>6713</v>
      </c>
      <c r="B758" s="175">
        <v>835</v>
      </c>
      <c r="C758" s="211" t="str">
        <f t="shared" si="80"/>
        <v>JEP-709-2022</v>
      </c>
      <c r="D758" s="175" t="s">
        <v>6714</v>
      </c>
      <c r="E758" s="3" t="s">
        <v>410</v>
      </c>
      <c r="F758" s="172">
        <v>44824</v>
      </c>
      <c r="G758" s="3" t="s">
        <v>6715</v>
      </c>
      <c r="H758" s="3" t="s">
        <v>29</v>
      </c>
      <c r="I758" s="3" t="s">
        <v>27</v>
      </c>
      <c r="J758" s="165">
        <v>860004871</v>
      </c>
      <c r="K758" s="3">
        <v>7</v>
      </c>
      <c r="L758" s="3" t="s">
        <v>13</v>
      </c>
      <c r="M758" s="3" t="s">
        <v>474</v>
      </c>
      <c r="N758" s="3" t="s">
        <v>6716</v>
      </c>
      <c r="O758" s="171" t="s">
        <v>12</v>
      </c>
      <c r="P758" s="3" t="s">
        <v>491</v>
      </c>
      <c r="Q758" s="171" t="s">
        <v>129</v>
      </c>
      <c r="R758" s="171" t="s">
        <v>129</v>
      </c>
      <c r="S758" s="171" t="s">
        <v>129</v>
      </c>
      <c r="T758" s="171" t="s">
        <v>4626</v>
      </c>
      <c r="U758" s="171" t="s">
        <v>279</v>
      </c>
      <c r="V758" s="171" t="s">
        <v>105</v>
      </c>
      <c r="W758" s="171" t="s">
        <v>105</v>
      </c>
      <c r="X758" s="171" t="s">
        <v>105</v>
      </c>
      <c r="Y758" s="171" t="s">
        <v>280</v>
      </c>
      <c r="Z758" s="115">
        <v>842756160</v>
      </c>
      <c r="AA758" s="153" t="s">
        <v>105</v>
      </c>
      <c r="AB758" s="171" t="s">
        <v>105</v>
      </c>
      <c r="AC758" s="153" t="s">
        <v>105</v>
      </c>
      <c r="AD758" s="153" t="s">
        <v>105</v>
      </c>
      <c r="AE758" s="175">
        <v>102122</v>
      </c>
      <c r="AF758" s="175">
        <v>425222</v>
      </c>
      <c r="AG758" s="175">
        <v>2018011000870</v>
      </c>
      <c r="AH758" s="172">
        <v>44827</v>
      </c>
      <c r="AI758" s="172">
        <v>44831</v>
      </c>
      <c r="AJ758" s="3" t="s">
        <v>105</v>
      </c>
      <c r="AK758" s="3" t="s">
        <v>105</v>
      </c>
      <c r="AL758" s="3" t="s">
        <v>105</v>
      </c>
      <c r="AM758" s="172" t="s">
        <v>105</v>
      </c>
      <c r="AN758" s="154">
        <v>0</v>
      </c>
      <c r="AO758" s="3" t="s">
        <v>105</v>
      </c>
      <c r="AP758" s="154">
        <v>0</v>
      </c>
      <c r="AQ758" s="3" t="s">
        <v>105</v>
      </c>
      <c r="AR758" s="154">
        <v>0</v>
      </c>
      <c r="AS758" s="172" t="s">
        <v>105</v>
      </c>
      <c r="AT758" s="154">
        <v>0</v>
      </c>
      <c r="AU758" s="3" t="s">
        <v>105</v>
      </c>
      <c r="AV758" s="154">
        <v>0</v>
      </c>
      <c r="AW758" s="3" t="s">
        <v>105</v>
      </c>
      <c r="AX758" s="3">
        <v>0</v>
      </c>
      <c r="AY758" s="172" t="s">
        <v>105</v>
      </c>
      <c r="AZ758" s="3">
        <f t="shared" si="74"/>
        <v>0</v>
      </c>
      <c r="BA758" s="159">
        <f t="shared" si="75"/>
        <v>842756160</v>
      </c>
      <c r="BB758" s="171">
        <f t="shared" ref="BB758:BB774" si="84">BC758+BD758+BE758+BF758</f>
        <v>0</v>
      </c>
      <c r="BC758" s="171">
        <v>0</v>
      </c>
      <c r="BD758" s="171">
        <v>0</v>
      </c>
      <c r="BE758" s="171">
        <v>0</v>
      </c>
      <c r="BF758" s="171">
        <v>0</v>
      </c>
      <c r="BG758" s="172">
        <v>44926</v>
      </c>
      <c r="BH758" s="172">
        <v>44926</v>
      </c>
      <c r="BI758" s="174">
        <f t="shared" ca="1" si="76"/>
        <v>-1203</v>
      </c>
      <c r="BJ758" s="3" t="s">
        <v>414</v>
      </c>
      <c r="BK758" s="172">
        <v>44837</v>
      </c>
      <c r="BL758" s="3" t="s">
        <v>282</v>
      </c>
      <c r="BM758" s="3" t="s">
        <v>92</v>
      </c>
      <c r="BN758" s="3" t="s">
        <v>6717</v>
      </c>
      <c r="BO758" s="3">
        <v>0</v>
      </c>
      <c r="BP758" s="3" t="s">
        <v>416</v>
      </c>
      <c r="BQ758" s="172">
        <v>44830</v>
      </c>
      <c r="BR758" s="3" t="s">
        <v>6718</v>
      </c>
      <c r="BS758" s="3">
        <v>2022</v>
      </c>
      <c r="BT758" s="3" t="s">
        <v>286</v>
      </c>
      <c r="BU758" s="3" t="s">
        <v>6719</v>
      </c>
      <c r="BV758" s="3" t="s">
        <v>40</v>
      </c>
      <c r="BW758" s="3" t="s">
        <v>93</v>
      </c>
      <c r="BX758" s="3" t="s">
        <v>105</v>
      </c>
      <c r="BY758" s="3" t="s">
        <v>105</v>
      </c>
      <c r="BZ758" s="3" t="s">
        <v>105</v>
      </c>
      <c r="CA758" s="3" t="s">
        <v>105</v>
      </c>
      <c r="CB758" s="151" t="s">
        <v>6720</v>
      </c>
      <c r="CC758" s="151" t="s">
        <v>6721</v>
      </c>
      <c r="CD758" s="1"/>
      <c r="CE758" s="1"/>
      <c r="CF758" s="171" t="s">
        <v>291</v>
      </c>
      <c r="CG758" s="171" t="s">
        <v>292</v>
      </c>
      <c r="CH758" s="171" t="s">
        <v>167</v>
      </c>
      <c r="CI758" s="171" t="s">
        <v>123</v>
      </c>
    </row>
    <row r="759" spans="1:87" ht="54" x14ac:dyDescent="0.25">
      <c r="A759" s="3" t="s">
        <v>6722</v>
      </c>
      <c r="B759" s="175">
        <v>841</v>
      </c>
      <c r="C759" s="175" t="str">
        <f t="shared" si="80"/>
        <v>JEP-700-2022</v>
      </c>
      <c r="D759" s="175" t="s">
        <v>6723</v>
      </c>
      <c r="E759" s="3" t="s">
        <v>881</v>
      </c>
      <c r="F759" s="172">
        <v>44812</v>
      </c>
      <c r="G759" s="3" t="s">
        <v>6724</v>
      </c>
      <c r="H759" s="3" t="s">
        <v>29</v>
      </c>
      <c r="I759" s="3" t="s">
        <v>27</v>
      </c>
      <c r="J759" s="165">
        <v>1020725712</v>
      </c>
      <c r="K759" s="3">
        <v>1</v>
      </c>
      <c r="L759" s="3" t="s">
        <v>9</v>
      </c>
      <c r="M759" s="3" t="s">
        <v>474</v>
      </c>
      <c r="N759" s="3" t="s">
        <v>6725</v>
      </c>
      <c r="O759" s="171" t="s">
        <v>8</v>
      </c>
      <c r="P759" s="3" t="s">
        <v>277</v>
      </c>
      <c r="Q759" s="3" t="s">
        <v>167</v>
      </c>
      <c r="R759" s="171" t="s">
        <v>120</v>
      </c>
      <c r="S759" s="171" t="s">
        <v>110</v>
      </c>
      <c r="T759" s="171" t="s">
        <v>4495</v>
      </c>
      <c r="U759" s="171" t="s">
        <v>4496</v>
      </c>
      <c r="V759" s="171" t="s">
        <v>105</v>
      </c>
      <c r="W759" s="171" t="s">
        <v>105</v>
      </c>
      <c r="X759" s="171" t="s">
        <v>105</v>
      </c>
      <c r="Y759" s="171" t="s">
        <v>280</v>
      </c>
      <c r="Z759" s="115">
        <v>27466941</v>
      </c>
      <c r="AA759" s="171" t="s">
        <v>105</v>
      </c>
      <c r="AB759" s="171" t="s">
        <v>105</v>
      </c>
      <c r="AC759" s="153">
        <v>7228143</v>
      </c>
      <c r="AD759" s="153" t="s">
        <v>105</v>
      </c>
      <c r="AE759" s="175">
        <v>104922</v>
      </c>
      <c r="AF759" s="175" t="s">
        <v>6726</v>
      </c>
      <c r="AG759" s="175" t="s">
        <v>760</v>
      </c>
      <c r="AH759" s="172">
        <v>44819</v>
      </c>
      <c r="AI759" s="172">
        <v>44823</v>
      </c>
      <c r="AJ759" s="3" t="s">
        <v>105</v>
      </c>
      <c r="AK759" s="3" t="s">
        <v>105</v>
      </c>
      <c r="AL759" s="3" t="s">
        <v>105</v>
      </c>
      <c r="AM759" s="172" t="s">
        <v>105</v>
      </c>
      <c r="AN759" s="154">
        <v>0</v>
      </c>
      <c r="AO759" s="3" t="s">
        <v>105</v>
      </c>
      <c r="AP759" s="154">
        <v>0</v>
      </c>
      <c r="AQ759" s="3" t="s">
        <v>105</v>
      </c>
      <c r="AR759" s="154">
        <v>0</v>
      </c>
      <c r="AS759" s="172" t="s">
        <v>105</v>
      </c>
      <c r="AT759" s="154">
        <v>0</v>
      </c>
      <c r="AU759" s="3" t="s">
        <v>105</v>
      </c>
      <c r="AV759" s="154">
        <v>0</v>
      </c>
      <c r="AW759" s="3" t="s">
        <v>105</v>
      </c>
      <c r="AX759" s="3">
        <v>0</v>
      </c>
      <c r="AY759" s="172" t="s">
        <v>105</v>
      </c>
      <c r="AZ759" s="3">
        <f t="shared" si="74"/>
        <v>0</v>
      </c>
      <c r="BA759" s="159">
        <f t="shared" si="75"/>
        <v>27466941</v>
      </c>
      <c r="BB759" s="171">
        <f t="shared" si="84"/>
        <v>0</v>
      </c>
      <c r="BC759" s="171">
        <v>0</v>
      </c>
      <c r="BD759" s="171">
        <v>0</v>
      </c>
      <c r="BE759" s="171">
        <v>0</v>
      </c>
      <c r="BF759" s="171">
        <v>0</v>
      </c>
      <c r="BG759" s="172">
        <v>44926</v>
      </c>
      <c r="BH759" s="172">
        <v>44926</v>
      </c>
      <c r="BI759" s="174">
        <f t="shared" ca="1" si="76"/>
        <v>-1203</v>
      </c>
      <c r="BJ759" s="3" t="s">
        <v>414</v>
      </c>
      <c r="BK759" s="172" t="s">
        <v>105</v>
      </c>
      <c r="BL759" s="3" t="s">
        <v>282</v>
      </c>
      <c r="BM759" s="3" t="s">
        <v>92</v>
      </c>
      <c r="BN759" s="3" t="s">
        <v>6727</v>
      </c>
      <c r="BO759" s="3">
        <v>0</v>
      </c>
      <c r="BP759" s="3" t="s">
        <v>416</v>
      </c>
      <c r="BQ759" s="172">
        <v>44820</v>
      </c>
      <c r="BR759" s="3" t="s">
        <v>6504</v>
      </c>
      <c r="BS759" s="3">
        <v>2022</v>
      </c>
      <c r="BT759" s="3" t="s">
        <v>483</v>
      </c>
      <c r="BU759" s="3" t="s">
        <v>86</v>
      </c>
      <c r="BV759" s="3" t="s">
        <v>40</v>
      </c>
      <c r="BW759" s="3" t="s">
        <v>93</v>
      </c>
      <c r="BX759" s="3" t="s">
        <v>105</v>
      </c>
      <c r="BY759" s="3" t="s">
        <v>1746</v>
      </c>
      <c r="BZ759" s="3" t="s">
        <v>105</v>
      </c>
      <c r="CA759" s="3" t="s">
        <v>288</v>
      </c>
      <c r="CB759" s="151" t="s">
        <v>6728</v>
      </c>
      <c r="CC759" s="151" t="s">
        <v>6729</v>
      </c>
      <c r="CD759" s="1"/>
      <c r="CE759" s="1"/>
      <c r="CF759" s="171" t="s">
        <v>4501</v>
      </c>
      <c r="CG759" s="171" t="s">
        <v>292</v>
      </c>
      <c r="CH759" s="171" t="s">
        <v>167</v>
      </c>
      <c r="CI759" s="171" t="s">
        <v>120</v>
      </c>
    </row>
    <row r="760" spans="1:87" ht="72" x14ac:dyDescent="0.25">
      <c r="A760" s="3" t="s">
        <v>6730</v>
      </c>
      <c r="B760" s="175">
        <v>842</v>
      </c>
      <c r="C760" s="175" t="str">
        <f t="shared" si="80"/>
        <v>JEP-734-2022</v>
      </c>
      <c r="D760" s="175" t="s">
        <v>6731</v>
      </c>
      <c r="E760" s="3" t="s">
        <v>273</v>
      </c>
      <c r="F760" s="172">
        <v>44840</v>
      </c>
      <c r="G760" s="3" t="s">
        <v>6732</v>
      </c>
      <c r="H760" s="3" t="s">
        <v>29</v>
      </c>
      <c r="I760" s="3" t="s">
        <v>27</v>
      </c>
      <c r="J760" s="165">
        <v>1110476062</v>
      </c>
      <c r="K760" s="3">
        <v>1</v>
      </c>
      <c r="L760" s="3" t="s">
        <v>9</v>
      </c>
      <c r="M760" s="3" t="s">
        <v>2840</v>
      </c>
      <c r="N760" s="3" t="s">
        <v>6733</v>
      </c>
      <c r="O760" s="171" t="s">
        <v>12</v>
      </c>
      <c r="P760" s="3" t="s">
        <v>277</v>
      </c>
      <c r="Q760" s="3" t="s">
        <v>167</v>
      </c>
      <c r="R760" s="171" t="s">
        <v>5881</v>
      </c>
      <c r="S760" s="171" t="s">
        <v>5004</v>
      </c>
      <c r="T760" s="171" t="s">
        <v>5462</v>
      </c>
      <c r="U760" s="171" t="s">
        <v>5006</v>
      </c>
      <c r="V760" s="171" t="s">
        <v>105</v>
      </c>
      <c r="W760" s="171" t="s">
        <v>5463</v>
      </c>
      <c r="X760" s="171" t="s">
        <v>105</v>
      </c>
      <c r="Y760" s="171" t="s">
        <v>280</v>
      </c>
      <c r="Z760" s="115">
        <v>7228140</v>
      </c>
      <c r="AA760" s="171" t="s">
        <v>105</v>
      </c>
      <c r="AB760" s="171" t="s">
        <v>105</v>
      </c>
      <c r="AC760" s="153" t="s">
        <v>105</v>
      </c>
      <c r="AD760" s="153" t="s">
        <v>105</v>
      </c>
      <c r="AE760" s="175">
        <v>117022</v>
      </c>
      <c r="AF760" s="175">
        <v>456422</v>
      </c>
      <c r="AG760" s="175">
        <v>2018011001091</v>
      </c>
      <c r="AH760" s="172">
        <v>44855</v>
      </c>
      <c r="AI760" s="172">
        <v>44861</v>
      </c>
      <c r="AJ760" s="3" t="s">
        <v>105</v>
      </c>
      <c r="AK760" s="3" t="s">
        <v>105</v>
      </c>
      <c r="AL760" s="3" t="s">
        <v>105</v>
      </c>
      <c r="AM760" s="172" t="s">
        <v>105</v>
      </c>
      <c r="AN760" s="154">
        <v>0</v>
      </c>
      <c r="AO760" s="3" t="s">
        <v>105</v>
      </c>
      <c r="AP760" s="154">
        <v>0</v>
      </c>
      <c r="AQ760" s="3" t="s">
        <v>105</v>
      </c>
      <c r="AR760" s="154">
        <v>0</v>
      </c>
      <c r="AS760" s="172" t="s">
        <v>105</v>
      </c>
      <c r="AT760" s="154">
        <v>0</v>
      </c>
      <c r="AU760" s="3" t="s">
        <v>105</v>
      </c>
      <c r="AV760" s="154">
        <v>0</v>
      </c>
      <c r="AW760" s="3" t="s">
        <v>105</v>
      </c>
      <c r="AX760" s="3">
        <v>0</v>
      </c>
      <c r="AY760" s="172" t="s">
        <v>105</v>
      </c>
      <c r="AZ760" s="3">
        <f t="shared" si="74"/>
        <v>0</v>
      </c>
      <c r="BA760" s="159">
        <f t="shared" si="75"/>
        <v>7228140</v>
      </c>
      <c r="BB760" s="171">
        <f t="shared" si="84"/>
        <v>0</v>
      </c>
      <c r="BC760" s="171">
        <v>0</v>
      </c>
      <c r="BD760" s="171">
        <v>0</v>
      </c>
      <c r="BE760" s="171">
        <v>0</v>
      </c>
      <c r="BF760" s="171">
        <v>0</v>
      </c>
      <c r="BG760" s="172">
        <v>44895</v>
      </c>
      <c r="BH760" s="172">
        <v>44895</v>
      </c>
      <c r="BI760" s="174">
        <f t="shared" ca="1" si="76"/>
        <v>-1234</v>
      </c>
      <c r="BJ760" s="3" t="s">
        <v>414</v>
      </c>
      <c r="BK760" s="172" t="s">
        <v>105</v>
      </c>
      <c r="BL760" s="3" t="s">
        <v>282</v>
      </c>
      <c r="BM760" s="3" t="s">
        <v>92</v>
      </c>
      <c r="BN760" s="3" t="s">
        <v>6734</v>
      </c>
      <c r="BO760" s="3">
        <v>0</v>
      </c>
      <c r="BP760" s="3" t="s">
        <v>416</v>
      </c>
      <c r="BQ760" s="172">
        <v>44844</v>
      </c>
      <c r="BR760" s="3" t="s">
        <v>6735</v>
      </c>
      <c r="BS760" s="3">
        <v>2022</v>
      </c>
      <c r="BT760" s="3" t="s">
        <v>286</v>
      </c>
      <c r="BU760" s="3" t="s">
        <v>86</v>
      </c>
      <c r="BV760" s="3" t="s">
        <v>40</v>
      </c>
      <c r="BW760" s="3" t="s">
        <v>93</v>
      </c>
      <c r="BX760" s="3" t="s">
        <v>105</v>
      </c>
      <c r="BY760" s="3" t="s">
        <v>418</v>
      </c>
      <c r="BZ760" s="3" t="s">
        <v>105</v>
      </c>
      <c r="CA760" s="3" t="s">
        <v>288</v>
      </c>
      <c r="CB760" s="151" t="s">
        <v>6736</v>
      </c>
      <c r="CC760" s="151" t="s">
        <v>6737</v>
      </c>
      <c r="CD760" s="1"/>
      <c r="CE760" s="1"/>
      <c r="CF760" s="171" t="s">
        <v>3960</v>
      </c>
      <c r="CG760" s="171" t="s">
        <v>1341</v>
      </c>
      <c r="CH760" s="171" t="s">
        <v>128</v>
      </c>
      <c r="CI760" s="171" t="s">
        <v>5004</v>
      </c>
    </row>
    <row r="761" spans="1:87" ht="54" x14ac:dyDescent="0.25">
      <c r="A761" s="3" t="s">
        <v>6738</v>
      </c>
      <c r="B761" s="175">
        <v>843</v>
      </c>
      <c r="C761" s="175" t="str">
        <f t="shared" si="80"/>
        <v>JEP-752-2022</v>
      </c>
      <c r="D761" s="175" t="s">
        <v>6739</v>
      </c>
      <c r="E761" s="3" t="s">
        <v>472</v>
      </c>
      <c r="F761" s="172">
        <v>44859</v>
      </c>
      <c r="G761" s="3" t="s">
        <v>6740</v>
      </c>
      <c r="H761" s="3" t="s">
        <v>29</v>
      </c>
      <c r="I761" s="3" t="s">
        <v>27</v>
      </c>
      <c r="J761" s="165">
        <v>92545449</v>
      </c>
      <c r="K761" s="3">
        <v>7</v>
      </c>
      <c r="L761" s="3" t="s">
        <v>9</v>
      </c>
      <c r="M761" s="3" t="s">
        <v>474</v>
      </c>
      <c r="N761" s="3" t="s">
        <v>6741</v>
      </c>
      <c r="O761" s="171" t="s">
        <v>8</v>
      </c>
      <c r="P761" s="171" t="s">
        <v>277</v>
      </c>
      <c r="Q761" s="3" t="s">
        <v>167</v>
      </c>
      <c r="R761" s="171" t="s">
        <v>120</v>
      </c>
      <c r="S761" s="171" t="s">
        <v>149</v>
      </c>
      <c r="T761" s="171" t="s">
        <v>530</v>
      </c>
      <c r="U761" s="171" t="s">
        <v>3814</v>
      </c>
      <c r="V761" s="171" t="s">
        <v>105</v>
      </c>
      <c r="W761" s="171" t="s">
        <v>105</v>
      </c>
      <c r="X761" s="171" t="s">
        <v>105</v>
      </c>
      <c r="Y761" s="171" t="s">
        <v>542</v>
      </c>
      <c r="Z761" s="115">
        <v>18677520</v>
      </c>
      <c r="AA761" s="171" t="s">
        <v>105</v>
      </c>
      <c r="AB761" s="171" t="s">
        <v>105</v>
      </c>
      <c r="AC761" s="153">
        <v>8240084</v>
      </c>
      <c r="AD761" s="153" t="s">
        <v>105</v>
      </c>
      <c r="AE761" s="175">
        <v>127622</v>
      </c>
      <c r="AF761" s="175">
        <v>477422</v>
      </c>
      <c r="AG761" s="175" t="s">
        <v>105</v>
      </c>
      <c r="AH761" s="172">
        <v>44861</v>
      </c>
      <c r="AI761" s="172">
        <v>44866</v>
      </c>
      <c r="AJ761" s="3" t="s">
        <v>105</v>
      </c>
      <c r="AK761" s="3" t="s">
        <v>105</v>
      </c>
      <c r="AL761" s="3" t="s">
        <v>105</v>
      </c>
      <c r="AM761" s="172" t="s">
        <v>105</v>
      </c>
      <c r="AN761" s="171">
        <v>0</v>
      </c>
      <c r="AO761" s="3" t="s">
        <v>105</v>
      </c>
      <c r="AP761" s="3">
        <v>0</v>
      </c>
      <c r="AQ761" s="3" t="s">
        <v>105</v>
      </c>
      <c r="AR761" s="154">
        <v>0</v>
      </c>
      <c r="AS761" s="172" t="s">
        <v>105</v>
      </c>
      <c r="AT761" s="154">
        <v>0</v>
      </c>
      <c r="AU761" s="3" t="s">
        <v>105</v>
      </c>
      <c r="AV761" s="154">
        <v>0</v>
      </c>
      <c r="AW761" s="3" t="s">
        <v>105</v>
      </c>
      <c r="AX761" s="3">
        <v>0</v>
      </c>
      <c r="AY761" s="172" t="s">
        <v>105</v>
      </c>
      <c r="AZ761" s="3">
        <f t="shared" si="74"/>
        <v>0</v>
      </c>
      <c r="BA761" s="159">
        <f t="shared" si="75"/>
        <v>18677520</v>
      </c>
      <c r="BB761" s="171">
        <f t="shared" si="84"/>
        <v>0</v>
      </c>
      <c r="BC761" s="171">
        <v>0</v>
      </c>
      <c r="BD761" s="171">
        <v>0</v>
      </c>
      <c r="BE761" s="171">
        <v>0</v>
      </c>
      <c r="BF761" s="171">
        <v>0</v>
      </c>
      <c r="BG761" s="172">
        <v>44926</v>
      </c>
      <c r="BH761" s="172">
        <v>44926</v>
      </c>
      <c r="BI761" s="174">
        <f t="shared" ca="1" si="76"/>
        <v>-1203</v>
      </c>
      <c r="BJ761" s="3" t="s">
        <v>414</v>
      </c>
      <c r="BK761" s="172" t="s">
        <v>105</v>
      </c>
      <c r="BL761" s="3" t="s">
        <v>282</v>
      </c>
      <c r="BM761" s="3" t="s">
        <v>92</v>
      </c>
      <c r="BN761" s="3" t="s">
        <v>6742</v>
      </c>
      <c r="BO761" s="3">
        <v>0</v>
      </c>
      <c r="BP761" s="3" t="s">
        <v>593</v>
      </c>
      <c r="BQ761" s="172">
        <v>44862</v>
      </c>
      <c r="BR761" s="3" t="s">
        <v>6743</v>
      </c>
      <c r="BS761" s="3">
        <v>2022</v>
      </c>
      <c r="BT761" s="3" t="s">
        <v>286</v>
      </c>
      <c r="BU761" s="3" t="s">
        <v>86</v>
      </c>
      <c r="BV761" s="3" t="s">
        <v>40</v>
      </c>
      <c r="BW761" s="3" t="s">
        <v>93</v>
      </c>
      <c r="BX761" s="3" t="s">
        <v>105</v>
      </c>
      <c r="BY761" s="3" t="s">
        <v>418</v>
      </c>
      <c r="BZ761" s="3" t="s">
        <v>105</v>
      </c>
      <c r="CA761" s="3" t="s">
        <v>288</v>
      </c>
      <c r="CB761" s="179" t="s">
        <v>6744</v>
      </c>
      <c r="CC761" s="151" t="s">
        <v>6745</v>
      </c>
      <c r="CD761" s="1"/>
      <c r="CE761" s="1"/>
      <c r="CF761" s="171" t="s">
        <v>3826</v>
      </c>
      <c r="CG761" s="171" t="s">
        <v>292</v>
      </c>
      <c r="CH761" s="171" t="s">
        <v>167</v>
      </c>
      <c r="CI761" s="171" t="s">
        <v>120</v>
      </c>
    </row>
    <row r="762" spans="1:87" ht="75.599999999999994" customHeight="1" x14ac:dyDescent="0.25">
      <c r="A762" s="3" t="s">
        <v>6746</v>
      </c>
      <c r="B762" s="175">
        <v>844</v>
      </c>
      <c r="C762" s="211" t="str">
        <f t="shared" si="80"/>
        <v>JEP-981-2022</v>
      </c>
      <c r="D762" s="3" t="s">
        <v>6747</v>
      </c>
      <c r="E762" s="3" t="s">
        <v>881</v>
      </c>
      <c r="F762" s="172">
        <v>44915</v>
      </c>
      <c r="G762" s="3" t="s">
        <v>6748</v>
      </c>
      <c r="H762" s="3" t="s">
        <v>32</v>
      </c>
      <c r="I762" s="3" t="s">
        <v>27</v>
      </c>
      <c r="J762" s="165">
        <v>800240660</v>
      </c>
      <c r="K762" s="3">
        <v>2</v>
      </c>
      <c r="L762" s="3" t="s">
        <v>13</v>
      </c>
      <c r="M762" s="3" t="s">
        <v>6185</v>
      </c>
      <c r="N762" s="3" t="s">
        <v>6749</v>
      </c>
      <c r="O762" s="171" t="s">
        <v>8</v>
      </c>
      <c r="P762" s="3" t="s">
        <v>720</v>
      </c>
      <c r="Q762" s="171" t="s">
        <v>120</v>
      </c>
      <c r="R762" s="171" t="s">
        <v>120</v>
      </c>
      <c r="S762" s="171" t="s">
        <v>110</v>
      </c>
      <c r="T762" s="171" t="s">
        <v>4495</v>
      </c>
      <c r="U762" s="171" t="s">
        <v>4496</v>
      </c>
      <c r="V762" s="171" t="s">
        <v>105</v>
      </c>
      <c r="W762" s="171" t="s">
        <v>105</v>
      </c>
      <c r="X762" s="171" t="s">
        <v>105</v>
      </c>
      <c r="Y762" s="171" t="s">
        <v>542</v>
      </c>
      <c r="Z762" s="115">
        <v>15651632062</v>
      </c>
      <c r="AA762" s="171" t="s">
        <v>105</v>
      </c>
      <c r="AB762" s="171" t="s">
        <v>105</v>
      </c>
      <c r="AC762" s="153" t="s">
        <v>105</v>
      </c>
      <c r="AD762" s="153" t="s">
        <v>105</v>
      </c>
      <c r="AE762" s="175">
        <v>107422</v>
      </c>
      <c r="AF762" s="175">
        <v>594922</v>
      </c>
      <c r="AG762" s="175" t="s">
        <v>105</v>
      </c>
      <c r="AH762" s="172">
        <v>44923</v>
      </c>
      <c r="AI762" s="172">
        <v>44924</v>
      </c>
      <c r="AJ762" s="172" t="s">
        <v>105</v>
      </c>
      <c r="AK762" s="173" t="s">
        <v>105</v>
      </c>
      <c r="AL762" s="175" t="s">
        <v>105</v>
      </c>
      <c r="AM762" s="172" t="s">
        <v>105</v>
      </c>
      <c r="AN762" s="154">
        <v>0</v>
      </c>
      <c r="AO762" s="172" t="s">
        <v>105</v>
      </c>
      <c r="AP762" s="154">
        <v>0</v>
      </c>
      <c r="AQ762" s="172" t="s">
        <v>105</v>
      </c>
      <c r="AR762" s="154">
        <v>0</v>
      </c>
      <c r="AS762" s="172" t="s">
        <v>105</v>
      </c>
      <c r="AT762" s="154">
        <v>0</v>
      </c>
      <c r="AU762" s="3" t="s">
        <v>105</v>
      </c>
      <c r="AV762" s="154">
        <v>0</v>
      </c>
      <c r="AW762" s="3" t="s">
        <v>105</v>
      </c>
      <c r="AX762" s="175">
        <v>0</v>
      </c>
      <c r="AY762" s="172" t="s">
        <v>105</v>
      </c>
      <c r="AZ762" s="3">
        <f t="shared" si="74"/>
        <v>0</v>
      </c>
      <c r="BA762" s="159">
        <f t="shared" si="75"/>
        <v>15651632062</v>
      </c>
      <c r="BB762" s="171">
        <f t="shared" si="84"/>
        <v>15641632062</v>
      </c>
      <c r="BC762" s="171">
        <v>3763059997</v>
      </c>
      <c r="BD762" s="171">
        <v>4185160899</v>
      </c>
      <c r="BE762" s="171">
        <v>4661119545</v>
      </c>
      <c r="BF762" s="171">
        <v>3032291621</v>
      </c>
      <c r="BG762" s="172">
        <v>46234</v>
      </c>
      <c r="BH762" s="172">
        <v>46234</v>
      </c>
      <c r="BI762" s="174">
        <f t="shared" ca="1" si="76"/>
        <v>105</v>
      </c>
      <c r="BJ762" s="3" t="s">
        <v>414</v>
      </c>
      <c r="BK762" s="172" t="s">
        <v>105</v>
      </c>
      <c r="BL762" s="3" t="s">
        <v>533</v>
      </c>
      <c r="BM762" s="3" t="s">
        <v>603</v>
      </c>
      <c r="BN762" s="3" t="s">
        <v>6750</v>
      </c>
      <c r="BO762" s="3" t="s">
        <v>339</v>
      </c>
      <c r="BP762" s="3" t="s">
        <v>340</v>
      </c>
      <c r="BQ762" s="172">
        <v>44923</v>
      </c>
      <c r="BR762" s="3" t="s">
        <v>6751</v>
      </c>
      <c r="BS762" s="172">
        <v>44924</v>
      </c>
      <c r="BT762" s="3" t="s">
        <v>286</v>
      </c>
      <c r="BU762" s="3" t="s">
        <v>6752</v>
      </c>
      <c r="BV762" s="3" t="s">
        <v>28</v>
      </c>
      <c r="BW762" s="3" t="s">
        <v>65</v>
      </c>
      <c r="BX762" s="3" t="s">
        <v>105</v>
      </c>
      <c r="BY762" s="3" t="s">
        <v>105</v>
      </c>
      <c r="BZ762" s="3" t="s">
        <v>105</v>
      </c>
      <c r="CA762" s="3" t="s">
        <v>105</v>
      </c>
      <c r="CB762" s="3" t="s">
        <v>105</v>
      </c>
      <c r="CC762" s="179" t="s">
        <v>6753</v>
      </c>
      <c r="CD762" s="1"/>
      <c r="CE762" s="1"/>
      <c r="CF762" s="171" t="s">
        <v>4501</v>
      </c>
      <c r="CG762" s="171" t="s">
        <v>292</v>
      </c>
      <c r="CH762" s="171" t="s">
        <v>167</v>
      </c>
      <c r="CI762" s="171" t="s">
        <v>120</v>
      </c>
    </row>
    <row r="763" spans="1:87" ht="54" x14ac:dyDescent="0.25">
      <c r="A763" s="3" t="s">
        <v>6754</v>
      </c>
      <c r="B763" s="175">
        <v>845</v>
      </c>
      <c r="C763" s="175" t="str">
        <f t="shared" si="80"/>
        <v>JEP-754-2022</v>
      </c>
      <c r="D763" s="175" t="s">
        <v>6755</v>
      </c>
      <c r="E763" s="3" t="s">
        <v>599</v>
      </c>
      <c r="F763" s="172">
        <v>44865</v>
      </c>
      <c r="G763" s="3" t="s">
        <v>6756</v>
      </c>
      <c r="H763" s="3" t="s">
        <v>29</v>
      </c>
      <c r="I763" s="3" t="s">
        <v>27</v>
      </c>
      <c r="J763" s="165">
        <v>1098613988</v>
      </c>
      <c r="K763" s="3">
        <v>1</v>
      </c>
      <c r="L763" s="3" t="s">
        <v>9</v>
      </c>
      <c r="M763" s="3" t="s">
        <v>474</v>
      </c>
      <c r="N763" s="3" t="s">
        <v>6757</v>
      </c>
      <c r="O763" s="171" t="s">
        <v>8</v>
      </c>
      <c r="P763" s="171" t="s">
        <v>277</v>
      </c>
      <c r="Q763" s="3" t="s">
        <v>167</v>
      </c>
      <c r="R763" s="171" t="s">
        <v>120</v>
      </c>
      <c r="S763" s="171" t="s">
        <v>152</v>
      </c>
      <c r="T763" s="171" t="s">
        <v>680</v>
      </c>
      <c r="U763" s="171" t="s">
        <v>681</v>
      </c>
      <c r="V763" s="171" t="s">
        <v>105</v>
      </c>
      <c r="W763" s="171" t="s">
        <v>105</v>
      </c>
      <c r="X763" s="171" t="s">
        <v>105</v>
      </c>
      <c r="Y763" s="171" t="s">
        <v>280</v>
      </c>
      <c r="Z763" s="115">
        <v>104280437</v>
      </c>
      <c r="AA763" s="171" t="s">
        <v>105</v>
      </c>
      <c r="AB763" s="171" t="s">
        <v>105</v>
      </c>
      <c r="AC763" s="153">
        <v>9107461</v>
      </c>
      <c r="AD763" s="153">
        <v>9562835</v>
      </c>
      <c r="AE763" s="175">
        <v>116922</v>
      </c>
      <c r="AF763" s="175">
        <v>493622</v>
      </c>
      <c r="AG763" s="175">
        <v>2018011001175</v>
      </c>
      <c r="AH763" s="172">
        <v>44881</v>
      </c>
      <c r="AI763" s="172">
        <v>44882</v>
      </c>
      <c r="AJ763" s="3" t="s">
        <v>105</v>
      </c>
      <c r="AK763" s="3" t="s">
        <v>105</v>
      </c>
      <c r="AL763" s="3" t="s">
        <v>105</v>
      </c>
      <c r="AM763" s="172" t="s">
        <v>105</v>
      </c>
      <c r="AN763" s="171">
        <v>22950802</v>
      </c>
      <c r="AO763" s="172">
        <v>45196</v>
      </c>
      <c r="AP763" s="3">
        <v>0</v>
      </c>
      <c r="AQ763" s="3" t="s">
        <v>105</v>
      </c>
      <c r="AR763" s="154">
        <v>0</v>
      </c>
      <c r="AS763" s="172" t="s">
        <v>105</v>
      </c>
      <c r="AT763" s="154">
        <v>0</v>
      </c>
      <c r="AU763" s="3" t="s">
        <v>105</v>
      </c>
      <c r="AV763" s="154">
        <v>0</v>
      </c>
      <c r="AW763" s="3" t="s">
        <v>105</v>
      </c>
      <c r="AX763" s="3">
        <v>1</v>
      </c>
      <c r="AY763" s="172">
        <v>45196</v>
      </c>
      <c r="AZ763" s="3">
        <f t="shared" si="74"/>
        <v>92</v>
      </c>
      <c r="BA763" s="159">
        <f t="shared" si="75"/>
        <v>127231239</v>
      </c>
      <c r="BB763" s="171">
        <f t="shared" si="84"/>
        <v>1192983629</v>
      </c>
      <c r="BC763" s="171">
        <v>1192983629</v>
      </c>
      <c r="BD763" s="171">
        <v>0</v>
      </c>
      <c r="BE763" s="171">
        <v>0</v>
      </c>
      <c r="BF763" s="171">
        <v>0</v>
      </c>
      <c r="BG763" s="172">
        <v>45199</v>
      </c>
      <c r="BH763" s="172">
        <v>45291</v>
      </c>
      <c r="BI763" s="174">
        <f t="shared" ca="1" si="76"/>
        <v>-838</v>
      </c>
      <c r="BJ763" s="3" t="s">
        <v>414</v>
      </c>
      <c r="BK763" s="172" t="s">
        <v>105</v>
      </c>
      <c r="BL763" s="3" t="s">
        <v>282</v>
      </c>
      <c r="BM763" s="3" t="s">
        <v>92</v>
      </c>
      <c r="BN763" s="3" t="s">
        <v>6758</v>
      </c>
      <c r="BO763" s="3">
        <v>0</v>
      </c>
      <c r="BP763" s="3" t="s">
        <v>593</v>
      </c>
      <c r="BQ763" s="172">
        <v>44869</v>
      </c>
      <c r="BR763" s="3" t="s">
        <v>6759</v>
      </c>
      <c r="BS763" s="3">
        <v>2022</v>
      </c>
      <c r="BT763" s="3" t="s">
        <v>286</v>
      </c>
      <c r="BU763" s="3" t="s">
        <v>6760</v>
      </c>
      <c r="BV763" s="3" t="s">
        <v>40</v>
      </c>
      <c r="BW763" s="3" t="s">
        <v>6761</v>
      </c>
      <c r="BX763" s="3" t="s">
        <v>105</v>
      </c>
      <c r="BY763" s="3" t="s">
        <v>6762</v>
      </c>
      <c r="BZ763" s="3" t="s">
        <v>105</v>
      </c>
      <c r="CA763" s="3" t="s">
        <v>303</v>
      </c>
      <c r="CB763" s="179" t="s">
        <v>6763</v>
      </c>
      <c r="CC763" s="151" t="s">
        <v>6764</v>
      </c>
      <c r="CD763" s="1"/>
      <c r="CE763" s="1"/>
      <c r="CF763" s="171" t="s">
        <v>687</v>
      </c>
      <c r="CG763" s="171" t="s">
        <v>292</v>
      </c>
      <c r="CH763" s="171" t="s">
        <v>167</v>
      </c>
      <c r="CI763" s="171" t="s">
        <v>120</v>
      </c>
    </row>
    <row r="764" spans="1:87" ht="54" x14ac:dyDescent="0.25">
      <c r="A764" s="3" t="s">
        <v>6765</v>
      </c>
      <c r="B764" s="175">
        <v>846</v>
      </c>
      <c r="C764" s="175" t="str">
        <f t="shared" si="80"/>
        <v>JEP-755-2022</v>
      </c>
      <c r="D764" s="175" t="s">
        <v>6766</v>
      </c>
      <c r="E764" s="3" t="s">
        <v>599</v>
      </c>
      <c r="F764" s="172">
        <v>44865</v>
      </c>
      <c r="G764" s="3" t="s">
        <v>6767</v>
      </c>
      <c r="H764" s="3" t="s">
        <v>29</v>
      </c>
      <c r="I764" s="3" t="s">
        <v>27</v>
      </c>
      <c r="J764" s="165">
        <v>1032360661</v>
      </c>
      <c r="K764" s="3">
        <v>1</v>
      </c>
      <c r="L764" s="3" t="s">
        <v>9</v>
      </c>
      <c r="M764" s="3" t="s">
        <v>474</v>
      </c>
      <c r="N764" s="3" t="s">
        <v>6768</v>
      </c>
      <c r="O764" s="171" t="s">
        <v>8</v>
      </c>
      <c r="P764" s="171" t="s">
        <v>277</v>
      </c>
      <c r="Q764" s="3" t="s">
        <v>167</v>
      </c>
      <c r="R764" s="171" t="s">
        <v>120</v>
      </c>
      <c r="S764" s="171" t="s">
        <v>110</v>
      </c>
      <c r="T764" s="171" t="s">
        <v>4495</v>
      </c>
      <c r="U764" s="171" t="s">
        <v>4496</v>
      </c>
      <c r="V764" s="171" t="s">
        <v>105</v>
      </c>
      <c r="W764" s="171" t="s">
        <v>105</v>
      </c>
      <c r="X764" s="171" t="s">
        <v>105</v>
      </c>
      <c r="Y764" s="171" t="s">
        <v>280</v>
      </c>
      <c r="Z764" s="115">
        <v>118624689</v>
      </c>
      <c r="AA764" s="171" t="s">
        <v>105</v>
      </c>
      <c r="AB764" s="171" t="s">
        <v>105</v>
      </c>
      <c r="AC764" s="153">
        <v>8035995</v>
      </c>
      <c r="AD764" s="153">
        <v>8035995</v>
      </c>
      <c r="AE764" s="175" t="s">
        <v>6769</v>
      </c>
      <c r="AF764" s="175">
        <v>514122</v>
      </c>
      <c r="AG764" s="175">
        <v>2018011001175</v>
      </c>
      <c r="AH764" s="172">
        <v>44876</v>
      </c>
      <c r="AI764" s="172">
        <v>44880</v>
      </c>
      <c r="AJ764" s="3" t="s">
        <v>4520</v>
      </c>
      <c r="AK764" s="173">
        <v>1026261093</v>
      </c>
      <c r="AL764" s="173">
        <v>1</v>
      </c>
      <c r="AM764" s="172">
        <v>45047</v>
      </c>
      <c r="AN764" s="171">
        <v>13706727</v>
      </c>
      <c r="AO764" s="172">
        <v>45239</v>
      </c>
      <c r="AP764" s="3">
        <v>0</v>
      </c>
      <c r="AQ764" s="3" t="s">
        <v>105</v>
      </c>
      <c r="AR764" s="154">
        <v>0</v>
      </c>
      <c r="AS764" s="172" t="s">
        <v>105</v>
      </c>
      <c r="AT764" s="154">
        <v>0</v>
      </c>
      <c r="AU764" s="3" t="s">
        <v>105</v>
      </c>
      <c r="AV764" s="154">
        <v>0</v>
      </c>
      <c r="AW764" s="3" t="s">
        <v>105</v>
      </c>
      <c r="AX764" s="3">
        <v>1</v>
      </c>
      <c r="AY764" s="172">
        <v>45239</v>
      </c>
      <c r="AZ764" s="3">
        <f t="shared" si="74"/>
        <v>46</v>
      </c>
      <c r="BA764" s="159">
        <f t="shared" si="75"/>
        <v>132331416</v>
      </c>
      <c r="BB764" s="171">
        <f t="shared" si="84"/>
        <v>100409765</v>
      </c>
      <c r="BC764" s="171">
        <v>100409765</v>
      </c>
      <c r="BD764" s="171">
        <v>0</v>
      </c>
      <c r="BE764" s="171">
        <v>0</v>
      </c>
      <c r="BF764" s="171">
        <v>0</v>
      </c>
      <c r="BG764" s="172">
        <v>45245</v>
      </c>
      <c r="BH764" s="172">
        <v>45291</v>
      </c>
      <c r="BI764" s="174">
        <f t="shared" ca="1" si="76"/>
        <v>-838</v>
      </c>
      <c r="BJ764" s="3" t="s">
        <v>414</v>
      </c>
      <c r="BK764" s="172" t="s">
        <v>105</v>
      </c>
      <c r="BL764" s="3" t="s">
        <v>282</v>
      </c>
      <c r="BM764" s="3" t="s">
        <v>92</v>
      </c>
      <c r="BN764" s="3" t="s">
        <v>6770</v>
      </c>
      <c r="BO764" s="3">
        <v>0</v>
      </c>
      <c r="BP764" s="3" t="s">
        <v>416</v>
      </c>
      <c r="BQ764" s="172">
        <v>44882</v>
      </c>
      <c r="BR764" s="3" t="s">
        <v>6771</v>
      </c>
      <c r="BS764" s="3">
        <v>2022</v>
      </c>
      <c r="BT764" s="3" t="s">
        <v>286</v>
      </c>
      <c r="BU764" s="3" t="s">
        <v>6772</v>
      </c>
      <c r="BV764" s="3" t="s">
        <v>40</v>
      </c>
      <c r="BW764" s="3" t="s">
        <v>6773</v>
      </c>
      <c r="BX764" s="3" t="s">
        <v>105</v>
      </c>
      <c r="BY764" s="3" t="s">
        <v>641</v>
      </c>
      <c r="BZ764" s="3" t="s">
        <v>105</v>
      </c>
      <c r="CA764" s="3" t="s">
        <v>303</v>
      </c>
      <c r="CB764" s="179" t="s">
        <v>6774</v>
      </c>
      <c r="CC764" s="151" t="s">
        <v>6775</v>
      </c>
      <c r="CD764" s="1"/>
      <c r="CE764" s="1"/>
      <c r="CF764" s="171" t="s">
        <v>4501</v>
      </c>
      <c r="CG764" s="171" t="s">
        <v>292</v>
      </c>
      <c r="CH764" s="171" t="s">
        <v>167</v>
      </c>
      <c r="CI764" s="171" t="s">
        <v>120</v>
      </c>
    </row>
    <row r="765" spans="1:87" ht="54" x14ac:dyDescent="0.25">
      <c r="A765" s="3" t="s">
        <v>6776</v>
      </c>
      <c r="B765" s="175">
        <v>847</v>
      </c>
      <c r="C765" s="175" t="str">
        <f t="shared" si="80"/>
        <v>JEP-756-2022</v>
      </c>
      <c r="D765" s="175" t="s">
        <v>6777</v>
      </c>
      <c r="E765" s="3" t="s">
        <v>599</v>
      </c>
      <c r="F765" s="172">
        <v>44865</v>
      </c>
      <c r="G765" s="3" t="s">
        <v>6778</v>
      </c>
      <c r="H765" s="3" t="s">
        <v>29</v>
      </c>
      <c r="I765" s="3" t="s">
        <v>27</v>
      </c>
      <c r="J765" s="165">
        <v>80852346</v>
      </c>
      <c r="K765" s="3">
        <v>1</v>
      </c>
      <c r="L765" s="3" t="s">
        <v>9</v>
      </c>
      <c r="M765" s="3" t="s">
        <v>474</v>
      </c>
      <c r="N765" s="3" t="s">
        <v>6779</v>
      </c>
      <c r="O765" s="171" t="s">
        <v>8</v>
      </c>
      <c r="P765" s="171" t="s">
        <v>277</v>
      </c>
      <c r="Q765" s="3" t="s">
        <v>167</v>
      </c>
      <c r="R765" s="171" t="s">
        <v>120</v>
      </c>
      <c r="S765" s="171" t="s">
        <v>110</v>
      </c>
      <c r="T765" s="171" t="s">
        <v>4495</v>
      </c>
      <c r="U765" s="171" t="s">
        <v>4496</v>
      </c>
      <c r="V765" s="171" t="s">
        <v>105</v>
      </c>
      <c r="W765" s="171" t="s">
        <v>105</v>
      </c>
      <c r="X765" s="171" t="s">
        <v>105</v>
      </c>
      <c r="Y765" s="171" t="s">
        <v>280</v>
      </c>
      <c r="Z765" s="115">
        <v>107327078</v>
      </c>
      <c r="AA765" s="171" t="s">
        <v>105</v>
      </c>
      <c r="AB765" s="171" t="s">
        <v>105</v>
      </c>
      <c r="AC765" s="153">
        <v>8652088</v>
      </c>
      <c r="AD765" s="153">
        <v>8652088</v>
      </c>
      <c r="AE765" s="175" t="s">
        <v>6780</v>
      </c>
      <c r="AF765" s="175">
        <v>506222</v>
      </c>
      <c r="AG765" s="175">
        <v>2018011001175</v>
      </c>
      <c r="AH765" s="172">
        <v>44875</v>
      </c>
      <c r="AI765" s="172">
        <v>44876</v>
      </c>
      <c r="AJ765" s="3" t="s">
        <v>105</v>
      </c>
      <c r="AK765" s="3" t="s">
        <v>105</v>
      </c>
      <c r="AL765" s="3" t="s">
        <v>105</v>
      </c>
      <c r="AM765" s="172" t="s">
        <v>105</v>
      </c>
      <c r="AN765" s="171">
        <v>-3845380</v>
      </c>
      <c r="AO765" s="172">
        <v>45233</v>
      </c>
      <c r="AP765" s="176">
        <v>12978146</v>
      </c>
      <c r="AQ765" s="172">
        <v>45233</v>
      </c>
      <c r="AR765" s="154">
        <v>0</v>
      </c>
      <c r="AS765" s="172" t="s">
        <v>105</v>
      </c>
      <c r="AT765" s="154">
        <v>0</v>
      </c>
      <c r="AU765" s="3" t="s">
        <v>105</v>
      </c>
      <c r="AV765" s="154">
        <v>0</v>
      </c>
      <c r="AW765" s="3" t="s">
        <v>105</v>
      </c>
      <c r="AX765" s="3">
        <v>1</v>
      </c>
      <c r="AY765" s="172">
        <v>45233</v>
      </c>
      <c r="AZ765" s="3">
        <f t="shared" ref="AZ765:AZ827" si="85">BH765-BG765</f>
        <v>46</v>
      </c>
      <c r="BA765" s="159">
        <f t="shared" ref="BA765:BA822" si="86">Z765+AN765+AP765+AR765+AT765</f>
        <v>116459844</v>
      </c>
      <c r="BB765" s="171">
        <f t="shared" si="84"/>
        <v>90846910</v>
      </c>
      <c r="BC765" s="171">
        <v>90846910</v>
      </c>
      <c r="BD765" s="171">
        <v>0</v>
      </c>
      <c r="BE765" s="171">
        <v>0</v>
      </c>
      <c r="BF765" s="171">
        <v>0</v>
      </c>
      <c r="BG765" s="172">
        <v>45245</v>
      </c>
      <c r="BH765" s="172">
        <v>45291</v>
      </c>
      <c r="BI765" s="174">
        <f t="shared" ref="BI765:BI827" ca="1" si="87">BH765-TODAY()</f>
        <v>-838</v>
      </c>
      <c r="BJ765" s="3" t="s">
        <v>414</v>
      </c>
      <c r="BK765" s="172" t="s">
        <v>105</v>
      </c>
      <c r="BL765" s="3" t="s">
        <v>282</v>
      </c>
      <c r="BM765" s="3" t="s">
        <v>92</v>
      </c>
      <c r="BN765" s="3" t="s">
        <v>6781</v>
      </c>
      <c r="BO765" s="3">
        <v>1</v>
      </c>
      <c r="BP765" s="3" t="s">
        <v>593</v>
      </c>
      <c r="BQ765" s="172">
        <v>44876</v>
      </c>
      <c r="BR765" s="3" t="s">
        <v>6782</v>
      </c>
      <c r="BS765" s="3">
        <v>2022</v>
      </c>
      <c r="BT765" s="3" t="s">
        <v>286</v>
      </c>
      <c r="BU765" s="3" t="s">
        <v>6783</v>
      </c>
      <c r="BV765" s="3" t="s">
        <v>40</v>
      </c>
      <c r="BW765" s="3" t="s">
        <v>6784</v>
      </c>
      <c r="BX765" s="3" t="s">
        <v>105</v>
      </c>
      <c r="BY765" s="3" t="s">
        <v>418</v>
      </c>
      <c r="BZ765" s="3" t="s">
        <v>105</v>
      </c>
      <c r="CA765" s="3" t="s">
        <v>288</v>
      </c>
      <c r="CB765" s="179" t="s">
        <v>6785</v>
      </c>
      <c r="CC765" s="151" t="s">
        <v>6786</v>
      </c>
      <c r="CD765" s="1"/>
      <c r="CE765" s="1"/>
      <c r="CF765" s="171" t="s">
        <v>4501</v>
      </c>
      <c r="CG765" s="171" t="s">
        <v>292</v>
      </c>
      <c r="CH765" s="171" t="s">
        <v>167</v>
      </c>
      <c r="CI765" s="171" t="s">
        <v>120</v>
      </c>
    </row>
    <row r="766" spans="1:87" ht="72" x14ac:dyDescent="0.25">
      <c r="A766" s="3" t="s">
        <v>6787</v>
      </c>
      <c r="B766" s="175">
        <v>848</v>
      </c>
      <c r="C766" s="175" t="str">
        <f t="shared" si="80"/>
        <v>JEP-762-2022</v>
      </c>
      <c r="D766" s="175" t="s">
        <v>6788</v>
      </c>
      <c r="E766" s="3" t="s">
        <v>273</v>
      </c>
      <c r="F766" s="172">
        <v>44865</v>
      </c>
      <c r="G766" s="3" t="s">
        <v>6789</v>
      </c>
      <c r="H766" s="3" t="s">
        <v>29</v>
      </c>
      <c r="I766" s="3" t="s">
        <v>27</v>
      </c>
      <c r="J766" s="165">
        <v>1019071664</v>
      </c>
      <c r="K766" s="3">
        <v>4</v>
      </c>
      <c r="L766" s="3" t="s">
        <v>9</v>
      </c>
      <c r="M766" s="3" t="s">
        <v>474</v>
      </c>
      <c r="N766" s="3" t="s">
        <v>6790</v>
      </c>
      <c r="O766" s="171" t="s">
        <v>8</v>
      </c>
      <c r="P766" s="171" t="s">
        <v>277</v>
      </c>
      <c r="Q766" s="3" t="s">
        <v>167</v>
      </c>
      <c r="R766" s="171" t="s">
        <v>120</v>
      </c>
      <c r="S766" s="171" t="s">
        <v>149</v>
      </c>
      <c r="T766" s="171" t="s">
        <v>530</v>
      </c>
      <c r="U766" s="171" t="s">
        <v>3814</v>
      </c>
      <c r="V766" s="171" t="s">
        <v>105</v>
      </c>
      <c r="W766" s="171" t="s">
        <v>105</v>
      </c>
      <c r="X766" s="171" t="s">
        <v>105</v>
      </c>
      <c r="Y766" s="171" t="s">
        <v>280</v>
      </c>
      <c r="Z766" s="115">
        <v>67785521</v>
      </c>
      <c r="AA766" s="171" t="s">
        <v>105</v>
      </c>
      <c r="AB766" s="171" t="s">
        <v>105</v>
      </c>
      <c r="AC766" s="153">
        <v>5204263</v>
      </c>
      <c r="AD766" s="153">
        <v>5464476</v>
      </c>
      <c r="AE766" s="175">
        <v>124522</v>
      </c>
      <c r="AF766" s="175">
        <v>494522</v>
      </c>
      <c r="AG766" s="175" t="s">
        <v>760</v>
      </c>
      <c r="AH766" s="172">
        <v>44873</v>
      </c>
      <c r="AI766" s="172">
        <v>44873</v>
      </c>
      <c r="AJ766" s="3" t="s">
        <v>105</v>
      </c>
      <c r="AK766" s="3" t="s">
        <v>105</v>
      </c>
      <c r="AL766" s="3" t="s">
        <v>105</v>
      </c>
      <c r="AM766" s="172" t="s">
        <v>105</v>
      </c>
      <c r="AN766" s="171">
        <v>0</v>
      </c>
      <c r="AO766" s="3" t="s">
        <v>105</v>
      </c>
      <c r="AP766" s="3">
        <v>0</v>
      </c>
      <c r="AQ766" s="3" t="s">
        <v>105</v>
      </c>
      <c r="AR766" s="154">
        <v>0</v>
      </c>
      <c r="AS766" s="172" t="s">
        <v>105</v>
      </c>
      <c r="AT766" s="154">
        <v>0</v>
      </c>
      <c r="AU766" s="3" t="s">
        <v>105</v>
      </c>
      <c r="AV766" s="154">
        <v>0</v>
      </c>
      <c r="AW766" s="3" t="s">
        <v>105</v>
      </c>
      <c r="AX766" s="3">
        <v>0</v>
      </c>
      <c r="AY766" s="172" t="s">
        <v>105</v>
      </c>
      <c r="AZ766" s="3">
        <f t="shared" si="85"/>
        <v>-191</v>
      </c>
      <c r="BA766" s="159">
        <f t="shared" si="86"/>
        <v>67785521</v>
      </c>
      <c r="BB766" s="171">
        <f t="shared" si="84"/>
        <v>57376995</v>
      </c>
      <c r="BC766" s="171">
        <v>57376995</v>
      </c>
      <c r="BD766" s="171">
        <v>0</v>
      </c>
      <c r="BE766" s="171">
        <v>0</v>
      </c>
      <c r="BF766" s="171">
        <v>0</v>
      </c>
      <c r="BG766" s="172">
        <v>45245</v>
      </c>
      <c r="BH766" s="172">
        <v>45054</v>
      </c>
      <c r="BI766" s="174">
        <f t="shared" ca="1" si="87"/>
        <v>-1075</v>
      </c>
      <c r="BJ766" s="3" t="s">
        <v>414</v>
      </c>
      <c r="BK766" s="172">
        <v>45054</v>
      </c>
      <c r="BL766" s="3" t="s">
        <v>282</v>
      </c>
      <c r="BM766" s="3" t="s">
        <v>92</v>
      </c>
      <c r="BN766" s="3" t="s">
        <v>6791</v>
      </c>
      <c r="BO766" s="3">
        <v>0</v>
      </c>
      <c r="BP766" s="3" t="s">
        <v>1679</v>
      </c>
      <c r="BQ766" s="172">
        <v>44873</v>
      </c>
      <c r="BR766" s="3" t="s">
        <v>6792</v>
      </c>
      <c r="BS766" s="3">
        <v>2022</v>
      </c>
      <c r="BT766" s="3" t="s">
        <v>286</v>
      </c>
      <c r="BU766" s="3" t="s">
        <v>6793</v>
      </c>
      <c r="BV766" s="3" t="s">
        <v>40</v>
      </c>
      <c r="BW766" s="3" t="s">
        <v>91</v>
      </c>
      <c r="BX766" s="3" t="s">
        <v>105</v>
      </c>
      <c r="BY766" s="3" t="s">
        <v>671</v>
      </c>
      <c r="BZ766" s="3" t="s">
        <v>105</v>
      </c>
      <c r="CA766" s="3" t="s">
        <v>303</v>
      </c>
      <c r="CB766" s="179" t="s">
        <v>3858</v>
      </c>
      <c r="CC766" s="151" t="s">
        <v>6794</v>
      </c>
      <c r="CD766" s="1"/>
      <c r="CE766" s="1"/>
      <c r="CF766" s="171" t="s">
        <v>3826</v>
      </c>
      <c r="CG766" s="171" t="s">
        <v>292</v>
      </c>
      <c r="CH766" s="171" t="s">
        <v>167</v>
      </c>
      <c r="CI766" s="171" t="s">
        <v>120</v>
      </c>
    </row>
    <row r="767" spans="1:87" ht="54" x14ac:dyDescent="0.25">
      <c r="A767" s="3" t="s">
        <v>6795</v>
      </c>
      <c r="B767" s="175">
        <v>849</v>
      </c>
      <c r="C767" s="175" t="str">
        <f t="shared" si="80"/>
        <v>JEP-763-2022</v>
      </c>
      <c r="D767" s="175" t="s">
        <v>6796</v>
      </c>
      <c r="E767" s="3" t="s">
        <v>273</v>
      </c>
      <c r="F767" s="172">
        <v>44865</v>
      </c>
      <c r="G767" s="3" t="s">
        <v>6797</v>
      </c>
      <c r="H767" s="3" t="s">
        <v>29</v>
      </c>
      <c r="I767" s="3" t="s">
        <v>27</v>
      </c>
      <c r="J767" s="165">
        <v>1030528261</v>
      </c>
      <c r="K767" s="3">
        <v>3</v>
      </c>
      <c r="L767" s="3" t="s">
        <v>9</v>
      </c>
      <c r="M767" s="3" t="s">
        <v>666</v>
      </c>
      <c r="N767" s="3" t="s">
        <v>6798</v>
      </c>
      <c r="O767" s="171" t="s">
        <v>8</v>
      </c>
      <c r="P767" s="171" t="s">
        <v>277</v>
      </c>
      <c r="Q767" s="3" t="s">
        <v>167</v>
      </c>
      <c r="R767" s="171" t="s">
        <v>120</v>
      </c>
      <c r="S767" s="171" t="s">
        <v>149</v>
      </c>
      <c r="T767" s="171" t="s">
        <v>530</v>
      </c>
      <c r="U767" s="171" t="s">
        <v>3814</v>
      </c>
      <c r="V767" s="171" t="s">
        <v>105</v>
      </c>
      <c r="W767" s="171" t="s">
        <v>105</v>
      </c>
      <c r="X767" s="171" t="s">
        <v>105</v>
      </c>
      <c r="Y767" s="171" t="s">
        <v>280</v>
      </c>
      <c r="Z767" s="115">
        <v>37658587</v>
      </c>
      <c r="AA767" s="171" t="s">
        <v>105</v>
      </c>
      <c r="AB767" s="171" t="s">
        <v>105</v>
      </c>
      <c r="AC767" s="153">
        <v>2891256</v>
      </c>
      <c r="AD767" s="153">
        <v>3035818</v>
      </c>
      <c r="AE767" s="175">
        <v>124622</v>
      </c>
      <c r="AF767" s="175" t="s">
        <v>6799</v>
      </c>
      <c r="AG767" s="175" t="s">
        <v>760</v>
      </c>
      <c r="AH767" s="172">
        <v>44867</v>
      </c>
      <c r="AI767" s="172">
        <v>44867</v>
      </c>
      <c r="AJ767" s="3" t="s">
        <v>105</v>
      </c>
      <c r="AK767" s="3" t="s">
        <v>105</v>
      </c>
      <c r="AL767" s="3" t="s">
        <v>105</v>
      </c>
      <c r="AM767" s="172" t="s">
        <v>105</v>
      </c>
      <c r="AN767" s="171">
        <v>0</v>
      </c>
      <c r="AO767" s="3" t="s">
        <v>105</v>
      </c>
      <c r="AP767" s="3">
        <v>0</v>
      </c>
      <c r="AQ767" s="3" t="s">
        <v>105</v>
      </c>
      <c r="AR767" s="154">
        <v>0</v>
      </c>
      <c r="AS767" s="172" t="s">
        <v>105</v>
      </c>
      <c r="AT767" s="154">
        <v>0</v>
      </c>
      <c r="AU767" s="3" t="s">
        <v>105</v>
      </c>
      <c r="AV767" s="154">
        <v>0</v>
      </c>
      <c r="AW767" s="3" t="s">
        <v>105</v>
      </c>
      <c r="AX767" s="3">
        <v>0</v>
      </c>
      <c r="AY767" s="172" t="s">
        <v>105</v>
      </c>
      <c r="AZ767" s="3">
        <f t="shared" si="85"/>
        <v>-162</v>
      </c>
      <c r="BA767" s="159">
        <f t="shared" si="86"/>
        <v>37658587</v>
      </c>
      <c r="BB767" s="171">
        <f t="shared" si="84"/>
        <v>31876075</v>
      </c>
      <c r="BC767" s="171">
        <v>31876075</v>
      </c>
      <c r="BD767" s="171">
        <v>0</v>
      </c>
      <c r="BE767" s="171">
        <v>0</v>
      </c>
      <c r="BF767" s="171">
        <v>0</v>
      </c>
      <c r="BG767" s="172">
        <v>45245</v>
      </c>
      <c r="BH767" s="172">
        <v>45083</v>
      </c>
      <c r="BI767" s="174">
        <f t="shared" ca="1" si="87"/>
        <v>-1046</v>
      </c>
      <c r="BJ767" s="3" t="s">
        <v>414</v>
      </c>
      <c r="BK767" s="172">
        <v>45083</v>
      </c>
      <c r="BL767" s="3" t="s">
        <v>282</v>
      </c>
      <c r="BM767" s="3" t="s">
        <v>92</v>
      </c>
      <c r="BN767" s="3" t="s">
        <v>6800</v>
      </c>
      <c r="BO767" s="3">
        <v>0</v>
      </c>
      <c r="BP767" s="3" t="s">
        <v>1679</v>
      </c>
      <c r="BQ767" s="172">
        <v>44873</v>
      </c>
      <c r="BR767" s="3" t="s">
        <v>6792</v>
      </c>
      <c r="BS767" s="3">
        <v>2022</v>
      </c>
      <c r="BT767" s="3" t="s">
        <v>286</v>
      </c>
      <c r="BU767" s="3" t="s">
        <v>6801</v>
      </c>
      <c r="BV767" s="3" t="s">
        <v>40</v>
      </c>
      <c r="BW767" s="3" t="s">
        <v>91</v>
      </c>
      <c r="BX767" s="3" t="s">
        <v>105</v>
      </c>
      <c r="BY767" s="3" t="s">
        <v>6802</v>
      </c>
      <c r="BZ767" s="3" t="s">
        <v>6803</v>
      </c>
      <c r="CA767" s="3" t="s">
        <v>303</v>
      </c>
      <c r="CB767" s="179" t="s">
        <v>6804</v>
      </c>
      <c r="CC767" s="151" t="s">
        <v>6805</v>
      </c>
      <c r="CD767" s="1"/>
      <c r="CE767" s="1"/>
      <c r="CF767" s="171" t="s">
        <v>3826</v>
      </c>
      <c r="CG767" s="171" t="s">
        <v>292</v>
      </c>
      <c r="CH767" s="171" t="s">
        <v>167</v>
      </c>
      <c r="CI767" s="171" t="s">
        <v>120</v>
      </c>
    </row>
    <row r="768" spans="1:87" ht="126" x14ac:dyDescent="0.25">
      <c r="A768" s="3" t="s">
        <v>6806</v>
      </c>
      <c r="B768" s="175">
        <v>850</v>
      </c>
      <c r="C768" s="175" t="str">
        <f t="shared" si="80"/>
        <v>JEP-759-2022</v>
      </c>
      <c r="D768" s="175" t="s">
        <v>6807</v>
      </c>
      <c r="E768" s="3" t="s">
        <v>273</v>
      </c>
      <c r="F768" s="172">
        <v>44865</v>
      </c>
      <c r="G768" s="3" t="s">
        <v>6808</v>
      </c>
      <c r="H768" s="3" t="s">
        <v>29</v>
      </c>
      <c r="I768" s="3" t="s">
        <v>27</v>
      </c>
      <c r="J768" s="165">
        <v>1065614274</v>
      </c>
      <c r="K768" s="3">
        <v>4</v>
      </c>
      <c r="L768" s="3" t="s">
        <v>9</v>
      </c>
      <c r="M768" s="3" t="s">
        <v>474</v>
      </c>
      <c r="N768" s="3" t="s">
        <v>6809</v>
      </c>
      <c r="O768" s="171" t="s">
        <v>8</v>
      </c>
      <c r="P768" s="171" t="s">
        <v>277</v>
      </c>
      <c r="Q768" s="3" t="s">
        <v>167</v>
      </c>
      <c r="R768" s="171" t="s">
        <v>5881</v>
      </c>
      <c r="S768" s="171" t="s">
        <v>174</v>
      </c>
      <c r="T768" s="171" t="s">
        <v>1257</v>
      </c>
      <c r="U768" s="171" t="s">
        <v>1258</v>
      </c>
      <c r="V768" s="171" t="s">
        <v>105</v>
      </c>
      <c r="W768" s="171" t="s">
        <v>105</v>
      </c>
      <c r="X768" s="171" t="s">
        <v>105</v>
      </c>
      <c r="Y768" s="171" t="s">
        <v>280</v>
      </c>
      <c r="Z768" s="115">
        <v>88543950</v>
      </c>
      <c r="AA768" s="171" t="s">
        <v>105</v>
      </c>
      <c r="AB768" s="171" t="s">
        <v>105</v>
      </c>
      <c r="AC768" s="153">
        <v>7137900</v>
      </c>
      <c r="AD768" s="153">
        <v>7137900</v>
      </c>
      <c r="AE768" s="175">
        <v>122222</v>
      </c>
      <c r="AF768" s="175">
        <v>493822</v>
      </c>
      <c r="AG768" s="175">
        <v>2018011001175</v>
      </c>
      <c r="AH768" s="172">
        <v>44869</v>
      </c>
      <c r="AI768" s="172">
        <v>44869</v>
      </c>
      <c r="AJ768" s="3" t="s">
        <v>105</v>
      </c>
      <c r="AK768" s="3" t="s">
        <v>105</v>
      </c>
      <c r="AL768" s="3" t="s">
        <v>105</v>
      </c>
      <c r="AM768" s="172" t="s">
        <v>105</v>
      </c>
      <c r="AN768" s="171">
        <v>0</v>
      </c>
      <c r="AO768" s="3" t="s">
        <v>105</v>
      </c>
      <c r="AP768" s="3">
        <v>0</v>
      </c>
      <c r="AQ768" s="3" t="s">
        <v>105</v>
      </c>
      <c r="AR768" s="154">
        <v>0</v>
      </c>
      <c r="AS768" s="172" t="s">
        <v>105</v>
      </c>
      <c r="AT768" s="154">
        <v>0</v>
      </c>
      <c r="AU768" s="3" t="s">
        <v>105</v>
      </c>
      <c r="AV768" s="154">
        <v>0</v>
      </c>
      <c r="AW768" s="3" t="s">
        <v>105</v>
      </c>
      <c r="AX768" s="3">
        <v>0</v>
      </c>
      <c r="AY768" s="172" t="s">
        <v>105</v>
      </c>
      <c r="AZ768" s="3">
        <f t="shared" si="85"/>
        <v>-218</v>
      </c>
      <c r="BA768" s="159">
        <f t="shared" si="86"/>
        <v>88543950</v>
      </c>
      <c r="BB768" s="171">
        <f t="shared" si="84"/>
        <v>74947950</v>
      </c>
      <c r="BC768" s="171">
        <v>74947950</v>
      </c>
      <c r="BD768" s="171">
        <v>0</v>
      </c>
      <c r="BE768" s="171">
        <v>0</v>
      </c>
      <c r="BF768" s="171">
        <v>0</v>
      </c>
      <c r="BG768" s="172">
        <v>45245</v>
      </c>
      <c r="BH768" s="172">
        <v>45027</v>
      </c>
      <c r="BI768" s="174">
        <f t="shared" ca="1" si="87"/>
        <v>-1102</v>
      </c>
      <c r="BJ768" s="3" t="s">
        <v>414</v>
      </c>
      <c r="BK768" s="172">
        <v>45027</v>
      </c>
      <c r="BL768" s="3" t="s">
        <v>282</v>
      </c>
      <c r="BM768" s="3" t="s">
        <v>92</v>
      </c>
      <c r="BN768" s="3" t="s">
        <v>6810</v>
      </c>
      <c r="BO768" s="3">
        <v>0</v>
      </c>
      <c r="BP768" s="3" t="s">
        <v>593</v>
      </c>
      <c r="BQ768" s="172">
        <v>44869</v>
      </c>
      <c r="BR768" s="3" t="s">
        <v>6811</v>
      </c>
      <c r="BS768" s="3">
        <v>2022</v>
      </c>
      <c r="BT768" s="3" t="s">
        <v>286</v>
      </c>
      <c r="BU768" s="3" t="s">
        <v>6812</v>
      </c>
      <c r="BV768" s="3" t="s">
        <v>40</v>
      </c>
      <c r="BW768" s="3" t="s">
        <v>91</v>
      </c>
      <c r="BX768" s="3" t="s">
        <v>105</v>
      </c>
      <c r="BY768" s="3" t="s">
        <v>418</v>
      </c>
      <c r="BZ768" s="3" t="s">
        <v>105</v>
      </c>
      <c r="CA768" s="3" t="s">
        <v>303</v>
      </c>
      <c r="CB768" s="179" t="s">
        <v>6813</v>
      </c>
      <c r="CC768" s="151" t="s">
        <v>6814</v>
      </c>
      <c r="CD768" s="1"/>
      <c r="CE768" s="1"/>
      <c r="CF768" s="171" t="s">
        <v>1264</v>
      </c>
      <c r="CG768" s="171" t="s">
        <v>292</v>
      </c>
      <c r="CH768" s="171" t="s">
        <v>167</v>
      </c>
      <c r="CI768" s="171" t="s">
        <v>126</v>
      </c>
    </row>
    <row r="769" spans="1:87" ht="144" x14ac:dyDescent="0.25">
      <c r="A769" s="3" t="s">
        <v>6815</v>
      </c>
      <c r="B769" s="175">
        <v>851</v>
      </c>
      <c r="C769" s="175" t="str">
        <f t="shared" si="80"/>
        <v>JEP-760-2022</v>
      </c>
      <c r="D769" s="175" t="s">
        <v>6816</v>
      </c>
      <c r="E769" s="3" t="s">
        <v>273</v>
      </c>
      <c r="F769" s="172">
        <v>44865</v>
      </c>
      <c r="G769" s="3" t="s">
        <v>6817</v>
      </c>
      <c r="H769" s="3" t="s">
        <v>29</v>
      </c>
      <c r="I769" s="3" t="s">
        <v>27</v>
      </c>
      <c r="J769" s="165">
        <v>1022379871</v>
      </c>
      <c r="K769" s="3">
        <v>7</v>
      </c>
      <c r="L769" s="3" t="s">
        <v>9</v>
      </c>
      <c r="M769" s="3" t="s">
        <v>474</v>
      </c>
      <c r="N769" s="3" t="s">
        <v>6818</v>
      </c>
      <c r="O769" s="171" t="s">
        <v>8</v>
      </c>
      <c r="P769" s="171" t="s">
        <v>277</v>
      </c>
      <c r="Q769" s="3" t="s">
        <v>167</v>
      </c>
      <c r="R769" s="171" t="s">
        <v>5881</v>
      </c>
      <c r="S769" s="171" t="s">
        <v>174</v>
      </c>
      <c r="T769" s="171" t="s">
        <v>1257</v>
      </c>
      <c r="U769" s="171" t="s">
        <v>1258</v>
      </c>
      <c r="V769" s="171" t="s">
        <v>105</v>
      </c>
      <c r="W769" s="171" t="s">
        <v>105</v>
      </c>
      <c r="X769" s="171" t="s">
        <v>105</v>
      </c>
      <c r="Y769" s="171" t="s">
        <v>280</v>
      </c>
      <c r="Z769" s="115">
        <v>33892730</v>
      </c>
      <c r="AA769" s="171" t="s">
        <v>105</v>
      </c>
      <c r="AB769" s="171" t="s">
        <v>105</v>
      </c>
      <c r="AC769" s="153">
        <v>2732236</v>
      </c>
      <c r="AD769" s="153">
        <v>2732236</v>
      </c>
      <c r="AE769" s="175">
        <v>123122</v>
      </c>
      <c r="AF769" s="175">
        <v>493922</v>
      </c>
      <c r="AG769" s="175">
        <v>2018011001175</v>
      </c>
      <c r="AH769" s="172">
        <v>44869</v>
      </c>
      <c r="AI769" s="172">
        <v>44873</v>
      </c>
      <c r="AJ769" s="3" t="s">
        <v>105</v>
      </c>
      <c r="AK769" s="3" t="s">
        <v>105</v>
      </c>
      <c r="AL769" s="3" t="s">
        <v>105</v>
      </c>
      <c r="AM769" s="172" t="s">
        <v>105</v>
      </c>
      <c r="AN769" s="171">
        <v>0</v>
      </c>
      <c r="AO769" s="3" t="s">
        <v>105</v>
      </c>
      <c r="AP769" s="3">
        <v>0</v>
      </c>
      <c r="AQ769" s="3" t="s">
        <v>105</v>
      </c>
      <c r="AR769" s="154">
        <v>0</v>
      </c>
      <c r="AS769" s="172" t="s">
        <v>105</v>
      </c>
      <c r="AT769" s="154">
        <v>0</v>
      </c>
      <c r="AU769" s="3" t="s">
        <v>105</v>
      </c>
      <c r="AV769" s="154">
        <v>0</v>
      </c>
      <c r="AW769" s="3" t="s">
        <v>105</v>
      </c>
      <c r="AX769" s="3">
        <v>0</v>
      </c>
      <c r="AY769" s="172" t="s">
        <v>105</v>
      </c>
      <c r="AZ769" s="3">
        <f t="shared" si="85"/>
        <v>-268</v>
      </c>
      <c r="BA769" s="159">
        <f t="shared" si="86"/>
        <v>33892730</v>
      </c>
      <c r="BB769" s="171">
        <f t="shared" si="84"/>
        <v>28688470</v>
      </c>
      <c r="BC769" s="171">
        <v>28688470</v>
      </c>
      <c r="BD769" s="171">
        <v>0</v>
      </c>
      <c r="BE769" s="171">
        <v>0</v>
      </c>
      <c r="BF769" s="171">
        <v>0</v>
      </c>
      <c r="BG769" s="172">
        <v>45245</v>
      </c>
      <c r="BH769" s="172">
        <v>44977</v>
      </c>
      <c r="BI769" s="174">
        <f t="shared" ca="1" si="87"/>
        <v>-1152</v>
      </c>
      <c r="BJ769" s="3" t="s">
        <v>414</v>
      </c>
      <c r="BK769" s="172">
        <v>44977</v>
      </c>
      <c r="BL769" s="3" t="s">
        <v>282</v>
      </c>
      <c r="BM769" s="3" t="s">
        <v>92</v>
      </c>
      <c r="BN769" s="3" t="s">
        <v>6819</v>
      </c>
      <c r="BO769" s="3">
        <v>0</v>
      </c>
      <c r="BP769" s="3" t="s">
        <v>593</v>
      </c>
      <c r="BQ769" s="172">
        <v>44869</v>
      </c>
      <c r="BR769" s="3" t="s">
        <v>6811</v>
      </c>
      <c r="BS769" s="3">
        <v>2022</v>
      </c>
      <c r="BT769" s="3" t="s">
        <v>286</v>
      </c>
      <c r="BU769" s="3" t="s">
        <v>6820</v>
      </c>
      <c r="BV769" s="3" t="s">
        <v>40</v>
      </c>
      <c r="BW769" s="3" t="s">
        <v>91</v>
      </c>
      <c r="BX769" s="3" t="s">
        <v>105</v>
      </c>
      <c r="BY769" s="3" t="s">
        <v>6821</v>
      </c>
      <c r="BZ769" s="3" t="s">
        <v>105</v>
      </c>
      <c r="CA769" s="3" t="s">
        <v>288</v>
      </c>
      <c r="CB769" s="179" t="s">
        <v>6822</v>
      </c>
      <c r="CC769" s="151" t="s">
        <v>6823</v>
      </c>
      <c r="CD769" s="1"/>
      <c r="CE769" s="1"/>
      <c r="CF769" s="171" t="s">
        <v>1264</v>
      </c>
      <c r="CG769" s="171" t="s">
        <v>292</v>
      </c>
      <c r="CH769" s="171" t="s">
        <v>167</v>
      </c>
      <c r="CI769" s="171" t="s">
        <v>126</v>
      </c>
    </row>
    <row r="770" spans="1:87" ht="90" x14ac:dyDescent="0.25">
      <c r="A770" s="3" t="s">
        <v>6824</v>
      </c>
      <c r="B770" s="175">
        <v>852</v>
      </c>
      <c r="C770" s="175" t="str">
        <f t="shared" si="80"/>
        <v>JEP-761-2022</v>
      </c>
      <c r="D770" s="175" t="s">
        <v>6825</v>
      </c>
      <c r="E770" s="3" t="s">
        <v>273</v>
      </c>
      <c r="F770" s="172">
        <v>44865</v>
      </c>
      <c r="G770" s="3" t="s">
        <v>6826</v>
      </c>
      <c r="H770" s="3" t="s">
        <v>29</v>
      </c>
      <c r="I770" s="3" t="s">
        <v>27</v>
      </c>
      <c r="J770" s="165">
        <v>52517781</v>
      </c>
      <c r="K770" s="3">
        <v>3</v>
      </c>
      <c r="L770" s="3" t="s">
        <v>9</v>
      </c>
      <c r="M770" s="3" t="s">
        <v>474</v>
      </c>
      <c r="N770" s="3" t="s">
        <v>6827</v>
      </c>
      <c r="O770" s="171" t="s">
        <v>8</v>
      </c>
      <c r="P770" s="171" t="s">
        <v>277</v>
      </c>
      <c r="Q770" s="3" t="s">
        <v>167</v>
      </c>
      <c r="R770" s="171" t="s">
        <v>5881</v>
      </c>
      <c r="S770" s="171" t="s">
        <v>174</v>
      </c>
      <c r="T770" s="171" t="s">
        <v>1257</v>
      </c>
      <c r="U770" s="171" t="s">
        <v>1258</v>
      </c>
      <c r="V770" s="171" t="s">
        <v>105</v>
      </c>
      <c r="W770" s="171" t="s">
        <v>105</v>
      </c>
      <c r="X770" s="171" t="s">
        <v>105</v>
      </c>
      <c r="Y770" s="171" t="s">
        <v>280</v>
      </c>
      <c r="Z770" s="115">
        <v>107327078</v>
      </c>
      <c r="AA770" s="171" t="s">
        <v>105</v>
      </c>
      <c r="AB770" s="171" t="s">
        <v>105</v>
      </c>
      <c r="AC770" s="153">
        <v>8652088</v>
      </c>
      <c r="AD770" s="153">
        <v>8652088</v>
      </c>
      <c r="AE770" s="175">
        <v>122322</v>
      </c>
      <c r="AF770" s="175">
        <v>494222</v>
      </c>
      <c r="AG770" s="175">
        <v>2018011001175</v>
      </c>
      <c r="AH770" s="172">
        <v>44873</v>
      </c>
      <c r="AI770" s="172">
        <v>44873</v>
      </c>
      <c r="AJ770" s="3" t="s">
        <v>105</v>
      </c>
      <c r="AK770" s="3" t="s">
        <v>105</v>
      </c>
      <c r="AL770" s="3" t="s">
        <v>105</v>
      </c>
      <c r="AM770" s="172" t="s">
        <v>105</v>
      </c>
      <c r="AN770" s="171">
        <v>0</v>
      </c>
      <c r="AO770" s="3" t="s">
        <v>105</v>
      </c>
      <c r="AP770" s="3">
        <v>0</v>
      </c>
      <c r="AQ770" s="3" t="s">
        <v>105</v>
      </c>
      <c r="AR770" s="154">
        <v>0</v>
      </c>
      <c r="AS770" s="172" t="s">
        <v>105</v>
      </c>
      <c r="AT770" s="154">
        <v>0</v>
      </c>
      <c r="AU770" s="3" t="s">
        <v>105</v>
      </c>
      <c r="AV770" s="154">
        <v>0</v>
      </c>
      <c r="AW770" s="3" t="s">
        <v>105</v>
      </c>
      <c r="AX770" s="3">
        <v>0</v>
      </c>
      <c r="AY770" s="172" t="s">
        <v>105</v>
      </c>
      <c r="AZ770" s="3">
        <f t="shared" si="85"/>
        <v>-268</v>
      </c>
      <c r="BA770" s="159">
        <f t="shared" si="86"/>
        <v>107327078</v>
      </c>
      <c r="BB770" s="171">
        <f t="shared" si="84"/>
        <v>90846910</v>
      </c>
      <c r="BC770" s="171">
        <v>90846910</v>
      </c>
      <c r="BD770" s="171">
        <v>0</v>
      </c>
      <c r="BE770" s="171">
        <v>0</v>
      </c>
      <c r="BF770" s="171">
        <v>0</v>
      </c>
      <c r="BG770" s="172">
        <v>45245</v>
      </c>
      <c r="BH770" s="172">
        <v>44977</v>
      </c>
      <c r="BI770" s="174">
        <f t="shared" ca="1" si="87"/>
        <v>-1152</v>
      </c>
      <c r="BJ770" s="3" t="s">
        <v>414</v>
      </c>
      <c r="BK770" s="172">
        <v>44977</v>
      </c>
      <c r="BL770" s="3" t="s">
        <v>282</v>
      </c>
      <c r="BM770" s="3" t="s">
        <v>92</v>
      </c>
      <c r="BN770" s="3" t="s">
        <v>6828</v>
      </c>
      <c r="BO770" s="3">
        <v>0</v>
      </c>
      <c r="BP770" s="3" t="s">
        <v>593</v>
      </c>
      <c r="BQ770" s="172">
        <v>44869</v>
      </c>
      <c r="BR770" s="3" t="s">
        <v>6811</v>
      </c>
      <c r="BS770" s="3">
        <v>2022</v>
      </c>
      <c r="BT770" s="3" t="s">
        <v>286</v>
      </c>
      <c r="BU770" s="3" t="s">
        <v>6829</v>
      </c>
      <c r="BV770" s="3" t="s">
        <v>40</v>
      </c>
      <c r="BW770" s="3" t="s">
        <v>91</v>
      </c>
      <c r="BX770" s="3" t="s">
        <v>105</v>
      </c>
      <c r="BY770" s="3" t="s">
        <v>418</v>
      </c>
      <c r="BZ770" s="3" t="s">
        <v>105</v>
      </c>
      <c r="CA770" s="3" t="s">
        <v>303</v>
      </c>
      <c r="CB770" s="179" t="s">
        <v>6830</v>
      </c>
      <c r="CC770" s="151" t="s">
        <v>6831</v>
      </c>
      <c r="CD770" s="1"/>
      <c r="CE770" s="1"/>
      <c r="CF770" s="171" t="s">
        <v>1264</v>
      </c>
      <c r="CG770" s="171" t="s">
        <v>292</v>
      </c>
      <c r="CH770" s="171" t="s">
        <v>167</v>
      </c>
      <c r="CI770" s="171" t="s">
        <v>126</v>
      </c>
    </row>
    <row r="771" spans="1:87" ht="72" x14ac:dyDescent="0.25">
      <c r="A771" s="3" t="s">
        <v>6832</v>
      </c>
      <c r="B771" s="175">
        <v>853</v>
      </c>
      <c r="C771" s="175" t="str">
        <f t="shared" si="80"/>
        <v>JEP-757-2022</v>
      </c>
      <c r="D771" s="175" t="s">
        <v>6833</v>
      </c>
      <c r="E771" s="3" t="s">
        <v>599</v>
      </c>
      <c r="F771" s="172">
        <v>44865</v>
      </c>
      <c r="G771" s="3" t="s">
        <v>6834</v>
      </c>
      <c r="H771" s="3" t="s">
        <v>29</v>
      </c>
      <c r="I771" s="3" t="s">
        <v>27</v>
      </c>
      <c r="J771" s="165">
        <v>1065570750</v>
      </c>
      <c r="K771" s="3">
        <v>8</v>
      </c>
      <c r="L771" s="3" t="s">
        <v>9</v>
      </c>
      <c r="M771" s="3" t="s">
        <v>474</v>
      </c>
      <c r="N771" s="3" t="s">
        <v>6835</v>
      </c>
      <c r="O771" s="171" t="s">
        <v>8</v>
      </c>
      <c r="P771" s="171" t="s">
        <v>277</v>
      </c>
      <c r="Q771" s="3" t="s">
        <v>167</v>
      </c>
      <c r="R771" s="171" t="s">
        <v>5881</v>
      </c>
      <c r="S771" s="171" t="s">
        <v>106</v>
      </c>
      <c r="T771" s="171" t="s">
        <v>5422</v>
      </c>
      <c r="U771" s="171" t="s">
        <v>5423</v>
      </c>
      <c r="V771" s="171" t="s">
        <v>105</v>
      </c>
      <c r="W771" s="171" t="s">
        <v>105</v>
      </c>
      <c r="X771" s="171" t="s">
        <v>105</v>
      </c>
      <c r="Y771" s="171" t="s">
        <v>280</v>
      </c>
      <c r="Z771" s="115">
        <v>94146536</v>
      </c>
      <c r="AA771" s="171" t="s">
        <v>105</v>
      </c>
      <c r="AB771" s="171" t="s">
        <v>105</v>
      </c>
      <c r="AC771" s="153">
        <v>6074070</v>
      </c>
      <c r="AD771" s="153">
        <v>7589549</v>
      </c>
      <c r="AE771" s="175">
        <v>122822</v>
      </c>
      <c r="AF771" s="175">
        <v>498522</v>
      </c>
      <c r="AG771" s="175" t="s">
        <v>760</v>
      </c>
      <c r="AH771" s="172">
        <v>44875</v>
      </c>
      <c r="AI771" s="172">
        <v>44876</v>
      </c>
      <c r="AJ771" s="3" t="s">
        <v>105</v>
      </c>
      <c r="AK771" s="3" t="s">
        <v>105</v>
      </c>
      <c r="AL771" s="3" t="s">
        <v>105</v>
      </c>
      <c r="AM771" s="172" t="s">
        <v>105</v>
      </c>
      <c r="AN771" s="171">
        <v>0</v>
      </c>
      <c r="AO771" s="3" t="s">
        <v>105</v>
      </c>
      <c r="AP771" s="3">
        <v>0</v>
      </c>
      <c r="AQ771" s="3" t="s">
        <v>105</v>
      </c>
      <c r="AR771" s="154">
        <v>0</v>
      </c>
      <c r="AS771" s="172" t="s">
        <v>105</v>
      </c>
      <c r="AT771" s="154">
        <v>0</v>
      </c>
      <c r="AU771" s="3" t="s">
        <v>105</v>
      </c>
      <c r="AV771" s="154">
        <v>0</v>
      </c>
      <c r="AW771" s="3" t="s">
        <v>105</v>
      </c>
      <c r="AX771" s="3">
        <v>0</v>
      </c>
      <c r="AY771" s="172" t="s">
        <v>105</v>
      </c>
      <c r="AZ771" s="3">
        <f t="shared" si="85"/>
        <v>-287</v>
      </c>
      <c r="BA771" s="159">
        <f t="shared" si="86"/>
        <v>94146536</v>
      </c>
      <c r="BB771" s="171">
        <f t="shared" si="84"/>
        <v>79690250</v>
      </c>
      <c r="BC771" s="171">
        <v>79690250</v>
      </c>
      <c r="BD771" s="171">
        <v>0</v>
      </c>
      <c r="BE771" s="171">
        <v>0</v>
      </c>
      <c r="BF771" s="171">
        <v>0</v>
      </c>
      <c r="BG771" s="172">
        <v>45245</v>
      </c>
      <c r="BH771" s="172">
        <v>44958</v>
      </c>
      <c r="BI771" s="174">
        <f t="shared" ca="1" si="87"/>
        <v>-1171</v>
      </c>
      <c r="BJ771" s="3" t="s">
        <v>414</v>
      </c>
      <c r="BK771" s="172">
        <v>44958</v>
      </c>
      <c r="BL771" s="3" t="s">
        <v>282</v>
      </c>
      <c r="BM771" s="3" t="s">
        <v>92</v>
      </c>
      <c r="BN771" s="3" t="s">
        <v>6836</v>
      </c>
      <c r="BO771" s="3">
        <v>0</v>
      </c>
      <c r="BP771" s="3" t="s">
        <v>593</v>
      </c>
      <c r="BQ771" s="172">
        <v>44876</v>
      </c>
      <c r="BR771" s="3" t="s">
        <v>6837</v>
      </c>
      <c r="BS771" s="3">
        <v>2022</v>
      </c>
      <c r="BT771" s="3" t="s">
        <v>286</v>
      </c>
      <c r="BU771" s="3" t="s">
        <v>6838</v>
      </c>
      <c r="BV771" s="3" t="s">
        <v>40</v>
      </c>
      <c r="BW771" s="3" t="s">
        <v>91</v>
      </c>
      <c r="BX771" s="3" t="s">
        <v>105</v>
      </c>
      <c r="BY771" s="3" t="s">
        <v>418</v>
      </c>
      <c r="BZ771" s="3" t="s">
        <v>105</v>
      </c>
      <c r="CA771" s="3" t="s">
        <v>303</v>
      </c>
      <c r="CB771" s="179" t="s">
        <v>6839</v>
      </c>
      <c r="CC771" s="151" t="s">
        <v>6840</v>
      </c>
      <c r="CD771" s="1"/>
      <c r="CE771" s="1"/>
      <c r="CF771" s="171" t="s">
        <v>4911</v>
      </c>
      <c r="CG771" s="171" t="s">
        <v>292</v>
      </c>
      <c r="CH771" s="171" t="s">
        <v>167</v>
      </c>
      <c r="CI771" s="171" t="s">
        <v>126</v>
      </c>
    </row>
    <row r="772" spans="1:87" ht="72" x14ac:dyDescent="0.25">
      <c r="A772" s="3" t="s">
        <v>6841</v>
      </c>
      <c r="B772" s="175">
        <v>854</v>
      </c>
      <c r="C772" s="175" t="str">
        <f t="shared" si="80"/>
        <v>JEP-758-2022</v>
      </c>
      <c r="D772" s="175" t="s">
        <v>6842</v>
      </c>
      <c r="E772" s="3" t="s">
        <v>599</v>
      </c>
      <c r="F772" s="172">
        <v>44865</v>
      </c>
      <c r="G772" s="3" t="s">
        <v>6843</v>
      </c>
      <c r="H772" s="3" t="s">
        <v>29</v>
      </c>
      <c r="I772" s="3" t="s">
        <v>27</v>
      </c>
      <c r="J772" s="165">
        <v>1018458439</v>
      </c>
      <c r="K772" s="3">
        <v>2</v>
      </c>
      <c r="L772" s="3" t="s">
        <v>9</v>
      </c>
      <c r="M772" s="3" t="s">
        <v>474</v>
      </c>
      <c r="N772" s="3" t="s">
        <v>6835</v>
      </c>
      <c r="O772" s="171" t="s">
        <v>8</v>
      </c>
      <c r="P772" s="171" t="s">
        <v>277</v>
      </c>
      <c r="Q772" s="3" t="s">
        <v>167</v>
      </c>
      <c r="R772" s="171" t="s">
        <v>5881</v>
      </c>
      <c r="S772" s="171" t="s">
        <v>106</v>
      </c>
      <c r="T772" s="171" t="s">
        <v>5422</v>
      </c>
      <c r="U772" s="171" t="s">
        <v>5423</v>
      </c>
      <c r="V772" s="171" t="s">
        <v>105</v>
      </c>
      <c r="W772" s="171" t="s">
        <v>105</v>
      </c>
      <c r="X772" s="171" t="s">
        <v>105</v>
      </c>
      <c r="Y772" s="171" t="s">
        <v>280</v>
      </c>
      <c r="Z772" s="115">
        <v>94146536</v>
      </c>
      <c r="AA772" s="171" t="s">
        <v>105</v>
      </c>
      <c r="AB772" s="171" t="s">
        <v>105</v>
      </c>
      <c r="AC772" s="153">
        <v>7228143</v>
      </c>
      <c r="AD772" s="153">
        <v>7589549</v>
      </c>
      <c r="AE772" s="175">
        <v>122922</v>
      </c>
      <c r="AF772" s="175">
        <v>503522</v>
      </c>
      <c r="AG772" s="175" t="s">
        <v>760</v>
      </c>
      <c r="AH772" s="172">
        <v>44869</v>
      </c>
      <c r="AI772" s="172">
        <v>44869</v>
      </c>
      <c r="AJ772" s="3" t="s">
        <v>105</v>
      </c>
      <c r="AK772" s="3" t="s">
        <v>105</v>
      </c>
      <c r="AL772" s="3" t="s">
        <v>105</v>
      </c>
      <c r="AM772" s="172" t="s">
        <v>105</v>
      </c>
      <c r="AN772" s="171">
        <v>0</v>
      </c>
      <c r="AO772" s="3" t="s">
        <v>105</v>
      </c>
      <c r="AP772" s="3">
        <v>0</v>
      </c>
      <c r="AQ772" s="3" t="s">
        <v>105</v>
      </c>
      <c r="AR772" s="154">
        <v>0</v>
      </c>
      <c r="AS772" s="172" t="s">
        <v>105</v>
      </c>
      <c r="AT772" s="154">
        <v>0</v>
      </c>
      <c r="AU772" s="3" t="s">
        <v>105</v>
      </c>
      <c r="AV772" s="154">
        <v>0</v>
      </c>
      <c r="AW772" s="3" t="s">
        <v>105</v>
      </c>
      <c r="AX772" s="3">
        <v>0</v>
      </c>
      <c r="AY772" s="172" t="s">
        <v>105</v>
      </c>
      <c r="AZ772" s="3">
        <f t="shared" si="85"/>
        <v>-128</v>
      </c>
      <c r="BA772" s="159">
        <f t="shared" si="86"/>
        <v>94146536</v>
      </c>
      <c r="BB772" s="171">
        <f t="shared" si="84"/>
        <v>79690250</v>
      </c>
      <c r="BC772" s="171">
        <v>79690250</v>
      </c>
      <c r="BD772" s="171">
        <v>0</v>
      </c>
      <c r="BE772" s="171">
        <v>0</v>
      </c>
      <c r="BF772" s="171">
        <v>0</v>
      </c>
      <c r="BG772" s="172">
        <v>45245</v>
      </c>
      <c r="BH772" s="172">
        <v>45117</v>
      </c>
      <c r="BI772" s="174">
        <f t="shared" ca="1" si="87"/>
        <v>-1012</v>
      </c>
      <c r="BJ772" s="3" t="s">
        <v>414</v>
      </c>
      <c r="BK772" s="172">
        <v>45117</v>
      </c>
      <c r="BL772" s="3" t="s">
        <v>282</v>
      </c>
      <c r="BM772" s="3" t="s">
        <v>92</v>
      </c>
      <c r="BN772" s="3" t="s">
        <v>6844</v>
      </c>
      <c r="BO772" s="3">
        <v>0</v>
      </c>
      <c r="BP772" s="3" t="s">
        <v>593</v>
      </c>
      <c r="BQ772" s="172">
        <v>44876</v>
      </c>
      <c r="BR772" s="3" t="s">
        <v>6837</v>
      </c>
      <c r="BS772" s="3">
        <v>2022</v>
      </c>
      <c r="BT772" s="3" t="s">
        <v>286</v>
      </c>
      <c r="BU772" s="3" t="s">
        <v>6845</v>
      </c>
      <c r="BV772" s="3" t="s">
        <v>40</v>
      </c>
      <c r="BW772" s="3" t="s">
        <v>91</v>
      </c>
      <c r="BX772" s="3" t="s">
        <v>105</v>
      </c>
      <c r="BY772" s="3" t="s">
        <v>418</v>
      </c>
      <c r="BZ772" s="3" t="s">
        <v>105</v>
      </c>
      <c r="CA772" s="3" t="s">
        <v>303</v>
      </c>
      <c r="CB772" s="179" t="s">
        <v>6846</v>
      </c>
      <c r="CC772" s="151" t="s">
        <v>6847</v>
      </c>
      <c r="CD772" s="1"/>
      <c r="CE772" s="1"/>
      <c r="CF772" s="171" t="s">
        <v>4911</v>
      </c>
      <c r="CG772" s="171" t="s">
        <v>292</v>
      </c>
      <c r="CH772" s="171" t="s">
        <v>167</v>
      </c>
      <c r="CI772" s="171" t="s">
        <v>126</v>
      </c>
    </row>
    <row r="773" spans="1:87" ht="72" x14ac:dyDescent="0.25">
      <c r="A773" s="3" t="s">
        <v>6848</v>
      </c>
      <c r="B773" s="175">
        <v>859</v>
      </c>
      <c r="C773" s="175" t="str">
        <f t="shared" si="80"/>
        <v>JEP-780-2022</v>
      </c>
      <c r="D773" s="3" t="s">
        <v>6849</v>
      </c>
      <c r="E773" s="3" t="s">
        <v>517</v>
      </c>
      <c r="F773" s="172">
        <v>44873</v>
      </c>
      <c r="G773" s="3" t="s">
        <v>6850</v>
      </c>
      <c r="H773" s="3" t="s">
        <v>29</v>
      </c>
      <c r="I773" s="3" t="s">
        <v>27</v>
      </c>
      <c r="J773" s="165">
        <v>1022342694</v>
      </c>
      <c r="K773" s="3">
        <v>1</v>
      </c>
      <c r="L773" s="3" t="s">
        <v>9</v>
      </c>
      <c r="M773" s="3" t="s">
        <v>474</v>
      </c>
      <c r="N773" s="3" t="s">
        <v>6851</v>
      </c>
      <c r="O773" s="171" t="s">
        <v>8</v>
      </c>
      <c r="P773" s="171" t="s">
        <v>277</v>
      </c>
      <c r="Q773" s="3" t="s">
        <v>167</v>
      </c>
      <c r="R773" s="171" t="s">
        <v>167</v>
      </c>
      <c r="S773" s="171" t="s">
        <v>177</v>
      </c>
      <c r="T773" s="171" t="s">
        <v>6661</v>
      </c>
      <c r="U773" s="171" t="s">
        <v>825</v>
      </c>
      <c r="V773" s="171" t="s">
        <v>105</v>
      </c>
      <c r="W773" s="171" t="s">
        <v>105</v>
      </c>
      <c r="X773" s="171" t="s">
        <v>105</v>
      </c>
      <c r="Y773" s="171" t="s">
        <v>280</v>
      </c>
      <c r="Z773" s="115">
        <v>46109498</v>
      </c>
      <c r="AA773" s="171" t="s">
        <v>105</v>
      </c>
      <c r="AB773" s="171" t="s">
        <v>105</v>
      </c>
      <c r="AC773" s="153">
        <v>3614070</v>
      </c>
      <c r="AD773" s="153">
        <v>3794773</v>
      </c>
      <c r="AE773" s="175">
        <v>124922</v>
      </c>
      <c r="AF773" s="175">
        <v>124922</v>
      </c>
      <c r="AG773" s="175">
        <v>2018011001175</v>
      </c>
      <c r="AH773" s="172">
        <v>44876</v>
      </c>
      <c r="AI773" s="172">
        <v>44883</v>
      </c>
      <c r="AJ773" s="3" t="s">
        <v>105</v>
      </c>
      <c r="AK773" s="3" t="s">
        <v>105</v>
      </c>
      <c r="AL773" s="3" t="s">
        <v>105</v>
      </c>
      <c r="AM773" s="172" t="s">
        <v>105</v>
      </c>
      <c r="AN773" s="171">
        <v>0</v>
      </c>
      <c r="AO773" s="3" t="s">
        <v>105</v>
      </c>
      <c r="AP773" s="3">
        <v>0</v>
      </c>
      <c r="AQ773" s="3" t="s">
        <v>105</v>
      </c>
      <c r="AR773" s="154">
        <v>0</v>
      </c>
      <c r="AS773" s="172" t="s">
        <v>105</v>
      </c>
      <c r="AT773" s="154">
        <v>0</v>
      </c>
      <c r="AU773" s="3" t="s">
        <v>105</v>
      </c>
      <c r="AV773" s="154">
        <v>0</v>
      </c>
      <c r="AW773" s="3" t="s">
        <v>105</v>
      </c>
      <c r="AX773" s="3">
        <v>0</v>
      </c>
      <c r="AY773" s="172" t="s">
        <v>105</v>
      </c>
      <c r="AZ773" s="3">
        <f t="shared" si="85"/>
        <v>0</v>
      </c>
      <c r="BA773" s="159">
        <f t="shared" si="86"/>
        <v>46109498</v>
      </c>
      <c r="BB773" s="171">
        <f t="shared" si="84"/>
        <v>902911109</v>
      </c>
      <c r="BC773" s="171">
        <v>902911109</v>
      </c>
      <c r="BD773" s="171">
        <v>0</v>
      </c>
      <c r="BE773" s="171">
        <v>0</v>
      </c>
      <c r="BF773" s="171">
        <v>0</v>
      </c>
      <c r="BG773" s="172">
        <v>45245</v>
      </c>
      <c r="BH773" s="172">
        <v>45245</v>
      </c>
      <c r="BI773" s="174">
        <f t="shared" ca="1" si="87"/>
        <v>-884</v>
      </c>
      <c r="BJ773" s="3" t="s">
        <v>414</v>
      </c>
      <c r="BK773" s="172" t="s">
        <v>105</v>
      </c>
      <c r="BL773" s="3" t="s">
        <v>282</v>
      </c>
      <c r="BM773" s="3" t="s">
        <v>92</v>
      </c>
      <c r="BN773" s="3" t="s">
        <v>6852</v>
      </c>
      <c r="BO773" s="3">
        <v>0</v>
      </c>
      <c r="BP773" s="3" t="s">
        <v>593</v>
      </c>
      <c r="BQ773" s="172">
        <v>44876</v>
      </c>
      <c r="BR773" s="3" t="s">
        <v>6853</v>
      </c>
      <c r="BS773" s="3">
        <v>2022</v>
      </c>
      <c r="BT773" s="3" t="s">
        <v>286</v>
      </c>
      <c r="BU773" s="3" t="s">
        <v>86</v>
      </c>
      <c r="BV773" s="3" t="s">
        <v>40</v>
      </c>
      <c r="BW773" s="3" t="s">
        <v>93</v>
      </c>
      <c r="BX773" s="3" t="s">
        <v>105</v>
      </c>
      <c r="BY773" s="3" t="s">
        <v>418</v>
      </c>
      <c r="BZ773" s="3" t="s">
        <v>105</v>
      </c>
      <c r="CA773" s="3" t="s">
        <v>288</v>
      </c>
      <c r="CB773" s="151" t="s">
        <v>6854</v>
      </c>
      <c r="CC773" s="151" t="s">
        <v>6855</v>
      </c>
      <c r="CD773" s="1"/>
      <c r="CE773" s="1"/>
      <c r="CF773" s="171" t="s">
        <v>830</v>
      </c>
      <c r="CG773" s="171" t="s">
        <v>831</v>
      </c>
      <c r="CH773" s="171" t="s">
        <v>167</v>
      </c>
      <c r="CI773" s="171" t="s">
        <v>832</v>
      </c>
    </row>
    <row r="774" spans="1:87" ht="72" x14ac:dyDescent="0.25">
      <c r="A774" s="3" t="s">
        <v>6856</v>
      </c>
      <c r="B774" s="175">
        <v>883</v>
      </c>
      <c r="C774" s="175" t="str">
        <f t="shared" si="80"/>
        <v>JEP-897-2022</v>
      </c>
      <c r="D774" s="3" t="s">
        <v>6857</v>
      </c>
      <c r="E774" s="3" t="s">
        <v>472</v>
      </c>
      <c r="F774" s="172">
        <v>44900</v>
      </c>
      <c r="G774" s="3" t="s">
        <v>814</v>
      </c>
      <c r="H774" s="3" t="s">
        <v>29</v>
      </c>
      <c r="I774" s="3" t="s">
        <v>27</v>
      </c>
      <c r="J774" s="165">
        <v>1018461343</v>
      </c>
      <c r="K774" s="3">
        <v>5</v>
      </c>
      <c r="L774" s="3" t="s">
        <v>9</v>
      </c>
      <c r="M774" s="3" t="s">
        <v>474</v>
      </c>
      <c r="N774" s="3" t="s">
        <v>6858</v>
      </c>
      <c r="O774" s="171" t="s">
        <v>8</v>
      </c>
      <c r="P774" s="3" t="s">
        <v>277</v>
      </c>
      <c r="Q774" s="3" t="s">
        <v>167</v>
      </c>
      <c r="R774" s="171" t="s">
        <v>167</v>
      </c>
      <c r="S774" s="171" t="s">
        <v>180</v>
      </c>
      <c r="T774" s="171" t="s">
        <v>740</v>
      </c>
      <c r="U774" s="171" t="s">
        <v>741</v>
      </c>
      <c r="V774" s="171" t="s">
        <v>105</v>
      </c>
      <c r="W774" s="171" t="s">
        <v>105</v>
      </c>
      <c r="X774" s="171" t="s">
        <v>105</v>
      </c>
      <c r="Y774" s="171" t="s">
        <v>280</v>
      </c>
      <c r="Z774" s="115">
        <v>113778196</v>
      </c>
      <c r="AA774" s="171" t="s">
        <v>105</v>
      </c>
      <c r="AB774" s="171" t="s">
        <v>105</v>
      </c>
      <c r="AC774" s="153">
        <v>8587026</v>
      </c>
      <c r="AD774" s="153">
        <v>10018207</v>
      </c>
      <c r="AE774" s="175">
        <v>107922</v>
      </c>
      <c r="AF774" s="175">
        <v>564222</v>
      </c>
      <c r="AG774" s="175" t="s">
        <v>760</v>
      </c>
      <c r="AH774" s="172">
        <v>44900</v>
      </c>
      <c r="AI774" s="172">
        <v>44901</v>
      </c>
      <c r="AJ774" s="172" t="s">
        <v>105</v>
      </c>
      <c r="AK774" s="173" t="s">
        <v>105</v>
      </c>
      <c r="AL774" s="175" t="s">
        <v>105</v>
      </c>
      <c r="AM774" s="172" t="s">
        <v>105</v>
      </c>
      <c r="AN774" s="154">
        <v>0</v>
      </c>
      <c r="AO774" s="172" t="s">
        <v>105</v>
      </c>
      <c r="AP774" s="154">
        <v>0</v>
      </c>
      <c r="AQ774" s="172" t="s">
        <v>105</v>
      </c>
      <c r="AR774" s="154">
        <v>0</v>
      </c>
      <c r="AS774" s="172" t="s">
        <v>105</v>
      </c>
      <c r="AT774" s="154">
        <v>0</v>
      </c>
      <c r="AU774" s="3" t="s">
        <v>105</v>
      </c>
      <c r="AV774" s="154">
        <v>0</v>
      </c>
      <c r="AW774" s="3" t="s">
        <v>105</v>
      </c>
      <c r="AX774" s="175">
        <v>0</v>
      </c>
      <c r="AY774" s="172" t="s">
        <v>105</v>
      </c>
      <c r="AZ774" s="3">
        <f t="shared" si="85"/>
        <v>-168</v>
      </c>
      <c r="BA774" s="159">
        <f t="shared" si="86"/>
        <v>113778196</v>
      </c>
      <c r="BB774" s="171">
        <f t="shared" si="84"/>
        <v>105191170</v>
      </c>
      <c r="BC774" s="171">
        <v>105191170</v>
      </c>
      <c r="BD774" s="171">
        <v>0</v>
      </c>
      <c r="BE774" s="171">
        <v>0</v>
      </c>
      <c r="BF774" s="171">
        <v>0</v>
      </c>
      <c r="BG774" s="172">
        <v>45245</v>
      </c>
      <c r="BH774" s="172">
        <v>45077</v>
      </c>
      <c r="BI774" s="174">
        <f t="shared" ca="1" si="87"/>
        <v>-1052</v>
      </c>
      <c r="BJ774" s="3" t="s">
        <v>414</v>
      </c>
      <c r="BK774" s="172">
        <v>45077</v>
      </c>
      <c r="BL774" s="3" t="s">
        <v>282</v>
      </c>
      <c r="BM774" s="3" t="s">
        <v>92</v>
      </c>
      <c r="BN774" s="3" t="s">
        <v>6859</v>
      </c>
      <c r="BO774" s="3">
        <v>0</v>
      </c>
      <c r="BP774" s="3" t="s">
        <v>416</v>
      </c>
      <c r="BQ774" s="172">
        <v>44900</v>
      </c>
      <c r="BR774" s="172" t="s">
        <v>6860</v>
      </c>
      <c r="BS774" s="172">
        <v>44901</v>
      </c>
      <c r="BT774" s="3" t="s">
        <v>286</v>
      </c>
      <c r="BU774" s="3" t="s">
        <v>6861</v>
      </c>
      <c r="BV774" s="3" t="s">
        <v>40</v>
      </c>
      <c r="BW774" s="3" t="s">
        <v>91</v>
      </c>
      <c r="BX774" s="3" t="s">
        <v>105</v>
      </c>
      <c r="BY774" s="3" t="s">
        <v>302</v>
      </c>
      <c r="BZ774" s="3" t="s">
        <v>105</v>
      </c>
      <c r="CA774" s="3" t="s">
        <v>303</v>
      </c>
      <c r="CB774" s="179" t="s">
        <v>818</v>
      </c>
      <c r="CC774" s="179" t="s">
        <v>6862</v>
      </c>
      <c r="CD774" s="1"/>
      <c r="CE774" s="1"/>
      <c r="CF774" s="171" t="s">
        <v>745</v>
      </c>
      <c r="CG774" s="171" t="s">
        <v>292</v>
      </c>
      <c r="CH774" s="171" t="s">
        <v>167</v>
      </c>
      <c r="CI774" s="171" t="s">
        <v>180</v>
      </c>
    </row>
    <row r="775" spans="1:87" ht="90" x14ac:dyDescent="0.25">
      <c r="A775" s="3" t="s">
        <v>6863</v>
      </c>
      <c r="B775" s="175">
        <v>884</v>
      </c>
      <c r="C775" s="175" t="str">
        <f t="shared" si="80"/>
        <v>JEP-921-2022</v>
      </c>
      <c r="D775" s="3" t="s">
        <v>6864</v>
      </c>
      <c r="E775" s="3" t="s">
        <v>881</v>
      </c>
      <c r="F775" s="172">
        <v>44901</v>
      </c>
      <c r="G775" s="3" t="s">
        <v>6865</v>
      </c>
      <c r="H775" s="3" t="s">
        <v>29</v>
      </c>
      <c r="I775" s="3" t="s">
        <v>27</v>
      </c>
      <c r="J775" s="165">
        <v>63532415</v>
      </c>
      <c r="K775" s="3">
        <v>5</v>
      </c>
      <c r="L775" s="3" t="s">
        <v>9</v>
      </c>
      <c r="M775" s="3" t="s">
        <v>474</v>
      </c>
      <c r="N775" s="3" t="s">
        <v>2831</v>
      </c>
      <c r="O775" s="171" t="s">
        <v>8</v>
      </c>
      <c r="P775" s="3" t="s">
        <v>277</v>
      </c>
      <c r="Q775" s="3" t="s">
        <v>167</v>
      </c>
      <c r="R775" s="171" t="s">
        <v>477</v>
      </c>
      <c r="S775" s="171" t="s">
        <v>1355</v>
      </c>
      <c r="T775" s="171" t="s">
        <v>1356</v>
      </c>
      <c r="U775" s="171" t="s">
        <v>1357</v>
      </c>
      <c r="V775" s="171" t="s">
        <v>105</v>
      </c>
      <c r="W775" s="171" t="s">
        <v>105</v>
      </c>
      <c r="X775" s="171" t="s">
        <v>105</v>
      </c>
      <c r="Y775" s="171" t="s">
        <v>280</v>
      </c>
      <c r="Z775" s="115">
        <v>86918393</v>
      </c>
      <c r="AA775" s="171" t="s">
        <v>105</v>
      </c>
      <c r="AB775" s="171" t="s">
        <v>105</v>
      </c>
      <c r="AC775" s="153">
        <v>7228143</v>
      </c>
      <c r="AD775" s="153">
        <v>7589549</v>
      </c>
      <c r="AE775" s="175">
        <v>117222</v>
      </c>
      <c r="AF775" s="175">
        <v>584322</v>
      </c>
      <c r="AG775" s="175">
        <v>2022011000068</v>
      </c>
      <c r="AH775" s="172">
        <v>44908</v>
      </c>
      <c r="AI775" s="172">
        <v>44910</v>
      </c>
      <c r="AJ775" s="172" t="s">
        <v>105</v>
      </c>
      <c r="AK775" s="173" t="s">
        <v>105</v>
      </c>
      <c r="AL775" s="175" t="s">
        <v>105</v>
      </c>
      <c r="AM775" s="172" t="s">
        <v>105</v>
      </c>
      <c r="AN775" s="154">
        <v>-3132197</v>
      </c>
      <c r="AO775" s="172">
        <v>45244</v>
      </c>
      <c r="AP775" s="154">
        <v>11384338</v>
      </c>
      <c r="AQ775" s="172">
        <v>45244</v>
      </c>
      <c r="AR775" s="154">
        <v>29007246</v>
      </c>
      <c r="AS775" s="172">
        <v>45281</v>
      </c>
      <c r="AT775" s="154">
        <v>0</v>
      </c>
      <c r="AU775" s="3" t="s">
        <v>105</v>
      </c>
      <c r="AV775" s="154">
        <v>0</v>
      </c>
      <c r="AW775" s="3" t="s">
        <v>105</v>
      </c>
      <c r="AX775" s="3">
        <v>2</v>
      </c>
      <c r="AY775" s="172">
        <v>45281</v>
      </c>
      <c r="AZ775" s="3">
        <f t="shared" si="85"/>
        <v>152</v>
      </c>
      <c r="BA775" s="159">
        <f t="shared" si="86"/>
        <v>124177780</v>
      </c>
      <c r="BB775" s="167">
        <f>BC775+BD775</f>
        <v>120081834</v>
      </c>
      <c r="BC775" s="167">
        <f>79690250+11384338</f>
        <v>91074588</v>
      </c>
      <c r="BD775" s="167">
        <v>29007246</v>
      </c>
      <c r="BE775" s="172" t="s">
        <v>105</v>
      </c>
      <c r="BF775" s="172" t="s">
        <v>105</v>
      </c>
      <c r="BG775" s="172">
        <v>45245</v>
      </c>
      <c r="BH775" s="172">
        <v>45397</v>
      </c>
      <c r="BI775" s="174">
        <f t="shared" ca="1" si="87"/>
        <v>-732</v>
      </c>
      <c r="BJ775" s="3" t="s">
        <v>414</v>
      </c>
      <c r="BK775" s="172" t="s">
        <v>105</v>
      </c>
      <c r="BL775" s="3" t="s">
        <v>282</v>
      </c>
      <c r="BM775" s="3" t="s">
        <v>92</v>
      </c>
      <c r="BN775" s="3" t="s">
        <v>6866</v>
      </c>
      <c r="BO775" s="33">
        <v>0</v>
      </c>
      <c r="BP775" s="33" t="s">
        <v>416</v>
      </c>
      <c r="BQ775" s="172">
        <v>44909</v>
      </c>
      <c r="BR775" s="3" t="s">
        <v>6867</v>
      </c>
      <c r="BS775" s="172">
        <v>44910</v>
      </c>
      <c r="BT775" s="3" t="s">
        <v>286</v>
      </c>
      <c r="BU775" s="3" t="s">
        <v>6868</v>
      </c>
      <c r="BV775" s="3" t="s">
        <v>40</v>
      </c>
      <c r="BW775" s="3" t="s">
        <v>6784</v>
      </c>
      <c r="BX775" s="3" t="s">
        <v>105</v>
      </c>
      <c r="BY775" s="3" t="s">
        <v>418</v>
      </c>
      <c r="BZ775" s="3" t="s">
        <v>105</v>
      </c>
      <c r="CA775" s="3" t="s">
        <v>303</v>
      </c>
      <c r="CB775" s="179" t="s">
        <v>6869</v>
      </c>
      <c r="CC775" s="179" t="s">
        <v>6870</v>
      </c>
      <c r="CD775" s="1"/>
      <c r="CE775" s="1"/>
      <c r="CF775" s="171" t="s">
        <v>1340</v>
      </c>
      <c r="CG775" s="171" t="s">
        <v>1341</v>
      </c>
      <c r="CH775" s="171" t="s">
        <v>167</v>
      </c>
      <c r="CI775" s="171" t="s">
        <v>477</v>
      </c>
    </row>
    <row r="776" spans="1:87" ht="90" x14ac:dyDescent="0.25">
      <c r="A776" s="3" t="s">
        <v>6871</v>
      </c>
      <c r="B776" s="175">
        <v>885</v>
      </c>
      <c r="C776" s="175" t="str">
        <f t="shared" si="80"/>
        <v>JEP-958-2022</v>
      </c>
      <c r="D776" s="3" t="s">
        <v>6872</v>
      </c>
      <c r="E776" s="3" t="s">
        <v>599</v>
      </c>
      <c r="F776" s="172">
        <v>44907</v>
      </c>
      <c r="G776" s="3" t="s">
        <v>6873</v>
      </c>
      <c r="H776" s="3" t="s">
        <v>29</v>
      </c>
      <c r="I776" s="3" t="s">
        <v>27</v>
      </c>
      <c r="J776" s="165">
        <v>98400064</v>
      </c>
      <c r="K776" s="3">
        <v>4</v>
      </c>
      <c r="L776" s="3" t="s">
        <v>9</v>
      </c>
      <c r="M776" s="116" t="s">
        <v>2221</v>
      </c>
      <c r="N776" s="3" t="s">
        <v>6874</v>
      </c>
      <c r="O776" s="171" t="s">
        <v>12</v>
      </c>
      <c r="P776" s="3" t="s">
        <v>277</v>
      </c>
      <c r="Q776" s="3" t="s">
        <v>167</v>
      </c>
      <c r="R776" s="171" t="s">
        <v>477</v>
      </c>
      <c r="S776" s="171" t="s">
        <v>101</v>
      </c>
      <c r="T776" s="171" t="s">
        <v>1722</v>
      </c>
      <c r="U776" s="171" t="s">
        <v>1723</v>
      </c>
      <c r="V776" s="171" t="s">
        <v>105</v>
      </c>
      <c r="W776" s="171" t="s">
        <v>105</v>
      </c>
      <c r="X776" s="171" t="s">
        <v>105</v>
      </c>
      <c r="Y776" s="171" t="s">
        <v>280</v>
      </c>
      <c r="Z776" s="115">
        <v>52765437</v>
      </c>
      <c r="AA776" s="171" t="s">
        <v>105</v>
      </c>
      <c r="AB776" s="171" t="s">
        <v>105</v>
      </c>
      <c r="AC776" s="153">
        <v>7228143</v>
      </c>
      <c r="AD776" s="153">
        <v>7589549</v>
      </c>
      <c r="AE776" s="175">
        <v>107622</v>
      </c>
      <c r="AF776" s="175">
        <v>586222</v>
      </c>
      <c r="AG776" s="175">
        <v>2018011001091</v>
      </c>
      <c r="AH776" s="172">
        <v>44910</v>
      </c>
      <c r="AI776" s="172">
        <v>44911</v>
      </c>
      <c r="AJ776" s="172" t="s">
        <v>105</v>
      </c>
      <c r="AK776" s="173" t="s">
        <v>105</v>
      </c>
      <c r="AL776" s="175" t="s">
        <v>105</v>
      </c>
      <c r="AM776" s="172" t="s">
        <v>105</v>
      </c>
      <c r="AN776" s="154">
        <v>0</v>
      </c>
      <c r="AO776" s="172" t="s">
        <v>105</v>
      </c>
      <c r="AP776" s="154">
        <v>0</v>
      </c>
      <c r="AQ776" s="172" t="s">
        <v>105</v>
      </c>
      <c r="AR776" s="154">
        <v>0</v>
      </c>
      <c r="AS776" s="172" t="s">
        <v>105</v>
      </c>
      <c r="AT776" s="154">
        <v>0</v>
      </c>
      <c r="AU776" s="3" t="s">
        <v>105</v>
      </c>
      <c r="AV776" s="154">
        <v>0</v>
      </c>
      <c r="AW776" s="3" t="s">
        <v>105</v>
      </c>
      <c r="AX776" s="175">
        <v>0</v>
      </c>
      <c r="AY776" s="172" t="s">
        <v>105</v>
      </c>
      <c r="AZ776" s="3">
        <f t="shared" si="85"/>
        <v>0</v>
      </c>
      <c r="BA776" s="159">
        <f t="shared" si="86"/>
        <v>52765437</v>
      </c>
      <c r="BB776" s="171">
        <f>BC776+BD776+BE776+BF776</f>
        <v>45537294</v>
      </c>
      <c r="BC776" s="171">
        <v>45537294</v>
      </c>
      <c r="BD776" s="171">
        <v>0</v>
      </c>
      <c r="BE776" s="171">
        <v>0</v>
      </c>
      <c r="BF776" s="171">
        <v>0</v>
      </c>
      <c r="BG776" s="172">
        <v>45107</v>
      </c>
      <c r="BH776" s="172">
        <v>45107</v>
      </c>
      <c r="BI776" s="174">
        <f t="shared" ca="1" si="87"/>
        <v>-1022</v>
      </c>
      <c r="BJ776" s="3" t="s">
        <v>414</v>
      </c>
      <c r="BK776" s="172" t="s">
        <v>105</v>
      </c>
      <c r="BL776" s="3" t="s">
        <v>2232</v>
      </c>
      <c r="BM776" s="3" t="s">
        <v>92</v>
      </c>
      <c r="BN776" s="3" t="s">
        <v>6875</v>
      </c>
      <c r="BO776" s="3">
        <v>0</v>
      </c>
      <c r="BP776" s="3" t="s">
        <v>593</v>
      </c>
      <c r="BQ776" s="172">
        <v>44910</v>
      </c>
      <c r="BR776" s="3" t="s">
        <v>6876</v>
      </c>
      <c r="BS776" s="172">
        <v>44911</v>
      </c>
      <c r="BT776" s="3" t="s">
        <v>286</v>
      </c>
      <c r="BU776" s="3" t="s">
        <v>86</v>
      </c>
      <c r="BV776" s="3" t="s">
        <v>40</v>
      </c>
      <c r="BW776" s="3" t="s">
        <v>93</v>
      </c>
      <c r="BX776" s="3" t="s">
        <v>105</v>
      </c>
      <c r="BY776" s="3" t="s">
        <v>920</v>
      </c>
      <c r="BZ776" s="3" t="s">
        <v>105</v>
      </c>
      <c r="CA776" s="3" t="s">
        <v>288</v>
      </c>
      <c r="CB776" s="179" t="s">
        <v>2226</v>
      </c>
      <c r="CC776" s="179" t="s">
        <v>6877</v>
      </c>
      <c r="CD776" s="1"/>
      <c r="CE776" s="1"/>
      <c r="CF776" s="171" t="s">
        <v>1340</v>
      </c>
      <c r="CG776" s="171" t="s">
        <v>1341</v>
      </c>
      <c r="CH776" s="171" t="s">
        <v>167</v>
      </c>
      <c r="CI776" s="171" t="s">
        <v>477</v>
      </c>
    </row>
    <row r="777" spans="1:87" ht="90" x14ac:dyDescent="0.25">
      <c r="A777" s="3" t="s">
        <v>6878</v>
      </c>
      <c r="B777" s="175">
        <v>886</v>
      </c>
      <c r="C777" s="175" t="str">
        <f t="shared" si="80"/>
        <v>JEP-806-2022</v>
      </c>
      <c r="D777" s="3" t="s">
        <v>6879</v>
      </c>
      <c r="E777" s="3" t="s">
        <v>881</v>
      </c>
      <c r="F777" s="172">
        <v>44893</v>
      </c>
      <c r="G777" s="3" t="s">
        <v>2830</v>
      </c>
      <c r="H777" s="3" t="s">
        <v>29</v>
      </c>
      <c r="I777" s="3" t="s">
        <v>27</v>
      </c>
      <c r="J777" s="165">
        <v>1032378847</v>
      </c>
      <c r="K777" s="3">
        <v>1</v>
      </c>
      <c r="L777" s="3" t="s">
        <v>9</v>
      </c>
      <c r="M777" s="3" t="s">
        <v>474</v>
      </c>
      <c r="N777" s="3" t="s">
        <v>2831</v>
      </c>
      <c r="O777" s="171" t="s">
        <v>14</v>
      </c>
      <c r="P777" s="3" t="s">
        <v>277</v>
      </c>
      <c r="Q777" s="3" t="s">
        <v>167</v>
      </c>
      <c r="R777" s="171" t="s">
        <v>477</v>
      </c>
      <c r="S777" s="171" t="s">
        <v>1355</v>
      </c>
      <c r="T777" s="171" t="s">
        <v>1356</v>
      </c>
      <c r="U777" s="171" t="s">
        <v>1357</v>
      </c>
      <c r="V777" s="171" t="s">
        <v>105</v>
      </c>
      <c r="W777" s="171" t="s">
        <v>105</v>
      </c>
      <c r="X777" s="171" t="s">
        <v>105</v>
      </c>
      <c r="Y777" s="171" t="s">
        <v>280</v>
      </c>
      <c r="Z777" s="115">
        <v>86918393</v>
      </c>
      <c r="AA777" s="171" t="s">
        <v>105</v>
      </c>
      <c r="AB777" s="171" t="s">
        <v>105</v>
      </c>
      <c r="AC777" s="153">
        <v>7228143</v>
      </c>
      <c r="AD777" s="153">
        <v>7589549</v>
      </c>
      <c r="AE777" s="175">
        <v>122522</v>
      </c>
      <c r="AF777" s="175">
        <v>557422</v>
      </c>
      <c r="AG777" s="175" t="s">
        <v>6880</v>
      </c>
      <c r="AH777" s="172">
        <v>44895</v>
      </c>
      <c r="AI777" s="172">
        <v>44900</v>
      </c>
      <c r="AJ777" s="3" t="s">
        <v>105</v>
      </c>
      <c r="AK777" s="3" t="s">
        <v>105</v>
      </c>
      <c r="AL777" s="3" t="s">
        <v>105</v>
      </c>
      <c r="AM777" s="172" t="s">
        <v>105</v>
      </c>
      <c r="AN777" s="171">
        <v>-722817</v>
      </c>
      <c r="AO777" s="172">
        <v>45244</v>
      </c>
      <c r="AP777" s="176">
        <v>11384338</v>
      </c>
      <c r="AQ777" s="172">
        <v>45244</v>
      </c>
      <c r="AR777" s="154">
        <v>29007246</v>
      </c>
      <c r="AS777" s="172">
        <v>45281</v>
      </c>
      <c r="AT777" s="154">
        <v>0</v>
      </c>
      <c r="AU777" s="3" t="s">
        <v>105</v>
      </c>
      <c r="AV777" s="154">
        <v>0</v>
      </c>
      <c r="AW777" s="3" t="s">
        <v>105</v>
      </c>
      <c r="AX777" s="3">
        <v>2</v>
      </c>
      <c r="AY777" s="172">
        <v>45281</v>
      </c>
      <c r="AZ777" s="3">
        <f t="shared" si="85"/>
        <v>152</v>
      </c>
      <c r="BA777" s="159">
        <f t="shared" si="86"/>
        <v>126587160</v>
      </c>
      <c r="BB777" s="167">
        <f t="shared" ref="BB777:BB783" si="88">BC777+BD777</f>
        <v>108697496</v>
      </c>
      <c r="BC777" s="167">
        <v>79690250</v>
      </c>
      <c r="BD777" s="167">
        <v>29007246</v>
      </c>
      <c r="BE777" s="172" t="s">
        <v>105</v>
      </c>
      <c r="BF777" s="172" t="s">
        <v>105</v>
      </c>
      <c r="BG777" s="172">
        <v>45245</v>
      </c>
      <c r="BH777" s="172">
        <v>45397</v>
      </c>
      <c r="BI777" s="174">
        <f t="shared" ca="1" si="87"/>
        <v>-732</v>
      </c>
      <c r="BJ777" s="3" t="s">
        <v>414</v>
      </c>
      <c r="BK777" s="172" t="s">
        <v>105</v>
      </c>
      <c r="BL777" s="3" t="s">
        <v>282</v>
      </c>
      <c r="BM777" s="3" t="s">
        <v>92</v>
      </c>
      <c r="BN777" s="3" t="s">
        <v>6881</v>
      </c>
      <c r="BO777" s="3">
        <v>0</v>
      </c>
      <c r="BP777" s="3" t="s">
        <v>416</v>
      </c>
      <c r="BQ777" s="172">
        <v>44900</v>
      </c>
      <c r="BR777" s="3" t="s">
        <v>6882</v>
      </c>
      <c r="BS777" s="172">
        <v>44900</v>
      </c>
      <c r="BT777" s="3" t="s">
        <v>286</v>
      </c>
      <c r="BU777" s="3" t="s">
        <v>6883</v>
      </c>
      <c r="BV777" s="3" t="s">
        <v>40</v>
      </c>
      <c r="BW777" s="3" t="s">
        <v>6784</v>
      </c>
      <c r="BX777" s="3" t="s">
        <v>105</v>
      </c>
      <c r="BY777" s="3" t="s">
        <v>418</v>
      </c>
      <c r="BZ777" s="3" t="s">
        <v>105</v>
      </c>
      <c r="CA777" s="3" t="s">
        <v>288</v>
      </c>
      <c r="CB777" s="179" t="s">
        <v>2835</v>
      </c>
      <c r="CC777" s="179" t="s">
        <v>6884</v>
      </c>
      <c r="CD777" s="1"/>
      <c r="CE777" s="1"/>
      <c r="CF777" s="171" t="s">
        <v>1340</v>
      </c>
      <c r="CG777" s="171" t="s">
        <v>1341</v>
      </c>
      <c r="CH777" s="171" t="s">
        <v>167</v>
      </c>
      <c r="CI777" s="171" t="s">
        <v>477</v>
      </c>
    </row>
    <row r="778" spans="1:87" ht="90" x14ac:dyDescent="0.25">
      <c r="A778" s="3" t="s">
        <v>6885</v>
      </c>
      <c r="B778" s="175">
        <v>887</v>
      </c>
      <c r="C778" s="175" t="str">
        <f t="shared" si="80"/>
        <v>JEP-922-2022</v>
      </c>
      <c r="D778" s="3" t="s">
        <v>6886</v>
      </c>
      <c r="E778" s="3" t="s">
        <v>881</v>
      </c>
      <c r="F778" s="172">
        <v>44901</v>
      </c>
      <c r="G778" s="3" t="s">
        <v>6887</v>
      </c>
      <c r="H778" s="3" t="s">
        <v>29</v>
      </c>
      <c r="I778" s="3" t="s">
        <v>27</v>
      </c>
      <c r="J778" s="165">
        <v>77183721</v>
      </c>
      <c r="K778" s="3">
        <v>7</v>
      </c>
      <c r="L778" s="3" t="s">
        <v>9</v>
      </c>
      <c r="M778" s="116" t="s">
        <v>2840</v>
      </c>
      <c r="N778" s="3" t="s">
        <v>2831</v>
      </c>
      <c r="O778" s="171" t="s">
        <v>8</v>
      </c>
      <c r="P778" s="3" t="s">
        <v>277</v>
      </c>
      <c r="Q778" s="3" t="s">
        <v>167</v>
      </c>
      <c r="R778" s="171" t="s">
        <v>477</v>
      </c>
      <c r="S778" s="171" t="s">
        <v>1355</v>
      </c>
      <c r="T778" s="171" t="s">
        <v>1356</v>
      </c>
      <c r="U778" s="171" t="s">
        <v>1357</v>
      </c>
      <c r="V778" s="171" t="s">
        <v>105</v>
      </c>
      <c r="W778" s="171" t="s">
        <v>105</v>
      </c>
      <c r="X778" s="171" t="s">
        <v>105</v>
      </c>
      <c r="Y778" s="171" t="s">
        <v>280</v>
      </c>
      <c r="Z778" s="115">
        <v>86918393</v>
      </c>
      <c r="AA778" s="171" t="s">
        <v>105</v>
      </c>
      <c r="AB778" s="171" t="s">
        <v>105</v>
      </c>
      <c r="AC778" s="153">
        <v>7228143</v>
      </c>
      <c r="AD778" s="153">
        <v>7589549</v>
      </c>
      <c r="AE778" s="175">
        <v>117322</v>
      </c>
      <c r="AF778" s="175">
        <v>584122</v>
      </c>
      <c r="AG778" s="175" t="s">
        <v>6880</v>
      </c>
      <c r="AH778" s="172">
        <v>44908</v>
      </c>
      <c r="AI778" s="172">
        <v>44910</v>
      </c>
      <c r="AJ778" s="172" t="s">
        <v>105</v>
      </c>
      <c r="AK778" s="173" t="s">
        <v>105</v>
      </c>
      <c r="AL778" s="175" t="s">
        <v>105</v>
      </c>
      <c r="AM778" s="172" t="s">
        <v>105</v>
      </c>
      <c r="AN778" s="154">
        <v>-3132197</v>
      </c>
      <c r="AO778" s="172">
        <v>45244</v>
      </c>
      <c r="AP778" s="154">
        <v>11384338</v>
      </c>
      <c r="AQ778" s="172">
        <v>45244</v>
      </c>
      <c r="AR778" s="154">
        <v>29007246</v>
      </c>
      <c r="AS778" s="172">
        <v>45282</v>
      </c>
      <c r="AT778" s="154">
        <v>0</v>
      </c>
      <c r="AU778" s="3" t="s">
        <v>105</v>
      </c>
      <c r="AV778" s="154">
        <v>0</v>
      </c>
      <c r="AW778" s="3" t="s">
        <v>105</v>
      </c>
      <c r="AX778" s="3">
        <v>2</v>
      </c>
      <c r="AY778" s="172">
        <v>45282</v>
      </c>
      <c r="AZ778" s="3">
        <f t="shared" si="85"/>
        <v>152</v>
      </c>
      <c r="BA778" s="159">
        <f t="shared" si="86"/>
        <v>124177780</v>
      </c>
      <c r="BB778" s="167">
        <f t="shared" si="88"/>
        <v>108697496</v>
      </c>
      <c r="BC778" s="167">
        <v>79690250</v>
      </c>
      <c r="BD778" s="167">
        <v>29007246</v>
      </c>
      <c r="BE778" s="172" t="s">
        <v>105</v>
      </c>
      <c r="BF778" s="172" t="s">
        <v>105</v>
      </c>
      <c r="BG778" s="172">
        <v>45245</v>
      </c>
      <c r="BH778" s="172">
        <v>45397</v>
      </c>
      <c r="BI778" s="174">
        <f t="shared" ca="1" si="87"/>
        <v>-732</v>
      </c>
      <c r="BJ778" s="3" t="s">
        <v>414</v>
      </c>
      <c r="BK778" s="172" t="s">
        <v>105</v>
      </c>
      <c r="BL778" s="3" t="s">
        <v>2582</v>
      </c>
      <c r="BM778" s="3" t="s">
        <v>92</v>
      </c>
      <c r="BN778" s="3" t="s">
        <v>6888</v>
      </c>
      <c r="BO778" s="33">
        <v>0</v>
      </c>
      <c r="BP778" s="33" t="s">
        <v>416</v>
      </c>
      <c r="BQ778" s="172">
        <v>44909</v>
      </c>
      <c r="BR778" s="3" t="s">
        <v>6889</v>
      </c>
      <c r="BS778" s="172">
        <v>44910</v>
      </c>
      <c r="BT778" s="3" t="s">
        <v>286</v>
      </c>
      <c r="BU778" s="3" t="s">
        <v>6890</v>
      </c>
      <c r="BV778" s="3" t="s">
        <v>40</v>
      </c>
      <c r="BW778" s="3" t="s">
        <v>6784</v>
      </c>
      <c r="BX778" s="3" t="s">
        <v>105</v>
      </c>
      <c r="BY778" s="3" t="s">
        <v>418</v>
      </c>
      <c r="BZ778" s="3" t="s">
        <v>105</v>
      </c>
      <c r="CA778" s="3" t="s">
        <v>288</v>
      </c>
      <c r="CB778" s="179" t="s">
        <v>2843</v>
      </c>
      <c r="CC778" s="179" t="s">
        <v>6891</v>
      </c>
      <c r="CD778" s="1"/>
      <c r="CE778" s="1"/>
      <c r="CF778" s="171" t="s">
        <v>1340</v>
      </c>
      <c r="CG778" s="171" t="s">
        <v>1341</v>
      </c>
      <c r="CH778" s="171" t="s">
        <v>167</v>
      </c>
      <c r="CI778" s="171" t="s">
        <v>477</v>
      </c>
    </row>
    <row r="779" spans="1:87" ht="72" x14ac:dyDescent="0.25">
      <c r="A779" s="3" t="s">
        <v>6892</v>
      </c>
      <c r="B779" s="175">
        <v>888</v>
      </c>
      <c r="C779" s="175" t="str">
        <f t="shared" si="80"/>
        <v>JEP-835-2022</v>
      </c>
      <c r="D779" s="3" t="s">
        <v>6893</v>
      </c>
      <c r="E779" s="3" t="s">
        <v>472</v>
      </c>
      <c r="F779" s="172">
        <v>44895</v>
      </c>
      <c r="G779" s="3" t="s">
        <v>5334</v>
      </c>
      <c r="H779" s="3" t="s">
        <v>29</v>
      </c>
      <c r="I779" s="3" t="s">
        <v>27</v>
      </c>
      <c r="J779" s="165">
        <v>1061714679</v>
      </c>
      <c r="K779" s="3">
        <v>8</v>
      </c>
      <c r="L779" s="3" t="s">
        <v>9</v>
      </c>
      <c r="M779" s="3" t="s">
        <v>2616</v>
      </c>
      <c r="N779" s="3" t="s">
        <v>5219</v>
      </c>
      <c r="O779" s="171" t="s">
        <v>8</v>
      </c>
      <c r="P779" s="3" t="s">
        <v>277</v>
      </c>
      <c r="Q779" s="3" t="s">
        <v>167</v>
      </c>
      <c r="R779" s="171" t="s">
        <v>126</v>
      </c>
      <c r="S779" s="171" t="s">
        <v>126</v>
      </c>
      <c r="T779" s="171" t="s">
        <v>6894</v>
      </c>
      <c r="U779" s="171" t="s">
        <v>5221</v>
      </c>
      <c r="V779" s="171" t="s">
        <v>105</v>
      </c>
      <c r="W779" s="171" t="s">
        <v>6895</v>
      </c>
      <c r="X779" s="171" t="s">
        <v>6894</v>
      </c>
      <c r="Y779" s="171" t="s">
        <v>280</v>
      </c>
      <c r="Z779" s="115">
        <v>62581258</v>
      </c>
      <c r="AA779" s="171" t="s">
        <v>105</v>
      </c>
      <c r="AB779" s="171" t="s">
        <v>105</v>
      </c>
      <c r="AC779" s="153">
        <v>5204263</v>
      </c>
      <c r="AD779" s="153">
        <v>5464476</v>
      </c>
      <c r="AE779" s="175">
        <v>115822</v>
      </c>
      <c r="AF779" s="175">
        <v>566722</v>
      </c>
      <c r="AG779" s="175" t="s">
        <v>6896</v>
      </c>
      <c r="AH779" s="172">
        <v>44901</v>
      </c>
      <c r="AI779" s="172">
        <v>44907</v>
      </c>
      <c r="AJ779" s="172" t="s">
        <v>6897</v>
      </c>
      <c r="AK779" s="173" t="s">
        <v>6898</v>
      </c>
      <c r="AL779" s="173" t="s">
        <v>6899</v>
      </c>
      <c r="AM779" s="172" t="s">
        <v>6900</v>
      </c>
      <c r="AN779" s="154">
        <v>-1734763</v>
      </c>
      <c r="AO779" s="172">
        <v>45244</v>
      </c>
      <c r="AP779" s="154">
        <v>8014556</v>
      </c>
      <c r="AQ779" s="172">
        <v>45244</v>
      </c>
      <c r="AR779" s="154">
        <v>20885211</v>
      </c>
      <c r="AS779" s="172">
        <v>45286</v>
      </c>
      <c r="AT779" s="154">
        <v>0</v>
      </c>
      <c r="AU779" s="3" t="s">
        <v>105</v>
      </c>
      <c r="AV779" s="154">
        <v>0</v>
      </c>
      <c r="AW779" s="3" t="s">
        <v>105</v>
      </c>
      <c r="AX779" s="175">
        <v>2</v>
      </c>
      <c r="AY779" s="172">
        <v>45286</v>
      </c>
      <c r="AZ779" s="3">
        <f t="shared" si="85"/>
        <v>152</v>
      </c>
      <c r="BA779" s="159">
        <f t="shared" si="86"/>
        <v>89746262</v>
      </c>
      <c r="BB779" s="167">
        <f t="shared" si="88"/>
        <v>78262206</v>
      </c>
      <c r="BC779" s="167">
        <v>57376995</v>
      </c>
      <c r="BD779" s="167">
        <v>20885211</v>
      </c>
      <c r="BE779" s="172" t="s">
        <v>105</v>
      </c>
      <c r="BF779" s="172" t="s">
        <v>105</v>
      </c>
      <c r="BG779" s="172">
        <v>45245</v>
      </c>
      <c r="BH779" s="172">
        <v>45397</v>
      </c>
      <c r="BI779" s="174">
        <f t="shared" ca="1" si="87"/>
        <v>-732</v>
      </c>
      <c r="BJ779" s="3" t="s">
        <v>414</v>
      </c>
      <c r="BK779" s="172" t="s">
        <v>105</v>
      </c>
      <c r="BL779" s="3" t="s">
        <v>282</v>
      </c>
      <c r="BM779" s="3" t="s">
        <v>92</v>
      </c>
      <c r="BN779" s="3" t="s">
        <v>6901</v>
      </c>
      <c r="BO779" s="3">
        <v>0</v>
      </c>
      <c r="BP779" s="3" t="s">
        <v>6902</v>
      </c>
      <c r="BQ779" s="172">
        <v>44902</v>
      </c>
      <c r="BR779" s="172" t="s">
        <v>6903</v>
      </c>
      <c r="BS779" s="172">
        <v>44907</v>
      </c>
      <c r="BT779" s="3" t="s">
        <v>286</v>
      </c>
      <c r="BU779" s="3" t="s">
        <v>6904</v>
      </c>
      <c r="BV779" s="3" t="s">
        <v>40</v>
      </c>
      <c r="BW779" s="3" t="s">
        <v>6905</v>
      </c>
      <c r="BX779" s="3" t="s">
        <v>105</v>
      </c>
      <c r="BY779" s="3" t="s">
        <v>418</v>
      </c>
      <c r="BZ779" s="3" t="s">
        <v>105</v>
      </c>
      <c r="CA779" s="3" t="s">
        <v>303</v>
      </c>
      <c r="CB779" s="179" t="s">
        <v>6906</v>
      </c>
      <c r="CC779" s="179" t="s">
        <v>6907</v>
      </c>
      <c r="CD779" s="1"/>
      <c r="CE779" s="1"/>
      <c r="CF779" s="171" t="s">
        <v>5228</v>
      </c>
      <c r="CG779" s="171" t="s">
        <v>1341</v>
      </c>
      <c r="CH779" s="171" t="s">
        <v>128</v>
      </c>
      <c r="CI779" s="171" t="s">
        <v>128</v>
      </c>
    </row>
    <row r="780" spans="1:87" ht="90" x14ac:dyDescent="0.25">
      <c r="A780" s="3" t="s">
        <v>6908</v>
      </c>
      <c r="B780" s="175">
        <v>889</v>
      </c>
      <c r="C780" s="175" t="str">
        <f t="shared" si="80"/>
        <v>JEP-928-2022</v>
      </c>
      <c r="D780" s="3" t="s">
        <v>6909</v>
      </c>
      <c r="E780" s="3" t="s">
        <v>472</v>
      </c>
      <c r="F780" s="172">
        <v>44902</v>
      </c>
      <c r="G780" s="3" t="s">
        <v>2350</v>
      </c>
      <c r="H780" s="3" t="s">
        <v>29</v>
      </c>
      <c r="I780" s="3" t="s">
        <v>27</v>
      </c>
      <c r="J780" s="165">
        <v>39313329</v>
      </c>
      <c r="K780" s="3">
        <v>3</v>
      </c>
      <c r="L780" s="3" t="s">
        <v>9</v>
      </c>
      <c r="M780" s="116" t="s">
        <v>2351</v>
      </c>
      <c r="N780" s="3" t="s">
        <v>6910</v>
      </c>
      <c r="O780" s="171" t="s">
        <v>8</v>
      </c>
      <c r="P780" s="3" t="s">
        <v>277</v>
      </c>
      <c r="Q780" s="3" t="s">
        <v>167</v>
      </c>
      <c r="R780" s="171" t="s">
        <v>477</v>
      </c>
      <c r="S780" s="171" t="s">
        <v>108</v>
      </c>
      <c r="T780" s="171" t="s">
        <v>2353</v>
      </c>
      <c r="U780" s="171" t="s">
        <v>2243</v>
      </c>
      <c r="V780" s="171" t="s">
        <v>105</v>
      </c>
      <c r="W780" s="171" t="s">
        <v>105</v>
      </c>
      <c r="X780" s="171" t="s">
        <v>105</v>
      </c>
      <c r="Y780" s="171" t="s">
        <v>280</v>
      </c>
      <c r="Z780" s="115">
        <v>99086994</v>
      </c>
      <c r="AA780" s="171" t="s">
        <v>105</v>
      </c>
      <c r="AB780" s="171" t="s">
        <v>105</v>
      </c>
      <c r="AC780" s="153">
        <v>8240084</v>
      </c>
      <c r="AD780" s="153">
        <v>8652088</v>
      </c>
      <c r="AE780" s="175">
        <v>109722</v>
      </c>
      <c r="AF780" s="175">
        <v>590222</v>
      </c>
      <c r="AG780" s="175" t="s">
        <v>979</v>
      </c>
      <c r="AH780" s="172">
        <v>44914</v>
      </c>
      <c r="AI780" s="172">
        <v>44916</v>
      </c>
      <c r="AJ780" s="172" t="s">
        <v>105</v>
      </c>
      <c r="AK780" s="173" t="s">
        <v>105</v>
      </c>
      <c r="AL780" s="175" t="s">
        <v>105</v>
      </c>
      <c r="AM780" s="172" t="s">
        <v>105</v>
      </c>
      <c r="AN780" s="154">
        <v>-5218725</v>
      </c>
      <c r="AO780" s="172">
        <v>45244</v>
      </c>
      <c r="AP780" s="154">
        <v>12978146</v>
      </c>
      <c r="AQ780" s="172">
        <v>45244</v>
      </c>
      <c r="AR780" s="154">
        <v>33068280</v>
      </c>
      <c r="AS780" s="172">
        <v>45282</v>
      </c>
      <c r="AT780" s="154">
        <v>0</v>
      </c>
      <c r="AU780" s="3" t="s">
        <v>105</v>
      </c>
      <c r="AV780" s="154">
        <v>0</v>
      </c>
      <c r="AW780" s="3" t="s">
        <v>105</v>
      </c>
      <c r="AX780" s="175">
        <v>2</v>
      </c>
      <c r="AY780" s="172">
        <v>45282</v>
      </c>
      <c r="AZ780" s="3">
        <f t="shared" si="85"/>
        <v>152</v>
      </c>
      <c r="BA780" s="159">
        <f t="shared" si="86"/>
        <v>139914695</v>
      </c>
      <c r="BB780" s="167">
        <f t="shared" si="88"/>
        <v>123915190</v>
      </c>
      <c r="BC780" s="167">
        <v>90846910</v>
      </c>
      <c r="BD780" s="167">
        <v>33068280</v>
      </c>
      <c r="BE780" s="172" t="s">
        <v>105</v>
      </c>
      <c r="BF780" s="172" t="s">
        <v>105</v>
      </c>
      <c r="BG780" s="172">
        <v>45245</v>
      </c>
      <c r="BH780" s="172">
        <v>45397</v>
      </c>
      <c r="BI780" s="174">
        <f t="shared" ca="1" si="87"/>
        <v>-732</v>
      </c>
      <c r="BJ780" s="3" t="s">
        <v>414</v>
      </c>
      <c r="BK780" s="172" t="s">
        <v>105</v>
      </c>
      <c r="BL780" s="3" t="s">
        <v>2387</v>
      </c>
      <c r="BM780" s="3" t="s">
        <v>92</v>
      </c>
      <c r="BN780" s="3" t="s">
        <v>6911</v>
      </c>
      <c r="BO780" s="3">
        <v>0</v>
      </c>
      <c r="BP780" s="3" t="s">
        <v>593</v>
      </c>
      <c r="BQ780" s="172">
        <v>44915</v>
      </c>
      <c r="BR780" s="3" t="s">
        <v>6912</v>
      </c>
      <c r="BS780" s="172">
        <v>44916</v>
      </c>
      <c r="BT780" s="3" t="s">
        <v>286</v>
      </c>
      <c r="BU780" s="3" t="s">
        <v>6913</v>
      </c>
      <c r="BV780" s="3" t="s">
        <v>40</v>
      </c>
      <c r="BW780" s="3" t="s">
        <v>6784</v>
      </c>
      <c r="BX780" s="3" t="s">
        <v>105</v>
      </c>
      <c r="BY780" s="3" t="s">
        <v>2360</v>
      </c>
      <c r="BZ780" s="3" t="s">
        <v>105</v>
      </c>
      <c r="CA780" s="3" t="s">
        <v>303</v>
      </c>
      <c r="CB780" s="179" t="s">
        <v>2361</v>
      </c>
      <c r="CC780" s="179" t="s">
        <v>6914</v>
      </c>
      <c r="CD780" s="1"/>
      <c r="CE780" s="1"/>
      <c r="CF780" s="171" t="s">
        <v>1340</v>
      </c>
      <c r="CG780" s="171" t="s">
        <v>1341</v>
      </c>
      <c r="CH780" s="171" t="s">
        <v>167</v>
      </c>
      <c r="CI780" s="171" t="s">
        <v>477</v>
      </c>
    </row>
    <row r="781" spans="1:87" ht="126" x14ac:dyDescent="0.25">
      <c r="A781" s="3" t="s">
        <v>6915</v>
      </c>
      <c r="B781" s="175">
        <v>890</v>
      </c>
      <c r="C781" s="175" t="str">
        <f t="shared" si="80"/>
        <v>JEP-863-2022</v>
      </c>
      <c r="D781" s="3" t="s">
        <v>6916</v>
      </c>
      <c r="E781" s="3" t="s">
        <v>881</v>
      </c>
      <c r="F781" s="172">
        <v>44896</v>
      </c>
      <c r="G781" s="3" t="s">
        <v>5406</v>
      </c>
      <c r="H781" s="3" t="s">
        <v>29</v>
      </c>
      <c r="I781" s="3" t="s">
        <v>27</v>
      </c>
      <c r="J781" s="165">
        <v>1017246463</v>
      </c>
      <c r="K781" s="3">
        <v>6</v>
      </c>
      <c r="L781" s="3" t="s">
        <v>9</v>
      </c>
      <c r="M781" s="116" t="s">
        <v>1523</v>
      </c>
      <c r="N781" s="3" t="s">
        <v>6917</v>
      </c>
      <c r="O781" s="171" t="s">
        <v>8</v>
      </c>
      <c r="P781" s="3" t="s">
        <v>277</v>
      </c>
      <c r="Q781" s="3" t="s">
        <v>167</v>
      </c>
      <c r="R781" s="171" t="s">
        <v>126</v>
      </c>
      <c r="S781" s="171" t="s">
        <v>126</v>
      </c>
      <c r="T781" s="171" t="s">
        <v>6918</v>
      </c>
      <c r="U781" s="171" t="s">
        <v>5221</v>
      </c>
      <c r="V781" s="171" t="s">
        <v>105</v>
      </c>
      <c r="W781" s="171" t="s">
        <v>6919</v>
      </c>
      <c r="X781" s="171" t="s">
        <v>5252</v>
      </c>
      <c r="Y781" s="171" t="s">
        <v>280</v>
      </c>
      <c r="Z781" s="115">
        <v>39113268</v>
      </c>
      <c r="AA781" s="171" t="s">
        <v>105</v>
      </c>
      <c r="AB781" s="171" t="s">
        <v>105</v>
      </c>
      <c r="AC781" s="153">
        <v>3252663</v>
      </c>
      <c r="AD781" s="153">
        <v>3415296</v>
      </c>
      <c r="AE781" s="175">
        <v>112722</v>
      </c>
      <c r="AF781" s="175">
        <v>592922</v>
      </c>
      <c r="AG781" s="175">
        <v>2022011000068</v>
      </c>
      <c r="AH781" s="172">
        <v>44916</v>
      </c>
      <c r="AI781" s="172">
        <v>44922</v>
      </c>
      <c r="AJ781" s="172" t="s">
        <v>6920</v>
      </c>
      <c r="AK781" s="173">
        <v>52264606</v>
      </c>
      <c r="AL781" s="175">
        <v>5</v>
      </c>
      <c r="AM781" s="172">
        <v>45027</v>
      </c>
      <c r="AN781" s="154">
        <v>-2710553</v>
      </c>
      <c r="AO781" s="172">
        <v>45244</v>
      </c>
      <c r="AP781" s="154">
        <v>5122947</v>
      </c>
      <c r="AQ781" s="172">
        <v>45244</v>
      </c>
      <c r="AR781" s="154">
        <v>13053249</v>
      </c>
      <c r="AS781" s="172">
        <v>45282</v>
      </c>
      <c r="AT781" s="154">
        <v>0</v>
      </c>
      <c r="AU781" s="3" t="s">
        <v>105</v>
      </c>
      <c r="AV781" s="154">
        <v>0</v>
      </c>
      <c r="AW781" s="3" t="s">
        <v>105</v>
      </c>
      <c r="AX781" s="175">
        <v>2</v>
      </c>
      <c r="AY781" s="172">
        <v>45282</v>
      </c>
      <c r="AZ781" s="3">
        <f t="shared" si="85"/>
        <v>152</v>
      </c>
      <c r="BA781" s="159">
        <f t="shared" si="86"/>
        <v>54578911</v>
      </c>
      <c r="BB781" s="167">
        <f t="shared" si="88"/>
        <v>54036801</v>
      </c>
      <c r="BC781" s="167">
        <v>40983552</v>
      </c>
      <c r="BD781" s="167">
        <v>13053249</v>
      </c>
      <c r="BE781" s="172" t="s">
        <v>105</v>
      </c>
      <c r="BF781" s="172" t="s">
        <v>105</v>
      </c>
      <c r="BG781" s="172">
        <v>45245</v>
      </c>
      <c r="BH781" s="172">
        <v>45397</v>
      </c>
      <c r="BI781" s="174">
        <f t="shared" ca="1" si="87"/>
        <v>-732</v>
      </c>
      <c r="BJ781" s="3" t="s">
        <v>414</v>
      </c>
      <c r="BK781" s="172" t="s">
        <v>105</v>
      </c>
      <c r="BL781" s="3" t="s">
        <v>282</v>
      </c>
      <c r="BM781" s="3" t="s">
        <v>92</v>
      </c>
      <c r="BN781" s="3" t="s">
        <v>6921</v>
      </c>
      <c r="BO781" s="3">
        <v>0</v>
      </c>
      <c r="BP781" s="3" t="s">
        <v>416</v>
      </c>
      <c r="BQ781" s="172">
        <v>44922</v>
      </c>
      <c r="BR781" s="172" t="s">
        <v>6922</v>
      </c>
      <c r="BS781" s="172">
        <v>44922</v>
      </c>
      <c r="BT781" s="3" t="s">
        <v>6923</v>
      </c>
      <c r="BU781" s="3" t="s">
        <v>6924</v>
      </c>
      <c r="BV781" s="3" t="s">
        <v>40</v>
      </c>
      <c r="BW781" s="3" t="s">
        <v>6773</v>
      </c>
      <c r="BX781" s="3" t="s">
        <v>105</v>
      </c>
      <c r="BY781" s="3" t="s">
        <v>418</v>
      </c>
      <c r="BZ781" s="3" t="s">
        <v>105</v>
      </c>
      <c r="CA781" s="3" t="s">
        <v>303</v>
      </c>
      <c r="CB781" s="179" t="s">
        <v>6925</v>
      </c>
      <c r="CC781" s="179" t="s">
        <v>6926</v>
      </c>
      <c r="CD781" s="1"/>
      <c r="CE781" s="1"/>
      <c r="CF781" s="171" t="s">
        <v>5238</v>
      </c>
      <c r="CG781" s="171" t="s">
        <v>1341</v>
      </c>
      <c r="CH781" s="171" t="s">
        <v>128</v>
      </c>
      <c r="CI781" s="171" t="s">
        <v>128</v>
      </c>
    </row>
    <row r="782" spans="1:87" ht="162" x14ac:dyDescent="0.25">
      <c r="A782" s="3" t="s">
        <v>6927</v>
      </c>
      <c r="B782" s="175">
        <v>891</v>
      </c>
      <c r="C782" s="175" t="str">
        <f t="shared" si="80"/>
        <v>JEP-816-2022</v>
      </c>
      <c r="D782" s="3" t="s">
        <v>6928</v>
      </c>
      <c r="E782" s="3" t="s">
        <v>273</v>
      </c>
      <c r="F782" s="172">
        <v>44894</v>
      </c>
      <c r="G782" s="3" t="s">
        <v>5139</v>
      </c>
      <c r="H782" s="3" t="s">
        <v>29</v>
      </c>
      <c r="I782" s="3" t="s">
        <v>27</v>
      </c>
      <c r="J782" s="165">
        <v>1030589117</v>
      </c>
      <c r="K782" s="3">
        <v>1</v>
      </c>
      <c r="L782" s="3" t="s">
        <v>9</v>
      </c>
      <c r="M782" s="3" t="s">
        <v>474</v>
      </c>
      <c r="N782" s="3" t="s">
        <v>6929</v>
      </c>
      <c r="O782" s="171" t="s">
        <v>12</v>
      </c>
      <c r="P782" s="3" t="s">
        <v>277</v>
      </c>
      <c r="Q782" s="3" t="s">
        <v>167</v>
      </c>
      <c r="R782" s="171" t="s">
        <v>126</v>
      </c>
      <c r="S782" s="171" t="s">
        <v>126</v>
      </c>
      <c r="T782" s="171" t="s">
        <v>5005</v>
      </c>
      <c r="U782" s="171" t="s">
        <v>5006</v>
      </c>
      <c r="V782" s="171" t="s">
        <v>105</v>
      </c>
      <c r="W782" s="3" t="s">
        <v>6930</v>
      </c>
      <c r="X782" s="171" t="s">
        <v>105</v>
      </c>
      <c r="Y782" s="171" t="s">
        <v>280</v>
      </c>
      <c r="Z782" s="115">
        <v>43459180</v>
      </c>
      <c r="AA782" s="171" t="s">
        <v>105</v>
      </c>
      <c r="AB782" s="171" t="s">
        <v>105</v>
      </c>
      <c r="AC782" s="153">
        <v>3614070</v>
      </c>
      <c r="AD782" s="153">
        <v>3794773</v>
      </c>
      <c r="AE782" s="175">
        <v>112322</v>
      </c>
      <c r="AF782" s="175">
        <v>558622</v>
      </c>
      <c r="AG782" s="175">
        <v>2022011000068</v>
      </c>
      <c r="AH782" s="172">
        <v>44897</v>
      </c>
      <c r="AI782" s="172">
        <v>44900</v>
      </c>
      <c r="AJ782" s="172" t="s">
        <v>6931</v>
      </c>
      <c r="AK782" s="173">
        <v>79634566</v>
      </c>
      <c r="AL782" s="175">
        <v>5</v>
      </c>
      <c r="AM782" s="172">
        <v>45118</v>
      </c>
      <c r="AN782" s="154">
        <f>-361407-758965</f>
        <v>-1120372</v>
      </c>
      <c r="AO782" s="172">
        <v>45245</v>
      </c>
      <c r="AP782" s="154">
        <v>5692166</v>
      </c>
      <c r="AQ782" s="172">
        <v>45245</v>
      </c>
      <c r="AR782" s="154">
        <v>14503611</v>
      </c>
      <c r="AS782" s="172">
        <v>45288</v>
      </c>
      <c r="AT782" s="154">
        <v>0</v>
      </c>
      <c r="AU782" s="172" t="s">
        <v>105</v>
      </c>
      <c r="AV782" s="154">
        <v>0</v>
      </c>
      <c r="AW782" s="3" t="s">
        <v>105</v>
      </c>
      <c r="AX782" s="175">
        <v>2</v>
      </c>
      <c r="AY782" s="172">
        <v>45288</v>
      </c>
      <c r="AZ782" s="3">
        <f t="shared" si="85"/>
        <v>152</v>
      </c>
      <c r="BA782" s="159">
        <f t="shared" si="86"/>
        <v>62534585</v>
      </c>
      <c r="BB782" s="167">
        <f t="shared" si="88"/>
        <v>54348721</v>
      </c>
      <c r="BC782" s="167">
        <v>39845110</v>
      </c>
      <c r="BD782" s="167">
        <v>14503611</v>
      </c>
      <c r="BE782" s="172" t="s">
        <v>105</v>
      </c>
      <c r="BF782" s="172" t="s">
        <v>105</v>
      </c>
      <c r="BG782" s="172">
        <v>45245</v>
      </c>
      <c r="BH782" s="172">
        <v>45397</v>
      </c>
      <c r="BI782" s="174">
        <f t="shared" ca="1" si="87"/>
        <v>-732</v>
      </c>
      <c r="BJ782" s="3" t="s">
        <v>414</v>
      </c>
      <c r="BK782" s="172" t="s">
        <v>105</v>
      </c>
      <c r="BL782" s="3" t="s">
        <v>282</v>
      </c>
      <c r="BM782" s="3" t="s">
        <v>92</v>
      </c>
      <c r="BN782" s="3" t="s">
        <v>6932</v>
      </c>
      <c r="BO782" s="3">
        <v>0</v>
      </c>
      <c r="BP782" s="3" t="s">
        <v>416</v>
      </c>
      <c r="BQ782" s="172">
        <v>44897</v>
      </c>
      <c r="BR782" s="3" t="s">
        <v>6933</v>
      </c>
      <c r="BS782" s="172">
        <v>44900</v>
      </c>
      <c r="BT782" s="3" t="s">
        <v>286</v>
      </c>
      <c r="BU782" s="3" t="s">
        <v>6934</v>
      </c>
      <c r="BV782" s="3" t="s">
        <v>40</v>
      </c>
      <c r="BW782" s="3" t="s">
        <v>6905</v>
      </c>
      <c r="BX782" s="3" t="s">
        <v>105</v>
      </c>
      <c r="BY782" s="3" t="s">
        <v>997</v>
      </c>
      <c r="BZ782" s="3" t="s">
        <v>418</v>
      </c>
      <c r="CA782" s="3" t="s">
        <v>288</v>
      </c>
      <c r="CB782" s="179" t="s">
        <v>6935</v>
      </c>
      <c r="CC782" s="151" t="s">
        <v>6936</v>
      </c>
      <c r="CD782" s="1"/>
      <c r="CE782" s="1"/>
      <c r="CF782" s="3" t="s">
        <v>3960</v>
      </c>
      <c r="CG782" s="3" t="s">
        <v>1341</v>
      </c>
      <c r="CH782" s="3" t="s">
        <v>128</v>
      </c>
      <c r="CI782" s="3" t="s">
        <v>5004</v>
      </c>
    </row>
    <row r="783" spans="1:87" ht="180" x14ac:dyDescent="0.25">
      <c r="A783" s="3" t="s">
        <v>6937</v>
      </c>
      <c r="B783" s="175">
        <v>892</v>
      </c>
      <c r="C783" s="175" t="str">
        <f t="shared" si="80"/>
        <v>JEP-817-2022</v>
      </c>
      <c r="D783" s="171" t="s">
        <v>6938</v>
      </c>
      <c r="E783" s="3" t="s">
        <v>273</v>
      </c>
      <c r="F783" s="172">
        <v>44894</v>
      </c>
      <c r="G783" s="3" t="s">
        <v>5147</v>
      </c>
      <c r="H783" s="3" t="s">
        <v>29</v>
      </c>
      <c r="I783" s="3" t="s">
        <v>27</v>
      </c>
      <c r="J783" s="165">
        <v>1115069399</v>
      </c>
      <c r="K783" s="3">
        <v>9</v>
      </c>
      <c r="L783" s="3" t="s">
        <v>9</v>
      </c>
      <c r="M783" s="116" t="s">
        <v>5148</v>
      </c>
      <c r="N783" s="3" t="s">
        <v>6929</v>
      </c>
      <c r="O783" s="171" t="s">
        <v>12</v>
      </c>
      <c r="P783" s="3" t="s">
        <v>277</v>
      </c>
      <c r="Q783" s="3" t="s">
        <v>167</v>
      </c>
      <c r="R783" s="171" t="s">
        <v>126</v>
      </c>
      <c r="S783" s="171" t="s">
        <v>126</v>
      </c>
      <c r="T783" s="171" t="s">
        <v>5005</v>
      </c>
      <c r="U783" s="171" t="s">
        <v>5006</v>
      </c>
      <c r="V783" s="171" t="s">
        <v>105</v>
      </c>
      <c r="W783" s="171" t="s">
        <v>6939</v>
      </c>
      <c r="X783" s="171" t="s">
        <v>105</v>
      </c>
      <c r="Y783" s="171" t="s">
        <v>280</v>
      </c>
      <c r="Z783" s="115">
        <v>43459180</v>
      </c>
      <c r="AA783" s="171" t="s">
        <v>105</v>
      </c>
      <c r="AB783" s="171" t="s">
        <v>105</v>
      </c>
      <c r="AC783" s="153">
        <v>3614070</v>
      </c>
      <c r="AD783" s="153">
        <v>3794773</v>
      </c>
      <c r="AE783" s="175">
        <v>111122</v>
      </c>
      <c r="AF783" s="175" t="s">
        <v>6940</v>
      </c>
      <c r="AG783" s="175" t="s">
        <v>6880</v>
      </c>
      <c r="AH783" s="172">
        <v>44897</v>
      </c>
      <c r="AI783" s="172">
        <v>44900</v>
      </c>
      <c r="AJ783" s="172" t="s">
        <v>6941</v>
      </c>
      <c r="AK783" s="173">
        <v>1098694053</v>
      </c>
      <c r="AL783" s="175">
        <v>5</v>
      </c>
      <c r="AM783" s="172">
        <v>45118</v>
      </c>
      <c r="AN783" s="154">
        <v>-487912</v>
      </c>
      <c r="AO783" s="172">
        <v>45245</v>
      </c>
      <c r="AP783" s="154">
        <v>5692166</v>
      </c>
      <c r="AQ783" s="172">
        <v>45245</v>
      </c>
      <c r="AR783" s="154">
        <v>14503611</v>
      </c>
      <c r="AS783" s="172">
        <v>45288</v>
      </c>
      <c r="AT783" s="154">
        <v>0</v>
      </c>
      <c r="AU783" s="172" t="s">
        <v>105</v>
      </c>
      <c r="AV783" s="154">
        <v>0</v>
      </c>
      <c r="AW783" s="3" t="s">
        <v>105</v>
      </c>
      <c r="AX783" s="175">
        <v>2</v>
      </c>
      <c r="AY783" s="172">
        <v>45288</v>
      </c>
      <c r="AZ783" s="3">
        <f t="shared" si="85"/>
        <v>152</v>
      </c>
      <c r="BA783" s="159">
        <f t="shared" si="86"/>
        <v>63167045</v>
      </c>
      <c r="BB783" s="167">
        <f t="shared" si="88"/>
        <v>54348721</v>
      </c>
      <c r="BC783" s="167">
        <v>39845110</v>
      </c>
      <c r="BD783" s="167">
        <f>AR783</f>
        <v>14503611</v>
      </c>
      <c r="BE783" s="172" t="s">
        <v>105</v>
      </c>
      <c r="BF783" s="172" t="s">
        <v>105</v>
      </c>
      <c r="BG783" s="172">
        <v>45245</v>
      </c>
      <c r="BH783" s="172">
        <v>45397</v>
      </c>
      <c r="BI783" s="174">
        <f t="shared" ca="1" si="87"/>
        <v>-732</v>
      </c>
      <c r="BJ783" s="3" t="s">
        <v>414</v>
      </c>
      <c r="BK783" s="172" t="s">
        <v>105</v>
      </c>
      <c r="BL783" s="3" t="s">
        <v>282</v>
      </c>
      <c r="BM783" s="3" t="s">
        <v>92</v>
      </c>
      <c r="BN783" s="3" t="s">
        <v>6942</v>
      </c>
      <c r="BO783" s="3">
        <v>0</v>
      </c>
      <c r="BP783" s="3" t="s">
        <v>416</v>
      </c>
      <c r="BQ783" s="172">
        <v>44897</v>
      </c>
      <c r="BR783" s="3" t="s">
        <v>6943</v>
      </c>
      <c r="BS783" s="172">
        <v>44900</v>
      </c>
      <c r="BT783" s="3" t="s">
        <v>286</v>
      </c>
      <c r="BU783" s="3" t="s">
        <v>6944</v>
      </c>
      <c r="BV783" s="3" t="s">
        <v>40</v>
      </c>
      <c r="BW783" s="3" t="s">
        <v>6905</v>
      </c>
      <c r="BX783" s="3" t="s">
        <v>105</v>
      </c>
      <c r="BY783" s="3" t="s">
        <v>418</v>
      </c>
      <c r="BZ783" s="3" t="s">
        <v>105</v>
      </c>
      <c r="CA783" s="3" t="s">
        <v>303</v>
      </c>
      <c r="CB783" s="179" t="s">
        <v>6945</v>
      </c>
      <c r="CC783" s="151" t="s">
        <v>6946</v>
      </c>
      <c r="CD783" s="1"/>
      <c r="CE783" s="1"/>
      <c r="CF783" s="171" t="s">
        <v>3960</v>
      </c>
      <c r="CG783" s="171" t="s">
        <v>1341</v>
      </c>
      <c r="CH783" s="171" t="s">
        <v>128</v>
      </c>
      <c r="CI783" s="171" t="s">
        <v>5004</v>
      </c>
    </row>
    <row r="784" spans="1:87" ht="90" x14ac:dyDescent="0.25">
      <c r="A784" s="3" t="s">
        <v>6947</v>
      </c>
      <c r="B784" s="175">
        <v>893</v>
      </c>
      <c r="C784" s="175" t="str">
        <f t="shared" si="80"/>
        <v>JEP-898-2022</v>
      </c>
      <c r="D784" s="3" t="s">
        <v>6948</v>
      </c>
      <c r="E784" s="3" t="s">
        <v>599</v>
      </c>
      <c r="F784" s="172">
        <v>44900</v>
      </c>
      <c r="G784" s="3" t="s">
        <v>1537</v>
      </c>
      <c r="H784" s="3" t="s">
        <v>29</v>
      </c>
      <c r="I784" s="3" t="s">
        <v>27</v>
      </c>
      <c r="J784" s="165">
        <v>52184673</v>
      </c>
      <c r="K784" s="3">
        <v>5</v>
      </c>
      <c r="L784" s="3" t="s">
        <v>9</v>
      </c>
      <c r="M784" s="3" t="s">
        <v>474</v>
      </c>
      <c r="N784" s="3" t="s">
        <v>6949</v>
      </c>
      <c r="O784" s="171" t="s">
        <v>8</v>
      </c>
      <c r="P784" s="3" t="s">
        <v>277</v>
      </c>
      <c r="Q784" s="3" t="s">
        <v>167</v>
      </c>
      <c r="R784" s="171" t="s">
        <v>477</v>
      </c>
      <c r="S784" s="171" t="s">
        <v>477</v>
      </c>
      <c r="T784" s="177" t="s">
        <v>3394</v>
      </c>
      <c r="U784" s="177" t="s">
        <v>6950</v>
      </c>
      <c r="V784" s="171" t="s">
        <v>105</v>
      </c>
      <c r="W784" s="171" t="s">
        <v>105</v>
      </c>
      <c r="X784" s="171" t="s">
        <v>105</v>
      </c>
      <c r="Y784" s="171" t="s">
        <v>280</v>
      </c>
      <c r="Z784" s="115">
        <v>273261828</v>
      </c>
      <c r="AA784" s="171" t="s">
        <v>105</v>
      </c>
      <c r="AB784" s="171" t="s">
        <v>105</v>
      </c>
      <c r="AC784" s="153">
        <v>22724478</v>
      </c>
      <c r="AD784" s="153">
        <v>23860701</v>
      </c>
      <c r="AE784" s="175">
        <v>110222</v>
      </c>
      <c r="AF784" s="175">
        <v>572222</v>
      </c>
      <c r="AG784" s="175" t="s">
        <v>6880</v>
      </c>
      <c r="AH784" s="172">
        <v>44902</v>
      </c>
      <c r="AI784" s="172">
        <v>44902</v>
      </c>
      <c r="AJ784" s="172" t="s">
        <v>105</v>
      </c>
      <c r="AK784" s="173" t="s">
        <v>105</v>
      </c>
      <c r="AL784" s="175" t="s">
        <v>105</v>
      </c>
      <c r="AM784" s="172" t="s">
        <v>105</v>
      </c>
      <c r="AN784" s="154">
        <v>0</v>
      </c>
      <c r="AO784" s="172" t="s">
        <v>105</v>
      </c>
      <c r="AP784" s="154">
        <v>0</v>
      </c>
      <c r="AQ784" s="172" t="s">
        <v>105</v>
      </c>
      <c r="AR784" s="154">
        <v>0</v>
      </c>
      <c r="AS784" s="172" t="s">
        <v>105</v>
      </c>
      <c r="AT784" s="154">
        <v>0</v>
      </c>
      <c r="AU784" s="3" t="s">
        <v>105</v>
      </c>
      <c r="AV784" s="154">
        <v>0</v>
      </c>
      <c r="AW784" s="3" t="s">
        <v>105</v>
      </c>
      <c r="AX784" s="175">
        <v>0</v>
      </c>
      <c r="AY784" s="172" t="s">
        <v>105</v>
      </c>
      <c r="AZ784" s="3">
        <f t="shared" si="85"/>
        <v>-52</v>
      </c>
      <c r="BA784" s="159">
        <f t="shared" si="86"/>
        <v>273261828</v>
      </c>
      <c r="BB784" s="171">
        <f>BC784+BD784+BE784+BF784</f>
        <v>250537350</v>
      </c>
      <c r="BC784" s="171">
        <v>250537350</v>
      </c>
      <c r="BD784" s="171">
        <v>0</v>
      </c>
      <c r="BE784" s="171">
        <v>0</v>
      </c>
      <c r="BF784" s="171">
        <v>0</v>
      </c>
      <c r="BG784" s="172">
        <v>45245</v>
      </c>
      <c r="BH784" s="172">
        <v>45193</v>
      </c>
      <c r="BI784" s="174">
        <f t="shared" ca="1" si="87"/>
        <v>-936</v>
      </c>
      <c r="BJ784" s="3" t="s">
        <v>414</v>
      </c>
      <c r="BK784" s="172">
        <v>45193</v>
      </c>
      <c r="BL784" s="3" t="s">
        <v>282</v>
      </c>
      <c r="BM784" s="3" t="s">
        <v>92</v>
      </c>
      <c r="BN784" s="3" t="s">
        <v>6951</v>
      </c>
      <c r="BO784" s="3">
        <v>0</v>
      </c>
      <c r="BP784" s="3" t="s">
        <v>416</v>
      </c>
      <c r="BQ784" s="172">
        <v>44902</v>
      </c>
      <c r="BR784" s="172" t="s">
        <v>6952</v>
      </c>
      <c r="BS784" s="172">
        <v>44902</v>
      </c>
      <c r="BT784" s="3" t="s">
        <v>286</v>
      </c>
      <c r="BU784" s="3" t="s">
        <v>6953</v>
      </c>
      <c r="BV784" s="3" t="s">
        <v>40</v>
      </c>
      <c r="BW784" s="3" t="s">
        <v>91</v>
      </c>
      <c r="BX784" s="3" t="s">
        <v>105</v>
      </c>
      <c r="BY784" s="3" t="s">
        <v>418</v>
      </c>
      <c r="BZ784" s="3" t="s">
        <v>105</v>
      </c>
      <c r="CA784" s="3" t="s">
        <v>303</v>
      </c>
      <c r="CB784" s="179" t="s">
        <v>1541</v>
      </c>
      <c r="CC784" s="179" t="s">
        <v>6954</v>
      </c>
      <c r="CD784" s="1"/>
      <c r="CE784" s="1"/>
      <c r="CF784" s="171" t="s">
        <v>5904</v>
      </c>
      <c r="CG784" s="171" t="s">
        <v>1341</v>
      </c>
      <c r="CH784" s="171" t="s">
        <v>167</v>
      </c>
      <c r="CI784" s="171" t="s">
        <v>6955</v>
      </c>
    </row>
    <row r="785" spans="1:87" ht="90" x14ac:dyDescent="0.25">
      <c r="A785" s="3" t="s">
        <v>6956</v>
      </c>
      <c r="B785" s="175">
        <v>894</v>
      </c>
      <c r="C785" s="175" t="str">
        <f t="shared" si="80"/>
        <v>JEP-937-2022</v>
      </c>
      <c r="D785" s="3" t="s">
        <v>6957</v>
      </c>
      <c r="E785" s="3" t="s">
        <v>578</v>
      </c>
      <c r="F785" s="172">
        <v>44902</v>
      </c>
      <c r="G785" s="3" t="s">
        <v>3298</v>
      </c>
      <c r="H785" s="3" t="s">
        <v>29</v>
      </c>
      <c r="I785" s="3" t="s">
        <v>27</v>
      </c>
      <c r="J785" s="165">
        <v>79121148</v>
      </c>
      <c r="K785" s="3">
        <v>8</v>
      </c>
      <c r="L785" s="3" t="s">
        <v>9</v>
      </c>
      <c r="M785" s="3" t="s">
        <v>474</v>
      </c>
      <c r="N785" s="3" t="s">
        <v>6958</v>
      </c>
      <c r="O785" s="171" t="s">
        <v>8</v>
      </c>
      <c r="P785" s="3" t="s">
        <v>277</v>
      </c>
      <c r="Q785" s="3" t="s">
        <v>167</v>
      </c>
      <c r="R785" s="171" t="s">
        <v>477</v>
      </c>
      <c r="S785" s="171" t="s">
        <v>1355</v>
      </c>
      <c r="T785" s="171" t="s">
        <v>1356</v>
      </c>
      <c r="U785" s="171" t="s">
        <v>1357</v>
      </c>
      <c r="V785" s="171" t="s">
        <v>105</v>
      </c>
      <c r="W785" s="171" t="s">
        <v>105</v>
      </c>
      <c r="X785" s="171" t="s">
        <v>105</v>
      </c>
      <c r="Y785" s="171" t="s">
        <v>280</v>
      </c>
      <c r="Z785" s="115">
        <v>99086994</v>
      </c>
      <c r="AA785" s="171" t="s">
        <v>105</v>
      </c>
      <c r="AB785" s="171" t="s">
        <v>105</v>
      </c>
      <c r="AC785" s="153">
        <v>8240084</v>
      </c>
      <c r="AD785" s="153">
        <v>8652088</v>
      </c>
      <c r="AE785" s="175">
        <v>119322</v>
      </c>
      <c r="AF785" s="175">
        <v>587422</v>
      </c>
      <c r="AG785" s="175">
        <v>2022011000068</v>
      </c>
      <c r="AH785" s="172">
        <v>44910</v>
      </c>
      <c r="AI785" s="172">
        <v>44911</v>
      </c>
      <c r="AJ785" s="172" t="s">
        <v>105</v>
      </c>
      <c r="AK785" s="173" t="s">
        <v>105</v>
      </c>
      <c r="AL785" s="175" t="s">
        <v>105</v>
      </c>
      <c r="AM785" s="172" t="s">
        <v>105</v>
      </c>
      <c r="AN785" s="154">
        <v>-3845380</v>
      </c>
      <c r="AO785" s="172">
        <v>45244</v>
      </c>
      <c r="AP785" s="154">
        <v>12978146</v>
      </c>
      <c r="AQ785" s="172">
        <v>45244</v>
      </c>
      <c r="AR785" s="154">
        <v>33068280</v>
      </c>
      <c r="AS785" s="172">
        <v>45287</v>
      </c>
      <c r="AT785" s="154">
        <v>0</v>
      </c>
      <c r="AU785" s="3" t="s">
        <v>105</v>
      </c>
      <c r="AV785" s="154">
        <v>0</v>
      </c>
      <c r="AW785" s="3" t="s">
        <v>105</v>
      </c>
      <c r="AX785" s="175">
        <v>2</v>
      </c>
      <c r="AY785" s="172">
        <v>45287</v>
      </c>
      <c r="AZ785" s="3">
        <f t="shared" si="85"/>
        <v>152</v>
      </c>
      <c r="BA785" s="159">
        <f t="shared" si="86"/>
        <v>141288040</v>
      </c>
      <c r="BB785" s="167">
        <f t="shared" ref="BB785:BB786" si="89">BC785+BD785</f>
        <v>123915190</v>
      </c>
      <c r="BC785" s="167">
        <v>90846910</v>
      </c>
      <c r="BD785" s="167">
        <v>33068280</v>
      </c>
      <c r="BE785" s="172" t="s">
        <v>105</v>
      </c>
      <c r="BF785" s="172" t="s">
        <v>105</v>
      </c>
      <c r="BG785" s="172">
        <v>45245</v>
      </c>
      <c r="BH785" s="172">
        <v>45397</v>
      </c>
      <c r="BI785" s="174">
        <f t="shared" ca="1" si="87"/>
        <v>-732</v>
      </c>
      <c r="BJ785" s="3" t="s">
        <v>414</v>
      </c>
      <c r="BK785" s="172" t="s">
        <v>105</v>
      </c>
      <c r="BL785" s="3" t="s">
        <v>282</v>
      </c>
      <c r="BM785" s="3" t="s">
        <v>92</v>
      </c>
      <c r="BN785" s="3" t="s">
        <v>6959</v>
      </c>
      <c r="BO785" s="3">
        <v>0</v>
      </c>
      <c r="BP785" s="3" t="s">
        <v>593</v>
      </c>
      <c r="BQ785" s="172">
        <v>44911</v>
      </c>
      <c r="BR785" s="3" t="s">
        <v>6960</v>
      </c>
      <c r="BS785" s="172">
        <v>44911</v>
      </c>
      <c r="BT785" s="3" t="s">
        <v>286</v>
      </c>
      <c r="BU785" s="3" t="s">
        <v>6961</v>
      </c>
      <c r="BV785" s="3" t="s">
        <v>40</v>
      </c>
      <c r="BW785" s="3" t="s">
        <v>6784</v>
      </c>
      <c r="BX785" s="3" t="s">
        <v>105</v>
      </c>
      <c r="BY785" s="3" t="s">
        <v>418</v>
      </c>
      <c r="BZ785" s="3" t="s">
        <v>105</v>
      </c>
      <c r="CA785" s="3" t="s">
        <v>288</v>
      </c>
      <c r="CB785" s="179" t="s">
        <v>6962</v>
      </c>
      <c r="CC785" s="179" t="s">
        <v>6963</v>
      </c>
      <c r="CD785" s="1"/>
      <c r="CE785" s="1"/>
      <c r="CF785" s="171" t="s">
        <v>1340</v>
      </c>
      <c r="CG785" s="171" t="s">
        <v>1341</v>
      </c>
      <c r="CH785" s="171" t="s">
        <v>167</v>
      </c>
      <c r="CI785" s="171" t="s">
        <v>477</v>
      </c>
    </row>
    <row r="786" spans="1:87" ht="180" x14ac:dyDescent="0.25">
      <c r="A786" s="3" t="s">
        <v>6964</v>
      </c>
      <c r="B786" s="3">
        <v>895</v>
      </c>
      <c r="C786" s="175" t="str">
        <f t="shared" si="80"/>
        <v>JEP-885-2022</v>
      </c>
      <c r="D786" s="3" t="s">
        <v>6965</v>
      </c>
      <c r="E786" s="3" t="s">
        <v>6966</v>
      </c>
      <c r="F786" s="172">
        <v>44897</v>
      </c>
      <c r="G786" s="3" t="s">
        <v>6967</v>
      </c>
      <c r="H786" s="3" t="s">
        <v>29</v>
      </c>
      <c r="I786" s="3" t="s">
        <v>27</v>
      </c>
      <c r="J786" s="165">
        <v>1032481812</v>
      </c>
      <c r="K786" s="3">
        <v>4</v>
      </c>
      <c r="L786" s="3" t="s">
        <v>9</v>
      </c>
      <c r="M786" s="3" t="s">
        <v>474</v>
      </c>
      <c r="N786" s="3" t="s">
        <v>6968</v>
      </c>
      <c r="O786" s="171" t="s">
        <v>8</v>
      </c>
      <c r="P786" s="3" t="s">
        <v>277</v>
      </c>
      <c r="Q786" s="3" t="s">
        <v>167</v>
      </c>
      <c r="R786" s="171" t="s">
        <v>477</v>
      </c>
      <c r="S786" s="171" t="s">
        <v>104</v>
      </c>
      <c r="T786" s="171" t="s">
        <v>2745</v>
      </c>
      <c r="U786" s="171" t="s">
        <v>2746</v>
      </c>
      <c r="V786" s="171" t="s">
        <v>105</v>
      </c>
      <c r="W786" s="171" t="s">
        <v>105</v>
      </c>
      <c r="X786" s="171" t="s">
        <v>105</v>
      </c>
      <c r="Y786" s="171" t="s">
        <v>280</v>
      </c>
      <c r="Z786" s="115">
        <v>43459180</v>
      </c>
      <c r="AA786" s="171" t="s">
        <v>105</v>
      </c>
      <c r="AB786" s="171" t="s">
        <v>105</v>
      </c>
      <c r="AC786" s="153">
        <v>3614070</v>
      </c>
      <c r="AD786" s="153">
        <v>120469</v>
      </c>
      <c r="AE786" s="175">
        <v>109222</v>
      </c>
      <c r="AF786" s="175">
        <v>576822</v>
      </c>
      <c r="AG786" s="175">
        <v>2022011000068</v>
      </c>
      <c r="AH786" s="172">
        <v>44904</v>
      </c>
      <c r="AI786" s="172">
        <v>44907</v>
      </c>
      <c r="AJ786" s="172" t="s">
        <v>6969</v>
      </c>
      <c r="AK786" s="173" t="s">
        <v>6970</v>
      </c>
      <c r="AL786" s="175" t="s">
        <v>605</v>
      </c>
      <c r="AM786" s="172" t="s">
        <v>6971</v>
      </c>
      <c r="AN786" s="154">
        <v>-1204690</v>
      </c>
      <c r="AO786" s="172">
        <v>45245</v>
      </c>
      <c r="AP786" s="154">
        <v>5692166</v>
      </c>
      <c r="AQ786" s="172">
        <v>45245</v>
      </c>
      <c r="AR786" s="154">
        <v>14503611</v>
      </c>
      <c r="AS786" s="172">
        <v>45288</v>
      </c>
      <c r="AT786" s="154">
        <v>0</v>
      </c>
      <c r="AU786" s="172" t="s">
        <v>105</v>
      </c>
      <c r="AV786" s="154">
        <v>0</v>
      </c>
      <c r="AW786" s="3" t="s">
        <v>105</v>
      </c>
      <c r="AX786" s="175">
        <v>2</v>
      </c>
      <c r="AY786" s="172">
        <v>45288</v>
      </c>
      <c r="AZ786" s="3">
        <f t="shared" si="85"/>
        <v>137</v>
      </c>
      <c r="BA786" s="159">
        <f t="shared" si="86"/>
        <v>62450267</v>
      </c>
      <c r="BB786" s="167">
        <f t="shared" si="89"/>
        <v>54348721</v>
      </c>
      <c r="BC786" s="167">
        <v>39845110</v>
      </c>
      <c r="BD786" s="167">
        <f>AR786</f>
        <v>14503611</v>
      </c>
      <c r="BE786" s="172" t="s">
        <v>105</v>
      </c>
      <c r="BF786" s="172" t="s">
        <v>105</v>
      </c>
      <c r="BG786" s="172">
        <v>45260</v>
      </c>
      <c r="BH786" s="172">
        <v>45397</v>
      </c>
      <c r="BI786" s="174">
        <f t="shared" ca="1" si="87"/>
        <v>-732</v>
      </c>
      <c r="BJ786" s="3" t="s">
        <v>414</v>
      </c>
      <c r="BK786" s="172" t="s">
        <v>105</v>
      </c>
      <c r="BL786" s="3" t="s">
        <v>282</v>
      </c>
      <c r="BM786" s="3" t="s">
        <v>92</v>
      </c>
      <c r="BN786" s="3" t="s">
        <v>6972</v>
      </c>
      <c r="BO786" s="3">
        <v>0</v>
      </c>
      <c r="BP786" s="3" t="s">
        <v>416</v>
      </c>
      <c r="BQ786" s="172">
        <v>44904</v>
      </c>
      <c r="BR786" s="172">
        <v>44907</v>
      </c>
      <c r="BS786" s="172">
        <v>44907</v>
      </c>
      <c r="BT786" s="192" t="s">
        <v>6973</v>
      </c>
      <c r="BU786" s="3" t="s">
        <v>6974</v>
      </c>
      <c r="BV786" s="3" t="s">
        <v>40</v>
      </c>
      <c r="BW786" s="3" t="s">
        <v>6905</v>
      </c>
      <c r="BX786" s="3" t="s">
        <v>105</v>
      </c>
      <c r="BY786" s="3" t="s">
        <v>418</v>
      </c>
      <c r="BZ786" s="3" t="s">
        <v>105</v>
      </c>
      <c r="CA786" s="3" t="s">
        <v>303</v>
      </c>
      <c r="CB786" s="179" t="s">
        <v>6975</v>
      </c>
      <c r="CC786" s="179" t="s">
        <v>6976</v>
      </c>
      <c r="CD786" s="1"/>
      <c r="CE786" s="1"/>
      <c r="CF786" s="171" t="s">
        <v>2752</v>
      </c>
      <c r="CG786" s="171" t="s">
        <v>831</v>
      </c>
      <c r="CH786" s="171" t="s">
        <v>167</v>
      </c>
      <c r="CI786" s="171" t="s">
        <v>477</v>
      </c>
    </row>
    <row r="787" spans="1:87" ht="108" x14ac:dyDescent="0.25">
      <c r="A787" s="3" t="s">
        <v>6977</v>
      </c>
      <c r="B787" s="175">
        <v>896</v>
      </c>
      <c r="C787" s="175" t="str">
        <f t="shared" si="80"/>
        <v>JEP-858-2022</v>
      </c>
      <c r="D787" s="3" t="s">
        <v>6978</v>
      </c>
      <c r="E787" s="3" t="s">
        <v>517</v>
      </c>
      <c r="F787" s="172">
        <v>44896</v>
      </c>
      <c r="G787" s="3" t="s">
        <v>3712</v>
      </c>
      <c r="H787" s="3" t="s">
        <v>29</v>
      </c>
      <c r="I787" s="3" t="s">
        <v>27</v>
      </c>
      <c r="J787" s="165">
        <v>52436983</v>
      </c>
      <c r="K787" s="3">
        <v>6</v>
      </c>
      <c r="L787" s="3" t="s">
        <v>9</v>
      </c>
      <c r="M787" s="3" t="s">
        <v>474</v>
      </c>
      <c r="N787" s="3" t="s">
        <v>6979</v>
      </c>
      <c r="O787" s="171" t="s">
        <v>8</v>
      </c>
      <c r="P787" s="3" t="s">
        <v>277</v>
      </c>
      <c r="Q787" s="3" t="s">
        <v>167</v>
      </c>
      <c r="R787" s="171" t="s">
        <v>477</v>
      </c>
      <c r="S787" s="171" t="s">
        <v>3618</v>
      </c>
      <c r="T787" s="171" t="s">
        <v>3619</v>
      </c>
      <c r="U787" s="171" t="s">
        <v>3620</v>
      </c>
      <c r="V787" s="171" t="s">
        <v>6980</v>
      </c>
      <c r="W787" s="171" t="s">
        <v>105</v>
      </c>
      <c r="X787" s="171" t="s">
        <v>105</v>
      </c>
      <c r="Y787" s="171" t="s">
        <v>280</v>
      </c>
      <c r="Z787" s="115">
        <v>43459180</v>
      </c>
      <c r="AA787" s="171" t="s">
        <v>105</v>
      </c>
      <c r="AB787" s="171" t="s">
        <v>105</v>
      </c>
      <c r="AC787" s="153">
        <v>3614070</v>
      </c>
      <c r="AD787" s="153">
        <v>3794773</v>
      </c>
      <c r="AE787" s="175">
        <v>125222</v>
      </c>
      <c r="AF787" s="175">
        <v>562722</v>
      </c>
      <c r="AG787" s="175">
        <v>2018011001091</v>
      </c>
      <c r="AH787" s="172">
        <v>44900</v>
      </c>
      <c r="AI787" s="172">
        <v>44901</v>
      </c>
      <c r="AJ787" s="172" t="s">
        <v>105</v>
      </c>
      <c r="AK787" s="173" t="s">
        <v>105</v>
      </c>
      <c r="AL787" s="175" t="s">
        <v>105</v>
      </c>
      <c r="AM787" s="172" t="s">
        <v>105</v>
      </c>
      <c r="AN787" s="154">
        <v>5692166</v>
      </c>
      <c r="AO787" s="172">
        <v>45239</v>
      </c>
      <c r="AP787" s="154">
        <v>0</v>
      </c>
      <c r="AQ787" s="172" t="s">
        <v>105</v>
      </c>
      <c r="AR787" s="154">
        <v>0</v>
      </c>
      <c r="AS787" s="172" t="s">
        <v>105</v>
      </c>
      <c r="AT787" s="154">
        <v>0</v>
      </c>
      <c r="AU787" s="3" t="s">
        <v>105</v>
      </c>
      <c r="AV787" s="154">
        <v>0</v>
      </c>
      <c r="AW787" s="3" t="s">
        <v>105</v>
      </c>
      <c r="AX787" s="3">
        <v>1</v>
      </c>
      <c r="AY787" s="172">
        <v>45239</v>
      </c>
      <c r="AZ787" s="3">
        <f t="shared" si="85"/>
        <v>46</v>
      </c>
      <c r="BA787" s="159">
        <f t="shared" si="86"/>
        <v>49151346</v>
      </c>
      <c r="BB787" s="171">
        <f>BC787+BD787+BE787+BF787</f>
        <v>39845110</v>
      </c>
      <c r="BC787" s="171">
        <v>39845110</v>
      </c>
      <c r="BD787" s="171">
        <v>0</v>
      </c>
      <c r="BE787" s="171">
        <v>0</v>
      </c>
      <c r="BF787" s="171">
        <v>0</v>
      </c>
      <c r="BG787" s="172">
        <v>45245</v>
      </c>
      <c r="BH787" s="172">
        <v>45291</v>
      </c>
      <c r="BI787" s="174">
        <f t="shared" ca="1" si="87"/>
        <v>-838</v>
      </c>
      <c r="BJ787" s="3" t="s">
        <v>414</v>
      </c>
      <c r="BK787" s="172" t="s">
        <v>105</v>
      </c>
      <c r="BL787" s="3" t="s">
        <v>282</v>
      </c>
      <c r="BM787" s="3" t="s">
        <v>92</v>
      </c>
      <c r="BN787" s="3" t="s">
        <v>6981</v>
      </c>
      <c r="BO787" s="3">
        <v>0</v>
      </c>
      <c r="BP787" s="3" t="s">
        <v>6982</v>
      </c>
      <c r="BQ787" s="172">
        <v>44900</v>
      </c>
      <c r="BR787" s="3" t="s">
        <v>6983</v>
      </c>
      <c r="BS787" s="172">
        <v>44901</v>
      </c>
      <c r="BT787" s="192" t="s">
        <v>6984</v>
      </c>
      <c r="BU787" s="3" t="s">
        <v>6985</v>
      </c>
      <c r="BV787" s="3" t="s">
        <v>40</v>
      </c>
      <c r="BW787" s="3" t="s">
        <v>6784</v>
      </c>
      <c r="BX787" s="3" t="s">
        <v>105</v>
      </c>
      <c r="BY787" s="3" t="s">
        <v>3716</v>
      </c>
      <c r="BZ787" s="3" t="s">
        <v>105</v>
      </c>
      <c r="CA787" s="3" t="s">
        <v>303</v>
      </c>
      <c r="CB787" s="179" t="s">
        <v>3717</v>
      </c>
      <c r="CC787" s="179" t="s">
        <v>6986</v>
      </c>
      <c r="CD787" s="1"/>
      <c r="CE787" s="1"/>
      <c r="CF787" s="171" t="s">
        <v>1340</v>
      </c>
      <c r="CG787" s="171" t="s">
        <v>1341</v>
      </c>
      <c r="CH787" s="171" t="s">
        <v>167</v>
      </c>
      <c r="CI787" s="171" t="s">
        <v>477</v>
      </c>
    </row>
    <row r="788" spans="1:87" ht="90" x14ac:dyDescent="0.25">
      <c r="A788" s="3" t="s">
        <v>6987</v>
      </c>
      <c r="B788" s="175">
        <v>897</v>
      </c>
      <c r="C788" s="175" t="str">
        <f t="shared" si="80"/>
        <v>JEP-923-2022</v>
      </c>
      <c r="D788" s="3" t="s">
        <v>6988</v>
      </c>
      <c r="E788" s="3" t="s">
        <v>881</v>
      </c>
      <c r="F788" s="172">
        <v>44901</v>
      </c>
      <c r="G788" s="3" t="s">
        <v>2896</v>
      </c>
      <c r="H788" s="3" t="s">
        <v>29</v>
      </c>
      <c r="I788" s="3" t="s">
        <v>27</v>
      </c>
      <c r="J788" s="165">
        <v>1065564064</v>
      </c>
      <c r="K788" s="3">
        <v>9</v>
      </c>
      <c r="L788" s="3" t="s">
        <v>9</v>
      </c>
      <c r="M788" s="116" t="s">
        <v>2897</v>
      </c>
      <c r="N788" s="3" t="s">
        <v>2831</v>
      </c>
      <c r="O788" s="171" t="s">
        <v>8</v>
      </c>
      <c r="P788" s="3" t="s">
        <v>277</v>
      </c>
      <c r="Q788" s="3" t="s">
        <v>167</v>
      </c>
      <c r="R788" s="171" t="s">
        <v>477</v>
      </c>
      <c r="S788" s="171" t="s">
        <v>1355</v>
      </c>
      <c r="T788" s="171" t="s">
        <v>1356</v>
      </c>
      <c r="U788" s="171" t="s">
        <v>1357</v>
      </c>
      <c r="V788" s="171" t="s">
        <v>105</v>
      </c>
      <c r="W788" s="171" t="s">
        <v>105</v>
      </c>
      <c r="X788" s="171" t="s">
        <v>105</v>
      </c>
      <c r="Y788" s="171" t="s">
        <v>280</v>
      </c>
      <c r="Z788" s="115">
        <v>86918393</v>
      </c>
      <c r="AA788" s="171" t="s">
        <v>105</v>
      </c>
      <c r="AB788" s="171" t="s">
        <v>105</v>
      </c>
      <c r="AC788" s="153">
        <v>7228143</v>
      </c>
      <c r="AD788" s="153">
        <v>7589549</v>
      </c>
      <c r="AE788" s="175">
        <v>117422</v>
      </c>
      <c r="AF788" s="175">
        <v>584222</v>
      </c>
      <c r="AG788" s="175" t="s">
        <v>6989</v>
      </c>
      <c r="AH788" s="172">
        <v>44908</v>
      </c>
      <c r="AI788" s="172">
        <v>44910</v>
      </c>
      <c r="AJ788" s="172" t="s">
        <v>105</v>
      </c>
      <c r="AK788" s="173" t="s">
        <v>105</v>
      </c>
      <c r="AL788" s="175" t="s">
        <v>105</v>
      </c>
      <c r="AM788" s="172" t="s">
        <v>105</v>
      </c>
      <c r="AN788" s="154">
        <v>-3132197</v>
      </c>
      <c r="AO788" s="172">
        <v>45244</v>
      </c>
      <c r="AP788" s="154">
        <v>11384338</v>
      </c>
      <c r="AQ788" s="172">
        <v>45244</v>
      </c>
      <c r="AR788" s="154">
        <v>29007246</v>
      </c>
      <c r="AS788" s="172">
        <v>45282</v>
      </c>
      <c r="AT788" s="154">
        <v>0</v>
      </c>
      <c r="AU788" s="3" t="s">
        <v>105</v>
      </c>
      <c r="AV788" s="154">
        <v>0</v>
      </c>
      <c r="AW788" s="3" t="s">
        <v>105</v>
      </c>
      <c r="AX788" s="3">
        <v>2</v>
      </c>
      <c r="AY788" s="172">
        <v>45282</v>
      </c>
      <c r="AZ788" s="3">
        <f t="shared" si="85"/>
        <v>152</v>
      </c>
      <c r="BA788" s="159">
        <f t="shared" si="86"/>
        <v>124177780</v>
      </c>
      <c r="BB788" s="167">
        <f t="shared" ref="BB788:BB789" si="90">BC788+BD788</f>
        <v>108697496</v>
      </c>
      <c r="BC788" s="167">
        <v>79690250</v>
      </c>
      <c r="BD788" s="167">
        <v>29007246</v>
      </c>
      <c r="BE788" s="172" t="s">
        <v>105</v>
      </c>
      <c r="BF788" s="172" t="s">
        <v>105</v>
      </c>
      <c r="BG788" s="172">
        <v>45245</v>
      </c>
      <c r="BH788" s="172">
        <v>45397</v>
      </c>
      <c r="BI788" s="174">
        <f t="shared" ca="1" si="87"/>
        <v>-732</v>
      </c>
      <c r="BJ788" s="3" t="s">
        <v>414</v>
      </c>
      <c r="BK788" s="172" t="s">
        <v>105</v>
      </c>
      <c r="BL788" s="3" t="s">
        <v>2898</v>
      </c>
      <c r="BM788" s="3" t="s">
        <v>92</v>
      </c>
      <c r="BN788" s="3" t="s">
        <v>6990</v>
      </c>
      <c r="BO788" s="33">
        <v>0</v>
      </c>
      <c r="BP788" s="33" t="s">
        <v>416</v>
      </c>
      <c r="BQ788" s="172">
        <v>44909</v>
      </c>
      <c r="BR788" s="3" t="s">
        <v>6991</v>
      </c>
      <c r="BS788" s="172">
        <v>44910</v>
      </c>
      <c r="BT788" s="3" t="s">
        <v>286</v>
      </c>
      <c r="BU788" s="3" t="s">
        <v>6992</v>
      </c>
      <c r="BV788" s="3" t="s">
        <v>40</v>
      </c>
      <c r="BW788" s="3" t="s">
        <v>6784</v>
      </c>
      <c r="BX788" s="3" t="s">
        <v>105</v>
      </c>
      <c r="BY788" s="3" t="s">
        <v>418</v>
      </c>
      <c r="BZ788" s="3" t="s">
        <v>105</v>
      </c>
      <c r="CA788" s="3" t="s">
        <v>303</v>
      </c>
      <c r="CB788" s="179" t="s">
        <v>2900</v>
      </c>
      <c r="CC788" s="179" t="s">
        <v>6993</v>
      </c>
      <c r="CD788" s="1"/>
      <c r="CE788" s="1"/>
      <c r="CF788" s="171" t="s">
        <v>1340</v>
      </c>
      <c r="CG788" s="171" t="s">
        <v>1341</v>
      </c>
      <c r="CH788" s="171" t="s">
        <v>167</v>
      </c>
      <c r="CI788" s="171" t="s">
        <v>477</v>
      </c>
    </row>
    <row r="789" spans="1:87" ht="126" x14ac:dyDescent="0.25">
      <c r="A789" s="3" t="s">
        <v>6994</v>
      </c>
      <c r="B789" s="3">
        <v>898</v>
      </c>
      <c r="C789" s="175" t="str">
        <f t="shared" si="80"/>
        <v>JEP-886-2022</v>
      </c>
      <c r="D789" s="3" t="s">
        <v>6995</v>
      </c>
      <c r="E789" s="3" t="s">
        <v>6966</v>
      </c>
      <c r="F789" s="172">
        <v>44897</v>
      </c>
      <c r="G789" s="3" t="s">
        <v>2743</v>
      </c>
      <c r="H789" s="3" t="s">
        <v>29</v>
      </c>
      <c r="I789" s="3" t="s">
        <v>27</v>
      </c>
      <c r="J789" s="165">
        <v>1098769671</v>
      </c>
      <c r="K789" s="3">
        <v>0</v>
      </c>
      <c r="L789" s="3" t="s">
        <v>9</v>
      </c>
      <c r="M789" s="3" t="s">
        <v>474</v>
      </c>
      <c r="N789" s="3" t="s">
        <v>6996</v>
      </c>
      <c r="O789" s="171" t="s">
        <v>8</v>
      </c>
      <c r="P789" s="3" t="s">
        <v>277</v>
      </c>
      <c r="Q789" s="3" t="s">
        <v>167</v>
      </c>
      <c r="R789" s="171" t="s">
        <v>477</v>
      </c>
      <c r="S789" s="171" t="s">
        <v>104</v>
      </c>
      <c r="T789" s="171" t="s">
        <v>2745</v>
      </c>
      <c r="U789" s="171" t="s">
        <v>2746</v>
      </c>
      <c r="V789" s="171" t="s">
        <v>105</v>
      </c>
      <c r="W789" s="171" t="s">
        <v>105</v>
      </c>
      <c r="X789" s="171" t="s">
        <v>105</v>
      </c>
      <c r="Y789" s="171" t="s">
        <v>280</v>
      </c>
      <c r="Z789" s="115">
        <v>62581258</v>
      </c>
      <c r="AA789" s="171" t="s">
        <v>105</v>
      </c>
      <c r="AB789" s="171" t="s">
        <v>105</v>
      </c>
      <c r="AC789" s="153">
        <v>5204263</v>
      </c>
      <c r="AD789" s="153">
        <v>5464476</v>
      </c>
      <c r="AE789" s="175">
        <v>108922</v>
      </c>
      <c r="AF789" s="175">
        <v>573222</v>
      </c>
      <c r="AG789" s="175" t="s">
        <v>6880</v>
      </c>
      <c r="AH789" s="172">
        <v>44903</v>
      </c>
      <c r="AI789" s="172">
        <v>44904</v>
      </c>
      <c r="AJ789" s="172" t="s">
        <v>6997</v>
      </c>
      <c r="AK789" s="173">
        <v>1052390918</v>
      </c>
      <c r="AL789" s="175">
        <v>8</v>
      </c>
      <c r="AM789" s="172">
        <v>45329</v>
      </c>
      <c r="AN789" s="154">
        <v>-1214338</v>
      </c>
      <c r="AO789" s="172">
        <v>45245</v>
      </c>
      <c r="AP789" s="154">
        <v>8196717</v>
      </c>
      <c r="AQ789" s="172">
        <v>45245</v>
      </c>
      <c r="AR789" s="154">
        <v>20885211</v>
      </c>
      <c r="AS789" s="172" t="s">
        <v>274</v>
      </c>
      <c r="AT789" s="154">
        <v>0</v>
      </c>
      <c r="AU789" s="172" t="s">
        <v>105</v>
      </c>
      <c r="AV789" s="154">
        <v>0</v>
      </c>
      <c r="AW789" s="3" t="s">
        <v>105</v>
      </c>
      <c r="AX789" s="175">
        <v>2</v>
      </c>
      <c r="AY789" s="172">
        <v>45288</v>
      </c>
      <c r="AZ789" s="3">
        <f t="shared" si="85"/>
        <v>152</v>
      </c>
      <c r="BA789" s="159">
        <f t="shared" si="86"/>
        <v>90448848</v>
      </c>
      <c r="BB789" s="167">
        <f t="shared" si="90"/>
        <v>78262206</v>
      </c>
      <c r="BC789" s="167">
        <v>57376995</v>
      </c>
      <c r="BD789" s="167">
        <f>AR789</f>
        <v>20885211</v>
      </c>
      <c r="BE789" s="172" t="s">
        <v>105</v>
      </c>
      <c r="BF789" s="172" t="s">
        <v>105</v>
      </c>
      <c r="BG789" s="172">
        <v>45245</v>
      </c>
      <c r="BH789" s="172">
        <v>45397</v>
      </c>
      <c r="BI789" s="174">
        <f t="shared" ca="1" si="87"/>
        <v>-732</v>
      </c>
      <c r="BJ789" s="3" t="s">
        <v>414</v>
      </c>
      <c r="BK789" s="172" t="s">
        <v>105</v>
      </c>
      <c r="BL789" s="3" t="s">
        <v>282</v>
      </c>
      <c r="BM789" s="3" t="s">
        <v>92</v>
      </c>
      <c r="BN789" s="3" t="s">
        <v>6998</v>
      </c>
      <c r="BO789" s="3">
        <v>0</v>
      </c>
      <c r="BP789" s="3" t="s">
        <v>416</v>
      </c>
      <c r="BQ789" s="172">
        <v>44904</v>
      </c>
      <c r="BR789" s="3" t="s">
        <v>6999</v>
      </c>
      <c r="BS789" s="172">
        <v>44904</v>
      </c>
      <c r="BT789" s="3" t="s">
        <v>286</v>
      </c>
      <c r="BU789" s="3" t="s">
        <v>7000</v>
      </c>
      <c r="BV789" s="3" t="s">
        <v>40</v>
      </c>
      <c r="BW789" s="3" t="s">
        <v>7001</v>
      </c>
      <c r="BX789" s="3" t="s">
        <v>105</v>
      </c>
      <c r="BY789" s="3" t="s">
        <v>418</v>
      </c>
      <c r="BZ789" s="3" t="s">
        <v>105</v>
      </c>
      <c r="CA789" s="3" t="s">
        <v>303</v>
      </c>
      <c r="CB789" s="179" t="s">
        <v>2750</v>
      </c>
      <c r="CC789" s="179" t="s">
        <v>7002</v>
      </c>
      <c r="CD789" s="1"/>
      <c r="CE789" s="1"/>
      <c r="CF789" s="171" t="s">
        <v>2752</v>
      </c>
      <c r="CG789" s="171" t="s">
        <v>831</v>
      </c>
      <c r="CH789" s="171" t="s">
        <v>167</v>
      </c>
      <c r="CI789" s="171" t="s">
        <v>477</v>
      </c>
    </row>
    <row r="790" spans="1:87" ht="90" x14ac:dyDescent="0.25">
      <c r="A790" s="3" t="s">
        <v>7003</v>
      </c>
      <c r="B790" s="175">
        <v>899</v>
      </c>
      <c r="C790" s="175" t="str">
        <f t="shared" si="80"/>
        <v>JEP-924-2022</v>
      </c>
      <c r="D790" s="3" t="s">
        <v>7004</v>
      </c>
      <c r="E790" s="3" t="s">
        <v>881</v>
      </c>
      <c r="F790" s="172">
        <v>44901</v>
      </c>
      <c r="G790" s="3" t="s">
        <v>2904</v>
      </c>
      <c r="H790" s="3" t="s">
        <v>29</v>
      </c>
      <c r="I790" s="3" t="s">
        <v>27</v>
      </c>
      <c r="J790" s="165">
        <v>79558943</v>
      </c>
      <c r="K790" s="3">
        <v>3</v>
      </c>
      <c r="L790" s="3" t="s">
        <v>9</v>
      </c>
      <c r="M790" s="3" t="s">
        <v>474</v>
      </c>
      <c r="N790" s="3" t="s">
        <v>2831</v>
      </c>
      <c r="O790" s="171" t="s">
        <v>8</v>
      </c>
      <c r="P790" s="3" t="s">
        <v>277</v>
      </c>
      <c r="Q790" s="3" t="s">
        <v>167</v>
      </c>
      <c r="R790" s="171" t="s">
        <v>477</v>
      </c>
      <c r="S790" s="171" t="s">
        <v>1355</v>
      </c>
      <c r="T790" s="171" t="s">
        <v>1356</v>
      </c>
      <c r="U790" s="171" t="s">
        <v>1357</v>
      </c>
      <c r="V790" s="171" t="s">
        <v>105</v>
      </c>
      <c r="W790" s="171" t="s">
        <v>105</v>
      </c>
      <c r="X790" s="171" t="s">
        <v>105</v>
      </c>
      <c r="Y790" s="171" t="s">
        <v>280</v>
      </c>
      <c r="Z790" s="115">
        <v>86918393</v>
      </c>
      <c r="AA790" s="171" t="s">
        <v>105</v>
      </c>
      <c r="AB790" s="171" t="s">
        <v>105</v>
      </c>
      <c r="AC790" s="153">
        <v>7228143</v>
      </c>
      <c r="AD790" s="153">
        <v>7589549</v>
      </c>
      <c r="AE790" s="175">
        <v>117522</v>
      </c>
      <c r="AF790" s="175">
        <v>585722</v>
      </c>
      <c r="AG790" s="175">
        <v>2022011000068</v>
      </c>
      <c r="AH790" s="172">
        <v>44907</v>
      </c>
      <c r="AI790" s="172">
        <v>44914</v>
      </c>
      <c r="AJ790" s="172" t="s">
        <v>105</v>
      </c>
      <c r="AK790" s="173" t="s">
        <v>105</v>
      </c>
      <c r="AL790" s="175" t="s">
        <v>105</v>
      </c>
      <c r="AM790" s="172" t="s">
        <v>105</v>
      </c>
      <c r="AN790" s="154">
        <v>-4095949</v>
      </c>
      <c r="AO790" s="172">
        <v>45244</v>
      </c>
      <c r="AP790" s="154">
        <v>11384338</v>
      </c>
      <c r="AQ790" s="172" t="s">
        <v>274</v>
      </c>
      <c r="AR790" s="154">
        <v>0</v>
      </c>
      <c r="AS790" s="172" t="s">
        <v>105</v>
      </c>
      <c r="AT790" s="154">
        <v>0</v>
      </c>
      <c r="AU790" s="3" t="s">
        <v>105</v>
      </c>
      <c r="AV790" s="154">
        <v>0</v>
      </c>
      <c r="AW790" s="3" t="s">
        <v>105</v>
      </c>
      <c r="AX790" s="3">
        <v>1</v>
      </c>
      <c r="AY790" s="172">
        <v>45244</v>
      </c>
      <c r="AZ790" s="3">
        <f t="shared" si="85"/>
        <v>46</v>
      </c>
      <c r="BA790" s="159">
        <f t="shared" si="86"/>
        <v>94206782</v>
      </c>
      <c r="BB790" s="171">
        <f>BC790+BD790+BE790+BF790</f>
        <v>79690250</v>
      </c>
      <c r="BC790" s="171">
        <v>79690250</v>
      </c>
      <c r="BD790" s="171">
        <v>0</v>
      </c>
      <c r="BE790" s="171">
        <v>0</v>
      </c>
      <c r="BF790" s="171">
        <v>0</v>
      </c>
      <c r="BG790" s="172">
        <v>45245</v>
      </c>
      <c r="BH790" s="172">
        <v>45291</v>
      </c>
      <c r="BI790" s="174">
        <f t="shared" ca="1" si="87"/>
        <v>-838</v>
      </c>
      <c r="BJ790" s="3" t="s">
        <v>414</v>
      </c>
      <c r="BK790" s="172" t="s">
        <v>105</v>
      </c>
      <c r="BL790" s="3" t="s">
        <v>2573</v>
      </c>
      <c r="BM790" s="3" t="s">
        <v>92</v>
      </c>
      <c r="BN790" s="3" t="s">
        <v>7005</v>
      </c>
      <c r="BO790" s="33">
        <v>0</v>
      </c>
      <c r="BP790" s="33" t="s">
        <v>416</v>
      </c>
      <c r="BQ790" s="172">
        <v>44910</v>
      </c>
      <c r="BR790" s="3" t="s">
        <v>6960</v>
      </c>
      <c r="BS790" s="172">
        <v>44914</v>
      </c>
      <c r="BT790" s="3" t="s">
        <v>286</v>
      </c>
      <c r="BU790" s="3" t="s">
        <v>86</v>
      </c>
      <c r="BV790" s="3" t="s">
        <v>40</v>
      </c>
      <c r="BW790" s="3" t="s">
        <v>6784</v>
      </c>
      <c r="BX790" s="3" t="s">
        <v>105</v>
      </c>
      <c r="BY790" s="3" t="s">
        <v>418</v>
      </c>
      <c r="BZ790" s="3" t="s">
        <v>105</v>
      </c>
      <c r="CA790" s="3" t="s">
        <v>288</v>
      </c>
      <c r="CB790" s="179" t="s">
        <v>2907</v>
      </c>
      <c r="CC790" s="179" t="s">
        <v>7006</v>
      </c>
      <c r="CD790" s="1"/>
      <c r="CE790" s="1"/>
      <c r="CF790" s="171" t="s">
        <v>1340</v>
      </c>
      <c r="CG790" s="171" t="s">
        <v>1341</v>
      </c>
      <c r="CH790" s="171" t="s">
        <v>167</v>
      </c>
      <c r="CI790" s="171" t="s">
        <v>477</v>
      </c>
    </row>
    <row r="791" spans="1:87" ht="90" x14ac:dyDescent="0.25">
      <c r="A791" s="3" t="s">
        <v>7007</v>
      </c>
      <c r="B791" s="175">
        <v>900</v>
      </c>
      <c r="C791" s="175" t="str">
        <f t="shared" si="80"/>
        <v>JEP-966-2022</v>
      </c>
      <c r="D791" s="3" t="s">
        <v>7008</v>
      </c>
      <c r="E791" s="3" t="s">
        <v>599</v>
      </c>
      <c r="F791" s="172">
        <v>44908</v>
      </c>
      <c r="G791" s="3" t="s">
        <v>1545</v>
      </c>
      <c r="H791" s="3" t="s">
        <v>29</v>
      </c>
      <c r="I791" s="3" t="s">
        <v>27</v>
      </c>
      <c r="J791" s="165">
        <v>80420018</v>
      </c>
      <c r="K791" s="3">
        <v>5</v>
      </c>
      <c r="L791" s="3" t="s">
        <v>9</v>
      </c>
      <c r="M791" s="3" t="s">
        <v>474</v>
      </c>
      <c r="N791" s="3" t="s">
        <v>7009</v>
      </c>
      <c r="O791" s="171" t="s">
        <v>12</v>
      </c>
      <c r="P791" s="3" t="s">
        <v>277</v>
      </c>
      <c r="Q791" s="3" t="s">
        <v>167</v>
      </c>
      <c r="R791" s="171" t="s">
        <v>477</v>
      </c>
      <c r="S791" s="171" t="s">
        <v>477</v>
      </c>
      <c r="T791" s="177" t="s">
        <v>7010</v>
      </c>
      <c r="U791" s="171" t="s">
        <v>1334</v>
      </c>
      <c r="V791" s="171" t="s">
        <v>105</v>
      </c>
      <c r="W791" s="171" t="s">
        <v>105</v>
      </c>
      <c r="X791" s="171" t="s">
        <v>105</v>
      </c>
      <c r="Y791" s="171" t="s">
        <v>280</v>
      </c>
      <c r="Z791" s="115">
        <v>50412668</v>
      </c>
      <c r="AA791" s="171" t="s">
        <v>105</v>
      </c>
      <c r="AB791" s="171" t="s">
        <v>105</v>
      </c>
      <c r="AC791" s="153">
        <v>4192323</v>
      </c>
      <c r="AD791" s="153">
        <v>4401938</v>
      </c>
      <c r="AE791" s="175">
        <v>109922</v>
      </c>
      <c r="AF791" s="175" t="s">
        <v>7011</v>
      </c>
      <c r="AG791" s="175">
        <v>2022011000068</v>
      </c>
      <c r="AH791" s="172">
        <v>44911</v>
      </c>
      <c r="AI791" s="172">
        <v>44913</v>
      </c>
      <c r="AJ791" s="172" t="s">
        <v>105</v>
      </c>
      <c r="AK791" s="173" t="s">
        <v>105</v>
      </c>
      <c r="AL791" s="175" t="s">
        <v>105</v>
      </c>
      <c r="AM791" s="172" t="s">
        <v>105</v>
      </c>
      <c r="AN791" s="154">
        <v>-2235907</v>
      </c>
      <c r="AO791" s="172">
        <v>45245</v>
      </c>
      <c r="AP791" s="154">
        <v>6602911</v>
      </c>
      <c r="AQ791" s="172">
        <v>45245</v>
      </c>
      <c r="AR791" s="154">
        <v>16824198</v>
      </c>
      <c r="AS791" s="172">
        <v>45282</v>
      </c>
      <c r="AT791" s="154">
        <v>0</v>
      </c>
      <c r="AU791" s="3" t="s">
        <v>105</v>
      </c>
      <c r="AV791" s="154">
        <v>0</v>
      </c>
      <c r="AW791" s="3" t="s">
        <v>105</v>
      </c>
      <c r="AX791" s="175">
        <v>2</v>
      </c>
      <c r="AY791" s="172">
        <v>45282</v>
      </c>
      <c r="AZ791" s="3">
        <f t="shared" si="85"/>
        <v>152</v>
      </c>
      <c r="BA791" s="159">
        <f t="shared" si="86"/>
        <v>71603870</v>
      </c>
      <c r="BB791" s="167">
        <f>BC791+BD791</f>
        <v>63044543</v>
      </c>
      <c r="BC791" s="167">
        <v>46220345</v>
      </c>
      <c r="BD791" s="167">
        <v>16824198</v>
      </c>
      <c r="BE791" s="172" t="s">
        <v>105</v>
      </c>
      <c r="BF791" s="172" t="s">
        <v>105</v>
      </c>
      <c r="BG791" s="172">
        <v>45245</v>
      </c>
      <c r="BH791" s="172">
        <v>45397</v>
      </c>
      <c r="BI791" s="174">
        <f t="shared" ca="1" si="87"/>
        <v>-732</v>
      </c>
      <c r="BJ791" s="3" t="s">
        <v>414</v>
      </c>
      <c r="BK791" s="172" t="s">
        <v>105</v>
      </c>
      <c r="BL791" s="3" t="s">
        <v>282</v>
      </c>
      <c r="BM791" s="3" t="s">
        <v>92</v>
      </c>
      <c r="BN791" s="3" t="s">
        <v>7012</v>
      </c>
      <c r="BO791" s="3">
        <v>0</v>
      </c>
      <c r="BP791" s="3" t="s">
        <v>416</v>
      </c>
      <c r="BQ791" s="172">
        <v>44911</v>
      </c>
      <c r="BR791" s="3" t="s">
        <v>7013</v>
      </c>
      <c r="BS791" s="172">
        <v>44911</v>
      </c>
      <c r="BT791" s="3" t="s">
        <v>286</v>
      </c>
      <c r="BU791" s="3" t="s">
        <v>7014</v>
      </c>
      <c r="BV791" s="3" t="s">
        <v>40</v>
      </c>
      <c r="BW791" s="3" t="s">
        <v>7015</v>
      </c>
      <c r="BX791" s="3" t="s">
        <v>105</v>
      </c>
      <c r="BY791" s="3" t="s">
        <v>632</v>
      </c>
      <c r="BZ791" s="3" t="s">
        <v>105</v>
      </c>
      <c r="CA791" s="3" t="s">
        <v>288</v>
      </c>
      <c r="CB791" s="179" t="s">
        <v>1549</v>
      </c>
      <c r="CC791" s="179" t="s">
        <v>7016</v>
      </c>
      <c r="CD791" s="1"/>
      <c r="CE791" s="1"/>
      <c r="CF791" s="171" t="s">
        <v>1340</v>
      </c>
      <c r="CG791" s="171" t="s">
        <v>1341</v>
      </c>
      <c r="CH791" s="171" t="s">
        <v>167</v>
      </c>
      <c r="CI791" s="171" t="s">
        <v>477</v>
      </c>
    </row>
    <row r="792" spans="1:87" ht="108" x14ac:dyDescent="0.25">
      <c r="A792" s="3" t="s">
        <v>7017</v>
      </c>
      <c r="B792" s="175">
        <v>901</v>
      </c>
      <c r="C792" s="175" t="str">
        <f t="shared" si="80"/>
        <v>JEP-891-2022</v>
      </c>
      <c r="D792" s="3" t="s">
        <v>7018</v>
      </c>
      <c r="E792" s="3" t="s">
        <v>559</v>
      </c>
      <c r="F792" s="172">
        <v>44870</v>
      </c>
      <c r="G792" s="3" t="s">
        <v>7019</v>
      </c>
      <c r="H792" s="3" t="s">
        <v>29</v>
      </c>
      <c r="I792" s="3" t="s">
        <v>27</v>
      </c>
      <c r="J792" s="165">
        <v>11809455</v>
      </c>
      <c r="K792" s="3">
        <v>1</v>
      </c>
      <c r="L792" s="3" t="s">
        <v>9</v>
      </c>
      <c r="M792" s="3" t="s">
        <v>7020</v>
      </c>
      <c r="N792" s="3" t="s">
        <v>2831</v>
      </c>
      <c r="O792" s="171" t="s">
        <v>8</v>
      </c>
      <c r="P792" s="3" t="s">
        <v>277</v>
      </c>
      <c r="Q792" s="3" t="s">
        <v>167</v>
      </c>
      <c r="R792" s="171" t="s">
        <v>477</v>
      </c>
      <c r="S792" s="171" t="s">
        <v>1355</v>
      </c>
      <c r="T792" s="171" t="s">
        <v>1356</v>
      </c>
      <c r="U792" s="171" t="s">
        <v>1357</v>
      </c>
      <c r="V792" s="171" t="s">
        <v>105</v>
      </c>
      <c r="W792" s="171" t="s">
        <v>105</v>
      </c>
      <c r="X792" s="171" t="s">
        <v>105</v>
      </c>
      <c r="Y792" s="171" t="s">
        <v>280</v>
      </c>
      <c r="Z792" s="115">
        <v>86918393</v>
      </c>
      <c r="AA792" s="171" t="s">
        <v>105</v>
      </c>
      <c r="AB792" s="171" t="s">
        <v>105</v>
      </c>
      <c r="AC792" s="153">
        <v>7228143</v>
      </c>
      <c r="AD792" s="153">
        <v>7589549</v>
      </c>
      <c r="AE792" s="175">
        <v>117622</v>
      </c>
      <c r="AF792" s="175">
        <v>577422</v>
      </c>
      <c r="AG792" s="175" t="s">
        <v>6880</v>
      </c>
      <c r="AH792" s="172">
        <v>44904</v>
      </c>
      <c r="AI792" s="172">
        <v>44910</v>
      </c>
      <c r="AJ792" s="172" t="s">
        <v>105</v>
      </c>
      <c r="AK792" s="173" t="s">
        <v>105</v>
      </c>
      <c r="AL792" s="175" t="s">
        <v>105</v>
      </c>
      <c r="AM792" s="172" t="s">
        <v>105</v>
      </c>
      <c r="AN792" s="154">
        <v>-3132197</v>
      </c>
      <c r="AO792" s="172">
        <v>45244</v>
      </c>
      <c r="AP792" s="154">
        <v>11384338</v>
      </c>
      <c r="AQ792" s="172">
        <v>45244</v>
      </c>
      <c r="AR792" s="154">
        <v>29007246</v>
      </c>
      <c r="AS792" s="172">
        <v>45287</v>
      </c>
      <c r="AT792" s="154">
        <v>0</v>
      </c>
      <c r="AU792" s="3" t="s">
        <v>105</v>
      </c>
      <c r="AV792" s="154">
        <v>0</v>
      </c>
      <c r="AW792" s="3" t="s">
        <v>105</v>
      </c>
      <c r="AX792" s="175">
        <v>2</v>
      </c>
      <c r="AY792" s="172">
        <v>45287</v>
      </c>
      <c r="AZ792" s="3">
        <f t="shared" si="85"/>
        <v>152</v>
      </c>
      <c r="BA792" s="159">
        <f t="shared" si="86"/>
        <v>124177780</v>
      </c>
      <c r="BB792" s="171">
        <f>BC792+BD792</f>
        <v>108697496</v>
      </c>
      <c r="BC792" s="171">
        <v>79690250</v>
      </c>
      <c r="BD792" s="184">
        <v>29007246</v>
      </c>
      <c r="BE792" s="172" t="s">
        <v>105</v>
      </c>
      <c r="BF792" s="172" t="s">
        <v>105</v>
      </c>
      <c r="BG792" s="172">
        <v>45245</v>
      </c>
      <c r="BH792" s="172">
        <v>45397</v>
      </c>
      <c r="BI792" s="174">
        <f t="shared" ca="1" si="87"/>
        <v>-732</v>
      </c>
      <c r="BJ792" s="3" t="s">
        <v>414</v>
      </c>
      <c r="BK792" s="172">
        <v>45315</v>
      </c>
      <c r="BL792" s="3" t="s">
        <v>2650</v>
      </c>
      <c r="BM792" s="3" t="s">
        <v>92</v>
      </c>
      <c r="BN792" s="3" t="s">
        <v>7021</v>
      </c>
      <c r="BO792" s="3">
        <v>1</v>
      </c>
      <c r="BP792" s="3" t="s">
        <v>1679</v>
      </c>
      <c r="BQ792" s="172">
        <v>44909</v>
      </c>
      <c r="BR792" s="3" t="s">
        <v>6999</v>
      </c>
      <c r="BS792" s="172">
        <v>44910</v>
      </c>
      <c r="BT792" s="3" t="s">
        <v>286</v>
      </c>
      <c r="BU792" s="3" t="s">
        <v>7022</v>
      </c>
      <c r="BV792" s="3" t="s">
        <v>40</v>
      </c>
      <c r="BW792" s="3" t="s">
        <v>7023</v>
      </c>
      <c r="BX792" s="3" t="s">
        <v>105</v>
      </c>
      <c r="BY792" s="3" t="s">
        <v>418</v>
      </c>
      <c r="BZ792" s="3" t="s">
        <v>105</v>
      </c>
      <c r="CA792" s="3" t="s">
        <v>288</v>
      </c>
      <c r="CB792" s="179" t="s">
        <v>7024</v>
      </c>
      <c r="CC792" s="179" t="s">
        <v>7025</v>
      </c>
      <c r="CD792" s="195"/>
      <c r="CE792" s="195"/>
      <c r="CF792" s="171" t="s">
        <v>1340</v>
      </c>
      <c r="CG792" s="171" t="s">
        <v>1341</v>
      </c>
      <c r="CH792" s="171" t="s">
        <v>167</v>
      </c>
      <c r="CI792" s="171" t="s">
        <v>477</v>
      </c>
    </row>
    <row r="793" spans="1:87" ht="108" x14ac:dyDescent="0.25">
      <c r="A793" s="3" t="s">
        <v>7026</v>
      </c>
      <c r="B793" s="175">
        <v>902</v>
      </c>
      <c r="C793" s="175" t="str">
        <f t="shared" si="80"/>
        <v>JEP-818-2022</v>
      </c>
      <c r="D793" s="3" t="s">
        <v>7027</v>
      </c>
      <c r="E793" s="3" t="s">
        <v>273</v>
      </c>
      <c r="F793" s="172">
        <v>44894</v>
      </c>
      <c r="G793" s="3" t="s">
        <v>5155</v>
      </c>
      <c r="H793" s="3" t="s">
        <v>29</v>
      </c>
      <c r="I793" s="3" t="s">
        <v>27</v>
      </c>
      <c r="J793" s="165">
        <v>1018460535</v>
      </c>
      <c r="K793" s="3">
        <v>8</v>
      </c>
      <c r="L793" s="3" t="s">
        <v>9</v>
      </c>
      <c r="M793" s="3" t="s">
        <v>474</v>
      </c>
      <c r="N793" s="3" t="s">
        <v>6929</v>
      </c>
      <c r="O793" s="171" t="s">
        <v>12</v>
      </c>
      <c r="P793" s="3" t="s">
        <v>277</v>
      </c>
      <c r="Q793" s="3" t="s">
        <v>167</v>
      </c>
      <c r="R793" s="171" t="s">
        <v>126</v>
      </c>
      <c r="S793" s="171" t="s">
        <v>126</v>
      </c>
      <c r="T793" s="171" t="s">
        <v>5005</v>
      </c>
      <c r="U793" s="171" t="s">
        <v>5006</v>
      </c>
      <c r="V793" s="171" t="s">
        <v>105</v>
      </c>
      <c r="W793" s="177" t="s">
        <v>7028</v>
      </c>
      <c r="X793" s="171" t="s">
        <v>105</v>
      </c>
      <c r="Y793" s="171" t="s">
        <v>280</v>
      </c>
      <c r="Z793" s="115">
        <v>43459180</v>
      </c>
      <c r="AA793" s="171" t="s">
        <v>105</v>
      </c>
      <c r="AB793" s="171" t="s">
        <v>105</v>
      </c>
      <c r="AC793" s="153">
        <v>3614070</v>
      </c>
      <c r="AD793" s="153">
        <v>3794773</v>
      </c>
      <c r="AE793" s="175">
        <v>115322</v>
      </c>
      <c r="AF793" s="175">
        <v>561522</v>
      </c>
      <c r="AG793" s="175">
        <v>2022011000068</v>
      </c>
      <c r="AH793" s="172">
        <v>44897</v>
      </c>
      <c r="AI793" s="172">
        <v>44904</v>
      </c>
      <c r="AJ793" s="172" t="s">
        <v>105</v>
      </c>
      <c r="AK793" s="173" t="s">
        <v>105</v>
      </c>
      <c r="AL793" s="175" t="s">
        <v>105</v>
      </c>
      <c r="AM793" s="172" t="s">
        <v>105</v>
      </c>
      <c r="AN793" s="154">
        <v>-843283</v>
      </c>
      <c r="AO793" s="172">
        <v>45245</v>
      </c>
      <c r="AP793" s="154">
        <v>5692166</v>
      </c>
      <c r="AQ793" s="172">
        <v>45245</v>
      </c>
      <c r="AR793" s="154">
        <v>14503611</v>
      </c>
      <c r="AS793" s="172">
        <v>45288</v>
      </c>
      <c r="AT793" s="154">
        <v>0</v>
      </c>
      <c r="AU793" s="3" t="s">
        <v>105</v>
      </c>
      <c r="AV793" s="154">
        <v>0</v>
      </c>
      <c r="AW793" s="3" t="s">
        <v>105</v>
      </c>
      <c r="AX793" s="175">
        <v>2</v>
      </c>
      <c r="AY793" s="172">
        <v>45288</v>
      </c>
      <c r="AZ793" s="3">
        <f t="shared" si="85"/>
        <v>152</v>
      </c>
      <c r="BA793" s="159">
        <f t="shared" si="86"/>
        <v>62811674</v>
      </c>
      <c r="BB793" s="167">
        <f t="shared" ref="BB793:BB794" si="91">BC793+BD793</f>
        <v>39845110</v>
      </c>
      <c r="BC793" s="167">
        <v>39845110</v>
      </c>
      <c r="BD793" s="154">
        <v>0</v>
      </c>
      <c r="BE793" s="171">
        <v>0</v>
      </c>
      <c r="BF793" s="171">
        <v>0</v>
      </c>
      <c r="BG793" s="172">
        <v>45245</v>
      </c>
      <c r="BH793" s="172">
        <v>45397</v>
      </c>
      <c r="BI793" s="174">
        <f t="shared" ca="1" si="87"/>
        <v>-732</v>
      </c>
      <c r="BJ793" s="3" t="s">
        <v>414</v>
      </c>
      <c r="BK793" s="172" t="s">
        <v>105</v>
      </c>
      <c r="BL793" s="3" t="s">
        <v>282</v>
      </c>
      <c r="BM793" s="3" t="s">
        <v>92</v>
      </c>
      <c r="BN793" s="3" t="s">
        <v>7029</v>
      </c>
      <c r="BO793" s="3">
        <v>0</v>
      </c>
      <c r="BP793" s="3" t="s">
        <v>416</v>
      </c>
      <c r="BQ793" s="172">
        <v>44900</v>
      </c>
      <c r="BR793" s="3" t="s">
        <v>7030</v>
      </c>
      <c r="BS793" s="172">
        <v>44904</v>
      </c>
      <c r="BT793" s="3" t="s">
        <v>286</v>
      </c>
      <c r="BU793" s="3" t="s">
        <v>7031</v>
      </c>
      <c r="BV793" s="3" t="s">
        <v>40</v>
      </c>
      <c r="BW793" s="3" t="s">
        <v>7015</v>
      </c>
      <c r="BX793" s="3" t="s">
        <v>105</v>
      </c>
      <c r="BY793" s="3" t="s">
        <v>418</v>
      </c>
      <c r="BZ793" s="3" t="s">
        <v>105</v>
      </c>
      <c r="CA793" s="3" t="s">
        <v>288</v>
      </c>
      <c r="CB793" s="179" t="s">
        <v>5158</v>
      </c>
      <c r="CC793" s="151" t="s">
        <v>7032</v>
      </c>
      <c r="CD793" s="195"/>
      <c r="CE793" s="195"/>
      <c r="CF793" s="177" t="s">
        <v>3960</v>
      </c>
      <c r="CG793" s="177" t="s">
        <v>1341</v>
      </c>
      <c r="CH793" s="177" t="s">
        <v>128</v>
      </c>
      <c r="CI793" s="177" t="s">
        <v>5004</v>
      </c>
    </row>
    <row r="794" spans="1:87" ht="108" x14ac:dyDescent="0.25">
      <c r="A794" s="3" t="s">
        <v>7033</v>
      </c>
      <c r="B794" s="175">
        <v>903</v>
      </c>
      <c r="C794" s="175" t="str">
        <f t="shared" si="80"/>
        <v>JEP-819-2022</v>
      </c>
      <c r="D794" s="171" t="s">
        <v>7034</v>
      </c>
      <c r="E794" s="3" t="s">
        <v>273</v>
      </c>
      <c r="F794" s="172">
        <v>44894</v>
      </c>
      <c r="G794" s="3" t="s">
        <v>5125</v>
      </c>
      <c r="H794" s="3" t="s">
        <v>29</v>
      </c>
      <c r="I794" s="3" t="s">
        <v>27</v>
      </c>
      <c r="J794" s="165">
        <v>1085284826</v>
      </c>
      <c r="K794" s="3">
        <v>5</v>
      </c>
      <c r="L794" s="3" t="s">
        <v>9</v>
      </c>
      <c r="M794" s="116" t="s">
        <v>2366</v>
      </c>
      <c r="N794" s="3" t="s">
        <v>7035</v>
      </c>
      <c r="O794" s="171" t="s">
        <v>12</v>
      </c>
      <c r="P794" s="3" t="s">
        <v>277</v>
      </c>
      <c r="Q794" s="3" t="s">
        <v>167</v>
      </c>
      <c r="R794" s="171" t="s">
        <v>126</v>
      </c>
      <c r="S794" s="171" t="s">
        <v>126</v>
      </c>
      <c r="T794" s="171" t="s">
        <v>5005</v>
      </c>
      <c r="U794" s="171" t="s">
        <v>5006</v>
      </c>
      <c r="V794" s="171" t="s">
        <v>105</v>
      </c>
      <c r="W794" s="171" t="s">
        <v>7036</v>
      </c>
      <c r="X794" s="171" t="s">
        <v>105</v>
      </c>
      <c r="Y794" s="171" t="s">
        <v>280</v>
      </c>
      <c r="Z794" s="115">
        <v>43459180</v>
      </c>
      <c r="AA794" s="171" t="s">
        <v>105</v>
      </c>
      <c r="AB794" s="171" t="s">
        <v>105</v>
      </c>
      <c r="AC794" s="153">
        <v>3614070</v>
      </c>
      <c r="AD794" s="153">
        <v>3794773</v>
      </c>
      <c r="AE794" s="175">
        <v>111022</v>
      </c>
      <c r="AF794" s="175">
        <v>563422</v>
      </c>
      <c r="AG794" s="175">
        <v>2022011000068</v>
      </c>
      <c r="AH794" s="172">
        <v>44900</v>
      </c>
      <c r="AI794" s="172">
        <v>44901</v>
      </c>
      <c r="AJ794" s="172" t="s">
        <v>7037</v>
      </c>
      <c r="AK794" s="173">
        <v>1070989400</v>
      </c>
      <c r="AL794" s="175">
        <v>3</v>
      </c>
      <c r="AM794" s="172">
        <v>45181</v>
      </c>
      <c r="AN794" s="154">
        <v>-481876</v>
      </c>
      <c r="AO794" s="172">
        <v>45245</v>
      </c>
      <c r="AP794" s="154">
        <v>5312677</v>
      </c>
      <c r="AQ794" s="172">
        <v>45245</v>
      </c>
      <c r="AR794" s="154">
        <v>14503611</v>
      </c>
      <c r="AS794" s="172">
        <v>45280</v>
      </c>
      <c r="AT794" s="154">
        <v>0</v>
      </c>
      <c r="AU794" s="3" t="s">
        <v>105</v>
      </c>
      <c r="AV794" s="154">
        <v>0</v>
      </c>
      <c r="AW794" s="3" t="s">
        <v>105</v>
      </c>
      <c r="AX794" s="175">
        <v>2</v>
      </c>
      <c r="AY794" s="172">
        <v>45280</v>
      </c>
      <c r="AZ794" s="3">
        <f t="shared" si="85"/>
        <v>152</v>
      </c>
      <c r="BA794" s="159">
        <f t="shared" si="86"/>
        <v>62793592</v>
      </c>
      <c r="BB794" s="167">
        <f t="shared" si="91"/>
        <v>54348721</v>
      </c>
      <c r="BC794" s="167">
        <v>39845110</v>
      </c>
      <c r="BD794" s="167">
        <v>14503611</v>
      </c>
      <c r="BE794" s="172" t="s">
        <v>105</v>
      </c>
      <c r="BF794" s="172" t="s">
        <v>105</v>
      </c>
      <c r="BG794" s="172">
        <v>45245</v>
      </c>
      <c r="BH794" s="172">
        <v>45397</v>
      </c>
      <c r="BI794" s="174">
        <f t="shared" ca="1" si="87"/>
        <v>-732</v>
      </c>
      <c r="BJ794" s="3" t="s">
        <v>414</v>
      </c>
      <c r="BK794" s="172" t="s">
        <v>105</v>
      </c>
      <c r="BL794" s="3" t="s">
        <v>282</v>
      </c>
      <c r="BM794" s="3" t="s">
        <v>92</v>
      </c>
      <c r="BN794" s="3" t="s">
        <v>7038</v>
      </c>
      <c r="BO794" s="3">
        <v>0</v>
      </c>
      <c r="BP794" s="3" t="s">
        <v>1679</v>
      </c>
      <c r="BQ794" s="172">
        <v>44900</v>
      </c>
      <c r="BR794" s="3" t="s">
        <v>7039</v>
      </c>
      <c r="BS794" s="172">
        <v>44901</v>
      </c>
      <c r="BT794" s="3" t="s">
        <v>286</v>
      </c>
      <c r="BU794" s="3" t="s">
        <v>7040</v>
      </c>
      <c r="BV794" s="3" t="s">
        <v>40</v>
      </c>
      <c r="BW794" s="3" t="s">
        <v>6905</v>
      </c>
      <c r="BX794" s="3" t="s">
        <v>105</v>
      </c>
      <c r="BY794" s="3" t="s">
        <v>418</v>
      </c>
      <c r="BZ794" s="3" t="s">
        <v>105</v>
      </c>
      <c r="CA794" s="3" t="s">
        <v>303</v>
      </c>
      <c r="CB794" s="185" t="s">
        <v>7041</v>
      </c>
      <c r="CC794" s="151" t="s">
        <v>7042</v>
      </c>
      <c r="CD794" s="1"/>
      <c r="CE794" s="1"/>
      <c r="CF794" s="171" t="s">
        <v>3960</v>
      </c>
      <c r="CG794" s="171" t="s">
        <v>1341</v>
      </c>
      <c r="CH794" s="171" t="s">
        <v>128</v>
      </c>
      <c r="CI794" s="171" t="s">
        <v>5004</v>
      </c>
    </row>
    <row r="795" spans="1:87" ht="90" x14ac:dyDescent="0.25">
      <c r="A795" s="3" t="s">
        <v>7043</v>
      </c>
      <c r="B795" s="175">
        <v>904</v>
      </c>
      <c r="C795" s="175" t="str">
        <f t="shared" si="80"/>
        <v>JEP-864-2022</v>
      </c>
      <c r="D795" s="171" t="s">
        <v>7044</v>
      </c>
      <c r="E795" s="3" t="s">
        <v>881</v>
      </c>
      <c r="F795" s="172">
        <v>44896</v>
      </c>
      <c r="G795" s="3" t="s">
        <v>5231</v>
      </c>
      <c r="H795" s="3" t="s">
        <v>29</v>
      </c>
      <c r="I795" s="3" t="s">
        <v>27</v>
      </c>
      <c r="J795" s="165">
        <v>1019108919</v>
      </c>
      <c r="K795" s="3">
        <v>9</v>
      </c>
      <c r="L795" s="3" t="s">
        <v>9</v>
      </c>
      <c r="M795" s="3" t="s">
        <v>474</v>
      </c>
      <c r="N795" s="3" t="s">
        <v>6917</v>
      </c>
      <c r="O795" s="171" t="s">
        <v>8</v>
      </c>
      <c r="P795" s="3" t="s">
        <v>277</v>
      </c>
      <c r="Q795" s="3" t="s">
        <v>167</v>
      </c>
      <c r="R795" s="171" t="s">
        <v>126</v>
      </c>
      <c r="S795" s="171" t="s">
        <v>126</v>
      </c>
      <c r="T795" s="171" t="s">
        <v>5233</v>
      </c>
      <c r="U795" s="171" t="s">
        <v>5221</v>
      </c>
      <c r="V795" s="171" t="s">
        <v>105</v>
      </c>
      <c r="W795" s="171" t="s">
        <v>6919</v>
      </c>
      <c r="X795" s="171" t="s">
        <v>5235</v>
      </c>
      <c r="Y795" s="171" t="s">
        <v>280</v>
      </c>
      <c r="Z795" s="115">
        <v>39113268</v>
      </c>
      <c r="AA795" s="171" t="s">
        <v>105</v>
      </c>
      <c r="AB795" s="171" t="s">
        <v>105</v>
      </c>
      <c r="AC795" s="153">
        <v>3252663</v>
      </c>
      <c r="AD795" s="153">
        <v>3415296</v>
      </c>
      <c r="AE795" s="175">
        <v>110422</v>
      </c>
      <c r="AF795" s="175">
        <v>585422</v>
      </c>
      <c r="AG795" s="175">
        <v>2022011000068</v>
      </c>
      <c r="AH795" s="172">
        <v>44910</v>
      </c>
      <c r="AI795" s="172">
        <v>44916</v>
      </c>
      <c r="AJ795" s="172" t="s">
        <v>7045</v>
      </c>
      <c r="AK795" s="173">
        <v>1152224592</v>
      </c>
      <c r="AL795" s="175">
        <v>3</v>
      </c>
      <c r="AM795" s="172">
        <v>45139</v>
      </c>
      <c r="AN795" s="154">
        <v>0</v>
      </c>
      <c r="AO795" s="172" t="s">
        <v>105</v>
      </c>
      <c r="AP795" s="154">
        <v>0</v>
      </c>
      <c r="AQ795" s="172" t="s">
        <v>105</v>
      </c>
      <c r="AR795" s="154">
        <v>0</v>
      </c>
      <c r="AS795" s="172" t="s">
        <v>105</v>
      </c>
      <c r="AT795" s="154">
        <v>0</v>
      </c>
      <c r="AU795" s="3" t="s">
        <v>105</v>
      </c>
      <c r="AV795" s="154">
        <v>0</v>
      </c>
      <c r="AW795" s="3" t="s">
        <v>105</v>
      </c>
      <c r="AX795" s="175">
        <v>0</v>
      </c>
      <c r="AY795" s="172" t="s">
        <v>105</v>
      </c>
      <c r="AZ795" s="3">
        <f t="shared" si="85"/>
        <v>0</v>
      </c>
      <c r="BA795" s="159">
        <f t="shared" si="86"/>
        <v>39113268</v>
      </c>
      <c r="BB795" s="171">
        <f>BC795+BD795+BE795+BF795</f>
        <v>35860605</v>
      </c>
      <c r="BC795" s="171">
        <v>35860605</v>
      </c>
      <c r="BD795" s="171">
        <v>0</v>
      </c>
      <c r="BE795" s="171">
        <v>0</v>
      </c>
      <c r="BF795" s="171">
        <v>0</v>
      </c>
      <c r="BG795" s="172">
        <v>45245</v>
      </c>
      <c r="BH795" s="172">
        <v>45245</v>
      </c>
      <c r="BI795" s="174">
        <f t="shared" ca="1" si="87"/>
        <v>-884</v>
      </c>
      <c r="BJ795" s="3" t="s">
        <v>414</v>
      </c>
      <c r="BK795" s="172" t="s">
        <v>105</v>
      </c>
      <c r="BL795" s="3" t="s">
        <v>282</v>
      </c>
      <c r="BM795" s="3" t="s">
        <v>92</v>
      </c>
      <c r="BN795" s="3" t="s">
        <v>7046</v>
      </c>
      <c r="BO795" s="3">
        <v>0</v>
      </c>
      <c r="BP795" s="3" t="s">
        <v>416</v>
      </c>
      <c r="BQ795" s="172">
        <v>44916</v>
      </c>
      <c r="BR795" s="3" t="s">
        <v>7047</v>
      </c>
      <c r="BS795" s="172">
        <v>44916</v>
      </c>
      <c r="BT795" s="3" t="s">
        <v>7048</v>
      </c>
      <c r="BU795" s="3" t="s">
        <v>7049</v>
      </c>
      <c r="BV795" s="3" t="s">
        <v>40</v>
      </c>
      <c r="BW795" s="3" t="s">
        <v>7050</v>
      </c>
      <c r="BX795" s="3" t="s">
        <v>105</v>
      </c>
      <c r="BY795" s="3" t="s">
        <v>920</v>
      </c>
      <c r="BZ795" s="3" t="s">
        <v>105</v>
      </c>
      <c r="CA795" s="3" t="s">
        <v>303</v>
      </c>
      <c r="CB795" s="179" t="s">
        <v>7051</v>
      </c>
      <c r="CC795" s="179" t="s">
        <v>7052</v>
      </c>
      <c r="CD795" s="1"/>
      <c r="CE795" s="1"/>
      <c r="CF795" s="171" t="s">
        <v>5238</v>
      </c>
      <c r="CG795" s="171" t="s">
        <v>1341</v>
      </c>
      <c r="CH795" s="171" t="s">
        <v>128</v>
      </c>
      <c r="CI795" s="171" t="s">
        <v>128</v>
      </c>
    </row>
    <row r="796" spans="1:87" ht="108" x14ac:dyDescent="0.25">
      <c r="A796" s="3" t="s">
        <v>7053</v>
      </c>
      <c r="B796" s="175">
        <v>905</v>
      </c>
      <c r="C796" s="175" t="str">
        <f t="shared" si="80"/>
        <v>JEP-929-2022</v>
      </c>
      <c r="D796" s="171" t="s">
        <v>7054</v>
      </c>
      <c r="E796" s="3" t="s">
        <v>472</v>
      </c>
      <c r="F796" s="172">
        <v>44902</v>
      </c>
      <c r="G796" s="3" t="s">
        <v>7055</v>
      </c>
      <c r="H796" s="3" t="s">
        <v>29</v>
      </c>
      <c r="I796" s="3" t="s">
        <v>27</v>
      </c>
      <c r="J796" s="165">
        <v>1085545361</v>
      </c>
      <c r="K796" s="3">
        <v>3</v>
      </c>
      <c r="L796" s="3" t="s">
        <v>9</v>
      </c>
      <c r="M796" s="116" t="s">
        <v>2366</v>
      </c>
      <c r="N796" s="3" t="s">
        <v>7056</v>
      </c>
      <c r="O796" s="171" t="s">
        <v>8</v>
      </c>
      <c r="P796" s="3" t="s">
        <v>277</v>
      </c>
      <c r="Q796" s="3" t="s">
        <v>167</v>
      </c>
      <c r="R796" s="171" t="s">
        <v>477</v>
      </c>
      <c r="S796" s="171" t="s">
        <v>108</v>
      </c>
      <c r="T796" s="171" t="s">
        <v>2353</v>
      </c>
      <c r="U796" s="171" t="s">
        <v>2243</v>
      </c>
      <c r="V796" s="171" t="s">
        <v>105</v>
      </c>
      <c r="W796" s="171" t="s">
        <v>105</v>
      </c>
      <c r="X796" s="171" t="s">
        <v>105</v>
      </c>
      <c r="Y796" s="171" t="s">
        <v>280</v>
      </c>
      <c r="Z796" s="115">
        <v>99086994</v>
      </c>
      <c r="AA796" s="171" t="s">
        <v>105</v>
      </c>
      <c r="AB796" s="171" t="s">
        <v>105</v>
      </c>
      <c r="AC796" s="153">
        <v>8240084</v>
      </c>
      <c r="AD796" s="153">
        <v>8652088</v>
      </c>
      <c r="AE796" s="175">
        <v>109622</v>
      </c>
      <c r="AF796" s="175">
        <v>588722</v>
      </c>
      <c r="AG796" s="175">
        <v>2018011001091</v>
      </c>
      <c r="AH796" s="172">
        <v>44911</v>
      </c>
      <c r="AI796" s="172">
        <v>44915</v>
      </c>
      <c r="AJ796" s="172" t="s">
        <v>105</v>
      </c>
      <c r="AK796" s="173" t="s">
        <v>105</v>
      </c>
      <c r="AL796" s="175" t="s">
        <v>105</v>
      </c>
      <c r="AM796" s="172" t="s">
        <v>105</v>
      </c>
      <c r="AN796" s="154">
        <v>-4944056</v>
      </c>
      <c r="AO796" s="172">
        <v>45244</v>
      </c>
      <c r="AP796" s="154">
        <v>12978146</v>
      </c>
      <c r="AQ796" s="172">
        <v>45244</v>
      </c>
      <c r="AR796" s="154">
        <v>33068280</v>
      </c>
      <c r="AS796" s="172">
        <v>45282</v>
      </c>
      <c r="AT796" s="154">
        <v>0</v>
      </c>
      <c r="AU796" s="172" t="s">
        <v>105</v>
      </c>
      <c r="AV796" s="154">
        <v>0</v>
      </c>
      <c r="AW796" s="3" t="s">
        <v>105</v>
      </c>
      <c r="AX796" s="175">
        <v>2</v>
      </c>
      <c r="AY796" s="172">
        <v>45282</v>
      </c>
      <c r="AZ796" s="3">
        <f t="shared" si="85"/>
        <v>152</v>
      </c>
      <c r="BA796" s="159">
        <f t="shared" si="86"/>
        <v>140189364</v>
      </c>
      <c r="BB796" s="167">
        <f t="shared" ref="BB796:BB806" si="92">BC796+BD796</f>
        <v>123915190</v>
      </c>
      <c r="BC796" s="167">
        <v>90846910</v>
      </c>
      <c r="BD796" s="167">
        <v>33068280</v>
      </c>
      <c r="BE796" s="172" t="s">
        <v>105</v>
      </c>
      <c r="BF796" s="172" t="s">
        <v>105</v>
      </c>
      <c r="BG796" s="172">
        <v>45245</v>
      </c>
      <c r="BH796" s="172">
        <v>45397</v>
      </c>
      <c r="BI796" s="174">
        <f t="shared" ca="1" si="87"/>
        <v>-732</v>
      </c>
      <c r="BJ796" s="3" t="s">
        <v>414</v>
      </c>
      <c r="BK796" s="172" t="s">
        <v>105</v>
      </c>
      <c r="BL796" s="3" t="s">
        <v>2369</v>
      </c>
      <c r="BM796" s="3" t="s">
        <v>92</v>
      </c>
      <c r="BN796" s="3" t="s">
        <v>7057</v>
      </c>
      <c r="BO796" s="3">
        <v>0</v>
      </c>
      <c r="BP796" s="3" t="s">
        <v>593</v>
      </c>
      <c r="BQ796" s="172">
        <v>44914</v>
      </c>
      <c r="BR796" s="172" t="s">
        <v>7058</v>
      </c>
      <c r="BS796" s="172">
        <v>44915</v>
      </c>
      <c r="BT796" s="3" t="s">
        <v>286</v>
      </c>
      <c r="BU796" s="3" t="s">
        <v>7059</v>
      </c>
      <c r="BV796" s="3" t="s">
        <v>40</v>
      </c>
      <c r="BW796" s="3" t="s">
        <v>6784</v>
      </c>
      <c r="BX796" s="3" t="s">
        <v>105</v>
      </c>
      <c r="BY796" s="3" t="s">
        <v>418</v>
      </c>
      <c r="BZ796" s="3" t="s">
        <v>105</v>
      </c>
      <c r="CA796" s="3" t="s">
        <v>288</v>
      </c>
      <c r="CB796" s="179" t="s">
        <v>2371</v>
      </c>
      <c r="CC796" s="179" t="s">
        <v>7060</v>
      </c>
      <c r="CD796" s="1"/>
      <c r="CE796" s="1"/>
      <c r="CF796" s="171" t="s">
        <v>1340</v>
      </c>
      <c r="CG796" s="171" t="s">
        <v>1341</v>
      </c>
      <c r="CH796" s="171" t="s">
        <v>167</v>
      </c>
      <c r="CI796" s="171" t="s">
        <v>477</v>
      </c>
    </row>
    <row r="797" spans="1:87" ht="108" x14ac:dyDescent="0.25">
      <c r="A797" s="3" t="s">
        <v>7061</v>
      </c>
      <c r="B797" s="175">
        <v>906</v>
      </c>
      <c r="C797" s="175" t="str">
        <f t="shared" si="80"/>
        <v>JEP-836-2022</v>
      </c>
      <c r="D797" s="171" t="s">
        <v>7062</v>
      </c>
      <c r="E797" s="3" t="s">
        <v>472</v>
      </c>
      <c r="F797" s="172">
        <v>44895</v>
      </c>
      <c r="G797" s="3" t="s">
        <v>5301</v>
      </c>
      <c r="H797" s="3" t="s">
        <v>29</v>
      </c>
      <c r="I797" s="3" t="s">
        <v>27</v>
      </c>
      <c r="J797" s="165">
        <v>1094953056</v>
      </c>
      <c r="K797" s="3">
        <v>4</v>
      </c>
      <c r="L797" s="3" t="s">
        <v>9</v>
      </c>
      <c r="M797" s="3" t="s">
        <v>7063</v>
      </c>
      <c r="N797" s="3" t="s">
        <v>5219</v>
      </c>
      <c r="O797" s="171" t="s">
        <v>8</v>
      </c>
      <c r="P797" s="3" t="s">
        <v>277</v>
      </c>
      <c r="Q797" s="3" t="s">
        <v>167</v>
      </c>
      <c r="R797" s="171" t="s">
        <v>126</v>
      </c>
      <c r="S797" s="171" t="s">
        <v>126</v>
      </c>
      <c r="T797" s="171" t="s">
        <v>6894</v>
      </c>
      <c r="U797" s="171" t="s">
        <v>5221</v>
      </c>
      <c r="V797" s="171" t="s">
        <v>105</v>
      </c>
      <c r="W797" s="171" t="s">
        <v>6895</v>
      </c>
      <c r="X797" s="171" t="s">
        <v>6894</v>
      </c>
      <c r="Y797" s="171" t="s">
        <v>280</v>
      </c>
      <c r="Z797" s="115">
        <v>62581258</v>
      </c>
      <c r="AA797" s="171" t="s">
        <v>105</v>
      </c>
      <c r="AB797" s="171" t="s">
        <v>105</v>
      </c>
      <c r="AC797" s="153">
        <v>5204263</v>
      </c>
      <c r="AD797" s="153">
        <v>5464476</v>
      </c>
      <c r="AE797" s="175">
        <v>115722</v>
      </c>
      <c r="AF797" s="175">
        <v>572022</v>
      </c>
      <c r="AG797" s="175">
        <v>202211000068</v>
      </c>
      <c r="AH797" s="172">
        <v>44902</v>
      </c>
      <c r="AI797" s="172">
        <v>44907</v>
      </c>
      <c r="AJ797" s="173" t="s">
        <v>7064</v>
      </c>
      <c r="AK797" s="175">
        <v>1032489070</v>
      </c>
      <c r="AL797" s="175">
        <v>2</v>
      </c>
      <c r="AM797" s="172">
        <v>45044</v>
      </c>
      <c r="AN797" s="154">
        <v>-1734763</v>
      </c>
      <c r="AO797" s="172">
        <v>45245</v>
      </c>
      <c r="AP797" s="154">
        <v>8014562</v>
      </c>
      <c r="AQ797" s="172">
        <v>45245</v>
      </c>
      <c r="AR797" s="154">
        <v>20885211</v>
      </c>
      <c r="AS797" s="172">
        <v>45286</v>
      </c>
      <c r="AT797" s="154">
        <v>0</v>
      </c>
      <c r="AU797" s="3" t="s">
        <v>105</v>
      </c>
      <c r="AV797" s="154">
        <v>0</v>
      </c>
      <c r="AW797" s="3" t="s">
        <v>105</v>
      </c>
      <c r="AX797" s="175">
        <v>2</v>
      </c>
      <c r="AY797" s="172">
        <v>45286</v>
      </c>
      <c r="AZ797" s="3">
        <f t="shared" si="85"/>
        <v>152</v>
      </c>
      <c r="BA797" s="159">
        <f t="shared" si="86"/>
        <v>89746268</v>
      </c>
      <c r="BB797" s="167">
        <f t="shared" si="92"/>
        <v>78262206</v>
      </c>
      <c r="BC797" s="167">
        <v>57376995</v>
      </c>
      <c r="BD797" s="167">
        <v>20885211</v>
      </c>
      <c r="BE797" s="172" t="s">
        <v>105</v>
      </c>
      <c r="BF797" s="172" t="s">
        <v>105</v>
      </c>
      <c r="BG797" s="172">
        <v>45245</v>
      </c>
      <c r="BH797" s="172">
        <v>45397</v>
      </c>
      <c r="BI797" s="174">
        <f t="shared" ca="1" si="87"/>
        <v>-732</v>
      </c>
      <c r="BJ797" s="3" t="s">
        <v>414</v>
      </c>
      <c r="BK797" s="172" t="s">
        <v>105</v>
      </c>
      <c r="BL797" s="3" t="s">
        <v>282</v>
      </c>
      <c r="BM797" s="3" t="s">
        <v>92</v>
      </c>
      <c r="BN797" s="3" t="s">
        <v>7065</v>
      </c>
      <c r="BO797" s="3">
        <v>0</v>
      </c>
      <c r="BP797" s="33" t="s">
        <v>416</v>
      </c>
      <c r="BQ797" s="172">
        <v>44902</v>
      </c>
      <c r="BR797" s="172" t="s">
        <v>7066</v>
      </c>
      <c r="BS797" s="172">
        <v>44907</v>
      </c>
      <c r="BT797" s="3" t="s">
        <v>286</v>
      </c>
      <c r="BU797" s="3" t="s">
        <v>7067</v>
      </c>
      <c r="BV797" s="3" t="s">
        <v>40</v>
      </c>
      <c r="BW797" s="3" t="s">
        <v>6905</v>
      </c>
      <c r="BX797" s="3" t="s">
        <v>105</v>
      </c>
      <c r="BY797" s="3" t="s">
        <v>418</v>
      </c>
      <c r="BZ797" s="3" t="s">
        <v>105</v>
      </c>
      <c r="CA797" s="3" t="s">
        <v>288</v>
      </c>
      <c r="CB797" s="186" t="s">
        <v>7068</v>
      </c>
      <c r="CC797" s="179" t="s">
        <v>7069</v>
      </c>
      <c r="CD797" s="1"/>
      <c r="CE797" s="1"/>
      <c r="CF797" s="171" t="s">
        <v>5228</v>
      </c>
      <c r="CG797" s="171" t="s">
        <v>1341</v>
      </c>
      <c r="CH797" s="171" t="s">
        <v>128</v>
      </c>
      <c r="CI797" s="171" t="s">
        <v>128</v>
      </c>
    </row>
    <row r="798" spans="1:87" ht="108" x14ac:dyDescent="0.25">
      <c r="A798" s="3" t="s">
        <v>7070</v>
      </c>
      <c r="B798" s="175">
        <v>907</v>
      </c>
      <c r="C798" s="175" t="str">
        <f t="shared" si="80"/>
        <v>JEP-954-2022</v>
      </c>
      <c r="D798" s="171" t="s">
        <v>7071</v>
      </c>
      <c r="E798" s="3" t="s">
        <v>567</v>
      </c>
      <c r="F798" s="172">
        <v>44904</v>
      </c>
      <c r="G798" s="3" t="s">
        <v>7072</v>
      </c>
      <c r="H798" s="3" t="s">
        <v>29</v>
      </c>
      <c r="I798" s="3" t="s">
        <v>27</v>
      </c>
      <c r="J798" s="165">
        <v>26502551</v>
      </c>
      <c r="K798" s="3">
        <v>6</v>
      </c>
      <c r="L798" s="3" t="s">
        <v>9</v>
      </c>
      <c r="M798" s="116" t="s">
        <v>2706</v>
      </c>
      <c r="N798" s="3" t="s">
        <v>7073</v>
      </c>
      <c r="O798" s="171" t="s">
        <v>12</v>
      </c>
      <c r="P798" s="3" t="s">
        <v>277</v>
      </c>
      <c r="Q798" s="3" t="s">
        <v>167</v>
      </c>
      <c r="R798" s="171" t="s">
        <v>477</v>
      </c>
      <c r="S798" s="171" t="s">
        <v>113</v>
      </c>
      <c r="T798" s="171" t="s">
        <v>2455</v>
      </c>
      <c r="U798" s="171" t="s">
        <v>2456</v>
      </c>
      <c r="V798" s="171" t="s">
        <v>105</v>
      </c>
      <c r="W798" s="171" t="s">
        <v>105</v>
      </c>
      <c r="X798" s="171" t="s">
        <v>105</v>
      </c>
      <c r="Y798" s="171" t="s">
        <v>280</v>
      </c>
      <c r="Z798" s="115">
        <v>62581258</v>
      </c>
      <c r="AA798" s="171" t="s">
        <v>105</v>
      </c>
      <c r="AB798" s="171" t="s">
        <v>105</v>
      </c>
      <c r="AC798" s="153">
        <v>5204263</v>
      </c>
      <c r="AD798" s="153">
        <v>5464476</v>
      </c>
      <c r="AE798" s="175">
        <v>110122</v>
      </c>
      <c r="AF798" s="175">
        <v>577022</v>
      </c>
      <c r="AG798" s="175">
        <v>2018011001091</v>
      </c>
      <c r="AH798" s="172">
        <v>44904</v>
      </c>
      <c r="AI798" s="172">
        <v>44908</v>
      </c>
      <c r="AJ798" s="172" t="s">
        <v>7074</v>
      </c>
      <c r="AK798" s="173">
        <v>1030536490</v>
      </c>
      <c r="AL798" s="175">
        <v>7</v>
      </c>
      <c r="AM798" s="172">
        <v>45167</v>
      </c>
      <c r="AN798" s="154">
        <v>-1908238</v>
      </c>
      <c r="AO798" s="172">
        <v>45241</v>
      </c>
      <c r="AP798" s="154">
        <v>8196711</v>
      </c>
      <c r="AQ798" s="172">
        <v>45241</v>
      </c>
      <c r="AR798" s="154">
        <v>20885211</v>
      </c>
      <c r="AS798" s="172">
        <v>45287</v>
      </c>
      <c r="AT798" s="154">
        <v>0</v>
      </c>
      <c r="AU798" s="3" t="s">
        <v>105</v>
      </c>
      <c r="AV798" s="154">
        <v>0</v>
      </c>
      <c r="AW798" s="3" t="s">
        <v>105</v>
      </c>
      <c r="AX798" s="3">
        <v>1</v>
      </c>
      <c r="AY798" s="172">
        <v>45287</v>
      </c>
      <c r="AZ798" s="3">
        <f t="shared" si="85"/>
        <v>152</v>
      </c>
      <c r="BA798" s="159">
        <f t="shared" si="86"/>
        <v>89754942</v>
      </c>
      <c r="BB798" s="167">
        <f t="shared" si="92"/>
        <v>78262206</v>
      </c>
      <c r="BC798" s="167">
        <v>57376995</v>
      </c>
      <c r="BD798" s="167">
        <v>20885211</v>
      </c>
      <c r="BE798" s="172" t="s">
        <v>105</v>
      </c>
      <c r="BF798" s="172" t="s">
        <v>105</v>
      </c>
      <c r="BG798" s="172">
        <v>45245</v>
      </c>
      <c r="BH798" s="172">
        <v>45397</v>
      </c>
      <c r="BI798" s="174">
        <f t="shared" ca="1" si="87"/>
        <v>-732</v>
      </c>
      <c r="BJ798" s="3" t="s">
        <v>414</v>
      </c>
      <c r="BK798" s="172" t="s">
        <v>105</v>
      </c>
      <c r="BL798" s="3" t="s">
        <v>282</v>
      </c>
      <c r="BM798" s="3" t="s">
        <v>92</v>
      </c>
      <c r="BN798" s="3" t="s">
        <v>7075</v>
      </c>
      <c r="BO798" s="3">
        <v>0</v>
      </c>
      <c r="BP798" s="3" t="s">
        <v>1679</v>
      </c>
      <c r="BQ798" s="172">
        <v>44905</v>
      </c>
      <c r="BR798" s="172" t="s">
        <v>7076</v>
      </c>
      <c r="BS798" s="172">
        <v>44907</v>
      </c>
      <c r="BT798" s="3" t="s">
        <v>286</v>
      </c>
      <c r="BU798" s="3" t="s">
        <v>7077</v>
      </c>
      <c r="BV798" s="3" t="s">
        <v>40</v>
      </c>
      <c r="BW798" s="3" t="s">
        <v>7078</v>
      </c>
      <c r="BX798" s="3" t="s">
        <v>105</v>
      </c>
      <c r="BY798" s="3" t="s">
        <v>418</v>
      </c>
      <c r="BZ798" s="3" t="s">
        <v>105</v>
      </c>
      <c r="CA798" s="3" t="s">
        <v>303</v>
      </c>
      <c r="CB798" s="179" t="s">
        <v>7079</v>
      </c>
      <c r="CC798" s="179" t="s">
        <v>7080</v>
      </c>
      <c r="CD798" s="1"/>
      <c r="CE798" s="1"/>
      <c r="CF798" s="171" t="s">
        <v>1340</v>
      </c>
      <c r="CG798" s="171" t="s">
        <v>1341</v>
      </c>
      <c r="CH798" s="171" t="s">
        <v>167</v>
      </c>
      <c r="CI798" s="171" t="s">
        <v>477</v>
      </c>
    </row>
    <row r="799" spans="1:87" ht="126" x14ac:dyDescent="0.25">
      <c r="A799" s="3" t="s">
        <v>7081</v>
      </c>
      <c r="B799" s="175">
        <v>908</v>
      </c>
      <c r="C799" s="175" t="str">
        <f t="shared" ref="C799:C861" si="93">_xlfn.CONCAT(A799,"-","2022")</f>
        <v>JEP-820-2022</v>
      </c>
      <c r="D799" s="171" t="s">
        <v>7082</v>
      </c>
      <c r="E799" s="3" t="s">
        <v>273</v>
      </c>
      <c r="F799" s="172">
        <v>44894</v>
      </c>
      <c r="G799" s="3" t="s">
        <v>5189</v>
      </c>
      <c r="H799" s="3" t="s">
        <v>29</v>
      </c>
      <c r="I799" s="3" t="s">
        <v>27</v>
      </c>
      <c r="J799" s="165">
        <v>1032430303</v>
      </c>
      <c r="K799" s="3">
        <v>9</v>
      </c>
      <c r="L799" s="3" t="s">
        <v>9</v>
      </c>
      <c r="M799" s="3" t="s">
        <v>474</v>
      </c>
      <c r="N799" s="3" t="s">
        <v>6929</v>
      </c>
      <c r="O799" s="171" t="s">
        <v>12</v>
      </c>
      <c r="P799" s="3" t="s">
        <v>277</v>
      </c>
      <c r="Q799" s="3" t="s">
        <v>167</v>
      </c>
      <c r="R799" s="171" t="s">
        <v>126</v>
      </c>
      <c r="S799" s="171" t="s">
        <v>126</v>
      </c>
      <c r="T799" s="171" t="s">
        <v>5005</v>
      </c>
      <c r="U799" s="171" t="s">
        <v>5006</v>
      </c>
      <c r="V799" s="171" t="s">
        <v>105</v>
      </c>
      <c r="W799" s="171" t="s">
        <v>7083</v>
      </c>
      <c r="X799" s="171" t="s">
        <v>105</v>
      </c>
      <c r="Y799" s="171" t="s">
        <v>280</v>
      </c>
      <c r="Z799" s="115">
        <v>43459180</v>
      </c>
      <c r="AA799" s="171" t="s">
        <v>105</v>
      </c>
      <c r="AB799" s="171" t="s">
        <v>105</v>
      </c>
      <c r="AC799" s="153">
        <v>3614070</v>
      </c>
      <c r="AD799" s="153">
        <v>3794773</v>
      </c>
      <c r="AE799" s="175">
        <v>113722</v>
      </c>
      <c r="AF799" s="175">
        <v>563522</v>
      </c>
      <c r="AG799" s="175" t="s">
        <v>6880</v>
      </c>
      <c r="AH799" s="172">
        <v>44900</v>
      </c>
      <c r="AI799" s="172">
        <v>44904</v>
      </c>
      <c r="AJ799" s="172" t="s">
        <v>7084</v>
      </c>
      <c r="AK799" s="173">
        <v>16187653</v>
      </c>
      <c r="AL799" s="175">
        <v>0</v>
      </c>
      <c r="AM799" s="172">
        <v>45181</v>
      </c>
      <c r="AN799" s="154">
        <v>-843283</v>
      </c>
      <c r="AO799" s="172">
        <v>45245</v>
      </c>
      <c r="AP799" s="154">
        <v>4680217</v>
      </c>
      <c r="AQ799" s="172">
        <v>45245</v>
      </c>
      <c r="AR799" s="154">
        <v>14503611</v>
      </c>
      <c r="AS799" s="172">
        <v>45280</v>
      </c>
      <c r="AT799" s="154">
        <v>0</v>
      </c>
      <c r="AU799" s="3" t="s">
        <v>105</v>
      </c>
      <c r="AV799" s="154">
        <v>0</v>
      </c>
      <c r="AW799" s="3" t="s">
        <v>105</v>
      </c>
      <c r="AX799" s="175">
        <v>2</v>
      </c>
      <c r="AY799" s="172">
        <v>45280</v>
      </c>
      <c r="AZ799" s="3">
        <f t="shared" si="85"/>
        <v>152</v>
      </c>
      <c r="BA799" s="159">
        <f t="shared" si="86"/>
        <v>61799725</v>
      </c>
      <c r="BB799" s="167">
        <f t="shared" si="92"/>
        <v>54348721</v>
      </c>
      <c r="BC799" s="167">
        <v>39845110</v>
      </c>
      <c r="BD799" s="167">
        <v>14503611</v>
      </c>
      <c r="BE799" s="172" t="s">
        <v>105</v>
      </c>
      <c r="BF799" s="172" t="s">
        <v>105</v>
      </c>
      <c r="BG799" s="172">
        <v>45245</v>
      </c>
      <c r="BH799" s="172">
        <v>45397</v>
      </c>
      <c r="BI799" s="174">
        <f t="shared" ca="1" si="87"/>
        <v>-732</v>
      </c>
      <c r="BJ799" s="3" t="s">
        <v>414</v>
      </c>
      <c r="BK799" s="172" t="s">
        <v>105</v>
      </c>
      <c r="BL799" s="3" t="s">
        <v>282</v>
      </c>
      <c r="BM799" s="3" t="s">
        <v>92</v>
      </c>
      <c r="BN799" s="3" t="s">
        <v>7085</v>
      </c>
      <c r="BO799" s="3">
        <v>0</v>
      </c>
      <c r="BP799" s="3" t="s">
        <v>416</v>
      </c>
      <c r="BQ799" s="172">
        <v>44901</v>
      </c>
      <c r="BR799" s="3" t="s">
        <v>7030</v>
      </c>
      <c r="BS799" s="172">
        <v>44904</v>
      </c>
      <c r="BT799" s="3" t="s">
        <v>286</v>
      </c>
      <c r="BU799" s="3" t="s">
        <v>7086</v>
      </c>
      <c r="BV799" s="3" t="s">
        <v>40</v>
      </c>
      <c r="BW799" s="3" t="s">
        <v>6905</v>
      </c>
      <c r="BX799" s="3" t="s">
        <v>105</v>
      </c>
      <c r="BY799" s="3" t="s">
        <v>418</v>
      </c>
      <c r="BZ799" s="3" t="s">
        <v>105</v>
      </c>
      <c r="CA799" s="3" t="s">
        <v>288</v>
      </c>
      <c r="CB799" s="185" t="s">
        <v>7087</v>
      </c>
      <c r="CC799" s="151" t="s">
        <v>7088</v>
      </c>
      <c r="CD799" s="1"/>
      <c r="CE799" s="1"/>
      <c r="CF799" s="171" t="s">
        <v>3960</v>
      </c>
      <c r="CG799" s="171" t="s">
        <v>1341</v>
      </c>
      <c r="CH799" s="171" t="s">
        <v>128</v>
      </c>
      <c r="CI799" s="171" t="s">
        <v>5004</v>
      </c>
    </row>
    <row r="800" spans="1:87" ht="198" x14ac:dyDescent="0.25">
      <c r="A800" s="3" t="s">
        <v>7089</v>
      </c>
      <c r="B800" s="175">
        <v>909</v>
      </c>
      <c r="C800" s="175" t="str">
        <f t="shared" si="93"/>
        <v>JEP-821-2022</v>
      </c>
      <c r="D800" s="171" t="s">
        <v>7090</v>
      </c>
      <c r="E800" s="3" t="s">
        <v>273</v>
      </c>
      <c r="F800" s="172">
        <v>44894</v>
      </c>
      <c r="G800" s="3" t="s">
        <v>5182</v>
      </c>
      <c r="H800" s="3" t="s">
        <v>29</v>
      </c>
      <c r="I800" s="3" t="s">
        <v>27</v>
      </c>
      <c r="J800" s="165">
        <v>1098744800</v>
      </c>
      <c r="K800" s="3">
        <v>6</v>
      </c>
      <c r="L800" s="3" t="s">
        <v>9</v>
      </c>
      <c r="M800" s="116" t="s">
        <v>5183</v>
      </c>
      <c r="N800" s="3" t="s">
        <v>6929</v>
      </c>
      <c r="O800" s="171" t="s">
        <v>12</v>
      </c>
      <c r="P800" s="3" t="s">
        <v>277</v>
      </c>
      <c r="Q800" s="3" t="s">
        <v>167</v>
      </c>
      <c r="R800" s="171" t="s">
        <v>126</v>
      </c>
      <c r="S800" s="171" t="s">
        <v>126</v>
      </c>
      <c r="T800" s="171" t="s">
        <v>5005</v>
      </c>
      <c r="U800" s="171" t="s">
        <v>5006</v>
      </c>
      <c r="V800" s="171" t="s">
        <v>105</v>
      </c>
      <c r="W800" s="177" t="s">
        <v>7028</v>
      </c>
      <c r="X800" s="171" t="s">
        <v>105</v>
      </c>
      <c r="Y800" s="171" t="s">
        <v>280</v>
      </c>
      <c r="Z800" s="115">
        <v>43459180</v>
      </c>
      <c r="AA800" s="171" t="s">
        <v>105</v>
      </c>
      <c r="AB800" s="171" t="s">
        <v>105</v>
      </c>
      <c r="AC800" s="153">
        <v>3614070</v>
      </c>
      <c r="AD800" s="153">
        <v>3794773</v>
      </c>
      <c r="AE800" s="175">
        <v>111222</v>
      </c>
      <c r="AF800" s="175">
        <v>563622</v>
      </c>
      <c r="AG800" s="175">
        <v>2022011000068</v>
      </c>
      <c r="AH800" s="172">
        <v>44900</v>
      </c>
      <c r="AI800" s="172">
        <v>44904</v>
      </c>
      <c r="AJ800" s="172" t="s">
        <v>7091</v>
      </c>
      <c r="AK800" s="173" t="s">
        <v>7092</v>
      </c>
      <c r="AL800" s="175" t="s">
        <v>7093</v>
      </c>
      <c r="AM800" s="172" t="s">
        <v>7094</v>
      </c>
      <c r="AN800" s="154">
        <v>-843283</v>
      </c>
      <c r="AO800" s="172">
        <v>45245</v>
      </c>
      <c r="AP800" s="154">
        <v>5312677</v>
      </c>
      <c r="AQ800" s="172">
        <v>45245</v>
      </c>
      <c r="AR800" s="154">
        <v>14503611</v>
      </c>
      <c r="AS800" s="172">
        <v>45280</v>
      </c>
      <c r="AT800" s="154">
        <v>0</v>
      </c>
      <c r="AU800" s="3" t="s">
        <v>105</v>
      </c>
      <c r="AV800" s="154">
        <v>0</v>
      </c>
      <c r="AW800" s="3" t="s">
        <v>105</v>
      </c>
      <c r="AX800" s="175">
        <v>2</v>
      </c>
      <c r="AY800" s="172">
        <v>45280</v>
      </c>
      <c r="AZ800" s="3">
        <f t="shared" si="85"/>
        <v>152</v>
      </c>
      <c r="BA800" s="159">
        <f t="shared" si="86"/>
        <v>62432185</v>
      </c>
      <c r="BB800" s="167">
        <f t="shared" si="92"/>
        <v>39845110</v>
      </c>
      <c r="BC800" s="167">
        <v>39845110</v>
      </c>
      <c r="BD800" s="154">
        <v>0</v>
      </c>
      <c r="BE800" s="171">
        <v>0</v>
      </c>
      <c r="BF800" s="171">
        <v>0</v>
      </c>
      <c r="BG800" s="172">
        <v>45245</v>
      </c>
      <c r="BH800" s="172">
        <v>45397</v>
      </c>
      <c r="BI800" s="174">
        <f t="shared" ca="1" si="87"/>
        <v>-732</v>
      </c>
      <c r="BJ800" s="3" t="s">
        <v>414</v>
      </c>
      <c r="BK800" s="172" t="s">
        <v>105</v>
      </c>
      <c r="BL800" s="3" t="s">
        <v>282</v>
      </c>
      <c r="BM800" s="3" t="s">
        <v>92</v>
      </c>
      <c r="BN800" s="3" t="s">
        <v>7095</v>
      </c>
      <c r="BO800" s="3">
        <v>0</v>
      </c>
      <c r="BP800" s="3" t="s">
        <v>416</v>
      </c>
      <c r="BQ800" s="172">
        <v>44900</v>
      </c>
      <c r="BR800" s="3" t="s">
        <v>7096</v>
      </c>
      <c r="BS800" s="172">
        <v>44904</v>
      </c>
      <c r="BT800" s="3" t="s">
        <v>286</v>
      </c>
      <c r="BU800" s="3" t="s">
        <v>7097</v>
      </c>
      <c r="BV800" s="3" t="s">
        <v>40</v>
      </c>
      <c r="BW800" s="3" t="s">
        <v>6905</v>
      </c>
      <c r="BX800" s="3" t="s">
        <v>105</v>
      </c>
      <c r="BY800" s="3" t="s">
        <v>418</v>
      </c>
      <c r="BZ800" s="3" t="s">
        <v>105</v>
      </c>
      <c r="CA800" s="3" t="s">
        <v>288</v>
      </c>
      <c r="CB800" s="187" t="s">
        <v>7098</v>
      </c>
      <c r="CC800" s="151" t="s">
        <v>7099</v>
      </c>
      <c r="CD800" s="1"/>
      <c r="CE800" s="1"/>
      <c r="CF800" s="177" t="s">
        <v>3960</v>
      </c>
      <c r="CG800" s="177" t="s">
        <v>1341</v>
      </c>
      <c r="CH800" s="177" t="s">
        <v>128</v>
      </c>
      <c r="CI800" s="177" t="s">
        <v>5004</v>
      </c>
    </row>
    <row r="801" spans="1:87" ht="126" x14ac:dyDescent="0.25">
      <c r="A801" s="3" t="s">
        <v>7100</v>
      </c>
      <c r="B801" s="175">
        <v>910</v>
      </c>
      <c r="C801" s="175" t="str">
        <f t="shared" si="93"/>
        <v>JEP-906-2022</v>
      </c>
      <c r="D801" s="171" t="s">
        <v>7101</v>
      </c>
      <c r="E801" s="3" t="s">
        <v>599</v>
      </c>
      <c r="F801" s="172">
        <v>44901</v>
      </c>
      <c r="G801" s="3" t="s">
        <v>5197</v>
      </c>
      <c r="H801" s="3" t="s">
        <v>29</v>
      </c>
      <c r="I801" s="3" t="s">
        <v>27</v>
      </c>
      <c r="J801" s="165">
        <v>80775342</v>
      </c>
      <c r="K801" s="3">
        <v>0</v>
      </c>
      <c r="L801" s="3" t="s">
        <v>9</v>
      </c>
      <c r="M801" s="3" t="s">
        <v>474</v>
      </c>
      <c r="N801" s="3" t="s">
        <v>7102</v>
      </c>
      <c r="O801" s="171" t="s">
        <v>8</v>
      </c>
      <c r="P801" s="3" t="s">
        <v>277</v>
      </c>
      <c r="Q801" s="3" t="s">
        <v>167</v>
      </c>
      <c r="R801" s="171" t="s">
        <v>126</v>
      </c>
      <c r="S801" s="171" t="s">
        <v>126</v>
      </c>
      <c r="T801" s="171" t="s">
        <v>5005</v>
      </c>
      <c r="U801" s="171" t="s">
        <v>5006</v>
      </c>
      <c r="V801" s="171" t="s">
        <v>105</v>
      </c>
      <c r="W801" s="177" t="s">
        <v>7103</v>
      </c>
      <c r="X801" s="171" t="s">
        <v>105</v>
      </c>
      <c r="Y801" s="171" t="s">
        <v>280</v>
      </c>
      <c r="Z801" s="115">
        <v>43459180</v>
      </c>
      <c r="AA801" s="171" t="s">
        <v>105</v>
      </c>
      <c r="AB801" s="171" t="s">
        <v>105</v>
      </c>
      <c r="AC801" s="153">
        <v>3614070</v>
      </c>
      <c r="AD801" s="153">
        <v>3794773</v>
      </c>
      <c r="AE801" s="175">
        <v>111722</v>
      </c>
      <c r="AF801" s="175">
        <v>575322</v>
      </c>
      <c r="AG801" s="175" t="s">
        <v>6880</v>
      </c>
      <c r="AH801" s="172">
        <v>44904</v>
      </c>
      <c r="AI801" s="172">
        <v>44909</v>
      </c>
      <c r="AJ801" s="172" t="s">
        <v>7104</v>
      </c>
      <c r="AK801" s="173">
        <v>1193443910</v>
      </c>
      <c r="AL801" s="175">
        <v>0</v>
      </c>
      <c r="AM801" s="172">
        <v>45181</v>
      </c>
      <c r="AN801" s="154">
        <v>-1445628</v>
      </c>
      <c r="AO801" s="172">
        <v>45245</v>
      </c>
      <c r="AP801" s="154">
        <v>4427233</v>
      </c>
      <c r="AQ801" s="172">
        <v>45245</v>
      </c>
      <c r="AR801" s="154">
        <v>14503611</v>
      </c>
      <c r="AS801" s="172">
        <v>45286</v>
      </c>
      <c r="AT801" s="154">
        <v>0</v>
      </c>
      <c r="AU801" s="3" t="s">
        <v>105</v>
      </c>
      <c r="AV801" s="154">
        <v>0</v>
      </c>
      <c r="AW801" s="3" t="s">
        <v>105</v>
      </c>
      <c r="AX801" s="175">
        <v>2</v>
      </c>
      <c r="AY801" s="172">
        <v>45286</v>
      </c>
      <c r="AZ801" s="3">
        <f t="shared" si="85"/>
        <v>152</v>
      </c>
      <c r="BA801" s="159">
        <f t="shared" si="86"/>
        <v>60944396</v>
      </c>
      <c r="BB801" s="167">
        <f t="shared" si="92"/>
        <v>54348721</v>
      </c>
      <c r="BC801" s="167">
        <v>39845110</v>
      </c>
      <c r="BD801" s="167">
        <v>14503611</v>
      </c>
      <c r="BE801" s="172" t="s">
        <v>105</v>
      </c>
      <c r="BF801" s="172" t="s">
        <v>105</v>
      </c>
      <c r="BG801" s="172">
        <v>45245</v>
      </c>
      <c r="BH801" s="172">
        <v>45397</v>
      </c>
      <c r="BI801" s="174">
        <f t="shared" ca="1" si="87"/>
        <v>-732</v>
      </c>
      <c r="BJ801" s="3" t="s">
        <v>414</v>
      </c>
      <c r="BK801" s="172" t="s">
        <v>105</v>
      </c>
      <c r="BL801" s="3" t="s">
        <v>282</v>
      </c>
      <c r="BM801" s="3" t="s">
        <v>92</v>
      </c>
      <c r="BN801" s="3" t="s">
        <v>7105</v>
      </c>
      <c r="BO801" s="3">
        <v>0</v>
      </c>
      <c r="BP801" s="3" t="s">
        <v>416</v>
      </c>
      <c r="BQ801" s="172">
        <v>44908</v>
      </c>
      <c r="BR801" s="3" t="s">
        <v>6999</v>
      </c>
      <c r="BS801" s="172">
        <v>44909</v>
      </c>
      <c r="BT801" s="3" t="s">
        <v>286</v>
      </c>
      <c r="BU801" s="3" t="s">
        <v>7106</v>
      </c>
      <c r="BV801" s="3" t="s">
        <v>40</v>
      </c>
      <c r="BW801" s="3" t="s">
        <v>6905</v>
      </c>
      <c r="BX801" s="3" t="s">
        <v>105</v>
      </c>
      <c r="BY801" s="3" t="s">
        <v>418</v>
      </c>
      <c r="BZ801" s="3" t="s">
        <v>105</v>
      </c>
      <c r="CA801" s="3" t="s">
        <v>288</v>
      </c>
      <c r="CB801" s="185" t="s">
        <v>7107</v>
      </c>
      <c r="CC801" s="179" t="s">
        <v>7108</v>
      </c>
      <c r="CD801" s="1"/>
      <c r="CE801" s="1"/>
      <c r="CF801" s="177" t="s">
        <v>3960</v>
      </c>
      <c r="CG801" s="177" t="s">
        <v>1341</v>
      </c>
      <c r="CH801" s="177" t="s">
        <v>128</v>
      </c>
      <c r="CI801" s="177" t="s">
        <v>5004</v>
      </c>
    </row>
    <row r="802" spans="1:87" ht="216" x14ac:dyDescent="0.25">
      <c r="A802" s="3" t="s">
        <v>7109</v>
      </c>
      <c r="B802" s="175">
        <v>911</v>
      </c>
      <c r="C802" s="175" t="str">
        <f t="shared" si="93"/>
        <v>JEP-908-2022</v>
      </c>
      <c r="D802" s="171" t="s">
        <v>7110</v>
      </c>
      <c r="E802" s="3" t="s">
        <v>599</v>
      </c>
      <c r="F802" s="172">
        <v>44901</v>
      </c>
      <c r="G802" s="3" t="s">
        <v>5034</v>
      </c>
      <c r="H802" s="3" t="s">
        <v>29</v>
      </c>
      <c r="I802" s="3" t="s">
        <v>27</v>
      </c>
      <c r="J802" s="165">
        <v>1085276044</v>
      </c>
      <c r="K802" s="3">
        <v>9</v>
      </c>
      <c r="L802" s="3" t="s">
        <v>9</v>
      </c>
      <c r="M802" s="116" t="s">
        <v>2221</v>
      </c>
      <c r="N802" s="3" t="s">
        <v>7111</v>
      </c>
      <c r="O802" s="171" t="s">
        <v>8</v>
      </c>
      <c r="P802" s="3" t="s">
        <v>277</v>
      </c>
      <c r="Q802" s="3" t="s">
        <v>167</v>
      </c>
      <c r="R802" s="171" t="s">
        <v>126</v>
      </c>
      <c r="S802" s="171" t="s">
        <v>5004</v>
      </c>
      <c r="T802" s="171" t="s">
        <v>5005</v>
      </c>
      <c r="U802" s="171" t="s">
        <v>5006</v>
      </c>
      <c r="V802" s="171" t="s">
        <v>5034</v>
      </c>
      <c r="W802" s="171" t="s">
        <v>7036</v>
      </c>
      <c r="X802" s="171" t="s">
        <v>105</v>
      </c>
      <c r="Y802" s="171" t="s">
        <v>280</v>
      </c>
      <c r="Z802" s="115">
        <v>43459180</v>
      </c>
      <c r="AA802" s="171" t="s">
        <v>105</v>
      </c>
      <c r="AB802" s="171" t="s">
        <v>105</v>
      </c>
      <c r="AC802" s="153">
        <v>3614070</v>
      </c>
      <c r="AD802" s="153">
        <v>3794773</v>
      </c>
      <c r="AE802" s="175">
        <v>111822</v>
      </c>
      <c r="AF802" s="175">
        <v>575122</v>
      </c>
      <c r="AG802" s="175" t="s">
        <v>6880</v>
      </c>
      <c r="AH802" s="172">
        <v>44904</v>
      </c>
      <c r="AI802" s="172">
        <v>44909</v>
      </c>
      <c r="AJ802" s="172" t="s">
        <v>7112</v>
      </c>
      <c r="AK802" s="173">
        <v>1061769273</v>
      </c>
      <c r="AL802" s="175">
        <v>8</v>
      </c>
      <c r="AM802" s="172">
        <v>45118</v>
      </c>
      <c r="AN802" s="154">
        <v>-1445641</v>
      </c>
      <c r="AO802" s="172">
        <v>45245</v>
      </c>
      <c r="AP802" s="154">
        <v>5692166</v>
      </c>
      <c r="AQ802" s="172">
        <v>45245</v>
      </c>
      <c r="AR802" s="154">
        <v>14503611</v>
      </c>
      <c r="AS802" s="172">
        <v>45286</v>
      </c>
      <c r="AT802" s="154">
        <v>0</v>
      </c>
      <c r="AU802" s="3" t="s">
        <v>105</v>
      </c>
      <c r="AV802" s="154">
        <v>0</v>
      </c>
      <c r="AW802" s="3" t="s">
        <v>105</v>
      </c>
      <c r="AX802" s="175">
        <v>4</v>
      </c>
      <c r="AY802" s="172">
        <v>45286</v>
      </c>
      <c r="AZ802" s="3">
        <f t="shared" si="85"/>
        <v>152</v>
      </c>
      <c r="BA802" s="159">
        <f t="shared" si="86"/>
        <v>62209316</v>
      </c>
      <c r="BB802" s="167">
        <f t="shared" si="92"/>
        <v>54348721</v>
      </c>
      <c r="BC802" s="167">
        <v>39845110</v>
      </c>
      <c r="BD802" s="167">
        <v>14503611</v>
      </c>
      <c r="BE802" s="172" t="s">
        <v>105</v>
      </c>
      <c r="BF802" s="172" t="s">
        <v>105</v>
      </c>
      <c r="BG802" s="172">
        <v>45245</v>
      </c>
      <c r="BH802" s="172">
        <v>45397</v>
      </c>
      <c r="BI802" s="174">
        <f t="shared" ca="1" si="87"/>
        <v>-732</v>
      </c>
      <c r="BJ802" s="3" t="s">
        <v>414</v>
      </c>
      <c r="BK802" s="172" t="s">
        <v>105</v>
      </c>
      <c r="BL802" s="3" t="s">
        <v>282</v>
      </c>
      <c r="BM802" s="3" t="s">
        <v>92</v>
      </c>
      <c r="BN802" s="3" t="s">
        <v>7113</v>
      </c>
      <c r="BO802" s="3">
        <v>0</v>
      </c>
      <c r="BP802" s="3" t="s">
        <v>1679</v>
      </c>
      <c r="BQ802" s="172">
        <v>44907</v>
      </c>
      <c r="BR802" s="3" t="s">
        <v>6999</v>
      </c>
      <c r="BS802" s="172">
        <v>44908</v>
      </c>
      <c r="BT802" s="3" t="s">
        <v>286</v>
      </c>
      <c r="BU802" s="3" t="s">
        <v>7114</v>
      </c>
      <c r="BV802" s="3" t="s">
        <v>40</v>
      </c>
      <c r="BW802" s="3" t="s">
        <v>6905</v>
      </c>
      <c r="BX802" s="3" t="s">
        <v>105</v>
      </c>
      <c r="BY802" s="3" t="s">
        <v>418</v>
      </c>
      <c r="BZ802" s="3" t="s">
        <v>105</v>
      </c>
      <c r="CA802" s="3" t="s">
        <v>288</v>
      </c>
      <c r="CB802" s="179" t="s">
        <v>7115</v>
      </c>
      <c r="CC802" s="179" t="s">
        <v>7116</v>
      </c>
      <c r="CD802" s="195"/>
      <c r="CE802" s="195"/>
      <c r="CF802" s="171" t="s">
        <v>3960</v>
      </c>
      <c r="CG802" s="171" t="s">
        <v>1341</v>
      </c>
      <c r="CH802" s="171" t="s">
        <v>128</v>
      </c>
      <c r="CI802" s="171" t="s">
        <v>5004</v>
      </c>
    </row>
    <row r="803" spans="1:87" ht="108" x14ac:dyDescent="0.25">
      <c r="A803" s="3" t="s">
        <v>7117</v>
      </c>
      <c r="B803" s="175">
        <v>912</v>
      </c>
      <c r="C803" s="175" t="str">
        <f t="shared" si="93"/>
        <v>JEP-905-2022</v>
      </c>
      <c r="D803" s="116" t="s">
        <v>7118</v>
      </c>
      <c r="E803" s="3" t="s">
        <v>599</v>
      </c>
      <c r="F803" s="172">
        <v>44901</v>
      </c>
      <c r="G803" s="3" t="s">
        <v>5069</v>
      </c>
      <c r="H803" s="3" t="s">
        <v>29</v>
      </c>
      <c r="I803" s="3" t="s">
        <v>27</v>
      </c>
      <c r="J803" s="165">
        <v>1032493957</v>
      </c>
      <c r="K803" s="3">
        <v>5</v>
      </c>
      <c r="L803" s="3" t="s">
        <v>9</v>
      </c>
      <c r="M803" s="3" t="s">
        <v>474</v>
      </c>
      <c r="N803" s="3" t="s">
        <v>7111</v>
      </c>
      <c r="O803" s="171" t="s">
        <v>8</v>
      </c>
      <c r="P803" s="3" t="s">
        <v>277</v>
      </c>
      <c r="Q803" s="3" t="s">
        <v>167</v>
      </c>
      <c r="R803" s="171" t="s">
        <v>126</v>
      </c>
      <c r="S803" s="171" t="s">
        <v>126</v>
      </c>
      <c r="T803" s="171" t="s">
        <v>5005</v>
      </c>
      <c r="U803" s="171" t="s">
        <v>5006</v>
      </c>
      <c r="V803" s="171" t="s">
        <v>105</v>
      </c>
      <c r="W803" s="3" t="s">
        <v>7119</v>
      </c>
      <c r="X803" s="171" t="s">
        <v>105</v>
      </c>
      <c r="Y803" s="171" t="s">
        <v>280</v>
      </c>
      <c r="Z803" s="115">
        <v>43459180</v>
      </c>
      <c r="AA803" s="171" t="s">
        <v>105</v>
      </c>
      <c r="AB803" s="171" t="s">
        <v>105</v>
      </c>
      <c r="AC803" s="153">
        <v>3614070</v>
      </c>
      <c r="AD803" s="153">
        <v>3794773</v>
      </c>
      <c r="AE803" s="175">
        <v>107622</v>
      </c>
      <c r="AF803" s="175">
        <v>573622</v>
      </c>
      <c r="AG803" s="175">
        <v>2022011000068</v>
      </c>
      <c r="AH803" s="172">
        <v>44903</v>
      </c>
      <c r="AI803" s="172">
        <v>44907</v>
      </c>
      <c r="AJ803" s="172" t="s">
        <v>7120</v>
      </c>
      <c r="AK803" s="173">
        <v>1015467398</v>
      </c>
      <c r="AL803" s="175">
        <v>6</v>
      </c>
      <c r="AM803" s="172">
        <v>45295</v>
      </c>
      <c r="AN803" s="154">
        <v>-1204690</v>
      </c>
      <c r="AO803" s="172">
        <v>45244</v>
      </c>
      <c r="AP803" s="154">
        <v>5692166</v>
      </c>
      <c r="AQ803" s="172">
        <v>45244</v>
      </c>
      <c r="AR803" s="154">
        <v>14503611</v>
      </c>
      <c r="AS803" s="172">
        <v>45286</v>
      </c>
      <c r="AT803" s="154">
        <v>0</v>
      </c>
      <c r="AU803" s="3" t="s">
        <v>105</v>
      </c>
      <c r="AV803" s="154">
        <v>0</v>
      </c>
      <c r="AW803" s="3" t="s">
        <v>105</v>
      </c>
      <c r="AX803" s="175">
        <v>2</v>
      </c>
      <c r="AY803" s="172">
        <v>45286</v>
      </c>
      <c r="AZ803" s="3">
        <f t="shared" si="85"/>
        <v>152</v>
      </c>
      <c r="BA803" s="159">
        <f t="shared" si="86"/>
        <v>62450267</v>
      </c>
      <c r="BB803" s="167">
        <f t="shared" si="92"/>
        <v>54348721</v>
      </c>
      <c r="BC803" s="167">
        <v>39845110</v>
      </c>
      <c r="BD803" s="167">
        <v>14503611</v>
      </c>
      <c r="BE803" s="172" t="s">
        <v>105</v>
      </c>
      <c r="BF803" s="172" t="s">
        <v>105</v>
      </c>
      <c r="BG803" s="172">
        <v>45245</v>
      </c>
      <c r="BH803" s="172">
        <v>45397</v>
      </c>
      <c r="BI803" s="174">
        <f t="shared" ca="1" si="87"/>
        <v>-732</v>
      </c>
      <c r="BJ803" s="3" t="s">
        <v>414</v>
      </c>
      <c r="BK803" s="172" t="s">
        <v>105</v>
      </c>
      <c r="BL803" s="3" t="s">
        <v>282</v>
      </c>
      <c r="BM803" s="3" t="s">
        <v>92</v>
      </c>
      <c r="BN803" s="3" t="s">
        <v>7121</v>
      </c>
      <c r="BO803" s="3">
        <v>0</v>
      </c>
      <c r="BP803" s="3" t="s">
        <v>416</v>
      </c>
      <c r="BQ803" s="172">
        <v>44904</v>
      </c>
      <c r="BR803" s="3" t="s">
        <v>7122</v>
      </c>
      <c r="BS803" s="172">
        <v>44907</v>
      </c>
      <c r="BT803" s="3" t="s">
        <v>286</v>
      </c>
      <c r="BU803" s="3" t="s">
        <v>7123</v>
      </c>
      <c r="BV803" s="3" t="s">
        <v>40</v>
      </c>
      <c r="BW803" s="3" t="s">
        <v>6784</v>
      </c>
      <c r="BX803" s="3" t="s">
        <v>105</v>
      </c>
      <c r="BY803" s="3" t="s">
        <v>418</v>
      </c>
      <c r="BZ803" s="3" t="s">
        <v>105</v>
      </c>
      <c r="CA803" s="3" t="s">
        <v>303</v>
      </c>
      <c r="CB803" s="179" t="s">
        <v>5072</v>
      </c>
      <c r="CC803" s="179" t="s">
        <v>7124</v>
      </c>
      <c r="CD803" s="1"/>
      <c r="CE803" s="1"/>
      <c r="CF803" s="3" t="s">
        <v>3960</v>
      </c>
      <c r="CG803" s="3" t="s">
        <v>1341</v>
      </c>
      <c r="CH803" s="3" t="s">
        <v>128</v>
      </c>
      <c r="CI803" s="3" t="s">
        <v>5004</v>
      </c>
    </row>
    <row r="804" spans="1:87" ht="157.5" x14ac:dyDescent="0.25">
      <c r="A804" s="3" t="s">
        <v>7125</v>
      </c>
      <c r="B804" s="175">
        <v>913</v>
      </c>
      <c r="C804" s="175" t="str">
        <f t="shared" si="93"/>
        <v>JEP-910-2022</v>
      </c>
      <c r="D804" s="171" t="s">
        <v>7126</v>
      </c>
      <c r="E804" s="3" t="s">
        <v>599</v>
      </c>
      <c r="F804" s="172">
        <v>44901</v>
      </c>
      <c r="G804" s="3" t="s">
        <v>7127</v>
      </c>
      <c r="H804" s="3" t="s">
        <v>29</v>
      </c>
      <c r="I804" s="3" t="s">
        <v>27</v>
      </c>
      <c r="J804" s="165">
        <v>1085262180</v>
      </c>
      <c r="K804" s="3">
        <v>1</v>
      </c>
      <c r="L804" s="3" t="s">
        <v>9</v>
      </c>
      <c r="M804" s="3" t="s">
        <v>474</v>
      </c>
      <c r="N804" s="3" t="s">
        <v>7111</v>
      </c>
      <c r="O804" s="171" t="s">
        <v>8</v>
      </c>
      <c r="P804" s="3" t="s">
        <v>277</v>
      </c>
      <c r="Q804" s="3" t="s">
        <v>167</v>
      </c>
      <c r="R804" s="171" t="s">
        <v>126</v>
      </c>
      <c r="S804" s="171" t="s">
        <v>126</v>
      </c>
      <c r="T804" s="171" t="s">
        <v>5005</v>
      </c>
      <c r="U804" s="171" t="s">
        <v>5006</v>
      </c>
      <c r="V804" s="171" t="s">
        <v>105</v>
      </c>
      <c r="W804" s="171" t="s">
        <v>7036</v>
      </c>
      <c r="X804" s="171" t="s">
        <v>105</v>
      </c>
      <c r="Y804" s="171" t="s">
        <v>280</v>
      </c>
      <c r="Z804" s="115">
        <v>43459180</v>
      </c>
      <c r="AA804" s="171" t="s">
        <v>105</v>
      </c>
      <c r="AB804" s="171" t="s">
        <v>105</v>
      </c>
      <c r="AC804" s="153">
        <v>3614070</v>
      </c>
      <c r="AD804" s="153">
        <v>3794773</v>
      </c>
      <c r="AE804" s="175">
        <v>112122</v>
      </c>
      <c r="AF804" s="175">
        <v>573422</v>
      </c>
      <c r="AG804" s="175">
        <v>2022011000068</v>
      </c>
      <c r="AH804" s="172">
        <v>44903</v>
      </c>
      <c r="AI804" s="172">
        <v>44907</v>
      </c>
      <c r="AJ804" s="172" t="s">
        <v>7128</v>
      </c>
      <c r="AK804" s="173" t="s">
        <v>7129</v>
      </c>
      <c r="AL804" s="175" t="s">
        <v>7130</v>
      </c>
      <c r="AM804" s="172" t="s">
        <v>7131</v>
      </c>
      <c r="AN804" s="154">
        <f>-1204690-126505</f>
        <v>-1331195</v>
      </c>
      <c r="AO804" s="172">
        <v>45245</v>
      </c>
      <c r="AP804" s="154">
        <v>5565661</v>
      </c>
      <c r="AQ804" s="172">
        <v>45245</v>
      </c>
      <c r="AR804" s="154">
        <v>14503611</v>
      </c>
      <c r="AS804" s="172">
        <v>45288</v>
      </c>
      <c r="AT804" s="154">
        <v>0</v>
      </c>
      <c r="AU804" s="3" t="s">
        <v>105</v>
      </c>
      <c r="AV804" s="154">
        <v>0</v>
      </c>
      <c r="AW804" s="3" t="s">
        <v>105</v>
      </c>
      <c r="AX804" s="175">
        <v>2</v>
      </c>
      <c r="AY804" s="172">
        <v>45288</v>
      </c>
      <c r="AZ804" s="3">
        <f t="shared" si="85"/>
        <v>152</v>
      </c>
      <c r="BA804" s="159">
        <f t="shared" si="86"/>
        <v>62197257</v>
      </c>
      <c r="BB804" s="167">
        <f t="shared" si="92"/>
        <v>54348721</v>
      </c>
      <c r="BC804" s="167">
        <v>39845110</v>
      </c>
      <c r="BD804" s="167">
        <v>14503611</v>
      </c>
      <c r="BE804" s="172" t="s">
        <v>105</v>
      </c>
      <c r="BF804" s="172" t="s">
        <v>105</v>
      </c>
      <c r="BG804" s="172">
        <v>45245</v>
      </c>
      <c r="BH804" s="172">
        <v>45397</v>
      </c>
      <c r="BI804" s="174">
        <f t="shared" ca="1" si="87"/>
        <v>-732</v>
      </c>
      <c r="BJ804" s="3" t="s">
        <v>414</v>
      </c>
      <c r="BK804" s="172" t="s">
        <v>105</v>
      </c>
      <c r="BL804" s="3" t="s">
        <v>282</v>
      </c>
      <c r="BM804" s="3" t="s">
        <v>92</v>
      </c>
      <c r="BN804" s="33" t="s">
        <v>7132</v>
      </c>
      <c r="BO804" s="33">
        <v>0</v>
      </c>
      <c r="BP804" s="33" t="s">
        <v>416</v>
      </c>
      <c r="BQ804" s="178">
        <v>44904</v>
      </c>
      <c r="BR804" s="33" t="s">
        <v>7133</v>
      </c>
      <c r="BS804" s="178">
        <v>44907</v>
      </c>
      <c r="BT804" s="192" t="s">
        <v>7134</v>
      </c>
      <c r="BU804" s="3" t="s">
        <v>7135</v>
      </c>
      <c r="BV804" s="3" t="s">
        <v>40</v>
      </c>
      <c r="BW804" s="3" t="s">
        <v>6905</v>
      </c>
      <c r="BX804" s="3" t="s">
        <v>105</v>
      </c>
      <c r="BY804" s="3" t="s">
        <v>418</v>
      </c>
      <c r="BZ804" s="3" t="s">
        <v>105</v>
      </c>
      <c r="CA804" s="3" t="s">
        <v>288</v>
      </c>
      <c r="CB804" s="185" t="s">
        <v>7136</v>
      </c>
      <c r="CC804" s="179" t="s">
        <v>7137</v>
      </c>
      <c r="CD804" s="1"/>
      <c r="CE804" s="1"/>
      <c r="CF804" s="171" t="s">
        <v>3960</v>
      </c>
      <c r="CG804" s="171" t="s">
        <v>1341</v>
      </c>
      <c r="CH804" s="171" t="s">
        <v>128</v>
      </c>
      <c r="CI804" s="171" t="s">
        <v>5004</v>
      </c>
    </row>
    <row r="805" spans="1:87" ht="180" x14ac:dyDescent="0.25">
      <c r="A805" s="3" t="s">
        <v>7138</v>
      </c>
      <c r="B805" s="175">
        <v>914</v>
      </c>
      <c r="C805" s="175" t="str">
        <f t="shared" si="93"/>
        <v>JEP-912-2022</v>
      </c>
      <c r="D805" s="171" t="s">
        <v>7139</v>
      </c>
      <c r="E805" s="3" t="s">
        <v>599</v>
      </c>
      <c r="F805" s="172">
        <v>44901</v>
      </c>
      <c r="G805" s="3" t="s">
        <v>5107</v>
      </c>
      <c r="H805" s="3" t="s">
        <v>29</v>
      </c>
      <c r="I805" s="3" t="s">
        <v>27</v>
      </c>
      <c r="J805" s="165">
        <v>1075288528</v>
      </c>
      <c r="K805" s="3">
        <v>7</v>
      </c>
      <c r="L805" s="3" t="s">
        <v>9</v>
      </c>
      <c r="M805" s="116" t="s">
        <v>5108</v>
      </c>
      <c r="N805" s="3" t="s">
        <v>7140</v>
      </c>
      <c r="O805" s="171" t="s">
        <v>8</v>
      </c>
      <c r="P805" s="3" t="s">
        <v>277</v>
      </c>
      <c r="Q805" s="3" t="s">
        <v>167</v>
      </c>
      <c r="R805" s="171" t="s">
        <v>126</v>
      </c>
      <c r="S805" s="171" t="s">
        <v>5004</v>
      </c>
      <c r="T805" s="171" t="s">
        <v>5005</v>
      </c>
      <c r="U805" s="171" t="s">
        <v>5006</v>
      </c>
      <c r="V805" s="171" t="s">
        <v>105</v>
      </c>
      <c r="W805" s="3" t="s">
        <v>6930</v>
      </c>
      <c r="X805" s="171" t="s">
        <v>105</v>
      </c>
      <c r="Y805" s="171" t="s">
        <v>280</v>
      </c>
      <c r="Z805" s="115">
        <v>62581258</v>
      </c>
      <c r="AA805" s="171" t="s">
        <v>105</v>
      </c>
      <c r="AB805" s="171" t="s">
        <v>105</v>
      </c>
      <c r="AC805" s="153">
        <v>5204263</v>
      </c>
      <c r="AD805" s="153">
        <v>5464476</v>
      </c>
      <c r="AE805" s="175">
        <v>111322</v>
      </c>
      <c r="AF805" s="175">
        <v>575222</v>
      </c>
      <c r="AG805" s="175">
        <v>2022011000068</v>
      </c>
      <c r="AH805" s="172">
        <v>44904</v>
      </c>
      <c r="AI805" s="172">
        <v>44907</v>
      </c>
      <c r="AJ805" s="172" t="s">
        <v>7141</v>
      </c>
      <c r="AK805" s="173" t="s">
        <v>7142</v>
      </c>
      <c r="AL805" s="175" t="s">
        <v>7143</v>
      </c>
      <c r="AM805" s="172" t="s">
        <v>7144</v>
      </c>
      <c r="AN805" s="154">
        <v>-1734763</v>
      </c>
      <c r="AO805" s="172">
        <v>45245</v>
      </c>
      <c r="AP805" s="154">
        <v>7285966</v>
      </c>
      <c r="AQ805" s="172">
        <v>45245</v>
      </c>
      <c r="AR805" s="154">
        <v>20885211</v>
      </c>
      <c r="AS805" s="172">
        <v>45286</v>
      </c>
      <c r="AT805" s="154">
        <v>0</v>
      </c>
      <c r="AU805" s="3" t="s">
        <v>105</v>
      </c>
      <c r="AV805" s="154">
        <v>0</v>
      </c>
      <c r="AW805" s="3" t="s">
        <v>105</v>
      </c>
      <c r="AX805" s="175">
        <v>1</v>
      </c>
      <c r="AY805" s="172">
        <v>45286</v>
      </c>
      <c r="AZ805" s="3">
        <f t="shared" si="85"/>
        <v>152</v>
      </c>
      <c r="BA805" s="159">
        <f t="shared" si="86"/>
        <v>89017672</v>
      </c>
      <c r="BB805" s="167">
        <f t="shared" si="92"/>
        <v>78262206</v>
      </c>
      <c r="BC805" s="167">
        <v>57376995</v>
      </c>
      <c r="BD805" s="167">
        <v>20885211</v>
      </c>
      <c r="BE805" s="172" t="s">
        <v>105</v>
      </c>
      <c r="BF805" s="172" t="s">
        <v>105</v>
      </c>
      <c r="BG805" s="172">
        <v>45245</v>
      </c>
      <c r="BH805" s="172">
        <v>45397</v>
      </c>
      <c r="BI805" s="174">
        <f t="shared" ca="1" si="87"/>
        <v>-732</v>
      </c>
      <c r="BJ805" s="3" t="s">
        <v>414</v>
      </c>
      <c r="BK805" s="172" t="s">
        <v>105</v>
      </c>
      <c r="BL805" s="3" t="s">
        <v>282</v>
      </c>
      <c r="BM805" s="3" t="s">
        <v>92</v>
      </c>
      <c r="BN805" s="3" t="s">
        <v>7145</v>
      </c>
      <c r="BO805" s="33">
        <v>0</v>
      </c>
      <c r="BP805" s="33" t="s">
        <v>416</v>
      </c>
      <c r="BQ805" s="178">
        <v>44904</v>
      </c>
      <c r="BR805" s="33" t="s">
        <v>7133</v>
      </c>
      <c r="BS805" s="172">
        <v>44907</v>
      </c>
      <c r="BT805" s="3" t="s">
        <v>7146</v>
      </c>
      <c r="BU805" s="3" t="s">
        <v>7147</v>
      </c>
      <c r="BV805" s="3" t="s">
        <v>40</v>
      </c>
      <c r="BW805" s="3" t="s">
        <v>6905</v>
      </c>
      <c r="BX805" s="3" t="s">
        <v>105</v>
      </c>
      <c r="BY805" s="3" t="s">
        <v>287</v>
      </c>
      <c r="BZ805" s="3" t="s">
        <v>7148</v>
      </c>
      <c r="CA805" s="3" t="s">
        <v>288</v>
      </c>
      <c r="CB805" s="179" t="s">
        <v>7149</v>
      </c>
      <c r="CC805" s="179" t="s">
        <v>7150</v>
      </c>
      <c r="CD805" s="1"/>
      <c r="CE805" s="1"/>
      <c r="CF805" s="3" t="s">
        <v>3960</v>
      </c>
      <c r="CG805" s="3" t="s">
        <v>1341</v>
      </c>
      <c r="CH805" s="3" t="s">
        <v>128</v>
      </c>
      <c r="CI805" s="3" t="s">
        <v>5004</v>
      </c>
    </row>
    <row r="806" spans="1:87" ht="90" x14ac:dyDescent="0.25">
      <c r="A806" s="3" t="s">
        <v>7151</v>
      </c>
      <c r="B806" s="175">
        <v>915</v>
      </c>
      <c r="C806" s="175" t="str">
        <f t="shared" si="93"/>
        <v>JEP-877-2022</v>
      </c>
      <c r="D806" s="171" t="s">
        <v>7152</v>
      </c>
      <c r="E806" s="3" t="s">
        <v>881</v>
      </c>
      <c r="F806" s="172">
        <v>44896</v>
      </c>
      <c r="G806" s="3" t="s">
        <v>2854</v>
      </c>
      <c r="H806" s="3" t="s">
        <v>29</v>
      </c>
      <c r="I806" s="3" t="s">
        <v>27</v>
      </c>
      <c r="J806" s="165">
        <v>1057489435</v>
      </c>
      <c r="K806" s="3">
        <v>8</v>
      </c>
      <c r="L806" s="3" t="s">
        <v>9</v>
      </c>
      <c r="M806" s="3" t="s">
        <v>474</v>
      </c>
      <c r="N806" s="3" t="s">
        <v>7153</v>
      </c>
      <c r="O806" s="171" t="s">
        <v>8</v>
      </c>
      <c r="P806" s="3" t="s">
        <v>277</v>
      </c>
      <c r="Q806" s="3" t="s">
        <v>167</v>
      </c>
      <c r="R806" s="171" t="s">
        <v>477</v>
      </c>
      <c r="S806" s="171" t="s">
        <v>1355</v>
      </c>
      <c r="T806" s="171" t="s">
        <v>1356</v>
      </c>
      <c r="U806" s="171" t="s">
        <v>1357</v>
      </c>
      <c r="V806" s="171" t="s">
        <v>105</v>
      </c>
      <c r="W806" s="171" t="s">
        <v>105</v>
      </c>
      <c r="X806" s="171" t="s">
        <v>105</v>
      </c>
      <c r="Y806" s="171" t="s">
        <v>280</v>
      </c>
      <c r="Z806" s="115">
        <v>62581258</v>
      </c>
      <c r="AA806" s="171" t="s">
        <v>105</v>
      </c>
      <c r="AB806" s="171" t="s">
        <v>105</v>
      </c>
      <c r="AC806" s="153">
        <v>5204263</v>
      </c>
      <c r="AD806" s="153">
        <v>5464476</v>
      </c>
      <c r="AE806" s="175" t="s">
        <v>7154</v>
      </c>
      <c r="AF806" s="175">
        <v>566822</v>
      </c>
      <c r="AG806" s="175">
        <v>2022011000068</v>
      </c>
      <c r="AH806" s="172">
        <v>44901</v>
      </c>
      <c r="AI806" s="172">
        <v>44902</v>
      </c>
      <c r="AJ806" s="172" t="s">
        <v>105</v>
      </c>
      <c r="AK806" s="173" t="s">
        <v>105</v>
      </c>
      <c r="AL806" s="175" t="s">
        <v>105</v>
      </c>
      <c r="AM806" s="172" t="s">
        <v>105</v>
      </c>
      <c r="AN806" s="154">
        <v>-867388</v>
      </c>
      <c r="AO806" s="172">
        <v>45244</v>
      </c>
      <c r="AP806" s="154">
        <v>8196717</v>
      </c>
      <c r="AQ806" s="172">
        <v>45244</v>
      </c>
      <c r="AR806" s="154">
        <v>20885211</v>
      </c>
      <c r="AS806" s="172">
        <v>45281</v>
      </c>
      <c r="AT806" s="154">
        <v>0</v>
      </c>
      <c r="AU806" s="3" t="s">
        <v>105</v>
      </c>
      <c r="AV806" s="154">
        <v>0</v>
      </c>
      <c r="AW806" s="3" t="s">
        <v>105</v>
      </c>
      <c r="AX806" s="3">
        <v>2</v>
      </c>
      <c r="AY806" s="172">
        <v>45281</v>
      </c>
      <c r="AZ806" s="3">
        <f t="shared" si="85"/>
        <v>152</v>
      </c>
      <c r="BA806" s="159">
        <f t="shared" si="86"/>
        <v>90795798</v>
      </c>
      <c r="BB806" s="167">
        <f t="shared" si="92"/>
        <v>78262206</v>
      </c>
      <c r="BC806" s="167">
        <v>57376995</v>
      </c>
      <c r="BD806" s="167">
        <v>20885211</v>
      </c>
      <c r="BE806" s="172" t="s">
        <v>105</v>
      </c>
      <c r="BF806" s="172" t="s">
        <v>105</v>
      </c>
      <c r="BG806" s="172">
        <v>45245</v>
      </c>
      <c r="BH806" s="172">
        <v>45397</v>
      </c>
      <c r="BI806" s="174">
        <f t="shared" ca="1" si="87"/>
        <v>-732</v>
      </c>
      <c r="BJ806" s="3" t="s">
        <v>414</v>
      </c>
      <c r="BK806" s="172" t="s">
        <v>105</v>
      </c>
      <c r="BL806" s="3" t="s">
        <v>282</v>
      </c>
      <c r="BM806" s="3" t="s">
        <v>92</v>
      </c>
      <c r="BN806" s="3" t="s">
        <v>7155</v>
      </c>
      <c r="BO806" s="3">
        <v>1</v>
      </c>
      <c r="BP806" s="3" t="s">
        <v>416</v>
      </c>
      <c r="BQ806" s="172">
        <v>44901</v>
      </c>
      <c r="BR806" s="3" t="s">
        <v>7156</v>
      </c>
      <c r="BS806" s="172">
        <v>44902</v>
      </c>
      <c r="BT806" s="192" t="s">
        <v>7157</v>
      </c>
      <c r="BU806" s="3" t="s">
        <v>7158</v>
      </c>
      <c r="BV806" s="3" t="s">
        <v>40</v>
      </c>
      <c r="BW806" s="3" t="s">
        <v>6784</v>
      </c>
      <c r="BX806" s="3" t="s">
        <v>105</v>
      </c>
      <c r="BY806" s="3" t="s">
        <v>671</v>
      </c>
      <c r="BZ806" s="3" t="s">
        <v>7159</v>
      </c>
      <c r="CA806" s="3" t="s">
        <v>303</v>
      </c>
      <c r="CB806" s="179" t="s">
        <v>2863</v>
      </c>
      <c r="CC806" s="179" t="s">
        <v>7160</v>
      </c>
      <c r="CD806" s="1"/>
      <c r="CE806" s="1"/>
      <c r="CF806" s="171" t="s">
        <v>1340</v>
      </c>
      <c r="CG806" s="171" t="s">
        <v>1341</v>
      </c>
      <c r="CH806" s="171" t="s">
        <v>167</v>
      </c>
      <c r="CI806" s="171" t="s">
        <v>477</v>
      </c>
    </row>
    <row r="807" spans="1:87" ht="90" x14ac:dyDescent="0.25">
      <c r="A807" s="3" t="s">
        <v>7161</v>
      </c>
      <c r="B807" s="175">
        <v>916</v>
      </c>
      <c r="C807" s="175" t="str">
        <f t="shared" si="93"/>
        <v>JEP-938-2022</v>
      </c>
      <c r="D807" s="171" t="s">
        <v>7162</v>
      </c>
      <c r="E807" s="3" t="s">
        <v>578</v>
      </c>
      <c r="F807" s="172">
        <v>44902</v>
      </c>
      <c r="G807" s="3" t="s">
        <v>7163</v>
      </c>
      <c r="H807" s="3" t="s">
        <v>29</v>
      </c>
      <c r="I807" s="3" t="s">
        <v>27</v>
      </c>
      <c r="J807" s="165">
        <v>53045169</v>
      </c>
      <c r="K807" s="3">
        <v>2</v>
      </c>
      <c r="L807" s="3" t="s">
        <v>9</v>
      </c>
      <c r="M807" s="3" t="s">
        <v>474</v>
      </c>
      <c r="N807" s="3" t="s">
        <v>3004</v>
      </c>
      <c r="O807" s="171" t="s">
        <v>8</v>
      </c>
      <c r="P807" s="3" t="s">
        <v>277</v>
      </c>
      <c r="Q807" s="3" t="s">
        <v>167</v>
      </c>
      <c r="R807" s="171" t="s">
        <v>477</v>
      </c>
      <c r="S807" s="171" t="s">
        <v>1355</v>
      </c>
      <c r="T807" s="171" t="s">
        <v>1356</v>
      </c>
      <c r="U807" s="171" t="s">
        <v>1357</v>
      </c>
      <c r="V807" s="171" t="s">
        <v>105</v>
      </c>
      <c r="W807" s="171" t="s">
        <v>105</v>
      </c>
      <c r="X807" s="171" t="s">
        <v>105</v>
      </c>
      <c r="Y807" s="171" t="s">
        <v>280</v>
      </c>
      <c r="Z807" s="115">
        <v>73011465</v>
      </c>
      <c r="AA807" s="171" t="s">
        <v>105</v>
      </c>
      <c r="AB807" s="171" t="s">
        <v>105</v>
      </c>
      <c r="AC807" s="153">
        <v>6071640</v>
      </c>
      <c r="AD807" s="153">
        <v>6375222</v>
      </c>
      <c r="AE807" s="175">
        <v>120722</v>
      </c>
      <c r="AF807" s="175">
        <v>587522</v>
      </c>
      <c r="AG807" s="175">
        <v>2022011000068</v>
      </c>
      <c r="AH807" s="172">
        <v>44910</v>
      </c>
      <c r="AI807" s="172">
        <v>44915</v>
      </c>
      <c r="AJ807" s="172" t="s">
        <v>7164</v>
      </c>
      <c r="AK807" s="173">
        <v>52602125</v>
      </c>
      <c r="AL807" s="175">
        <v>5</v>
      </c>
      <c r="AM807" s="172">
        <v>45198</v>
      </c>
      <c r="AN807" s="154">
        <v>-3642984</v>
      </c>
      <c r="AO807" s="172">
        <v>45245</v>
      </c>
      <c r="AP807" s="154">
        <v>8925294</v>
      </c>
      <c r="AQ807" s="172">
        <v>45245</v>
      </c>
      <c r="AR807" s="154">
        <v>0</v>
      </c>
      <c r="AS807" s="172" t="s">
        <v>105</v>
      </c>
      <c r="AT807" s="154">
        <v>0</v>
      </c>
      <c r="AU807" s="3" t="s">
        <v>105</v>
      </c>
      <c r="AV807" s="154">
        <v>0</v>
      </c>
      <c r="AW807" s="3" t="s">
        <v>105</v>
      </c>
      <c r="AX807" s="175">
        <v>1</v>
      </c>
      <c r="AY807" s="172">
        <v>45245</v>
      </c>
      <c r="AZ807" s="3">
        <f t="shared" si="85"/>
        <v>46</v>
      </c>
      <c r="BA807" s="159">
        <f t="shared" si="86"/>
        <v>78293775</v>
      </c>
      <c r="BB807" s="171">
        <f t="shared" ref="BB807:BB811" si="94">BC807+BD807+BE807+BF807</f>
        <v>66939825</v>
      </c>
      <c r="BC807" s="171">
        <v>66939825</v>
      </c>
      <c r="BD807" s="171">
        <v>0</v>
      </c>
      <c r="BE807" s="171">
        <v>0</v>
      </c>
      <c r="BF807" s="171">
        <v>0</v>
      </c>
      <c r="BG807" s="172">
        <v>45245</v>
      </c>
      <c r="BH807" s="172">
        <v>45291</v>
      </c>
      <c r="BI807" s="174">
        <f t="shared" ca="1" si="87"/>
        <v>-838</v>
      </c>
      <c r="BJ807" s="3" t="s">
        <v>414</v>
      </c>
      <c r="BK807" s="172" t="s">
        <v>105</v>
      </c>
      <c r="BL807" s="3" t="s">
        <v>282</v>
      </c>
      <c r="BM807" s="3" t="s">
        <v>92</v>
      </c>
      <c r="BN807" s="3" t="s">
        <v>6959</v>
      </c>
      <c r="BO807" s="3">
        <v>0</v>
      </c>
      <c r="BP807" s="3" t="s">
        <v>1679</v>
      </c>
      <c r="BQ807" s="172">
        <v>44910</v>
      </c>
      <c r="BR807" s="3" t="s">
        <v>7165</v>
      </c>
      <c r="BS807" s="172">
        <v>44915</v>
      </c>
      <c r="BT807" s="3" t="s">
        <v>286</v>
      </c>
      <c r="BU807" s="3" t="s">
        <v>7166</v>
      </c>
      <c r="BV807" s="3" t="s">
        <v>40</v>
      </c>
      <c r="BW807" s="3" t="s">
        <v>6905</v>
      </c>
      <c r="BX807" s="3" t="s">
        <v>105</v>
      </c>
      <c r="BY807" s="3" t="s">
        <v>418</v>
      </c>
      <c r="BZ807" s="3" t="s">
        <v>7167</v>
      </c>
      <c r="CA807" s="3" t="s">
        <v>303</v>
      </c>
      <c r="CB807" s="179" t="s">
        <v>7168</v>
      </c>
      <c r="CC807" s="179" t="s">
        <v>7169</v>
      </c>
      <c r="CD807" s="1"/>
      <c r="CE807" s="1"/>
      <c r="CF807" s="171" t="s">
        <v>1340</v>
      </c>
      <c r="CG807" s="171" t="s">
        <v>1341</v>
      </c>
      <c r="CH807" s="171" t="s">
        <v>167</v>
      </c>
      <c r="CI807" s="171" t="s">
        <v>477</v>
      </c>
    </row>
    <row r="808" spans="1:87" ht="90" x14ac:dyDescent="0.25">
      <c r="A808" s="3" t="s">
        <v>7170</v>
      </c>
      <c r="B808" s="175">
        <v>917</v>
      </c>
      <c r="C808" s="175" t="str">
        <f t="shared" si="93"/>
        <v>JEP-939-2022</v>
      </c>
      <c r="D808" s="171" t="s">
        <v>7171</v>
      </c>
      <c r="E808" s="3" t="s">
        <v>578</v>
      </c>
      <c r="F808" s="172">
        <v>44902</v>
      </c>
      <c r="G808" s="3" t="s">
        <v>7172</v>
      </c>
      <c r="H808" s="3" t="s">
        <v>29</v>
      </c>
      <c r="I808" s="3" t="s">
        <v>27</v>
      </c>
      <c r="J808" s="165">
        <v>52840342</v>
      </c>
      <c r="K808" s="3">
        <v>7</v>
      </c>
      <c r="L808" s="3" t="s">
        <v>9</v>
      </c>
      <c r="M808" s="3" t="s">
        <v>474</v>
      </c>
      <c r="N808" s="3" t="s">
        <v>3004</v>
      </c>
      <c r="O808" s="171" t="s">
        <v>8</v>
      </c>
      <c r="P808" s="3" t="s">
        <v>277</v>
      </c>
      <c r="Q808" s="3" t="s">
        <v>167</v>
      </c>
      <c r="R808" s="171" t="s">
        <v>477</v>
      </c>
      <c r="S808" s="171" t="s">
        <v>1355</v>
      </c>
      <c r="T808" s="171" t="s">
        <v>1356</v>
      </c>
      <c r="U808" s="171" t="s">
        <v>1357</v>
      </c>
      <c r="V808" s="171" t="s">
        <v>105</v>
      </c>
      <c r="W808" s="171" t="s">
        <v>105</v>
      </c>
      <c r="X808" s="171" t="s">
        <v>105</v>
      </c>
      <c r="Y808" s="171" t="s">
        <v>280</v>
      </c>
      <c r="Z808" s="115">
        <v>73011465</v>
      </c>
      <c r="AA808" s="171" t="s">
        <v>105</v>
      </c>
      <c r="AB808" s="171" t="s">
        <v>105</v>
      </c>
      <c r="AC808" s="153">
        <v>6071640</v>
      </c>
      <c r="AD808" s="153">
        <v>6375222</v>
      </c>
      <c r="AE808" s="175">
        <v>122622</v>
      </c>
      <c r="AF808" s="175">
        <v>581222</v>
      </c>
      <c r="AG808" s="175">
        <v>2022011000068</v>
      </c>
      <c r="AH808" s="172">
        <v>44908</v>
      </c>
      <c r="AI808" s="172">
        <v>44908</v>
      </c>
      <c r="AJ808" s="172" t="s">
        <v>7173</v>
      </c>
      <c r="AK808" s="175">
        <v>80178484</v>
      </c>
      <c r="AL808" s="175">
        <v>5</v>
      </c>
      <c r="AM808" s="172">
        <v>44986</v>
      </c>
      <c r="AN808" s="154">
        <v>-2226268</v>
      </c>
      <c r="AO808" s="172">
        <v>45245</v>
      </c>
      <c r="AP808" s="154">
        <v>9562839</v>
      </c>
      <c r="AQ808" s="172">
        <v>45245</v>
      </c>
      <c r="AR808" s="154">
        <v>0</v>
      </c>
      <c r="AS808" s="172" t="s">
        <v>105</v>
      </c>
      <c r="AT808" s="154">
        <v>0</v>
      </c>
      <c r="AU808" s="3" t="s">
        <v>105</v>
      </c>
      <c r="AV808" s="154">
        <v>0</v>
      </c>
      <c r="AW808" s="3" t="s">
        <v>105</v>
      </c>
      <c r="AX808" s="175">
        <v>1</v>
      </c>
      <c r="AY808" s="172">
        <v>45245</v>
      </c>
      <c r="AZ808" s="3">
        <f t="shared" si="85"/>
        <v>46</v>
      </c>
      <c r="BA808" s="159">
        <f t="shared" si="86"/>
        <v>80348036</v>
      </c>
      <c r="BB808" s="171">
        <f t="shared" si="94"/>
        <v>66939825</v>
      </c>
      <c r="BC808" s="171">
        <v>66939825</v>
      </c>
      <c r="BD808" s="171">
        <v>0</v>
      </c>
      <c r="BE808" s="171">
        <v>0</v>
      </c>
      <c r="BF808" s="171">
        <v>0</v>
      </c>
      <c r="BG808" s="172">
        <v>45245</v>
      </c>
      <c r="BH808" s="172">
        <v>45291</v>
      </c>
      <c r="BI808" s="174">
        <f t="shared" ca="1" si="87"/>
        <v>-838</v>
      </c>
      <c r="BJ808" s="3" t="s">
        <v>414</v>
      </c>
      <c r="BK808" s="172" t="s">
        <v>105</v>
      </c>
      <c r="BL808" s="3" t="s">
        <v>282</v>
      </c>
      <c r="BM808" s="3" t="s">
        <v>92</v>
      </c>
      <c r="BN808" s="3" t="s">
        <v>6959</v>
      </c>
      <c r="BO808" s="3">
        <v>0</v>
      </c>
      <c r="BP808" s="3" t="s">
        <v>593</v>
      </c>
      <c r="BQ808" s="172">
        <v>44908</v>
      </c>
      <c r="BR808" s="3" t="s">
        <v>6991</v>
      </c>
      <c r="BS808" s="172">
        <v>44908</v>
      </c>
      <c r="BT808" s="3" t="s">
        <v>286</v>
      </c>
      <c r="BU808" s="3" t="s">
        <v>7174</v>
      </c>
      <c r="BV808" s="3" t="s">
        <v>40</v>
      </c>
      <c r="BW808" s="3" t="s">
        <v>6905</v>
      </c>
      <c r="BX808" s="3" t="s">
        <v>105</v>
      </c>
      <c r="BY808" s="3" t="s">
        <v>418</v>
      </c>
      <c r="BZ808" s="3" t="s">
        <v>105</v>
      </c>
      <c r="CA808" s="3" t="s">
        <v>288</v>
      </c>
      <c r="CB808" s="179" t="s">
        <v>7175</v>
      </c>
      <c r="CC808" s="179" t="s">
        <v>7176</v>
      </c>
      <c r="CD808" s="1"/>
      <c r="CE808" s="1"/>
      <c r="CF808" s="171" t="s">
        <v>1340</v>
      </c>
      <c r="CG808" s="171" t="s">
        <v>1341</v>
      </c>
      <c r="CH808" s="171" t="s">
        <v>167</v>
      </c>
      <c r="CI808" s="171" t="s">
        <v>477</v>
      </c>
    </row>
    <row r="809" spans="1:87" ht="90" x14ac:dyDescent="0.25">
      <c r="A809" s="3" t="s">
        <v>7177</v>
      </c>
      <c r="B809" s="175">
        <v>918</v>
      </c>
      <c r="C809" s="175" t="str">
        <f t="shared" si="93"/>
        <v>JEP-940-2022</v>
      </c>
      <c r="D809" s="171" t="s">
        <v>7178</v>
      </c>
      <c r="E809" s="3" t="s">
        <v>578</v>
      </c>
      <c r="F809" s="172">
        <v>44902</v>
      </c>
      <c r="G809" s="3" t="s">
        <v>3019</v>
      </c>
      <c r="H809" s="3" t="s">
        <v>29</v>
      </c>
      <c r="I809" s="3" t="s">
        <v>27</v>
      </c>
      <c r="J809" s="165">
        <v>1016072655</v>
      </c>
      <c r="K809" s="3">
        <v>1</v>
      </c>
      <c r="L809" s="3" t="s">
        <v>9</v>
      </c>
      <c r="M809" s="3" t="s">
        <v>474</v>
      </c>
      <c r="N809" s="3" t="s">
        <v>3004</v>
      </c>
      <c r="O809" s="171" t="s">
        <v>8</v>
      </c>
      <c r="P809" s="3" t="s">
        <v>277</v>
      </c>
      <c r="Q809" s="3" t="s">
        <v>167</v>
      </c>
      <c r="R809" s="171" t="s">
        <v>477</v>
      </c>
      <c r="S809" s="171" t="s">
        <v>1355</v>
      </c>
      <c r="T809" s="171" t="s">
        <v>1356</v>
      </c>
      <c r="U809" s="171" t="s">
        <v>1357</v>
      </c>
      <c r="V809" s="171" t="s">
        <v>105</v>
      </c>
      <c r="W809" s="171" t="s">
        <v>105</v>
      </c>
      <c r="X809" s="171" t="s">
        <v>105</v>
      </c>
      <c r="Y809" s="171" t="s">
        <v>280</v>
      </c>
      <c r="Z809" s="115">
        <v>73011465</v>
      </c>
      <c r="AA809" s="171" t="s">
        <v>105</v>
      </c>
      <c r="AB809" s="171" t="s">
        <v>105</v>
      </c>
      <c r="AC809" s="153">
        <v>6071640</v>
      </c>
      <c r="AD809" s="153">
        <v>6375222</v>
      </c>
      <c r="AE809" s="175">
        <v>121422</v>
      </c>
      <c r="AF809" s="175">
        <v>587622</v>
      </c>
      <c r="AG809" s="175">
        <v>2022011000068</v>
      </c>
      <c r="AH809" s="172">
        <v>44910</v>
      </c>
      <c r="AI809" s="172">
        <v>44911</v>
      </c>
      <c r="AJ809" s="172" t="s">
        <v>105</v>
      </c>
      <c r="AK809" s="173" t="s">
        <v>105</v>
      </c>
      <c r="AL809" s="175" t="s">
        <v>105</v>
      </c>
      <c r="AM809" s="172" t="s">
        <v>105</v>
      </c>
      <c r="AN809" s="154">
        <v>-2833432</v>
      </c>
      <c r="AO809" s="172">
        <v>45245</v>
      </c>
      <c r="AP809" s="154">
        <v>9562839</v>
      </c>
      <c r="AQ809" s="172">
        <v>45245</v>
      </c>
      <c r="AR809" s="154">
        <v>0</v>
      </c>
      <c r="AS809" s="172" t="s">
        <v>105</v>
      </c>
      <c r="AT809" s="154">
        <v>0</v>
      </c>
      <c r="AU809" s="3" t="s">
        <v>105</v>
      </c>
      <c r="AV809" s="154">
        <v>0</v>
      </c>
      <c r="AW809" s="3" t="s">
        <v>105</v>
      </c>
      <c r="AX809" s="175">
        <v>1</v>
      </c>
      <c r="AY809" s="172">
        <v>45245</v>
      </c>
      <c r="AZ809" s="3">
        <f t="shared" si="85"/>
        <v>46</v>
      </c>
      <c r="BA809" s="159">
        <f t="shared" si="86"/>
        <v>79740872</v>
      </c>
      <c r="BB809" s="171">
        <f t="shared" si="94"/>
        <v>66939825</v>
      </c>
      <c r="BC809" s="171">
        <v>66939825</v>
      </c>
      <c r="BD809" s="171">
        <v>0</v>
      </c>
      <c r="BE809" s="171">
        <v>0</v>
      </c>
      <c r="BF809" s="171">
        <v>0</v>
      </c>
      <c r="BG809" s="172">
        <v>45245</v>
      </c>
      <c r="BH809" s="172">
        <v>45291</v>
      </c>
      <c r="BI809" s="174">
        <f t="shared" ca="1" si="87"/>
        <v>-838</v>
      </c>
      <c r="BJ809" s="3" t="s">
        <v>414</v>
      </c>
      <c r="BK809" s="172" t="s">
        <v>105</v>
      </c>
      <c r="BL809" s="3" t="s">
        <v>282</v>
      </c>
      <c r="BM809" s="3" t="s">
        <v>92</v>
      </c>
      <c r="BN809" s="3" t="s">
        <v>7179</v>
      </c>
      <c r="BO809" s="3">
        <v>0</v>
      </c>
      <c r="BP809" s="3" t="s">
        <v>593</v>
      </c>
      <c r="BQ809" s="172">
        <v>44911</v>
      </c>
      <c r="BR809" s="3" t="s">
        <v>6960</v>
      </c>
      <c r="BS809" s="172">
        <v>44911</v>
      </c>
      <c r="BT809" s="3" t="s">
        <v>286</v>
      </c>
      <c r="BU809" s="3" t="s">
        <v>7180</v>
      </c>
      <c r="BV809" s="3" t="s">
        <v>40</v>
      </c>
      <c r="BW809" s="3" t="s">
        <v>7015</v>
      </c>
      <c r="BX809" s="3" t="s">
        <v>105</v>
      </c>
      <c r="BY809" s="3" t="s">
        <v>418</v>
      </c>
      <c r="BZ809" s="3" t="s">
        <v>105</v>
      </c>
      <c r="CA809" s="3" t="s">
        <v>288</v>
      </c>
      <c r="CB809" s="179" t="s">
        <v>7181</v>
      </c>
      <c r="CC809" s="179" t="s">
        <v>7182</v>
      </c>
      <c r="CD809" s="1"/>
      <c r="CE809" s="1"/>
      <c r="CF809" s="171" t="s">
        <v>1340</v>
      </c>
      <c r="CG809" s="171" t="s">
        <v>1341</v>
      </c>
      <c r="CH809" s="171" t="s">
        <v>167</v>
      </c>
      <c r="CI809" s="171" t="s">
        <v>477</v>
      </c>
    </row>
    <row r="810" spans="1:87" ht="90" x14ac:dyDescent="0.25">
      <c r="A810" s="3" t="s">
        <v>7183</v>
      </c>
      <c r="B810" s="175">
        <v>919</v>
      </c>
      <c r="C810" s="175" t="str">
        <f t="shared" si="93"/>
        <v>JEP-941-2022</v>
      </c>
      <c r="D810" s="171" t="s">
        <v>7184</v>
      </c>
      <c r="E810" s="3" t="s">
        <v>578</v>
      </c>
      <c r="F810" s="172">
        <v>44902</v>
      </c>
      <c r="G810" s="3" t="s">
        <v>7185</v>
      </c>
      <c r="H810" s="3" t="s">
        <v>29</v>
      </c>
      <c r="I810" s="3" t="s">
        <v>27</v>
      </c>
      <c r="J810" s="165">
        <v>53043585</v>
      </c>
      <c r="K810" s="3">
        <v>4</v>
      </c>
      <c r="L810" s="3" t="s">
        <v>9</v>
      </c>
      <c r="M810" s="3" t="s">
        <v>474</v>
      </c>
      <c r="N810" s="3" t="s">
        <v>3004</v>
      </c>
      <c r="O810" s="171" t="s">
        <v>8</v>
      </c>
      <c r="P810" s="3" t="s">
        <v>277</v>
      </c>
      <c r="Q810" s="3" t="s">
        <v>167</v>
      </c>
      <c r="R810" s="171" t="s">
        <v>477</v>
      </c>
      <c r="S810" s="171" t="s">
        <v>1355</v>
      </c>
      <c r="T810" s="171" t="s">
        <v>1356</v>
      </c>
      <c r="U810" s="171" t="s">
        <v>1357</v>
      </c>
      <c r="V810" s="171" t="s">
        <v>105</v>
      </c>
      <c r="W810" s="171" t="s">
        <v>105</v>
      </c>
      <c r="X810" s="171" t="s">
        <v>105</v>
      </c>
      <c r="Y810" s="171" t="s">
        <v>280</v>
      </c>
      <c r="Z810" s="115">
        <v>73011465</v>
      </c>
      <c r="AA810" s="171" t="s">
        <v>105</v>
      </c>
      <c r="AB810" s="171" t="s">
        <v>105</v>
      </c>
      <c r="AC810" s="153">
        <v>6071640</v>
      </c>
      <c r="AD810" s="153">
        <v>6375222</v>
      </c>
      <c r="AE810" s="175">
        <v>121622</v>
      </c>
      <c r="AF810" s="175">
        <v>587722</v>
      </c>
      <c r="AG810" s="175">
        <v>2022011000068</v>
      </c>
      <c r="AH810" s="172">
        <v>44910</v>
      </c>
      <c r="AI810" s="172">
        <v>44911</v>
      </c>
      <c r="AJ810" s="172" t="s">
        <v>105</v>
      </c>
      <c r="AK810" s="173" t="s">
        <v>105</v>
      </c>
      <c r="AL810" s="175" t="s">
        <v>105</v>
      </c>
      <c r="AM810" s="172" t="s">
        <v>105</v>
      </c>
      <c r="AN810" s="154">
        <v>-2833432</v>
      </c>
      <c r="AO810" s="172">
        <v>45245</v>
      </c>
      <c r="AP810" s="154">
        <v>9562839</v>
      </c>
      <c r="AQ810" s="172">
        <v>45245</v>
      </c>
      <c r="AR810" s="154">
        <v>0</v>
      </c>
      <c r="AS810" s="172" t="s">
        <v>105</v>
      </c>
      <c r="AT810" s="154">
        <v>0</v>
      </c>
      <c r="AU810" s="3" t="s">
        <v>105</v>
      </c>
      <c r="AV810" s="154">
        <v>0</v>
      </c>
      <c r="AW810" s="3" t="s">
        <v>105</v>
      </c>
      <c r="AX810" s="175">
        <v>1</v>
      </c>
      <c r="AY810" s="172">
        <v>45245</v>
      </c>
      <c r="AZ810" s="3">
        <f t="shared" si="85"/>
        <v>46</v>
      </c>
      <c r="BA810" s="159">
        <f t="shared" si="86"/>
        <v>79740872</v>
      </c>
      <c r="BB810" s="171">
        <f t="shared" si="94"/>
        <v>66939825</v>
      </c>
      <c r="BC810" s="171">
        <v>66939825</v>
      </c>
      <c r="BD810" s="171">
        <v>0</v>
      </c>
      <c r="BE810" s="171">
        <v>0</v>
      </c>
      <c r="BF810" s="171">
        <v>0</v>
      </c>
      <c r="BG810" s="172">
        <v>45245</v>
      </c>
      <c r="BH810" s="172">
        <v>45291</v>
      </c>
      <c r="BI810" s="174">
        <f t="shared" ca="1" si="87"/>
        <v>-838</v>
      </c>
      <c r="BJ810" s="3" t="s">
        <v>414</v>
      </c>
      <c r="BK810" s="172" t="s">
        <v>105</v>
      </c>
      <c r="BL810" s="3" t="s">
        <v>282</v>
      </c>
      <c r="BM810" s="3" t="s">
        <v>92</v>
      </c>
      <c r="BN810" s="3" t="s">
        <v>7186</v>
      </c>
      <c r="BO810" s="3">
        <v>0</v>
      </c>
      <c r="BP810" s="3" t="s">
        <v>1679</v>
      </c>
      <c r="BQ810" s="172">
        <v>44910</v>
      </c>
      <c r="BR810" s="3" t="s">
        <v>7187</v>
      </c>
      <c r="BS810" s="172">
        <v>44911</v>
      </c>
      <c r="BT810" s="3" t="s">
        <v>286</v>
      </c>
      <c r="BU810" s="3" t="s">
        <v>7188</v>
      </c>
      <c r="BV810" s="3" t="s">
        <v>40</v>
      </c>
      <c r="BW810" s="3" t="s">
        <v>6784</v>
      </c>
      <c r="BX810" s="3" t="s">
        <v>105</v>
      </c>
      <c r="BY810" s="3" t="s">
        <v>418</v>
      </c>
      <c r="BZ810" s="3" t="s">
        <v>105</v>
      </c>
      <c r="CA810" s="3" t="s">
        <v>303</v>
      </c>
      <c r="CB810" s="179" t="s">
        <v>3033</v>
      </c>
      <c r="CC810" s="179" t="s">
        <v>7189</v>
      </c>
      <c r="CD810" s="1"/>
      <c r="CE810" s="1"/>
      <c r="CF810" s="171" t="s">
        <v>1340</v>
      </c>
      <c r="CG810" s="171" t="s">
        <v>1341</v>
      </c>
      <c r="CH810" s="171" t="s">
        <v>167</v>
      </c>
      <c r="CI810" s="171" t="s">
        <v>477</v>
      </c>
    </row>
    <row r="811" spans="1:87" ht="90" x14ac:dyDescent="0.25">
      <c r="A811" s="3" t="s">
        <v>7190</v>
      </c>
      <c r="B811" s="175">
        <v>920</v>
      </c>
      <c r="C811" s="175" t="str">
        <f t="shared" si="93"/>
        <v>JEP-942-2022</v>
      </c>
      <c r="D811" s="171" t="s">
        <v>7191</v>
      </c>
      <c r="E811" s="3" t="s">
        <v>578</v>
      </c>
      <c r="F811" s="172">
        <v>44902</v>
      </c>
      <c r="G811" s="3" t="s">
        <v>7192</v>
      </c>
      <c r="H811" s="3" t="s">
        <v>29</v>
      </c>
      <c r="I811" s="3" t="s">
        <v>27</v>
      </c>
      <c r="J811" s="165">
        <v>1080183462</v>
      </c>
      <c r="K811" s="3">
        <v>6</v>
      </c>
      <c r="L811" s="3" t="s">
        <v>9</v>
      </c>
      <c r="M811" s="116" t="s">
        <v>3061</v>
      </c>
      <c r="N811" s="3" t="s">
        <v>3004</v>
      </c>
      <c r="O811" s="171" t="s">
        <v>8</v>
      </c>
      <c r="P811" s="3" t="s">
        <v>277</v>
      </c>
      <c r="Q811" s="3" t="s">
        <v>167</v>
      </c>
      <c r="R811" s="171" t="s">
        <v>477</v>
      </c>
      <c r="S811" s="171" t="s">
        <v>1355</v>
      </c>
      <c r="T811" s="171" t="s">
        <v>1356</v>
      </c>
      <c r="U811" s="171" t="s">
        <v>1357</v>
      </c>
      <c r="V811" s="171" t="s">
        <v>105</v>
      </c>
      <c r="W811" s="171" t="s">
        <v>105</v>
      </c>
      <c r="X811" s="171" t="s">
        <v>105</v>
      </c>
      <c r="Y811" s="171" t="s">
        <v>280</v>
      </c>
      <c r="Z811" s="115">
        <v>73011465</v>
      </c>
      <c r="AA811" s="171" t="s">
        <v>105</v>
      </c>
      <c r="AB811" s="171" t="s">
        <v>105</v>
      </c>
      <c r="AC811" s="153">
        <v>6071640</v>
      </c>
      <c r="AD811" s="153">
        <v>6375222</v>
      </c>
      <c r="AE811" s="175">
        <v>121822</v>
      </c>
      <c r="AF811" s="175" t="s">
        <v>7193</v>
      </c>
      <c r="AG811" s="175">
        <v>2022011000068</v>
      </c>
      <c r="AH811" s="172">
        <v>44910</v>
      </c>
      <c r="AI811" s="172">
        <v>44914</v>
      </c>
      <c r="AJ811" s="172" t="s">
        <v>105</v>
      </c>
      <c r="AK811" s="173" t="s">
        <v>105</v>
      </c>
      <c r="AL811" s="175" t="s">
        <v>105</v>
      </c>
      <c r="AM811" s="172" t="s">
        <v>105</v>
      </c>
      <c r="AN811" s="154">
        <v>-3440596</v>
      </c>
      <c r="AO811" s="172">
        <v>45245</v>
      </c>
      <c r="AP811" s="154">
        <v>9562839</v>
      </c>
      <c r="AQ811" s="172">
        <v>45245</v>
      </c>
      <c r="AR811" s="154">
        <v>0</v>
      </c>
      <c r="AS811" s="172" t="s">
        <v>105</v>
      </c>
      <c r="AT811" s="154">
        <v>0</v>
      </c>
      <c r="AU811" s="3" t="s">
        <v>105</v>
      </c>
      <c r="AV811" s="154">
        <v>0</v>
      </c>
      <c r="AW811" s="3" t="s">
        <v>105</v>
      </c>
      <c r="AX811" s="175">
        <v>1</v>
      </c>
      <c r="AY811" s="172">
        <v>45245</v>
      </c>
      <c r="AZ811" s="3">
        <f t="shared" si="85"/>
        <v>46</v>
      </c>
      <c r="BA811" s="159">
        <f t="shared" si="86"/>
        <v>79133708</v>
      </c>
      <c r="BB811" s="171">
        <f t="shared" si="94"/>
        <v>66939825</v>
      </c>
      <c r="BC811" s="171">
        <v>66939825</v>
      </c>
      <c r="BD811" s="171">
        <v>0</v>
      </c>
      <c r="BE811" s="171">
        <v>0</v>
      </c>
      <c r="BF811" s="171">
        <v>0</v>
      </c>
      <c r="BG811" s="172">
        <v>45245</v>
      </c>
      <c r="BH811" s="172">
        <v>45291</v>
      </c>
      <c r="BI811" s="174">
        <f t="shared" ca="1" si="87"/>
        <v>-838</v>
      </c>
      <c r="BJ811" s="3" t="s">
        <v>414</v>
      </c>
      <c r="BK811" s="172" t="s">
        <v>105</v>
      </c>
      <c r="BL811" s="3" t="s">
        <v>282</v>
      </c>
      <c r="BM811" s="3" t="s">
        <v>92</v>
      </c>
      <c r="BN811" s="3" t="s">
        <v>7194</v>
      </c>
      <c r="BO811" s="3">
        <v>0</v>
      </c>
      <c r="BP811" s="3" t="s">
        <v>1679</v>
      </c>
      <c r="BQ811" s="172">
        <v>44910</v>
      </c>
      <c r="BR811" s="3" t="s">
        <v>7187</v>
      </c>
      <c r="BS811" s="172">
        <v>44914</v>
      </c>
      <c r="BT811" s="3" t="s">
        <v>286</v>
      </c>
      <c r="BU811" s="3" t="s">
        <v>7195</v>
      </c>
      <c r="BV811" s="3" t="s">
        <v>40</v>
      </c>
      <c r="BW811" s="3" t="s">
        <v>6784</v>
      </c>
      <c r="BX811" s="3" t="s">
        <v>105</v>
      </c>
      <c r="BY811" s="3" t="s">
        <v>418</v>
      </c>
      <c r="BZ811" s="3" t="s">
        <v>105</v>
      </c>
      <c r="CA811" s="3" t="s">
        <v>288</v>
      </c>
      <c r="CB811" s="179" t="s">
        <v>3065</v>
      </c>
      <c r="CC811" s="179" t="s">
        <v>7196</v>
      </c>
      <c r="CD811" s="1"/>
      <c r="CE811" s="1"/>
      <c r="CF811" s="171" t="s">
        <v>1340</v>
      </c>
      <c r="CG811" s="171" t="s">
        <v>1341</v>
      </c>
      <c r="CH811" s="171" t="s">
        <v>167</v>
      </c>
      <c r="CI811" s="171" t="s">
        <v>477</v>
      </c>
    </row>
    <row r="812" spans="1:87" ht="144" x14ac:dyDescent="0.25">
      <c r="A812" s="3" t="s">
        <v>7197</v>
      </c>
      <c r="B812" s="175">
        <v>921</v>
      </c>
      <c r="C812" s="175" t="str">
        <f t="shared" si="93"/>
        <v>JEP-943-2022</v>
      </c>
      <c r="D812" s="171" t="s">
        <v>7198</v>
      </c>
      <c r="E812" s="3" t="s">
        <v>578</v>
      </c>
      <c r="F812" s="172">
        <v>44902</v>
      </c>
      <c r="G812" s="3" t="s">
        <v>3095</v>
      </c>
      <c r="H812" s="3" t="s">
        <v>29</v>
      </c>
      <c r="I812" s="3" t="s">
        <v>27</v>
      </c>
      <c r="J812" s="165">
        <v>1013603231</v>
      </c>
      <c r="K812" s="3">
        <v>1</v>
      </c>
      <c r="L812" s="3" t="s">
        <v>9</v>
      </c>
      <c r="M812" s="3" t="s">
        <v>474</v>
      </c>
      <c r="N812" s="3" t="s">
        <v>7199</v>
      </c>
      <c r="O812" s="171" t="s">
        <v>8</v>
      </c>
      <c r="P812" s="3" t="s">
        <v>277</v>
      </c>
      <c r="Q812" s="3" t="s">
        <v>167</v>
      </c>
      <c r="R812" s="171" t="s">
        <v>477</v>
      </c>
      <c r="S812" s="171" t="s">
        <v>1355</v>
      </c>
      <c r="T812" s="171" t="s">
        <v>1356</v>
      </c>
      <c r="U812" s="171" t="s">
        <v>1357</v>
      </c>
      <c r="V812" s="171" t="s">
        <v>105</v>
      </c>
      <c r="W812" s="171" t="s">
        <v>105</v>
      </c>
      <c r="X812" s="171" t="s">
        <v>105</v>
      </c>
      <c r="Y812" s="171" t="s">
        <v>280</v>
      </c>
      <c r="Z812" s="115">
        <v>86918393</v>
      </c>
      <c r="AA812" s="171" t="s">
        <v>105</v>
      </c>
      <c r="AB812" s="171" t="s">
        <v>105</v>
      </c>
      <c r="AC812" s="153">
        <v>7228143</v>
      </c>
      <c r="AD812" s="153">
        <v>7589549</v>
      </c>
      <c r="AE812" s="175">
        <v>121922</v>
      </c>
      <c r="AF812" s="175">
        <v>587922</v>
      </c>
      <c r="AG812" s="175">
        <v>2022011000068</v>
      </c>
      <c r="AH812" s="172">
        <v>44910</v>
      </c>
      <c r="AI812" s="172">
        <v>44911</v>
      </c>
      <c r="AJ812" s="172" t="s">
        <v>105</v>
      </c>
      <c r="AK812" s="173" t="s">
        <v>105</v>
      </c>
      <c r="AL812" s="175" t="s">
        <v>105</v>
      </c>
      <c r="AM812" s="172" t="s">
        <v>105</v>
      </c>
      <c r="AN812" s="154">
        <v>-3373135</v>
      </c>
      <c r="AO812" s="172">
        <v>45146</v>
      </c>
      <c r="AP812" s="154">
        <v>11384338</v>
      </c>
      <c r="AQ812" s="172">
        <v>45245</v>
      </c>
      <c r="AR812" s="154">
        <v>29007246</v>
      </c>
      <c r="AS812" s="172">
        <v>45287</v>
      </c>
      <c r="AT812" s="154">
        <v>0</v>
      </c>
      <c r="AU812" s="3" t="s">
        <v>105</v>
      </c>
      <c r="AV812" s="154">
        <v>0</v>
      </c>
      <c r="AW812" s="3" t="s">
        <v>105</v>
      </c>
      <c r="AX812" s="175">
        <v>3</v>
      </c>
      <c r="AY812" s="172">
        <v>45287</v>
      </c>
      <c r="AZ812" s="3">
        <f t="shared" si="85"/>
        <v>152</v>
      </c>
      <c r="BA812" s="159">
        <f t="shared" si="86"/>
        <v>123936842</v>
      </c>
      <c r="BB812" s="167">
        <f>BC812+BD812</f>
        <v>108697496</v>
      </c>
      <c r="BC812" s="167">
        <v>79690250</v>
      </c>
      <c r="BD812" s="167">
        <v>29007246</v>
      </c>
      <c r="BE812" s="172" t="s">
        <v>105</v>
      </c>
      <c r="BF812" s="172" t="s">
        <v>105</v>
      </c>
      <c r="BG812" s="172">
        <v>45245</v>
      </c>
      <c r="BH812" s="172">
        <v>45397</v>
      </c>
      <c r="BI812" s="174">
        <f t="shared" ca="1" si="87"/>
        <v>-732</v>
      </c>
      <c r="BJ812" s="3" t="s">
        <v>281</v>
      </c>
      <c r="BK812" s="172" t="s">
        <v>105</v>
      </c>
      <c r="BL812" s="3" t="s">
        <v>282</v>
      </c>
      <c r="BM812" s="3" t="s">
        <v>92</v>
      </c>
      <c r="BN812" s="3" t="s">
        <v>7200</v>
      </c>
      <c r="BO812" s="3">
        <v>0</v>
      </c>
      <c r="BP812" s="3" t="s">
        <v>593</v>
      </c>
      <c r="BQ812" s="172">
        <v>44911</v>
      </c>
      <c r="BR812" s="3" t="s">
        <v>7201</v>
      </c>
      <c r="BS812" s="172">
        <v>44911</v>
      </c>
      <c r="BT812" s="3" t="s">
        <v>286</v>
      </c>
      <c r="BU812" s="3" t="s">
        <v>7202</v>
      </c>
      <c r="BV812" s="3" t="s">
        <v>40</v>
      </c>
      <c r="BW812" s="3" t="s">
        <v>7203</v>
      </c>
      <c r="BX812" s="3" t="s">
        <v>105</v>
      </c>
      <c r="BY812" s="3" t="s">
        <v>641</v>
      </c>
      <c r="BZ812" s="3" t="s">
        <v>105</v>
      </c>
      <c r="CA812" s="3" t="s">
        <v>303</v>
      </c>
      <c r="CB812" s="179" t="s">
        <v>3099</v>
      </c>
      <c r="CC812" s="179" t="s">
        <v>7204</v>
      </c>
      <c r="CD812" s="1"/>
      <c r="CE812" s="1"/>
      <c r="CF812" s="171" t="s">
        <v>1340</v>
      </c>
      <c r="CG812" s="171" t="s">
        <v>1341</v>
      </c>
      <c r="CH812" s="171" t="s">
        <v>167</v>
      </c>
      <c r="CI812" s="171" t="s">
        <v>477</v>
      </c>
    </row>
    <row r="813" spans="1:87" ht="90" x14ac:dyDescent="0.25">
      <c r="A813" s="3" t="s">
        <v>7205</v>
      </c>
      <c r="B813" s="175">
        <v>923</v>
      </c>
      <c r="C813" s="175" t="str">
        <f t="shared" si="93"/>
        <v>JEP-916-2022</v>
      </c>
      <c r="D813" s="171" t="s">
        <v>7206</v>
      </c>
      <c r="E813" s="3" t="s">
        <v>881</v>
      </c>
      <c r="F813" s="172">
        <v>44901</v>
      </c>
      <c r="G813" s="3" t="s">
        <v>7207</v>
      </c>
      <c r="H813" s="3" t="s">
        <v>29</v>
      </c>
      <c r="I813" s="3" t="s">
        <v>27</v>
      </c>
      <c r="J813" s="165">
        <v>1030543727</v>
      </c>
      <c r="K813" s="3">
        <v>6</v>
      </c>
      <c r="L813" s="3" t="s">
        <v>9</v>
      </c>
      <c r="M813" s="3" t="s">
        <v>474</v>
      </c>
      <c r="N813" s="3" t="s">
        <v>7208</v>
      </c>
      <c r="O813" s="171" t="s">
        <v>8</v>
      </c>
      <c r="P813" s="3" t="s">
        <v>277</v>
      </c>
      <c r="Q813" s="3" t="s">
        <v>167</v>
      </c>
      <c r="R813" s="171" t="s">
        <v>477</v>
      </c>
      <c r="S813" s="171" t="s">
        <v>1355</v>
      </c>
      <c r="T813" s="171" t="s">
        <v>1356</v>
      </c>
      <c r="U813" s="171" t="s">
        <v>1357</v>
      </c>
      <c r="V813" s="171" t="s">
        <v>105</v>
      </c>
      <c r="W813" s="171" t="s">
        <v>105</v>
      </c>
      <c r="X813" s="171" t="s">
        <v>105</v>
      </c>
      <c r="Y813" s="171" t="s">
        <v>280</v>
      </c>
      <c r="Z813" s="115">
        <v>43459180</v>
      </c>
      <c r="AA813" s="171" t="s">
        <v>105</v>
      </c>
      <c r="AB813" s="171" t="s">
        <v>105</v>
      </c>
      <c r="AC813" s="153">
        <v>3614070</v>
      </c>
      <c r="AD813" s="153">
        <v>3794773</v>
      </c>
      <c r="AE813" s="175">
        <v>120922</v>
      </c>
      <c r="AF813" s="175">
        <v>586022</v>
      </c>
      <c r="AG813" s="175" t="s">
        <v>6880</v>
      </c>
      <c r="AH813" s="172">
        <v>44910</v>
      </c>
      <c r="AI813" s="172">
        <v>44911</v>
      </c>
      <c r="AJ813" s="172" t="s">
        <v>105</v>
      </c>
      <c r="AK813" s="173" t="s">
        <v>105</v>
      </c>
      <c r="AL813" s="175" t="s">
        <v>105</v>
      </c>
      <c r="AM813" s="172" t="s">
        <v>105</v>
      </c>
      <c r="AN813" s="167">
        <v>-1686566</v>
      </c>
      <c r="AO813" s="172">
        <v>45244</v>
      </c>
      <c r="AP813" s="154">
        <v>5692166</v>
      </c>
      <c r="AQ813" s="172">
        <v>45244</v>
      </c>
      <c r="AR813" s="154">
        <v>0</v>
      </c>
      <c r="AS813" s="172" t="s">
        <v>105</v>
      </c>
      <c r="AT813" s="154">
        <v>0</v>
      </c>
      <c r="AU813" s="3" t="s">
        <v>105</v>
      </c>
      <c r="AV813" s="154">
        <v>0</v>
      </c>
      <c r="AW813" s="3" t="s">
        <v>105</v>
      </c>
      <c r="AX813" s="3">
        <v>1</v>
      </c>
      <c r="AY813" s="172">
        <v>45244</v>
      </c>
      <c r="AZ813" s="3">
        <f t="shared" si="85"/>
        <v>46</v>
      </c>
      <c r="BA813" s="159">
        <f t="shared" si="86"/>
        <v>47464780</v>
      </c>
      <c r="BB813" s="171">
        <f t="shared" ref="BB813:BB814" si="95">BC813+BD813+BE813+BF813</f>
        <v>39845110</v>
      </c>
      <c r="BC813" s="171">
        <v>39845110</v>
      </c>
      <c r="BD813" s="171">
        <v>0</v>
      </c>
      <c r="BE813" s="171">
        <v>0</v>
      </c>
      <c r="BF813" s="171">
        <v>0</v>
      </c>
      <c r="BG813" s="172">
        <v>45245</v>
      </c>
      <c r="BH813" s="172">
        <v>45291</v>
      </c>
      <c r="BI813" s="174">
        <f t="shared" ca="1" si="87"/>
        <v>-838</v>
      </c>
      <c r="BJ813" s="3" t="s">
        <v>414</v>
      </c>
      <c r="BK813" s="172" t="s">
        <v>105</v>
      </c>
      <c r="BL813" s="3" t="s">
        <v>282</v>
      </c>
      <c r="BM813" s="3" t="s">
        <v>92</v>
      </c>
      <c r="BN813" s="3" t="s">
        <v>7209</v>
      </c>
      <c r="BO813" s="33">
        <v>0</v>
      </c>
      <c r="BP813" s="33" t="s">
        <v>416</v>
      </c>
      <c r="BQ813" s="172">
        <v>44910</v>
      </c>
      <c r="BR813" s="3" t="s">
        <v>7210</v>
      </c>
      <c r="BS813" s="172">
        <v>44911</v>
      </c>
      <c r="BT813" s="3" t="s">
        <v>286</v>
      </c>
      <c r="BU813" s="3" t="s">
        <v>7211</v>
      </c>
      <c r="BV813" s="3" t="s">
        <v>40</v>
      </c>
      <c r="BW813" s="3" t="s">
        <v>6784</v>
      </c>
      <c r="BX813" s="3" t="s">
        <v>105</v>
      </c>
      <c r="BY813" s="3" t="s">
        <v>418</v>
      </c>
      <c r="BZ813" s="3" t="s">
        <v>105</v>
      </c>
      <c r="CA813" s="3" t="s">
        <v>288</v>
      </c>
      <c r="CB813" s="179" t="s">
        <v>3117</v>
      </c>
      <c r="CC813" s="179" t="s">
        <v>7212</v>
      </c>
      <c r="CD813" s="1"/>
      <c r="CE813" s="1"/>
      <c r="CF813" s="171" t="s">
        <v>1340</v>
      </c>
      <c r="CG813" s="171" t="s">
        <v>1341</v>
      </c>
      <c r="CH813" s="171" t="s">
        <v>167</v>
      </c>
      <c r="CI813" s="171" t="s">
        <v>477</v>
      </c>
    </row>
    <row r="814" spans="1:87" ht="306" x14ac:dyDescent="0.25">
      <c r="A814" s="3" t="s">
        <v>7213</v>
      </c>
      <c r="B814" s="175">
        <v>924</v>
      </c>
      <c r="C814" s="175" t="str">
        <f t="shared" si="93"/>
        <v>JEP-917-2022</v>
      </c>
      <c r="D814" s="171" t="s">
        <v>7214</v>
      </c>
      <c r="E814" s="3" t="s">
        <v>881</v>
      </c>
      <c r="F814" s="172">
        <v>44901</v>
      </c>
      <c r="G814" s="3" t="s">
        <v>7215</v>
      </c>
      <c r="H814" s="3" t="s">
        <v>29</v>
      </c>
      <c r="I814" s="3" t="s">
        <v>27</v>
      </c>
      <c r="J814" s="165">
        <v>1000333186</v>
      </c>
      <c r="K814" s="3">
        <v>1</v>
      </c>
      <c r="L814" s="3" t="s">
        <v>9</v>
      </c>
      <c r="M814" s="3" t="s">
        <v>474</v>
      </c>
      <c r="N814" s="3" t="s">
        <v>7216</v>
      </c>
      <c r="O814" s="171" t="s">
        <v>8</v>
      </c>
      <c r="P814" s="3" t="s">
        <v>277</v>
      </c>
      <c r="Q814" s="3" t="s">
        <v>167</v>
      </c>
      <c r="R814" s="171" t="s">
        <v>477</v>
      </c>
      <c r="S814" s="171" t="s">
        <v>1355</v>
      </c>
      <c r="T814" s="171" t="s">
        <v>1356</v>
      </c>
      <c r="U814" s="171" t="s">
        <v>1357</v>
      </c>
      <c r="V814" s="171" t="s">
        <v>105</v>
      </c>
      <c r="W814" s="171" t="s">
        <v>105</v>
      </c>
      <c r="X814" s="171" t="s">
        <v>105</v>
      </c>
      <c r="Y814" s="171" t="s">
        <v>280</v>
      </c>
      <c r="Z814" s="115">
        <v>43459180</v>
      </c>
      <c r="AA814" s="171" t="s">
        <v>105</v>
      </c>
      <c r="AB814" s="171" t="s">
        <v>105</v>
      </c>
      <c r="AC814" s="153">
        <v>3614070</v>
      </c>
      <c r="AD814" s="153">
        <v>3794773</v>
      </c>
      <c r="AE814" s="175">
        <v>121022</v>
      </c>
      <c r="AF814" s="175">
        <v>585822</v>
      </c>
      <c r="AG814" s="175" t="s">
        <v>6880</v>
      </c>
      <c r="AH814" s="172">
        <v>44910</v>
      </c>
      <c r="AI814" s="172">
        <v>44911</v>
      </c>
      <c r="AJ814" s="172" t="s">
        <v>7217</v>
      </c>
      <c r="AK814" s="173">
        <v>52815159</v>
      </c>
      <c r="AL814" s="175">
        <v>1</v>
      </c>
      <c r="AM814" s="172">
        <v>45078</v>
      </c>
      <c r="AN814" s="154">
        <v>-1686566</v>
      </c>
      <c r="AO814" s="172">
        <v>45244</v>
      </c>
      <c r="AP814" s="154">
        <v>5692166</v>
      </c>
      <c r="AQ814" s="172">
        <v>45244</v>
      </c>
      <c r="AR814" s="154">
        <v>0</v>
      </c>
      <c r="AS814" s="172" t="s">
        <v>105</v>
      </c>
      <c r="AT814" s="154">
        <v>0</v>
      </c>
      <c r="AU814" s="3" t="s">
        <v>105</v>
      </c>
      <c r="AV814" s="154">
        <v>0</v>
      </c>
      <c r="AW814" s="3" t="s">
        <v>105</v>
      </c>
      <c r="AX814" s="175">
        <v>1</v>
      </c>
      <c r="AY814" s="172">
        <v>45244</v>
      </c>
      <c r="AZ814" s="3">
        <f t="shared" si="85"/>
        <v>46</v>
      </c>
      <c r="BA814" s="159">
        <f t="shared" si="86"/>
        <v>47464780</v>
      </c>
      <c r="BB814" s="171">
        <f t="shared" si="95"/>
        <v>39845110</v>
      </c>
      <c r="BC814" s="171">
        <v>39845110</v>
      </c>
      <c r="BD814" s="171">
        <v>0</v>
      </c>
      <c r="BE814" s="171">
        <v>0</v>
      </c>
      <c r="BF814" s="171">
        <v>0</v>
      </c>
      <c r="BG814" s="172">
        <v>45245</v>
      </c>
      <c r="BH814" s="172">
        <v>45291</v>
      </c>
      <c r="BI814" s="174">
        <f t="shared" ca="1" si="87"/>
        <v>-838</v>
      </c>
      <c r="BJ814" s="3" t="s">
        <v>414</v>
      </c>
      <c r="BK814" s="172" t="s">
        <v>105</v>
      </c>
      <c r="BL814" s="3" t="s">
        <v>282</v>
      </c>
      <c r="BM814" s="3" t="s">
        <v>92</v>
      </c>
      <c r="BN814" s="3" t="s">
        <v>7218</v>
      </c>
      <c r="BO814" s="73" t="s">
        <v>968</v>
      </c>
      <c r="BP814" s="73" t="s">
        <v>340</v>
      </c>
      <c r="BQ814" s="172" t="s">
        <v>7219</v>
      </c>
      <c r="BR814" s="3" t="s">
        <v>7220</v>
      </c>
      <c r="BS814" s="172" t="s">
        <v>7221</v>
      </c>
      <c r="BT814" s="3" t="s">
        <v>7222</v>
      </c>
      <c r="BU814" s="3" t="s">
        <v>7223</v>
      </c>
      <c r="BV814" s="3" t="s">
        <v>40</v>
      </c>
      <c r="BW814" s="3" t="s">
        <v>6905</v>
      </c>
      <c r="BX814" s="3" t="s">
        <v>105</v>
      </c>
      <c r="BY814" s="3" t="s">
        <v>641</v>
      </c>
      <c r="BZ814" s="3" t="s">
        <v>105</v>
      </c>
      <c r="CA814" s="3" t="s">
        <v>303</v>
      </c>
      <c r="CB814" s="179" t="s">
        <v>7224</v>
      </c>
      <c r="CC814" s="179" t="s">
        <v>7225</v>
      </c>
      <c r="CD814" s="1"/>
      <c r="CE814" s="1"/>
      <c r="CF814" s="171" t="s">
        <v>1340</v>
      </c>
      <c r="CG814" s="171" t="s">
        <v>1341</v>
      </c>
      <c r="CH814" s="171" t="s">
        <v>167</v>
      </c>
      <c r="CI814" s="171" t="s">
        <v>477</v>
      </c>
    </row>
    <row r="815" spans="1:87" ht="72" x14ac:dyDescent="0.25">
      <c r="A815" s="3" t="s">
        <v>7226</v>
      </c>
      <c r="B815" s="175">
        <v>925</v>
      </c>
      <c r="C815" s="175" t="str">
        <f t="shared" si="93"/>
        <v>JEP-865-2022</v>
      </c>
      <c r="D815" s="171" t="s">
        <v>7227</v>
      </c>
      <c r="E815" s="3" t="s">
        <v>881</v>
      </c>
      <c r="F815" s="172">
        <v>44896</v>
      </c>
      <c r="G815" s="3" t="s">
        <v>5241</v>
      </c>
      <c r="H815" s="3" t="s">
        <v>29</v>
      </c>
      <c r="I815" s="3" t="s">
        <v>27</v>
      </c>
      <c r="J815" s="165">
        <v>1136881308</v>
      </c>
      <c r="K815" s="3">
        <v>7</v>
      </c>
      <c r="L815" s="3" t="s">
        <v>9</v>
      </c>
      <c r="M815" s="3" t="s">
        <v>474</v>
      </c>
      <c r="N815" s="3" t="s">
        <v>6917</v>
      </c>
      <c r="O815" s="171" t="s">
        <v>8</v>
      </c>
      <c r="P815" s="3" t="s">
        <v>277</v>
      </c>
      <c r="Q815" s="3" t="s">
        <v>167</v>
      </c>
      <c r="R815" s="171" t="s">
        <v>126</v>
      </c>
      <c r="S815" s="171" t="s">
        <v>126</v>
      </c>
      <c r="T815" s="171" t="s">
        <v>5242</v>
      </c>
      <c r="U815" s="171" t="s">
        <v>5221</v>
      </c>
      <c r="V815" s="171" t="s">
        <v>105</v>
      </c>
      <c r="W815" s="171" t="s">
        <v>6919</v>
      </c>
      <c r="X815" s="171" t="s">
        <v>5243</v>
      </c>
      <c r="Y815" s="171" t="s">
        <v>280</v>
      </c>
      <c r="Z815" s="115">
        <v>39113268</v>
      </c>
      <c r="AA815" s="171" t="s">
        <v>105</v>
      </c>
      <c r="AB815" s="171" t="s">
        <v>105</v>
      </c>
      <c r="AC815" s="153">
        <v>3252663</v>
      </c>
      <c r="AD815" s="153">
        <v>3415296</v>
      </c>
      <c r="AE815" s="175">
        <v>123522</v>
      </c>
      <c r="AF815" s="175">
        <v>585522</v>
      </c>
      <c r="AG815" s="175">
        <v>2022011000068</v>
      </c>
      <c r="AH815" s="172">
        <v>44910</v>
      </c>
      <c r="AI815" s="172">
        <v>44916</v>
      </c>
      <c r="AJ815" s="172" t="s">
        <v>105</v>
      </c>
      <c r="AK815" s="173" t="s">
        <v>105</v>
      </c>
      <c r="AL815" s="175" t="s">
        <v>105</v>
      </c>
      <c r="AM815" s="172" t="s">
        <v>105</v>
      </c>
      <c r="AN815" s="154">
        <v>-2060021</v>
      </c>
      <c r="AO815" s="172">
        <v>45244</v>
      </c>
      <c r="AP815" s="154">
        <v>5122947</v>
      </c>
      <c r="AQ815" s="172">
        <v>45244</v>
      </c>
      <c r="AR815" s="154">
        <v>13053249</v>
      </c>
      <c r="AS815" s="172">
        <v>45282</v>
      </c>
      <c r="AT815" s="154">
        <v>0</v>
      </c>
      <c r="AU815" s="3" t="s">
        <v>105</v>
      </c>
      <c r="AV815" s="154">
        <v>0</v>
      </c>
      <c r="AW815" s="3" t="s">
        <v>105</v>
      </c>
      <c r="AX815" s="175">
        <v>2</v>
      </c>
      <c r="AY815" s="172">
        <v>45282</v>
      </c>
      <c r="AZ815" s="3">
        <f t="shared" si="85"/>
        <v>152</v>
      </c>
      <c r="BA815" s="159">
        <f t="shared" si="86"/>
        <v>55229443</v>
      </c>
      <c r="BB815" s="167">
        <f t="shared" ref="BB815:BB820" si="96">BC815+BD815</f>
        <v>54036801</v>
      </c>
      <c r="BC815" s="167">
        <v>40983552</v>
      </c>
      <c r="BD815" s="167">
        <v>13053249</v>
      </c>
      <c r="BE815" s="172" t="s">
        <v>105</v>
      </c>
      <c r="BF815" s="172" t="s">
        <v>105</v>
      </c>
      <c r="BG815" s="172">
        <v>45245</v>
      </c>
      <c r="BH815" s="172">
        <v>45397</v>
      </c>
      <c r="BI815" s="174">
        <f t="shared" ca="1" si="87"/>
        <v>-732</v>
      </c>
      <c r="BJ815" s="3" t="s">
        <v>414</v>
      </c>
      <c r="BK815" s="172" t="s">
        <v>105</v>
      </c>
      <c r="BL815" s="3" t="s">
        <v>282</v>
      </c>
      <c r="BM815" s="3" t="s">
        <v>92</v>
      </c>
      <c r="BN815" s="3" t="s">
        <v>7228</v>
      </c>
      <c r="BO815" s="3">
        <v>0</v>
      </c>
      <c r="BP815" s="3" t="s">
        <v>416</v>
      </c>
      <c r="BQ815" s="172">
        <v>44915</v>
      </c>
      <c r="BR815" s="3" t="s">
        <v>7229</v>
      </c>
      <c r="BS815" s="172">
        <v>44916</v>
      </c>
      <c r="BT815" s="3" t="s">
        <v>286</v>
      </c>
      <c r="BU815" s="3" t="s">
        <v>7230</v>
      </c>
      <c r="BV815" s="3" t="s">
        <v>40</v>
      </c>
      <c r="BW815" s="3" t="s">
        <v>6784</v>
      </c>
      <c r="BX815" s="3" t="s">
        <v>105</v>
      </c>
      <c r="BY815" s="3" t="s">
        <v>961</v>
      </c>
      <c r="BZ815" s="3" t="s">
        <v>105</v>
      </c>
      <c r="CA815" s="3" t="s">
        <v>303</v>
      </c>
      <c r="CB815" s="179" t="s">
        <v>5247</v>
      </c>
      <c r="CC815" s="179" t="s">
        <v>7231</v>
      </c>
      <c r="CD815" s="1"/>
      <c r="CE815" s="1"/>
      <c r="CF815" s="171" t="s">
        <v>5238</v>
      </c>
      <c r="CG815" s="171" t="s">
        <v>1341</v>
      </c>
      <c r="CH815" s="171" t="s">
        <v>128</v>
      </c>
      <c r="CI815" s="171" t="s">
        <v>128</v>
      </c>
    </row>
    <row r="816" spans="1:87" ht="90" x14ac:dyDescent="0.25">
      <c r="A816" s="3" t="s">
        <v>7232</v>
      </c>
      <c r="B816" s="175">
        <v>926</v>
      </c>
      <c r="C816" s="175" t="str">
        <f t="shared" si="93"/>
        <v>JEP-918-2022</v>
      </c>
      <c r="D816" s="171" t="s">
        <v>7233</v>
      </c>
      <c r="E816" s="3" t="s">
        <v>881</v>
      </c>
      <c r="F816" s="172">
        <v>44901</v>
      </c>
      <c r="G816" s="3" t="s">
        <v>7234</v>
      </c>
      <c r="H816" s="3" t="s">
        <v>29</v>
      </c>
      <c r="I816" s="3" t="s">
        <v>27</v>
      </c>
      <c r="J816" s="165">
        <v>79348924</v>
      </c>
      <c r="K816" s="3">
        <v>2</v>
      </c>
      <c r="L816" s="3" t="s">
        <v>9</v>
      </c>
      <c r="M816" s="3" t="s">
        <v>474</v>
      </c>
      <c r="N816" s="3" t="s">
        <v>7235</v>
      </c>
      <c r="O816" s="171" t="s">
        <v>8</v>
      </c>
      <c r="P816" s="3" t="s">
        <v>277</v>
      </c>
      <c r="Q816" s="3" t="s">
        <v>167</v>
      </c>
      <c r="R816" s="171" t="s">
        <v>477</v>
      </c>
      <c r="S816" s="171" t="s">
        <v>1355</v>
      </c>
      <c r="T816" s="171" t="s">
        <v>1356</v>
      </c>
      <c r="U816" s="171" t="s">
        <v>1357</v>
      </c>
      <c r="V816" s="171" t="s">
        <v>105</v>
      </c>
      <c r="W816" s="171" t="s">
        <v>105</v>
      </c>
      <c r="X816" s="171" t="s">
        <v>105</v>
      </c>
      <c r="Y816" s="171" t="s">
        <v>280</v>
      </c>
      <c r="Z816" s="115">
        <v>43459180</v>
      </c>
      <c r="AA816" s="171" t="s">
        <v>105</v>
      </c>
      <c r="AB816" s="171" t="s">
        <v>105</v>
      </c>
      <c r="AC816" s="153">
        <v>3614070</v>
      </c>
      <c r="AD816" s="153">
        <v>3794773</v>
      </c>
      <c r="AE816" s="175">
        <v>117722</v>
      </c>
      <c r="AF816" s="175" t="s">
        <v>7236</v>
      </c>
      <c r="AG816" s="175">
        <v>2022011000068</v>
      </c>
      <c r="AH816" s="172">
        <v>44914</v>
      </c>
      <c r="AI816" s="172">
        <v>44915</v>
      </c>
      <c r="AJ816" s="172" t="s">
        <v>105</v>
      </c>
      <c r="AK816" s="173" t="s">
        <v>105</v>
      </c>
      <c r="AL816" s="175" t="s">
        <v>105</v>
      </c>
      <c r="AM816" s="172" t="s">
        <v>105</v>
      </c>
      <c r="AN816" s="154">
        <v>-2168442</v>
      </c>
      <c r="AO816" s="172">
        <v>45244</v>
      </c>
      <c r="AP816" s="154">
        <v>5692166</v>
      </c>
      <c r="AQ816" s="172">
        <v>45244</v>
      </c>
      <c r="AR816" s="154">
        <v>14503611</v>
      </c>
      <c r="AS816" s="172">
        <v>45281</v>
      </c>
      <c r="AT816" s="154">
        <v>0</v>
      </c>
      <c r="AU816" s="3" t="s">
        <v>105</v>
      </c>
      <c r="AV816" s="154">
        <v>0</v>
      </c>
      <c r="AW816" s="3" t="s">
        <v>105</v>
      </c>
      <c r="AX816" s="3">
        <v>2</v>
      </c>
      <c r="AY816" s="172">
        <v>45281</v>
      </c>
      <c r="AZ816" s="3">
        <f t="shared" si="85"/>
        <v>152</v>
      </c>
      <c r="BA816" s="159">
        <f t="shared" si="86"/>
        <v>61486515</v>
      </c>
      <c r="BB816" s="167">
        <f t="shared" si="96"/>
        <v>54348721</v>
      </c>
      <c r="BC816" s="167">
        <v>39845110</v>
      </c>
      <c r="BD816" s="167">
        <v>14503611</v>
      </c>
      <c r="BE816" s="172" t="s">
        <v>105</v>
      </c>
      <c r="BF816" s="172" t="s">
        <v>105</v>
      </c>
      <c r="BG816" s="172">
        <v>45245</v>
      </c>
      <c r="BH816" s="172">
        <v>45397</v>
      </c>
      <c r="BI816" s="174">
        <f t="shared" ca="1" si="87"/>
        <v>-732</v>
      </c>
      <c r="BJ816" s="3" t="s">
        <v>414</v>
      </c>
      <c r="BK816" s="172" t="s">
        <v>105</v>
      </c>
      <c r="BL816" s="3" t="s">
        <v>282</v>
      </c>
      <c r="BM816" s="3" t="s">
        <v>92</v>
      </c>
      <c r="BN816" s="3" t="s">
        <v>7237</v>
      </c>
      <c r="BO816" s="33">
        <v>0</v>
      </c>
      <c r="BP816" s="33" t="s">
        <v>416</v>
      </c>
      <c r="BQ816" s="172">
        <v>44915</v>
      </c>
      <c r="BR816" s="3" t="s">
        <v>7058</v>
      </c>
      <c r="BS816" s="3" t="s">
        <v>7238</v>
      </c>
      <c r="BT816" s="3" t="s">
        <v>286</v>
      </c>
      <c r="BU816" s="3" t="s">
        <v>7239</v>
      </c>
      <c r="BV816" s="3" t="s">
        <v>40</v>
      </c>
      <c r="BW816" s="3" t="s">
        <v>6784</v>
      </c>
      <c r="BX816" s="3" t="s">
        <v>105</v>
      </c>
      <c r="BY816" s="3" t="s">
        <v>3205</v>
      </c>
      <c r="BZ816" s="3" t="s">
        <v>7240</v>
      </c>
      <c r="CA816" s="3" t="s">
        <v>288</v>
      </c>
      <c r="CB816" s="179" t="s">
        <v>3206</v>
      </c>
      <c r="CC816" s="179" t="s">
        <v>7241</v>
      </c>
      <c r="CD816" s="1"/>
      <c r="CE816" s="1"/>
      <c r="CF816" s="171" t="s">
        <v>1340</v>
      </c>
      <c r="CG816" s="171" t="s">
        <v>1341</v>
      </c>
      <c r="CH816" s="171" t="s">
        <v>167</v>
      </c>
      <c r="CI816" s="171" t="s">
        <v>477</v>
      </c>
    </row>
    <row r="817" spans="1:87" ht="90" x14ac:dyDescent="0.25">
      <c r="A817" s="3" t="s">
        <v>7242</v>
      </c>
      <c r="B817" s="175">
        <v>928</v>
      </c>
      <c r="C817" s="175" t="str">
        <f t="shared" si="93"/>
        <v>JEP-909-2022</v>
      </c>
      <c r="D817" s="171" t="s">
        <v>7243</v>
      </c>
      <c r="E817" s="3" t="s">
        <v>599</v>
      </c>
      <c r="F817" s="172">
        <v>44901</v>
      </c>
      <c r="G817" s="3" t="s">
        <v>5046</v>
      </c>
      <c r="H817" s="3" t="s">
        <v>29</v>
      </c>
      <c r="I817" s="3" t="s">
        <v>27</v>
      </c>
      <c r="J817" s="165">
        <v>1057604196</v>
      </c>
      <c r="K817" s="3">
        <v>6</v>
      </c>
      <c r="L817" s="3" t="s">
        <v>9</v>
      </c>
      <c r="M817" s="116" t="s">
        <v>5047</v>
      </c>
      <c r="N817" s="3" t="s">
        <v>7111</v>
      </c>
      <c r="O817" s="171" t="s">
        <v>8</v>
      </c>
      <c r="P817" s="3" t="s">
        <v>277</v>
      </c>
      <c r="Q817" s="3" t="s">
        <v>167</v>
      </c>
      <c r="R817" s="171" t="s">
        <v>126</v>
      </c>
      <c r="S817" s="171" t="s">
        <v>126</v>
      </c>
      <c r="T817" s="171" t="s">
        <v>5005</v>
      </c>
      <c r="U817" s="171" t="s">
        <v>5006</v>
      </c>
      <c r="V817" s="171" t="s">
        <v>105</v>
      </c>
      <c r="W817" s="171" t="s">
        <v>7036</v>
      </c>
      <c r="X817" s="171" t="s">
        <v>105</v>
      </c>
      <c r="Y817" s="171" t="s">
        <v>280</v>
      </c>
      <c r="Z817" s="115">
        <v>43459180</v>
      </c>
      <c r="AA817" s="171" t="s">
        <v>105</v>
      </c>
      <c r="AB817" s="171" t="s">
        <v>105</v>
      </c>
      <c r="AC817" s="153">
        <v>3614070</v>
      </c>
      <c r="AD817" s="153">
        <v>3794773</v>
      </c>
      <c r="AE817" s="175">
        <v>113022</v>
      </c>
      <c r="AF817" s="175">
        <v>573522</v>
      </c>
      <c r="AG817" s="175">
        <v>2022011000068</v>
      </c>
      <c r="AH817" s="172">
        <v>44903</v>
      </c>
      <c r="AI817" s="172">
        <v>44907</v>
      </c>
      <c r="AJ817" s="172" t="s">
        <v>7244</v>
      </c>
      <c r="AK817" s="173">
        <v>1143153254</v>
      </c>
      <c r="AL817" s="175">
        <v>0</v>
      </c>
      <c r="AM817" s="172">
        <v>45085</v>
      </c>
      <c r="AN817" s="154">
        <v>-1204690</v>
      </c>
      <c r="AO817" s="172">
        <v>45245</v>
      </c>
      <c r="AP817" s="154">
        <v>5692166</v>
      </c>
      <c r="AQ817" s="172">
        <v>45245</v>
      </c>
      <c r="AR817" s="154">
        <v>14503611</v>
      </c>
      <c r="AS817" s="172">
        <v>45286</v>
      </c>
      <c r="AT817" s="154">
        <v>0</v>
      </c>
      <c r="AU817" s="3" t="s">
        <v>105</v>
      </c>
      <c r="AV817" s="154">
        <v>0</v>
      </c>
      <c r="AW817" s="3" t="s">
        <v>105</v>
      </c>
      <c r="AX817" s="175">
        <v>2</v>
      </c>
      <c r="AY817" s="172">
        <v>45286</v>
      </c>
      <c r="AZ817" s="3">
        <f t="shared" si="85"/>
        <v>152</v>
      </c>
      <c r="BA817" s="159">
        <f t="shared" si="86"/>
        <v>62450267</v>
      </c>
      <c r="BB817" s="167">
        <f t="shared" si="96"/>
        <v>54348721</v>
      </c>
      <c r="BC817" s="167">
        <v>39845110</v>
      </c>
      <c r="BD817" s="167">
        <v>14503611</v>
      </c>
      <c r="BE817" s="172" t="s">
        <v>105</v>
      </c>
      <c r="BF817" s="172" t="s">
        <v>105</v>
      </c>
      <c r="BG817" s="172">
        <v>45245</v>
      </c>
      <c r="BH817" s="172">
        <v>45397</v>
      </c>
      <c r="BI817" s="174">
        <f t="shared" ca="1" si="87"/>
        <v>-732</v>
      </c>
      <c r="BJ817" s="3" t="s">
        <v>414</v>
      </c>
      <c r="BK817" s="172" t="s">
        <v>105</v>
      </c>
      <c r="BL817" s="3" t="s">
        <v>282</v>
      </c>
      <c r="BM817" s="3" t="s">
        <v>92</v>
      </c>
      <c r="BN817" s="3" t="s">
        <v>7245</v>
      </c>
      <c r="BO817" s="33">
        <v>0</v>
      </c>
      <c r="BP817" s="33" t="s">
        <v>416</v>
      </c>
      <c r="BQ817" s="172">
        <v>44904</v>
      </c>
      <c r="BR817" s="3" t="s">
        <v>6999</v>
      </c>
      <c r="BS817" s="172">
        <v>44907</v>
      </c>
      <c r="BT817" s="192" t="s">
        <v>7246</v>
      </c>
      <c r="BU817" s="3" t="s">
        <v>7247</v>
      </c>
      <c r="BV817" s="3" t="s">
        <v>40</v>
      </c>
      <c r="BW817" s="3" t="s">
        <v>6905</v>
      </c>
      <c r="BX817" s="3" t="s">
        <v>105</v>
      </c>
      <c r="BY817" s="3" t="s">
        <v>418</v>
      </c>
      <c r="BZ817" s="3" t="s">
        <v>105</v>
      </c>
      <c r="CA817" s="3" t="s">
        <v>303</v>
      </c>
      <c r="CB817" s="179" t="s">
        <v>7248</v>
      </c>
      <c r="CC817" s="179" t="s">
        <v>7249</v>
      </c>
      <c r="CD817" s="1"/>
      <c r="CE817" s="1"/>
      <c r="CF817" s="171" t="s">
        <v>3960</v>
      </c>
      <c r="CG817" s="171" t="s">
        <v>1341</v>
      </c>
      <c r="CH817" s="171" t="s">
        <v>128</v>
      </c>
      <c r="CI817" s="171" t="s">
        <v>5004</v>
      </c>
    </row>
    <row r="818" spans="1:87" ht="108" x14ac:dyDescent="0.25">
      <c r="A818" s="3" t="s">
        <v>7250</v>
      </c>
      <c r="B818" s="175">
        <v>929</v>
      </c>
      <c r="C818" s="175" t="str">
        <f t="shared" si="93"/>
        <v>JEP-930-2022</v>
      </c>
      <c r="D818" s="171" t="s">
        <v>658</v>
      </c>
      <c r="E818" s="3" t="s">
        <v>472</v>
      </c>
      <c r="F818" s="172">
        <v>44902</v>
      </c>
      <c r="G818" s="3" t="s">
        <v>2385</v>
      </c>
      <c r="H818" s="3" t="s">
        <v>29</v>
      </c>
      <c r="I818" s="3" t="s">
        <v>27</v>
      </c>
      <c r="J818" s="165">
        <v>43977155</v>
      </c>
      <c r="K818" s="3">
        <v>2</v>
      </c>
      <c r="L818" s="3" t="s">
        <v>9</v>
      </c>
      <c r="M818" s="3" t="s">
        <v>474</v>
      </c>
      <c r="N818" s="3" t="s">
        <v>7251</v>
      </c>
      <c r="O818" s="171" t="s">
        <v>8</v>
      </c>
      <c r="P818" s="3" t="s">
        <v>277</v>
      </c>
      <c r="Q818" s="3" t="s">
        <v>167</v>
      </c>
      <c r="R818" s="171" t="s">
        <v>477</v>
      </c>
      <c r="S818" s="171" t="s">
        <v>108</v>
      </c>
      <c r="T818" s="171" t="s">
        <v>2353</v>
      </c>
      <c r="U818" s="171" t="s">
        <v>2243</v>
      </c>
      <c r="V818" s="171" t="s">
        <v>105</v>
      </c>
      <c r="W818" s="171" t="s">
        <v>105</v>
      </c>
      <c r="X818" s="171" t="s">
        <v>105</v>
      </c>
      <c r="Y818" s="171" t="s">
        <v>280</v>
      </c>
      <c r="Z818" s="115">
        <v>99086994</v>
      </c>
      <c r="AA818" s="171" t="s">
        <v>105</v>
      </c>
      <c r="AB818" s="171" t="s">
        <v>105</v>
      </c>
      <c r="AC818" s="153">
        <v>8240084</v>
      </c>
      <c r="AD818" s="153">
        <v>8652088</v>
      </c>
      <c r="AE818" s="175">
        <v>109022</v>
      </c>
      <c r="AF818" s="175">
        <v>592822</v>
      </c>
      <c r="AG818" s="175">
        <v>2018011001091</v>
      </c>
      <c r="AH818" s="172">
        <v>44915</v>
      </c>
      <c r="AI818" s="172">
        <v>44917</v>
      </c>
      <c r="AJ818" s="172" t="s">
        <v>7252</v>
      </c>
      <c r="AK818" s="173">
        <v>1045508484</v>
      </c>
      <c r="AL818" s="175">
        <v>8</v>
      </c>
      <c r="AM818" s="172">
        <v>45030</v>
      </c>
      <c r="AN818" s="154">
        <v>-5493394</v>
      </c>
      <c r="AO818" s="172">
        <v>45244</v>
      </c>
      <c r="AP818" s="154">
        <v>12689716</v>
      </c>
      <c r="AQ818" s="172">
        <v>45244</v>
      </c>
      <c r="AR818" s="154">
        <v>33068280</v>
      </c>
      <c r="AS818" s="172">
        <v>45282</v>
      </c>
      <c r="AT818" s="154">
        <v>0</v>
      </c>
      <c r="AU818" s="3" t="s">
        <v>105</v>
      </c>
      <c r="AV818" s="154">
        <v>0</v>
      </c>
      <c r="AW818" s="3" t="s">
        <v>105</v>
      </c>
      <c r="AX818" s="175">
        <v>2</v>
      </c>
      <c r="AY818" s="172">
        <v>45282</v>
      </c>
      <c r="AZ818" s="3">
        <f t="shared" si="85"/>
        <v>152</v>
      </c>
      <c r="BA818" s="159">
        <f t="shared" si="86"/>
        <v>139351596</v>
      </c>
      <c r="BB818" s="167">
        <f t="shared" si="96"/>
        <v>123915190</v>
      </c>
      <c r="BC818" s="167">
        <v>90846910</v>
      </c>
      <c r="BD818" s="167">
        <v>33068280</v>
      </c>
      <c r="BE818" s="172" t="s">
        <v>105</v>
      </c>
      <c r="BF818" s="172" t="s">
        <v>105</v>
      </c>
      <c r="BG818" s="172">
        <v>45245</v>
      </c>
      <c r="BH818" s="172">
        <v>45397</v>
      </c>
      <c r="BI818" s="174">
        <f t="shared" ca="1" si="87"/>
        <v>-732</v>
      </c>
      <c r="BJ818" s="3" t="s">
        <v>414</v>
      </c>
      <c r="BK818" s="172" t="s">
        <v>105</v>
      </c>
      <c r="BL818" s="3" t="s">
        <v>2387</v>
      </c>
      <c r="BM818" s="3" t="s">
        <v>92</v>
      </c>
      <c r="BN818" s="3" t="s">
        <v>7253</v>
      </c>
      <c r="BO818" s="3">
        <v>0</v>
      </c>
      <c r="BP818" s="3" t="s">
        <v>593</v>
      </c>
      <c r="BQ818" s="172">
        <v>44917</v>
      </c>
      <c r="BR818" s="3" t="s">
        <v>7254</v>
      </c>
      <c r="BS818" s="172">
        <v>44917</v>
      </c>
      <c r="BT818" s="3" t="s">
        <v>286</v>
      </c>
      <c r="BU818" s="3" t="s">
        <v>7255</v>
      </c>
      <c r="BV818" s="3" t="s">
        <v>40</v>
      </c>
      <c r="BW818" s="3" t="s">
        <v>81</v>
      </c>
      <c r="BX818" s="3" t="s">
        <v>105</v>
      </c>
      <c r="BY818" s="3" t="s">
        <v>418</v>
      </c>
      <c r="BZ818" s="3" t="s">
        <v>105</v>
      </c>
      <c r="CA818" s="3" t="s">
        <v>288</v>
      </c>
      <c r="CB818" s="179" t="s">
        <v>7256</v>
      </c>
      <c r="CC818" s="179" t="s">
        <v>7257</v>
      </c>
      <c r="CD818" s="195"/>
      <c r="CE818" s="195"/>
      <c r="CF818" s="171" t="s">
        <v>1340</v>
      </c>
      <c r="CG818" s="171" t="s">
        <v>1341</v>
      </c>
      <c r="CH818" s="171" t="s">
        <v>167</v>
      </c>
      <c r="CI818" s="171" t="s">
        <v>477</v>
      </c>
    </row>
    <row r="819" spans="1:87" ht="72" x14ac:dyDescent="0.25">
      <c r="A819" s="3" t="s">
        <v>7258</v>
      </c>
      <c r="B819" s="175">
        <v>930</v>
      </c>
      <c r="C819" s="175" t="str">
        <f t="shared" si="93"/>
        <v>JEP-866-2022</v>
      </c>
      <c r="D819" s="171" t="s">
        <v>7259</v>
      </c>
      <c r="E819" s="3" t="s">
        <v>881</v>
      </c>
      <c r="F819" s="172">
        <v>44896</v>
      </c>
      <c r="G819" s="3" t="s">
        <v>7260</v>
      </c>
      <c r="H819" s="3" t="s">
        <v>29</v>
      </c>
      <c r="I819" s="3" t="s">
        <v>27</v>
      </c>
      <c r="J819" s="165">
        <v>1031158043</v>
      </c>
      <c r="K819" s="3">
        <v>1</v>
      </c>
      <c r="L819" s="3" t="s">
        <v>9</v>
      </c>
      <c r="M819" s="3" t="s">
        <v>474</v>
      </c>
      <c r="N819" s="3" t="s">
        <v>6917</v>
      </c>
      <c r="O819" s="171" t="s">
        <v>8</v>
      </c>
      <c r="P819" s="3" t="s">
        <v>277</v>
      </c>
      <c r="Q819" s="3" t="s">
        <v>167</v>
      </c>
      <c r="R819" s="171" t="s">
        <v>126</v>
      </c>
      <c r="S819" s="171" t="s">
        <v>126</v>
      </c>
      <c r="T819" s="171" t="s">
        <v>5260</v>
      </c>
      <c r="U819" s="171" t="s">
        <v>5221</v>
      </c>
      <c r="V819" s="171" t="s">
        <v>105</v>
      </c>
      <c r="W819" s="171" t="s">
        <v>6919</v>
      </c>
      <c r="X819" s="171" t="s">
        <v>5261</v>
      </c>
      <c r="Y819" s="171" t="s">
        <v>280</v>
      </c>
      <c r="Z819" s="115">
        <v>39113268</v>
      </c>
      <c r="AA819" s="171" t="s">
        <v>105</v>
      </c>
      <c r="AB819" s="171" t="s">
        <v>105</v>
      </c>
      <c r="AC819" s="153">
        <v>3252663</v>
      </c>
      <c r="AD819" s="153">
        <v>3415296</v>
      </c>
      <c r="AE819" s="175">
        <v>113622</v>
      </c>
      <c r="AF819" s="175">
        <v>576122</v>
      </c>
      <c r="AG819" s="175">
        <v>2022011000068</v>
      </c>
      <c r="AH819" s="172">
        <v>44904</v>
      </c>
      <c r="AI819" s="172">
        <v>44917</v>
      </c>
      <c r="AJ819" s="172" t="s">
        <v>105</v>
      </c>
      <c r="AK819" s="173" t="s">
        <v>105</v>
      </c>
      <c r="AL819" s="175" t="s">
        <v>105</v>
      </c>
      <c r="AM819" s="172" t="s">
        <v>105</v>
      </c>
      <c r="AN819" s="154">
        <v>-2168443</v>
      </c>
      <c r="AO819" s="172">
        <v>45244</v>
      </c>
      <c r="AP819" s="154">
        <v>5122947</v>
      </c>
      <c r="AQ819" s="172">
        <v>45244</v>
      </c>
      <c r="AR819" s="154">
        <v>13053249</v>
      </c>
      <c r="AS819" s="172">
        <v>45282</v>
      </c>
      <c r="AT819" s="154">
        <v>0</v>
      </c>
      <c r="AU819" s="3" t="s">
        <v>105</v>
      </c>
      <c r="AV819" s="154">
        <v>0</v>
      </c>
      <c r="AW819" s="3" t="s">
        <v>105</v>
      </c>
      <c r="AX819" s="175">
        <v>2</v>
      </c>
      <c r="AY819" s="172">
        <v>45282</v>
      </c>
      <c r="AZ819" s="3">
        <f t="shared" si="85"/>
        <v>152</v>
      </c>
      <c r="BA819" s="159">
        <f t="shared" si="86"/>
        <v>55121021</v>
      </c>
      <c r="BB819" s="167">
        <f t="shared" si="96"/>
        <v>48913854</v>
      </c>
      <c r="BC819" s="167">
        <v>35860605</v>
      </c>
      <c r="BD819" s="167">
        <v>13053249</v>
      </c>
      <c r="BE819" s="172" t="s">
        <v>105</v>
      </c>
      <c r="BF819" s="172" t="s">
        <v>105</v>
      </c>
      <c r="BG819" s="172">
        <v>45245</v>
      </c>
      <c r="BH819" s="172">
        <v>45397</v>
      </c>
      <c r="BI819" s="174">
        <f t="shared" ca="1" si="87"/>
        <v>-732</v>
      </c>
      <c r="BJ819" s="3" t="s">
        <v>414</v>
      </c>
      <c r="BK819" s="172" t="s">
        <v>105</v>
      </c>
      <c r="BL819" s="3" t="s">
        <v>282</v>
      </c>
      <c r="BM819" s="3" t="s">
        <v>92</v>
      </c>
      <c r="BN819" s="3" t="s">
        <v>7261</v>
      </c>
      <c r="BO819" s="3">
        <v>0</v>
      </c>
      <c r="BP819" s="3" t="s">
        <v>416</v>
      </c>
      <c r="BQ819" s="172">
        <v>44907</v>
      </c>
      <c r="BR819" s="3" t="s">
        <v>6889</v>
      </c>
      <c r="BS819" s="172">
        <v>44910</v>
      </c>
      <c r="BT819" s="3" t="s">
        <v>286</v>
      </c>
      <c r="BU819" s="3" t="s">
        <v>7262</v>
      </c>
      <c r="BV819" s="3" t="s">
        <v>40</v>
      </c>
      <c r="BW819" s="3" t="s">
        <v>6784</v>
      </c>
      <c r="BX819" s="3" t="s">
        <v>105</v>
      </c>
      <c r="BY819" s="3" t="s">
        <v>961</v>
      </c>
      <c r="BZ819" s="3" t="s">
        <v>105</v>
      </c>
      <c r="CA819" s="3" t="s">
        <v>303</v>
      </c>
      <c r="CB819" s="179" t="s">
        <v>5271</v>
      </c>
      <c r="CC819" s="179" t="s">
        <v>7263</v>
      </c>
      <c r="CD819" s="1"/>
      <c r="CE819" s="1"/>
      <c r="CF819" s="171" t="s">
        <v>5238</v>
      </c>
      <c r="CG819" s="171" t="s">
        <v>1341</v>
      </c>
      <c r="CH819" s="171" t="s">
        <v>128</v>
      </c>
      <c r="CI819" s="171" t="s">
        <v>128</v>
      </c>
    </row>
    <row r="820" spans="1:87" ht="90" x14ac:dyDescent="0.25">
      <c r="A820" s="3" t="s">
        <v>7264</v>
      </c>
      <c r="B820" s="175">
        <v>932</v>
      </c>
      <c r="C820" s="175" t="str">
        <f t="shared" si="93"/>
        <v>JEP-867-2022</v>
      </c>
      <c r="D820" s="171" t="s">
        <v>7265</v>
      </c>
      <c r="E820" s="3" t="s">
        <v>881</v>
      </c>
      <c r="F820" s="172">
        <v>44896</v>
      </c>
      <c r="G820" s="3" t="s">
        <v>5311</v>
      </c>
      <c r="H820" s="3" t="s">
        <v>29</v>
      </c>
      <c r="I820" s="3" t="s">
        <v>27</v>
      </c>
      <c r="J820" s="165">
        <v>1032480616</v>
      </c>
      <c r="K820" s="3">
        <v>2</v>
      </c>
      <c r="L820" s="3" t="s">
        <v>9</v>
      </c>
      <c r="M820" s="3" t="s">
        <v>474</v>
      </c>
      <c r="N820" s="3" t="s">
        <v>6917</v>
      </c>
      <c r="O820" s="171" t="s">
        <v>8</v>
      </c>
      <c r="P820" s="3" t="s">
        <v>277</v>
      </c>
      <c r="Q820" s="3" t="s">
        <v>167</v>
      </c>
      <c r="R820" s="171" t="s">
        <v>126</v>
      </c>
      <c r="S820" s="171" t="s">
        <v>126</v>
      </c>
      <c r="T820" s="171" t="s">
        <v>5276</v>
      </c>
      <c r="U820" s="171" t="s">
        <v>5221</v>
      </c>
      <c r="V820" s="171" t="s">
        <v>105</v>
      </c>
      <c r="W820" s="171" t="s">
        <v>7266</v>
      </c>
      <c r="X820" s="177" t="s">
        <v>5277</v>
      </c>
      <c r="Y820" s="171" t="s">
        <v>280</v>
      </c>
      <c r="Z820" s="115">
        <v>39113268</v>
      </c>
      <c r="AA820" s="171" t="s">
        <v>105</v>
      </c>
      <c r="AB820" s="171" t="s">
        <v>105</v>
      </c>
      <c r="AC820" s="153">
        <v>3252663</v>
      </c>
      <c r="AD820" s="153">
        <v>3415296</v>
      </c>
      <c r="AE820" s="175">
        <v>113222</v>
      </c>
      <c r="AF820" s="175">
        <v>564822</v>
      </c>
      <c r="AG820" s="175">
        <v>2022011000068</v>
      </c>
      <c r="AH820" s="172">
        <v>44900</v>
      </c>
      <c r="AI820" s="172">
        <v>44902</v>
      </c>
      <c r="AJ820" s="172" t="s">
        <v>7267</v>
      </c>
      <c r="AK820" s="173">
        <v>1032503448</v>
      </c>
      <c r="AL820" s="173">
        <v>2</v>
      </c>
      <c r="AM820" s="172">
        <v>45071</v>
      </c>
      <c r="AN820" s="154">
        <v>-542113</v>
      </c>
      <c r="AO820" s="172">
        <v>45244</v>
      </c>
      <c r="AP820" s="154">
        <v>5122947</v>
      </c>
      <c r="AQ820" s="172">
        <v>45244</v>
      </c>
      <c r="AR820" s="154">
        <v>13053249</v>
      </c>
      <c r="AS820" s="172">
        <v>45282</v>
      </c>
      <c r="AT820" s="154">
        <v>0</v>
      </c>
      <c r="AU820" s="172" t="s">
        <v>105</v>
      </c>
      <c r="AV820" s="154">
        <v>0</v>
      </c>
      <c r="AW820" s="3" t="s">
        <v>105</v>
      </c>
      <c r="AX820" s="3">
        <v>2</v>
      </c>
      <c r="AY820" s="172">
        <v>45282</v>
      </c>
      <c r="AZ820" s="3">
        <f t="shared" si="85"/>
        <v>152</v>
      </c>
      <c r="BA820" s="159">
        <f t="shared" si="86"/>
        <v>56747351</v>
      </c>
      <c r="BB820" s="167">
        <f t="shared" si="96"/>
        <v>54036801</v>
      </c>
      <c r="BC820" s="167">
        <v>40983552</v>
      </c>
      <c r="BD820" s="167">
        <v>13053249</v>
      </c>
      <c r="BE820" s="172" t="s">
        <v>105</v>
      </c>
      <c r="BF820" s="172" t="s">
        <v>105</v>
      </c>
      <c r="BG820" s="172">
        <v>45245</v>
      </c>
      <c r="BH820" s="172">
        <v>45397</v>
      </c>
      <c r="BI820" s="174">
        <f t="shared" ca="1" si="87"/>
        <v>-732</v>
      </c>
      <c r="BJ820" s="3" t="s">
        <v>414</v>
      </c>
      <c r="BK820" s="172" t="s">
        <v>105</v>
      </c>
      <c r="BL820" s="3" t="s">
        <v>282</v>
      </c>
      <c r="BM820" s="3" t="s">
        <v>92</v>
      </c>
      <c r="BN820" s="3" t="s">
        <v>7268</v>
      </c>
      <c r="BO820" s="3">
        <v>0</v>
      </c>
      <c r="BP820" s="3" t="s">
        <v>416</v>
      </c>
      <c r="BQ820" s="172">
        <v>44902</v>
      </c>
      <c r="BR820" s="3" t="s">
        <v>7269</v>
      </c>
      <c r="BS820" s="172">
        <v>44902</v>
      </c>
      <c r="BT820" s="192" t="s">
        <v>7270</v>
      </c>
      <c r="BU820" s="3" t="s">
        <v>7271</v>
      </c>
      <c r="BV820" s="3" t="s">
        <v>40</v>
      </c>
      <c r="BW820" s="3" t="s">
        <v>6784</v>
      </c>
      <c r="BX820" s="3" t="s">
        <v>105</v>
      </c>
      <c r="BY820" s="3" t="s">
        <v>1817</v>
      </c>
      <c r="BZ820" s="3" t="s">
        <v>105</v>
      </c>
      <c r="CA820" s="3" t="s">
        <v>303</v>
      </c>
      <c r="CB820" s="179" t="s">
        <v>7272</v>
      </c>
      <c r="CC820" s="179" t="s">
        <v>7273</v>
      </c>
      <c r="CD820" s="1"/>
      <c r="CE820" s="1"/>
      <c r="CF820" s="171" t="s">
        <v>5280</v>
      </c>
      <c r="CG820" s="171" t="s">
        <v>1341</v>
      </c>
      <c r="CH820" s="171" t="s">
        <v>128</v>
      </c>
      <c r="CI820" s="171" t="s">
        <v>128</v>
      </c>
    </row>
    <row r="821" spans="1:87" ht="72" x14ac:dyDescent="0.25">
      <c r="A821" s="3" t="s">
        <v>7274</v>
      </c>
      <c r="B821" s="175">
        <v>933</v>
      </c>
      <c r="C821" s="175" t="str">
        <f t="shared" si="93"/>
        <v>JEP-880-2022</v>
      </c>
      <c r="D821" s="171" t="s">
        <v>7275</v>
      </c>
      <c r="E821" s="3" t="s">
        <v>517</v>
      </c>
      <c r="F821" s="172">
        <v>44897</v>
      </c>
      <c r="G821" s="3" t="s">
        <v>7276</v>
      </c>
      <c r="H821" s="3" t="s">
        <v>29</v>
      </c>
      <c r="I821" s="3" t="s">
        <v>27</v>
      </c>
      <c r="J821" s="165">
        <v>79704591</v>
      </c>
      <c r="K821" s="3">
        <v>0</v>
      </c>
      <c r="L821" s="3" t="s">
        <v>9</v>
      </c>
      <c r="M821" s="3" t="s">
        <v>474</v>
      </c>
      <c r="N821" s="3" t="s">
        <v>7277</v>
      </c>
      <c r="O821" s="171" t="s">
        <v>8</v>
      </c>
      <c r="P821" s="3" t="s">
        <v>277</v>
      </c>
      <c r="Q821" s="3" t="s">
        <v>167</v>
      </c>
      <c r="R821" s="171" t="s">
        <v>7278</v>
      </c>
      <c r="S821" s="171" t="s">
        <v>146</v>
      </c>
      <c r="T821" s="171" t="s">
        <v>7279</v>
      </c>
      <c r="U821" s="171" t="s">
        <v>884</v>
      </c>
      <c r="V821" s="171" t="s">
        <v>105</v>
      </c>
      <c r="W821" s="171" t="s">
        <v>105</v>
      </c>
      <c r="X821" s="171" t="s">
        <v>105</v>
      </c>
      <c r="Y821" s="171" t="s">
        <v>280</v>
      </c>
      <c r="Z821" s="115">
        <v>86918393</v>
      </c>
      <c r="AA821" s="171" t="s">
        <v>105</v>
      </c>
      <c r="AB821" s="171" t="s">
        <v>105</v>
      </c>
      <c r="AC821" s="153">
        <v>7228143</v>
      </c>
      <c r="AD821" s="153">
        <v>7589549</v>
      </c>
      <c r="AE821" s="175">
        <v>125022</v>
      </c>
      <c r="AF821" s="175">
        <v>575722</v>
      </c>
      <c r="AG821" s="175">
        <v>2022011000068</v>
      </c>
      <c r="AH821" s="172">
        <v>44904</v>
      </c>
      <c r="AI821" s="172">
        <v>44904</v>
      </c>
      <c r="AJ821" s="172" t="s">
        <v>105</v>
      </c>
      <c r="AK821" s="173" t="s">
        <v>105</v>
      </c>
      <c r="AL821" s="175" t="s">
        <v>105</v>
      </c>
      <c r="AM821" s="172" t="s">
        <v>105</v>
      </c>
      <c r="AN821" s="154">
        <v>0</v>
      </c>
      <c r="AO821" s="172" t="s">
        <v>105</v>
      </c>
      <c r="AP821" s="154">
        <v>0</v>
      </c>
      <c r="AQ821" s="172" t="s">
        <v>105</v>
      </c>
      <c r="AR821" s="154">
        <v>0</v>
      </c>
      <c r="AS821" s="172" t="s">
        <v>105</v>
      </c>
      <c r="AT821" s="154">
        <v>0</v>
      </c>
      <c r="AU821" s="3" t="s">
        <v>105</v>
      </c>
      <c r="AV821" s="154">
        <v>0</v>
      </c>
      <c r="AW821" s="3" t="s">
        <v>105</v>
      </c>
      <c r="AX821" s="175">
        <v>0</v>
      </c>
      <c r="AY821" s="172" t="s">
        <v>105</v>
      </c>
      <c r="AZ821" s="3">
        <f t="shared" si="85"/>
        <v>-161</v>
      </c>
      <c r="BA821" s="159">
        <f t="shared" si="86"/>
        <v>86918393</v>
      </c>
      <c r="BB821" s="171">
        <f t="shared" ref="BB821:BB825" si="97">BC821+BD821+BE821+BF821</f>
        <v>79690250</v>
      </c>
      <c r="BC821" s="171">
        <v>79690250</v>
      </c>
      <c r="BD821" s="171">
        <v>0</v>
      </c>
      <c r="BE821" s="171">
        <v>0</v>
      </c>
      <c r="BF821" s="171">
        <v>0</v>
      </c>
      <c r="BG821" s="172">
        <v>45245</v>
      </c>
      <c r="BH821" s="172">
        <v>45084</v>
      </c>
      <c r="BI821" s="174">
        <f t="shared" ca="1" si="87"/>
        <v>-1045</v>
      </c>
      <c r="BJ821" s="3" t="s">
        <v>414</v>
      </c>
      <c r="BK821" s="172">
        <v>45084</v>
      </c>
      <c r="BL821" s="3" t="s">
        <v>282</v>
      </c>
      <c r="BM821" s="3" t="s">
        <v>92</v>
      </c>
      <c r="BN821" s="3" t="s">
        <v>7280</v>
      </c>
      <c r="BO821" s="3">
        <v>0</v>
      </c>
      <c r="BP821" s="3" t="s">
        <v>416</v>
      </c>
      <c r="BQ821" s="172">
        <v>44904</v>
      </c>
      <c r="BR821" s="3" t="s">
        <v>7281</v>
      </c>
      <c r="BS821" s="172">
        <v>44904</v>
      </c>
      <c r="BT821" s="3" t="s">
        <v>286</v>
      </c>
      <c r="BU821" s="3" t="s">
        <v>7282</v>
      </c>
      <c r="BV821" s="3" t="s">
        <v>40</v>
      </c>
      <c r="BW821" s="3" t="s">
        <v>91</v>
      </c>
      <c r="BX821" s="3" t="s">
        <v>105</v>
      </c>
      <c r="BY821" s="3" t="s">
        <v>632</v>
      </c>
      <c r="BZ821" s="3" t="s">
        <v>105</v>
      </c>
      <c r="CA821" s="3" t="s">
        <v>288</v>
      </c>
      <c r="CB821" s="179" t="s">
        <v>1093</v>
      </c>
      <c r="CC821" s="179" t="s">
        <v>7283</v>
      </c>
      <c r="CD821" s="1"/>
      <c r="CE821" s="1"/>
      <c r="CF821" s="171" t="s">
        <v>727</v>
      </c>
      <c r="CG821" s="171" t="s">
        <v>292</v>
      </c>
      <c r="CH821" s="171" t="s">
        <v>167</v>
      </c>
      <c r="CI821" s="171" t="s">
        <v>120</v>
      </c>
    </row>
    <row r="822" spans="1:87" ht="144" x14ac:dyDescent="0.25">
      <c r="A822" s="3" t="s">
        <v>7284</v>
      </c>
      <c r="B822" s="3">
        <v>934</v>
      </c>
      <c r="C822" s="175" t="str">
        <f t="shared" si="93"/>
        <v>JEP-845-2022</v>
      </c>
      <c r="D822" s="171" t="s">
        <v>7285</v>
      </c>
      <c r="E822" s="3" t="s">
        <v>517</v>
      </c>
      <c r="F822" s="172">
        <v>44895</v>
      </c>
      <c r="G822" s="3" t="s">
        <v>7286</v>
      </c>
      <c r="H822" s="3" t="s">
        <v>29</v>
      </c>
      <c r="I822" s="3" t="s">
        <v>27</v>
      </c>
      <c r="J822" s="165">
        <v>1049606772</v>
      </c>
      <c r="K822" s="3">
        <v>9</v>
      </c>
      <c r="L822" s="3" t="s">
        <v>9</v>
      </c>
      <c r="M822" s="3" t="s">
        <v>474</v>
      </c>
      <c r="N822" s="3" t="s">
        <v>7287</v>
      </c>
      <c r="O822" s="171" t="s">
        <v>12</v>
      </c>
      <c r="P822" s="3" t="s">
        <v>277</v>
      </c>
      <c r="Q822" s="3" t="s">
        <v>167</v>
      </c>
      <c r="R822" s="3" t="s">
        <v>167</v>
      </c>
      <c r="S822" s="171" t="s">
        <v>126</v>
      </c>
      <c r="T822" s="3" t="s">
        <v>4907</v>
      </c>
      <c r="U822" s="171" t="s">
        <v>4908</v>
      </c>
      <c r="V822" s="171" t="s">
        <v>105</v>
      </c>
      <c r="W822" s="171" t="s">
        <v>105</v>
      </c>
      <c r="X822" s="171" t="s">
        <v>105</v>
      </c>
      <c r="Y822" s="3" t="s">
        <v>280</v>
      </c>
      <c r="Z822" s="115">
        <v>198174014</v>
      </c>
      <c r="AA822" s="171" t="s">
        <v>105</v>
      </c>
      <c r="AB822" s="171" t="s">
        <v>105</v>
      </c>
      <c r="AC822" s="176">
        <v>16480169</v>
      </c>
      <c r="AD822" s="176">
        <v>17304177</v>
      </c>
      <c r="AE822" s="175">
        <v>116222</v>
      </c>
      <c r="AF822" s="175">
        <v>564322</v>
      </c>
      <c r="AG822" s="175">
        <v>2022011000068</v>
      </c>
      <c r="AH822" s="172">
        <v>44896</v>
      </c>
      <c r="AI822" s="172">
        <v>44896</v>
      </c>
      <c r="AJ822" s="172" t="s">
        <v>7288</v>
      </c>
      <c r="AK822" s="173">
        <v>11347053</v>
      </c>
      <c r="AL822" s="175" t="s">
        <v>105</v>
      </c>
      <c r="AM822" s="172">
        <v>45182</v>
      </c>
      <c r="AN822" s="154">
        <v>24802642</v>
      </c>
      <c r="AO822" s="172">
        <v>45245</v>
      </c>
      <c r="AP822" s="154">
        <v>66136563</v>
      </c>
      <c r="AQ822" s="172">
        <v>45288</v>
      </c>
      <c r="AR822" s="154">
        <v>0</v>
      </c>
      <c r="AS822" s="172" t="s">
        <v>105</v>
      </c>
      <c r="AT822" s="154">
        <v>0</v>
      </c>
      <c r="AU822" s="3" t="s">
        <v>105</v>
      </c>
      <c r="AV822" s="154">
        <v>0</v>
      </c>
      <c r="AW822" s="3" t="s">
        <v>105</v>
      </c>
      <c r="AX822" s="175">
        <v>2</v>
      </c>
      <c r="AY822" s="172">
        <v>45288</v>
      </c>
      <c r="AZ822" s="3">
        <f t="shared" si="85"/>
        <v>82</v>
      </c>
      <c r="BA822" s="159">
        <f t="shared" si="86"/>
        <v>289113219</v>
      </c>
      <c r="BB822" s="171">
        <f t="shared" si="97"/>
        <v>247830408</v>
      </c>
      <c r="BC822" s="171">
        <v>181693845</v>
      </c>
      <c r="BD822" s="154">
        <v>66136563</v>
      </c>
      <c r="BE822" s="171">
        <v>0</v>
      </c>
      <c r="BF822" s="171">
        <v>0</v>
      </c>
      <c r="BG822" s="172">
        <v>45245</v>
      </c>
      <c r="BH822" s="172">
        <v>45327</v>
      </c>
      <c r="BI822" s="174">
        <f t="shared" ca="1" si="87"/>
        <v>-802</v>
      </c>
      <c r="BJ822" s="3" t="s">
        <v>414</v>
      </c>
      <c r="BK822" s="172" t="s">
        <v>105</v>
      </c>
      <c r="BL822" s="3" t="s">
        <v>282</v>
      </c>
      <c r="BM822" s="3" t="s">
        <v>92</v>
      </c>
      <c r="BN822" s="3" t="s">
        <v>7289</v>
      </c>
      <c r="BO822" s="3">
        <v>0</v>
      </c>
      <c r="BP822" s="33" t="s">
        <v>416</v>
      </c>
      <c r="BQ822" s="172">
        <v>44896</v>
      </c>
      <c r="BR822" s="3" t="s">
        <v>7290</v>
      </c>
      <c r="BS822" s="172">
        <v>44896</v>
      </c>
      <c r="BT822" s="3" t="s">
        <v>286</v>
      </c>
      <c r="BU822" s="3" t="s">
        <v>7291</v>
      </c>
      <c r="BV822" s="3" t="s">
        <v>40</v>
      </c>
      <c r="BW822" s="3" t="s">
        <v>7292</v>
      </c>
      <c r="BX822" s="3" t="s">
        <v>105</v>
      </c>
      <c r="BY822" s="3" t="s">
        <v>418</v>
      </c>
      <c r="BZ822" s="3" t="s">
        <v>105</v>
      </c>
      <c r="CA822" s="3" t="s">
        <v>288</v>
      </c>
      <c r="CB822" s="186" t="s">
        <v>7293</v>
      </c>
      <c r="CC822" s="179" t="s">
        <v>7294</v>
      </c>
      <c r="CD822" s="1"/>
      <c r="CE822" s="1"/>
      <c r="CF822" s="171" t="s">
        <v>4911</v>
      </c>
      <c r="CG822" s="171" t="s">
        <v>292</v>
      </c>
      <c r="CH822" s="171" t="s">
        <v>167</v>
      </c>
      <c r="CI822" s="171" t="s">
        <v>126</v>
      </c>
    </row>
    <row r="823" spans="1:87" ht="216" x14ac:dyDescent="0.25">
      <c r="A823" s="3" t="s">
        <v>7295</v>
      </c>
      <c r="B823" s="175">
        <v>935</v>
      </c>
      <c r="C823" s="175" t="str">
        <f t="shared" si="93"/>
        <v>JEP-884-2022</v>
      </c>
      <c r="D823" s="171" t="s">
        <v>7296</v>
      </c>
      <c r="E823" s="3" t="s">
        <v>472</v>
      </c>
      <c r="F823" s="172">
        <v>44897</v>
      </c>
      <c r="G823" s="3" t="s">
        <v>2394</v>
      </c>
      <c r="H823" s="3" t="s">
        <v>29</v>
      </c>
      <c r="I823" s="3" t="s">
        <v>27</v>
      </c>
      <c r="J823" s="165">
        <v>1019024279</v>
      </c>
      <c r="K823" s="3">
        <v>1</v>
      </c>
      <c r="L823" s="3" t="s">
        <v>9</v>
      </c>
      <c r="M823" s="3" t="s">
        <v>474</v>
      </c>
      <c r="N823" s="3" t="s">
        <v>2395</v>
      </c>
      <c r="O823" s="171" t="s">
        <v>8</v>
      </c>
      <c r="P823" s="3" t="s">
        <v>277</v>
      </c>
      <c r="Q823" s="3" t="s">
        <v>167</v>
      </c>
      <c r="R823" s="171" t="s">
        <v>477</v>
      </c>
      <c r="S823" s="171" t="s">
        <v>108</v>
      </c>
      <c r="T823" s="171" t="s">
        <v>2353</v>
      </c>
      <c r="U823" s="171" t="s">
        <v>2243</v>
      </c>
      <c r="V823" s="171" t="s">
        <v>105</v>
      </c>
      <c r="W823" s="171" t="s">
        <v>105</v>
      </c>
      <c r="X823" s="171" t="s">
        <v>105</v>
      </c>
      <c r="Y823" s="171" t="s">
        <v>280</v>
      </c>
      <c r="Z823" s="115">
        <v>62581258</v>
      </c>
      <c r="AA823" s="171" t="s">
        <v>105</v>
      </c>
      <c r="AB823" s="171" t="s">
        <v>105</v>
      </c>
      <c r="AC823" s="153">
        <v>5204263</v>
      </c>
      <c r="AD823" s="153">
        <v>7589550</v>
      </c>
      <c r="AE823" s="175" t="s">
        <v>7297</v>
      </c>
      <c r="AF823" s="175">
        <v>580522</v>
      </c>
      <c r="AG823" s="175">
        <v>2018011001091</v>
      </c>
      <c r="AH823" s="172">
        <v>44908</v>
      </c>
      <c r="AI823" s="172">
        <v>44909</v>
      </c>
      <c r="AJ823" s="172" t="s">
        <v>105</v>
      </c>
      <c r="AK823" s="173" t="s">
        <v>105</v>
      </c>
      <c r="AL823" s="175" t="s">
        <v>105</v>
      </c>
      <c r="AM823" s="172" t="s">
        <v>105</v>
      </c>
      <c r="AN823" s="154">
        <v>-2081713</v>
      </c>
      <c r="AO823" s="172">
        <v>44991</v>
      </c>
      <c r="AP823" s="154">
        <v>18063117</v>
      </c>
      <c r="AQ823" s="172">
        <v>44991</v>
      </c>
      <c r="AR823" s="171">
        <v>15</v>
      </c>
      <c r="AS823" s="172">
        <v>45001</v>
      </c>
      <c r="AT823" s="167">
        <v>11384325</v>
      </c>
      <c r="AU823" s="172">
        <v>45244</v>
      </c>
      <c r="AV823" s="167">
        <v>1657554</v>
      </c>
      <c r="AW823" s="172">
        <v>45282</v>
      </c>
      <c r="AX823" s="175">
        <v>4</v>
      </c>
      <c r="AY823" s="172">
        <v>45282</v>
      </c>
      <c r="AZ823" s="3">
        <f t="shared" si="85"/>
        <v>52</v>
      </c>
      <c r="BA823" s="159">
        <f>Z823+AN823+AP823+AR823+AT823+AV823</f>
        <v>91604556</v>
      </c>
      <c r="BB823" s="171">
        <f t="shared" si="97"/>
        <v>59034549</v>
      </c>
      <c r="BC823" s="154">
        <v>57376995</v>
      </c>
      <c r="BD823" s="154">
        <v>1657554</v>
      </c>
      <c r="BE823" s="171">
        <v>0</v>
      </c>
      <c r="BF823" s="171">
        <v>0</v>
      </c>
      <c r="BG823" s="172">
        <v>45245</v>
      </c>
      <c r="BH823" s="172">
        <v>45297</v>
      </c>
      <c r="BI823" s="174">
        <f t="shared" ca="1" si="87"/>
        <v>-832</v>
      </c>
      <c r="BJ823" s="3" t="s">
        <v>414</v>
      </c>
      <c r="BK823" s="172" t="s">
        <v>105</v>
      </c>
      <c r="BL823" s="3" t="s">
        <v>282</v>
      </c>
      <c r="BM823" s="3" t="s">
        <v>92</v>
      </c>
      <c r="BN823" s="3" t="s">
        <v>7298</v>
      </c>
      <c r="BO823" s="3">
        <v>0</v>
      </c>
      <c r="BP823" s="3" t="s">
        <v>416</v>
      </c>
      <c r="BQ823" s="172">
        <v>44908</v>
      </c>
      <c r="BR823" s="3" t="s">
        <v>7299</v>
      </c>
      <c r="BS823" s="172">
        <v>44909</v>
      </c>
      <c r="BT823" s="3" t="s">
        <v>286</v>
      </c>
      <c r="BU823" s="3" t="s">
        <v>7300</v>
      </c>
      <c r="BV823" s="3" t="s">
        <v>40</v>
      </c>
      <c r="BW823" s="3" t="s">
        <v>6761</v>
      </c>
      <c r="BX823" s="3" t="s">
        <v>105</v>
      </c>
      <c r="BY823" s="3" t="s">
        <v>302</v>
      </c>
      <c r="BZ823" s="3" t="s">
        <v>105</v>
      </c>
      <c r="CA823" s="3" t="s">
        <v>288</v>
      </c>
      <c r="CB823" s="179" t="s">
        <v>7301</v>
      </c>
      <c r="CC823" s="179" t="s">
        <v>7302</v>
      </c>
      <c r="CD823" s="195"/>
      <c r="CE823" s="195"/>
      <c r="CF823" s="171" t="s">
        <v>1340</v>
      </c>
      <c r="CG823" s="171" t="s">
        <v>1341</v>
      </c>
      <c r="CH823" s="171" t="s">
        <v>167</v>
      </c>
      <c r="CI823" s="171" t="s">
        <v>477</v>
      </c>
    </row>
    <row r="824" spans="1:87" ht="90" x14ac:dyDescent="0.25">
      <c r="A824" s="3" t="s">
        <v>7303</v>
      </c>
      <c r="B824" s="175">
        <v>936</v>
      </c>
      <c r="C824" s="175" t="str">
        <f t="shared" si="93"/>
        <v>JEP-960-2022</v>
      </c>
      <c r="D824" s="171" t="s">
        <v>7304</v>
      </c>
      <c r="E824" s="3" t="s">
        <v>599</v>
      </c>
      <c r="F824" s="172">
        <v>44907</v>
      </c>
      <c r="G824" s="3" t="s">
        <v>2213</v>
      </c>
      <c r="H824" s="3" t="s">
        <v>29</v>
      </c>
      <c r="I824" s="3" t="s">
        <v>27</v>
      </c>
      <c r="J824" s="165">
        <v>1032434366</v>
      </c>
      <c r="K824" s="3">
        <v>0</v>
      </c>
      <c r="L824" s="3" t="s">
        <v>9</v>
      </c>
      <c r="M824" s="3" t="s">
        <v>474</v>
      </c>
      <c r="N824" s="3" t="s">
        <v>7305</v>
      </c>
      <c r="O824" s="171" t="s">
        <v>12</v>
      </c>
      <c r="P824" s="3" t="s">
        <v>277</v>
      </c>
      <c r="Q824" s="3" t="s">
        <v>167</v>
      </c>
      <c r="R824" s="171" t="s">
        <v>477</v>
      </c>
      <c r="S824" s="171" t="s">
        <v>101</v>
      </c>
      <c r="T824" s="171" t="s">
        <v>1722</v>
      </c>
      <c r="U824" s="171" t="s">
        <v>1723</v>
      </c>
      <c r="V824" s="171" t="s">
        <v>105</v>
      </c>
      <c r="W824" s="171" t="s">
        <v>105</v>
      </c>
      <c r="X824" s="171" t="s">
        <v>105</v>
      </c>
      <c r="Y824" s="171" t="s">
        <v>280</v>
      </c>
      <c r="Z824" s="115">
        <v>52765437</v>
      </c>
      <c r="AA824" s="171" t="s">
        <v>105</v>
      </c>
      <c r="AB824" s="171" t="s">
        <v>105</v>
      </c>
      <c r="AC824" s="153">
        <v>7228143</v>
      </c>
      <c r="AD824" s="153">
        <v>7589549</v>
      </c>
      <c r="AE824" s="175">
        <v>107622</v>
      </c>
      <c r="AF824" s="175">
        <v>586422</v>
      </c>
      <c r="AG824" s="175">
        <v>2018011001091</v>
      </c>
      <c r="AH824" s="172">
        <v>44910</v>
      </c>
      <c r="AI824" s="172">
        <v>44911</v>
      </c>
      <c r="AJ824" s="172" t="s">
        <v>105</v>
      </c>
      <c r="AK824" s="173" t="s">
        <v>105</v>
      </c>
      <c r="AL824" s="175" t="s">
        <v>105</v>
      </c>
      <c r="AM824" s="172" t="s">
        <v>105</v>
      </c>
      <c r="AN824" s="154">
        <v>0</v>
      </c>
      <c r="AO824" s="172" t="s">
        <v>105</v>
      </c>
      <c r="AP824" s="154">
        <v>0</v>
      </c>
      <c r="AQ824" s="172" t="s">
        <v>105</v>
      </c>
      <c r="AR824" s="154">
        <v>0</v>
      </c>
      <c r="AS824" s="172" t="s">
        <v>105</v>
      </c>
      <c r="AT824" s="154">
        <v>0</v>
      </c>
      <c r="AU824" s="3" t="s">
        <v>105</v>
      </c>
      <c r="AV824" s="154">
        <v>0</v>
      </c>
      <c r="AW824" s="3" t="s">
        <v>105</v>
      </c>
      <c r="AX824" s="175">
        <v>0</v>
      </c>
      <c r="AY824" s="172" t="s">
        <v>105</v>
      </c>
      <c r="AZ824" s="3">
        <f t="shared" si="85"/>
        <v>0</v>
      </c>
      <c r="BA824" s="159">
        <f t="shared" ref="BA824:BA855" si="98">Z824+AN824+AP824+AR824+AT824</f>
        <v>52765437</v>
      </c>
      <c r="BB824" s="171">
        <f t="shared" si="97"/>
        <v>45537294</v>
      </c>
      <c r="BC824" s="171">
        <v>45537294</v>
      </c>
      <c r="BD824" s="171">
        <v>0</v>
      </c>
      <c r="BE824" s="171">
        <v>0</v>
      </c>
      <c r="BF824" s="171">
        <v>0</v>
      </c>
      <c r="BG824" s="172">
        <v>45107</v>
      </c>
      <c r="BH824" s="172">
        <v>45107</v>
      </c>
      <c r="BI824" s="174">
        <f t="shared" ca="1" si="87"/>
        <v>-1022</v>
      </c>
      <c r="BJ824" s="3" t="s">
        <v>414</v>
      </c>
      <c r="BK824" s="172" t="s">
        <v>105</v>
      </c>
      <c r="BL824" s="3" t="s">
        <v>282</v>
      </c>
      <c r="BM824" s="3" t="s">
        <v>92</v>
      </c>
      <c r="BN824" s="3" t="s">
        <v>7306</v>
      </c>
      <c r="BO824" s="3">
        <v>0</v>
      </c>
      <c r="BP824" s="3" t="s">
        <v>593</v>
      </c>
      <c r="BQ824" s="172">
        <v>44910</v>
      </c>
      <c r="BR824" s="3" t="s">
        <v>7307</v>
      </c>
      <c r="BS824" s="172">
        <v>44911</v>
      </c>
      <c r="BT824" s="3" t="s">
        <v>286</v>
      </c>
      <c r="BU824" s="3" t="s">
        <v>86</v>
      </c>
      <c r="BV824" s="3" t="s">
        <v>40</v>
      </c>
      <c r="BW824" s="3" t="s">
        <v>93</v>
      </c>
      <c r="BX824" s="3" t="s">
        <v>105</v>
      </c>
      <c r="BY824" s="3" t="s">
        <v>418</v>
      </c>
      <c r="BZ824" s="3" t="s">
        <v>105</v>
      </c>
      <c r="CA824" s="3" t="s">
        <v>303</v>
      </c>
      <c r="CB824" s="179" t="s">
        <v>2216</v>
      </c>
      <c r="CC824" s="179" t="s">
        <v>7308</v>
      </c>
      <c r="CD824" s="1"/>
      <c r="CE824" s="1"/>
      <c r="CF824" s="171" t="s">
        <v>1340</v>
      </c>
      <c r="CG824" s="171" t="s">
        <v>1341</v>
      </c>
      <c r="CH824" s="171" t="s">
        <v>167</v>
      </c>
      <c r="CI824" s="171" t="s">
        <v>477</v>
      </c>
    </row>
    <row r="825" spans="1:87" ht="90" x14ac:dyDescent="0.25">
      <c r="A825" s="3" t="s">
        <v>7309</v>
      </c>
      <c r="B825" s="175">
        <v>937</v>
      </c>
      <c r="C825" s="175" t="str">
        <f t="shared" si="93"/>
        <v>JEP-844-2022</v>
      </c>
      <c r="D825" s="171" t="s">
        <v>7310</v>
      </c>
      <c r="E825" s="3" t="s">
        <v>559</v>
      </c>
      <c r="F825" s="172">
        <v>44895</v>
      </c>
      <c r="G825" s="3" t="s">
        <v>3210</v>
      </c>
      <c r="H825" s="3" t="s">
        <v>29</v>
      </c>
      <c r="I825" s="3" t="s">
        <v>27</v>
      </c>
      <c r="J825" s="165">
        <v>1014222734</v>
      </c>
      <c r="K825" s="3">
        <v>2</v>
      </c>
      <c r="L825" s="3" t="s">
        <v>9</v>
      </c>
      <c r="M825" s="3" t="s">
        <v>474</v>
      </c>
      <c r="N825" s="3" t="s">
        <v>2831</v>
      </c>
      <c r="O825" s="171" t="s">
        <v>14</v>
      </c>
      <c r="P825" s="3" t="s">
        <v>277</v>
      </c>
      <c r="Q825" s="3" t="s">
        <v>167</v>
      </c>
      <c r="R825" s="171" t="s">
        <v>477</v>
      </c>
      <c r="S825" s="171" t="s">
        <v>1355</v>
      </c>
      <c r="T825" s="171" t="s">
        <v>1356</v>
      </c>
      <c r="U825" s="171" t="s">
        <v>1357</v>
      </c>
      <c r="V825" s="171" t="s">
        <v>105</v>
      </c>
      <c r="W825" s="171" t="s">
        <v>105</v>
      </c>
      <c r="X825" s="171" t="s">
        <v>105</v>
      </c>
      <c r="Y825" s="171" t="s">
        <v>280</v>
      </c>
      <c r="Z825" s="115">
        <v>86918393</v>
      </c>
      <c r="AA825" s="171" t="s">
        <v>105</v>
      </c>
      <c r="AB825" s="171" t="s">
        <v>105</v>
      </c>
      <c r="AC825" s="153">
        <v>7228143</v>
      </c>
      <c r="AD825" s="153">
        <v>7589549</v>
      </c>
      <c r="AE825" s="175">
        <v>117822</v>
      </c>
      <c r="AF825" s="175">
        <v>552422</v>
      </c>
      <c r="AG825" s="175" t="s">
        <v>6880</v>
      </c>
      <c r="AH825" s="172">
        <v>44895</v>
      </c>
      <c r="AI825" s="172">
        <v>44896</v>
      </c>
      <c r="AJ825" s="172" t="s">
        <v>105</v>
      </c>
      <c r="AK825" s="173" t="s">
        <v>105</v>
      </c>
      <c r="AL825" s="175" t="s">
        <v>105</v>
      </c>
      <c r="AM825" s="172" t="s">
        <v>105</v>
      </c>
      <c r="AN825" s="154">
        <v>0</v>
      </c>
      <c r="AO825" s="172" t="s">
        <v>105</v>
      </c>
      <c r="AP825" s="154">
        <v>0</v>
      </c>
      <c r="AQ825" s="172" t="s">
        <v>105</v>
      </c>
      <c r="AR825" s="154">
        <v>0</v>
      </c>
      <c r="AS825" s="172" t="s">
        <v>105</v>
      </c>
      <c r="AT825" s="154">
        <v>0</v>
      </c>
      <c r="AU825" s="3" t="s">
        <v>105</v>
      </c>
      <c r="AV825" s="154">
        <v>0</v>
      </c>
      <c r="AW825" s="3" t="s">
        <v>105</v>
      </c>
      <c r="AX825" s="175">
        <v>0</v>
      </c>
      <c r="AY825" s="172" t="s">
        <v>105</v>
      </c>
      <c r="AZ825" s="3">
        <f t="shared" si="85"/>
        <v>-218</v>
      </c>
      <c r="BA825" s="159">
        <f t="shared" si="98"/>
        <v>86918393</v>
      </c>
      <c r="BB825" s="171">
        <f t="shared" si="97"/>
        <v>79690250</v>
      </c>
      <c r="BC825" s="171">
        <v>79690250</v>
      </c>
      <c r="BD825" s="171">
        <v>0</v>
      </c>
      <c r="BE825" s="171">
        <v>0</v>
      </c>
      <c r="BF825" s="171">
        <v>0</v>
      </c>
      <c r="BG825" s="172">
        <v>45245</v>
      </c>
      <c r="BH825" s="172">
        <v>45027</v>
      </c>
      <c r="BI825" s="174">
        <f t="shared" ca="1" si="87"/>
        <v>-1102</v>
      </c>
      <c r="BJ825" s="3" t="s">
        <v>414</v>
      </c>
      <c r="BK825" s="172">
        <v>45027</v>
      </c>
      <c r="BL825" s="3" t="s">
        <v>282</v>
      </c>
      <c r="BM825" s="3" t="s">
        <v>92</v>
      </c>
      <c r="BN825" s="3" t="s">
        <v>7311</v>
      </c>
      <c r="BO825" s="3">
        <v>0</v>
      </c>
      <c r="BP825" s="3" t="s">
        <v>6902</v>
      </c>
      <c r="BQ825" s="172">
        <v>44896</v>
      </c>
      <c r="BR825" s="3" t="s">
        <v>7312</v>
      </c>
      <c r="BS825" s="172">
        <v>44908</v>
      </c>
      <c r="BT825" s="3" t="s">
        <v>286</v>
      </c>
      <c r="BU825" s="3" t="s">
        <v>7313</v>
      </c>
      <c r="BV825" s="3" t="s">
        <v>40</v>
      </c>
      <c r="BW825" s="3" t="s">
        <v>91</v>
      </c>
      <c r="BX825" s="3" t="s">
        <v>105</v>
      </c>
      <c r="BY825" s="3" t="s">
        <v>418</v>
      </c>
      <c r="BZ825" s="3" t="s">
        <v>105</v>
      </c>
      <c r="CA825" s="3" t="s">
        <v>303</v>
      </c>
      <c r="CB825" s="151" t="s">
        <v>3213</v>
      </c>
      <c r="CC825" s="151" t="s">
        <v>7314</v>
      </c>
      <c r="CD825" s="1"/>
      <c r="CE825" s="1"/>
      <c r="CF825" s="171" t="s">
        <v>1340</v>
      </c>
      <c r="CG825" s="171" t="s">
        <v>1341</v>
      </c>
      <c r="CH825" s="171" t="s">
        <v>167</v>
      </c>
      <c r="CI825" s="171" t="s">
        <v>477</v>
      </c>
    </row>
    <row r="826" spans="1:87" ht="108" x14ac:dyDescent="0.25">
      <c r="A826" s="3" t="s">
        <v>7315</v>
      </c>
      <c r="B826" s="175">
        <v>938</v>
      </c>
      <c r="C826" s="175" t="str">
        <f t="shared" si="93"/>
        <v>JEP-892-2022</v>
      </c>
      <c r="D826" s="171" t="s">
        <v>7316</v>
      </c>
      <c r="E826" s="3" t="s">
        <v>559</v>
      </c>
      <c r="F826" s="172">
        <v>44870</v>
      </c>
      <c r="G826" s="3" t="s">
        <v>3217</v>
      </c>
      <c r="H826" s="3" t="s">
        <v>29</v>
      </c>
      <c r="I826" s="3" t="s">
        <v>27</v>
      </c>
      <c r="J826" s="165">
        <v>60316685</v>
      </c>
      <c r="K826" s="3">
        <v>0</v>
      </c>
      <c r="L826" s="3" t="s">
        <v>9</v>
      </c>
      <c r="M826" s="116" t="s">
        <v>6531</v>
      </c>
      <c r="N826" s="3" t="s">
        <v>2831</v>
      </c>
      <c r="O826" s="171" t="s">
        <v>8</v>
      </c>
      <c r="P826" s="3" t="s">
        <v>277</v>
      </c>
      <c r="Q826" s="3" t="s">
        <v>167</v>
      </c>
      <c r="R826" s="171" t="s">
        <v>477</v>
      </c>
      <c r="S826" s="171" t="s">
        <v>1355</v>
      </c>
      <c r="T826" s="171" t="s">
        <v>1356</v>
      </c>
      <c r="U826" s="171" t="s">
        <v>1357</v>
      </c>
      <c r="V826" s="171" t="s">
        <v>105</v>
      </c>
      <c r="W826" s="171" t="s">
        <v>105</v>
      </c>
      <c r="X826" s="171" t="s">
        <v>105</v>
      </c>
      <c r="Y826" s="171" t="s">
        <v>280</v>
      </c>
      <c r="Z826" s="115">
        <v>86918393</v>
      </c>
      <c r="AA826" s="171" t="s">
        <v>105</v>
      </c>
      <c r="AB826" s="171" t="s">
        <v>105</v>
      </c>
      <c r="AC826" s="153">
        <v>7228143</v>
      </c>
      <c r="AD826" s="153">
        <v>7589549</v>
      </c>
      <c r="AE826" s="175">
        <v>117922</v>
      </c>
      <c r="AF826" s="175">
        <v>581822</v>
      </c>
      <c r="AG826" s="175" t="s">
        <v>6880</v>
      </c>
      <c r="AH826" s="172">
        <v>44908</v>
      </c>
      <c r="AI826" s="172">
        <v>44909</v>
      </c>
      <c r="AJ826" s="172" t="s">
        <v>105</v>
      </c>
      <c r="AK826" s="173" t="s">
        <v>105</v>
      </c>
      <c r="AL826" s="175" t="s">
        <v>105</v>
      </c>
      <c r="AM826" s="172" t="s">
        <v>105</v>
      </c>
      <c r="AN826" s="154">
        <v>-2891259</v>
      </c>
      <c r="AO826" s="172">
        <v>45244</v>
      </c>
      <c r="AP826" s="154">
        <v>11384338</v>
      </c>
      <c r="AQ826" s="172">
        <v>45244</v>
      </c>
      <c r="AR826" s="154">
        <v>29007246</v>
      </c>
      <c r="AS826" s="172">
        <v>45283</v>
      </c>
      <c r="AT826" s="154">
        <v>0</v>
      </c>
      <c r="AU826" s="3" t="s">
        <v>105</v>
      </c>
      <c r="AV826" s="154">
        <v>0</v>
      </c>
      <c r="AW826" s="3" t="s">
        <v>105</v>
      </c>
      <c r="AX826" s="175">
        <v>2</v>
      </c>
      <c r="AY826" s="172">
        <v>45283</v>
      </c>
      <c r="AZ826" s="3">
        <f t="shared" si="85"/>
        <v>152</v>
      </c>
      <c r="BA826" s="159">
        <f t="shared" si="98"/>
        <v>124418718</v>
      </c>
      <c r="BB826" s="167">
        <f t="shared" ref="BB826:BB827" si="99">BC826+BD826</f>
        <v>108697496</v>
      </c>
      <c r="BC826" s="167">
        <v>79690250</v>
      </c>
      <c r="BD826" s="167">
        <v>29007246</v>
      </c>
      <c r="BE826" s="172" t="s">
        <v>105</v>
      </c>
      <c r="BF826" s="172" t="s">
        <v>105</v>
      </c>
      <c r="BG826" s="172">
        <v>45245</v>
      </c>
      <c r="BH826" s="172">
        <v>45397</v>
      </c>
      <c r="BI826" s="174">
        <f t="shared" ca="1" si="87"/>
        <v>-732</v>
      </c>
      <c r="BJ826" s="3" t="s">
        <v>414</v>
      </c>
      <c r="BK826" s="172" t="s">
        <v>105</v>
      </c>
      <c r="BL826" s="3" t="s">
        <v>3218</v>
      </c>
      <c r="BM826" s="3" t="s">
        <v>92</v>
      </c>
      <c r="BN826" s="3" t="s">
        <v>7317</v>
      </c>
      <c r="BO826" s="3">
        <v>2</v>
      </c>
      <c r="BP826" s="3" t="s">
        <v>502</v>
      </c>
      <c r="BQ826" s="172">
        <v>44908</v>
      </c>
      <c r="BR826" s="3" t="s">
        <v>7318</v>
      </c>
      <c r="BS826" s="172">
        <v>44909</v>
      </c>
      <c r="BT826" s="3" t="s">
        <v>286</v>
      </c>
      <c r="BU826" s="3" t="s">
        <v>7319</v>
      </c>
      <c r="BV826" s="3" t="s">
        <v>40</v>
      </c>
      <c r="BW826" s="3" t="s">
        <v>6784</v>
      </c>
      <c r="BX826" s="3" t="s">
        <v>105</v>
      </c>
      <c r="BY826" s="3" t="s">
        <v>418</v>
      </c>
      <c r="BZ826" s="3" t="s">
        <v>105</v>
      </c>
      <c r="CA826" s="3" t="s">
        <v>303</v>
      </c>
      <c r="CB826" s="179" t="s">
        <v>3221</v>
      </c>
      <c r="CC826" s="179" t="s">
        <v>7320</v>
      </c>
      <c r="CD826" s="1"/>
      <c r="CE826" s="1"/>
      <c r="CF826" s="171" t="s">
        <v>1340</v>
      </c>
      <c r="CG826" s="171" t="s">
        <v>1341</v>
      </c>
      <c r="CH826" s="171" t="s">
        <v>167</v>
      </c>
      <c r="CI826" s="171" t="s">
        <v>477</v>
      </c>
    </row>
    <row r="827" spans="1:87" ht="90" x14ac:dyDescent="0.25">
      <c r="A827" s="3" t="s">
        <v>7321</v>
      </c>
      <c r="B827" s="175">
        <v>939</v>
      </c>
      <c r="C827" s="175" t="str">
        <f t="shared" si="93"/>
        <v>JEP-945-2022</v>
      </c>
      <c r="D827" s="171" t="s">
        <v>7322</v>
      </c>
      <c r="E827" s="3" t="s">
        <v>578</v>
      </c>
      <c r="F827" s="172">
        <v>44902</v>
      </c>
      <c r="G827" s="3" t="s">
        <v>7323</v>
      </c>
      <c r="H827" s="3" t="s">
        <v>29</v>
      </c>
      <c r="I827" s="3" t="s">
        <v>27</v>
      </c>
      <c r="J827" s="165">
        <v>79524626</v>
      </c>
      <c r="K827" s="3">
        <v>7</v>
      </c>
      <c r="L827" s="3" t="s">
        <v>9</v>
      </c>
      <c r="M827" s="3" t="s">
        <v>474</v>
      </c>
      <c r="N827" s="3" t="s">
        <v>7324</v>
      </c>
      <c r="O827" s="171" t="s">
        <v>8</v>
      </c>
      <c r="P827" s="3" t="s">
        <v>277</v>
      </c>
      <c r="Q827" s="3" t="s">
        <v>167</v>
      </c>
      <c r="R827" s="171" t="s">
        <v>477</v>
      </c>
      <c r="S827" s="171" t="s">
        <v>1355</v>
      </c>
      <c r="T827" s="171" t="s">
        <v>1356</v>
      </c>
      <c r="U827" s="171" t="s">
        <v>1357</v>
      </c>
      <c r="V827" s="171" t="s">
        <v>105</v>
      </c>
      <c r="W827" s="171" t="s">
        <v>105</v>
      </c>
      <c r="X827" s="171" t="s">
        <v>105</v>
      </c>
      <c r="Y827" s="171" t="s">
        <v>280</v>
      </c>
      <c r="Z827" s="115">
        <v>86918393</v>
      </c>
      <c r="AA827" s="171" t="s">
        <v>105</v>
      </c>
      <c r="AB827" s="171" t="s">
        <v>105</v>
      </c>
      <c r="AC827" s="153">
        <v>7228143</v>
      </c>
      <c r="AD827" s="153">
        <v>7589549</v>
      </c>
      <c r="AE827" s="175">
        <v>121122</v>
      </c>
      <c r="AF827" s="175">
        <v>588522</v>
      </c>
      <c r="AG827" s="175">
        <v>2022011000068</v>
      </c>
      <c r="AH827" s="172">
        <v>44911</v>
      </c>
      <c r="AI827" s="172">
        <v>44915</v>
      </c>
      <c r="AJ827" s="172" t="s">
        <v>105</v>
      </c>
      <c r="AK827" s="173" t="s">
        <v>105</v>
      </c>
      <c r="AL827" s="175" t="s">
        <v>105</v>
      </c>
      <c r="AM827" s="172" t="s">
        <v>105</v>
      </c>
      <c r="AN827" s="154">
        <v>-4336887</v>
      </c>
      <c r="AO827" s="172">
        <v>45244</v>
      </c>
      <c r="AP827" s="154">
        <v>11384338</v>
      </c>
      <c r="AQ827" s="172">
        <v>45244</v>
      </c>
      <c r="AR827" s="154">
        <v>29007246</v>
      </c>
      <c r="AS827" s="172">
        <v>45287</v>
      </c>
      <c r="AT827" s="154">
        <v>0</v>
      </c>
      <c r="AU827" s="3" t="s">
        <v>105</v>
      </c>
      <c r="AV827" s="154">
        <v>0</v>
      </c>
      <c r="AW827" s="3" t="s">
        <v>105</v>
      </c>
      <c r="AX827" s="175">
        <v>2</v>
      </c>
      <c r="AY827" s="172">
        <v>45287</v>
      </c>
      <c r="AZ827" s="3">
        <f t="shared" si="85"/>
        <v>152</v>
      </c>
      <c r="BA827" s="159">
        <f t="shared" si="98"/>
        <v>122973090</v>
      </c>
      <c r="BB827" s="167">
        <f t="shared" si="99"/>
        <v>108697496</v>
      </c>
      <c r="BC827" s="167">
        <v>79690250</v>
      </c>
      <c r="BD827" s="167">
        <v>29007246</v>
      </c>
      <c r="BE827" s="172" t="s">
        <v>105</v>
      </c>
      <c r="BF827" s="172" t="s">
        <v>105</v>
      </c>
      <c r="BG827" s="172">
        <v>45245</v>
      </c>
      <c r="BH827" s="172">
        <v>45397</v>
      </c>
      <c r="BI827" s="174">
        <f t="shared" ca="1" si="87"/>
        <v>-732</v>
      </c>
      <c r="BJ827" s="3" t="s">
        <v>414</v>
      </c>
      <c r="BK827" s="172" t="s">
        <v>105</v>
      </c>
      <c r="BL827" s="3" t="s">
        <v>282</v>
      </c>
      <c r="BM827" s="3" t="s">
        <v>92</v>
      </c>
      <c r="BN827" s="3" t="s">
        <v>7325</v>
      </c>
      <c r="BO827" s="3">
        <v>0</v>
      </c>
      <c r="BP827" s="3" t="s">
        <v>593</v>
      </c>
      <c r="BQ827" s="172">
        <v>44911</v>
      </c>
      <c r="BR827" s="3" t="s">
        <v>7013</v>
      </c>
      <c r="BS827" s="172">
        <v>44915</v>
      </c>
      <c r="BT827" s="3" t="s">
        <v>286</v>
      </c>
      <c r="BU827" s="3" t="s">
        <v>7326</v>
      </c>
      <c r="BV827" s="3" t="s">
        <v>40</v>
      </c>
      <c r="BW827" s="3" t="s">
        <v>6784</v>
      </c>
      <c r="BX827" s="3" t="s">
        <v>105</v>
      </c>
      <c r="BY827" s="3" t="s">
        <v>418</v>
      </c>
      <c r="BZ827" s="3" t="s">
        <v>105</v>
      </c>
      <c r="CA827" s="3" t="s">
        <v>288</v>
      </c>
      <c r="CB827" s="179" t="s">
        <v>3228</v>
      </c>
      <c r="CC827" s="179" t="s">
        <v>7327</v>
      </c>
      <c r="CD827" s="1"/>
      <c r="CE827" s="1"/>
      <c r="CF827" s="171" t="s">
        <v>1340</v>
      </c>
      <c r="CG827" s="171" t="s">
        <v>1341</v>
      </c>
      <c r="CH827" s="171" t="s">
        <v>167</v>
      </c>
      <c r="CI827" s="171" t="s">
        <v>477</v>
      </c>
    </row>
    <row r="828" spans="1:87" ht="54" x14ac:dyDescent="0.25">
      <c r="A828" s="3" t="s">
        <v>7328</v>
      </c>
      <c r="B828" s="175">
        <v>940</v>
      </c>
      <c r="C828" s="175" t="str">
        <f t="shared" si="93"/>
        <v>JEP-915-2022</v>
      </c>
      <c r="D828" s="171" t="s">
        <v>7329</v>
      </c>
      <c r="E828" s="3" t="s">
        <v>517</v>
      </c>
      <c r="F828" s="172">
        <v>44901</v>
      </c>
      <c r="G828" s="3" t="s">
        <v>7330</v>
      </c>
      <c r="H828" s="3" t="s">
        <v>29</v>
      </c>
      <c r="I828" s="3" t="s">
        <v>27</v>
      </c>
      <c r="J828" s="165">
        <v>43809932</v>
      </c>
      <c r="K828" s="3">
        <v>1</v>
      </c>
      <c r="L828" s="3" t="s">
        <v>9</v>
      </c>
      <c r="M828" s="3" t="s">
        <v>474</v>
      </c>
      <c r="N828" s="3" t="s">
        <v>7331</v>
      </c>
      <c r="O828" s="171" t="s">
        <v>8</v>
      </c>
      <c r="P828" s="3" t="s">
        <v>277</v>
      </c>
      <c r="Q828" s="3" t="s">
        <v>167</v>
      </c>
      <c r="R828" s="3" t="s">
        <v>167</v>
      </c>
      <c r="S828" s="171" t="s">
        <v>137</v>
      </c>
      <c r="T828" s="171" t="s">
        <v>4626</v>
      </c>
      <c r="U828" s="171" t="s">
        <v>4627</v>
      </c>
      <c r="V828" s="171" t="s">
        <v>105</v>
      </c>
      <c r="W828" s="171" t="s">
        <v>105</v>
      </c>
      <c r="X828" s="171" t="s">
        <v>105</v>
      </c>
      <c r="Y828" s="171" t="s">
        <v>280</v>
      </c>
      <c r="Z828" s="115">
        <v>159929916</v>
      </c>
      <c r="AA828" s="171" t="s">
        <v>105</v>
      </c>
      <c r="AB828" s="171" t="s">
        <v>105</v>
      </c>
      <c r="AC828" s="153">
        <v>13299786</v>
      </c>
      <c r="AD828" s="153">
        <v>13964775</v>
      </c>
      <c r="AE828" s="175">
        <v>123322</v>
      </c>
      <c r="AF828" s="175">
        <v>584522</v>
      </c>
      <c r="AG828" s="175">
        <v>2022011000068</v>
      </c>
      <c r="AH828" s="172">
        <v>44908</v>
      </c>
      <c r="AI828" s="172">
        <v>44910</v>
      </c>
      <c r="AJ828" s="172" t="s">
        <v>105</v>
      </c>
      <c r="AK828" s="173" t="s">
        <v>105</v>
      </c>
      <c r="AL828" s="175" t="s">
        <v>105</v>
      </c>
      <c r="AM828" s="172" t="s">
        <v>105</v>
      </c>
      <c r="AN828" s="154">
        <v>0</v>
      </c>
      <c r="AO828" s="172" t="s">
        <v>105</v>
      </c>
      <c r="AP828" s="154">
        <v>0</v>
      </c>
      <c r="AQ828" s="172" t="s">
        <v>105</v>
      </c>
      <c r="AR828" s="154">
        <v>0</v>
      </c>
      <c r="AS828" s="172" t="s">
        <v>105</v>
      </c>
      <c r="AT828" s="154">
        <v>0</v>
      </c>
      <c r="AU828" s="3" t="s">
        <v>105</v>
      </c>
      <c r="AV828" s="154">
        <v>0</v>
      </c>
      <c r="AW828" s="3" t="s">
        <v>105</v>
      </c>
      <c r="AX828" s="175">
        <v>0</v>
      </c>
      <c r="AY828" s="172" t="s">
        <v>105</v>
      </c>
      <c r="AZ828" s="3">
        <f t="shared" ref="AZ828:AZ891" si="100">BH828-BG828</f>
        <v>0</v>
      </c>
      <c r="BA828" s="159">
        <f t="shared" si="98"/>
        <v>159929916</v>
      </c>
      <c r="BB828" s="171">
        <f>BC828+BD828+BE828+BF828</f>
        <v>146630130</v>
      </c>
      <c r="BC828" s="171">
        <v>146630130</v>
      </c>
      <c r="BD828" s="171">
        <v>0</v>
      </c>
      <c r="BE828" s="171">
        <v>0</v>
      </c>
      <c r="BF828" s="171">
        <v>0</v>
      </c>
      <c r="BG828" s="172">
        <v>45275</v>
      </c>
      <c r="BH828" s="172">
        <v>45275</v>
      </c>
      <c r="BI828" s="174">
        <f t="shared" ref="BI828:BI891" ca="1" si="101">BH828-TODAY()</f>
        <v>-854</v>
      </c>
      <c r="BJ828" s="3" t="s">
        <v>414</v>
      </c>
      <c r="BK828" s="172" t="s">
        <v>105</v>
      </c>
      <c r="BL828" s="3" t="s">
        <v>282</v>
      </c>
      <c r="BM828" s="3" t="s">
        <v>92</v>
      </c>
      <c r="BN828" s="3" t="s">
        <v>7332</v>
      </c>
      <c r="BO828" s="33">
        <v>0</v>
      </c>
      <c r="BP828" s="33" t="s">
        <v>416</v>
      </c>
      <c r="BQ828" s="172">
        <v>44909</v>
      </c>
      <c r="BR828" s="3" t="s">
        <v>7299</v>
      </c>
      <c r="BS828" s="172">
        <v>44910</v>
      </c>
      <c r="BT828" s="3" t="s">
        <v>286</v>
      </c>
      <c r="BU828" s="3" t="s">
        <v>86</v>
      </c>
      <c r="BV828" s="3" t="s">
        <v>40</v>
      </c>
      <c r="BW828" s="3" t="s">
        <v>93</v>
      </c>
      <c r="BX828" s="3" t="s">
        <v>105</v>
      </c>
      <c r="BY828" s="3" t="s">
        <v>997</v>
      </c>
      <c r="BZ828" s="3" t="s">
        <v>105</v>
      </c>
      <c r="CA828" s="3" t="s">
        <v>303</v>
      </c>
      <c r="CB828" s="179" t="s">
        <v>4732</v>
      </c>
      <c r="CC828" s="179" t="s">
        <v>7333</v>
      </c>
      <c r="CD828" s="1"/>
      <c r="CE828" s="1"/>
      <c r="CF828" s="171" t="s">
        <v>4632</v>
      </c>
      <c r="CG828" s="171" t="s">
        <v>831</v>
      </c>
      <c r="CH828" s="171" t="s">
        <v>167</v>
      </c>
      <c r="CI828" s="171" t="s">
        <v>137</v>
      </c>
    </row>
    <row r="829" spans="1:87" ht="108" x14ac:dyDescent="0.25">
      <c r="A829" s="3" t="s">
        <v>7334</v>
      </c>
      <c r="B829" s="175">
        <v>941</v>
      </c>
      <c r="C829" s="175" t="str">
        <f t="shared" si="93"/>
        <v>JEP-893-2022</v>
      </c>
      <c r="D829" s="171" t="s">
        <v>7335</v>
      </c>
      <c r="E829" s="3" t="s">
        <v>559</v>
      </c>
      <c r="F829" s="172">
        <v>44870</v>
      </c>
      <c r="G829" s="3" t="s">
        <v>3232</v>
      </c>
      <c r="H829" s="3" t="s">
        <v>29</v>
      </c>
      <c r="I829" s="3" t="s">
        <v>27</v>
      </c>
      <c r="J829" s="165">
        <v>40077339</v>
      </c>
      <c r="K829" s="3">
        <v>8</v>
      </c>
      <c r="L829" s="3" t="s">
        <v>9</v>
      </c>
      <c r="M829" s="116" t="s">
        <v>3104</v>
      </c>
      <c r="N829" s="3" t="s">
        <v>2831</v>
      </c>
      <c r="O829" s="171" t="s">
        <v>8</v>
      </c>
      <c r="P829" s="3" t="s">
        <v>277</v>
      </c>
      <c r="Q829" s="3" t="s">
        <v>167</v>
      </c>
      <c r="R829" s="171" t="s">
        <v>477</v>
      </c>
      <c r="S829" s="171" t="s">
        <v>1355</v>
      </c>
      <c r="T829" s="171" t="s">
        <v>1356</v>
      </c>
      <c r="U829" s="171" t="s">
        <v>1357</v>
      </c>
      <c r="V829" s="171" t="s">
        <v>105</v>
      </c>
      <c r="W829" s="171" t="s">
        <v>105</v>
      </c>
      <c r="X829" s="171" t="s">
        <v>105</v>
      </c>
      <c r="Y829" s="171" t="s">
        <v>280</v>
      </c>
      <c r="Z829" s="115">
        <v>86918393</v>
      </c>
      <c r="AA829" s="171" t="s">
        <v>105</v>
      </c>
      <c r="AB829" s="171" t="s">
        <v>105</v>
      </c>
      <c r="AC829" s="153">
        <v>7228143</v>
      </c>
      <c r="AD829" s="153">
        <v>7589549</v>
      </c>
      <c r="AE829" s="175">
        <v>118022</v>
      </c>
      <c r="AF829" s="175">
        <v>581722</v>
      </c>
      <c r="AG829" s="175" t="s">
        <v>6880</v>
      </c>
      <c r="AH829" s="172">
        <v>44908</v>
      </c>
      <c r="AI829" s="172">
        <v>44909</v>
      </c>
      <c r="AJ829" s="172" t="s">
        <v>105</v>
      </c>
      <c r="AK829" s="173" t="s">
        <v>105</v>
      </c>
      <c r="AL829" s="175" t="s">
        <v>105</v>
      </c>
      <c r="AM829" s="172" t="s">
        <v>105</v>
      </c>
      <c r="AN829" s="154">
        <v>-2891259</v>
      </c>
      <c r="AO829" s="172">
        <v>45244</v>
      </c>
      <c r="AP829" s="154">
        <v>11384338</v>
      </c>
      <c r="AQ829" s="172">
        <v>45244</v>
      </c>
      <c r="AR829" s="154">
        <v>29007246</v>
      </c>
      <c r="AS829" s="172">
        <v>45286</v>
      </c>
      <c r="AT829" s="154">
        <v>0</v>
      </c>
      <c r="AU829" s="3" t="s">
        <v>105</v>
      </c>
      <c r="AV829" s="154">
        <v>0</v>
      </c>
      <c r="AW829" s="3" t="s">
        <v>105</v>
      </c>
      <c r="AX829" s="175">
        <v>2</v>
      </c>
      <c r="AY829" s="172">
        <v>45286</v>
      </c>
      <c r="AZ829" s="3">
        <f t="shared" si="100"/>
        <v>152</v>
      </c>
      <c r="BA829" s="159">
        <f t="shared" si="98"/>
        <v>124418718</v>
      </c>
      <c r="BB829" s="167">
        <f>BC829+BD829</f>
        <v>108697496</v>
      </c>
      <c r="BC829" s="167">
        <v>79690250</v>
      </c>
      <c r="BD829" s="167">
        <v>29007246</v>
      </c>
      <c r="BE829" s="172" t="s">
        <v>105</v>
      </c>
      <c r="BF829" s="172" t="s">
        <v>105</v>
      </c>
      <c r="BG829" s="172">
        <v>45245</v>
      </c>
      <c r="BH829" s="172">
        <v>45397</v>
      </c>
      <c r="BI829" s="174">
        <f t="shared" ca="1" si="101"/>
        <v>-732</v>
      </c>
      <c r="BJ829" s="3" t="s">
        <v>414</v>
      </c>
      <c r="BK829" s="172" t="s">
        <v>105</v>
      </c>
      <c r="BL829" s="3" t="s">
        <v>2566</v>
      </c>
      <c r="BM829" s="3" t="s">
        <v>92</v>
      </c>
      <c r="BN829" s="3" t="s">
        <v>7336</v>
      </c>
      <c r="BO829" s="3">
        <v>1</v>
      </c>
      <c r="BP829" s="3" t="s">
        <v>416</v>
      </c>
      <c r="BQ829" s="172">
        <v>44908</v>
      </c>
      <c r="BR829" s="3" t="s">
        <v>6889</v>
      </c>
      <c r="BS829" s="172">
        <v>44908</v>
      </c>
      <c r="BT829" s="3" t="s">
        <v>286</v>
      </c>
      <c r="BU829" s="3" t="s">
        <v>7337</v>
      </c>
      <c r="BV829" s="3" t="s">
        <v>40</v>
      </c>
      <c r="BW829" s="3" t="s">
        <v>6784</v>
      </c>
      <c r="BX829" s="3" t="s">
        <v>105</v>
      </c>
      <c r="BY829" s="3" t="s">
        <v>418</v>
      </c>
      <c r="BZ829" s="3" t="s">
        <v>105</v>
      </c>
      <c r="CA829" s="3" t="s">
        <v>303</v>
      </c>
      <c r="CB829" s="179" t="s">
        <v>3235</v>
      </c>
      <c r="CC829" s="179" t="s">
        <v>7338</v>
      </c>
      <c r="CD829" s="1"/>
      <c r="CE829" s="1"/>
      <c r="CF829" s="171" t="s">
        <v>1340</v>
      </c>
      <c r="CG829" s="171" t="s">
        <v>1341</v>
      </c>
      <c r="CH829" s="171" t="s">
        <v>167</v>
      </c>
      <c r="CI829" s="171" t="s">
        <v>477</v>
      </c>
    </row>
    <row r="830" spans="1:87" ht="90" x14ac:dyDescent="0.25">
      <c r="A830" s="3" t="s">
        <v>7339</v>
      </c>
      <c r="B830" s="175">
        <v>942</v>
      </c>
      <c r="C830" s="175" t="str">
        <f t="shared" si="93"/>
        <v>JEP-962-2022</v>
      </c>
      <c r="D830" s="171" t="s">
        <v>7340</v>
      </c>
      <c r="E830" s="3" t="s">
        <v>588</v>
      </c>
      <c r="F830" s="172">
        <v>44907</v>
      </c>
      <c r="G830" s="3" t="s">
        <v>2188</v>
      </c>
      <c r="H830" s="3" t="s">
        <v>29</v>
      </c>
      <c r="I830" s="3" t="s">
        <v>27</v>
      </c>
      <c r="J830" s="165">
        <v>1018435769</v>
      </c>
      <c r="K830" s="3">
        <v>9</v>
      </c>
      <c r="L830" s="3" t="s">
        <v>9</v>
      </c>
      <c r="M830" s="3" t="s">
        <v>474</v>
      </c>
      <c r="N830" s="3" t="s">
        <v>7341</v>
      </c>
      <c r="O830" s="171" t="s">
        <v>12</v>
      </c>
      <c r="P830" s="3" t="s">
        <v>277</v>
      </c>
      <c r="Q830" s="3" t="s">
        <v>167</v>
      </c>
      <c r="R830" s="171" t="s">
        <v>477</v>
      </c>
      <c r="S830" s="171" t="s">
        <v>101</v>
      </c>
      <c r="T830" s="171" t="s">
        <v>1722</v>
      </c>
      <c r="U830" s="171" t="s">
        <v>1723</v>
      </c>
      <c r="V830" s="171" t="s">
        <v>105</v>
      </c>
      <c r="W830" s="171" t="s">
        <v>105</v>
      </c>
      <c r="X830" s="171" t="s">
        <v>105</v>
      </c>
      <c r="Y830" s="171" t="s">
        <v>280</v>
      </c>
      <c r="Z830" s="115">
        <v>37991119</v>
      </c>
      <c r="AA830" s="171" t="s">
        <v>105</v>
      </c>
      <c r="AB830" s="171" t="s">
        <v>105</v>
      </c>
      <c r="AC830" s="153">
        <v>5204263</v>
      </c>
      <c r="AD830" s="153">
        <v>5464476</v>
      </c>
      <c r="AE830" s="175">
        <v>110522</v>
      </c>
      <c r="AF830" s="175">
        <v>587222</v>
      </c>
      <c r="AG830" s="175">
        <v>2018011001091</v>
      </c>
      <c r="AH830" s="172">
        <v>44910</v>
      </c>
      <c r="AI830" s="172">
        <v>44914</v>
      </c>
      <c r="AJ830" s="172" t="s">
        <v>105</v>
      </c>
      <c r="AK830" s="173" t="s">
        <v>105</v>
      </c>
      <c r="AL830" s="175" t="s">
        <v>105</v>
      </c>
      <c r="AM830" s="172" t="s">
        <v>105</v>
      </c>
      <c r="AN830" s="154">
        <v>0</v>
      </c>
      <c r="AO830" s="172" t="s">
        <v>105</v>
      </c>
      <c r="AP830" s="154">
        <v>0</v>
      </c>
      <c r="AQ830" s="172" t="s">
        <v>105</v>
      </c>
      <c r="AR830" s="154">
        <v>0</v>
      </c>
      <c r="AS830" s="172" t="s">
        <v>105</v>
      </c>
      <c r="AT830" s="154">
        <v>0</v>
      </c>
      <c r="AU830" s="3" t="s">
        <v>105</v>
      </c>
      <c r="AV830" s="154">
        <v>0</v>
      </c>
      <c r="AW830" s="3" t="s">
        <v>105</v>
      </c>
      <c r="AX830" s="175">
        <v>0</v>
      </c>
      <c r="AY830" s="172" t="s">
        <v>105</v>
      </c>
      <c r="AZ830" s="3">
        <f t="shared" si="100"/>
        <v>0</v>
      </c>
      <c r="BA830" s="159">
        <f t="shared" si="98"/>
        <v>37991119</v>
      </c>
      <c r="BB830" s="171">
        <f t="shared" ref="BB830:BB831" si="102">BC830+BD830+BE830+BF830</f>
        <v>32786856</v>
      </c>
      <c r="BC830" s="171">
        <v>32786856</v>
      </c>
      <c r="BD830" s="171">
        <v>0</v>
      </c>
      <c r="BE830" s="171">
        <v>0</v>
      </c>
      <c r="BF830" s="171">
        <v>0</v>
      </c>
      <c r="BG830" s="172">
        <v>45107</v>
      </c>
      <c r="BH830" s="172">
        <v>45107</v>
      </c>
      <c r="BI830" s="174">
        <f t="shared" ca="1" si="101"/>
        <v>-1022</v>
      </c>
      <c r="BJ830" s="3" t="s">
        <v>414</v>
      </c>
      <c r="BK830" s="172" t="s">
        <v>105</v>
      </c>
      <c r="BL830" s="3" t="s">
        <v>282</v>
      </c>
      <c r="BM830" s="3" t="s">
        <v>92</v>
      </c>
      <c r="BN830" s="3" t="s">
        <v>7342</v>
      </c>
      <c r="BO830" s="3">
        <v>0</v>
      </c>
      <c r="BP830" s="3" t="s">
        <v>593</v>
      </c>
      <c r="BQ830" s="172">
        <v>44911</v>
      </c>
      <c r="BR830" s="3" t="s">
        <v>7307</v>
      </c>
      <c r="BS830" s="172">
        <v>44914</v>
      </c>
      <c r="BT830" s="3" t="s">
        <v>286</v>
      </c>
      <c r="BU830" s="3" t="s">
        <v>86</v>
      </c>
      <c r="BV830" s="3" t="s">
        <v>40</v>
      </c>
      <c r="BW830" s="3" t="s">
        <v>93</v>
      </c>
      <c r="BX830" s="3" t="s">
        <v>105</v>
      </c>
      <c r="BY830" s="3" t="s">
        <v>920</v>
      </c>
      <c r="BZ830" s="3" t="s">
        <v>105</v>
      </c>
      <c r="CA830" s="3" t="s">
        <v>288</v>
      </c>
      <c r="CB830" s="179" t="s">
        <v>2191</v>
      </c>
      <c r="CC830" s="179" t="s">
        <v>7343</v>
      </c>
      <c r="CD830" s="1"/>
      <c r="CE830" s="1"/>
      <c r="CF830" s="171" t="s">
        <v>1340</v>
      </c>
      <c r="CG830" s="171" t="s">
        <v>1341</v>
      </c>
      <c r="CH830" s="171" t="s">
        <v>167</v>
      </c>
      <c r="CI830" s="171" t="s">
        <v>477</v>
      </c>
    </row>
    <row r="831" spans="1:87" ht="162" x14ac:dyDescent="0.25">
      <c r="A831" s="3" t="s">
        <v>7344</v>
      </c>
      <c r="B831" s="175">
        <v>943</v>
      </c>
      <c r="C831" s="175" t="str">
        <f t="shared" si="93"/>
        <v>JEP-837-2022</v>
      </c>
      <c r="D831" s="171" t="s">
        <v>7345</v>
      </c>
      <c r="E831" s="3" t="s">
        <v>472</v>
      </c>
      <c r="F831" s="172">
        <v>44895</v>
      </c>
      <c r="G831" s="3" t="s">
        <v>5359</v>
      </c>
      <c r="H831" s="3" t="s">
        <v>29</v>
      </c>
      <c r="I831" s="3" t="s">
        <v>27</v>
      </c>
      <c r="J831" s="165">
        <v>52262459</v>
      </c>
      <c r="K831" s="3">
        <v>1</v>
      </c>
      <c r="L831" s="3" t="s">
        <v>9</v>
      </c>
      <c r="M831" s="3" t="s">
        <v>474</v>
      </c>
      <c r="N831" s="3" t="s">
        <v>5219</v>
      </c>
      <c r="O831" s="171" t="s">
        <v>8</v>
      </c>
      <c r="P831" s="3" t="s">
        <v>277</v>
      </c>
      <c r="Q831" s="3" t="s">
        <v>167</v>
      </c>
      <c r="R831" s="171" t="s">
        <v>126</v>
      </c>
      <c r="S831" s="171" t="s">
        <v>126</v>
      </c>
      <c r="T831" s="171" t="s">
        <v>6894</v>
      </c>
      <c r="U831" s="171" t="s">
        <v>5221</v>
      </c>
      <c r="V831" s="171" t="s">
        <v>105</v>
      </c>
      <c r="W831" s="171" t="s">
        <v>6895</v>
      </c>
      <c r="X831" s="171" t="s">
        <v>6894</v>
      </c>
      <c r="Y831" s="171" t="s">
        <v>280</v>
      </c>
      <c r="Z831" s="115">
        <v>62581258</v>
      </c>
      <c r="AA831" s="171" t="s">
        <v>105</v>
      </c>
      <c r="AB831" s="171" t="s">
        <v>105</v>
      </c>
      <c r="AC831" s="153">
        <v>5204263</v>
      </c>
      <c r="AD831" s="153">
        <v>5464476</v>
      </c>
      <c r="AE831" s="175">
        <v>114922</v>
      </c>
      <c r="AF831" s="175">
        <v>565022</v>
      </c>
      <c r="AG831" s="175">
        <v>2022011000068</v>
      </c>
      <c r="AH831" s="172">
        <v>44901</v>
      </c>
      <c r="AI831" s="172">
        <v>44904</v>
      </c>
      <c r="AJ831" s="172" t="s">
        <v>7346</v>
      </c>
      <c r="AK831" s="173" t="s">
        <v>7347</v>
      </c>
      <c r="AL831" s="175" t="s">
        <v>7348</v>
      </c>
      <c r="AM831" s="172" t="s">
        <v>7349</v>
      </c>
      <c r="AN831" s="154">
        <v>-1214338</v>
      </c>
      <c r="AO831" s="172">
        <v>45244</v>
      </c>
      <c r="AP831" s="154">
        <v>8014556</v>
      </c>
      <c r="AQ831" s="172">
        <v>45244</v>
      </c>
      <c r="AR831" s="154">
        <v>20885211</v>
      </c>
      <c r="AS831" s="172">
        <v>45286</v>
      </c>
      <c r="AT831" s="154">
        <v>0</v>
      </c>
      <c r="AU831" s="3" t="s">
        <v>105</v>
      </c>
      <c r="AV831" s="154">
        <v>0</v>
      </c>
      <c r="AW831" s="3" t="s">
        <v>105</v>
      </c>
      <c r="AX831" s="175">
        <v>2</v>
      </c>
      <c r="AY831" s="172">
        <v>45286</v>
      </c>
      <c r="AZ831" s="3">
        <f t="shared" si="100"/>
        <v>140</v>
      </c>
      <c r="BA831" s="159">
        <f t="shared" si="98"/>
        <v>90266687</v>
      </c>
      <c r="BB831" s="171">
        <f t="shared" si="102"/>
        <v>78262206</v>
      </c>
      <c r="BC831" s="171">
        <v>57376995</v>
      </c>
      <c r="BD831" s="154">
        <v>20885211</v>
      </c>
      <c r="BE831" s="171">
        <v>0</v>
      </c>
      <c r="BF831" s="171">
        <v>0</v>
      </c>
      <c r="BG831" s="172">
        <v>45245</v>
      </c>
      <c r="BH831" s="172">
        <v>45385</v>
      </c>
      <c r="BI831" s="174">
        <f t="shared" ca="1" si="101"/>
        <v>-744</v>
      </c>
      <c r="BJ831" s="3" t="s">
        <v>414</v>
      </c>
      <c r="BK831" s="172" t="s">
        <v>105</v>
      </c>
      <c r="BL831" s="3" t="s">
        <v>7350</v>
      </c>
      <c r="BM831" s="3" t="s">
        <v>92</v>
      </c>
      <c r="BN831" s="3" t="s">
        <v>7351</v>
      </c>
      <c r="BO831" s="3">
        <v>0</v>
      </c>
      <c r="BP831" s="33" t="s">
        <v>416</v>
      </c>
      <c r="BQ831" s="172">
        <v>44902</v>
      </c>
      <c r="BR831" s="172" t="s">
        <v>7066</v>
      </c>
      <c r="BS831" s="172">
        <v>44902</v>
      </c>
      <c r="BT831" s="3" t="s">
        <v>286</v>
      </c>
      <c r="BU831" s="3" t="s">
        <v>7352</v>
      </c>
      <c r="BV831" s="3" t="s">
        <v>40</v>
      </c>
      <c r="BW831" s="3" t="s">
        <v>7353</v>
      </c>
      <c r="BX831" s="3" t="s">
        <v>105</v>
      </c>
      <c r="BY831" s="3" t="s">
        <v>418</v>
      </c>
      <c r="BZ831" s="3" t="s">
        <v>105</v>
      </c>
      <c r="CA831" s="3" t="s">
        <v>288</v>
      </c>
      <c r="CB831" s="186" t="s">
        <v>7354</v>
      </c>
      <c r="CC831" s="179" t="s">
        <v>7355</v>
      </c>
      <c r="CD831" s="1"/>
      <c r="CE831" s="1"/>
      <c r="CF831" s="171" t="s">
        <v>5228</v>
      </c>
      <c r="CG831" s="171" t="s">
        <v>1341</v>
      </c>
      <c r="CH831" s="171" t="s">
        <v>128</v>
      </c>
      <c r="CI831" s="171" t="s">
        <v>128</v>
      </c>
    </row>
    <row r="832" spans="1:87" ht="108" x14ac:dyDescent="0.25">
      <c r="A832" s="3" t="s">
        <v>7356</v>
      </c>
      <c r="B832" s="175">
        <v>944</v>
      </c>
      <c r="C832" s="175" t="str">
        <f t="shared" si="93"/>
        <v>JEP-894-2022</v>
      </c>
      <c r="D832" s="171" t="s">
        <v>7357</v>
      </c>
      <c r="E832" s="3" t="s">
        <v>559</v>
      </c>
      <c r="F832" s="172">
        <v>44870</v>
      </c>
      <c r="G832" s="3" t="s">
        <v>7358</v>
      </c>
      <c r="H832" s="3" t="s">
        <v>29</v>
      </c>
      <c r="I832" s="3" t="s">
        <v>27</v>
      </c>
      <c r="J832" s="165">
        <v>1053333878</v>
      </c>
      <c r="K832" s="3">
        <v>2</v>
      </c>
      <c r="L832" s="3" t="s">
        <v>9</v>
      </c>
      <c r="M832" s="116" t="s">
        <v>7359</v>
      </c>
      <c r="N832" s="3" t="s">
        <v>2831</v>
      </c>
      <c r="O832" s="171" t="s">
        <v>8</v>
      </c>
      <c r="P832" s="3" t="s">
        <v>277</v>
      </c>
      <c r="Q832" s="3" t="s">
        <v>167</v>
      </c>
      <c r="R832" s="171" t="s">
        <v>477</v>
      </c>
      <c r="S832" s="171" t="s">
        <v>1355</v>
      </c>
      <c r="T832" s="171" t="s">
        <v>1356</v>
      </c>
      <c r="U832" s="171" t="s">
        <v>1357</v>
      </c>
      <c r="V832" s="171" t="s">
        <v>105</v>
      </c>
      <c r="W832" s="171" t="s">
        <v>105</v>
      </c>
      <c r="X832" s="171" t="s">
        <v>105</v>
      </c>
      <c r="Y832" s="171" t="s">
        <v>280</v>
      </c>
      <c r="Z832" s="115">
        <v>86918393</v>
      </c>
      <c r="AA832" s="171" t="s">
        <v>105</v>
      </c>
      <c r="AB832" s="171" t="s">
        <v>105</v>
      </c>
      <c r="AC832" s="153">
        <v>7228143</v>
      </c>
      <c r="AD832" s="153">
        <v>7589549</v>
      </c>
      <c r="AE832" s="175">
        <v>118122</v>
      </c>
      <c r="AF832" s="175">
        <v>577322</v>
      </c>
      <c r="AG832" s="175">
        <v>2022011000068</v>
      </c>
      <c r="AH832" s="172">
        <v>44904</v>
      </c>
      <c r="AI832" s="172">
        <v>44907</v>
      </c>
      <c r="AJ832" s="172" t="s">
        <v>105</v>
      </c>
      <c r="AK832" s="173" t="s">
        <v>105</v>
      </c>
      <c r="AL832" s="175" t="s">
        <v>105</v>
      </c>
      <c r="AM832" s="172" t="s">
        <v>105</v>
      </c>
      <c r="AN832" s="154">
        <v>-2409383</v>
      </c>
      <c r="AO832" s="172">
        <v>45245</v>
      </c>
      <c r="AP832" s="154">
        <v>11384338</v>
      </c>
      <c r="AQ832" s="172">
        <v>45245</v>
      </c>
      <c r="AR832" s="154">
        <v>29007246</v>
      </c>
      <c r="AS832" s="172">
        <v>45283</v>
      </c>
      <c r="AT832" s="154">
        <v>0</v>
      </c>
      <c r="AU832" s="3" t="s">
        <v>105</v>
      </c>
      <c r="AV832" s="154">
        <v>0</v>
      </c>
      <c r="AW832" s="3" t="s">
        <v>105</v>
      </c>
      <c r="AX832" s="175">
        <v>2</v>
      </c>
      <c r="AY832" s="172">
        <v>45283</v>
      </c>
      <c r="AZ832" s="3">
        <f t="shared" si="100"/>
        <v>152</v>
      </c>
      <c r="BA832" s="159">
        <f t="shared" si="98"/>
        <v>124900594</v>
      </c>
      <c r="BB832" s="167">
        <f t="shared" ref="BB832:BB838" si="103">BC832+BD832</f>
        <v>108697496</v>
      </c>
      <c r="BC832" s="167">
        <v>79690250</v>
      </c>
      <c r="BD832" s="167">
        <v>29007246</v>
      </c>
      <c r="BE832" s="172" t="s">
        <v>105</v>
      </c>
      <c r="BF832" s="172" t="s">
        <v>105</v>
      </c>
      <c r="BG832" s="172">
        <v>45245</v>
      </c>
      <c r="BH832" s="172">
        <v>45397</v>
      </c>
      <c r="BI832" s="174">
        <f t="shared" ca="1" si="101"/>
        <v>-732</v>
      </c>
      <c r="BJ832" s="3" t="s">
        <v>414</v>
      </c>
      <c r="BK832" s="172" t="s">
        <v>105</v>
      </c>
      <c r="BL832" s="3" t="s">
        <v>3477</v>
      </c>
      <c r="BM832" s="3" t="s">
        <v>92</v>
      </c>
      <c r="BN832" s="3" t="s">
        <v>7360</v>
      </c>
      <c r="BO832" s="3">
        <v>0</v>
      </c>
      <c r="BP832" s="3" t="s">
        <v>416</v>
      </c>
      <c r="BQ832" s="172">
        <v>44905</v>
      </c>
      <c r="BR832" s="3" t="s">
        <v>6999</v>
      </c>
      <c r="BS832" s="172">
        <v>44907</v>
      </c>
      <c r="BT832" s="3" t="s">
        <v>286</v>
      </c>
      <c r="BU832" s="3" t="s">
        <v>7361</v>
      </c>
      <c r="BV832" s="3" t="s">
        <v>40</v>
      </c>
      <c r="BW832" s="3" t="s">
        <v>7015</v>
      </c>
      <c r="BX832" s="3" t="s">
        <v>105</v>
      </c>
      <c r="BY832" s="3" t="s">
        <v>418</v>
      </c>
      <c r="BZ832" s="3" t="s">
        <v>105</v>
      </c>
      <c r="CA832" s="3" t="s">
        <v>303</v>
      </c>
      <c r="CB832" s="179" t="s">
        <v>3251</v>
      </c>
      <c r="CC832" s="179" t="s">
        <v>7362</v>
      </c>
      <c r="CD832" s="1"/>
      <c r="CE832" s="1"/>
      <c r="CF832" s="171" t="s">
        <v>1340</v>
      </c>
      <c r="CG832" s="171" t="s">
        <v>1341</v>
      </c>
      <c r="CH832" s="171" t="s">
        <v>167</v>
      </c>
      <c r="CI832" s="171" t="s">
        <v>477</v>
      </c>
    </row>
    <row r="833" spans="1:87" ht="125.85" customHeight="1" x14ac:dyDescent="0.25">
      <c r="A833" s="3" t="s">
        <v>7363</v>
      </c>
      <c r="B833" s="175">
        <v>945</v>
      </c>
      <c r="C833" s="211" t="str">
        <f t="shared" si="93"/>
        <v>JEP-822-2022</v>
      </c>
      <c r="D833" s="171" t="s">
        <v>7364</v>
      </c>
      <c r="E833" s="3" t="s">
        <v>273</v>
      </c>
      <c r="F833" s="172">
        <v>44894</v>
      </c>
      <c r="G833" s="98" t="s">
        <v>5509</v>
      </c>
      <c r="H833" s="3" t="s">
        <v>29</v>
      </c>
      <c r="I833" s="3" t="s">
        <v>27</v>
      </c>
      <c r="J833" s="165">
        <v>1117542658</v>
      </c>
      <c r="K833" s="3">
        <v>7</v>
      </c>
      <c r="L833" s="3" t="s">
        <v>9</v>
      </c>
      <c r="M833" s="3" t="s">
        <v>7365</v>
      </c>
      <c r="N833" s="3" t="s">
        <v>5438</v>
      </c>
      <c r="O833" s="171" t="s">
        <v>14</v>
      </c>
      <c r="P833" s="3" t="s">
        <v>277</v>
      </c>
      <c r="Q833" s="3" t="s">
        <v>167</v>
      </c>
      <c r="R833" s="171" t="s">
        <v>126</v>
      </c>
      <c r="S833" s="171" t="s">
        <v>106</v>
      </c>
      <c r="T833" s="171" t="s">
        <v>5449</v>
      </c>
      <c r="U833" s="171" t="s">
        <v>5221</v>
      </c>
      <c r="V833" s="171" t="s">
        <v>105</v>
      </c>
      <c r="W833" s="171" t="s">
        <v>7366</v>
      </c>
      <c r="X833" s="171" t="s">
        <v>105</v>
      </c>
      <c r="Y833" s="171" t="s">
        <v>280</v>
      </c>
      <c r="Z833" s="115">
        <v>43459180</v>
      </c>
      <c r="AA833" s="171" t="s">
        <v>105</v>
      </c>
      <c r="AB833" s="171" t="s">
        <v>105</v>
      </c>
      <c r="AC833" s="153">
        <v>3614070</v>
      </c>
      <c r="AD833" s="153">
        <v>3794773</v>
      </c>
      <c r="AE833" s="175">
        <v>115922</v>
      </c>
      <c r="AF833" s="175">
        <v>563822</v>
      </c>
      <c r="AG833" s="175">
        <v>2022011000068</v>
      </c>
      <c r="AH833" s="172">
        <v>44900</v>
      </c>
      <c r="AI833" s="172">
        <v>44904</v>
      </c>
      <c r="AJ833" s="172" t="s">
        <v>7367</v>
      </c>
      <c r="AK833" s="173">
        <v>1117541610</v>
      </c>
      <c r="AL833" s="175">
        <v>1</v>
      </c>
      <c r="AM833" s="172">
        <v>45181</v>
      </c>
      <c r="AN833" s="154">
        <v>-843283</v>
      </c>
      <c r="AO833" s="172">
        <v>45275</v>
      </c>
      <c r="AP833" s="154">
        <v>5439169</v>
      </c>
      <c r="AQ833" s="172">
        <v>45275</v>
      </c>
      <c r="AR833" s="154">
        <v>14503611</v>
      </c>
      <c r="AS833" s="172">
        <v>45287</v>
      </c>
      <c r="AT833" s="154">
        <v>0</v>
      </c>
      <c r="AU833" s="3" t="s">
        <v>105</v>
      </c>
      <c r="AV833" s="154">
        <v>0</v>
      </c>
      <c r="AW833" s="3" t="s">
        <v>105</v>
      </c>
      <c r="AX833" s="175">
        <v>2</v>
      </c>
      <c r="AY833" s="172">
        <v>45275</v>
      </c>
      <c r="AZ833" s="3">
        <f t="shared" si="100"/>
        <v>152</v>
      </c>
      <c r="BA833" s="159">
        <f t="shared" si="98"/>
        <v>62558677</v>
      </c>
      <c r="BB833" s="167">
        <f t="shared" si="103"/>
        <v>54348721</v>
      </c>
      <c r="BC833" s="167">
        <v>39845110</v>
      </c>
      <c r="BD833" s="167">
        <f>AR833</f>
        <v>14503611</v>
      </c>
      <c r="BE833" s="172" t="s">
        <v>105</v>
      </c>
      <c r="BF833" s="172" t="s">
        <v>105</v>
      </c>
      <c r="BG833" s="172">
        <v>45245</v>
      </c>
      <c r="BH833" s="172">
        <v>45397</v>
      </c>
      <c r="BI833" s="174">
        <f t="shared" ca="1" si="101"/>
        <v>-732</v>
      </c>
      <c r="BJ833" s="3" t="s">
        <v>414</v>
      </c>
      <c r="BK833" s="172" t="s">
        <v>105</v>
      </c>
      <c r="BL833" s="3" t="s">
        <v>282</v>
      </c>
      <c r="BM833" s="3" t="s">
        <v>92</v>
      </c>
      <c r="BN833" s="3" t="s">
        <v>7368</v>
      </c>
      <c r="BO833" s="3">
        <v>0</v>
      </c>
      <c r="BP833" s="3" t="s">
        <v>416</v>
      </c>
      <c r="BQ833" s="172">
        <v>44900</v>
      </c>
      <c r="BR833" s="3" t="s">
        <v>7096</v>
      </c>
      <c r="BS833" s="172">
        <v>44904</v>
      </c>
      <c r="BT833" s="3" t="s">
        <v>286</v>
      </c>
      <c r="BU833" s="3" t="s">
        <v>7369</v>
      </c>
      <c r="BV833" s="3" t="s">
        <v>40</v>
      </c>
      <c r="BW833" s="3" t="s">
        <v>6905</v>
      </c>
      <c r="BX833" s="3" t="s">
        <v>105</v>
      </c>
      <c r="BY833" s="3" t="s">
        <v>418</v>
      </c>
      <c r="BZ833" s="3" t="s">
        <v>105</v>
      </c>
      <c r="CA833" s="3" t="s">
        <v>303</v>
      </c>
      <c r="CB833" s="172" t="s">
        <v>7370</v>
      </c>
      <c r="CC833" s="151" t="s">
        <v>7371</v>
      </c>
      <c r="CD833" s="1"/>
      <c r="CE833" s="1"/>
      <c r="CF833" s="171" t="s">
        <v>5228</v>
      </c>
      <c r="CG833" s="171" t="s">
        <v>1341</v>
      </c>
      <c r="CH833" s="171" t="s">
        <v>128</v>
      </c>
      <c r="CI833" s="171" t="s">
        <v>128</v>
      </c>
    </row>
    <row r="834" spans="1:87" ht="144" x14ac:dyDescent="0.25">
      <c r="A834" s="3" t="s">
        <v>7372</v>
      </c>
      <c r="B834" s="175">
        <v>946</v>
      </c>
      <c r="C834" s="175" t="str">
        <f t="shared" si="93"/>
        <v>JEP-838-2022</v>
      </c>
      <c r="D834" s="171" t="s">
        <v>7373</v>
      </c>
      <c r="E834" s="3" t="s">
        <v>472</v>
      </c>
      <c r="F834" s="172">
        <v>44895</v>
      </c>
      <c r="G834" s="3" t="s">
        <v>5251</v>
      </c>
      <c r="H834" s="3" t="s">
        <v>29</v>
      </c>
      <c r="I834" s="3" t="s">
        <v>27</v>
      </c>
      <c r="J834" s="165">
        <v>1105684188</v>
      </c>
      <c r="K834" s="3">
        <v>2</v>
      </c>
      <c r="L834" s="3" t="s">
        <v>9</v>
      </c>
      <c r="M834" s="3" t="s">
        <v>474</v>
      </c>
      <c r="N834" s="3" t="s">
        <v>5219</v>
      </c>
      <c r="O834" s="171" t="s">
        <v>8</v>
      </c>
      <c r="P834" s="3" t="s">
        <v>277</v>
      </c>
      <c r="Q834" s="3" t="s">
        <v>167</v>
      </c>
      <c r="R834" s="171" t="s">
        <v>126</v>
      </c>
      <c r="S834" s="171" t="s">
        <v>126</v>
      </c>
      <c r="T834" s="171" t="s">
        <v>5252</v>
      </c>
      <c r="U834" s="171" t="s">
        <v>5221</v>
      </c>
      <c r="V834" s="171" t="s">
        <v>105</v>
      </c>
      <c r="W834" s="171" t="s">
        <v>7374</v>
      </c>
      <c r="X834" s="171" t="s">
        <v>5252</v>
      </c>
      <c r="Y834" s="171" t="s">
        <v>280</v>
      </c>
      <c r="Z834" s="115">
        <v>62581258</v>
      </c>
      <c r="AA834" s="171" t="s">
        <v>105</v>
      </c>
      <c r="AB834" s="171" t="s">
        <v>105</v>
      </c>
      <c r="AC834" s="153">
        <v>5204263</v>
      </c>
      <c r="AD834" s="153">
        <v>5464476</v>
      </c>
      <c r="AE834" s="175">
        <v>114622</v>
      </c>
      <c r="AF834" s="175">
        <v>565022</v>
      </c>
      <c r="AG834" s="175">
        <v>2022011000068</v>
      </c>
      <c r="AH834" s="172">
        <v>44900</v>
      </c>
      <c r="AI834" s="172">
        <v>44901</v>
      </c>
      <c r="AJ834" s="172" t="s">
        <v>7375</v>
      </c>
      <c r="AK834" s="173" t="s">
        <v>7376</v>
      </c>
      <c r="AL834" s="175" t="s">
        <v>7377</v>
      </c>
      <c r="AM834" s="172" t="s">
        <v>7378</v>
      </c>
      <c r="AN834" s="154">
        <v>-693913</v>
      </c>
      <c r="AO834" s="172">
        <v>45245</v>
      </c>
      <c r="AP834" s="154">
        <v>7650264</v>
      </c>
      <c r="AQ834" s="172">
        <v>45245</v>
      </c>
      <c r="AR834" s="154">
        <v>20885211</v>
      </c>
      <c r="AS834" s="172">
        <v>45286</v>
      </c>
      <c r="AT834" s="154">
        <v>0</v>
      </c>
      <c r="AU834" s="3" t="s">
        <v>105</v>
      </c>
      <c r="AV834" s="154">
        <v>0</v>
      </c>
      <c r="AW834" s="3" t="s">
        <v>105</v>
      </c>
      <c r="AX834" s="175">
        <v>2</v>
      </c>
      <c r="AY834" s="172">
        <v>45286</v>
      </c>
      <c r="AZ834" s="3">
        <f t="shared" si="100"/>
        <v>152</v>
      </c>
      <c r="BA834" s="159">
        <f t="shared" si="98"/>
        <v>90422820</v>
      </c>
      <c r="BB834" s="167">
        <f t="shared" si="103"/>
        <v>78262206</v>
      </c>
      <c r="BC834" s="167">
        <v>57376995</v>
      </c>
      <c r="BD834" s="167">
        <v>20885211</v>
      </c>
      <c r="BE834" s="172" t="s">
        <v>105</v>
      </c>
      <c r="BF834" s="172" t="s">
        <v>105</v>
      </c>
      <c r="BG834" s="172">
        <v>45245</v>
      </c>
      <c r="BH834" s="172">
        <v>45397</v>
      </c>
      <c r="BI834" s="174">
        <f t="shared" ca="1" si="101"/>
        <v>-732</v>
      </c>
      <c r="BJ834" s="3" t="s">
        <v>414</v>
      </c>
      <c r="BK834" s="172" t="s">
        <v>105</v>
      </c>
      <c r="BL834" s="3" t="s">
        <v>7350</v>
      </c>
      <c r="BM834" s="3" t="s">
        <v>92</v>
      </c>
      <c r="BN834" s="3" t="s">
        <v>7379</v>
      </c>
      <c r="BO834" s="3">
        <v>0</v>
      </c>
      <c r="BP834" s="33" t="s">
        <v>416</v>
      </c>
      <c r="BQ834" s="172">
        <v>44896</v>
      </c>
      <c r="BR834" s="3" t="s">
        <v>7380</v>
      </c>
      <c r="BS834" s="172">
        <v>44901</v>
      </c>
      <c r="BT834" s="3" t="s">
        <v>286</v>
      </c>
      <c r="BU834" s="3" t="s">
        <v>7381</v>
      </c>
      <c r="BV834" s="3" t="s">
        <v>40</v>
      </c>
      <c r="BW834" s="3" t="s">
        <v>6905</v>
      </c>
      <c r="BX834" s="3" t="s">
        <v>105</v>
      </c>
      <c r="BY834" s="3" t="s">
        <v>418</v>
      </c>
      <c r="BZ834" s="3" t="s">
        <v>105</v>
      </c>
      <c r="CA834" s="3" t="s">
        <v>288</v>
      </c>
      <c r="CB834" s="186" t="s">
        <v>7382</v>
      </c>
      <c r="CC834" s="179" t="s">
        <v>7383</v>
      </c>
      <c r="CD834" s="1"/>
      <c r="CE834" s="1"/>
      <c r="CF834" s="171" t="s">
        <v>5238</v>
      </c>
      <c r="CG834" s="171" t="s">
        <v>1341</v>
      </c>
      <c r="CH834" s="171" t="s">
        <v>128</v>
      </c>
      <c r="CI834" s="171" t="s">
        <v>128</v>
      </c>
    </row>
    <row r="835" spans="1:87" ht="90" x14ac:dyDescent="0.25">
      <c r="A835" s="3" t="s">
        <v>7384</v>
      </c>
      <c r="B835" s="175">
        <v>947</v>
      </c>
      <c r="C835" s="175" t="str">
        <f t="shared" si="93"/>
        <v>JEP-946-2022</v>
      </c>
      <c r="D835" s="171" t="s">
        <v>7385</v>
      </c>
      <c r="E835" s="3" t="s">
        <v>578</v>
      </c>
      <c r="F835" s="172">
        <v>44902</v>
      </c>
      <c r="G835" s="3" t="s">
        <v>7386</v>
      </c>
      <c r="H835" s="3" t="s">
        <v>29</v>
      </c>
      <c r="I835" s="3" t="s">
        <v>27</v>
      </c>
      <c r="J835" s="165">
        <v>1103096296</v>
      </c>
      <c r="K835" s="3">
        <v>1</v>
      </c>
      <c r="L835" s="3" t="s">
        <v>9</v>
      </c>
      <c r="M835" s="3" t="s">
        <v>474</v>
      </c>
      <c r="N835" s="3" t="s">
        <v>7324</v>
      </c>
      <c r="O835" s="171" t="s">
        <v>8</v>
      </c>
      <c r="P835" s="3" t="s">
        <v>277</v>
      </c>
      <c r="Q835" s="3" t="s">
        <v>167</v>
      </c>
      <c r="R835" s="171" t="s">
        <v>477</v>
      </c>
      <c r="S835" s="171" t="s">
        <v>1355</v>
      </c>
      <c r="T835" s="171" t="s">
        <v>1356</v>
      </c>
      <c r="U835" s="171" t="s">
        <v>1357</v>
      </c>
      <c r="V835" s="171" t="s">
        <v>105</v>
      </c>
      <c r="W835" s="171" t="s">
        <v>105</v>
      </c>
      <c r="X835" s="171" t="s">
        <v>105</v>
      </c>
      <c r="Y835" s="171" t="s">
        <v>280</v>
      </c>
      <c r="Z835" s="115">
        <v>86918393</v>
      </c>
      <c r="AA835" s="171" t="s">
        <v>105</v>
      </c>
      <c r="AB835" s="171" t="s">
        <v>105</v>
      </c>
      <c r="AC835" s="153">
        <v>7228143</v>
      </c>
      <c r="AD835" s="153">
        <v>7589549</v>
      </c>
      <c r="AE835" s="175">
        <v>121222</v>
      </c>
      <c r="AF835" s="175">
        <v>588022</v>
      </c>
      <c r="AG835" s="175">
        <v>2022011000068</v>
      </c>
      <c r="AH835" s="172">
        <v>44910</v>
      </c>
      <c r="AI835" s="172">
        <v>44911</v>
      </c>
      <c r="AJ835" s="172" t="s">
        <v>105</v>
      </c>
      <c r="AK835" s="173" t="s">
        <v>105</v>
      </c>
      <c r="AL835" s="175" t="s">
        <v>105</v>
      </c>
      <c r="AM835" s="172" t="s">
        <v>105</v>
      </c>
      <c r="AN835" s="154">
        <v>-3373135</v>
      </c>
      <c r="AO835" s="172">
        <v>45244</v>
      </c>
      <c r="AP835" s="154">
        <v>11384338</v>
      </c>
      <c r="AQ835" s="172">
        <v>45244</v>
      </c>
      <c r="AR835" s="154">
        <v>29007246</v>
      </c>
      <c r="AS835" s="172">
        <v>45287</v>
      </c>
      <c r="AT835" s="154">
        <v>0</v>
      </c>
      <c r="AU835" s="3" t="s">
        <v>105</v>
      </c>
      <c r="AV835" s="154">
        <v>0</v>
      </c>
      <c r="AW835" s="3" t="s">
        <v>105</v>
      </c>
      <c r="AX835" s="175">
        <v>2</v>
      </c>
      <c r="AY835" s="172">
        <v>45287</v>
      </c>
      <c r="AZ835" s="3">
        <f t="shared" si="100"/>
        <v>152</v>
      </c>
      <c r="BA835" s="159">
        <f t="shared" si="98"/>
        <v>123936842</v>
      </c>
      <c r="BB835" s="167">
        <f t="shared" si="103"/>
        <v>108697496</v>
      </c>
      <c r="BC835" s="167">
        <v>79690250</v>
      </c>
      <c r="BD835" s="167">
        <v>29007246</v>
      </c>
      <c r="BE835" s="172" t="s">
        <v>105</v>
      </c>
      <c r="BF835" s="172" t="s">
        <v>105</v>
      </c>
      <c r="BG835" s="172">
        <v>45245</v>
      </c>
      <c r="BH835" s="172">
        <v>45397</v>
      </c>
      <c r="BI835" s="174">
        <f t="shared" ca="1" si="101"/>
        <v>-732</v>
      </c>
      <c r="BJ835" s="3" t="s">
        <v>414</v>
      </c>
      <c r="BK835" s="172" t="s">
        <v>105</v>
      </c>
      <c r="BL835" s="3" t="s">
        <v>282</v>
      </c>
      <c r="BM835" s="3" t="s">
        <v>92</v>
      </c>
      <c r="BN835" s="3" t="s">
        <v>7387</v>
      </c>
      <c r="BO835" s="3">
        <v>0</v>
      </c>
      <c r="BP835" s="3" t="s">
        <v>593</v>
      </c>
      <c r="BQ835" s="172">
        <v>44910</v>
      </c>
      <c r="BR835" s="3" t="s">
        <v>7388</v>
      </c>
      <c r="BS835" s="172">
        <v>44911</v>
      </c>
      <c r="BT835" s="3" t="s">
        <v>286</v>
      </c>
      <c r="BU835" s="3" t="s">
        <v>7389</v>
      </c>
      <c r="BV835" s="3" t="s">
        <v>40</v>
      </c>
      <c r="BW835" s="3" t="s">
        <v>6784</v>
      </c>
      <c r="BX835" s="3" t="s">
        <v>105</v>
      </c>
      <c r="BY835" s="3" t="s">
        <v>3264</v>
      </c>
      <c r="BZ835" s="3" t="s">
        <v>105</v>
      </c>
      <c r="CA835" s="3" t="s">
        <v>288</v>
      </c>
      <c r="CB835" s="179" t="s">
        <v>7390</v>
      </c>
      <c r="CC835" s="179" t="s">
        <v>7391</v>
      </c>
      <c r="CD835" s="1"/>
      <c r="CE835" s="1"/>
      <c r="CF835" s="171" t="s">
        <v>1340</v>
      </c>
      <c r="CG835" s="171" t="s">
        <v>1341</v>
      </c>
      <c r="CH835" s="171" t="s">
        <v>167</v>
      </c>
      <c r="CI835" s="171" t="s">
        <v>477</v>
      </c>
    </row>
    <row r="836" spans="1:87" ht="108" x14ac:dyDescent="0.25">
      <c r="A836" s="3" t="s">
        <v>7392</v>
      </c>
      <c r="B836" s="175">
        <v>948</v>
      </c>
      <c r="C836" s="175" t="str">
        <f t="shared" si="93"/>
        <v>JEP-895-2022</v>
      </c>
      <c r="D836" s="171" t="s">
        <v>7393</v>
      </c>
      <c r="E836" s="3" t="s">
        <v>559</v>
      </c>
      <c r="F836" s="172">
        <v>44870</v>
      </c>
      <c r="G836" s="3" t="s">
        <v>7394</v>
      </c>
      <c r="H836" s="3" t="s">
        <v>29</v>
      </c>
      <c r="I836" s="3" t="s">
        <v>27</v>
      </c>
      <c r="J836" s="165">
        <v>36378800</v>
      </c>
      <c r="K836" s="3">
        <v>1</v>
      </c>
      <c r="L836" s="3" t="s">
        <v>9</v>
      </c>
      <c r="M836" s="3" t="s">
        <v>474</v>
      </c>
      <c r="N836" s="3" t="s">
        <v>2831</v>
      </c>
      <c r="O836" s="171" t="s">
        <v>8</v>
      </c>
      <c r="P836" s="3" t="s">
        <v>277</v>
      </c>
      <c r="Q836" s="3" t="s">
        <v>167</v>
      </c>
      <c r="R836" s="171" t="s">
        <v>477</v>
      </c>
      <c r="S836" s="171" t="s">
        <v>1355</v>
      </c>
      <c r="T836" s="171" t="s">
        <v>1356</v>
      </c>
      <c r="U836" s="171" t="s">
        <v>1357</v>
      </c>
      <c r="V836" s="171" t="s">
        <v>105</v>
      </c>
      <c r="W836" s="171" t="s">
        <v>105</v>
      </c>
      <c r="X836" s="171" t="s">
        <v>105</v>
      </c>
      <c r="Y836" s="171" t="s">
        <v>280</v>
      </c>
      <c r="Z836" s="115">
        <v>86918393</v>
      </c>
      <c r="AA836" s="171" t="s">
        <v>105</v>
      </c>
      <c r="AB836" s="171" t="s">
        <v>105</v>
      </c>
      <c r="AC836" s="153">
        <v>7228143</v>
      </c>
      <c r="AD836" s="153">
        <v>7589549</v>
      </c>
      <c r="AE836" s="175">
        <v>118322</v>
      </c>
      <c r="AF836" s="175">
        <v>577222</v>
      </c>
      <c r="AG836" s="175">
        <v>2022011000068</v>
      </c>
      <c r="AH836" s="172">
        <v>44904</v>
      </c>
      <c r="AI836" s="172">
        <v>44907</v>
      </c>
      <c r="AJ836" s="172" t="s">
        <v>105</v>
      </c>
      <c r="AK836" s="173" t="s">
        <v>105</v>
      </c>
      <c r="AL836" s="175" t="s">
        <v>105</v>
      </c>
      <c r="AM836" s="172" t="s">
        <v>105</v>
      </c>
      <c r="AN836" s="154">
        <v>-2409383</v>
      </c>
      <c r="AO836" s="172">
        <v>45244</v>
      </c>
      <c r="AP836" s="154">
        <v>11384338</v>
      </c>
      <c r="AQ836" s="172">
        <v>45244</v>
      </c>
      <c r="AR836" s="154">
        <v>29007246</v>
      </c>
      <c r="AS836" s="172">
        <v>45283</v>
      </c>
      <c r="AT836" s="154">
        <v>0</v>
      </c>
      <c r="AU836" s="3" t="s">
        <v>105</v>
      </c>
      <c r="AV836" s="154">
        <v>0</v>
      </c>
      <c r="AW836" s="3" t="s">
        <v>105</v>
      </c>
      <c r="AX836" s="175">
        <v>2</v>
      </c>
      <c r="AY836" s="172">
        <v>45283</v>
      </c>
      <c r="AZ836" s="3">
        <f t="shared" si="100"/>
        <v>152</v>
      </c>
      <c r="BA836" s="159">
        <f t="shared" si="98"/>
        <v>124900594</v>
      </c>
      <c r="BB836" s="167">
        <f t="shared" si="103"/>
        <v>108697496</v>
      </c>
      <c r="BC836" s="167">
        <v>79690250</v>
      </c>
      <c r="BD836" s="167">
        <v>29007246</v>
      </c>
      <c r="BE836" s="172" t="s">
        <v>105</v>
      </c>
      <c r="BF836" s="172" t="s">
        <v>105</v>
      </c>
      <c r="BG836" s="172">
        <v>45245</v>
      </c>
      <c r="BH836" s="172">
        <v>45397</v>
      </c>
      <c r="BI836" s="174">
        <f t="shared" ca="1" si="101"/>
        <v>-732</v>
      </c>
      <c r="BJ836" s="3" t="s">
        <v>414</v>
      </c>
      <c r="BK836" s="172" t="s">
        <v>105</v>
      </c>
      <c r="BL836" s="3" t="s">
        <v>282</v>
      </c>
      <c r="BM836" s="3" t="s">
        <v>92</v>
      </c>
      <c r="BN836" s="3" t="s">
        <v>7395</v>
      </c>
      <c r="BO836" s="3">
        <v>0</v>
      </c>
      <c r="BP836" s="3" t="s">
        <v>416</v>
      </c>
      <c r="BQ836" s="172">
        <v>44904</v>
      </c>
      <c r="BR836" s="3" t="s">
        <v>6999</v>
      </c>
      <c r="BS836" s="172">
        <v>44907</v>
      </c>
      <c r="BT836" s="3" t="s">
        <v>286</v>
      </c>
      <c r="BU836" s="3" t="s">
        <v>7396</v>
      </c>
      <c r="BV836" s="3" t="s">
        <v>40</v>
      </c>
      <c r="BW836" s="3" t="s">
        <v>6784</v>
      </c>
      <c r="BX836" s="3" t="s">
        <v>105</v>
      </c>
      <c r="BY836" s="3" t="s">
        <v>418</v>
      </c>
      <c r="BZ836" s="3" t="s">
        <v>105</v>
      </c>
      <c r="CA836" s="3" t="s">
        <v>303</v>
      </c>
      <c r="CB836" s="179" t="s">
        <v>3271</v>
      </c>
      <c r="CC836" s="179" t="s">
        <v>7397</v>
      </c>
      <c r="CD836" s="1"/>
      <c r="CE836" s="1"/>
      <c r="CF836" s="171" t="s">
        <v>1340</v>
      </c>
      <c r="CG836" s="171" t="s">
        <v>1341</v>
      </c>
      <c r="CH836" s="171" t="s">
        <v>167</v>
      </c>
      <c r="CI836" s="171" t="s">
        <v>477</v>
      </c>
    </row>
    <row r="837" spans="1:87" ht="126" x14ac:dyDescent="0.25">
      <c r="A837" s="3" t="s">
        <v>7398</v>
      </c>
      <c r="B837" s="175">
        <v>949</v>
      </c>
      <c r="C837" s="175" t="str">
        <f t="shared" si="93"/>
        <v>JEP-811-2022</v>
      </c>
      <c r="D837" s="171" t="s">
        <v>7399</v>
      </c>
      <c r="E837" s="3" t="s">
        <v>599</v>
      </c>
      <c r="F837" s="172">
        <v>44894</v>
      </c>
      <c r="G837" s="3" t="s">
        <v>7400</v>
      </c>
      <c r="H837" s="3" t="s">
        <v>29</v>
      </c>
      <c r="I837" s="3" t="s">
        <v>27</v>
      </c>
      <c r="J837" s="165">
        <v>1020713527</v>
      </c>
      <c r="K837" s="3">
        <v>3</v>
      </c>
      <c r="L837" s="3" t="s">
        <v>9</v>
      </c>
      <c r="M837" s="3" t="s">
        <v>474</v>
      </c>
      <c r="N837" s="3" t="s">
        <v>7401</v>
      </c>
      <c r="O837" s="171" t="s">
        <v>8</v>
      </c>
      <c r="P837" s="3" t="s">
        <v>277</v>
      </c>
      <c r="Q837" s="3" t="s">
        <v>167</v>
      </c>
      <c r="R837" s="171" t="s">
        <v>477</v>
      </c>
      <c r="S837" s="171" t="s">
        <v>477</v>
      </c>
      <c r="T837" s="177" t="s">
        <v>7010</v>
      </c>
      <c r="U837" s="171" t="s">
        <v>1334</v>
      </c>
      <c r="V837" s="171" t="s">
        <v>105</v>
      </c>
      <c r="W837" s="171" t="s">
        <v>105</v>
      </c>
      <c r="X837" s="171" t="s">
        <v>105</v>
      </c>
      <c r="Y837" s="171" t="s">
        <v>280</v>
      </c>
      <c r="Z837" s="115">
        <v>126900911</v>
      </c>
      <c r="AA837" s="171" t="s">
        <v>105</v>
      </c>
      <c r="AB837" s="171" t="s">
        <v>105</v>
      </c>
      <c r="AC837" s="153">
        <v>10553091</v>
      </c>
      <c r="AD837" s="153">
        <v>11080745</v>
      </c>
      <c r="AE837" s="175">
        <v>109522</v>
      </c>
      <c r="AF837" s="175">
        <v>552522</v>
      </c>
      <c r="AG837" s="175">
        <v>2022011000068</v>
      </c>
      <c r="AH837" s="172">
        <v>44895</v>
      </c>
      <c r="AI837" s="172">
        <v>44896</v>
      </c>
      <c r="AJ837" s="172" t="s">
        <v>7402</v>
      </c>
      <c r="AK837" s="173">
        <v>52070437</v>
      </c>
      <c r="AL837" s="175">
        <v>3</v>
      </c>
      <c r="AM837" s="172">
        <v>45078</v>
      </c>
      <c r="AN837" s="154">
        <v>16621120</v>
      </c>
      <c r="AO837" s="172">
        <v>45245</v>
      </c>
      <c r="AP837" s="154">
        <v>42350604</v>
      </c>
      <c r="AQ837" s="172">
        <v>45281</v>
      </c>
      <c r="AR837" s="154">
        <v>0</v>
      </c>
      <c r="AS837" s="172" t="s">
        <v>105</v>
      </c>
      <c r="AT837" s="154">
        <v>0</v>
      </c>
      <c r="AU837" s="3" t="s">
        <v>105</v>
      </c>
      <c r="AV837" s="154">
        <v>0</v>
      </c>
      <c r="AW837" s="3" t="s">
        <v>105</v>
      </c>
      <c r="AX837" s="175">
        <v>2</v>
      </c>
      <c r="AY837" s="172">
        <v>45281</v>
      </c>
      <c r="AZ837" s="3">
        <f t="shared" si="100"/>
        <v>152</v>
      </c>
      <c r="BA837" s="159">
        <f t="shared" si="98"/>
        <v>185872635</v>
      </c>
      <c r="BB837" s="167">
        <f t="shared" si="103"/>
        <v>175319544</v>
      </c>
      <c r="BC837" s="167">
        <v>132968940</v>
      </c>
      <c r="BD837" s="167">
        <v>42350604</v>
      </c>
      <c r="BE837" s="172" t="s">
        <v>105</v>
      </c>
      <c r="BF837" s="172" t="s">
        <v>105</v>
      </c>
      <c r="BG837" s="172">
        <v>45245</v>
      </c>
      <c r="BH837" s="172">
        <v>45397</v>
      </c>
      <c r="BI837" s="174">
        <f t="shared" ca="1" si="101"/>
        <v>-732</v>
      </c>
      <c r="BJ837" s="3" t="s">
        <v>414</v>
      </c>
      <c r="BK837" s="172" t="s">
        <v>105</v>
      </c>
      <c r="BL837" s="3" t="s">
        <v>282</v>
      </c>
      <c r="BM837" s="3" t="s">
        <v>92</v>
      </c>
      <c r="BN837" s="3" t="s">
        <v>7403</v>
      </c>
      <c r="BO837" s="3">
        <v>0</v>
      </c>
      <c r="BP837" s="3" t="s">
        <v>416</v>
      </c>
      <c r="BQ837" s="172">
        <v>44896</v>
      </c>
      <c r="BR837" s="172" t="s">
        <v>7404</v>
      </c>
      <c r="BS837" s="3">
        <v>2022</v>
      </c>
      <c r="BT837" s="3" t="s">
        <v>286</v>
      </c>
      <c r="BU837" s="3" t="s">
        <v>7405</v>
      </c>
      <c r="BV837" s="3" t="s">
        <v>40</v>
      </c>
      <c r="BW837" s="3" t="s">
        <v>6905</v>
      </c>
      <c r="BX837" s="3" t="s">
        <v>105</v>
      </c>
      <c r="BY837" s="3" t="s">
        <v>418</v>
      </c>
      <c r="BZ837" s="3" t="s">
        <v>105</v>
      </c>
      <c r="CA837" s="3" t="s">
        <v>303</v>
      </c>
      <c r="CB837" s="179" t="s">
        <v>7406</v>
      </c>
      <c r="CC837" s="151" t="s">
        <v>7407</v>
      </c>
      <c r="CD837" s="1"/>
      <c r="CE837" s="1"/>
      <c r="CF837" s="171" t="s">
        <v>1340</v>
      </c>
      <c r="CG837" s="171" t="s">
        <v>1341</v>
      </c>
      <c r="CH837" s="171" t="s">
        <v>167</v>
      </c>
      <c r="CI837" s="171" t="s">
        <v>477</v>
      </c>
    </row>
    <row r="838" spans="1:87" ht="141.75" x14ac:dyDescent="0.25">
      <c r="A838" s="3" t="s">
        <v>7408</v>
      </c>
      <c r="B838" s="175">
        <v>950</v>
      </c>
      <c r="C838" s="175" t="str">
        <f t="shared" si="93"/>
        <v>JEP-911-2022</v>
      </c>
      <c r="D838" s="171" t="s">
        <v>7409</v>
      </c>
      <c r="E838" s="3" t="s">
        <v>599</v>
      </c>
      <c r="F838" s="172">
        <v>44901</v>
      </c>
      <c r="G838" s="3" t="s">
        <v>5054</v>
      </c>
      <c r="H838" s="3" t="s">
        <v>29</v>
      </c>
      <c r="I838" s="3" t="s">
        <v>27</v>
      </c>
      <c r="J838" s="165">
        <v>1082981734</v>
      </c>
      <c r="K838" s="3">
        <v>5</v>
      </c>
      <c r="L838" s="3" t="s">
        <v>9</v>
      </c>
      <c r="M838" s="3" t="s">
        <v>474</v>
      </c>
      <c r="N838" s="3" t="s">
        <v>7111</v>
      </c>
      <c r="O838" s="171" t="s">
        <v>8</v>
      </c>
      <c r="P838" s="3" t="s">
        <v>277</v>
      </c>
      <c r="Q838" s="3" t="s">
        <v>167</v>
      </c>
      <c r="R838" s="171" t="s">
        <v>126</v>
      </c>
      <c r="S838" s="171" t="s">
        <v>126</v>
      </c>
      <c r="T838" s="171" t="s">
        <v>5005</v>
      </c>
      <c r="U838" s="171" t="s">
        <v>5006</v>
      </c>
      <c r="V838" s="171" t="s">
        <v>105</v>
      </c>
      <c r="W838" s="171" t="s">
        <v>7083</v>
      </c>
      <c r="X838" s="171" t="s">
        <v>105</v>
      </c>
      <c r="Y838" s="171" t="s">
        <v>280</v>
      </c>
      <c r="Z838" s="115">
        <v>43459180</v>
      </c>
      <c r="AA838" s="171" t="s">
        <v>105</v>
      </c>
      <c r="AB838" s="171" t="s">
        <v>105</v>
      </c>
      <c r="AC838" s="153">
        <v>3614070</v>
      </c>
      <c r="AD838" s="153">
        <v>3794773</v>
      </c>
      <c r="AE838" s="175">
        <v>111522</v>
      </c>
      <c r="AF838" s="175">
        <v>573322</v>
      </c>
      <c r="AG838" s="175">
        <v>2022011000068</v>
      </c>
      <c r="AH838" s="172">
        <v>44903</v>
      </c>
      <c r="AI838" s="172">
        <v>44907</v>
      </c>
      <c r="AJ838" s="172" t="s">
        <v>7410</v>
      </c>
      <c r="AK838" s="173">
        <v>1152467470</v>
      </c>
      <c r="AL838" s="175">
        <v>6</v>
      </c>
      <c r="AM838" s="172">
        <v>45118</v>
      </c>
      <c r="AN838" s="154">
        <f>-1204690-126505</f>
        <v>-1331195</v>
      </c>
      <c r="AO838" s="172">
        <v>45245</v>
      </c>
      <c r="AP838" s="154">
        <v>5692166</v>
      </c>
      <c r="AQ838" s="172">
        <v>45245</v>
      </c>
      <c r="AR838" s="154">
        <v>14503611</v>
      </c>
      <c r="AS838" s="172">
        <v>45286</v>
      </c>
      <c r="AT838" s="154">
        <v>0</v>
      </c>
      <c r="AU838" s="3" t="s">
        <v>105</v>
      </c>
      <c r="AV838" s="154">
        <v>0</v>
      </c>
      <c r="AW838" s="3" t="s">
        <v>105</v>
      </c>
      <c r="AX838" s="175">
        <v>2</v>
      </c>
      <c r="AY838" s="172">
        <v>45286</v>
      </c>
      <c r="AZ838" s="3">
        <f t="shared" si="100"/>
        <v>152</v>
      </c>
      <c r="BA838" s="159">
        <f t="shared" si="98"/>
        <v>62323762</v>
      </c>
      <c r="BB838" s="167">
        <f t="shared" si="103"/>
        <v>54348721</v>
      </c>
      <c r="BC838" s="167">
        <v>39845110</v>
      </c>
      <c r="BD838" s="167">
        <v>14503611</v>
      </c>
      <c r="BE838" s="172" t="s">
        <v>105</v>
      </c>
      <c r="BF838" s="172" t="s">
        <v>105</v>
      </c>
      <c r="BG838" s="172">
        <v>45245</v>
      </c>
      <c r="BH838" s="172">
        <v>45397</v>
      </c>
      <c r="BI838" s="174">
        <f t="shared" ca="1" si="101"/>
        <v>-732</v>
      </c>
      <c r="BJ838" s="3" t="s">
        <v>414</v>
      </c>
      <c r="BK838" s="172" t="s">
        <v>105</v>
      </c>
      <c r="BL838" s="3" t="s">
        <v>282</v>
      </c>
      <c r="BM838" s="3" t="s">
        <v>92</v>
      </c>
      <c r="BN838" s="33" t="s">
        <v>7411</v>
      </c>
      <c r="BO838" s="33">
        <v>0</v>
      </c>
      <c r="BP838" s="33" t="s">
        <v>416</v>
      </c>
      <c r="BQ838" s="178">
        <v>44904</v>
      </c>
      <c r="BR838" s="33" t="s">
        <v>7412</v>
      </c>
      <c r="BS838" s="178">
        <v>44907</v>
      </c>
      <c r="BT838" s="192" t="s">
        <v>7413</v>
      </c>
      <c r="BU838" s="3" t="s">
        <v>7414</v>
      </c>
      <c r="BV838" s="3" t="s">
        <v>40</v>
      </c>
      <c r="BW838" s="3" t="s">
        <v>6905</v>
      </c>
      <c r="BX838" s="3" t="s">
        <v>105</v>
      </c>
      <c r="BY838" s="3" t="s">
        <v>418</v>
      </c>
      <c r="BZ838" s="3" t="s">
        <v>7415</v>
      </c>
      <c r="CA838" s="3" t="s">
        <v>288</v>
      </c>
      <c r="CB838" s="179" t="s">
        <v>7416</v>
      </c>
      <c r="CC838" s="179" t="s">
        <v>7417</v>
      </c>
      <c r="CD838" s="1"/>
      <c r="CE838" s="1"/>
      <c r="CF838" s="171" t="s">
        <v>3960</v>
      </c>
      <c r="CG838" s="171" t="s">
        <v>1341</v>
      </c>
      <c r="CH838" s="171" t="s">
        <v>128</v>
      </c>
      <c r="CI838" s="171" t="s">
        <v>5004</v>
      </c>
    </row>
    <row r="839" spans="1:87" ht="47.25" x14ac:dyDescent="0.25">
      <c r="A839" s="3" t="s">
        <v>7418</v>
      </c>
      <c r="B839" s="175">
        <v>953</v>
      </c>
      <c r="C839" s="175" t="str">
        <f t="shared" si="93"/>
        <v>JEP-868-2022</v>
      </c>
      <c r="D839" s="171" t="s">
        <v>7419</v>
      </c>
      <c r="E839" s="3" t="s">
        <v>881</v>
      </c>
      <c r="F839" s="172">
        <v>44896</v>
      </c>
      <c r="G839" s="3" t="s">
        <v>7420</v>
      </c>
      <c r="H839" s="3" t="s">
        <v>29</v>
      </c>
      <c r="I839" s="3" t="s">
        <v>27</v>
      </c>
      <c r="J839" s="165">
        <v>1020807619</v>
      </c>
      <c r="K839" s="3">
        <v>7</v>
      </c>
      <c r="L839" s="3" t="s">
        <v>9</v>
      </c>
      <c r="M839" s="3" t="s">
        <v>474</v>
      </c>
      <c r="N839" s="3" t="s">
        <v>6917</v>
      </c>
      <c r="O839" s="171" t="s">
        <v>8</v>
      </c>
      <c r="P839" s="3" t="s">
        <v>277</v>
      </c>
      <c r="Q839" s="3" t="s">
        <v>167</v>
      </c>
      <c r="R839" s="171" t="s">
        <v>126</v>
      </c>
      <c r="S839" s="171" t="s">
        <v>126</v>
      </c>
      <c r="T839" s="171" t="s">
        <v>5352</v>
      </c>
      <c r="U839" s="171" t="s">
        <v>5221</v>
      </c>
      <c r="V839" s="171" t="s">
        <v>105</v>
      </c>
      <c r="W839" s="171" t="s">
        <v>6919</v>
      </c>
      <c r="X839" s="171" t="s">
        <v>5353</v>
      </c>
      <c r="Y839" s="171" t="s">
        <v>280</v>
      </c>
      <c r="Z839" s="115">
        <v>39113268</v>
      </c>
      <c r="AA839" s="171" t="s">
        <v>105</v>
      </c>
      <c r="AB839" s="171" t="s">
        <v>105</v>
      </c>
      <c r="AC839" s="153">
        <v>3252663</v>
      </c>
      <c r="AD839" s="153">
        <v>3415296</v>
      </c>
      <c r="AE839" s="175">
        <v>113822</v>
      </c>
      <c r="AF839" s="175" t="s">
        <v>7421</v>
      </c>
      <c r="AG839" s="175" t="s">
        <v>6896</v>
      </c>
      <c r="AH839" s="172">
        <v>44904</v>
      </c>
      <c r="AI839" s="172">
        <v>44908</v>
      </c>
      <c r="AJ839" s="172" t="s">
        <v>105</v>
      </c>
      <c r="AK839" s="173" t="s">
        <v>105</v>
      </c>
      <c r="AL839" s="175" t="s">
        <v>105</v>
      </c>
      <c r="AM839" s="172" t="s">
        <v>105</v>
      </c>
      <c r="AN839" s="154">
        <v>0</v>
      </c>
      <c r="AO839" s="172" t="s">
        <v>105</v>
      </c>
      <c r="AP839" s="154">
        <v>0</v>
      </c>
      <c r="AQ839" s="172" t="s">
        <v>105</v>
      </c>
      <c r="AR839" s="154">
        <v>0</v>
      </c>
      <c r="AS839" s="172" t="s">
        <v>105</v>
      </c>
      <c r="AT839" s="154">
        <v>0</v>
      </c>
      <c r="AU839" s="3" t="s">
        <v>105</v>
      </c>
      <c r="AV839" s="154">
        <v>0</v>
      </c>
      <c r="AW839" s="3" t="s">
        <v>105</v>
      </c>
      <c r="AX839" s="175">
        <v>0</v>
      </c>
      <c r="AY839" s="172" t="s">
        <v>105</v>
      </c>
      <c r="AZ839" s="3">
        <f t="shared" si="100"/>
        <v>0</v>
      </c>
      <c r="BA839" s="159">
        <f t="shared" si="98"/>
        <v>39113268</v>
      </c>
      <c r="BB839" s="171">
        <f t="shared" ref="BB839:BB840" si="104">BC839+BD839+BE839+BF839</f>
        <v>35860605</v>
      </c>
      <c r="BC839" s="171">
        <v>35860605</v>
      </c>
      <c r="BD839" s="171">
        <v>0</v>
      </c>
      <c r="BE839" s="171">
        <v>0</v>
      </c>
      <c r="BF839" s="171">
        <v>0</v>
      </c>
      <c r="BG839" s="172">
        <v>45245</v>
      </c>
      <c r="BH839" s="172">
        <v>45245</v>
      </c>
      <c r="BI839" s="174">
        <f t="shared" ca="1" si="101"/>
        <v>-884</v>
      </c>
      <c r="BJ839" s="3" t="s">
        <v>414</v>
      </c>
      <c r="BK839" s="172">
        <v>45308</v>
      </c>
      <c r="BL839" s="3" t="s">
        <v>282</v>
      </c>
      <c r="BM839" s="3" t="s">
        <v>92</v>
      </c>
      <c r="BN839" s="3" t="s">
        <v>7422</v>
      </c>
      <c r="BO839" s="3">
        <v>0</v>
      </c>
      <c r="BP839" s="3" t="s">
        <v>416</v>
      </c>
      <c r="BQ839" s="172">
        <v>44908</v>
      </c>
      <c r="BR839" s="3" t="s">
        <v>7423</v>
      </c>
      <c r="BS839" s="172">
        <v>44908</v>
      </c>
      <c r="BT839" s="3" t="s">
        <v>286</v>
      </c>
      <c r="BU839" s="3" t="s">
        <v>7424</v>
      </c>
      <c r="BV839" s="3" t="s">
        <v>40</v>
      </c>
      <c r="BW839" s="3" t="s">
        <v>93</v>
      </c>
      <c r="BX839" s="3" t="s">
        <v>105</v>
      </c>
      <c r="BY839" s="3" t="s">
        <v>961</v>
      </c>
      <c r="BZ839" s="3" t="s">
        <v>105</v>
      </c>
      <c r="CA839" s="3" t="s">
        <v>303</v>
      </c>
      <c r="CB839" s="179" t="s">
        <v>5355</v>
      </c>
      <c r="CC839" s="179" t="s">
        <v>7425</v>
      </c>
      <c r="CD839" s="1"/>
      <c r="CE839" s="1"/>
      <c r="CF839" s="171" t="s">
        <v>5238</v>
      </c>
      <c r="CG839" s="171" t="s">
        <v>1341</v>
      </c>
      <c r="CH839" s="171" t="s">
        <v>128</v>
      </c>
      <c r="CI839" s="171" t="s">
        <v>128</v>
      </c>
    </row>
    <row r="840" spans="1:87" ht="54" x14ac:dyDescent="0.25">
      <c r="A840" s="3" t="s">
        <v>7426</v>
      </c>
      <c r="B840" s="175">
        <v>954</v>
      </c>
      <c r="C840" s="175" t="str">
        <f t="shared" si="93"/>
        <v>JEP-978-2022</v>
      </c>
      <c r="D840" s="171" t="s">
        <v>7427</v>
      </c>
      <c r="E840" s="3" t="s">
        <v>517</v>
      </c>
      <c r="F840" s="172">
        <v>44911</v>
      </c>
      <c r="G840" s="3" t="s">
        <v>7428</v>
      </c>
      <c r="H840" s="3" t="s">
        <v>29</v>
      </c>
      <c r="I840" s="3" t="s">
        <v>27</v>
      </c>
      <c r="J840" s="165">
        <v>71733713</v>
      </c>
      <c r="K840" s="3">
        <v>7</v>
      </c>
      <c r="L840" s="3" t="s">
        <v>9</v>
      </c>
      <c r="M840" s="3" t="s">
        <v>474</v>
      </c>
      <c r="N840" s="3" t="s">
        <v>7429</v>
      </c>
      <c r="O840" s="171" t="s">
        <v>8</v>
      </c>
      <c r="P840" s="3" t="s">
        <v>277</v>
      </c>
      <c r="Q840" s="3" t="s">
        <v>167</v>
      </c>
      <c r="R840" s="171" t="s">
        <v>167</v>
      </c>
      <c r="S840" s="171" t="s">
        <v>137</v>
      </c>
      <c r="T840" s="171" t="s">
        <v>4626</v>
      </c>
      <c r="U840" s="171" t="s">
        <v>4627</v>
      </c>
      <c r="V840" s="171" t="s">
        <v>105</v>
      </c>
      <c r="W840" s="171" t="s">
        <v>105</v>
      </c>
      <c r="X840" s="171" t="s">
        <v>105</v>
      </c>
      <c r="Y840" s="171" t="s">
        <v>280</v>
      </c>
      <c r="Z840" s="115">
        <v>50412668</v>
      </c>
      <c r="AA840" s="171" t="s">
        <v>105</v>
      </c>
      <c r="AB840" s="171" t="s">
        <v>105</v>
      </c>
      <c r="AC840" s="153">
        <v>4192323</v>
      </c>
      <c r="AD840" s="153">
        <v>4401938</v>
      </c>
      <c r="AE840" s="175">
        <v>123422</v>
      </c>
      <c r="AF840" s="175">
        <v>593822</v>
      </c>
      <c r="AG840" s="175">
        <v>2022011000068</v>
      </c>
      <c r="AH840" s="172">
        <v>44918</v>
      </c>
      <c r="AI840" s="172">
        <v>44922</v>
      </c>
      <c r="AJ840" s="172" t="s">
        <v>105</v>
      </c>
      <c r="AK840" s="173" t="s">
        <v>105</v>
      </c>
      <c r="AL840" s="175" t="s">
        <v>105</v>
      </c>
      <c r="AM840" s="172" t="s">
        <v>105</v>
      </c>
      <c r="AN840" s="154">
        <v>0</v>
      </c>
      <c r="AO840" s="172" t="s">
        <v>105</v>
      </c>
      <c r="AP840" s="154">
        <v>0</v>
      </c>
      <c r="AQ840" s="172" t="s">
        <v>105</v>
      </c>
      <c r="AR840" s="154">
        <v>0</v>
      </c>
      <c r="AS840" s="172" t="s">
        <v>105</v>
      </c>
      <c r="AT840" s="154">
        <v>0</v>
      </c>
      <c r="AU840" s="3" t="s">
        <v>105</v>
      </c>
      <c r="AV840" s="154">
        <v>0</v>
      </c>
      <c r="AW840" s="3" t="s">
        <v>105</v>
      </c>
      <c r="AX840" s="175">
        <v>0</v>
      </c>
      <c r="AY840" s="172" t="s">
        <v>105</v>
      </c>
      <c r="AZ840" s="3">
        <f t="shared" si="100"/>
        <v>-128</v>
      </c>
      <c r="BA840" s="159">
        <f t="shared" si="98"/>
        <v>50412668</v>
      </c>
      <c r="BB840" s="171">
        <f t="shared" si="104"/>
        <v>46220345</v>
      </c>
      <c r="BC840" s="171">
        <v>46220345</v>
      </c>
      <c r="BD840" s="171">
        <v>0</v>
      </c>
      <c r="BE840" s="171">
        <v>0</v>
      </c>
      <c r="BF840" s="171">
        <v>0</v>
      </c>
      <c r="BG840" s="172">
        <v>45245</v>
      </c>
      <c r="BH840" s="172">
        <v>45117</v>
      </c>
      <c r="BI840" s="174">
        <f t="shared" ca="1" si="101"/>
        <v>-1012</v>
      </c>
      <c r="BJ840" s="3" t="s">
        <v>414</v>
      </c>
      <c r="BK840" s="172">
        <v>45117</v>
      </c>
      <c r="BL840" s="3" t="s">
        <v>282</v>
      </c>
      <c r="BM840" s="3" t="s">
        <v>92</v>
      </c>
      <c r="BN840" s="3" t="s">
        <v>7430</v>
      </c>
      <c r="BO840" s="3">
        <v>0</v>
      </c>
      <c r="BP840" s="3" t="s">
        <v>416</v>
      </c>
      <c r="BQ840" s="172">
        <v>44918</v>
      </c>
      <c r="BR840" s="3" t="s">
        <v>7431</v>
      </c>
      <c r="BS840" s="172">
        <v>44911</v>
      </c>
      <c r="BT840" s="3" t="s">
        <v>286</v>
      </c>
      <c r="BU840" s="3" t="s">
        <v>7432</v>
      </c>
      <c r="BV840" s="3" t="s">
        <v>40</v>
      </c>
      <c r="BW840" s="3" t="s">
        <v>91</v>
      </c>
      <c r="BX840" s="3" t="s">
        <v>105</v>
      </c>
      <c r="BY840" s="3" t="s">
        <v>997</v>
      </c>
      <c r="BZ840" s="3" t="s">
        <v>105</v>
      </c>
      <c r="CA840" s="3" t="s">
        <v>288</v>
      </c>
      <c r="CB840" s="179" t="s">
        <v>7181</v>
      </c>
      <c r="CC840" s="179" t="s">
        <v>7433</v>
      </c>
      <c r="CD840" s="1"/>
      <c r="CE840" s="1"/>
      <c r="CF840" s="171" t="s">
        <v>4632</v>
      </c>
      <c r="CG840" s="171" t="s">
        <v>831</v>
      </c>
      <c r="CH840" s="171" t="s">
        <v>167</v>
      </c>
      <c r="CI840" s="171" t="s">
        <v>137</v>
      </c>
    </row>
    <row r="841" spans="1:87" ht="90" x14ac:dyDescent="0.25">
      <c r="A841" s="3" t="s">
        <v>7434</v>
      </c>
      <c r="B841" s="175">
        <v>955</v>
      </c>
      <c r="C841" s="175" t="str">
        <f t="shared" si="93"/>
        <v>JEP-919-2022</v>
      </c>
      <c r="D841" s="171" t="s">
        <v>7435</v>
      </c>
      <c r="E841" s="3" t="s">
        <v>881</v>
      </c>
      <c r="F841" s="172">
        <v>44901</v>
      </c>
      <c r="G841" s="3" t="s">
        <v>7436</v>
      </c>
      <c r="H841" s="3" t="s">
        <v>29</v>
      </c>
      <c r="I841" s="3" t="s">
        <v>27</v>
      </c>
      <c r="J841" s="165">
        <v>20994932</v>
      </c>
      <c r="K841" s="3">
        <v>7</v>
      </c>
      <c r="L841" s="3" t="s">
        <v>9</v>
      </c>
      <c r="M841" s="3" t="s">
        <v>474</v>
      </c>
      <c r="N841" s="3" t="s">
        <v>7437</v>
      </c>
      <c r="O841" s="171" t="s">
        <v>8</v>
      </c>
      <c r="P841" s="3" t="s">
        <v>277</v>
      </c>
      <c r="Q841" s="3" t="s">
        <v>167</v>
      </c>
      <c r="R841" s="171" t="s">
        <v>477</v>
      </c>
      <c r="S841" s="171" t="s">
        <v>1355</v>
      </c>
      <c r="T841" s="171" t="s">
        <v>1356</v>
      </c>
      <c r="U841" s="171" t="s">
        <v>1357</v>
      </c>
      <c r="V841" s="171" t="s">
        <v>105</v>
      </c>
      <c r="W841" s="171" t="s">
        <v>105</v>
      </c>
      <c r="X841" s="171" t="s">
        <v>105</v>
      </c>
      <c r="Y841" s="171" t="s">
        <v>280</v>
      </c>
      <c r="Z841" s="115">
        <v>43459180</v>
      </c>
      <c r="AA841" s="171" t="s">
        <v>105</v>
      </c>
      <c r="AB841" s="171" t="s">
        <v>105</v>
      </c>
      <c r="AC841" s="153">
        <v>3614070</v>
      </c>
      <c r="AD841" s="153">
        <v>3794773</v>
      </c>
      <c r="AE841" s="175">
        <v>118722</v>
      </c>
      <c r="AF841" s="175" t="s">
        <v>7438</v>
      </c>
      <c r="AG841" s="175">
        <v>2022011000068</v>
      </c>
      <c r="AH841" s="172">
        <v>44914</v>
      </c>
      <c r="AI841" s="172">
        <v>44916</v>
      </c>
      <c r="AJ841" s="172" t="s">
        <v>105</v>
      </c>
      <c r="AK841" s="173" t="s">
        <v>105</v>
      </c>
      <c r="AL841" s="175" t="s">
        <v>105</v>
      </c>
      <c r="AM841" s="172" t="s">
        <v>105</v>
      </c>
      <c r="AN841" s="154">
        <v>-2288911</v>
      </c>
      <c r="AO841" s="172">
        <v>45244</v>
      </c>
      <c r="AP841" s="154">
        <v>5692166</v>
      </c>
      <c r="AQ841" s="172">
        <v>45244</v>
      </c>
      <c r="AR841" s="154">
        <v>14503611</v>
      </c>
      <c r="AS841" s="172">
        <v>45281</v>
      </c>
      <c r="AT841" s="154">
        <v>0</v>
      </c>
      <c r="AU841" s="3" t="s">
        <v>105</v>
      </c>
      <c r="AV841" s="154">
        <v>0</v>
      </c>
      <c r="AW841" s="3" t="s">
        <v>105</v>
      </c>
      <c r="AX841" s="3">
        <v>2</v>
      </c>
      <c r="AY841" s="172">
        <v>45281</v>
      </c>
      <c r="AZ841" s="3">
        <f t="shared" si="100"/>
        <v>152</v>
      </c>
      <c r="BA841" s="159">
        <f t="shared" si="98"/>
        <v>61366046</v>
      </c>
      <c r="BB841" s="167">
        <f t="shared" ref="BB841:BB843" si="105">BC841+BD841</f>
        <v>54348721</v>
      </c>
      <c r="BC841" s="167">
        <v>39845110</v>
      </c>
      <c r="BD841" s="167">
        <v>14503611</v>
      </c>
      <c r="BE841" s="172" t="s">
        <v>105</v>
      </c>
      <c r="BF841" s="172" t="s">
        <v>105</v>
      </c>
      <c r="BG841" s="172">
        <v>45245</v>
      </c>
      <c r="BH841" s="172">
        <v>45397</v>
      </c>
      <c r="BI841" s="174">
        <f t="shared" ca="1" si="101"/>
        <v>-732</v>
      </c>
      <c r="BJ841" s="3" t="s">
        <v>414</v>
      </c>
      <c r="BK841" s="172" t="s">
        <v>105</v>
      </c>
      <c r="BL841" s="3" t="s">
        <v>282</v>
      </c>
      <c r="BM841" s="3" t="s">
        <v>92</v>
      </c>
      <c r="BN841" s="3" t="s">
        <v>7439</v>
      </c>
      <c r="BO841" s="33">
        <v>0</v>
      </c>
      <c r="BP841" s="33" t="s">
        <v>416</v>
      </c>
      <c r="BQ841" s="172">
        <v>44915</v>
      </c>
      <c r="BR841" s="3" t="s">
        <v>7047</v>
      </c>
      <c r="BS841" s="172">
        <v>44916</v>
      </c>
      <c r="BT841" s="3" t="s">
        <v>286</v>
      </c>
      <c r="BU841" s="3" t="s">
        <v>7440</v>
      </c>
      <c r="BV841" s="3" t="s">
        <v>40</v>
      </c>
      <c r="BW841" s="3" t="s">
        <v>6784</v>
      </c>
      <c r="BX841" s="3" t="s">
        <v>105</v>
      </c>
      <c r="BY841" s="3" t="s">
        <v>671</v>
      </c>
      <c r="BZ841" s="3" t="s">
        <v>105</v>
      </c>
      <c r="CA841" s="3" t="s">
        <v>303</v>
      </c>
      <c r="CB841" s="179" t="s">
        <v>3307</v>
      </c>
      <c r="CC841" s="179" t="s">
        <v>7441</v>
      </c>
      <c r="CD841" s="1"/>
      <c r="CE841" s="1"/>
      <c r="CF841" s="171" t="s">
        <v>1340</v>
      </c>
      <c r="CG841" s="171" t="s">
        <v>1341</v>
      </c>
      <c r="CH841" s="171" t="s">
        <v>167</v>
      </c>
      <c r="CI841" s="171" t="s">
        <v>477</v>
      </c>
    </row>
    <row r="842" spans="1:87" ht="90" x14ac:dyDescent="0.25">
      <c r="A842" s="3" t="s">
        <v>7442</v>
      </c>
      <c r="B842" s="175">
        <v>956</v>
      </c>
      <c r="C842" s="175" t="str">
        <f t="shared" si="93"/>
        <v>JEP-825-2022</v>
      </c>
      <c r="D842" s="171" t="s">
        <v>7443</v>
      </c>
      <c r="E842" s="3" t="s">
        <v>517</v>
      </c>
      <c r="F842" s="172">
        <v>44894</v>
      </c>
      <c r="G842" s="3" t="s">
        <v>7444</v>
      </c>
      <c r="H842" s="3" t="s">
        <v>29</v>
      </c>
      <c r="I842" s="3" t="s">
        <v>27</v>
      </c>
      <c r="J842" s="165">
        <v>64721902</v>
      </c>
      <c r="K842" s="3">
        <v>5</v>
      </c>
      <c r="L842" s="3" t="s">
        <v>9</v>
      </c>
      <c r="M842" s="3" t="s">
        <v>474</v>
      </c>
      <c r="N842" s="3" t="s">
        <v>2831</v>
      </c>
      <c r="O842" s="171" t="s">
        <v>8</v>
      </c>
      <c r="P842" s="3" t="s">
        <v>277</v>
      </c>
      <c r="Q842" s="3" t="s">
        <v>167</v>
      </c>
      <c r="R842" s="171" t="s">
        <v>477</v>
      </c>
      <c r="S842" s="171" t="s">
        <v>1355</v>
      </c>
      <c r="T842" s="171" t="s">
        <v>1356</v>
      </c>
      <c r="U842" s="171" t="s">
        <v>1357</v>
      </c>
      <c r="V842" s="171" t="s">
        <v>105</v>
      </c>
      <c r="W842" s="171" t="s">
        <v>105</v>
      </c>
      <c r="X842" s="171" t="s">
        <v>105</v>
      </c>
      <c r="Y842" s="171" t="s">
        <v>280</v>
      </c>
      <c r="Z842" s="115">
        <v>86918393</v>
      </c>
      <c r="AA842" s="171" t="s">
        <v>105</v>
      </c>
      <c r="AB842" s="171" t="s">
        <v>105</v>
      </c>
      <c r="AC842" s="153">
        <v>7228143</v>
      </c>
      <c r="AD842" s="153">
        <v>7589549</v>
      </c>
      <c r="AE842" s="175">
        <v>118822</v>
      </c>
      <c r="AF842" s="175">
        <v>555022</v>
      </c>
      <c r="AG842" s="175">
        <v>2022011000068</v>
      </c>
      <c r="AH842" s="172">
        <v>44896</v>
      </c>
      <c r="AI842" s="172">
        <v>44897</v>
      </c>
      <c r="AJ842" s="172" t="s">
        <v>105</v>
      </c>
      <c r="AK842" s="173" t="s">
        <v>105</v>
      </c>
      <c r="AL842" s="175" t="s">
        <v>105</v>
      </c>
      <c r="AM842" s="172" t="s">
        <v>105</v>
      </c>
      <c r="AN842" s="154">
        <v>-3</v>
      </c>
      <c r="AO842" s="172">
        <v>45245</v>
      </c>
      <c r="AP842" s="154">
        <v>11384338</v>
      </c>
      <c r="AQ842" s="172">
        <v>45245</v>
      </c>
      <c r="AR842" s="154">
        <v>29007246</v>
      </c>
      <c r="AS842" s="172">
        <v>45288</v>
      </c>
      <c r="AT842" s="154">
        <v>0</v>
      </c>
      <c r="AU842" s="3" t="s">
        <v>105</v>
      </c>
      <c r="AV842" s="154">
        <v>0</v>
      </c>
      <c r="AW842" s="3" t="s">
        <v>105</v>
      </c>
      <c r="AX842" s="175">
        <v>2</v>
      </c>
      <c r="AY842" s="172">
        <v>45288</v>
      </c>
      <c r="AZ842" s="3">
        <f t="shared" si="100"/>
        <v>152</v>
      </c>
      <c r="BA842" s="159">
        <f t="shared" si="98"/>
        <v>127309974</v>
      </c>
      <c r="BB842" s="167">
        <f t="shared" si="105"/>
        <v>108697496</v>
      </c>
      <c r="BC842" s="167">
        <v>79690250</v>
      </c>
      <c r="BD842" s="167">
        <v>29007246</v>
      </c>
      <c r="BE842" s="172" t="s">
        <v>105</v>
      </c>
      <c r="BF842" s="172" t="s">
        <v>105</v>
      </c>
      <c r="BG842" s="172">
        <v>45245</v>
      </c>
      <c r="BH842" s="172">
        <v>45397</v>
      </c>
      <c r="BI842" s="174">
        <f t="shared" ca="1" si="101"/>
        <v>-732</v>
      </c>
      <c r="BJ842" s="3" t="s">
        <v>414</v>
      </c>
      <c r="BK842" s="172" t="s">
        <v>105</v>
      </c>
      <c r="BL842" s="3" t="s">
        <v>282</v>
      </c>
      <c r="BM842" s="3" t="s">
        <v>92</v>
      </c>
      <c r="BN842" s="3" t="s">
        <v>7445</v>
      </c>
      <c r="BO842" s="3">
        <v>0</v>
      </c>
      <c r="BP842" s="3" t="s">
        <v>416</v>
      </c>
      <c r="BQ842" s="172">
        <v>44897</v>
      </c>
      <c r="BR842" s="3" t="s">
        <v>7446</v>
      </c>
      <c r="BS842" s="172">
        <v>44897</v>
      </c>
      <c r="BT842" s="3" t="s">
        <v>286</v>
      </c>
      <c r="BU842" s="3" t="s">
        <v>7447</v>
      </c>
      <c r="BV842" s="3" t="s">
        <v>40</v>
      </c>
      <c r="BW842" s="3" t="s">
        <v>7015</v>
      </c>
      <c r="BX842" s="3" t="s">
        <v>105</v>
      </c>
      <c r="BY842" s="3" t="s">
        <v>418</v>
      </c>
      <c r="BZ842" s="3" t="s">
        <v>105</v>
      </c>
      <c r="CA842" s="3" t="s">
        <v>303</v>
      </c>
      <c r="CB842" s="179" t="s">
        <v>3315</v>
      </c>
      <c r="CC842" s="151" t="s">
        <v>7448</v>
      </c>
      <c r="CD842" s="1"/>
      <c r="CE842" s="1"/>
      <c r="CF842" s="171" t="s">
        <v>1340</v>
      </c>
      <c r="CG842" s="171" t="s">
        <v>1341</v>
      </c>
      <c r="CH842" s="171" t="s">
        <v>167</v>
      </c>
      <c r="CI842" s="171" t="s">
        <v>477</v>
      </c>
    </row>
    <row r="843" spans="1:87" ht="72" x14ac:dyDescent="0.25">
      <c r="A843" s="3" t="s">
        <v>7449</v>
      </c>
      <c r="B843" s="175">
        <v>957</v>
      </c>
      <c r="C843" s="175" t="str">
        <f t="shared" si="93"/>
        <v>JEP-824-2022</v>
      </c>
      <c r="D843" s="171" t="s">
        <v>7450</v>
      </c>
      <c r="E843" s="3" t="s">
        <v>273</v>
      </c>
      <c r="F843" s="172">
        <v>44894</v>
      </c>
      <c r="G843" s="3" t="s">
        <v>5501</v>
      </c>
      <c r="H843" s="3" t="s">
        <v>29</v>
      </c>
      <c r="I843" s="3" t="s">
        <v>27</v>
      </c>
      <c r="J843" s="165">
        <v>1136886091</v>
      </c>
      <c r="K843" s="3">
        <v>7</v>
      </c>
      <c r="L843" s="3" t="s">
        <v>9</v>
      </c>
      <c r="M843" s="3" t="s">
        <v>474</v>
      </c>
      <c r="N843" s="3" t="s">
        <v>5461</v>
      </c>
      <c r="O843" s="171" t="s">
        <v>8</v>
      </c>
      <c r="P843" s="3" t="s">
        <v>277</v>
      </c>
      <c r="Q843" s="3" t="s">
        <v>167</v>
      </c>
      <c r="R843" s="171" t="s">
        <v>126</v>
      </c>
      <c r="S843" s="171" t="s">
        <v>106</v>
      </c>
      <c r="T843" s="171" t="s">
        <v>5449</v>
      </c>
      <c r="U843" s="171" t="s">
        <v>5221</v>
      </c>
      <c r="V843" s="171" t="s">
        <v>105</v>
      </c>
      <c r="W843" s="171" t="s">
        <v>7366</v>
      </c>
      <c r="X843" s="171" t="s">
        <v>105</v>
      </c>
      <c r="Y843" s="171" t="s">
        <v>280</v>
      </c>
      <c r="Z843" s="115">
        <v>43459180</v>
      </c>
      <c r="AA843" s="171" t="s">
        <v>105</v>
      </c>
      <c r="AB843" s="171" t="s">
        <v>105</v>
      </c>
      <c r="AC843" s="153">
        <v>3614070</v>
      </c>
      <c r="AD843" s="153">
        <v>3794773</v>
      </c>
      <c r="AE843" s="175">
        <v>115622</v>
      </c>
      <c r="AF843" s="175">
        <v>564022</v>
      </c>
      <c r="AG843" s="175">
        <v>2022011000068</v>
      </c>
      <c r="AH843" s="172">
        <v>44900</v>
      </c>
      <c r="AI843" s="172">
        <v>44904</v>
      </c>
      <c r="AJ843" s="172" t="s">
        <v>105</v>
      </c>
      <c r="AK843" s="173" t="s">
        <v>105</v>
      </c>
      <c r="AL843" s="175" t="s">
        <v>105</v>
      </c>
      <c r="AM843" s="172" t="s">
        <v>105</v>
      </c>
      <c r="AN843" s="154">
        <v>-843283</v>
      </c>
      <c r="AO843" s="172">
        <v>45245</v>
      </c>
      <c r="AP843" s="154">
        <v>5692166</v>
      </c>
      <c r="AQ843" s="172">
        <v>45245</v>
      </c>
      <c r="AR843" s="154">
        <v>14503611</v>
      </c>
      <c r="AS843" s="172">
        <v>45288</v>
      </c>
      <c r="AT843" s="154">
        <v>0</v>
      </c>
      <c r="AU843" s="3" t="s">
        <v>105</v>
      </c>
      <c r="AV843" s="154">
        <v>0</v>
      </c>
      <c r="AW843" s="3" t="s">
        <v>105</v>
      </c>
      <c r="AX843" s="175">
        <v>2</v>
      </c>
      <c r="AY843" s="172">
        <v>45245</v>
      </c>
      <c r="AZ843" s="3">
        <f t="shared" si="100"/>
        <v>152</v>
      </c>
      <c r="BA843" s="159">
        <f t="shared" si="98"/>
        <v>62811674</v>
      </c>
      <c r="BB843" s="167">
        <f t="shared" si="105"/>
        <v>54348721</v>
      </c>
      <c r="BC843" s="167">
        <v>39845110</v>
      </c>
      <c r="BD843" s="167">
        <f>AR843</f>
        <v>14503611</v>
      </c>
      <c r="BE843" s="172" t="s">
        <v>105</v>
      </c>
      <c r="BF843" s="172" t="s">
        <v>105</v>
      </c>
      <c r="BG843" s="172">
        <v>45245</v>
      </c>
      <c r="BH843" s="172">
        <v>45397</v>
      </c>
      <c r="BI843" s="174">
        <f t="shared" ca="1" si="101"/>
        <v>-732</v>
      </c>
      <c r="BJ843" s="3" t="s">
        <v>414</v>
      </c>
      <c r="BK843" s="172" t="s">
        <v>105</v>
      </c>
      <c r="BL843" s="3" t="s">
        <v>282</v>
      </c>
      <c r="BM843" s="3" t="s">
        <v>92</v>
      </c>
      <c r="BN843" s="3" t="s">
        <v>7451</v>
      </c>
      <c r="BO843" s="3">
        <v>0</v>
      </c>
      <c r="BP843" s="3" t="s">
        <v>416</v>
      </c>
      <c r="BQ843" s="172">
        <v>44900</v>
      </c>
      <c r="BR843" s="3" t="s">
        <v>7096</v>
      </c>
      <c r="BS843" s="172">
        <v>44902</v>
      </c>
      <c r="BT843" s="3" t="s">
        <v>286</v>
      </c>
      <c r="BU843" s="3" t="s">
        <v>7452</v>
      </c>
      <c r="BV843" s="3" t="s">
        <v>40</v>
      </c>
      <c r="BW843" s="3" t="s">
        <v>7015</v>
      </c>
      <c r="BX843" s="3" t="s">
        <v>105</v>
      </c>
      <c r="BY843" s="3" t="s">
        <v>418</v>
      </c>
      <c r="BZ843" s="3" t="s">
        <v>105</v>
      </c>
      <c r="CA843" s="3" t="s">
        <v>303</v>
      </c>
      <c r="CB843" s="179" t="s">
        <v>5505</v>
      </c>
      <c r="CC843" s="151" t="s">
        <v>7453</v>
      </c>
      <c r="CD843" s="1"/>
      <c r="CE843" s="1"/>
      <c r="CF843" s="171" t="s">
        <v>5228</v>
      </c>
      <c r="CG843" s="171" t="s">
        <v>1341</v>
      </c>
      <c r="CH843" s="171" t="s">
        <v>128</v>
      </c>
      <c r="CI843" s="171" t="s">
        <v>128</v>
      </c>
    </row>
    <row r="844" spans="1:87" ht="90" x14ac:dyDescent="0.25">
      <c r="A844" s="3" t="s">
        <v>7454</v>
      </c>
      <c r="B844" s="175">
        <v>958</v>
      </c>
      <c r="C844" s="175" t="str">
        <f t="shared" si="93"/>
        <v>JEP-812-2022</v>
      </c>
      <c r="D844" s="171" t="s">
        <v>7455</v>
      </c>
      <c r="E844" s="3" t="s">
        <v>599</v>
      </c>
      <c r="F844" s="172">
        <v>44894</v>
      </c>
      <c r="G844" s="3" t="s">
        <v>1578</v>
      </c>
      <c r="H844" s="3" t="s">
        <v>29</v>
      </c>
      <c r="I844" s="3" t="s">
        <v>27</v>
      </c>
      <c r="J844" s="165">
        <v>52865608</v>
      </c>
      <c r="K844" s="3">
        <v>9</v>
      </c>
      <c r="L844" s="3" t="s">
        <v>9</v>
      </c>
      <c r="M844" s="3" t="s">
        <v>474</v>
      </c>
      <c r="N844" s="3" t="s">
        <v>7456</v>
      </c>
      <c r="O844" s="171" t="s">
        <v>12</v>
      </c>
      <c r="P844" s="3" t="s">
        <v>277</v>
      </c>
      <c r="Q844" s="3" t="s">
        <v>167</v>
      </c>
      <c r="R844" s="171" t="s">
        <v>477</v>
      </c>
      <c r="S844" s="171" t="s">
        <v>477</v>
      </c>
      <c r="T844" s="177" t="s">
        <v>7010</v>
      </c>
      <c r="U844" s="171" t="s">
        <v>1334</v>
      </c>
      <c r="V844" s="171" t="s">
        <v>105</v>
      </c>
      <c r="W844" s="171" t="s">
        <v>105</v>
      </c>
      <c r="X844" s="171" t="s">
        <v>105</v>
      </c>
      <c r="Y844" s="171" t="s">
        <v>280</v>
      </c>
      <c r="Z844" s="115">
        <v>126900911</v>
      </c>
      <c r="AA844" s="171" t="s">
        <v>105</v>
      </c>
      <c r="AB844" s="171" t="s">
        <v>105</v>
      </c>
      <c r="AC844" s="153">
        <v>10553091</v>
      </c>
      <c r="AD844" s="153">
        <v>369358</v>
      </c>
      <c r="AE844" s="175">
        <v>108622</v>
      </c>
      <c r="AF844" s="175">
        <v>557522</v>
      </c>
      <c r="AG844" s="175">
        <v>2022011000068</v>
      </c>
      <c r="AH844" s="172">
        <v>44897</v>
      </c>
      <c r="AI844" s="172">
        <v>44897</v>
      </c>
      <c r="AJ844" s="172" t="s">
        <v>105</v>
      </c>
      <c r="AK844" s="173" t="s">
        <v>105</v>
      </c>
      <c r="AL844" s="175" t="s">
        <v>105</v>
      </c>
      <c r="AM844" s="172" t="s">
        <v>105</v>
      </c>
      <c r="AN844" s="154">
        <v>-21</v>
      </c>
      <c r="AO844" s="172">
        <v>45245</v>
      </c>
      <c r="AP844" s="154">
        <v>16621120</v>
      </c>
      <c r="AQ844" s="172">
        <v>45245</v>
      </c>
      <c r="AR844" s="154">
        <v>42350604</v>
      </c>
      <c r="AS844" s="172">
        <v>45281</v>
      </c>
      <c r="AT844" s="154">
        <v>0</v>
      </c>
      <c r="AU844" s="3" t="s">
        <v>105</v>
      </c>
      <c r="AV844" s="154">
        <v>0</v>
      </c>
      <c r="AW844" s="3" t="s">
        <v>105</v>
      </c>
      <c r="AX844" s="175">
        <v>2</v>
      </c>
      <c r="AY844" s="172">
        <v>45281</v>
      </c>
      <c r="AZ844" s="3">
        <f t="shared" si="100"/>
        <v>145</v>
      </c>
      <c r="BA844" s="159">
        <f t="shared" si="98"/>
        <v>185872614</v>
      </c>
      <c r="BB844" s="171">
        <f>BC844+BD844+BE844+BF844</f>
        <v>175319544</v>
      </c>
      <c r="BC844" s="171">
        <v>132968940</v>
      </c>
      <c r="BD844" s="154">
        <v>42350604</v>
      </c>
      <c r="BE844" s="171">
        <v>0</v>
      </c>
      <c r="BF844" s="171">
        <v>0</v>
      </c>
      <c r="BG844" s="172">
        <v>45245</v>
      </c>
      <c r="BH844" s="172">
        <v>45390</v>
      </c>
      <c r="BI844" s="174">
        <f t="shared" ca="1" si="101"/>
        <v>-739</v>
      </c>
      <c r="BJ844" s="3" t="s">
        <v>414</v>
      </c>
      <c r="BK844" s="172" t="s">
        <v>105</v>
      </c>
      <c r="BL844" s="3" t="s">
        <v>282</v>
      </c>
      <c r="BM844" s="3" t="s">
        <v>92</v>
      </c>
      <c r="BN844" s="3" t="s">
        <v>7457</v>
      </c>
      <c r="BO844" s="3">
        <v>0</v>
      </c>
      <c r="BP844" s="3" t="s">
        <v>416</v>
      </c>
      <c r="BQ844" s="172">
        <v>44897</v>
      </c>
      <c r="BR844" s="3" t="s">
        <v>7458</v>
      </c>
      <c r="BS844" s="172">
        <v>44897</v>
      </c>
      <c r="BT844" s="3" t="s">
        <v>286</v>
      </c>
      <c r="BU844" s="3" t="s">
        <v>7459</v>
      </c>
      <c r="BV844" s="3" t="s">
        <v>40</v>
      </c>
      <c r="BW844" s="3" t="s">
        <v>7460</v>
      </c>
      <c r="BX844" s="3" t="s">
        <v>105</v>
      </c>
      <c r="BY844" s="3" t="s">
        <v>828</v>
      </c>
      <c r="BZ844" s="3" t="s">
        <v>105</v>
      </c>
      <c r="CA844" s="3" t="s">
        <v>303</v>
      </c>
      <c r="CB844" s="179" t="s">
        <v>1583</v>
      </c>
      <c r="CC844" s="151" t="s">
        <v>7461</v>
      </c>
      <c r="CD844" s="1"/>
      <c r="CE844" s="1"/>
      <c r="CF844" s="171" t="s">
        <v>1340</v>
      </c>
      <c r="CG844" s="171" t="s">
        <v>1341</v>
      </c>
      <c r="CH844" s="171" t="s">
        <v>167</v>
      </c>
      <c r="CI844" s="171" t="s">
        <v>477</v>
      </c>
    </row>
    <row r="845" spans="1:87" ht="108" x14ac:dyDescent="0.25">
      <c r="A845" s="3" t="s">
        <v>7462</v>
      </c>
      <c r="B845" s="175">
        <v>959</v>
      </c>
      <c r="C845" s="175" t="str">
        <f t="shared" si="93"/>
        <v>JEP-869-2022</v>
      </c>
      <c r="D845" s="171" t="s">
        <v>7463</v>
      </c>
      <c r="E845" s="3" t="s">
        <v>881</v>
      </c>
      <c r="F845" s="172">
        <v>44896</v>
      </c>
      <c r="G845" s="3" t="s">
        <v>5374</v>
      </c>
      <c r="H845" s="3" t="s">
        <v>29</v>
      </c>
      <c r="I845" s="3" t="s">
        <v>27</v>
      </c>
      <c r="J845" s="165">
        <v>1053346162</v>
      </c>
      <c r="K845" s="3">
        <v>4</v>
      </c>
      <c r="L845" s="3" t="s">
        <v>9</v>
      </c>
      <c r="M845" s="3" t="s">
        <v>474</v>
      </c>
      <c r="N845" s="3" t="s">
        <v>6917</v>
      </c>
      <c r="O845" s="171" t="s">
        <v>8</v>
      </c>
      <c r="P845" s="3" t="s">
        <v>277</v>
      </c>
      <c r="Q845" s="3" t="s">
        <v>167</v>
      </c>
      <c r="R845" s="171" t="s">
        <v>126</v>
      </c>
      <c r="S845" s="171" t="s">
        <v>126</v>
      </c>
      <c r="T845" s="171" t="s">
        <v>5242</v>
      </c>
      <c r="U845" s="171" t="s">
        <v>5221</v>
      </c>
      <c r="V845" s="171" t="s">
        <v>105</v>
      </c>
      <c r="W845" s="171" t="s">
        <v>6919</v>
      </c>
      <c r="X845" s="171" t="s">
        <v>5243</v>
      </c>
      <c r="Y845" s="171" t="s">
        <v>280</v>
      </c>
      <c r="Z845" s="115">
        <v>39113268</v>
      </c>
      <c r="AA845" s="171" t="s">
        <v>105</v>
      </c>
      <c r="AB845" s="171" t="s">
        <v>105</v>
      </c>
      <c r="AC845" s="153">
        <v>3252663</v>
      </c>
      <c r="AD845" s="153">
        <v>3415296</v>
      </c>
      <c r="AE845" s="175">
        <v>113522</v>
      </c>
      <c r="AF845" s="175">
        <v>575922</v>
      </c>
      <c r="AG845" s="175">
        <v>2022011000068</v>
      </c>
      <c r="AH845" s="172">
        <v>44904</v>
      </c>
      <c r="AI845" s="172">
        <v>44908</v>
      </c>
      <c r="AJ845" s="172" t="s">
        <v>7464</v>
      </c>
      <c r="AK845" s="173">
        <v>1057466252</v>
      </c>
      <c r="AL845" s="175">
        <v>8</v>
      </c>
      <c r="AM845" s="172">
        <v>45314</v>
      </c>
      <c r="AN845" s="154">
        <v>-1192645</v>
      </c>
      <c r="AO845" s="172">
        <v>45244</v>
      </c>
      <c r="AP845" s="154">
        <v>5122947</v>
      </c>
      <c r="AQ845" s="172">
        <v>45244</v>
      </c>
      <c r="AR845" s="154">
        <v>13053249</v>
      </c>
      <c r="AS845" s="172">
        <v>45282</v>
      </c>
      <c r="AT845" s="154">
        <v>0</v>
      </c>
      <c r="AU845" s="3" t="s">
        <v>105</v>
      </c>
      <c r="AV845" s="154">
        <v>0</v>
      </c>
      <c r="AW845" s="3" t="s">
        <v>105</v>
      </c>
      <c r="AX845" s="175">
        <v>2</v>
      </c>
      <c r="AY845" s="172">
        <v>45282</v>
      </c>
      <c r="AZ845" s="3">
        <f t="shared" si="100"/>
        <v>152</v>
      </c>
      <c r="BA845" s="159">
        <f t="shared" si="98"/>
        <v>56096819</v>
      </c>
      <c r="BB845" s="167">
        <f t="shared" ref="BB845:BB847" si="106">BC845+BD845</f>
        <v>54036801</v>
      </c>
      <c r="BC845" s="167">
        <v>40983552</v>
      </c>
      <c r="BD845" s="167">
        <v>13053249</v>
      </c>
      <c r="BE845" s="172" t="s">
        <v>105</v>
      </c>
      <c r="BF845" s="172" t="s">
        <v>105</v>
      </c>
      <c r="BG845" s="172">
        <v>45245</v>
      </c>
      <c r="BH845" s="172">
        <v>45397</v>
      </c>
      <c r="BI845" s="174">
        <f t="shared" ca="1" si="101"/>
        <v>-732</v>
      </c>
      <c r="BJ845" s="3" t="s">
        <v>414</v>
      </c>
      <c r="BK845" s="172" t="s">
        <v>105</v>
      </c>
      <c r="BL845" s="3" t="s">
        <v>282</v>
      </c>
      <c r="BM845" s="3" t="s">
        <v>92</v>
      </c>
      <c r="BN845" s="3" t="s">
        <v>7465</v>
      </c>
      <c r="BO845" s="3">
        <v>0</v>
      </c>
      <c r="BP845" s="3" t="s">
        <v>1679</v>
      </c>
      <c r="BQ845" s="172">
        <v>44908</v>
      </c>
      <c r="BR845" s="3" t="s">
        <v>7466</v>
      </c>
      <c r="BS845" s="172">
        <v>44908</v>
      </c>
      <c r="BT845" s="3" t="s">
        <v>286</v>
      </c>
      <c r="BU845" s="3" t="s">
        <v>7467</v>
      </c>
      <c r="BV845" s="3" t="s">
        <v>40</v>
      </c>
      <c r="BW845" s="3" t="s">
        <v>7468</v>
      </c>
      <c r="BX845" s="3" t="s">
        <v>105</v>
      </c>
      <c r="BY845" s="3" t="s">
        <v>418</v>
      </c>
      <c r="BZ845" s="3" t="s">
        <v>105</v>
      </c>
      <c r="CA845" s="3" t="s">
        <v>288</v>
      </c>
      <c r="CB845" s="179" t="s">
        <v>5377</v>
      </c>
      <c r="CC845" s="179" t="s">
        <v>7469</v>
      </c>
      <c r="CD845" s="1"/>
      <c r="CE845" s="1"/>
      <c r="CF845" s="171" t="s">
        <v>5238</v>
      </c>
      <c r="CG845" s="171" t="s">
        <v>1341</v>
      </c>
      <c r="CH845" s="171" t="s">
        <v>128</v>
      </c>
      <c r="CI845" s="171" t="s">
        <v>128</v>
      </c>
    </row>
    <row r="846" spans="1:87" ht="108" x14ac:dyDescent="0.25">
      <c r="A846" s="3" t="s">
        <v>7470</v>
      </c>
      <c r="B846" s="3">
        <v>960</v>
      </c>
      <c r="C846" s="175" t="str">
        <f t="shared" si="93"/>
        <v>JEP-887-2022</v>
      </c>
      <c r="D846" s="171" t="s">
        <v>7471</v>
      </c>
      <c r="E846" s="3" t="s">
        <v>6966</v>
      </c>
      <c r="F846" s="172">
        <v>44897</v>
      </c>
      <c r="G846" s="3" t="s">
        <v>7472</v>
      </c>
      <c r="H846" s="3" t="s">
        <v>29</v>
      </c>
      <c r="I846" s="3" t="s">
        <v>27</v>
      </c>
      <c r="J846" s="165">
        <v>98399475</v>
      </c>
      <c r="K846" s="3">
        <v>4</v>
      </c>
      <c r="L846" s="3" t="s">
        <v>9</v>
      </c>
      <c r="M846" s="3" t="s">
        <v>474</v>
      </c>
      <c r="N846" s="3" t="s">
        <v>7473</v>
      </c>
      <c r="O846" s="171" t="s">
        <v>8</v>
      </c>
      <c r="P846" s="3" t="s">
        <v>277</v>
      </c>
      <c r="Q846" s="3" t="s">
        <v>167</v>
      </c>
      <c r="R846" s="171" t="s">
        <v>477</v>
      </c>
      <c r="S846" s="171" t="s">
        <v>104</v>
      </c>
      <c r="T846" s="171" t="s">
        <v>2745</v>
      </c>
      <c r="U846" s="171" t="s">
        <v>2746</v>
      </c>
      <c r="V846" s="171" t="s">
        <v>105</v>
      </c>
      <c r="W846" s="171" t="s">
        <v>105</v>
      </c>
      <c r="X846" s="171" t="s">
        <v>105</v>
      </c>
      <c r="Y846" s="171" t="s">
        <v>280</v>
      </c>
      <c r="Z846" s="115">
        <v>62581258</v>
      </c>
      <c r="AA846" s="171" t="s">
        <v>105</v>
      </c>
      <c r="AB846" s="171" t="s">
        <v>105</v>
      </c>
      <c r="AC846" s="153">
        <v>5204263</v>
      </c>
      <c r="AD846" s="153">
        <v>5464476</v>
      </c>
      <c r="AE846" s="175">
        <v>109122</v>
      </c>
      <c r="AF846" s="175">
        <v>588222</v>
      </c>
      <c r="AG846" s="175">
        <v>2022011000068</v>
      </c>
      <c r="AH846" s="172">
        <v>44910</v>
      </c>
      <c r="AI846" s="172">
        <v>44911</v>
      </c>
      <c r="AJ846" s="172" t="s">
        <v>7474</v>
      </c>
      <c r="AK846" s="175">
        <v>80120742</v>
      </c>
      <c r="AL846" s="175">
        <v>2</v>
      </c>
      <c r="AM846" s="172">
        <v>44979</v>
      </c>
      <c r="AN846" s="154">
        <v>-2428663</v>
      </c>
      <c r="AO846" s="172">
        <v>45245</v>
      </c>
      <c r="AP846" s="154">
        <v>7468115</v>
      </c>
      <c r="AQ846" s="172">
        <v>45245</v>
      </c>
      <c r="AR846" s="154">
        <v>20885211</v>
      </c>
      <c r="AS846" s="172">
        <v>45287</v>
      </c>
      <c r="AT846" s="154">
        <v>0</v>
      </c>
      <c r="AU846" s="3" t="s">
        <v>105</v>
      </c>
      <c r="AV846" s="154">
        <v>0</v>
      </c>
      <c r="AW846" s="3" t="s">
        <v>105</v>
      </c>
      <c r="AX846" s="175">
        <v>2</v>
      </c>
      <c r="AY846" s="172">
        <v>45245</v>
      </c>
      <c r="AZ846" s="3">
        <f t="shared" si="100"/>
        <v>152</v>
      </c>
      <c r="BA846" s="159">
        <f t="shared" si="98"/>
        <v>88505921</v>
      </c>
      <c r="BB846" s="167">
        <f t="shared" si="106"/>
        <v>78262206</v>
      </c>
      <c r="BC846" s="167">
        <v>57376995</v>
      </c>
      <c r="BD846" s="167">
        <f>AR846</f>
        <v>20885211</v>
      </c>
      <c r="BE846" s="172" t="s">
        <v>105</v>
      </c>
      <c r="BF846" s="172" t="s">
        <v>105</v>
      </c>
      <c r="BG846" s="172">
        <v>45245</v>
      </c>
      <c r="BH846" s="172">
        <v>45397</v>
      </c>
      <c r="BI846" s="174">
        <f t="shared" ca="1" si="101"/>
        <v>-732</v>
      </c>
      <c r="BJ846" s="3" t="s">
        <v>414</v>
      </c>
      <c r="BK846" s="172" t="s">
        <v>105</v>
      </c>
      <c r="BL846" s="3" t="s">
        <v>282</v>
      </c>
      <c r="BM846" s="3" t="s">
        <v>92</v>
      </c>
      <c r="BN846" s="3" t="s">
        <v>7475</v>
      </c>
      <c r="BO846" s="3">
        <v>0</v>
      </c>
      <c r="BP846" s="3" t="s">
        <v>416</v>
      </c>
      <c r="BQ846" s="172">
        <v>44911</v>
      </c>
      <c r="BR846" s="3" t="s">
        <v>7476</v>
      </c>
      <c r="BS846" s="172">
        <v>44911</v>
      </c>
      <c r="BT846" s="3" t="s">
        <v>286</v>
      </c>
      <c r="BU846" s="3" t="s">
        <v>7477</v>
      </c>
      <c r="BV846" s="3" t="s">
        <v>40</v>
      </c>
      <c r="BW846" s="3" t="s">
        <v>6905</v>
      </c>
      <c r="BX846" s="3" t="s">
        <v>105</v>
      </c>
      <c r="BY846" s="3" t="s">
        <v>287</v>
      </c>
      <c r="BZ846" s="3" t="s">
        <v>105</v>
      </c>
      <c r="CA846" s="3" t="s">
        <v>288</v>
      </c>
      <c r="CB846" s="179" t="s">
        <v>7478</v>
      </c>
      <c r="CC846" s="179" t="s">
        <v>7479</v>
      </c>
      <c r="CD846" s="1"/>
      <c r="CE846" s="1"/>
      <c r="CF846" s="171" t="s">
        <v>2752</v>
      </c>
      <c r="CG846" s="171" t="s">
        <v>831</v>
      </c>
      <c r="CH846" s="171" t="s">
        <v>167</v>
      </c>
      <c r="CI846" s="171" t="s">
        <v>477</v>
      </c>
    </row>
    <row r="847" spans="1:87" ht="90" x14ac:dyDescent="0.25">
      <c r="A847" s="3" t="s">
        <v>7480</v>
      </c>
      <c r="B847" s="175">
        <v>961</v>
      </c>
      <c r="C847" s="175" t="str">
        <f t="shared" si="93"/>
        <v>JEP-947-2022</v>
      </c>
      <c r="D847" s="171" t="s">
        <v>7481</v>
      </c>
      <c r="E847" s="3" t="s">
        <v>578</v>
      </c>
      <c r="F847" s="172">
        <v>44902</v>
      </c>
      <c r="G847" s="3" t="s">
        <v>3352</v>
      </c>
      <c r="H847" s="3" t="s">
        <v>29</v>
      </c>
      <c r="I847" s="3" t="s">
        <v>27</v>
      </c>
      <c r="J847" s="165">
        <v>19492073</v>
      </c>
      <c r="K847" s="3">
        <v>7</v>
      </c>
      <c r="L847" s="3" t="s">
        <v>9</v>
      </c>
      <c r="M847" s="3" t="s">
        <v>474</v>
      </c>
      <c r="N847" s="3" t="s">
        <v>7324</v>
      </c>
      <c r="O847" s="171" t="s">
        <v>8</v>
      </c>
      <c r="P847" s="3" t="s">
        <v>277</v>
      </c>
      <c r="Q847" s="3" t="s">
        <v>167</v>
      </c>
      <c r="R847" s="171" t="s">
        <v>477</v>
      </c>
      <c r="S847" s="171" t="s">
        <v>1355</v>
      </c>
      <c r="T847" s="171" t="s">
        <v>1356</v>
      </c>
      <c r="U847" s="171" t="s">
        <v>1357</v>
      </c>
      <c r="V847" s="171" t="s">
        <v>105</v>
      </c>
      <c r="W847" s="171" t="s">
        <v>105</v>
      </c>
      <c r="X847" s="171" t="s">
        <v>105</v>
      </c>
      <c r="Y847" s="171" t="s">
        <v>280</v>
      </c>
      <c r="Z847" s="115">
        <v>86918393</v>
      </c>
      <c r="AA847" s="171" t="s">
        <v>105</v>
      </c>
      <c r="AB847" s="171" t="s">
        <v>105</v>
      </c>
      <c r="AC847" s="153">
        <v>7228143</v>
      </c>
      <c r="AD847" s="153">
        <v>7589549</v>
      </c>
      <c r="AE847" s="175">
        <v>121322</v>
      </c>
      <c r="AF847" s="175">
        <v>588122</v>
      </c>
      <c r="AG847" s="175">
        <v>2022011000068</v>
      </c>
      <c r="AH847" s="172">
        <v>44910</v>
      </c>
      <c r="AI847" s="172">
        <v>44911</v>
      </c>
      <c r="AJ847" s="172" t="s">
        <v>105</v>
      </c>
      <c r="AK847" s="173" t="s">
        <v>105</v>
      </c>
      <c r="AL847" s="175" t="s">
        <v>105</v>
      </c>
      <c r="AM847" s="172" t="s">
        <v>105</v>
      </c>
      <c r="AN847" s="154">
        <v>-3373135</v>
      </c>
      <c r="AO847" s="172">
        <v>45245</v>
      </c>
      <c r="AP847" s="154">
        <v>11384338</v>
      </c>
      <c r="AQ847" s="172">
        <v>45245</v>
      </c>
      <c r="AR847" s="154">
        <v>29007246</v>
      </c>
      <c r="AS847" s="172">
        <v>45287</v>
      </c>
      <c r="AT847" s="154">
        <v>0</v>
      </c>
      <c r="AU847" s="3" t="s">
        <v>105</v>
      </c>
      <c r="AV847" s="154">
        <v>0</v>
      </c>
      <c r="AW847" s="3" t="s">
        <v>105</v>
      </c>
      <c r="AX847" s="175">
        <v>2</v>
      </c>
      <c r="AY847" s="172">
        <v>45287</v>
      </c>
      <c r="AZ847" s="3">
        <f t="shared" si="100"/>
        <v>152</v>
      </c>
      <c r="BA847" s="159">
        <f t="shared" si="98"/>
        <v>123936842</v>
      </c>
      <c r="BB847" s="167">
        <f t="shared" si="106"/>
        <v>108697496</v>
      </c>
      <c r="BC847" s="167">
        <v>79690250</v>
      </c>
      <c r="BD847" s="167">
        <v>29007246</v>
      </c>
      <c r="BE847" s="172" t="s">
        <v>105</v>
      </c>
      <c r="BF847" s="172" t="s">
        <v>105</v>
      </c>
      <c r="BG847" s="172">
        <v>45245</v>
      </c>
      <c r="BH847" s="172">
        <v>45397</v>
      </c>
      <c r="BI847" s="174">
        <f t="shared" ca="1" si="101"/>
        <v>-732</v>
      </c>
      <c r="BJ847" s="3" t="s">
        <v>414</v>
      </c>
      <c r="BK847" s="172" t="s">
        <v>105</v>
      </c>
      <c r="BL847" s="3" t="s">
        <v>282</v>
      </c>
      <c r="BM847" s="3" t="s">
        <v>92</v>
      </c>
      <c r="BN847" s="3" t="s">
        <v>7482</v>
      </c>
      <c r="BO847" s="3">
        <v>0</v>
      </c>
      <c r="BP847" s="3" t="s">
        <v>593</v>
      </c>
      <c r="BQ847" s="172">
        <v>44910</v>
      </c>
      <c r="BR847" s="3" t="s">
        <v>7388</v>
      </c>
      <c r="BS847" s="172">
        <v>44911</v>
      </c>
      <c r="BT847" s="3" t="s">
        <v>286</v>
      </c>
      <c r="BU847" s="3" t="s">
        <v>7483</v>
      </c>
      <c r="BV847" s="3" t="s">
        <v>40</v>
      </c>
      <c r="BW847" s="3" t="s">
        <v>7015</v>
      </c>
      <c r="BX847" s="3" t="s">
        <v>105</v>
      </c>
      <c r="BY847" s="3" t="s">
        <v>418</v>
      </c>
      <c r="BZ847" s="3" t="s">
        <v>105</v>
      </c>
      <c r="CA847" s="3" t="s">
        <v>288</v>
      </c>
      <c r="CB847" s="179" t="s">
        <v>3355</v>
      </c>
      <c r="CC847" s="179" t="s">
        <v>7484</v>
      </c>
      <c r="CD847" s="1"/>
      <c r="CE847" s="1"/>
      <c r="CF847" s="171" t="s">
        <v>1340</v>
      </c>
      <c r="CG847" s="171" t="s">
        <v>1341</v>
      </c>
      <c r="CH847" s="171" t="s">
        <v>167</v>
      </c>
      <c r="CI847" s="171" t="s">
        <v>477</v>
      </c>
    </row>
    <row r="848" spans="1:87" ht="90" x14ac:dyDescent="0.25">
      <c r="A848" s="3" t="s">
        <v>7485</v>
      </c>
      <c r="B848" s="175">
        <v>962</v>
      </c>
      <c r="C848" s="175" t="str">
        <f t="shared" si="93"/>
        <v>JEP-963-2022</v>
      </c>
      <c r="D848" s="171" t="s">
        <v>7486</v>
      </c>
      <c r="E848" s="3" t="s">
        <v>588</v>
      </c>
      <c r="F848" s="172">
        <v>44907</v>
      </c>
      <c r="G848" s="3" t="s">
        <v>2180</v>
      </c>
      <c r="H848" s="3" t="s">
        <v>29</v>
      </c>
      <c r="I848" s="3" t="s">
        <v>27</v>
      </c>
      <c r="J848" s="165">
        <v>79244908</v>
      </c>
      <c r="K848" s="3">
        <v>7</v>
      </c>
      <c r="L848" s="3" t="s">
        <v>9</v>
      </c>
      <c r="M848" s="3" t="s">
        <v>474</v>
      </c>
      <c r="N848" s="3" t="s">
        <v>7341</v>
      </c>
      <c r="O848" s="171" t="s">
        <v>12</v>
      </c>
      <c r="P848" s="3" t="s">
        <v>277</v>
      </c>
      <c r="Q848" s="3" t="s">
        <v>167</v>
      </c>
      <c r="R848" s="171" t="s">
        <v>477</v>
      </c>
      <c r="S848" s="171" t="s">
        <v>101</v>
      </c>
      <c r="T848" s="171" t="s">
        <v>1722</v>
      </c>
      <c r="U848" s="171" t="s">
        <v>1723</v>
      </c>
      <c r="V848" s="171" t="s">
        <v>105</v>
      </c>
      <c r="W848" s="171" t="s">
        <v>105</v>
      </c>
      <c r="X848" s="171" t="s">
        <v>105</v>
      </c>
      <c r="Y848" s="171" t="s">
        <v>280</v>
      </c>
      <c r="Z848" s="115">
        <v>37991119</v>
      </c>
      <c r="AA848" s="171" t="s">
        <v>105</v>
      </c>
      <c r="AB848" s="171" t="s">
        <v>105</v>
      </c>
      <c r="AC848" s="153">
        <v>5204263</v>
      </c>
      <c r="AD848" s="153">
        <v>5464476</v>
      </c>
      <c r="AE848" s="175">
        <v>110822</v>
      </c>
      <c r="AF848" s="175">
        <v>587322</v>
      </c>
      <c r="AG848" s="175">
        <v>2018011001091</v>
      </c>
      <c r="AH848" s="172">
        <v>44910</v>
      </c>
      <c r="AI848" s="172">
        <v>44911</v>
      </c>
      <c r="AJ848" s="172" t="s">
        <v>105</v>
      </c>
      <c r="AK848" s="173" t="s">
        <v>105</v>
      </c>
      <c r="AL848" s="175" t="s">
        <v>105</v>
      </c>
      <c r="AM848" s="172" t="s">
        <v>105</v>
      </c>
      <c r="AN848" s="154">
        <v>0</v>
      </c>
      <c r="AO848" s="172" t="s">
        <v>105</v>
      </c>
      <c r="AP848" s="154">
        <v>0</v>
      </c>
      <c r="AQ848" s="172" t="s">
        <v>105</v>
      </c>
      <c r="AR848" s="154">
        <v>0</v>
      </c>
      <c r="AS848" s="172" t="s">
        <v>105</v>
      </c>
      <c r="AT848" s="154">
        <v>0</v>
      </c>
      <c r="AU848" s="3" t="s">
        <v>105</v>
      </c>
      <c r="AV848" s="154">
        <v>0</v>
      </c>
      <c r="AW848" s="3" t="s">
        <v>105</v>
      </c>
      <c r="AX848" s="175">
        <v>0</v>
      </c>
      <c r="AY848" s="172" t="s">
        <v>105</v>
      </c>
      <c r="AZ848" s="3">
        <f t="shared" si="100"/>
        <v>0</v>
      </c>
      <c r="BA848" s="159">
        <f t="shared" si="98"/>
        <v>37991119</v>
      </c>
      <c r="BB848" s="171">
        <f t="shared" ref="BB848:BB849" si="107">BC848+BD848+BE848+BF848</f>
        <v>32786856</v>
      </c>
      <c r="BC848" s="171">
        <v>32786856</v>
      </c>
      <c r="BD848" s="171">
        <v>0</v>
      </c>
      <c r="BE848" s="171">
        <v>0</v>
      </c>
      <c r="BF848" s="171">
        <v>0</v>
      </c>
      <c r="BG848" s="172">
        <v>45107</v>
      </c>
      <c r="BH848" s="172">
        <v>45107</v>
      </c>
      <c r="BI848" s="174">
        <f t="shared" ca="1" si="101"/>
        <v>-1022</v>
      </c>
      <c r="BJ848" s="3" t="s">
        <v>414</v>
      </c>
      <c r="BK848" s="172" t="s">
        <v>105</v>
      </c>
      <c r="BL848" s="3" t="s">
        <v>282</v>
      </c>
      <c r="BM848" s="3" t="s">
        <v>92</v>
      </c>
      <c r="BN848" s="3" t="s">
        <v>7487</v>
      </c>
      <c r="BO848" s="3">
        <v>0</v>
      </c>
      <c r="BP848" s="3" t="s">
        <v>593</v>
      </c>
      <c r="BQ848" s="172">
        <v>44911</v>
      </c>
      <c r="BR848" s="3" t="s">
        <v>7488</v>
      </c>
      <c r="BS848" s="172">
        <v>44911</v>
      </c>
      <c r="BT848" s="3" t="s">
        <v>286</v>
      </c>
      <c r="BU848" s="3" t="s">
        <v>86</v>
      </c>
      <c r="BV848" s="3" t="s">
        <v>40</v>
      </c>
      <c r="BW848" s="3" t="s">
        <v>93</v>
      </c>
      <c r="BX848" s="3" t="s">
        <v>105</v>
      </c>
      <c r="BY848" s="3" t="s">
        <v>302</v>
      </c>
      <c r="BZ848" s="3" t="s">
        <v>105</v>
      </c>
      <c r="CA848" s="3" t="s">
        <v>288</v>
      </c>
      <c r="CB848" s="179" t="s">
        <v>2184</v>
      </c>
      <c r="CC848" s="179" t="s">
        <v>7489</v>
      </c>
      <c r="CD848" s="1"/>
      <c r="CE848" s="1"/>
      <c r="CF848" s="171" t="s">
        <v>1340</v>
      </c>
      <c r="CG848" s="171" t="s">
        <v>1341</v>
      </c>
      <c r="CH848" s="171" t="s">
        <v>167</v>
      </c>
      <c r="CI848" s="171" t="s">
        <v>477</v>
      </c>
    </row>
    <row r="849" spans="1:87" ht="54" x14ac:dyDescent="0.25">
      <c r="A849" s="3" t="s">
        <v>7490</v>
      </c>
      <c r="B849" s="175">
        <v>963</v>
      </c>
      <c r="C849" s="175" t="str">
        <f t="shared" si="93"/>
        <v>JEP-914-2022</v>
      </c>
      <c r="D849" s="171" t="s">
        <v>7491</v>
      </c>
      <c r="E849" s="3" t="s">
        <v>517</v>
      </c>
      <c r="F849" s="172">
        <v>44901</v>
      </c>
      <c r="G849" s="3" t="s">
        <v>7492</v>
      </c>
      <c r="H849" s="3" t="s">
        <v>29</v>
      </c>
      <c r="I849" s="3" t="s">
        <v>27</v>
      </c>
      <c r="J849" s="165">
        <v>79945180</v>
      </c>
      <c r="K849" s="3">
        <v>0</v>
      </c>
      <c r="L849" s="3" t="s">
        <v>9</v>
      </c>
      <c r="M849" s="3" t="s">
        <v>474</v>
      </c>
      <c r="N849" s="3" t="s">
        <v>7493</v>
      </c>
      <c r="O849" s="171" t="s">
        <v>8</v>
      </c>
      <c r="P849" s="3" t="s">
        <v>277</v>
      </c>
      <c r="Q849" s="3" t="s">
        <v>167</v>
      </c>
      <c r="R849" s="171" t="s">
        <v>167</v>
      </c>
      <c r="S849" s="171" t="s">
        <v>137</v>
      </c>
      <c r="T849" s="171" t="s">
        <v>4626</v>
      </c>
      <c r="U849" s="171" t="s">
        <v>4627</v>
      </c>
      <c r="V849" s="171" t="s">
        <v>105</v>
      </c>
      <c r="W849" s="171" t="s">
        <v>105</v>
      </c>
      <c r="X849" s="171" t="s">
        <v>105</v>
      </c>
      <c r="Y849" s="171" t="s">
        <v>280</v>
      </c>
      <c r="Z849" s="115">
        <v>62581258</v>
      </c>
      <c r="AA849" s="171" t="s">
        <v>105</v>
      </c>
      <c r="AB849" s="171" t="s">
        <v>105</v>
      </c>
      <c r="AC849" s="153">
        <v>5204263</v>
      </c>
      <c r="AD849" s="153">
        <v>5464476</v>
      </c>
      <c r="AE849" s="175">
        <v>114422</v>
      </c>
      <c r="AF849" s="175">
        <v>580722</v>
      </c>
      <c r="AG849" s="175" t="s">
        <v>6880</v>
      </c>
      <c r="AH849" s="172">
        <v>44908</v>
      </c>
      <c r="AI849" s="172">
        <v>44909</v>
      </c>
      <c r="AJ849" s="172" t="s">
        <v>105</v>
      </c>
      <c r="AK849" s="173" t="s">
        <v>105</v>
      </c>
      <c r="AL849" s="175" t="s">
        <v>105</v>
      </c>
      <c r="AM849" s="172" t="s">
        <v>105</v>
      </c>
      <c r="AN849" s="154">
        <v>0</v>
      </c>
      <c r="AO849" s="172" t="s">
        <v>105</v>
      </c>
      <c r="AP849" s="154">
        <v>0</v>
      </c>
      <c r="AQ849" s="172" t="s">
        <v>105</v>
      </c>
      <c r="AR849" s="154">
        <v>0</v>
      </c>
      <c r="AS849" s="172" t="s">
        <v>105</v>
      </c>
      <c r="AT849" s="154">
        <v>0</v>
      </c>
      <c r="AU849" s="3" t="s">
        <v>105</v>
      </c>
      <c r="AV849" s="154">
        <v>0</v>
      </c>
      <c r="AW849" s="3" t="s">
        <v>105</v>
      </c>
      <c r="AX849" s="175">
        <v>0</v>
      </c>
      <c r="AY849" s="172" t="s">
        <v>105</v>
      </c>
      <c r="AZ849" s="3">
        <f t="shared" si="100"/>
        <v>-127</v>
      </c>
      <c r="BA849" s="159">
        <f t="shared" si="98"/>
        <v>62581258</v>
      </c>
      <c r="BB849" s="171">
        <f t="shared" si="107"/>
        <v>57376995</v>
      </c>
      <c r="BC849" s="171">
        <v>57376995</v>
      </c>
      <c r="BD849" s="171">
        <v>0</v>
      </c>
      <c r="BE849" s="171">
        <v>0</v>
      </c>
      <c r="BF849" s="171">
        <v>0</v>
      </c>
      <c r="BG849" s="172">
        <v>45245</v>
      </c>
      <c r="BH849" s="172">
        <v>45118</v>
      </c>
      <c r="BI849" s="174">
        <f t="shared" ca="1" si="101"/>
        <v>-1011</v>
      </c>
      <c r="BJ849" s="3" t="s">
        <v>414</v>
      </c>
      <c r="BK849" s="172">
        <v>45119</v>
      </c>
      <c r="BL849" s="3" t="s">
        <v>282</v>
      </c>
      <c r="BM849" s="3" t="s">
        <v>92</v>
      </c>
      <c r="BN849" s="3" t="s">
        <v>7494</v>
      </c>
      <c r="BO849" s="33">
        <v>0</v>
      </c>
      <c r="BP849" s="33" t="s">
        <v>416</v>
      </c>
      <c r="BQ849" s="172">
        <v>44908</v>
      </c>
      <c r="BR849" s="3" t="s">
        <v>7299</v>
      </c>
      <c r="BS849" s="172">
        <v>44909</v>
      </c>
      <c r="BT849" s="3" t="s">
        <v>286</v>
      </c>
      <c r="BU849" s="3" t="s">
        <v>7495</v>
      </c>
      <c r="BV849" s="3" t="s">
        <v>40</v>
      </c>
      <c r="BW849" s="3" t="s">
        <v>91</v>
      </c>
      <c r="BX849" s="3" t="s">
        <v>105</v>
      </c>
      <c r="BY849" s="3" t="s">
        <v>4756</v>
      </c>
      <c r="BZ849" s="3" t="s">
        <v>105</v>
      </c>
      <c r="CA849" s="3" t="s">
        <v>288</v>
      </c>
      <c r="CB849" s="179" t="s">
        <v>4757</v>
      </c>
      <c r="CC849" s="179" t="s">
        <v>7496</v>
      </c>
      <c r="CD849" s="1"/>
      <c r="CE849" s="1"/>
      <c r="CF849" s="171" t="s">
        <v>4632</v>
      </c>
      <c r="CG849" s="171" t="s">
        <v>831</v>
      </c>
      <c r="CH849" s="171" t="s">
        <v>167</v>
      </c>
      <c r="CI849" s="171" t="s">
        <v>137</v>
      </c>
    </row>
    <row r="850" spans="1:87" ht="180" x14ac:dyDescent="0.25">
      <c r="A850" s="3" t="s">
        <v>7497</v>
      </c>
      <c r="B850" s="175">
        <v>964</v>
      </c>
      <c r="C850" s="175" t="str">
        <f t="shared" si="93"/>
        <v>JEP-851-2022</v>
      </c>
      <c r="D850" s="171" t="s">
        <v>7498</v>
      </c>
      <c r="E850" s="3" t="s">
        <v>559</v>
      </c>
      <c r="F850" s="172">
        <v>44895</v>
      </c>
      <c r="G850" s="3" t="s">
        <v>7499</v>
      </c>
      <c r="H850" s="3" t="s">
        <v>29</v>
      </c>
      <c r="I850" s="3" t="s">
        <v>27</v>
      </c>
      <c r="J850" s="165">
        <v>52954553</v>
      </c>
      <c r="K850" s="3">
        <v>4</v>
      </c>
      <c r="L850" s="3" t="s">
        <v>9</v>
      </c>
      <c r="M850" s="3" t="s">
        <v>474</v>
      </c>
      <c r="N850" s="3" t="s">
        <v>7111</v>
      </c>
      <c r="O850" s="171" t="s">
        <v>8</v>
      </c>
      <c r="P850" s="3" t="s">
        <v>277</v>
      </c>
      <c r="Q850" s="3" t="s">
        <v>167</v>
      </c>
      <c r="R850" s="171" t="s">
        <v>126</v>
      </c>
      <c r="S850" s="171" t="s">
        <v>106</v>
      </c>
      <c r="T850" s="171" t="s">
        <v>5005</v>
      </c>
      <c r="U850" s="171" t="s">
        <v>5006</v>
      </c>
      <c r="V850" s="171" t="s">
        <v>105</v>
      </c>
      <c r="W850" s="171" t="s">
        <v>7500</v>
      </c>
      <c r="X850" s="171" t="s">
        <v>105</v>
      </c>
      <c r="Y850" s="171" t="s">
        <v>280</v>
      </c>
      <c r="Z850" s="115">
        <v>43459180</v>
      </c>
      <c r="AA850" s="171" t="s">
        <v>105</v>
      </c>
      <c r="AB850" s="171" t="s">
        <v>105</v>
      </c>
      <c r="AC850" s="153">
        <v>3614070</v>
      </c>
      <c r="AD850" s="153">
        <v>3794773</v>
      </c>
      <c r="AE850" s="175">
        <v>561022</v>
      </c>
      <c r="AF850" s="175">
        <v>5922</v>
      </c>
      <c r="AG850" s="175">
        <v>2022011000068</v>
      </c>
      <c r="AH850" s="172">
        <v>44897</v>
      </c>
      <c r="AI850" s="172">
        <v>44901</v>
      </c>
      <c r="AJ850" s="172" t="s">
        <v>7501</v>
      </c>
      <c r="AK850" s="173">
        <v>1032496580</v>
      </c>
      <c r="AL850" s="175">
        <v>6</v>
      </c>
      <c r="AM850" s="172">
        <v>45118</v>
      </c>
      <c r="AN850" s="154">
        <v>-481876</v>
      </c>
      <c r="AO850" s="172">
        <v>45245</v>
      </c>
      <c r="AP850" s="154">
        <v>5692166</v>
      </c>
      <c r="AQ850" s="172">
        <v>45245</v>
      </c>
      <c r="AR850" s="154">
        <v>14503611</v>
      </c>
      <c r="AS850" s="172">
        <v>45282</v>
      </c>
      <c r="AT850" s="154">
        <v>0</v>
      </c>
      <c r="AU850" s="3" t="s">
        <v>105</v>
      </c>
      <c r="AV850" s="154">
        <v>0</v>
      </c>
      <c r="AW850" s="3" t="s">
        <v>105</v>
      </c>
      <c r="AX850" s="175">
        <v>2</v>
      </c>
      <c r="AY850" s="172">
        <v>45282</v>
      </c>
      <c r="AZ850" s="3">
        <f t="shared" si="100"/>
        <v>152</v>
      </c>
      <c r="BA850" s="159">
        <f t="shared" si="98"/>
        <v>63173081</v>
      </c>
      <c r="BB850" s="167">
        <f t="shared" ref="BB850:BB854" si="108">BC850+BD850</f>
        <v>54348721</v>
      </c>
      <c r="BC850" s="167">
        <v>39845110</v>
      </c>
      <c r="BD850" s="167">
        <v>14503611</v>
      </c>
      <c r="BE850" s="172" t="s">
        <v>105</v>
      </c>
      <c r="BF850" s="172" t="s">
        <v>105</v>
      </c>
      <c r="BG850" s="172">
        <v>45245</v>
      </c>
      <c r="BH850" s="172">
        <v>45397</v>
      </c>
      <c r="BI850" s="174">
        <f t="shared" ca="1" si="101"/>
        <v>-732</v>
      </c>
      <c r="BJ850" s="3" t="s">
        <v>414</v>
      </c>
      <c r="BK850" s="172" t="s">
        <v>105</v>
      </c>
      <c r="BL850" s="3" t="s">
        <v>282</v>
      </c>
      <c r="BM850" s="3" t="s">
        <v>92</v>
      </c>
      <c r="BN850" s="3" t="s">
        <v>7502</v>
      </c>
      <c r="BO850" s="3">
        <v>0</v>
      </c>
      <c r="BP850" s="33" t="s">
        <v>416</v>
      </c>
      <c r="BQ850" s="172">
        <v>44900</v>
      </c>
      <c r="BR850" s="3" t="s">
        <v>6933</v>
      </c>
      <c r="BS850" s="172">
        <v>44901</v>
      </c>
      <c r="BT850" s="3" t="s">
        <v>286</v>
      </c>
      <c r="BU850" s="3" t="s">
        <v>7503</v>
      </c>
      <c r="BV850" s="3" t="s">
        <v>40</v>
      </c>
      <c r="BW850" s="3" t="s">
        <v>6905</v>
      </c>
      <c r="BX850" s="3" t="s">
        <v>105</v>
      </c>
      <c r="BY850" s="3" t="s">
        <v>418</v>
      </c>
      <c r="BZ850" s="3" t="s">
        <v>105</v>
      </c>
      <c r="CA850" s="3" t="s">
        <v>303</v>
      </c>
      <c r="CB850" s="179" t="s">
        <v>7504</v>
      </c>
      <c r="CC850" s="179" t="s">
        <v>7505</v>
      </c>
      <c r="CD850" s="1"/>
      <c r="CE850" s="1"/>
      <c r="CF850" s="171" t="s">
        <v>3960</v>
      </c>
      <c r="CG850" s="171" t="s">
        <v>1341</v>
      </c>
      <c r="CH850" s="171" t="s">
        <v>128</v>
      </c>
      <c r="CI850" s="171" t="s">
        <v>5004</v>
      </c>
    </row>
    <row r="851" spans="1:87" ht="90" x14ac:dyDescent="0.25">
      <c r="A851" s="3" t="s">
        <v>7506</v>
      </c>
      <c r="B851" s="175">
        <v>965</v>
      </c>
      <c r="C851" s="175" t="str">
        <f t="shared" si="93"/>
        <v>JEP-920-2022</v>
      </c>
      <c r="D851" s="171" t="s">
        <v>7507</v>
      </c>
      <c r="E851" s="3" t="s">
        <v>881</v>
      </c>
      <c r="F851" s="172">
        <v>44901</v>
      </c>
      <c r="G851" s="3" t="s">
        <v>7508</v>
      </c>
      <c r="H851" s="3" t="s">
        <v>29</v>
      </c>
      <c r="I851" s="3" t="s">
        <v>27</v>
      </c>
      <c r="J851" s="165">
        <v>1018491592</v>
      </c>
      <c r="K851" s="3">
        <v>0</v>
      </c>
      <c r="L851" s="3" t="s">
        <v>9</v>
      </c>
      <c r="M851" s="116" t="s">
        <v>6487</v>
      </c>
      <c r="N851" s="3" t="s">
        <v>7509</v>
      </c>
      <c r="O851" s="171" t="s">
        <v>8</v>
      </c>
      <c r="P851" s="3" t="s">
        <v>277</v>
      </c>
      <c r="Q851" s="3" t="s">
        <v>167</v>
      </c>
      <c r="R851" s="171" t="s">
        <v>477</v>
      </c>
      <c r="S851" s="171" t="s">
        <v>1355</v>
      </c>
      <c r="T851" s="171" t="s">
        <v>1356</v>
      </c>
      <c r="U851" s="171" t="s">
        <v>1357</v>
      </c>
      <c r="V851" s="171" t="s">
        <v>105</v>
      </c>
      <c r="W851" s="171" t="s">
        <v>105</v>
      </c>
      <c r="X851" s="171" t="s">
        <v>105</v>
      </c>
      <c r="Y851" s="171" t="s">
        <v>280</v>
      </c>
      <c r="Z851" s="115">
        <v>43459180</v>
      </c>
      <c r="AA851" s="171" t="s">
        <v>105</v>
      </c>
      <c r="AB851" s="171" t="s">
        <v>105</v>
      </c>
      <c r="AC851" s="153">
        <v>3614070</v>
      </c>
      <c r="AD851" s="153">
        <v>3794773</v>
      </c>
      <c r="AE851" s="175">
        <v>119022</v>
      </c>
      <c r="AF851" s="175">
        <v>589922</v>
      </c>
      <c r="AG851" s="175">
        <v>2022011000068</v>
      </c>
      <c r="AH851" s="172">
        <v>44915</v>
      </c>
      <c r="AI851" s="172">
        <v>44915</v>
      </c>
      <c r="AJ851" s="172" t="s">
        <v>105</v>
      </c>
      <c r="AK851" s="173" t="s">
        <v>105</v>
      </c>
      <c r="AL851" s="175" t="s">
        <v>105</v>
      </c>
      <c r="AM851" s="172" t="s">
        <v>105</v>
      </c>
      <c r="AN851" s="154">
        <v>-2168442</v>
      </c>
      <c r="AO851" s="172">
        <v>45244</v>
      </c>
      <c r="AP851" s="154">
        <v>5692166</v>
      </c>
      <c r="AQ851" s="172">
        <v>45244</v>
      </c>
      <c r="AR851" s="154">
        <v>14503611</v>
      </c>
      <c r="AS851" s="172">
        <v>45281</v>
      </c>
      <c r="AT851" s="154">
        <v>0</v>
      </c>
      <c r="AU851" s="3" t="s">
        <v>105</v>
      </c>
      <c r="AV851" s="154">
        <v>0</v>
      </c>
      <c r="AW851" s="3" t="s">
        <v>105</v>
      </c>
      <c r="AX851" s="3">
        <v>2</v>
      </c>
      <c r="AY851" s="172">
        <v>45281</v>
      </c>
      <c r="AZ851" s="3">
        <f t="shared" si="100"/>
        <v>152</v>
      </c>
      <c r="BA851" s="159">
        <f t="shared" si="98"/>
        <v>61486515</v>
      </c>
      <c r="BB851" s="167">
        <f t="shared" si="108"/>
        <v>54348721</v>
      </c>
      <c r="BC851" s="167">
        <v>39845110</v>
      </c>
      <c r="BD851" s="167">
        <v>14503611</v>
      </c>
      <c r="BE851" s="172" t="s">
        <v>105</v>
      </c>
      <c r="BF851" s="172" t="s">
        <v>105</v>
      </c>
      <c r="BG851" s="172">
        <v>45245</v>
      </c>
      <c r="BH851" s="172">
        <v>45397</v>
      </c>
      <c r="BI851" s="174">
        <f t="shared" ca="1" si="101"/>
        <v>-732</v>
      </c>
      <c r="BJ851" s="3" t="s">
        <v>414</v>
      </c>
      <c r="BK851" s="172" t="s">
        <v>105</v>
      </c>
      <c r="BL851" s="3" t="s">
        <v>282</v>
      </c>
      <c r="BM851" s="3" t="s">
        <v>92</v>
      </c>
      <c r="BN851" s="3" t="s">
        <v>7510</v>
      </c>
      <c r="BO851" s="3">
        <v>0</v>
      </c>
      <c r="BP851" s="3" t="s">
        <v>1679</v>
      </c>
      <c r="BQ851" s="172">
        <v>44915</v>
      </c>
      <c r="BR851" s="3" t="s">
        <v>7511</v>
      </c>
      <c r="BS851" s="172">
        <v>44915</v>
      </c>
      <c r="BT851" s="3" t="s">
        <v>286</v>
      </c>
      <c r="BU851" s="3" t="s">
        <v>7512</v>
      </c>
      <c r="BV851" s="3" t="s">
        <v>40</v>
      </c>
      <c r="BW851" s="3" t="s">
        <v>6784</v>
      </c>
      <c r="BX851" s="3" t="s">
        <v>105</v>
      </c>
      <c r="BY851" s="3" t="s">
        <v>418</v>
      </c>
      <c r="BZ851" s="3" t="s">
        <v>105</v>
      </c>
      <c r="CA851" s="3" t="s">
        <v>303</v>
      </c>
      <c r="CB851" s="179" t="s">
        <v>7513</v>
      </c>
      <c r="CC851" s="179" t="s">
        <v>7514</v>
      </c>
      <c r="CD851" s="1"/>
      <c r="CE851" s="1"/>
      <c r="CF851" s="171" t="s">
        <v>1340</v>
      </c>
      <c r="CG851" s="171" t="s">
        <v>1341</v>
      </c>
      <c r="CH851" s="171" t="s">
        <v>167</v>
      </c>
      <c r="CI851" s="171" t="s">
        <v>477</v>
      </c>
    </row>
    <row r="852" spans="1:87" ht="126" x14ac:dyDescent="0.25">
      <c r="A852" s="3" t="s">
        <v>7515</v>
      </c>
      <c r="B852" s="175">
        <v>966</v>
      </c>
      <c r="C852" s="175" t="str">
        <f t="shared" si="93"/>
        <v>JEP-839-2022</v>
      </c>
      <c r="D852" s="171" t="s">
        <v>7516</v>
      </c>
      <c r="E852" s="3" t="s">
        <v>472</v>
      </c>
      <c r="F852" s="172">
        <v>44895</v>
      </c>
      <c r="G852" s="3" t="s">
        <v>5346</v>
      </c>
      <c r="H852" s="3" t="s">
        <v>29</v>
      </c>
      <c r="I852" s="3" t="s">
        <v>27</v>
      </c>
      <c r="J852" s="165">
        <v>1110466712</v>
      </c>
      <c r="K852" s="3">
        <v>6</v>
      </c>
      <c r="L852" s="3" t="s">
        <v>9</v>
      </c>
      <c r="M852" s="3" t="s">
        <v>474</v>
      </c>
      <c r="N852" s="3" t="s">
        <v>5219</v>
      </c>
      <c r="O852" s="171" t="s">
        <v>8</v>
      </c>
      <c r="P852" s="3" t="s">
        <v>277</v>
      </c>
      <c r="Q852" s="3" t="s">
        <v>167</v>
      </c>
      <c r="R852" s="171" t="s">
        <v>126</v>
      </c>
      <c r="S852" s="171" t="s">
        <v>126</v>
      </c>
      <c r="T852" s="171" t="s">
        <v>5252</v>
      </c>
      <c r="U852" s="171" t="s">
        <v>5221</v>
      </c>
      <c r="V852" s="171" t="s">
        <v>105</v>
      </c>
      <c r="W852" s="171" t="s">
        <v>7374</v>
      </c>
      <c r="X852" s="171" t="s">
        <v>5252</v>
      </c>
      <c r="Y852" s="171" t="s">
        <v>280</v>
      </c>
      <c r="Z852" s="115">
        <v>62581258</v>
      </c>
      <c r="AA852" s="171" t="s">
        <v>105</v>
      </c>
      <c r="AB852" s="171" t="s">
        <v>105</v>
      </c>
      <c r="AC852" s="153">
        <v>5204263</v>
      </c>
      <c r="AD852" s="153">
        <v>5464476</v>
      </c>
      <c r="AE852" s="175">
        <v>115222</v>
      </c>
      <c r="AF852" s="175">
        <v>566622</v>
      </c>
      <c r="AG852" s="175">
        <v>2022011000068</v>
      </c>
      <c r="AH852" s="172">
        <v>44901</v>
      </c>
      <c r="AI852" s="172">
        <v>44902</v>
      </c>
      <c r="AJ852" s="172" t="s">
        <v>7517</v>
      </c>
      <c r="AK852" s="173" t="s">
        <v>7518</v>
      </c>
      <c r="AL852" s="175" t="s">
        <v>6899</v>
      </c>
      <c r="AM852" s="172" t="s">
        <v>7519</v>
      </c>
      <c r="AN852" s="154">
        <v>-867388</v>
      </c>
      <c r="AO852" s="172">
        <v>45244</v>
      </c>
      <c r="AP852" s="154">
        <v>8014562</v>
      </c>
      <c r="AQ852" s="172">
        <v>45244</v>
      </c>
      <c r="AR852" s="154">
        <v>20885211</v>
      </c>
      <c r="AS852" s="172">
        <v>45286</v>
      </c>
      <c r="AT852" s="154">
        <v>0</v>
      </c>
      <c r="AU852" s="3" t="s">
        <v>105</v>
      </c>
      <c r="AV852" s="154">
        <v>0</v>
      </c>
      <c r="AW852" s="3" t="s">
        <v>105</v>
      </c>
      <c r="AX852" s="175">
        <v>2</v>
      </c>
      <c r="AY852" s="172">
        <v>45286</v>
      </c>
      <c r="AZ852" s="3">
        <f t="shared" si="100"/>
        <v>152</v>
      </c>
      <c r="BA852" s="159">
        <f t="shared" si="98"/>
        <v>90613643</v>
      </c>
      <c r="BB852" s="167">
        <f t="shared" si="108"/>
        <v>78262206</v>
      </c>
      <c r="BC852" s="167">
        <v>57376995</v>
      </c>
      <c r="BD852" s="167">
        <v>20885211</v>
      </c>
      <c r="BE852" s="172" t="s">
        <v>105</v>
      </c>
      <c r="BF852" s="172" t="s">
        <v>105</v>
      </c>
      <c r="BG852" s="172">
        <v>45245</v>
      </c>
      <c r="BH852" s="172">
        <v>45397</v>
      </c>
      <c r="BI852" s="174">
        <f t="shared" ca="1" si="101"/>
        <v>-732</v>
      </c>
      <c r="BJ852" s="3" t="s">
        <v>414</v>
      </c>
      <c r="BK852" s="172" t="s">
        <v>105</v>
      </c>
      <c r="BL852" s="3" t="s">
        <v>282</v>
      </c>
      <c r="BM852" s="3" t="s">
        <v>92</v>
      </c>
      <c r="BN852" s="3" t="s">
        <v>7520</v>
      </c>
      <c r="BO852" s="3">
        <v>0</v>
      </c>
      <c r="BP852" s="33" t="s">
        <v>416</v>
      </c>
      <c r="BQ852" s="172">
        <v>44896</v>
      </c>
      <c r="BR852" s="3" t="s">
        <v>7380</v>
      </c>
      <c r="BS852" s="172">
        <v>44902</v>
      </c>
      <c r="BT852" s="3" t="s">
        <v>286</v>
      </c>
      <c r="BU852" s="3" t="s">
        <v>7521</v>
      </c>
      <c r="BV852" s="3" t="s">
        <v>40</v>
      </c>
      <c r="BW852" s="3" t="s">
        <v>6905</v>
      </c>
      <c r="BX852" s="3" t="s">
        <v>105</v>
      </c>
      <c r="BY852" s="3" t="s">
        <v>418</v>
      </c>
      <c r="BZ852" s="3" t="s">
        <v>105</v>
      </c>
      <c r="CA852" s="3" t="s">
        <v>288</v>
      </c>
      <c r="CB852" s="186" t="s">
        <v>7522</v>
      </c>
      <c r="CC852" s="179" t="s">
        <v>7523</v>
      </c>
      <c r="CD852" s="1"/>
      <c r="CE852" s="1"/>
      <c r="CF852" s="171" t="s">
        <v>5238</v>
      </c>
      <c r="CG852" s="171" t="s">
        <v>1341</v>
      </c>
      <c r="CH852" s="171" t="s">
        <v>128</v>
      </c>
      <c r="CI852" s="171" t="s">
        <v>128</v>
      </c>
    </row>
    <row r="853" spans="1:87" ht="126" x14ac:dyDescent="0.25">
      <c r="A853" s="3" t="s">
        <v>7524</v>
      </c>
      <c r="B853" s="175">
        <v>967</v>
      </c>
      <c r="C853" s="175" t="str">
        <f t="shared" si="93"/>
        <v>JEP-814-2022</v>
      </c>
      <c r="D853" s="171" t="s">
        <v>7525</v>
      </c>
      <c r="E853" s="3" t="s">
        <v>517</v>
      </c>
      <c r="F853" s="172">
        <v>44894</v>
      </c>
      <c r="G853" s="3" t="s">
        <v>7526</v>
      </c>
      <c r="H853" s="3" t="s">
        <v>29</v>
      </c>
      <c r="I853" s="3" t="s">
        <v>27</v>
      </c>
      <c r="J853" s="165">
        <v>1018469184</v>
      </c>
      <c r="K853" s="3">
        <v>7</v>
      </c>
      <c r="L853" s="3" t="s">
        <v>9</v>
      </c>
      <c r="M853" s="3" t="s">
        <v>474</v>
      </c>
      <c r="N853" s="3" t="s">
        <v>7527</v>
      </c>
      <c r="O853" s="171" t="s">
        <v>12</v>
      </c>
      <c r="P853" s="3" t="s">
        <v>277</v>
      </c>
      <c r="Q853" s="3" t="s">
        <v>167</v>
      </c>
      <c r="R853" s="171" t="s">
        <v>5526</v>
      </c>
      <c r="S853" s="171" t="s">
        <v>5526</v>
      </c>
      <c r="T853" s="171" t="s">
        <v>5527</v>
      </c>
      <c r="U853" s="171" t="s">
        <v>5528</v>
      </c>
      <c r="V853" s="171" t="s">
        <v>105</v>
      </c>
      <c r="W853" s="171" t="s">
        <v>105</v>
      </c>
      <c r="X853" s="171" t="s">
        <v>105</v>
      </c>
      <c r="Y853" s="171" t="s">
        <v>280</v>
      </c>
      <c r="Z853" s="115">
        <v>55627760</v>
      </c>
      <c r="AA853" s="171" t="s">
        <v>105</v>
      </c>
      <c r="AB853" s="171" t="s">
        <v>105</v>
      </c>
      <c r="AC853" s="153">
        <v>4626010</v>
      </c>
      <c r="AD853" s="153">
        <v>4857310</v>
      </c>
      <c r="AE853" s="175">
        <v>114322</v>
      </c>
      <c r="AF853" s="175">
        <v>561622</v>
      </c>
      <c r="AG853" s="175" t="s">
        <v>6880</v>
      </c>
      <c r="AH853" s="172">
        <v>44897</v>
      </c>
      <c r="AI853" s="172">
        <v>44900</v>
      </c>
      <c r="AJ853" s="172" t="s">
        <v>7528</v>
      </c>
      <c r="AK853" s="175">
        <v>1073245952</v>
      </c>
      <c r="AL853" s="175">
        <v>5</v>
      </c>
      <c r="AM853" s="172">
        <v>44937</v>
      </c>
      <c r="AN853" s="154">
        <v>-462610</v>
      </c>
      <c r="AO853" s="172">
        <v>45245</v>
      </c>
      <c r="AP853" s="154">
        <v>7285970</v>
      </c>
      <c r="AQ853" s="172">
        <v>45245</v>
      </c>
      <c r="AR853" s="154">
        <v>18564636</v>
      </c>
      <c r="AS853" s="172">
        <v>45288</v>
      </c>
      <c r="AT853" s="154">
        <v>0</v>
      </c>
      <c r="AU853" s="3" t="s">
        <v>105</v>
      </c>
      <c r="AV853" s="154">
        <v>0</v>
      </c>
      <c r="AW853" s="3" t="s">
        <v>105</v>
      </c>
      <c r="AX853" s="175">
        <v>2</v>
      </c>
      <c r="AY853" s="172">
        <v>45288</v>
      </c>
      <c r="AZ853" s="3">
        <f t="shared" si="100"/>
        <v>152</v>
      </c>
      <c r="BA853" s="159">
        <f t="shared" si="98"/>
        <v>81015756</v>
      </c>
      <c r="BB853" s="167">
        <f t="shared" si="108"/>
        <v>69566386</v>
      </c>
      <c r="BC853" s="167">
        <v>51001750</v>
      </c>
      <c r="BD853" s="167">
        <v>18564636</v>
      </c>
      <c r="BE853" s="172" t="s">
        <v>105</v>
      </c>
      <c r="BF853" s="172" t="s">
        <v>105</v>
      </c>
      <c r="BG853" s="172">
        <v>45245</v>
      </c>
      <c r="BH853" s="172">
        <v>45397</v>
      </c>
      <c r="BI853" s="174">
        <f t="shared" ca="1" si="101"/>
        <v>-732</v>
      </c>
      <c r="BJ853" s="3" t="s">
        <v>414</v>
      </c>
      <c r="BK853" s="172" t="s">
        <v>105</v>
      </c>
      <c r="BL853" s="3" t="s">
        <v>282</v>
      </c>
      <c r="BM853" s="3" t="s">
        <v>92</v>
      </c>
      <c r="BN853" s="3" t="s">
        <v>7529</v>
      </c>
      <c r="BO853" s="3">
        <v>1</v>
      </c>
      <c r="BP853" s="3" t="s">
        <v>416</v>
      </c>
      <c r="BQ853" s="172">
        <v>44900</v>
      </c>
      <c r="BR853" s="3" t="s">
        <v>7530</v>
      </c>
      <c r="BS853" s="172">
        <v>44900</v>
      </c>
      <c r="BT853" s="3" t="s">
        <v>286</v>
      </c>
      <c r="BU853" s="3" t="s">
        <v>7531</v>
      </c>
      <c r="BV853" s="3" t="s">
        <v>40</v>
      </c>
      <c r="BW853" s="3" t="s">
        <v>6905</v>
      </c>
      <c r="BX853" s="3" t="s">
        <v>105</v>
      </c>
      <c r="BY853" s="3" t="s">
        <v>724</v>
      </c>
      <c r="BZ853" s="3" t="s">
        <v>105</v>
      </c>
      <c r="CA853" s="3" t="s">
        <v>303</v>
      </c>
      <c r="CB853" s="179" t="s">
        <v>7532</v>
      </c>
      <c r="CC853" s="151" t="s">
        <v>7533</v>
      </c>
      <c r="CD853" s="1"/>
      <c r="CE853" s="1"/>
      <c r="CF853" s="171" t="s">
        <v>3960</v>
      </c>
      <c r="CG853" s="171" t="s">
        <v>1341</v>
      </c>
      <c r="CH853" s="171" t="s">
        <v>128</v>
      </c>
      <c r="CI853" s="171" t="s">
        <v>5534</v>
      </c>
    </row>
    <row r="854" spans="1:87" ht="198" x14ac:dyDescent="0.25">
      <c r="A854" s="3" t="s">
        <v>7534</v>
      </c>
      <c r="B854" s="3">
        <v>968</v>
      </c>
      <c r="C854" s="175" t="str">
        <f t="shared" si="93"/>
        <v>JEP-888-2022</v>
      </c>
      <c r="D854" s="171" t="s">
        <v>7535</v>
      </c>
      <c r="E854" s="3" t="s">
        <v>6966</v>
      </c>
      <c r="F854" s="172">
        <v>44897</v>
      </c>
      <c r="G854" s="3" t="s">
        <v>7536</v>
      </c>
      <c r="H854" s="3" t="s">
        <v>29</v>
      </c>
      <c r="I854" s="3" t="s">
        <v>27</v>
      </c>
      <c r="J854" s="165">
        <v>52264565</v>
      </c>
      <c r="K854" s="3">
        <v>1</v>
      </c>
      <c r="L854" s="3" t="s">
        <v>9</v>
      </c>
      <c r="M854" s="3" t="s">
        <v>474</v>
      </c>
      <c r="N854" s="3" t="s">
        <v>7537</v>
      </c>
      <c r="O854" s="171" t="s">
        <v>8</v>
      </c>
      <c r="P854" s="3" t="s">
        <v>277</v>
      </c>
      <c r="Q854" s="3" t="s">
        <v>167</v>
      </c>
      <c r="R854" s="171" t="s">
        <v>477</v>
      </c>
      <c r="S854" s="171" t="s">
        <v>104</v>
      </c>
      <c r="T854" s="171" t="s">
        <v>2745</v>
      </c>
      <c r="U854" s="171" t="s">
        <v>2746</v>
      </c>
      <c r="V854" s="171" t="s">
        <v>105</v>
      </c>
      <c r="W854" s="171" t="s">
        <v>105</v>
      </c>
      <c r="X854" s="171" t="s">
        <v>105</v>
      </c>
      <c r="Y854" s="171" t="s">
        <v>280</v>
      </c>
      <c r="Z854" s="115">
        <v>86918418</v>
      </c>
      <c r="AA854" s="171" t="s">
        <v>105</v>
      </c>
      <c r="AB854" s="171" t="s">
        <v>105</v>
      </c>
      <c r="AC854" s="153">
        <v>7228143</v>
      </c>
      <c r="AD854" s="153">
        <v>7589550</v>
      </c>
      <c r="AE854" s="175">
        <v>123022</v>
      </c>
      <c r="AF854" s="175">
        <v>572422</v>
      </c>
      <c r="AG854" s="175">
        <v>2022011000068</v>
      </c>
      <c r="AH854" s="172">
        <v>44902</v>
      </c>
      <c r="AI854" s="172">
        <v>44902</v>
      </c>
      <c r="AJ854" s="172" t="s">
        <v>7538</v>
      </c>
      <c r="AK854" s="175">
        <v>1023880641</v>
      </c>
      <c r="AL854" s="175">
        <v>0</v>
      </c>
      <c r="AM854" s="172">
        <v>44979</v>
      </c>
      <c r="AN854" s="154">
        <v>-1204693</v>
      </c>
      <c r="AO854" s="172">
        <v>45245</v>
      </c>
      <c r="AP854" s="154">
        <v>10372373</v>
      </c>
      <c r="AQ854" s="172">
        <v>45245</v>
      </c>
      <c r="AR854" s="154">
        <v>-25</v>
      </c>
      <c r="AS854" s="172">
        <v>45288</v>
      </c>
      <c r="AT854" s="154">
        <v>29007246</v>
      </c>
      <c r="AU854" s="172">
        <v>45288</v>
      </c>
      <c r="AV854" s="154">
        <v>0</v>
      </c>
      <c r="AW854" s="3" t="s">
        <v>105</v>
      </c>
      <c r="AX854" s="175">
        <v>2</v>
      </c>
      <c r="AY854" s="172">
        <v>45245</v>
      </c>
      <c r="AZ854" s="3">
        <f t="shared" si="100"/>
        <v>152</v>
      </c>
      <c r="BA854" s="159">
        <f>Z854+AN854+AP854+AR854+AT854+AV854</f>
        <v>125093319</v>
      </c>
      <c r="BB854" s="167">
        <f t="shared" si="108"/>
        <v>79690250</v>
      </c>
      <c r="BC854" s="167">
        <v>79690275</v>
      </c>
      <c r="BD854" s="167">
        <f>AR854</f>
        <v>-25</v>
      </c>
      <c r="BE854" s="172" t="s">
        <v>105</v>
      </c>
      <c r="BF854" s="172" t="s">
        <v>105</v>
      </c>
      <c r="BG854" s="172">
        <v>45245</v>
      </c>
      <c r="BH854" s="172">
        <v>45397</v>
      </c>
      <c r="BI854" s="174">
        <f t="shared" ca="1" si="101"/>
        <v>-732</v>
      </c>
      <c r="BJ854" s="3" t="s">
        <v>414</v>
      </c>
      <c r="BK854" s="172" t="s">
        <v>105</v>
      </c>
      <c r="BL854" s="3" t="s">
        <v>282</v>
      </c>
      <c r="BM854" s="3" t="s">
        <v>92</v>
      </c>
      <c r="BN854" s="3" t="s">
        <v>7539</v>
      </c>
      <c r="BO854" s="3">
        <v>0</v>
      </c>
      <c r="BP854" s="3" t="s">
        <v>416</v>
      </c>
      <c r="BQ854" s="172">
        <v>44902</v>
      </c>
      <c r="BR854" s="3" t="s">
        <v>7540</v>
      </c>
      <c r="BS854" s="172">
        <v>44902</v>
      </c>
      <c r="BT854" s="3" t="s">
        <v>286</v>
      </c>
      <c r="BU854" s="3" t="s">
        <v>7541</v>
      </c>
      <c r="BV854" s="3" t="s">
        <v>40</v>
      </c>
      <c r="BW854" s="3" t="s">
        <v>6905</v>
      </c>
      <c r="BX854" s="3" t="s">
        <v>105</v>
      </c>
      <c r="BY854" s="3" t="s">
        <v>641</v>
      </c>
      <c r="BZ854" s="3" t="s">
        <v>105</v>
      </c>
      <c r="CA854" s="3" t="s">
        <v>303</v>
      </c>
      <c r="CB854" s="179" t="s">
        <v>7542</v>
      </c>
      <c r="CC854" s="179" t="s">
        <v>7543</v>
      </c>
      <c r="CD854" s="195"/>
      <c r="CE854" s="195"/>
      <c r="CF854" s="171" t="s">
        <v>2752</v>
      </c>
      <c r="CG854" s="171" t="s">
        <v>831</v>
      </c>
      <c r="CH854" s="171" t="s">
        <v>167</v>
      </c>
      <c r="CI854" s="171" t="s">
        <v>477</v>
      </c>
    </row>
    <row r="855" spans="1:87" ht="90" x14ac:dyDescent="0.25">
      <c r="A855" s="3" t="s">
        <v>7544</v>
      </c>
      <c r="B855" s="175">
        <v>969</v>
      </c>
      <c r="C855" s="175" t="str">
        <f t="shared" si="93"/>
        <v>JEP-900-2022</v>
      </c>
      <c r="D855" s="171" t="s">
        <v>7545</v>
      </c>
      <c r="E855" s="3" t="s">
        <v>517</v>
      </c>
      <c r="F855" s="172">
        <v>44900</v>
      </c>
      <c r="G855" s="3" t="s">
        <v>7546</v>
      </c>
      <c r="H855" s="3" t="s">
        <v>29</v>
      </c>
      <c r="I855" s="3" t="s">
        <v>27</v>
      </c>
      <c r="J855" s="165">
        <v>72053352</v>
      </c>
      <c r="K855" s="3">
        <v>7</v>
      </c>
      <c r="L855" s="3" t="s">
        <v>9</v>
      </c>
      <c r="M855" s="3" t="s">
        <v>474</v>
      </c>
      <c r="N855" s="3" t="s">
        <v>2831</v>
      </c>
      <c r="O855" s="171" t="s">
        <v>8</v>
      </c>
      <c r="P855" s="3" t="s">
        <v>277</v>
      </c>
      <c r="Q855" s="3" t="s">
        <v>167</v>
      </c>
      <c r="R855" s="171" t="s">
        <v>477</v>
      </c>
      <c r="S855" s="171" t="s">
        <v>1355</v>
      </c>
      <c r="T855" s="171" t="s">
        <v>1356</v>
      </c>
      <c r="U855" s="171" t="s">
        <v>1357</v>
      </c>
      <c r="V855" s="171" t="s">
        <v>105</v>
      </c>
      <c r="W855" s="171" t="s">
        <v>105</v>
      </c>
      <c r="X855" s="171" t="s">
        <v>105</v>
      </c>
      <c r="Y855" s="171" t="s">
        <v>280</v>
      </c>
      <c r="Z855" s="115">
        <v>86918393</v>
      </c>
      <c r="AA855" s="171" t="s">
        <v>105</v>
      </c>
      <c r="AB855" s="171" t="s">
        <v>105</v>
      </c>
      <c r="AC855" s="153">
        <v>7228143</v>
      </c>
      <c r="AD855" s="153">
        <v>7589549</v>
      </c>
      <c r="AE855" s="175" t="s">
        <v>7547</v>
      </c>
      <c r="AF855" s="175">
        <v>118222</v>
      </c>
      <c r="AG855" s="175">
        <v>2022011000068</v>
      </c>
      <c r="AH855" s="172">
        <v>44908</v>
      </c>
      <c r="AI855" s="172">
        <v>44911</v>
      </c>
      <c r="AJ855" s="172" t="s">
        <v>105</v>
      </c>
      <c r="AK855" s="173" t="s">
        <v>105</v>
      </c>
      <c r="AL855" s="175" t="s">
        <v>105</v>
      </c>
      <c r="AM855" s="172" t="s">
        <v>105</v>
      </c>
      <c r="AN855" s="154">
        <v>-3373135</v>
      </c>
      <c r="AO855" s="172">
        <v>45245</v>
      </c>
      <c r="AP855" s="154">
        <v>11384338</v>
      </c>
      <c r="AQ855" s="172">
        <v>45245</v>
      </c>
      <c r="AR855" s="154">
        <v>0</v>
      </c>
      <c r="AS855" s="172" t="s">
        <v>105</v>
      </c>
      <c r="AT855" s="154">
        <v>0</v>
      </c>
      <c r="AU855" s="3" t="s">
        <v>105</v>
      </c>
      <c r="AV855" s="154">
        <v>0</v>
      </c>
      <c r="AW855" s="3" t="s">
        <v>105</v>
      </c>
      <c r="AX855" s="175">
        <v>1</v>
      </c>
      <c r="AY855" s="172">
        <v>45245</v>
      </c>
      <c r="AZ855" s="3">
        <f t="shared" si="100"/>
        <v>36</v>
      </c>
      <c r="BA855" s="159">
        <f t="shared" si="98"/>
        <v>94929596</v>
      </c>
      <c r="BB855" s="171">
        <f t="shared" ref="BB855:BB856" si="109">BC855+BD855+BE855+BF855</f>
        <v>79690250</v>
      </c>
      <c r="BC855" s="171">
        <v>79690250</v>
      </c>
      <c r="BD855" s="171">
        <v>0</v>
      </c>
      <c r="BE855" s="171">
        <v>0</v>
      </c>
      <c r="BF855" s="171">
        <v>0</v>
      </c>
      <c r="BG855" s="172">
        <v>45245</v>
      </c>
      <c r="BH855" s="172">
        <v>45281</v>
      </c>
      <c r="BI855" s="174">
        <f t="shared" ca="1" si="101"/>
        <v>-848</v>
      </c>
      <c r="BJ855" s="3" t="s">
        <v>414</v>
      </c>
      <c r="BK855" s="172">
        <v>45281</v>
      </c>
      <c r="BL855" s="3" t="s">
        <v>282</v>
      </c>
      <c r="BM855" s="3" t="s">
        <v>92</v>
      </c>
      <c r="BN855" s="3" t="s">
        <v>7548</v>
      </c>
      <c r="BO855" s="3">
        <v>0</v>
      </c>
      <c r="BP855" s="3" t="s">
        <v>416</v>
      </c>
      <c r="BQ855" s="172">
        <v>44908</v>
      </c>
      <c r="BR855" s="3" t="s">
        <v>7299</v>
      </c>
      <c r="BS855" s="172">
        <v>44911</v>
      </c>
      <c r="BT855" s="3" t="s">
        <v>286</v>
      </c>
      <c r="BU855" s="3" t="s">
        <v>7549</v>
      </c>
      <c r="BV855" s="3" t="s">
        <v>40</v>
      </c>
      <c r="BW855" s="3" t="s">
        <v>7550</v>
      </c>
      <c r="BX855" s="3" t="s">
        <v>105</v>
      </c>
      <c r="BY855" s="3" t="s">
        <v>418</v>
      </c>
      <c r="BZ855" s="3" t="s">
        <v>105</v>
      </c>
      <c r="CA855" s="3" t="s">
        <v>288</v>
      </c>
      <c r="CB855" s="179" t="s">
        <v>7551</v>
      </c>
      <c r="CC855" s="179" t="s">
        <v>7552</v>
      </c>
      <c r="CD855" s="1"/>
      <c r="CE855" s="1"/>
      <c r="CF855" s="171" t="s">
        <v>1340</v>
      </c>
      <c r="CG855" s="171" t="s">
        <v>1341</v>
      </c>
      <c r="CH855" s="171" t="s">
        <v>167</v>
      </c>
      <c r="CI855" s="171" t="s">
        <v>477</v>
      </c>
    </row>
    <row r="856" spans="1:87" ht="90" x14ac:dyDescent="0.25">
      <c r="A856" s="3" t="s">
        <v>7553</v>
      </c>
      <c r="B856" s="175">
        <v>970</v>
      </c>
      <c r="C856" s="175" t="str">
        <f t="shared" si="93"/>
        <v>JEP-959-2022</v>
      </c>
      <c r="D856" s="171" t="s">
        <v>7554</v>
      </c>
      <c r="E856" s="3" t="s">
        <v>599</v>
      </c>
      <c r="F856" s="172">
        <v>44907</v>
      </c>
      <c r="G856" s="3" t="s">
        <v>7555</v>
      </c>
      <c r="H856" s="3" t="s">
        <v>29</v>
      </c>
      <c r="I856" s="3" t="s">
        <v>27</v>
      </c>
      <c r="J856" s="165">
        <v>76326106</v>
      </c>
      <c r="K856" s="3">
        <v>9</v>
      </c>
      <c r="L856" s="3" t="s">
        <v>9</v>
      </c>
      <c r="M856" s="3" t="s">
        <v>105</v>
      </c>
      <c r="N856" s="3" t="s">
        <v>7556</v>
      </c>
      <c r="O856" s="171" t="s">
        <v>12</v>
      </c>
      <c r="P856" s="3" t="s">
        <v>277</v>
      </c>
      <c r="Q856" s="3" t="s">
        <v>167</v>
      </c>
      <c r="R856" s="171" t="s">
        <v>477</v>
      </c>
      <c r="S856" s="171" t="s">
        <v>101</v>
      </c>
      <c r="T856" s="171" t="s">
        <v>1722</v>
      </c>
      <c r="U856" s="171" t="s">
        <v>1723</v>
      </c>
      <c r="V856" s="171" t="s">
        <v>105</v>
      </c>
      <c r="W856" s="171" t="s">
        <v>105</v>
      </c>
      <c r="X856" s="171" t="s">
        <v>105</v>
      </c>
      <c r="Y856" s="171" t="s">
        <v>280</v>
      </c>
      <c r="Z856" s="115">
        <v>52765437</v>
      </c>
      <c r="AA856" s="171" t="s">
        <v>105</v>
      </c>
      <c r="AB856" s="171" t="s">
        <v>105</v>
      </c>
      <c r="AC856" s="153">
        <v>7228143</v>
      </c>
      <c r="AD856" s="153">
        <v>7589549</v>
      </c>
      <c r="AE856" s="175">
        <v>107622</v>
      </c>
      <c r="AF856" s="175">
        <v>588322</v>
      </c>
      <c r="AG856" s="175">
        <v>2018011001091</v>
      </c>
      <c r="AH856" s="172">
        <v>44910</v>
      </c>
      <c r="AI856" s="172">
        <v>44911</v>
      </c>
      <c r="AJ856" s="172" t="s">
        <v>105</v>
      </c>
      <c r="AK856" s="173" t="s">
        <v>105</v>
      </c>
      <c r="AL856" s="175" t="s">
        <v>105</v>
      </c>
      <c r="AM856" s="172" t="s">
        <v>105</v>
      </c>
      <c r="AN856" s="154">
        <v>0</v>
      </c>
      <c r="AO856" s="172" t="s">
        <v>105</v>
      </c>
      <c r="AP856" s="154">
        <v>0</v>
      </c>
      <c r="AQ856" s="172" t="s">
        <v>105</v>
      </c>
      <c r="AR856" s="154">
        <v>0</v>
      </c>
      <c r="AS856" s="172" t="s">
        <v>105</v>
      </c>
      <c r="AT856" s="154">
        <v>0</v>
      </c>
      <c r="AU856" s="3" t="s">
        <v>105</v>
      </c>
      <c r="AV856" s="154">
        <v>0</v>
      </c>
      <c r="AW856" s="3" t="s">
        <v>105</v>
      </c>
      <c r="AX856" s="175">
        <v>0</v>
      </c>
      <c r="AY856" s="172" t="s">
        <v>105</v>
      </c>
      <c r="AZ856" s="3">
        <f t="shared" si="100"/>
        <v>0</v>
      </c>
      <c r="BA856" s="159">
        <f t="shared" ref="BA856:BA887" si="110">Z856+AN856+AP856+AR856+AT856</f>
        <v>52765437</v>
      </c>
      <c r="BB856" s="171">
        <f t="shared" si="109"/>
        <v>45537294</v>
      </c>
      <c r="BC856" s="171">
        <v>45537294</v>
      </c>
      <c r="BD856" s="171">
        <v>0</v>
      </c>
      <c r="BE856" s="171">
        <v>0</v>
      </c>
      <c r="BF856" s="171">
        <v>0</v>
      </c>
      <c r="BG856" s="172">
        <v>45107</v>
      </c>
      <c r="BH856" s="172">
        <v>45107</v>
      </c>
      <c r="BI856" s="174">
        <f t="shared" ca="1" si="101"/>
        <v>-1022</v>
      </c>
      <c r="BJ856" s="3" t="s">
        <v>414</v>
      </c>
      <c r="BK856" s="172" t="s">
        <v>105</v>
      </c>
      <c r="BL856" s="3" t="s">
        <v>2232</v>
      </c>
      <c r="BM856" s="3" t="s">
        <v>92</v>
      </c>
      <c r="BN856" s="3" t="s">
        <v>7557</v>
      </c>
      <c r="BO856" s="3">
        <v>0</v>
      </c>
      <c r="BP856" s="3" t="s">
        <v>593</v>
      </c>
      <c r="BQ856" s="172">
        <v>44911</v>
      </c>
      <c r="BR856" s="3" t="s">
        <v>6876</v>
      </c>
      <c r="BS856" s="172">
        <v>44911</v>
      </c>
      <c r="BT856" s="3" t="s">
        <v>286</v>
      </c>
      <c r="BU856" s="3" t="s">
        <v>86</v>
      </c>
      <c r="BV856" s="3" t="s">
        <v>40</v>
      </c>
      <c r="BW856" s="3" t="s">
        <v>93</v>
      </c>
      <c r="BX856" s="3" t="s">
        <v>105</v>
      </c>
      <c r="BY856" s="3" t="s">
        <v>418</v>
      </c>
      <c r="BZ856" s="3" t="s">
        <v>105</v>
      </c>
      <c r="CA856" s="3" t="s">
        <v>288</v>
      </c>
      <c r="CB856" s="179" t="s">
        <v>2235</v>
      </c>
      <c r="CC856" s="179" t="s">
        <v>7558</v>
      </c>
      <c r="CD856" s="1"/>
      <c r="CE856" s="1"/>
      <c r="CF856" s="171" t="s">
        <v>1340</v>
      </c>
      <c r="CG856" s="171" t="s">
        <v>1341</v>
      </c>
      <c r="CH856" s="171" t="s">
        <v>167</v>
      </c>
      <c r="CI856" s="171" t="s">
        <v>477</v>
      </c>
    </row>
    <row r="857" spans="1:87" ht="378" x14ac:dyDescent="0.25">
      <c r="A857" s="3" t="s">
        <v>7559</v>
      </c>
      <c r="B857" s="175">
        <v>971</v>
      </c>
      <c r="C857" s="175" t="str">
        <f t="shared" si="93"/>
        <v>JEP-852-2022</v>
      </c>
      <c r="D857" s="171" t="s">
        <v>7560</v>
      </c>
      <c r="E857" s="3" t="s">
        <v>559</v>
      </c>
      <c r="F857" s="172">
        <v>44895</v>
      </c>
      <c r="G857" s="3" t="s">
        <v>5040</v>
      </c>
      <c r="H857" s="3" t="s">
        <v>29</v>
      </c>
      <c r="I857" s="3" t="s">
        <v>27</v>
      </c>
      <c r="J857" s="165">
        <v>1019136646</v>
      </c>
      <c r="K857" s="3">
        <v>2</v>
      </c>
      <c r="L857" s="3" t="s">
        <v>9</v>
      </c>
      <c r="M857" s="3" t="s">
        <v>474</v>
      </c>
      <c r="N857" s="3" t="s">
        <v>7111</v>
      </c>
      <c r="O857" s="171" t="s">
        <v>8</v>
      </c>
      <c r="P857" s="3" t="s">
        <v>277</v>
      </c>
      <c r="Q857" s="3" t="s">
        <v>167</v>
      </c>
      <c r="R857" s="171" t="s">
        <v>126</v>
      </c>
      <c r="S857" s="171" t="s">
        <v>126</v>
      </c>
      <c r="T857" s="171" t="s">
        <v>5005</v>
      </c>
      <c r="U857" s="171" t="s">
        <v>5006</v>
      </c>
      <c r="V857" s="171" t="s">
        <v>105</v>
      </c>
      <c r="W857" s="171" t="s">
        <v>7500</v>
      </c>
      <c r="X857" s="171" t="s">
        <v>105</v>
      </c>
      <c r="Y857" s="171" t="s">
        <v>280</v>
      </c>
      <c r="Z857" s="115">
        <v>43459180</v>
      </c>
      <c r="AA857" s="171" t="s">
        <v>105</v>
      </c>
      <c r="AB857" s="171" t="s">
        <v>105</v>
      </c>
      <c r="AC857" s="153">
        <v>3614070</v>
      </c>
      <c r="AD857" s="153">
        <v>3794773</v>
      </c>
      <c r="AE857" s="175">
        <v>557322</v>
      </c>
      <c r="AF857" s="175">
        <v>4722</v>
      </c>
      <c r="AG857" s="175">
        <v>2022011000068</v>
      </c>
      <c r="AH857" s="172">
        <v>44897</v>
      </c>
      <c r="AI857" s="172">
        <v>44904</v>
      </c>
      <c r="AJ857" s="172" t="s">
        <v>7561</v>
      </c>
      <c r="AK857" s="175" t="s">
        <v>7562</v>
      </c>
      <c r="AL857" s="175" t="s">
        <v>7563</v>
      </c>
      <c r="AM857" s="172" t="s">
        <v>7564</v>
      </c>
      <c r="AN857" s="154">
        <v>-843283</v>
      </c>
      <c r="AO857" s="172">
        <v>45245</v>
      </c>
      <c r="AP857" s="154">
        <v>5439169</v>
      </c>
      <c r="AQ857" s="172">
        <v>45245</v>
      </c>
      <c r="AR857" s="154">
        <v>14503611</v>
      </c>
      <c r="AS857" s="172">
        <v>45282</v>
      </c>
      <c r="AT857" s="154">
        <v>0</v>
      </c>
      <c r="AU857" s="3" t="s">
        <v>105</v>
      </c>
      <c r="AV857" s="154">
        <v>0</v>
      </c>
      <c r="AW857" s="3" t="s">
        <v>105</v>
      </c>
      <c r="AX857" s="175">
        <v>2</v>
      </c>
      <c r="AY857" s="172">
        <v>45282</v>
      </c>
      <c r="AZ857" s="3">
        <f t="shared" si="100"/>
        <v>152</v>
      </c>
      <c r="BA857" s="159">
        <f t="shared" si="110"/>
        <v>62558677</v>
      </c>
      <c r="BB857" s="167">
        <f t="shared" ref="BB857:BB869" si="111">BC857+BD857</f>
        <v>54348721</v>
      </c>
      <c r="BC857" s="167">
        <v>39845110</v>
      </c>
      <c r="BD857" s="167">
        <v>14503611</v>
      </c>
      <c r="BE857" s="172" t="s">
        <v>105</v>
      </c>
      <c r="BF857" s="172" t="s">
        <v>105</v>
      </c>
      <c r="BG857" s="172">
        <v>45245</v>
      </c>
      <c r="BH857" s="172">
        <v>45397</v>
      </c>
      <c r="BI857" s="174">
        <f t="shared" ca="1" si="101"/>
        <v>-732</v>
      </c>
      <c r="BJ857" s="3" t="s">
        <v>414</v>
      </c>
      <c r="BK857" s="172" t="s">
        <v>105</v>
      </c>
      <c r="BL857" s="3" t="s">
        <v>282</v>
      </c>
      <c r="BM857" s="3" t="s">
        <v>92</v>
      </c>
      <c r="BN857" s="3" t="s">
        <v>7565</v>
      </c>
      <c r="BO857" s="3">
        <v>0</v>
      </c>
      <c r="BP857" s="33" t="s">
        <v>416</v>
      </c>
      <c r="BQ857" s="172">
        <v>44897</v>
      </c>
      <c r="BR857" s="3" t="s">
        <v>6933</v>
      </c>
      <c r="BS857" s="172">
        <v>44904</v>
      </c>
      <c r="BT857" s="3" t="s">
        <v>7566</v>
      </c>
      <c r="BU857" s="3" t="s">
        <v>7567</v>
      </c>
      <c r="BV857" s="3" t="s">
        <v>40</v>
      </c>
      <c r="BW857" s="3" t="s">
        <v>6905</v>
      </c>
      <c r="BX857" s="3" t="s">
        <v>105</v>
      </c>
      <c r="BY857" s="3" t="s">
        <v>418</v>
      </c>
      <c r="BZ857" s="3" t="s">
        <v>105</v>
      </c>
      <c r="CA857" s="3" t="s">
        <v>288</v>
      </c>
      <c r="CB857" s="185" t="s">
        <v>7568</v>
      </c>
      <c r="CC857" s="179" t="s">
        <v>7569</v>
      </c>
      <c r="CD857" s="1"/>
      <c r="CE857" s="1"/>
      <c r="CF857" s="171" t="s">
        <v>3960</v>
      </c>
      <c r="CG857" s="171" t="s">
        <v>1341</v>
      </c>
      <c r="CH857" s="171" t="s">
        <v>128</v>
      </c>
      <c r="CI857" s="171" t="s">
        <v>5004</v>
      </c>
    </row>
    <row r="858" spans="1:87" ht="90" x14ac:dyDescent="0.25">
      <c r="A858" s="3" t="s">
        <v>7570</v>
      </c>
      <c r="B858" s="175">
        <v>972</v>
      </c>
      <c r="C858" s="175" t="str">
        <f t="shared" si="93"/>
        <v>JEP-901-2022</v>
      </c>
      <c r="D858" s="171" t="s">
        <v>7571</v>
      </c>
      <c r="E858" s="3" t="s">
        <v>517</v>
      </c>
      <c r="F858" s="172">
        <v>44900</v>
      </c>
      <c r="G858" s="3" t="s">
        <v>7572</v>
      </c>
      <c r="H858" s="3" t="s">
        <v>29</v>
      </c>
      <c r="I858" s="3" t="s">
        <v>27</v>
      </c>
      <c r="J858" s="165">
        <v>63528622</v>
      </c>
      <c r="K858" s="3">
        <v>8</v>
      </c>
      <c r="L858" s="3" t="s">
        <v>9</v>
      </c>
      <c r="M858" s="116" t="s">
        <v>7573</v>
      </c>
      <c r="N858" s="3" t="s">
        <v>2841</v>
      </c>
      <c r="O858" s="171" t="s">
        <v>8</v>
      </c>
      <c r="P858" s="3" t="s">
        <v>277</v>
      </c>
      <c r="Q858" s="3" t="s">
        <v>167</v>
      </c>
      <c r="R858" s="171" t="s">
        <v>477</v>
      </c>
      <c r="S858" s="171" t="s">
        <v>1355</v>
      </c>
      <c r="T858" s="171" t="s">
        <v>1356</v>
      </c>
      <c r="U858" s="171" t="s">
        <v>1357</v>
      </c>
      <c r="V858" s="171" t="s">
        <v>105</v>
      </c>
      <c r="W858" s="171" t="s">
        <v>105</v>
      </c>
      <c r="X858" s="171" t="s">
        <v>105</v>
      </c>
      <c r="Y858" s="171" t="s">
        <v>280</v>
      </c>
      <c r="Z858" s="115">
        <v>86918393</v>
      </c>
      <c r="AA858" s="171" t="s">
        <v>105</v>
      </c>
      <c r="AB858" s="171" t="s">
        <v>105</v>
      </c>
      <c r="AC858" s="153">
        <v>7228143</v>
      </c>
      <c r="AD858" s="153">
        <v>7589549</v>
      </c>
      <c r="AE858" s="175">
        <v>118422</v>
      </c>
      <c r="AF858" s="175">
        <v>584722</v>
      </c>
      <c r="AG858" s="175">
        <v>2022011000068</v>
      </c>
      <c r="AH858" s="172">
        <v>44908</v>
      </c>
      <c r="AI858" s="172">
        <v>44910</v>
      </c>
      <c r="AJ858" s="172" t="s">
        <v>105</v>
      </c>
      <c r="AK858" s="173" t="s">
        <v>105</v>
      </c>
      <c r="AL858" s="175" t="s">
        <v>105</v>
      </c>
      <c r="AM858" s="172" t="s">
        <v>105</v>
      </c>
      <c r="AN858" s="154">
        <v>-3132197</v>
      </c>
      <c r="AO858" s="172">
        <v>45245</v>
      </c>
      <c r="AP858" s="154">
        <v>11384338</v>
      </c>
      <c r="AQ858" s="172">
        <v>45245</v>
      </c>
      <c r="AR858" s="154">
        <v>29007246</v>
      </c>
      <c r="AS858" s="172">
        <v>45288</v>
      </c>
      <c r="AT858" s="154">
        <v>0</v>
      </c>
      <c r="AU858" s="3" t="s">
        <v>105</v>
      </c>
      <c r="AV858" s="154">
        <v>0</v>
      </c>
      <c r="AW858" s="3" t="s">
        <v>105</v>
      </c>
      <c r="AX858" s="175">
        <v>2</v>
      </c>
      <c r="AY858" s="172">
        <v>45288</v>
      </c>
      <c r="AZ858" s="3">
        <f t="shared" si="100"/>
        <v>152</v>
      </c>
      <c r="BA858" s="159">
        <f t="shared" si="110"/>
        <v>124177780</v>
      </c>
      <c r="BB858" s="167">
        <f t="shared" si="111"/>
        <v>108697496</v>
      </c>
      <c r="BC858" s="167">
        <v>79690250</v>
      </c>
      <c r="BD858" s="167">
        <v>29007246</v>
      </c>
      <c r="BE858" s="172" t="s">
        <v>105</v>
      </c>
      <c r="BF858" s="172" t="s">
        <v>105</v>
      </c>
      <c r="BG858" s="172">
        <v>45245</v>
      </c>
      <c r="BH858" s="172">
        <v>45397</v>
      </c>
      <c r="BI858" s="174">
        <f t="shared" ca="1" si="101"/>
        <v>-732</v>
      </c>
      <c r="BJ858" s="3" t="s">
        <v>414</v>
      </c>
      <c r="BK858" s="172" t="s">
        <v>105</v>
      </c>
      <c r="BL858" s="3" t="s">
        <v>7574</v>
      </c>
      <c r="BM858" s="3" t="s">
        <v>92</v>
      </c>
      <c r="BN858" s="3" t="s">
        <v>7575</v>
      </c>
      <c r="BO858" s="3">
        <v>0</v>
      </c>
      <c r="BP858" s="3" t="s">
        <v>416</v>
      </c>
      <c r="BQ858" s="172">
        <v>44909</v>
      </c>
      <c r="BR858" s="3" t="s">
        <v>7576</v>
      </c>
      <c r="BS858" s="172">
        <v>44910</v>
      </c>
      <c r="BT858" s="3" t="s">
        <v>286</v>
      </c>
      <c r="BU858" s="3" t="s">
        <v>7577</v>
      </c>
      <c r="BV858" s="3" t="s">
        <v>40</v>
      </c>
      <c r="BW858" s="3" t="s">
        <v>7015</v>
      </c>
      <c r="BX858" s="3" t="s">
        <v>105</v>
      </c>
      <c r="BY858" s="3" t="s">
        <v>418</v>
      </c>
      <c r="BZ858" s="3" t="s">
        <v>105</v>
      </c>
      <c r="CA858" s="3" t="s">
        <v>303</v>
      </c>
      <c r="CB858" s="179" t="s">
        <v>7578</v>
      </c>
      <c r="CC858" s="179" t="s">
        <v>7579</v>
      </c>
      <c r="CD858" s="1"/>
      <c r="CE858" s="1"/>
      <c r="CF858" s="171" t="s">
        <v>1340</v>
      </c>
      <c r="CG858" s="171" t="s">
        <v>1341</v>
      </c>
      <c r="CH858" s="171" t="s">
        <v>167</v>
      </c>
      <c r="CI858" s="171" t="s">
        <v>477</v>
      </c>
    </row>
    <row r="859" spans="1:87" ht="90" x14ac:dyDescent="0.25">
      <c r="A859" s="3" t="s">
        <v>7580</v>
      </c>
      <c r="B859" s="175">
        <v>973</v>
      </c>
      <c r="C859" s="175" t="str">
        <f t="shared" si="93"/>
        <v>JEP-948-2022</v>
      </c>
      <c r="D859" s="171" t="s">
        <v>7581</v>
      </c>
      <c r="E859" s="3" t="s">
        <v>578</v>
      </c>
      <c r="F859" s="172">
        <v>44902</v>
      </c>
      <c r="G859" s="3" t="s">
        <v>3372</v>
      </c>
      <c r="H859" s="3" t="s">
        <v>29</v>
      </c>
      <c r="I859" s="3" t="s">
        <v>27</v>
      </c>
      <c r="J859" s="165">
        <v>2970912</v>
      </c>
      <c r="K859" s="3">
        <v>0</v>
      </c>
      <c r="L859" s="3" t="s">
        <v>9</v>
      </c>
      <c r="M859" s="116" t="s">
        <v>3373</v>
      </c>
      <c r="N859" s="3" t="s">
        <v>3374</v>
      </c>
      <c r="O859" s="171" t="s">
        <v>8</v>
      </c>
      <c r="P859" s="3" t="s">
        <v>277</v>
      </c>
      <c r="Q859" s="3" t="s">
        <v>167</v>
      </c>
      <c r="R859" s="171" t="s">
        <v>477</v>
      </c>
      <c r="S859" s="171" t="s">
        <v>1355</v>
      </c>
      <c r="T859" s="171" t="s">
        <v>1356</v>
      </c>
      <c r="U859" s="171" t="s">
        <v>1357</v>
      </c>
      <c r="V859" s="171" t="s">
        <v>105</v>
      </c>
      <c r="W859" s="171" t="s">
        <v>105</v>
      </c>
      <c r="X859" s="171" t="s">
        <v>105</v>
      </c>
      <c r="Y859" s="171" t="s">
        <v>280</v>
      </c>
      <c r="Z859" s="115">
        <v>99086994</v>
      </c>
      <c r="AA859" s="171" t="s">
        <v>105</v>
      </c>
      <c r="AB859" s="171" t="s">
        <v>105</v>
      </c>
      <c r="AC859" s="153">
        <v>8240084</v>
      </c>
      <c r="AD859" s="153">
        <v>8652088</v>
      </c>
      <c r="AE859" s="175">
        <v>122722</v>
      </c>
      <c r="AF859" s="175">
        <v>588922</v>
      </c>
      <c r="AG859" s="175">
        <v>2022011000068</v>
      </c>
      <c r="AH859" s="172">
        <v>44910</v>
      </c>
      <c r="AI859" s="172">
        <v>44914</v>
      </c>
      <c r="AJ859" s="172" t="s">
        <v>105</v>
      </c>
      <c r="AK859" s="173" t="s">
        <v>105</v>
      </c>
      <c r="AL859" s="175" t="s">
        <v>105</v>
      </c>
      <c r="AM859" s="172" t="s">
        <v>105</v>
      </c>
      <c r="AN859" s="154">
        <v>-4669387</v>
      </c>
      <c r="AO859" s="172">
        <v>45244</v>
      </c>
      <c r="AP859" s="154">
        <v>12978146</v>
      </c>
      <c r="AQ859" s="172">
        <v>45244</v>
      </c>
      <c r="AR859" s="154">
        <v>33068280</v>
      </c>
      <c r="AS859" s="172">
        <v>45288</v>
      </c>
      <c r="AT859" s="154">
        <v>0</v>
      </c>
      <c r="AU859" s="3" t="s">
        <v>105</v>
      </c>
      <c r="AV859" s="154">
        <v>0</v>
      </c>
      <c r="AW859" s="3" t="s">
        <v>105</v>
      </c>
      <c r="AX859" s="175">
        <v>2</v>
      </c>
      <c r="AY859" s="172">
        <v>45288</v>
      </c>
      <c r="AZ859" s="3">
        <f t="shared" si="100"/>
        <v>152</v>
      </c>
      <c r="BA859" s="159">
        <f t="shared" si="110"/>
        <v>140464033</v>
      </c>
      <c r="BB859" s="167">
        <f t="shared" si="111"/>
        <v>123915190</v>
      </c>
      <c r="BC859" s="167">
        <v>90846910</v>
      </c>
      <c r="BD859" s="167">
        <v>33068280</v>
      </c>
      <c r="BE859" s="172" t="s">
        <v>105</v>
      </c>
      <c r="BF859" s="172" t="s">
        <v>105</v>
      </c>
      <c r="BG859" s="172">
        <v>45245</v>
      </c>
      <c r="BH859" s="172">
        <v>45397</v>
      </c>
      <c r="BI859" s="174">
        <f t="shared" ca="1" si="101"/>
        <v>-732</v>
      </c>
      <c r="BJ859" s="3" t="s">
        <v>414</v>
      </c>
      <c r="BK859" s="172" t="s">
        <v>105</v>
      </c>
      <c r="BL859" s="3" t="s">
        <v>282</v>
      </c>
      <c r="BM859" s="3" t="s">
        <v>92</v>
      </c>
      <c r="BN859" s="3" t="s">
        <v>7582</v>
      </c>
      <c r="BO859" s="3">
        <v>0</v>
      </c>
      <c r="BP859" s="3" t="s">
        <v>593</v>
      </c>
      <c r="BQ859" s="172">
        <v>44911</v>
      </c>
      <c r="BR859" s="3" t="s">
        <v>7388</v>
      </c>
      <c r="BS859" s="172">
        <v>44913</v>
      </c>
      <c r="BT859" s="3" t="s">
        <v>286</v>
      </c>
      <c r="BU859" s="3" t="s">
        <v>7583</v>
      </c>
      <c r="BV859" s="3" t="s">
        <v>40</v>
      </c>
      <c r="BW859" s="3" t="s">
        <v>6784</v>
      </c>
      <c r="BX859" s="3" t="s">
        <v>105</v>
      </c>
      <c r="BY859" s="3" t="s">
        <v>418</v>
      </c>
      <c r="BZ859" s="3" t="s">
        <v>105</v>
      </c>
      <c r="CA859" s="3" t="s">
        <v>288</v>
      </c>
      <c r="CB859" s="179" t="s">
        <v>3377</v>
      </c>
      <c r="CC859" s="179" t="s">
        <v>7584</v>
      </c>
      <c r="CD859" s="1"/>
      <c r="CE859" s="1"/>
      <c r="CF859" s="171" t="s">
        <v>1340</v>
      </c>
      <c r="CG859" s="171" t="s">
        <v>1341</v>
      </c>
      <c r="CH859" s="171" t="s">
        <v>167</v>
      </c>
      <c r="CI859" s="171" t="s">
        <v>477</v>
      </c>
    </row>
    <row r="860" spans="1:87" ht="90" x14ac:dyDescent="0.25">
      <c r="A860" s="3" t="s">
        <v>7585</v>
      </c>
      <c r="B860" s="175">
        <v>974</v>
      </c>
      <c r="C860" s="175" t="str">
        <f t="shared" si="93"/>
        <v>JEP-902-2022</v>
      </c>
      <c r="D860" s="171" t="s">
        <v>7586</v>
      </c>
      <c r="E860" s="3" t="s">
        <v>517</v>
      </c>
      <c r="F860" s="172">
        <v>44900</v>
      </c>
      <c r="G860" s="3" t="s">
        <v>7587</v>
      </c>
      <c r="H860" s="3" t="s">
        <v>29</v>
      </c>
      <c r="I860" s="3" t="s">
        <v>27</v>
      </c>
      <c r="J860" s="165">
        <v>19340108</v>
      </c>
      <c r="K860" s="3">
        <v>4</v>
      </c>
      <c r="L860" s="3" t="s">
        <v>9</v>
      </c>
      <c r="M860" s="3" t="s">
        <v>474</v>
      </c>
      <c r="N860" s="3" t="s">
        <v>2831</v>
      </c>
      <c r="O860" s="171" t="s">
        <v>8</v>
      </c>
      <c r="P860" s="3" t="s">
        <v>277</v>
      </c>
      <c r="Q860" s="3" t="s">
        <v>167</v>
      </c>
      <c r="R860" s="171" t="s">
        <v>477</v>
      </c>
      <c r="S860" s="171" t="s">
        <v>1355</v>
      </c>
      <c r="T860" s="171" t="s">
        <v>1356</v>
      </c>
      <c r="U860" s="171" t="s">
        <v>1357</v>
      </c>
      <c r="V860" s="171" t="s">
        <v>105</v>
      </c>
      <c r="W860" s="171" t="s">
        <v>105</v>
      </c>
      <c r="X860" s="171" t="s">
        <v>105</v>
      </c>
      <c r="Y860" s="171" t="s">
        <v>280</v>
      </c>
      <c r="Z860" s="115">
        <v>86918393</v>
      </c>
      <c r="AA860" s="171" t="s">
        <v>105</v>
      </c>
      <c r="AB860" s="171" t="s">
        <v>105</v>
      </c>
      <c r="AC860" s="153">
        <v>7228143</v>
      </c>
      <c r="AD860" s="153">
        <v>7589549</v>
      </c>
      <c r="AE860" s="175">
        <v>118522</v>
      </c>
      <c r="AF860" s="3">
        <v>580622</v>
      </c>
      <c r="AG860" s="175">
        <v>2022011000068</v>
      </c>
      <c r="AH860" s="172">
        <v>44908</v>
      </c>
      <c r="AI860" s="172">
        <v>44910</v>
      </c>
      <c r="AJ860" s="172" t="s">
        <v>7588</v>
      </c>
      <c r="AK860" s="173">
        <v>55175515</v>
      </c>
      <c r="AL860" s="175">
        <v>2</v>
      </c>
      <c r="AM860" s="172">
        <v>45027</v>
      </c>
      <c r="AN860" s="154">
        <v>-3132197</v>
      </c>
      <c r="AO860" s="172">
        <v>45245</v>
      </c>
      <c r="AP860" s="154">
        <v>11131325</v>
      </c>
      <c r="AQ860" s="172">
        <v>45245</v>
      </c>
      <c r="AR860" s="154">
        <v>29007246</v>
      </c>
      <c r="AS860" s="172">
        <v>45288</v>
      </c>
      <c r="AT860" s="154">
        <v>0</v>
      </c>
      <c r="AU860" s="3" t="s">
        <v>105</v>
      </c>
      <c r="AV860" s="154">
        <v>0</v>
      </c>
      <c r="AW860" s="3" t="s">
        <v>105</v>
      </c>
      <c r="AX860" s="175">
        <v>2</v>
      </c>
      <c r="AY860" s="172">
        <v>45288</v>
      </c>
      <c r="AZ860" s="3">
        <f t="shared" si="100"/>
        <v>152</v>
      </c>
      <c r="BA860" s="159">
        <f t="shared" si="110"/>
        <v>123924767</v>
      </c>
      <c r="BB860" s="167">
        <f t="shared" si="111"/>
        <v>108697496</v>
      </c>
      <c r="BC860" s="167">
        <v>79690250</v>
      </c>
      <c r="BD860" s="167">
        <v>29007246</v>
      </c>
      <c r="BE860" s="172" t="s">
        <v>105</v>
      </c>
      <c r="BF860" s="172" t="s">
        <v>105</v>
      </c>
      <c r="BG860" s="172">
        <v>45245</v>
      </c>
      <c r="BH860" s="172">
        <v>45397</v>
      </c>
      <c r="BI860" s="174">
        <f t="shared" ca="1" si="101"/>
        <v>-732</v>
      </c>
      <c r="BJ860" s="3" t="s">
        <v>414</v>
      </c>
      <c r="BK860" s="172" t="s">
        <v>105</v>
      </c>
      <c r="BL860" s="3" t="s">
        <v>282</v>
      </c>
      <c r="BM860" s="3" t="s">
        <v>92</v>
      </c>
      <c r="BN860" s="3" t="s">
        <v>7589</v>
      </c>
      <c r="BO860" s="3">
        <v>1</v>
      </c>
      <c r="BP860" s="3" t="s">
        <v>416</v>
      </c>
      <c r="BQ860" s="172">
        <v>44908</v>
      </c>
      <c r="BR860" s="172" t="s">
        <v>7423</v>
      </c>
      <c r="BS860" s="172">
        <v>44910</v>
      </c>
      <c r="BT860" s="3" t="s">
        <v>286</v>
      </c>
      <c r="BU860" s="3" t="s">
        <v>7590</v>
      </c>
      <c r="BV860" s="3" t="s">
        <v>40</v>
      </c>
      <c r="BW860" s="3" t="s">
        <v>6905</v>
      </c>
      <c r="BX860" s="3" t="s">
        <v>105</v>
      </c>
      <c r="BY860" s="3" t="s">
        <v>418</v>
      </c>
      <c r="BZ860" s="3" t="s">
        <v>105</v>
      </c>
      <c r="CA860" s="3" t="s">
        <v>303</v>
      </c>
      <c r="CB860" s="179" t="s">
        <v>7591</v>
      </c>
      <c r="CC860" s="179" t="s">
        <v>7592</v>
      </c>
      <c r="CD860" s="1"/>
      <c r="CE860" s="1"/>
      <c r="CF860" s="171" t="s">
        <v>1340</v>
      </c>
      <c r="CG860" s="171" t="s">
        <v>1341</v>
      </c>
      <c r="CH860" s="171" t="s">
        <v>167</v>
      </c>
      <c r="CI860" s="171" t="s">
        <v>477</v>
      </c>
    </row>
    <row r="861" spans="1:87" ht="162" x14ac:dyDescent="0.25">
      <c r="A861" s="3" t="s">
        <v>7593</v>
      </c>
      <c r="B861" s="3">
        <v>975</v>
      </c>
      <c r="C861" s="175" t="str">
        <f t="shared" si="93"/>
        <v>JEP-889-2022</v>
      </c>
      <c r="D861" s="171" t="s">
        <v>7594</v>
      </c>
      <c r="E861" s="3" t="s">
        <v>6966</v>
      </c>
      <c r="F861" s="172">
        <v>44897</v>
      </c>
      <c r="G861" s="3" t="s">
        <v>7595</v>
      </c>
      <c r="H861" s="3" t="s">
        <v>29</v>
      </c>
      <c r="I861" s="3" t="s">
        <v>27</v>
      </c>
      <c r="J861" s="165">
        <v>1023929021</v>
      </c>
      <c r="K861" s="3">
        <v>8</v>
      </c>
      <c r="L861" s="3" t="s">
        <v>9</v>
      </c>
      <c r="M861" s="3" t="s">
        <v>474</v>
      </c>
      <c r="N861" s="3" t="s">
        <v>7596</v>
      </c>
      <c r="O861" s="171" t="s">
        <v>8</v>
      </c>
      <c r="P861" s="3" t="s">
        <v>277</v>
      </c>
      <c r="Q861" s="3" t="s">
        <v>167</v>
      </c>
      <c r="R861" s="171" t="s">
        <v>477</v>
      </c>
      <c r="S861" s="171" t="s">
        <v>104</v>
      </c>
      <c r="T861" s="171" t="s">
        <v>2745</v>
      </c>
      <c r="U861" s="171" t="s">
        <v>2746</v>
      </c>
      <c r="V861" s="171" t="s">
        <v>105</v>
      </c>
      <c r="W861" s="171" t="s">
        <v>105</v>
      </c>
      <c r="X861" s="171" t="s">
        <v>105</v>
      </c>
      <c r="Y861" s="171" t="s">
        <v>280</v>
      </c>
      <c r="Z861" s="115">
        <v>62581258</v>
      </c>
      <c r="AA861" s="171" t="s">
        <v>105</v>
      </c>
      <c r="AB861" s="171" t="s">
        <v>105</v>
      </c>
      <c r="AC861" s="153">
        <v>5204263</v>
      </c>
      <c r="AD861" s="153">
        <v>5464476</v>
      </c>
      <c r="AE861" s="175">
        <v>108522</v>
      </c>
      <c r="AF861" s="175">
        <v>572522</v>
      </c>
      <c r="AG861" s="175">
        <v>2022011000068</v>
      </c>
      <c r="AH861" s="172">
        <v>44902</v>
      </c>
      <c r="AI861" s="172">
        <v>44904</v>
      </c>
      <c r="AJ861" s="172" t="s">
        <v>7597</v>
      </c>
      <c r="AK861" s="173">
        <v>1032419827</v>
      </c>
      <c r="AL861" s="175">
        <v>1</v>
      </c>
      <c r="AM861" s="172">
        <v>45331</v>
      </c>
      <c r="AN861" s="154">
        <v>-1214338</v>
      </c>
      <c r="AO861" s="172">
        <v>45245</v>
      </c>
      <c r="AP861" s="154">
        <v>8196717</v>
      </c>
      <c r="AQ861" s="172">
        <v>45245</v>
      </c>
      <c r="AR861" s="154">
        <v>20885211</v>
      </c>
      <c r="AS861" s="172">
        <v>45288</v>
      </c>
      <c r="AT861" s="154">
        <v>0</v>
      </c>
      <c r="AU861" s="3" t="s">
        <v>105</v>
      </c>
      <c r="AV861" s="154">
        <v>0</v>
      </c>
      <c r="AW861" s="3" t="s">
        <v>105</v>
      </c>
      <c r="AX861" s="175">
        <v>2</v>
      </c>
      <c r="AY861" s="172">
        <v>45245</v>
      </c>
      <c r="AZ861" s="3">
        <f t="shared" si="100"/>
        <v>152</v>
      </c>
      <c r="BA861" s="159">
        <f t="shared" si="110"/>
        <v>90448848</v>
      </c>
      <c r="BB861" s="167">
        <f t="shared" si="111"/>
        <v>78262206</v>
      </c>
      <c r="BC861" s="167">
        <v>57376995</v>
      </c>
      <c r="BD861" s="167">
        <f>AR861</f>
        <v>20885211</v>
      </c>
      <c r="BE861" s="172" t="s">
        <v>105</v>
      </c>
      <c r="BF861" s="172" t="s">
        <v>105</v>
      </c>
      <c r="BG861" s="172">
        <v>45245</v>
      </c>
      <c r="BH861" s="172">
        <v>45397</v>
      </c>
      <c r="BI861" s="174">
        <f t="shared" ca="1" si="101"/>
        <v>-732</v>
      </c>
      <c r="BJ861" s="3" t="s">
        <v>414</v>
      </c>
      <c r="BK861" s="172" t="s">
        <v>105</v>
      </c>
      <c r="BL861" s="3" t="s">
        <v>282</v>
      </c>
      <c r="BM861" s="3" t="s">
        <v>92</v>
      </c>
      <c r="BN861" s="3" t="s">
        <v>7598</v>
      </c>
      <c r="BO861" s="3">
        <v>0</v>
      </c>
      <c r="BP861" s="3" t="s">
        <v>416</v>
      </c>
      <c r="BQ861" s="172">
        <v>44902</v>
      </c>
      <c r="BR861" s="3" t="s">
        <v>7599</v>
      </c>
      <c r="BS861" s="172">
        <v>44904</v>
      </c>
      <c r="BT861" s="3" t="s">
        <v>286</v>
      </c>
      <c r="BU861" s="3" t="s">
        <v>7600</v>
      </c>
      <c r="BV861" s="3" t="s">
        <v>40</v>
      </c>
      <c r="BW861" s="3" t="s">
        <v>6905</v>
      </c>
      <c r="BX861" s="3" t="s">
        <v>105</v>
      </c>
      <c r="BY861" s="3" t="s">
        <v>418</v>
      </c>
      <c r="BZ861" s="3" t="s">
        <v>105</v>
      </c>
      <c r="CA861" s="3" t="s">
        <v>303</v>
      </c>
      <c r="CB861" s="179" t="s">
        <v>7601</v>
      </c>
      <c r="CC861" s="179" t="s">
        <v>7602</v>
      </c>
      <c r="CD861" s="1"/>
      <c r="CE861" s="1"/>
      <c r="CF861" s="171" t="s">
        <v>2752</v>
      </c>
      <c r="CG861" s="171" t="s">
        <v>831</v>
      </c>
      <c r="CH861" s="171" t="s">
        <v>167</v>
      </c>
      <c r="CI861" s="171" t="s">
        <v>477</v>
      </c>
    </row>
    <row r="862" spans="1:87" ht="108" x14ac:dyDescent="0.25">
      <c r="A862" s="3" t="s">
        <v>7603</v>
      </c>
      <c r="B862" s="175">
        <v>976</v>
      </c>
      <c r="C862" s="175" t="str">
        <f t="shared" ref="C862:C924" si="112">_xlfn.CONCAT(A862,"-","2022")</f>
        <v>JEP-931-2022</v>
      </c>
      <c r="D862" s="171" t="s">
        <v>7604</v>
      </c>
      <c r="E862" s="3" t="s">
        <v>472</v>
      </c>
      <c r="F862" s="172">
        <v>44902</v>
      </c>
      <c r="G862" s="3" t="s">
        <v>7605</v>
      </c>
      <c r="H862" s="3" t="s">
        <v>29</v>
      </c>
      <c r="I862" s="3" t="s">
        <v>27</v>
      </c>
      <c r="J862" s="165">
        <v>66979029</v>
      </c>
      <c r="K862" s="3">
        <v>5</v>
      </c>
      <c r="L862" s="3" t="s">
        <v>9</v>
      </c>
      <c r="M862" s="116" t="s">
        <v>2403</v>
      </c>
      <c r="N862" s="3" t="s">
        <v>7606</v>
      </c>
      <c r="O862" s="171" t="s">
        <v>8</v>
      </c>
      <c r="P862" s="3" t="s">
        <v>277</v>
      </c>
      <c r="Q862" s="3" t="s">
        <v>167</v>
      </c>
      <c r="R862" s="171" t="s">
        <v>477</v>
      </c>
      <c r="S862" s="171" t="s">
        <v>108</v>
      </c>
      <c r="T862" s="171" t="s">
        <v>2353</v>
      </c>
      <c r="U862" s="171" t="s">
        <v>2243</v>
      </c>
      <c r="V862" s="171" t="s">
        <v>105</v>
      </c>
      <c r="W862" s="171" t="s">
        <v>105</v>
      </c>
      <c r="X862" s="171" t="s">
        <v>105</v>
      </c>
      <c r="Y862" s="171" t="s">
        <v>280</v>
      </c>
      <c r="Z862" s="115">
        <v>99086994</v>
      </c>
      <c r="AA862" s="171" t="s">
        <v>105</v>
      </c>
      <c r="AB862" s="171" t="s">
        <v>105</v>
      </c>
      <c r="AC862" s="153">
        <v>8240084</v>
      </c>
      <c r="AD862" s="153">
        <v>8652088</v>
      </c>
      <c r="AE862" s="175">
        <v>108822</v>
      </c>
      <c r="AF862" s="175">
        <v>590322</v>
      </c>
      <c r="AG862" s="175">
        <v>2018011001091</v>
      </c>
      <c r="AH862" s="172">
        <v>44914</v>
      </c>
      <c r="AI862" s="172">
        <v>44916</v>
      </c>
      <c r="AJ862" s="172" t="s">
        <v>105</v>
      </c>
      <c r="AK862" s="173" t="s">
        <v>105</v>
      </c>
      <c r="AL862" s="175" t="s">
        <v>105</v>
      </c>
      <c r="AM862" s="172" t="s">
        <v>105</v>
      </c>
      <c r="AN862" s="167">
        <v>-5218725</v>
      </c>
      <c r="AO862" s="172">
        <v>45244</v>
      </c>
      <c r="AP862" s="167">
        <v>12978146</v>
      </c>
      <c r="AQ862" s="172">
        <v>45244</v>
      </c>
      <c r="AR862" s="154">
        <v>33068280</v>
      </c>
      <c r="AS862" s="172">
        <v>45282</v>
      </c>
      <c r="AT862" s="154">
        <v>0</v>
      </c>
      <c r="AU862" s="3" t="s">
        <v>105</v>
      </c>
      <c r="AV862" s="154">
        <v>0</v>
      </c>
      <c r="AW862" s="3" t="s">
        <v>105</v>
      </c>
      <c r="AX862" s="175">
        <v>2</v>
      </c>
      <c r="AY862" s="172">
        <v>45282</v>
      </c>
      <c r="AZ862" s="3">
        <f t="shared" si="100"/>
        <v>152</v>
      </c>
      <c r="BA862" s="159">
        <f t="shared" si="110"/>
        <v>139914695</v>
      </c>
      <c r="BB862" s="167">
        <f t="shared" si="111"/>
        <v>123915190</v>
      </c>
      <c r="BC862" s="167">
        <v>90846910</v>
      </c>
      <c r="BD862" s="167">
        <v>33068280</v>
      </c>
      <c r="BE862" s="172" t="s">
        <v>105</v>
      </c>
      <c r="BF862" s="172" t="s">
        <v>105</v>
      </c>
      <c r="BG862" s="172">
        <v>45245</v>
      </c>
      <c r="BH862" s="172">
        <v>45397</v>
      </c>
      <c r="BI862" s="174">
        <f t="shared" ca="1" si="101"/>
        <v>-732</v>
      </c>
      <c r="BJ862" s="3" t="s">
        <v>414</v>
      </c>
      <c r="BK862" s="172" t="s">
        <v>105</v>
      </c>
      <c r="BL862" s="3" t="s">
        <v>7607</v>
      </c>
      <c r="BM862" s="3" t="s">
        <v>92</v>
      </c>
      <c r="BN862" s="3" t="s">
        <v>7608</v>
      </c>
      <c r="BO862" s="3">
        <v>0</v>
      </c>
      <c r="BP862" s="3" t="s">
        <v>593</v>
      </c>
      <c r="BQ862" s="172">
        <v>44915</v>
      </c>
      <c r="BR862" s="3" t="s">
        <v>6912</v>
      </c>
      <c r="BS862" s="172">
        <v>44916</v>
      </c>
      <c r="BT862" s="3" t="s">
        <v>286</v>
      </c>
      <c r="BU862" s="3" t="s">
        <v>7609</v>
      </c>
      <c r="BV862" s="3" t="s">
        <v>40</v>
      </c>
      <c r="BW862" s="3" t="s">
        <v>7610</v>
      </c>
      <c r="BX862" s="3" t="s">
        <v>105</v>
      </c>
      <c r="BY862" s="3" t="s">
        <v>903</v>
      </c>
      <c r="BZ862" s="3" t="s">
        <v>105</v>
      </c>
      <c r="CA862" s="3" t="s">
        <v>303</v>
      </c>
      <c r="CB862" s="179" t="s">
        <v>2407</v>
      </c>
      <c r="CC862" s="179" t="s">
        <v>7611</v>
      </c>
      <c r="CD862" s="1"/>
      <c r="CE862" s="1"/>
      <c r="CF862" s="171" t="s">
        <v>1340</v>
      </c>
      <c r="CG862" s="171" t="s">
        <v>1341</v>
      </c>
      <c r="CH862" s="171" t="s">
        <v>167</v>
      </c>
      <c r="CI862" s="171" t="s">
        <v>477</v>
      </c>
    </row>
    <row r="863" spans="1:87" ht="90" x14ac:dyDescent="0.25">
      <c r="A863" s="3" t="s">
        <v>7612</v>
      </c>
      <c r="B863" s="175">
        <v>977</v>
      </c>
      <c r="C863" s="175" t="str">
        <f t="shared" si="112"/>
        <v>JEP-883-2022</v>
      </c>
      <c r="D863" s="171" t="s">
        <v>7613</v>
      </c>
      <c r="E863" s="3" t="s">
        <v>517</v>
      </c>
      <c r="F863" s="172">
        <v>44897</v>
      </c>
      <c r="G863" s="3" t="s">
        <v>7614</v>
      </c>
      <c r="H863" s="3" t="s">
        <v>29</v>
      </c>
      <c r="I863" s="3" t="s">
        <v>27</v>
      </c>
      <c r="J863" s="165">
        <v>74084661</v>
      </c>
      <c r="K863" s="3">
        <v>8</v>
      </c>
      <c r="L863" s="3" t="s">
        <v>9</v>
      </c>
      <c r="M863" s="3" t="s">
        <v>474</v>
      </c>
      <c r="N863" s="3" t="s">
        <v>2841</v>
      </c>
      <c r="O863" s="171" t="s">
        <v>8</v>
      </c>
      <c r="P863" s="3" t="s">
        <v>277</v>
      </c>
      <c r="Q863" s="3" t="s">
        <v>167</v>
      </c>
      <c r="R863" s="171" t="s">
        <v>167</v>
      </c>
      <c r="S863" s="171" t="s">
        <v>1355</v>
      </c>
      <c r="T863" s="171" t="s">
        <v>1356</v>
      </c>
      <c r="U863" s="171" t="s">
        <v>1357</v>
      </c>
      <c r="V863" s="171" t="s">
        <v>105</v>
      </c>
      <c r="W863" s="171" t="s">
        <v>105</v>
      </c>
      <c r="X863" s="171" t="s">
        <v>105</v>
      </c>
      <c r="Y863" s="171" t="s">
        <v>280</v>
      </c>
      <c r="Z863" s="115">
        <v>86918393</v>
      </c>
      <c r="AA863" s="171" t="s">
        <v>105</v>
      </c>
      <c r="AB863" s="171" t="s">
        <v>105</v>
      </c>
      <c r="AC863" s="153">
        <v>7228143</v>
      </c>
      <c r="AD863" s="153">
        <v>7589549</v>
      </c>
      <c r="AE863" s="175">
        <v>118922</v>
      </c>
      <c r="AF863" s="175">
        <v>564722</v>
      </c>
      <c r="AG863" s="175">
        <v>2022011000068</v>
      </c>
      <c r="AH863" s="172">
        <v>44900</v>
      </c>
      <c r="AI863" s="172">
        <v>44901</v>
      </c>
      <c r="AJ863" s="172" t="s">
        <v>105</v>
      </c>
      <c r="AK863" s="173" t="s">
        <v>105</v>
      </c>
      <c r="AL863" s="175" t="s">
        <v>105</v>
      </c>
      <c r="AM863" s="172" t="s">
        <v>105</v>
      </c>
      <c r="AN863" s="154">
        <v>-963755</v>
      </c>
      <c r="AO863" s="172">
        <v>45245</v>
      </c>
      <c r="AP863" s="154">
        <v>11384338</v>
      </c>
      <c r="AQ863" s="172">
        <v>45245</v>
      </c>
      <c r="AR863" s="154">
        <v>29007246</v>
      </c>
      <c r="AS863" s="172">
        <v>45288</v>
      </c>
      <c r="AT863" s="154">
        <v>0</v>
      </c>
      <c r="AU863" s="3" t="s">
        <v>105</v>
      </c>
      <c r="AV863" s="154">
        <v>0</v>
      </c>
      <c r="AW863" s="3" t="s">
        <v>105</v>
      </c>
      <c r="AX863" s="175">
        <v>2</v>
      </c>
      <c r="AY863" s="172">
        <v>45288</v>
      </c>
      <c r="AZ863" s="3">
        <f t="shared" si="100"/>
        <v>152</v>
      </c>
      <c r="BA863" s="159">
        <f t="shared" si="110"/>
        <v>126346222</v>
      </c>
      <c r="BB863" s="167">
        <f t="shared" si="111"/>
        <v>108697496</v>
      </c>
      <c r="BC863" s="167">
        <v>79690250</v>
      </c>
      <c r="BD863" s="167">
        <v>29007246</v>
      </c>
      <c r="BE863" s="172" t="s">
        <v>105</v>
      </c>
      <c r="BF863" s="172" t="s">
        <v>105</v>
      </c>
      <c r="BG863" s="172">
        <v>45245</v>
      </c>
      <c r="BH863" s="172">
        <v>45397</v>
      </c>
      <c r="BI863" s="174">
        <f t="shared" ca="1" si="101"/>
        <v>-732</v>
      </c>
      <c r="BJ863" s="3" t="s">
        <v>414</v>
      </c>
      <c r="BK863" s="172" t="s">
        <v>105</v>
      </c>
      <c r="BL863" s="3" t="s">
        <v>282</v>
      </c>
      <c r="BM863" s="3" t="s">
        <v>92</v>
      </c>
      <c r="BN863" s="3" t="s">
        <v>7615</v>
      </c>
      <c r="BO863" s="3">
        <v>0</v>
      </c>
      <c r="BP863" s="3" t="s">
        <v>416</v>
      </c>
      <c r="BQ863" s="172">
        <v>44901</v>
      </c>
      <c r="BR863" s="3" t="s">
        <v>7039</v>
      </c>
      <c r="BS863" s="172">
        <v>44901</v>
      </c>
      <c r="BT863" s="3" t="s">
        <v>286</v>
      </c>
      <c r="BU863" s="3" t="s">
        <v>7616</v>
      </c>
      <c r="BV863" s="3" t="s">
        <v>40</v>
      </c>
      <c r="BW863" s="3" t="s">
        <v>7015</v>
      </c>
      <c r="BX863" s="3" t="s">
        <v>105</v>
      </c>
      <c r="BY863" s="3" t="s">
        <v>418</v>
      </c>
      <c r="BZ863" s="3" t="s">
        <v>105</v>
      </c>
      <c r="CA863" s="3" t="s">
        <v>288</v>
      </c>
      <c r="CB863" s="179" t="s">
        <v>7617</v>
      </c>
      <c r="CC863" s="179" t="s">
        <v>7618</v>
      </c>
      <c r="CD863" s="1"/>
      <c r="CE863" s="1"/>
      <c r="CF863" s="171" t="s">
        <v>1340</v>
      </c>
      <c r="CG863" s="171" t="s">
        <v>1341</v>
      </c>
      <c r="CH863" s="171" t="s">
        <v>167</v>
      </c>
      <c r="CI863" s="171" t="s">
        <v>477</v>
      </c>
    </row>
    <row r="864" spans="1:87" ht="162" x14ac:dyDescent="0.25">
      <c r="A864" s="3" t="s">
        <v>7619</v>
      </c>
      <c r="B864" s="175">
        <v>978</v>
      </c>
      <c r="C864" s="175" t="str">
        <f t="shared" si="112"/>
        <v>JEP-853-2022</v>
      </c>
      <c r="D864" s="171" t="s">
        <v>7620</v>
      </c>
      <c r="E864" s="3" t="s">
        <v>559</v>
      </c>
      <c r="F864" s="172">
        <v>44895</v>
      </c>
      <c r="G864" s="3" t="s">
        <v>7621</v>
      </c>
      <c r="H864" s="3" t="s">
        <v>29</v>
      </c>
      <c r="I864" s="3" t="s">
        <v>27</v>
      </c>
      <c r="J864" s="165">
        <v>1010211085</v>
      </c>
      <c r="K864" s="3">
        <v>9</v>
      </c>
      <c r="L864" s="3" t="s">
        <v>9</v>
      </c>
      <c r="M864" s="3" t="s">
        <v>474</v>
      </c>
      <c r="N864" s="3" t="s">
        <v>7111</v>
      </c>
      <c r="O864" s="171" t="s">
        <v>8</v>
      </c>
      <c r="P864" s="3" t="s">
        <v>277</v>
      </c>
      <c r="Q864" s="3" t="s">
        <v>167</v>
      </c>
      <c r="R864" s="171" t="s">
        <v>126</v>
      </c>
      <c r="S864" s="171" t="s">
        <v>126</v>
      </c>
      <c r="T864" s="171" t="s">
        <v>5005</v>
      </c>
      <c r="U864" s="171" t="s">
        <v>5006</v>
      </c>
      <c r="V864" s="171" t="s">
        <v>105</v>
      </c>
      <c r="W864" s="171" t="s">
        <v>7500</v>
      </c>
      <c r="X864" s="171" t="s">
        <v>105</v>
      </c>
      <c r="Y864" s="171" t="s">
        <v>280</v>
      </c>
      <c r="Z864" s="115">
        <v>43459180</v>
      </c>
      <c r="AA864" s="171" t="s">
        <v>105</v>
      </c>
      <c r="AB864" s="171" t="s">
        <v>105</v>
      </c>
      <c r="AC864" s="153">
        <v>3614070</v>
      </c>
      <c r="AD864" s="153">
        <v>3794773</v>
      </c>
      <c r="AE864" s="175">
        <v>120622</v>
      </c>
      <c r="AF864" s="175">
        <v>560222</v>
      </c>
      <c r="AG864" s="175">
        <v>2022011000068</v>
      </c>
      <c r="AH864" s="172">
        <v>44897</v>
      </c>
      <c r="AI864" s="172">
        <v>44901</v>
      </c>
      <c r="AJ864" s="172" t="s">
        <v>7622</v>
      </c>
      <c r="AK864" s="173">
        <v>1010222184</v>
      </c>
      <c r="AL864" s="175">
        <v>7</v>
      </c>
      <c r="AM864" s="172">
        <v>45181</v>
      </c>
      <c r="AN864" s="154">
        <v>-481876</v>
      </c>
      <c r="AO864" s="172">
        <v>45245</v>
      </c>
      <c r="AP864" s="154">
        <v>5565661</v>
      </c>
      <c r="AQ864" s="172">
        <v>45245</v>
      </c>
      <c r="AR864" s="154">
        <v>14503611</v>
      </c>
      <c r="AS864" s="172">
        <v>45282</v>
      </c>
      <c r="AT864" s="154">
        <v>0</v>
      </c>
      <c r="AU864" s="3" t="s">
        <v>105</v>
      </c>
      <c r="AV864" s="154">
        <v>0</v>
      </c>
      <c r="AW864" s="3" t="s">
        <v>105</v>
      </c>
      <c r="AX864" s="175">
        <v>2</v>
      </c>
      <c r="AY864" s="172">
        <v>45282</v>
      </c>
      <c r="AZ864" s="3">
        <f t="shared" si="100"/>
        <v>152</v>
      </c>
      <c r="BA864" s="159">
        <f t="shared" si="110"/>
        <v>63046576</v>
      </c>
      <c r="BB864" s="167">
        <f t="shared" si="111"/>
        <v>54348721</v>
      </c>
      <c r="BC864" s="167">
        <v>39845110</v>
      </c>
      <c r="BD864" s="167">
        <v>14503611</v>
      </c>
      <c r="BE864" s="172" t="s">
        <v>105</v>
      </c>
      <c r="BF864" s="172" t="s">
        <v>105</v>
      </c>
      <c r="BG864" s="172">
        <v>45245</v>
      </c>
      <c r="BH864" s="172">
        <v>45397</v>
      </c>
      <c r="BI864" s="174">
        <f t="shared" ca="1" si="101"/>
        <v>-732</v>
      </c>
      <c r="BJ864" s="3" t="s">
        <v>414</v>
      </c>
      <c r="BK864" s="172" t="s">
        <v>105</v>
      </c>
      <c r="BL864" s="3" t="s">
        <v>282</v>
      </c>
      <c r="BM864" s="3" t="s">
        <v>92</v>
      </c>
      <c r="BN864" s="3" t="s">
        <v>7623</v>
      </c>
      <c r="BO864" s="3">
        <v>0</v>
      </c>
      <c r="BP864" s="33" t="s">
        <v>416</v>
      </c>
      <c r="BQ864" s="172">
        <v>44900</v>
      </c>
      <c r="BR864" s="3" t="s">
        <v>6943</v>
      </c>
      <c r="BS864" s="172">
        <v>44901</v>
      </c>
      <c r="BT864" s="192" t="s">
        <v>7624</v>
      </c>
      <c r="BU864" s="3" t="s">
        <v>7625</v>
      </c>
      <c r="BV864" s="3" t="s">
        <v>40</v>
      </c>
      <c r="BW864" s="3" t="s">
        <v>6905</v>
      </c>
      <c r="BX864" s="3" t="s">
        <v>105</v>
      </c>
      <c r="BY864" s="3" t="s">
        <v>418</v>
      </c>
      <c r="BZ864" s="3" t="s">
        <v>105</v>
      </c>
      <c r="CA864" s="3" t="s">
        <v>288</v>
      </c>
      <c r="CB864" s="185" t="s">
        <v>7626</v>
      </c>
      <c r="CC864" s="179" t="s">
        <v>7627</v>
      </c>
      <c r="CD864" s="1"/>
      <c r="CE864" s="1"/>
      <c r="CF864" s="171" t="s">
        <v>3960</v>
      </c>
      <c r="CG864" s="171" t="s">
        <v>1341</v>
      </c>
      <c r="CH864" s="171" t="s">
        <v>128</v>
      </c>
      <c r="CI864" s="171" t="s">
        <v>5004</v>
      </c>
    </row>
    <row r="865" spans="1:87" ht="90" x14ac:dyDescent="0.25">
      <c r="A865" s="3" t="s">
        <v>7628</v>
      </c>
      <c r="B865" s="175">
        <v>979</v>
      </c>
      <c r="C865" s="175" t="str">
        <f t="shared" si="112"/>
        <v>JEP-903-2022</v>
      </c>
      <c r="D865" s="171" t="s">
        <v>7629</v>
      </c>
      <c r="E865" s="3" t="s">
        <v>517</v>
      </c>
      <c r="F865" s="172">
        <v>44900</v>
      </c>
      <c r="G865" s="3" t="s">
        <v>7630</v>
      </c>
      <c r="H865" s="3" t="s">
        <v>29</v>
      </c>
      <c r="I865" s="3" t="s">
        <v>27</v>
      </c>
      <c r="J865" s="165">
        <v>1144030038</v>
      </c>
      <c r="K865" s="3">
        <v>1</v>
      </c>
      <c r="L865" s="3" t="s">
        <v>9</v>
      </c>
      <c r="M865" s="116" t="s">
        <v>7631</v>
      </c>
      <c r="N865" s="3" t="s">
        <v>2831</v>
      </c>
      <c r="O865" s="171" t="s">
        <v>8</v>
      </c>
      <c r="P865" s="3" t="s">
        <v>277</v>
      </c>
      <c r="Q865" s="3" t="s">
        <v>167</v>
      </c>
      <c r="R865" s="171" t="s">
        <v>477</v>
      </c>
      <c r="S865" s="171" t="s">
        <v>1355</v>
      </c>
      <c r="T865" s="171" t="s">
        <v>1356</v>
      </c>
      <c r="U865" s="171" t="s">
        <v>1357</v>
      </c>
      <c r="V865" s="171" t="s">
        <v>105</v>
      </c>
      <c r="W865" s="171" t="s">
        <v>105</v>
      </c>
      <c r="X865" s="171" t="s">
        <v>105</v>
      </c>
      <c r="Y865" s="171" t="s">
        <v>280</v>
      </c>
      <c r="Z865" s="115">
        <v>86918393</v>
      </c>
      <c r="AA865" s="171" t="s">
        <v>105</v>
      </c>
      <c r="AB865" s="171" t="s">
        <v>105</v>
      </c>
      <c r="AC865" s="153">
        <v>7228143</v>
      </c>
      <c r="AD865" s="153">
        <v>7589549</v>
      </c>
      <c r="AE865" s="175">
        <v>107622</v>
      </c>
      <c r="AF865" s="175">
        <v>580922</v>
      </c>
      <c r="AG865" s="175">
        <v>2022011000068</v>
      </c>
      <c r="AH865" s="172">
        <v>44908</v>
      </c>
      <c r="AI865" s="172">
        <v>44914</v>
      </c>
      <c r="AJ865" s="172" t="s">
        <v>105</v>
      </c>
      <c r="AK865" s="173" t="s">
        <v>105</v>
      </c>
      <c r="AL865" s="175" t="s">
        <v>105</v>
      </c>
      <c r="AM865" s="172" t="s">
        <v>105</v>
      </c>
      <c r="AN865" s="154">
        <v>-4095949</v>
      </c>
      <c r="AO865" s="172">
        <v>45245</v>
      </c>
      <c r="AP865" s="154">
        <v>11384338</v>
      </c>
      <c r="AQ865" s="172">
        <v>45245</v>
      </c>
      <c r="AR865" s="154">
        <v>29007246</v>
      </c>
      <c r="AS865" s="172">
        <v>45288</v>
      </c>
      <c r="AT865" s="154">
        <v>0</v>
      </c>
      <c r="AU865" s="3" t="s">
        <v>105</v>
      </c>
      <c r="AV865" s="154">
        <v>0</v>
      </c>
      <c r="AW865" s="3" t="s">
        <v>105</v>
      </c>
      <c r="AX865" s="175">
        <v>2</v>
      </c>
      <c r="AY865" s="172">
        <v>45288</v>
      </c>
      <c r="AZ865" s="3">
        <f t="shared" si="100"/>
        <v>152</v>
      </c>
      <c r="BA865" s="159">
        <f t="shared" si="110"/>
        <v>123214028</v>
      </c>
      <c r="BB865" s="167">
        <f t="shared" si="111"/>
        <v>108697496</v>
      </c>
      <c r="BC865" s="167">
        <v>79690250</v>
      </c>
      <c r="BD865" s="167">
        <v>29007246</v>
      </c>
      <c r="BE865" s="172" t="s">
        <v>105</v>
      </c>
      <c r="BF865" s="172" t="s">
        <v>105</v>
      </c>
      <c r="BG865" s="172">
        <v>45245</v>
      </c>
      <c r="BH865" s="172">
        <v>45397</v>
      </c>
      <c r="BI865" s="174">
        <f t="shared" ca="1" si="101"/>
        <v>-732</v>
      </c>
      <c r="BJ865" s="3" t="s">
        <v>414</v>
      </c>
      <c r="BK865" s="172" t="s">
        <v>105</v>
      </c>
      <c r="BL865" s="3" t="s">
        <v>2634</v>
      </c>
      <c r="BM865" s="3" t="s">
        <v>92</v>
      </c>
      <c r="BN865" s="3" t="s">
        <v>7632</v>
      </c>
      <c r="BO865" s="3">
        <v>0</v>
      </c>
      <c r="BP865" s="3" t="s">
        <v>416</v>
      </c>
      <c r="BQ865" s="172">
        <v>44908</v>
      </c>
      <c r="BR865" s="3" t="s">
        <v>6991</v>
      </c>
      <c r="BS865" s="172">
        <v>44914</v>
      </c>
      <c r="BT865" s="3" t="s">
        <v>286</v>
      </c>
      <c r="BU865" s="3" t="s">
        <v>7633</v>
      </c>
      <c r="BV865" s="3" t="s">
        <v>40</v>
      </c>
      <c r="BW865" s="3" t="s">
        <v>7015</v>
      </c>
      <c r="BX865" s="3" t="s">
        <v>105</v>
      </c>
      <c r="BY865" s="3" t="s">
        <v>418</v>
      </c>
      <c r="BZ865" s="3" t="s">
        <v>105</v>
      </c>
      <c r="CA865" s="3" t="s">
        <v>288</v>
      </c>
      <c r="CB865" s="179" t="s">
        <v>7634</v>
      </c>
      <c r="CC865" s="179" t="s">
        <v>7635</v>
      </c>
      <c r="CD865" s="1"/>
      <c r="CE865" s="1"/>
      <c r="CF865" s="171" t="s">
        <v>1340</v>
      </c>
      <c r="CG865" s="171" t="s">
        <v>1341</v>
      </c>
      <c r="CH865" s="171" t="s">
        <v>167</v>
      </c>
      <c r="CI865" s="171" t="s">
        <v>477</v>
      </c>
    </row>
    <row r="866" spans="1:87" ht="90" x14ac:dyDescent="0.25">
      <c r="A866" s="3" t="s">
        <v>7636</v>
      </c>
      <c r="B866" s="175">
        <v>980</v>
      </c>
      <c r="C866" s="175" t="str">
        <f t="shared" si="112"/>
        <v>JEP-904-2022</v>
      </c>
      <c r="D866" s="171" t="s">
        <v>7637</v>
      </c>
      <c r="E866" s="3" t="s">
        <v>517</v>
      </c>
      <c r="F866" s="172">
        <v>44900</v>
      </c>
      <c r="G866" s="3" t="s">
        <v>3388</v>
      </c>
      <c r="H866" s="3" t="s">
        <v>29</v>
      </c>
      <c r="I866" s="3" t="s">
        <v>27</v>
      </c>
      <c r="J866" s="165">
        <v>80007484</v>
      </c>
      <c r="K866" s="3">
        <v>4</v>
      </c>
      <c r="L866" s="3" t="s">
        <v>9</v>
      </c>
      <c r="M866" s="3" t="s">
        <v>474</v>
      </c>
      <c r="N866" s="3" t="s">
        <v>2831</v>
      </c>
      <c r="O866" s="171" t="s">
        <v>8</v>
      </c>
      <c r="P866" s="3" t="s">
        <v>277</v>
      </c>
      <c r="Q866" s="3" t="s">
        <v>167</v>
      </c>
      <c r="R866" s="171" t="s">
        <v>126</v>
      </c>
      <c r="S866" s="171" t="s">
        <v>1355</v>
      </c>
      <c r="T866" s="171" t="s">
        <v>1356</v>
      </c>
      <c r="U866" s="171" t="s">
        <v>1357</v>
      </c>
      <c r="V866" s="171" t="s">
        <v>105</v>
      </c>
      <c r="W866" s="171" t="s">
        <v>105</v>
      </c>
      <c r="X866" s="171" t="s">
        <v>105</v>
      </c>
      <c r="Y866" s="171" t="s">
        <v>280</v>
      </c>
      <c r="Z866" s="115">
        <v>86918393</v>
      </c>
      <c r="AA866" s="171" t="s">
        <v>105</v>
      </c>
      <c r="AB866" s="171" t="s">
        <v>105</v>
      </c>
      <c r="AC866" s="153">
        <v>7228143</v>
      </c>
      <c r="AD866" s="153">
        <v>7589549</v>
      </c>
      <c r="AE866" s="175">
        <v>107622</v>
      </c>
      <c r="AF866" s="175">
        <v>581022</v>
      </c>
      <c r="AG866" s="175" t="s">
        <v>6880</v>
      </c>
      <c r="AH866" s="172">
        <v>44908</v>
      </c>
      <c r="AI866" s="172">
        <v>44909</v>
      </c>
      <c r="AJ866" s="172" t="s">
        <v>105</v>
      </c>
      <c r="AK866" s="173" t="s">
        <v>105</v>
      </c>
      <c r="AL866" s="175" t="s">
        <v>105</v>
      </c>
      <c r="AM866" s="172" t="s">
        <v>105</v>
      </c>
      <c r="AN866" s="154">
        <v>-2891259</v>
      </c>
      <c r="AO866" s="172">
        <v>45245</v>
      </c>
      <c r="AP866" s="154">
        <v>11384338</v>
      </c>
      <c r="AQ866" s="172">
        <v>45245</v>
      </c>
      <c r="AR866" s="154">
        <v>29007246</v>
      </c>
      <c r="AS866" s="172">
        <v>45288</v>
      </c>
      <c r="AT866" s="154">
        <v>0</v>
      </c>
      <c r="AU866" s="3" t="s">
        <v>105</v>
      </c>
      <c r="AV866" s="154">
        <v>0</v>
      </c>
      <c r="AW866" s="3" t="s">
        <v>105</v>
      </c>
      <c r="AX866" s="175">
        <v>2</v>
      </c>
      <c r="AY866" s="172">
        <v>45288</v>
      </c>
      <c r="AZ866" s="3">
        <f t="shared" si="100"/>
        <v>152</v>
      </c>
      <c r="BA866" s="159">
        <f t="shared" si="110"/>
        <v>124418718</v>
      </c>
      <c r="BB866" s="167">
        <f t="shared" si="111"/>
        <v>79690250</v>
      </c>
      <c r="BC866" s="167">
        <v>79690250</v>
      </c>
      <c r="BD866" s="154">
        <v>0</v>
      </c>
      <c r="BE866" s="171">
        <v>0</v>
      </c>
      <c r="BF866" s="171">
        <v>0</v>
      </c>
      <c r="BG866" s="172">
        <v>45245</v>
      </c>
      <c r="BH866" s="172">
        <v>45397</v>
      </c>
      <c r="BI866" s="174">
        <f t="shared" ca="1" si="101"/>
        <v>-732</v>
      </c>
      <c r="BJ866" s="3" t="s">
        <v>414</v>
      </c>
      <c r="BK866" s="172" t="s">
        <v>105</v>
      </c>
      <c r="BL866" s="3" t="s">
        <v>3130</v>
      </c>
      <c r="BM866" s="3" t="s">
        <v>92</v>
      </c>
      <c r="BN866" s="3" t="s">
        <v>7638</v>
      </c>
      <c r="BO866" s="3">
        <v>0</v>
      </c>
      <c r="BP866" s="3" t="s">
        <v>416</v>
      </c>
      <c r="BQ866" s="172">
        <v>44908</v>
      </c>
      <c r="BR866" s="3" t="s">
        <v>6889</v>
      </c>
      <c r="BS866" s="172">
        <v>44909</v>
      </c>
      <c r="BT866" s="3" t="s">
        <v>286</v>
      </c>
      <c r="BU866" s="3" t="s">
        <v>7639</v>
      </c>
      <c r="BV866" s="3" t="s">
        <v>40</v>
      </c>
      <c r="BW866" s="3" t="s">
        <v>7015</v>
      </c>
      <c r="BX866" s="3" t="s">
        <v>105</v>
      </c>
      <c r="BY866" s="3" t="s">
        <v>418</v>
      </c>
      <c r="BZ866" s="3" t="s">
        <v>105</v>
      </c>
      <c r="CA866" s="3" t="s">
        <v>288</v>
      </c>
      <c r="CB866" s="179" t="s">
        <v>3390</v>
      </c>
      <c r="CC866" s="179" t="s">
        <v>7640</v>
      </c>
      <c r="CD866" s="1"/>
      <c r="CE866" s="1"/>
      <c r="CF866" s="171" t="s">
        <v>1340</v>
      </c>
      <c r="CG866" s="171" t="s">
        <v>1341</v>
      </c>
      <c r="CH866" s="171" t="s">
        <v>167</v>
      </c>
      <c r="CI866" s="171" t="s">
        <v>477</v>
      </c>
    </row>
    <row r="867" spans="1:87" ht="108" x14ac:dyDescent="0.25">
      <c r="A867" s="3" t="s">
        <v>7641</v>
      </c>
      <c r="B867" s="175">
        <v>981</v>
      </c>
      <c r="C867" s="175" t="str">
        <f t="shared" si="112"/>
        <v>JEP-896-2022</v>
      </c>
      <c r="D867" s="171" t="s">
        <v>7642</v>
      </c>
      <c r="E867" s="3" t="s">
        <v>559</v>
      </c>
      <c r="F867" s="172">
        <v>44870</v>
      </c>
      <c r="G867" s="3" t="s">
        <v>7643</v>
      </c>
      <c r="H867" s="3" t="s">
        <v>29</v>
      </c>
      <c r="I867" s="3" t="s">
        <v>27</v>
      </c>
      <c r="J867" s="165">
        <v>19431655</v>
      </c>
      <c r="K867" s="3">
        <v>2</v>
      </c>
      <c r="L867" s="3" t="s">
        <v>9</v>
      </c>
      <c r="M867" s="3" t="s">
        <v>2840</v>
      </c>
      <c r="N867" s="3" t="s">
        <v>2831</v>
      </c>
      <c r="O867" s="171" t="s">
        <v>8</v>
      </c>
      <c r="P867" s="3" t="s">
        <v>277</v>
      </c>
      <c r="Q867" s="3" t="s">
        <v>167</v>
      </c>
      <c r="R867" s="171" t="s">
        <v>477</v>
      </c>
      <c r="S867" s="171" t="s">
        <v>1355</v>
      </c>
      <c r="T867" s="171" t="s">
        <v>1356</v>
      </c>
      <c r="U867" s="171" t="s">
        <v>1357</v>
      </c>
      <c r="V867" s="171" t="s">
        <v>105</v>
      </c>
      <c r="W867" s="171" t="s">
        <v>105</v>
      </c>
      <c r="X867" s="171" t="s">
        <v>105</v>
      </c>
      <c r="Y867" s="171" t="s">
        <v>280</v>
      </c>
      <c r="Z867" s="115">
        <v>86918393</v>
      </c>
      <c r="AA867" s="171" t="s">
        <v>105</v>
      </c>
      <c r="AB867" s="171" t="s">
        <v>105</v>
      </c>
      <c r="AC867" s="153">
        <v>7228143</v>
      </c>
      <c r="AD867" s="153">
        <v>7589549</v>
      </c>
      <c r="AE867" s="175">
        <v>119222</v>
      </c>
      <c r="AF867" s="175">
        <v>585922</v>
      </c>
      <c r="AG867" s="175">
        <v>2022011000068</v>
      </c>
      <c r="AH867" s="172">
        <v>44902</v>
      </c>
      <c r="AI867" s="172">
        <v>44911</v>
      </c>
      <c r="AJ867" s="172" t="s">
        <v>105</v>
      </c>
      <c r="AK867" s="173" t="s">
        <v>105</v>
      </c>
      <c r="AL867" s="175" t="s">
        <v>105</v>
      </c>
      <c r="AM867" s="172" t="s">
        <v>105</v>
      </c>
      <c r="AN867" s="154">
        <v>-3373135</v>
      </c>
      <c r="AO867" s="172">
        <v>45245</v>
      </c>
      <c r="AP867" s="154">
        <v>11384338</v>
      </c>
      <c r="AQ867" s="172">
        <v>45245</v>
      </c>
      <c r="AR867" s="154">
        <v>29007246</v>
      </c>
      <c r="AS867" s="172">
        <v>45283</v>
      </c>
      <c r="AT867" s="154">
        <v>0</v>
      </c>
      <c r="AU867" s="3" t="s">
        <v>105</v>
      </c>
      <c r="AV867" s="154">
        <v>0</v>
      </c>
      <c r="AW867" s="3" t="s">
        <v>105</v>
      </c>
      <c r="AX867" s="175">
        <v>2</v>
      </c>
      <c r="AY867" s="172">
        <v>45283</v>
      </c>
      <c r="AZ867" s="3">
        <f t="shared" si="100"/>
        <v>152</v>
      </c>
      <c r="BA867" s="159">
        <f t="shared" si="110"/>
        <v>123936842</v>
      </c>
      <c r="BB867" s="167">
        <f t="shared" si="111"/>
        <v>108697496</v>
      </c>
      <c r="BC867" s="167">
        <v>79690250</v>
      </c>
      <c r="BD867" s="167">
        <v>29007246</v>
      </c>
      <c r="BE867" s="172" t="s">
        <v>105</v>
      </c>
      <c r="BF867" s="172" t="s">
        <v>105</v>
      </c>
      <c r="BG867" s="172">
        <v>45245</v>
      </c>
      <c r="BH867" s="172">
        <v>45397</v>
      </c>
      <c r="BI867" s="174">
        <f t="shared" ca="1" si="101"/>
        <v>-732</v>
      </c>
      <c r="BJ867" s="3" t="s">
        <v>414</v>
      </c>
      <c r="BK867" s="172" t="s">
        <v>105</v>
      </c>
      <c r="BL867" s="3" t="s">
        <v>2582</v>
      </c>
      <c r="BM867" s="3" t="s">
        <v>92</v>
      </c>
      <c r="BN867" s="3" t="s">
        <v>7644</v>
      </c>
      <c r="BO867" s="3">
        <v>0</v>
      </c>
      <c r="BP867" s="3" t="s">
        <v>416</v>
      </c>
      <c r="BQ867" s="172">
        <v>44911</v>
      </c>
      <c r="BR867" s="3" t="s">
        <v>6960</v>
      </c>
      <c r="BS867" s="172">
        <v>44911</v>
      </c>
      <c r="BT867" s="3" t="s">
        <v>286</v>
      </c>
      <c r="BU867" s="3" t="s">
        <v>7645</v>
      </c>
      <c r="BV867" s="3" t="s">
        <v>40</v>
      </c>
      <c r="BW867" s="3" t="s">
        <v>7015</v>
      </c>
      <c r="BX867" s="3" t="s">
        <v>105</v>
      </c>
      <c r="BY867" s="3" t="s">
        <v>418</v>
      </c>
      <c r="BZ867" s="3" t="s">
        <v>105</v>
      </c>
      <c r="CA867" s="3" t="s">
        <v>288</v>
      </c>
      <c r="CB867" s="179" t="s">
        <v>7646</v>
      </c>
      <c r="CC867" s="179" t="s">
        <v>7647</v>
      </c>
      <c r="CD867" s="1"/>
      <c r="CE867" s="1"/>
      <c r="CF867" s="171" t="s">
        <v>1340</v>
      </c>
      <c r="CG867" s="171" t="s">
        <v>1341</v>
      </c>
      <c r="CH867" s="171" t="s">
        <v>167</v>
      </c>
      <c r="CI867" s="171" t="s">
        <v>477</v>
      </c>
    </row>
    <row r="868" spans="1:87" ht="234" x14ac:dyDescent="0.25">
      <c r="A868" s="3" t="s">
        <v>7648</v>
      </c>
      <c r="B868" s="175">
        <v>982</v>
      </c>
      <c r="C868" s="175" t="str">
        <f t="shared" si="112"/>
        <v>JEP-854-2022</v>
      </c>
      <c r="D868" s="171" t="s">
        <v>7649</v>
      </c>
      <c r="E868" s="3" t="s">
        <v>559</v>
      </c>
      <c r="F868" s="172">
        <v>44895</v>
      </c>
      <c r="G868" s="3" t="s">
        <v>5076</v>
      </c>
      <c r="H868" s="3" t="s">
        <v>29</v>
      </c>
      <c r="I868" s="3" t="s">
        <v>27</v>
      </c>
      <c r="J868" s="165">
        <v>51937276</v>
      </c>
      <c r="K868" s="3">
        <v>3</v>
      </c>
      <c r="L868" s="3" t="s">
        <v>9</v>
      </c>
      <c r="M868" s="3" t="s">
        <v>474</v>
      </c>
      <c r="N868" s="3" t="s">
        <v>7111</v>
      </c>
      <c r="O868" s="171" t="s">
        <v>8</v>
      </c>
      <c r="P868" s="3" t="s">
        <v>277</v>
      </c>
      <c r="Q868" s="3" t="s">
        <v>167</v>
      </c>
      <c r="R868" s="171" t="s">
        <v>126</v>
      </c>
      <c r="S868" s="171" t="s">
        <v>126</v>
      </c>
      <c r="T868" s="171" t="s">
        <v>5005</v>
      </c>
      <c r="U868" s="171" t="s">
        <v>5006</v>
      </c>
      <c r="V868" s="171" t="s">
        <v>105</v>
      </c>
      <c r="W868" s="171" t="s">
        <v>7500</v>
      </c>
      <c r="X868" s="171" t="s">
        <v>105</v>
      </c>
      <c r="Y868" s="171" t="s">
        <v>280</v>
      </c>
      <c r="Z868" s="115">
        <v>43459180</v>
      </c>
      <c r="AA868" s="171" t="s">
        <v>105</v>
      </c>
      <c r="AB868" s="171" t="s">
        <v>105</v>
      </c>
      <c r="AC868" s="153">
        <v>3614070</v>
      </c>
      <c r="AD868" s="153">
        <v>3794773</v>
      </c>
      <c r="AE868" s="175">
        <v>115422</v>
      </c>
      <c r="AF868" s="175">
        <v>561122</v>
      </c>
      <c r="AG868" s="175">
        <v>2022011000068</v>
      </c>
      <c r="AH868" s="172">
        <v>44897</v>
      </c>
      <c r="AI868" s="172">
        <v>44901</v>
      </c>
      <c r="AJ868" s="172" t="s">
        <v>7650</v>
      </c>
      <c r="AK868" s="173" t="s">
        <v>7651</v>
      </c>
      <c r="AL868" s="175" t="s">
        <v>7652</v>
      </c>
      <c r="AM868" s="172" t="s">
        <v>7653</v>
      </c>
      <c r="AN868" s="154">
        <v>-481876</v>
      </c>
      <c r="AO868" s="172">
        <v>45245</v>
      </c>
      <c r="AP868" s="154">
        <v>4933201</v>
      </c>
      <c r="AQ868" s="172">
        <v>45245</v>
      </c>
      <c r="AR868" s="154">
        <v>14503611</v>
      </c>
      <c r="AS868" s="172">
        <v>45282</v>
      </c>
      <c r="AT868" s="154">
        <v>0</v>
      </c>
      <c r="AU868" s="3" t="s">
        <v>105</v>
      </c>
      <c r="AV868" s="154">
        <v>0</v>
      </c>
      <c r="AW868" s="3" t="s">
        <v>105</v>
      </c>
      <c r="AX868" s="175">
        <v>2</v>
      </c>
      <c r="AY868" s="172">
        <v>45282</v>
      </c>
      <c r="AZ868" s="3">
        <f t="shared" si="100"/>
        <v>152</v>
      </c>
      <c r="BA868" s="159">
        <f t="shared" si="110"/>
        <v>62414116</v>
      </c>
      <c r="BB868" s="167">
        <f t="shared" si="111"/>
        <v>54348721</v>
      </c>
      <c r="BC868" s="167">
        <v>39845110</v>
      </c>
      <c r="BD868" s="167">
        <v>14503611</v>
      </c>
      <c r="BE868" s="172" t="s">
        <v>105</v>
      </c>
      <c r="BF868" s="172" t="s">
        <v>105</v>
      </c>
      <c r="BG868" s="172">
        <v>45245</v>
      </c>
      <c r="BH868" s="172">
        <v>45397</v>
      </c>
      <c r="BI868" s="174">
        <f t="shared" ca="1" si="101"/>
        <v>-732</v>
      </c>
      <c r="BJ868" s="3" t="s">
        <v>414</v>
      </c>
      <c r="BK868" s="172" t="s">
        <v>105</v>
      </c>
      <c r="BL868" s="3" t="s">
        <v>282</v>
      </c>
      <c r="BM868" s="3" t="s">
        <v>92</v>
      </c>
      <c r="BN868" s="3" t="s">
        <v>7654</v>
      </c>
      <c r="BO868" s="3">
        <v>0</v>
      </c>
      <c r="BP868" s="33" t="s">
        <v>416</v>
      </c>
      <c r="BQ868" s="172">
        <v>44900</v>
      </c>
      <c r="BR868" s="3" t="s">
        <v>7655</v>
      </c>
      <c r="BS868" s="172">
        <v>44901</v>
      </c>
      <c r="BT868" s="3" t="s">
        <v>286</v>
      </c>
      <c r="BU868" s="3" t="s">
        <v>7656</v>
      </c>
      <c r="BV868" s="3" t="s">
        <v>40</v>
      </c>
      <c r="BW868" s="3" t="s">
        <v>7657</v>
      </c>
      <c r="BX868" s="3" t="s">
        <v>105</v>
      </c>
      <c r="BY868" s="3" t="s">
        <v>418</v>
      </c>
      <c r="BZ868" s="3" t="s">
        <v>105</v>
      </c>
      <c r="CA868" s="3" t="s">
        <v>288</v>
      </c>
      <c r="CB868" s="179" t="s">
        <v>7658</v>
      </c>
      <c r="CC868" s="179" t="s">
        <v>7659</v>
      </c>
      <c r="CD868" s="1"/>
      <c r="CE868" s="1"/>
      <c r="CF868" s="171" t="s">
        <v>3960</v>
      </c>
      <c r="CG868" s="171" t="s">
        <v>1341</v>
      </c>
      <c r="CH868" s="171" t="s">
        <v>128</v>
      </c>
      <c r="CI868" s="171" t="s">
        <v>5004</v>
      </c>
    </row>
    <row r="869" spans="1:87" ht="108" x14ac:dyDescent="0.25">
      <c r="A869" s="3" t="s">
        <v>7660</v>
      </c>
      <c r="B869" s="175">
        <v>983</v>
      </c>
      <c r="C869" s="175" t="str">
        <f t="shared" si="112"/>
        <v>JEP-823-2022</v>
      </c>
      <c r="D869" s="171" t="s">
        <v>7661</v>
      </c>
      <c r="E869" s="3" t="s">
        <v>273</v>
      </c>
      <c r="F869" s="172">
        <v>44894</v>
      </c>
      <c r="G869" s="3" t="s">
        <v>7662</v>
      </c>
      <c r="H869" s="3" t="s">
        <v>29</v>
      </c>
      <c r="I869" s="3" t="s">
        <v>27</v>
      </c>
      <c r="J869" s="165">
        <v>1057606258</v>
      </c>
      <c r="K869" s="3">
        <v>9</v>
      </c>
      <c r="L869" s="3" t="s">
        <v>9</v>
      </c>
      <c r="M869" s="116" t="s">
        <v>2897</v>
      </c>
      <c r="N869" s="3" t="s">
        <v>5438</v>
      </c>
      <c r="O869" s="171" t="s">
        <v>8</v>
      </c>
      <c r="P869" s="3" t="s">
        <v>277</v>
      </c>
      <c r="Q869" s="3" t="s">
        <v>167</v>
      </c>
      <c r="R869" s="171" t="s">
        <v>126</v>
      </c>
      <c r="S869" s="171" t="s">
        <v>106</v>
      </c>
      <c r="T869" s="171" t="s">
        <v>5449</v>
      </c>
      <c r="U869" s="171" t="s">
        <v>5221</v>
      </c>
      <c r="V869" s="171" t="s">
        <v>105</v>
      </c>
      <c r="W869" s="171" t="s">
        <v>7366</v>
      </c>
      <c r="X869" s="171" t="s">
        <v>105</v>
      </c>
      <c r="Y869" s="171" t="s">
        <v>280</v>
      </c>
      <c r="Z869" s="115">
        <v>43459180</v>
      </c>
      <c r="AA869" s="171" t="s">
        <v>105</v>
      </c>
      <c r="AB869" s="171" t="s">
        <v>105</v>
      </c>
      <c r="AC869" s="153">
        <v>3614070</v>
      </c>
      <c r="AD869" s="153">
        <v>3794773</v>
      </c>
      <c r="AE869" s="175">
        <v>115122</v>
      </c>
      <c r="AF869" s="175">
        <v>563922</v>
      </c>
      <c r="AG869" s="175">
        <v>2022011000068</v>
      </c>
      <c r="AH869" s="172">
        <v>44900</v>
      </c>
      <c r="AI869" s="172">
        <v>44904</v>
      </c>
      <c r="AJ869" s="172" t="s">
        <v>7663</v>
      </c>
      <c r="AK869" s="173">
        <v>1014269464</v>
      </c>
      <c r="AL869" s="175">
        <v>1</v>
      </c>
      <c r="AM869" s="172">
        <v>45181</v>
      </c>
      <c r="AN869" s="154">
        <v>-843283</v>
      </c>
      <c r="AO869" s="172">
        <v>45245</v>
      </c>
      <c r="AP869" s="154">
        <v>4933201</v>
      </c>
      <c r="AQ869" s="172">
        <v>45245</v>
      </c>
      <c r="AR869" s="154">
        <v>14503611</v>
      </c>
      <c r="AS869" s="172">
        <v>45288</v>
      </c>
      <c r="AT869" s="154">
        <v>0</v>
      </c>
      <c r="AU869" s="3" t="s">
        <v>105</v>
      </c>
      <c r="AV869" s="154">
        <v>0</v>
      </c>
      <c r="AW869" s="3" t="s">
        <v>105</v>
      </c>
      <c r="AX869" s="175">
        <v>2</v>
      </c>
      <c r="AY869" s="172">
        <v>45288</v>
      </c>
      <c r="AZ869" s="3">
        <f t="shared" si="100"/>
        <v>152</v>
      </c>
      <c r="BA869" s="159">
        <f t="shared" si="110"/>
        <v>62052709</v>
      </c>
      <c r="BB869" s="167">
        <f t="shared" si="111"/>
        <v>54348721</v>
      </c>
      <c r="BC869" s="167">
        <v>39845110</v>
      </c>
      <c r="BD869" s="167">
        <v>14503611</v>
      </c>
      <c r="BE869" s="172" t="s">
        <v>105</v>
      </c>
      <c r="BF869" s="172" t="s">
        <v>105</v>
      </c>
      <c r="BG869" s="172">
        <v>45245</v>
      </c>
      <c r="BH869" s="172">
        <v>45397</v>
      </c>
      <c r="BI869" s="174">
        <f t="shared" ca="1" si="101"/>
        <v>-732</v>
      </c>
      <c r="BJ869" s="3" t="s">
        <v>414</v>
      </c>
      <c r="BK869" s="172" t="s">
        <v>105</v>
      </c>
      <c r="BL869" s="3" t="s">
        <v>282</v>
      </c>
      <c r="BM869" s="3" t="s">
        <v>92</v>
      </c>
      <c r="BN869" s="3" t="s">
        <v>7664</v>
      </c>
      <c r="BO869" s="3">
        <v>0</v>
      </c>
      <c r="BP869" s="3" t="s">
        <v>416</v>
      </c>
      <c r="BQ869" s="172">
        <v>44900</v>
      </c>
      <c r="BR869" s="3" t="s">
        <v>7096</v>
      </c>
      <c r="BS869" s="172">
        <v>44904</v>
      </c>
      <c r="BT869" s="3" t="s">
        <v>286</v>
      </c>
      <c r="BU869" s="3" t="s">
        <v>7665</v>
      </c>
      <c r="BV869" s="3" t="s">
        <v>40</v>
      </c>
      <c r="BW869" s="3" t="s">
        <v>6905</v>
      </c>
      <c r="BX869" s="3" t="s">
        <v>105</v>
      </c>
      <c r="BY869" s="3" t="s">
        <v>418</v>
      </c>
      <c r="BZ869" s="3" t="s">
        <v>105</v>
      </c>
      <c r="CA869" s="3" t="s">
        <v>303</v>
      </c>
      <c r="CB869" s="185" t="s">
        <v>7666</v>
      </c>
      <c r="CC869" s="151" t="s">
        <v>7667</v>
      </c>
      <c r="CD869" s="1"/>
      <c r="CE869" s="1"/>
      <c r="CF869" s="171" t="s">
        <v>5228</v>
      </c>
      <c r="CG869" s="171" t="s">
        <v>1341</v>
      </c>
      <c r="CH869" s="171" t="s">
        <v>128</v>
      </c>
      <c r="CI869" s="171" t="s">
        <v>128</v>
      </c>
    </row>
    <row r="870" spans="1:87" ht="63" x14ac:dyDescent="0.25">
      <c r="A870" s="3" t="s">
        <v>7668</v>
      </c>
      <c r="B870" s="175">
        <v>984</v>
      </c>
      <c r="C870" s="175" t="str">
        <f t="shared" si="112"/>
        <v>JEP-840-2022</v>
      </c>
      <c r="D870" s="171" t="s">
        <v>7669</v>
      </c>
      <c r="E870" s="3" t="s">
        <v>472</v>
      </c>
      <c r="F870" s="172">
        <v>44895</v>
      </c>
      <c r="G870" s="3" t="s">
        <v>5327</v>
      </c>
      <c r="H870" s="3" t="s">
        <v>29</v>
      </c>
      <c r="I870" s="3" t="s">
        <v>27</v>
      </c>
      <c r="J870" s="165">
        <v>15507321</v>
      </c>
      <c r="K870" s="3">
        <v>1</v>
      </c>
      <c r="L870" s="3" t="s">
        <v>9</v>
      </c>
      <c r="M870" s="3" t="s">
        <v>7670</v>
      </c>
      <c r="N870" s="3" t="s">
        <v>5219</v>
      </c>
      <c r="O870" s="171" t="s">
        <v>8</v>
      </c>
      <c r="P870" s="3" t="s">
        <v>277</v>
      </c>
      <c r="Q870" s="3" t="s">
        <v>167</v>
      </c>
      <c r="R870" s="171" t="s">
        <v>126</v>
      </c>
      <c r="S870" s="171" t="s">
        <v>126</v>
      </c>
      <c r="T870" s="171" t="s">
        <v>5252</v>
      </c>
      <c r="U870" s="171" t="s">
        <v>5221</v>
      </c>
      <c r="V870" s="171" t="s">
        <v>105</v>
      </c>
      <c r="W870" s="171" t="s">
        <v>7374</v>
      </c>
      <c r="X870" s="171" t="s">
        <v>5252</v>
      </c>
      <c r="Y870" s="171" t="s">
        <v>280</v>
      </c>
      <c r="Z870" s="115">
        <v>62581258</v>
      </c>
      <c r="AA870" s="171" t="s">
        <v>105</v>
      </c>
      <c r="AB870" s="171" t="s">
        <v>105</v>
      </c>
      <c r="AC870" s="153">
        <v>5204263</v>
      </c>
      <c r="AD870" s="153">
        <v>5464476</v>
      </c>
      <c r="AE870" s="175">
        <v>116022</v>
      </c>
      <c r="AF870" s="175">
        <v>561322</v>
      </c>
      <c r="AG870" s="175">
        <v>2022011000068</v>
      </c>
      <c r="AH870" s="172">
        <v>44897</v>
      </c>
      <c r="AI870" s="172">
        <v>44902</v>
      </c>
      <c r="AJ870" s="172" t="s">
        <v>105</v>
      </c>
      <c r="AK870" s="173" t="s">
        <v>105</v>
      </c>
      <c r="AL870" s="175" t="s">
        <v>105</v>
      </c>
      <c r="AM870" s="172" t="s">
        <v>105</v>
      </c>
      <c r="AN870" s="154">
        <v>0</v>
      </c>
      <c r="AO870" s="172" t="s">
        <v>105</v>
      </c>
      <c r="AP870" s="154">
        <v>0</v>
      </c>
      <c r="AQ870" s="172" t="s">
        <v>105</v>
      </c>
      <c r="AR870" s="154">
        <v>0</v>
      </c>
      <c r="AS870" s="172" t="s">
        <v>105</v>
      </c>
      <c r="AT870" s="154">
        <v>0</v>
      </c>
      <c r="AU870" s="3" t="s">
        <v>105</v>
      </c>
      <c r="AV870" s="154">
        <v>0</v>
      </c>
      <c r="AW870" s="3" t="s">
        <v>105</v>
      </c>
      <c r="AX870" s="175">
        <v>0</v>
      </c>
      <c r="AY870" s="172" t="s">
        <v>105</v>
      </c>
      <c r="AZ870" s="3">
        <f t="shared" si="100"/>
        <v>46</v>
      </c>
      <c r="BA870" s="159">
        <f t="shared" si="110"/>
        <v>62581258</v>
      </c>
      <c r="BB870" s="171">
        <f>BC870+BD870+BE870+BF870</f>
        <v>57376995</v>
      </c>
      <c r="BC870" s="171">
        <v>57376995</v>
      </c>
      <c r="BD870" s="171">
        <v>0</v>
      </c>
      <c r="BE870" s="171">
        <v>0</v>
      </c>
      <c r="BF870" s="171">
        <v>0</v>
      </c>
      <c r="BG870" s="172">
        <v>45245</v>
      </c>
      <c r="BH870" s="172">
        <v>45291</v>
      </c>
      <c r="BI870" s="174">
        <f t="shared" ca="1" si="101"/>
        <v>-838</v>
      </c>
      <c r="BJ870" s="3" t="s">
        <v>414</v>
      </c>
      <c r="BK870" s="172" t="s">
        <v>105</v>
      </c>
      <c r="BL870" s="3" t="s">
        <v>282</v>
      </c>
      <c r="BM870" s="3" t="s">
        <v>92</v>
      </c>
      <c r="BN870" s="3" t="s">
        <v>7671</v>
      </c>
      <c r="BO870" s="3">
        <v>0</v>
      </c>
      <c r="BP870" s="33" t="s">
        <v>416</v>
      </c>
      <c r="BQ870" s="172">
        <v>44896</v>
      </c>
      <c r="BR870" s="3" t="s">
        <v>7672</v>
      </c>
      <c r="BS870" s="172">
        <v>44902</v>
      </c>
      <c r="BT870" s="3" t="s">
        <v>286</v>
      </c>
      <c r="BU870" s="3" t="s">
        <v>86</v>
      </c>
      <c r="BV870" s="3" t="s">
        <v>40</v>
      </c>
      <c r="BW870" s="3" t="s">
        <v>93</v>
      </c>
      <c r="BX870" s="3" t="s">
        <v>105</v>
      </c>
      <c r="BY870" s="3" t="s">
        <v>418</v>
      </c>
      <c r="BZ870" s="3" t="s">
        <v>105</v>
      </c>
      <c r="CA870" s="3" t="s">
        <v>288</v>
      </c>
      <c r="CB870" s="33" t="s">
        <v>5330</v>
      </c>
      <c r="CC870" s="179" t="s">
        <v>7673</v>
      </c>
      <c r="CD870" s="1"/>
      <c r="CE870" s="1"/>
      <c r="CF870" s="171" t="s">
        <v>5238</v>
      </c>
      <c r="CG870" s="171" t="s">
        <v>1341</v>
      </c>
      <c r="CH870" s="171" t="s">
        <v>128</v>
      </c>
      <c r="CI870" s="171" t="s">
        <v>128</v>
      </c>
    </row>
    <row r="871" spans="1:87" ht="216" x14ac:dyDescent="0.25">
      <c r="A871" s="143" t="s">
        <v>7674</v>
      </c>
      <c r="B871" s="175">
        <v>985</v>
      </c>
      <c r="C871" s="175" t="str">
        <f t="shared" si="112"/>
        <v>JEP-855-2022</v>
      </c>
      <c r="D871" s="171" t="s">
        <v>7675</v>
      </c>
      <c r="E871" s="3" t="s">
        <v>559</v>
      </c>
      <c r="F871" s="172">
        <v>44895</v>
      </c>
      <c r="G871" s="3" t="s">
        <v>7676</v>
      </c>
      <c r="H871" s="3" t="s">
        <v>29</v>
      </c>
      <c r="I871" s="3" t="s">
        <v>27</v>
      </c>
      <c r="J871" s="165">
        <v>1072494923</v>
      </c>
      <c r="K871" s="3">
        <v>5</v>
      </c>
      <c r="L871" s="3" t="s">
        <v>9</v>
      </c>
      <c r="M871" s="116" t="s">
        <v>5132</v>
      </c>
      <c r="N871" s="3" t="s">
        <v>7111</v>
      </c>
      <c r="O871" s="171" t="s">
        <v>8</v>
      </c>
      <c r="P871" s="3" t="s">
        <v>277</v>
      </c>
      <c r="Q871" s="3" t="s">
        <v>167</v>
      </c>
      <c r="R871" s="171" t="s">
        <v>126</v>
      </c>
      <c r="S871" s="171" t="s">
        <v>126</v>
      </c>
      <c r="T871" s="171" t="s">
        <v>5005</v>
      </c>
      <c r="U871" s="171" t="s">
        <v>5006</v>
      </c>
      <c r="V871" s="171" t="s">
        <v>105</v>
      </c>
      <c r="W871" s="171" t="s">
        <v>7500</v>
      </c>
      <c r="X871" s="171" t="s">
        <v>105</v>
      </c>
      <c r="Y871" s="171" t="s">
        <v>280</v>
      </c>
      <c r="Z871" s="115">
        <v>43459180</v>
      </c>
      <c r="AA871" s="171" t="s">
        <v>105</v>
      </c>
      <c r="AB871" s="171" t="s">
        <v>105</v>
      </c>
      <c r="AC871" s="153">
        <v>3614070</v>
      </c>
      <c r="AD871" s="153">
        <v>3794773</v>
      </c>
      <c r="AE871" s="175">
        <v>116322</v>
      </c>
      <c r="AF871" s="175">
        <v>561722</v>
      </c>
      <c r="AG871" s="175">
        <v>2022011000068</v>
      </c>
      <c r="AH871" s="172">
        <v>44897</v>
      </c>
      <c r="AI871" s="172">
        <v>44907</v>
      </c>
      <c r="AJ871" s="172" t="s">
        <v>7677</v>
      </c>
      <c r="AK871" s="173" t="s">
        <v>7678</v>
      </c>
      <c r="AL871" s="175" t="s">
        <v>7679</v>
      </c>
      <c r="AM871" s="172" t="s">
        <v>7680</v>
      </c>
      <c r="AN871" s="154">
        <v>-1204703</v>
      </c>
      <c r="AO871" s="172">
        <v>45245</v>
      </c>
      <c r="AP871" s="154">
        <v>5692166</v>
      </c>
      <c r="AQ871" s="172">
        <v>45245</v>
      </c>
      <c r="AR871" s="154">
        <v>14503611</v>
      </c>
      <c r="AS871" s="172">
        <v>45286</v>
      </c>
      <c r="AT871" s="154">
        <v>0</v>
      </c>
      <c r="AU871" s="3" t="s">
        <v>105</v>
      </c>
      <c r="AV871" s="154">
        <v>0</v>
      </c>
      <c r="AW871" s="3" t="s">
        <v>105</v>
      </c>
      <c r="AX871" s="175">
        <v>2</v>
      </c>
      <c r="AY871" s="172">
        <v>45286</v>
      </c>
      <c r="AZ871" s="3">
        <f t="shared" si="100"/>
        <v>152</v>
      </c>
      <c r="BA871" s="159">
        <f t="shared" si="110"/>
        <v>62450254</v>
      </c>
      <c r="BB871" s="167">
        <f>BC871+BD871</f>
        <v>54348721</v>
      </c>
      <c r="BC871" s="167">
        <v>39845110</v>
      </c>
      <c r="BD871" s="167">
        <v>14503611</v>
      </c>
      <c r="BE871" s="172" t="s">
        <v>105</v>
      </c>
      <c r="BF871" s="172" t="s">
        <v>105</v>
      </c>
      <c r="BG871" s="172">
        <v>45245</v>
      </c>
      <c r="BH871" s="172">
        <v>45397</v>
      </c>
      <c r="BI871" s="174">
        <f t="shared" ca="1" si="101"/>
        <v>-732</v>
      </c>
      <c r="BJ871" s="3" t="s">
        <v>414</v>
      </c>
      <c r="BK871" s="172" t="s">
        <v>105</v>
      </c>
      <c r="BL871" s="3" t="s">
        <v>282</v>
      </c>
      <c r="BM871" s="3" t="s">
        <v>92</v>
      </c>
      <c r="BN871" s="3" t="s">
        <v>7681</v>
      </c>
      <c r="BO871" s="3">
        <v>0</v>
      </c>
      <c r="BP871" s="3" t="s">
        <v>416</v>
      </c>
      <c r="BQ871" s="172">
        <v>44902</v>
      </c>
      <c r="BR871" s="3" t="s">
        <v>7655</v>
      </c>
      <c r="BS871" s="172">
        <v>44907</v>
      </c>
      <c r="BT871" s="3" t="s">
        <v>286</v>
      </c>
      <c r="BU871" s="3" t="s">
        <v>7682</v>
      </c>
      <c r="BV871" s="3" t="s">
        <v>40</v>
      </c>
      <c r="BW871" s="3" t="s">
        <v>6905</v>
      </c>
      <c r="BX871" s="3" t="s">
        <v>105</v>
      </c>
      <c r="BY871" s="3" t="s">
        <v>418</v>
      </c>
      <c r="BZ871" s="3" t="s">
        <v>105</v>
      </c>
      <c r="CA871" s="3" t="s">
        <v>288</v>
      </c>
      <c r="CB871" s="179" t="s">
        <v>7683</v>
      </c>
      <c r="CC871" s="179" t="s">
        <v>7684</v>
      </c>
      <c r="CD871" s="1"/>
      <c r="CE871" s="1"/>
      <c r="CF871" s="171" t="s">
        <v>3960</v>
      </c>
      <c r="CG871" s="171" t="s">
        <v>1341</v>
      </c>
      <c r="CH871" s="171" t="s">
        <v>128</v>
      </c>
      <c r="CI871" s="171" t="s">
        <v>5004</v>
      </c>
    </row>
    <row r="872" spans="1:87" ht="90" x14ac:dyDescent="0.25">
      <c r="A872" s="3" t="s">
        <v>7685</v>
      </c>
      <c r="B872" s="175">
        <v>986</v>
      </c>
      <c r="C872" s="175" t="str">
        <f t="shared" si="112"/>
        <v>JEP-964-2022</v>
      </c>
      <c r="D872" s="171" t="s">
        <v>7686</v>
      </c>
      <c r="E872" s="3" t="s">
        <v>588</v>
      </c>
      <c r="F872" s="172">
        <v>44907</v>
      </c>
      <c r="G872" s="3" t="s">
        <v>7687</v>
      </c>
      <c r="H872" s="3" t="s">
        <v>29</v>
      </c>
      <c r="I872" s="3" t="s">
        <v>27</v>
      </c>
      <c r="J872" s="165">
        <v>1016028641</v>
      </c>
      <c r="K872" s="3">
        <v>2</v>
      </c>
      <c r="L872" s="3" t="s">
        <v>9</v>
      </c>
      <c r="M872" s="3" t="s">
        <v>474</v>
      </c>
      <c r="N872" s="3" t="s">
        <v>7341</v>
      </c>
      <c r="O872" s="171" t="s">
        <v>12</v>
      </c>
      <c r="P872" s="3" t="s">
        <v>277</v>
      </c>
      <c r="Q872" s="3" t="s">
        <v>167</v>
      </c>
      <c r="R872" s="171" t="s">
        <v>477</v>
      </c>
      <c r="S872" s="171" t="s">
        <v>101</v>
      </c>
      <c r="T872" s="171" t="s">
        <v>1722</v>
      </c>
      <c r="U872" s="171" t="s">
        <v>1723</v>
      </c>
      <c r="V872" s="171" t="s">
        <v>105</v>
      </c>
      <c r="W872" s="171" t="s">
        <v>105</v>
      </c>
      <c r="X872" s="171" t="s">
        <v>105</v>
      </c>
      <c r="Y872" s="171" t="s">
        <v>280</v>
      </c>
      <c r="Z872" s="115">
        <v>37991119</v>
      </c>
      <c r="AA872" s="171" t="s">
        <v>105</v>
      </c>
      <c r="AB872" s="171" t="s">
        <v>105</v>
      </c>
      <c r="AC872" s="153">
        <v>5204263</v>
      </c>
      <c r="AD872" s="153">
        <v>5464476</v>
      </c>
      <c r="AE872" s="175">
        <v>110622</v>
      </c>
      <c r="AF872" s="175">
        <v>581922</v>
      </c>
      <c r="AG872" s="175">
        <v>2018011001091</v>
      </c>
      <c r="AH872" s="172">
        <v>44908</v>
      </c>
      <c r="AI872" s="172">
        <v>44908</v>
      </c>
      <c r="AJ872" s="172" t="s">
        <v>105</v>
      </c>
      <c r="AK872" s="173" t="s">
        <v>105</v>
      </c>
      <c r="AL872" s="175" t="s">
        <v>105</v>
      </c>
      <c r="AM872" s="172" t="s">
        <v>105</v>
      </c>
      <c r="AN872" s="154">
        <v>0</v>
      </c>
      <c r="AO872" s="172" t="s">
        <v>105</v>
      </c>
      <c r="AP872" s="154">
        <v>0</v>
      </c>
      <c r="AQ872" s="172" t="s">
        <v>105</v>
      </c>
      <c r="AR872" s="154">
        <v>0</v>
      </c>
      <c r="AS872" s="172" t="s">
        <v>105</v>
      </c>
      <c r="AT872" s="154">
        <v>0</v>
      </c>
      <c r="AU872" s="3" t="s">
        <v>105</v>
      </c>
      <c r="AV872" s="154">
        <v>0</v>
      </c>
      <c r="AW872" s="3" t="s">
        <v>105</v>
      </c>
      <c r="AX872" s="175">
        <v>0</v>
      </c>
      <c r="AY872" s="172" t="s">
        <v>105</v>
      </c>
      <c r="AZ872" s="3">
        <f t="shared" si="100"/>
        <v>0</v>
      </c>
      <c r="BA872" s="159">
        <f t="shared" si="110"/>
        <v>37991119</v>
      </c>
      <c r="BB872" s="171">
        <f t="shared" ref="BB872:BB873" si="113">BC872+BD872+BE872+BF872</f>
        <v>32786856</v>
      </c>
      <c r="BC872" s="171">
        <v>32786856</v>
      </c>
      <c r="BD872" s="171">
        <v>0</v>
      </c>
      <c r="BE872" s="171">
        <v>0</v>
      </c>
      <c r="BF872" s="171">
        <v>0</v>
      </c>
      <c r="BG872" s="172">
        <v>45107</v>
      </c>
      <c r="BH872" s="172">
        <v>45107</v>
      </c>
      <c r="BI872" s="174">
        <f t="shared" ca="1" si="101"/>
        <v>-1022</v>
      </c>
      <c r="BJ872" s="3" t="s">
        <v>414</v>
      </c>
      <c r="BK872" s="172" t="s">
        <v>105</v>
      </c>
      <c r="BL872" s="3" t="s">
        <v>282</v>
      </c>
      <c r="BM872" s="3" t="s">
        <v>92</v>
      </c>
      <c r="BN872" s="3" t="s">
        <v>7688</v>
      </c>
      <c r="BO872" s="3">
        <v>0</v>
      </c>
      <c r="BP872" s="3" t="s">
        <v>593</v>
      </c>
      <c r="BQ872" s="172">
        <v>44908</v>
      </c>
      <c r="BR872" s="3" t="s">
        <v>7689</v>
      </c>
      <c r="BS872" s="172">
        <v>44908</v>
      </c>
      <c r="BT872" s="3" t="s">
        <v>286</v>
      </c>
      <c r="BU872" s="3" t="s">
        <v>86</v>
      </c>
      <c r="BV872" s="3" t="s">
        <v>40</v>
      </c>
      <c r="BW872" s="3" t="s">
        <v>93</v>
      </c>
      <c r="BX872" s="3" t="s">
        <v>105</v>
      </c>
      <c r="BY872" s="3" t="s">
        <v>671</v>
      </c>
      <c r="BZ872" s="3" t="s">
        <v>105</v>
      </c>
      <c r="CA872" s="3" t="s">
        <v>303</v>
      </c>
      <c r="CB872" s="179" t="s">
        <v>2176</v>
      </c>
      <c r="CC872" s="179" t="s">
        <v>7690</v>
      </c>
      <c r="CD872" s="1"/>
      <c r="CE872" s="1"/>
      <c r="CF872" s="171" t="s">
        <v>1340</v>
      </c>
      <c r="CG872" s="171" t="s">
        <v>1341</v>
      </c>
      <c r="CH872" s="171" t="s">
        <v>167</v>
      </c>
      <c r="CI872" s="171" t="s">
        <v>477</v>
      </c>
    </row>
    <row r="873" spans="1:87" ht="108" x14ac:dyDescent="0.25">
      <c r="A873" s="3" t="s">
        <v>7691</v>
      </c>
      <c r="B873" s="175">
        <v>987</v>
      </c>
      <c r="C873" s="175" t="str">
        <f t="shared" si="112"/>
        <v>JEP-857-2022</v>
      </c>
      <c r="D873" s="171" t="s">
        <v>7692</v>
      </c>
      <c r="E873" s="3" t="s">
        <v>517</v>
      </c>
      <c r="F873" s="172">
        <v>44896</v>
      </c>
      <c r="G873" s="3" t="s">
        <v>7693</v>
      </c>
      <c r="H873" s="3" t="s">
        <v>29</v>
      </c>
      <c r="I873" s="3" t="s">
        <v>27</v>
      </c>
      <c r="J873" s="165">
        <v>55314185</v>
      </c>
      <c r="K873" s="3">
        <v>2</v>
      </c>
      <c r="L873" s="3" t="s">
        <v>9</v>
      </c>
      <c r="M873" s="3" t="s">
        <v>474</v>
      </c>
      <c r="N873" s="3" t="s">
        <v>7694</v>
      </c>
      <c r="O873" s="171" t="s">
        <v>8</v>
      </c>
      <c r="P873" s="3" t="s">
        <v>277</v>
      </c>
      <c r="Q873" s="3" t="s">
        <v>167</v>
      </c>
      <c r="R873" s="171" t="s">
        <v>126</v>
      </c>
      <c r="S873" s="171" t="s">
        <v>146</v>
      </c>
      <c r="T873" s="152" t="s">
        <v>1153</v>
      </c>
      <c r="U873" s="171" t="s">
        <v>884</v>
      </c>
      <c r="V873" s="171" t="s">
        <v>105</v>
      </c>
      <c r="W873" s="171" t="s">
        <v>105</v>
      </c>
      <c r="X873" s="171" t="s">
        <v>105</v>
      </c>
      <c r="Y873" s="171" t="s">
        <v>280</v>
      </c>
      <c r="Z873" s="115">
        <v>86918393</v>
      </c>
      <c r="AA873" s="171" t="s">
        <v>105</v>
      </c>
      <c r="AB873" s="171" t="s">
        <v>105</v>
      </c>
      <c r="AC873" s="153">
        <v>7228143</v>
      </c>
      <c r="AD873" s="153">
        <v>7589549</v>
      </c>
      <c r="AE873" s="175">
        <v>125422</v>
      </c>
      <c r="AF873" s="175">
        <v>564622</v>
      </c>
      <c r="AG873" s="175">
        <v>2022011000068</v>
      </c>
      <c r="AH873" s="172">
        <v>44900</v>
      </c>
      <c r="AI873" s="172">
        <v>44901</v>
      </c>
      <c r="AJ873" s="172" t="s">
        <v>7695</v>
      </c>
      <c r="AK873" s="173">
        <v>33311223</v>
      </c>
      <c r="AL873" s="175">
        <v>0</v>
      </c>
      <c r="AM873" s="172">
        <v>45051</v>
      </c>
      <c r="AN873" s="154">
        <v>-963755</v>
      </c>
      <c r="AO873" s="172">
        <v>45244</v>
      </c>
      <c r="AP873" s="154">
        <v>10878341</v>
      </c>
      <c r="AQ873" s="172">
        <v>45244</v>
      </c>
      <c r="AR873" s="154">
        <v>0</v>
      </c>
      <c r="AS873" s="172" t="s">
        <v>105</v>
      </c>
      <c r="AT873" s="154">
        <v>0</v>
      </c>
      <c r="AU873" s="3" t="s">
        <v>105</v>
      </c>
      <c r="AV873" s="154">
        <v>0</v>
      </c>
      <c r="AW873" s="3" t="s">
        <v>105</v>
      </c>
      <c r="AX873" s="175">
        <v>1</v>
      </c>
      <c r="AY873" s="172">
        <v>45244</v>
      </c>
      <c r="AZ873" s="3">
        <f t="shared" si="100"/>
        <v>46</v>
      </c>
      <c r="BA873" s="159">
        <f t="shared" si="110"/>
        <v>96832979</v>
      </c>
      <c r="BB873" s="171">
        <f t="shared" si="113"/>
        <v>79690250</v>
      </c>
      <c r="BC873" s="171">
        <v>79690250</v>
      </c>
      <c r="BD873" s="171">
        <v>0</v>
      </c>
      <c r="BE873" s="171">
        <v>0</v>
      </c>
      <c r="BF873" s="171">
        <v>0</v>
      </c>
      <c r="BG873" s="172">
        <v>45245</v>
      </c>
      <c r="BH873" s="172">
        <v>45291</v>
      </c>
      <c r="BI873" s="174">
        <f t="shared" ca="1" si="101"/>
        <v>-838</v>
      </c>
      <c r="BJ873" s="3" t="s">
        <v>414</v>
      </c>
      <c r="BK873" s="172" t="s">
        <v>105</v>
      </c>
      <c r="BL873" s="3" t="s">
        <v>282</v>
      </c>
      <c r="BM873" s="3" t="s">
        <v>92</v>
      </c>
      <c r="BN873" s="3" t="s">
        <v>7696</v>
      </c>
      <c r="BO873" s="3">
        <v>0</v>
      </c>
      <c r="BP873" s="3" t="s">
        <v>416</v>
      </c>
      <c r="BQ873" s="172">
        <v>44901</v>
      </c>
      <c r="BR873" s="3" t="s">
        <v>7697</v>
      </c>
      <c r="BS873" s="172">
        <v>44901</v>
      </c>
      <c r="BT873" s="3" t="s">
        <v>286</v>
      </c>
      <c r="BU873" s="3" t="s">
        <v>7698</v>
      </c>
      <c r="BV873" s="3" t="s">
        <v>40</v>
      </c>
      <c r="BW873" s="3" t="s">
        <v>6905</v>
      </c>
      <c r="BX873" s="3" t="s">
        <v>105</v>
      </c>
      <c r="BY873" s="3" t="s">
        <v>641</v>
      </c>
      <c r="BZ873" s="3" t="s">
        <v>105</v>
      </c>
      <c r="CA873" s="3" t="s">
        <v>303</v>
      </c>
      <c r="CB873" s="179" t="s">
        <v>7699</v>
      </c>
      <c r="CC873" s="179" t="s">
        <v>7700</v>
      </c>
      <c r="CD873" s="1"/>
      <c r="CE873" s="1"/>
      <c r="CF873" s="171" t="s">
        <v>727</v>
      </c>
      <c r="CG873" s="171" t="s">
        <v>292</v>
      </c>
      <c r="CH873" s="171" t="s">
        <v>167</v>
      </c>
      <c r="CI873" s="171" t="s">
        <v>120</v>
      </c>
    </row>
    <row r="874" spans="1:87" ht="90" x14ac:dyDescent="0.25">
      <c r="A874" s="3" t="s">
        <v>7701</v>
      </c>
      <c r="B874" s="175">
        <v>988</v>
      </c>
      <c r="C874" s="175" t="str">
        <f t="shared" si="112"/>
        <v>JEP-925-2022</v>
      </c>
      <c r="D874" s="171" t="s">
        <v>7702</v>
      </c>
      <c r="E874" s="3" t="s">
        <v>881</v>
      </c>
      <c r="F874" s="172">
        <v>44901</v>
      </c>
      <c r="G874" s="3" t="s">
        <v>3417</v>
      </c>
      <c r="H874" s="3" t="s">
        <v>29</v>
      </c>
      <c r="I874" s="3" t="s">
        <v>27</v>
      </c>
      <c r="J874" s="165">
        <v>87060217</v>
      </c>
      <c r="K874" s="3">
        <v>4</v>
      </c>
      <c r="L874" s="3" t="s">
        <v>9</v>
      </c>
      <c r="M874" s="116" t="s">
        <v>2221</v>
      </c>
      <c r="N874" s="3" t="s">
        <v>2831</v>
      </c>
      <c r="O874" s="171" t="s">
        <v>8</v>
      </c>
      <c r="P874" s="3" t="s">
        <v>277</v>
      </c>
      <c r="Q874" s="3" t="s">
        <v>167</v>
      </c>
      <c r="R874" s="171" t="s">
        <v>477</v>
      </c>
      <c r="S874" s="171" t="s">
        <v>1355</v>
      </c>
      <c r="T874" s="171" t="s">
        <v>1356</v>
      </c>
      <c r="U874" s="171" t="s">
        <v>1357</v>
      </c>
      <c r="V874" s="171" t="s">
        <v>105</v>
      </c>
      <c r="W874" s="171" t="s">
        <v>105</v>
      </c>
      <c r="X874" s="171" t="s">
        <v>105</v>
      </c>
      <c r="Y874" s="171" t="s">
        <v>280</v>
      </c>
      <c r="Z874" s="115">
        <v>86918393</v>
      </c>
      <c r="AA874" s="171" t="s">
        <v>105</v>
      </c>
      <c r="AB874" s="171" t="s">
        <v>105</v>
      </c>
      <c r="AC874" s="153">
        <v>7228143</v>
      </c>
      <c r="AD874" s="173">
        <v>7589549</v>
      </c>
      <c r="AE874" s="175">
        <v>119422</v>
      </c>
      <c r="AF874" s="175">
        <v>585622</v>
      </c>
      <c r="AG874" s="175">
        <v>2022011000068</v>
      </c>
      <c r="AH874" s="172">
        <v>44910</v>
      </c>
      <c r="AI874" s="172">
        <v>44911</v>
      </c>
      <c r="AJ874" s="172" t="s">
        <v>105</v>
      </c>
      <c r="AK874" s="173" t="s">
        <v>105</v>
      </c>
      <c r="AL874" s="175" t="s">
        <v>105</v>
      </c>
      <c r="AM874" s="172" t="s">
        <v>105</v>
      </c>
      <c r="AN874" s="154">
        <v>-3373135</v>
      </c>
      <c r="AO874" s="172">
        <v>45244</v>
      </c>
      <c r="AP874" s="154">
        <v>11384338</v>
      </c>
      <c r="AQ874" s="172">
        <v>45244</v>
      </c>
      <c r="AR874" s="154">
        <v>29007246</v>
      </c>
      <c r="AS874" s="172">
        <v>45282</v>
      </c>
      <c r="AT874" s="154">
        <v>0</v>
      </c>
      <c r="AU874" s="3" t="s">
        <v>105</v>
      </c>
      <c r="AV874" s="154">
        <v>0</v>
      </c>
      <c r="AW874" s="3" t="s">
        <v>105</v>
      </c>
      <c r="AX874" s="175">
        <v>2</v>
      </c>
      <c r="AY874" s="172">
        <v>45282</v>
      </c>
      <c r="AZ874" s="3">
        <f t="shared" si="100"/>
        <v>152</v>
      </c>
      <c r="BA874" s="159">
        <f t="shared" si="110"/>
        <v>123936842</v>
      </c>
      <c r="BB874" s="167">
        <f t="shared" ref="BB874:BB878" si="114">BC874+BD874</f>
        <v>108697496</v>
      </c>
      <c r="BC874" s="167">
        <v>79690250</v>
      </c>
      <c r="BD874" s="167">
        <v>29007246</v>
      </c>
      <c r="BE874" s="172" t="s">
        <v>105</v>
      </c>
      <c r="BF874" s="172" t="s">
        <v>105</v>
      </c>
      <c r="BG874" s="172">
        <v>45245</v>
      </c>
      <c r="BH874" s="172">
        <v>45397</v>
      </c>
      <c r="BI874" s="174">
        <f t="shared" ca="1" si="101"/>
        <v>-732</v>
      </c>
      <c r="BJ874" s="3" t="s">
        <v>414</v>
      </c>
      <c r="BK874" s="172" t="s">
        <v>105</v>
      </c>
      <c r="BL874" s="3" t="s">
        <v>2369</v>
      </c>
      <c r="BM874" s="3" t="s">
        <v>92</v>
      </c>
      <c r="BN874" s="3" t="s">
        <v>7703</v>
      </c>
      <c r="BO874" s="33">
        <v>0</v>
      </c>
      <c r="BP874" s="33" t="s">
        <v>416</v>
      </c>
      <c r="BQ874" s="172">
        <v>44910</v>
      </c>
      <c r="BR874" s="3" t="s">
        <v>6960</v>
      </c>
      <c r="BS874" s="172">
        <v>44911</v>
      </c>
      <c r="BT874" s="3" t="s">
        <v>286</v>
      </c>
      <c r="BU874" s="3" t="s">
        <v>7704</v>
      </c>
      <c r="BV874" s="3" t="s">
        <v>40</v>
      </c>
      <c r="BW874" s="3" t="s">
        <v>6784</v>
      </c>
      <c r="BX874" s="3" t="s">
        <v>105</v>
      </c>
      <c r="BY874" s="3" t="s">
        <v>418</v>
      </c>
      <c r="BZ874" s="3" t="s">
        <v>105</v>
      </c>
      <c r="CA874" s="3" t="s">
        <v>288</v>
      </c>
      <c r="CB874" s="179" t="s">
        <v>3421</v>
      </c>
      <c r="CC874" s="179" t="s">
        <v>7705</v>
      </c>
      <c r="CD874" s="1"/>
      <c r="CE874" s="1"/>
      <c r="CF874" s="171" t="s">
        <v>1340</v>
      </c>
      <c r="CG874" s="171" t="s">
        <v>1341</v>
      </c>
      <c r="CH874" s="171" t="s">
        <v>167</v>
      </c>
      <c r="CI874" s="171" t="s">
        <v>477</v>
      </c>
    </row>
    <row r="875" spans="1:87" ht="90" x14ac:dyDescent="0.25">
      <c r="A875" s="3" t="s">
        <v>7706</v>
      </c>
      <c r="B875" s="175">
        <v>989</v>
      </c>
      <c r="C875" s="175" t="str">
        <f t="shared" si="112"/>
        <v>JEP-949-2022</v>
      </c>
      <c r="D875" s="171" t="s">
        <v>7707</v>
      </c>
      <c r="E875" s="3" t="s">
        <v>578</v>
      </c>
      <c r="F875" s="172">
        <v>44902</v>
      </c>
      <c r="G875" s="3" t="s">
        <v>7708</v>
      </c>
      <c r="H875" s="3" t="s">
        <v>29</v>
      </c>
      <c r="I875" s="3" t="s">
        <v>27</v>
      </c>
      <c r="J875" s="165">
        <v>1010214314</v>
      </c>
      <c r="K875" s="3">
        <v>4</v>
      </c>
      <c r="L875" s="3" t="s">
        <v>9</v>
      </c>
      <c r="M875" s="3" t="s">
        <v>474</v>
      </c>
      <c r="N875" s="3" t="s">
        <v>7709</v>
      </c>
      <c r="O875" s="171" t="s">
        <v>8</v>
      </c>
      <c r="P875" s="3" t="s">
        <v>277</v>
      </c>
      <c r="Q875" s="3" t="s">
        <v>167</v>
      </c>
      <c r="R875" s="171" t="s">
        <v>477</v>
      </c>
      <c r="S875" s="171" t="s">
        <v>1355</v>
      </c>
      <c r="T875" s="171" t="s">
        <v>1356</v>
      </c>
      <c r="U875" s="171" t="s">
        <v>1357</v>
      </c>
      <c r="V875" s="171" t="s">
        <v>105</v>
      </c>
      <c r="W875" s="171" t="s">
        <v>105</v>
      </c>
      <c r="X875" s="171" t="s">
        <v>105</v>
      </c>
      <c r="Y875" s="171" t="s">
        <v>280</v>
      </c>
      <c r="Z875" s="115">
        <v>86918393</v>
      </c>
      <c r="AA875" s="171" t="s">
        <v>105</v>
      </c>
      <c r="AB875" s="171" t="s">
        <v>105</v>
      </c>
      <c r="AC875" s="153">
        <v>7228143</v>
      </c>
      <c r="AD875" s="153">
        <v>7589549</v>
      </c>
      <c r="AE875" s="175" t="s">
        <v>7710</v>
      </c>
      <c r="AF875" s="175">
        <v>592422</v>
      </c>
      <c r="AG875" s="175">
        <v>2022011000068</v>
      </c>
      <c r="AH875" s="172">
        <v>44914</v>
      </c>
      <c r="AI875" s="172">
        <v>44916</v>
      </c>
      <c r="AJ875" s="172" t="s">
        <v>105</v>
      </c>
      <c r="AK875" s="173" t="s">
        <v>105</v>
      </c>
      <c r="AL875" s="175" t="s">
        <v>105</v>
      </c>
      <c r="AM875" s="172" t="s">
        <v>105</v>
      </c>
      <c r="AN875" s="154">
        <v>-4577825</v>
      </c>
      <c r="AO875" s="172">
        <v>45244</v>
      </c>
      <c r="AP875" s="154">
        <v>11384338</v>
      </c>
      <c r="AQ875" s="172">
        <v>45244</v>
      </c>
      <c r="AR875" s="154">
        <v>29007246</v>
      </c>
      <c r="AS875" s="172">
        <v>45287</v>
      </c>
      <c r="AT875" s="154">
        <v>0</v>
      </c>
      <c r="AU875" s="3" t="s">
        <v>105</v>
      </c>
      <c r="AV875" s="154">
        <v>0</v>
      </c>
      <c r="AW875" s="3" t="s">
        <v>105</v>
      </c>
      <c r="AX875" s="175">
        <v>2</v>
      </c>
      <c r="AY875" s="172">
        <v>45287</v>
      </c>
      <c r="AZ875" s="3">
        <f t="shared" si="100"/>
        <v>152</v>
      </c>
      <c r="BA875" s="159">
        <f t="shared" si="110"/>
        <v>122732152</v>
      </c>
      <c r="BB875" s="167">
        <f t="shared" si="114"/>
        <v>108697496</v>
      </c>
      <c r="BC875" s="167">
        <v>79690250</v>
      </c>
      <c r="BD875" s="167">
        <v>29007246</v>
      </c>
      <c r="BE875" s="172" t="s">
        <v>105</v>
      </c>
      <c r="BF875" s="172" t="s">
        <v>105</v>
      </c>
      <c r="BG875" s="172">
        <v>45245</v>
      </c>
      <c r="BH875" s="172">
        <v>45397</v>
      </c>
      <c r="BI875" s="174">
        <f t="shared" ca="1" si="101"/>
        <v>-732</v>
      </c>
      <c r="BJ875" s="3" t="s">
        <v>414</v>
      </c>
      <c r="BK875" s="172" t="s">
        <v>105</v>
      </c>
      <c r="BL875" s="3" t="s">
        <v>282</v>
      </c>
      <c r="BM875" s="3" t="s">
        <v>92</v>
      </c>
      <c r="BN875" s="3" t="s">
        <v>7711</v>
      </c>
      <c r="BO875" s="3">
        <v>0</v>
      </c>
      <c r="BP875" s="3" t="s">
        <v>593</v>
      </c>
      <c r="BQ875" s="172">
        <v>44915</v>
      </c>
      <c r="BR875" s="3" t="s">
        <v>7058</v>
      </c>
      <c r="BS875" s="172">
        <v>44916</v>
      </c>
      <c r="BT875" s="3" t="s">
        <v>286</v>
      </c>
      <c r="BU875" s="3" t="s">
        <v>7712</v>
      </c>
      <c r="BV875" s="3" t="s">
        <v>40</v>
      </c>
      <c r="BW875" s="3" t="s">
        <v>6784</v>
      </c>
      <c r="BX875" s="3" t="s">
        <v>105</v>
      </c>
      <c r="BY875" s="3" t="s">
        <v>418</v>
      </c>
      <c r="BZ875" s="3" t="s">
        <v>105</v>
      </c>
      <c r="CA875" s="3" t="s">
        <v>303</v>
      </c>
      <c r="CB875" s="179" t="s">
        <v>3440</v>
      </c>
      <c r="CC875" s="179" t="s">
        <v>7713</v>
      </c>
      <c r="CD875" s="1"/>
      <c r="CE875" s="1"/>
      <c r="CF875" s="171" t="s">
        <v>1340</v>
      </c>
      <c r="CG875" s="171" t="s">
        <v>1341</v>
      </c>
      <c r="CH875" s="171" t="s">
        <v>167</v>
      </c>
      <c r="CI875" s="171" t="s">
        <v>477</v>
      </c>
    </row>
    <row r="876" spans="1:87" ht="72" x14ac:dyDescent="0.25">
      <c r="A876" s="3" t="s">
        <v>7714</v>
      </c>
      <c r="B876" s="175">
        <v>990</v>
      </c>
      <c r="C876" s="175" t="str">
        <f t="shared" si="112"/>
        <v>JEP-870-2022</v>
      </c>
      <c r="D876" s="171" t="s">
        <v>7715</v>
      </c>
      <c r="E876" s="3" t="s">
        <v>881</v>
      </c>
      <c r="F876" s="172">
        <v>44896</v>
      </c>
      <c r="G876" s="3" t="s">
        <v>5381</v>
      </c>
      <c r="H876" s="3" t="s">
        <v>29</v>
      </c>
      <c r="I876" s="3" t="s">
        <v>27</v>
      </c>
      <c r="J876" s="165">
        <v>1098683765</v>
      </c>
      <c r="K876" s="3">
        <v>3</v>
      </c>
      <c r="L876" s="3" t="s">
        <v>9</v>
      </c>
      <c r="M876" s="116" t="s">
        <v>4405</v>
      </c>
      <c r="N876" s="3" t="s">
        <v>6917</v>
      </c>
      <c r="O876" s="171" t="s">
        <v>8</v>
      </c>
      <c r="P876" s="3" t="s">
        <v>277</v>
      </c>
      <c r="Q876" s="3" t="s">
        <v>167</v>
      </c>
      <c r="R876" s="171" t="s">
        <v>126</v>
      </c>
      <c r="S876" s="171" t="s">
        <v>126</v>
      </c>
      <c r="T876" s="171" t="s">
        <v>3594</v>
      </c>
      <c r="U876" s="171" t="s">
        <v>5221</v>
      </c>
      <c r="V876" s="171" t="s">
        <v>105</v>
      </c>
      <c r="W876" s="171" t="s">
        <v>6919</v>
      </c>
      <c r="X876" s="171" t="s">
        <v>5382</v>
      </c>
      <c r="Y876" s="171" t="s">
        <v>280</v>
      </c>
      <c r="Z876" s="115">
        <v>39113268</v>
      </c>
      <c r="AA876" s="171" t="s">
        <v>105</v>
      </c>
      <c r="AB876" s="171" t="s">
        <v>105</v>
      </c>
      <c r="AC876" s="153">
        <v>3252663</v>
      </c>
      <c r="AD876" s="153">
        <v>3415296</v>
      </c>
      <c r="AE876" s="175">
        <v>123622</v>
      </c>
      <c r="AF876" s="175">
        <v>575822</v>
      </c>
      <c r="AG876" s="175">
        <v>2022011000068</v>
      </c>
      <c r="AH876" s="172">
        <v>44904</v>
      </c>
      <c r="AI876" s="172">
        <v>44908</v>
      </c>
      <c r="AJ876" s="172" t="s">
        <v>105</v>
      </c>
      <c r="AK876" s="173" t="s">
        <v>105</v>
      </c>
      <c r="AL876" s="175" t="s">
        <v>105</v>
      </c>
      <c r="AM876" s="172" t="s">
        <v>105</v>
      </c>
      <c r="AN876" s="154">
        <v>-1192645</v>
      </c>
      <c r="AO876" s="172">
        <v>45244</v>
      </c>
      <c r="AP876" s="154">
        <v>5122947</v>
      </c>
      <c r="AQ876" s="172">
        <v>45244</v>
      </c>
      <c r="AR876" s="154">
        <v>13053249</v>
      </c>
      <c r="AS876" s="172">
        <v>45282</v>
      </c>
      <c r="AT876" s="154">
        <v>0</v>
      </c>
      <c r="AU876" s="3" t="s">
        <v>105</v>
      </c>
      <c r="AV876" s="154">
        <v>0</v>
      </c>
      <c r="AW876" s="3" t="s">
        <v>105</v>
      </c>
      <c r="AX876" s="175">
        <v>2</v>
      </c>
      <c r="AY876" s="172">
        <v>45282</v>
      </c>
      <c r="AZ876" s="3">
        <f t="shared" si="100"/>
        <v>152</v>
      </c>
      <c r="BA876" s="159">
        <f t="shared" si="110"/>
        <v>56096819</v>
      </c>
      <c r="BB876" s="167">
        <f t="shared" si="114"/>
        <v>48913854</v>
      </c>
      <c r="BC876" s="167">
        <v>35860605</v>
      </c>
      <c r="BD876" s="167">
        <v>13053249</v>
      </c>
      <c r="BE876" s="172" t="s">
        <v>105</v>
      </c>
      <c r="BF876" s="172" t="s">
        <v>105</v>
      </c>
      <c r="BG876" s="172">
        <v>45245</v>
      </c>
      <c r="BH876" s="172">
        <v>45397</v>
      </c>
      <c r="BI876" s="174">
        <f t="shared" ca="1" si="101"/>
        <v>-732</v>
      </c>
      <c r="BJ876" s="3" t="s">
        <v>414</v>
      </c>
      <c r="BK876" s="172" t="s">
        <v>105</v>
      </c>
      <c r="BL876" s="3" t="s">
        <v>282</v>
      </c>
      <c r="BM876" s="3" t="s">
        <v>92</v>
      </c>
      <c r="BN876" s="3" t="s">
        <v>7716</v>
      </c>
      <c r="BO876" s="3">
        <v>0</v>
      </c>
      <c r="BP876" s="3" t="s">
        <v>416</v>
      </c>
      <c r="BQ876" s="172">
        <v>44907</v>
      </c>
      <c r="BR876" s="3" t="s">
        <v>7717</v>
      </c>
      <c r="BS876" s="172">
        <v>44908</v>
      </c>
      <c r="BT876" s="3" t="s">
        <v>286</v>
      </c>
      <c r="BU876" s="3" t="s">
        <v>7718</v>
      </c>
      <c r="BV876" s="3" t="s">
        <v>40</v>
      </c>
      <c r="BW876" s="3" t="s">
        <v>6784</v>
      </c>
      <c r="BX876" s="3" t="s">
        <v>105</v>
      </c>
      <c r="BY876" s="3" t="s">
        <v>418</v>
      </c>
      <c r="BZ876" s="3" t="s">
        <v>105</v>
      </c>
      <c r="CA876" s="3" t="s">
        <v>303</v>
      </c>
      <c r="CB876" s="179" t="s">
        <v>5383</v>
      </c>
      <c r="CC876" s="179" t="s">
        <v>7719</v>
      </c>
      <c r="CD876" s="1"/>
      <c r="CE876" s="1"/>
      <c r="CF876" s="171" t="s">
        <v>5238</v>
      </c>
      <c r="CG876" s="171" t="s">
        <v>1341</v>
      </c>
      <c r="CH876" s="171" t="s">
        <v>128</v>
      </c>
      <c r="CI876" s="171" t="s">
        <v>128</v>
      </c>
    </row>
    <row r="877" spans="1:87" ht="126" x14ac:dyDescent="0.25">
      <c r="A877" s="3" t="s">
        <v>7720</v>
      </c>
      <c r="B877" s="3">
        <v>991</v>
      </c>
      <c r="C877" s="175" t="str">
        <f t="shared" si="112"/>
        <v>JEP-831-2022</v>
      </c>
      <c r="D877" s="171" t="s">
        <v>7721</v>
      </c>
      <c r="E877" s="3" t="s">
        <v>578</v>
      </c>
      <c r="F877" s="172">
        <v>44895</v>
      </c>
      <c r="G877" s="3" t="s">
        <v>7722</v>
      </c>
      <c r="H877" s="3" t="s">
        <v>29</v>
      </c>
      <c r="I877" s="3" t="s">
        <v>27</v>
      </c>
      <c r="J877" s="165">
        <v>1067862968</v>
      </c>
      <c r="K877" s="3">
        <v>7</v>
      </c>
      <c r="L877" s="3" t="s">
        <v>9</v>
      </c>
      <c r="M877" s="116" t="s">
        <v>7723</v>
      </c>
      <c r="N877" s="3" t="s">
        <v>5438</v>
      </c>
      <c r="O877" s="171" t="s">
        <v>8</v>
      </c>
      <c r="P877" s="3" t="s">
        <v>277</v>
      </c>
      <c r="Q877" s="3" t="s">
        <v>167</v>
      </c>
      <c r="R877" s="171" t="s">
        <v>126</v>
      </c>
      <c r="S877" s="171" t="s">
        <v>5439</v>
      </c>
      <c r="T877" s="171" t="s">
        <v>5440</v>
      </c>
      <c r="U877" s="171" t="s">
        <v>5221</v>
      </c>
      <c r="V877" s="171" t="s">
        <v>105</v>
      </c>
      <c r="W877" s="171" t="s">
        <v>7724</v>
      </c>
      <c r="X877" s="171" t="s">
        <v>105</v>
      </c>
      <c r="Y877" s="171" t="s">
        <v>280</v>
      </c>
      <c r="Z877" s="115">
        <v>43459180</v>
      </c>
      <c r="AA877" s="171" t="s">
        <v>105</v>
      </c>
      <c r="AB877" s="171" t="s">
        <v>105</v>
      </c>
      <c r="AC877" s="153">
        <v>3614070</v>
      </c>
      <c r="AD877" s="176">
        <v>3794773</v>
      </c>
      <c r="AE877" s="175">
        <v>115022</v>
      </c>
      <c r="AF877" s="175">
        <v>572922</v>
      </c>
      <c r="AG877" s="175" t="s">
        <v>6880</v>
      </c>
      <c r="AH877" s="172">
        <v>44902</v>
      </c>
      <c r="AI877" s="172">
        <v>44907</v>
      </c>
      <c r="AJ877" s="172" t="s">
        <v>7725</v>
      </c>
      <c r="AK877" s="173">
        <v>1233189507</v>
      </c>
      <c r="AL877" s="175">
        <v>0</v>
      </c>
      <c r="AM877" s="172">
        <v>45147</v>
      </c>
      <c r="AN877" s="154">
        <v>-1204690</v>
      </c>
      <c r="AO877" s="172">
        <v>45244</v>
      </c>
      <c r="AP877" s="154">
        <v>5692166</v>
      </c>
      <c r="AQ877" s="172">
        <v>45244</v>
      </c>
      <c r="AR877" s="154">
        <v>14503611</v>
      </c>
      <c r="AS877" s="172">
        <v>45286</v>
      </c>
      <c r="AT877" s="154">
        <v>0</v>
      </c>
      <c r="AU877" s="3" t="s">
        <v>105</v>
      </c>
      <c r="AV877" s="154">
        <v>0</v>
      </c>
      <c r="AW877" s="3" t="s">
        <v>105</v>
      </c>
      <c r="AX877" s="175">
        <v>2</v>
      </c>
      <c r="AY877" s="172">
        <v>45286</v>
      </c>
      <c r="AZ877" s="3">
        <f t="shared" si="100"/>
        <v>152</v>
      </c>
      <c r="BA877" s="159">
        <f t="shared" si="110"/>
        <v>62450267</v>
      </c>
      <c r="BB877" s="167">
        <f t="shared" si="114"/>
        <v>54348721</v>
      </c>
      <c r="BC877" s="167">
        <v>39845110</v>
      </c>
      <c r="BD877" s="167">
        <v>14503611</v>
      </c>
      <c r="BE877" s="172" t="s">
        <v>105</v>
      </c>
      <c r="BF877" s="172" t="s">
        <v>105</v>
      </c>
      <c r="BG877" s="172">
        <v>45245</v>
      </c>
      <c r="BH877" s="172">
        <v>45397</v>
      </c>
      <c r="BI877" s="174">
        <f t="shared" ca="1" si="101"/>
        <v>-732</v>
      </c>
      <c r="BJ877" s="3" t="s">
        <v>414</v>
      </c>
      <c r="BK877" s="172" t="s">
        <v>105</v>
      </c>
      <c r="BL877" s="3" t="s">
        <v>282</v>
      </c>
      <c r="BM877" s="3" t="s">
        <v>92</v>
      </c>
      <c r="BN877" s="3" t="s">
        <v>7726</v>
      </c>
      <c r="BO877" s="3" t="s">
        <v>339</v>
      </c>
      <c r="BP877" s="3" t="s">
        <v>2858</v>
      </c>
      <c r="BQ877" s="172" t="s">
        <v>7727</v>
      </c>
      <c r="BR877" s="172" t="s">
        <v>7728</v>
      </c>
      <c r="BS877" s="172" t="s">
        <v>7729</v>
      </c>
      <c r="BT877" s="3" t="s">
        <v>286</v>
      </c>
      <c r="BU877" s="3" t="s">
        <v>7730</v>
      </c>
      <c r="BV877" s="3" t="s">
        <v>40</v>
      </c>
      <c r="BW877" s="3" t="s">
        <v>7731</v>
      </c>
      <c r="BX877" s="3" t="s">
        <v>105</v>
      </c>
      <c r="BY877" s="3" t="s">
        <v>418</v>
      </c>
      <c r="BZ877" s="3" t="s">
        <v>105</v>
      </c>
      <c r="CA877" s="3" t="s">
        <v>303</v>
      </c>
      <c r="CB877" s="179" t="s">
        <v>5520</v>
      </c>
      <c r="CC877" s="151" t="s">
        <v>7732</v>
      </c>
      <c r="CD877" s="1"/>
      <c r="CE877" s="1"/>
      <c r="CF877" s="171" t="s">
        <v>5238</v>
      </c>
      <c r="CG877" s="171" t="s">
        <v>1341</v>
      </c>
      <c r="CH877" s="171" t="s">
        <v>128</v>
      </c>
      <c r="CI877" s="171" t="s">
        <v>128</v>
      </c>
    </row>
    <row r="878" spans="1:87" ht="72" x14ac:dyDescent="0.25">
      <c r="A878" s="3" t="s">
        <v>7733</v>
      </c>
      <c r="B878" s="175">
        <v>992</v>
      </c>
      <c r="C878" s="175" t="str">
        <f t="shared" si="112"/>
        <v>JEP-841-2022</v>
      </c>
      <c r="D878" s="171" t="s">
        <v>7734</v>
      </c>
      <c r="E878" s="3" t="s">
        <v>472</v>
      </c>
      <c r="F878" s="172">
        <v>44895</v>
      </c>
      <c r="G878" s="3" t="s">
        <v>7735</v>
      </c>
      <c r="H878" s="3" t="s">
        <v>29</v>
      </c>
      <c r="I878" s="3" t="s">
        <v>27</v>
      </c>
      <c r="J878" s="165">
        <v>1014232599</v>
      </c>
      <c r="K878" s="3">
        <v>7</v>
      </c>
      <c r="L878" s="3" t="s">
        <v>9</v>
      </c>
      <c r="M878" s="3" t="s">
        <v>474</v>
      </c>
      <c r="N878" s="3" t="s">
        <v>5219</v>
      </c>
      <c r="O878" s="171" t="s">
        <v>8</v>
      </c>
      <c r="P878" s="3" t="s">
        <v>277</v>
      </c>
      <c r="Q878" s="3" t="s">
        <v>167</v>
      </c>
      <c r="R878" s="171" t="s">
        <v>126</v>
      </c>
      <c r="S878" s="171" t="s">
        <v>126</v>
      </c>
      <c r="T878" s="171" t="s">
        <v>7736</v>
      </c>
      <c r="U878" s="171" t="s">
        <v>5221</v>
      </c>
      <c r="V878" s="171" t="s">
        <v>105</v>
      </c>
      <c r="W878" s="171" t="s">
        <v>5222</v>
      </c>
      <c r="X878" s="171" t="s">
        <v>5223</v>
      </c>
      <c r="Y878" s="171" t="s">
        <v>280</v>
      </c>
      <c r="Z878" s="115">
        <v>62581258</v>
      </c>
      <c r="AA878" s="171" t="s">
        <v>105</v>
      </c>
      <c r="AB878" s="171" t="s">
        <v>105</v>
      </c>
      <c r="AC878" s="153">
        <v>5204263</v>
      </c>
      <c r="AD878" s="153">
        <v>5464476</v>
      </c>
      <c r="AE878" s="175" t="s">
        <v>7737</v>
      </c>
      <c r="AF878" s="175">
        <v>566422</v>
      </c>
      <c r="AG878" s="175">
        <v>2022011000068</v>
      </c>
      <c r="AH878" s="172">
        <v>44901</v>
      </c>
      <c r="AI878" s="172">
        <v>44908</v>
      </c>
      <c r="AJ878" s="172" t="s">
        <v>105</v>
      </c>
      <c r="AK878" s="173" t="s">
        <v>105</v>
      </c>
      <c r="AL878" s="175" t="s">
        <v>105</v>
      </c>
      <c r="AM878" s="172" t="s">
        <v>105</v>
      </c>
      <c r="AN878" s="154">
        <v>-1908238</v>
      </c>
      <c r="AO878" s="172">
        <v>45244</v>
      </c>
      <c r="AP878" s="154">
        <v>8196717</v>
      </c>
      <c r="AQ878" s="172">
        <v>45244</v>
      </c>
      <c r="AR878" s="154">
        <v>20885211</v>
      </c>
      <c r="AS878" s="172">
        <v>45286</v>
      </c>
      <c r="AT878" s="154">
        <v>0</v>
      </c>
      <c r="AU878" s="3" t="s">
        <v>105</v>
      </c>
      <c r="AV878" s="154">
        <v>0</v>
      </c>
      <c r="AW878" s="3" t="s">
        <v>105</v>
      </c>
      <c r="AX878" s="175">
        <v>2</v>
      </c>
      <c r="AY878" s="172">
        <v>45286</v>
      </c>
      <c r="AZ878" s="3">
        <f t="shared" si="100"/>
        <v>152</v>
      </c>
      <c r="BA878" s="159">
        <f t="shared" si="110"/>
        <v>89754948</v>
      </c>
      <c r="BB878" s="167">
        <f t="shared" si="114"/>
        <v>78262206</v>
      </c>
      <c r="BC878" s="167">
        <v>57376995</v>
      </c>
      <c r="BD878" s="167">
        <v>20885211</v>
      </c>
      <c r="BE878" s="172" t="s">
        <v>105</v>
      </c>
      <c r="BF878" s="172" t="s">
        <v>105</v>
      </c>
      <c r="BG878" s="172">
        <v>45245</v>
      </c>
      <c r="BH878" s="172">
        <v>45397</v>
      </c>
      <c r="BI878" s="174">
        <f t="shared" ca="1" si="101"/>
        <v>-732</v>
      </c>
      <c r="BJ878" s="3" t="s">
        <v>414</v>
      </c>
      <c r="BK878" s="172" t="s">
        <v>105</v>
      </c>
      <c r="BL878" s="3" t="s">
        <v>282</v>
      </c>
      <c r="BM878" s="3" t="s">
        <v>92</v>
      </c>
      <c r="BN878" s="3" t="s">
        <v>7738</v>
      </c>
      <c r="BO878" s="3">
        <v>0</v>
      </c>
      <c r="BP878" s="3" t="s">
        <v>6902</v>
      </c>
      <c r="BQ878" s="172">
        <v>44902</v>
      </c>
      <c r="BR878" s="3" t="s">
        <v>7739</v>
      </c>
      <c r="BS878" s="172">
        <v>44908</v>
      </c>
      <c r="BT878" s="3" t="s">
        <v>286</v>
      </c>
      <c r="BU878" s="3" t="s">
        <v>7740</v>
      </c>
      <c r="BV878" s="3" t="s">
        <v>40</v>
      </c>
      <c r="BW878" s="3" t="s">
        <v>7015</v>
      </c>
      <c r="BX878" s="3" t="s">
        <v>105</v>
      </c>
      <c r="BY878" s="3" t="s">
        <v>418</v>
      </c>
      <c r="BZ878" s="3" t="s">
        <v>105</v>
      </c>
      <c r="CA878" s="3" t="s">
        <v>303</v>
      </c>
      <c r="CB878" s="33" t="s">
        <v>5226</v>
      </c>
      <c r="CC878" s="179" t="s">
        <v>7741</v>
      </c>
      <c r="CD878" s="1"/>
      <c r="CE878" s="1"/>
      <c r="CF878" s="171" t="s">
        <v>5228</v>
      </c>
      <c r="CG878" s="171" t="s">
        <v>1341</v>
      </c>
      <c r="CH878" s="171" t="s">
        <v>128</v>
      </c>
      <c r="CI878" s="171" t="s">
        <v>128</v>
      </c>
    </row>
    <row r="879" spans="1:87" ht="54" x14ac:dyDescent="0.25">
      <c r="A879" s="143" t="s">
        <v>7742</v>
      </c>
      <c r="B879" s="3">
        <v>993</v>
      </c>
      <c r="C879" s="175" t="str">
        <f t="shared" si="112"/>
        <v>JEP-832-2022</v>
      </c>
      <c r="D879" s="171" t="s">
        <v>7743</v>
      </c>
      <c r="E879" s="3" t="s">
        <v>578</v>
      </c>
      <c r="F879" s="172">
        <v>44895</v>
      </c>
      <c r="G879" s="3" t="s">
        <v>5437</v>
      </c>
      <c r="H879" s="3" t="s">
        <v>29</v>
      </c>
      <c r="I879" s="3" t="s">
        <v>27</v>
      </c>
      <c r="J879" s="165">
        <v>1010201933</v>
      </c>
      <c r="K879" s="3">
        <v>7</v>
      </c>
      <c r="L879" s="3" t="s">
        <v>9</v>
      </c>
      <c r="M879" s="3" t="s">
        <v>474</v>
      </c>
      <c r="N879" s="3" t="s">
        <v>5438</v>
      </c>
      <c r="O879" s="171" t="s">
        <v>8</v>
      </c>
      <c r="P879" s="3" t="s">
        <v>277</v>
      </c>
      <c r="Q879" s="3" t="s">
        <v>167</v>
      </c>
      <c r="R879" s="171" t="s">
        <v>126</v>
      </c>
      <c r="S879" s="171" t="s">
        <v>5439</v>
      </c>
      <c r="T879" s="171" t="s">
        <v>5440</v>
      </c>
      <c r="U879" s="171" t="s">
        <v>5221</v>
      </c>
      <c r="V879" s="171" t="s">
        <v>105</v>
      </c>
      <c r="W879" s="171" t="s">
        <v>5441</v>
      </c>
      <c r="X879" s="171" t="s">
        <v>105</v>
      </c>
      <c r="Y879" s="171" t="s">
        <v>280</v>
      </c>
      <c r="Z879" s="115">
        <v>43459180</v>
      </c>
      <c r="AA879" s="171" t="s">
        <v>105</v>
      </c>
      <c r="AB879" s="171" t="s">
        <v>105</v>
      </c>
      <c r="AC879" s="153">
        <v>3614070</v>
      </c>
      <c r="AD879" s="153">
        <v>3794773</v>
      </c>
      <c r="AE879" s="175" t="s">
        <v>7744</v>
      </c>
      <c r="AF879" s="175">
        <v>574922</v>
      </c>
      <c r="AG879" s="175" t="s">
        <v>6896</v>
      </c>
      <c r="AH879" s="172">
        <v>44904</v>
      </c>
      <c r="AI879" s="172">
        <v>44904</v>
      </c>
      <c r="AJ879" s="172" t="s">
        <v>105</v>
      </c>
      <c r="AK879" s="173" t="s">
        <v>105</v>
      </c>
      <c r="AL879" s="175" t="s">
        <v>105</v>
      </c>
      <c r="AM879" s="172" t="s">
        <v>105</v>
      </c>
      <c r="AN879" s="154">
        <v>0</v>
      </c>
      <c r="AO879" s="172" t="s">
        <v>105</v>
      </c>
      <c r="AP879" s="154">
        <v>0</v>
      </c>
      <c r="AQ879" s="172" t="s">
        <v>105</v>
      </c>
      <c r="AR879" s="154">
        <v>0</v>
      </c>
      <c r="AS879" s="172" t="s">
        <v>105</v>
      </c>
      <c r="AT879" s="154">
        <v>0</v>
      </c>
      <c r="AU879" s="3" t="s">
        <v>105</v>
      </c>
      <c r="AV879" s="154">
        <v>0</v>
      </c>
      <c r="AW879" s="3" t="s">
        <v>105</v>
      </c>
      <c r="AX879" s="175">
        <v>0</v>
      </c>
      <c r="AY879" s="172" t="s">
        <v>105</v>
      </c>
      <c r="AZ879" s="3">
        <f t="shared" si="100"/>
        <v>-254</v>
      </c>
      <c r="BA879" s="159">
        <f t="shared" si="110"/>
        <v>43459180</v>
      </c>
      <c r="BB879" s="171">
        <f>BC879+BD879+BE879+BF879</f>
        <v>39845110</v>
      </c>
      <c r="BC879" s="171">
        <v>39845110</v>
      </c>
      <c r="BD879" s="171">
        <v>0</v>
      </c>
      <c r="BE879" s="171">
        <v>0</v>
      </c>
      <c r="BF879" s="171">
        <v>0</v>
      </c>
      <c r="BG879" s="172">
        <v>45245</v>
      </c>
      <c r="BH879" s="172">
        <v>44991</v>
      </c>
      <c r="BI879" s="174">
        <f t="shared" ca="1" si="101"/>
        <v>-1138</v>
      </c>
      <c r="BJ879" s="3" t="s">
        <v>414</v>
      </c>
      <c r="BK879" s="172">
        <v>44992</v>
      </c>
      <c r="BL879" s="3" t="s">
        <v>282</v>
      </c>
      <c r="BM879" s="3" t="s">
        <v>92</v>
      </c>
      <c r="BN879" s="3" t="s">
        <v>7745</v>
      </c>
      <c r="BO879" s="3">
        <v>0</v>
      </c>
      <c r="BP879" s="3" t="s">
        <v>1679</v>
      </c>
      <c r="BQ879" s="172">
        <v>44904</v>
      </c>
      <c r="BR879" s="3" t="s">
        <v>7746</v>
      </c>
      <c r="BS879" s="172">
        <v>44904</v>
      </c>
      <c r="BT879" s="3" t="s">
        <v>286</v>
      </c>
      <c r="BU879" s="3" t="s">
        <v>7747</v>
      </c>
      <c r="BV879" s="3" t="s">
        <v>40</v>
      </c>
      <c r="BW879" s="3" t="s">
        <v>91</v>
      </c>
      <c r="BX879" s="3" t="s">
        <v>105</v>
      </c>
      <c r="BY879" s="3" t="s">
        <v>418</v>
      </c>
      <c r="BZ879" s="3" t="s">
        <v>105</v>
      </c>
      <c r="CA879" s="3" t="s">
        <v>303</v>
      </c>
      <c r="CB879" s="179" t="s">
        <v>5444</v>
      </c>
      <c r="CC879" s="151" t="s">
        <v>7748</v>
      </c>
      <c r="CD879" s="1"/>
      <c r="CE879" s="1"/>
      <c r="CF879" s="171" t="s">
        <v>5238</v>
      </c>
      <c r="CG879" s="171" t="s">
        <v>1341</v>
      </c>
      <c r="CH879" s="171" t="s">
        <v>128</v>
      </c>
      <c r="CI879" s="171" t="s">
        <v>128</v>
      </c>
    </row>
    <row r="880" spans="1:87" ht="90" x14ac:dyDescent="0.25">
      <c r="A880" s="3" t="s">
        <v>7749</v>
      </c>
      <c r="B880" s="175">
        <v>994</v>
      </c>
      <c r="C880" s="175" t="str">
        <f t="shared" si="112"/>
        <v>JEP-950-2022</v>
      </c>
      <c r="D880" s="171" t="s">
        <v>7750</v>
      </c>
      <c r="E880" s="3" t="s">
        <v>578</v>
      </c>
      <c r="F880" s="172">
        <v>44902</v>
      </c>
      <c r="G880" s="3" t="s">
        <v>7751</v>
      </c>
      <c r="H880" s="3" t="s">
        <v>29</v>
      </c>
      <c r="I880" s="3" t="s">
        <v>27</v>
      </c>
      <c r="J880" s="165">
        <v>76321926</v>
      </c>
      <c r="K880" s="3">
        <v>9</v>
      </c>
      <c r="L880" s="3" t="s">
        <v>9</v>
      </c>
      <c r="M880" s="3" t="s">
        <v>105</v>
      </c>
      <c r="N880" s="3" t="s">
        <v>2841</v>
      </c>
      <c r="O880" s="171" t="s">
        <v>8</v>
      </c>
      <c r="P880" s="3" t="s">
        <v>277</v>
      </c>
      <c r="Q880" s="3" t="s">
        <v>167</v>
      </c>
      <c r="R880" s="171" t="s">
        <v>477</v>
      </c>
      <c r="S880" s="171" t="s">
        <v>1355</v>
      </c>
      <c r="T880" s="171" t="s">
        <v>1356</v>
      </c>
      <c r="U880" s="171" t="s">
        <v>1357</v>
      </c>
      <c r="V880" s="171" t="s">
        <v>105</v>
      </c>
      <c r="W880" s="171" t="s">
        <v>105</v>
      </c>
      <c r="X880" s="171" t="s">
        <v>105</v>
      </c>
      <c r="Y880" s="171" t="s">
        <v>280</v>
      </c>
      <c r="Z880" s="115">
        <v>86918393</v>
      </c>
      <c r="AA880" s="171" t="s">
        <v>105</v>
      </c>
      <c r="AB880" s="171" t="s">
        <v>105</v>
      </c>
      <c r="AC880" s="153">
        <v>7228143</v>
      </c>
      <c r="AD880" s="153">
        <v>7589549</v>
      </c>
      <c r="AE880" s="175">
        <v>119522</v>
      </c>
      <c r="AF880" s="175">
        <v>591022</v>
      </c>
      <c r="AG880" s="175">
        <v>2022011000068</v>
      </c>
      <c r="AH880" s="172">
        <v>44915</v>
      </c>
      <c r="AI880" s="172">
        <v>44917</v>
      </c>
      <c r="AJ880" s="172" t="s">
        <v>105</v>
      </c>
      <c r="AK880" s="173" t="s">
        <v>105</v>
      </c>
      <c r="AL880" s="175" t="s">
        <v>105</v>
      </c>
      <c r="AM880" s="172" t="s">
        <v>105</v>
      </c>
      <c r="AN880" s="154">
        <v>-4818763</v>
      </c>
      <c r="AO880" s="172">
        <v>45245</v>
      </c>
      <c r="AP880" s="154">
        <v>11384338</v>
      </c>
      <c r="AQ880" s="172">
        <v>45245</v>
      </c>
      <c r="AR880" s="154">
        <v>29007246</v>
      </c>
      <c r="AS880" s="172">
        <v>45287</v>
      </c>
      <c r="AT880" s="154">
        <v>0</v>
      </c>
      <c r="AU880" s="3" t="s">
        <v>105</v>
      </c>
      <c r="AV880" s="154">
        <v>0</v>
      </c>
      <c r="AW880" s="3" t="s">
        <v>105</v>
      </c>
      <c r="AX880" s="175">
        <v>2</v>
      </c>
      <c r="AY880" s="172">
        <v>45287</v>
      </c>
      <c r="AZ880" s="3">
        <f t="shared" si="100"/>
        <v>152</v>
      </c>
      <c r="BA880" s="159">
        <f t="shared" si="110"/>
        <v>122491214</v>
      </c>
      <c r="BB880" s="167">
        <f t="shared" ref="BB880:BB887" si="115">BC880+BD880</f>
        <v>108697496</v>
      </c>
      <c r="BC880" s="167">
        <v>79690250</v>
      </c>
      <c r="BD880" s="167">
        <v>29007246</v>
      </c>
      <c r="BE880" s="172" t="s">
        <v>105</v>
      </c>
      <c r="BF880" s="172" t="s">
        <v>105</v>
      </c>
      <c r="BG880" s="172">
        <v>45245</v>
      </c>
      <c r="BH880" s="172">
        <v>45397</v>
      </c>
      <c r="BI880" s="174">
        <f t="shared" ca="1" si="101"/>
        <v>-732</v>
      </c>
      <c r="BJ880" s="3" t="s">
        <v>414</v>
      </c>
      <c r="BK880" s="172" t="s">
        <v>105</v>
      </c>
      <c r="BL880" s="3" t="s">
        <v>2616</v>
      </c>
      <c r="BM880" s="3" t="s">
        <v>92</v>
      </c>
      <c r="BN880" s="3" t="s">
        <v>7752</v>
      </c>
      <c r="BO880" s="3">
        <v>0</v>
      </c>
      <c r="BP880" s="3" t="s">
        <v>593</v>
      </c>
      <c r="BQ880" s="172">
        <v>44907</v>
      </c>
      <c r="BR880" s="3" t="s">
        <v>7229</v>
      </c>
      <c r="BS880" s="172">
        <v>44917</v>
      </c>
      <c r="BT880" s="3" t="s">
        <v>286</v>
      </c>
      <c r="BU880" s="3" t="s">
        <v>7753</v>
      </c>
      <c r="BV880" s="3" t="s">
        <v>40</v>
      </c>
      <c r="BW880" s="3" t="s">
        <v>7015</v>
      </c>
      <c r="BX880" s="3" t="s">
        <v>105</v>
      </c>
      <c r="BY880" s="3" t="s">
        <v>418</v>
      </c>
      <c r="BZ880" s="3" t="s">
        <v>105</v>
      </c>
      <c r="CA880" s="3" t="s">
        <v>288</v>
      </c>
      <c r="CB880" s="179" t="s">
        <v>7754</v>
      </c>
      <c r="CC880" s="179" t="s">
        <v>7755</v>
      </c>
      <c r="CD880" s="1"/>
      <c r="CE880" s="1"/>
      <c r="CF880" s="171" t="s">
        <v>1340</v>
      </c>
      <c r="CG880" s="171" t="s">
        <v>1341</v>
      </c>
      <c r="CH880" s="171" t="s">
        <v>167</v>
      </c>
      <c r="CI880" s="171" t="s">
        <v>477</v>
      </c>
    </row>
    <row r="881" spans="1:87" ht="198" x14ac:dyDescent="0.25">
      <c r="A881" s="3" t="s">
        <v>7756</v>
      </c>
      <c r="B881" s="3">
        <v>995</v>
      </c>
      <c r="C881" s="175" t="str">
        <f t="shared" si="112"/>
        <v>JEP-833-2022</v>
      </c>
      <c r="D881" s="171" t="s">
        <v>7757</v>
      </c>
      <c r="E881" s="3" t="s">
        <v>578</v>
      </c>
      <c r="F881" s="172">
        <v>44895</v>
      </c>
      <c r="G881" s="3" t="s">
        <v>5489</v>
      </c>
      <c r="H881" s="3" t="s">
        <v>29</v>
      </c>
      <c r="I881" s="3" t="s">
        <v>27</v>
      </c>
      <c r="J881" s="165">
        <v>33379206</v>
      </c>
      <c r="K881" s="3">
        <v>8</v>
      </c>
      <c r="L881" s="3" t="s">
        <v>9</v>
      </c>
      <c r="M881" s="3" t="s">
        <v>474</v>
      </c>
      <c r="N881" s="3" t="s">
        <v>5438</v>
      </c>
      <c r="O881" s="171" t="s">
        <v>8</v>
      </c>
      <c r="P881" s="3" t="s">
        <v>277</v>
      </c>
      <c r="Q881" s="3" t="s">
        <v>167</v>
      </c>
      <c r="R881" s="171" t="s">
        <v>126</v>
      </c>
      <c r="S881" s="171" t="s">
        <v>5439</v>
      </c>
      <c r="T881" s="171" t="s">
        <v>5440</v>
      </c>
      <c r="U881" s="171" t="s">
        <v>5221</v>
      </c>
      <c r="V881" s="171" t="s">
        <v>105</v>
      </c>
      <c r="W881" s="171" t="s">
        <v>7724</v>
      </c>
      <c r="X881" s="171" t="s">
        <v>105</v>
      </c>
      <c r="Y881" s="171" t="s">
        <v>280</v>
      </c>
      <c r="Z881" s="115">
        <v>43459180</v>
      </c>
      <c r="AA881" s="171" t="s">
        <v>105</v>
      </c>
      <c r="AB881" s="171" t="s">
        <v>105</v>
      </c>
      <c r="AC881" s="153">
        <v>3614070</v>
      </c>
      <c r="AD881" s="153">
        <v>3794773</v>
      </c>
      <c r="AE881" s="175">
        <v>116422</v>
      </c>
      <c r="AF881" s="175">
        <v>573022</v>
      </c>
      <c r="AG881" s="175">
        <v>2022011000068</v>
      </c>
      <c r="AH881" s="172">
        <v>44903</v>
      </c>
      <c r="AI881" s="172">
        <v>44904</v>
      </c>
      <c r="AJ881" s="172" t="s">
        <v>7758</v>
      </c>
      <c r="AK881" s="173" t="s">
        <v>7759</v>
      </c>
      <c r="AL881" s="175" t="s">
        <v>7760</v>
      </c>
      <c r="AM881" s="172" t="s">
        <v>7761</v>
      </c>
      <c r="AN881" s="154">
        <v>-969775</v>
      </c>
      <c r="AO881" s="172">
        <v>45244</v>
      </c>
      <c r="AP881" s="154">
        <v>5439156</v>
      </c>
      <c r="AQ881" s="172">
        <v>45244</v>
      </c>
      <c r="AR881" s="154">
        <v>14503611</v>
      </c>
      <c r="AS881" s="172">
        <v>45286</v>
      </c>
      <c r="AT881" s="154">
        <v>0</v>
      </c>
      <c r="AU881" s="3" t="s">
        <v>105</v>
      </c>
      <c r="AV881" s="154">
        <v>0</v>
      </c>
      <c r="AW881" s="3" t="s">
        <v>105</v>
      </c>
      <c r="AX881" s="175">
        <v>2</v>
      </c>
      <c r="AY881" s="172">
        <v>45286</v>
      </c>
      <c r="AZ881" s="3">
        <f t="shared" si="100"/>
        <v>152</v>
      </c>
      <c r="BA881" s="159">
        <f t="shared" si="110"/>
        <v>62432172</v>
      </c>
      <c r="BB881" s="167">
        <f t="shared" si="115"/>
        <v>54348721</v>
      </c>
      <c r="BC881" s="167">
        <v>39845110</v>
      </c>
      <c r="BD881" s="167">
        <v>14503611</v>
      </c>
      <c r="BE881" s="172" t="s">
        <v>105</v>
      </c>
      <c r="BF881" s="172" t="s">
        <v>105</v>
      </c>
      <c r="BG881" s="172">
        <v>45245</v>
      </c>
      <c r="BH881" s="172">
        <v>45397</v>
      </c>
      <c r="BI881" s="174">
        <f t="shared" ca="1" si="101"/>
        <v>-732</v>
      </c>
      <c r="BJ881" s="3" t="s">
        <v>414</v>
      </c>
      <c r="BK881" s="172" t="s">
        <v>105</v>
      </c>
      <c r="BL881" s="3" t="s">
        <v>282</v>
      </c>
      <c r="BM881" s="3" t="s">
        <v>92</v>
      </c>
      <c r="BN881" s="3" t="s">
        <v>7762</v>
      </c>
      <c r="BO881" s="3" t="s">
        <v>339</v>
      </c>
      <c r="BP881" s="3" t="s">
        <v>1271</v>
      </c>
      <c r="BQ881" s="172" t="s">
        <v>7763</v>
      </c>
      <c r="BR881" s="172" t="s">
        <v>7764</v>
      </c>
      <c r="BS881" s="172" t="s">
        <v>7765</v>
      </c>
      <c r="BT881" s="3" t="s">
        <v>286</v>
      </c>
      <c r="BU881" s="3" t="s">
        <v>7766</v>
      </c>
      <c r="BV881" s="3" t="s">
        <v>40</v>
      </c>
      <c r="BW881" s="3" t="s">
        <v>7767</v>
      </c>
      <c r="BX881" s="3" t="s">
        <v>105</v>
      </c>
      <c r="BY881" s="3" t="s">
        <v>418</v>
      </c>
      <c r="BZ881" s="3" t="s">
        <v>105</v>
      </c>
      <c r="CA881" s="3" t="s">
        <v>288</v>
      </c>
      <c r="CB881" s="185" t="s">
        <v>7768</v>
      </c>
      <c r="CC881" s="151" t="s">
        <v>7769</v>
      </c>
      <c r="CD881" s="1"/>
      <c r="CE881" s="1"/>
      <c r="CF881" s="171" t="s">
        <v>5238</v>
      </c>
      <c r="CG881" s="171" t="s">
        <v>1341</v>
      </c>
      <c r="CH881" s="171" t="s">
        <v>128</v>
      </c>
      <c r="CI881" s="171" t="s">
        <v>128</v>
      </c>
    </row>
    <row r="882" spans="1:87" ht="126" x14ac:dyDescent="0.25">
      <c r="A882" s="3" t="s">
        <v>7770</v>
      </c>
      <c r="B882" s="175">
        <v>996</v>
      </c>
      <c r="C882" s="175" t="str">
        <f t="shared" si="112"/>
        <v>JEP-871-2022</v>
      </c>
      <c r="D882" s="171" t="s">
        <v>7771</v>
      </c>
      <c r="E882" s="3" t="s">
        <v>881</v>
      </c>
      <c r="F882" s="172">
        <v>44896</v>
      </c>
      <c r="G882" s="3" t="s">
        <v>7772</v>
      </c>
      <c r="H882" s="3" t="s">
        <v>29</v>
      </c>
      <c r="I882" s="3" t="s">
        <v>27</v>
      </c>
      <c r="J882" s="165">
        <v>1014274189</v>
      </c>
      <c r="K882" s="3">
        <v>0</v>
      </c>
      <c r="L882" s="3" t="s">
        <v>9</v>
      </c>
      <c r="M882" s="3" t="s">
        <v>474</v>
      </c>
      <c r="N882" s="3" t="s">
        <v>6917</v>
      </c>
      <c r="O882" s="171" t="s">
        <v>8</v>
      </c>
      <c r="P882" s="3" t="s">
        <v>277</v>
      </c>
      <c r="Q882" s="3" t="s">
        <v>167</v>
      </c>
      <c r="R882" s="171" t="s">
        <v>126</v>
      </c>
      <c r="S882" s="171" t="s">
        <v>126</v>
      </c>
      <c r="T882" s="171" t="s">
        <v>5242</v>
      </c>
      <c r="U882" s="171" t="s">
        <v>5221</v>
      </c>
      <c r="V882" s="171" t="s">
        <v>105</v>
      </c>
      <c r="W882" s="171" t="s">
        <v>6919</v>
      </c>
      <c r="X882" s="171" t="s">
        <v>5243</v>
      </c>
      <c r="Y882" s="171" t="s">
        <v>280</v>
      </c>
      <c r="Z882" s="115">
        <v>39113268</v>
      </c>
      <c r="AA882" s="171" t="s">
        <v>105</v>
      </c>
      <c r="AB882" s="171" t="s">
        <v>105</v>
      </c>
      <c r="AC882" s="153">
        <v>3252663</v>
      </c>
      <c r="AD882" s="153">
        <v>3415296</v>
      </c>
      <c r="AE882" s="175">
        <v>123722</v>
      </c>
      <c r="AF882" s="175">
        <v>581522</v>
      </c>
      <c r="AG882" s="175">
        <v>2022011000068</v>
      </c>
      <c r="AH882" s="172">
        <v>44908</v>
      </c>
      <c r="AI882" s="172">
        <v>44909</v>
      </c>
      <c r="AJ882" s="172" t="s">
        <v>7773</v>
      </c>
      <c r="AK882" s="173">
        <v>1010235137</v>
      </c>
      <c r="AL882" s="175">
        <v>7</v>
      </c>
      <c r="AM882" s="172">
        <v>45085</v>
      </c>
      <c r="AN882" s="154">
        <v>-1301067</v>
      </c>
      <c r="AO882" s="172">
        <v>45244</v>
      </c>
      <c r="AP882" s="154">
        <v>4439883</v>
      </c>
      <c r="AQ882" s="172">
        <v>45244</v>
      </c>
      <c r="AR882" s="154">
        <v>13053249</v>
      </c>
      <c r="AS882" s="172">
        <v>45282</v>
      </c>
      <c r="AT882" s="154">
        <v>0</v>
      </c>
      <c r="AU882" s="3" t="s">
        <v>105</v>
      </c>
      <c r="AV882" s="154">
        <v>0</v>
      </c>
      <c r="AW882" s="3" t="s">
        <v>105</v>
      </c>
      <c r="AX882" s="175">
        <v>2</v>
      </c>
      <c r="AY882" s="172">
        <v>45282</v>
      </c>
      <c r="AZ882" s="3">
        <f t="shared" si="100"/>
        <v>152</v>
      </c>
      <c r="BA882" s="159">
        <f t="shared" si="110"/>
        <v>55305333</v>
      </c>
      <c r="BB882" s="167">
        <f t="shared" si="115"/>
        <v>48913854</v>
      </c>
      <c r="BC882" s="167">
        <v>35860605</v>
      </c>
      <c r="BD882" s="167">
        <v>13053249</v>
      </c>
      <c r="BE882" s="172" t="s">
        <v>105</v>
      </c>
      <c r="BF882" s="172" t="s">
        <v>105</v>
      </c>
      <c r="BG882" s="172">
        <v>45245</v>
      </c>
      <c r="BH882" s="172">
        <v>45397</v>
      </c>
      <c r="BI882" s="174">
        <f t="shared" ca="1" si="101"/>
        <v>-732</v>
      </c>
      <c r="BJ882" s="3" t="s">
        <v>414</v>
      </c>
      <c r="BK882" s="172" t="s">
        <v>105</v>
      </c>
      <c r="BL882" s="3" t="s">
        <v>282</v>
      </c>
      <c r="BM882" s="3" t="s">
        <v>92</v>
      </c>
      <c r="BN882" s="3" t="s">
        <v>7774</v>
      </c>
      <c r="BO882" s="3">
        <v>0</v>
      </c>
      <c r="BP882" s="3" t="s">
        <v>416</v>
      </c>
      <c r="BQ882" s="172">
        <v>44908</v>
      </c>
      <c r="BR882" s="3" t="s">
        <v>7775</v>
      </c>
      <c r="BS882" s="172">
        <v>44909</v>
      </c>
      <c r="BT882" s="192" t="s">
        <v>7776</v>
      </c>
      <c r="BU882" s="3" t="s">
        <v>7777</v>
      </c>
      <c r="BV882" s="3" t="s">
        <v>40</v>
      </c>
      <c r="BW882" s="3" t="s">
        <v>7657</v>
      </c>
      <c r="BX882" s="3" t="s">
        <v>105</v>
      </c>
      <c r="BY882" s="3" t="s">
        <v>5370</v>
      </c>
      <c r="BZ882" s="3" t="s">
        <v>105</v>
      </c>
      <c r="CA882" s="3" t="s">
        <v>288</v>
      </c>
      <c r="CB882" s="179" t="s">
        <v>7778</v>
      </c>
      <c r="CC882" s="179" t="s">
        <v>7779</v>
      </c>
      <c r="CD882" s="1"/>
      <c r="CE882" s="1"/>
      <c r="CF882" s="171" t="s">
        <v>5238</v>
      </c>
      <c r="CG882" s="171" t="s">
        <v>1341</v>
      </c>
      <c r="CH882" s="171" t="s">
        <v>128</v>
      </c>
      <c r="CI882" s="171" t="s">
        <v>128</v>
      </c>
    </row>
    <row r="883" spans="1:87" ht="90" x14ac:dyDescent="0.25">
      <c r="A883" s="3" t="s">
        <v>7780</v>
      </c>
      <c r="B883" s="175">
        <v>997</v>
      </c>
      <c r="C883" s="175" t="str">
        <f t="shared" si="112"/>
        <v>JEP-951-2022</v>
      </c>
      <c r="D883" s="171" t="s">
        <v>7781</v>
      </c>
      <c r="E883" s="3" t="s">
        <v>578</v>
      </c>
      <c r="F883" s="172">
        <v>44902</v>
      </c>
      <c r="G883" s="3" t="s">
        <v>3450</v>
      </c>
      <c r="H883" s="3" t="s">
        <v>29</v>
      </c>
      <c r="I883" s="3" t="s">
        <v>27</v>
      </c>
      <c r="J883" s="165">
        <v>1010181139</v>
      </c>
      <c r="K883" s="3">
        <v>8</v>
      </c>
      <c r="L883" s="3" t="s">
        <v>9</v>
      </c>
      <c r="M883" s="3" t="s">
        <v>474</v>
      </c>
      <c r="N883" s="3" t="s">
        <v>2841</v>
      </c>
      <c r="O883" s="171" t="s">
        <v>8</v>
      </c>
      <c r="P883" s="3" t="s">
        <v>277</v>
      </c>
      <c r="Q883" s="3" t="s">
        <v>167</v>
      </c>
      <c r="R883" s="171" t="s">
        <v>477</v>
      </c>
      <c r="S883" s="171" t="s">
        <v>1355</v>
      </c>
      <c r="T883" s="171" t="s">
        <v>1356</v>
      </c>
      <c r="U883" s="171" t="s">
        <v>1357</v>
      </c>
      <c r="V883" s="171" t="s">
        <v>105</v>
      </c>
      <c r="W883" s="171" t="s">
        <v>105</v>
      </c>
      <c r="X883" s="171" t="s">
        <v>105</v>
      </c>
      <c r="Y883" s="171" t="s">
        <v>280</v>
      </c>
      <c r="Z883" s="115">
        <v>86918393</v>
      </c>
      <c r="AA883" s="171" t="s">
        <v>105</v>
      </c>
      <c r="AB883" s="171" t="s">
        <v>105</v>
      </c>
      <c r="AC883" s="153">
        <v>7228143</v>
      </c>
      <c r="AD883" s="153">
        <v>7589549</v>
      </c>
      <c r="AE883" s="175">
        <v>119622</v>
      </c>
      <c r="AF883" s="175">
        <v>581122</v>
      </c>
      <c r="AG883" s="175">
        <v>2022011000068</v>
      </c>
      <c r="AH883" s="172">
        <v>44908</v>
      </c>
      <c r="AI883" s="172">
        <v>44910</v>
      </c>
      <c r="AJ883" s="172" t="s">
        <v>105</v>
      </c>
      <c r="AK883" s="173" t="s">
        <v>105</v>
      </c>
      <c r="AL883" s="175" t="s">
        <v>105</v>
      </c>
      <c r="AM883" s="172" t="s">
        <v>105</v>
      </c>
      <c r="AN883" s="154">
        <v>-3132197</v>
      </c>
      <c r="AO883" s="172">
        <v>45245</v>
      </c>
      <c r="AP883" s="154">
        <v>11384338</v>
      </c>
      <c r="AQ883" s="172">
        <v>45245</v>
      </c>
      <c r="AR883" s="154">
        <v>29007246</v>
      </c>
      <c r="AS883" s="172">
        <v>45288</v>
      </c>
      <c r="AT883" s="154">
        <v>0</v>
      </c>
      <c r="AU883" s="3" t="s">
        <v>105</v>
      </c>
      <c r="AV883" s="154">
        <v>0</v>
      </c>
      <c r="AW883" s="3" t="s">
        <v>105</v>
      </c>
      <c r="AX883" s="175">
        <v>2</v>
      </c>
      <c r="AY883" s="172">
        <v>45288</v>
      </c>
      <c r="AZ883" s="3">
        <f t="shared" si="100"/>
        <v>152</v>
      </c>
      <c r="BA883" s="159">
        <f t="shared" si="110"/>
        <v>124177780</v>
      </c>
      <c r="BB883" s="167">
        <f t="shared" si="115"/>
        <v>108697496</v>
      </c>
      <c r="BC883" s="167">
        <v>79690250</v>
      </c>
      <c r="BD883" s="167">
        <v>29007246</v>
      </c>
      <c r="BE883" s="172" t="s">
        <v>105</v>
      </c>
      <c r="BF883" s="172" t="s">
        <v>105</v>
      </c>
      <c r="BG883" s="172">
        <v>45245</v>
      </c>
      <c r="BH883" s="172">
        <v>45397</v>
      </c>
      <c r="BI883" s="174">
        <f t="shared" ca="1" si="101"/>
        <v>-732</v>
      </c>
      <c r="BJ883" s="3" t="s">
        <v>414</v>
      </c>
      <c r="BK883" s="172" t="s">
        <v>105</v>
      </c>
      <c r="BL883" s="3" t="s">
        <v>282</v>
      </c>
      <c r="BM883" s="3" t="s">
        <v>92</v>
      </c>
      <c r="BN883" s="3" t="s">
        <v>7782</v>
      </c>
      <c r="BO883" s="3">
        <v>0</v>
      </c>
      <c r="BP883" s="3" t="s">
        <v>1679</v>
      </c>
      <c r="BQ883" s="172">
        <v>44910</v>
      </c>
      <c r="BR883" s="3" t="s">
        <v>6889</v>
      </c>
      <c r="BS883" s="172">
        <v>44910</v>
      </c>
      <c r="BT883" s="3" t="s">
        <v>286</v>
      </c>
      <c r="BU883" s="3" t="s">
        <v>7783</v>
      </c>
      <c r="BV883" s="3" t="s">
        <v>40</v>
      </c>
      <c r="BW883" s="3" t="s">
        <v>7015</v>
      </c>
      <c r="BX883" s="3" t="s">
        <v>105</v>
      </c>
      <c r="BY883" s="3" t="s">
        <v>418</v>
      </c>
      <c r="BZ883" s="3" t="s">
        <v>105</v>
      </c>
      <c r="CA883" s="3" t="s">
        <v>303</v>
      </c>
      <c r="CB883" s="179" t="s">
        <v>3453</v>
      </c>
      <c r="CC883" s="179" t="s">
        <v>7784</v>
      </c>
      <c r="CD883" s="1"/>
      <c r="CE883" s="1"/>
      <c r="CF883" s="171" t="s">
        <v>1340</v>
      </c>
      <c r="CG883" s="171" t="s">
        <v>1341</v>
      </c>
      <c r="CH883" s="171" t="s">
        <v>167</v>
      </c>
      <c r="CI883" s="171" t="s">
        <v>477</v>
      </c>
    </row>
    <row r="884" spans="1:87" ht="90" x14ac:dyDescent="0.25">
      <c r="A884" s="3" t="s">
        <v>7785</v>
      </c>
      <c r="B884" s="175">
        <v>998</v>
      </c>
      <c r="C884" s="175" t="str">
        <f t="shared" si="112"/>
        <v>JEP-967-2022</v>
      </c>
      <c r="D884" s="171" t="s">
        <v>7786</v>
      </c>
      <c r="E884" s="3" t="s">
        <v>599</v>
      </c>
      <c r="F884" s="172">
        <v>44908</v>
      </c>
      <c r="G884" s="3" t="s">
        <v>3457</v>
      </c>
      <c r="H884" s="3" t="s">
        <v>29</v>
      </c>
      <c r="I884" s="3" t="s">
        <v>27</v>
      </c>
      <c r="J884" s="165">
        <v>12275202</v>
      </c>
      <c r="K884" s="3">
        <v>5</v>
      </c>
      <c r="L884" s="3" t="s">
        <v>9</v>
      </c>
      <c r="M884" s="3" t="s">
        <v>105</v>
      </c>
      <c r="N884" s="3" t="s">
        <v>7787</v>
      </c>
      <c r="O884" s="171" t="s">
        <v>14</v>
      </c>
      <c r="P884" s="3" t="s">
        <v>277</v>
      </c>
      <c r="Q884" s="3" t="s">
        <v>167</v>
      </c>
      <c r="R884" s="171" t="s">
        <v>477</v>
      </c>
      <c r="S884" s="171" t="s">
        <v>1355</v>
      </c>
      <c r="T884" s="171" t="s">
        <v>1356</v>
      </c>
      <c r="U884" s="171" t="s">
        <v>1357</v>
      </c>
      <c r="V884" s="171" t="s">
        <v>105</v>
      </c>
      <c r="W884" s="171" t="s">
        <v>105</v>
      </c>
      <c r="X884" s="171" t="s">
        <v>105</v>
      </c>
      <c r="Y884" s="171" t="s">
        <v>280</v>
      </c>
      <c r="Z884" s="115">
        <v>86918393</v>
      </c>
      <c r="AA884" s="171" t="s">
        <v>105</v>
      </c>
      <c r="AB884" s="171" t="s">
        <v>105</v>
      </c>
      <c r="AC884" s="153">
        <v>7228143</v>
      </c>
      <c r="AD884" s="153">
        <v>7589549</v>
      </c>
      <c r="AE884" s="175">
        <v>119722</v>
      </c>
      <c r="AF884" s="175">
        <v>592522</v>
      </c>
      <c r="AG884" s="175" t="s">
        <v>6880</v>
      </c>
      <c r="AH884" s="172">
        <v>44914</v>
      </c>
      <c r="AI884" s="172">
        <v>44916</v>
      </c>
      <c r="AJ884" s="172" t="s">
        <v>105</v>
      </c>
      <c r="AK884" s="173" t="s">
        <v>105</v>
      </c>
      <c r="AL884" s="175" t="s">
        <v>105</v>
      </c>
      <c r="AM884" s="172" t="s">
        <v>105</v>
      </c>
      <c r="AN884" s="154">
        <v>-4577825</v>
      </c>
      <c r="AO884" s="172">
        <v>45245</v>
      </c>
      <c r="AP884" s="154">
        <v>11384338</v>
      </c>
      <c r="AQ884" s="172">
        <v>45245</v>
      </c>
      <c r="AR884" s="154">
        <v>29007246</v>
      </c>
      <c r="AS884" s="172">
        <v>45282</v>
      </c>
      <c r="AT884" s="154">
        <v>0</v>
      </c>
      <c r="AU884" s="3" t="s">
        <v>105</v>
      </c>
      <c r="AV884" s="154">
        <v>0</v>
      </c>
      <c r="AW884" s="3" t="s">
        <v>105</v>
      </c>
      <c r="AX884" s="175">
        <v>2</v>
      </c>
      <c r="AY884" s="172">
        <v>45282</v>
      </c>
      <c r="AZ884" s="3">
        <f t="shared" si="100"/>
        <v>152</v>
      </c>
      <c r="BA884" s="159">
        <f t="shared" si="110"/>
        <v>122732152</v>
      </c>
      <c r="BB884" s="167">
        <f t="shared" si="115"/>
        <v>108697496</v>
      </c>
      <c r="BC884" s="167">
        <v>79690250</v>
      </c>
      <c r="BD884" s="167">
        <v>29007246</v>
      </c>
      <c r="BE884" s="172" t="s">
        <v>105</v>
      </c>
      <c r="BF884" s="172" t="s">
        <v>105</v>
      </c>
      <c r="BG884" s="172">
        <v>45245</v>
      </c>
      <c r="BH884" s="172">
        <v>45397</v>
      </c>
      <c r="BI884" s="174">
        <f t="shared" ca="1" si="101"/>
        <v>-732</v>
      </c>
      <c r="BJ884" s="3" t="s">
        <v>414</v>
      </c>
      <c r="BK884" s="172" t="s">
        <v>105</v>
      </c>
      <c r="BL884" s="3" t="s">
        <v>2616</v>
      </c>
      <c r="BM884" s="3" t="s">
        <v>92</v>
      </c>
      <c r="BN884" s="3" t="s">
        <v>7788</v>
      </c>
      <c r="BO884" s="3">
        <v>0</v>
      </c>
      <c r="BP884" s="3" t="s">
        <v>416</v>
      </c>
      <c r="BQ884" s="172">
        <v>44915</v>
      </c>
      <c r="BR884" s="3" t="s">
        <v>7058</v>
      </c>
      <c r="BS884" s="172">
        <v>44916</v>
      </c>
      <c r="BT884" s="3" t="s">
        <v>286</v>
      </c>
      <c r="BU884" s="3" t="s">
        <v>7789</v>
      </c>
      <c r="BV884" s="3" t="s">
        <v>40</v>
      </c>
      <c r="BW884" s="3" t="s">
        <v>77</v>
      </c>
      <c r="BX884" s="3" t="s">
        <v>105</v>
      </c>
      <c r="BY884" s="3" t="s">
        <v>418</v>
      </c>
      <c r="BZ884" s="3" t="s">
        <v>105</v>
      </c>
      <c r="CA884" s="3" t="s">
        <v>288</v>
      </c>
      <c r="CB884" s="179" t="s">
        <v>3460</v>
      </c>
      <c r="CC884" s="179" t="s">
        <v>7790</v>
      </c>
      <c r="CD884" s="1"/>
      <c r="CE884" s="1"/>
      <c r="CF884" s="171" t="s">
        <v>1340</v>
      </c>
      <c r="CG884" s="171" t="s">
        <v>1341</v>
      </c>
      <c r="CH884" s="171" t="s">
        <v>167</v>
      </c>
      <c r="CI884" s="171" t="s">
        <v>477</v>
      </c>
    </row>
    <row r="885" spans="1:87" ht="72" x14ac:dyDescent="0.25">
      <c r="A885" s="3" t="s">
        <v>7791</v>
      </c>
      <c r="B885" s="175">
        <v>999</v>
      </c>
      <c r="C885" s="175" t="str">
        <f t="shared" si="112"/>
        <v>JEP-847-2022</v>
      </c>
      <c r="D885" s="171" t="s">
        <v>7792</v>
      </c>
      <c r="E885" s="3" t="s">
        <v>599</v>
      </c>
      <c r="F885" s="172">
        <v>44895</v>
      </c>
      <c r="G885" s="3" t="s">
        <v>1437</v>
      </c>
      <c r="H885" s="3" t="s">
        <v>29</v>
      </c>
      <c r="I885" s="3" t="s">
        <v>27</v>
      </c>
      <c r="J885" s="165">
        <v>5821266</v>
      </c>
      <c r="K885" s="3">
        <v>3</v>
      </c>
      <c r="L885" s="3" t="s">
        <v>9</v>
      </c>
      <c r="M885" s="3" t="s">
        <v>7793</v>
      </c>
      <c r="N885" s="3" t="s">
        <v>7794</v>
      </c>
      <c r="O885" s="171" t="s">
        <v>8</v>
      </c>
      <c r="P885" s="3" t="s">
        <v>277</v>
      </c>
      <c r="Q885" s="3" t="s">
        <v>167</v>
      </c>
      <c r="R885" s="171" t="s">
        <v>477</v>
      </c>
      <c r="S885" s="171" t="s">
        <v>477</v>
      </c>
      <c r="T885" s="177" t="s">
        <v>3394</v>
      </c>
      <c r="U885" s="177" t="s">
        <v>6950</v>
      </c>
      <c r="V885" s="171" t="s">
        <v>105</v>
      </c>
      <c r="W885" s="171" t="s">
        <v>105</v>
      </c>
      <c r="X885" s="171" t="s">
        <v>105</v>
      </c>
      <c r="Y885" s="171" t="s">
        <v>280</v>
      </c>
      <c r="Z885" s="115">
        <v>86917448</v>
      </c>
      <c r="AA885" s="171" t="s">
        <v>105</v>
      </c>
      <c r="AB885" s="171" t="s">
        <v>105</v>
      </c>
      <c r="AC885" s="153">
        <v>7228143</v>
      </c>
      <c r="AD885" s="153">
        <v>7589459</v>
      </c>
      <c r="AE885" s="175">
        <v>108722</v>
      </c>
      <c r="AF885" s="175">
        <v>564122</v>
      </c>
      <c r="AG885" s="175">
        <v>2022011000068</v>
      </c>
      <c r="AH885" s="172">
        <v>44900</v>
      </c>
      <c r="AI885" s="172">
        <v>44901</v>
      </c>
      <c r="AJ885" s="172" t="s">
        <v>105</v>
      </c>
      <c r="AK885" s="173" t="s">
        <v>105</v>
      </c>
      <c r="AL885" s="175" t="s">
        <v>105</v>
      </c>
      <c r="AM885" s="172" t="s">
        <v>105</v>
      </c>
      <c r="AN885" s="154">
        <v>-963755</v>
      </c>
      <c r="AO885" s="172">
        <v>45245</v>
      </c>
      <c r="AP885" s="154">
        <v>11384203</v>
      </c>
      <c r="AQ885" s="172">
        <v>45245</v>
      </c>
      <c r="AR885" s="154">
        <v>29006907</v>
      </c>
      <c r="AS885" s="172">
        <v>45288</v>
      </c>
      <c r="AT885" s="154">
        <v>0</v>
      </c>
      <c r="AU885" s="3" t="s">
        <v>105</v>
      </c>
      <c r="AV885" s="154">
        <v>0</v>
      </c>
      <c r="AW885" s="3" t="s">
        <v>105</v>
      </c>
      <c r="AX885" s="175">
        <v>2</v>
      </c>
      <c r="AY885" s="172">
        <v>45288</v>
      </c>
      <c r="AZ885" s="3">
        <f t="shared" si="100"/>
        <v>152</v>
      </c>
      <c r="BA885" s="159">
        <f t="shared" si="110"/>
        <v>126344803</v>
      </c>
      <c r="BB885" s="167">
        <f t="shared" si="115"/>
        <v>108696212</v>
      </c>
      <c r="BC885" s="167">
        <v>79689305</v>
      </c>
      <c r="BD885" s="167">
        <v>29006907</v>
      </c>
      <c r="BE885" s="172" t="s">
        <v>105</v>
      </c>
      <c r="BF885" s="172" t="s">
        <v>105</v>
      </c>
      <c r="BG885" s="172">
        <v>45245</v>
      </c>
      <c r="BH885" s="172">
        <v>45397</v>
      </c>
      <c r="BI885" s="174">
        <f t="shared" ca="1" si="101"/>
        <v>-732</v>
      </c>
      <c r="BJ885" s="3" t="s">
        <v>414</v>
      </c>
      <c r="BK885" s="172" t="s">
        <v>105</v>
      </c>
      <c r="BL885" s="3" t="s">
        <v>282</v>
      </c>
      <c r="BM885" s="3" t="s">
        <v>92</v>
      </c>
      <c r="BN885" s="3" t="s">
        <v>7795</v>
      </c>
      <c r="BO885" s="3">
        <v>14586684</v>
      </c>
      <c r="BP885" s="3" t="s">
        <v>7796</v>
      </c>
      <c r="BQ885" s="172">
        <v>44900</v>
      </c>
      <c r="BR885" s="3" t="s">
        <v>7672</v>
      </c>
      <c r="BS885" s="172">
        <v>44901</v>
      </c>
      <c r="BT885" s="3" t="s">
        <v>286</v>
      </c>
      <c r="BU885" s="3" t="s">
        <v>7797</v>
      </c>
      <c r="BV885" s="3" t="s">
        <v>40</v>
      </c>
      <c r="BW885" s="3" t="s">
        <v>7015</v>
      </c>
      <c r="BX885" s="3" t="s">
        <v>105</v>
      </c>
      <c r="BY885" s="3" t="s">
        <v>632</v>
      </c>
      <c r="BZ885" s="3" t="s">
        <v>105</v>
      </c>
      <c r="CA885" s="3" t="s">
        <v>288</v>
      </c>
      <c r="CB885" s="33" t="s">
        <v>1442</v>
      </c>
      <c r="CC885" s="179" t="s">
        <v>7798</v>
      </c>
      <c r="CD885" s="1"/>
      <c r="CE885" s="1"/>
      <c r="CF885" s="171" t="s">
        <v>5904</v>
      </c>
      <c r="CG885" s="171" t="s">
        <v>1341</v>
      </c>
      <c r="CH885" s="171" t="s">
        <v>167</v>
      </c>
      <c r="CI885" s="171" t="s">
        <v>6955</v>
      </c>
    </row>
    <row r="886" spans="1:87" ht="252" x14ac:dyDescent="0.25">
      <c r="A886" s="3" t="s">
        <v>7799</v>
      </c>
      <c r="B886" s="175">
        <v>1000</v>
      </c>
      <c r="C886" s="175" t="str">
        <f t="shared" si="112"/>
        <v>JEP-856-2022</v>
      </c>
      <c r="D886" s="171" t="s">
        <v>7800</v>
      </c>
      <c r="E886" s="3" t="s">
        <v>559</v>
      </c>
      <c r="F886" s="172">
        <v>44895</v>
      </c>
      <c r="G886" s="3" t="s">
        <v>7801</v>
      </c>
      <c r="H886" s="3" t="s">
        <v>29</v>
      </c>
      <c r="I886" s="3" t="s">
        <v>27</v>
      </c>
      <c r="J886" s="165">
        <v>40046364</v>
      </c>
      <c r="K886" s="3">
        <v>5</v>
      </c>
      <c r="L886" s="3" t="s">
        <v>9</v>
      </c>
      <c r="M886" s="3" t="s">
        <v>474</v>
      </c>
      <c r="N886" s="3" t="s">
        <v>7111</v>
      </c>
      <c r="O886" s="171" t="s">
        <v>8</v>
      </c>
      <c r="P886" s="3" t="s">
        <v>277</v>
      </c>
      <c r="Q886" s="3" t="s">
        <v>167</v>
      </c>
      <c r="R886" s="171" t="s">
        <v>126</v>
      </c>
      <c r="S886" s="171" t="s">
        <v>126</v>
      </c>
      <c r="T886" s="171" t="s">
        <v>5005</v>
      </c>
      <c r="U886" s="171" t="s">
        <v>5006</v>
      </c>
      <c r="V886" s="171" t="s">
        <v>105</v>
      </c>
      <c r="W886" s="171" t="s">
        <v>7083</v>
      </c>
      <c r="X886" s="171" t="s">
        <v>105</v>
      </c>
      <c r="Y886" s="171" t="s">
        <v>280</v>
      </c>
      <c r="Z886" s="115">
        <v>43459180</v>
      </c>
      <c r="AA886" s="171" t="s">
        <v>105</v>
      </c>
      <c r="AB886" s="171" t="s">
        <v>105</v>
      </c>
      <c r="AC886" s="153">
        <v>3614070</v>
      </c>
      <c r="AD886" s="153">
        <v>3794773</v>
      </c>
      <c r="AE886" s="175">
        <v>116322</v>
      </c>
      <c r="AF886" s="175">
        <v>561722</v>
      </c>
      <c r="AG886" s="175">
        <v>2022011000068</v>
      </c>
      <c r="AH886" s="172">
        <v>44902</v>
      </c>
      <c r="AI886" s="172">
        <v>44907</v>
      </c>
      <c r="AJ886" s="172" t="s">
        <v>7802</v>
      </c>
      <c r="AK886" s="173" t="s">
        <v>7803</v>
      </c>
      <c r="AL886" s="175" t="s">
        <v>1697</v>
      </c>
      <c r="AM886" s="172" t="s">
        <v>7804</v>
      </c>
      <c r="AN886" s="154">
        <v>-1204690</v>
      </c>
      <c r="AO886" s="172">
        <v>45245</v>
      </c>
      <c r="AP886" s="154">
        <v>5059693</v>
      </c>
      <c r="AQ886" s="172">
        <v>45245</v>
      </c>
      <c r="AR886" s="154">
        <v>14503611</v>
      </c>
      <c r="AS886" s="172">
        <v>45282</v>
      </c>
      <c r="AT886" s="154">
        <v>0</v>
      </c>
      <c r="AU886" s="3" t="s">
        <v>105</v>
      </c>
      <c r="AV886" s="154">
        <v>0</v>
      </c>
      <c r="AW886" s="3" t="s">
        <v>105</v>
      </c>
      <c r="AX886" s="175">
        <v>2</v>
      </c>
      <c r="AY886" s="172">
        <v>45282</v>
      </c>
      <c r="AZ886" s="3">
        <f t="shared" si="100"/>
        <v>152</v>
      </c>
      <c r="BA886" s="159">
        <f t="shared" si="110"/>
        <v>61817794</v>
      </c>
      <c r="BB886" s="167">
        <f t="shared" si="115"/>
        <v>54348721</v>
      </c>
      <c r="BC886" s="167">
        <v>39845110</v>
      </c>
      <c r="BD886" s="167">
        <v>14503611</v>
      </c>
      <c r="BE886" s="172" t="s">
        <v>105</v>
      </c>
      <c r="BF886" s="172" t="s">
        <v>105</v>
      </c>
      <c r="BG886" s="172">
        <v>45245</v>
      </c>
      <c r="BH886" s="172">
        <v>45397</v>
      </c>
      <c r="BI886" s="174">
        <f t="shared" ca="1" si="101"/>
        <v>-732</v>
      </c>
      <c r="BJ886" s="3" t="s">
        <v>414</v>
      </c>
      <c r="BK886" s="172" t="s">
        <v>105</v>
      </c>
      <c r="BL886" s="3" t="s">
        <v>282</v>
      </c>
      <c r="BM886" s="3" t="s">
        <v>92</v>
      </c>
      <c r="BN886" s="3" t="s">
        <v>7805</v>
      </c>
      <c r="BO886" s="3">
        <v>0</v>
      </c>
      <c r="BP886" s="3" t="s">
        <v>416</v>
      </c>
      <c r="BQ886" s="172">
        <v>44902</v>
      </c>
      <c r="BR886" s="3" t="s">
        <v>7806</v>
      </c>
      <c r="BS886" s="172">
        <v>44907</v>
      </c>
      <c r="BT886" s="3" t="s">
        <v>286</v>
      </c>
      <c r="BU886" s="3" t="s">
        <v>7807</v>
      </c>
      <c r="BV886" s="3" t="s">
        <v>40</v>
      </c>
      <c r="BW886" s="3" t="s">
        <v>6905</v>
      </c>
      <c r="BX886" s="3" t="s">
        <v>105</v>
      </c>
      <c r="BY886" s="3" t="s">
        <v>418</v>
      </c>
      <c r="BZ886" s="3" t="s">
        <v>105</v>
      </c>
      <c r="CA886" s="3" t="s">
        <v>288</v>
      </c>
      <c r="CB886" s="179" t="s">
        <v>7808</v>
      </c>
      <c r="CC886" s="179" t="s">
        <v>7809</v>
      </c>
      <c r="CD886" s="1"/>
      <c r="CE886" s="1"/>
      <c r="CF886" s="171" t="s">
        <v>3960</v>
      </c>
      <c r="CG886" s="171" t="s">
        <v>1341</v>
      </c>
      <c r="CH886" s="171" t="s">
        <v>128</v>
      </c>
      <c r="CI886" s="171" t="s">
        <v>5004</v>
      </c>
    </row>
    <row r="887" spans="1:87" ht="90" x14ac:dyDescent="0.25">
      <c r="A887" s="3" t="s">
        <v>7810</v>
      </c>
      <c r="B887" s="175">
        <v>1001</v>
      </c>
      <c r="C887" s="175" t="str">
        <f t="shared" si="112"/>
        <v>JEP-968-2022</v>
      </c>
      <c r="D887" s="171" t="s">
        <v>7811</v>
      </c>
      <c r="E887" s="3" t="s">
        <v>599</v>
      </c>
      <c r="F887" s="172">
        <v>44908</v>
      </c>
      <c r="G887" s="3" t="s">
        <v>7812</v>
      </c>
      <c r="H887" s="3" t="s">
        <v>29</v>
      </c>
      <c r="I887" s="3" t="s">
        <v>27</v>
      </c>
      <c r="J887" s="165">
        <v>52491837</v>
      </c>
      <c r="K887" s="3">
        <v>2</v>
      </c>
      <c r="L887" s="3" t="s">
        <v>9</v>
      </c>
      <c r="M887" s="3" t="s">
        <v>474</v>
      </c>
      <c r="N887" s="3" t="s">
        <v>7787</v>
      </c>
      <c r="O887" s="171" t="s">
        <v>14</v>
      </c>
      <c r="P887" s="3" t="s">
        <v>277</v>
      </c>
      <c r="Q887" s="3" t="s">
        <v>167</v>
      </c>
      <c r="R887" s="171" t="s">
        <v>477</v>
      </c>
      <c r="S887" s="171" t="s">
        <v>1355</v>
      </c>
      <c r="T887" s="171" t="s">
        <v>1356</v>
      </c>
      <c r="U887" s="171" t="s">
        <v>1357</v>
      </c>
      <c r="V887" s="171" t="s">
        <v>105</v>
      </c>
      <c r="W887" s="171" t="s">
        <v>105</v>
      </c>
      <c r="X887" s="171" t="s">
        <v>105</v>
      </c>
      <c r="Y887" s="171" t="s">
        <v>280</v>
      </c>
      <c r="Z887" s="115">
        <v>86918393</v>
      </c>
      <c r="AA887" s="171" t="s">
        <v>105</v>
      </c>
      <c r="AB887" s="171" t="s">
        <v>105</v>
      </c>
      <c r="AC887" s="153">
        <v>7228143</v>
      </c>
      <c r="AD887" s="153">
        <v>7589549</v>
      </c>
      <c r="AE887" s="175">
        <v>119822</v>
      </c>
      <c r="AF887" s="175">
        <v>591322</v>
      </c>
      <c r="AG887" s="175">
        <v>2022011000068</v>
      </c>
      <c r="AH887" s="172">
        <v>44915</v>
      </c>
      <c r="AI887" s="172">
        <v>44917</v>
      </c>
      <c r="AJ887" s="172" t="s">
        <v>105</v>
      </c>
      <c r="AK887" s="173" t="s">
        <v>105</v>
      </c>
      <c r="AL887" s="175" t="s">
        <v>105</v>
      </c>
      <c r="AM887" s="172" t="s">
        <v>105</v>
      </c>
      <c r="AN887" s="154">
        <v>-4818763</v>
      </c>
      <c r="AO887" s="172">
        <v>45245</v>
      </c>
      <c r="AP887" s="154">
        <v>11384338</v>
      </c>
      <c r="AQ887" s="172">
        <v>45245</v>
      </c>
      <c r="AR887" s="154">
        <v>29007246</v>
      </c>
      <c r="AS887" s="172">
        <v>45282</v>
      </c>
      <c r="AT887" s="154">
        <v>0</v>
      </c>
      <c r="AU887" s="3" t="s">
        <v>105</v>
      </c>
      <c r="AV887" s="154">
        <v>0</v>
      </c>
      <c r="AW887" s="3" t="s">
        <v>105</v>
      </c>
      <c r="AX887" s="175">
        <v>2</v>
      </c>
      <c r="AY887" s="172">
        <v>45282</v>
      </c>
      <c r="AZ887" s="3">
        <f t="shared" si="100"/>
        <v>152</v>
      </c>
      <c r="BA887" s="159">
        <f t="shared" si="110"/>
        <v>122491214</v>
      </c>
      <c r="BB887" s="167">
        <f t="shared" si="115"/>
        <v>108697496</v>
      </c>
      <c r="BC887" s="167">
        <v>79690250</v>
      </c>
      <c r="BD887" s="167">
        <v>29007246</v>
      </c>
      <c r="BE887" s="172" t="s">
        <v>105</v>
      </c>
      <c r="BF887" s="172" t="s">
        <v>105</v>
      </c>
      <c r="BG887" s="172">
        <v>45245</v>
      </c>
      <c r="BH887" s="172">
        <v>45397</v>
      </c>
      <c r="BI887" s="174">
        <f t="shared" ca="1" si="101"/>
        <v>-732</v>
      </c>
      <c r="BJ887" s="3" t="s">
        <v>414</v>
      </c>
      <c r="BK887" s="172" t="s">
        <v>105</v>
      </c>
      <c r="BL887" s="3" t="s">
        <v>282</v>
      </c>
      <c r="BM887" s="3" t="s">
        <v>92</v>
      </c>
      <c r="BN887" s="3" t="s">
        <v>7813</v>
      </c>
      <c r="BO887" s="3">
        <v>0</v>
      </c>
      <c r="BP887" s="3" t="s">
        <v>416</v>
      </c>
      <c r="BQ887" s="172">
        <v>44917</v>
      </c>
      <c r="BR887" s="172" t="s">
        <v>7814</v>
      </c>
      <c r="BS887" s="172">
        <v>44917</v>
      </c>
      <c r="BT887" s="3" t="s">
        <v>286</v>
      </c>
      <c r="BU887" s="3" t="s">
        <v>7815</v>
      </c>
      <c r="BV887" s="3" t="s">
        <v>40</v>
      </c>
      <c r="BW887" s="3" t="s">
        <v>7015</v>
      </c>
      <c r="BX887" s="3" t="s">
        <v>105</v>
      </c>
      <c r="BY887" s="3" t="s">
        <v>418</v>
      </c>
      <c r="BZ887" s="3" t="s">
        <v>105</v>
      </c>
      <c r="CA887" s="3" t="s">
        <v>303</v>
      </c>
      <c r="CB887" s="179" t="s">
        <v>7816</v>
      </c>
      <c r="CC887" s="179" t="s">
        <v>7817</v>
      </c>
      <c r="CD887" s="1"/>
      <c r="CE887" s="1"/>
      <c r="CF887" s="171" t="s">
        <v>1340</v>
      </c>
      <c r="CG887" s="171" t="s">
        <v>1341</v>
      </c>
      <c r="CH887" s="171" t="s">
        <v>167</v>
      </c>
      <c r="CI887" s="171" t="s">
        <v>477</v>
      </c>
    </row>
    <row r="888" spans="1:87" ht="90" x14ac:dyDescent="0.25">
      <c r="A888" s="3" t="s">
        <v>7818</v>
      </c>
      <c r="B888" s="175">
        <v>1002</v>
      </c>
      <c r="C888" s="175" t="str">
        <f t="shared" si="112"/>
        <v>JEP-961-2022</v>
      </c>
      <c r="D888" s="171" t="s">
        <v>7819</v>
      </c>
      <c r="E888" s="3" t="s">
        <v>599</v>
      </c>
      <c r="F888" s="172">
        <v>44907</v>
      </c>
      <c r="G888" s="3" t="s">
        <v>7820</v>
      </c>
      <c r="H888" s="3" t="s">
        <v>29</v>
      </c>
      <c r="I888" s="3" t="s">
        <v>27</v>
      </c>
      <c r="J888" s="165">
        <v>1016039177</v>
      </c>
      <c r="K888" s="3">
        <v>3</v>
      </c>
      <c r="L888" s="3" t="s">
        <v>9</v>
      </c>
      <c r="M888" s="3" t="s">
        <v>474</v>
      </c>
      <c r="N888" s="3" t="s">
        <v>7305</v>
      </c>
      <c r="O888" s="171" t="s">
        <v>12</v>
      </c>
      <c r="P888" s="3" t="s">
        <v>277</v>
      </c>
      <c r="Q888" s="3" t="s">
        <v>167</v>
      </c>
      <c r="R888" s="171" t="s">
        <v>477</v>
      </c>
      <c r="S888" s="171" t="s">
        <v>101</v>
      </c>
      <c r="T888" s="171" t="s">
        <v>1722</v>
      </c>
      <c r="U888" s="171" t="s">
        <v>1723</v>
      </c>
      <c r="V888" s="171" t="s">
        <v>105</v>
      </c>
      <c r="W888" s="171" t="s">
        <v>105</v>
      </c>
      <c r="X888" s="171" t="s">
        <v>105</v>
      </c>
      <c r="Y888" s="171" t="s">
        <v>280</v>
      </c>
      <c r="Z888" s="115">
        <v>52765437</v>
      </c>
      <c r="AA888" s="171" t="s">
        <v>105</v>
      </c>
      <c r="AB888" s="171" t="s">
        <v>105</v>
      </c>
      <c r="AC888" s="153">
        <v>7228143</v>
      </c>
      <c r="AD888" s="153">
        <v>7589549</v>
      </c>
      <c r="AE888" s="175">
        <v>107622</v>
      </c>
      <c r="AF888" s="175">
        <v>586322</v>
      </c>
      <c r="AG888" s="175">
        <v>2018011001091</v>
      </c>
      <c r="AH888" s="172">
        <v>44910</v>
      </c>
      <c r="AI888" s="172">
        <v>44915</v>
      </c>
      <c r="AJ888" s="172" t="s">
        <v>105</v>
      </c>
      <c r="AK888" s="173" t="s">
        <v>105</v>
      </c>
      <c r="AL888" s="175" t="s">
        <v>105</v>
      </c>
      <c r="AM888" s="172" t="s">
        <v>105</v>
      </c>
      <c r="AN888" s="154">
        <v>0</v>
      </c>
      <c r="AO888" s="172" t="s">
        <v>105</v>
      </c>
      <c r="AP888" s="154">
        <v>0</v>
      </c>
      <c r="AQ888" s="172" t="s">
        <v>105</v>
      </c>
      <c r="AR888" s="154">
        <v>0</v>
      </c>
      <c r="AS888" s="172" t="s">
        <v>105</v>
      </c>
      <c r="AT888" s="154">
        <v>0</v>
      </c>
      <c r="AU888" s="3" t="s">
        <v>105</v>
      </c>
      <c r="AV888" s="154">
        <v>0</v>
      </c>
      <c r="AW888" s="3" t="s">
        <v>105</v>
      </c>
      <c r="AX888" s="175">
        <v>0</v>
      </c>
      <c r="AY888" s="172" t="s">
        <v>105</v>
      </c>
      <c r="AZ888" s="3">
        <f t="shared" si="100"/>
        <v>0</v>
      </c>
      <c r="BA888" s="159">
        <f t="shared" ref="BA888:BA918" si="116">Z888+AN888+AP888+AR888+AT888</f>
        <v>52765437</v>
      </c>
      <c r="BB888" s="171">
        <f>BC888+BD888+BE888+BF888</f>
        <v>45537294</v>
      </c>
      <c r="BC888" s="171">
        <v>45537294</v>
      </c>
      <c r="BD888" s="171">
        <v>0</v>
      </c>
      <c r="BE888" s="171">
        <v>0</v>
      </c>
      <c r="BF888" s="171">
        <v>0</v>
      </c>
      <c r="BG888" s="172">
        <v>45107</v>
      </c>
      <c r="BH888" s="172">
        <v>45107</v>
      </c>
      <c r="BI888" s="174">
        <f t="shared" ca="1" si="101"/>
        <v>-1022</v>
      </c>
      <c r="BJ888" s="3" t="s">
        <v>414</v>
      </c>
      <c r="BK888" s="172" t="s">
        <v>105</v>
      </c>
      <c r="BL888" s="3" t="s">
        <v>282</v>
      </c>
      <c r="BM888" s="3" t="s">
        <v>92</v>
      </c>
      <c r="BN888" s="3" t="s">
        <v>7821</v>
      </c>
      <c r="BO888" s="3">
        <v>0</v>
      </c>
      <c r="BP888" s="3" t="s">
        <v>593</v>
      </c>
      <c r="BQ888" s="172">
        <v>44912</v>
      </c>
      <c r="BR888" s="3" t="s">
        <v>7822</v>
      </c>
      <c r="BS888" s="172">
        <v>44915</v>
      </c>
      <c r="BT888" s="3" t="s">
        <v>286</v>
      </c>
      <c r="BU888" s="3" t="s">
        <v>86</v>
      </c>
      <c r="BV888" s="3" t="s">
        <v>40</v>
      </c>
      <c r="BW888" s="3" t="s">
        <v>93</v>
      </c>
      <c r="BX888" s="3" t="s">
        <v>105</v>
      </c>
      <c r="BY888" s="3" t="s">
        <v>418</v>
      </c>
      <c r="BZ888" s="3" t="s">
        <v>105</v>
      </c>
      <c r="CA888" s="3" t="s">
        <v>288</v>
      </c>
      <c r="CB888" s="179" t="s">
        <v>2209</v>
      </c>
      <c r="CC888" s="179" t="s">
        <v>7823</v>
      </c>
      <c r="CD888" s="1"/>
      <c r="CE888" s="1"/>
      <c r="CF888" s="171" t="s">
        <v>1340</v>
      </c>
      <c r="CG888" s="171" t="s">
        <v>1341</v>
      </c>
      <c r="CH888" s="171" t="s">
        <v>167</v>
      </c>
      <c r="CI888" s="171" t="s">
        <v>477</v>
      </c>
    </row>
    <row r="889" spans="1:87" ht="90" x14ac:dyDescent="0.25">
      <c r="A889" s="3" t="s">
        <v>7824</v>
      </c>
      <c r="B889" s="175">
        <v>1003</v>
      </c>
      <c r="C889" s="175" t="str">
        <f t="shared" si="112"/>
        <v>JEP-969-2022</v>
      </c>
      <c r="D889" s="171" t="s">
        <v>7825</v>
      </c>
      <c r="E889" s="3" t="s">
        <v>599</v>
      </c>
      <c r="F889" s="172">
        <v>44908</v>
      </c>
      <c r="G889" s="3" t="s">
        <v>3470</v>
      </c>
      <c r="H889" s="3" t="s">
        <v>29</v>
      </c>
      <c r="I889" s="3" t="s">
        <v>27</v>
      </c>
      <c r="J889" s="165">
        <v>1093742555</v>
      </c>
      <c r="K889" s="3">
        <v>9</v>
      </c>
      <c r="L889" s="3" t="s">
        <v>9</v>
      </c>
      <c r="M889" s="3" t="s">
        <v>474</v>
      </c>
      <c r="N889" s="3" t="s">
        <v>7787</v>
      </c>
      <c r="O889" s="171" t="s">
        <v>14</v>
      </c>
      <c r="P889" s="3" t="s">
        <v>277</v>
      </c>
      <c r="Q889" s="3" t="s">
        <v>167</v>
      </c>
      <c r="R889" s="171" t="s">
        <v>477</v>
      </c>
      <c r="S889" s="171" t="s">
        <v>1355</v>
      </c>
      <c r="T889" s="171" t="s">
        <v>1356</v>
      </c>
      <c r="U889" s="171" t="s">
        <v>1357</v>
      </c>
      <c r="V889" s="171" t="s">
        <v>105</v>
      </c>
      <c r="W889" s="171" t="s">
        <v>105</v>
      </c>
      <c r="X889" s="171" t="s">
        <v>105</v>
      </c>
      <c r="Y889" s="171" t="s">
        <v>280</v>
      </c>
      <c r="Z889" s="115">
        <v>86918393</v>
      </c>
      <c r="AA889" s="171" t="s">
        <v>105</v>
      </c>
      <c r="AB889" s="171" t="s">
        <v>105</v>
      </c>
      <c r="AC889" s="153">
        <v>7228143</v>
      </c>
      <c r="AD889" s="153">
        <v>7589549</v>
      </c>
      <c r="AE889" s="175">
        <v>119922</v>
      </c>
      <c r="AF889" s="175">
        <v>591422</v>
      </c>
      <c r="AG889" s="175">
        <v>2022011000068</v>
      </c>
      <c r="AH889" s="172">
        <v>44915</v>
      </c>
      <c r="AI889" s="172">
        <v>44917</v>
      </c>
      <c r="AJ889" s="172" t="s">
        <v>105</v>
      </c>
      <c r="AK889" s="173" t="s">
        <v>105</v>
      </c>
      <c r="AL889" s="175" t="s">
        <v>105</v>
      </c>
      <c r="AM889" s="172" t="s">
        <v>105</v>
      </c>
      <c r="AN889" s="154">
        <v>-4818763</v>
      </c>
      <c r="AO889" s="172">
        <v>45245</v>
      </c>
      <c r="AP889" s="154">
        <v>11384338</v>
      </c>
      <c r="AQ889" s="172">
        <v>45245</v>
      </c>
      <c r="AR889" s="154">
        <v>29007246</v>
      </c>
      <c r="AS889" s="172">
        <v>45282</v>
      </c>
      <c r="AT889" s="167">
        <v>0</v>
      </c>
      <c r="AU889" s="3" t="s">
        <v>105</v>
      </c>
      <c r="AV889" s="154">
        <v>0</v>
      </c>
      <c r="AW889" s="3" t="s">
        <v>105</v>
      </c>
      <c r="AX889" s="175">
        <v>2</v>
      </c>
      <c r="AY889" s="172">
        <v>45282</v>
      </c>
      <c r="AZ889" s="3">
        <f t="shared" si="100"/>
        <v>152</v>
      </c>
      <c r="BA889" s="159">
        <f t="shared" si="116"/>
        <v>122491214</v>
      </c>
      <c r="BB889" s="167">
        <f t="shared" ref="BB889:BB891" si="117">BC889+BD889</f>
        <v>108697496</v>
      </c>
      <c r="BC889" s="167">
        <v>79690250</v>
      </c>
      <c r="BD889" s="167">
        <v>29007246</v>
      </c>
      <c r="BE889" s="172" t="s">
        <v>105</v>
      </c>
      <c r="BF889" s="172" t="s">
        <v>105</v>
      </c>
      <c r="BG889" s="172">
        <v>45245</v>
      </c>
      <c r="BH889" s="172">
        <v>45397</v>
      </c>
      <c r="BI889" s="174">
        <f t="shared" ca="1" si="101"/>
        <v>-732</v>
      </c>
      <c r="BJ889" s="3" t="s">
        <v>414</v>
      </c>
      <c r="BK889" s="172" t="s">
        <v>105</v>
      </c>
      <c r="BL889" s="3" t="s">
        <v>282</v>
      </c>
      <c r="BM889" s="3" t="s">
        <v>92</v>
      </c>
      <c r="BN889" s="3" t="s">
        <v>7826</v>
      </c>
      <c r="BO889" s="3">
        <v>0</v>
      </c>
      <c r="BP889" s="3" t="s">
        <v>416</v>
      </c>
      <c r="BQ889" s="172">
        <v>44916</v>
      </c>
      <c r="BR889" s="3" t="s">
        <v>7229</v>
      </c>
      <c r="BS889" s="172">
        <v>44916</v>
      </c>
      <c r="BT889" s="3" t="s">
        <v>286</v>
      </c>
      <c r="BU889" s="3" t="s">
        <v>7827</v>
      </c>
      <c r="BV889" s="3" t="s">
        <v>40</v>
      </c>
      <c r="BW889" s="3" t="s">
        <v>7015</v>
      </c>
      <c r="BX889" s="3" t="s">
        <v>105</v>
      </c>
      <c r="BY889" s="3" t="s">
        <v>418</v>
      </c>
      <c r="BZ889" s="3" t="s">
        <v>105</v>
      </c>
      <c r="CA889" s="3" t="s">
        <v>288</v>
      </c>
      <c r="CB889" s="179" t="s">
        <v>3472</v>
      </c>
      <c r="CC889" s="179" t="s">
        <v>7828</v>
      </c>
      <c r="CD889" s="1"/>
      <c r="CE889" s="1"/>
      <c r="CF889" s="171" t="s">
        <v>1340</v>
      </c>
      <c r="CG889" s="171" t="s">
        <v>1341</v>
      </c>
      <c r="CH889" s="171" t="s">
        <v>167</v>
      </c>
      <c r="CI889" s="171" t="s">
        <v>477</v>
      </c>
    </row>
    <row r="890" spans="1:87" ht="90" x14ac:dyDescent="0.25">
      <c r="A890" s="3" t="s">
        <v>7829</v>
      </c>
      <c r="B890" s="175">
        <v>1004</v>
      </c>
      <c r="C890" s="175" t="str">
        <f t="shared" si="112"/>
        <v>JEP-970-2022</v>
      </c>
      <c r="D890" s="171" t="s">
        <v>7830</v>
      </c>
      <c r="E890" s="3" t="s">
        <v>599</v>
      </c>
      <c r="F890" s="172">
        <v>44908</v>
      </c>
      <c r="G890" s="3" t="s">
        <v>7831</v>
      </c>
      <c r="H890" s="3" t="s">
        <v>29</v>
      </c>
      <c r="I890" s="3" t="s">
        <v>27</v>
      </c>
      <c r="J890" s="165">
        <v>1065567271</v>
      </c>
      <c r="K890" s="3">
        <v>0</v>
      </c>
      <c r="L890" s="3" t="s">
        <v>9</v>
      </c>
      <c r="M890" s="3" t="s">
        <v>7832</v>
      </c>
      <c r="N890" s="3" t="s">
        <v>7787</v>
      </c>
      <c r="O890" s="171" t="s">
        <v>14</v>
      </c>
      <c r="P890" s="3" t="s">
        <v>277</v>
      </c>
      <c r="Q890" s="3" t="s">
        <v>167</v>
      </c>
      <c r="R890" s="171" t="s">
        <v>477</v>
      </c>
      <c r="S890" s="171" t="s">
        <v>1355</v>
      </c>
      <c r="T890" s="171" t="s">
        <v>1356</v>
      </c>
      <c r="U890" s="171" t="s">
        <v>1357</v>
      </c>
      <c r="V890" s="171" t="s">
        <v>105</v>
      </c>
      <c r="W890" s="171" t="s">
        <v>105</v>
      </c>
      <c r="X890" s="171" t="s">
        <v>105</v>
      </c>
      <c r="Y890" s="171" t="s">
        <v>280</v>
      </c>
      <c r="Z890" s="115">
        <v>86918393</v>
      </c>
      <c r="AA890" s="171" t="s">
        <v>105</v>
      </c>
      <c r="AB890" s="171" t="s">
        <v>105</v>
      </c>
      <c r="AC890" s="153">
        <v>7228143</v>
      </c>
      <c r="AD890" s="153">
        <v>7589549</v>
      </c>
      <c r="AE890" s="175">
        <v>120022</v>
      </c>
      <c r="AF890" s="175">
        <v>593522</v>
      </c>
      <c r="AG890" s="175">
        <v>2022011000068</v>
      </c>
      <c r="AH890" s="172">
        <v>44916</v>
      </c>
      <c r="AI890" s="172">
        <v>44917</v>
      </c>
      <c r="AJ890" s="172" t="s">
        <v>105</v>
      </c>
      <c r="AK890" s="173" t="s">
        <v>105</v>
      </c>
      <c r="AL890" s="175" t="s">
        <v>105</v>
      </c>
      <c r="AM890" s="172" t="s">
        <v>105</v>
      </c>
      <c r="AN890" s="154">
        <v>-4818763</v>
      </c>
      <c r="AO890" s="172">
        <v>45245</v>
      </c>
      <c r="AP890" s="154">
        <v>11384338</v>
      </c>
      <c r="AQ890" s="172">
        <v>45245</v>
      </c>
      <c r="AR890" s="154">
        <v>29007246</v>
      </c>
      <c r="AS890" s="172">
        <v>45282</v>
      </c>
      <c r="AT890" s="154">
        <v>0</v>
      </c>
      <c r="AU890" s="3" t="s">
        <v>105</v>
      </c>
      <c r="AV890" s="154">
        <v>0</v>
      </c>
      <c r="AW890" s="3" t="s">
        <v>105</v>
      </c>
      <c r="AX890" s="175">
        <v>2</v>
      </c>
      <c r="AY890" s="172">
        <v>45282</v>
      </c>
      <c r="AZ890" s="3">
        <f t="shared" si="100"/>
        <v>152</v>
      </c>
      <c r="BA890" s="159">
        <f t="shared" si="116"/>
        <v>122491214</v>
      </c>
      <c r="BB890" s="167">
        <f t="shared" si="117"/>
        <v>108697496</v>
      </c>
      <c r="BC890" s="167">
        <v>79690250</v>
      </c>
      <c r="BD890" s="167">
        <v>29007246</v>
      </c>
      <c r="BE890" s="172" t="s">
        <v>105</v>
      </c>
      <c r="BF890" s="172" t="s">
        <v>105</v>
      </c>
      <c r="BG890" s="172">
        <v>45245</v>
      </c>
      <c r="BH890" s="172">
        <v>45397</v>
      </c>
      <c r="BI890" s="174">
        <f t="shared" ca="1" si="101"/>
        <v>-732</v>
      </c>
      <c r="BJ890" s="3" t="s">
        <v>414</v>
      </c>
      <c r="BK890" s="172" t="s">
        <v>105</v>
      </c>
      <c r="BL890" s="3" t="s">
        <v>7833</v>
      </c>
      <c r="BM890" s="3" t="s">
        <v>92</v>
      </c>
      <c r="BN890" s="3" t="s">
        <v>7834</v>
      </c>
      <c r="BO890" s="3">
        <v>0</v>
      </c>
      <c r="BP890" s="3" t="s">
        <v>416</v>
      </c>
      <c r="BQ890" s="172">
        <v>44917</v>
      </c>
      <c r="BR890" s="3" t="s">
        <v>6922</v>
      </c>
      <c r="BS890" s="172">
        <v>44917</v>
      </c>
      <c r="BT890" s="3" t="s">
        <v>286</v>
      </c>
      <c r="BU890" s="3" t="s">
        <v>7835</v>
      </c>
      <c r="BV890" s="3" t="s">
        <v>40</v>
      </c>
      <c r="BW890" s="3" t="s">
        <v>7015</v>
      </c>
      <c r="BX890" s="3" t="s">
        <v>105</v>
      </c>
      <c r="BY890" s="3" t="s">
        <v>418</v>
      </c>
      <c r="BZ890" s="3" t="s">
        <v>105</v>
      </c>
      <c r="CA890" s="3" t="s">
        <v>288</v>
      </c>
      <c r="CB890" s="179" t="s">
        <v>7836</v>
      </c>
      <c r="CC890" s="179" t="s">
        <v>7837</v>
      </c>
      <c r="CD890" s="1"/>
      <c r="CE890" s="1"/>
      <c r="CF890" s="171" t="s">
        <v>1340</v>
      </c>
      <c r="CG890" s="171" t="s">
        <v>1341</v>
      </c>
      <c r="CH890" s="171" t="s">
        <v>167</v>
      </c>
      <c r="CI890" s="171" t="s">
        <v>477</v>
      </c>
    </row>
    <row r="891" spans="1:87" ht="90" x14ac:dyDescent="0.25">
      <c r="A891" s="3" t="s">
        <v>7838</v>
      </c>
      <c r="B891" s="175">
        <v>1005</v>
      </c>
      <c r="C891" s="175" t="str">
        <f t="shared" si="112"/>
        <v>JEP-971-2022</v>
      </c>
      <c r="D891" s="171" t="s">
        <v>7839</v>
      </c>
      <c r="E891" s="3" t="s">
        <v>599</v>
      </c>
      <c r="F891" s="172">
        <v>44908</v>
      </c>
      <c r="G891" s="3" t="s">
        <v>3476</v>
      </c>
      <c r="H891" s="3" t="s">
        <v>29</v>
      </c>
      <c r="I891" s="3" t="s">
        <v>27</v>
      </c>
      <c r="J891" s="165">
        <v>40023472</v>
      </c>
      <c r="K891" s="3">
        <v>8</v>
      </c>
      <c r="L891" s="3" t="s">
        <v>9</v>
      </c>
      <c r="M891" s="3" t="s">
        <v>474</v>
      </c>
      <c r="N891" s="3" t="s">
        <v>7787</v>
      </c>
      <c r="O891" s="171" t="s">
        <v>14</v>
      </c>
      <c r="P891" s="3" t="s">
        <v>277</v>
      </c>
      <c r="Q891" s="3" t="s">
        <v>167</v>
      </c>
      <c r="R891" s="171" t="s">
        <v>477</v>
      </c>
      <c r="S891" s="171" t="s">
        <v>1355</v>
      </c>
      <c r="T891" s="171" t="s">
        <v>1356</v>
      </c>
      <c r="U891" s="171" t="s">
        <v>1357</v>
      </c>
      <c r="V891" s="171" t="s">
        <v>105</v>
      </c>
      <c r="W891" s="171" t="s">
        <v>105</v>
      </c>
      <c r="X891" s="171" t="s">
        <v>105</v>
      </c>
      <c r="Y891" s="171" t="s">
        <v>280</v>
      </c>
      <c r="Z891" s="115">
        <v>86918393</v>
      </c>
      <c r="AA891" s="171" t="s">
        <v>105</v>
      </c>
      <c r="AB891" s="171" t="s">
        <v>105</v>
      </c>
      <c r="AC891" s="153">
        <v>7228143</v>
      </c>
      <c r="AD891" s="153">
        <v>7589549</v>
      </c>
      <c r="AE891" s="175">
        <v>589722</v>
      </c>
      <c r="AF891" s="175">
        <v>120122</v>
      </c>
      <c r="AG891" s="175">
        <v>2022011000068</v>
      </c>
      <c r="AH891" s="172">
        <v>44914</v>
      </c>
      <c r="AI891" s="172">
        <v>44917</v>
      </c>
      <c r="AJ891" s="172" t="s">
        <v>105</v>
      </c>
      <c r="AK891" s="173" t="s">
        <v>105</v>
      </c>
      <c r="AL891" s="175" t="s">
        <v>105</v>
      </c>
      <c r="AM891" s="172" t="s">
        <v>105</v>
      </c>
      <c r="AN891" s="154">
        <v>-4818763</v>
      </c>
      <c r="AO891" s="172">
        <v>45245</v>
      </c>
      <c r="AP891" s="154">
        <v>11384338</v>
      </c>
      <c r="AQ891" s="172">
        <v>45245</v>
      </c>
      <c r="AR891" s="154">
        <v>29007246</v>
      </c>
      <c r="AS891" s="172">
        <v>45282</v>
      </c>
      <c r="AT891" s="154">
        <v>0</v>
      </c>
      <c r="AU891" s="3" t="s">
        <v>105</v>
      </c>
      <c r="AV891" s="154">
        <v>0</v>
      </c>
      <c r="AW891" s="3" t="s">
        <v>105</v>
      </c>
      <c r="AX891" s="175">
        <v>2</v>
      </c>
      <c r="AY891" s="172">
        <v>45282</v>
      </c>
      <c r="AZ891" s="3">
        <f t="shared" si="100"/>
        <v>152</v>
      </c>
      <c r="BA891" s="159">
        <f t="shared" si="116"/>
        <v>122491214</v>
      </c>
      <c r="BB891" s="167">
        <f t="shared" si="117"/>
        <v>108697496</v>
      </c>
      <c r="BC891" s="167">
        <v>79690250</v>
      </c>
      <c r="BD891" s="167">
        <v>29007246</v>
      </c>
      <c r="BE891" s="172" t="s">
        <v>105</v>
      </c>
      <c r="BF891" s="172" t="s">
        <v>105</v>
      </c>
      <c r="BG891" s="172">
        <v>45245</v>
      </c>
      <c r="BH891" s="172">
        <v>45397</v>
      </c>
      <c r="BI891" s="174">
        <f t="shared" ca="1" si="101"/>
        <v>-732</v>
      </c>
      <c r="BJ891" s="3" t="s">
        <v>414</v>
      </c>
      <c r="BK891" s="172" t="s">
        <v>105</v>
      </c>
      <c r="BL891" s="3" t="s">
        <v>282</v>
      </c>
      <c r="BM891" s="3" t="s">
        <v>92</v>
      </c>
      <c r="BN891" s="3" t="s">
        <v>7840</v>
      </c>
      <c r="BO891" s="3">
        <v>0</v>
      </c>
      <c r="BP891" s="3" t="s">
        <v>416</v>
      </c>
      <c r="BQ891" s="172">
        <v>44915</v>
      </c>
      <c r="BR891" s="3" t="s">
        <v>7058</v>
      </c>
      <c r="BS891" s="172">
        <v>44917</v>
      </c>
      <c r="BT891" s="3" t="s">
        <v>286</v>
      </c>
      <c r="BU891" s="3" t="s">
        <v>7841</v>
      </c>
      <c r="BV891" s="3" t="s">
        <v>40</v>
      </c>
      <c r="BW891" s="3" t="s">
        <v>7015</v>
      </c>
      <c r="BX891" s="3" t="s">
        <v>105</v>
      </c>
      <c r="BY891" s="3" t="s">
        <v>418</v>
      </c>
      <c r="BZ891" s="3" t="s">
        <v>105</v>
      </c>
      <c r="CA891" s="3" t="s">
        <v>303</v>
      </c>
      <c r="CB891" s="179" t="s">
        <v>3480</v>
      </c>
      <c r="CC891" s="179" t="s">
        <v>7842</v>
      </c>
      <c r="CD891" s="1"/>
      <c r="CE891" s="1"/>
      <c r="CF891" s="171" t="s">
        <v>1340</v>
      </c>
      <c r="CG891" s="171" t="s">
        <v>1341</v>
      </c>
      <c r="CH891" s="171" t="s">
        <v>167</v>
      </c>
      <c r="CI891" s="171" t="s">
        <v>477</v>
      </c>
    </row>
    <row r="892" spans="1:87" ht="144" x14ac:dyDescent="0.25">
      <c r="A892" s="3" t="s">
        <v>7843</v>
      </c>
      <c r="B892" s="175">
        <v>1006</v>
      </c>
      <c r="C892" s="175" t="str">
        <f t="shared" si="112"/>
        <v>JEP-815-2022</v>
      </c>
      <c r="D892" s="171" t="s">
        <v>7844</v>
      </c>
      <c r="E892" s="3" t="s">
        <v>517</v>
      </c>
      <c r="F892" s="172">
        <v>44894</v>
      </c>
      <c r="G892" s="189" t="s">
        <v>7845</v>
      </c>
      <c r="H892" s="3" t="s">
        <v>29</v>
      </c>
      <c r="I892" s="3" t="s">
        <v>27</v>
      </c>
      <c r="J892" s="165">
        <v>1020812016</v>
      </c>
      <c r="K892" s="3">
        <v>6</v>
      </c>
      <c r="L892" s="3" t="s">
        <v>9</v>
      </c>
      <c r="M892" s="3" t="s">
        <v>474</v>
      </c>
      <c r="N892" s="3" t="s">
        <v>7846</v>
      </c>
      <c r="O892" s="171" t="s">
        <v>12</v>
      </c>
      <c r="P892" s="3" t="s">
        <v>277</v>
      </c>
      <c r="Q892" s="3" t="s">
        <v>167</v>
      </c>
      <c r="R892" s="171" t="s">
        <v>5526</v>
      </c>
      <c r="S892" s="171" t="s">
        <v>5526</v>
      </c>
      <c r="T892" s="171" t="s">
        <v>5527</v>
      </c>
      <c r="U892" s="171" t="s">
        <v>5528</v>
      </c>
      <c r="V892" s="171" t="s">
        <v>105</v>
      </c>
      <c r="W892" s="171" t="s">
        <v>105</v>
      </c>
      <c r="X892" s="171" t="s">
        <v>105</v>
      </c>
      <c r="Y892" s="171" t="s">
        <v>280</v>
      </c>
      <c r="Z892" s="115">
        <v>55627760</v>
      </c>
      <c r="AA892" s="171" t="s">
        <v>105</v>
      </c>
      <c r="AB892" s="171" t="s">
        <v>105</v>
      </c>
      <c r="AC892" s="153">
        <v>4626010</v>
      </c>
      <c r="AD892" s="153">
        <v>4857310</v>
      </c>
      <c r="AE892" s="175">
        <v>117122</v>
      </c>
      <c r="AF892" s="175">
        <v>562622</v>
      </c>
      <c r="AG892" s="175">
        <v>2022011000068</v>
      </c>
      <c r="AH892" s="172">
        <v>44900</v>
      </c>
      <c r="AI892" s="172">
        <v>44901</v>
      </c>
      <c r="AJ892" s="172" t="s">
        <v>105</v>
      </c>
      <c r="AK892" s="173" t="s">
        <v>105</v>
      </c>
      <c r="AL892" s="175" t="s">
        <v>105</v>
      </c>
      <c r="AM892" s="172" t="s">
        <v>105</v>
      </c>
      <c r="AN892" s="154">
        <v>-616810</v>
      </c>
      <c r="AO892" s="172">
        <v>45245</v>
      </c>
      <c r="AP892" s="154">
        <v>7285970</v>
      </c>
      <c r="AQ892" s="172">
        <v>45245</v>
      </c>
      <c r="AR892" s="154">
        <v>18564636</v>
      </c>
      <c r="AS892" s="172">
        <v>45288</v>
      </c>
      <c r="AT892" s="154">
        <v>0</v>
      </c>
      <c r="AU892" s="3" t="s">
        <v>105</v>
      </c>
      <c r="AV892" s="154">
        <v>0</v>
      </c>
      <c r="AW892" s="3" t="s">
        <v>105</v>
      </c>
      <c r="AX892" s="175">
        <v>2</v>
      </c>
      <c r="AY892" s="172">
        <v>45288</v>
      </c>
      <c r="AZ892" s="3">
        <f t="shared" ref="AZ892:AZ954" si="118">BH892-BG892</f>
        <v>120</v>
      </c>
      <c r="BA892" s="159">
        <f t="shared" si="116"/>
        <v>80861556</v>
      </c>
      <c r="BB892" s="171">
        <f>BC892+BD892+BE892+BF892</f>
        <v>69566386</v>
      </c>
      <c r="BC892" s="171">
        <v>51001750</v>
      </c>
      <c r="BD892" s="171">
        <v>18564636</v>
      </c>
      <c r="BE892" s="171">
        <v>0</v>
      </c>
      <c r="BF892" s="171">
        <v>0</v>
      </c>
      <c r="BG892" s="172">
        <v>45245</v>
      </c>
      <c r="BH892" s="172">
        <v>45365</v>
      </c>
      <c r="BI892" s="174">
        <f t="shared" ref="BI892:BI954" ca="1" si="119">BH892-TODAY()</f>
        <v>-764</v>
      </c>
      <c r="BJ892" s="3" t="s">
        <v>414</v>
      </c>
      <c r="BK892" s="172" t="s">
        <v>105</v>
      </c>
      <c r="BL892" s="3" t="s">
        <v>282</v>
      </c>
      <c r="BM892" s="3" t="s">
        <v>92</v>
      </c>
      <c r="BN892" s="3" t="s">
        <v>7847</v>
      </c>
      <c r="BO892" s="3">
        <v>0</v>
      </c>
      <c r="BP892" s="3" t="s">
        <v>416</v>
      </c>
      <c r="BQ892" s="172">
        <v>44900</v>
      </c>
      <c r="BR892" s="3" t="s">
        <v>7530</v>
      </c>
      <c r="BS892" s="172">
        <v>44901</v>
      </c>
      <c r="BT892" s="3" t="s">
        <v>286</v>
      </c>
      <c r="BU892" s="3" t="s">
        <v>7848</v>
      </c>
      <c r="BV892" s="3" t="s">
        <v>40</v>
      </c>
      <c r="BW892" s="3" t="s">
        <v>7460</v>
      </c>
      <c r="BX892" s="3" t="s">
        <v>105</v>
      </c>
      <c r="BY892" s="3" t="s">
        <v>418</v>
      </c>
      <c r="BZ892" s="3" t="s">
        <v>105</v>
      </c>
      <c r="CA892" s="3" t="s">
        <v>288</v>
      </c>
      <c r="CB892" s="179" t="s">
        <v>7849</v>
      </c>
      <c r="CC892" s="151" t="s">
        <v>7850</v>
      </c>
      <c r="CD892" s="1"/>
      <c r="CE892" s="1"/>
      <c r="CF892" s="171" t="s">
        <v>3960</v>
      </c>
      <c r="CG892" s="171" t="s">
        <v>1341</v>
      </c>
      <c r="CH892" s="171" t="s">
        <v>128</v>
      </c>
      <c r="CI892" s="171" t="s">
        <v>5534</v>
      </c>
    </row>
    <row r="893" spans="1:87" ht="90" x14ac:dyDescent="0.25">
      <c r="A893" s="3" t="s">
        <v>7851</v>
      </c>
      <c r="B893" s="175">
        <v>1007</v>
      </c>
      <c r="C893" s="175" t="str">
        <f t="shared" si="112"/>
        <v>JEP-842-2022</v>
      </c>
      <c r="D893" s="171" t="s">
        <v>7852</v>
      </c>
      <c r="E893" s="3" t="s">
        <v>472</v>
      </c>
      <c r="F893" s="172">
        <v>44895</v>
      </c>
      <c r="G893" s="3" t="s">
        <v>5395</v>
      </c>
      <c r="H893" s="3" t="s">
        <v>29</v>
      </c>
      <c r="I893" s="3" t="s">
        <v>27</v>
      </c>
      <c r="J893" s="165">
        <v>1023862550</v>
      </c>
      <c r="K893" s="3">
        <v>2</v>
      </c>
      <c r="L893" s="3" t="s">
        <v>9</v>
      </c>
      <c r="M893" s="3" t="s">
        <v>474</v>
      </c>
      <c r="N893" s="3" t="s">
        <v>5219</v>
      </c>
      <c r="O893" s="171" t="s">
        <v>8</v>
      </c>
      <c r="P893" s="3" t="s">
        <v>277</v>
      </c>
      <c r="Q893" s="3" t="s">
        <v>167</v>
      </c>
      <c r="R893" s="171" t="s">
        <v>126</v>
      </c>
      <c r="S893" s="171" t="s">
        <v>126</v>
      </c>
      <c r="T893" s="171" t="s">
        <v>7736</v>
      </c>
      <c r="U893" s="171" t="s">
        <v>5221</v>
      </c>
      <c r="V893" s="171" t="s">
        <v>105</v>
      </c>
      <c r="W893" s="171" t="s">
        <v>5222</v>
      </c>
      <c r="X893" s="171" t="s">
        <v>5223</v>
      </c>
      <c r="Y893" s="171" t="s">
        <v>280</v>
      </c>
      <c r="Z893" s="115">
        <v>62581258</v>
      </c>
      <c r="AA893" s="171" t="s">
        <v>105</v>
      </c>
      <c r="AB893" s="171" t="s">
        <v>105</v>
      </c>
      <c r="AC893" s="153">
        <v>5204263</v>
      </c>
      <c r="AD893" s="153">
        <v>5464476</v>
      </c>
      <c r="AE893" s="175">
        <v>114722</v>
      </c>
      <c r="AF893" s="175">
        <v>572122</v>
      </c>
      <c r="AG893" s="175">
        <v>2022011000068</v>
      </c>
      <c r="AH893" s="172">
        <v>44902</v>
      </c>
      <c r="AI893" s="172">
        <v>44908</v>
      </c>
      <c r="AJ893" s="172" t="s">
        <v>7853</v>
      </c>
      <c r="AK893" s="175">
        <v>1110577745</v>
      </c>
      <c r="AL893" s="3">
        <v>5</v>
      </c>
      <c r="AM893" s="172">
        <v>44992</v>
      </c>
      <c r="AN893" s="154">
        <v>-1908238</v>
      </c>
      <c r="AO893" s="172">
        <v>45244</v>
      </c>
      <c r="AP893" s="154">
        <v>8196717</v>
      </c>
      <c r="AQ893" s="172">
        <v>45244</v>
      </c>
      <c r="AR893" s="154">
        <v>20885211</v>
      </c>
      <c r="AS893" s="172">
        <v>45286</v>
      </c>
      <c r="AT893" s="154">
        <v>0</v>
      </c>
      <c r="AU893" s="3" t="s">
        <v>105</v>
      </c>
      <c r="AV893" s="154">
        <v>0</v>
      </c>
      <c r="AW893" s="3" t="s">
        <v>105</v>
      </c>
      <c r="AX893" s="175">
        <v>2</v>
      </c>
      <c r="AY893" s="172">
        <v>45286</v>
      </c>
      <c r="AZ893" s="3">
        <f t="shared" si="118"/>
        <v>152</v>
      </c>
      <c r="BA893" s="159">
        <f t="shared" si="116"/>
        <v>89754948</v>
      </c>
      <c r="BB893" s="167">
        <f t="shared" ref="BB893:BB898" si="120">BC893+BD893</f>
        <v>78262206</v>
      </c>
      <c r="BC893" s="167">
        <v>57376995</v>
      </c>
      <c r="BD893" s="167">
        <v>20885211</v>
      </c>
      <c r="BE893" s="172" t="s">
        <v>105</v>
      </c>
      <c r="BF893" s="172" t="s">
        <v>105</v>
      </c>
      <c r="BG893" s="172">
        <v>45245</v>
      </c>
      <c r="BH893" s="172">
        <v>45397</v>
      </c>
      <c r="BI893" s="174">
        <f t="shared" ca="1" si="119"/>
        <v>-732</v>
      </c>
      <c r="BJ893" s="3" t="s">
        <v>414</v>
      </c>
      <c r="BK893" s="172" t="s">
        <v>105</v>
      </c>
      <c r="BL893" s="3" t="s">
        <v>282</v>
      </c>
      <c r="BM893" s="3" t="s">
        <v>92</v>
      </c>
      <c r="BN893" s="3" t="s">
        <v>7854</v>
      </c>
      <c r="BO893" s="3">
        <v>0</v>
      </c>
      <c r="BP893" s="33" t="s">
        <v>416</v>
      </c>
      <c r="BQ893" s="172">
        <v>44902</v>
      </c>
      <c r="BR893" s="3" t="s">
        <v>7269</v>
      </c>
      <c r="BS893" s="172">
        <v>44907</v>
      </c>
      <c r="BT893" s="3" t="s">
        <v>286</v>
      </c>
      <c r="BU893" s="167" t="s">
        <v>7855</v>
      </c>
      <c r="BV893" s="3" t="s">
        <v>40</v>
      </c>
      <c r="BW893" s="3" t="s">
        <v>6905</v>
      </c>
      <c r="BX893" s="3" t="s">
        <v>105</v>
      </c>
      <c r="BY893" s="3" t="s">
        <v>418</v>
      </c>
      <c r="BZ893" s="3" t="s">
        <v>105</v>
      </c>
      <c r="CA893" s="3" t="s">
        <v>303</v>
      </c>
      <c r="CB893" s="186" t="s">
        <v>7856</v>
      </c>
      <c r="CC893" s="179" t="s">
        <v>7857</v>
      </c>
      <c r="CD893" s="1"/>
      <c r="CE893" s="1"/>
      <c r="CF893" s="171" t="s">
        <v>5228</v>
      </c>
      <c r="CG893" s="171" t="s">
        <v>1341</v>
      </c>
      <c r="CH893" s="171" t="s">
        <v>128</v>
      </c>
      <c r="CI893" s="171" t="s">
        <v>128</v>
      </c>
    </row>
    <row r="894" spans="1:87" ht="90" x14ac:dyDescent="0.25">
      <c r="A894" s="3" t="s">
        <v>7858</v>
      </c>
      <c r="B894" s="175">
        <v>1008</v>
      </c>
      <c r="C894" s="175" t="str">
        <f t="shared" si="112"/>
        <v>JEP-972-2022</v>
      </c>
      <c r="D894" s="171" t="s">
        <v>7859</v>
      </c>
      <c r="E894" s="3" t="s">
        <v>599</v>
      </c>
      <c r="F894" s="172">
        <v>44908</v>
      </c>
      <c r="G894" s="3" t="s">
        <v>3492</v>
      </c>
      <c r="H894" s="3" t="s">
        <v>29</v>
      </c>
      <c r="I894" s="3" t="s">
        <v>27</v>
      </c>
      <c r="J894" s="165">
        <v>1144049439</v>
      </c>
      <c r="K894" s="3">
        <v>2</v>
      </c>
      <c r="L894" s="3" t="s">
        <v>9</v>
      </c>
      <c r="M894" s="3" t="s">
        <v>2366</v>
      </c>
      <c r="N894" s="3" t="s">
        <v>7787</v>
      </c>
      <c r="O894" s="171" t="s">
        <v>14</v>
      </c>
      <c r="P894" s="3" t="s">
        <v>277</v>
      </c>
      <c r="Q894" s="3" t="s">
        <v>167</v>
      </c>
      <c r="R894" s="171" t="s">
        <v>477</v>
      </c>
      <c r="S894" s="171" t="s">
        <v>1355</v>
      </c>
      <c r="T894" s="171" t="s">
        <v>1356</v>
      </c>
      <c r="U894" s="171" t="s">
        <v>1357</v>
      </c>
      <c r="V894" s="171" t="s">
        <v>105</v>
      </c>
      <c r="W894" s="171" t="s">
        <v>105</v>
      </c>
      <c r="X894" s="171" t="s">
        <v>105</v>
      </c>
      <c r="Y894" s="171" t="s">
        <v>280</v>
      </c>
      <c r="Z894" s="115">
        <v>86918393</v>
      </c>
      <c r="AA894" s="171" t="s">
        <v>105</v>
      </c>
      <c r="AB894" s="171" t="s">
        <v>105</v>
      </c>
      <c r="AC894" s="153">
        <v>7228143</v>
      </c>
      <c r="AD894" s="153">
        <v>7589549</v>
      </c>
      <c r="AE894" s="175">
        <v>120222</v>
      </c>
      <c r="AF894" s="175">
        <v>588422</v>
      </c>
      <c r="AG894" s="175">
        <v>2022011000068</v>
      </c>
      <c r="AH894" s="172">
        <v>44910</v>
      </c>
      <c r="AI894" s="172">
        <v>44915</v>
      </c>
      <c r="AJ894" s="172" t="s">
        <v>105</v>
      </c>
      <c r="AK894" s="173" t="s">
        <v>105</v>
      </c>
      <c r="AL894" s="175" t="s">
        <v>105</v>
      </c>
      <c r="AM894" s="172" t="s">
        <v>105</v>
      </c>
      <c r="AN894" s="154">
        <v>-4336887</v>
      </c>
      <c r="AO894" s="172">
        <v>45245</v>
      </c>
      <c r="AP894" s="154">
        <v>11384338</v>
      </c>
      <c r="AQ894" s="172">
        <v>45245</v>
      </c>
      <c r="AR894" s="154">
        <v>29007246</v>
      </c>
      <c r="AS894" s="172">
        <v>45282</v>
      </c>
      <c r="AT894" s="154">
        <v>0</v>
      </c>
      <c r="AU894" s="3" t="s">
        <v>105</v>
      </c>
      <c r="AV894" s="154">
        <v>0</v>
      </c>
      <c r="AW894" s="3" t="s">
        <v>105</v>
      </c>
      <c r="AX894" s="175">
        <v>2</v>
      </c>
      <c r="AY894" s="172">
        <v>45282</v>
      </c>
      <c r="AZ894" s="3">
        <f t="shared" si="118"/>
        <v>152</v>
      </c>
      <c r="BA894" s="159">
        <f t="shared" si="116"/>
        <v>122973090</v>
      </c>
      <c r="BB894" s="167">
        <f t="shared" si="120"/>
        <v>50691666</v>
      </c>
      <c r="BC894" s="167">
        <v>21684420</v>
      </c>
      <c r="BD894" s="167">
        <v>29007246</v>
      </c>
      <c r="BE894" s="172" t="s">
        <v>105</v>
      </c>
      <c r="BF894" s="172" t="s">
        <v>105</v>
      </c>
      <c r="BG894" s="172">
        <v>45245</v>
      </c>
      <c r="BH894" s="172">
        <v>45397</v>
      </c>
      <c r="BI894" s="174">
        <f t="shared" ca="1" si="119"/>
        <v>-732</v>
      </c>
      <c r="BJ894" s="3" t="s">
        <v>414</v>
      </c>
      <c r="BK894" s="172" t="s">
        <v>105</v>
      </c>
      <c r="BL894" s="3" t="s">
        <v>2634</v>
      </c>
      <c r="BM894" s="3" t="s">
        <v>92</v>
      </c>
      <c r="BN894" s="3" t="s">
        <v>7860</v>
      </c>
      <c r="BO894" s="3">
        <v>0</v>
      </c>
      <c r="BP894" s="3" t="s">
        <v>1679</v>
      </c>
      <c r="BQ894" s="172">
        <v>44911</v>
      </c>
      <c r="BR894" s="3" t="s">
        <v>6960</v>
      </c>
      <c r="BS894" s="172">
        <v>44915</v>
      </c>
      <c r="BT894" s="3" t="s">
        <v>286</v>
      </c>
      <c r="BU894" s="3" t="s">
        <v>7861</v>
      </c>
      <c r="BV894" s="3" t="s">
        <v>40</v>
      </c>
      <c r="BW894" s="3" t="s">
        <v>7015</v>
      </c>
      <c r="BX894" s="3" t="s">
        <v>105</v>
      </c>
      <c r="BY894" s="3" t="s">
        <v>418</v>
      </c>
      <c r="BZ894" s="3" t="s">
        <v>105</v>
      </c>
      <c r="CA894" s="3" t="s">
        <v>303</v>
      </c>
      <c r="CB894" s="179" t="s">
        <v>7862</v>
      </c>
      <c r="CC894" s="179" t="s">
        <v>7863</v>
      </c>
      <c r="CD894" s="1"/>
      <c r="CE894" s="1"/>
      <c r="CF894" s="171" t="s">
        <v>1340</v>
      </c>
      <c r="CG894" s="171" t="s">
        <v>1341</v>
      </c>
      <c r="CH894" s="171" t="s">
        <v>167</v>
      </c>
      <c r="CI894" s="171" t="s">
        <v>477</v>
      </c>
    </row>
    <row r="895" spans="1:87" ht="90" x14ac:dyDescent="0.25">
      <c r="A895" s="3" t="s">
        <v>7864</v>
      </c>
      <c r="B895" s="175">
        <v>1009</v>
      </c>
      <c r="C895" s="175" t="str">
        <f t="shared" si="112"/>
        <v>JEP-973-2022</v>
      </c>
      <c r="D895" s="171" t="s">
        <v>7865</v>
      </c>
      <c r="E895" s="3" t="s">
        <v>599</v>
      </c>
      <c r="F895" s="172">
        <v>44908</v>
      </c>
      <c r="G895" s="3" t="s">
        <v>7866</v>
      </c>
      <c r="H895" s="3" t="s">
        <v>29</v>
      </c>
      <c r="I895" s="3" t="s">
        <v>27</v>
      </c>
      <c r="J895" s="165">
        <v>91516651</v>
      </c>
      <c r="K895" s="3">
        <v>1</v>
      </c>
      <c r="L895" s="3" t="s">
        <v>9</v>
      </c>
      <c r="M895" s="116" t="s">
        <v>4405</v>
      </c>
      <c r="N895" s="3" t="s">
        <v>7787</v>
      </c>
      <c r="O895" s="171" t="s">
        <v>14</v>
      </c>
      <c r="P895" s="3" t="s">
        <v>277</v>
      </c>
      <c r="Q895" s="3" t="s">
        <v>167</v>
      </c>
      <c r="R895" s="171" t="s">
        <v>477</v>
      </c>
      <c r="S895" s="171" t="s">
        <v>1355</v>
      </c>
      <c r="T895" s="171" t="s">
        <v>1356</v>
      </c>
      <c r="U895" s="171" t="s">
        <v>1357</v>
      </c>
      <c r="V895" s="171" t="s">
        <v>105</v>
      </c>
      <c r="W895" s="171" t="s">
        <v>105</v>
      </c>
      <c r="X895" s="171" t="s">
        <v>105</v>
      </c>
      <c r="Y895" s="171" t="s">
        <v>280</v>
      </c>
      <c r="Z895" s="115">
        <v>86918393</v>
      </c>
      <c r="AA895" s="171" t="s">
        <v>105</v>
      </c>
      <c r="AB895" s="171" t="s">
        <v>105</v>
      </c>
      <c r="AC895" s="153">
        <v>7228143</v>
      </c>
      <c r="AD895" s="153">
        <v>7589549</v>
      </c>
      <c r="AE895" s="175">
        <v>120322</v>
      </c>
      <c r="AF895" s="175">
        <v>591622</v>
      </c>
      <c r="AG895" s="175">
        <v>2022011000068</v>
      </c>
      <c r="AH895" s="172">
        <v>44916</v>
      </c>
      <c r="AI895" s="172">
        <v>44917</v>
      </c>
      <c r="AJ895" s="172" t="s">
        <v>105</v>
      </c>
      <c r="AK895" s="173" t="s">
        <v>105</v>
      </c>
      <c r="AL895" s="175" t="s">
        <v>105</v>
      </c>
      <c r="AM895" s="172" t="s">
        <v>105</v>
      </c>
      <c r="AN895" s="154">
        <v>-4818763</v>
      </c>
      <c r="AO895" s="172">
        <v>45245</v>
      </c>
      <c r="AP895" s="154">
        <v>11384338</v>
      </c>
      <c r="AQ895" s="172">
        <v>45245</v>
      </c>
      <c r="AR895" s="154">
        <v>29007246</v>
      </c>
      <c r="AS895" s="172">
        <v>45282</v>
      </c>
      <c r="AT895" s="154">
        <v>0</v>
      </c>
      <c r="AU895" s="3" t="s">
        <v>105</v>
      </c>
      <c r="AV895" s="154">
        <v>0</v>
      </c>
      <c r="AW895" s="3" t="s">
        <v>105</v>
      </c>
      <c r="AX895" s="175">
        <v>2</v>
      </c>
      <c r="AY895" s="172">
        <v>45282</v>
      </c>
      <c r="AZ895" s="3">
        <f t="shared" si="118"/>
        <v>152</v>
      </c>
      <c r="BA895" s="159">
        <f t="shared" si="116"/>
        <v>122491214</v>
      </c>
      <c r="BB895" s="167">
        <f t="shared" si="120"/>
        <v>108697496</v>
      </c>
      <c r="BC895" s="167">
        <v>79690250</v>
      </c>
      <c r="BD895" s="167">
        <v>29007246</v>
      </c>
      <c r="BE895" s="172" t="s">
        <v>105</v>
      </c>
      <c r="BF895" s="172" t="s">
        <v>105</v>
      </c>
      <c r="BG895" s="172">
        <v>45245</v>
      </c>
      <c r="BH895" s="172">
        <v>45397</v>
      </c>
      <c r="BI895" s="174">
        <f t="shared" ca="1" si="119"/>
        <v>-732</v>
      </c>
      <c r="BJ895" s="3" t="s">
        <v>414</v>
      </c>
      <c r="BK895" s="172" t="s">
        <v>105</v>
      </c>
      <c r="BL895" s="3" t="s">
        <v>2506</v>
      </c>
      <c r="BM895" s="3" t="s">
        <v>92</v>
      </c>
      <c r="BN895" s="3" t="s">
        <v>7867</v>
      </c>
      <c r="BO895" s="3">
        <v>0</v>
      </c>
      <c r="BP895" s="3" t="s">
        <v>1679</v>
      </c>
      <c r="BQ895" s="172">
        <v>44917</v>
      </c>
      <c r="BR895" s="3" t="s">
        <v>7868</v>
      </c>
      <c r="BS895" s="172">
        <v>44917</v>
      </c>
      <c r="BT895" s="3" t="s">
        <v>286</v>
      </c>
      <c r="BU895" s="3" t="s">
        <v>7869</v>
      </c>
      <c r="BV895" s="3" t="s">
        <v>40</v>
      </c>
      <c r="BW895" s="3" t="s">
        <v>7015</v>
      </c>
      <c r="BX895" s="3" t="s">
        <v>105</v>
      </c>
      <c r="BY895" s="3" t="s">
        <v>418</v>
      </c>
      <c r="BZ895" s="3" t="s">
        <v>105</v>
      </c>
      <c r="CA895" s="3" t="s">
        <v>288</v>
      </c>
      <c r="CB895" s="179" t="s">
        <v>7870</v>
      </c>
      <c r="CC895" s="179" t="s">
        <v>7871</v>
      </c>
      <c r="CD895" s="1"/>
      <c r="CE895" s="1"/>
      <c r="CF895" s="171" t="s">
        <v>1340</v>
      </c>
      <c r="CG895" s="171" t="s">
        <v>1341</v>
      </c>
      <c r="CH895" s="171" t="s">
        <v>167</v>
      </c>
      <c r="CI895" s="171" t="s">
        <v>477</v>
      </c>
    </row>
    <row r="896" spans="1:87" ht="90" x14ac:dyDescent="0.25">
      <c r="A896" s="3" t="s">
        <v>7872</v>
      </c>
      <c r="B896" s="175">
        <v>1010</v>
      </c>
      <c r="C896" s="175" t="str">
        <f t="shared" si="112"/>
        <v>JEP-849-2022</v>
      </c>
      <c r="D896" s="171" t="s">
        <v>7873</v>
      </c>
      <c r="E896" s="3" t="s">
        <v>599</v>
      </c>
      <c r="F896" s="172">
        <v>44895</v>
      </c>
      <c r="G896" s="3" t="s">
        <v>7874</v>
      </c>
      <c r="H896" s="3" t="s">
        <v>29</v>
      </c>
      <c r="I896" s="3" t="s">
        <v>27</v>
      </c>
      <c r="J896" s="165">
        <v>1026301233</v>
      </c>
      <c r="K896" s="3">
        <v>7</v>
      </c>
      <c r="L896" s="3" t="s">
        <v>9</v>
      </c>
      <c r="M896" s="3" t="s">
        <v>474</v>
      </c>
      <c r="N896" s="3" t="s">
        <v>5461</v>
      </c>
      <c r="O896" s="171" t="s">
        <v>8</v>
      </c>
      <c r="P896" s="3" t="s">
        <v>277</v>
      </c>
      <c r="Q896" s="3" t="s">
        <v>167</v>
      </c>
      <c r="R896" s="171" t="s">
        <v>126</v>
      </c>
      <c r="S896" s="171" t="s">
        <v>106</v>
      </c>
      <c r="T896" s="171" t="s">
        <v>5462</v>
      </c>
      <c r="U896" s="171" t="s">
        <v>5221</v>
      </c>
      <c r="V896" s="171" t="s">
        <v>105</v>
      </c>
      <c r="W896" s="171" t="s">
        <v>7875</v>
      </c>
      <c r="X896" s="171" t="s">
        <v>105</v>
      </c>
      <c r="Y896" s="171" t="s">
        <v>280</v>
      </c>
      <c r="Z896" s="115">
        <v>43459180</v>
      </c>
      <c r="AA896" s="171" t="s">
        <v>105</v>
      </c>
      <c r="AB896" s="171" t="s">
        <v>105</v>
      </c>
      <c r="AC896" s="153">
        <v>3614070</v>
      </c>
      <c r="AD896" s="153">
        <v>3794773</v>
      </c>
      <c r="AE896" s="175" t="s">
        <v>7876</v>
      </c>
      <c r="AF896" s="175">
        <v>561222</v>
      </c>
      <c r="AG896" s="175">
        <v>2022011000068</v>
      </c>
      <c r="AH896" s="172">
        <v>44897</v>
      </c>
      <c r="AI896" s="172">
        <v>44900</v>
      </c>
      <c r="AJ896" s="172" t="s">
        <v>7877</v>
      </c>
      <c r="AK896" s="173">
        <v>1085263966</v>
      </c>
      <c r="AL896" s="175">
        <v>8</v>
      </c>
      <c r="AM896" s="172">
        <v>45146</v>
      </c>
      <c r="AN896" s="154">
        <v>-361407</v>
      </c>
      <c r="AO896" s="172">
        <v>45245</v>
      </c>
      <c r="AP896" s="154">
        <v>4933201</v>
      </c>
      <c r="AQ896" s="172">
        <v>45245</v>
      </c>
      <c r="AR896" s="154">
        <v>14503611</v>
      </c>
      <c r="AS896" s="172">
        <v>45648</v>
      </c>
      <c r="AT896" s="154">
        <v>0</v>
      </c>
      <c r="AU896" s="3" t="s">
        <v>105</v>
      </c>
      <c r="AV896" s="154">
        <v>0</v>
      </c>
      <c r="AW896" s="3" t="s">
        <v>105</v>
      </c>
      <c r="AX896" s="175">
        <v>2</v>
      </c>
      <c r="AY896" s="172">
        <v>45648</v>
      </c>
      <c r="AZ896" s="3">
        <f t="shared" si="118"/>
        <v>152</v>
      </c>
      <c r="BA896" s="159">
        <f t="shared" si="116"/>
        <v>62534585</v>
      </c>
      <c r="BB896" s="167">
        <f t="shared" si="120"/>
        <v>54348721</v>
      </c>
      <c r="BC896" s="167">
        <v>39845110</v>
      </c>
      <c r="BD896" s="167">
        <v>14503611</v>
      </c>
      <c r="BE896" s="172" t="s">
        <v>105</v>
      </c>
      <c r="BF896" s="172" t="s">
        <v>105</v>
      </c>
      <c r="BG896" s="172">
        <v>45245</v>
      </c>
      <c r="BH896" s="172">
        <v>45397</v>
      </c>
      <c r="BI896" s="174">
        <f t="shared" ca="1" si="119"/>
        <v>-732</v>
      </c>
      <c r="BJ896" s="3" t="s">
        <v>414</v>
      </c>
      <c r="BK896" s="172" t="s">
        <v>105</v>
      </c>
      <c r="BL896" s="3" t="s">
        <v>282</v>
      </c>
      <c r="BM896" s="3" t="s">
        <v>92</v>
      </c>
      <c r="BN896" s="3" t="s">
        <v>7878</v>
      </c>
      <c r="BO896" s="3">
        <v>0</v>
      </c>
      <c r="BP896" s="33" t="s">
        <v>416</v>
      </c>
      <c r="BQ896" s="172">
        <v>44897</v>
      </c>
      <c r="BR896" s="3" t="s">
        <v>6943</v>
      </c>
      <c r="BS896" s="172">
        <v>44900</v>
      </c>
      <c r="BT896" s="3" t="s">
        <v>286</v>
      </c>
      <c r="BU896" s="3" t="s">
        <v>7879</v>
      </c>
      <c r="BV896" s="3" t="s">
        <v>40</v>
      </c>
      <c r="BW896" s="3" t="s">
        <v>6905</v>
      </c>
      <c r="BX896" s="3" t="s">
        <v>105</v>
      </c>
      <c r="BY896" s="3" t="s">
        <v>418</v>
      </c>
      <c r="BZ896" s="3" t="s">
        <v>105</v>
      </c>
      <c r="CA896" s="3" t="s">
        <v>288</v>
      </c>
      <c r="CB896" s="186" t="s">
        <v>7880</v>
      </c>
      <c r="CC896" s="179" t="s">
        <v>7881</v>
      </c>
      <c r="CD896" s="1"/>
      <c r="CE896" s="1"/>
      <c r="CF896" s="171" t="s">
        <v>5228</v>
      </c>
      <c r="CG896" s="171" t="s">
        <v>1341</v>
      </c>
      <c r="CH896" s="171" t="s">
        <v>128</v>
      </c>
      <c r="CI896" s="171" t="s">
        <v>128</v>
      </c>
    </row>
    <row r="897" spans="1:87" ht="162" x14ac:dyDescent="0.25">
      <c r="A897" s="3" t="s">
        <v>7882</v>
      </c>
      <c r="B897" s="3">
        <v>1011</v>
      </c>
      <c r="C897" s="175" t="str">
        <f t="shared" si="112"/>
        <v>JEP-826-2022</v>
      </c>
      <c r="D897" s="171" t="s">
        <v>7883</v>
      </c>
      <c r="E897" s="3" t="s">
        <v>578</v>
      </c>
      <c r="F897" s="172">
        <v>44895</v>
      </c>
      <c r="G897" s="3" t="s">
        <v>7884</v>
      </c>
      <c r="H897" s="3" t="s">
        <v>29</v>
      </c>
      <c r="I897" s="3" t="s">
        <v>27</v>
      </c>
      <c r="J897" s="165">
        <v>1012342713</v>
      </c>
      <c r="K897" s="3">
        <v>5</v>
      </c>
      <c r="L897" s="3" t="s">
        <v>9</v>
      </c>
      <c r="M897" s="3" t="s">
        <v>666</v>
      </c>
      <c r="N897" s="3" t="s">
        <v>7035</v>
      </c>
      <c r="O897" s="171" t="s">
        <v>8</v>
      </c>
      <c r="P897" s="3" t="s">
        <v>277</v>
      </c>
      <c r="Q897" s="3" t="s">
        <v>167</v>
      </c>
      <c r="R897" s="171" t="s">
        <v>126</v>
      </c>
      <c r="S897" s="171" t="s">
        <v>5004</v>
      </c>
      <c r="T897" s="171" t="s">
        <v>5005</v>
      </c>
      <c r="U897" s="171" t="s">
        <v>5006</v>
      </c>
      <c r="V897" s="171" t="s">
        <v>105</v>
      </c>
      <c r="W897" s="171" t="s">
        <v>7036</v>
      </c>
      <c r="X897" s="171" t="s">
        <v>105</v>
      </c>
      <c r="Y897" s="171" t="s">
        <v>280</v>
      </c>
      <c r="Z897" s="115">
        <v>43459180</v>
      </c>
      <c r="AA897" s="171" t="s">
        <v>105</v>
      </c>
      <c r="AB897" s="171" t="s">
        <v>105</v>
      </c>
      <c r="AC897" s="153">
        <v>3614070</v>
      </c>
      <c r="AD897" s="153">
        <v>3794773</v>
      </c>
      <c r="AE897" s="175">
        <v>113122</v>
      </c>
      <c r="AF897" s="175">
        <v>559922</v>
      </c>
      <c r="AG897" s="175">
        <v>2022011000068</v>
      </c>
      <c r="AH897" s="172">
        <v>44897</v>
      </c>
      <c r="AI897" s="172">
        <v>44900</v>
      </c>
      <c r="AJ897" s="172" t="s">
        <v>7885</v>
      </c>
      <c r="AK897" s="173" t="s">
        <v>7886</v>
      </c>
      <c r="AL897" s="175">
        <v>1</v>
      </c>
      <c r="AM897" s="172">
        <v>45142</v>
      </c>
      <c r="AN897" s="154">
        <v>-361407</v>
      </c>
      <c r="AO897" s="172">
        <v>45245</v>
      </c>
      <c r="AP897" s="154">
        <v>5312677</v>
      </c>
      <c r="AQ897" s="172">
        <v>45245</v>
      </c>
      <c r="AR897" s="154">
        <v>14503611</v>
      </c>
      <c r="AS897" s="172">
        <v>45286</v>
      </c>
      <c r="AT897" s="154">
        <v>0</v>
      </c>
      <c r="AU897" s="3" t="s">
        <v>105</v>
      </c>
      <c r="AV897" s="154">
        <v>0</v>
      </c>
      <c r="AW897" s="3" t="s">
        <v>105</v>
      </c>
      <c r="AX897" s="175">
        <v>3</v>
      </c>
      <c r="AY897" s="172">
        <v>45286</v>
      </c>
      <c r="AZ897" s="3">
        <f t="shared" si="118"/>
        <v>152</v>
      </c>
      <c r="BA897" s="159">
        <f t="shared" si="116"/>
        <v>62914061</v>
      </c>
      <c r="BB897" s="167">
        <f t="shared" si="120"/>
        <v>54348721</v>
      </c>
      <c r="BC897" s="167">
        <v>39845110</v>
      </c>
      <c r="BD897" s="167">
        <v>14503611</v>
      </c>
      <c r="BE897" s="172" t="s">
        <v>105</v>
      </c>
      <c r="BF897" s="172" t="s">
        <v>105</v>
      </c>
      <c r="BG897" s="172">
        <v>45245</v>
      </c>
      <c r="BH897" s="172">
        <v>45397</v>
      </c>
      <c r="BI897" s="174">
        <f t="shared" ca="1" si="119"/>
        <v>-732</v>
      </c>
      <c r="BJ897" s="3" t="s">
        <v>414</v>
      </c>
      <c r="BK897" s="172" t="s">
        <v>105</v>
      </c>
      <c r="BL897" s="3" t="s">
        <v>282</v>
      </c>
      <c r="BM897" s="3" t="s">
        <v>92</v>
      </c>
      <c r="BN897" s="3" t="s">
        <v>7887</v>
      </c>
      <c r="BO897" s="3">
        <v>0</v>
      </c>
      <c r="BP897" s="3" t="s">
        <v>416</v>
      </c>
      <c r="BQ897" s="172">
        <v>44897</v>
      </c>
      <c r="BR897" s="3" t="s">
        <v>6933</v>
      </c>
      <c r="BS897" s="172">
        <v>44900</v>
      </c>
      <c r="BT897" s="3" t="s">
        <v>286</v>
      </c>
      <c r="BU897" s="3" t="s">
        <v>7888</v>
      </c>
      <c r="BV897" s="3" t="s">
        <v>40</v>
      </c>
      <c r="BW897" s="3" t="s">
        <v>6905</v>
      </c>
      <c r="BX897" s="3" t="s">
        <v>105</v>
      </c>
      <c r="BY897" s="3" t="s">
        <v>418</v>
      </c>
      <c r="BZ897" s="3" t="s">
        <v>105</v>
      </c>
      <c r="CA897" s="3" t="s">
        <v>303</v>
      </c>
      <c r="CB897" s="179" t="s">
        <v>7889</v>
      </c>
      <c r="CC897" s="151" t="s">
        <v>7890</v>
      </c>
      <c r="CD897" s="1"/>
      <c r="CE897" s="1"/>
      <c r="CF897" s="171" t="s">
        <v>3960</v>
      </c>
      <c r="CG897" s="171" t="s">
        <v>1341</v>
      </c>
      <c r="CH897" s="171" t="s">
        <v>128</v>
      </c>
      <c r="CI897" s="171" t="s">
        <v>5004</v>
      </c>
    </row>
    <row r="898" spans="1:87" ht="126" x14ac:dyDescent="0.25">
      <c r="A898" s="3" t="s">
        <v>7891</v>
      </c>
      <c r="B898" s="3">
        <v>1012</v>
      </c>
      <c r="C898" s="175" t="str">
        <f t="shared" si="112"/>
        <v>JEP-827-2022</v>
      </c>
      <c r="D898" s="171" t="s">
        <v>7892</v>
      </c>
      <c r="E898" s="3" t="s">
        <v>578</v>
      </c>
      <c r="F898" s="172">
        <v>44895</v>
      </c>
      <c r="G898" s="3" t="s">
        <v>7893</v>
      </c>
      <c r="H898" s="3" t="s">
        <v>29</v>
      </c>
      <c r="I898" s="3" t="s">
        <v>27</v>
      </c>
      <c r="J898" s="165">
        <v>1014275310</v>
      </c>
      <c r="K898" s="3">
        <v>0</v>
      </c>
      <c r="L898" s="3" t="s">
        <v>9</v>
      </c>
      <c r="M898" s="3" t="s">
        <v>474</v>
      </c>
      <c r="N898" s="3" t="s">
        <v>7035</v>
      </c>
      <c r="O898" s="171" t="s">
        <v>8</v>
      </c>
      <c r="P898" s="3" t="s">
        <v>277</v>
      </c>
      <c r="Q898" s="3" t="s">
        <v>167</v>
      </c>
      <c r="R898" s="171" t="s">
        <v>126</v>
      </c>
      <c r="S898" s="171" t="s">
        <v>5004</v>
      </c>
      <c r="T898" s="171" t="s">
        <v>5005</v>
      </c>
      <c r="U898" s="171" t="s">
        <v>5006</v>
      </c>
      <c r="V898" s="171" t="s">
        <v>105</v>
      </c>
      <c r="W898" s="171" t="s">
        <v>7083</v>
      </c>
      <c r="X898" s="171" t="s">
        <v>105</v>
      </c>
      <c r="Y898" s="171" t="s">
        <v>280</v>
      </c>
      <c r="Z898" s="115">
        <v>43459180</v>
      </c>
      <c r="AA898" s="171" t="s">
        <v>105</v>
      </c>
      <c r="AB898" s="171" t="s">
        <v>105</v>
      </c>
      <c r="AC898" s="153">
        <v>3614070</v>
      </c>
      <c r="AD898" s="153">
        <v>3794773</v>
      </c>
      <c r="AE898" s="175">
        <v>112822</v>
      </c>
      <c r="AF898" s="175">
        <v>560022</v>
      </c>
      <c r="AG898" s="175">
        <v>2022011000068</v>
      </c>
      <c r="AH898" s="172">
        <v>44897</v>
      </c>
      <c r="AI898" s="172">
        <v>44900</v>
      </c>
      <c r="AJ898" s="172" t="s">
        <v>7894</v>
      </c>
      <c r="AK898" s="175" t="s">
        <v>7895</v>
      </c>
      <c r="AL898" s="175" t="s">
        <v>6688</v>
      </c>
      <c r="AM898" s="172" t="s">
        <v>7896</v>
      </c>
      <c r="AN898" s="154">
        <v>5439169</v>
      </c>
      <c r="AO898" s="172">
        <v>45245</v>
      </c>
      <c r="AP898" s="154">
        <v>-361407</v>
      </c>
      <c r="AQ898" s="172">
        <v>45245</v>
      </c>
      <c r="AR898" s="154">
        <v>-13</v>
      </c>
      <c r="AS898" s="172">
        <v>45286</v>
      </c>
      <c r="AT898" s="154">
        <v>14503611</v>
      </c>
      <c r="AU898" s="172">
        <v>45286</v>
      </c>
      <c r="AV898" s="154">
        <v>0</v>
      </c>
      <c r="AW898" s="3" t="s">
        <v>105</v>
      </c>
      <c r="AX898" s="175">
        <v>2</v>
      </c>
      <c r="AY898" s="172">
        <v>45245</v>
      </c>
      <c r="AZ898" s="3">
        <f t="shared" si="118"/>
        <v>152</v>
      </c>
      <c r="BA898" s="159">
        <f t="shared" si="116"/>
        <v>63040540</v>
      </c>
      <c r="BB898" s="167">
        <f t="shared" si="120"/>
        <v>54348721</v>
      </c>
      <c r="BC898" s="167">
        <v>39845110</v>
      </c>
      <c r="BD898" s="167">
        <v>14503611</v>
      </c>
      <c r="BE898" s="172" t="s">
        <v>105</v>
      </c>
      <c r="BF898" s="172" t="s">
        <v>105</v>
      </c>
      <c r="BG898" s="172">
        <v>45245</v>
      </c>
      <c r="BH898" s="172">
        <v>45397</v>
      </c>
      <c r="BI898" s="174">
        <f t="shared" ca="1" si="119"/>
        <v>-732</v>
      </c>
      <c r="BJ898" s="3" t="s">
        <v>414</v>
      </c>
      <c r="BK898" s="172" t="s">
        <v>105</v>
      </c>
      <c r="BL898" s="3" t="s">
        <v>282</v>
      </c>
      <c r="BM898" s="3" t="s">
        <v>92</v>
      </c>
      <c r="BN898" s="3" t="s">
        <v>7897</v>
      </c>
      <c r="BO898" s="3">
        <v>0</v>
      </c>
      <c r="BP898" s="3" t="s">
        <v>416</v>
      </c>
      <c r="BQ898" s="172">
        <v>44897</v>
      </c>
      <c r="BR898" s="3" t="s">
        <v>6933</v>
      </c>
      <c r="BS898" s="172">
        <v>44900</v>
      </c>
      <c r="BT898" s="3" t="s">
        <v>286</v>
      </c>
      <c r="BU898" s="3" t="s">
        <v>7898</v>
      </c>
      <c r="BV898" s="3" t="s">
        <v>40</v>
      </c>
      <c r="BW898" s="3" t="s">
        <v>6905</v>
      </c>
      <c r="BX898" s="3" t="s">
        <v>105</v>
      </c>
      <c r="BY898" s="3" t="s">
        <v>418</v>
      </c>
      <c r="BZ898" s="3" t="s">
        <v>105</v>
      </c>
      <c r="CA898" s="3" t="s">
        <v>288</v>
      </c>
      <c r="CB898" s="185" t="s">
        <v>7899</v>
      </c>
      <c r="CC898" s="151" t="s">
        <v>7900</v>
      </c>
      <c r="CD898" s="195"/>
      <c r="CE898" s="195"/>
      <c r="CF898" s="171" t="s">
        <v>3960</v>
      </c>
      <c r="CG898" s="171" t="s">
        <v>1341</v>
      </c>
      <c r="CH898" s="171" t="s">
        <v>128</v>
      </c>
      <c r="CI898" s="171" t="s">
        <v>5004</v>
      </c>
    </row>
    <row r="899" spans="1:87" ht="72" x14ac:dyDescent="0.25">
      <c r="A899" s="3" t="s">
        <v>7901</v>
      </c>
      <c r="B899" s="175">
        <v>1013</v>
      </c>
      <c r="C899" s="175" t="str">
        <f t="shared" si="112"/>
        <v>JEP-913-2022</v>
      </c>
      <c r="D899" s="171" t="s">
        <v>7902</v>
      </c>
      <c r="E899" s="3" t="s">
        <v>517</v>
      </c>
      <c r="F899" s="172">
        <v>44901</v>
      </c>
      <c r="G899" s="3" t="s">
        <v>7903</v>
      </c>
      <c r="H899" s="3" t="s">
        <v>29</v>
      </c>
      <c r="I899" s="3" t="s">
        <v>27</v>
      </c>
      <c r="J899" s="165">
        <v>24758450</v>
      </c>
      <c r="K899" s="3">
        <v>2</v>
      </c>
      <c r="L899" s="3" t="s">
        <v>9</v>
      </c>
      <c r="M899" s="3" t="s">
        <v>474</v>
      </c>
      <c r="N899" s="3" t="s">
        <v>7904</v>
      </c>
      <c r="O899" s="171" t="s">
        <v>8</v>
      </c>
      <c r="P899" s="3" t="s">
        <v>277</v>
      </c>
      <c r="Q899" s="3" t="s">
        <v>167</v>
      </c>
      <c r="R899" s="171" t="s">
        <v>167</v>
      </c>
      <c r="S899" s="171" t="s">
        <v>137</v>
      </c>
      <c r="T899" s="171" t="s">
        <v>4626</v>
      </c>
      <c r="U899" s="171" t="s">
        <v>4627</v>
      </c>
      <c r="V899" s="171" t="s">
        <v>105</v>
      </c>
      <c r="W899" s="171" t="s">
        <v>105</v>
      </c>
      <c r="X899" s="171" t="s">
        <v>105</v>
      </c>
      <c r="Y899" s="171" t="s">
        <v>280</v>
      </c>
      <c r="Z899" s="115">
        <v>86918393</v>
      </c>
      <c r="AA899" s="171" t="s">
        <v>105</v>
      </c>
      <c r="AB899" s="171" t="s">
        <v>105</v>
      </c>
      <c r="AC899" s="153">
        <v>7228143</v>
      </c>
      <c r="AD899" s="153">
        <v>7589549</v>
      </c>
      <c r="AE899" s="175">
        <v>114122</v>
      </c>
      <c r="AF899" s="175">
        <v>580822</v>
      </c>
      <c r="AG899" s="175">
        <v>2022011000068</v>
      </c>
      <c r="AH899" s="172">
        <v>44908</v>
      </c>
      <c r="AI899" s="172">
        <v>44908</v>
      </c>
      <c r="AJ899" s="172" t="s">
        <v>105</v>
      </c>
      <c r="AK899" s="173" t="s">
        <v>105</v>
      </c>
      <c r="AL899" s="175" t="s">
        <v>105</v>
      </c>
      <c r="AM899" s="172" t="s">
        <v>105</v>
      </c>
      <c r="AN899" s="154">
        <v>0</v>
      </c>
      <c r="AO899" s="172" t="s">
        <v>105</v>
      </c>
      <c r="AP899" s="154">
        <v>0</v>
      </c>
      <c r="AQ899" s="172" t="s">
        <v>105</v>
      </c>
      <c r="AR899" s="154">
        <v>0</v>
      </c>
      <c r="AS899" s="172" t="s">
        <v>105</v>
      </c>
      <c r="AT899" s="154">
        <v>0</v>
      </c>
      <c r="AU899" s="3" t="s">
        <v>105</v>
      </c>
      <c r="AV899" s="154">
        <v>0</v>
      </c>
      <c r="AW899" s="3" t="s">
        <v>105</v>
      </c>
      <c r="AX899" s="175">
        <v>0</v>
      </c>
      <c r="AY899" s="172" t="s">
        <v>105</v>
      </c>
      <c r="AZ899" s="3">
        <f t="shared" si="118"/>
        <v>-161</v>
      </c>
      <c r="BA899" s="159">
        <f t="shared" si="116"/>
        <v>86918393</v>
      </c>
      <c r="BB899" s="171">
        <f>BC899+BD899+BE899+BF899</f>
        <v>79690250</v>
      </c>
      <c r="BC899" s="171">
        <v>79690250</v>
      </c>
      <c r="BD899" s="171">
        <v>0</v>
      </c>
      <c r="BE899" s="171">
        <v>0</v>
      </c>
      <c r="BF899" s="171">
        <v>0</v>
      </c>
      <c r="BG899" s="172">
        <v>45245</v>
      </c>
      <c r="BH899" s="172">
        <v>45084</v>
      </c>
      <c r="BI899" s="174">
        <f t="shared" ca="1" si="119"/>
        <v>-1045</v>
      </c>
      <c r="BJ899" s="3" t="s">
        <v>414</v>
      </c>
      <c r="BK899" s="172">
        <v>45084</v>
      </c>
      <c r="BL899" s="3" t="s">
        <v>282</v>
      </c>
      <c r="BM899" s="3" t="s">
        <v>92</v>
      </c>
      <c r="BN899" s="3" t="s">
        <v>7905</v>
      </c>
      <c r="BO899" s="33">
        <v>0</v>
      </c>
      <c r="BP899" s="33" t="s">
        <v>416</v>
      </c>
      <c r="BQ899" s="172">
        <v>44908</v>
      </c>
      <c r="BR899" s="3" t="s">
        <v>7299</v>
      </c>
      <c r="BS899" s="172">
        <v>44908</v>
      </c>
      <c r="BT899" s="3" t="s">
        <v>286</v>
      </c>
      <c r="BU899" s="3" t="s">
        <v>7906</v>
      </c>
      <c r="BV899" s="3" t="s">
        <v>40</v>
      </c>
      <c r="BW899" s="3" t="s">
        <v>91</v>
      </c>
      <c r="BX899" s="3" t="s">
        <v>105</v>
      </c>
      <c r="BY899" s="3" t="s">
        <v>418</v>
      </c>
      <c r="BZ899" s="3" t="s">
        <v>105</v>
      </c>
      <c r="CA899" s="3" t="s">
        <v>303</v>
      </c>
      <c r="CB899" s="179" t="s">
        <v>4630</v>
      </c>
      <c r="CC899" s="179" t="s">
        <v>7907</v>
      </c>
      <c r="CD899" s="1"/>
      <c r="CE899" s="1"/>
      <c r="CF899" s="171" t="s">
        <v>4632</v>
      </c>
      <c r="CG899" s="171" t="s">
        <v>831</v>
      </c>
      <c r="CH899" s="171" t="s">
        <v>167</v>
      </c>
      <c r="CI899" s="171" t="s">
        <v>137</v>
      </c>
    </row>
    <row r="900" spans="1:87" ht="108" x14ac:dyDescent="0.25">
      <c r="A900" s="3" t="s">
        <v>7908</v>
      </c>
      <c r="B900" s="175">
        <v>1014</v>
      </c>
      <c r="C900" s="175" t="str">
        <f t="shared" si="112"/>
        <v>JEP-890-2022</v>
      </c>
      <c r="D900" s="171" t="s">
        <v>7909</v>
      </c>
      <c r="E900" s="3" t="s">
        <v>517</v>
      </c>
      <c r="F900" s="172">
        <v>44897</v>
      </c>
      <c r="G900" s="3" t="s">
        <v>3795</v>
      </c>
      <c r="H900" s="3" t="s">
        <v>29</v>
      </c>
      <c r="I900" s="3" t="s">
        <v>27</v>
      </c>
      <c r="J900" s="165">
        <v>1016031932</v>
      </c>
      <c r="K900" s="3">
        <v>1</v>
      </c>
      <c r="L900" s="3" t="s">
        <v>9</v>
      </c>
      <c r="M900" s="3" t="s">
        <v>474</v>
      </c>
      <c r="N900" s="3" t="s">
        <v>7910</v>
      </c>
      <c r="O900" s="171" t="s">
        <v>8</v>
      </c>
      <c r="P900" s="3" t="s">
        <v>277</v>
      </c>
      <c r="Q900" s="3" t="s">
        <v>167</v>
      </c>
      <c r="R900" s="171" t="s">
        <v>477</v>
      </c>
      <c r="S900" s="171" t="s">
        <v>3618</v>
      </c>
      <c r="T900" s="171" t="s">
        <v>3619</v>
      </c>
      <c r="U900" s="171" t="s">
        <v>3620</v>
      </c>
      <c r="V900" s="171" t="s">
        <v>6980</v>
      </c>
      <c r="W900" s="171" t="s">
        <v>105</v>
      </c>
      <c r="X900" s="171" t="s">
        <v>105</v>
      </c>
      <c r="Y900" s="171" t="s">
        <v>280</v>
      </c>
      <c r="Z900" s="115">
        <v>62581258</v>
      </c>
      <c r="AA900" s="171" t="s">
        <v>105</v>
      </c>
      <c r="AB900" s="171" t="s">
        <v>105</v>
      </c>
      <c r="AC900" s="153">
        <v>5204263</v>
      </c>
      <c r="AD900" s="153">
        <v>5464476</v>
      </c>
      <c r="AE900" s="175">
        <v>124122</v>
      </c>
      <c r="AF900" s="175">
        <v>577122</v>
      </c>
      <c r="AG900" s="175">
        <v>2018011001091</v>
      </c>
      <c r="AH900" s="172">
        <v>44904</v>
      </c>
      <c r="AI900" s="172">
        <v>44907</v>
      </c>
      <c r="AJ900" s="172" t="s">
        <v>105</v>
      </c>
      <c r="AK900" s="173" t="s">
        <v>105</v>
      </c>
      <c r="AL900" s="175" t="s">
        <v>105</v>
      </c>
      <c r="AM900" s="172" t="s">
        <v>105</v>
      </c>
      <c r="AN900" s="154">
        <v>-1734763</v>
      </c>
      <c r="AO900" s="172">
        <v>45245</v>
      </c>
      <c r="AP900" s="154">
        <v>8196717</v>
      </c>
      <c r="AQ900" s="172">
        <v>45245</v>
      </c>
      <c r="AR900" s="154">
        <v>20885211</v>
      </c>
      <c r="AS900" s="172">
        <v>45288</v>
      </c>
      <c r="AT900" s="154">
        <v>0</v>
      </c>
      <c r="AU900" s="3" t="s">
        <v>105</v>
      </c>
      <c r="AV900" s="154">
        <v>0</v>
      </c>
      <c r="AW900" s="3" t="s">
        <v>105</v>
      </c>
      <c r="AX900" s="175">
        <v>2</v>
      </c>
      <c r="AY900" s="172">
        <v>45288</v>
      </c>
      <c r="AZ900" s="3">
        <f t="shared" si="118"/>
        <v>152</v>
      </c>
      <c r="BA900" s="159">
        <f t="shared" si="116"/>
        <v>89928423</v>
      </c>
      <c r="BB900" s="167">
        <f t="shared" ref="BB900:BB908" si="121">BC900+BD900</f>
        <v>78262206</v>
      </c>
      <c r="BC900" s="167">
        <v>57376995</v>
      </c>
      <c r="BD900" s="167">
        <v>20885211</v>
      </c>
      <c r="BE900" s="172" t="s">
        <v>105</v>
      </c>
      <c r="BF900" s="172" t="s">
        <v>105</v>
      </c>
      <c r="BG900" s="172">
        <v>45245</v>
      </c>
      <c r="BH900" s="172">
        <v>45397</v>
      </c>
      <c r="BI900" s="174">
        <f t="shared" ca="1" si="119"/>
        <v>-732</v>
      </c>
      <c r="BJ900" s="3" t="s">
        <v>414</v>
      </c>
      <c r="BK900" s="172" t="s">
        <v>105</v>
      </c>
      <c r="BL900" s="3" t="s">
        <v>282</v>
      </c>
      <c r="BM900" s="3" t="s">
        <v>92</v>
      </c>
      <c r="BN900" s="3" t="s">
        <v>7911</v>
      </c>
      <c r="BO900" s="3">
        <v>0</v>
      </c>
      <c r="BP900" s="3" t="s">
        <v>416</v>
      </c>
      <c r="BQ900" s="172">
        <v>44904</v>
      </c>
      <c r="BR900" s="3" t="s">
        <v>7122</v>
      </c>
      <c r="BS900" s="172">
        <v>44907</v>
      </c>
      <c r="BT900" s="3" t="s">
        <v>286</v>
      </c>
      <c r="BU900" s="3" t="s">
        <v>7912</v>
      </c>
      <c r="BV900" s="3" t="s">
        <v>40</v>
      </c>
      <c r="BW900" s="3" t="s">
        <v>6905</v>
      </c>
      <c r="BX900" s="3" t="s">
        <v>105</v>
      </c>
      <c r="BY900" s="3" t="s">
        <v>302</v>
      </c>
      <c r="BZ900" s="3" t="s">
        <v>105</v>
      </c>
      <c r="CA900" s="3" t="s">
        <v>303</v>
      </c>
      <c r="CB900" s="179" t="s">
        <v>3799</v>
      </c>
      <c r="CC900" s="179" t="s">
        <v>7913</v>
      </c>
      <c r="CD900" s="1"/>
      <c r="CE900" s="1"/>
      <c r="CF900" s="171" t="s">
        <v>1340</v>
      </c>
      <c r="CG900" s="171" t="s">
        <v>1341</v>
      </c>
      <c r="CH900" s="171" t="s">
        <v>167</v>
      </c>
      <c r="CI900" s="171" t="s">
        <v>477</v>
      </c>
    </row>
    <row r="901" spans="1:87" ht="72" x14ac:dyDescent="0.25">
      <c r="A901" s="3" t="s">
        <v>7914</v>
      </c>
      <c r="B901" s="175">
        <v>1015</v>
      </c>
      <c r="C901" s="175" t="str">
        <f t="shared" si="112"/>
        <v>JEP-872-2022</v>
      </c>
      <c r="D901" s="171" t="s">
        <v>7915</v>
      </c>
      <c r="E901" s="3" t="s">
        <v>881</v>
      </c>
      <c r="F901" s="172">
        <v>44896</v>
      </c>
      <c r="G901" s="3" t="s">
        <v>7916</v>
      </c>
      <c r="H901" s="3" t="s">
        <v>29</v>
      </c>
      <c r="I901" s="3" t="s">
        <v>27</v>
      </c>
      <c r="J901" s="165">
        <v>1020731967</v>
      </c>
      <c r="K901" s="3">
        <v>7</v>
      </c>
      <c r="L901" s="3" t="s">
        <v>9</v>
      </c>
      <c r="M901" s="3" t="s">
        <v>474</v>
      </c>
      <c r="N901" s="3" t="s">
        <v>6917</v>
      </c>
      <c r="O901" s="171" t="s">
        <v>8</v>
      </c>
      <c r="P901" s="3" t="s">
        <v>277</v>
      </c>
      <c r="Q901" s="3" t="s">
        <v>167</v>
      </c>
      <c r="R901" s="171" t="s">
        <v>126</v>
      </c>
      <c r="S901" s="171" t="s">
        <v>126</v>
      </c>
      <c r="T901" s="171" t="s">
        <v>5260</v>
      </c>
      <c r="U901" s="171" t="s">
        <v>5221</v>
      </c>
      <c r="V901" s="171" t="s">
        <v>105</v>
      </c>
      <c r="W901" s="171" t="s">
        <v>6919</v>
      </c>
      <c r="X901" s="171" t="s">
        <v>5261</v>
      </c>
      <c r="Y901" s="171" t="s">
        <v>280</v>
      </c>
      <c r="Z901" s="115">
        <v>39113268</v>
      </c>
      <c r="AA901" s="171" t="s">
        <v>105</v>
      </c>
      <c r="AB901" s="171" t="s">
        <v>105</v>
      </c>
      <c r="AC901" s="153">
        <v>3252663</v>
      </c>
      <c r="AD901" s="153">
        <v>3415296</v>
      </c>
      <c r="AE901" s="175">
        <v>113322</v>
      </c>
      <c r="AF901" s="175">
        <v>586122</v>
      </c>
      <c r="AG901" s="175" t="s">
        <v>6880</v>
      </c>
      <c r="AH901" s="172">
        <v>44910</v>
      </c>
      <c r="AI901" s="172">
        <v>44921</v>
      </c>
      <c r="AJ901" s="172" t="s">
        <v>105</v>
      </c>
      <c r="AK901" s="173" t="s">
        <v>105</v>
      </c>
      <c r="AL901" s="175" t="s">
        <v>105</v>
      </c>
      <c r="AM901" s="172" t="s">
        <v>105</v>
      </c>
      <c r="AN901" s="154">
        <v>-2602131</v>
      </c>
      <c r="AO901" s="172">
        <v>45245</v>
      </c>
      <c r="AP901" s="154">
        <v>5122947</v>
      </c>
      <c r="AQ901" s="172">
        <v>45245</v>
      </c>
      <c r="AR901" s="154">
        <v>13053249</v>
      </c>
      <c r="AS901" s="172" t="s">
        <v>105</v>
      </c>
      <c r="AT901" s="154">
        <v>0</v>
      </c>
      <c r="AU901" s="3" t="s">
        <v>105</v>
      </c>
      <c r="AV901" s="154">
        <v>0</v>
      </c>
      <c r="AW901" s="3" t="s">
        <v>105</v>
      </c>
      <c r="AX901" s="175">
        <v>2</v>
      </c>
      <c r="AY901" s="172">
        <v>45288</v>
      </c>
      <c r="AZ901" s="3">
        <f t="shared" si="118"/>
        <v>152</v>
      </c>
      <c r="BA901" s="159">
        <f t="shared" si="116"/>
        <v>54687333</v>
      </c>
      <c r="BB901" s="167">
        <f t="shared" si="121"/>
        <v>48913854</v>
      </c>
      <c r="BC901" s="167">
        <v>35860605</v>
      </c>
      <c r="BD901" s="167">
        <v>13053249</v>
      </c>
      <c r="BE901" s="172" t="s">
        <v>105</v>
      </c>
      <c r="BF901" s="172" t="s">
        <v>105</v>
      </c>
      <c r="BG901" s="172">
        <v>45245</v>
      </c>
      <c r="BH901" s="172">
        <v>45397</v>
      </c>
      <c r="BI901" s="174">
        <f t="shared" ca="1" si="119"/>
        <v>-732</v>
      </c>
      <c r="BJ901" s="3" t="s">
        <v>414</v>
      </c>
      <c r="BK901" s="172" t="s">
        <v>105</v>
      </c>
      <c r="BL901" s="3" t="s">
        <v>282</v>
      </c>
      <c r="BM901" s="3" t="s">
        <v>92</v>
      </c>
      <c r="BN901" s="3" t="s">
        <v>7917</v>
      </c>
      <c r="BO901" s="3">
        <v>0</v>
      </c>
      <c r="BP901" s="3" t="s">
        <v>416</v>
      </c>
      <c r="BQ901" s="172">
        <v>44910</v>
      </c>
      <c r="BR901" s="3" t="s">
        <v>6960</v>
      </c>
      <c r="BS901" s="172">
        <v>44916</v>
      </c>
      <c r="BT901" s="3" t="s">
        <v>286</v>
      </c>
      <c r="BU901" s="3" t="s">
        <v>7918</v>
      </c>
      <c r="BV901" s="3" t="s">
        <v>40</v>
      </c>
      <c r="BW901" s="3" t="s">
        <v>7015</v>
      </c>
      <c r="BX901" s="3" t="s">
        <v>105</v>
      </c>
      <c r="BY901" s="3" t="s">
        <v>961</v>
      </c>
      <c r="BZ901" s="3" t="s">
        <v>105</v>
      </c>
      <c r="CA901" s="3" t="s">
        <v>303</v>
      </c>
      <c r="CB901" s="179" t="s">
        <v>5264</v>
      </c>
      <c r="CC901" s="179" t="s">
        <v>7919</v>
      </c>
      <c r="CD901" s="1"/>
      <c r="CE901" s="1"/>
      <c r="CF901" s="171" t="s">
        <v>5238</v>
      </c>
      <c r="CG901" s="171" t="s">
        <v>1341</v>
      </c>
      <c r="CH901" s="171" t="s">
        <v>128</v>
      </c>
      <c r="CI901" s="171" t="s">
        <v>128</v>
      </c>
    </row>
    <row r="902" spans="1:87" ht="162" x14ac:dyDescent="0.25">
      <c r="A902" s="3" t="s">
        <v>7920</v>
      </c>
      <c r="B902" s="175">
        <v>1016</v>
      </c>
      <c r="C902" s="175" t="str">
        <f t="shared" si="112"/>
        <v>JEP-850-2022</v>
      </c>
      <c r="D902" s="171" t="s">
        <v>7921</v>
      </c>
      <c r="E902" s="3" t="s">
        <v>599</v>
      </c>
      <c r="F902" s="172">
        <v>44895</v>
      </c>
      <c r="G902" s="3" t="s">
        <v>7922</v>
      </c>
      <c r="H902" s="3" t="s">
        <v>29</v>
      </c>
      <c r="I902" s="3" t="s">
        <v>27</v>
      </c>
      <c r="J902" s="165">
        <v>1018456069</v>
      </c>
      <c r="K902" s="3">
        <v>1</v>
      </c>
      <c r="L902" s="3" t="s">
        <v>9</v>
      </c>
      <c r="M902" s="3" t="s">
        <v>474</v>
      </c>
      <c r="N902" s="3" t="s">
        <v>5461</v>
      </c>
      <c r="O902" s="171" t="s">
        <v>8</v>
      </c>
      <c r="P902" s="3" t="s">
        <v>277</v>
      </c>
      <c r="Q902" s="3" t="s">
        <v>167</v>
      </c>
      <c r="R902" s="171" t="s">
        <v>126</v>
      </c>
      <c r="S902" s="171" t="s">
        <v>106</v>
      </c>
      <c r="T902" s="171" t="s">
        <v>5462</v>
      </c>
      <c r="U902" s="171" t="s">
        <v>5221</v>
      </c>
      <c r="V902" s="171" t="s">
        <v>105</v>
      </c>
      <c r="W902" s="171" t="s">
        <v>7875</v>
      </c>
      <c r="X902" s="171" t="s">
        <v>105</v>
      </c>
      <c r="Y902" s="171" t="s">
        <v>280</v>
      </c>
      <c r="Z902" s="115">
        <v>43459180</v>
      </c>
      <c r="AA902" s="171" t="s">
        <v>105</v>
      </c>
      <c r="AB902" s="171" t="s">
        <v>105</v>
      </c>
      <c r="AC902" s="153">
        <v>3614070</v>
      </c>
      <c r="AD902" s="153">
        <v>3794773</v>
      </c>
      <c r="AE902" s="175">
        <v>561822</v>
      </c>
      <c r="AF902" s="175">
        <v>6422</v>
      </c>
      <c r="AG902" s="175">
        <v>2022011000068</v>
      </c>
      <c r="AH902" s="172">
        <v>44897</v>
      </c>
      <c r="AI902" s="172">
        <v>44900</v>
      </c>
      <c r="AJ902" s="172" t="s">
        <v>7923</v>
      </c>
      <c r="AK902" s="173">
        <v>79611053</v>
      </c>
      <c r="AL902" s="175">
        <v>1</v>
      </c>
      <c r="AM902" s="172">
        <v>45181</v>
      </c>
      <c r="AN902" s="154">
        <v>-1204690</v>
      </c>
      <c r="AO902" s="172">
        <v>45245</v>
      </c>
      <c r="AP902" s="154">
        <v>5565661</v>
      </c>
      <c r="AQ902" s="172">
        <v>45245</v>
      </c>
      <c r="AR902" s="154">
        <v>14503611</v>
      </c>
      <c r="AS902" s="172">
        <v>45287</v>
      </c>
      <c r="AT902" s="154">
        <v>0</v>
      </c>
      <c r="AU902" s="3" t="s">
        <v>105</v>
      </c>
      <c r="AV902" s="154">
        <v>0</v>
      </c>
      <c r="AW902" s="3" t="s">
        <v>105</v>
      </c>
      <c r="AX902" s="175">
        <v>3</v>
      </c>
      <c r="AY902" s="172">
        <v>45287</v>
      </c>
      <c r="AZ902" s="3">
        <f t="shared" si="118"/>
        <v>152</v>
      </c>
      <c r="BA902" s="159">
        <f t="shared" si="116"/>
        <v>62323762</v>
      </c>
      <c r="BB902" s="167">
        <f t="shared" si="121"/>
        <v>54348721</v>
      </c>
      <c r="BC902" s="167">
        <v>39845110</v>
      </c>
      <c r="BD902" s="167">
        <v>14503611</v>
      </c>
      <c r="BE902" s="172" t="s">
        <v>105</v>
      </c>
      <c r="BF902" s="172" t="s">
        <v>105</v>
      </c>
      <c r="BG902" s="172">
        <v>45245</v>
      </c>
      <c r="BH902" s="172">
        <v>45397</v>
      </c>
      <c r="BI902" s="174">
        <f t="shared" ca="1" si="119"/>
        <v>-732</v>
      </c>
      <c r="BJ902" s="3" t="s">
        <v>414</v>
      </c>
      <c r="BK902" s="172" t="s">
        <v>105</v>
      </c>
      <c r="BL902" s="3" t="s">
        <v>282</v>
      </c>
      <c r="BM902" s="3" t="s">
        <v>92</v>
      </c>
      <c r="BN902" s="3" t="s">
        <v>7924</v>
      </c>
      <c r="BO902" s="3">
        <v>0</v>
      </c>
      <c r="BP902" s="33" t="s">
        <v>416</v>
      </c>
      <c r="BQ902" s="172">
        <v>44900</v>
      </c>
      <c r="BR902" s="3" t="s">
        <v>7672</v>
      </c>
      <c r="BS902" s="172">
        <v>44907</v>
      </c>
      <c r="BT902" s="3" t="s">
        <v>286</v>
      </c>
      <c r="BU902" s="3" t="s">
        <v>7925</v>
      </c>
      <c r="BV902" s="3" t="s">
        <v>40</v>
      </c>
      <c r="BW902" s="3" t="s">
        <v>6905</v>
      </c>
      <c r="BX902" s="3" t="s">
        <v>105</v>
      </c>
      <c r="BY902" s="3" t="s">
        <v>418</v>
      </c>
      <c r="BZ902" s="3" t="s">
        <v>105</v>
      </c>
      <c r="CA902" s="3" t="s">
        <v>288</v>
      </c>
      <c r="CB902" s="186" t="s">
        <v>7926</v>
      </c>
      <c r="CC902" s="179" t="s">
        <v>7927</v>
      </c>
      <c r="CD902" s="1"/>
      <c r="CE902" s="1"/>
      <c r="CF902" s="171" t="s">
        <v>5228</v>
      </c>
      <c r="CG902" s="171" t="s">
        <v>1341</v>
      </c>
      <c r="CH902" s="171" t="s">
        <v>128</v>
      </c>
      <c r="CI902" s="171" t="s">
        <v>128</v>
      </c>
    </row>
    <row r="903" spans="1:87" ht="90" x14ac:dyDescent="0.25">
      <c r="A903" s="3" t="s">
        <v>7928</v>
      </c>
      <c r="B903" s="175">
        <v>1018</v>
      </c>
      <c r="C903" s="175" t="str">
        <f t="shared" si="112"/>
        <v>JEP-952-2022</v>
      </c>
      <c r="D903" s="171" t="s">
        <v>7929</v>
      </c>
      <c r="E903" s="3" t="s">
        <v>578</v>
      </c>
      <c r="F903" s="172">
        <v>44902</v>
      </c>
      <c r="G903" s="3" t="s">
        <v>3518</v>
      </c>
      <c r="H903" s="3" t="s">
        <v>29</v>
      </c>
      <c r="I903" s="3" t="s">
        <v>27</v>
      </c>
      <c r="J903" s="165">
        <v>35465251</v>
      </c>
      <c r="K903" s="3">
        <v>5</v>
      </c>
      <c r="L903" s="3" t="s">
        <v>9</v>
      </c>
      <c r="M903" s="3" t="s">
        <v>474</v>
      </c>
      <c r="N903" s="3" t="s">
        <v>7324</v>
      </c>
      <c r="O903" s="171" t="s">
        <v>8</v>
      </c>
      <c r="P903" s="3" t="s">
        <v>277</v>
      </c>
      <c r="Q903" s="3" t="s">
        <v>167</v>
      </c>
      <c r="R903" s="171" t="s">
        <v>477</v>
      </c>
      <c r="S903" s="171" t="s">
        <v>1355</v>
      </c>
      <c r="T903" s="171" t="s">
        <v>1356</v>
      </c>
      <c r="U903" s="171" t="s">
        <v>1357</v>
      </c>
      <c r="V903" s="171" t="s">
        <v>105</v>
      </c>
      <c r="W903" s="171" t="s">
        <v>105</v>
      </c>
      <c r="X903" s="171" t="s">
        <v>105</v>
      </c>
      <c r="Y903" s="171" t="s">
        <v>280</v>
      </c>
      <c r="Z903" s="115">
        <v>86918393</v>
      </c>
      <c r="AA903" s="171" t="s">
        <v>105</v>
      </c>
      <c r="AB903" s="171" t="s">
        <v>105</v>
      </c>
      <c r="AC903" s="153">
        <v>7228143</v>
      </c>
      <c r="AD903" s="153">
        <v>7589549</v>
      </c>
      <c r="AE903" s="175">
        <v>121522</v>
      </c>
      <c r="AF903" s="175">
        <v>591122</v>
      </c>
      <c r="AG903" s="175">
        <v>2022011000068</v>
      </c>
      <c r="AH903" s="172">
        <v>44915</v>
      </c>
      <c r="AI903" s="172">
        <v>44917</v>
      </c>
      <c r="AJ903" s="172" t="s">
        <v>105</v>
      </c>
      <c r="AK903" s="173" t="s">
        <v>105</v>
      </c>
      <c r="AL903" s="175" t="s">
        <v>105</v>
      </c>
      <c r="AM903" s="172" t="s">
        <v>105</v>
      </c>
      <c r="AN903" s="154">
        <v>-4818763</v>
      </c>
      <c r="AO903" s="172">
        <v>45275</v>
      </c>
      <c r="AP903" s="154">
        <v>11384338</v>
      </c>
      <c r="AQ903" s="172">
        <v>45275</v>
      </c>
      <c r="AR903" s="154">
        <v>29007246</v>
      </c>
      <c r="AS903" s="172">
        <v>45287</v>
      </c>
      <c r="AT903" s="154">
        <v>0</v>
      </c>
      <c r="AU903" s="3" t="s">
        <v>105</v>
      </c>
      <c r="AV903" s="154">
        <v>0</v>
      </c>
      <c r="AW903" s="3" t="s">
        <v>105</v>
      </c>
      <c r="AX903" s="175">
        <v>2</v>
      </c>
      <c r="AY903" s="172">
        <v>45287</v>
      </c>
      <c r="AZ903" s="3">
        <f t="shared" si="118"/>
        <v>152</v>
      </c>
      <c r="BA903" s="159">
        <f t="shared" si="116"/>
        <v>122491214</v>
      </c>
      <c r="BB903" s="167">
        <f t="shared" si="121"/>
        <v>108697496</v>
      </c>
      <c r="BC903" s="167">
        <v>79690250</v>
      </c>
      <c r="BD903" s="167">
        <v>29007246</v>
      </c>
      <c r="BE903" s="172" t="s">
        <v>105</v>
      </c>
      <c r="BF903" s="172" t="s">
        <v>105</v>
      </c>
      <c r="BG903" s="172">
        <v>45245</v>
      </c>
      <c r="BH903" s="172">
        <v>45397</v>
      </c>
      <c r="BI903" s="174">
        <f t="shared" ca="1" si="119"/>
        <v>-732</v>
      </c>
      <c r="BJ903" s="3" t="s">
        <v>414</v>
      </c>
      <c r="BK903" s="172" t="s">
        <v>105</v>
      </c>
      <c r="BL903" s="3" t="s">
        <v>282</v>
      </c>
      <c r="BM903" s="3" t="s">
        <v>92</v>
      </c>
      <c r="BN903" s="3" t="s">
        <v>7930</v>
      </c>
      <c r="BO903" s="3">
        <v>0</v>
      </c>
      <c r="BP903" s="3" t="s">
        <v>1679</v>
      </c>
      <c r="BQ903" s="172">
        <v>44916</v>
      </c>
      <c r="BR903" s="172" t="s">
        <v>7931</v>
      </c>
      <c r="BS903" s="172">
        <v>44917</v>
      </c>
      <c r="BT903" s="3" t="s">
        <v>286</v>
      </c>
      <c r="BU903" s="3" t="s">
        <v>7932</v>
      </c>
      <c r="BV903" s="3" t="s">
        <v>40</v>
      </c>
      <c r="BW903" s="3" t="s">
        <v>7015</v>
      </c>
      <c r="BX903" s="3" t="s">
        <v>105</v>
      </c>
      <c r="BY903" s="3" t="s">
        <v>418</v>
      </c>
      <c r="BZ903" s="3" t="s">
        <v>105</v>
      </c>
      <c r="CA903" s="3" t="s">
        <v>303</v>
      </c>
      <c r="CB903" s="179" t="s">
        <v>3521</v>
      </c>
      <c r="CC903" s="179" t="s">
        <v>7933</v>
      </c>
      <c r="CD903" s="1"/>
      <c r="CE903" s="1"/>
      <c r="CF903" s="171" t="s">
        <v>1340</v>
      </c>
      <c r="CG903" s="171" t="s">
        <v>1341</v>
      </c>
      <c r="CH903" s="171" t="s">
        <v>167</v>
      </c>
      <c r="CI903" s="171" t="s">
        <v>477</v>
      </c>
    </row>
    <row r="904" spans="1:87" ht="90" x14ac:dyDescent="0.25">
      <c r="A904" s="3" t="s">
        <v>7934</v>
      </c>
      <c r="B904" s="175">
        <v>1019</v>
      </c>
      <c r="C904" s="175" t="str">
        <f t="shared" si="112"/>
        <v>JEP-974-2022</v>
      </c>
      <c r="D904" s="171" t="s">
        <v>7935</v>
      </c>
      <c r="E904" s="3" t="s">
        <v>599</v>
      </c>
      <c r="F904" s="172">
        <v>44908</v>
      </c>
      <c r="G904" s="3" t="s">
        <v>7936</v>
      </c>
      <c r="H904" s="3" t="s">
        <v>29</v>
      </c>
      <c r="I904" s="3" t="s">
        <v>27</v>
      </c>
      <c r="J904" s="165">
        <v>80098893</v>
      </c>
      <c r="K904" s="3">
        <v>2</v>
      </c>
      <c r="L904" s="3" t="s">
        <v>9</v>
      </c>
      <c r="M904" s="3" t="s">
        <v>474</v>
      </c>
      <c r="N904" s="3" t="s">
        <v>7787</v>
      </c>
      <c r="O904" s="171" t="s">
        <v>14</v>
      </c>
      <c r="P904" s="3" t="s">
        <v>277</v>
      </c>
      <c r="Q904" s="3" t="s">
        <v>167</v>
      </c>
      <c r="R904" s="171" t="s">
        <v>477</v>
      </c>
      <c r="S904" s="171" t="s">
        <v>1355</v>
      </c>
      <c r="T904" s="171" t="s">
        <v>1356</v>
      </c>
      <c r="U904" s="171" t="s">
        <v>1357</v>
      </c>
      <c r="V904" s="171" t="s">
        <v>105</v>
      </c>
      <c r="W904" s="171" t="s">
        <v>105</v>
      </c>
      <c r="X904" s="171" t="s">
        <v>105</v>
      </c>
      <c r="Y904" s="171" t="s">
        <v>280</v>
      </c>
      <c r="Z904" s="115">
        <v>86918393</v>
      </c>
      <c r="AA904" s="171" t="s">
        <v>105</v>
      </c>
      <c r="AB904" s="171" t="s">
        <v>105</v>
      </c>
      <c r="AC904" s="153">
        <v>7228143</v>
      </c>
      <c r="AD904" s="153">
        <v>7589549</v>
      </c>
      <c r="AE904" s="175">
        <v>120422</v>
      </c>
      <c r="AF904" s="175">
        <v>592722</v>
      </c>
      <c r="AG904" s="175">
        <v>2022011000068</v>
      </c>
      <c r="AH904" s="172">
        <v>44915</v>
      </c>
      <c r="AI904" s="172">
        <v>44917</v>
      </c>
      <c r="AJ904" s="172" t="s">
        <v>105</v>
      </c>
      <c r="AK904" s="173" t="s">
        <v>105</v>
      </c>
      <c r="AL904" s="175" t="s">
        <v>105</v>
      </c>
      <c r="AM904" s="172" t="s">
        <v>105</v>
      </c>
      <c r="AN904" s="154">
        <v>-4818763</v>
      </c>
      <c r="AO904" s="172">
        <v>45245</v>
      </c>
      <c r="AP904" s="154">
        <v>11384338</v>
      </c>
      <c r="AQ904" s="172">
        <v>45245</v>
      </c>
      <c r="AR904" s="154">
        <v>29007246</v>
      </c>
      <c r="AS904" s="172">
        <v>45282</v>
      </c>
      <c r="AT904" s="154">
        <v>0</v>
      </c>
      <c r="AU904" s="3" t="s">
        <v>105</v>
      </c>
      <c r="AV904" s="154">
        <v>0</v>
      </c>
      <c r="AW904" s="3" t="s">
        <v>105</v>
      </c>
      <c r="AX904" s="175">
        <v>2</v>
      </c>
      <c r="AY904" s="172">
        <v>45282</v>
      </c>
      <c r="AZ904" s="3">
        <f t="shared" si="118"/>
        <v>152</v>
      </c>
      <c r="BA904" s="159">
        <f t="shared" si="116"/>
        <v>122491214</v>
      </c>
      <c r="BB904" s="167">
        <f t="shared" si="121"/>
        <v>108697496</v>
      </c>
      <c r="BC904" s="167">
        <v>79690250</v>
      </c>
      <c r="BD904" s="167">
        <v>29007246</v>
      </c>
      <c r="BE904" s="172" t="s">
        <v>105</v>
      </c>
      <c r="BF904" s="172" t="s">
        <v>105</v>
      </c>
      <c r="BG904" s="172">
        <v>45245</v>
      </c>
      <c r="BH904" s="172">
        <v>45397</v>
      </c>
      <c r="BI904" s="174">
        <f t="shared" ca="1" si="119"/>
        <v>-732</v>
      </c>
      <c r="BJ904" s="3" t="s">
        <v>414</v>
      </c>
      <c r="BK904" s="172" t="s">
        <v>105</v>
      </c>
      <c r="BL904" s="3" t="s">
        <v>2506</v>
      </c>
      <c r="BM904" s="3" t="s">
        <v>92</v>
      </c>
      <c r="BN904" s="3" t="s">
        <v>7937</v>
      </c>
      <c r="BO904" s="3">
        <v>0</v>
      </c>
      <c r="BP904" s="3" t="s">
        <v>1679</v>
      </c>
      <c r="BQ904" s="172">
        <v>44916</v>
      </c>
      <c r="BR904" s="3" t="s">
        <v>7229</v>
      </c>
      <c r="BS904" s="172">
        <v>44917</v>
      </c>
      <c r="BT904" s="3" t="s">
        <v>286</v>
      </c>
      <c r="BU904" s="3" t="s">
        <v>7938</v>
      </c>
      <c r="BV904" s="3" t="s">
        <v>40</v>
      </c>
      <c r="BW904" s="3" t="s">
        <v>77</v>
      </c>
      <c r="BX904" s="3" t="s">
        <v>105</v>
      </c>
      <c r="BY904" s="3" t="s">
        <v>418</v>
      </c>
      <c r="BZ904" s="3" t="s">
        <v>105</v>
      </c>
      <c r="CA904" s="3" t="s">
        <v>288</v>
      </c>
      <c r="CB904" s="179" t="s">
        <v>3528</v>
      </c>
      <c r="CC904" s="179" t="s">
        <v>7939</v>
      </c>
      <c r="CD904" s="1"/>
      <c r="CE904" s="1"/>
      <c r="CF904" s="171" t="s">
        <v>1340</v>
      </c>
      <c r="CG904" s="171" t="s">
        <v>1341</v>
      </c>
      <c r="CH904" s="171" t="s">
        <v>167</v>
      </c>
      <c r="CI904" s="171" t="s">
        <v>477</v>
      </c>
    </row>
    <row r="905" spans="1:87" ht="108" x14ac:dyDescent="0.25">
      <c r="A905" s="3" t="s">
        <v>7940</v>
      </c>
      <c r="B905" s="3">
        <v>1020</v>
      </c>
      <c r="C905" s="175" t="str">
        <f t="shared" si="112"/>
        <v>JEP-828-2022</v>
      </c>
      <c r="D905" s="171" t="s">
        <v>7941</v>
      </c>
      <c r="E905" s="3" t="s">
        <v>578</v>
      </c>
      <c r="F905" s="172">
        <v>44895</v>
      </c>
      <c r="G905" s="3" t="s">
        <v>5101</v>
      </c>
      <c r="H905" s="3" t="s">
        <v>29</v>
      </c>
      <c r="I905" s="3" t="s">
        <v>27</v>
      </c>
      <c r="J905" s="165">
        <v>59829388</v>
      </c>
      <c r="K905" s="3">
        <v>6</v>
      </c>
      <c r="L905" s="3" t="s">
        <v>9</v>
      </c>
      <c r="M905" s="116" t="s">
        <v>2221</v>
      </c>
      <c r="N905" s="3" t="s">
        <v>7035</v>
      </c>
      <c r="O905" s="171" t="s">
        <v>8</v>
      </c>
      <c r="P905" s="3" t="s">
        <v>277</v>
      </c>
      <c r="Q905" s="3" t="s">
        <v>167</v>
      </c>
      <c r="R905" s="171" t="s">
        <v>126</v>
      </c>
      <c r="S905" s="171" t="s">
        <v>5004</v>
      </c>
      <c r="T905" s="171" t="s">
        <v>5005</v>
      </c>
      <c r="U905" s="171" t="s">
        <v>5006</v>
      </c>
      <c r="V905" s="171" t="s">
        <v>105</v>
      </c>
      <c r="W905" s="3" t="s">
        <v>6930</v>
      </c>
      <c r="X905" s="171" t="s">
        <v>105</v>
      </c>
      <c r="Y905" s="171" t="s">
        <v>280</v>
      </c>
      <c r="Z905" s="115">
        <v>43459180</v>
      </c>
      <c r="AA905" s="171" t="s">
        <v>105</v>
      </c>
      <c r="AB905" s="171" t="s">
        <v>105</v>
      </c>
      <c r="AC905" s="153">
        <v>3614070</v>
      </c>
      <c r="AD905" s="153">
        <v>3794773</v>
      </c>
      <c r="AE905" s="175">
        <v>112922</v>
      </c>
      <c r="AF905" s="175">
        <v>561422</v>
      </c>
      <c r="AG905" s="175">
        <v>2022011000068</v>
      </c>
      <c r="AH905" s="172">
        <v>44897</v>
      </c>
      <c r="AI905" s="172">
        <v>44900</v>
      </c>
      <c r="AJ905" s="172" t="s">
        <v>7942</v>
      </c>
      <c r="AK905" s="173">
        <v>1076648807</v>
      </c>
      <c r="AL905" s="175">
        <v>6</v>
      </c>
      <c r="AM905" s="172">
        <v>45118</v>
      </c>
      <c r="AN905" s="154">
        <v>-487912</v>
      </c>
      <c r="AO905" s="172">
        <v>45245</v>
      </c>
      <c r="AP905" s="154">
        <v>5692166</v>
      </c>
      <c r="AQ905" s="172">
        <v>45245</v>
      </c>
      <c r="AR905" s="154">
        <v>14503611</v>
      </c>
      <c r="AS905" s="172">
        <v>45282</v>
      </c>
      <c r="AT905" s="154">
        <v>0</v>
      </c>
      <c r="AU905" s="3" t="s">
        <v>105</v>
      </c>
      <c r="AV905" s="154">
        <v>0</v>
      </c>
      <c r="AW905" s="3" t="s">
        <v>105</v>
      </c>
      <c r="AX905" s="175">
        <v>2</v>
      </c>
      <c r="AY905" s="172">
        <v>45282</v>
      </c>
      <c r="AZ905" s="3">
        <f t="shared" si="118"/>
        <v>152</v>
      </c>
      <c r="BA905" s="159">
        <f t="shared" si="116"/>
        <v>63167045</v>
      </c>
      <c r="BB905" s="167">
        <f t="shared" si="121"/>
        <v>54348721</v>
      </c>
      <c r="BC905" s="167">
        <v>39845110</v>
      </c>
      <c r="BD905" s="167">
        <v>14503611</v>
      </c>
      <c r="BE905" s="172" t="s">
        <v>105</v>
      </c>
      <c r="BF905" s="172" t="s">
        <v>105</v>
      </c>
      <c r="BG905" s="172">
        <v>45245</v>
      </c>
      <c r="BH905" s="172">
        <v>45397</v>
      </c>
      <c r="BI905" s="174">
        <f t="shared" ca="1" si="119"/>
        <v>-732</v>
      </c>
      <c r="BJ905" s="3" t="s">
        <v>414</v>
      </c>
      <c r="BK905" s="172" t="s">
        <v>105</v>
      </c>
      <c r="BL905" s="3" t="s">
        <v>282</v>
      </c>
      <c r="BM905" s="3" t="s">
        <v>92</v>
      </c>
      <c r="BN905" s="3" t="s">
        <v>7943</v>
      </c>
      <c r="BO905" s="3">
        <v>0</v>
      </c>
      <c r="BP905" s="3" t="s">
        <v>416</v>
      </c>
      <c r="BQ905" s="172">
        <v>44900</v>
      </c>
      <c r="BR905" s="3" t="s">
        <v>7944</v>
      </c>
      <c r="BS905" s="172">
        <v>44900</v>
      </c>
      <c r="BT905" s="3" t="s">
        <v>286</v>
      </c>
      <c r="BU905" s="3" t="s">
        <v>7945</v>
      </c>
      <c r="BV905" s="3" t="s">
        <v>40</v>
      </c>
      <c r="BW905" s="3" t="s">
        <v>6905</v>
      </c>
      <c r="BX905" s="3" t="s">
        <v>105</v>
      </c>
      <c r="BY905" s="3" t="s">
        <v>418</v>
      </c>
      <c r="BZ905" s="3" t="s">
        <v>105</v>
      </c>
      <c r="CA905" s="3" t="s">
        <v>288</v>
      </c>
      <c r="CB905" s="179" t="s">
        <v>7946</v>
      </c>
      <c r="CC905" s="151" t="s">
        <v>7947</v>
      </c>
      <c r="CD905" s="1"/>
      <c r="CE905" s="1"/>
      <c r="CF905" s="3" t="s">
        <v>3960</v>
      </c>
      <c r="CG905" s="3" t="s">
        <v>1341</v>
      </c>
      <c r="CH905" s="3" t="s">
        <v>128</v>
      </c>
      <c r="CI905" s="3" t="s">
        <v>5004</v>
      </c>
    </row>
    <row r="906" spans="1:87" ht="90" x14ac:dyDescent="0.25">
      <c r="A906" s="3" t="s">
        <v>7948</v>
      </c>
      <c r="B906" s="175">
        <v>1021</v>
      </c>
      <c r="C906" s="175" t="str">
        <f t="shared" si="112"/>
        <v>JEP-932-2022</v>
      </c>
      <c r="D906" s="171" t="s">
        <v>7949</v>
      </c>
      <c r="E906" s="3" t="s">
        <v>472</v>
      </c>
      <c r="F906" s="172">
        <v>44902</v>
      </c>
      <c r="G906" s="3" t="s">
        <v>7950</v>
      </c>
      <c r="H906" s="3" t="s">
        <v>29</v>
      </c>
      <c r="I906" s="3" t="s">
        <v>27</v>
      </c>
      <c r="J906" s="165">
        <v>76141120</v>
      </c>
      <c r="K906" s="3">
        <v>7</v>
      </c>
      <c r="L906" s="3" t="s">
        <v>9</v>
      </c>
      <c r="M906" s="116" t="s">
        <v>2412</v>
      </c>
      <c r="N906" s="3" t="s">
        <v>7951</v>
      </c>
      <c r="O906" s="171" t="s">
        <v>8</v>
      </c>
      <c r="P906" s="3" t="s">
        <v>277</v>
      </c>
      <c r="Q906" s="3" t="s">
        <v>167</v>
      </c>
      <c r="R906" s="171" t="s">
        <v>477</v>
      </c>
      <c r="S906" s="171" t="s">
        <v>108</v>
      </c>
      <c r="T906" s="171" t="s">
        <v>2353</v>
      </c>
      <c r="U906" s="171" t="s">
        <v>2243</v>
      </c>
      <c r="V906" s="171" t="s">
        <v>105</v>
      </c>
      <c r="W906" s="171" t="s">
        <v>105</v>
      </c>
      <c r="X906" s="171" t="s">
        <v>105</v>
      </c>
      <c r="Y906" s="171" t="s">
        <v>280</v>
      </c>
      <c r="Z906" s="115">
        <v>99086994</v>
      </c>
      <c r="AA906" s="171" t="s">
        <v>105</v>
      </c>
      <c r="AB906" s="171" t="s">
        <v>105</v>
      </c>
      <c r="AC906" s="153">
        <v>8240084</v>
      </c>
      <c r="AD906" s="153">
        <v>8652088</v>
      </c>
      <c r="AE906" s="175">
        <v>113922</v>
      </c>
      <c r="AF906" s="175">
        <v>590422</v>
      </c>
      <c r="AG906" s="175">
        <v>2018011001091</v>
      </c>
      <c r="AH906" s="172">
        <v>44914</v>
      </c>
      <c r="AI906" s="172">
        <v>44917</v>
      </c>
      <c r="AJ906" s="172" t="s">
        <v>105</v>
      </c>
      <c r="AK906" s="173" t="s">
        <v>105</v>
      </c>
      <c r="AL906" s="175" t="s">
        <v>105</v>
      </c>
      <c r="AM906" s="172" t="s">
        <v>105</v>
      </c>
      <c r="AN906" s="154">
        <v>-5493394</v>
      </c>
      <c r="AO906" s="172">
        <v>45244</v>
      </c>
      <c r="AP906" s="154">
        <v>12978146</v>
      </c>
      <c r="AQ906" s="172">
        <v>45244</v>
      </c>
      <c r="AR906" s="154">
        <v>33068280</v>
      </c>
      <c r="AS906" s="172">
        <v>45282</v>
      </c>
      <c r="AT906" s="154">
        <v>0</v>
      </c>
      <c r="AU906" s="3" t="s">
        <v>105</v>
      </c>
      <c r="AV906" s="154">
        <v>0</v>
      </c>
      <c r="AW906" s="3" t="s">
        <v>105</v>
      </c>
      <c r="AX906" s="175">
        <v>2</v>
      </c>
      <c r="AY906" s="172">
        <v>45282</v>
      </c>
      <c r="AZ906" s="3">
        <f t="shared" si="118"/>
        <v>152</v>
      </c>
      <c r="BA906" s="159">
        <f t="shared" si="116"/>
        <v>139640026</v>
      </c>
      <c r="BB906" s="167">
        <f t="shared" si="121"/>
        <v>123915190</v>
      </c>
      <c r="BC906" s="167">
        <v>90846910</v>
      </c>
      <c r="BD906" s="167">
        <v>33068280</v>
      </c>
      <c r="BE906" s="172" t="s">
        <v>105</v>
      </c>
      <c r="BF906" s="172" t="s">
        <v>105</v>
      </c>
      <c r="BG906" s="172">
        <v>45245</v>
      </c>
      <c r="BH906" s="172">
        <v>45397</v>
      </c>
      <c r="BI906" s="174">
        <f t="shared" ca="1" si="119"/>
        <v>-732</v>
      </c>
      <c r="BJ906" s="3" t="s">
        <v>414</v>
      </c>
      <c r="BK906" s="172" t="s">
        <v>105</v>
      </c>
      <c r="BL906" s="3" t="s">
        <v>7607</v>
      </c>
      <c r="BM906" s="3" t="s">
        <v>92</v>
      </c>
      <c r="BN906" s="3" t="s">
        <v>7952</v>
      </c>
      <c r="BO906" s="3">
        <v>0</v>
      </c>
      <c r="BP906" s="3" t="s">
        <v>593</v>
      </c>
      <c r="BQ906" s="172">
        <v>44915</v>
      </c>
      <c r="BR906" s="3" t="s">
        <v>7931</v>
      </c>
      <c r="BS906" s="172">
        <v>44917</v>
      </c>
      <c r="BT906" s="3" t="s">
        <v>286</v>
      </c>
      <c r="BU906" s="3" t="s">
        <v>7953</v>
      </c>
      <c r="BV906" s="3" t="s">
        <v>40</v>
      </c>
      <c r="BW906" s="3" t="s">
        <v>7954</v>
      </c>
      <c r="BX906" s="3" t="s">
        <v>105</v>
      </c>
      <c r="BY906" s="3" t="s">
        <v>418</v>
      </c>
      <c r="BZ906" s="3" t="s">
        <v>105</v>
      </c>
      <c r="CA906" s="3" t="s">
        <v>288</v>
      </c>
      <c r="CB906" s="179" t="s">
        <v>2415</v>
      </c>
      <c r="CC906" s="179" t="s">
        <v>7955</v>
      </c>
      <c r="CD906" s="1"/>
      <c r="CE906" s="1"/>
      <c r="CF906" s="171" t="s">
        <v>1340</v>
      </c>
      <c r="CG906" s="171" t="s">
        <v>1341</v>
      </c>
      <c r="CH906" s="171" t="s">
        <v>167</v>
      </c>
      <c r="CI906" s="171" t="s">
        <v>477</v>
      </c>
    </row>
    <row r="907" spans="1:87" ht="126" x14ac:dyDescent="0.25">
      <c r="A907" s="3" t="s">
        <v>7956</v>
      </c>
      <c r="B907" s="3">
        <v>1022</v>
      </c>
      <c r="C907" s="175" t="str">
        <f t="shared" si="112"/>
        <v>JEP-829-2022</v>
      </c>
      <c r="D907" s="171" t="s">
        <v>7957</v>
      </c>
      <c r="E907" s="3" t="s">
        <v>578</v>
      </c>
      <c r="F907" s="172">
        <v>44895</v>
      </c>
      <c r="G907" s="3" t="s">
        <v>7958</v>
      </c>
      <c r="H907" s="3" t="s">
        <v>29</v>
      </c>
      <c r="I907" s="3" t="s">
        <v>27</v>
      </c>
      <c r="J907" s="165">
        <v>1048215010</v>
      </c>
      <c r="K907" s="3">
        <v>3</v>
      </c>
      <c r="L907" s="3" t="s">
        <v>9</v>
      </c>
      <c r="M907" s="3" t="s">
        <v>474</v>
      </c>
      <c r="N907" s="3" t="s">
        <v>7035</v>
      </c>
      <c r="O907" s="171" t="s">
        <v>8</v>
      </c>
      <c r="P907" s="3" t="s">
        <v>277</v>
      </c>
      <c r="Q907" s="3" t="s">
        <v>167</v>
      </c>
      <c r="R907" s="171" t="s">
        <v>126</v>
      </c>
      <c r="S907" s="171" t="s">
        <v>5004</v>
      </c>
      <c r="T907" s="171" t="s">
        <v>5005</v>
      </c>
      <c r="U907" s="171" t="s">
        <v>5006</v>
      </c>
      <c r="V907" s="171" t="s">
        <v>105</v>
      </c>
      <c r="W907" s="171" t="s">
        <v>7036</v>
      </c>
      <c r="X907" s="171" t="s">
        <v>105</v>
      </c>
      <c r="Y907" s="171" t="s">
        <v>280</v>
      </c>
      <c r="Z907" s="115">
        <v>43459180</v>
      </c>
      <c r="AA907" s="171" t="s">
        <v>105</v>
      </c>
      <c r="AB907" s="171" t="s">
        <v>105</v>
      </c>
      <c r="AC907" s="153">
        <v>3614070</v>
      </c>
      <c r="AD907" s="153">
        <v>3794773</v>
      </c>
      <c r="AE907" s="175">
        <v>111922</v>
      </c>
      <c r="AF907" s="175">
        <v>564922</v>
      </c>
      <c r="AG907" s="175">
        <v>2022011000068</v>
      </c>
      <c r="AH907" s="172">
        <v>44900</v>
      </c>
      <c r="AI907" s="172">
        <v>44902</v>
      </c>
      <c r="AJ907" s="172" t="s">
        <v>7959</v>
      </c>
      <c r="AK907" s="173">
        <v>1018409744</v>
      </c>
      <c r="AL907" s="175">
        <v>5</v>
      </c>
      <c r="AM907" s="172">
        <v>45181</v>
      </c>
      <c r="AN907" s="154">
        <v>-602345</v>
      </c>
      <c r="AO907" s="172">
        <v>45245</v>
      </c>
      <c r="AP907" s="154">
        <v>5565661</v>
      </c>
      <c r="AQ907" s="172">
        <v>45245</v>
      </c>
      <c r="AR907" s="154">
        <v>14503611</v>
      </c>
      <c r="AS907" s="172">
        <v>45288</v>
      </c>
      <c r="AT907" s="154">
        <v>0</v>
      </c>
      <c r="AU907" s="3" t="s">
        <v>105</v>
      </c>
      <c r="AV907" s="154">
        <v>0</v>
      </c>
      <c r="AW907" s="3" t="s">
        <v>105</v>
      </c>
      <c r="AX907" s="175">
        <v>2</v>
      </c>
      <c r="AY907" s="172">
        <v>45288</v>
      </c>
      <c r="AZ907" s="3">
        <f t="shared" si="118"/>
        <v>152</v>
      </c>
      <c r="BA907" s="159">
        <f t="shared" si="116"/>
        <v>62926107</v>
      </c>
      <c r="BB907" s="167">
        <f t="shared" si="121"/>
        <v>54348721</v>
      </c>
      <c r="BC907" s="167">
        <v>39845110</v>
      </c>
      <c r="BD907" s="167">
        <v>14503611</v>
      </c>
      <c r="BE907" s="172" t="s">
        <v>105</v>
      </c>
      <c r="BF907" s="172" t="s">
        <v>105</v>
      </c>
      <c r="BG907" s="172">
        <v>45245</v>
      </c>
      <c r="BH907" s="172">
        <v>45397</v>
      </c>
      <c r="BI907" s="174">
        <f t="shared" ca="1" si="119"/>
        <v>-732</v>
      </c>
      <c r="BJ907" s="3" t="s">
        <v>414</v>
      </c>
      <c r="BK907" s="172" t="s">
        <v>105</v>
      </c>
      <c r="BL907" s="3" t="s">
        <v>282</v>
      </c>
      <c r="BM907" s="3" t="s">
        <v>92</v>
      </c>
      <c r="BN907" s="3" t="s">
        <v>7960</v>
      </c>
      <c r="BO907" s="3">
        <v>0</v>
      </c>
      <c r="BP907" s="3" t="s">
        <v>1679</v>
      </c>
      <c r="BQ907" s="172">
        <v>44901</v>
      </c>
      <c r="BR907" s="3" t="s">
        <v>7961</v>
      </c>
      <c r="BS907" s="172">
        <v>44902</v>
      </c>
      <c r="BT907" s="3" t="s">
        <v>286</v>
      </c>
      <c r="BU907" s="3" t="s">
        <v>7962</v>
      </c>
      <c r="BV907" s="3" t="s">
        <v>40</v>
      </c>
      <c r="BW907" s="3" t="s">
        <v>6905</v>
      </c>
      <c r="BX907" s="3" t="s">
        <v>105</v>
      </c>
      <c r="BY907" s="3" t="s">
        <v>418</v>
      </c>
      <c r="BZ907" s="3" t="s">
        <v>105</v>
      </c>
      <c r="CA907" s="3" t="s">
        <v>303</v>
      </c>
      <c r="CB907" s="172" t="s">
        <v>7963</v>
      </c>
      <c r="CC907" s="151" t="s">
        <v>7964</v>
      </c>
      <c r="CD907" s="1"/>
      <c r="CE907" s="1"/>
      <c r="CF907" s="171" t="s">
        <v>3960</v>
      </c>
      <c r="CG907" s="171" t="s">
        <v>1341</v>
      </c>
      <c r="CH907" s="171" t="s">
        <v>128</v>
      </c>
      <c r="CI907" s="171" t="s">
        <v>5004</v>
      </c>
    </row>
    <row r="908" spans="1:87" ht="72" x14ac:dyDescent="0.25">
      <c r="A908" s="3" t="s">
        <v>7965</v>
      </c>
      <c r="B908" s="175">
        <v>1023</v>
      </c>
      <c r="C908" s="175" t="str">
        <f t="shared" si="112"/>
        <v>JEP-873-2022</v>
      </c>
      <c r="D908" s="171" t="s">
        <v>7966</v>
      </c>
      <c r="E908" s="3" t="s">
        <v>881</v>
      </c>
      <c r="F908" s="172">
        <v>44896</v>
      </c>
      <c r="G908" s="3" t="s">
        <v>5413</v>
      </c>
      <c r="H908" s="3" t="s">
        <v>29</v>
      </c>
      <c r="I908" s="3" t="s">
        <v>27</v>
      </c>
      <c r="J908" s="165">
        <v>1033757165</v>
      </c>
      <c r="K908" s="3">
        <v>7</v>
      </c>
      <c r="L908" s="3" t="s">
        <v>9</v>
      </c>
      <c r="M908" s="3" t="s">
        <v>474</v>
      </c>
      <c r="N908" s="3" t="s">
        <v>6917</v>
      </c>
      <c r="O908" s="171" t="s">
        <v>8</v>
      </c>
      <c r="P908" s="3" t="s">
        <v>277</v>
      </c>
      <c r="Q908" s="3" t="s">
        <v>167</v>
      </c>
      <c r="R908" s="171" t="s">
        <v>126</v>
      </c>
      <c r="S908" s="171" t="s">
        <v>126</v>
      </c>
      <c r="T908" s="171" t="s">
        <v>3594</v>
      </c>
      <c r="U908" s="171" t="s">
        <v>5221</v>
      </c>
      <c r="V908" s="171" t="s">
        <v>105</v>
      </c>
      <c r="W908" s="171" t="s">
        <v>6919</v>
      </c>
      <c r="X908" s="171" t="s">
        <v>5382</v>
      </c>
      <c r="Y908" s="171" t="s">
        <v>280</v>
      </c>
      <c r="Z908" s="115">
        <v>39113268</v>
      </c>
      <c r="AA908" s="171" t="s">
        <v>105</v>
      </c>
      <c r="AB908" s="171" t="s">
        <v>105</v>
      </c>
      <c r="AC908" s="153">
        <v>108422</v>
      </c>
      <c r="AD908" s="153">
        <v>3415296</v>
      </c>
      <c r="AE908" s="175">
        <v>123822</v>
      </c>
      <c r="AF908" s="175">
        <v>581622</v>
      </c>
      <c r="AG908" s="175">
        <v>2022011000068</v>
      </c>
      <c r="AH908" s="172">
        <v>44908</v>
      </c>
      <c r="AI908" s="172">
        <v>44911</v>
      </c>
      <c r="AJ908" s="172" t="s">
        <v>105</v>
      </c>
      <c r="AK908" s="173" t="s">
        <v>105</v>
      </c>
      <c r="AL908" s="175" t="s">
        <v>105</v>
      </c>
      <c r="AM908" s="172" t="s">
        <v>105</v>
      </c>
      <c r="AN908" s="154">
        <v>-1517911</v>
      </c>
      <c r="AO908" s="172">
        <v>45244</v>
      </c>
      <c r="AP908" s="154">
        <v>5122947</v>
      </c>
      <c r="AQ908" s="172">
        <v>45244</v>
      </c>
      <c r="AR908" s="154">
        <v>13053249</v>
      </c>
      <c r="AS908" s="172">
        <v>45282</v>
      </c>
      <c r="AT908" s="154">
        <v>0</v>
      </c>
      <c r="AU908" s="3" t="s">
        <v>105</v>
      </c>
      <c r="AV908" s="154">
        <v>0</v>
      </c>
      <c r="AW908" s="3" t="s">
        <v>105</v>
      </c>
      <c r="AX908" s="175">
        <v>2</v>
      </c>
      <c r="AY908" s="172">
        <v>45282</v>
      </c>
      <c r="AZ908" s="3">
        <f t="shared" si="118"/>
        <v>152</v>
      </c>
      <c r="BA908" s="159">
        <f t="shared" si="116"/>
        <v>55771553</v>
      </c>
      <c r="BB908" s="167">
        <f t="shared" si="121"/>
        <v>48913854</v>
      </c>
      <c r="BC908" s="167">
        <v>35860605</v>
      </c>
      <c r="BD908" s="167">
        <v>13053249</v>
      </c>
      <c r="BE908" s="172" t="s">
        <v>105</v>
      </c>
      <c r="BF908" s="172" t="s">
        <v>105</v>
      </c>
      <c r="BG908" s="172">
        <v>45245</v>
      </c>
      <c r="BH908" s="172">
        <v>45397</v>
      </c>
      <c r="BI908" s="174">
        <f t="shared" ca="1" si="119"/>
        <v>-732</v>
      </c>
      <c r="BJ908" s="3" t="s">
        <v>414</v>
      </c>
      <c r="BK908" s="172" t="s">
        <v>105</v>
      </c>
      <c r="BL908" s="3" t="s">
        <v>282</v>
      </c>
      <c r="BM908" s="3" t="s">
        <v>92</v>
      </c>
      <c r="BN908" s="3" t="s">
        <v>7967</v>
      </c>
      <c r="BO908" s="3">
        <v>0</v>
      </c>
      <c r="BP908" s="3" t="s">
        <v>1679</v>
      </c>
      <c r="BQ908" s="172">
        <v>44909</v>
      </c>
      <c r="BR908" s="172" t="s">
        <v>7968</v>
      </c>
      <c r="BS908" s="172">
        <v>44911</v>
      </c>
      <c r="BT908" s="3" t="s">
        <v>286</v>
      </c>
      <c r="BU908" s="3" t="s">
        <v>7969</v>
      </c>
      <c r="BV908" s="3" t="s">
        <v>40</v>
      </c>
      <c r="BW908" s="3" t="s">
        <v>6784</v>
      </c>
      <c r="BX908" s="3" t="s">
        <v>105</v>
      </c>
      <c r="BY908" s="3" t="s">
        <v>418</v>
      </c>
      <c r="BZ908" s="3" t="s">
        <v>105</v>
      </c>
      <c r="CA908" s="3" t="s">
        <v>303</v>
      </c>
      <c r="CB908" s="179" t="s">
        <v>5416</v>
      </c>
      <c r="CC908" s="179" t="s">
        <v>7970</v>
      </c>
      <c r="CD908" s="1"/>
      <c r="CE908" s="1"/>
      <c r="CF908" s="171" t="s">
        <v>5238</v>
      </c>
      <c r="CG908" s="171" t="s">
        <v>1341</v>
      </c>
      <c r="CH908" s="171" t="s">
        <v>128</v>
      </c>
      <c r="CI908" s="171" t="s">
        <v>128</v>
      </c>
    </row>
    <row r="909" spans="1:87" ht="126" x14ac:dyDescent="0.25">
      <c r="A909" s="3" t="s">
        <v>7971</v>
      </c>
      <c r="B909" s="3">
        <v>1025</v>
      </c>
      <c r="C909" s="175" t="str">
        <f t="shared" si="112"/>
        <v>JEP-830-2022</v>
      </c>
      <c r="D909" s="171" t="s">
        <v>7972</v>
      </c>
      <c r="E909" s="3" t="s">
        <v>578</v>
      </c>
      <c r="F909" s="172">
        <v>44895</v>
      </c>
      <c r="G909" s="3" t="s">
        <v>5211</v>
      </c>
      <c r="H909" s="3" t="s">
        <v>29</v>
      </c>
      <c r="I909" s="3" t="s">
        <v>27</v>
      </c>
      <c r="J909" s="165">
        <v>53100789</v>
      </c>
      <c r="K909" s="3">
        <v>4</v>
      </c>
      <c r="L909" s="3" t="s">
        <v>9</v>
      </c>
      <c r="M909" s="3" t="s">
        <v>474</v>
      </c>
      <c r="N909" s="3" t="s">
        <v>7035</v>
      </c>
      <c r="O909" s="171" t="s">
        <v>8</v>
      </c>
      <c r="P909" s="3" t="s">
        <v>277</v>
      </c>
      <c r="Q909" s="3" t="s">
        <v>167</v>
      </c>
      <c r="R909" s="171" t="s">
        <v>126</v>
      </c>
      <c r="S909" s="171" t="s">
        <v>5004</v>
      </c>
      <c r="T909" s="171" t="s">
        <v>5005</v>
      </c>
      <c r="U909" s="171" t="s">
        <v>5006</v>
      </c>
      <c r="V909" s="171" t="s">
        <v>105</v>
      </c>
      <c r="W909" s="171" t="s">
        <v>7500</v>
      </c>
      <c r="X909" s="171" t="s">
        <v>105</v>
      </c>
      <c r="Y909" s="171" t="s">
        <v>280</v>
      </c>
      <c r="Z909" s="115">
        <v>43459180</v>
      </c>
      <c r="AA909" s="171" t="s">
        <v>105</v>
      </c>
      <c r="AB909" s="171" t="s">
        <v>105</v>
      </c>
      <c r="AC909" s="153">
        <v>3614070</v>
      </c>
      <c r="AD909" s="153">
        <v>3794773</v>
      </c>
      <c r="AE909" s="175">
        <v>112022</v>
      </c>
      <c r="AF909" s="175">
        <v>563722</v>
      </c>
      <c r="AG909" s="175">
        <v>2022011000068</v>
      </c>
      <c r="AH909" s="172">
        <v>44900</v>
      </c>
      <c r="AI909" s="172">
        <v>44902</v>
      </c>
      <c r="AJ909" s="172" t="s">
        <v>7973</v>
      </c>
      <c r="AK909" s="173">
        <v>1010221491</v>
      </c>
      <c r="AL909" s="175">
        <v>9</v>
      </c>
      <c r="AM909" s="172">
        <v>45181</v>
      </c>
      <c r="AN909" s="154">
        <v>-602345</v>
      </c>
      <c r="AO909" s="172">
        <v>45245</v>
      </c>
      <c r="AP909" s="154">
        <v>5565661</v>
      </c>
      <c r="AQ909" s="172">
        <v>45245</v>
      </c>
      <c r="AR909" s="154">
        <v>14503611</v>
      </c>
      <c r="AS909" s="172">
        <v>45282</v>
      </c>
      <c r="AT909" s="154">
        <v>0</v>
      </c>
      <c r="AU909" s="3" t="s">
        <v>105</v>
      </c>
      <c r="AV909" s="154">
        <v>0</v>
      </c>
      <c r="AW909" s="3" t="s">
        <v>105</v>
      </c>
      <c r="AX909" s="175">
        <v>2</v>
      </c>
      <c r="AY909" s="172">
        <v>45282</v>
      </c>
      <c r="AZ909" s="3">
        <f t="shared" si="118"/>
        <v>152</v>
      </c>
      <c r="BA909" s="159">
        <f t="shared" si="116"/>
        <v>62926107</v>
      </c>
      <c r="BB909" s="167">
        <f t="shared" ref="BB909:BB920" si="122">BC909+BD909</f>
        <v>54348721</v>
      </c>
      <c r="BC909" s="167">
        <v>39845110</v>
      </c>
      <c r="BD909" s="167">
        <v>14503611</v>
      </c>
      <c r="BE909" s="172" t="s">
        <v>105</v>
      </c>
      <c r="BF909" s="172" t="s">
        <v>105</v>
      </c>
      <c r="BG909" s="172">
        <v>45245</v>
      </c>
      <c r="BH909" s="172">
        <v>45397</v>
      </c>
      <c r="BI909" s="174">
        <f t="shared" ca="1" si="119"/>
        <v>-732</v>
      </c>
      <c r="BJ909" s="3" t="s">
        <v>414</v>
      </c>
      <c r="BK909" s="172" t="s">
        <v>105</v>
      </c>
      <c r="BL909" s="3" t="s">
        <v>282</v>
      </c>
      <c r="BM909" s="3" t="s">
        <v>92</v>
      </c>
      <c r="BN909" s="3" t="s">
        <v>7974</v>
      </c>
      <c r="BO909" s="3">
        <v>0</v>
      </c>
      <c r="BP909" s="3" t="s">
        <v>1679</v>
      </c>
      <c r="BQ909" s="172">
        <v>44901</v>
      </c>
      <c r="BR909" s="3" t="s">
        <v>7961</v>
      </c>
      <c r="BS909" s="172">
        <v>44902</v>
      </c>
      <c r="BT909" s="3" t="s">
        <v>286</v>
      </c>
      <c r="BU909" s="3" t="s">
        <v>7975</v>
      </c>
      <c r="BV909" s="3" t="s">
        <v>40</v>
      </c>
      <c r="BW909" s="3" t="s">
        <v>6905</v>
      </c>
      <c r="BX909" s="3" t="s">
        <v>105</v>
      </c>
      <c r="BY909" s="3" t="s">
        <v>418</v>
      </c>
      <c r="BZ909" s="3" t="s">
        <v>105</v>
      </c>
      <c r="CA909" s="3" t="s">
        <v>288</v>
      </c>
      <c r="CB909" s="185" t="s">
        <v>7976</v>
      </c>
      <c r="CC909" s="151" t="s">
        <v>7977</v>
      </c>
      <c r="CD909" s="1"/>
      <c r="CE909" s="1"/>
      <c r="CF909" s="171" t="s">
        <v>3960</v>
      </c>
      <c r="CG909" s="171" t="s">
        <v>1341</v>
      </c>
      <c r="CH909" s="171" t="s">
        <v>128</v>
      </c>
      <c r="CI909" s="171" t="s">
        <v>5004</v>
      </c>
    </row>
    <row r="910" spans="1:87" ht="90" x14ac:dyDescent="0.25">
      <c r="A910" s="3" t="s">
        <v>7978</v>
      </c>
      <c r="B910" s="175">
        <v>1026</v>
      </c>
      <c r="C910" s="175" t="str">
        <f t="shared" si="112"/>
        <v>JEP-975-2022</v>
      </c>
      <c r="D910" s="171" t="s">
        <v>7979</v>
      </c>
      <c r="E910" s="3" t="s">
        <v>599</v>
      </c>
      <c r="F910" s="172">
        <v>44908</v>
      </c>
      <c r="G910" s="3" t="s">
        <v>3538</v>
      </c>
      <c r="H910" s="3" t="s">
        <v>29</v>
      </c>
      <c r="I910" s="3" t="s">
        <v>27</v>
      </c>
      <c r="J910" s="165">
        <v>1032382084</v>
      </c>
      <c r="K910" s="3">
        <v>4</v>
      </c>
      <c r="L910" s="3" t="s">
        <v>9</v>
      </c>
      <c r="M910" s="3" t="s">
        <v>474</v>
      </c>
      <c r="N910" s="3" t="s">
        <v>7787</v>
      </c>
      <c r="O910" s="171" t="s">
        <v>14</v>
      </c>
      <c r="P910" s="3" t="s">
        <v>277</v>
      </c>
      <c r="Q910" s="3" t="s">
        <v>167</v>
      </c>
      <c r="R910" s="171" t="s">
        <v>477</v>
      </c>
      <c r="S910" s="171" t="s">
        <v>1355</v>
      </c>
      <c r="T910" s="171" t="s">
        <v>1356</v>
      </c>
      <c r="U910" s="171" t="s">
        <v>1357</v>
      </c>
      <c r="V910" s="171" t="s">
        <v>105</v>
      </c>
      <c r="W910" s="171" t="s">
        <v>105</v>
      </c>
      <c r="X910" s="171" t="s">
        <v>105</v>
      </c>
      <c r="Y910" s="171" t="s">
        <v>280</v>
      </c>
      <c r="Z910" s="115">
        <v>86918393</v>
      </c>
      <c r="AA910" s="171" t="s">
        <v>105</v>
      </c>
      <c r="AB910" s="171" t="s">
        <v>105</v>
      </c>
      <c r="AC910" s="153">
        <v>7228143</v>
      </c>
      <c r="AD910" s="153">
        <v>7589549</v>
      </c>
      <c r="AE910" s="175">
        <v>120522</v>
      </c>
      <c r="AF910" s="175">
        <v>593422</v>
      </c>
      <c r="AG910" s="175">
        <v>2022011000068</v>
      </c>
      <c r="AH910" s="172">
        <v>44916</v>
      </c>
      <c r="AI910" s="172">
        <v>44918</v>
      </c>
      <c r="AJ910" s="172" t="s">
        <v>105</v>
      </c>
      <c r="AK910" s="173" t="s">
        <v>105</v>
      </c>
      <c r="AL910" s="175" t="s">
        <v>105</v>
      </c>
      <c r="AM910" s="172" t="s">
        <v>105</v>
      </c>
      <c r="AN910" s="154">
        <v>-5059701</v>
      </c>
      <c r="AO910" s="172">
        <v>45245</v>
      </c>
      <c r="AP910" s="154">
        <v>11384338</v>
      </c>
      <c r="AQ910" s="172">
        <v>45245</v>
      </c>
      <c r="AR910" s="154">
        <v>29007246</v>
      </c>
      <c r="AS910" s="172">
        <v>45283</v>
      </c>
      <c r="AT910" s="154">
        <v>0</v>
      </c>
      <c r="AU910" s="3" t="s">
        <v>105</v>
      </c>
      <c r="AV910" s="154">
        <v>0</v>
      </c>
      <c r="AW910" s="3" t="s">
        <v>105</v>
      </c>
      <c r="AX910" s="175">
        <v>2</v>
      </c>
      <c r="AY910" s="172">
        <v>45283</v>
      </c>
      <c r="AZ910" s="3">
        <f t="shared" si="118"/>
        <v>152</v>
      </c>
      <c r="BA910" s="159">
        <f t="shared" si="116"/>
        <v>122250276</v>
      </c>
      <c r="BB910" s="167">
        <f t="shared" si="122"/>
        <v>108697496</v>
      </c>
      <c r="BC910" s="167">
        <v>79690250</v>
      </c>
      <c r="BD910" s="167">
        <v>29007246</v>
      </c>
      <c r="BE910" s="172" t="s">
        <v>105</v>
      </c>
      <c r="BF910" s="172" t="s">
        <v>105</v>
      </c>
      <c r="BG910" s="172">
        <v>45245</v>
      </c>
      <c r="BH910" s="172">
        <v>45397</v>
      </c>
      <c r="BI910" s="174">
        <f t="shared" ca="1" si="119"/>
        <v>-732</v>
      </c>
      <c r="BJ910" s="3" t="s">
        <v>414</v>
      </c>
      <c r="BK910" s="172" t="s">
        <v>105</v>
      </c>
      <c r="BL910" s="3" t="s">
        <v>282</v>
      </c>
      <c r="BM910" s="3" t="s">
        <v>92</v>
      </c>
      <c r="BN910" s="3" t="s">
        <v>7980</v>
      </c>
      <c r="BO910" s="3">
        <v>0</v>
      </c>
      <c r="BP910" s="3" t="s">
        <v>416</v>
      </c>
      <c r="BQ910" s="172">
        <v>44917</v>
      </c>
      <c r="BR910" s="3" t="s">
        <v>7981</v>
      </c>
      <c r="BS910" s="172">
        <v>44918</v>
      </c>
      <c r="BT910" s="3" t="s">
        <v>286</v>
      </c>
      <c r="BU910" s="3" t="s">
        <v>7982</v>
      </c>
      <c r="BV910" s="3" t="s">
        <v>40</v>
      </c>
      <c r="BW910" s="3" t="s">
        <v>7015</v>
      </c>
      <c r="BX910" s="3" t="s">
        <v>105</v>
      </c>
      <c r="BY910" s="3" t="s">
        <v>418</v>
      </c>
      <c r="BZ910" s="3" t="s">
        <v>105</v>
      </c>
      <c r="CA910" s="3" t="s">
        <v>288</v>
      </c>
      <c r="CB910" s="179" t="s">
        <v>3541</v>
      </c>
      <c r="CC910" s="179" t="s">
        <v>7983</v>
      </c>
      <c r="CD910" s="1"/>
      <c r="CE910" s="1"/>
      <c r="CF910" s="171" t="s">
        <v>1340</v>
      </c>
      <c r="CG910" s="171" t="s">
        <v>1341</v>
      </c>
      <c r="CH910" s="171" t="s">
        <v>167</v>
      </c>
      <c r="CI910" s="171" t="s">
        <v>477</v>
      </c>
    </row>
    <row r="911" spans="1:87" ht="90" x14ac:dyDescent="0.25">
      <c r="A911" s="3" t="s">
        <v>7984</v>
      </c>
      <c r="B911" s="175">
        <v>1027</v>
      </c>
      <c r="C911" s="175" t="str">
        <f t="shared" si="112"/>
        <v>JEP-953-2022</v>
      </c>
      <c r="D911" s="171" t="s">
        <v>7985</v>
      </c>
      <c r="E911" s="3" t="s">
        <v>578</v>
      </c>
      <c r="F911" s="172">
        <v>44902</v>
      </c>
      <c r="G911" s="3" t="s">
        <v>7986</v>
      </c>
      <c r="H911" s="3" t="s">
        <v>29</v>
      </c>
      <c r="I911" s="3" t="s">
        <v>27</v>
      </c>
      <c r="J911" s="165">
        <v>1095793582</v>
      </c>
      <c r="K911" s="3">
        <v>3</v>
      </c>
      <c r="L911" s="3" t="s">
        <v>9</v>
      </c>
      <c r="M911" s="116" t="s">
        <v>3554</v>
      </c>
      <c r="N911" s="3" t="s">
        <v>7324</v>
      </c>
      <c r="O911" s="171" t="s">
        <v>8</v>
      </c>
      <c r="P911" s="3" t="s">
        <v>277</v>
      </c>
      <c r="Q911" s="3" t="s">
        <v>167</v>
      </c>
      <c r="R911" s="171" t="s">
        <v>477</v>
      </c>
      <c r="S911" s="171" t="s">
        <v>1355</v>
      </c>
      <c r="T911" s="171" t="s">
        <v>1356</v>
      </c>
      <c r="U911" s="171" t="s">
        <v>1357</v>
      </c>
      <c r="V911" s="171" t="s">
        <v>105</v>
      </c>
      <c r="W911" s="171" t="s">
        <v>105</v>
      </c>
      <c r="X911" s="171" t="s">
        <v>105</v>
      </c>
      <c r="Y911" s="171" t="s">
        <v>280</v>
      </c>
      <c r="Z911" s="115">
        <v>86918393</v>
      </c>
      <c r="AA911" s="171" t="s">
        <v>105</v>
      </c>
      <c r="AB911" s="171" t="s">
        <v>105</v>
      </c>
      <c r="AC911" s="153">
        <v>7228143</v>
      </c>
      <c r="AD911" s="153">
        <v>7589549</v>
      </c>
      <c r="AE911" s="175">
        <v>116522</v>
      </c>
      <c r="AF911" s="175">
        <v>591222</v>
      </c>
      <c r="AG911" s="175">
        <v>2022011000068</v>
      </c>
      <c r="AH911" s="172">
        <v>44915</v>
      </c>
      <c r="AI911" s="172">
        <v>44917</v>
      </c>
      <c r="AJ911" s="172" t="s">
        <v>105</v>
      </c>
      <c r="AK911" s="173" t="s">
        <v>105</v>
      </c>
      <c r="AL911" s="175" t="s">
        <v>105</v>
      </c>
      <c r="AM911" s="172" t="s">
        <v>105</v>
      </c>
      <c r="AN911" s="154">
        <v>-4818763</v>
      </c>
      <c r="AO911" s="172">
        <v>45245</v>
      </c>
      <c r="AP911" s="154">
        <v>11384338</v>
      </c>
      <c r="AQ911" s="172">
        <v>45245</v>
      </c>
      <c r="AR911" s="154">
        <v>29007246</v>
      </c>
      <c r="AS911" s="172">
        <v>45287</v>
      </c>
      <c r="AT911" s="154">
        <v>0</v>
      </c>
      <c r="AU911" s="3" t="s">
        <v>105</v>
      </c>
      <c r="AV911" s="154">
        <v>0</v>
      </c>
      <c r="AW911" s="3" t="s">
        <v>105</v>
      </c>
      <c r="AX911" s="175">
        <v>2</v>
      </c>
      <c r="AY911" s="172">
        <v>45287</v>
      </c>
      <c r="AZ911" s="3">
        <f t="shared" si="118"/>
        <v>152</v>
      </c>
      <c r="BA911" s="159">
        <f t="shared" si="116"/>
        <v>122491214</v>
      </c>
      <c r="BB911" s="167">
        <f t="shared" si="122"/>
        <v>108697496</v>
      </c>
      <c r="BC911" s="167">
        <v>79690250</v>
      </c>
      <c r="BD911" s="167">
        <v>29007246</v>
      </c>
      <c r="BE911" s="172" t="s">
        <v>105</v>
      </c>
      <c r="BF911" s="172" t="s">
        <v>105</v>
      </c>
      <c r="BG911" s="172">
        <v>45245</v>
      </c>
      <c r="BH911" s="172">
        <v>45397</v>
      </c>
      <c r="BI911" s="174">
        <f t="shared" ca="1" si="119"/>
        <v>-732</v>
      </c>
      <c r="BJ911" s="3" t="s">
        <v>414</v>
      </c>
      <c r="BK911" s="172" t="s">
        <v>105</v>
      </c>
      <c r="BL911" s="3" t="s">
        <v>282</v>
      </c>
      <c r="BM911" s="3" t="s">
        <v>92</v>
      </c>
      <c r="BN911" s="3" t="s">
        <v>7987</v>
      </c>
      <c r="BO911" s="3">
        <v>0</v>
      </c>
      <c r="BP911" s="3" t="s">
        <v>593</v>
      </c>
      <c r="BQ911" s="172">
        <v>44916</v>
      </c>
      <c r="BR911" s="172" t="s">
        <v>7229</v>
      </c>
      <c r="BS911" s="172">
        <v>44916</v>
      </c>
      <c r="BT911" s="3" t="s">
        <v>286</v>
      </c>
      <c r="BU911" s="3" t="s">
        <v>7988</v>
      </c>
      <c r="BV911" s="3" t="s">
        <v>40</v>
      </c>
      <c r="BW911" s="3" t="s">
        <v>7015</v>
      </c>
      <c r="BX911" s="3" t="s">
        <v>105</v>
      </c>
      <c r="BY911" s="3" t="s">
        <v>418</v>
      </c>
      <c r="BZ911" s="3" t="s">
        <v>105</v>
      </c>
      <c r="CA911" s="3" t="s">
        <v>303</v>
      </c>
      <c r="CB911" s="179" t="s">
        <v>3556</v>
      </c>
      <c r="CC911" s="179" t="s">
        <v>7989</v>
      </c>
      <c r="CD911" s="1"/>
      <c r="CE911" s="1"/>
      <c r="CF911" s="171" t="s">
        <v>1340</v>
      </c>
      <c r="CG911" s="171" t="s">
        <v>1341</v>
      </c>
      <c r="CH911" s="171" t="s">
        <v>167</v>
      </c>
      <c r="CI911" s="171" t="s">
        <v>477</v>
      </c>
    </row>
    <row r="912" spans="1:87" ht="72" x14ac:dyDescent="0.25">
      <c r="A912" s="3" t="s">
        <v>7990</v>
      </c>
      <c r="B912" s="175">
        <v>1028</v>
      </c>
      <c r="C912" s="175" t="str">
        <f t="shared" si="112"/>
        <v>JEP-875-2022</v>
      </c>
      <c r="D912" s="171" t="s">
        <v>7991</v>
      </c>
      <c r="E912" s="3" t="s">
        <v>881</v>
      </c>
      <c r="F912" s="172">
        <v>44896</v>
      </c>
      <c r="G912" s="3" t="s">
        <v>7992</v>
      </c>
      <c r="H912" s="3" t="s">
        <v>29</v>
      </c>
      <c r="I912" s="3" t="s">
        <v>27</v>
      </c>
      <c r="J912" s="165">
        <v>1019134537</v>
      </c>
      <c r="K912" s="3">
        <v>9</v>
      </c>
      <c r="L912" s="3" t="s">
        <v>9</v>
      </c>
      <c r="M912" s="3" t="s">
        <v>474</v>
      </c>
      <c r="N912" s="3" t="s">
        <v>6917</v>
      </c>
      <c r="O912" s="171" t="s">
        <v>8</v>
      </c>
      <c r="P912" s="3" t="s">
        <v>277</v>
      </c>
      <c r="Q912" s="3" t="s">
        <v>167</v>
      </c>
      <c r="R912" s="171" t="s">
        <v>126</v>
      </c>
      <c r="S912" s="171" t="s">
        <v>126</v>
      </c>
      <c r="T912" s="188" t="s">
        <v>5233</v>
      </c>
      <c r="U912" s="171" t="s">
        <v>5221</v>
      </c>
      <c r="V912" s="171" t="s">
        <v>105</v>
      </c>
      <c r="W912" s="171" t="s">
        <v>6919</v>
      </c>
      <c r="X912" s="171" t="s">
        <v>7993</v>
      </c>
      <c r="Y912" s="171" t="s">
        <v>280</v>
      </c>
      <c r="Z912" s="115">
        <v>39113268</v>
      </c>
      <c r="AA912" s="171" t="s">
        <v>105</v>
      </c>
      <c r="AB912" s="171" t="s">
        <v>105</v>
      </c>
      <c r="AC912" s="171">
        <v>3252663</v>
      </c>
      <c r="AD912" s="171">
        <v>3415296</v>
      </c>
      <c r="AE912" s="175">
        <v>124022</v>
      </c>
      <c r="AF912" s="175">
        <v>584422</v>
      </c>
      <c r="AG912" s="175">
        <v>2022011000068</v>
      </c>
      <c r="AH912" s="172">
        <v>44908</v>
      </c>
      <c r="AI912" s="172">
        <v>44915</v>
      </c>
      <c r="AJ912" s="172" t="s">
        <v>7994</v>
      </c>
      <c r="AK912" s="173">
        <v>1020795864</v>
      </c>
      <c r="AL912" s="175">
        <v>1</v>
      </c>
      <c r="AM912" s="172">
        <v>45139</v>
      </c>
      <c r="AN912" s="154">
        <v>-1951599</v>
      </c>
      <c r="AO912" s="172">
        <v>45244</v>
      </c>
      <c r="AP912" s="154">
        <v>5122941</v>
      </c>
      <c r="AQ912" s="172">
        <v>45244</v>
      </c>
      <c r="AR912" s="167">
        <v>13053249</v>
      </c>
      <c r="AS912" s="172">
        <v>45282</v>
      </c>
      <c r="AT912" s="154">
        <v>0</v>
      </c>
      <c r="AU912" s="3" t="s">
        <v>105</v>
      </c>
      <c r="AV912" s="154">
        <v>0</v>
      </c>
      <c r="AW912" s="3" t="s">
        <v>105</v>
      </c>
      <c r="AX912" s="175">
        <v>2</v>
      </c>
      <c r="AY912" s="172">
        <v>45282</v>
      </c>
      <c r="AZ912" s="3">
        <f t="shared" si="118"/>
        <v>152</v>
      </c>
      <c r="BA912" s="159">
        <f t="shared" si="116"/>
        <v>55337859</v>
      </c>
      <c r="BB912" s="167">
        <f t="shared" si="122"/>
        <v>48913854</v>
      </c>
      <c r="BC912" s="167">
        <v>35860605</v>
      </c>
      <c r="BD912" s="167">
        <v>13053249</v>
      </c>
      <c r="BE912" s="172" t="s">
        <v>105</v>
      </c>
      <c r="BF912" s="172" t="s">
        <v>105</v>
      </c>
      <c r="BG912" s="172">
        <v>45245</v>
      </c>
      <c r="BH912" s="172">
        <v>45397</v>
      </c>
      <c r="BI912" s="174">
        <f t="shared" ca="1" si="119"/>
        <v>-732</v>
      </c>
      <c r="BJ912" s="3" t="s">
        <v>414</v>
      </c>
      <c r="BK912" s="172" t="s">
        <v>105</v>
      </c>
      <c r="BL912" s="3" t="s">
        <v>282</v>
      </c>
      <c r="BM912" s="3" t="s">
        <v>92</v>
      </c>
      <c r="BN912" s="3" t="s">
        <v>7995</v>
      </c>
      <c r="BO912" s="3">
        <v>0</v>
      </c>
      <c r="BP912" s="3" t="s">
        <v>416</v>
      </c>
      <c r="BQ912" s="172">
        <v>44915</v>
      </c>
      <c r="BR912" s="3" t="s">
        <v>6960</v>
      </c>
      <c r="BS912" s="172">
        <v>44915</v>
      </c>
      <c r="BT912" s="3" t="s">
        <v>286</v>
      </c>
      <c r="BU912" s="3" t="s">
        <v>7996</v>
      </c>
      <c r="BV912" s="3" t="s">
        <v>40</v>
      </c>
      <c r="BW912" s="3" t="s">
        <v>6905</v>
      </c>
      <c r="BX912" s="3" t="s">
        <v>105</v>
      </c>
      <c r="BY912" s="3" t="s">
        <v>920</v>
      </c>
      <c r="BZ912" s="3" t="s">
        <v>105</v>
      </c>
      <c r="CA912" s="3" t="s">
        <v>288</v>
      </c>
      <c r="CB912" s="179" t="s">
        <v>7997</v>
      </c>
      <c r="CC912" s="179" t="s">
        <v>7998</v>
      </c>
      <c r="CD912" s="1"/>
      <c r="CE912" s="1"/>
      <c r="CF912" s="171" t="s">
        <v>5238</v>
      </c>
      <c r="CG912" s="171" t="s">
        <v>1341</v>
      </c>
      <c r="CH912" s="171" t="s">
        <v>128</v>
      </c>
      <c r="CI912" s="171" t="s">
        <v>128</v>
      </c>
    </row>
    <row r="913" spans="1:87" ht="72" x14ac:dyDescent="0.25">
      <c r="A913" s="3" t="s">
        <v>7999</v>
      </c>
      <c r="B913" s="175">
        <v>1029</v>
      </c>
      <c r="C913" s="175" t="str">
        <f t="shared" si="112"/>
        <v>JEP-843-2022</v>
      </c>
      <c r="D913" s="171" t="s">
        <v>8000</v>
      </c>
      <c r="E913" s="3" t="s">
        <v>472</v>
      </c>
      <c r="F913" s="172">
        <v>44895</v>
      </c>
      <c r="G913" s="3" t="s">
        <v>5293</v>
      </c>
      <c r="H913" s="3" t="s">
        <v>29</v>
      </c>
      <c r="I913" s="3" t="s">
        <v>27</v>
      </c>
      <c r="J913" s="165">
        <v>1143370925</v>
      </c>
      <c r="K913" s="3">
        <v>4</v>
      </c>
      <c r="L913" s="3" t="s">
        <v>9</v>
      </c>
      <c r="M913" s="3" t="s">
        <v>474</v>
      </c>
      <c r="N913" s="3" t="s">
        <v>5219</v>
      </c>
      <c r="O913" s="171" t="s">
        <v>8</v>
      </c>
      <c r="P913" s="3" t="s">
        <v>277</v>
      </c>
      <c r="Q913" s="3" t="s">
        <v>167</v>
      </c>
      <c r="R913" s="171" t="s">
        <v>126</v>
      </c>
      <c r="S913" s="171" t="s">
        <v>126</v>
      </c>
      <c r="T913" s="171" t="s">
        <v>7736</v>
      </c>
      <c r="U913" s="171" t="s">
        <v>5221</v>
      </c>
      <c r="V913" s="171" t="s">
        <v>105</v>
      </c>
      <c r="W913" s="171" t="s">
        <v>5222</v>
      </c>
      <c r="X913" s="171" t="s">
        <v>5223</v>
      </c>
      <c r="Y913" s="171" t="s">
        <v>280</v>
      </c>
      <c r="Z913" s="115">
        <v>62581258</v>
      </c>
      <c r="AA913" s="171" t="s">
        <v>105</v>
      </c>
      <c r="AB913" s="171" t="s">
        <v>105</v>
      </c>
      <c r="AC913" s="153">
        <v>5204263</v>
      </c>
      <c r="AD913" s="153">
        <v>5464476</v>
      </c>
      <c r="AE913" s="175" t="s">
        <v>8001</v>
      </c>
      <c r="AF913" s="175">
        <v>566322</v>
      </c>
      <c r="AG913" s="175">
        <v>2022011000068</v>
      </c>
      <c r="AH913" s="172">
        <v>44901</v>
      </c>
      <c r="AI913" s="172">
        <v>44908</v>
      </c>
      <c r="AJ913" s="172" t="s">
        <v>8002</v>
      </c>
      <c r="AK913" s="173">
        <v>1037625473</v>
      </c>
      <c r="AL913" s="175">
        <v>9</v>
      </c>
      <c r="AM913" s="172">
        <v>45047</v>
      </c>
      <c r="AN913" s="154">
        <v>-1908238</v>
      </c>
      <c r="AO913" s="172">
        <v>45244</v>
      </c>
      <c r="AP913" s="154">
        <v>7650264</v>
      </c>
      <c r="AQ913" s="172">
        <v>45244</v>
      </c>
      <c r="AR913" s="154">
        <v>20885211</v>
      </c>
      <c r="AS913" s="172">
        <v>45286</v>
      </c>
      <c r="AT913" s="154">
        <v>0</v>
      </c>
      <c r="AU913" s="3" t="s">
        <v>105</v>
      </c>
      <c r="AV913" s="154">
        <v>0</v>
      </c>
      <c r="AW913" s="3" t="s">
        <v>105</v>
      </c>
      <c r="AX913" s="175">
        <v>2</v>
      </c>
      <c r="AY913" s="172">
        <v>45286</v>
      </c>
      <c r="AZ913" s="3">
        <f t="shared" si="118"/>
        <v>152</v>
      </c>
      <c r="BA913" s="159">
        <f t="shared" si="116"/>
        <v>89208495</v>
      </c>
      <c r="BB913" s="167">
        <f t="shared" si="122"/>
        <v>78262206</v>
      </c>
      <c r="BC913" s="167">
        <v>57376995</v>
      </c>
      <c r="BD913" s="167">
        <v>20885211</v>
      </c>
      <c r="BE913" s="172" t="s">
        <v>105</v>
      </c>
      <c r="BF913" s="172" t="s">
        <v>105</v>
      </c>
      <c r="BG913" s="172">
        <v>45245</v>
      </c>
      <c r="BH913" s="172">
        <v>45397</v>
      </c>
      <c r="BI913" s="174">
        <f t="shared" ca="1" si="119"/>
        <v>-732</v>
      </c>
      <c r="BJ913" s="3" t="s">
        <v>414</v>
      </c>
      <c r="BK913" s="172" t="s">
        <v>105</v>
      </c>
      <c r="BL913" s="3" t="s">
        <v>282</v>
      </c>
      <c r="BM913" s="3" t="s">
        <v>92</v>
      </c>
      <c r="BN913" s="3" t="s">
        <v>8003</v>
      </c>
      <c r="BO913" s="3">
        <v>0</v>
      </c>
      <c r="BP913" s="3" t="s">
        <v>6902</v>
      </c>
      <c r="BQ913" s="172">
        <v>44902</v>
      </c>
      <c r="BR913" s="3" t="s">
        <v>7739</v>
      </c>
      <c r="BS913" s="172">
        <v>44908</v>
      </c>
      <c r="BT913" s="3" t="s">
        <v>286</v>
      </c>
      <c r="BU913" s="3" t="s">
        <v>8004</v>
      </c>
      <c r="BV913" s="3" t="s">
        <v>40</v>
      </c>
      <c r="BW913" s="3" t="s">
        <v>6905</v>
      </c>
      <c r="BX913" s="3" t="s">
        <v>105</v>
      </c>
      <c r="BY913" s="3" t="s">
        <v>418</v>
      </c>
      <c r="BZ913" s="3" t="s">
        <v>105</v>
      </c>
      <c r="CA913" s="3" t="s">
        <v>288</v>
      </c>
      <c r="CB913" s="186" t="s">
        <v>8005</v>
      </c>
      <c r="CC913" s="179" t="s">
        <v>8006</v>
      </c>
      <c r="CD913" s="1"/>
      <c r="CE913" s="1"/>
      <c r="CF913" s="171" t="s">
        <v>5228</v>
      </c>
      <c r="CG913" s="171" t="s">
        <v>1341</v>
      </c>
      <c r="CH913" s="171" t="s">
        <v>128</v>
      </c>
      <c r="CI913" s="171" t="s">
        <v>128</v>
      </c>
    </row>
    <row r="914" spans="1:87" ht="90" x14ac:dyDescent="0.25">
      <c r="A914" s="3" t="s">
        <v>8007</v>
      </c>
      <c r="B914" s="175">
        <v>1030</v>
      </c>
      <c r="C914" s="175" t="str">
        <f t="shared" si="112"/>
        <v>JEP-813-2022</v>
      </c>
      <c r="D914" s="171" t="s">
        <v>8008</v>
      </c>
      <c r="E914" s="3" t="s">
        <v>599</v>
      </c>
      <c r="F914" s="172">
        <v>44894</v>
      </c>
      <c r="G914" s="3" t="s">
        <v>8009</v>
      </c>
      <c r="H914" s="3" t="s">
        <v>29</v>
      </c>
      <c r="I914" s="3" t="s">
        <v>27</v>
      </c>
      <c r="J914" s="165">
        <v>1026267738</v>
      </c>
      <c r="K914" s="3">
        <v>9</v>
      </c>
      <c r="L914" s="3" t="s">
        <v>9</v>
      </c>
      <c r="M914" s="3" t="s">
        <v>474</v>
      </c>
      <c r="N914" s="3" t="s">
        <v>8010</v>
      </c>
      <c r="O914" s="171" t="s">
        <v>12</v>
      </c>
      <c r="P914" s="3" t="s">
        <v>277</v>
      </c>
      <c r="Q914" s="3" t="s">
        <v>167</v>
      </c>
      <c r="R914" s="171" t="s">
        <v>477</v>
      </c>
      <c r="S914" s="171" t="s">
        <v>477</v>
      </c>
      <c r="T914" s="177" t="s">
        <v>7010</v>
      </c>
      <c r="U914" s="171" t="s">
        <v>1334</v>
      </c>
      <c r="V914" s="171" t="s">
        <v>105</v>
      </c>
      <c r="W914" s="171" t="s">
        <v>105</v>
      </c>
      <c r="X914" s="171" t="s">
        <v>105</v>
      </c>
      <c r="Y914" s="171" t="s">
        <v>280</v>
      </c>
      <c r="Z914" s="115">
        <v>55627760</v>
      </c>
      <c r="AA914" s="171" t="s">
        <v>105</v>
      </c>
      <c r="AB914" s="171" t="s">
        <v>105</v>
      </c>
      <c r="AC914" s="153">
        <v>4626010</v>
      </c>
      <c r="AD914" s="153">
        <v>4857310</v>
      </c>
      <c r="AE914" s="175">
        <v>109422</v>
      </c>
      <c r="AF914" s="175">
        <v>557222</v>
      </c>
      <c r="AG914" s="175">
        <v>2022011000068</v>
      </c>
      <c r="AH914" s="172">
        <v>44896</v>
      </c>
      <c r="AI914" s="172">
        <v>44897</v>
      </c>
      <c r="AJ914" s="172" t="s">
        <v>105</v>
      </c>
      <c r="AK914" s="173" t="s">
        <v>105</v>
      </c>
      <c r="AL914" s="175" t="s">
        <v>105</v>
      </c>
      <c r="AM914" s="172" t="s">
        <v>105</v>
      </c>
      <c r="AN914" s="154">
        <v>-10</v>
      </c>
      <c r="AO914" s="172">
        <v>45245</v>
      </c>
      <c r="AP914" s="154">
        <v>7285970</v>
      </c>
      <c r="AQ914" s="172">
        <v>45245</v>
      </c>
      <c r="AR914" s="154">
        <v>18564636</v>
      </c>
      <c r="AS914" s="172">
        <v>45281</v>
      </c>
      <c r="AT914" s="154">
        <v>0</v>
      </c>
      <c r="AU914" s="3" t="s">
        <v>105</v>
      </c>
      <c r="AV914" s="154">
        <v>0</v>
      </c>
      <c r="AW914" s="3" t="s">
        <v>105</v>
      </c>
      <c r="AX914" s="175">
        <v>2</v>
      </c>
      <c r="AY914" s="172">
        <v>45281</v>
      </c>
      <c r="AZ914" s="3">
        <f t="shared" si="118"/>
        <v>152</v>
      </c>
      <c r="BA914" s="159">
        <f t="shared" si="116"/>
        <v>81478356</v>
      </c>
      <c r="BB914" s="167">
        <f t="shared" si="122"/>
        <v>76852356</v>
      </c>
      <c r="BC914" s="167">
        <v>58287720</v>
      </c>
      <c r="BD914" s="167">
        <v>18564636</v>
      </c>
      <c r="BE914" s="172" t="s">
        <v>105</v>
      </c>
      <c r="BF914" s="172" t="s">
        <v>105</v>
      </c>
      <c r="BG914" s="172">
        <v>45245</v>
      </c>
      <c r="BH914" s="172">
        <v>45397</v>
      </c>
      <c r="BI914" s="174">
        <f t="shared" ca="1" si="119"/>
        <v>-732</v>
      </c>
      <c r="BJ914" s="3" t="s">
        <v>414</v>
      </c>
      <c r="BK914" s="172" t="s">
        <v>105</v>
      </c>
      <c r="BL914" s="3" t="s">
        <v>282</v>
      </c>
      <c r="BM914" s="3" t="s">
        <v>92</v>
      </c>
      <c r="BN914" s="3" t="s">
        <v>8011</v>
      </c>
      <c r="BO914" s="3">
        <v>0</v>
      </c>
      <c r="BP914" s="3" t="s">
        <v>416</v>
      </c>
      <c r="BQ914" s="172">
        <v>44897</v>
      </c>
      <c r="BR914" s="3" t="s">
        <v>7655</v>
      </c>
      <c r="BS914" s="172">
        <v>44897</v>
      </c>
      <c r="BT914" s="3" t="s">
        <v>286</v>
      </c>
      <c r="BU914" s="3" t="s">
        <v>8012</v>
      </c>
      <c r="BV914" s="3" t="s">
        <v>40</v>
      </c>
      <c r="BW914" s="3" t="s">
        <v>7015</v>
      </c>
      <c r="BX914" s="3" t="s">
        <v>105</v>
      </c>
      <c r="BY914" s="3" t="s">
        <v>302</v>
      </c>
      <c r="BZ914" s="3" t="s">
        <v>105</v>
      </c>
      <c r="CA914" s="3" t="s">
        <v>288</v>
      </c>
      <c r="CB914" s="179" t="s">
        <v>1647</v>
      </c>
      <c r="CC914" s="151" t="s">
        <v>8013</v>
      </c>
      <c r="CD914" s="1"/>
      <c r="CE914" s="1"/>
      <c r="CF914" s="171" t="s">
        <v>1340</v>
      </c>
      <c r="CG914" s="171" t="s">
        <v>1341</v>
      </c>
      <c r="CH914" s="171" t="s">
        <v>167</v>
      </c>
      <c r="CI914" s="171" t="s">
        <v>477</v>
      </c>
    </row>
    <row r="915" spans="1:87" ht="90" x14ac:dyDescent="0.25">
      <c r="A915" s="3" t="s">
        <v>8014</v>
      </c>
      <c r="B915" s="175">
        <v>1031</v>
      </c>
      <c r="C915" s="175" t="str">
        <f t="shared" si="112"/>
        <v>JEP-955-2022</v>
      </c>
      <c r="D915" s="171" t="s">
        <v>8015</v>
      </c>
      <c r="E915" s="3" t="s">
        <v>599</v>
      </c>
      <c r="F915" s="172">
        <v>44904</v>
      </c>
      <c r="G915" s="3" t="s">
        <v>8016</v>
      </c>
      <c r="H915" s="3" t="s">
        <v>29</v>
      </c>
      <c r="I915" s="3" t="s">
        <v>27</v>
      </c>
      <c r="J915" s="165">
        <v>19264412</v>
      </c>
      <c r="K915" s="3">
        <v>3</v>
      </c>
      <c r="L915" s="3" t="s">
        <v>9</v>
      </c>
      <c r="M915" s="3" t="s">
        <v>474</v>
      </c>
      <c r="N915" s="3" t="s">
        <v>7787</v>
      </c>
      <c r="O915" s="171" t="s">
        <v>14</v>
      </c>
      <c r="P915" s="3" t="s">
        <v>277</v>
      </c>
      <c r="Q915" s="3" t="s">
        <v>167</v>
      </c>
      <c r="R915" s="171" t="s">
        <v>477</v>
      </c>
      <c r="S915" s="171" t="s">
        <v>1355</v>
      </c>
      <c r="T915" s="171" t="s">
        <v>1356</v>
      </c>
      <c r="U915" s="171" t="s">
        <v>1357</v>
      </c>
      <c r="V915" s="171" t="s">
        <v>105</v>
      </c>
      <c r="W915" s="171" t="s">
        <v>105</v>
      </c>
      <c r="X915" s="171" t="s">
        <v>105</v>
      </c>
      <c r="Y915" s="171" t="s">
        <v>280</v>
      </c>
      <c r="Z915" s="115">
        <v>86918393</v>
      </c>
      <c r="AA915" s="171" t="s">
        <v>105</v>
      </c>
      <c r="AB915" s="171" t="s">
        <v>105</v>
      </c>
      <c r="AC915" s="153">
        <v>7228143</v>
      </c>
      <c r="AD915" s="153">
        <v>7589549</v>
      </c>
      <c r="AE915" s="3">
        <v>116822</v>
      </c>
      <c r="AF915" s="3">
        <v>589822</v>
      </c>
      <c r="AG915" s="175">
        <v>2022011000068</v>
      </c>
      <c r="AH915" s="172">
        <v>44914</v>
      </c>
      <c r="AI915" s="172">
        <v>44915</v>
      </c>
      <c r="AJ915" s="172" t="s">
        <v>105</v>
      </c>
      <c r="AK915" s="173" t="s">
        <v>105</v>
      </c>
      <c r="AL915" s="175" t="s">
        <v>105</v>
      </c>
      <c r="AM915" s="172" t="s">
        <v>105</v>
      </c>
      <c r="AN915" s="154">
        <v>-4577825</v>
      </c>
      <c r="AO915" s="172">
        <v>45245</v>
      </c>
      <c r="AP915" s="154">
        <v>11384338</v>
      </c>
      <c r="AQ915" s="172">
        <v>45245</v>
      </c>
      <c r="AR915" s="154">
        <v>29007246</v>
      </c>
      <c r="AS915" s="172">
        <v>45282</v>
      </c>
      <c r="AT915" s="154">
        <v>0</v>
      </c>
      <c r="AU915" s="3" t="s">
        <v>105</v>
      </c>
      <c r="AV915" s="154">
        <v>0</v>
      </c>
      <c r="AW915" s="3" t="s">
        <v>105</v>
      </c>
      <c r="AX915" s="175">
        <v>1</v>
      </c>
      <c r="AY915" s="172">
        <v>45282</v>
      </c>
      <c r="AZ915" s="3">
        <f t="shared" si="118"/>
        <v>152</v>
      </c>
      <c r="BA915" s="159">
        <f t="shared" si="116"/>
        <v>122732152</v>
      </c>
      <c r="BB915" s="167">
        <f t="shared" si="122"/>
        <v>108697496</v>
      </c>
      <c r="BC915" s="167">
        <v>79690250</v>
      </c>
      <c r="BD915" s="167">
        <v>29007246</v>
      </c>
      <c r="BE915" s="172" t="s">
        <v>105</v>
      </c>
      <c r="BF915" s="172" t="s">
        <v>105</v>
      </c>
      <c r="BG915" s="172">
        <v>45245</v>
      </c>
      <c r="BH915" s="172">
        <v>45397</v>
      </c>
      <c r="BI915" s="174">
        <f t="shared" ca="1" si="119"/>
        <v>-732</v>
      </c>
      <c r="BJ915" s="3" t="s">
        <v>414</v>
      </c>
      <c r="BK915" s="172" t="s">
        <v>105</v>
      </c>
      <c r="BL915" s="3" t="s">
        <v>282</v>
      </c>
      <c r="BM915" s="3" t="s">
        <v>92</v>
      </c>
      <c r="BN915" s="3" t="s">
        <v>8017</v>
      </c>
      <c r="BO915" s="3">
        <v>0</v>
      </c>
      <c r="BP915" s="3" t="s">
        <v>593</v>
      </c>
      <c r="BQ915" s="172">
        <v>44915</v>
      </c>
      <c r="BR915" s="3" t="s">
        <v>7058</v>
      </c>
      <c r="BS915" s="172">
        <v>44916</v>
      </c>
      <c r="BT915" s="3" t="s">
        <v>286</v>
      </c>
      <c r="BU915" s="3" t="s">
        <v>8018</v>
      </c>
      <c r="BV915" s="3" t="s">
        <v>40</v>
      </c>
      <c r="BW915" s="3" t="s">
        <v>7015</v>
      </c>
      <c r="BX915" s="3" t="s">
        <v>105</v>
      </c>
      <c r="BY915" s="3" t="s">
        <v>418</v>
      </c>
      <c r="BZ915" s="3" t="s">
        <v>105</v>
      </c>
      <c r="CA915" s="3" t="s">
        <v>288</v>
      </c>
      <c r="CB915" s="179" t="s">
        <v>3577</v>
      </c>
      <c r="CC915" s="179" t="s">
        <v>8019</v>
      </c>
      <c r="CD915" s="1"/>
      <c r="CE915" s="1"/>
      <c r="CF915" s="171" t="s">
        <v>1340</v>
      </c>
      <c r="CG915" s="171" t="s">
        <v>1341</v>
      </c>
      <c r="CH915" s="171" t="s">
        <v>167</v>
      </c>
      <c r="CI915" s="171" t="s">
        <v>477</v>
      </c>
    </row>
    <row r="916" spans="1:87" ht="90" x14ac:dyDescent="0.25">
      <c r="A916" s="3" t="s">
        <v>8020</v>
      </c>
      <c r="B916" s="175">
        <v>1032</v>
      </c>
      <c r="C916" s="175" t="str">
        <f t="shared" si="112"/>
        <v>JEP-848-2022</v>
      </c>
      <c r="D916" s="171" t="s">
        <v>8021</v>
      </c>
      <c r="E916" s="3" t="s">
        <v>599</v>
      </c>
      <c r="F916" s="172">
        <v>44895</v>
      </c>
      <c r="G916" s="3" t="s">
        <v>8022</v>
      </c>
      <c r="H916" s="3" t="s">
        <v>29</v>
      </c>
      <c r="I916" s="3" t="s">
        <v>27</v>
      </c>
      <c r="J916" s="165">
        <v>1110476062</v>
      </c>
      <c r="K916" s="3">
        <v>1</v>
      </c>
      <c r="L916" s="3" t="s">
        <v>9</v>
      </c>
      <c r="M916" s="3" t="s">
        <v>7793</v>
      </c>
      <c r="N916" s="3" t="s">
        <v>5461</v>
      </c>
      <c r="O916" s="171" t="s">
        <v>8</v>
      </c>
      <c r="P916" s="3" t="s">
        <v>277</v>
      </c>
      <c r="Q916" s="3" t="s">
        <v>167</v>
      </c>
      <c r="R916" s="171" t="s">
        <v>126</v>
      </c>
      <c r="S916" s="171" t="s">
        <v>106</v>
      </c>
      <c r="T916" s="171" t="s">
        <v>5462</v>
      </c>
      <c r="U916" s="171" t="s">
        <v>5221</v>
      </c>
      <c r="V916" s="171" t="s">
        <v>105</v>
      </c>
      <c r="W916" s="171" t="s">
        <v>7875</v>
      </c>
      <c r="X916" s="171" t="s">
        <v>105</v>
      </c>
      <c r="Y916" s="171" t="s">
        <v>280</v>
      </c>
      <c r="Z916" s="115">
        <v>43459180</v>
      </c>
      <c r="AA916" s="171" t="s">
        <v>105</v>
      </c>
      <c r="AB916" s="171" t="s">
        <v>105</v>
      </c>
      <c r="AC916" s="153">
        <v>3614070</v>
      </c>
      <c r="AD916" s="153">
        <v>3794773</v>
      </c>
      <c r="AE916" s="175">
        <v>116222</v>
      </c>
      <c r="AF916" s="175">
        <v>564322</v>
      </c>
      <c r="AG916" s="175" t="s">
        <v>6896</v>
      </c>
      <c r="AH916" s="172">
        <v>44900</v>
      </c>
      <c r="AI916" s="172">
        <v>44907</v>
      </c>
      <c r="AJ916" s="172" t="s">
        <v>8023</v>
      </c>
      <c r="AK916" s="173">
        <v>1052358984</v>
      </c>
      <c r="AL916" s="175">
        <v>1</v>
      </c>
      <c r="AM916" s="172">
        <v>45078</v>
      </c>
      <c r="AN916" s="154">
        <v>-1204690</v>
      </c>
      <c r="AO916" s="172">
        <v>45245</v>
      </c>
      <c r="AP916" s="154">
        <v>5439169</v>
      </c>
      <c r="AQ916" s="172">
        <v>45245</v>
      </c>
      <c r="AR916" s="154">
        <v>14503611</v>
      </c>
      <c r="AS916" s="172">
        <v>45649</v>
      </c>
      <c r="AT916" s="154">
        <v>0</v>
      </c>
      <c r="AU916" s="3" t="s">
        <v>105</v>
      </c>
      <c r="AV916" s="154">
        <v>0</v>
      </c>
      <c r="AW916" s="3" t="s">
        <v>105</v>
      </c>
      <c r="AX916" s="175">
        <v>2</v>
      </c>
      <c r="AY916" s="172">
        <v>45649</v>
      </c>
      <c r="AZ916" s="3">
        <f t="shared" si="118"/>
        <v>152</v>
      </c>
      <c r="BA916" s="159">
        <f t="shared" si="116"/>
        <v>62197270</v>
      </c>
      <c r="BB916" s="167">
        <f t="shared" si="122"/>
        <v>54348721</v>
      </c>
      <c r="BC916" s="167">
        <v>39845110</v>
      </c>
      <c r="BD916" s="167">
        <v>14503611</v>
      </c>
      <c r="BE916" s="172" t="s">
        <v>105</v>
      </c>
      <c r="BF916" s="172" t="s">
        <v>105</v>
      </c>
      <c r="BG916" s="172">
        <v>45245</v>
      </c>
      <c r="BH916" s="172">
        <v>45397</v>
      </c>
      <c r="BI916" s="174">
        <f t="shared" ca="1" si="119"/>
        <v>-732</v>
      </c>
      <c r="BJ916" s="3" t="s">
        <v>414</v>
      </c>
      <c r="BK916" s="172" t="s">
        <v>105</v>
      </c>
      <c r="BL916" s="3" t="s">
        <v>282</v>
      </c>
      <c r="BM916" s="3" t="s">
        <v>92</v>
      </c>
      <c r="BN916" s="3" t="s">
        <v>8024</v>
      </c>
      <c r="BO916" s="3">
        <v>0</v>
      </c>
      <c r="BP916" s="33" t="s">
        <v>416</v>
      </c>
      <c r="BQ916" s="172">
        <v>44900</v>
      </c>
      <c r="BR916" s="172" t="s">
        <v>8025</v>
      </c>
      <c r="BS916" s="172">
        <v>44907</v>
      </c>
      <c r="BT916" s="3" t="s">
        <v>286</v>
      </c>
      <c r="BU916" s="3" t="s">
        <v>8026</v>
      </c>
      <c r="BV916" s="3" t="s">
        <v>40</v>
      </c>
      <c r="BW916" s="3" t="s">
        <v>6905</v>
      </c>
      <c r="BX916" s="3" t="s">
        <v>105</v>
      </c>
      <c r="BY916" s="3" t="s">
        <v>418</v>
      </c>
      <c r="BZ916" s="3" t="s">
        <v>105</v>
      </c>
      <c r="CA916" s="3" t="s">
        <v>303</v>
      </c>
      <c r="CB916" s="186" t="s">
        <v>8027</v>
      </c>
      <c r="CC916" s="179" t="s">
        <v>8028</v>
      </c>
      <c r="CD916" s="1"/>
      <c r="CE916" s="1"/>
      <c r="CF916" s="171" t="s">
        <v>5228</v>
      </c>
      <c r="CG916" s="171" t="s">
        <v>1341</v>
      </c>
      <c r="CH916" s="171" t="s">
        <v>128</v>
      </c>
      <c r="CI916" s="171" t="s">
        <v>128</v>
      </c>
    </row>
    <row r="917" spans="1:87" ht="90" x14ac:dyDescent="0.25">
      <c r="A917" s="3" t="s">
        <v>8029</v>
      </c>
      <c r="B917" s="175">
        <v>1033</v>
      </c>
      <c r="C917" s="175" t="str">
        <f t="shared" si="112"/>
        <v>JEP-976-2022</v>
      </c>
      <c r="D917" s="171" t="s">
        <v>8030</v>
      </c>
      <c r="E917" s="3" t="s">
        <v>599</v>
      </c>
      <c r="F917" s="172">
        <v>44908</v>
      </c>
      <c r="G917" s="3" t="s">
        <v>8031</v>
      </c>
      <c r="H917" s="3" t="s">
        <v>29</v>
      </c>
      <c r="I917" s="3" t="s">
        <v>27</v>
      </c>
      <c r="J917" s="165">
        <v>79750564</v>
      </c>
      <c r="K917" s="3">
        <v>7</v>
      </c>
      <c r="L917" s="3" t="s">
        <v>9</v>
      </c>
      <c r="M917" s="3" t="s">
        <v>474</v>
      </c>
      <c r="N917" s="3" t="s">
        <v>7787</v>
      </c>
      <c r="O917" s="171" t="s">
        <v>14</v>
      </c>
      <c r="P917" s="3" t="s">
        <v>277</v>
      </c>
      <c r="Q917" s="3" t="s">
        <v>167</v>
      </c>
      <c r="R917" s="171" t="s">
        <v>477</v>
      </c>
      <c r="S917" s="171" t="s">
        <v>1355</v>
      </c>
      <c r="T917" s="171" t="s">
        <v>1356</v>
      </c>
      <c r="U917" s="171" t="s">
        <v>1357</v>
      </c>
      <c r="V917" s="171" t="s">
        <v>105</v>
      </c>
      <c r="W917" s="171" t="s">
        <v>105</v>
      </c>
      <c r="X917" s="171" t="s">
        <v>105</v>
      </c>
      <c r="Y917" s="171" t="s">
        <v>280</v>
      </c>
      <c r="Z917" s="115">
        <v>86918393</v>
      </c>
      <c r="AA917" s="171" t="s">
        <v>105</v>
      </c>
      <c r="AB917" s="171" t="s">
        <v>105</v>
      </c>
      <c r="AC917" s="153">
        <v>7228143</v>
      </c>
      <c r="AD917" s="153">
        <v>7589549</v>
      </c>
      <c r="AE917" s="175">
        <v>116622</v>
      </c>
      <c r="AF917" s="175">
        <v>591522</v>
      </c>
      <c r="AG917" s="175">
        <v>2022011000068</v>
      </c>
      <c r="AH917" s="172">
        <v>44916</v>
      </c>
      <c r="AI917" s="172">
        <v>44918</v>
      </c>
      <c r="AJ917" s="172" t="s">
        <v>105</v>
      </c>
      <c r="AK917" s="173" t="s">
        <v>105</v>
      </c>
      <c r="AL917" s="175" t="s">
        <v>105</v>
      </c>
      <c r="AM917" s="172" t="s">
        <v>105</v>
      </c>
      <c r="AN917" s="154">
        <v>-5059701</v>
      </c>
      <c r="AO917" s="172">
        <v>45245</v>
      </c>
      <c r="AP917" s="154">
        <v>11384338</v>
      </c>
      <c r="AQ917" s="172">
        <v>45245</v>
      </c>
      <c r="AR917" s="154">
        <v>29007246</v>
      </c>
      <c r="AS917" s="172">
        <v>45282</v>
      </c>
      <c r="AT917" s="154">
        <v>0</v>
      </c>
      <c r="AU917" s="3" t="s">
        <v>105</v>
      </c>
      <c r="AV917" s="154">
        <v>0</v>
      </c>
      <c r="AW917" s="3" t="s">
        <v>105</v>
      </c>
      <c r="AX917" s="175">
        <v>2</v>
      </c>
      <c r="AY917" s="172">
        <v>45282</v>
      </c>
      <c r="AZ917" s="3">
        <f t="shared" si="118"/>
        <v>152</v>
      </c>
      <c r="BA917" s="159">
        <f t="shared" si="116"/>
        <v>122250276</v>
      </c>
      <c r="BB917" s="167">
        <f t="shared" si="122"/>
        <v>108697496</v>
      </c>
      <c r="BC917" s="167">
        <v>79690250</v>
      </c>
      <c r="BD917" s="167">
        <v>29007246</v>
      </c>
      <c r="BE917" s="172" t="s">
        <v>105</v>
      </c>
      <c r="BF917" s="172" t="s">
        <v>105</v>
      </c>
      <c r="BG917" s="172">
        <v>45245</v>
      </c>
      <c r="BH917" s="172">
        <v>45397</v>
      </c>
      <c r="BI917" s="174">
        <f t="shared" ca="1" si="119"/>
        <v>-732</v>
      </c>
      <c r="BJ917" s="3" t="s">
        <v>414</v>
      </c>
      <c r="BK917" s="172" t="s">
        <v>105</v>
      </c>
      <c r="BL917" s="3" t="s">
        <v>8032</v>
      </c>
      <c r="BM917" s="3" t="s">
        <v>92</v>
      </c>
      <c r="BN917" s="3" t="s">
        <v>8033</v>
      </c>
      <c r="BO917" s="3">
        <v>0</v>
      </c>
      <c r="BP917" s="3" t="s">
        <v>416</v>
      </c>
      <c r="BQ917" s="172">
        <v>44917</v>
      </c>
      <c r="BR917" s="172" t="s">
        <v>6922</v>
      </c>
      <c r="BS917" s="172">
        <v>44918</v>
      </c>
      <c r="BT917" s="3" t="s">
        <v>286</v>
      </c>
      <c r="BU917" s="3" t="s">
        <v>8034</v>
      </c>
      <c r="BV917" s="3" t="s">
        <v>40</v>
      </c>
      <c r="BW917" s="3" t="s">
        <v>7015</v>
      </c>
      <c r="BX917" s="3" t="s">
        <v>105</v>
      </c>
      <c r="BY917" s="3" t="s">
        <v>418</v>
      </c>
      <c r="BZ917" s="3" t="s">
        <v>105</v>
      </c>
      <c r="CA917" s="3" t="s">
        <v>288</v>
      </c>
      <c r="CB917" s="179" t="s">
        <v>3596</v>
      </c>
      <c r="CC917" s="179" t="s">
        <v>8035</v>
      </c>
      <c r="CD917" s="1"/>
      <c r="CE917" s="1"/>
      <c r="CF917" s="171" t="s">
        <v>1340</v>
      </c>
      <c r="CG917" s="171" t="s">
        <v>1341</v>
      </c>
      <c r="CH917" s="171" t="s">
        <v>167</v>
      </c>
      <c r="CI917" s="171" t="s">
        <v>477</v>
      </c>
    </row>
    <row r="918" spans="1:87" ht="72" x14ac:dyDescent="0.25">
      <c r="A918" s="3" t="s">
        <v>8036</v>
      </c>
      <c r="B918" s="175">
        <v>1034</v>
      </c>
      <c r="C918" s="175" t="str">
        <f t="shared" si="112"/>
        <v>JEP-876-2022</v>
      </c>
      <c r="D918" s="171" t="s">
        <v>8037</v>
      </c>
      <c r="E918" s="3" t="s">
        <v>881</v>
      </c>
      <c r="F918" s="172">
        <v>44896</v>
      </c>
      <c r="G918" s="3" t="s">
        <v>5340</v>
      </c>
      <c r="H918" s="3" t="s">
        <v>29</v>
      </c>
      <c r="I918" s="3" t="s">
        <v>27</v>
      </c>
      <c r="J918" s="165">
        <v>980692</v>
      </c>
      <c r="K918" s="3">
        <v>9</v>
      </c>
      <c r="L918" s="3" t="s">
        <v>9</v>
      </c>
      <c r="M918" s="3" t="s">
        <v>474</v>
      </c>
      <c r="N918" s="3" t="s">
        <v>6917</v>
      </c>
      <c r="O918" s="171" t="s">
        <v>8</v>
      </c>
      <c r="P918" s="3" t="s">
        <v>277</v>
      </c>
      <c r="Q918" s="3" t="s">
        <v>167</v>
      </c>
      <c r="R918" s="171" t="s">
        <v>126</v>
      </c>
      <c r="S918" s="171" t="s">
        <v>126</v>
      </c>
      <c r="T918" s="171" t="s">
        <v>5242</v>
      </c>
      <c r="U918" s="171" t="s">
        <v>5221</v>
      </c>
      <c r="V918" s="171" t="s">
        <v>105</v>
      </c>
      <c r="W918" s="171" t="s">
        <v>6919</v>
      </c>
      <c r="X918" s="171" t="s">
        <v>5243</v>
      </c>
      <c r="Y918" s="171" t="s">
        <v>280</v>
      </c>
      <c r="Z918" s="115">
        <v>39113268</v>
      </c>
      <c r="AA918" s="171" t="s">
        <v>105</v>
      </c>
      <c r="AB918" s="171" t="s">
        <v>105</v>
      </c>
      <c r="AC918" s="153">
        <v>3252663</v>
      </c>
      <c r="AD918" s="153">
        <v>3415296</v>
      </c>
      <c r="AE918" s="175">
        <v>115522</v>
      </c>
      <c r="AF918" s="175">
        <v>581422</v>
      </c>
      <c r="AG918" s="175" t="s">
        <v>6880</v>
      </c>
      <c r="AH918" s="172">
        <v>44908</v>
      </c>
      <c r="AI918" s="172">
        <v>44914</v>
      </c>
      <c r="AJ918" s="172" t="s">
        <v>105</v>
      </c>
      <c r="AK918" s="173" t="s">
        <v>105</v>
      </c>
      <c r="AL918" s="175" t="s">
        <v>105</v>
      </c>
      <c r="AM918" s="172" t="s">
        <v>105</v>
      </c>
      <c r="AN918" s="154">
        <v>-1843177</v>
      </c>
      <c r="AO918" s="172">
        <v>45244</v>
      </c>
      <c r="AP918" s="154">
        <v>5122947</v>
      </c>
      <c r="AQ918" s="172">
        <v>45244</v>
      </c>
      <c r="AR918" s="167">
        <v>13053249</v>
      </c>
      <c r="AS918" s="172">
        <v>45282</v>
      </c>
      <c r="AT918" s="154">
        <v>0</v>
      </c>
      <c r="AU918" s="3" t="s">
        <v>105</v>
      </c>
      <c r="AV918" s="154">
        <v>0</v>
      </c>
      <c r="AW918" s="3" t="s">
        <v>105</v>
      </c>
      <c r="AX918" s="175">
        <v>2</v>
      </c>
      <c r="AY918" s="172">
        <v>45282</v>
      </c>
      <c r="AZ918" s="3">
        <f t="shared" si="118"/>
        <v>152</v>
      </c>
      <c r="BA918" s="159">
        <f t="shared" si="116"/>
        <v>55446287</v>
      </c>
      <c r="BB918" s="167">
        <f t="shared" si="122"/>
        <v>48913854</v>
      </c>
      <c r="BC918" s="167">
        <v>35860605</v>
      </c>
      <c r="BD918" s="167">
        <v>13053249</v>
      </c>
      <c r="BE918" s="172" t="s">
        <v>105</v>
      </c>
      <c r="BF918" s="172" t="s">
        <v>105</v>
      </c>
      <c r="BG918" s="172">
        <v>45245</v>
      </c>
      <c r="BH918" s="172">
        <v>45397</v>
      </c>
      <c r="BI918" s="174">
        <f t="shared" ca="1" si="119"/>
        <v>-732</v>
      </c>
      <c r="BJ918" s="3" t="s">
        <v>414</v>
      </c>
      <c r="BK918" s="172" t="s">
        <v>105</v>
      </c>
      <c r="BL918" s="3" t="s">
        <v>282</v>
      </c>
      <c r="BM918" s="3" t="s">
        <v>92</v>
      </c>
      <c r="BN918" s="3" t="s">
        <v>8038</v>
      </c>
      <c r="BO918" s="3">
        <v>0</v>
      </c>
      <c r="BP918" s="3" t="s">
        <v>416</v>
      </c>
      <c r="BQ918" s="172">
        <v>44910</v>
      </c>
      <c r="BR918" s="3" t="s">
        <v>6889</v>
      </c>
      <c r="BS918" s="172">
        <v>44914</v>
      </c>
      <c r="BT918" s="3" t="s">
        <v>286</v>
      </c>
      <c r="BU918" s="3" t="s">
        <v>8039</v>
      </c>
      <c r="BV918" s="3" t="s">
        <v>40</v>
      </c>
      <c r="BW918" s="3" t="s">
        <v>6784</v>
      </c>
      <c r="BX918" s="3" t="s">
        <v>105</v>
      </c>
      <c r="BY918" s="3" t="s">
        <v>418</v>
      </c>
      <c r="BZ918" s="3" t="s">
        <v>105</v>
      </c>
      <c r="CA918" s="3" t="s">
        <v>303</v>
      </c>
      <c r="CB918" s="179" t="s">
        <v>5342</v>
      </c>
      <c r="CC918" s="179" t="s">
        <v>8040</v>
      </c>
      <c r="CD918" s="1"/>
      <c r="CE918" s="1"/>
      <c r="CF918" s="171" t="s">
        <v>5238</v>
      </c>
      <c r="CG918" s="171" t="s">
        <v>1341</v>
      </c>
      <c r="CH918" s="171" t="s">
        <v>128</v>
      </c>
      <c r="CI918" s="171" t="s">
        <v>128</v>
      </c>
    </row>
    <row r="919" spans="1:87" ht="90" x14ac:dyDescent="0.25">
      <c r="A919" s="3" t="s">
        <v>8041</v>
      </c>
      <c r="B919" s="175">
        <v>1035</v>
      </c>
      <c r="C919" s="175" t="str">
        <f t="shared" si="112"/>
        <v>JEP-933-2022</v>
      </c>
      <c r="D919" s="171" t="s">
        <v>8042</v>
      </c>
      <c r="E919" s="3" t="s">
        <v>472</v>
      </c>
      <c r="F919" s="172">
        <v>44902</v>
      </c>
      <c r="G919" s="3" t="s">
        <v>2419</v>
      </c>
      <c r="H919" s="3" t="s">
        <v>29</v>
      </c>
      <c r="I919" s="3" t="s">
        <v>27</v>
      </c>
      <c r="J919" s="165">
        <v>1030562260</v>
      </c>
      <c r="K919" s="3">
        <v>1</v>
      </c>
      <c r="L919" s="3" t="s">
        <v>9</v>
      </c>
      <c r="M919" s="3" t="s">
        <v>474</v>
      </c>
      <c r="N919" s="3" t="s">
        <v>8043</v>
      </c>
      <c r="O919" s="171" t="s">
        <v>8</v>
      </c>
      <c r="P919" s="3" t="s">
        <v>277</v>
      </c>
      <c r="Q919" s="3" t="s">
        <v>167</v>
      </c>
      <c r="R919" s="171" t="s">
        <v>477</v>
      </c>
      <c r="S919" s="171" t="s">
        <v>108</v>
      </c>
      <c r="T919" s="171" t="s">
        <v>2353</v>
      </c>
      <c r="U919" s="171" t="s">
        <v>2243</v>
      </c>
      <c r="V919" s="171" t="s">
        <v>105</v>
      </c>
      <c r="W919" s="171" t="s">
        <v>105</v>
      </c>
      <c r="X919" s="171" t="s">
        <v>105</v>
      </c>
      <c r="Y919" s="171" t="s">
        <v>280</v>
      </c>
      <c r="Z919" s="115">
        <v>99086994</v>
      </c>
      <c r="AA919" s="171" t="s">
        <v>105</v>
      </c>
      <c r="AB919" s="171" t="s">
        <v>105</v>
      </c>
      <c r="AC919" s="153">
        <v>8240084</v>
      </c>
      <c r="AD919" s="153">
        <v>8652088</v>
      </c>
      <c r="AE919" s="175">
        <v>109822</v>
      </c>
      <c r="AF919" s="175">
        <v>588822</v>
      </c>
      <c r="AG919" s="175">
        <v>2018011001091</v>
      </c>
      <c r="AH919" s="172">
        <v>44911</v>
      </c>
      <c r="AI919" s="172">
        <v>44917</v>
      </c>
      <c r="AJ919" s="172" t="s">
        <v>105</v>
      </c>
      <c r="AK919" s="173" t="s">
        <v>105</v>
      </c>
      <c r="AL919" s="175" t="s">
        <v>105</v>
      </c>
      <c r="AM919" s="172" t="s">
        <v>105</v>
      </c>
      <c r="AN919" s="154">
        <v>-5493394</v>
      </c>
      <c r="AO919" s="172">
        <v>45244</v>
      </c>
      <c r="AP919" s="154">
        <v>12978146</v>
      </c>
      <c r="AQ919" s="172">
        <v>45244</v>
      </c>
      <c r="AR919" s="154">
        <v>33068280</v>
      </c>
      <c r="AS919" s="172">
        <v>45282</v>
      </c>
      <c r="AT919" s="154">
        <v>0</v>
      </c>
      <c r="AU919" s="3" t="s">
        <v>105</v>
      </c>
      <c r="AV919" s="154">
        <v>0</v>
      </c>
      <c r="AW919" s="3" t="s">
        <v>105</v>
      </c>
      <c r="AX919" s="175">
        <v>2</v>
      </c>
      <c r="AY919" s="172">
        <v>45282</v>
      </c>
      <c r="AZ919" s="3">
        <f t="shared" si="118"/>
        <v>152</v>
      </c>
      <c r="BA919" s="159">
        <f t="shared" ref="BA919:BA950" si="123">Z919+AN919+AP919+AR919+AT919</f>
        <v>139640026</v>
      </c>
      <c r="BB919" s="167">
        <f t="shared" si="122"/>
        <v>123915190</v>
      </c>
      <c r="BC919" s="167">
        <v>90846910</v>
      </c>
      <c r="BD919" s="167">
        <v>33068280</v>
      </c>
      <c r="BE919" s="172" t="s">
        <v>105</v>
      </c>
      <c r="BF919" s="172" t="s">
        <v>105</v>
      </c>
      <c r="BG919" s="172">
        <v>45245</v>
      </c>
      <c r="BH919" s="172">
        <v>45397</v>
      </c>
      <c r="BI919" s="174">
        <f t="shared" ca="1" si="119"/>
        <v>-732</v>
      </c>
      <c r="BJ919" s="3" t="s">
        <v>414</v>
      </c>
      <c r="BK919" s="172" t="s">
        <v>105</v>
      </c>
      <c r="BL919" s="3" t="s">
        <v>2421</v>
      </c>
      <c r="BM919" s="3" t="s">
        <v>92</v>
      </c>
      <c r="BN919" s="3" t="s">
        <v>8044</v>
      </c>
      <c r="BO919" s="3">
        <v>0</v>
      </c>
      <c r="BP919" s="3" t="s">
        <v>593</v>
      </c>
      <c r="BQ919" s="172">
        <v>44914</v>
      </c>
      <c r="BR919" s="3" t="s">
        <v>7058</v>
      </c>
      <c r="BS919" s="172">
        <v>44917</v>
      </c>
      <c r="BT919" s="3" t="s">
        <v>286</v>
      </c>
      <c r="BU919" s="3" t="s">
        <v>8045</v>
      </c>
      <c r="BV919" s="3" t="s">
        <v>40</v>
      </c>
      <c r="BW919" s="3" t="s">
        <v>6784</v>
      </c>
      <c r="BX919" s="3" t="s">
        <v>105</v>
      </c>
      <c r="BY919" s="3" t="s">
        <v>418</v>
      </c>
      <c r="BZ919" s="3" t="s">
        <v>105</v>
      </c>
      <c r="CA919" s="3" t="s">
        <v>303</v>
      </c>
      <c r="CB919" s="179" t="s">
        <v>2424</v>
      </c>
      <c r="CC919" s="179" t="s">
        <v>8046</v>
      </c>
      <c r="CD919" s="1"/>
      <c r="CE919" s="1"/>
      <c r="CF919" s="171" t="s">
        <v>1340</v>
      </c>
      <c r="CG919" s="171" t="s">
        <v>1341</v>
      </c>
      <c r="CH919" s="171" t="s">
        <v>167</v>
      </c>
      <c r="CI919" s="171" t="s">
        <v>477</v>
      </c>
    </row>
    <row r="920" spans="1:87" ht="198" x14ac:dyDescent="0.25">
      <c r="A920" s="3" t="s">
        <v>8047</v>
      </c>
      <c r="B920" s="175">
        <v>1036</v>
      </c>
      <c r="C920" s="175" t="str">
        <f t="shared" si="112"/>
        <v>JEP-934-2022</v>
      </c>
      <c r="D920" s="171" t="s">
        <v>8048</v>
      </c>
      <c r="E920" s="3" t="s">
        <v>472</v>
      </c>
      <c r="F920" s="172">
        <v>44902</v>
      </c>
      <c r="G920" s="3" t="s">
        <v>2428</v>
      </c>
      <c r="H920" s="3" t="s">
        <v>29</v>
      </c>
      <c r="I920" s="3" t="s">
        <v>27</v>
      </c>
      <c r="J920" s="165">
        <v>1010179435</v>
      </c>
      <c r="K920" s="3">
        <v>7</v>
      </c>
      <c r="L920" s="3" t="s">
        <v>9</v>
      </c>
      <c r="M920" s="3" t="s">
        <v>474</v>
      </c>
      <c r="N920" s="3" t="s">
        <v>8049</v>
      </c>
      <c r="O920" s="171" t="s">
        <v>8</v>
      </c>
      <c r="P920" s="3" t="s">
        <v>277</v>
      </c>
      <c r="Q920" s="3" t="s">
        <v>167</v>
      </c>
      <c r="R920" s="171" t="s">
        <v>477</v>
      </c>
      <c r="S920" s="171" t="s">
        <v>108</v>
      </c>
      <c r="T920" s="171" t="s">
        <v>2353</v>
      </c>
      <c r="U920" s="171" t="s">
        <v>2243</v>
      </c>
      <c r="V920" s="171" t="s">
        <v>105</v>
      </c>
      <c r="W920" s="171" t="s">
        <v>105</v>
      </c>
      <c r="X920" s="171" t="s">
        <v>105</v>
      </c>
      <c r="Y920" s="171" t="s">
        <v>280</v>
      </c>
      <c r="Z920" s="115">
        <v>99086994</v>
      </c>
      <c r="AA920" s="171" t="s">
        <v>105</v>
      </c>
      <c r="AB920" s="171" t="s">
        <v>105</v>
      </c>
      <c r="AC920" s="153">
        <v>8240084</v>
      </c>
      <c r="AD920" s="153">
        <v>8652088</v>
      </c>
      <c r="AE920" s="175">
        <v>112222</v>
      </c>
      <c r="AF920" s="175" t="s">
        <v>8050</v>
      </c>
      <c r="AG920" s="175">
        <v>2018011001091</v>
      </c>
      <c r="AH920" s="172">
        <v>44914</v>
      </c>
      <c r="AI920" s="172">
        <v>44917</v>
      </c>
      <c r="AJ920" s="172" t="s">
        <v>105</v>
      </c>
      <c r="AK920" s="173" t="s">
        <v>105</v>
      </c>
      <c r="AL920" s="175" t="s">
        <v>105</v>
      </c>
      <c r="AM920" s="172" t="s">
        <v>105</v>
      </c>
      <c r="AN920" s="154">
        <v>-5493394</v>
      </c>
      <c r="AO920" s="172">
        <v>45244</v>
      </c>
      <c r="AP920" s="154">
        <v>12978146</v>
      </c>
      <c r="AQ920" s="172">
        <v>45244</v>
      </c>
      <c r="AR920" s="154">
        <v>33068280</v>
      </c>
      <c r="AS920" s="172">
        <v>45282</v>
      </c>
      <c r="AT920" s="154">
        <v>0</v>
      </c>
      <c r="AU920" s="3" t="s">
        <v>105</v>
      </c>
      <c r="AV920" s="154">
        <v>0</v>
      </c>
      <c r="AW920" s="3" t="s">
        <v>105</v>
      </c>
      <c r="AX920" s="175">
        <v>2</v>
      </c>
      <c r="AY920" s="172">
        <v>45282</v>
      </c>
      <c r="AZ920" s="3">
        <f t="shared" si="118"/>
        <v>152</v>
      </c>
      <c r="BA920" s="159">
        <f t="shared" si="123"/>
        <v>139640026</v>
      </c>
      <c r="BB920" s="167">
        <f t="shared" si="122"/>
        <v>123915190</v>
      </c>
      <c r="BC920" s="167">
        <v>90846910</v>
      </c>
      <c r="BD920" s="167">
        <v>33068280</v>
      </c>
      <c r="BE920" s="172" t="s">
        <v>105</v>
      </c>
      <c r="BF920" s="172" t="s">
        <v>105</v>
      </c>
      <c r="BG920" s="172">
        <v>45245</v>
      </c>
      <c r="BH920" s="172">
        <v>45397</v>
      </c>
      <c r="BI920" s="174">
        <f t="shared" ca="1" si="119"/>
        <v>-732</v>
      </c>
      <c r="BJ920" s="3" t="s">
        <v>414</v>
      </c>
      <c r="BK920" s="172" t="s">
        <v>105</v>
      </c>
      <c r="BL920" s="3" t="s">
        <v>282</v>
      </c>
      <c r="BM920" s="3" t="s">
        <v>92</v>
      </c>
      <c r="BN920" s="3" t="s">
        <v>8051</v>
      </c>
      <c r="BO920" s="3">
        <v>0</v>
      </c>
      <c r="BP920" s="3" t="s">
        <v>593</v>
      </c>
      <c r="BQ920" s="172">
        <v>44915</v>
      </c>
      <c r="BR920" s="3" t="s">
        <v>7210</v>
      </c>
      <c r="BS920" s="172">
        <v>44917</v>
      </c>
      <c r="BT920" s="3" t="s">
        <v>286</v>
      </c>
      <c r="BU920" s="3" t="s">
        <v>8052</v>
      </c>
      <c r="BV920" s="3" t="s">
        <v>40</v>
      </c>
      <c r="BW920" s="3" t="s">
        <v>8053</v>
      </c>
      <c r="BX920" s="3" t="s">
        <v>8054</v>
      </c>
      <c r="BY920" s="3" t="s">
        <v>418</v>
      </c>
      <c r="BZ920" s="3" t="s">
        <v>105</v>
      </c>
      <c r="CA920" s="3" t="s">
        <v>303</v>
      </c>
      <c r="CB920" s="179" t="s">
        <v>2432</v>
      </c>
      <c r="CC920" s="179" t="s">
        <v>8055</v>
      </c>
      <c r="CD920" s="1"/>
      <c r="CE920" s="1"/>
      <c r="CF920" s="171" t="s">
        <v>1340</v>
      </c>
      <c r="CG920" s="171" t="s">
        <v>1341</v>
      </c>
      <c r="CH920" s="171" t="s">
        <v>167</v>
      </c>
      <c r="CI920" s="171" t="s">
        <v>477</v>
      </c>
    </row>
    <row r="921" spans="1:87" ht="90" x14ac:dyDescent="0.25">
      <c r="A921" s="3" t="s">
        <v>8056</v>
      </c>
      <c r="B921" s="175">
        <v>1037</v>
      </c>
      <c r="C921" s="175" t="str">
        <f t="shared" si="112"/>
        <v>JEP-809-2022</v>
      </c>
      <c r="D921" s="171" t="s">
        <v>8057</v>
      </c>
      <c r="E921" s="3" t="s">
        <v>578</v>
      </c>
      <c r="F921" s="172">
        <v>44894</v>
      </c>
      <c r="G921" s="3" t="s">
        <v>3600</v>
      </c>
      <c r="H921" s="3" t="s">
        <v>29</v>
      </c>
      <c r="I921" s="3" t="s">
        <v>27</v>
      </c>
      <c r="J921" s="165">
        <v>1010201777</v>
      </c>
      <c r="K921" s="3">
        <v>4</v>
      </c>
      <c r="L921" s="3" t="s">
        <v>9</v>
      </c>
      <c r="M921" s="3" t="s">
        <v>474</v>
      </c>
      <c r="N921" s="3" t="s">
        <v>8058</v>
      </c>
      <c r="O921" s="171" t="s">
        <v>12</v>
      </c>
      <c r="P921" s="3" t="s">
        <v>277</v>
      </c>
      <c r="Q921" s="3" t="s">
        <v>167</v>
      </c>
      <c r="R921" s="171" t="s">
        <v>477</v>
      </c>
      <c r="S921" s="171" t="s">
        <v>1355</v>
      </c>
      <c r="T921" s="171" t="s">
        <v>1356</v>
      </c>
      <c r="U921" s="171" t="s">
        <v>1357</v>
      </c>
      <c r="V921" s="171" t="s">
        <v>105</v>
      </c>
      <c r="W921" s="171" t="s">
        <v>105</v>
      </c>
      <c r="X921" s="171" t="s">
        <v>105</v>
      </c>
      <c r="Y921" s="171" t="s">
        <v>280</v>
      </c>
      <c r="Z921" s="115">
        <v>123204780</v>
      </c>
      <c r="AA921" s="171" t="s">
        <v>105</v>
      </c>
      <c r="AB921" s="171" t="s">
        <v>105</v>
      </c>
      <c r="AC921" s="153">
        <v>10245720</v>
      </c>
      <c r="AD921" s="153">
        <v>10758006</v>
      </c>
      <c r="AE921" s="175">
        <v>116722</v>
      </c>
      <c r="AF921" s="175" t="s">
        <v>8059</v>
      </c>
      <c r="AG921" s="175">
        <v>2022011000068</v>
      </c>
      <c r="AH921" s="172">
        <v>44896</v>
      </c>
      <c r="AI921" s="172">
        <v>44896</v>
      </c>
      <c r="AJ921" s="172" t="s">
        <v>105</v>
      </c>
      <c r="AK921" s="173" t="s">
        <v>105</v>
      </c>
      <c r="AL921" s="175" t="s">
        <v>105</v>
      </c>
      <c r="AM921" s="172" t="s">
        <v>105</v>
      </c>
      <c r="AN921" s="154">
        <v>0</v>
      </c>
      <c r="AO921" s="172" t="s">
        <v>105</v>
      </c>
      <c r="AP921" s="154">
        <v>0</v>
      </c>
      <c r="AQ921" s="172" t="s">
        <v>105</v>
      </c>
      <c r="AR921" s="154">
        <v>0</v>
      </c>
      <c r="AS921" s="172" t="s">
        <v>105</v>
      </c>
      <c r="AT921" s="154">
        <v>0</v>
      </c>
      <c r="AU921" s="3" t="s">
        <v>105</v>
      </c>
      <c r="AV921" s="154">
        <v>0</v>
      </c>
      <c r="AW921" s="3" t="s">
        <v>105</v>
      </c>
      <c r="AX921" s="175">
        <v>0</v>
      </c>
      <c r="AY921" s="172" t="s">
        <v>105</v>
      </c>
      <c r="AZ921" s="3">
        <f t="shared" si="118"/>
        <v>-211</v>
      </c>
      <c r="BA921" s="159">
        <f t="shared" si="123"/>
        <v>123204780</v>
      </c>
      <c r="BB921" s="171">
        <f t="shared" ref="BB921:BB922" si="124">BC921+BD921+BE921+BF921</f>
        <v>112959060</v>
      </c>
      <c r="BC921" s="171">
        <v>112959060</v>
      </c>
      <c r="BD921" s="171">
        <v>0</v>
      </c>
      <c r="BE921" s="171">
        <v>0</v>
      </c>
      <c r="BF921" s="171">
        <v>0</v>
      </c>
      <c r="BG921" s="172">
        <v>45245</v>
      </c>
      <c r="BH921" s="172">
        <v>45034</v>
      </c>
      <c r="BI921" s="174">
        <f t="shared" ca="1" si="119"/>
        <v>-1095</v>
      </c>
      <c r="BJ921" s="3" t="s">
        <v>414</v>
      </c>
      <c r="BK921" s="172">
        <v>45034</v>
      </c>
      <c r="BL921" s="3" t="s">
        <v>533</v>
      </c>
      <c r="BM921" s="3" t="s">
        <v>92</v>
      </c>
      <c r="BN921" s="3" t="s">
        <v>8060</v>
      </c>
      <c r="BO921" s="3">
        <v>0</v>
      </c>
      <c r="BP921" s="3" t="s">
        <v>416</v>
      </c>
      <c r="BQ921" s="172">
        <v>44896</v>
      </c>
      <c r="BR921" s="3" t="s">
        <v>8061</v>
      </c>
      <c r="BS921" s="172">
        <v>44896</v>
      </c>
      <c r="BT921" s="3" t="s">
        <v>286</v>
      </c>
      <c r="BU921" s="3" t="s">
        <v>8062</v>
      </c>
      <c r="BV921" s="3" t="s">
        <v>40</v>
      </c>
      <c r="BW921" s="3" t="s">
        <v>91</v>
      </c>
      <c r="BX921" s="3" t="s">
        <v>105</v>
      </c>
      <c r="BY921" s="3" t="s">
        <v>418</v>
      </c>
      <c r="BZ921" s="3" t="s">
        <v>105</v>
      </c>
      <c r="CA921" s="3" t="s">
        <v>288</v>
      </c>
      <c r="CB921" s="179" t="s">
        <v>3604</v>
      </c>
      <c r="CC921" s="151" t="s">
        <v>8063</v>
      </c>
      <c r="CD921" s="1"/>
      <c r="CE921" s="1"/>
      <c r="CF921" s="171" t="s">
        <v>1340</v>
      </c>
      <c r="CG921" s="171" t="s">
        <v>1341</v>
      </c>
      <c r="CH921" s="171" t="s">
        <v>167</v>
      </c>
      <c r="CI921" s="171" t="s">
        <v>477</v>
      </c>
    </row>
    <row r="922" spans="1:87" ht="162" x14ac:dyDescent="0.25">
      <c r="A922" s="3" t="s">
        <v>8064</v>
      </c>
      <c r="B922" s="175">
        <v>1038</v>
      </c>
      <c r="C922" s="175" t="str">
        <f t="shared" si="112"/>
        <v>JEP-935-2022</v>
      </c>
      <c r="D922" s="171" t="s">
        <v>8065</v>
      </c>
      <c r="E922" s="3" t="s">
        <v>472</v>
      </c>
      <c r="F922" s="172">
        <v>44902</v>
      </c>
      <c r="G922" s="3" t="s">
        <v>2436</v>
      </c>
      <c r="H922" s="3" t="s">
        <v>29</v>
      </c>
      <c r="I922" s="3" t="s">
        <v>27</v>
      </c>
      <c r="J922" s="165">
        <v>27253707</v>
      </c>
      <c r="K922" s="3">
        <v>2</v>
      </c>
      <c r="L922" s="3" t="s">
        <v>9</v>
      </c>
      <c r="M922" s="116" t="s">
        <v>2221</v>
      </c>
      <c r="N922" s="3" t="s">
        <v>8066</v>
      </c>
      <c r="O922" s="171" t="s">
        <v>8</v>
      </c>
      <c r="P922" s="3" t="s">
        <v>277</v>
      </c>
      <c r="Q922" s="3" t="s">
        <v>167</v>
      </c>
      <c r="R922" s="171" t="s">
        <v>477</v>
      </c>
      <c r="S922" s="171" t="s">
        <v>108</v>
      </c>
      <c r="T922" s="171" t="s">
        <v>2353</v>
      </c>
      <c r="U922" s="171" t="s">
        <v>2243</v>
      </c>
      <c r="V922" s="171" t="s">
        <v>105</v>
      </c>
      <c r="W922" s="171" t="s">
        <v>105</v>
      </c>
      <c r="X922" s="171" t="s">
        <v>105</v>
      </c>
      <c r="Y922" s="171" t="s">
        <v>280</v>
      </c>
      <c r="Z922" s="115">
        <v>99086994</v>
      </c>
      <c r="AA922" s="171" t="s">
        <v>105</v>
      </c>
      <c r="AB922" s="171" t="s">
        <v>105</v>
      </c>
      <c r="AC922" s="153">
        <v>8240084</v>
      </c>
      <c r="AD922" s="153">
        <v>8652088</v>
      </c>
      <c r="AE922" s="175">
        <v>109322</v>
      </c>
      <c r="AF922" s="175">
        <v>590622</v>
      </c>
      <c r="AG922" s="175">
        <v>2018011001091</v>
      </c>
      <c r="AH922" s="172">
        <v>44914</v>
      </c>
      <c r="AI922" s="172">
        <v>44922</v>
      </c>
      <c r="AJ922" s="172" t="s">
        <v>105</v>
      </c>
      <c r="AK922" s="173" t="s">
        <v>105</v>
      </c>
      <c r="AL922" s="175" t="s">
        <v>105</v>
      </c>
      <c r="AM922" s="172" t="s">
        <v>105</v>
      </c>
      <c r="AN922" s="154">
        <v>-6866739</v>
      </c>
      <c r="AO922" s="172">
        <v>45245</v>
      </c>
      <c r="AP922" s="154">
        <v>12978146</v>
      </c>
      <c r="AQ922" s="172">
        <v>45245</v>
      </c>
      <c r="AR922" s="154">
        <v>33068280</v>
      </c>
      <c r="AS922" s="172">
        <v>45282</v>
      </c>
      <c r="AT922" s="154">
        <v>0</v>
      </c>
      <c r="AU922" s="3" t="s">
        <v>105</v>
      </c>
      <c r="AV922" s="154">
        <v>0</v>
      </c>
      <c r="AW922" s="3" t="s">
        <v>105</v>
      </c>
      <c r="AX922" s="175">
        <v>2</v>
      </c>
      <c r="AY922" s="172">
        <v>45282</v>
      </c>
      <c r="AZ922" s="3">
        <f t="shared" si="118"/>
        <v>104</v>
      </c>
      <c r="BA922" s="159">
        <f t="shared" si="123"/>
        <v>138266681</v>
      </c>
      <c r="BB922" s="171">
        <f t="shared" si="124"/>
        <v>123915190</v>
      </c>
      <c r="BC922" s="154">
        <v>90846910</v>
      </c>
      <c r="BD922" s="154">
        <v>33068280</v>
      </c>
      <c r="BE922" s="171">
        <v>0</v>
      </c>
      <c r="BF922" s="171">
        <v>0</v>
      </c>
      <c r="BG922" s="172">
        <v>45245</v>
      </c>
      <c r="BH922" s="172">
        <v>45349</v>
      </c>
      <c r="BI922" s="174">
        <f t="shared" ca="1" si="119"/>
        <v>-780</v>
      </c>
      <c r="BJ922" s="3" t="s">
        <v>414</v>
      </c>
      <c r="BK922" s="172" t="s">
        <v>105</v>
      </c>
      <c r="BL922" s="3" t="s">
        <v>2369</v>
      </c>
      <c r="BM922" s="3" t="s">
        <v>92</v>
      </c>
      <c r="BN922" s="3" t="s">
        <v>8067</v>
      </c>
      <c r="BO922" s="3">
        <v>0</v>
      </c>
      <c r="BP922" s="3" t="s">
        <v>593</v>
      </c>
      <c r="BQ922" s="172">
        <v>44917</v>
      </c>
      <c r="BR922" s="172" t="s">
        <v>8068</v>
      </c>
      <c r="BS922" s="172">
        <v>44922</v>
      </c>
      <c r="BT922" s="3" t="s">
        <v>286</v>
      </c>
      <c r="BU922" s="3" t="s">
        <v>8069</v>
      </c>
      <c r="BV922" s="3" t="s">
        <v>40</v>
      </c>
      <c r="BW922" s="3" t="s">
        <v>8070</v>
      </c>
      <c r="BX922" s="3" t="s">
        <v>105</v>
      </c>
      <c r="BY922" s="3" t="s">
        <v>945</v>
      </c>
      <c r="BZ922" s="3" t="s">
        <v>105</v>
      </c>
      <c r="CA922" s="3" t="s">
        <v>303</v>
      </c>
      <c r="CB922" s="179" t="s">
        <v>2441</v>
      </c>
      <c r="CC922" s="179" t="s">
        <v>8071</v>
      </c>
      <c r="CD922" s="1"/>
      <c r="CE922" s="1"/>
      <c r="CF922" s="171" t="s">
        <v>1340</v>
      </c>
      <c r="CG922" s="171" t="s">
        <v>1341</v>
      </c>
      <c r="CH922" s="171" t="s">
        <v>167</v>
      </c>
      <c r="CI922" s="171" t="s">
        <v>477</v>
      </c>
    </row>
    <row r="923" spans="1:87" ht="180" x14ac:dyDescent="0.25">
      <c r="A923" s="3" t="s">
        <v>8072</v>
      </c>
      <c r="B923" s="3">
        <v>1039</v>
      </c>
      <c r="C923" s="175" t="str">
        <f t="shared" si="112"/>
        <v>JEP-834-2022</v>
      </c>
      <c r="D923" s="171" t="s">
        <v>8073</v>
      </c>
      <c r="E923" s="3" t="s">
        <v>578</v>
      </c>
      <c r="F923" s="172">
        <v>44895</v>
      </c>
      <c r="G923" s="3" t="s">
        <v>8074</v>
      </c>
      <c r="H923" s="3" t="s">
        <v>29</v>
      </c>
      <c r="I923" s="3" t="s">
        <v>27</v>
      </c>
      <c r="J923" s="165">
        <v>1073384951</v>
      </c>
      <c r="K923" s="3">
        <v>3</v>
      </c>
      <c r="L923" s="3" t="s">
        <v>9</v>
      </c>
      <c r="M923" s="3" t="s">
        <v>474</v>
      </c>
      <c r="N923" s="3" t="s">
        <v>7035</v>
      </c>
      <c r="O923" s="171" t="s">
        <v>8</v>
      </c>
      <c r="P923" s="3" t="s">
        <v>277</v>
      </c>
      <c r="Q923" s="3" t="s">
        <v>167</v>
      </c>
      <c r="R923" s="171" t="s">
        <v>126</v>
      </c>
      <c r="S923" s="171" t="s">
        <v>126</v>
      </c>
      <c r="T923" s="171" t="s">
        <v>5005</v>
      </c>
      <c r="U923" s="171" t="s">
        <v>5006</v>
      </c>
      <c r="V923" s="171" t="s">
        <v>105</v>
      </c>
      <c r="W923" s="171" t="s">
        <v>7036</v>
      </c>
      <c r="X923" s="171" t="s">
        <v>105</v>
      </c>
      <c r="Y923" s="171" t="s">
        <v>280</v>
      </c>
      <c r="Z923" s="115">
        <v>43459180</v>
      </c>
      <c r="AA923" s="171" t="s">
        <v>105</v>
      </c>
      <c r="AB923" s="171" t="s">
        <v>105</v>
      </c>
      <c r="AC923" s="153">
        <v>3614070</v>
      </c>
      <c r="AD923" s="153">
        <v>3794773</v>
      </c>
      <c r="AE923" s="175">
        <v>112522</v>
      </c>
      <c r="AF923" s="175">
        <v>572322</v>
      </c>
      <c r="AG923" s="175">
        <v>2022011000068</v>
      </c>
      <c r="AH923" s="172">
        <v>44902</v>
      </c>
      <c r="AI923" s="172">
        <v>44907</v>
      </c>
      <c r="AJ923" s="172" t="s">
        <v>8075</v>
      </c>
      <c r="AK923" s="173" t="s">
        <v>8076</v>
      </c>
      <c r="AL923" s="175" t="s">
        <v>7679</v>
      </c>
      <c r="AM923" s="172" t="s">
        <v>8077</v>
      </c>
      <c r="AN923" s="154">
        <v>-1331195</v>
      </c>
      <c r="AO923" s="172">
        <v>45245</v>
      </c>
      <c r="AP923" s="154">
        <v>5565661</v>
      </c>
      <c r="AQ923" s="172">
        <v>45245</v>
      </c>
      <c r="AR923" s="154">
        <v>14503611</v>
      </c>
      <c r="AS923" s="172">
        <v>45281</v>
      </c>
      <c r="AT923" s="154">
        <v>0</v>
      </c>
      <c r="AU923" s="3" t="s">
        <v>105</v>
      </c>
      <c r="AV923" s="154">
        <v>0</v>
      </c>
      <c r="AW923" s="3" t="s">
        <v>105</v>
      </c>
      <c r="AX923" s="175">
        <v>2</v>
      </c>
      <c r="AY923" s="172">
        <v>45281</v>
      </c>
      <c r="AZ923" s="3">
        <f t="shared" si="118"/>
        <v>152</v>
      </c>
      <c r="BA923" s="159">
        <f t="shared" si="123"/>
        <v>62197257</v>
      </c>
      <c r="BB923" s="167">
        <f>BC923+BD923</f>
        <v>54348721</v>
      </c>
      <c r="BC923" s="167">
        <v>39845110</v>
      </c>
      <c r="BD923" s="167">
        <v>14503611</v>
      </c>
      <c r="BE923" s="172" t="s">
        <v>105</v>
      </c>
      <c r="BF923" s="172" t="s">
        <v>105</v>
      </c>
      <c r="BG923" s="172">
        <v>45245</v>
      </c>
      <c r="BH923" s="172">
        <v>45397</v>
      </c>
      <c r="BI923" s="174">
        <f t="shared" ca="1" si="119"/>
        <v>-732</v>
      </c>
      <c r="BJ923" s="3" t="s">
        <v>414</v>
      </c>
      <c r="BK923" s="172" t="s">
        <v>105</v>
      </c>
      <c r="BL923" s="3" t="s">
        <v>282</v>
      </c>
      <c r="BM923" s="3" t="s">
        <v>92</v>
      </c>
      <c r="BN923" s="33" t="s">
        <v>8078</v>
      </c>
      <c r="BO923" s="33">
        <v>0</v>
      </c>
      <c r="BP923" s="33" t="s">
        <v>416</v>
      </c>
      <c r="BQ923" s="178">
        <v>44902</v>
      </c>
      <c r="BR923" s="33" t="s">
        <v>8079</v>
      </c>
      <c r="BS923" s="178">
        <v>44907</v>
      </c>
      <c r="BT923" s="3" t="s">
        <v>286</v>
      </c>
      <c r="BU923" s="3" t="s">
        <v>8080</v>
      </c>
      <c r="BV923" s="3" t="s">
        <v>40</v>
      </c>
      <c r="BW923" s="3" t="s">
        <v>6905</v>
      </c>
      <c r="BX923" s="3" t="s">
        <v>105</v>
      </c>
      <c r="BY923" s="3" t="s">
        <v>418</v>
      </c>
      <c r="BZ923" s="3" t="s">
        <v>105</v>
      </c>
      <c r="CA923" s="3" t="s">
        <v>288</v>
      </c>
      <c r="CB923" s="185" t="s">
        <v>8081</v>
      </c>
      <c r="CC923" s="179" t="s">
        <v>8082</v>
      </c>
      <c r="CD923" s="1"/>
      <c r="CE923" s="1"/>
      <c r="CF923" s="171" t="s">
        <v>3960</v>
      </c>
      <c r="CG923" s="171" t="s">
        <v>1341</v>
      </c>
      <c r="CH923" s="171" t="s">
        <v>128</v>
      </c>
      <c r="CI923" s="171" t="s">
        <v>5004</v>
      </c>
    </row>
    <row r="924" spans="1:87" ht="90" x14ac:dyDescent="0.25">
      <c r="A924" s="205" t="s">
        <v>8083</v>
      </c>
      <c r="B924" s="175">
        <v>1041</v>
      </c>
      <c r="C924" s="175" t="str">
        <f t="shared" si="112"/>
        <v>JEP-704-2022</v>
      </c>
      <c r="D924" s="175" t="s">
        <v>8084</v>
      </c>
      <c r="E924" s="3" t="s">
        <v>578</v>
      </c>
      <c r="F924" s="172">
        <v>44818</v>
      </c>
      <c r="G924" s="3" t="s">
        <v>8085</v>
      </c>
      <c r="H924" s="3" t="s">
        <v>29</v>
      </c>
      <c r="I924" s="3" t="s">
        <v>27</v>
      </c>
      <c r="J924" s="165">
        <v>63539301</v>
      </c>
      <c r="K924" s="3">
        <v>6</v>
      </c>
      <c r="L924" s="3" t="s">
        <v>9</v>
      </c>
      <c r="M924" s="3" t="s">
        <v>474</v>
      </c>
      <c r="N924" s="3" t="s">
        <v>8086</v>
      </c>
      <c r="O924" s="171" t="s">
        <v>12</v>
      </c>
      <c r="P924" s="171" t="s">
        <v>277</v>
      </c>
      <c r="Q924" s="3" t="s">
        <v>167</v>
      </c>
      <c r="R924" s="171" t="s">
        <v>126</v>
      </c>
      <c r="S924" s="171" t="s">
        <v>1355</v>
      </c>
      <c r="T924" s="171" t="s">
        <v>1356</v>
      </c>
      <c r="U924" s="171" t="s">
        <v>1357</v>
      </c>
      <c r="V924" s="171" t="s">
        <v>105</v>
      </c>
      <c r="W924" s="171" t="s">
        <v>105</v>
      </c>
      <c r="X924" s="171" t="s">
        <v>105</v>
      </c>
      <c r="Y924" s="171" t="s">
        <v>280</v>
      </c>
      <c r="Z924" s="171">
        <v>21655516</v>
      </c>
      <c r="AA924" s="153" t="s">
        <v>105</v>
      </c>
      <c r="AB924" s="171" t="s">
        <v>105</v>
      </c>
      <c r="AC924" s="171">
        <v>6071640</v>
      </c>
      <c r="AD924" s="153" t="s">
        <v>105</v>
      </c>
      <c r="AE924" s="175">
        <v>433422</v>
      </c>
      <c r="AF924" s="175">
        <v>107122</v>
      </c>
      <c r="AG924" s="175" t="s">
        <v>979</v>
      </c>
      <c r="AH924" s="172">
        <v>44832</v>
      </c>
      <c r="AI924" s="172">
        <v>44834</v>
      </c>
      <c r="AJ924" s="3" t="s">
        <v>105</v>
      </c>
      <c r="AK924" s="3" t="s">
        <v>105</v>
      </c>
      <c r="AL924" s="3" t="s">
        <v>105</v>
      </c>
      <c r="AM924" s="172" t="s">
        <v>105</v>
      </c>
      <c r="AN924" s="154">
        <v>0</v>
      </c>
      <c r="AO924" s="3" t="s">
        <v>105</v>
      </c>
      <c r="AP924" s="154">
        <v>0</v>
      </c>
      <c r="AQ924" s="3" t="s">
        <v>105</v>
      </c>
      <c r="AR924" s="154">
        <v>0</v>
      </c>
      <c r="AS924" s="172" t="s">
        <v>105</v>
      </c>
      <c r="AT924" s="154">
        <v>0</v>
      </c>
      <c r="AU924" s="3" t="s">
        <v>105</v>
      </c>
      <c r="AV924" s="154">
        <v>0</v>
      </c>
      <c r="AW924" s="3" t="s">
        <v>105</v>
      </c>
      <c r="AX924" s="3">
        <v>0</v>
      </c>
      <c r="AY924" s="172" t="s">
        <v>105</v>
      </c>
      <c r="AZ924" s="3">
        <f t="shared" si="118"/>
        <v>0</v>
      </c>
      <c r="BA924" s="159">
        <f t="shared" si="123"/>
        <v>21655516</v>
      </c>
      <c r="BB924" s="171">
        <f>BC924+BD924+BE924+BF924</f>
        <v>0</v>
      </c>
      <c r="BC924" s="171">
        <v>0</v>
      </c>
      <c r="BD924" s="171">
        <v>0</v>
      </c>
      <c r="BE924" s="171">
        <v>0</v>
      </c>
      <c r="BF924" s="171">
        <v>0</v>
      </c>
      <c r="BG924" s="172">
        <v>44926</v>
      </c>
      <c r="BH924" s="172">
        <v>44926</v>
      </c>
      <c r="BI924" s="174">
        <f t="shared" ca="1" si="119"/>
        <v>-1203</v>
      </c>
      <c r="BJ924" s="3" t="s">
        <v>414</v>
      </c>
      <c r="BK924" s="172" t="s">
        <v>105</v>
      </c>
      <c r="BL924" s="3" t="s">
        <v>282</v>
      </c>
      <c r="BM924" s="3" t="s">
        <v>92</v>
      </c>
      <c r="BN924" s="171" t="s">
        <v>8087</v>
      </c>
      <c r="BO924" s="171">
        <v>0</v>
      </c>
      <c r="BP924" s="171" t="s">
        <v>416</v>
      </c>
      <c r="BQ924" s="172">
        <v>44833</v>
      </c>
      <c r="BR924" s="171" t="s">
        <v>8088</v>
      </c>
      <c r="BS924" s="3">
        <v>2022</v>
      </c>
      <c r="BT924" s="3" t="s">
        <v>286</v>
      </c>
      <c r="BU924" s="171" t="s">
        <v>86</v>
      </c>
      <c r="BV924" s="3" t="s">
        <v>40</v>
      </c>
      <c r="BW924" s="3" t="s">
        <v>93</v>
      </c>
      <c r="BX924" s="3" t="s">
        <v>105</v>
      </c>
      <c r="BY924" s="3" t="s">
        <v>418</v>
      </c>
      <c r="BZ924" s="3" t="s">
        <v>105</v>
      </c>
      <c r="CA924" s="3" t="s">
        <v>303</v>
      </c>
      <c r="CB924" s="179" t="s">
        <v>8089</v>
      </c>
      <c r="CC924" s="151" t="s">
        <v>8090</v>
      </c>
      <c r="CD924" s="1"/>
      <c r="CE924" s="1"/>
      <c r="CF924" s="171" t="s">
        <v>1340</v>
      </c>
      <c r="CG924" s="171" t="s">
        <v>1341</v>
      </c>
      <c r="CH924" s="171" t="s">
        <v>167</v>
      </c>
      <c r="CI924" s="171" t="s">
        <v>477</v>
      </c>
    </row>
    <row r="925" spans="1:87" ht="108" x14ac:dyDescent="0.25">
      <c r="A925" s="3" t="s">
        <v>8091</v>
      </c>
      <c r="B925" s="116">
        <v>1042</v>
      </c>
      <c r="C925" s="211" t="str">
        <f t="shared" ref="C925:C935" si="125">_xlfn.CONCAT(A925,"-","2022")</f>
        <v>JEP-980-2022</v>
      </c>
      <c r="D925" s="116" t="s">
        <v>8092</v>
      </c>
      <c r="E925" s="3" t="s">
        <v>559</v>
      </c>
      <c r="F925" s="172">
        <v>44914</v>
      </c>
      <c r="G925" s="3" t="s">
        <v>8093</v>
      </c>
      <c r="H925" s="3" t="s">
        <v>35</v>
      </c>
      <c r="I925" s="3" t="s">
        <v>27</v>
      </c>
      <c r="J925" s="165">
        <v>900380150</v>
      </c>
      <c r="K925" s="3">
        <v>0</v>
      </c>
      <c r="L925" s="3" t="s">
        <v>13</v>
      </c>
      <c r="M925" s="3" t="s">
        <v>474</v>
      </c>
      <c r="N925" s="3" t="s">
        <v>8094</v>
      </c>
      <c r="O925" s="171" t="s">
        <v>8</v>
      </c>
      <c r="P925" s="3" t="s">
        <v>720</v>
      </c>
      <c r="Q925" s="171" t="s">
        <v>120</v>
      </c>
      <c r="R925" s="171" t="s">
        <v>120</v>
      </c>
      <c r="S925" s="171" t="s">
        <v>149</v>
      </c>
      <c r="T925" s="171" t="s">
        <v>530</v>
      </c>
      <c r="U925" s="171" t="s">
        <v>3814</v>
      </c>
      <c r="V925" s="171" t="s">
        <v>105</v>
      </c>
      <c r="W925" s="171" t="s">
        <v>105</v>
      </c>
      <c r="X925" s="171" t="s">
        <v>105</v>
      </c>
      <c r="Y925" s="171" t="s">
        <v>542</v>
      </c>
      <c r="Z925" s="115">
        <v>64000000</v>
      </c>
      <c r="AA925" s="171" t="s">
        <v>105</v>
      </c>
      <c r="AB925" s="171" t="s">
        <v>105</v>
      </c>
      <c r="AC925" s="153" t="s">
        <v>105</v>
      </c>
      <c r="AD925" s="153" t="s">
        <v>105</v>
      </c>
      <c r="AE925" s="175" t="s">
        <v>8095</v>
      </c>
      <c r="AF925" s="175">
        <v>593022</v>
      </c>
      <c r="AG925" s="175" t="s">
        <v>105</v>
      </c>
      <c r="AH925" s="172">
        <v>44916</v>
      </c>
      <c r="AI925" s="172">
        <v>44921</v>
      </c>
      <c r="AJ925" s="172" t="s">
        <v>105</v>
      </c>
      <c r="AK925" s="173" t="s">
        <v>105</v>
      </c>
      <c r="AL925" s="175" t="s">
        <v>105</v>
      </c>
      <c r="AM925" s="172" t="s">
        <v>105</v>
      </c>
      <c r="AN925" s="154">
        <v>32000000</v>
      </c>
      <c r="AO925" s="172">
        <v>45114</v>
      </c>
      <c r="AP925" s="154">
        <v>-9900000</v>
      </c>
      <c r="AQ925" s="202" t="s">
        <v>274</v>
      </c>
      <c r="AR925" s="154">
        <v>0</v>
      </c>
      <c r="AS925" s="172" t="s">
        <v>105</v>
      </c>
      <c r="AT925" s="154">
        <v>0</v>
      </c>
      <c r="AU925" s="3" t="s">
        <v>105</v>
      </c>
      <c r="AV925" s="154">
        <v>0</v>
      </c>
      <c r="AW925" s="3" t="s">
        <v>105</v>
      </c>
      <c r="AX925" s="175">
        <v>1</v>
      </c>
      <c r="AY925" s="172">
        <v>45198</v>
      </c>
      <c r="AZ925" s="3">
        <f t="shared" si="118"/>
        <v>31</v>
      </c>
      <c r="BA925" s="159">
        <f t="shared" si="123"/>
        <v>86100000</v>
      </c>
      <c r="BB925" s="171">
        <f>BC925+BD925+BE925+BF925</f>
        <v>54000000</v>
      </c>
      <c r="BC925" s="171">
        <v>54000000</v>
      </c>
      <c r="BD925" s="171">
        <v>0</v>
      </c>
      <c r="BE925" s="171">
        <v>0</v>
      </c>
      <c r="BF925" s="171">
        <v>0</v>
      </c>
      <c r="BG925" s="172">
        <v>45199</v>
      </c>
      <c r="BH925" s="172">
        <v>45230</v>
      </c>
      <c r="BI925" s="174">
        <f t="shared" ca="1" si="119"/>
        <v>-899</v>
      </c>
      <c r="BJ925" s="3" t="s">
        <v>414</v>
      </c>
      <c r="BK925" s="172">
        <v>45504</v>
      </c>
      <c r="BL925" s="3" t="s">
        <v>6698</v>
      </c>
      <c r="BM925" s="3" t="s">
        <v>92</v>
      </c>
      <c r="BN925" s="3" t="s">
        <v>8096</v>
      </c>
      <c r="BO925" s="3">
        <v>0</v>
      </c>
      <c r="BP925" s="3" t="s">
        <v>416</v>
      </c>
      <c r="BQ925" s="172">
        <v>44918</v>
      </c>
      <c r="BR925" s="3" t="s">
        <v>8097</v>
      </c>
      <c r="BS925" s="172">
        <v>44918</v>
      </c>
      <c r="BT925" s="3" t="s">
        <v>286</v>
      </c>
      <c r="BU925" s="3" t="s">
        <v>8098</v>
      </c>
      <c r="BV925" s="3" t="s">
        <v>40</v>
      </c>
      <c r="BW925" s="3" t="s">
        <v>6761</v>
      </c>
      <c r="BX925" s="3" t="s">
        <v>105</v>
      </c>
      <c r="BY925" s="3" t="s">
        <v>105</v>
      </c>
      <c r="BZ925" s="3" t="s">
        <v>105</v>
      </c>
      <c r="CA925" s="3" t="s">
        <v>105</v>
      </c>
      <c r="CB925" s="3" t="s">
        <v>105</v>
      </c>
      <c r="CC925" s="179" t="s">
        <v>8099</v>
      </c>
      <c r="CD925" s="1"/>
      <c r="CE925" s="1"/>
      <c r="CF925" s="171" t="s">
        <v>3826</v>
      </c>
      <c r="CG925" s="171" t="s">
        <v>292</v>
      </c>
      <c r="CH925" s="171" t="s">
        <v>167</v>
      </c>
      <c r="CI925" s="171" t="s">
        <v>120</v>
      </c>
    </row>
    <row r="926" spans="1:87" ht="54" x14ac:dyDescent="0.25">
      <c r="A926" s="3" t="s">
        <v>8100</v>
      </c>
      <c r="B926" s="175">
        <v>1043</v>
      </c>
      <c r="C926" s="175" t="str">
        <f t="shared" si="125"/>
        <v>JEP-736-2022</v>
      </c>
      <c r="D926" s="175" t="s">
        <v>8101</v>
      </c>
      <c r="E926" s="3" t="s">
        <v>472</v>
      </c>
      <c r="F926" s="172">
        <v>44841</v>
      </c>
      <c r="G926" s="3" t="s">
        <v>8102</v>
      </c>
      <c r="H926" s="3" t="s">
        <v>29</v>
      </c>
      <c r="I926" s="3" t="s">
        <v>27</v>
      </c>
      <c r="J926" s="165">
        <v>1032468932</v>
      </c>
      <c r="K926" s="3">
        <v>6</v>
      </c>
      <c r="L926" s="3" t="s">
        <v>9</v>
      </c>
      <c r="M926" s="3" t="s">
        <v>8103</v>
      </c>
      <c r="N926" s="3" t="s">
        <v>5219</v>
      </c>
      <c r="O926" s="171" t="s">
        <v>12</v>
      </c>
      <c r="P926" s="3" t="s">
        <v>277</v>
      </c>
      <c r="Q926" s="3" t="s">
        <v>167</v>
      </c>
      <c r="R926" s="171" t="s">
        <v>126</v>
      </c>
      <c r="S926" s="171" t="s">
        <v>5004</v>
      </c>
      <c r="T926" s="171" t="s">
        <v>5303</v>
      </c>
      <c r="U926" s="171" t="s">
        <v>5221</v>
      </c>
      <c r="V926" s="171" t="s">
        <v>105</v>
      </c>
      <c r="W926" s="171" t="s">
        <v>5253</v>
      </c>
      <c r="X926" s="171" t="s">
        <v>5304</v>
      </c>
      <c r="Y926" s="171" t="s">
        <v>280</v>
      </c>
      <c r="Z926" s="115">
        <v>14745401</v>
      </c>
      <c r="AA926" s="171" t="s">
        <v>105</v>
      </c>
      <c r="AB926" s="171" t="s">
        <v>105</v>
      </c>
      <c r="AC926" s="153">
        <v>5204263</v>
      </c>
      <c r="AD926" s="153" t="s">
        <v>105</v>
      </c>
      <c r="AE926" s="175">
        <v>125922</v>
      </c>
      <c r="AF926" s="175">
        <v>454322</v>
      </c>
      <c r="AG926" s="175">
        <v>2018011001091</v>
      </c>
      <c r="AH926" s="172">
        <v>44848</v>
      </c>
      <c r="AI926" s="172">
        <v>44854</v>
      </c>
      <c r="AJ926" s="3" t="s">
        <v>105</v>
      </c>
      <c r="AK926" s="3" t="s">
        <v>105</v>
      </c>
      <c r="AL926" s="3" t="s">
        <v>105</v>
      </c>
      <c r="AM926" s="172" t="s">
        <v>105</v>
      </c>
      <c r="AN926" s="154">
        <v>0</v>
      </c>
      <c r="AO926" s="3" t="s">
        <v>105</v>
      </c>
      <c r="AP926" s="154">
        <v>0</v>
      </c>
      <c r="AQ926" s="3" t="s">
        <v>105</v>
      </c>
      <c r="AR926" s="154">
        <v>0</v>
      </c>
      <c r="AS926" s="172" t="s">
        <v>105</v>
      </c>
      <c r="AT926" s="154">
        <v>0</v>
      </c>
      <c r="AU926" s="3" t="s">
        <v>105</v>
      </c>
      <c r="AV926" s="154">
        <v>0</v>
      </c>
      <c r="AW926" s="3" t="s">
        <v>105</v>
      </c>
      <c r="AX926" s="3">
        <v>0</v>
      </c>
      <c r="AY926" s="172" t="s">
        <v>105</v>
      </c>
      <c r="AZ926" s="3">
        <f t="shared" si="118"/>
        <v>0</v>
      </c>
      <c r="BA926" s="159">
        <f t="shared" si="123"/>
        <v>14745401</v>
      </c>
      <c r="BB926" s="171">
        <f>BC926+BD926+BE926+BF926</f>
        <v>0</v>
      </c>
      <c r="BC926" s="171">
        <v>0</v>
      </c>
      <c r="BD926" s="171">
        <v>0</v>
      </c>
      <c r="BE926" s="171">
        <v>0</v>
      </c>
      <c r="BF926" s="171">
        <v>0</v>
      </c>
      <c r="BG926" s="172">
        <v>44926</v>
      </c>
      <c r="BH926" s="172">
        <v>44926</v>
      </c>
      <c r="BI926" s="174">
        <f t="shared" ca="1" si="119"/>
        <v>-1203</v>
      </c>
      <c r="BJ926" s="3" t="s">
        <v>414</v>
      </c>
      <c r="BK926" s="172" t="s">
        <v>105</v>
      </c>
      <c r="BL926" s="3" t="s">
        <v>282</v>
      </c>
      <c r="BM926" s="3" t="s">
        <v>92</v>
      </c>
      <c r="BN926" s="3" t="s">
        <v>8104</v>
      </c>
      <c r="BO926" s="3">
        <v>0</v>
      </c>
      <c r="BP926" s="3" t="s">
        <v>416</v>
      </c>
      <c r="BQ926" s="172">
        <v>44845</v>
      </c>
      <c r="BR926" s="3" t="s">
        <v>8105</v>
      </c>
      <c r="BS926" s="3">
        <v>2022</v>
      </c>
      <c r="BT926" s="3" t="s">
        <v>286</v>
      </c>
      <c r="BU926" s="3" t="s">
        <v>86</v>
      </c>
      <c r="BV926" s="3" t="s">
        <v>40</v>
      </c>
      <c r="BW926" s="3" t="s">
        <v>93</v>
      </c>
      <c r="BX926" s="3" t="s">
        <v>105</v>
      </c>
      <c r="BY926" s="3" t="s">
        <v>418</v>
      </c>
      <c r="BZ926" s="3" t="s">
        <v>8106</v>
      </c>
      <c r="CA926" s="3" t="s">
        <v>303</v>
      </c>
      <c r="CB926" s="151" t="s">
        <v>8107</v>
      </c>
      <c r="CC926" s="151" t="s">
        <v>8108</v>
      </c>
      <c r="CD926" s="1"/>
      <c r="CE926" s="1"/>
      <c r="CF926" s="171" t="s">
        <v>5228</v>
      </c>
      <c r="CG926" s="171" t="s">
        <v>1341</v>
      </c>
      <c r="CH926" s="171" t="s">
        <v>128</v>
      </c>
      <c r="CI926" s="171" t="s">
        <v>128</v>
      </c>
    </row>
    <row r="927" spans="1:87" ht="54" x14ac:dyDescent="0.25">
      <c r="A927" s="3" t="s">
        <v>8109</v>
      </c>
      <c r="B927" s="175">
        <v>1044</v>
      </c>
      <c r="C927" s="175" t="str">
        <f t="shared" si="125"/>
        <v>JEP-787-2022</v>
      </c>
      <c r="D927" s="3" t="s">
        <v>8110</v>
      </c>
      <c r="E927" s="3" t="s">
        <v>472</v>
      </c>
      <c r="F927" s="172">
        <v>44876</v>
      </c>
      <c r="G927" s="3" t="s">
        <v>8111</v>
      </c>
      <c r="H927" s="3" t="s">
        <v>29</v>
      </c>
      <c r="I927" s="3" t="s">
        <v>27</v>
      </c>
      <c r="J927" s="165">
        <v>52586913</v>
      </c>
      <c r="K927" s="3">
        <v>3</v>
      </c>
      <c r="L927" s="3" t="s">
        <v>9</v>
      </c>
      <c r="M927" s="3" t="s">
        <v>474</v>
      </c>
      <c r="N927" s="3" t="s">
        <v>5219</v>
      </c>
      <c r="O927" s="171" t="s">
        <v>12</v>
      </c>
      <c r="P927" s="3" t="s">
        <v>277</v>
      </c>
      <c r="Q927" s="3" t="s">
        <v>167</v>
      </c>
      <c r="R927" s="171" t="s">
        <v>126</v>
      </c>
      <c r="S927" s="171" t="s">
        <v>5004</v>
      </c>
      <c r="T927" s="171" t="s">
        <v>5303</v>
      </c>
      <c r="U927" s="171" t="s">
        <v>5221</v>
      </c>
      <c r="V927" s="171" t="s">
        <v>105</v>
      </c>
      <c r="W927" s="171" t="s">
        <v>5253</v>
      </c>
      <c r="X927" s="171" t="s">
        <v>8112</v>
      </c>
      <c r="Y927" s="171" t="s">
        <v>280</v>
      </c>
      <c r="Z927" s="115">
        <v>8673763</v>
      </c>
      <c r="AA927" s="171" t="s">
        <v>105</v>
      </c>
      <c r="AB927" s="171" t="s">
        <v>105</v>
      </c>
      <c r="AC927" s="153">
        <v>5204263</v>
      </c>
      <c r="AD927" s="153" t="s">
        <v>105</v>
      </c>
      <c r="AE927" s="175">
        <v>126022</v>
      </c>
      <c r="AF927" s="175">
        <v>506022</v>
      </c>
      <c r="AG927" s="175" t="s">
        <v>979</v>
      </c>
      <c r="AH927" s="172">
        <v>44883</v>
      </c>
      <c r="AI927" s="172">
        <v>44887</v>
      </c>
      <c r="AJ927" s="3" t="s">
        <v>105</v>
      </c>
      <c r="AK927" s="3" t="s">
        <v>105</v>
      </c>
      <c r="AL927" s="3" t="s">
        <v>105</v>
      </c>
      <c r="AM927" s="172" t="s">
        <v>105</v>
      </c>
      <c r="AN927" s="171">
        <v>0</v>
      </c>
      <c r="AO927" s="3" t="s">
        <v>105</v>
      </c>
      <c r="AP927" s="3">
        <v>0</v>
      </c>
      <c r="AQ927" s="3" t="s">
        <v>105</v>
      </c>
      <c r="AR927" s="154">
        <v>0</v>
      </c>
      <c r="AS927" s="172" t="s">
        <v>105</v>
      </c>
      <c r="AT927" s="154">
        <v>0</v>
      </c>
      <c r="AU927" s="3" t="s">
        <v>105</v>
      </c>
      <c r="AV927" s="154">
        <v>0</v>
      </c>
      <c r="AW927" s="3" t="s">
        <v>105</v>
      </c>
      <c r="AX927" s="3">
        <v>0</v>
      </c>
      <c r="AY927" s="172" t="s">
        <v>105</v>
      </c>
      <c r="AZ927" s="3">
        <f t="shared" si="118"/>
        <v>0</v>
      </c>
      <c r="BA927" s="159">
        <f t="shared" si="123"/>
        <v>8673763</v>
      </c>
      <c r="BB927" s="171">
        <f>BC927+BD927+BE927+BF927</f>
        <v>0</v>
      </c>
      <c r="BC927" s="171">
        <v>0</v>
      </c>
      <c r="BD927" s="171">
        <v>0</v>
      </c>
      <c r="BE927" s="171">
        <v>0</v>
      </c>
      <c r="BF927" s="171">
        <v>0</v>
      </c>
      <c r="BG927" s="172">
        <v>44926</v>
      </c>
      <c r="BH927" s="172">
        <v>44926</v>
      </c>
      <c r="BI927" s="174">
        <f t="shared" ca="1" si="119"/>
        <v>-1203</v>
      </c>
      <c r="BJ927" s="3" t="s">
        <v>414</v>
      </c>
      <c r="BK927" s="172" t="s">
        <v>105</v>
      </c>
      <c r="BL927" s="3" t="s">
        <v>282</v>
      </c>
      <c r="BM927" s="3" t="s">
        <v>92</v>
      </c>
      <c r="BN927" s="3" t="s">
        <v>8113</v>
      </c>
      <c r="BO927" s="3">
        <v>0</v>
      </c>
      <c r="BP927" s="3" t="s">
        <v>593</v>
      </c>
      <c r="BQ927" s="172">
        <v>44880</v>
      </c>
      <c r="BR927" s="172" t="s">
        <v>8114</v>
      </c>
      <c r="BS927" s="3">
        <v>2022</v>
      </c>
      <c r="BT927" s="3" t="s">
        <v>286</v>
      </c>
      <c r="BU927" s="3" t="s">
        <v>86</v>
      </c>
      <c r="BV927" s="3" t="s">
        <v>40</v>
      </c>
      <c r="BW927" s="3" t="s">
        <v>93</v>
      </c>
      <c r="BX927" s="3" t="s">
        <v>105</v>
      </c>
      <c r="BY927" s="3" t="s">
        <v>418</v>
      </c>
      <c r="BZ927" s="3" t="s">
        <v>105</v>
      </c>
      <c r="CA927" s="3" t="s">
        <v>303</v>
      </c>
      <c r="CB927" s="151" t="s">
        <v>8115</v>
      </c>
      <c r="CC927" s="151" t="s">
        <v>8116</v>
      </c>
      <c r="CD927" s="1"/>
      <c r="CE927" s="1"/>
      <c r="CF927" s="171" t="s">
        <v>5228</v>
      </c>
      <c r="CG927" s="171" t="s">
        <v>1341</v>
      </c>
      <c r="CH927" s="171" t="s">
        <v>128</v>
      </c>
      <c r="CI927" s="171" t="s">
        <v>128</v>
      </c>
    </row>
    <row r="928" spans="1:87" ht="54" x14ac:dyDescent="0.25">
      <c r="A928" s="3" t="s">
        <v>8117</v>
      </c>
      <c r="B928" s="175">
        <v>1045</v>
      </c>
      <c r="C928" s="175" t="str">
        <f t="shared" si="125"/>
        <v>JEP-732-2022</v>
      </c>
      <c r="D928" s="175" t="s">
        <v>8118</v>
      </c>
      <c r="E928" s="3" t="s">
        <v>517</v>
      </c>
      <c r="F928" s="172">
        <v>44839</v>
      </c>
      <c r="G928" s="172" t="s">
        <v>8119</v>
      </c>
      <c r="H928" s="3" t="s">
        <v>29</v>
      </c>
      <c r="I928" s="3" t="s">
        <v>27</v>
      </c>
      <c r="J928" s="165">
        <v>1115192566</v>
      </c>
      <c r="K928" s="3">
        <v>8</v>
      </c>
      <c r="L928" s="3" t="s">
        <v>9</v>
      </c>
      <c r="M928" s="3" t="s">
        <v>474</v>
      </c>
      <c r="N928" s="3" t="s">
        <v>8120</v>
      </c>
      <c r="O928" s="171" t="s">
        <v>8</v>
      </c>
      <c r="P928" s="3" t="s">
        <v>277</v>
      </c>
      <c r="Q928" s="3" t="s">
        <v>167</v>
      </c>
      <c r="R928" s="171" t="s">
        <v>167</v>
      </c>
      <c r="S928" s="171" t="s">
        <v>143</v>
      </c>
      <c r="T928" s="171" t="s">
        <v>897</v>
      </c>
      <c r="U928" s="171" t="s">
        <v>898</v>
      </c>
      <c r="V928" s="171" t="s">
        <v>105</v>
      </c>
      <c r="W928" s="171" t="s">
        <v>105</v>
      </c>
      <c r="X928" s="171" t="s">
        <v>105</v>
      </c>
      <c r="Y928" s="171" t="s">
        <v>280</v>
      </c>
      <c r="Z928" s="115">
        <v>15612789</v>
      </c>
      <c r="AA928" s="171" t="s">
        <v>105</v>
      </c>
      <c r="AB928" s="171" t="s">
        <v>105</v>
      </c>
      <c r="AC928" s="153">
        <v>5204263</v>
      </c>
      <c r="AD928" s="153" t="s">
        <v>105</v>
      </c>
      <c r="AE928" s="175">
        <v>123222</v>
      </c>
      <c r="AF928" s="175" t="s">
        <v>8121</v>
      </c>
      <c r="AG928" s="175" t="s">
        <v>979</v>
      </c>
      <c r="AH928" s="172">
        <v>44844</v>
      </c>
      <c r="AI928" s="172">
        <v>44846</v>
      </c>
      <c r="AJ928" s="3" t="s">
        <v>105</v>
      </c>
      <c r="AK928" s="3" t="s">
        <v>105</v>
      </c>
      <c r="AL928" s="3" t="s">
        <v>105</v>
      </c>
      <c r="AM928" s="172" t="s">
        <v>105</v>
      </c>
      <c r="AN928" s="154">
        <v>0</v>
      </c>
      <c r="AO928" s="3" t="s">
        <v>105</v>
      </c>
      <c r="AP928" s="154">
        <v>0</v>
      </c>
      <c r="AQ928" s="3" t="s">
        <v>105</v>
      </c>
      <c r="AR928" s="154">
        <v>0</v>
      </c>
      <c r="AS928" s="172" t="s">
        <v>105</v>
      </c>
      <c r="AT928" s="154">
        <v>0</v>
      </c>
      <c r="AU928" s="3" t="s">
        <v>105</v>
      </c>
      <c r="AV928" s="154">
        <v>0</v>
      </c>
      <c r="AW928" s="3" t="s">
        <v>105</v>
      </c>
      <c r="AX928" s="3">
        <v>0</v>
      </c>
      <c r="AY928" s="172" t="s">
        <v>105</v>
      </c>
      <c r="AZ928" s="3">
        <f t="shared" si="118"/>
        <v>0</v>
      </c>
      <c r="BA928" s="159">
        <f t="shared" si="123"/>
        <v>15612789</v>
      </c>
      <c r="BB928" s="171">
        <f t="shared" ref="BB928:BB933" si="126">BC928+BD928+BE928+BF928</f>
        <v>0</v>
      </c>
      <c r="BC928" s="171">
        <v>0</v>
      </c>
      <c r="BD928" s="171">
        <v>0</v>
      </c>
      <c r="BE928" s="171">
        <v>0</v>
      </c>
      <c r="BF928" s="171">
        <v>0</v>
      </c>
      <c r="BG928" s="172">
        <v>44926</v>
      </c>
      <c r="BH928" s="172">
        <v>44926</v>
      </c>
      <c r="BI928" s="174">
        <f t="shared" ca="1" si="119"/>
        <v>-1203</v>
      </c>
      <c r="BJ928" s="3" t="s">
        <v>414</v>
      </c>
      <c r="BK928" s="172" t="s">
        <v>105</v>
      </c>
      <c r="BL928" s="3" t="s">
        <v>282</v>
      </c>
      <c r="BM928" s="3" t="s">
        <v>92</v>
      </c>
      <c r="BN928" s="3" t="s">
        <v>8122</v>
      </c>
      <c r="BO928" s="3">
        <v>0</v>
      </c>
      <c r="BP928" s="3" t="s">
        <v>416</v>
      </c>
      <c r="BQ928" s="172">
        <v>44845</v>
      </c>
      <c r="BR928" s="3" t="s">
        <v>6249</v>
      </c>
      <c r="BS928" s="3">
        <v>2022</v>
      </c>
      <c r="BT928" s="3" t="s">
        <v>286</v>
      </c>
      <c r="BU928" s="3" t="s">
        <v>86</v>
      </c>
      <c r="BV928" s="3" t="s">
        <v>40</v>
      </c>
      <c r="BW928" s="3" t="s">
        <v>93</v>
      </c>
      <c r="BX928" s="3" t="s">
        <v>105</v>
      </c>
      <c r="BY928" s="3" t="s">
        <v>418</v>
      </c>
      <c r="BZ928" s="3" t="s">
        <v>105</v>
      </c>
      <c r="CA928" s="3" t="s">
        <v>303</v>
      </c>
      <c r="CB928" s="151" t="s">
        <v>8123</v>
      </c>
      <c r="CC928" s="151" t="s">
        <v>8124</v>
      </c>
      <c r="CD928" s="1"/>
      <c r="CE928" s="1"/>
      <c r="CF928" s="171" t="s">
        <v>905</v>
      </c>
      <c r="CG928" s="171" t="s">
        <v>831</v>
      </c>
      <c r="CH928" s="171" t="s">
        <v>167</v>
      </c>
      <c r="CI928" s="171" t="s">
        <v>143</v>
      </c>
    </row>
    <row r="929" spans="1:87" ht="72" x14ac:dyDescent="0.25">
      <c r="A929" s="3" t="s">
        <v>8125</v>
      </c>
      <c r="B929" s="175">
        <v>1046</v>
      </c>
      <c r="C929" s="175" t="str">
        <f t="shared" si="125"/>
        <v>JEP-737-2022</v>
      </c>
      <c r="D929" s="175" t="s">
        <v>8126</v>
      </c>
      <c r="E929" s="3" t="s">
        <v>517</v>
      </c>
      <c r="F929" s="172">
        <v>44841</v>
      </c>
      <c r="G929" s="3" t="s">
        <v>8127</v>
      </c>
      <c r="H929" s="3" t="s">
        <v>29</v>
      </c>
      <c r="I929" s="3" t="s">
        <v>27</v>
      </c>
      <c r="J929" s="165">
        <v>79389335</v>
      </c>
      <c r="K929" s="3">
        <v>1</v>
      </c>
      <c r="L929" s="3" t="s">
        <v>9</v>
      </c>
      <c r="M929" s="3" t="s">
        <v>474</v>
      </c>
      <c r="N929" s="3" t="s">
        <v>8128</v>
      </c>
      <c r="O929" s="171" t="s">
        <v>14</v>
      </c>
      <c r="P929" s="3" t="s">
        <v>277</v>
      </c>
      <c r="Q929" s="3" t="s">
        <v>167</v>
      </c>
      <c r="R929" s="171" t="s">
        <v>5526</v>
      </c>
      <c r="S929" s="171" t="s">
        <v>5526</v>
      </c>
      <c r="T929" s="171" t="s">
        <v>5527</v>
      </c>
      <c r="U929" s="171" t="s">
        <v>5528</v>
      </c>
      <c r="V929" s="171" t="s">
        <v>105</v>
      </c>
      <c r="W929" s="171" t="s">
        <v>105</v>
      </c>
      <c r="X929" s="171" t="s">
        <v>105</v>
      </c>
      <c r="Y929" s="171" t="s">
        <v>280</v>
      </c>
      <c r="Z929" s="115">
        <v>21684429</v>
      </c>
      <c r="AA929" s="171" t="s">
        <v>105</v>
      </c>
      <c r="AB929" s="171" t="s">
        <v>105</v>
      </c>
      <c r="AC929" s="153">
        <v>7228143</v>
      </c>
      <c r="AD929" s="153" t="s">
        <v>105</v>
      </c>
      <c r="AE929" s="175">
        <v>124422</v>
      </c>
      <c r="AF929" s="175">
        <v>463622</v>
      </c>
      <c r="AG929" s="175">
        <v>2018011001091</v>
      </c>
      <c r="AH929" s="172">
        <v>44848</v>
      </c>
      <c r="AI929" s="172">
        <v>44854</v>
      </c>
      <c r="AJ929" s="3" t="s">
        <v>105</v>
      </c>
      <c r="AK929" s="3" t="s">
        <v>105</v>
      </c>
      <c r="AL929" s="3" t="s">
        <v>105</v>
      </c>
      <c r="AM929" s="172" t="s">
        <v>105</v>
      </c>
      <c r="AN929" s="154">
        <v>0</v>
      </c>
      <c r="AO929" s="3" t="s">
        <v>105</v>
      </c>
      <c r="AP929" s="154">
        <v>0</v>
      </c>
      <c r="AQ929" s="3" t="s">
        <v>105</v>
      </c>
      <c r="AR929" s="154">
        <v>0</v>
      </c>
      <c r="AS929" s="172" t="s">
        <v>105</v>
      </c>
      <c r="AT929" s="154">
        <v>0</v>
      </c>
      <c r="AU929" s="3" t="s">
        <v>105</v>
      </c>
      <c r="AV929" s="154">
        <v>0</v>
      </c>
      <c r="AW929" s="3" t="s">
        <v>105</v>
      </c>
      <c r="AX929" s="3">
        <v>0</v>
      </c>
      <c r="AY929" s="172" t="s">
        <v>105</v>
      </c>
      <c r="AZ929" s="3">
        <f t="shared" si="118"/>
        <v>0</v>
      </c>
      <c r="BA929" s="159">
        <f t="shared" si="123"/>
        <v>21684429</v>
      </c>
      <c r="BB929" s="171">
        <f t="shared" si="126"/>
        <v>0</v>
      </c>
      <c r="BC929" s="171">
        <v>0</v>
      </c>
      <c r="BD929" s="171">
        <v>0</v>
      </c>
      <c r="BE929" s="171">
        <v>0</v>
      </c>
      <c r="BF929" s="171">
        <v>0</v>
      </c>
      <c r="BG929" s="172">
        <v>44926</v>
      </c>
      <c r="BH929" s="172">
        <v>44926</v>
      </c>
      <c r="BI929" s="174">
        <f t="shared" ca="1" si="119"/>
        <v>-1203</v>
      </c>
      <c r="BJ929" s="3" t="s">
        <v>414</v>
      </c>
      <c r="BK929" s="172" t="s">
        <v>105</v>
      </c>
      <c r="BL929" s="3" t="s">
        <v>282</v>
      </c>
      <c r="BM929" s="3" t="s">
        <v>92</v>
      </c>
      <c r="BN929" s="3" t="s">
        <v>8129</v>
      </c>
      <c r="BO929" s="3">
        <v>0</v>
      </c>
      <c r="BP929" s="3" t="s">
        <v>593</v>
      </c>
      <c r="BQ929" s="172">
        <v>44852</v>
      </c>
      <c r="BR929" s="172" t="s">
        <v>6573</v>
      </c>
      <c r="BS929" s="3">
        <v>2022</v>
      </c>
      <c r="BT929" s="3" t="s">
        <v>286</v>
      </c>
      <c r="BU929" s="3" t="s">
        <v>8130</v>
      </c>
      <c r="BV929" s="3" t="s">
        <v>40</v>
      </c>
      <c r="BW929" s="3" t="s">
        <v>93</v>
      </c>
      <c r="BX929" s="3" t="s">
        <v>105</v>
      </c>
      <c r="BY929" s="3" t="s">
        <v>945</v>
      </c>
      <c r="BZ929" s="3" t="s">
        <v>105</v>
      </c>
      <c r="CA929" s="3" t="s">
        <v>288</v>
      </c>
      <c r="CB929" s="151" t="s">
        <v>8131</v>
      </c>
      <c r="CC929" s="151" t="s">
        <v>8132</v>
      </c>
      <c r="CD929" s="1"/>
      <c r="CE929" s="1"/>
      <c r="CF929" s="171" t="s">
        <v>3960</v>
      </c>
      <c r="CG929" s="171" t="s">
        <v>1341</v>
      </c>
      <c r="CH929" s="171" t="s">
        <v>128</v>
      </c>
      <c r="CI929" s="171" t="s">
        <v>5534</v>
      </c>
    </row>
    <row r="930" spans="1:87" ht="108" x14ac:dyDescent="0.25">
      <c r="A930" s="3" t="s">
        <v>8133</v>
      </c>
      <c r="B930" s="175">
        <v>1047</v>
      </c>
      <c r="C930" s="175" t="str">
        <f t="shared" si="125"/>
        <v>JEP-740-2022</v>
      </c>
      <c r="D930" s="175" t="s">
        <v>8134</v>
      </c>
      <c r="E930" s="3" t="s">
        <v>578</v>
      </c>
      <c r="F930" s="172">
        <v>44844</v>
      </c>
      <c r="G930" s="3" t="s">
        <v>3497</v>
      </c>
      <c r="H930" s="3" t="s">
        <v>29</v>
      </c>
      <c r="I930" s="3" t="s">
        <v>27</v>
      </c>
      <c r="J930" s="165">
        <v>7174615</v>
      </c>
      <c r="K930" s="3">
        <v>1</v>
      </c>
      <c r="L930" s="3" t="s">
        <v>9</v>
      </c>
      <c r="M930" s="3" t="s">
        <v>474</v>
      </c>
      <c r="N930" s="3" t="s">
        <v>8135</v>
      </c>
      <c r="O930" s="171" t="s">
        <v>14</v>
      </c>
      <c r="P930" s="171" t="s">
        <v>277</v>
      </c>
      <c r="Q930" s="3" t="s">
        <v>167</v>
      </c>
      <c r="R930" s="171" t="s">
        <v>477</v>
      </c>
      <c r="S930" s="171" t="s">
        <v>1355</v>
      </c>
      <c r="T930" s="171" t="s">
        <v>1356</v>
      </c>
      <c r="U930" s="171" t="s">
        <v>1357</v>
      </c>
      <c r="V930" s="171" t="s">
        <v>105</v>
      </c>
      <c r="W930" s="171" t="s">
        <v>105</v>
      </c>
      <c r="X930" s="171" t="s">
        <v>105</v>
      </c>
      <c r="Y930" s="171" t="s">
        <v>280</v>
      </c>
      <c r="Z930" s="115">
        <v>45000000</v>
      </c>
      <c r="AA930" s="171" t="s">
        <v>105</v>
      </c>
      <c r="AB930" s="171" t="s">
        <v>105</v>
      </c>
      <c r="AC930" s="153">
        <v>15000000</v>
      </c>
      <c r="AD930" s="153" t="s">
        <v>105</v>
      </c>
      <c r="AE930" s="175">
        <v>125122</v>
      </c>
      <c r="AF930" s="175">
        <v>469122</v>
      </c>
      <c r="AG930" s="175">
        <v>2018011001091</v>
      </c>
      <c r="AH930" s="172">
        <v>44847</v>
      </c>
      <c r="AI930" s="172">
        <v>44860</v>
      </c>
      <c r="AJ930" s="3" t="s">
        <v>105</v>
      </c>
      <c r="AK930" s="3" t="s">
        <v>105</v>
      </c>
      <c r="AL930" s="3" t="s">
        <v>105</v>
      </c>
      <c r="AM930" s="172" t="s">
        <v>105</v>
      </c>
      <c r="AN930" s="171">
        <v>0</v>
      </c>
      <c r="AO930" s="3" t="s">
        <v>105</v>
      </c>
      <c r="AP930" s="3">
        <v>0</v>
      </c>
      <c r="AQ930" s="3" t="s">
        <v>105</v>
      </c>
      <c r="AR930" s="154">
        <v>0</v>
      </c>
      <c r="AS930" s="172" t="s">
        <v>105</v>
      </c>
      <c r="AT930" s="154">
        <v>0</v>
      </c>
      <c r="AU930" s="3" t="s">
        <v>105</v>
      </c>
      <c r="AV930" s="154">
        <v>0</v>
      </c>
      <c r="AW930" s="3" t="s">
        <v>105</v>
      </c>
      <c r="AX930" s="3">
        <v>0</v>
      </c>
      <c r="AY930" s="172">
        <v>44880</v>
      </c>
      <c r="AZ930" s="3">
        <f t="shared" si="118"/>
        <v>0</v>
      </c>
      <c r="BA930" s="159">
        <f t="shared" si="123"/>
        <v>45000000</v>
      </c>
      <c r="BB930" s="171">
        <f t="shared" si="126"/>
        <v>0</v>
      </c>
      <c r="BC930" s="171">
        <v>0</v>
      </c>
      <c r="BD930" s="171">
        <v>0</v>
      </c>
      <c r="BE930" s="171">
        <v>0</v>
      </c>
      <c r="BF930" s="171">
        <v>0</v>
      </c>
      <c r="BG930" s="172">
        <v>44926</v>
      </c>
      <c r="BH930" s="172">
        <v>44926</v>
      </c>
      <c r="BI930" s="174">
        <f t="shared" ca="1" si="119"/>
        <v>-1203</v>
      </c>
      <c r="BJ930" s="3" t="s">
        <v>414</v>
      </c>
      <c r="BK930" s="172" t="s">
        <v>105</v>
      </c>
      <c r="BL930" s="3" t="s">
        <v>282</v>
      </c>
      <c r="BM930" s="3" t="s">
        <v>92</v>
      </c>
      <c r="BN930" s="3">
        <v>143939</v>
      </c>
      <c r="BO930" s="3">
        <v>0</v>
      </c>
      <c r="BP930" s="3" t="s">
        <v>8136</v>
      </c>
      <c r="BQ930" s="172">
        <v>44855</v>
      </c>
      <c r="BR930" s="3" t="s">
        <v>6288</v>
      </c>
      <c r="BS930" s="3">
        <v>2022</v>
      </c>
      <c r="BT930" s="3" t="s">
        <v>286</v>
      </c>
      <c r="BU930" s="3" t="s">
        <v>86</v>
      </c>
      <c r="BV930" s="3" t="s">
        <v>40</v>
      </c>
      <c r="BW930" s="3" t="s">
        <v>93</v>
      </c>
      <c r="BX930" s="3" t="s">
        <v>105</v>
      </c>
      <c r="BY930" s="3" t="s">
        <v>418</v>
      </c>
      <c r="BZ930" s="3" t="s">
        <v>105</v>
      </c>
      <c r="CA930" s="3" t="s">
        <v>288</v>
      </c>
      <c r="CB930" s="151" t="s">
        <v>8137</v>
      </c>
      <c r="CC930" s="151" t="s">
        <v>8138</v>
      </c>
      <c r="CD930" s="1"/>
      <c r="CE930" s="1"/>
      <c r="CF930" s="171" t="s">
        <v>1340</v>
      </c>
      <c r="CG930" s="171" t="s">
        <v>1341</v>
      </c>
      <c r="CH930" s="171" t="s">
        <v>167</v>
      </c>
      <c r="CI930" s="171" t="s">
        <v>477</v>
      </c>
    </row>
    <row r="931" spans="1:87" ht="90" x14ac:dyDescent="0.25">
      <c r="A931" s="3" t="s">
        <v>8139</v>
      </c>
      <c r="B931" s="175">
        <v>1048</v>
      </c>
      <c r="C931" s="175" t="str">
        <f t="shared" si="125"/>
        <v>JEP-739-2022</v>
      </c>
      <c r="D931" s="175" t="s">
        <v>8140</v>
      </c>
      <c r="E931" s="3" t="s">
        <v>578</v>
      </c>
      <c r="F931" s="172">
        <v>44844</v>
      </c>
      <c r="G931" s="3" t="s">
        <v>8141</v>
      </c>
      <c r="H931" s="3" t="s">
        <v>29</v>
      </c>
      <c r="I931" s="3" t="s">
        <v>27</v>
      </c>
      <c r="J931" s="165">
        <v>86052799</v>
      </c>
      <c r="K931" s="3">
        <v>1</v>
      </c>
      <c r="L931" s="3" t="s">
        <v>9</v>
      </c>
      <c r="M931" s="3" t="s">
        <v>474</v>
      </c>
      <c r="N931" s="3" t="s">
        <v>8142</v>
      </c>
      <c r="O931" s="171" t="s">
        <v>14</v>
      </c>
      <c r="P931" s="171" t="s">
        <v>277</v>
      </c>
      <c r="Q931" s="3" t="s">
        <v>167</v>
      </c>
      <c r="R931" s="171" t="s">
        <v>477</v>
      </c>
      <c r="S931" s="171" t="s">
        <v>1355</v>
      </c>
      <c r="T931" s="171" t="s">
        <v>1356</v>
      </c>
      <c r="U931" s="171" t="s">
        <v>1357</v>
      </c>
      <c r="V931" s="171" t="s">
        <v>105</v>
      </c>
      <c r="W931" s="171" t="s">
        <v>105</v>
      </c>
      <c r="X931" s="171" t="s">
        <v>105</v>
      </c>
      <c r="Y931" s="171" t="s">
        <v>280</v>
      </c>
      <c r="Z931" s="115">
        <v>18214920</v>
      </c>
      <c r="AA931" s="171" t="s">
        <v>105</v>
      </c>
      <c r="AB931" s="171" t="s">
        <v>105</v>
      </c>
      <c r="AC931" s="153">
        <v>6071640</v>
      </c>
      <c r="AD931" s="153" t="s">
        <v>105</v>
      </c>
      <c r="AE931" s="175">
        <v>126922</v>
      </c>
      <c r="AF931" s="175">
        <v>458322</v>
      </c>
      <c r="AG931" s="175">
        <v>2018011001091</v>
      </c>
      <c r="AH931" s="172">
        <v>44855</v>
      </c>
      <c r="AI931" s="172">
        <v>44855</v>
      </c>
      <c r="AJ931" s="3" t="s">
        <v>105</v>
      </c>
      <c r="AK931" s="3" t="s">
        <v>105</v>
      </c>
      <c r="AL931" s="3" t="s">
        <v>105</v>
      </c>
      <c r="AM931" s="172" t="s">
        <v>105</v>
      </c>
      <c r="AN931" s="154">
        <v>0</v>
      </c>
      <c r="AO931" s="3" t="s">
        <v>105</v>
      </c>
      <c r="AP931" s="154">
        <v>0</v>
      </c>
      <c r="AQ931" s="3" t="s">
        <v>105</v>
      </c>
      <c r="AR931" s="154">
        <v>0</v>
      </c>
      <c r="AS931" s="172" t="s">
        <v>105</v>
      </c>
      <c r="AT931" s="154">
        <v>0</v>
      </c>
      <c r="AU931" s="3" t="s">
        <v>105</v>
      </c>
      <c r="AV931" s="154">
        <v>0</v>
      </c>
      <c r="AW931" s="3" t="s">
        <v>105</v>
      </c>
      <c r="AX931" s="3">
        <v>0</v>
      </c>
      <c r="AY931" s="172" t="s">
        <v>105</v>
      </c>
      <c r="AZ931" s="3">
        <f t="shared" si="118"/>
        <v>0</v>
      </c>
      <c r="BA931" s="159">
        <f t="shared" si="123"/>
        <v>18214920</v>
      </c>
      <c r="BB931" s="171">
        <f t="shared" si="126"/>
        <v>0</v>
      </c>
      <c r="BC931" s="171">
        <v>0</v>
      </c>
      <c r="BD931" s="171">
        <v>0</v>
      </c>
      <c r="BE931" s="171">
        <v>0</v>
      </c>
      <c r="BF931" s="171">
        <v>0</v>
      </c>
      <c r="BG931" s="172">
        <v>44926</v>
      </c>
      <c r="BH931" s="172">
        <v>44926</v>
      </c>
      <c r="BI931" s="174">
        <f t="shared" ca="1" si="119"/>
        <v>-1203</v>
      </c>
      <c r="BJ931" s="3" t="s">
        <v>414</v>
      </c>
      <c r="BK931" s="172" t="s">
        <v>105</v>
      </c>
      <c r="BL931" s="3" t="s">
        <v>282</v>
      </c>
      <c r="BM931" s="3" t="s">
        <v>92</v>
      </c>
      <c r="BN931" s="3" t="s">
        <v>8143</v>
      </c>
      <c r="BO931" s="3">
        <v>0</v>
      </c>
      <c r="BP931" s="3" t="s">
        <v>416</v>
      </c>
      <c r="BQ931" s="172" t="s">
        <v>8144</v>
      </c>
      <c r="BR931" s="3" t="s">
        <v>8145</v>
      </c>
      <c r="BS931" s="3">
        <v>2022</v>
      </c>
      <c r="BT931" s="3" t="s">
        <v>286</v>
      </c>
      <c r="BU931" s="3" t="s">
        <v>86</v>
      </c>
      <c r="BV931" s="3" t="s">
        <v>40</v>
      </c>
      <c r="BW931" s="3" t="s">
        <v>93</v>
      </c>
      <c r="BX931" s="3" t="s">
        <v>105</v>
      </c>
      <c r="BY931" s="3" t="s">
        <v>418</v>
      </c>
      <c r="BZ931" s="3" t="s">
        <v>105</v>
      </c>
      <c r="CA931" s="3" t="s">
        <v>288</v>
      </c>
      <c r="CB931" s="151" t="s">
        <v>8146</v>
      </c>
      <c r="CC931" s="151" t="s">
        <v>8147</v>
      </c>
      <c r="CD931" s="1"/>
      <c r="CE931" s="1"/>
      <c r="CF931" s="171" t="s">
        <v>1340</v>
      </c>
      <c r="CG931" s="171" t="s">
        <v>1341</v>
      </c>
      <c r="CH931" s="171" t="s">
        <v>167</v>
      </c>
      <c r="CI931" s="171" t="s">
        <v>477</v>
      </c>
    </row>
    <row r="932" spans="1:87" ht="90" x14ac:dyDescent="0.25">
      <c r="A932" s="87" t="s">
        <v>8148</v>
      </c>
      <c r="B932" s="175">
        <v>1049</v>
      </c>
      <c r="C932" s="175" t="str">
        <f t="shared" si="125"/>
        <v>JEP-751-2022</v>
      </c>
      <c r="D932" s="175" t="s">
        <v>8149</v>
      </c>
      <c r="E932" s="3" t="s">
        <v>578</v>
      </c>
      <c r="F932" s="172">
        <v>44858</v>
      </c>
      <c r="G932" s="3" t="s">
        <v>2854</v>
      </c>
      <c r="H932" s="3" t="s">
        <v>29</v>
      </c>
      <c r="I932" s="3" t="s">
        <v>27</v>
      </c>
      <c r="J932" s="165">
        <v>1057489435</v>
      </c>
      <c r="K932" s="3">
        <v>8</v>
      </c>
      <c r="L932" s="3" t="s">
        <v>9</v>
      </c>
      <c r="M932" s="3" t="s">
        <v>474</v>
      </c>
      <c r="N932" s="3" t="s">
        <v>8150</v>
      </c>
      <c r="O932" s="171" t="s">
        <v>12</v>
      </c>
      <c r="P932" s="171" t="s">
        <v>277</v>
      </c>
      <c r="Q932" s="3" t="s">
        <v>167</v>
      </c>
      <c r="R932" s="171" t="s">
        <v>477</v>
      </c>
      <c r="S932" s="171" t="s">
        <v>1355</v>
      </c>
      <c r="T932" s="171" t="s">
        <v>1356</v>
      </c>
      <c r="U932" s="171" t="s">
        <v>1357</v>
      </c>
      <c r="V932" s="171" t="s">
        <v>105</v>
      </c>
      <c r="W932" s="171" t="s">
        <v>105</v>
      </c>
      <c r="X932" s="171" t="s">
        <v>105</v>
      </c>
      <c r="Y932" s="171" t="s">
        <v>280</v>
      </c>
      <c r="Z932" s="115">
        <v>6418588</v>
      </c>
      <c r="AA932" s="171" t="s">
        <v>105</v>
      </c>
      <c r="AB932" s="171" t="s">
        <v>105</v>
      </c>
      <c r="AC932" s="153">
        <v>5204263</v>
      </c>
      <c r="AD932" s="153" t="s">
        <v>105</v>
      </c>
      <c r="AE932" s="175">
        <v>124722</v>
      </c>
      <c r="AF932" s="175" t="s">
        <v>8151</v>
      </c>
      <c r="AG932" s="175">
        <v>2018011001091</v>
      </c>
      <c r="AH932" s="172">
        <v>44861</v>
      </c>
      <c r="AI932" s="172">
        <v>44862</v>
      </c>
      <c r="AJ932" s="3" t="s">
        <v>105</v>
      </c>
      <c r="AK932" s="3" t="s">
        <v>105</v>
      </c>
      <c r="AL932" s="3" t="s">
        <v>105</v>
      </c>
      <c r="AM932" s="172" t="s">
        <v>105</v>
      </c>
      <c r="AN932" s="171">
        <v>0</v>
      </c>
      <c r="AO932" s="3" t="s">
        <v>105</v>
      </c>
      <c r="AP932" s="3">
        <v>0</v>
      </c>
      <c r="AQ932" s="3" t="s">
        <v>105</v>
      </c>
      <c r="AR932" s="154">
        <v>0</v>
      </c>
      <c r="AS932" s="172" t="s">
        <v>105</v>
      </c>
      <c r="AT932" s="154">
        <v>0</v>
      </c>
      <c r="AU932" s="3" t="s">
        <v>105</v>
      </c>
      <c r="AV932" s="154">
        <v>0</v>
      </c>
      <c r="AW932" s="3" t="s">
        <v>105</v>
      </c>
      <c r="AX932" s="3">
        <v>0</v>
      </c>
      <c r="AY932" s="172" t="s">
        <v>105</v>
      </c>
      <c r="AZ932" s="3">
        <f t="shared" si="118"/>
        <v>0</v>
      </c>
      <c r="BA932" s="159">
        <f t="shared" si="123"/>
        <v>6418588</v>
      </c>
      <c r="BB932" s="171">
        <f t="shared" si="126"/>
        <v>0</v>
      </c>
      <c r="BC932" s="171">
        <v>0</v>
      </c>
      <c r="BD932" s="171">
        <v>0</v>
      </c>
      <c r="BE932" s="171">
        <v>0</v>
      </c>
      <c r="BF932" s="171">
        <v>0</v>
      </c>
      <c r="BG932" s="172">
        <v>44895</v>
      </c>
      <c r="BH932" s="172">
        <v>44895</v>
      </c>
      <c r="BI932" s="174">
        <f t="shared" ca="1" si="119"/>
        <v>-1234</v>
      </c>
      <c r="BJ932" s="3" t="s">
        <v>414</v>
      </c>
      <c r="BK932" s="172" t="s">
        <v>105</v>
      </c>
      <c r="BL932" s="3" t="s">
        <v>282</v>
      </c>
      <c r="BM932" s="3" t="s">
        <v>92</v>
      </c>
      <c r="BN932" s="3" t="s">
        <v>8152</v>
      </c>
      <c r="BO932" s="3">
        <v>0</v>
      </c>
      <c r="BP932" s="3" t="s">
        <v>1679</v>
      </c>
      <c r="BQ932" s="172">
        <v>44862</v>
      </c>
      <c r="BR932" s="3" t="s">
        <v>8153</v>
      </c>
      <c r="BS932" s="3">
        <v>2022</v>
      </c>
      <c r="BT932" s="3" t="s">
        <v>286</v>
      </c>
      <c r="BU932" s="3" t="s">
        <v>86</v>
      </c>
      <c r="BV932" s="3" t="s">
        <v>40</v>
      </c>
      <c r="BW932" s="3" t="s">
        <v>93</v>
      </c>
      <c r="BX932" s="3" t="s">
        <v>105</v>
      </c>
      <c r="BY932" s="3" t="s">
        <v>671</v>
      </c>
      <c r="BZ932" s="3" t="s">
        <v>7159</v>
      </c>
      <c r="CA932" s="3" t="s">
        <v>303</v>
      </c>
      <c r="CB932" s="151" t="s">
        <v>2863</v>
      </c>
      <c r="CC932" s="151" t="s">
        <v>8154</v>
      </c>
      <c r="CD932" s="1"/>
      <c r="CE932" s="1"/>
      <c r="CF932" s="171" t="s">
        <v>1340</v>
      </c>
      <c r="CG932" s="171" t="s">
        <v>1341</v>
      </c>
      <c r="CH932" s="171" t="s">
        <v>167</v>
      </c>
      <c r="CI932" s="171" t="s">
        <v>477</v>
      </c>
    </row>
    <row r="933" spans="1:87" ht="54" x14ac:dyDescent="0.25">
      <c r="A933" s="3" t="s">
        <v>8155</v>
      </c>
      <c r="B933" s="175">
        <v>1050</v>
      </c>
      <c r="C933" s="175" t="str">
        <f t="shared" si="125"/>
        <v>JEP-715-2022</v>
      </c>
      <c r="D933" s="175" t="s">
        <v>8156</v>
      </c>
      <c r="E933" s="3" t="s">
        <v>273</v>
      </c>
      <c r="F933" s="172">
        <v>44831</v>
      </c>
      <c r="G933" s="3" t="s">
        <v>6360</v>
      </c>
      <c r="H933" s="3" t="s">
        <v>29</v>
      </c>
      <c r="I933" s="3" t="s">
        <v>27</v>
      </c>
      <c r="J933" s="165">
        <v>52713756</v>
      </c>
      <c r="K933" s="3">
        <v>9</v>
      </c>
      <c r="L933" s="3" t="s">
        <v>9</v>
      </c>
      <c r="M933" s="3" t="s">
        <v>474</v>
      </c>
      <c r="N933" s="3" t="s">
        <v>8157</v>
      </c>
      <c r="O933" s="171" t="s">
        <v>8</v>
      </c>
      <c r="P933" s="171" t="s">
        <v>277</v>
      </c>
      <c r="Q933" s="3" t="s">
        <v>167</v>
      </c>
      <c r="R933" s="171" t="s">
        <v>126</v>
      </c>
      <c r="S933" s="171" t="s">
        <v>174</v>
      </c>
      <c r="T933" s="171" t="s">
        <v>1257</v>
      </c>
      <c r="U933" s="171" t="s">
        <v>1258</v>
      </c>
      <c r="V933" s="171" t="s">
        <v>105</v>
      </c>
      <c r="W933" s="171" t="s">
        <v>105</v>
      </c>
      <c r="X933" s="171" t="s">
        <v>105</v>
      </c>
      <c r="Y933" s="171" t="s">
        <v>280</v>
      </c>
      <c r="Z933" s="115">
        <v>22161489</v>
      </c>
      <c r="AA933" s="153" t="s">
        <v>105</v>
      </c>
      <c r="AB933" s="171" t="s">
        <v>105</v>
      </c>
      <c r="AC933" s="153">
        <v>10553091</v>
      </c>
      <c r="AD933" s="153" t="s">
        <v>105</v>
      </c>
      <c r="AE933" s="175">
        <v>122122</v>
      </c>
      <c r="AF933" s="175">
        <v>437022</v>
      </c>
      <c r="AG933" s="175">
        <v>2018011001175</v>
      </c>
      <c r="AH933" s="172">
        <v>44833</v>
      </c>
      <c r="AI933" s="172">
        <v>44837</v>
      </c>
      <c r="AJ933" s="3" t="s">
        <v>105</v>
      </c>
      <c r="AK933" s="3" t="s">
        <v>105</v>
      </c>
      <c r="AL933" s="3" t="s">
        <v>105</v>
      </c>
      <c r="AM933" s="172" t="s">
        <v>105</v>
      </c>
      <c r="AN933" s="154">
        <v>0</v>
      </c>
      <c r="AO933" s="3" t="s">
        <v>105</v>
      </c>
      <c r="AP933" s="154">
        <v>0</v>
      </c>
      <c r="AQ933" s="3" t="s">
        <v>105</v>
      </c>
      <c r="AR933" s="154">
        <v>0</v>
      </c>
      <c r="AS933" s="172" t="s">
        <v>105</v>
      </c>
      <c r="AT933" s="154">
        <v>0</v>
      </c>
      <c r="AU933" s="3" t="s">
        <v>105</v>
      </c>
      <c r="AV933" s="154">
        <v>0</v>
      </c>
      <c r="AW933" s="3" t="s">
        <v>105</v>
      </c>
      <c r="AX933" s="3">
        <v>0</v>
      </c>
      <c r="AY933" s="172" t="s">
        <v>105</v>
      </c>
      <c r="AZ933" s="3">
        <f t="shared" si="118"/>
        <v>0</v>
      </c>
      <c r="BA933" s="159">
        <f t="shared" si="123"/>
        <v>22161489</v>
      </c>
      <c r="BB933" s="171">
        <f t="shared" si="126"/>
        <v>0</v>
      </c>
      <c r="BC933" s="171">
        <v>0</v>
      </c>
      <c r="BD933" s="171">
        <v>0</v>
      </c>
      <c r="BE933" s="171">
        <v>0</v>
      </c>
      <c r="BF933" s="171">
        <v>0</v>
      </c>
      <c r="BG933" s="172">
        <v>44895</v>
      </c>
      <c r="BH933" s="172">
        <v>44895</v>
      </c>
      <c r="BI933" s="174">
        <f t="shared" ca="1" si="119"/>
        <v>-1234</v>
      </c>
      <c r="BJ933" s="3" t="s">
        <v>414</v>
      </c>
      <c r="BK933" s="172" t="s">
        <v>105</v>
      </c>
      <c r="BL933" s="3" t="s">
        <v>282</v>
      </c>
      <c r="BM933" s="3" t="s">
        <v>92</v>
      </c>
      <c r="BN933" s="3" t="s">
        <v>8158</v>
      </c>
      <c r="BO933" s="3">
        <v>0</v>
      </c>
      <c r="BP933" s="3" t="s">
        <v>416</v>
      </c>
      <c r="BQ933" s="172">
        <v>44834</v>
      </c>
      <c r="BR933" s="3" t="s">
        <v>8159</v>
      </c>
      <c r="BS933" s="3">
        <v>2022</v>
      </c>
      <c r="BT933" s="3" t="s">
        <v>286</v>
      </c>
      <c r="BU933" s="3" t="s">
        <v>86</v>
      </c>
      <c r="BV933" s="3" t="s">
        <v>40</v>
      </c>
      <c r="BW933" s="3" t="s">
        <v>93</v>
      </c>
      <c r="BX933" s="3" t="s">
        <v>105</v>
      </c>
      <c r="BY933" s="3" t="s">
        <v>418</v>
      </c>
      <c r="BZ933" s="3" t="s">
        <v>105</v>
      </c>
      <c r="CA933" s="3" t="s">
        <v>303</v>
      </c>
      <c r="CB933" s="151" t="s">
        <v>6364</v>
      </c>
      <c r="CC933" s="151" t="s">
        <v>8160</v>
      </c>
      <c r="CD933" s="1"/>
      <c r="CE933" s="1"/>
      <c r="CF933" s="171" t="s">
        <v>1264</v>
      </c>
      <c r="CG933" s="171" t="s">
        <v>292</v>
      </c>
      <c r="CH933" s="171" t="s">
        <v>167</v>
      </c>
      <c r="CI933" s="171" t="s">
        <v>126</v>
      </c>
    </row>
    <row r="934" spans="1:87" ht="90" x14ac:dyDescent="0.25">
      <c r="A934" s="3" t="s">
        <v>8161</v>
      </c>
      <c r="B934" s="175">
        <v>1051</v>
      </c>
      <c r="C934" s="175" t="str">
        <f t="shared" si="125"/>
        <v>JEP-769-2022</v>
      </c>
      <c r="D934" s="3" t="s">
        <v>8162</v>
      </c>
      <c r="E934" s="3" t="s">
        <v>578</v>
      </c>
      <c r="F934" s="172">
        <v>44869</v>
      </c>
      <c r="G934" s="3" t="s">
        <v>8163</v>
      </c>
      <c r="H934" s="3" t="s">
        <v>29</v>
      </c>
      <c r="I934" s="3" t="s">
        <v>27</v>
      </c>
      <c r="J934" s="165">
        <v>52851504</v>
      </c>
      <c r="K934" s="3">
        <v>0</v>
      </c>
      <c r="L934" s="3" t="s">
        <v>9</v>
      </c>
      <c r="M934" s="3" t="s">
        <v>474</v>
      </c>
      <c r="N934" s="3" t="s">
        <v>8164</v>
      </c>
      <c r="O934" s="171" t="s">
        <v>14</v>
      </c>
      <c r="P934" s="171" t="s">
        <v>277</v>
      </c>
      <c r="Q934" s="3" t="s">
        <v>167</v>
      </c>
      <c r="R934" s="171" t="s">
        <v>477</v>
      </c>
      <c r="S934" s="171" t="s">
        <v>101</v>
      </c>
      <c r="T934" s="171" t="s">
        <v>1722</v>
      </c>
      <c r="U934" s="171" t="s">
        <v>1723</v>
      </c>
      <c r="V934" s="171" t="s">
        <v>105</v>
      </c>
      <c r="W934" s="171" t="s">
        <v>105</v>
      </c>
      <c r="X934" s="171" t="s">
        <v>105</v>
      </c>
      <c r="Y934" s="171" t="s">
        <v>280</v>
      </c>
      <c r="Z934" s="115">
        <v>14456286</v>
      </c>
      <c r="AA934" s="171" t="s">
        <v>105</v>
      </c>
      <c r="AB934" s="171" t="s">
        <v>105</v>
      </c>
      <c r="AC934" s="153">
        <v>7228143</v>
      </c>
      <c r="AD934" s="153" t="s">
        <v>105</v>
      </c>
      <c r="AE934" s="175">
        <v>125622</v>
      </c>
      <c r="AF934" s="175">
        <v>506122</v>
      </c>
      <c r="AG934" s="175">
        <v>2018011001091</v>
      </c>
      <c r="AH934" s="172">
        <v>44875</v>
      </c>
      <c r="AI934" s="172">
        <v>44876</v>
      </c>
      <c r="AJ934" s="3" t="s">
        <v>105</v>
      </c>
      <c r="AK934" s="3" t="s">
        <v>105</v>
      </c>
      <c r="AL934" s="3" t="s">
        <v>105</v>
      </c>
      <c r="AM934" s="172" t="s">
        <v>105</v>
      </c>
      <c r="AN934" s="171">
        <v>0</v>
      </c>
      <c r="AO934" s="3" t="s">
        <v>105</v>
      </c>
      <c r="AP934" s="3">
        <v>0</v>
      </c>
      <c r="AQ934" s="3" t="s">
        <v>105</v>
      </c>
      <c r="AR934" s="154">
        <v>0</v>
      </c>
      <c r="AS934" s="172" t="s">
        <v>105</v>
      </c>
      <c r="AT934" s="154">
        <v>0</v>
      </c>
      <c r="AU934" s="3" t="s">
        <v>105</v>
      </c>
      <c r="AV934" s="154">
        <v>0</v>
      </c>
      <c r="AW934" s="3" t="s">
        <v>105</v>
      </c>
      <c r="AX934" s="3">
        <v>0</v>
      </c>
      <c r="AY934" s="172" t="s">
        <v>105</v>
      </c>
      <c r="AZ934" s="3">
        <f t="shared" si="118"/>
        <v>0</v>
      </c>
      <c r="BA934" s="159">
        <f t="shared" si="123"/>
        <v>14456286</v>
      </c>
      <c r="BB934" s="171">
        <f>BC934+BD934+BE934+BF934</f>
        <v>0</v>
      </c>
      <c r="BC934" s="171">
        <v>0</v>
      </c>
      <c r="BD934" s="171">
        <v>0</v>
      </c>
      <c r="BE934" s="171">
        <v>0</v>
      </c>
      <c r="BF934" s="171">
        <v>0</v>
      </c>
      <c r="BG934" s="172">
        <v>44926</v>
      </c>
      <c r="BH934" s="172">
        <v>44926</v>
      </c>
      <c r="BI934" s="174">
        <f t="shared" ca="1" si="119"/>
        <v>-1203</v>
      </c>
      <c r="BJ934" s="3" t="s">
        <v>414</v>
      </c>
      <c r="BK934" s="172" t="s">
        <v>105</v>
      </c>
      <c r="BL934" s="3" t="s">
        <v>282</v>
      </c>
      <c r="BM934" s="3" t="s">
        <v>92</v>
      </c>
      <c r="BN934" s="3" t="s">
        <v>8165</v>
      </c>
      <c r="BO934" s="3">
        <v>0</v>
      </c>
      <c r="BP934" s="3" t="s">
        <v>593</v>
      </c>
      <c r="BQ934" s="172">
        <v>44880</v>
      </c>
      <c r="BR934" s="3" t="s">
        <v>8166</v>
      </c>
      <c r="BS934" s="3">
        <v>2022</v>
      </c>
      <c r="BT934" s="3" t="s">
        <v>286</v>
      </c>
      <c r="BU934" s="3" t="s">
        <v>86</v>
      </c>
      <c r="BV934" s="3" t="s">
        <v>40</v>
      </c>
      <c r="BW934" s="3" t="s">
        <v>93</v>
      </c>
      <c r="BX934" s="3" t="s">
        <v>105</v>
      </c>
      <c r="BY934" s="3" t="s">
        <v>961</v>
      </c>
      <c r="BZ934" s="3" t="s">
        <v>105</v>
      </c>
      <c r="CA934" s="3" t="s">
        <v>303</v>
      </c>
      <c r="CB934" s="151" t="s">
        <v>8167</v>
      </c>
      <c r="CC934" s="151" t="s">
        <v>8168</v>
      </c>
      <c r="CD934" s="1"/>
      <c r="CE934" s="1"/>
      <c r="CF934" s="171" t="s">
        <v>1340</v>
      </c>
      <c r="CG934" s="171" t="s">
        <v>1341</v>
      </c>
      <c r="CH934" s="171" t="s">
        <v>167</v>
      </c>
      <c r="CI934" s="171" t="s">
        <v>477</v>
      </c>
    </row>
    <row r="935" spans="1:87" ht="90" x14ac:dyDescent="0.25">
      <c r="A935" s="3" t="s">
        <v>8169</v>
      </c>
      <c r="B935" s="175">
        <v>1052</v>
      </c>
      <c r="C935" s="175" t="str">
        <f t="shared" si="125"/>
        <v>JEP-753-2022</v>
      </c>
      <c r="D935" s="175" t="s">
        <v>8170</v>
      </c>
      <c r="E935" s="3" t="s">
        <v>599</v>
      </c>
      <c r="F935" s="172">
        <v>44859</v>
      </c>
      <c r="G935" s="3" t="s">
        <v>8171</v>
      </c>
      <c r="H935" s="3" t="s">
        <v>29</v>
      </c>
      <c r="I935" s="3" t="s">
        <v>27</v>
      </c>
      <c r="J935" s="165">
        <v>1019059573</v>
      </c>
      <c r="K935" s="3">
        <v>3</v>
      </c>
      <c r="L935" s="3" t="s">
        <v>9</v>
      </c>
      <c r="M935" s="3" t="s">
        <v>474</v>
      </c>
      <c r="N935" s="3" t="s">
        <v>8172</v>
      </c>
      <c r="O935" s="171" t="s">
        <v>8</v>
      </c>
      <c r="P935" s="171" t="s">
        <v>277</v>
      </c>
      <c r="Q935" s="3" t="s">
        <v>167</v>
      </c>
      <c r="R935" s="171" t="s">
        <v>477</v>
      </c>
      <c r="S935" s="171" t="s">
        <v>101</v>
      </c>
      <c r="T935" s="171" t="s">
        <v>1722</v>
      </c>
      <c r="U935" s="171" t="s">
        <v>1723</v>
      </c>
      <c r="V935" s="171" t="s">
        <v>105</v>
      </c>
      <c r="W935" s="171" t="s">
        <v>105</v>
      </c>
      <c r="X935" s="171" t="s">
        <v>105</v>
      </c>
      <c r="Y935" s="171" t="s">
        <v>280</v>
      </c>
      <c r="Z935" s="115">
        <v>10842210</v>
      </c>
      <c r="AA935" s="171" t="s">
        <v>105</v>
      </c>
      <c r="AB935" s="171" t="s">
        <v>105</v>
      </c>
      <c r="AC935" s="153">
        <v>3614070</v>
      </c>
      <c r="AD935" s="153" t="s">
        <v>105</v>
      </c>
      <c r="AE935" s="175">
        <v>125722</v>
      </c>
      <c r="AF935" s="175">
        <v>477522</v>
      </c>
      <c r="AG935" s="175">
        <v>2018011001091</v>
      </c>
      <c r="AH935" s="172">
        <v>44869</v>
      </c>
      <c r="AI935" s="172">
        <v>44870</v>
      </c>
      <c r="AJ935" s="3" t="s">
        <v>105</v>
      </c>
      <c r="AK935" s="3" t="s">
        <v>105</v>
      </c>
      <c r="AL935" s="3" t="s">
        <v>105</v>
      </c>
      <c r="AM935" s="172" t="s">
        <v>105</v>
      </c>
      <c r="AN935" s="171">
        <v>0</v>
      </c>
      <c r="AO935" s="3" t="s">
        <v>105</v>
      </c>
      <c r="AP935" s="3">
        <v>0</v>
      </c>
      <c r="AQ935" s="3" t="s">
        <v>105</v>
      </c>
      <c r="AR935" s="154">
        <v>0</v>
      </c>
      <c r="AS935" s="172" t="s">
        <v>105</v>
      </c>
      <c r="AT935" s="154">
        <v>0</v>
      </c>
      <c r="AU935" s="3" t="s">
        <v>105</v>
      </c>
      <c r="AV935" s="154">
        <v>0</v>
      </c>
      <c r="AW935" s="3" t="s">
        <v>105</v>
      </c>
      <c r="AX935" s="3">
        <v>0</v>
      </c>
      <c r="AY935" s="172" t="s">
        <v>105</v>
      </c>
      <c r="AZ935" s="3">
        <f t="shared" si="118"/>
        <v>0</v>
      </c>
      <c r="BA935" s="159">
        <f t="shared" si="123"/>
        <v>10842210</v>
      </c>
      <c r="BB935" s="171">
        <f t="shared" ref="BB935:BB938" si="127">BC935+BD935+BE935+BF935</f>
        <v>0</v>
      </c>
      <c r="BC935" s="171">
        <v>0</v>
      </c>
      <c r="BD935" s="171">
        <v>0</v>
      </c>
      <c r="BE935" s="171">
        <v>0</v>
      </c>
      <c r="BF935" s="171">
        <v>0</v>
      </c>
      <c r="BG935" s="172">
        <v>44926</v>
      </c>
      <c r="BH935" s="172">
        <v>44926</v>
      </c>
      <c r="BI935" s="174">
        <f t="shared" ca="1" si="119"/>
        <v>-1203</v>
      </c>
      <c r="BJ935" s="3" t="s">
        <v>414</v>
      </c>
      <c r="BK935" s="172" t="s">
        <v>105</v>
      </c>
      <c r="BL935" s="3" t="s">
        <v>282</v>
      </c>
      <c r="BM935" s="3" t="s">
        <v>92</v>
      </c>
      <c r="BN935" s="3" t="s">
        <v>8173</v>
      </c>
      <c r="BO935" s="3">
        <v>0</v>
      </c>
      <c r="BP935" s="3" t="s">
        <v>593</v>
      </c>
      <c r="BQ935" s="172">
        <v>44862</v>
      </c>
      <c r="BR935" s="3" t="s">
        <v>8174</v>
      </c>
      <c r="BS935" s="3">
        <v>2022</v>
      </c>
      <c r="BT935" s="3" t="s">
        <v>286</v>
      </c>
      <c r="BU935" s="3" t="s">
        <v>8175</v>
      </c>
      <c r="BV935" s="3" t="s">
        <v>40</v>
      </c>
      <c r="BW935" s="3" t="s">
        <v>93</v>
      </c>
      <c r="BX935" s="3" t="s">
        <v>105</v>
      </c>
      <c r="BY935" s="3" t="s">
        <v>418</v>
      </c>
      <c r="BZ935" s="3" t="s">
        <v>105</v>
      </c>
      <c r="CA935" s="3" t="s">
        <v>288</v>
      </c>
      <c r="CB935" s="179" t="s">
        <v>8176</v>
      </c>
      <c r="CC935" s="151" t="s">
        <v>8177</v>
      </c>
      <c r="CD935" s="1"/>
      <c r="CE935" s="1"/>
      <c r="CF935" s="171" t="s">
        <v>1340</v>
      </c>
      <c r="CG935" s="171" t="s">
        <v>1341</v>
      </c>
      <c r="CH935" s="171" t="s">
        <v>167</v>
      </c>
      <c r="CI935" s="171" t="s">
        <v>477</v>
      </c>
    </row>
    <row r="936" spans="1:87" ht="72" x14ac:dyDescent="0.25">
      <c r="A936" s="3" t="s">
        <v>105</v>
      </c>
      <c r="B936" s="175">
        <v>1053</v>
      </c>
      <c r="C936" s="116" t="s">
        <v>8178</v>
      </c>
      <c r="D936" s="3" t="s">
        <v>8179</v>
      </c>
      <c r="E936" s="3" t="s">
        <v>567</v>
      </c>
      <c r="F936" s="172">
        <v>44897</v>
      </c>
      <c r="G936" s="3" t="s">
        <v>8180</v>
      </c>
      <c r="H936" s="3" t="s">
        <v>41</v>
      </c>
      <c r="I936" s="3" t="s">
        <v>30</v>
      </c>
      <c r="J936" s="165">
        <v>830037946</v>
      </c>
      <c r="K936" s="3">
        <v>3</v>
      </c>
      <c r="L936" s="3" t="s">
        <v>13</v>
      </c>
      <c r="M936" s="3" t="s">
        <v>474</v>
      </c>
      <c r="N936" s="3" t="s">
        <v>8181</v>
      </c>
      <c r="O936" s="171" t="s">
        <v>8</v>
      </c>
      <c r="P936" s="171" t="s">
        <v>491</v>
      </c>
      <c r="Q936" s="171" t="s">
        <v>129</v>
      </c>
      <c r="R936" s="171" t="s">
        <v>129</v>
      </c>
      <c r="S936" s="171" t="s">
        <v>129</v>
      </c>
      <c r="T936" s="171" t="s">
        <v>491</v>
      </c>
      <c r="U936" s="171" t="s">
        <v>279</v>
      </c>
      <c r="V936" s="171" t="s">
        <v>105</v>
      </c>
      <c r="W936" s="171" t="s">
        <v>105</v>
      </c>
      <c r="X936" s="171" t="s">
        <v>105</v>
      </c>
      <c r="Y936" s="171" t="s">
        <v>280</v>
      </c>
      <c r="Z936" s="115">
        <v>34802026</v>
      </c>
      <c r="AA936" s="171" t="s">
        <v>105</v>
      </c>
      <c r="AB936" s="171" t="s">
        <v>105</v>
      </c>
      <c r="AC936" s="153" t="s">
        <v>105</v>
      </c>
      <c r="AD936" s="153" t="s">
        <v>105</v>
      </c>
      <c r="AE936" s="175">
        <v>128622</v>
      </c>
      <c r="AF936" s="175"/>
      <c r="AG936" s="175">
        <v>2018011000954</v>
      </c>
      <c r="AH936" s="172">
        <v>44896</v>
      </c>
      <c r="AI936" s="172">
        <v>44896</v>
      </c>
      <c r="AJ936" s="172" t="s">
        <v>105</v>
      </c>
      <c r="AK936" s="173" t="s">
        <v>105</v>
      </c>
      <c r="AL936" s="175" t="s">
        <v>105</v>
      </c>
      <c r="AM936" s="172" t="s">
        <v>105</v>
      </c>
      <c r="AN936" s="154">
        <v>0</v>
      </c>
      <c r="AO936" s="172" t="s">
        <v>105</v>
      </c>
      <c r="AP936" s="154">
        <v>0</v>
      </c>
      <c r="AQ936" s="172" t="s">
        <v>105</v>
      </c>
      <c r="AR936" s="154">
        <v>0</v>
      </c>
      <c r="AS936" s="172" t="s">
        <v>105</v>
      </c>
      <c r="AT936" s="154">
        <v>0</v>
      </c>
      <c r="AU936" s="3" t="s">
        <v>105</v>
      </c>
      <c r="AV936" s="154">
        <v>0</v>
      </c>
      <c r="AW936" s="3" t="s">
        <v>105</v>
      </c>
      <c r="AX936" s="175">
        <v>0</v>
      </c>
      <c r="AY936" s="172" t="s">
        <v>105</v>
      </c>
      <c r="AZ936" s="3">
        <f t="shared" si="118"/>
        <v>0</v>
      </c>
      <c r="BA936" s="159">
        <f t="shared" si="123"/>
        <v>34802026</v>
      </c>
      <c r="BB936" s="171">
        <f t="shared" si="127"/>
        <v>0</v>
      </c>
      <c r="BC936" s="171">
        <v>0</v>
      </c>
      <c r="BD936" s="171">
        <v>0</v>
      </c>
      <c r="BE936" s="171">
        <v>0</v>
      </c>
      <c r="BF936" s="171">
        <v>0</v>
      </c>
      <c r="BG936" s="172">
        <v>44910</v>
      </c>
      <c r="BH936" s="172">
        <v>44910</v>
      </c>
      <c r="BI936" s="174">
        <f t="shared" ca="1" si="119"/>
        <v>-1219</v>
      </c>
      <c r="BJ936" s="3" t="s">
        <v>414</v>
      </c>
      <c r="BK936" s="172" t="s">
        <v>105</v>
      </c>
      <c r="BL936" s="3" t="s">
        <v>282</v>
      </c>
      <c r="BM936" s="3" t="s">
        <v>105</v>
      </c>
      <c r="BN936" s="3" t="s">
        <v>105</v>
      </c>
      <c r="BO936" s="3" t="s">
        <v>105</v>
      </c>
      <c r="BP936" s="3" t="s">
        <v>105</v>
      </c>
      <c r="BQ936" s="172" t="s">
        <v>105</v>
      </c>
      <c r="BR936" s="3" t="s">
        <v>105</v>
      </c>
      <c r="BS936" s="3" t="s">
        <v>105</v>
      </c>
      <c r="BT936" s="3" t="s">
        <v>105</v>
      </c>
      <c r="BU936" s="3" t="s">
        <v>86</v>
      </c>
      <c r="BV936" s="3" t="s">
        <v>40</v>
      </c>
      <c r="BW936" s="3" t="s">
        <v>93</v>
      </c>
      <c r="BX936" s="3" t="s">
        <v>105</v>
      </c>
      <c r="BY936" s="3" t="s">
        <v>105</v>
      </c>
      <c r="BZ936" s="3" t="s">
        <v>105</v>
      </c>
      <c r="CA936" s="3" t="s">
        <v>303</v>
      </c>
      <c r="CB936" s="151" t="s">
        <v>8182</v>
      </c>
      <c r="CC936" s="179" t="s">
        <v>8183</v>
      </c>
      <c r="CD936" s="1"/>
      <c r="CE936" s="1"/>
      <c r="CF936" s="171" t="s">
        <v>291</v>
      </c>
      <c r="CG936" s="171" t="s">
        <v>292</v>
      </c>
      <c r="CH936" s="171" t="s">
        <v>167</v>
      </c>
      <c r="CI936" s="171" t="s">
        <v>123</v>
      </c>
    </row>
    <row r="937" spans="1:87" ht="72" x14ac:dyDescent="0.25">
      <c r="A937" s="3" t="s">
        <v>8184</v>
      </c>
      <c r="B937" s="175">
        <v>1055</v>
      </c>
      <c r="C937" s="175" t="str">
        <f t="shared" ref="C937:C952" si="128">_xlfn.CONCAT(A937,"-","2022")</f>
        <v>JEP-744-2022</v>
      </c>
      <c r="D937" s="175" t="s">
        <v>8185</v>
      </c>
      <c r="E937" s="3" t="s">
        <v>881</v>
      </c>
      <c r="F937" s="172">
        <v>44847</v>
      </c>
      <c r="G937" s="3" t="s">
        <v>8186</v>
      </c>
      <c r="H937" s="3" t="s">
        <v>29</v>
      </c>
      <c r="I937" s="3" t="s">
        <v>27</v>
      </c>
      <c r="J937" s="165">
        <v>79649846</v>
      </c>
      <c r="K937" s="3">
        <v>8</v>
      </c>
      <c r="L937" s="3" t="s">
        <v>9</v>
      </c>
      <c r="M937" s="3" t="s">
        <v>474</v>
      </c>
      <c r="N937" s="3" t="s">
        <v>8187</v>
      </c>
      <c r="O937" s="171" t="s">
        <v>12</v>
      </c>
      <c r="P937" s="171" t="s">
        <v>277</v>
      </c>
      <c r="Q937" s="3" t="s">
        <v>167</v>
      </c>
      <c r="R937" s="171" t="s">
        <v>167</v>
      </c>
      <c r="S937" s="171" t="s">
        <v>167</v>
      </c>
      <c r="T937" s="171" t="s">
        <v>6238</v>
      </c>
      <c r="U937" s="98" t="s">
        <v>5762</v>
      </c>
      <c r="V937" s="171" t="s">
        <v>105</v>
      </c>
      <c r="W937" s="171" t="s">
        <v>105</v>
      </c>
      <c r="X937" s="171" t="s">
        <v>105</v>
      </c>
      <c r="Y937" s="171" t="s">
        <v>280</v>
      </c>
      <c r="Z937" s="115">
        <v>43200428</v>
      </c>
      <c r="AA937" s="171" t="s">
        <v>105</v>
      </c>
      <c r="AB937" s="171" t="s">
        <v>105</v>
      </c>
      <c r="AC937" s="153" t="s">
        <v>8188</v>
      </c>
      <c r="AD937" s="153" t="s">
        <v>105</v>
      </c>
      <c r="AE937" s="175">
        <v>126522</v>
      </c>
      <c r="AF937" s="175">
        <v>464222</v>
      </c>
      <c r="AG937" s="175" t="s">
        <v>979</v>
      </c>
      <c r="AH937" s="172">
        <v>44852</v>
      </c>
      <c r="AI937" s="172">
        <v>44855</v>
      </c>
      <c r="AJ937" s="3" t="s">
        <v>105</v>
      </c>
      <c r="AK937" s="3" t="s">
        <v>105</v>
      </c>
      <c r="AL937" s="3" t="s">
        <v>105</v>
      </c>
      <c r="AM937" s="172" t="s">
        <v>105</v>
      </c>
      <c r="AN937" s="171">
        <v>0</v>
      </c>
      <c r="AO937" s="3" t="s">
        <v>105</v>
      </c>
      <c r="AP937" s="3">
        <v>0</v>
      </c>
      <c r="AQ937" s="3" t="s">
        <v>105</v>
      </c>
      <c r="AR937" s="154">
        <v>0</v>
      </c>
      <c r="AS937" s="172" t="s">
        <v>105</v>
      </c>
      <c r="AT937" s="154">
        <v>0</v>
      </c>
      <c r="AU937" s="3" t="s">
        <v>105</v>
      </c>
      <c r="AV937" s="154">
        <v>0</v>
      </c>
      <c r="AW937" s="3" t="s">
        <v>105</v>
      </c>
      <c r="AX937" s="3">
        <v>0</v>
      </c>
      <c r="AY937" s="172" t="s">
        <v>105</v>
      </c>
      <c r="AZ937" s="3">
        <f t="shared" si="118"/>
        <v>0</v>
      </c>
      <c r="BA937" s="159">
        <f t="shared" si="123"/>
        <v>43200428</v>
      </c>
      <c r="BB937" s="171">
        <f t="shared" si="127"/>
        <v>0</v>
      </c>
      <c r="BC937" s="171">
        <v>0</v>
      </c>
      <c r="BD937" s="171">
        <v>0</v>
      </c>
      <c r="BE937" s="171">
        <v>0</v>
      </c>
      <c r="BF937" s="171">
        <v>0</v>
      </c>
      <c r="BG937" s="172">
        <v>44926</v>
      </c>
      <c r="BH937" s="172">
        <v>44926</v>
      </c>
      <c r="BI937" s="174">
        <f t="shared" ca="1" si="119"/>
        <v>-1203</v>
      </c>
      <c r="BJ937" s="3" t="s">
        <v>414</v>
      </c>
      <c r="BK937" s="172" t="s">
        <v>105</v>
      </c>
      <c r="BL937" s="3" t="s">
        <v>282</v>
      </c>
      <c r="BM937" s="3" t="s">
        <v>92</v>
      </c>
      <c r="BN937" s="3" t="s">
        <v>8189</v>
      </c>
      <c r="BO937" s="3">
        <v>0</v>
      </c>
      <c r="BP937" s="3" t="s">
        <v>416</v>
      </c>
      <c r="BQ937" s="172">
        <v>44853</v>
      </c>
      <c r="BR937" s="3" t="s">
        <v>6188</v>
      </c>
      <c r="BS937" s="3">
        <v>2022</v>
      </c>
      <c r="BT937" s="3" t="s">
        <v>286</v>
      </c>
      <c r="BU937" s="3" t="s">
        <v>86</v>
      </c>
      <c r="BV937" s="3" t="s">
        <v>40</v>
      </c>
      <c r="BW937" s="3" t="s">
        <v>93</v>
      </c>
      <c r="BX937" s="3" t="s">
        <v>105</v>
      </c>
      <c r="BY937" s="3" t="s">
        <v>920</v>
      </c>
      <c r="BZ937" s="3" t="s">
        <v>105</v>
      </c>
      <c r="CA937" s="3" t="s">
        <v>288</v>
      </c>
      <c r="CB937" s="179" t="s">
        <v>8190</v>
      </c>
      <c r="CC937" s="151" t="s">
        <v>8191</v>
      </c>
      <c r="CD937" s="1"/>
      <c r="CE937" s="1"/>
      <c r="CF937" s="171" t="s">
        <v>5904</v>
      </c>
      <c r="CG937" s="171" t="s">
        <v>1341</v>
      </c>
      <c r="CH937" s="171" t="s">
        <v>167</v>
      </c>
      <c r="CI937" s="171" t="s">
        <v>121</v>
      </c>
    </row>
    <row r="938" spans="1:87" ht="72" x14ac:dyDescent="0.25">
      <c r="A938" s="87" t="s">
        <v>8192</v>
      </c>
      <c r="B938" s="175">
        <v>1056</v>
      </c>
      <c r="C938" s="175" t="str">
        <f t="shared" si="128"/>
        <v>JEP-750-2022</v>
      </c>
      <c r="D938" s="175" t="s">
        <v>8193</v>
      </c>
      <c r="E938" s="3" t="s">
        <v>517</v>
      </c>
      <c r="F938" s="172">
        <v>44854</v>
      </c>
      <c r="G938" s="3" t="s">
        <v>8194</v>
      </c>
      <c r="H938" s="3" t="s">
        <v>29</v>
      </c>
      <c r="I938" s="3" t="s">
        <v>27</v>
      </c>
      <c r="J938" s="165">
        <v>10547235</v>
      </c>
      <c r="K938" s="3">
        <v>9</v>
      </c>
      <c r="L938" s="3" t="s">
        <v>9</v>
      </c>
      <c r="M938" s="3" t="s">
        <v>8195</v>
      </c>
      <c r="N938" s="3" t="s">
        <v>8196</v>
      </c>
      <c r="O938" s="171" t="s">
        <v>8</v>
      </c>
      <c r="P938" s="171" t="s">
        <v>277</v>
      </c>
      <c r="Q938" s="3" t="s">
        <v>167</v>
      </c>
      <c r="R938" s="171" t="s">
        <v>5881</v>
      </c>
      <c r="S938" s="171" t="s">
        <v>174</v>
      </c>
      <c r="T938" s="171" t="s">
        <v>615</v>
      </c>
      <c r="U938" s="171" t="s">
        <v>616</v>
      </c>
      <c r="V938" s="171" t="s">
        <v>105</v>
      </c>
      <c r="W938" s="171" t="s">
        <v>105</v>
      </c>
      <c r="X938" s="171" t="s">
        <v>105</v>
      </c>
      <c r="Y938" s="171" t="s">
        <v>542</v>
      </c>
      <c r="Z938" s="115">
        <v>34059018</v>
      </c>
      <c r="AA938" s="171" t="s">
        <v>105</v>
      </c>
      <c r="AB938" s="171" t="s">
        <v>105</v>
      </c>
      <c r="AC938" s="153">
        <v>16480169</v>
      </c>
      <c r="AD938" s="153" t="s">
        <v>105</v>
      </c>
      <c r="AE938" s="175">
        <v>125522</v>
      </c>
      <c r="AF938" s="175" t="s">
        <v>289</v>
      </c>
      <c r="AG938" s="175" t="s">
        <v>105</v>
      </c>
      <c r="AH938" s="172">
        <v>44862</v>
      </c>
      <c r="AI938" s="172">
        <v>44862</v>
      </c>
      <c r="AJ938" s="3" t="s">
        <v>105</v>
      </c>
      <c r="AK938" s="3" t="s">
        <v>105</v>
      </c>
      <c r="AL938" s="3" t="s">
        <v>105</v>
      </c>
      <c r="AM938" s="172" t="s">
        <v>105</v>
      </c>
      <c r="AN938" s="171">
        <v>0</v>
      </c>
      <c r="AO938" s="3" t="s">
        <v>105</v>
      </c>
      <c r="AP938" s="3">
        <v>0</v>
      </c>
      <c r="AQ938" s="3" t="s">
        <v>105</v>
      </c>
      <c r="AR938" s="154">
        <v>0</v>
      </c>
      <c r="AS938" s="172" t="s">
        <v>105</v>
      </c>
      <c r="AT938" s="154">
        <v>0</v>
      </c>
      <c r="AU938" s="3" t="s">
        <v>105</v>
      </c>
      <c r="AV938" s="154">
        <v>0</v>
      </c>
      <c r="AW938" s="3" t="s">
        <v>105</v>
      </c>
      <c r="AX938" s="3">
        <v>0</v>
      </c>
      <c r="AY938" s="172" t="s">
        <v>105</v>
      </c>
      <c r="AZ938" s="3">
        <f t="shared" si="118"/>
        <v>0</v>
      </c>
      <c r="BA938" s="159">
        <f t="shared" si="123"/>
        <v>34059018</v>
      </c>
      <c r="BB938" s="171">
        <f t="shared" si="127"/>
        <v>0</v>
      </c>
      <c r="BC938" s="171">
        <v>0</v>
      </c>
      <c r="BD938" s="171">
        <v>0</v>
      </c>
      <c r="BE938" s="171">
        <v>0</v>
      </c>
      <c r="BF938" s="171">
        <v>0</v>
      </c>
      <c r="BG938" s="172">
        <v>44915</v>
      </c>
      <c r="BH938" s="172">
        <v>44915</v>
      </c>
      <c r="BI938" s="174">
        <f t="shared" ca="1" si="119"/>
        <v>-1214</v>
      </c>
      <c r="BJ938" s="3" t="s">
        <v>414</v>
      </c>
      <c r="BK938" s="172" t="s">
        <v>105</v>
      </c>
      <c r="BL938" s="3" t="s">
        <v>282</v>
      </c>
      <c r="BM938" s="3" t="s">
        <v>92</v>
      </c>
      <c r="BN938" s="3" t="s">
        <v>8197</v>
      </c>
      <c r="BO938" s="3">
        <v>0</v>
      </c>
      <c r="BP938" s="3" t="s">
        <v>416</v>
      </c>
      <c r="BQ938" s="172">
        <v>45231</v>
      </c>
      <c r="BR938" s="3" t="s">
        <v>8198</v>
      </c>
      <c r="BS938" s="172">
        <v>44876</v>
      </c>
      <c r="BT938" s="3" t="s">
        <v>286</v>
      </c>
      <c r="BU938" s="3" t="s">
        <v>8199</v>
      </c>
      <c r="BV938" s="3" t="s">
        <v>40</v>
      </c>
      <c r="BW938" s="3" t="s">
        <v>93</v>
      </c>
      <c r="BX938" s="3" t="s">
        <v>105</v>
      </c>
      <c r="BY938" s="3" t="s">
        <v>632</v>
      </c>
      <c r="BZ938" s="3" t="s">
        <v>105</v>
      </c>
      <c r="CA938" s="3" t="s">
        <v>288</v>
      </c>
      <c r="CB938" s="179" t="s">
        <v>8200</v>
      </c>
      <c r="CC938" s="151" t="s">
        <v>8201</v>
      </c>
      <c r="CD938" s="1"/>
      <c r="CE938" s="1"/>
      <c r="CF938" s="171" t="s">
        <v>623</v>
      </c>
      <c r="CG938" s="171" t="s">
        <v>624</v>
      </c>
      <c r="CH938" s="171" t="s">
        <v>167</v>
      </c>
      <c r="CI938" s="171" t="s">
        <v>140</v>
      </c>
    </row>
    <row r="939" spans="1:87" ht="54" x14ac:dyDescent="0.25">
      <c r="A939" s="3" t="s">
        <v>8202</v>
      </c>
      <c r="B939" s="175">
        <v>1058</v>
      </c>
      <c r="C939" s="175" t="str">
        <f t="shared" si="128"/>
        <v>JEP-765-2022</v>
      </c>
      <c r="D939" s="175" t="s">
        <v>8203</v>
      </c>
      <c r="E939" s="3" t="s">
        <v>578</v>
      </c>
      <c r="F939" s="172">
        <v>44867</v>
      </c>
      <c r="G939" s="3" t="s">
        <v>8204</v>
      </c>
      <c r="H939" s="3" t="s">
        <v>29</v>
      </c>
      <c r="I939" s="3" t="s">
        <v>27</v>
      </c>
      <c r="J939" s="165">
        <v>94540175</v>
      </c>
      <c r="K939" s="3">
        <v>9</v>
      </c>
      <c r="L939" s="3" t="s">
        <v>9</v>
      </c>
      <c r="M939" s="116" t="s">
        <v>2366</v>
      </c>
      <c r="N939" s="3" t="s">
        <v>8205</v>
      </c>
      <c r="O939" s="171" t="s">
        <v>12</v>
      </c>
      <c r="P939" s="171" t="s">
        <v>277</v>
      </c>
      <c r="Q939" s="3" t="s">
        <v>167</v>
      </c>
      <c r="R939" s="171" t="s">
        <v>120</v>
      </c>
      <c r="S939" s="171" t="s">
        <v>149</v>
      </c>
      <c r="T939" s="171" t="s">
        <v>530</v>
      </c>
      <c r="U939" s="171" t="s">
        <v>3814</v>
      </c>
      <c r="V939" s="171" t="s">
        <v>105</v>
      </c>
      <c r="W939" s="171" t="s">
        <v>105</v>
      </c>
      <c r="X939" s="171" t="s">
        <v>105</v>
      </c>
      <c r="Y939" s="171" t="s">
        <v>542</v>
      </c>
      <c r="Z939" s="115">
        <v>13974407</v>
      </c>
      <c r="AA939" s="171" t="s">
        <v>105</v>
      </c>
      <c r="AB939" s="171" t="s">
        <v>105</v>
      </c>
      <c r="AC939" s="153">
        <v>7228143</v>
      </c>
      <c r="AD939" s="153" t="s">
        <v>105</v>
      </c>
      <c r="AE939" s="175">
        <v>493722</v>
      </c>
      <c r="AF939" s="175">
        <v>128122</v>
      </c>
      <c r="AG939" s="175" t="s">
        <v>105</v>
      </c>
      <c r="AH939" s="172">
        <v>44881</v>
      </c>
      <c r="AI939" s="172">
        <v>44882</v>
      </c>
      <c r="AJ939" s="3" t="s">
        <v>105</v>
      </c>
      <c r="AK939" s="3" t="s">
        <v>105</v>
      </c>
      <c r="AL939" s="3" t="s">
        <v>105</v>
      </c>
      <c r="AM939" s="172" t="s">
        <v>105</v>
      </c>
      <c r="AN939" s="171">
        <v>0</v>
      </c>
      <c r="AO939" s="3" t="s">
        <v>105</v>
      </c>
      <c r="AP939" s="3">
        <v>0</v>
      </c>
      <c r="AQ939" s="3" t="s">
        <v>105</v>
      </c>
      <c r="AR939" s="154">
        <v>0</v>
      </c>
      <c r="AS939" s="172" t="s">
        <v>105</v>
      </c>
      <c r="AT939" s="154">
        <v>0</v>
      </c>
      <c r="AU939" s="3" t="s">
        <v>105</v>
      </c>
      <c r="AV939" s="154">
        <v>0</v>
      </c>
      <c r="AW939" s="3" t="s">
        <v>105</v>
      </c>
      <c r="AX939" s="3">
        <v>0</v>
      </c>
      <c r="AY939" s="172" t="s">
        <v>105</v>
      </c>
      <c r="AZ939" s="3">
        <f t="shared" si="118"/>
        <v>0</v>
      </c>
      <c r="BA939" s="159">
        <f t="shared" si="123"/>
        <v>13974407</v>
      </c>
      <c r="BB939" s="171">
        <f>BC939+BD939+BE939+BF939</f>
        <v>0</v>
      </c>
      <c r="BC939" s="171">
        <v>0</v>
      </c>
      <c r="BD939" s="171">
        <v>0</v>
      </c>
      <c r="BE939" s="171">
        <v>0</v>
      </c>
      <c r="BF939" s="171">
        <v>0</v>
      </c>
      <c r="BG939" s="172">
        <v>44926</v>
      </c>
      <c r="BH939" s="172">
        <v>44926</v>
      </c>
      <c r="BI939" s="174">
        <f t="shared" ca="1" si="119"/>
        <v>-1203</v>
      </c>
      <c r="BJ939" s="3" t="s">
        <v>414</v>
      </c>
      <c r="BK939" s="172" t="s">
        <v>105</v>
      </c>
      <c r="BL939" s="3" t="s">
        <v>282</v>
      </c>
      <c r="BM939" s="3" t="s">
        <v>92</v>
      </c>
      <c r="BN939" s="3" t="s">
        <v>8206</v>
      </c>
      <c r="BO939" s="3">
        <v>0</v>
      </c>
      <c r="BP939" s="3" t="s">
        <v>593</v>
      </c>
      <c r="BQ939" s="172">
        <v>44869</v>
      </c>
      <c r="BR939" s="172" t="s">
        <v>8207</v>
      </c>
      <c r="BS939" s="3">
        <v>2022</v>
      </c>
      <c r="BT939" s="3" t="s">
        <v>286</v>
      </c>
      <c r="BU939" s="3" t="s">
        <v>86</v>
      </c>
      <c r="BV939" s="3" t="s">
        <v>40</v>
      </c>
      <c r="BW939" s="3" t="s">
        <v>93</v>
      </c>
      <c r="BX939" s="3" t="s">
        <v>105</v>
      </c>
      <c r="BY939" s="3" t="s">
        <v>302</v>
      </c>
      <c r="BZ939" s="3" t="s">
        <v>105</v>
      </c>
      <c r="CA939" s="3" t="s">
        <v>288</v>
      </c>
      <c r="CB939" s="151" t="s">
        <v>8208</v>
      </c>
      <c r="CC939" s="151" t="s">
        <v>8209</v>
      </c>
      <c r="CD939" s="1"/>
      <c r="CE939" s="1"/>
      <c r="CF939" s="171" t="s">
        <v>3826</v>
      </c>
      <c r="CG939" s="171" t="s">
        <v>292</v>
      </c>
      <c r="CH939" s="171" t="s">
        <v>167</v>
      </c>
      <c r="CI939" s="171" t="s">
        <v>120</v>
      </c>
    </row>
    <row r="940" spans="1:87" ht="252" x14ac:dyDescent="0.25">
      <c r="A940" s="3" t="s">
        <v>8210</v>
      </c>
      <c r="B940" s="175">
        <v>1059</v>
      </c>
      <c r="C940" s="211" t="str">
        <f t="shared" si="128"/>
        <v>JEP-927-2022</v>
      </c>
      <c r="D940" s="3" t="s">
        <v>8211</v>
      </c>
      <c r="E940" s="3" t="s">
        <v>578</v>
      </c>
      <c r="F940" s="172">
        <v>44902</v>
      </c>
      <c r="G940" s="3" t="s">
        <v>8212</v>
      </c>
      <c r="H940" s="3" t="s">
        <v>26</v>
      </c>
      <c r="I940" s="3" t="s">
        <v>27</v>
      </c>
      <c r="J940" s="165">
        <v>800126785</v>
      </c>
      <c r="K940" s="3">
        <v>7</v>
      </c>
      <c r="L940" s="3" t="s">
        <v>13</v>
      </c>
      <c r="M940" s="3" t="s">
        <v>474</v>
      </c>
      <c r="N940" s="3" t="s">
        <v>4184</v>
      </c>
      <c r="O940" s="171" t="s">
        <v>8</v>
      </c>
      <c r="P940" s="171" t="s">
        <v>871</v>
      </c>
      <c r="Q940" s="171" t="s">
        <v>146</v>
      </c>
      <c r="R940" s="171" t="s">
        <v>120</v>
      </c>
      <c r="S940" s="171" t="s">
        <v>149</v>
      </c>
      <c r="T940" s="171" t="s">
        <v>530</v>
      </c>
      <c r="U940" s="171" t="s">
        <v>3814</v>
      </c>
      <c r="V940" s="171" t="s">
        <v>105</v>
      </c>
      <c r="W940" s="171" t="s">
        <v>105</v>
      </c>
      <c r="X940" s="171" t="s">
        <v>105</v>
      </c>
      <c r="Y940" s="171" t="s">
        <v>542</v>
      </c>
      <c r="Z940" s="115">
        <v>29852570</v>
      </c>
      <c r="AA940" s="171" t="s">
        <v>105</v>
      </c>
      <c r="AB940" s="171" t="s">
        <v>105</v>
      </c>
      <c r="AC940" s="153" t="s">
        <v>105</v>
      </c>
      <c r="AD940" s="153" t="s">
        <v>105</v>
      </c>
      <c r="AE940" s="175">
        <v>129122</v>
      </c>
      <c r="AF940" s="175">
        <v>578622</v>
      </c>
      <c r="AG940" s="175" t="s">
        <v>105</v>
      </c>
      <c r="AH940" s="172">
        <v>44907</v>
      </c>
      <c r="AI940" s="172">
        <v>44910</v>
      </c>
      <c r="AJ940" s="172" t="s">
        <v>105</v>
      </c>
      <c r="AK940" s="173" t="s">
        <v>105</v>
      </c>
      <c r="AL940" s="175" t="s">
        <v>105</v>
      </c>
      <c r="AM940" s="172" t="s">
        <v>105</v>
      </c>
      <c r="AN940" s="154">
        <v>-9335020</v>
      </c>
      <c r="AO940" s="172">
        <v>45230</v>
      </c>
      <c r="AP940" s="154">
        <v>7000000</v>
      </c>
      <c r="AQ940" s="172">
        <v>45230</v>
      </c>
      <c r="AR940" s="154">
        <v>0</v>
      </c>
      <c r="AS940" s="172" t="s">
        <v>105</v>
      </c>
      <c r="AT940" s="154">
        <v>0</v>
      </c>
      <c r="AU940" s="3" t="s">
        <v>105</v>
      </c>
      <c r="AV940" s="154">
        <v>0</v>
      </c>
      <c r="AW940" s="3" t="s">
        <v>105</v>
      </c>
      <c r="AX940" s="175">
        <v>5</v>
      </c>
      <c r="AY940" s="172">
        <v>45230</v>
      </c>
      <c r="AZ940" s="3">
        <f t="shared" si="118"/>
        <v>203</v>
      </c>
      <c r="BA940" s="159">
        <f t="shared" si="123"/>
        <v>27517550</v>
      </c>
      <c r="BB940" s="171">
        <f>BC940+BD940+BE940+BF940</f>
        <v>90037550</v>
      </c>
      <c r="BC940" s="171">
        <f>20037550+70000000</f>
        <v>90037550</v>
      </c>
      <c r="BD940" s="171">
        <v>0</v>
      </c>
      <c r="BE940" s="171">
        <v>0</v>
      </c>
      <c r="BF940" s="171">
        <v>0</v>
      </c>
      <c r="BG940" s="172">
        <v>45077</v>
      </c>
      <c r="BH940" s="172">
        <v>45280</v>
      </c>
      <c r="BI940" s="174">
        <f t="shared" ca="1" si="119"/>
        <v>-849</v>
      </c>
      <c r="BJ940" s="3" t="s">
        <v>414</v>
      </c>
      <c r="BK940" s="172">
        <v>45587</v>
      </c>
      <c r="BL940" s="3" t="s">
        <v>8213</v>
      </c>
      <c r="BM940" s="3" t="s">
        <v>603</v>
      </c>
      <c r="BN940" s="3" t="s">
        <v>8214</v>
      </c>
      <c r="BO940" s="3">
        <v>0</v>
      </c>
      <c r="BP940" s="3" t="s">
        <v>593</v>
      </c>
      <c r="BQ940" s="172">
        <v>44907</v>
      </c>
      <c r="BR940" s="3" t="s">
        <v>8215</v>
      </c>
      <c r="BS940" s="172">
        <v>44910</v>
      </c>
      <c r="BT940" s="3" t="s">
        <v>286</v>
      </c>
      <c r="BU940" s="3" t="s">
        <v>8216</v>
      </c>
      <c r="BV940" s="3" t="s">
        <v>40</v>
      </c>
      <c r="BW940" s="3" t="s">
        <v>77</v>
      </c>
      <c r="BX940" s="3" t="s">
        <v>105</v>
      </c>
      <c r="BY940" s="3" t="s">
        <v>105</v>
      </c>
      <c r="BZ940" s="3" t="s">
        <v>105</v>
      </c>
      <c r="CA940" s="3" t="s">
        <v>105</v>
      </c>
      <c r="CB940" s="3" t="s">
        <v>105</v>
      </c>
      <c r="CC940" s="179" t="s">
        <v>8217</v>
      </c>
      <c r="CD940" s="1"/>
      <c r="CE940" s="1"/>
      <c r="CF940" s="171" t="s">
        <v>3826</v>
      </c>
      <c r="CG940" s="171" t="s">
        <v>292</v>
      </c>
      <c r="CH940" s="171" t="s">
        <v>167</v>
      </c>
      <c r="CI940" s="171" t="s">
        <v>120</v>
      </c>
    </row>
    <row r="941" spans="1:87" ht="54" x14ac:dyDescent="0.25">
      <c r="A941" s="3" t="s">
        <v>8218</v>
      </c>
      <c r="B941" s="175">
        <v>1061</v>
      </c>
      <c r="C941" s="175" t="str">
        <f t="shared" si="128"/>
        <v>JEP-778-2022</v>
      </c>
      <c r="D941" s="3" t="s">
        <v>8219</v>
      </c>
      <c r="E941" s="3" t="s">
        <v>517</v>
      </c>
      <c r="F941" s="172">
        <v>44873</v>
      </c>
      <c r="G941" s="3" t="s">
        <v>8220</v>
      </c>
      <c r="H941" s="3" t="s">
        <v>29</v>
      </c>
      <c r="I941" s="3" t="s">
        <v>27</v>
      </c>
      <c r="J941" s="165">
        <v>53045693</v>
      </c>
      <c r="K941" s="3">
        <v>0</v>
      </c>
      <c r="L941" s="3" t="s">
        <v>9</v>
      </c>
      <c r="M941" s="3" t="s">
        <v>8195</v>
      </c>
      <c r="N941" s="3" t="s">
        <v>8221</v>
      </c>
      <c r="O941" s="171" t="s">
        <v>12</v>
      </c>
      <c r="P941" s="171" t="s">
        <v>277</v>
      </c>
      <c r="Q941" s="3" t="s">
        <v>167</v>
      </c>
      <c r="R941" s="171" t="s">
        <v>167</v>
      </c>
      <c r="S941" s="171" t="s">
        <v>143</v>
      </c>
      <c r="T941" s="171" t="s">
        <v>897</v>
      </c>
      <c r="U941" s="171" t="s">
        <v>898</v>
      </c>
      <c r="V941" s="171" t="s">
        <v>105</v>
      </c>
      <c r="W941" s="171" t="s">
        <v>105</v>
      </c>
      <c r="X941" s="171" t="s">
        <v>105</v>
      </c>
      <c r="Y941" s="171" t="s">
        <v>280</v>
      </c>
      <c r="Z941" s="115">
        <v>15656147</v>
      </c>
      <c r="AA941" s="171" t="s">
        <v>105</v>
      </c>
      <c r="AB941" s="171" t="s">
        <v>105</v>
      </c>
      <c r="AC941" s="153">
        <v>8240084</v>
      </c>
      <c r="AD941" s="153" t="s">
        <v>105</v>
      </c>
      <c r="AE941" s="175">
        <v>128722</v>
      </c>
      <c r="AF941" s="175">
        <v>505922</v>
      </c>
      <c r="AG941" s="175">
        <v>2018011001175</v>
      </c>
      <c r="AH941" s="172">
        <v>44874</v>
      </c>
      <c r="AI941" s="172">
        <v>44881</v>
      </c>
      <c r="AJ941" s="3" t="s">
        <v>105</v>
      </c>
      <c r="AK941" s="3" t="s">
        <v>105</v>
      </c>
      <c r="AL941" s="3" t="s">
        <v>105</v>
      </c>
      <c r="AM941" s="172" t="s">
        <v>105</v>
      </c>
      <c r="AN941" s="171">
        <v>0</v>
      </c>
      <c r="AO941" s="3" t="s">
        <v>105</v>
      </c>
      <c r="AP941" s="3">
        <v>0</v>
      </c>
      <c r="AQ941" s="3" t="s">
        <v>105</v>
      </c>
      <c r="AR941" s="154">
        <v>0</v>
      </c>
      <c r="AS941" s="172" t="s">
        <v>105</v>
      </c>
      <c r="AT941" s="154">
        <v>0</v>
      </c>
      <c r="AU941" s="3" t="s">
        <v>105</v>
      </c>
      <c r="AV941" s="154">
        <v>0</v>
      </c>
      <c r="AW941" s="3" t="s">
        <v>105</v>
      </c>
      <c r="AX941" s="3">
        <v>0</v>
      </c>
      <c r="AY941" s="172" t="s">
        <v>105</v>
      </c>
      <c r="AZ941" s="3">
        <f t="shared" si="118"/>
        <v>0</v>
      </c>
      <c r="BA941" s="159">
        <f t="shared" si="123"/>
        <v>15656147</v>
      </c>
      <c r="BB941" s="171">
        <f>BC941+BD941+BE941+BF941</f>
        <v>0</v>
      </c>
      <c r="BC941" s="171">
        <v>0</v>
      </c>
      <c r="BD941" s="171">
        <v>0</v>
      </c>
      <c r="BE941" s="171">
        <v>0</v>
      </c>
      <c r="BF941" s="171">
        <v>0</v>
      </c>
      <c r="BG941" s="172">
        <v>44926</v>
      </c>
      <c r="BH941" s="172">
        <v>44926</v>
      </c>
      <c r="BI941" s="174">
        <f t="shared" ca="1" si="119"/>
        <v>-1203</v>
      </c>
      <c r="BJ941" s="3" t="s">
        <v>414</v>
      </c>
      <c r="BK941" s="172" t="s">
        <v>105</v>
      </c>
      <c r="BL941" s="3" t="s">
        <v>282</v>
      </c>
      <c r="BM941" s="3" t="s">
        <v>92</v>
      </c>
      <c r="BN941" s="3" t="s">
        <v>8222</v>
      </c>
      <c r="BO941" s="3">
        <v>0</v>
      </c>
      <c r="BP941" s="3" t="s">
        <v>1679</v>
      </c>
      <c r="BQ941" s="172">
        <v>44876</v>
      </c>
      <c r="BR941" s="3" t="s">
        <v>8166</v>
      </c>
      <c r="BS941" s="3">
        <v>2022</v>
      </c>
      <c r="BT941" s="3" t="s">
        <v>286</v>
      </c>
      <c r="BU941" s="3" t="s">
        <v>86</v>
      </c>
      <c r="BV941" s="3" t="s">
        <v>40</v>
      </c>
      <c r="BW941" s="3" t="s">
        <v>93</v>
      </c>
      <c r="BX941" s="3" t="s">
        <v>105</v>
      </c>
      <c r="BY941" s="3" t="s">
        <v>641</v>
      </c>
      <c r="BZ941" s="3" t="s">
        <v>105</v>
      </c>
      <c r="CA941" s="3" t="s">
        <v>303</v>
      </c>
      <c r="CB941" s="151" t="s">
        <v>8223</v>
      </c>
      <c r="CC941" s="151" t="s">
        <v>8224</v>
      </c>
      <c r="CD941" s="1"/>
      <c r="CE941" s="1"/>
      <c r="CF941" s="171" t="s">
        <v>905</v>
      </c>
      <c r="CG941" s="171" t="s">
        <v>831</v>
      </c>
      <c r="CH941" s="171" t="s">
        <v>167</v>
      </c>
      <c r="CI941" s="171" t="s">
        <v>143</v>
      </c>
    </row>
    <row r="942" spans="1:87" ht="216" x14ac:dyDescent="0.25">
      <c r="A942" s="3" t="s">
        <v>8225</v>
      </c>
      <c r="B942" s="175">
        <v>1062</v>
      </c>
      <c r="C942" s="222" t="str">
        <f t="shared" si="128"/>
        <v>JEP-804-2022</v>
      </c>
      <c r="D942" s="3" t="s">
        <v>8226</v>
      </c>
      <c r="E942" s="3" t="s">
        <v>881</v>
      </c>
      <c r="F942" s="172">
        <v>44890</v>
      </c>
      <c r="G942" s="3" t="s">
        <v>8227</v>
      </c>
      <c r="H942" s="3" t="s">
        <v>29</v>
      </c>
      <c r="I942" s="3" t="s">
        <v>39</v>
      </c>
      <c r="J942" s="165">
        <v>900475780</v>
      </c>
      <c r="K942" s="3">
        <v>1</v>
      </c>
      <c r="L942" s="3" t="s">
        <v>13</v>
      </c>
      <c r="M942" s="3" t="s">
        <v>474</v>
      </c>
      <c r="N942" s="3" t="s">
        <v>8228</v>
      </c>
      <c r="O942" s="171" t="s">
        <v>14</v>
      </c>
      <c r="P942" s="3" t="s">
        <v>720</v>
      </c>
      <c r="Q942" s="171" t="s">
        <v>120</v>
      </c>
      <c r="R942" s="171" t="s">
        <v>120</v>
      </c>
      <c r="S942" s="171" t="s">
        <v>8229</v>
      </c>
      <c r="T942" s="171" t="s">
        <v>854</v>
      </c>
      <c r="U942" s="171" t="s">
        <v>846</v>
      </c>
      <c r="V942" s="171" t="s">
        <v>105</v>
      </c>
      <c r="W942" s="171" t="s">
        <v>105</v>
      </c>
      <c r="X942" s="171" t="s">
        <v>105</v>
      </c>
      <c r="Y942" s="171" t="s">
        <v>8230</v>
      </c>
      <c r="Z942" s="115">
        <v>13218110337</v>
      </c>
      <c r="AA942" s="171">
        <v>13176916276</v>
      </c>
      <c r="AB942" s="171">
        <v>40705769</v>
      </c>
      <c r="AC942" s="153" t="s">
        <v>105</v>
      </c>
      <c r="AD942" s="153" t="s">
        <v>105</v>
      </c>
      <c r="AE942" s="175">
        <v>128222</v>
      </c>
      <c r="AF942" s="175">
        <v>543922</v>
      </c>
      <c r="AG942" s="175" t="s">
        <v>3980</v>
      </c>
      <c r="AH942" s="172">
        <v>44895</v>
      </c>
      <c r="AI942" s="172">
        <v>44892</v>
      </c>
      <c r="AJ942" s="3" t="s">
        <v>105</v>
      </c>
      <c r="AK942" s="3" t="s">
        <v>105</v>
      </c>
      <c r="AL942" s="3" t="s">
        <v>105</v>
      </c>
      <c r="AM942" s="172" t="s">
        <v>105</v>
      </c>
      <c r="AN942" s="171">
        <v>-62611407</v>
      </c>
      <c r="AO942" s="172">
        <v>45107</v>
      </c>
      <c r="AP942" s="171">
        <f xml:space="preserve"> 3776123189+8574606</f>
        <v>3784697795</v>
      </c>
      <c r="AQ942" s="172">
        <v>45107</v>
      </c>
      <c r="AR942" s="154">
        <v>0</v>
      </c>
      <c r="AS942" s="172" t="s">
        <v>105</v>
      </c>
      <c r="AT942" s="154">
        <v>0</v>
      </c>
      <c r="AU942" s="3" t="s">
        <v>105</v>
      </c>
      <c r="AV942" s="154">
        <v>0</v>
      </c>
      <c r="AW942" s="3" t="s">
        <v>105</v>
      </c>
      <c r="AX942" s="3">
        <v>1</v>
      </c>
      <c r="AY942" s="172">
        <v>45107</v>
      </c>
      <c r="AZ942" s="3">
        <f t="shared" si="118"/>
        <v>61</v>
      </c>
      <c r="BA942" s="159">
        <f>Z942+AN942+AP942+AR942+AT942</f>
        <v>16940196725</v>
      </c>
      <c r="BB942" s="171">
        <f>BC942+BD942+BE942+BF942</f>
        <v>1343290369</v>
      </c>
      <c r="BC942" s="171">
        <v>1343290369</v>
      </c>
      <c r="BD942" s="171">
        <v>0</v>
      </c>
      <c r="BE942" s="171">
        <v>0</v>
      </c>
      <c r="BF942" s="171">
        <v>0</v>
      </c>
      <c r="BG942" s="172">
        <v>45199</v>
      </c>
      <c r="BH942" s="172">
        <v>45260</v>
      </c>
      <c r="BI942" s="174">
        <f t="shared" ca="1" si="119"/>
        <v>-869</v>
      </c>
      <c r="BJ942" s="3" t="s">
        <v>414</v>
      </c>
      <c r="BK942" s="172">
        <v>45827</v>
      </c>
      <c r="BL942" s="3" t="s">
        <v>6698</v>
      </c>
      <c r="BM942" s="3" t="s">
        <v>105</v>
      </c>
      <c r="BN942" s="3" t="s">
        <v>105</v>
      </c>
      <c r="BO942" s="3" t="s">
        <v>105</v>
      </c>
      <c r="BP942" s="3" t="s">
        <v>105</v>
      </c>
      <c r="BQ942" s="172" t="s">
        <v>105</v>
      </c>
      <c r="BR942" s="3" t="s">
        <v>105</v>
      </c>
      <c r="BS942" s="3">
        <v>2022</v>
      </c>
      <c r="BT942" s="3" t="s">
        <v>105</v>
      </c>
      <c r="BU942" s="3" t="s">
        <v>8231</v>
      </c>
      <c r="BV942" s="3" t="s">
        <v>40</v>
      </c>
      <c r="BW942" s="3" t="s">
        <v>8232</v>
      </c>
      <c r="BX942" s="3" t="s">
        <v>105</v>
      </c>
      <c r="BY942" s="3" t="s">
        <v>105</v>
      </c>
      <c r="BZ942" s="3" t="s">
        <v>105</v>
      </c>
      <c r="CA942" s="3" t="s">
        <v>105</v>
      </c>
      <c r="CB942" s="3" t="s">
        <v>105</v>
      </c>
      <c r="CC942" s="151" t="s">
        <v>8233</v>
      </c>
      <c r="CD942" s="168">
        <f>(13176916276+3776123189)-62611407</f>
        <v>16890428058</v>
      </c>
      <c r="CE942" s="196">
        <f>49768667</f>
        <v>49768667</v>
      </c>
      <c r="CF942" s="171" t="s">
        <v>727</v>
      </c>
      <c r="CG942" s="171" t="s">
        <v>292</v>
      </c>
      <c r="CH942" s="171" t="s">
        <v>167</v>
      </c>
      <c r="CI942" s="171" t="s">
        <v>120</v>
      </c>
    </row>
    <row r="943" spans="1:87" ht="90" x14ac:dyDescent="0.25">
      <c r="A943" s="3" t="s">
        <v>8234</v>
      </c>
      <c r="B943" s="175">
        <v>1063</v>
      </c>
      <c r="C943" s="175" t="str">
        <f t="shared" si="128"/>
        <v>JEP-899-2022</v>
      </c>
      <c r="D943" s="3" t="s">
        <v>8235</v>
      </c>
      <c r="E943" s="3" t="s">
        <v>472</v>
      </c>
      <c r="F943" s="172">
        <v>44900</v>
      </c>
      <c r="G943" s="3" t="s">
        <v>8236</v>
      </c>
      <c r="H943" s="3" t="s">
        <v>29</v>
      </c>
      <c r="I943" s="3" t="s">
        <v>27</v>
      </c>
      <c r="J943" s="165">
        <v>43614348</v>
      </c>
      <c r="K943" s="3">
        <v>1</v>
      </c>
      <c r="L943" s="3" t="s">
        <v>9</v>
      </c>
      <c r="M943" s="3" t="s">
        <v>8237</v>
      </c>
      <c r="N943" s="3" t="s">
        <v>8238</v>
      </c>
      <c r="O943" s="171" t="s">
        <v>8</v>
      </c>
      <c r="P943" s="3" t="s">
        <v>277</v>
      </c>
      <c r="Q943" s="3" t="s">
        <v>167</v>
      </c>
      <c r="R943" s="171" t="s">
        <v>477</v>
      </c>
      <c r="S943" s="171" t="s">
        <v>113</v>
      </c>
      <c r="T943" s="171" t="s">
        <v>2455</v>
      </c>
      <c r="U943" s="171" t="s">
        <v>2456</v>
      </c>
      <c r="V943" s="171" t="s">
        <v>105</v>
      </c>
      <c r="W943" s="171" t="s">
        <v>105</v>
      </c>
      <c r="X943" s="171" t="s">
        <v>105</v>
      </c>
      <c r="Y943" s="171" t="s">
        <v>280</v>
      </c>
      <c r="Z943" s="115">
        <v>10245720</v>
      </c>
      <c r="AA943" s="171" t="s">
        <v>105</v>
      </c>
      <c r="AB943" s="171" t="s">
        <v>105</v>
      </c>
      <c r="AC943" s="153" t="s">
        <v>105</v>
      </c>
      <c r="AD943" s="153" t="s">
        <v>105</v>
      </c>
      <c r="AE943" s="175">
        <v>130622</v>
      </c>
      <c r="AF943" s="175">
        <v>576922</v>
      </c>
      <c r="AG943" s="175">
        <v>2018011001091</v>
      </c>
      <c r="AH943" s="172">
        <v>44904</v>
      </c>
      <c r="AI943" s="172">
        <v>44910</v>
      </c>
      <c r="AJ943" s="172" t="s">
        <v>105</v>
      </c>
      <c r="AK943" s="173" t="s">
        <v>105</v>
      </c>
      <c r="AL943" s="175" t="s">
        <v>105</v>
      </c>
      <c r="AM943" s="172" t="s">
        <v>105</v>
      </c>
      <c r="AN943" s="154">
        <v>0</v>
      </c>
      <c r="AO943" s="172" t="s">
        <v>105</v>
      </c>
      <c r="AP943" s="154">
        <v>0</v>
      </c>
      <c r="AQ943" s="172" t="s">
        <v>105</v>
      </c>
      <c r="AR943" s="154">
        <v>0</v>
      </c>
      <c r="AS943" s="172" t="s">
        <v>105</v>
      </c>
      <c r="AT943" s="154">
        <v>0</v>
      </c>
      <c r="AU943" s="3" t="s">
        <v>105</v>
      </c>
      <c r="AV943" s="154">
        <v>0</v>
      </c>
      <c r="AW943" s="3" t="s">
        <v>105</v>
      </c>
      <c r="AX943" s="175">
        <v>0</v>
      </c>
      <c r="AY943" s="172" t="s">
        <v>105</v>
      </c>
      <c r="AZ943" s="3">
        <f t="shared" si="118"/>
        <v>0</v>
      </c>
      <c r="BA943" s="159">
        <f t="shared" si="123"/>
        <v>10245720</v>
      </c>
      <c r="BB943" s="171">
        <f t="shared" ref="BB943:BB944" si="129">BC943+BD943+BE943+BF943</f>
        <v>0</v>
      </c>
      <c r="BC943" s="171">
        <v>0</v>
      </c>
      <c r="BD943" s="171">
        <v>0</v>
      </c>
      <c r="BE943" s="171">
        <v>0</v>
      </c>
      <c r="BF943" s="171">
        <v>0</v>
      </c>
      <c r="BG943" s="172">
        <v>44926</v>
      </c>
      <c r="BH943" s="172">
        <v>44926</v>
      </c>
      <c r="BI943" s="174">
        <f t="shared" ca="1" si="119"/>
        <v>-1203</v>
      </c>
      <c r="BJ943" s="3" t="s">
        <v>414</v>
      </c>
      <c r="BK943" s="172" t="s">
        <v>105</v>
      </c>
      <c r="BL943" s="3" t="s">
        <v>2670</v>
      </c>
      <c r="BM943" s="3" t="s">
        <v>92</v>
      </c>
      <c r="BN943" s="3" t="s">
        <v>8239</v>
      </c>
      <c r="BO943" s="3" t="s">
        <v>274</v>
      </c>
      <c r="BP943" s="3" t="s">
        <v>7796</v>
      </c>
      <c r="BQ943" s="172">
        <v>44908</v>
      </c>
      <c r="BR943" s="3" t="s">
        <v>8240</v>
      </c>
      <c r="BS943" s="172">
        <v>44909</v>
      </c>
      <c r="BT943" s="3" t="s">
        <v>286</v>
      </c>
      <c r="BU943" s="3" t="s">
        <v>86</v>
      </c>
      <c r="BV943" s="3" t="s">
        <v>40</v>
      </c>
      <c r="BW943" s="3" t="s">
        <v>93</v>
      </c>
      <c r="BX943" s="3" t="s">
        <v>105</v>
      </c>
      <c r="BY943" s="3" t="s">
        <v>1475</v>
      </c>
      <c r="BZ943" s="3" t="s">
        <v>105</v>
      </c>
      <c r="CA943" s="3" t="s">
        <v>303</v>
      </c>
      <c r="CB943" s="3" t="s">
        <v>274</v>
      </c>
      <c r="CC943" s="179" t="s">
        <v>8241</v>
      </c>
      <c r="CD943" s="1"/>
      <c r="CE943" s="1"/>
      <c r="CF943" s="171" t="s">
        <v>1340</v>
      </c>
      <c r="CG943" s="171" t="s">
        <v>1341</v>
      </c>
      <c r="CH943" s="171" t="s">
        <v>167</v>
      </c>
      <c r="CI943" s="171" t="s">
        <v>477</v>
      </c>
    </row>
    <row r="944" spans="1:87" ht="54" x14ac:dyDescent="0.25">
      <c r="A944" s="3" t="s">
        <v>8242</v>
      </c>
      <c r="B944" s="175">
        <v>1064</v>
      </c>
      <c r="C944" s="175" t="str">
        <f t="shared" si="128"/>
        <v>JEP-764-2022</v>
      </c>
      <c r="D944" s="175" t="s">
        <v>8243</v>
      </c>
      <c r="E944" s="3" t="s">
        <v>559</v>
      </c>
      <c r="F944" s="172">
        <v>44865</v>
      </c>
      <c r="G944" s="3" t="s">
        <v>8244</v>
      </c>
      <c r="H944" s="3" t="s">
        <v>29</v>
      </c>
      <c r="I944" s="3" t="s">
        <v>27</v>
      </c>
      <c r="J944" s="165">
        <v>1018464073</v>
      </c>
      <c r="K944" s="3">
        <v>5</v>
      </c>
      <c r="L944" s="3" t="s">
        <v>9</v>
      </c>
      <c r="M944" s="3" t="s">
        <v>474</v>
      </c>
      <c r="N944" s="3" t="s">
        <v>8245</v>
      </c>
      <c r="O944" s="171" t="s">
        <v>8</v>
      </c>
      <c r="P944" s="171" t="s">
        <v>277</v>
      </c>
      <c r="Q944" s="3" t="s">
        <v>167</v>
      </c>
      <c r="R944" s="171" t="s">
        <v>120</v>
      </c>
      <c r="S944" s="171" t="s">
        <v>149</v>
      </c>
      <c r="T944" s="171" t="s">
        <v>530</v>
      </c>
      <c r="U944" s="171" t="s">
        <v>3814</v>
      </c>
      <c r="V944" s="171" t="s">
        <v>105</v>
      </c>
      <c r="W944" s="171" t="s">
        <v>105</v>
      </c>
      <c r="X944" s="171" t="s">
        <v>105</v>
      </c>
      <c r="Y944" s="171" t="s">
        <v>542</v>
      </c>
      <c r="Z944" s="115">
        <v>14035230</v>
      </c>
      <c r="AA944" s="171" t="s">
        <v>105</v>
      </c>
      <c r="AB944" s="171" t="s">
        <v>105</v>
      </c>
      <c r="AC944" s="153">
        <v>7017615</v>
      </c>
      <c r="AD944" s="153" t="s">
        <v>105</v>
      </c>
      <c r="AE944" s="175">
        <v>488922</v>
      </c>
      <c r="AF944" s="175">
        <v>129222</v>
      </c>
      <c r="AG944" s="175" t="s">
        <v>105</v>
      </c>
      <c r="AH944" s="172">
        <v>44869</v>
      </c>
      <c r="AI944" s="172">
        <v>44873</v>
      </c>
      <c r="AJ944" s="3" t="s">
        <v>105</v>
      </c>
      <c r="AK944" s="3" t="s">
        <v>105</v>
      </c>
      <c r="AL944" s="3" t="s">
        <v>105</v>
      </c>
      <c r="AM944" s="172" t="s">
        <v>105</v>
      </c>
      <c r="AN944" s="171">
        <v>0</v>
      </c>
      <c r="AO944" s="3" t="s">
        <v>105</v>
      </c>
      <c r="AP944" s="3">
        <v>0</v>
      </c>
      <c r="AQ944" s="3" t="s">
        <v>105</v>
      </c>
      <c r="AR944" s="154">
        <v>0</v>
      </c>
      <c r="AS944" s="172" t="s">
        <v>105</v>
      </c>
      <c r="AT944" s="154">
        <v>0</v>
      </c>
      <c r="AU944" s="3" t="s">
        <v>105</v>
      </c>
      <c r="AV944" s="154">
        <v>0</v>
      </c>
      <c r="AW944" s="3" t="s">
        <v>105</v>
      </c>
      <c r="AX944" s="3">
        <v>0</v>
      </c>
      <c r="AY944" s="172" t="s">
        <v>105</v>
      </c>
      <c r="AZ944" s="3">
        <f t="shared" si="118"/>
        <v>0</v>
      </c>
      <c r="BA944" s="159">
        <f t="shared" si="123"/>
        <v>14035230</v>
      </c>
      <c r="BB944" s="171">
        <f t="shared" si="129"/>
        <v>0</v>
      </c>
      <c r="BC944" s="171">
        <v>0</v>
      </c>
      <c r="BD944" s="171">
        <v>0</v>
      </c>
      <c r="BE944" s="171">
        <v>0</v>
      </c>
      <c r="BF944" s="171">
        <v>0</v>
      </c>
      <c r="BG944" s="172">
        <v>44926</v>
      </c>
      <c r="BH944" s="172">
        <v>44926</v>
      </c>
      <c r="BI944" s="174">
        <f t="shared" ca="1" si="119"/>
        <v>-1203</v>
      </c>
      <c r="BJ944" s="3" t="s">
        <v>414</v>
      </c>
      <c r="BK944" s="172" t="s">
        <v>105</v>
      </c>
      <c r="BL944" s="3" t="s">
        <v>282</v>
      </c>
      <c r="BM944" s="3" t="s">
        <v>92</v>
      </c>
      <c r="BN944" s="3" t="s">
        <v>8246</v>
      </c>
      <c r="BO944" s="3">
        <v>0</v>
      </c>
      <c r="BP944" s="3" t="s">
        <v>593</v>
      </c>
      <c r="BQ944" s="172">
        <v>44867</v>
      </c>
      <c r="BR944" s="3" t="s">
        <v>8247</v>
      </c>
      <c r="BS944" s="3">
        <v>2022</v>
      </c>
      <c r="BT944" s="3" t="s">
        <v>286</v>
      </c>
      <c r="BU944" s="3" t="s">
        <v>86</v>
      </c>
      <c r="BV944" s="3" t="s">
        <v>40</v>
      </c>
      <c r="BW944" s="3" t="s">
        <v>93</v>
      </c>
      <c r="BX944" s="3" t="s">
        <v>105</v>
      </c>
      <c r="BY944" s="3" t="s">
        <v>418</v>
      </c>
      <c r="BZ944" s="3" t="s">
        <v>105</v>
      </c>
      <c r="CA944" s="3" t="s">
        <v>288</v>
      </c>
      <c r="CB944" s="151" t="s">
        <v>8248</v>
      </c>
      <c r="CC944" s="151" t="s">
        <v>8249</v>
      </c>
      <c r="CD944" s="1"/>
      <c r="CE944" s="1"/>
      <c r="CF944" s="171" t="s">
        <v>3826</v>
      </c>
      <c r="CG944" s="171" t="s">
        <v>292</v>
      </c>
      <c r="CH944" s="171" t="s">
        <v>167</v>
      </c>
      <c r="CI944" s="171" t="s">
        <v>120</v>
      </c>
    </row>
    <row r="945" spans="1:87" ht="90" x14ac:dyDescent="0.25">
      <c r="A945" s="3" t="s">
        <v>8250</v>
      </c>
      <c r="B945" s="175">
        <v>1067</v>
      </c>
      <c r="C945" s="175" t="str">
        <f t="shared" si="128"/>
        <v>JEP-881-2022</v>
      </c>
      <c r="D945" s="3" t="s">
        <v>8251</v>
      </c>
      <c r="E945" s="3" t="s">
        <v>578</v>
      </c>
      <c r="F945" s="172">
        <v>44897</v>
      </c>
      <c r="G945" s="3" t="s">
        <v>8252</v>
      </c>
      <c r="H945" s="3" t="s">
        <v>29</v>
      </c>
      <c r="I945" s="3" t="s">
        <v>27</v>
      </c>
      <c r="J945" s="165">
        <v>1015462981</v>
      </c>
      <c r="K945" s="3">
        <v>8</v>
      </c>
      <c r="L945" s="3" t="s">
        <v>9</v>
      </c>
      <c r="M945" s="3" t="s">
        <v>474</v>
      </c>
      <c r="N945" s="3" t="s">
        <v>8253</v>
      </c>
      <c r="O945" s="171" t="s">
        <v>8</v>
      </c>
      <c r="P945" s="3" t="s">
        <v>277</v>
      </c>
      <c r="Q945" s="3" t="s">
        <v>167</v>
      </c>
      <c r="R945" s="171" t="s">
        <v>477</v>
      </c>
      <c r="S945" s="171" t="s">
        <v>3618</v>
      </c>
      <c r="T945" s="171" t="s">
        <v>3619</v>
      </c>
      <c r="U945" s="171" t="s">
        <v>3620</v>
      </c>
      <c r="V945" s="171" t="s">
        <v>105</v>
      </c>
      <c r="W945" s="171" t="s">
        <v>105</v>
      </c>
      <c r="X945" s="171" t="s">
        <v>105</v>
      </c>
      <c r="Y945" s="171" t="s">
        <v>280</v>
      </c>
      <c r="Z945" s="115">
        <v>6649892</v>
      </c>
      <c r="AA945" s="171" t="s">
        <v>105</v>
      </c>
      <c r="AB945" s="171" t="s">
        <v>105</v>
      </c>
      <c r="AC945" s="153">
        <v>6649892</v>
      </c>
      <c r="AD945" s="153" t="s">
        <v>105</v>
      </c>
      <c r="AE945" s="175">
        <v>130422</v>
      </c>
      <c r="AF945" s="175">
        <v>574822</v>
      </c>
      <c r="AG945" s="175">
        <v>2018011001091</v>
      </c>
      <c r="AH945" s="172">
        <v>44904</v>
      </c>
      <c r="AI945" s="172">
        <v>44907</v>
      </c>
      <c r="AJ945" s="172" t="s">
        <v>105</v>
      </c>
      <c r="AK945" s="173" t="s">
        <v>105</v>
      </c>
      <c r="AL945" s="175" t="s">
        <v>105</v>
      </c>
      <c r="AM945" s="172" t="s">
        <v>105</v>
      </c>
      <c r="AN945" s="154">
        <v>0</v>
      </c>
      <c r="AO945" s="172" t="s">
        <v>105</v>
      </c>
      <c r="AP945" s="154">
        <v>0</v>
      </c>
      <c r="AQ945" s="172" t="s">
        <v>105</v>
      </c>
      <c r="AR945" s="154">
        <v>0</v>
      </c>
      <c r="AS945" s="172" t="s">
        <v>105</v>
      </c>
      <c r="AT945" s="154">
        <v>0</v>
      </c>
      <c r="AU945" s="3" t="s">
        <v>105</v>
      </c>
      <c r="AV945" s="154">
        <v>0</v>
      </c>
      <c r="AW945" s="3" t="s">
        <v>105</v>
      </c>
      <c r="AX945" s="175">
        <v>0</v>
      </c>
      <c r="AY945" s="172" t="s">
        <v>105</v>
      </c>
      <c r="AZ945" s="3">
        <f t="shared" si="118"/>
        <v>0</v>
      </c>
      <c r="BA945" s="159">
        <f t="shared" si="123"/>
        <v>6649892</v>
      </c>
      <c r="BB945" s="171">
        <f t="shared" ref="BB945:BB946" si="130">BC945+BD945+BE945+BF945</f>
        <v>0</v>
      </c>
      <c r="BC945" s="171">
        <v>0</v>
      </c>
      <c r="BD945" s="171">
        <v>0</v>
      </c>
      <c r="BE945" s="171">
        <v>0</v>
      </c>
      <c r="BF945" s="171">
        <v>0</v>
      </c>
      <c r="BG945" s="172">
        <v>44926</v>
      </c>
      <c r="BH945" s="172">
        <v>44926</v>
      </c>
      <c r="BI945" s="174">
        <f t="shared" ca="1" si="119"/>
        <v>-1203</v>
      </c>
      <c r="BJ945" s="3" t="s">
        <v>414</v>
      </c>
      <c r="BK945" s="172" t="s">
        <v>105</v>
      </c>
      <c r="BL945" s="3" t="s">
        <v>282</v>
      </c>
      <c r="BM945" s="3" t="s">
        <v>92</v>
      </c>
      <c r="BN945" s="3" t="s">
        <v>8254</v>
      </c>
      <c r="BO945" s="3">
        <v>0</v>
      </c>
      <c r="BP945" s="3" t="s">
        <v>1679</v>
      </c>
      <c r="BQ945" s="172">
        <v>44904</v>
      </c>
      <c r="BR945" s="172" t="s">
        <v>8255</v>
      </c>
      <c r="BS945" s="172">
        <v>44907</v>
      </c>
      <c r="BT945" s="3" t="s">
        <v>286</v>
      </c>
      <c r="BU945" s="3" t="s">
        <v>86</v>
      </c>
      <c r="BV945" s="3" t="s">
        <v>40</v>
      </c>
      <c r="BW945" s="3" t="s">
        <v>93</v>
      </c>
      <c r="BX945" s="3" t="s">
        <v>105</v>
      </c>
      <c r="BY945" s="3" t="s">
        <v>418</v>
      </c>
      <c r="BZ945" s="3" t="s">
        <v>105</v>
      </c>
      <c r="CA945" s="3" t="s">
        <v>303</v>
      </c>
      <c r="CB945" s="179" t="s">
        <v>8256</v>
      </c>
      <c r="CC945" s="179" t="s">
        <v>8257</v>
      </c>
      <c r="CD945" s="1"/>
      <c r="CE945" s="1"/>
      <c r="CF945" s="171" t="s">
        <v>1340</v>
      </c>
      <c r="CG945" s="171" t="s">
        <v>1341</v>
      </c>
      <c r="CH945" s="171" t="s">
        <v>167</v>
      </c>
      <c r="CI945" s="171" t="s">
        <v>477</v>
      </c>
    </row>
    <row r="946" spans="1:87" ht="72" x14ac:dyDescent="0.25">
      <c r="A946" s="3" t="s">
        <v>8258</v>
      </c>
      <c r="B946" s="33">
        <v>1068</v>
      </c>
      <c r="C946" s="211" t="str">
        <f t="shared" si="128"/>
        <v>JEP-985-2022</v>
      </c>
      <c r="D946" s="3" t="s">
        <v>8259</v>
      </c>
      <c r="E946" s="3" t="s">
        <v>588</v>
      </c>
      <c r="F946" s="172">
        <v>44916</v>
      </c>
      <c r="G946" s="3" t="s">
        <v>8260</v>
      </c>
      <c r="H946" s="3" t="s">
        <v>38</v>
      </c>
      <c r="I946" s="3" t="s">
        <v>89</v>
      </c>
      <c r="J946" s="165">
        <v>900718278</v>
      </c>
      <c r="K946" s="3">
        <v>8</v>
      </c>
      <c r="L946" s="3" t="s">
        <v>13</v>
      </c>
      <c r="M946" s="3" t="s">
        <v>474</v>
      </c>
      <c r="N946" s="73" t="s">
        <v>8261</v>
      </c>
      <c r="O946" s="171" t="s">
        <v>8</v>
      </c>
      <c r="P946" s="3" t="s">
        <v>491</v>
      </c>
      <c r="Q946" s="171" t="s">
        <v>129</v>
      </c>
      <c r="R946" s="3" t="s">
        <v>129</v>
      </c>
      <c r="S946" s="171" t="s">
        <v>129</v>
      </c>
      <c r="T946" s="171" t="s">
        <v>425</v>
      </c>
      <c r="U946" s="171" t="s">
        <v>279</v>
      </c>
      <c r="V946" s="171" t="s">
        <v>105</v>
      </c>
      <c r="W946" s="171" t="s">
        <v>105</v>
      </c>
      <c r="X946" s="171" t="s">
        <v>105</v>
      </c>
      <c r="Y946" s="171" t="s">
        <v>3022</v>
      </c>
      <c r="Z946" s="115">
        <v>326060000</v>
      </c>
      <c r="AA946" s="171" t="s">
        <v>105</v>
      </c>
      <c r="AB946" s="171" t="s">
        <v>105</v>
      </c>
      <c r="AC946" s="153" t="s">
        <v>105</v>
      </c>
      <c r="AD946" s="153" t="s">
        <v>105</v>
      </c>
      <c r="AE946" s="175">
        <v>130722</v>
      </c>
      <c r="AF946" s="175">
        <v>593622</v>
      </c>
      <c r="AG946" s="175" t="s">
        <v>480</v>
      </c>
      <c r="AH946" s="172">
        <v>44917</v>
      </c>
      <c r="AI946" s="172">
        <v>44922</v>
      </c>
      <c r="AJ946" s="172" t="s">
        <v>105</v>
      </c>
      <c r="AK946" s="173" t="s">
        <v>105</v>
      </c>
      <c r="AL946" s="175" t="s">
        <v>105</v>
      </c>
      <c r="AM946" s="172" t="s">
        <v>105</v>
      </c>
      <c r="AN946" s="154">
        <v>0</v>
      </c>
      <c r="AO946" s="172" t="s">
        <v>105</v>
      </c>
      <c r="AP946" s="154">
        <v>0</v>
      </c>
      <c r="AQ946" s="172" t="s">
        <v>105</v>
      </c>
      <c r="AR946" s="154">
        <v>0</v>
      </c>
      <c r="AS946" s="172" t="s">
        <v>105</v>
      </c>
      <c r="AT946" s="154">
        <v>0</v>
      </c>
      <c r="AU946" s="3" t="s">
        <v>105</v>
      </c>
      <c r="AV946" s="154">
        <v>0</v>
      </c>
      <c r="AW946" s="3" t="s">
        <v>105</v>
      </c>
      <c r="AX946" s="175">
        <v>0</v>
      </c>
      <c r="AY946" s="172" t="s">
        <v>105</v>
      </c>
      <c r="AZ946" s="3">
        <f t="shared" si="118"/>
        <v>0</v>
      </c>
      <c r="BA946" s="159">
        <f t="shared" si="123"/>
        <v>326060000</v>
      </c>
      <c r="BB946" s="171">
        <f t="shared" si="130"/>
        <v>0</v>
      </c>
      <c r="BC946" s="171">
        <v>0</v>
      </c>
      <c r="BD946" s="171">
        <v>0</v>
      </c>
      <c r="BE946" s="171">
        <v>0</v>
      </c>
      <c r="BF946" s="171">
        <v>0</v>
      </c>
      <c r="BG946" s="172">
        <v>45286</v>
      </c>
      <c r="BH946" s="172">
        <v>45286</v>
      </c>
      <c r="BI946" s="174">
        <f t="shared" ca="1" si="119"/>
        <v>-843</v>
      </c>
      <c r="BJ946" s="3" t="s">
        <v>414</v>
      </c>
      <c r="BK946" s="172">
        <v>45491</v>
      </c>
      <c r="BL946" s="3" t="s">
        <v>533</v>
      </c>
      <c r="BM946" s="3" t="s">
        <v>92</v>
      </c>
      <c r="BN946" s="3" t="s">
        <v>8262</v>
      </c>
      <c r="BO946" s="3">
        <v>0</v>
      </c>
      <c r="BP946" s="3" t="s">
        <v>416</v>
      </c>
      <c r="BQ946" s="172">
        <v>44918</v>
      </c>
      <c r="BR946" s="3" t="s">
        <v>8263</v>
      </c>
      <c r="BS946" s="172">
        <v>44921</v>
      </c>
      <c r="BT946" s="3" t="s">
        <v>286</v>
      </c>
      <c r="BU946" s="3" t="s">
        <v>8264</v>
      </c>
      <c r="BV946" s="3" t="s">
        <v>40</v>
      </c>
      <c r="BW946" s="3" t="s">
        <v>93</v>
      </c>
      <c r="BX946" s="3" t="s">
        <v>105</v>
      </c>
      <c r="BY946" s="3" t="s">
        <v>105</v>
      </c>
      <c r="BZ946" s="3" t="s">
        <v>105</v>
      </c>
      <c r="CA946" s="3" t="s">
        <v>105</v>
      </c>
      <c r="CB946" s="3" t="s">
        <v>105</v>
      </c>
      <c r="CC946" s="179" t="s">
        <v>8265</v>
      </c>
      <c r="CD946" s="1"/>
      <c r="CE946" s="1"/>
      <c r="CF946" s="171" t="s">
        <v>291</v>
      </c>
      <c r="CG946" s="171" t="s">
        <v>292</v>
      </c>
      <c r="CH946" s="171" t="s">
        <v>167</v>
      </c>
      <c r="CI946" s="171" t="s">
        <v>123</v>
      </c>
    </row>
    <row r="947" spans="1:87" ht="54" x14ac:dyDescent="0.25">
      <c r="A947" s="3" t="s">
        <v>8266</v>
      </c>
      <c r="B947" s="175">
        <v>1073</v>
      </c>
      <c r="C947" s="175" t="str">
        <f t="shared" si="128"/>
        <v>JEP-799-2022</v>
      </c>
      <c r="D947" s="3" t="s">
        <v>8267</v>
      </c>
      <c r="E947" s="3" t="s">
        <v>472</v>
      </c>
      <c r="F947" s="172">
        <v>44882</v>
      </c>
      <c r="G947" s="3" t="s">
        <v>8268</v>
      </c>
      <c r="H947" s="3" t="s">
        <v>29</v>
      </c>
      <c r="I947" s="3" t="s">
        <v>27</v>
      </c>
      <c r="J947" s="165">
        <v>1014224572</v>
      </c>
      <c r="K947" s="3">
        <v>5</v>
      </c>
      <c r="L947" s="3" t="s">
        <v>9</v>
      </c>
      <c r="M947" s="3" t="s">
        <v>474</v>
      </c>
      <c r="N947" s="3" t="s">
        <v>8269</v>
      </c>
      <c r="O947" s="171" t="s">
        <v>14</v>
      </c>
      <c r="P947" s="3" t="s">
        <v>277</v>
      </c>
      <c r="Q947" s="3" t="s">
        <v>167</v>
      </c>
      <c r="R947" s="171" t="s">
        <v>477</v>
      </c>
      <c r="S947" s="171" t="s">
        <v>477</v>
      </c>
      <c r="T947" s="171" t="s">
        <v>5276</v>
      </c>
      <c r="U947" s="171" t="s">
        <v>5221</v>
      </c>
      <c r="V947" s="171" t="s">
        <v>105</v>
      </c>
      <c r="W947" s="171" t="s">
        <v>8270</v>
      </c>
      <c r="X947" s="171" t="s">
        <v>105</v>
      </c>
      <c r="Y947" s="171" t="s">
        <v>280</v>
      </c>
      <c r="Z947" s="115">
        <v>5969639</v>
      </c>
      <c r="AA947" s="171" t="s">
        <v>105</v>
      </c>
      <c r="AB947" s="171" t="s">
        <v>105</v>
      </c>
      <c r="AC947" s="153" t="s">
        <v>105</v>
      </c>
      <c r="AD947" s="153" t="s">
        <v>105</v>
      </c>
      <c r="AE947" s="175">
        <v>129422</v>
      </c>
      <c r="AF947" s="175">
        <v>538322</v>
      </c>
      <c r="AG947" s="175">
        <v>2018011001091</v>
      </c>
      <c r="AH947" s="172">
        <v>44887</v>
      </c>
      <c r="AI947" s="172">
        <v>44888</v>
      </c>
      <c r="AJ947" s="3" t="s">
        <v>105</v>
      </c>
      <c r="AK947" s="3" t="s">
        <v>105</v>
      </c>
      <c r="AL947" s="3" t="s">
        <v>105</v>
      </c>
      <c r="AM947" s="172" t="s">
        <v>105</v>
      </c>
      <c r="AN947" s="171">
        <v>0</v>
      </c>
      <c r="AO947" s="3" t="s">
        <v>105</v>
      </c>
      <c r="AP947" s="3">
        <v>0</v>
      </c>
      <c r="AQ947" s="3" t="s">
        <v>105</v>
      </c>
      <c r="AR947" s="154">
        <v>0</v>
      </c>
      <c r="AS947" s="172" t="s">
        <v>105</v>
      </c>
      <c r="AT947" s="154">
        <v>0</v>
      </c>
      <c r="AU947" s="3" t="s">
        <v>105</v>
      </c>
      <c r="AV947" s="154">
        <v>0</v>
      </c>
      <c r="AW947" s="3" t="s">
        <v>105</v>
      </c>
      <c r="AX947" s="3">
        <v>0</v>
      </c>
      <c r="AY947" s="172" t="s">
        <v>105</v>
      </c>
      <c r="AZ947" s="3">
        <f t="shared" si="118"/>
        <v>0</v>
      </c>
      <c r="BA947" s="159">
        <f t="shared" si="123"/>
        <v>5969639</v>
      </c>
      <c r="BB947" s="171">
        <f>BC947+BD947+BE947+BF947</f>
        <v>0</v>
      </c>
      <c r="BC947" s="171">
        <v>0</v>
      </c>
      <c r="BD947" s="171">
        <v>0</v>
      </c>
      <c r="BE947" s="171">
        <v>0</v>
      </c>
      <c r="BF947" s="171">
        <v>0</v>
      </c>
      <c r="BG947" s="172">
        <v>44926</v>
      </c>
      <c r="BH947" s="172">
        <v>44926</v>
      </c>
      <c r="BI947" s="174">
        <f t="shared" ca="1" si="119"/>
        <v>-1203</v>
      </c>
      <c r="BJ947" s="3" t="s">
        <v>414</v>
      </c>
      <c r="BK947" s="172" t="s">
        <v>105</v>
      </c>
      <c r="BL947" s="3" t="s">
        <v>282</v>
      </c>
      <c r="BM947" s="3" t="s">
        <v>92</v>
      </c>
      <c r="BN947" s="3" t="s">
        <v>8271</v>
      </c>
      <c r="BO947" s="3">
        <v>0</v>
      </c>
      <c r="BP947" s="3" t="s">
        <v>1679</v>
      </c>
      <c r="BQ947" s="172">
        <v>44890</v>
      </c>
      <c r="BR947" s="3" t="s">
        <v>8272</v>
      </c>
      <c r="BS947" s="3">
        <v>2022</v>
      </c>
      <c r="BT947" s="3" t="s">
        <v>286</v>
      </c>
      <c r="BU947" s="3" t="s">
        <v>86</v>
      </c>
      <c r="BV947" s="3" t="s">
        <v>40</v>
      </c>
      <c r="BW947" s="3" t="s">
        <v>93</v>
      </c>
      <c r="BX947" s="3" t="s">
        <v>105</v>
      </c>
      <c r="BY947" s="3" t="s">
        <v>961</v>
      </c>
      <c r="BZ947" s="3" t="s">
        <v>105</v>
      </c>
      <c r="CA947" s="3" t="s">
        <v>288</v>
      </c>
      <c r="CB947" s="151" t="s">
        <v>8273</v>
      </c>
      <c r="CC947" s="151" t="s">
        <v>8274</v>
      </c>
      <c r="CD947" s="1"/>
      <c r="CE947" s="1"/>
      <c r="CF947" s="171" t="s">
        <v>5238</v>
      </c>
      <c r="CG947" s="171" t="s">
        <v>1341</v>
      </c>
      <c r="CH947" s="171" t="s">
        <v>128</v>
      </c>
      <c r="CI947" s="171" t="s">
        <v>128</v>
      </c>
    </row>
    <row r="948" spans="1:87" ht="90" x14ac:dyDescent="0.25">
      <c r="A948" s="3" t="s">
        <v>8275</v>
      </c>
      <c r="B948" s="175">
        <v>1077</v>
      </c>
      <c r="C948" s="175" t="str">
        <f t="shared" si="128"/>
        <v>JEP-882-2022</v>
      </c>
      <c r="D948" s="3" t="s">
        <v>8276</v>
      </c>
      <c r="E948" s="3" t="s">
        <v>578</v>
      </c>
      <c r="F948" s="172">
        <v>44897</v>
      </c>
      <c r="G948" s="3" t="s">
        <v>3634</v>
      </c>
      <c r="H948" s="3" t="s">
        <v>29</v>
      </c>
      <c r="I948" s="3" t="s">
        <v>27</v>
      </c>
      <c r="J948" s="165">
        <v>1019039354</v>
      </c>
      <c r="K948" s="3">
        <v>1</v>
      </c>
      <c r="L948" s="3" t="s">
        <v>9</v>
      </c>
      <c r="M948" s="3" t="s">
        <v>474</v>
      </c>
      <c r="N948" s="3" t="s">
        <v>8277</v>
      </c>
      <c r="O948" s="171" t="s">
        <v>8</v>
      </c>
      <c r="P948" s="3" t="s">
        <v>277</v>
      </c>
      <c r="Q948" s="3" t="s">
        <v>167</v>
      </c>
      <c r="R948" s="171" t="s">
        <v>477</v>
      </c>
      <c r="S948" s="171" t="s">
        <v>3618</v>
      </c>
      <c r="T948" s="171" t="s">
        <v>3619</v>
      </c>
      <c r="U948" s="171" t="s">
        <v>3620</v>
      </c>
      <c r="V948" s="171" t="s">
        <v>105</v>
      </c>
      <c r="W948" s="171" t="s">
        <v>105</v>
      </c>
      <c r="X948" s="171" t="s">
        <v>105</v>
      </c>
      <c r="Y948" s="171" t="s">
        <v>280</v>
      </c>
      <c r="Z948" s="115">
        <v>5204263</v>
      </c>
      <c r="AA948" s="171" t="s">
        <v>105</v>
      </c>
      <c r="AB948" s="171" t="s">
        <v>105</v>
      </c>
      <c r="AC948" s="153" t="s">
        <v>105</v>
      </c>
      <c r="AD948" s="153" t="s">
        <v>105</v>
      </c>
      <c r="AE948" s="175">
        <v>130322</v>
      </c>
      <c r="AF948" s="175">
        <v>573122</v>
      </c>
      <c r="AG948" s="175">
        <v>2018011001091</v>
      </c>
      <c r="AH948" s="172">
        <v>44903</v>
      </c>
      <c r="AI948" s="172">
        <v>44904</v>
      </c>
      <c r="AJ948" s="172" t="s">
        <v>105</v>
      </c>
      <c r="AK948" s="173" t="s">
        <v>105</v>
      </c>
      <c r="AL948" s="175" t="s">
        <v>105</v>
      </c>
      <c r="AM948" s="172" t="s">
        <v>105</v>
      </c>
      <c r="AN948" s="154">
        <v>0</v>
      </c>
      <c r="AO948" s="172" t="s">
        <v>105</v>
      </c>
      <c r="AP948" s="154">
        <v>0</v>
      </c>
      <c r="AQ948" s="172" t="s">
        <v>105</v>
      </c>
      <c r="AR948" s="154">
        <v>0</v>
      </c>
      <c r="AS948" s="172" t="s">
        <v>105</v>
      </c>
      <c r="AT948" s="154">
        <v>0</v>
      </c>
      <c r="AU948" s="3" t="s">
        <v>105</v>
      </c>
      <c r="AV948" s="154">
        <v>0</v>
      </c>
      <c r="AW948" s="3" t="s">
        <v>105</v>
      </c>
      <c r="AX948" s="175">
        <v>0</v>
      </c>
      <c r="AY948" s="172" t="s">
        <v>105</v>
      </c>
      <c r="AZ948" s="3">
        <f t="shared" si="118"/>
        <v>0</v>
      </c>
      <c r="BA948" s="159">
        <f t="shared" si="123"/>
        <v>5204263</v>
      </c>
      <c r="BB948" s="171">
        <f t="shared" ref="BB948:BB950" si="131">BC948+BD948+BE948+BF948</f>
        <v>0</v>
      </c>
      <c r="BC948" s="171">
        <v>0</v>
      </c>
      <c r="BD948" s="171">
        <v>0</v>
      </c>
      <c r="BE948" s="171">
        <v>0</v>
      </c>
      <c r="BF948" s="171">
        <v>0</v>
      </c>
      <c r="BG948" s="172">
        <v>44926</v>
      </c>
      <c r="BH948" s="172">
        <v>44926</v>
      </c>
      <c r="BI948" s="174">
        <f t="shared" ca="1" si="119"/>
        <v>-1203</v>
      </c>
      <c r="BJ948" s="3" t="s">
        <v>414</v>
      </c>
      <c r="BK948" s="172" t="s">
        <v>105</v>
      </c>
      <c r="BL948" s="3" t="s">
        <v>282</v>
      </c>
      <c r="BM948" s="3" t="s">
        <v>92</v>
      </c>
      <c r="BN948" s="3" t="s">
        <v>8278</v>
      </c>
      <c r="BO948" s="3">
        <v>0</v>
      </c>
      <c r="BP948" s="3" t="s">
        <v>416</v>
      </c>
      <c r="BQ948" s="172">
        <v>44904</v>
      </c>
      <c r="BR948" s="3" t="s">
        <v>8279</v>
      </c>
      <c r="BS948" s="172">
        <v>44904</v>
      </c>
      <c r="BT948" s="3" t="s">
        <v>286</v>
      </c>
      <c r="BU948" s="3" t="s">
        <v>8280</v>
      </c>
      <c r="BV948" s="3" t="s">
        <v>40</v>
      </c>
      <c r="BW948" s="3" t="s">
        <v>93</v>
      </c>
      <c r="BX948" s="3" t="s">
        <v>105</v>
      </c>
      <c r="BY948" s="3" t="s">
        <v>418</v>
      </c>
      <c r="BZ948" s="3" t="s">
        <v>105</v>
      </c>
      <c r="CA948" s="3" t="s">
        <v>303</v>
      </c>
      <c r="CB948" s="179" t="s">
        <v>3650</v>
      </c>
      <c r="CC948" s="179" t="s">
        <v>8281</v>
      </c>
      <c r="CD948" s="1"/>
      <c r="CE948" s="1"/>
      <c r="CF948" s="171" t="s">
        <v>1340</v>
      </c>
      <c r="CG948" s="171" t="s">
        <v>1341</v>
      </c>
      <c r="CH948" s="171" t="s">
        <v>167</v>
      </c>
      <c r="CI948" s="171" t="s">
        <v>477</v>
      </c>
    </row>
    <row r="949" spans="1:87" ht="54" x14ac:dyDescent="0.25">
      <c r="A949" s="3" t="s">
        <v>8282</v>
      </c>
      <c r="B949" s="175">
        <v>1078</v>
      </c>
      <c r="C949" s="175" t="str">
        <f t="shared" si="128"/>
        <v>JEP-862-2022</v>
      </c>
      <c r="D949" s="3" t="s">
        <v>8283</v>
      </c>
      <c r="E949" s="3" t="s">
        <v>472</v>
      </c>
      <c r="F949" s="172">
        <v>44896</v>
      </c>
      <c r="G949" s="3" t="s">
        <v>8284</v>
      </c>
      <c r="H949" s="3" t="s">
        <v>29</v>
      </c>
      <c r="I949" s="3" t="s">
        <v>27</v>
      </c>
      <c r="J949" s="165">
        <v>1005333569</v>
      </c>
      <c r="K949" s="3">
        <v>7</v>
      </c>
      <c r="L949" s="3" t="s">
        <v>9</v>
      </c>
      <c r="M949" s="3" t="s">
        <v>474</v>
      </c>
      <c r="N949" s="3" t="s">
        <v>8285</v>
      </c>
      <c r="O949" s="171" t="s">
        <v>8</v>
      </c>
      <c r="P949" s="3" t="s">
        <v>277</v>
      </c>
      <c r="Q949" s="3" t="s">
        <v>167</v>
      </c>
      <c r="R949" s="171" t="s">
        <v>8286</v>
      </c>
      <c r="S949" s="171" t="s">
        <v>8286</v>
      </c>
      <c r="T949" s="171" t="s">
        <v>8287</v>
      </c>
      <c r="U949" s="171" t="s">
        <v>5221</v>
      </c>
      <c r="V949" s="171" t="s">
        <v>105</v>
      </c>
      <c r="W949" s="171" t="s">
        <v>5441</v>
      </c>
      <c r="X949" s="171" t="s">
        <v>8288</v>
      </c>
      <c r="Y949" s="171" t="s">
        <v>280</v>
      </c>
      <c r="Z949" s="115">
        <v>3614070</v>
      </c>
      <c r="AA949" s="171" t="s">
        <v>105</v>
      </c>
      <c r="AB949" s="171" t="s">
        <v>105</v>
      </c>
      <c r="AC949" s="153" t="s">
        <v>105</v>
      </c>
      <c r="AD949" s="153" t="s">
        <v>105</v>
      </c>
      <c r="AE949" s="175">
        <v>130122</v>
      </c>
      <c r="AF949" s="175">
        <v>564422</v>
      </c>
      <c r="AG949" s="175">
        <v>2018011001091</v>
      </c>
      <c r="AH949" s="172">
        <v>44900</v>
      </c>
      <c r="AI949" s="172">
        <v>44902</v>
      </c>
      <c r="AJ949" s="172" t="s">
        <v>105</v>
      </c>
      <c r="AK949" s="173" t="s">
        <v>105</v>
      </c>
      <c r="AL949" s="175" t="s">
        <v>105</v>
      </c>
      <c r="AM949" s="172" t="s">
        <v>105</v>
      </c>
      <c r="AN949" s="154">
        <v>0</v>
      </c>
      <c r="AO949" s="172" t="s">
        <v>105</v>
      </c>
      <c r="AP949" s="154">
        <v>0</v>
      </c>
      <c r="AQ949" s="172" t="s">
        <v>105</v>
      </c>
      <c r="AR949" s="154">
        <v>0</v>
      </c>
      <c r="AS949" s="172" t="s">
        <v>105</v>
      </c>
      <c r="AT949" s="154">
        <v>0</v>
      </c>
      <c r="AU949" s="3" t="s">
        <v>105</v>
      </c>
      <c r="AV949" s="154">
        <v>0</v>
      </c>
      <c r="AW949" s="3" t="s">
        <v>105</v>
      </c>
      <c r="AX949" s="175">
        <v>0</v>
      </c>
      <c r="AY949" s="172" t="s">
        <v>105</v>
      </c>
      <c r="AZ949" s="3">
        <f t="shared" si="118"/>
        <v>0</v>
      </c>
      <c r="BA949" s="159">
        <f t="shared" si="123"/>
        <v>3614070</v>
      </c>
      <c r="BB949" s="171">
        <f t="shared" si="131"/>
        <v>0</v>
      </c>
      <c r="BC949" s="171">
        <v>0</v>
      </c>
      <c r="BD949" s="171">
        <v>0</v>
      </c>
      <c r="BE949" s="171">
        <v>0</v>
      </c>
      <c r="BF949" s="171">
        <v>0</v>
      </c>
      <c r="BG949" s="172">
        <v>44926</v>
      </c>
      <c r="BH949" s="172">
        <v>44926</v>
      </c>
      <c r="BI949" s="174">
        <f t="shared" ca="1" si="119"/>
        <v>-1203</v>
      </c>
      <c r="BJ949" s="3" t="s">
        <v>414</v>
      </c>
      <c r="BK949" s="172" t="s">
        <v>105</v>
      </c>
      <c r="BL949" s="3" t="s">
        <v>282</v>
      </c>
      <c r="BM949" s="3" t="s">
        <v>92</v>
      </c>
      <c r="BN949" s="3" t="s">
        <v>8289</v>
      </c>
      <c r="BO949" s="3">
        <v>0</v>
      </c>
      <c r="BP949" s="3" t="s">
        <v>416</v>
      </c>
      <c r="BQ949" s="172">
        <v>44901</v>
      </c>
      <c r="BR949" s="3" t="s">
        <v>8290</v>
      </c>
      <c r="BS949" s="172">
        <v>44902</v>
      </c>
      <c r="BT949" s="3" t="s">
        <v>286</v>
      </c>
      <c r="BU949" s="3" t="s">
        <v>86</v>
      </c>
      <c r="BV949" s="3" t="s">
        <v>40</v>
      </c>
      <c r="BW949" s="3" t="s">
        <v>93</v>
      </c>
      <c r="BX949" s="3" t="s">
        <v>105</v>
      </c>
      <c r="BY949" s="3" t="s">
        <v>418</v>
      </c>
      <c r="BZ949" s="3" t="s">
        <v>105</v>
      </c>
      <c r="CA949" s="3" t="s">
        <v>303</v>
      </c>
      <c r="CB949" s="179" t="s">
        <v>8291</v>
      </c>
      <c r="CC949" s="179" t="s">
        <v>8292</v>
      </c>
      <c r="CD949" s="1"/>
      <c r="CE949" s="1"/>
      <c r="CF949" s="171" t="s">
        <v>5280</v>
      </c>
      <c r="CG949" s="171" t="s">
        <v>1341</v>
      </c>
      <c r="CH949" s="171" t="s">
        <v>128</v>
      </c>
      <c r="CI949" s="171" t="s">
        <v>128</v>
      </c>
    </row>
    <row r="950" spans="1:87" ht="90" x14ac:dyDescent="0.25">
      <c r="A950" s="3" t="s">
        <v>8293</v>
      </c>
      <c r="B950" s="175">
        <v>1079</v>
      </c>
      <c r="C950" s="175" t="str">
        <f t="shared" si="128"/>
        <v>JEP-957-2022</v>
      </c>
      <c r="D950" s="3" t="s">
        <v>8294</v>
      </c>
      <c r="E950" s="3" t="s">
        <v>677</v>
      </c>
      <c r="F950" s="172">
        <v>44907</v>
      </c>
      <c r="G950" s="1" t="s">
        <v>3654</v>
      </c>
      <c r="H950" s="3" t="s">
        <v>29</v>
      </c>
      <c r="I950" s="3" t="s">
        <v>42</v>
      </c>
      <c r="J950" s="165">
        <v>800091076</v>
      </c>
      <c r="K950" s="3">
        <v>0</v>
      </c>
      <c r="L950" s="3" t="s">
        <v>13</v>
      </c>
      <c r="M950" s="3" t="s">
        <v>474</v>
      </c>
      <c r="N950" s="3" t="s">
        <v>5768</v>
      </c>
      <c r="O950" s="171" t="s">
        <v>12</v>
      </c>
      <c r="P950" s="3" t="s">
        <v>277</v>
      </c>
      <c r="Q950" s="3" t="s">
        <v>167</v>
      </c>
      <c r="R950" s="3" t="s">
        <v>3952</v>
      </c>
      <c r="S950" s="3" t="s">
        <v>3952</v>
      </c>
      <c r="T950" s="171" t="s">
        <v>3953</v>
      </c>
      <c r="U950" s="171" t="s">
        <v>3954</v>
      </c>
      <c r="V950" s="171" t="s">
        <v>105</v>
      </c>
      <c r="W950" s="171" t="s">
        <v>105</v>
      </c>
      <c r="X950" s="171" t="s">
        <v>105</v>
      </c>
      <c r="Y950" s="171" t="s">
        <v>280</v>
      </c>
      <c r="Z950" s="115">
        <v>978168000</v>
      </c>
      <c r="AA950" s="171">
        <v>810000000</v>
      </c>
      <c r="AB950" s="171">
        <v>168168000</v>
      </c>
      <c r="AC950" s="153" t="s">
        <v>105</v>
      </c>
      <c r="AD950" s="153" t="s">
        <v>105</v>
      </c>
      <c r="AE950" s="175">
        <v>130922</v>
      </c>
      <c r="AF950" s="175">
        <v>583922</v>
      </c>
      <c r="AG950" s="175" t="s">
        <v>3980</v>
      </c>
      <c r="AH950" s="172">
        <v>44908</v>
      </c>
      <c r="AI950" s="172">
        <v>44908</v>
      </c>
      <c r="AJ950" s="172" t="s">
        <v>105</v>
      </c>
      <c r="AK950" s="173" t="s">
        <v>105</v>
      </c>
      <c r="AL950" s="175" t="s">
        <v>105</v>
      </c>
      <c r="AM950" s="172" t="s">
        <v>105</v>
      </c>
      <c r="AN950" s="154">
        <v>0</v>
      </c>
      <c r="AO950" s="172" t="s">
        <v>105</v>
      </c>
      <c r="AP950" s="154">
        <v>0</v>
      </c>
      <c r="AQ950" s="172" t="s">
        <v>105</v>
      </c>
      <c r="AR950" s="154">
        <v>0</v>
      </c>
      <c r="AS950" s="172" t="s">
        <v>105</v>
      </c>
      <c r="AT950" s="154">
        <v>0</v>
      </c>
      <c r="AU950" s="3" t="s">
        <v>105</v>
      </c>
      <c r="AV950" s="154">
        <v>0</v>
      </c>
      <c r="AW950" s="3" t="s">
        <v>105</v>
      </c>
      <c r="AX950" s="175">
        <v>0</v>
      </c>
      <c r="AY950" s="172" t="s">
        <v>105</v>
      </c>
      <c r="AZ950" s="3">
        <f t="shared" si="118"/>
        <v>0</v>
      </c>
      <c r="BA950" s="159">
        <f t="shared" si="123"/>
        <v>978168000</v>
      </c>
      <c r="BB950" s="171">
        <f t="shared" si="131"/>
        <v>0</v>
      </c>
      <c r="BC950" s="171">
        <v>0</v>
      </c>
      <c r="BD950" s="171">
        <v>0</v>
      </c>
      <c r="BE950" s="171">
        <v>0</v>
      </c>
      <c r="BF950" s="171">
        <v>0</v>
      </c>
      <c r="BG950" s="172">
        <v>45107</v>
      </c>
      <c r="BH950" s="172">
        <v>45107</v>
      </c>
      <c r="BI950" s="174">
        <f t="shared" ca="1" si="119"/>
        <v>-1022</v>
      </c>
      <c r="BJ950" s="3" t="s">
        <v>414</v>
      </c>
      <c r="BK950" s="172" t="s">
        <v>3656</v>
      </c>
      <c r="BL950" s="3" t="s">
        <v>282</v>
      </c>
      <c r="BM950" s="3" t="s">
        <v>92</v>
      </c>
      <c r="BN950" s="3" t="s">
        <v>105</v>
      </c>
      <c r="BO950" s="3" t="s">
        <v>105</v>
      </c>
      <c r="BP950" s="3" t="s">
        <v>105</v>
      </c>
      <c r="BQ950" s="172" t="s">
        <v>105</v>
      </c>
      <c r="BR950" s="3" t="s">
        <v>105</v>
      </c>
      <c r="BS950" s="3" t="s">
        <v>105</v>
      </c>
      <c r="BT950" s="3" t="s">
        <v>105</v>
      </c>
      <c r="BU950" s="3" t="s">
        <v>86</v>
      </c>
      <c r="BV950" s="3" t="s">
        <v>40</v>
      </c>
      <c r="BW950" s="3" t="s">
        <v>93</v>
      </c>
      <c r="BX950" s="3" t="s">
        <v>105</v>
      </c>
      <c r="BY950" s="3" t="s">
        <v>105</v>
      </c>
      <c r="BZ950" s="3" t="s">
        <v>105</v>
      </c>
      <c r="CA950" s="3" t="s">
        <v>105</v>
      </c>
      <c r="CB950" s="3" t="s">
        <v>105</v>
      </c>
      <c r="CC950" s="179" t="s">
        <v>8295</v>
      </c>
      <c r="CD950" s="1"/>
      <c r="CE950" s="1"/>
      <c r="CF950" s="171" t="s">
        <v>3960</v>
      </c>
      <c r="CG950" s="171" t="s">
        <v>1341</v>
      </c>
      <c r="CH950" s="171" t="s">
        <v>3961</v>
      </c>
      <c r="CI950" s="171" t="s">
        <v>3961</v>
      </c>
    </row>
    <row r="951" spans="1:87" ht="90" x14ac:dyDescent="0.25">
      <c r="A951" s="3" t="s">
        <v>8296</v>
      </c>
      <c r="B951" s="175">
        <v>1080</v>
      </c>
      <c r="C951" s="219" t="str">
        <f t="shared" si="128"/>
        <v>JEP-846-2022</v>
      </c>
      <c r="D951" s="3" t="s">
        <v>8297</v>
      </c>
      <c r="E951" s="3" t="s">
        <v>881</v>
      </c>
      <c r="F951" s="172">
        <v>44895</v>
      </c>
      <c r="G951" s="3" t="s">
        <v>8227</v>
      </c>
      <c r="H951" s="3" t="s">
        <v>29</v>
      </c>
      <c r="I951" s="3" t="s">
        <v>39</v>
      </c>
      <c r="J951" s="165">
        <v>900475780</v>
      </c>
      <c r="K951" s="3">
        <v>1</v>
      </c>
      <c r="L951" s="3" t="s">
        <v>13</v>
      </c>
      <c r="M951" s="3" t="s">
        <v>474</v>
      </c>
      <c r="N951" s="3" t="s">
        <v>8298</v>
      </c>
      <c r="O951" s="171" t="s">
        <v>12</v>
      </c>
      <c r="P951" s="3" t="s">
        <v>720</v>
      </c>
      <c r="Q951" s="171" t="s">
        <v>120</v>
      </c>
      <c r="R951" s="171" t="s">
        <v>3952</v>
      </c>
      <c r="S951" s="171" t="s">
        <v>3952</v>
      </c>
      <c r="T951" s="171" t="s">
        <v>3953</v>
      </c>
      <c r="U951" s="171" t="s">
        <v>3954</v>
      </c>
      <c r="V951" s="171" t="s">
        <v>105</v>
      </c>
      <c r="W951" s="171" t="s">
        <v>105</v>
      </c>
      <c r="X951" s="171" t="s">
        <v>105</v>
      </c>
      <c r="Y951" s="171" t="s">
        <v>542</v>
      </c>
      <c r="Z951" s="115">
        <v>31742325910</v>
      </c>
      <c r="AA951" s="171">
        <v>31693237931</v>
      </c>
      <c r="AB951" s="171">
        <v>49087979</v>
      </c>
      <c r="AC951" s="153" t="s">
        <v>105</v>
      </c>
      <c r="AD951" s="153" t="s">
        <v>105</v>
      </c>
      <c r="AE951" s="175">
        <v>127922</v>
      </c>
      <c r="AF951" s="175">
        <v>3922</v>
      </c>
      <c r="AG951" s="175" t="s">
        <v>105</v>
      </c>
      <c r="AH951" s="172">
        <v>44895</v>
      </c>
      <c r="AI951" s="172">
        <v>44896</v>
      </c>
      <c r="AJ951" s="172" t="s">
        <v>105</v>
      </c>
      <c r="AK951" s="173" t="s">
        <v>105</v>
      </c>
      <c r="AL951" s="175" t="s">
        <v>105</v>
      </c>
      <c r="AM951" s="172" t="s">
        <v>105</v>
      </c>
      <c r="AN951" s="154">
        <v>0</v>
      </c>
      <c r="AO951" s="172" t="s">
        <v>105</v>
      </c>
      <c r="AP951" s="154">
        <v>0</v>
      </c>
      <c r="AQ951" s="172" t="s">
        <v>105</v>
      </c>
      <c r="AR951" s="154">
        <v>0</v>
      </c>
      <c r="AS951" s="172" t="s">
        <v>105</v>
      </c>
      <c r="AT951" s="154">
        <v>0</v>
      </c>
      <c r="AU951" s="3" t="s">
        <v>105</v>
      </c>
      <c r="AV951" s="154">
        <v>0</v>
      </c>
      <c r="AW951" s="3" t="s">
        <v>105</v>
      </c>
      <c r="AX951" s="175">
        <v>0</v>
      </c>
      <c r="AY951" s="172" t="s">
        <v>105</v>
      </c>
      <c r="AZ951" s="3">
        <f t="shared" si="118"/>
        <v>0</v>
      </c>
      <c r="BA951" s="159">
        <f t="shared" ref="BA951:BA976" si="132">Z951+AN951+AP951+AR951+AT951</f>
        <v>31742325910</v>
      </c>
      <c r="BB951" s="171">
        <f>BC951+BD951+BE951+BF951</f>
        <v>2319368805</v>
      </c>
      <c r="BC951" s="171">
        <v>2319368805</v>
      </c>
      <c r="BD951" s="171">
        <v>0</v>
      </c>
      <c r="BE951" s="171">
        <v>0</v>
      </c>
      <c r="BF951" s="171">
        <v>0</v>
      </c>
      <c r="BG951" s="172">
        <v>45260</v>
      </c>
      <c r="BH951" s="172">
        <v>45260</v>
      </c>
      <c r="BI951" s="174">
        <f t="shared" ca="1" si="119"/>
        <v>-869</v>
      </c>
      <c r="BJ951" s="3" t="s">
        <v>414</v>
      </c>
      <c r="BK951" s="172">
        <v>45677</v>
      </c>
      <c r="BL951" s="3" t="s">
        <v>6698</v>
      </c>
      <c r="BM951" s="3" t="s">
        <v>105</v>
      </c>
      <c r="BN951" s="3" t="s">
        <v>105</v>
      </c>
      <c r="BO951" s="3" t="s">
        <v>105</v>
      </c>
      <c r="BP951" s="3" t="s">
        <v>105</v>
      </c>
      <c r="BQ951" s="172" t="s">
        <v>105</v>
      </c>
      <c r="BR951" s="3" t="s">
        <v>105</v>
      </c>
      <c r="BS951" s="3" t="s">
        <v>105</v>
      </c>
      <c r="BT951" s="3" t="s">
        <v>105</v>
      </c>
      <c r="BU951" s="3" t="s">
        <v>8299</v>
      </c>
      <c r="BV951" s="3" t="s">
        <v>40</v>
      </c>
      <c r="BW951" s="3" t="s">
        <v>8300</v>
      </c>
      <c r="BX951" s="3" t="s">
        <v>105</v>
      </c>
      <c r="BY951" s="3" t="s">
        <v>105</v>
      </c>
      <c r="BZ951" s="3" t="s">
        <v>105</v>
      </c>
      <c r="CA951" s="3" t="s">
        <v>105</v>
      </c>
      <c r="CB951" s="3" t="s">
        <v>105</v>
      </c>
      <c r="CC951" s="151" t="s">
        <v>8301</v>
      </c>
      <c r="CD951" s="1"/>
      <c r="CE951" s="1"/>
      <c r="CF951" s="171" t="s">
        <v>3960</v>
      </c>
      <c r="CG951" s="171" t="s">
        <v>1341</v>
      </c>
      <c r="CH951" s="171" t="s">
        <v>3961</v>
      </c>
      <c r="CI951" s="171" t="s">
        <v>3961</v>
      </c>
    </row>
    <row r="952" spans="1:87" ht="144" x14ac:dyDescent="0.25">
      <c r="A952" s="3" t="s">
        <v>8302</v>
      </c>
      <c r="B952" s="175">
        <v>1081</v>
      </c>
      <c r="C952" s="175" t="str">
        <f t="shared" si="128"/>
        <v>JEP-977-2022</v>
      </c>
      <c r="D952" s="3" t="s">
        <v>8303</v>
      </c>
      <c r="E952" s="3" t="s">
        <v>881</v>
      </c>
      <c r="F952" s="172">
        <v>44910</v>
      </c>
      <c r="G952" s="3" t="s">
        <v>8304</v>
      </c>
      <c r="H952" s="3" t="s">
        <v>26</v>
      </c>
      <c r="I952" s="3" t="s">
        <v>46</v>
      </c>
      <c r="J952" s="165">
        <v>860002534</v>
      </c>
      <c r="K952" s="3">
        <v>0</v>
      </c>
      <c r="L952" s="3" t="s">
        <v>13</v>
      </c>
      <c r="M952" s="3" t="s">
        <v>474</v>
      </c>
      <c r="N952" s="3" t="s">
        <v>8305</v>
      </c>
      <c r="O952" s="171" t="s">
        <v>8</v>
      </c>
      <c r="P952" s="3" t="s">
        <v>277</v>
      </c>
      <c r="Q952" s="3" t="s">
        <v>167</v>
      </c>
      <c r="R952" s="171" t="s">
        <v>120</v>
      </c>
      <c r="S952" s="171" t="s">
        <v>146</v>
      </c>
      <c r="T952" s="171" t="s">
        <v>1021</v>
      </c>
      <c r="U952" s="171" t="s">
        <v>884</v>
      </c>
      <c r="V952" s="171" t="s">
        <v>105</v>
      </c>
      <c r="W952" s="171" t="s">
        <v>105</v>
      </c>
      <c r="X952" s="171" t="s">
        <v>105</v>
      </c>
      <c r="Y952" s="171" t="s">
        <v>542</v>
      </c>
      <c r="Z952" s="115">
        <v>3130612</v>
      </c>
      <c r="AA952" s="171" t="s">
        <v>105</v>
      </c>
      <c r="AB952" s="171" t="s">
        <v>105</v>
      </c>
      <c r="AC952" s="153" t="s">
        <v>105</v>
      </c>
      <c r="AD952" s="153" t="s">
        <v>105</v>
      </c>
      <c r="AE952" s="175">
        <v>130822</v>
      </c>
      <c r="AF952" s="175">
        <v>587122</v>
      </c>
      <c r="AG952" s="3" t="s">
        <v>105</v>
      </c>
      <c r="AH952" s="172">
        <v>44910</v>
      </c>
      <c r="AI952" s="172">
        <v>44911</v>
      </c>
      <c r="AJ952" s="172" t="s">
        <v>105</v>
      </c>
      <c r="AK952" s="173" t="s">
        <v>105</v>
      </c>
      <c r="AL952" s="175" t="s">
        <v>105</v>
      </c>
      <c r="AM952" s="172" t="s">
        <v>105</v>
      </c>
      <c r="AN952" s="154">
        <v>1565294</v>
      </c>
      <c r="AO952" s="172">
        <v>45008</v>
      </c>
      <c r="AP952" s="154">
        <v>0</v>
      </c>
      <c r="AQ952" s="172" t="s">
        <v>105</v>
      </c>
      <c r="AR952" s="154">
        <v>0</v>
      </c>
      <c r="AS952" s="172" t="s">
        <v>105</v>
      </c>
      <c r="AT952" s="154">
        <v>0</v>
      </c>
      <c r="AU952" s="3" t="s">
        <v>105</v>
      </c>
      <c r="AV952" s="154">
        <v>0</v>
      </c>
      <c r="AW952" s="3" t="s">
        <v>105</v>
      </c>
      <c r="AX952" s="175">
        <v>1</v>
      </c>
      <c r="AY952" s="172" t="s">
        <v>105</v>
      </c>
      <c r="AZ952" s="3">
        <f t="shared" si="118"/>
        <v>60</v>
      </c>
      <c r="BA952" s="159">
        <f t="shared" si="132"/>
        <v>4695906</v>
      </c>
      <c r="BB952" s="171">
        <f t="shared" ref="BB952:BB968" si="133">BC952+BD952+BE952+BF952</f>
        <v>0</v>
      </c>
      <c r="BC952" s="171">
        <v>0</v>
      </c>
      <c r="BD952" s="171">
        <v>0</v>
      </c>
      <c r="BE952" s="171">
        <v>0</v>
      </c>
      <c r="BF952" s="171">
        <v>0</v>
      </c>
      <c r="BG952" s="172">
        <v>45010</v>
      </c>
      <c r="BH952" s="172">
        <v>45070</v>
      </c>
      <c r="BI952" s="174">
        <f t="shared" ca="1" si="119"/>
        <v>-1059</v>
      </c>
      <c r="BJ952" s="3" t="s">
        <v>414</v>
      </c>
      <c r="BK952" s="172">
        <v>45197</v>
      </c>
      <c r="BL952" s="3" t="s">
        <v>910</v>
      </c>
      <c r="BM952" s="3" t="s">
        <v>92</v>
      </c>
      <c r="BN952" s="189" t="s">
        <v>8306</v>
      </c>
      <c r="BO952" s="189">
        <v>0</v>
      </c>
      <c r="BP952" s="189" t="s">
        <v>5886</v>
      </c>
      <c r="BQ952" s="190">
        <v>44911</v>
      </c>
      <c r="BR952" s="189" t="s">
        <v>8307</v>
      </c>
      <c r="BS952" s="189" t="s">
        <v>105</v>
      </c>
      <c r="BT952" s="3" t="s">
        <v>286</v>
      </c>
      <c r="BU952" s="3" t="s">
        <v>8308</v>
      </c>
      <c r="BV952" s="3" t="s">
        <v>40</v>
      </c>
      <c r="BW952" s="3" t="s">
        <v>6761</v>
      </c>
      <c r="BX952" s="3" t="s">
        <v>105</v>
      </c>
      <c r="BY952" s="3" t="s">
        <v>105</v>
      </c>
      <c r="BZ952" s="3" t="s">
        <v>105</v>
      </c>
      <c r="CA952" s="3" t="s">
        <v>105</v>
      </c>
      <c r="CB952" s="3" t="s">
        <v>105</v>
      </c>
      <c r="CC952" s="179" t="s">
        <v>8309</v>
      </c>
      <c r="CD952" s="1"/>
      <c r="CE952" s="1"/>
      <c r="CF952" s="171" t="s">
        <v>727</v>
      </c>
      <c r="CG952" s="171" t="s">
        <v>292</v>
      </c>
      <c r="CH952" s="171" t="s">
        <v>167</v>
      </c>
      <c r="CI952" s="171" t="s">
        <v>120</v>
      </c>
    </row>
    <row r="953" spans="1:87" ht="72" x14ac:dyDescent="0.25">
      <c r="A953" s="3" t="s">
        <v>105</v>
      </c>
      <c r="B953" s="175">
        <v>1083</v>
      </c>
      <c r="C953" s="228" t="s">
        <v>8310</v>
      </c>
      <c r="D953" s="116" t="s">
        <v>8311</v>
      </c>
      <c r="E953" s="3" t="s">
        <v>599</v>
      </c>
      <c r="F953" s="172">
        <v>44916</v>
      </c>
      <c r="G953" s="3" t="s">
        <v>8312</v>
      </c>
      <c r="H953" s="3" t="s">
        <v>41</v>
      </c>
      <c r="I953" s="3" t="s">
        <v>89</v>
      </c>
      <c r="J953" s="165">
        <v>901140004</v>
      </c>
      <c r="K953" s="3">
        <v>1</v>
      </c>
      <c r="L953" s="3" t="s">
        <v>13</v>
      </c>
      <c r="M953" s="3" t="s">
        <v>474</v>
      </c>
      <c r="N953" s="116" t="s">
        <v>8313</v>
      </c>
      <c r="O953" s="171" t="s">
        <v>8</v>
      </c>
      <c r="P953" s="3" t="s">
        <v>277</v>
      </c>
      <c r="Q953" s="3" t="s">
        <v>167</v>
      </c>
      <c r="R953" s="171" t="s">
        <v>129</v>
      </c>
      <c r="S953" s="171" t="s">
        <v>129</v>
      </c>
      <c r="T953" s="171" t="s">
        <v>8314</v>
      </c>
      <c r="U953" s="171" t="s">
        <v>279</v>
      </c>
      <c r="V953" s="171" t="s">
        <v>105</v>
      </c>
      <c r="W953" s="171" t="s">
        <v>105</v>
      </c>
      <c r="X953" s="171" t="s">
        <v>105</v>
      </c>
      <c r="Y953" s="171" t="s">
        <v>280</v>
      </c>
      <c r="Z953" s="115">
        <v>11949071</v>
      </c>
      <c r="AA953" s="171" t="s">
        <v>105</v>
      </c>
      <c r="AB953" s="171" t="s">
        <v>105</v>
      </c>
      <c r="AC953" s="153" t="s">
        <v>105</v>
      </c>
      <c r="AD953" s="153" t="s">
        <v>105</v>
      </c>
      <c r="AE953" s="175" t="s">
        <v>289</v>
      </c>
      <c r="AF953" s="175">
        <v>592622</v>
      </c>
      <c r="AG953" s="175">
        <v>2018011001091</v>
      </c>
      <c r="AH953" s="172">
        <v>44915</v>
      </c>
      <c r="AI953" s="172">
        <v>44915</v>
      </c>
      <c r="AJ953" s="172" t="s">
        <v>105</v>
      </c>
      <c r="AK953" s="173" t="s">
        <v>105</v>
      </c>
      <c r="AL953" s="175" t="s">
        <v>105</v>
      </c>
      <c r="AM953" s="172" t="s">
        <v>105</v>
      </c>
      <c r="AN953" s="154">
        <v>0</v>
      </c>
      <c r="AO953" s="172" t="s">
        <v>105</v>
      </c>
      <c r="AP953" s="154">
        <v>0</v>
      </c>
      <c r="AQ953" s="172" t="s">
        <v>105</v>
      </c>
      <c r="AR953" s="154">
        <v>0</v>
      </c>
      <c r="AS953" s="172" t="s">
        <v>105</v>
      </c>
      <c r="AT953" s="154">
        <v>0</v>
      </c>
      <c r="AU953" s="3" t="s">
        <v>105</v>
      </c>
      <c r="AV953" s="154">
        <v>0</v>
      </c>
      <c r="AW953" s="3" t="s">
        <v>105</v>
      </c>
      <c r="AX953" s="175">
        <v>0</v>
      </c>
      <c r="AY953" s="172" t="s">
        <v>105</v>
      </c>
      <c r="AZ953" s="3">
        <f t="shared" si="118"/>
        <v>0</v>
      </c>
      <c r="BA953" s="159">
        <f t="shared" si="132"/>
        <v>11949071</v>
      </c>
      <c r="BB953" s="171">
        <f t="shared" si="133"/>
        <v>0</v>
      </c>
      <c r="BC953" s="171">
        <v>0</v>
      </c>
      <c r="BD953" s="171">
        <v>0</v>
      </c>
      <c r="BE953" s="171">
        <v>0</v>
      </c>
      <c r="BF953" s="171">
        <v>0</v>
      </c>
      <c r="BG953" s="172">
        <v>44915</v>
      </c>
      <c r="BH953" s="172">
        <v>44915</v>
      </c>
      <c r="BI953" s="174">
        <f t="shared" ca="1" si="119"/>
        <v>-1214</v>
      </c>
      <c r="BJ953" s="3" t="s">
        <v>414</v>
      </c>
      <c r="BK953" s="200">
        <v>45908</v>
      </c>
      <c r="BL953" s="3" t="s">
        <v>533</v>
      </c>
      <c r="BM953" s="3" t="s">
        <v>92</v>
      </c>
      <c r="BN953" s="3" t="s">
        <v>8315</v>
      </c>
      <c r="BO953" s="3">
        <v>0</v>
      </c>
      <c r="BP953" s="3" t="s">
        <v>502</v>
      </c>
      <c r="BQ953" s="172">
        <v>44922</v>
      </c>
      <c r="BR953" s="3" t="s">
        <v>8316</v>
      </c>
      <c r="BS953" s="172">
        <v>44922</v>
      </c>
      <c r="BT953" s="3" t="s">
        <v>286</v>
      </c>
      <c r="BU953" s="74" t="s">
        <v>8317</v>
      </c>
      <c r="BV953" s="3" t="s">
        <v>40</v>
      </c>
      <c r="BW953" s="3" t="s">
        <v>8318</v>
      </c>
      <c r="BX953" s="3" t="s">
        <v>105</v>
      </c>
      <c r="BY953" s="3" t="s">
        <v>105</v>
      </c>
      <c r="BZ953" s="3" t="s">
        <v>105</v>
      </c>
      <c r="CA953" s="3" t="s">
        <v>105</v>
      </c>
      <c r="CB953" s="3" t="s">
        <v>105</v>
      </c>
      <c r="CC953" s="179" t="s">
        <v>8319</v>
      </c>
      <c r="CD953" s="1"/>
      <c r="CE953" s="1"/>
      <c r="CF953" s="171" t="s">
        <v>291</v>
      </c>
      <c r="CG953" s="171" t="s">
        <v>292</v>
      </c>
      <c r="CH953" s="171" t="s">
        <v>167</v>
      </c>
      <c r="CI953" s="171" t="s">
        <v>123</v>
      </c>
    </row>
    <row r="954" spans="1:87" ht="72" x14ac:dyDescent="0.25">
      <c r="A954" s="3" t="s">
        <v>8320</v>
      </c>
      <c r="B954" s="175" t="s">
        <v>8321</v>
      </c>
      <c r="C954" s="170" t="str">
        <f t="shared" ref="C954:C976" si="134">_xlfn.CONCAT(A954,"-","2022")</f>
        <v>JEP-546-2022</v>
      </c>
      <c r="D954" s="3" t="s">
        <v>8322</v>
      </c>
      <c r="E954" s="3" t="s">
        <v>1177</v>
      </c>
      <c r="F954" s="172" t="s">
        <v>274</v>
      </c>
      <c r="G954" s="3" t="s">
        <v>6967</v>
      </c>
      <c r="H954" s="3" t="s">
        <v>29</v>
      </c>
      <c r="I954" s="3" t="s">
        <v>27</v>
      </c>
      <c r="J954" s="165">
        <v>1032481812</v>
      </c>
      <c r="K954" s="3">
        <v>4</v>
      </c>
      <c r="L954" s="3" t="s">
        <v>9</v>
      </c>
      <c r="M954" s="3" t="s">
        <v>474</v>
      </c>
      <c r="N954" s="3" t="s">
        <v>8323</v>
      </c>
      <c r="O954" s="171" t="s">
        <v>12</v>
      </c>
      <c r="P954" s="3" t="s">
        <v>277</v>
      </c>
      <c r="Q954" s="3" t="s">
        <v>167</v>
      </c>
      <c r="R954" s="171" t="s">
        <v>779</v>
      </c>
      <c r="S954" s="171" t="s">
        <v>104</v>
      </c>
      <c r="T954" s="171" t="s">
        <v>2745</v>
      </c>
      <c r="U954" s="171" t="s">
        <v>2746</v>
      </c>
      <c r="V954" s="171" t="s">
        <v>105</v>
      </c>
      <c r="W954" s="171" t="s">
        <v>105</v>
      </c>
      <c r="X954" s="171" t="s">
        <v>105</v>
      </c>
      <c r="Y954" s="171" t="s">
        <v>280</v>
      </c>
      <c r="Z954" s="115">
        <v>18070350</v>
      </c>
      <c r="AA954" s="171" t="s">
        <v>105</v>
      </c>
      <c r="AB954" s="171" t="s">
        <v>105</v>
      </c>
      <c r="AC954" s="153">
        <v>3614070</v>
      </c>
      <c r="AD954" s="153" t="s">
        <v>105</v>
      </c>
      <c r="AE954" s="175">
        <v>82122</v>
      </c>
      <c r="AF954" s="175">
        <v>302722</v>
      </c>
      <c r="AG954" s="175">
        <v>2018011001091</v>
      </c>
      <c r="AH954" s="172">
        <v>44748</v>
      </c>
      <c r="AI954" s="172">
        <v>44749</v>
      </c>
      <c r="AJ954" s="3" t="s">
        <v>105</v>
      </c>
      <c r="AK954" s="3" t="s">
        <v>105</v>
      </c>
      <c r="AL954" s="3" t="s">
        <v>105</v>
      </c>
      <c r="AM954" s="172" t="s">
        <v>105</v>
      </c>
      <c r="AN954" s="154">
        <v>0</v>
      </c>
      <c r="AO954" s="3" t="s">
        <v>105</v>
      </c>
      <c r="AP954" s="154">
        <v>0</v>
      </c>
      <c r="AQ954" s="3" t="s">
        <v>105</v>
      </c>
      <c r="AR954" s="154">
        <v>0</v>
      </c>
      <c r="AS954" s="172" t="s">
        <v>105</v>
      </c>
      <c r="AT954" s="154">
        <v>0</v>
      </c>
      <c r="AU954" s="3" t="s">
        <v>105</v>
      </c>
      <c r="AV954" s="154">
        <v>0</v>
      </c>
      <c r="AW954" s="3" t="s">
        <v>105</v>
      </c>
      <c r="AX954" s="3">
        <v>0</v>
      </c>
      <c r="AY954" s="172" t="s">
        <v>105</v>
      </c>
      <c r="AZ954" s="3">
        <f t="shared" si="118"/>
        <v>0</v>
      </c>
      <c r="BA954" s="159">
        <f t="shared" si="132"/>
        <v>18070350</v>
      </c>
      <c r="BB954" s="171">
        <f t="shared" si="133"/>
        <v>0</v>
      </c>
      <c r="BC954" s="171">
        <v>0</v>
      </c>
      <c r="BD954" s="171">
        <v>0</v>
      </c>
      <c r="BE954" s="171">
        <v>0</v>
      </c>
      <c r="BF954" s="171">
        <v>0</v>
      </c>
      <c r="BG954" s="172">
        <v>44895</v>
      </c>
      <c r="BH954" s="172">
        <v>44895</v>
      </c>
      <c r="BI954" s="174">
        <f t="shared" ca="1" si="119"/>
        <v>-1234</v>
      </c>
      <c r="BJ954" s="3" t="s">
        <v>414</v>
      </c>
      <c r="BK954" s="172" t="s">
        <v>105</v>
      </c>
      <c r="BL954" s="3" t="s">
        <v>282</v>
      </c>
      <c r="BM954" s="3" t="s">
        <v>92</v>
      </c>
      <c r="BN954" s="3" t="s">
        <v>8324</v>
      </c>
      <c r="BO954" s="3">
        <v>0</v>
      </c>
      <c r="BP954" s="3" t="s">
        <v>416</v>
      </c>
      <c r="BQ954" s="172">
        <v>44748</v>
      </c>
      <c r="BR954" s="3" t="s">
        <v>3420</v>
      </c>
      <c r="BS954" s="3">
        <v>2022</v>
      </c>
      <c r="BT954" s="3" t="s">
        <v>286</v>
      </c>
      <c r="BU954" s="3" t="s">
        <v>86</v>
      </c>
      <c r="BV954" s="3" t="s">
        <v>40</v>
      </c>
      <c r="BW954" s="3" t="s">
        <v>93</v>
      </c>
      <c r="BX954" s="3" t="s">
        <v>105</v>
      </c>
      <c r="BY954" s="3" t="s">
        <v>418</v>
      </c>
      <c r="BZ954" s="3" t="s">
        <v>105</v>
      </c>
      <c r="CA954" s="3" t="s">
        <v>288</v>
      </c>
      <c r="CB954" s="151" t="s">
        <v>8325</v>
      </c>
      <c r="CC954" s="151" t="s">
        <v>8326</v>
      </c>
      <c r="CD954" s="1"/>
      <c r="CE954" s="1"/>
      <c r="CF954" s="171" t="s">
        <v>2752</v>
      </c>
      <c r="CG954" s="171" t="s">
        <v>831</v>
      </c>
      <c r="CH954" s="171" t="s">
        <v>167</v>
      </c>
      <c r="CI954" s="171" t="s">
        <v>477</v>
      </c>
    </row>
    <row r="955" spans="1:87" ht="54" x14ac:dyDescent="0.25">
      <c r="A955" s="3" t="s">
        <v>8327</v>
      </c>
      <c r="B955" s="175" t="s">
        <v>8328</v>
      </c>
      <c r="C955" s="170" t="str">
        <f t="shared" si="134"/>
        <v>JEP-547-2022</v>
      </c>
      <c r="D955" s="3" t="s">
        <v>8329</v>
      </c>
      <c r="E955" s="3" t="s">
        <v>1177</v>
      </c>
      <c r="F955" s="172" t="s">
        <v>274</v>
      </c>
      <c r="G955" s="3" t="s">
        <v>8330</v>
      </c>
      <c r="H955" s="3" t="s">
        <v>29</v>
      </c>
      <c r="I955" s="3" t="s">
        <v>27</v>
      </c>
      <c r="J955" s="165">
        <v>98399475</v>
      </c>
      <c r="K955" s="3">
        <v>4</v>
      </c>
      <c r="L955" s="3" t="s">
        <v>9</v>
      </c>
      <c r="M955" s="3" t="s">
        <v>474</v>
      </c>
      <c r="N955" s="3" t="s">
        <v>8331</v>
      </c>
      <c r="O955" s="171" t="s">
        <v>12</v>
      </c>
      <c r="P955" s="3" t="s">
        <v>277</v>
      </c>
      <c r="Q955" s="3" t="s">
        <v>167</v>
      </c>
      <c r="R955" s="171" t="s">
        <v>779</v>
      </c>
      <c r="S955" s="171" t="s">
        <v>104</v>
      </c>
      <c r="T955" s="171" t="s">
        <v>2745</v>
      </c>
      <c r="U955" s="171" t="s">
        <v>2746</v>
      </c>
      <c r="V955" s="171" t="s">
        <v>105</v>
      </c>
      <c r="W955" s="171" t="s">
        <v>105</v>
      </c>
      <c r="X955" s="171" t="s">
        <v>105</v>
      </c>
      <c r="Y955" s="171" t="s">
        <v>280</v>
      </c>
      <c r="Z955" s="115">
        <v>26021315</v>
      </c>
      <c r="AA955" s="171" t="s">
        <v>105</v>
      </c>
      <c r="AB955" s="171" t="s">
        <v>105</v>
      </c>
      <c r="AC955" s="153">
        <v>5204263</v>
      </c>
      <c r="AD955" s="153" t="s">
        <v>105</v>
      </c>
      <c r="AE955" s="175">
        <v>82322</v>
      </c>
      <c r="AF955" s="175">
        <v>307422</v>
      </c>
      <c r="AG955" s="175">
        <v>2018011001091</v>
      </c>
      <c r="AH955" s="172">
        <v>44749</v>
      </c>
      <c r="AI955" s="172">
        <v>44753</v>
      </c>
      <c r="AJ955" s="3" t="s">
        <v>105</v>
      </c>
      <c r="AK955" s="3" t="s">
        <v>105</v>
      </c>
      <c r="AL955" s="3" t="s">
        <v>105</v>
      </c>
      <c r="AM955" s="172" t="s">
        <v>105</v>
      </c>
      <c r="AN955" s="154">
        <v>0</v>
      </c>
      <c r="AO955" s="3" t="s">
        <v>105</v>
      </c>
      <c r="AP955" s="154">
        <v>0</v>
      </c>
      <c r="AQ955" s="3" t="s">
        <v>105</v>
      </c>
      <c r="AR955" s="154">
        <v>0</v>
      </c>
      <c r="AS955" s="172" t="s">
        <v>105</v>
      </c>
      <c r="AT955" s="154">
        <v>0</v>
      </c>
      <c r="AU955" s="3" t="s">
        <v>105</v>
      </c>
      <c r="AV955" s="154">
        <v>0</v>
      </c>
      <c r="AW955" s="3" t="s">
        <v>105</v>
      </c>
      <c r="AX955" s="3">
        <v>0</v>
      </c>
      <c r="AY955" s="172" t="s">
        <v>105</v>
      </c>
      <c r="AZ955" s="3">
        <f t="shared" ref="AZ955:AZ977" si="135">BH955-BG955</f>
        <v>0</v>
      </c>
      <c r="BA955" s="159">
        <f t="shared" si="132"/>
        <v>26021315</v>
      </c>
      <c r="BB955" s="171">
        <f t="shared" si="133"/>
        <v>0</v>
      </c>
      <c r="BC955" s="171">
        <v>0</v>
      </c>
      <c r="BD955" s="171">
        <v>0</v>
      </c>
      <c r="BE955" s="171">
        <v>0</v>
      </c>
      <c r="BF955" s="171">
        <v>0</v>
      </c>
      <c r="BG955" s="172">
        <v>44895</v>
      </c>
      <c r="BH955" s="172">
        <v>44895</v>
      </c>
      <c r="BI955" s="174">
        <f t="shared" ref="BI955:BI977" ca="1" si="136">BH955-TODAY()</f>
        <v>-1234</v>
      </c>
      <c r="BJ955" s="3" t="s">
        <v>414</v>
      </c>
      <c r="BK955" s="172" t="s">
        <v>105</v>
      </c>
      <c r="BL955" s="3" t="s">
        <v>282</v>
      </c>
      <c r="BM955" s="3" t="s">
        <v>92</v>
      </c>
      <c r="BN955" s="3" t="s">
        <v>8332</v>
      </c>
      <c r="BO955" s="3">
        <v>0</v>
      </c>
      <c r="BP955" s="3" t="s">
        <v>416</v>
      </c>
      <c r="BQ955" s="172">
        <v>44750</v>
      </c>
      <c r="BR955" s="3" t="s">
        <v>8333</v>
      </c>
      <c r="BS955" s="3">
        <v>2022</v>
      </c>
      <c r="BT955" s="3" t="s">
        <v>286</v>
      </c>
      <c r="BU955" s="3" t="s">
        <v>86</v>
      </c>
      <c r="BV955" s="3" t="s">
        <v>40</v>
      </c>
      <c r="BW955" s="3" t="s">
        <v>93</v>
      </c>
      <c r="BX955" s="3" t="s">
        <v>105</v>
      </c>
      <c r="BY955" s="3" t="s">
        <v>287</v>
      </c>
      <c r="BZ955" s="3" t="s">
        <v>105</v>
      </c>
      <c r="CA955" s="3" t="s">
        <v>288</v>
      </c>
      <c r="CB955" s="151" t="s">
        <v>8334</v>
      </c>
      <c r="CC955" s="151" t="s">
        <v>8335</v>
      </c>
      <c r="CD955" s="1"/>
      <c r="CE955" s="1"/>
      <c r="CF955" s="171" t="s">
        <v>2752</v>
      </c>
      <c r="CG955" s="171" t="s">
        <v>831</v>
      </c>
      <c r="CH955" s="171" t="s">
        <v>167</v>
      </c>
      <c r="CI955" s="171" t="s">
        <v>477</v>
      </c>
    </row>
    <row r="956" spans="1:87" ht="54" x14ac:dyDescent="0.25">
      <c r="A956" s="3" t="s">
        <v>8336</v>
      </c>
      <c r="B956" s="175" t="s">
        <v>8337</v>
      </c>
      <c r="C956" s="170" t="str">
        <f t="shared" si="134"/>
        <v>JEP-545-2022</v>
      </c>
      <c r="D956" s="3" t="s">
        <v>8338</v>
      </c>
      <c r="E956" s="3" t="s">
        <v>1177</v>
      </c>
      <c r="F956" s="172" t="s">
        <v>274</v>
      </c>
      <c r="G956" s="3" t="s">
        <v>8339</v>
      </c>
      <c r="H956" s="3" t="s">
        <v>29</v>
      </c>
      <c r="I956" s="3" t="s">
        <v>27</v>
      </c>
      <c r="J956" s="165">
        <v>52264565</v>
      </c>
      <c r="K956" s="3">
        <v>1</v>
      </c>
      <c r="L956" s="3" t="s">
        <v>9</v>
      </c>
      <c r="M956" s="3" t="s">
        <v>474</v>
      </c>
      <c r="N956" s="3" t="s">
        <v>8340</v>
      </c>
      <c r="O956" s="171" t="s">
        <v>12</v>
      </c>
      <c r="P956" s="3" t="s">
        <v>277</v>
      </c>
      <c r="Q956" s="3" t="s">
        <v>167</v>
      </c>
      <c r="R956" s="171" t="s">
        <v>779</v>
      </c>
      <c r="S956" s="171" t="s">
        <v>104</v>
      </c>
      <c r="T956" s="171" t="s">
        <v>2745</v>
      </c>
      <c r="U956" s="171" t="s">
        <v>2746</v>
      </c>
      <c r="V956" s="171" t="s">
        <v>105</v>
      </c>
      <c r="W956" s="171" t="s">
        <v>105</v>
      </c>
      <c r="X956" s="171" t="s">
        <v>105</v>
      </c>
      <c r="Y956" s="171" t="s">
        <v>280</v>
      </c>
      <c r="Z956" s="115">
        <v>36140715</v>
      </c>
      <c r="AA956" s="171" t="s">
        <v>105</v>
      </c>
      <c r="AB956" s="171" t="s">
        <v>105</v>
      </c>
      <c r="AC956" s="153">
        <v>7228143</v>
      </c>
      <c r="AD956" s="153" t="s">
        <v>105</v>
      </c>
      <c r="AE956" s="175">
        <v>82422</v>
      </c>
      <c r="AF956" s="175">
        <v>305122</v>
      </c>
      <c r="AG956" s="175">
        <v>2018011001091</v>
      </c>
      <c r="AH956" s="172">
        <v>44748</v>
      </c>
      <c r="AI956" s="172">
        <v>44749</v>
      </c>
      <c r="AJ956" s="3" t="s">
        <v>105</v>
      </c>
      <c r="AK956" s="3" t="s">
        <v>105</v>
      </c>
      <c r="AL956" s="3" t="s">
        <v>105</v>
      </c>
      <c r="AM956" s="172" t="s">
        <v>105</v>
      </c>
      <c r="AN956" s="154">
        <v>0</v>
      </c>
      <c r="AO956" s="3" t="s">
        <v>105</v>
      </c>
      <c r="AP956" s="154">
        <v>0</v>
      </c>
      <c r="AQ956" s="3" t="s">
        <v>105</v>
      </c>
      <c r="AR956" s="154">
        <v>0</v>
      </c>
      <c r="AS956" s="172" t="s">
        <v>105</v>
      </c>
      <c r="AT956" s="154">
        <v>0</v>
      </c>
      <c r="AU956" s="3" t="s">
        <v>105</v>
      </c>
      <c r="AV956" s="154">
        <v>0</v>
      </c>
      <c r="AW956" s="3" t="s">
        <v>105</v>
      </c>
      <c r="AX956" s="3">
        <v>0</v>
      </c>
      <c r="AY956" s="172" t="s">
        <v>105</v>
      </c>
      <c r="AZ956" s="3">
        <f t="shared" si="135"/>
        <v>0</v>
      </c>
      <c r="BA956" s="159">
        <f t="shared" si="132"/>
        <v>36140715</v>
      </c>
      <c r="BB956" s="171">
        <f t="shared" si="133"/>
        <v>0</v>
      </c>
      <c r="BC956" s="171">
        <v>0</v>
      </c>
      <c r="BD956" s="171">
        <v>0</v>
      </c>
      <c r="BE956" s="171">
        <v>0</v>
      </c>
      <c r="BF956" s="171">
        <v>0</v>
      </c>
      <c r="BG956" s="172">
        <v>44895</v>
      </c>
      <c r="BH956" s="172">
        <v>44895</v>
      </c>
      <c r="BI956" s="174">
        <f t="shared" ca="1" si="136"/>
        <v>-1234</v>
      </c>
      <c r="BJ956" s="3" t="s">
        <v>414</v>
      </c>
      <c r="BK956" s="172" t="s">
        <v>105</v>
      </c>
      <c r="BL956" s="3" t="s">
        <v>282</v>
      </c>
      <c r="BM956" s="3" t="s">
        <v>92</v>
      </c>
      <c r="BN956" s="3" t="s">
        <v>8341</v>
      </c>
      <c r="BO956" s="3">
        <v>0</v>
      </c>
      <c r="BP956" s="3" t="s">
        <v>416</v>
      </c>
      <c r="BQ956" s="172">
        <v>44748</v>
      </c>
      <c r="BR956" s="3" t="s">
        <v>3420</v>
      </c>
      <c r="BS956" s="3">
        <v>2022</v>
      </c>
      <c r="BT956" s="3" t="s">
        <v>286</v>
      </c>
      <c r="BU956" s="3" t="s">
        <v>86</v>
      </c>
      <c r="BV956" s="3" t="s">
        <v>40</v>
      </c>
      <c r="BW956" s="3" t="s">
        <v>93</v>
      </c>
      <c r="BX956" s="3" t="s">
        <v>105</v>
      </c>
      <c r="BY956" s="3" t="s">
        <v>641</v>
      </c>
      <c r="BZ956" s="3" t="s">
        <v>105</v>
      </c>
      <c r="CA956" s="3" t="s">
        <v>303</v>
      </c>
      <c r="CB956" s="151" t="s">
        <v>8342</v>
      </c>
      <c r="CC956" s="151" t="s">
        <v>8343</v>
      </c>
      <c r="CD956" s="1"/>
      <c r="CE956" s="1"/>
      <c r="CF956" s="171" t="s">
        <v>2752</v>
      </c>
      <c r="CG956" s="171" t="s">
        <v>831</v>
      </c>
      <c r="CH956" s="171" t="s">
        <v>167</v>
      </c>
      <c r="CI956" s="171" t="s">
        <v>477</v>
      </c>
    </row>
    <row r="957" spans="1:87" ht="72" x14ac:dyDescent="0.25">
      <c r="A957" s="3" t="s">
        <v>8344</v>
      </c>
      <c r="B957" s="175" t="s">
        <v>8345</v>
      </c>
      <c r="C957" s="170" t="str">
        <f t="shared" si="134"/>
        <v>JEP-544-2022</v>
      </c>
      <c r="D957" s="3" t="s">
        <v>8346</v>
      </c>
      <c r="E957" s="3" t="s">
        <v>1177</v>
      </c>
      <c r="F957" s="172" t="s">
        <v>274</v>
      </c>
      <c r="G957" s="3" t="s">
        <v>8347</v>
      </c>
      <c r="H957" s="3" t="s">
        <v>29</v>
      </c>
      <c r="I957" s="3" t="s">
        <v>27</v>
      </c>
      <c r="J957" s="165">
        <v>1023929021</v>
      </c>
      <c r="K957" s="3">
        <v>8</v>
      </c>
      <c r="L957" s="3" t="s">
        <v>9</v>
      </c>
      <c r="M957" s="3" t="s">
        <v>474</v>
      </c>
      <c r="N957" s="3" t="s">
        <v>8348</v>
      </c>
      <c r="O957" s="171" t="s">
        <v>12</v>
      </c>
      <c r="P957" s="3" t="s">
        <v>277</v>
      </c>
      <c r="Q957" s="3" t="s">
        <v>167</v>
      </c>
      <c r="R957" s="171" t="s">
        <v>779</v>
      </c>
      <c r="S957" s="171" t="s">
        <v>104</v>
      </c>
      <c r="T957" s="171" t="s">
        <v>2745</v>
      </c>
      <c r="U957" s="171" t="s">
        <v>2746</v>
      </c>
      <c r="V957" s="171" t="s">
        <v>105</v>
      </c>
      <c r="W957" s="171" t="s">
        <v>105</v>
      </c>
      <c r="X957" s="171" t="s">
        <v>105</v>
      </c>
      <c r="Y957" s="171" t="s">
        <v>280</v>
      </c>
      <c r="Z957" s="115">
        <v>26021315</v>
      </c>
      <c r="AA957" s="171" t="s">
        <v>105</v>
      </c>
      <c r="AB957" s="171" t="s">
        <v>105</v>
      </c>
      <c r="AC957" s="153">
        <v>5204263</v>
      </c>
      <c r="AD957" s="153" t="s">
        <v>105</v>
      </c>
      <c r="AE957" s="175">
        <v>82522</v>
      </c>
      <c r="AF957" s="175">
        <v>307322</v>
      </c>
      <c r="AG957" s="175">
        <v>2018011001091</v>
      </c>
      <c r="AH957" s="172">
        <v>44749</v>
      </c>
      <c r="AI957" s="172">
        <v>44750</v>
      </c>
      <c r="AJ957" s="3" t="s">
        <v>105</v>
      </c>
      <c r="AK957" s="3" t="s">
        <v>105</v>
      </c>
      <c r="AL957" s="3" t="s">
        <v>105</v>
      </c>
      <c r="AM957" s="172" t="s">
        <v>105</v>
      </c>
      <c r="AN957" s="154">
        <v>0</v>
      </c>
      <c r="AO957" s="3" t="s">
        <v>105</v>
      </c>
      <c r="AP957" s="154">
        <v>0</v>
      </c>
      <c r="AQ957" s="3" t="s">
        <v>105</v>
      </c>
      <c r="AR957" s="154">
        <v>0</v>
      </c>
      <c r="AS957" s="172" t="s">
        <v>105</v>
      </c>
      <c r="AT957" s="154">
        <v>0</v>
      </c>
      <c r="AU957" s="3" t="s">
        <v>105</v>
      </c>
      <c r="AV957" s="154">
        <v>0</v>
      </c>
      <c r="AW957" s="3" t="s">
        <v>105</v>
      </c>
      <c r="AX957" s="3">
        <v>0</v>
      </c>
      <c r="AY957" s="172" t="s">
        <v>105</v>
      </c>
      <c r="AZ957" s="3">
        <f t="shared" si="135"/>
        <v>0</v>
      </c>
      <c r="BA957" s="159">
        <f t="shared" si="132"/>
        <v>26021315</v>
      </c>
      <c r="BB957" s="171">
        <f t="shared" si="133"/>
        <v>0</v>
      </c>
      <c r="BC957" s="171">
        <v>0</v>
      </c>
      <c r="BD957" s="171">
        <v>0</v>
      </c>
      <c r="BE957" s="171">
        <v>0</v>
      </c>
      <c r="BF957" s="171">
        <v>0</v>
      </c>
      <c r="BG957" s="172">
        <v>44895</v>
      </c>
      <c r="BH957" s="172">
        <v>44895</v>
      </c>
      <c r="BI957" s="174">
        <f t="shared" ca="1" si="136"/>
        <v>-1234</v>
      </c>
      <c r="BJ957" s="3" t="s">
        <v>414</v>
      </c>
      <c r="BK957" s="172" t="s">
        <v>105</v>
      </c>
      <c r="BL957" s="3" t="s">
        <v>282</v>
      </c>
      <c r="BM957" s="3" t="s">
        <v>92</v>
      </c>
      <c r="BN957" s="3" t="s">
        <v>8349</v>
      </c>
      <c r="BO957" s="3">
        <v>0</v>
      </c>
      <c r="BP957" s="3" t="s">
        <v>416</v>
      </c>
      <c r="BQ957" s="172">
        <v>44750</v>
      </c>
      <c r="BR957" s="3" t="s">
        <v>5150</v>
      </c>
      <c r="BS957" s="3">
        <v>2022</v>
      </c>
      <c r="BT957" s="3" t="s">
        <v>286</v>
      </c>
      <c r="BU957" s="3" t="s">
        <v>86</v>
      </c>
      <c r="BV957" s="3" t="s">
        <v>40</v>
      </c>
      <c r="BW957" s="3" t="s">
        <v>93</v>
      </c>
      <c r="BX957" s="3" t="s">
        <v>105</v>
      </c>
      <c r="BY957" s="3" t="s">
        <v>418</v>
      </c>
      <c r="BZ957" s="3" t="s">
        <v>105</v>
      </c>
      <c r="CA957" s="3" t="s">
        <v>303</v>
      </c>
      <c r="CB957" s="151" t="s">
        <v>7601</v>
      </c>
      <c r="CC957" s="151" t="s">
        <v>8350</v>
      </c>
      <c r="CD957" s="1"/>
      <c r="CE957" s="1"/>
      <c r="CF957" s="171" t="s">
        <v>2752</v>
      </c>
      <c r="CG957" s="171" t="s">
        <v>831</v>
      </c>
      <c r="CH957" s="171" t="s">
        <v>167</v>
      </c>
      <c r="CI957" s="171" t="s">
        <v>477</v>
      </c>
    </row>
    <row r="958" spans="1:87" ht="90" x14ac:dyDescent="0.25">
      <c r="A958" s="3" t="s">
        <v>8351</v>
      </c>
      <c r="B958" s="175" t="s">
        <v>8352</v>
      </c>
      <c r="C958" s="170" t="str">
        <f t="shared" si="134"/>
        <v>JEP-590-2022</v>
      </c>
      <c r="D958" s="3" t="s">
        <v>8353</v>
      </c>
      <c r="E958" s="3" t="s">
        <v>1177</v>
      </c>
      <c r="F958" s="172">
        <v>44749</v>
      </c>
      <c r="G958" s="3" t="s">
        <v>8354</v>
      </c>
      <c r="H958" s="3" t="s">
        <v>29</v>
      </c>
      <c r="I958" s="3" t="s">
        <v>27</v>
      </c>
      <c r="J958" s="165">
        <v>63532415</v>
      </c>
      <c r="K958" s="3">
        <v>5</v>
      </c>
      <c r="L958" s="3" t="s">
        <v>9</v>
      </c>
      <c r="M958" s="3" t="s">
        <v>474</v>
      </c>
      <c r="N958" s="3" t="s">
        <v>3162</v>
      </c>
      <c r="O958" s="171" t="s">
        <v>14</v>
      </c>
      <c r="P958" s="171" t="s">
        <v>277</v>
      </c>
      <c r="Q958" s="3" t="s">
        <v>167</v>
      </c>
      <c r="R958" s="171" t="s">
        <v>779</v>
      </c>
      <c r="S958" s="171" t="s">
        <v>1355</v>
      </c>
      <c r="T958" s="171" t="s">
        <v>1356</v>
      </c>
      <c r="U958" s="171" t="s">
        <v>1357</v>
      </c>
      <c r="V958" s="171" t="s">
        <v>105</v>
      </c>
      <c r="W958" s="171" t="s">
        <v>105</v>
      </c>
      <c r="X958" s="171" t="s">
        <v>105</v>
      </c>
      <c r="Y958" s="171" t="s">
        <v>280</v>
      </c>
      <c r="Z958" s="115">
        <v>36140715</v>
      </c>
      <c r="AA958" s="171" t="s">
        <v>105</v>
      </c>
      <c r="AB958" s="171" t="s">
        <v>105</v>
      </c>
      <c r="AC958" s="153">
        <v>7228143</v>
      </c>
      <c r="AD958" s="153" t="s">
        <v>105</v>
      </c>
      <c r="AE958" s="175">
        <v>77422</v>
      </c>
      <c r="AF958" s="175">
        <v>320622</v>
      </c>
      <c r="AG958" s="175">
        <v>2018011001091</v>
      </c>
      <c r="AH958" s="172">
        <v>44755</v>
      </c>
      <c r="AI958" s="172">
        <v>44756</v>
      </c>
      <c r="AJ958" s="3" t="s">
        <v>105</v>
      </c>
      <c r="AK958" s="3" t="s">
        <v>105</v>
      </c>
      <c r="AL958" s="3" t="s">
        <v>105</v>
      </c>
      <c r="AM958" s="172" t="s">
        <v>105</v>
      </c>
      <c r="AN958" s="154">
        <v>0</v>
      </c>
      <c r="AO958" s="3" t="s">
        <v>105</v>
      </c>
      <c r="AP958" s="154">
        <v>0</v>
      </c>
      <c r="AQ958" s="3" t="s">
        <v>105</v>
      </c>
      <c r="AR958" s="154">
        <v>0</v>
      </c>
      <c r="AS958" s="172" t="s">
        <v>105</v>
      </c>
      <c r="AT958" s="154">
        <v>0</v>
      </c>
      <c r="AU958" s="3" t="s">
        <v>105</v>
      </c>
      <c r="AV958" s="154">
        <v>0</v>
      </c>
      <c r="AW958" s="3" t="s">
        <v>105</v>
      </c>
      <c r="AX958" s="3">
        <v>0</v>
      </c>
      <c r="AY958" s="172" t="s">
        <v>105</v>
      </c>
      <c r="AZ958" s="3">
        <f t="shared" si="135"/>
        <v>0</v>
      </c>
      <c r="BA958" s="159">
        <f t="shared" si="132"/>
        <v>36140715</v>
      </c>
      <c r="BB958" s="171">
        <f t="shared" si="133"/>
        <v>0</v>
      </c>
      <c r="BC958" s="171">
        <v>0</v>
      </c>
      <c r="BD958" s="171">
        <v>0</v>
      </c>
      <c r="BE958" s="171">
        <v>0</v>
      </c>
      <c r="BF958" s="171">
        <v>0</v>
      </c>
      <c r="BG958" s="172">
        <v>44895</v>
      </c>
      <c r="BH958" s="172">
        <v>44895</v>
      </c>
      <c r="BI958" s="174">
        <f t="shared" ca="1" si="136"/>
        <v>-1234</v>
      </c>
      <c r="BJ958" s="3" t="s">
        <v>414</v>
      </c>
      <c r="BK958" s="172" t="s">
        <v>105</v>
      </c>
      <c r="BL958" s="3" t="s">
        <v>282</v>
      </c>
      <c r="BM958" s="3" t="s">
        <v>92</v>
      </c>
      <c r="BN958" s="3" t="s">
        <v>8355</v>
      </c>
      <c r="BO958" s="3">
        <v>0</v>
      </c>
      <c r="BP958" s="3" t="s">
        <v>416</v>
      </c>
      <c r="BQ958" s="172">
        <v>44755</v>
      </c>
      <c r="BR958" s="3" t="s">
        <v>8356</v>
      </c>
      <c r="BS958" s="3">
        <v>2022</v>
      </c>
      <c r="BT958" s="3" t="s">
        <v>286</v>
      </c>
      <c r="BU958" s="3" t="s">
        <v>86</v>
      </c>
      <c r="BV958" s="3" t="s">
        <v>40</v>
      </c>
      <c r="BW958" s="3" t="s">
        <v>93</v>
      </c>
      <c r="BX958" s="3" t="s">
        <v>105</v>
      </c>
      <c r="BY958" s="3" t="s">
        <v>418</v>
      </c>
      <c r="BZ958" s="3" t="s">
        <v>105</v>
      </c>
      <c r="CA958" s="3" t="s">
        <v>303</v>
      </c>
      <c r="CB958" s="151" t="s">
        <v>6869</v>
      </c>
      <c r="CC958" s="151" t="s">
        <v>8357</v>
      </c>
      <c r="CD958" s="1"/>
      <c r="CE958" s="1"/>
      <c r="CF958" s="171" t="s">
        <v>1340</v>
      </c>
      <c r="CG958" s="171" t="s">
        <v>1341</v>
      </c>
      <c r="CH958" s="171" t="s">
        <v>167</v>
      </c>
      <c r="CI958" s="171" t="s">
        <v>477</v>
      </c>
    </row>
    <row r="959" spans="1:87" ht="90" x14ac:dyDescent="0.25">
      <c r="A959" s="3" t="s">
        <v>8358</v>
      </c>
      <c r="B959" s="175" t="s">
        <v>8359</v>
      </c>
      <c r="C959" s="170" t="str">
        <f t="shared" si="134"/>
        <v>JEP-470-2022</v>
      </c>
      <c r="D959" s="3" t="s">
        <v>8360</v>
      </c>
      <c r="E959" s="3" t="s">
        <v>1177</v>
      </c>
      <c r="F959" s="172">
        <v>44755</v>
      </c>
      <c r="G959" s="3" t="s">
        <v>8361</v>
      </c>
      <c r="H959" s="3" t="s">
        <v>29</v>
      </c>
      <c r="I959" s="3" t="s">
        <v>27</v>
      </c>
      <c r="J959" s="165">
        <v>11809455</v>
      </c>
      <c r="K959" s="3">
        <v>1</v>
      </c>
      <c r="L959" s="3" t="s">
        <v>9</v>
      </c>
      <c r="M959" s="3" t="s">
        <v>7020</v>
      </c>
      <c r="N959" s="177" t="s">
        <v>8362</v>
      </c>
      <c r="O959" s="171" t="s">
        <v>14</v>
      </c>
      <c r="P959" s="3" t="s">
        <v>277</v>
      </c>
      <c r="Q959" s="3" t="s">
        <v>167</v>
      </c>
      <c r="R959" s="171" t="s">
        <v>779</v>
      </c>
      <c r="S959" s="171" t="s">
        <v>1355</v>
      </c>
      <c r="T959" s="171" t="s">
        <v>1356</v>
      </c>
      <c r="U959" s="171" t="s">
        <v>1357</v>
      </c>
      <c r="V959" s="171" t="s">
        <v>105</v>
      </c>
      <c r="W959" s="171" t="s">
        <v>105</v>
      </c>
      <c r="X959" s="171" t="s">
        <v>105</v>
      </c>
      <c r="Y959" s="171" t="s">
        <v>280</v>
      </c>
      <c r="Z959" s="115">
        <v>36140715</v>
      </c>
      <c r="AA959" s="171" t="s">
        <v>105</v>
      </c>
      <c r="AB959" s="171" t="s">
        <v>105</v>
      </c>
      <c r="AC959" s="153">
        <v>7228143</v>
      </c>
      <c r="AD959" s="153" t="s">
        <v>105</v>
      </c>
      <c r="AE959" s="175">
        <v>74222</v>
      </c>
      <c r="AF959" s="175">
        <v>297522</v>
      </c>
      <c r="AG959" s="175">
        <v>2018011001091</v>
      </c>
      <c r="AH959" s="172">
        <v>44743</v>
      </c>
      <c r="AI959" s="172">
        <v>44748</v>
      </c>
      <c r="AJ959" s="3" t="s">
        <v>105</v>
      </c>
      <c r="AK959" s="3" t="s">
        <v>105</v>
      </c>
      <c r="AL959" s="3" t="s">
        <v>105</v>
      </c>
      <c r="AM959" s="172" t="s">
        <v>105</v>
      </c>
      <c r="AN959" s="154">
        <v>0</v>
      </c>
      <c r="AO959" s="3" t="s">
        <v>105</v>
      </c>
      <c r="AP959" s="154">
        <v>0</v>
      </c>
      <c r="AQ959" s="3" t="s">
        <v>105</v>
      </c>
      <c r="AR959" s="154">
        <v>0</v>
      </c>
      <c r="AS959" s="172" t="s">
        <v>105</v>
      </c>
      <c r="AT959" s="154">
        <v>0</v>
      </c>
      <c r="AU959" s="3" t="s">
        <v>105</v>
      </c>
      <c r="AV959" s="154">
        <v>0</v>
      </c>
      <c r="AW959" s="3" t="s">
        <v>105</v>
      </c>
      <c r="AX959" s="3">
        <v>0</v>
      </c>
      <c r="AY959" s="172" t="s">
        <v>105</v>
      </c>
      <c r="AZ959" s="3">
        <f t="shared" si="135"/>
        <v>0</v>
      </c>
      <c r="BA959" s="159">
        <f t="shared" si="132"/>
        <v>36140715</v>
      </c>
      <c r="BB959" s="171">
        <f t="shared" si="133"/>
        <v>0</v>
      </c>
      <c r="BC959" s="171">
        <v>0</v>
      </c>
      <c r="BD959" s="171">
        <v>0</v>
      </c>
      <c r="BE959" s="171">
        <v>0</v>
      </c>
      <c r="BF959" s="171">
        <v>0</v>
      </c>
      <c r="BG959" s="172">
        <v>44895</v>
      </c>
      <c r="BH959" s="172">
        <v>44895</v>
      </c>
      <c r="BI959" s="174">
        <f t="shared" ca="1" si="136"/>
        <v>-1234</v>
      </c>
      <c r="BJ959" s="3" t="s">
        <v>414</v>
      </c>
      <c r="BK959" s="172" t="s">
        <v>105</v>
      </c>
      <c r="BL959" s="3" t="s">
        <v>2650</v>
      </c>
      <c r="BM959" s="3" t="s">
        <v>92</v>
      </c>
      <c r="BN959" s="3" t="s">
        <v>8363</v>
      </c>
      <c r="BO959" s="3">
        <v>0</v>
      </c>
      <c r="BP959" s="3" t="s">
        <v>3212</v>
      </c>
      <c r="BQ959" s="172">
        <v>44747</v>
      </c>
      <c r="BR959" s="3" t="s">
        <v>8364</v>
      </c>
      <c r="BS959" s="3">
        <v>2022</v>
      </c>
      <c r="BT959" s="3" t="s">
        <v>286</v>
      </c>
      <c r="BU959" s="3" t="s">
        <v>86</v>
      </c>
      <c r="BV959" s="3" t="s">
        <v>40</v>
      </c>
      <c r="BW959" s="3" t="s">
        <v>93</v>
      </c>
      <c r="BX959" s="3" t="s">
        <v>105</v>
      </c>
      <c r="BY959" s="3" t="s">
        <v>418</v>
      </c>
      <c r="BZ959" s="3" t="s">
        <v>105</v>
      </c>
      <c r="CA959" s="3" t="s">
        <v>288</v>
      </c>
      <c r="CB959" s="151" t="s">
        <v>7024</v>
      </c>
      <c r="CC959" s="151" t="s">
        <v>8365</v>
      </c>
      <c r="CD959" s="1"/>
      <c r="CE959" s="1"/>
      <c r="CF959" s="171" t="s">
        <v>1340</v>
      </c>
      <c r="CG959" s="171" t="s">
        <v>1341</v>
      </c>
      <c r="CH959" s="171" t="s">
        <v>167</v>
      </c>
      <c r="CI959" s="171" t="s">
        <v>477</v>
      </c>
    </row>
    <row r="960" spans="1:87" ht="90" x14ac:dyDescent="0.25">
      <c r="A960" s="3" t="s">
        <v>8366</v>
      </c>
      <c r="B960" s="175" t="s">
        <v>8367</v>
      </c>
      <c r="C960" s="170" t="str">
        <f t="shared" si="134"/>
        <v>JEP-514-2022</v>
      </c>
      <c r="D960" s="3" t="s">
        <v>8368</v>
      </c>
      <c r="E960" s="3" t="s">
        <v>1177</v>
      </c>
      <c r="F960" s="172" t="s">
        <v>274</v>
      </c>
      <c r="G960" s="3" t="s">
        <v>7546</v>
      </c>
      <c r="H960" s="3" t="s">
        <v>29</v>
      </c>
      <c r="I960" s="3" t="s">
        <v>27</v>
      </c>
      <c r="J960" s="165">
        <v>72053352</v>
      </c>
      <c r="K960" s="3">
        <v>7</v>
      </c>
      <c r="L960" s="3" t="s">
        <v>9</v>
      </c>
      <c r="M960" s="3" t="s">
        <v>474</v>
      </c>
      <c r="N960" s="3" t="s">
        <v>8369</v>
      </c>
      <c r="O960" s="171" t="s">
        <v>14</v>
      </c>
      <c r="P960" s="3" t="s">
        <v>277</v>
      </c>
      <c r="Q960" s="3" t="s">
        <v>167</v>
      </c>
      <c r="R960" s="171" t="s">
        <v>779</v>
      </c>
      <c r="S960" s="171" t="s">
        <v>1355</v>
      </c>
      <c r="T960" s="171" t="s">
        <v>1356</v>
      </c>
      <c r="U960" s="171" t="s">
        <v>1357</v>
      </c>
      <c r="V960" s="171" t="s">
        <v>105</v>
      </c>
      <c r="W960" s="171" t="s">
        <v>105</v>
      </c>
      <c r="X960" s="171" t="s">
        <v>105</v>
      </c>
      <c r="Y960" s="171" t="s">
        <v>280</v>
      </c>
      <c r="Z960" s="115">
        <v>36140715</v>
      </c>
      <c r="AA960" s="171" t="s">
        <v>105</v>
      </c>
      <c r="AB960" s="171" t="s">
        <v>105</v>
      </c>
      <c r="AC960" s="153">
        <v>7228143</v>
      </c>
      <c r="AD960" s="153" t="s">
        <v>105</v>
      </c>
      <c r="AE960" s="175">
        <v>77122</v>
      </c>
      <c r="AF960" s="175">
        <v>299422</v>
      </c>
      <c r="AG960" s="175">
        <v>2018011001091</v>
      </c>
      <c r="AH960" s="172">
        <v>44747</v>
      </c>
      <c r="AI960" s="172">
        <v>44749</v>
      </c>
      <c r="AJ960" s="3" t="s">
        <v>105</v>
      </c>
      <c r="AK960" s="3" t="s">
        <v>105</v>
      </c>
      <c r="AL960" s="3" t="s">
        <v>105</v>
      </c>
      <c r="AM960" s="172" t="s">
        <v>105</v>
      </c>
      <c r="AN960" s="154">
        <v>0</v>
      </c>
      <c r="AO960" s="3" t="s">
        <v>105</v>
      </c>
      <c r="AP960" s="154">
        <v>0</v>
      </c>
      <c r="AQ960" s="3" t="s">
        <v>105</v>
      </c>
      <c r="AR960" s="154">
        <v>0</v>
      </c>
      <c r="AS960" s="172" t="s">
        <v>105</v>
      </c>
      <c r="AT960" s="154">
        <v>0</v>
      </c>
      <c r="AU960" s="3" t="s">
        <v>105</v>
      </c>
      <c r="AV960" s="154">
        <v>0</v>
      </c>
      <c r="AW960" s="3" t="s">
        <v>105</v>
      </c>
      <c r="AX960" s="3">
        <v>0</v>
      </c>
      <c r="AY960" s="172" t="s">
        <v>105</v>
      </c>
      <c r="AZ960" s="3">
        <f t="shared" si="135"/>
        <v>0</v>
      </c>
      <c r="BA960" s="159">
        <f t="shared" si="132"/>
        <v>36140715</v>
      </c>
      <c r="BB960" s="171">
        <f t="shared" si="133"/>
        <v>0</v>
      </c>
      <c r="BC960" s="171">
        <v>0</v>
      </c>
      <c r="BD960" s="171">
        <v>0</v>
      </c>
      <c r="BE960" s="171">
        <v>0</v>
      </c>
      <c r="BF960" s="171">
        <v>0</v>
      </c>
      <c r="BG960" s="172">
        <v>44895</v>
      </c>
      <c r="BH960" s="172">
        <v>44895</v>
      </c>
      <c r="BI960" s="174">
        <f t="shared" ca="1" si="136"/>
        <v>-1234</v>
      </c>
      <c r="BJ960" s="3" t="s">
        <v>414</v>
      </c>
      <c r="BK960" s="172" t="s">
        <v>105</v>
      </c>
      <c r="BL960" s="3" t="s">
        <v>282</v>
      </c>
      <c r="BM960" s="3" t="s">
        <v>298</v>
      </c>
      <c r="BN960" s="3" t="s">
        <v>8370</v>
      </c>
      <c r="BO960" s="3">
        <v>0</v>
      </c>
      <c r="BP960" s="3" t="s">
        <v>416</v>
      </c>
      <c r="BQ960" s="172">
        <v>44747</v>
      </c>
      <c r="BR960" s="3" t="s">
        <v>1108</v>
      </c>
      <c r="BS960" s="3">
        <v>2022</v>
      </c>
      <c r="BT960" s="3" t="s">
        <v>286</v>
      </c>
      <c r="BU960" s="3" t="s">
        <v>86</v>
      </c>
      <c r="BV960" s="3" t="s">
        <v>40</v>
      </c>
      <c r="BW960" s="3" t="s">
        <v>93</v>
      </c>
      <c r="BX960" s="3" t="s">
        <v>105</v>
      </c>
      <c r="BY960" s="3" t="s">
        <v>418</v>
      </c>
      <c r="BZ960" s="3" t="s">
        <v>105</v>
      </c>
      <c r="CA960" s="3" t="s">
        <v>288</v>
      </c>
      <c r="CB960" s="151" t="s">
        <v>7551</v>
      </c>
      <c r="CC960" s="151" t="s">
        <v>8371</v>
      </c>
      <c r="CD960" s="1"/>
      <c r="CE960" s="1"/>
      <c r="CF960" s="171" t="s">
        <v>1340</v>
      </c>
      <c r="CG960" s="171" t="s">
        <v>1341</v>
      </c>
      <c r="CH960" s="171" t="s">
        <v>167</v>
      </c>
      <c r="CI960" s="171" t="s">
        <v>477</v>
      </c>
    </row>
    <row r="961" spans="1:87" ht="90" x14ac:dyDescent="0.25">
      <c r="A961" s="3" t="s">
        <v>8372</v>
      </c>
      <c r="B961" s="175" t="s">
        <v>8373</v>
      </c>
      <c r="C961" s="170" t="str">
        <f t="shared" si="134"/>
        <v>JEP-591-2022</v>
      </c>
      <c r="D961" s="3" t="s">
        <v>8374</v>
      </c>
      <c r="E961" s="3" t="s">
        <v>1177</v>
      </c>
      <c r="F961" s="172">
        <v>44749</v>
      </c>
      <c r="G961" s="3" t="s">
        <v>7572</v>
      </c>
      <c r="H961" s="3" t="s">
        <v>29</v>
      </c>
      <c r="I961" s="3" t="s">
        <v>27</v>
      </c>
      <c r="J961" s="165">
        <v>63528622</v>
      </c>
      <c r="K961" s="3">
        <v>8</v>
      </c>
      <c r="L961" s="3" t="s">
        <v>9</v>
      </c>
      <c r="M961" s="3" t="s">
        <v>7573</v>
      </c>
      <c r="N961" s="3" t="s">
        <v>3162</v>
      </c>
      <c r="O961" s="171" t="s">
        <v>14</v>
      </c>
      <c r="P961" s="171" t="s">
        <v>277</v>
      </c>
      <c r="Q961" s="3" t="s">
        <v>167</v>
      </c>
      <c r="R961" s="171" t="s">
        <v>779</v>
      </c>
      <c r="S961" s="171" t="s">
        <v>1355</v>
      </c>
      <c r="T961" s="171" t="s">
        <v>1356</v>
      </c>
      <c r="U961" s="171" t="s">
        <v>1357</v>
      </c>
      <c r="V961" s="171" t="s">
        <v>105</v>
      </c>
      <c r="W961" s="171" t="s">
        <v>105</v>
      </c>
      <c r="X961" s="171" t="s">
        <v>105</v>
      </c>
      <c r="Y961" s="171" t="s">
        <v>280</v>
      </c>
      <c r="Z961" s="115">
        <v>36140715</v>
      </c>
      <c r="AA961" s="171" t="s">
        <v>105</v>
      </c>
      <c r="AB961" s="171" t="s">
        <v>105</v>
      </c>
      <c r="AC961" s="153">
        <v>7228143</v>
      </c>
      <c r="AD961" s="153" t="s">
        <v>105</v>
      </c>
      <c r="AE961" s="175">
        <v>77222</v>
      </c>
      <c r="AF961" s="175">
        <v>313622</v>
      </c>
      <c r="AG961" s="175" t="s">
        <v>979</v>
      </c>
      <c r="AH961" s="172">
        <v>44753</v>
      </c>
      <c r="AI961" s="172">
        <v>44755</v>
      </c>
      <c r="AJ961" s="3" t="s">
        <v>105</v>
      </c>
      <c r="AK961" s="3" t="s">
        <v>105</v>
      </c>
      <c r="AL961" s="3" t="s">
        <v>105</v>
      </c>
      <c r="AM961" s="172" t="s">
        <v>105</v>
      </c>
      <c r="AN961" s="154">
        <v>0</v>
      </c>
      <c r="AO961" s="3" t="s">
        <v>105</v>
      </c>
      <c r="AP961" s="154">
        <v>0</v>
      </c>
      <c r="AQ961" s="3" t="s">
        <v>105</v>
      </c>
      <c r="AR961" s="154">
        <v>0</v>
      </c>
      <c r="AS961" s="172" t="s">
        <v>105</v>
      </c>
      <c r="AT961" s="154">
        <v>0</v>
      </c>
      <c r="AU961" s="3" t="s">
        <v>105</v>
      </c>
      <c r="AV961" s="154">
        <v>0</v>
      </c>
      <c r="AW961" s="3" t="s">
        <v>105</v>
      </c>
      <c r="AX961" s="3">
        <v>0</v>
      </c>
      <c r="AY961" s="172" t="s">
        <v>105</v>
      </c>
      <c r="AZ961" s="3">
        <f t="shared" si="135"/>
        <v>0</v>
      </c>
      <c r="BA961" s="159">
        <f t="shared" si="132"/>
        <v>36140715</v>
      </c>
      <c r="BB961" s="171">
        <f t="shared" si="133"/>
        <v>0</v>
      </c>
      <c r="BC961" s="171">
        <v>0</v>
      </c>
      <c r="BD961" s="171">
        <v>0</v>
      </c>
      <c r="BE961" s="171">
        <v>0</v>
      </c>
      <c r="BF961" s="171">
        <v>0</v>
      </c>
      <c r="BG961" s="172">
        <v>44895</v>
      </c>
      <c r="BH961" s="172">
        <v>44895</v>
      </c>
      <c r="BI961" s="174">
        <f t="shared" ca="1" si="136"/>
        <v>-1234</v>
      </c>
      <c r="BJ961" s="3" t="s">
        <v>414</v>
      </c>
      <c r="BK961" s="172" t="s">
        <v>105</v>
      </c>
      <c r="BL961" s="3" t="s">
        <v>7574</v>
      </c>
      <c r="BM961" s="3" t="s">
        <v>92</v>
      </c>
      <c r="BN961" s="3" t="s">
        <v>8375</v>
      </c>
      <c r="BO961" s="3">
        <v>0</v>
      </c>
      <c r="BP961" s="3" t="s">
        <v>1679</v>
      </c>
      <c r="BQ961" s="172">
        <v>44754</v>
      </c>
      <c r="BR961" s="3" t="s">
        <v>3439</v>
      </c>
      <c r="BS961" s="3">
        <v>2022</v>
      </c>
      <c r="BT961" s="3" t="s">
        <v>286</v>
      </c>
      <c r="BU961" s="3" t="s">
        <v>86</v>
      </c>
      <c r="BV961" s="3" t="s">
        <v>40</v>
      </c>
      <c r="BW961" s="3" t="s">
        <v>93</v>
      </c>
      <c r="BX961" s="3" t="s">
        <v>105</v>
      </c>
      <c r="BY961" s="3" t="s">
        <v>418</v>
      </c>
      <c r="BZ961" s="3" t="s">
        <v>105</v>
      </c>
      <c r="CA961" s="3" t="s">
        <v>303</v>
      </c>
      <c r="CB961" s="151" t="s">
        <v>7578</v>
      </c>
      <c r="CC961" s="151" t="s">
        <v>8376</v>
      </c>
      <c r="CD961" s="1"/>
      <c r="CE961" s="1"/>
      <c r="CF961" s="171" t="s">
        <v>1340</v>
      </c>
      <c r="CG961" s="171" t="s">
        <v>1341</v>
      </c>
      <c r="CH961" s="171" t="s">
        <v>167</v>
      </c>
      <c r="CI961" s="171" t="s">
        <v>477</v>
      </c>
    </row>
    <row r="962" spans="1:87" ht="90" x14ac:dyDescent="0.25">
      <c r="A962" s="3" t="s">
        <v>8377</v>
      </c>
      <c r="B962" s="175" t="s">
        <v>8378</v>
      </c>
      <c r="C962" s="170" t="str">
        <f t="shared" si="134"/>
        <v>JEP-593-2022</v>
      </c>
      <c r="D962" s="3" t="s">
        <v>8379</v>
      </c>
      <c r="E962" s="3" t="s">
        <v>1177</v>
      </c>
      <c r="F962" s="172">
        <v>44749</v>
      </c>
      <c r="G962" s="3" t="s">
        <v>8380</v>
      </c>
      <c r="H962" s="3" t="s">
        <v>29</v>
      </c>
      <c r="I962" s="3" t="s">
        <v>27</v>
      </c>
      <c r="J962" s="165">
        <v>19340108</v>
      </c>
      <c r="K962" s="3">
        <v>4</v>
      </c>
      <c r="L962" s="3" t="s">
        <v>9</v>
      </c>
      <c r="M962" s="3" t="s">
        <v>474</v>
      </c>
      <c r="N962" s="3" t="s">
        <v>3162</v>
      </c>
      <c r="O962" s="171" t="s">
        <v>14</v>
      </c>
      <c r="P962" s="171" t="s">
        <v>277</v>
      </c>
      <c r="Q962" s="3" t="s">
        <v>167</v>
      </c>
      <c r="R962" s="171" t="s">
        <v>779</v>
      </c>
      <c r="S962" s="171" t="s">
        <v>1355</v>
      </c>
      <c r="T962" s="171" t="s">
        <v>1356</v>
      </c>
      <c r="U962" s="171" t="s">
        <v>1357</v>
      </c>
      <c r="V962" s="171" t="s">
        <v>105</v>
      </c>
      <c r="W962" s="171" t="s">
        <v>105</v>
      </c>
      <c r="X962" s="171" t="s">
        <v>105</v>
      </c>
      <c r="Y962" s="171" t="s">
        <v>280</v>
      </c>
      <c r="Z962" s="115">
        <v>36140715</v>
      </c>
      <c r="AA962" s="171" t="s">
        <v>105</v>
      </c>
      <c r="AB962" s="171" t="s">
        <v>105</v>
      </c>
      <c r="AC962" s="153">
        <v>7228143</v>
      </c>
      <c r="AD962" s="153" t="s">
        <v>105</v>
      </c>
      <c r="AE962" s="175">
        <v>73522</v>
      </c>
      <c r="AF962" s="175">
        <v>307522</v>
      </c>
      <c r="AG962" s="175" t="s">
        <v>979</v>
      </c>
      <c r="AH962" s="172">
        <v>44749</v>
      </c>
      <c r="AI962" s="172">
        <v>44750</v>
      </c>
      <c r="AJ962" s="3" t="s">
        <v>105</v>
      </c>
      <c r="AK962" s="3" t="s">
        <v>105</v>
      </c>
      <c r="AL962" s="3" t="s">
        <v>105</v>
      </c>
      <c r="AM962" s="172" t="s">
        <v>105</v>
      </c>
      <c r="AN962" s="154">
        <v>0</v>
      </c>
      <c r="AO962" s="3" t="s">
        <v>105</v>
      </c>
      <c r="AP962" s="154">
        <v>0</v>
      </c>
      <c r="AQ962" s="3" t="s">
        <v>105</v>
      </c>
      <c r="AR962" s="154">
        <v>0</v>
      </c>
      <c r="AS962" s="172" t="s">
        <v>105</v>
      </c>
      <c r="AT962" s="154">
        <v>0</v>
      </c>
      <c r="AU962" s="3" t="s">
        <v>105</v>
      </c>
      <c r="AV962" s="154">
        <v>0</v>
      </c>
      <c r="AW962" s="3" t="s">
        <v>105</v>
      </c>
      <c r="AX962" s="3">
        <v>0</v>
      </c>
      <c r="AY962" s="172" t="s">
        <v>105</v>
      </c>
      <c r="AZ962" s="3">
        <f t="shared" si="135"/>
        <v>0</v>
      </c>
      <c r="BA962" s="159">
        <f t="shared" si="132"/>
        <v>36140715</v>
      </c>
      <c r="BB962" s="171">
        <f t="shared" si="133"/>
        <v>0</v>
      </c>
      <c r="BC962" s="171">
        <v>0</v>
      </c>
      <c r="BD962" s="171">
        <v>0</v>
      </c>
      <c r="BE962" s="171">
        <v>0</v>
      </c>
      <c r="BF962" s="171">
        <v>0</v>
      </c>
      <c r="BG962" s="172">
        <v>44895</v>
      </c>
      <c r="BH962" s="172">
        <v>44895</v>
      </c>
      <c r="BI962" s="174">
        <f t="shared" ca="1" si="136"/>
        <v>-1234</v>
      </c>
      <c r="BJ962" s="3" t="s">
        <v>414</v>
      </c>
      <c r="BK962" s="172" t="s">
        <v>105</v>
      </c>
      <c r="BL962" s="3" t="s">
        <v>282</v>
      </c>
      <c r="BM962" s="3" t="s">
        <v>92</v>
      </c>
      <c r="BN962" s="3" t="s">
        <v>8381</v>
      </c>
      <c r="BO962" s="3">
        <v>1</v>
      </c>
      <c r="BP962" s="3" t="s">
        <v>416</v>
      </c>
      <c r="BQ962" s="172">
        <v>44750</v>
      </c>
      <c r="BR962" s="3" t="s">
        <v>8333</v>
      </c>
      <c r="BS962" s="3">
        <v>2022</v>
      </c>
      <c r="BT962" s="3" t="s">
        <v>286</v>
      </c>
      <c r="BU962" s="3" t="s">
        <v>86</v>
      </c>
      <c r="BV962" s="3" t="s">
        <v>40</v>
      </c>
      <c r="BW962" s="3" t="s">
        <v>93</v>
      </c>
      <c r="BX962" s="3" t="s">
        <v>105</v>
      </c>
      <c r="BY962" s="3" t="s">
        <v>418</v>
      </c>
      <c r="BZ962" s="3" t="s">
        <v>105</v>
      </c>
      <c r="CA962" s="3" t="s">
        <v>288</v>
      </c>
      <c r="CB962" s="151" t="s">
        <v>8382</v>
      </c>
      <c r="CC962" s="151" t="s">
        <v>8383</v>
      </c>
      <c r="CD962" s="1"/>
      <c r="CE962" s="1"/>
      <c r="CF962" s="171" t="s">
        <v>1340</v>
      </c>
      <c r="CG962" s="171" t="s">
        <v>1341</v>
      </c>
      <c r="CH962" s="171" t="s">
        <v>167</v>
      </c>
      <c r="CI962" s="171" t="s">
        <v>477</v>
      </c>
    </row>
    <row r="963" spans="1:87" ht="90" x14ac:dyDescent="0.25">
      <c r="A963" s="3" t="s">
        <v>8384</v>
      </c>
      <c r="B963" s="175" t="s">
        <v>8385</v>
      </c>
      <c r="C963" s="170" t="str">
        <f t="shared" si="134"/>
        <v>JEP-513-2022</v>
      </c>
      <c r="D963" s="3" t="s">
        <v>8386</v>
      </c>
      <c r="E963" s="3" t="s">
        <v>1177</v>
      </c>
      <c r="F963" s="172" t="s">
        <v>274</v>
      </c>
      <c r="G963" s="3" t="s">
        <v>8387</v>
      </c>
      <c r="H963" s="3" t="s">
        <v>29</v>
      </c>
      <c r="I963" s="3" t="s">
        <v>27</v>
      </c>
      <c r="J963" s="165">
        <v>1144030038</v>
      </c>
      <c r="K963" s="3">
        <v>1</v>
      </c>
      <c r="L963" s="3" t="s">
        <v>9</v>
      </c>
      <c r="M963" s="3" t="s">
        <v>7631</v>
      </c>
      <c r="N963" s="3" t="s">
        <v>8369</v>
      </c>
      <c r="O963" s="171" t="s">
        <v>14</v>
      </c>
      <c r="P963" s="3" t="s">
        <v>277</v>
      </c>
      <c r="Q963" s="3" t="s">
        <v>167</v>
      </c>
      <c r="R963" s="171" t="s">
        <v>779</v>
      </c>
      <c r="S963" s="171" t="s">
        <v>1355</v>
      </c>
      <c r="T963" s="171" t="s">
        <v>1356</v>
      </c>
      <c r="U963" s="171" t="s">
        <v>1357</v>
      </c>
      <c r="V963" s="171" t="s">
        <v>105</v>
      </c>
      <c r="W963" s="171" t="s">
        <v>105</v>
      </c>
      <c r="X963" s="171" t="s">
        <v>105</v>
      </c>
      <c r="Y963" s="171" t="s">
        <v>280</v>
      </c>
      <c r="Z963" s="115">
        <v>36140715</v>
      </c>
      <c r="AA963" s="171" t="s">
        <v>105</v>
      </c>
      <c r="AB963" s="171" t="s">
        <v>105</v>
      </c>
      <c r="AC963" s="153">
        <v>7228143</v>
      </c>
      <c r="AD963" s="153" t="s">
        <v>105</v>
      </c>
      <c r="AE963" s="175">
        <v>73822</v>
      </c>
      <c r="AF963" s="175">
        <v>313522</v>
      </c>
      <c r="AG963" s="175">
        <v>2018011001091</v>
      </c>
      <c r="AH963" s="172">
        <v>44753</v>
      </c>
      <c r="AI963" s="172">
        <v>44754</v>
      </c>
      <c r="AJ963" s="3" t="s">
        <v>105</v>
      </c>
      <c r="AK963" s="3" t="s">
        <v>105</v>
      </c>
      <c r="AL963" s="3" t="s">
        <v>105</v>
      </c>
      <c r="AM963" s="172" t="s">
        <v>105</v>
      </c>
      <c r="AN963" s="154">
        <v>0</v>
      </c>
      <c r="AO963" s="3" t="s">
        <v>105</v>
      </c>
      <c r="AP963" s="154">
        <v>0</v>
      </c>
      <c r="AQ963" s="3" t="s">
        <v>105</v>
      </c>
      <c r="AR963" s="154">
        <v>0</v>
      </c>
      <c r="AS963" s="172" t="s">
        <v>105</v>
      </c>
      <c r="AT963" s="154">
        <v>0</v>
      </c>
      <c r="AU963" s="3" t="s">
        <v>105</v>
      </c>
      <c r="AV963" s="154">
        <v>0</v>
      </c>
      <c r="AW963" s="3" t="s">
        <v>105</v>
      </c>
      <c r="AX963" s="3">
        <v>0</v>
      </c>
      <c r="AY963" s="172" t="s">
        <v>105</v>
      </c>
      <c r="AZ963" s="3">
        <f t="shared" si="135"/>
        <v>0</v>
      </c>
      <c r="BA963" s="159">
        <f t="shared" si="132"/>
        <v>36140715</v>
      </c>
      <c r="BB963" s="171">
        <f t="shared" si="133"/>
        <v>0</v>
      </c>
      <c r="BC963" s="171">
        <v>0</v>
      </c>
      <c r="BD963" s="171">
        <v>0</v>
      </c>
      <c r="BE963" s="171">
        <v>0</v>
      </c>
      <c r="BF963" s="171">
        <v>0</v>
      </c>
      <c r="BG963" s="172">
        <v>44895</v>
      </c>
      <c r="BH963" s="172">
        <v>44895</v>
      </c>
      <c r="BI963" s="174">
        <f t="shared" ca="1" si="136"/>
        <v>-1234</v>
      </c>
      <c r="BJ963" s="3" t="s">
        <v>414</v>
      </c>
      <c r="BK963" s="172" t="s">
        <v>105</v>
      </c>
      <c r="BL963" s="3" t="s">
        <v>2634</v>
      </c>
      <c r="BM963" s="3" t="s">
        <v>298</v>
      </c>
      <c r="BN963" s="3" t="s">
        <v>8388</v>
      </c>
      <c r="BO963" s="3">
        <v>0</v>
      </c>
      <c r="BP963" s="3" t="s">
        <v>1679</v>
      </c>
      <c r="BQ963" s="172">
        <v>44754</v>
      </c>
      <c r="BR963" s="3" t="s">
        <v>8389</v>
      </c>
      <c r="BS963" s="3">
        <v>2022</v>
      </c>
      <c r="BT963" s="3" t="s">
        <v>286</v>
      </c>
      <c r="BU963" s="3" t="s">
        <v>86</v>
      </c>
      <c r="BV963" s="3" t="s">
        <v>40</v>
      </c>
      <c r="BW963" s="3" t="s">
        <v>93</v>
      </c>
      <c r="BX963" s="3" t="s">
        <v>105</v>
      </c>
      <c r="BY963" s="3" t="s">
        <v>418</v>
      </c>
      <c r="BZ963" s="3" t="s">
        <v>105</v>
      </c>
      <c r="CA963" s="3" t="s">
        <v>288</v>
      </c>
      <c r="CB963" s="151" t="s">
        <v>7634</v>
      </c>
      <c r="CC963" s="151" t="s">
        <v>8390</v>
      </c>
      <c r="CD963" s="1"/>
      <c r="CE963" s="1"/>
      <c r="CF963" s="171" t="s">
        <v>1340</v>
      </c>
      <c r="CG963" s="171" t="s">
        <v>1341</v>
      </c>
      <c r="CH963" s="171" t="s">
        <v>167</v>
      </c>
      <c r="CI963" s="171" t="s">
        <v>477</v>
      </c>
    </row>
    <row r="964" spans="1:87" ht="90" x14ac:dyDescent="0.25">
      <c r="A964" s="3" t="s">
        <v>8391</v>
      </c>
      <c r="B964" s="175" t="s">
        <v>8392</v>
      </c>
      <c r="C964" s="170" t="str">
        <f t="shared" si="134"/>
        <v>JEP-594-2022</v>
      </c>
      <c r="D964" s="3" t="s">
        <v>8393</v>
      </c>
      <c r="E964" s="3" t="s">
        <v>1177</v>
      </c>
      <c r="F964" s="172">
        <v>44749</v>
      </c>
      <c r="G964" s="3" t="s">
        <v>7643</v>
      </c>
      <c r="H964" s="3" t="s">
        <v>29</v>
      </c>
      <c r="I964" s="3" t="s">
        <v>27</v>
      </c>
      <c r="J964" s="165">
        <v>19431655</v>
      </c>
      <c r="K964" s="3">
        <v>2</v>
      </c>
      <c r="L964" s="3" t="s">
        <v>9</v>
      </c>
      <c r="M964" s="3" t="s">
        <v>2840</v>
      </c>
      <c r="N964" s="3" t="s">
        <v>3162</v>
      </c>
      <c r="O964" s="171" t="s">
        <v>14</v>
      </c>
      <c r="P964" s="171" t="s">
        <v>277</v>
      </c>
      <c r="Q964" s="3" t="s">
        <v>167</v>
      </c>
      <c r="R964" s="171" t="s">
        <v>779</v>
      </c>
      <c r="S964" s="171" t="s">
        <v>1355</v>
      </c>
      <c r="T964" s="171" t="s">
        <v>1356</v>
      </c>
      <c r="U964" s="171" t="s">
        <v>1357</v>
      </c>
      <c r="V964" s="171" t="s">
        <v>105</v>
      </c>
      <c r="W964" s="171" t="s">
        <v>105</v>
      </c>
      <c r="X964" s="171" t="s">
        <v>105</v>
      </c>
      <c r="Y964" s="171" t="s">
        <v>280</v>
      </c>
      <c r="Z964" s="115">
        <v>36140715</v>
      </c>
      <c r="AA964" s="171" t="s">
        <v>105</v>
      </c>
      <c r="AB964" s="171" t="s">
        <v>105</v>
      </c>
      <c r="AC964" s="153">
        <v>7228143</v>
      </c>
      <c r="AD964" s="153" t="s">
        <v>105</v>
      </c>
      <c r="AE964" s="175">
        <v>74122</v>
      </c>
      <c r="AF964" s="175">
        <v>320722</v>
      </c>
      <c r="AG964" s="175" t="s">
        <v>979</v>
      </c>
      <c r="AH964" s="172">
        <v>44755</v>
      </c>
      <c r="AI964" s="172">
        <v>44757</v>
      </c>
      <c r="AJ964" s="3" t="s">
        <v>105</v>
      </c>
      <c r="AK964" s="3" t="s">
        <v>105</v>
      </c>
      <c r="AL964" s="3" t="s">
        <v>105</v>
      </c>
      <c r="AM964" s="172" t="s">
        <v>105</v>
      </c>
      <c r="AN964" s="154">
        <v>0</v>
      </c>
      <c r="AO964" s="3" t="s">
        <v>105</v>
      </c>
      <c r="AP964" s="154">
        <v>0</v>
      </c>
      <c r="AQ964" s="3" t="s">
        <v>105</v>
      </c>
      <c r="AR964" s="154">
        <v>0</v>
      </c>
      <c r="AS964" s="172" t="s">
        <v>105</v>
      </c>
      <c r="AT964" s="154">
        <v>0</v>
      </c>
      <c r="AU964" s="3" t="s">
        <v>105</v>
      </c>
      <c r="AV964" s="154">
        <v>0</v>
      </c>
      <c r="AW964" s="3" t="s">
        <v>105</v>
      </c>
      <c r="AX964" s="3">
        <v>0</v>
      </c>
      <c r="AY964" s="172" t="s">
        <v>105</v>
      </c>
      <c r="AZ964" s="3">
        <f t="shared" si="135"/>
        <v>0</v>
      </c>
      <c r="BA964" s="159">
        <f t="shared" si="132"/>
        <v>36140715</v>
      </c>
      <c r="BB964" s="171">
        <f t="shared" si="133"/>
        <v>0</v>
      </c>
      <c r="BC964" s="171">
        <v>0</v>
      </c>
      <c r="BD964" s="171">
        <v>0</v>
      </c>
      <c r="BE964" s="171">
        <v>0</v>
      </c>
      <c r="BF964" s="171">
        <v>0</v>
      </c>
      <c r="BG964" s="172">
        <v>44895</v>
      </c>
      <c r="BH964" s="172">
        <v>44895</v>
      </c>
      <c r="BI964" s="174">
        <f t="shared" ca="1" si="136"/>
        <v>-1234</v>
      </c>
      <c r="BJ964" s="3" t="s">
        <v>414</v>
      </c>
      <c r="BK964" s="172" t="s">
        <v>105</v>
      </c>
      <c r="BL964" s="3" t="s">
        <v>2582</v>
      </c>
      <c r="BM964" s="3" t="s">
        <v>92</v>
      </c>
      <c r="BN964" s="3" t="s">
        <v>8394</v>
      </c>
      <c r="BO964" s="3">
        <v>0</v>
      </c>
      <c r="BP964" s="3" t="s">
        <v>416</v>
      </c>
      <c r="BQ964" s="172">
        <v>44756</v>
      </c>
      <c r="BR964" s="3" t="s">
        <v>2906</v>
      </c>
      <c r="BS964" s="3">
        <v>2022</v>
      </c>
      <c r="BT964" s="3" t="s">
        <v>286</v>
      </c>
      <c r="BU964" s="3" t="s">
        <v>8395</v>
      </c>
      <c r="BV964" s="3" t="s">
        <v>40</v>
      </c>
      <c r="BW964" s="3" t="s">
        <v>83</v>
      </c>
      <c r="BX964" s="3" t="s">
        <v>8396</v>
      </c>
      <c r="BY964" s="3" t="s">
        <v>418</v>
      </c>
      <c r="BZ964" s="3" t="s">
        <v>105</v>
      </c>
      <c r="CA964" s="3" t="s">
        <v>288</v>
      </c>
      <c r="CB964" s="151" t="s">
        <v>7646</v>
      </c>
      <c r="CC964" s="151" t="s">
        <v>8397</v>
      </c>
      <c r="CD964" s="1"/>
      <c r="CE964" s="1"/>
      <c r="CF964" s="171" t="s">
        <v>1340</v>
      </c>
      <c r="CG964" s="171" t="s">
        <v>1341</v>
      </c>
      <c r="CH964" s="171" t="s">
        <v>167</v>
      </c>
      <c r="CI964" s="171" t="s">
        <v>477</v>
      </c>
    </row>
    <row r="965" spans="1:87" ht="90" x14ac:dyDescent="0.25">
      <c r="A965" s="3" t="s">
        <v>8398</v>
      </c>
      <c r="B965" s="175" t="s">
        <v>8399</v>
      </c>
      <c r="C965" s="170" t="str">
        <f t="shared" si="134"/>
        <v>JEP-468-2022</v>
      </c>
      <c r="D965" s="3" t="s">
        <v>8400</v>
      </c>
      <c r="E965" s="3" t="s">
        <v>1177</v>
      </c>
      <c r="F965" s="172">
        <v>44755</v>
      </c>
      <c r="G965" s="3" t="s">
        <v>8401</v>
      </c>
      <c r="H965" s="3" t="s">
        <v>29</v>
      </c>
      <c r="I965" s="3" t="s">
        <v>27</v>
      </c>
      <c r="J965" s="165">
        <v>76321926</v>
      </c>
      <c r="K965" s="3">
        <v>9</v>
      </c>
      <c r="L965" s="3" t="s">
        <v>9</v>
      </c>
      <c r="M965" s="3" t="s">
        <v>105</v>
      </c>
      <c r="N965" s="177" t="s">
        <v>8362</v>
      </c>
      <c r="O965" s="171" t="s">
        <v>14</v>
      </c>
      <c r="P965" s="3" t="s">
        <v>277</v>
      </c>
      <c r="Q965" s="3" t="s">
        <v>167</v>
      </c>
      <c r="R965" s="171" t="s">
        <v>779</v>
      </c>
      <c r="S965" s="171" t="s">
        <v>1355</v>
      </c>
      <c r="T965" s="171" t="s">
        <v>1356</v>
      </c>
      <c r="U965" s="171" t="s">
        <v>1357</v>
      </c>
      <c r="V965" s="171" t="s">
        <v>105</v>
      </c>
      <c r="W965" s="171" t="s">
        <v>105</v>
      </c>
      <c r="X965" s="171" t="s">
        <v>105</v>
      </c>
      <c r="Y965" s="171" t="s">
        <v>280</v>
      </c>
      <c r="Z965" s="115">
        <v>36140715</v>
      </c>
      <c r="AA965" s="171" t="s">
        <v>105</v>
      </c>
      <c r="AB965" s="171" t="s">
        <v>105</v>
      </c>
      <c r="AC965" s="153">
        <v>7228143</v>
      </c>
      <c r="AD965" s="153" t="s">
        <v>105</v>
      </c>
      <c r="AE965" s="175">
        <v>74522</v>
      </c>
      <c r="AF965" s="175">
        <v>297322</v>
      </c>
      <c r="AG965" s="175">
        <v>2018011001091</v>
      </c>
      <c r="AH965" s="172">
        <v>44743</v>
      </c>
      <c r="AI965" s="172">
        <v>44747</v>
      </c>
      <c r="AJ965" s="3" t="s">
        <v>105</v>
      </c>
      <c r="AK965" s="3" t="s">
        <v>105</v>
      </c>
      <c r="AL965" s="3" t="s">
        <v>105</v>
      </c>
      <c r="AM965" s="172" t="s">
        <v>105</v>
      </c>
      <c r="AN965" s="154">
        <v>0</v>
      </c>
      <c r="AO965" s="3" t="s">
        <v>105</v>
      </c>
      <c r="AP965" s="154">
        <v>0</v>
      </c>
      <c r="AQ965" s="3" t="s">
        <v>105</v>
      </c>
      <c r="AR965" s="154">
        <v>0</v>
      </c>
      <c r="AS965" s="172" t="s">
        <v>105</v>
      </c>
      <c r="AT965" s="154">
        <v>0</v>
      </c>
      <c r="AU965" s="3" t="s">
        <v>105</v>
      </c>
      <c r="AV965" s="154">
        <v>0</v>
      </c>
      <c r="AW965" s="3" t="s">
        <v>105</v>
      </c>
      <c r="AX965" s="3">
        <v>0</v>
      </c>
      <c r="AY965" s="172" t="s">
        <v>105</v>
      </c>
      <c r="AZ965" s="3">
        <f t="shared" si="135"/>
        <v>0</v>
      </c>
      <c r="BA965" s="159">
        <f t="shared" si="132"/>
        <v>36140715</v>
      </c>
      <c r="BB965" s="171">
        <f t="shared" si="133"/>
        <v>0</v>
      </c>
      <c r="BC965" s="171">
        <v>0</v>
      </c>
      <c r="BD965" s="171">
        <v>0</v>
      </c>
      <c r="BE965" s="171">
        <v>0</v>
      </c>
      <c r="BF965" s="171">
        <v>0</v>
      </c>
      <c r="BG965" s="172">
        <v>44895</v>
      </c>
      <c r="BH965" s="172">
        <v>44895</v>
      </c>
      <c r="BI965" s="174">
        <f t="shared" ca="1" si="136"/>
        <v>-1234</v>
      </c>
      <c r="BJ965" s="3" t="s">
        <v>414</v>
      </c>
      <c r="BK965" s="172" t="s">
        <v>105</v>
      </c>
      <c r="BL965" s="3" t="s">
        <v>2616</v>
      </c>
      <c r="BM965" s="3" t="s">
        <v>92</v>
      </c>
      <c r="BN965" s="3" t="s">
        <v>8402</v>
      </c>
      <c r="BO965" s="3">
        <v>0</v>
      </c>
      <c r="BP965" s="3" t="s">
        <v>3212</v>
      </c>
      <c r="BQ965" s="172">
        <v>44749</v>
      </c>
      <c r="BR965" s="3" t="s">
        <v>2183</v>
      </c>
      <c r="BS965" s="3">
        <v>2022</v>
      </c>
      <c r="BT965" s="3" t="s">
        <v>286</v>
      </c>
      <c r="BU965" s="3" t="s">
        <v>86</v>
      </c>
      <c r="BV965" s="3" t="s">
        <v>40</v>
      </c>
      <c r="BW965" s="3" t="s">
        <v>93</v>
      </c>
      <c r="BX965" s="3" t="s">
        <v>105</v>
      </c>
      <c r="BY965" s="3" t="s">
        <v>418</v>
      </c>
      <c r="BZ965" s="3" t="s">
        <v>105</v>
      </c>
      <c r="CA965" s="3" t="s">
        <v>288</v>
      </c>
      <c r="CB965" s="151" t="s">
        <v>7754</v>
      </c>
      <c r="CC965" s="151" t="s">
        <v>8403</v>
      </c>
      <c r="CD965" s="1"/>
      <c r="CE965" s="1"/>
      <c r="CF965" s="171" t="s">
        <v>1340</v>
      </c>
      <c r="CG965" s="171" t="s">
        <v>1341</v>
      </c>
      <c r="CH965" s="171" t="s">
        <v>167</v>
      </c>
      <c r="CI965" s="171" t="s">
        <v>477</v>
      </c>
    </row>
    <row r="966" spans="1:87" ht="90" x14ac:dyDescent="0.25">
      <c r="A966" s="3" t="s">
        <v>8404</v>
      </c>
      <c r="B966" s="175" t="s">
        <v>8405</v>
      </c>
      <c r="C966" s="170" t="str">
        <f t="shared" si="134"/>
        <v>JEP-469-2022</v>
      </c>
      <c r="D966" s="3" t="s">
        <v>8406</v>
      </c>
      <c r="E966" s="3" t="s">
        <v>1177</v>
      </c>
      <c r="F966" s="172">
        <v>44750</v>
      </c>
      <c r="G966" s="3" t="s">
        <v>7812</v>
      </c>
      <c r="H966" s="3" t="s">
        <v>29</v>
      </c>
      <c r="I966" s="3" t="s">
        <v>27</v>
      </c>
      <c r="J966" s="165">
        <v>52491837</v>
      </c>
      <c r="K966" s="3">
        <v>2</v>
      </c>
      <c r="L966" s="3" t="s">
        <v>9</v>
      </c>
      <c r="M966" s="3" t="s">
        <v>474</v>
      </c>
      <c r="N966" s="177" t="s">
        <v>8362</v>
      </c>
      <c r="O966" s="171" t="s">
        <v>14</v>
      </c>
      <c r="P966" s="3" t="s">
        <v>277</v>
      </c>
      <c r="Q966" s="3" t="s">
        <v>167</v>
      </c>
      <c r="R966" s="171" t="s">
        <v>779</v>
      </c>
      <c r="S966" s="171" t="s">
        <v>1355</v>
      </c>
      <c r="T966" s="171" t="s">
        <v>1356</v>
      </c>
      <c r="U966" s="171" t="s">
        <v>1357</v>
      </c>
      <c r="V966" s="171" t="s">
        <v>105</v>
      </c>
      <c r="W966" s="171" t="s">
        <v>105</v>
      </c>
      <c r="X966" s="171" t="s">
        <v>105</v>
      </c>
      <c r="Y966" s="171" t="s">
        <v>280</v>
      </c>
      <c r="Z966" s="115">
        <v>36140715</v>
      </c>
      <c r="AA966" s="171" t="s">
        <v>105</v>
      </c>
      <c r="AB966" s="171" t="s">
        <v>105</v>
      </c>
      <c r="AC966" s="153">
        <v>7228143</v>
      </c>
      <c r="AD966" s="153" t="s">
        <v>105</v>
      </c>
      <c r="AE966" s="175">
        <v>75022</v>
      </c>
      <c r="AF966" s="175">
        <v>297422</v>
      </c>
      <c r="AG966" s="175">
        <v>2018011001091</v>
      </c>
      <c r="AH966" s="172">
        <v>44743</v>
      </c>
      <c r="AI966" s="172">
        <v>44747</v>
      </c>
      <c r="AJ966" s="3" t="s">
        <v>105</v>
      </c>
      <c r="AK966" s="3" t="s">
        <v>105</v>
      </c>
      <c r="AL966" s="3" t="s">
        <v>105</v>
      </c>
      <c r="AM966" s="172" t="s">
        <v>105</v>
      </c>
      <c r="AN966" s="154">
        <v>0</v>
      </c>
      <c r="AO966" s="3" t="s">
        <v>105</v>
      </c>
      <c r="AP966" s="154">
        <v>0</v>
      </c>
      <c r="AQ966" s="3" t="s">
        <v>105</v>
      </c>
      <c r="AR966" s="154">
        <v>0</v>
      </c>
      <c r="AS966" s="172" t="s">
        <v>105</v>
      </c>
      <c r="AT966" s="154">
        <v>0</v>
      </c>
      <c r="AU966" s="3" t="s">
        <v>105</v>
      </c>
      <c r="AV966" s="154">
        <v>0</v>
      </c>
      <c r="AW966" s="3" t="s">
        <v>105</v>
      </c>
      <c r="AX966" s="3">
        <v>0</v>
      </c>
      <c r="AY966" s="172" t="s">
        <v>105</v>
      </c>
      <c r="AZ966" s="3">
        <f t="shared" si="135"/>
        <v>0</v>
      </c>
      <c r="BA966" s="159">
        <f t="shared" si="132"/>
        <v>36140715</v>
      </c>
      <c r="BB966" s="171">
        <f t="shared" si="133"/>
        <v>0</v>
      </c>
      <c r="BC966" s="171">
        <v>0</v>
      </c>
      <c r="BD966" s="171">
        <v>0</v>
      </c>
      <c r="BE966" s="171">
        <v>0</v>
      </c>
      <c r="BF966" s="171">
        <v>0</v>
      </c>
      <c r="BG966" s="172">
        <v>44895</v>
      </c>
      <c r="BH966" s="172">
        <v>44895</v>
      </c>
      <c r="BI966" s="174">
        <f t="shared" ca="1" si="136"/>
        <v>-1234</v>
      </c>
      <c r="BJ966" s="3" t="s">
        <v>414</v>
      </c>
      <c r="BK966" s="172" t="s">
        <v>105</v>
      </c>
      <c r="BL966" s="3" t="s">
        <v>282</v>
      </c>
      <c r="BM966" s="3" t="s">
        <v>92</v>
      </c>
      <c r="BN966" s="3" t="s">
        <v>8407</v>
      </c>
      <c r="BO966" s="3">
        <v>0</v>
      </c>
      <c r="BP966" s="3" t="s">
        <v>593</v>
      </c>
      <c r="BQ966" s="172">
        <v>44747</v>
      </c>
      <c r="BR966" s="3" t="s">
        <v>817</v>
      </c>
      <c r="BS966" s="3">
        <v>2022</v>
      </c>
      <c r="BT966" s="3" t="s">
        <v>286</v>
      </c>
      <c r="BU966" s="3" t="s">
        <v>86</v>
      </c>
      <c r="BV966" s="3" t="s">
        <v>40</v>
      </c>
      <c r="BW966" s="3" t="s">
        <v>93</v>
      </c>
      <c r="BX966" s="3" t="s">
        <v>105</v>
      </c>
      <c r="BY966" s="3" t="s">
        <v>418</v>
      </c>
      <c r="BZ966" s="3" t="s">
        <v>105</v>
      </c>
      <c r="CA966" s="3" t="s">
        <v>303</v>
      </c>
      <c r="CB966" s="151" t="s">
        <v>7816</v>
      </c>
      <c r="CC966" s="151" t="s">
        <v>8408</v>
      </c>
      <c r="CD966" s="1"/>
      <c r="CE966" s="1"/>
      <c r="CF966" s="171" t="s">
        <v>1340</v>
      </c>
      <c r="CG966" s="171" t="s">
        <v>1341</v>
      </c>
      <c r="CH966" s="171" t="s">
        <v>167</v>
      </c>
      <c r="CI966" s="171" t="s">
        <v>477</v>
      </c>
    </row>
    <row r="967" spans="1:87" ht="90" x14ac:dyDescent="0.25">
      <c r="A967" s="3" t="s">
        <v>8409</v>
      </c>
      <c r="B967" s="175" t="s">
        <v>8410</v>
      </c>
      <c r="C967" s="170" t="str">
        <f t="shared" si="134"/>
        <v>JEP-592-2022</v>
      </c>
      <c r="D967" s="3" t="s">
        <v>8411</v>
      </c>
      <c r="E967" s="3" t="s">
        <v>1177</v>
      </c>
      <c r="F967" s="172">
        <v>44749</v>
      </c>
      <c r="G967" s="3" t="s">
        <v>7831</v>
      </c>
      <c r="H967" s="3" t="s">
        <v>29</v>
      </c>
      <c r="I967" s="3" t="s">
        <v>27</v>
      </c>
      <c r="J967" s="165">
        <v>1065567271</v>
      </c>
      <c r="K967" s="3">
        <v>0</v>
      </c>
      <c r="L967" s="3" t="s">
        <v>9</v>
      </c>
      <c r="M967" s="3" t="s">
        <v>2897</v>
      </c>
      <c r="N967" s="3" t="s">
        <v>3162</v>
      </c>
      <c r="O967" s="171" t="s">
        <v>14</v>
      </c>
      <c r="P967" s="171" t="s">
        <v>277</v>
      </c>
      <c r="Q967" s="3" t="s">
        <v>167</v>
      </c>
      <c r="R967" s="171" t="s">
        <v>779</v>
      </c>
      <c r="S967" s="171" t="s">
        <v>1355</v>
      </c>
      <c r="T967" s="171" t="s">
        <v>1356</v>
      </c>
      <c r="U967" s="171" t="s">
        <v>1357</v>
      </c>
      <c r="V967" s="171" t="s">
        <v>105</v>
      </c>
      <c r="W967" s="171" t="s">
        <v>105</v>
      </c>
      <c r="X967" s="171" t="s">
        <v>105</v>
      </c>
      <c r="Y967" s="171" t="s">
        <v>280</v>
      </c>
      <c r="Z967" s="115">
        <v>36140715</v>
      </c>
      <c r="AA967" s="171" t="s">
        <v>105</v>
      </c>
      <c r="AB967" s="171" t="s">
        <v>105</v>
      </c>
      <c r="AC967" s="153">
        <v>7228143</v>
      </c>
      <c r="AD967" s="153" t="s">
        <v>105</v>
      </c>
      <c r="AE967" s="175">
        <v>75422</v>
      </c>
      <c r="AF967" s="175">
        <v>19422</v>
      </c>
      <c r="AG967" s="175" t="s">
        <v>979</v>
      </c>
      <c r="AH967" s="172">
        <v>44755</v>
      </c>
      <c r="AI967" s="172">
        <v>44756</v>
      </c>
      <c r="AJ967" s="3" t="s">
        <v>105</v>
      </c>
      <c r="AK967" s="3" t="s">
        <v>105</v>
      </c>
      <c r="AL967" s="3" t="s">
        <v>105</v>
      </c>
      <c r="AM967" s="172" t="s">
        <v>105</v>
      </c>
      <c r="AN967" s="154">
        <v>0</v>
      </c>
      <c r="AO967" s="3" t="s">
        <v>105</v>
      </c>
      <c r="AP967" s="154">
        <v>0</v>
      </c>
      <c r="AQ967" s="3" t="s">
        <v>105</v>
      </c>
      <c r="AR967" s="154">
        <v>0</v>
      </c>
      <c r="AS967" s="172" t="s">
        <v>105</v>
      </c>
      <c r="AT967" s="154">
        <v>0</v>
      </c>
      <c r="AU967" s="3" t="s">
        <v>105</v>
      </c>
      <c r="AV967" s="154">
        <v>0</v>
      </c>
      <c r="AW967" s="3" t="s">
        <v>105</v>
      </c>
      <c r="AX967" s="3">
        <v>0</v>
      </c>
      <c r="AY967" s="172" t="s">
        <v>105</v>
      </c>
      <c r="AZ967" s="3">
        <f t="shared" si="135"/>
        <v>0</v>
      </c>
      <c r="BA967" s="159">
        <f t="shared" si="132"/>
        <v>36140715</v>
      </c>
      <c r="BB967" s="171">
        <f t="shared" si="133"/>
        <v>0</v>
      </c>
      <c r="BC967" s="171">
        <v>0</v>
      </c>
      <c r="BD967" s="171">
        <v>0</v>
      </c>
      <c r="BE967" s="171">
        <v>0</v>
      </c>
      <c r="BF967" s="171">
        <v>0</v>
      </c>
      <c r="BG967" s="172">
        <v>44895</v>
      </c>
      <c r="BH967" s="172">
        <v>44895</v>
      </c>
      <c r="BI967" s="174">
        <f t="shared" ca="1" si="136"/>
        <v>-1234</v>
      </c>
      <c r="BJ967" s="3" t="s">
        <v>414</v>
      </c>
      <c r="BK967" s="172" t="s">
        <v>105</v>
      </c>
      <c r="BL967" s="3" t="s">
        <v>8412</v>
      </c>
      <c r="BM967" s="3" t="s">
        <v>92</v>
      </c>
      <c r="BN967" s="3" t="s">
        <v>8413</v>
      </c>
      <c r="BO967" s="3">
        <v>0</v>
      </c>
      <c r="BP967" s="3" t="s">
        <v>416</v>
      </c>
      <c r="BQ967" s="172">
        <v>44755</v>
      </c>
      <c r="BR967" s="3" t="s">
        <v>2906</v>
      </c>
      <c r="BS967" s="3">
        <v>2022</v>
      </c>
      <c r="BT967" s="3" t="s">
        <v>286</v>
      </c>
      <c r="BU967" s="3" t="s">
        <v>86</v>
      </c>
      <c r="BV967" s="3" t="s">
        <v>40</v>
      </c>
      <c r="BW967" s="3" t="s">
        <v>93</v>
      </c>
      <c r="BX967" s="3" t="s">
        <v>105</v>
      </c>
      <c r="BY967" s="3" t="s">
        <v>418</v>
      </c>
      <c r="BZ967" s="3" t="s">
        <v>105</v>
      </c>
      <c r="CA967" s="3" t="s">
        <v>288</v>
      </c>
      <c r="CB967" s="151" t="s">
        <v>7836</v>
      </c>
      <c r="CC967" s="151" t="s">
        <v>8414</v>
      </c>
      <c r="CD967" s="1"/>
      <c r="CE967" s="1"/>
      <c r="CF967" s="171" t="s">
        <v>1340</v>
      </c>
      <c r="CG967" s="171" t="s">
        <v>1341</v>
      </c>
      <c r="CH967" s="171" t="s">
        <v>167</v>
      </c>
      <c r="CI967" s="171" t="s">
        <v>477</v>
      </c>
    </row>
    <row r="968" spans="1:87" ht="90" x14ac:dyDescent="0.25">
      <c r="A968" s="3" t="s">
        <v>8415</v>
      </c>
      <c r="B968" s="175" t="s">
        <v>8416</v>
      </c>
      <c r="C968" s="170" t="str">
        <f t="shared" si="134"/>
        <v>JEP-595-2022</v>
      </c>
      <c r="D968" s="3" t="s">
        <v>8417</v>
      </c>
      <c r="E968" s="3" t="s">
        <v>1177</v>
      </c>
      <c r="F968" s="172">
        <v>44749</v>
      </c>
      <c r="G968" s="3" t="s">
        <v>7866</v>
      </c>
      <c r="H968" s="3" t="s">
        <v>29</v>
      </c>
      <c r="I968" s="3" t="s">
        <v>27</v>
      </c>
      <c r="J968" s="165">
        <v>91516651</v>
      </c>
      <c r="K968" s="3">
        <v>1</v>
      </c>
      <c r="L968" s="3" t="s">
        <v>9</v>
      </c>
      <c r="M968" s="3" t="s">
        <v>8418</v>
      </c>
      <c r="N968" s="3" t="s">
        <v>3162</v>
      </c>
      <c r="O968" s="171" t="s">
        <v>14</v>
      </c>
      <c r="P968" s="171" t="s">
        <v>277</v>
      </c>
      <c r="Q968" s="3" t="s">
        <v>167</v>
      </c>
      <c r="R968" s="171" t="s">
        <v>779</v>
      </c>
      <c r="S968" s="171" t="s">
        <v>1355</v>
      </c>
      <c r="T968" s="171" t="s">
        <v>1356</v>
      </c>
      <c r="U968" s="171" t="s">
        <v>1357</v>
      </c>
      <c r="V968" s="171" t="s">
        <v>105</v>
      </c>
      <c r="W968" s="171" t="s">
        <v>105</v>
      </c>
      <c r="X968" s="171" t="s">
        <v>105</v>
      </c>
      <c r="Y968" s="171" t="s">
        <v>280</v>
      </c>
      <c r="Z968" s="115">
        <v>36140715</v>
      </c>
      <c r="AA968" s="171" t="s">
        <v>105</v>
      </c>
      <c r="AB968" s="171" t="s">
        <v>105</v>
      </c>
      <c r="AC968" s="153">
        <v>7228143</v>
      </c>
      <c r="AD968" s="153" t="s">
        <v>105</v>
      </c>
      <c r="AE968" s="175">
        <v>75922</v>
      </c>
      <c r="AF968" s="175">
        <v>315722</v>
      </c>
      <c r="AG968" s="175" t="s">
        <v>979</v>
      </c>
      <c r="AH968" s="172">
        <v>44754</v>
      </c>
      <c r="AI968" s="172">
        <v>44761</v>
      </c>
      <c r="AJ968" s="3" t="s">
        <v>105</v>
      </c>
      <c r="AK968" s="3" t="s">
        <v>105</v>
      </c>
      <c r="AL968" s="3" t="s">
        <v>105</v>
      </c>
      <c r="AM968" s="172" t="s">
        <v>105</v>
      </c>
      <c r="AN968" s="154">
        <v>0</v>
      </c>
      <c r="AO968" s="3" t="s">
        <v>105</v>
      </c>
      <c r="AP968" s="154">
        <v>0</v>
      </c>
      <c r="AQ968" s="3" t="s">
        <v>105</v>
      </c>
      <c r="AR968" s="154">
        <v>0</v>
      </c>
      <c r="AS968" s="172" t="s">
        <v>105</v>
      </c>
      <c r="AT968" s="154">
        <v>0</v>
      </c>
      <c r="AU968" s="3" t="s">
        <v>105</v>
      </c>
      <c r="AV968" s="154">
        <v>0</v>
      </c>
      <c r="AW968" s="3" t="s">
        <v>105</v>
      </c>
      <c r="AX968" s="3">
        <v>0</v>
      </c>
      <c r="AY968" s="172" t="s">
        <v>105</v>
      </c>
      <c r="AZ968" s="3">
        <f t="shared" si="135"/>
        <v>0</v>
      </c>
      <c r="BA968" s="159">
        <f t="shared" si="132"/>
        <v>36140715</v>
      </c>
      <c r="BB968" s="171">
        <f t="shared" si="133"/>
        <v>0</v>
      </c>
      <c r="BC968" s="171">
        <v>0</v>
      </c>
      <c r="BD968" s="171">
        <v>0</v>
      </c>
      <c r="BE968" s="171">
        <v>0</v>
      </c>
      <c r="BF968" s="171">
        <v>0</v>
      </c>
      <c r="BG968" s="172">
        <v>44895</v>
      </c>
      <c r="BH968" s="172">
        <v>44895</v>
      </c>
      <c r="BI968" s="174">
        <f t="shared" ca="1" si="136"/>
        <v>-1234</v>
      </c>
      <c r="BJ968" s="3" t="s">
        <v>414</v>
      </c>
      <c r="BK968" s="172" t="s">
        <v>105</v>
      </c>
      <c r="BL968" s="3" t="s">
        <v>2506</v>
      </c>
      <c r="BM968" s="3" t="s">
        <v>92</v>
      </c>
      <c r="BN968" s="3" t="s">
        <v>8419</v>
      </c>
      <c r="BO968" s="3">
        <v>0</v>
      </c>
      <c r="BP968" s="3" t="s">
        <v>1679</v>
      </c>
      <c r="BQ968" s="172" t="s">
        <v>8420</v>
      </c>
      <c r="BR968" s="3" t="s">
        <v>8421</v>
      </c>
      <c r="BS968" s="3">
        <v>2022</v>
      </c>
      <c r="BT968" s="3" t="s">
        <v>286</v>
      </c>
      <c r="BU968" s="3" t="s">
        <v>86</v>
      </c>
      <c r="BV968" s="3" t="s">
        <v>40</v>
      </c>
      <c r="BW968" s="3" t="s">
        <v>93</v>
      </c>
      <c r="BX968" s="3" t="s">
        <v>105</v>
      </c>
      <c r="BY968" s="3" t="s">
        <v>418</v>
      </c>
      <c r="BZ968" s="3" t="s">
        <v>105</v>
      </c>
      <c r="CA968" s="3" t="s">
        <v>288</v>
      </c>
      <c r="CB968" s="151" t="s">
        <v>7870</v>
      </c>
      <c r="CC968" s="151" t="s">
        <v>8422</v>
      </c>
      <c r="CD968" s="1"/>
      <c r="CE968" s="1"/>
      <c r="CF968" s="171" t="s">
        <v>1340</v>
      </c>
      <c r="CG968" s="171" t="s">
        <v>1341</v>
      </c>
      <c r="CH968" s="171" t="s">
        <v>167</v>
      </c>
      <c r="CI968" s="171" t="s">
        <v>477</v>
      </c>
    </row>
    <row r="969" spans="1:87" ht="90" x14ac:dyDescent="0.25">
      <c r="A969" s="3" t="s">
        <v>8423</v>
      </c>
      <c r="B969" s="175" t="s">
        <v>105</v>
      </c>
      <c r="C969" s="170" t="str">
        <f t="shared" si="134"/>
        <v>JEP-645-2022</v>
      </c>
      <c r="D969" s="3" t="s">
        <v>8424</v>
      </c>
      <c r="E969" s="3" t="s">
        <v>881</v>
      </c>
      <c r="F969" s="172">
        <v>44769</v>
      </c>
      <c r="G969" s="3" t="s">
        <v>8425</v>
      </c>
      <c r="H969" s="3" t="s">
        <v>29</v>
      </c>
      <c r="I969" s="3" t="s">
        <v>44</v>
      </c>
      <c r="J969" s="165">
        <v>890316745</v>
      </c>
      <c r="K969" s="3">
        <v>5</v>
      </c>
      <c r="L969" s="3" t="s">
        <v>13</v>
      </c>
      <c r="M969" s="3" t="s">
        <v>2366</v>
      </c>
      <c r="N969" s="3" t="s">
        <v>8426</v>
      </c>
      <c r="O969" s="171" t="s">
        <v>8</v>
      </c>
      <c r="P969" s="3" t="s">
        <v>720</v>
      </c>
      <c r="Q969" s="171" t="s">
        <v>120</v>
      </c>
      <c r="R969" s="171" t="s">
        <v>167</v>
      </c>
      <c r="S969" s="171" t="s">
        <v>143</v>
      </c>
      <c r="T969" s="171" t="s">
        <v>8631</v>
      </c>
      <c r="U969" s="171" t="s">
        <v>898</v>
      </c>
      <c r="V969" s="171" t="s">
        <v>105</v>
      </c>
      <c r="W969" s="171" t="s">
        <v>105</v>
      </c>
      <c r="X969" s="171" t="s">
        <v>105</v>
      </c>
      <c r="Y969" s="171" t="s">
        <v>105</v>
      </c>
      <c r="Z969" s="115">
        <v>0</v>
      </c>
      <c r="AA969" s="171" t="s">
        <v>105</v>
      </c>
      <c r="AB969" s="171" t="s">
        <v>105</v>
      </c>
      <c r="AC969" s="153">
        <v>0</v>
      </c>
      <c r="AD969" s="153" t="s">
        <v>105</v>
      </c>
      <c r="AE969" s="175" t="s">
        <v>105</v>
      </c>
      <c r="AF969" s="175" t="s">
        <v>105</v>
      </c>
      <c r="AG969" s="3" t="s">
        <v>105</v>
      </c>
      <c r="AH969" s="172">
        <v>44803</v>
      </c>
      <c r="AI969" s="172">
        <v>44805</v>
      </c>
      <c r="AJ969" s="3" t="s">
        <v>105</v>
      </c>
      <c r="AK969" s="3" t="s">
        <v>105</v>
      </c>
      <c r="AL969" s="3" t="s">
        <v>105</v>
      </c>
      <c r="AM969" s="172" t="s">
        <v>105</v>
      </c>
      <c r="AN969" s="154">
        <v>0</v>
      </c>
      <c r="AO969" s="3" t="s">
        <v>105</v>
      </c>
      <c r="AP969" s="154">
        <v>0</v>
      </c>
      <c r="AQ969" s="3" t="s">
        <v>105</v>
      </c>
      <c r="AR969" s="154">
        <v>0</v>
      </c>
      <c r="AS969" s="172" t="s">
        <v>105</v>
      </c>
      <c r="AT969" s="154">
        <v>0</v>
      </c>
      <c r="AU969" s="3" t="s">
        <v>105</v>
      </c>
      <c r="AV969" s="154">
        <v>0</v>
      </c>
      <c r="AW969" s="3" t="s">
        <v>105</v>
      </c>
      <c r="AX969" s="3">
        <v>0</v>
      </c>
      <c r="AY969" s="172" t="s">
        <v>105</v>
      </c>
      <c r="AZ969" s="3">
        <f t="shared" si="135"/>
        <v>0</v>
      </c>
      <c r="BA969" s="159">
        <f t="shared" si="132"/>
        <v>0</v>
      </c>
      <c r="BB969" s="171">
        <f t="shared" ref="BB969:BB977" si="137">BC969+BD969+BE969+BF969</f>
        <v>0</v>
      </c>
      <c r="BC969" s="171">
        <v>0</v>
      </c>
      <c r="BD969" s="171">
        <v>0</v>
      </c>
      <c r="BE969" s="171">
        <v>0</v>
      </c>
      <c r="BF969" s="171">
        <v>0</v>
      </c>
      <c r="BG969" s="172">
        <v>46631</v>
      </c>
      <c r="BH969" s="172">
        <v>46631</v>
      </c>
      <c r="BI969" s="174">
        <f t="shared" ca="1" si="136"/>
        <v>502</v>
      </c>
      <c r="BJ969" s="3" t="s">
        <v>414</v>
      </c>
      <c r="BK969" s="172" t="s">
        <v>105</v>
      </c>
      <c r="BL969" s="3" t="s">
        <v>282</v>
      </c>
      <c r="BM969" s="3" t="s">
        <v>105</v>
      </c>
      <c r="BN969" s="3" t="s">
        <v>105</v>
      </c>
      <c r="BO969" s="3" t="s">
        <v>105</v>
      </c>
      <c r="BP969" s="3" t="s">
        <v>105</v>
      </c>
      <c r="BQ969" s="172" t="s">
        <v>105</v>
      </c>
      <c r="BR969" s="3" t="s">
        <v>105</v>
      </c>
      <c r="BS969" s="3">
        <v>2022</v>
      </c>
      <c r="BT969" s="3" t="s">
        <v>105</v>
      </c>
      <c r="BU969" s="3" t="s">
        <v>86</v>
      </c>
      <c r="BV969" s="3" t="s">
        <v>28</v>
      </c>
      <c r="BW969" s="3" t="s">
        <v>65</v>
      </c>
      <c r="BX969" s="3" t="s">
        <v>105</v>
      </c>
      <c r="BY969" s="3" t="s">
        <v>105</v>
      </c>
      <c r="BZ969" s="3" t="s">
        <v>105</v>
      </c>
      <c r="CA969" s="3" t="s">
        <v>105</v>
      </c>
      <c r="CB969" s="3" t="s">
        <v>105</v>
      </c>
      <c r="CC969" s="151" t="s">
        <v>8427</v>
      </c>
      <c r="CD969" s="1"/>
      <c r="CE969" s="1"/>
      <c r="CF969" s="171" t="s">
        <v>905</v>
      </c>
      <c r="CG969" s="171" t="s">
        <v>831</v>
      </c>
      <c r="CH969" s="171" t="s">
        <v>167</v>
      </c>
      <c r="CI969" s="171" t="s">
        <v>143</v>
      </c>
    </row>
    <row r="970" spans="1:87" ht="90" x14ac:dyDescent="0.25">
      <c r="A970" s="3" t="s">
        <v>8428</v>
      </c>
      <c r="B970" s="175" t="s">
        <v>105</v>
      </c>
      <c r="C970" s="175" t="str">
        <f t="shared" si="134"/>
        <v>JEP-658-2022</v>
      </c>
      <c r="D970" s="175" t="s">
        <v>8429</v>
      </c>
      <c r="E970" s="3" t="s">
        <v>677</v>
      </c>
      <c r="F970" s="172">
        <v>44776</v>
      </c>
      <c r="G970" s="3" t="s">
        <v>843</v>
      </c>
      <c r="H970" s="3" t="s">
        <v>29</v>
      </c>
      <c r="I970" s="3" t="s">
        <v>39</v>
      </c>
      <c r="J970" s="165">
        <v>800141397</v>
      </c>
      <c r="K970" s="3">
        <v>5</v>
      </c>
      <c r="L970" s="3" t="s">
        <v>13</v>
      </c>
      <c r="M970" s="3" t="s">
        <v>474</v>
      </c>
      <c r="N970" s="3" t="s">
        <v>8430</v>
      </c>
      <c r="O970" s="171" t="s">
        <v>12</v>
      </c>
      <c r="P970" s="3" t="s">
        <v>720</v>
      </c>
      <c r="Q970" s="171" t="s">
        <v>120</v>
      </c>
      <c r="R970" s="98" t="s">
        <v>8431</v>
      </c>
      <c r="S970" s="171" t="s">
        <v>3952</v>
      </c>
      <c r="T970" s="98" t="s">
        <v>8432</v>
      </c>
      <c r="U970" s="171" t="s">
        <v>3954</v>
      </c>
      <c r="V970" s="171" t="s">
        <v>105</v>
      </c>
      <c r="W970" s="171" t="s">
        <v>105</v>
      </c>
      <c r="X970" s="171" t="s">
        <v>105</v>
      </c>
      <c r="Y970" s="171" t="s">
        <v>105</v>
      </c>
      <c r="Z970" s="115">
        <v>0</v>
      </c>
      <c r="AA970" s="171" t="s">
        <v>105</v>
      </c>
      <c r="AB970" s="171" t="s">
        <v>105</v>
      </c>
      <c r="AC970" s="153" t="s">
        <v>105</v>
      </c>
      <c r="AD970" s="153" t="s">
        <v>105</v>
      </c>
      <c r="AE970" s="191" t="s">
        <v>105</v>
      </c>
      <c r="AF970" s="191" t="s">
        <v>105</v>
      </c>
      <c r="AG970" s="153" t="s">
        <v>105</v>
      </c>
      <c r="AH970" s="172">
        <v>44777</v>
      </c>
      <c r="AI970" s="172">
        <v>44792</v>
      </c>
      <c r="AJ970" s="3" t="s">
        <v>105</v>
      </c>
      <c r="AK970" s="3" t="s">
        <v>105</v>
      </c>
      <c r="AL970" s="3" t="s">
        <v>105</v>
      </c>
      <c r="AM970" s="172" t="s">
        <v>105</v>
      </c>
      <c r="AN970" s="154">
        <v>0</v>
      </c>
      <c r="AO970" s="3" t="s">
        <v>105</v>
      </c>
      <c r="AP970" s="154">
        <v>0</v>
      </c>
      <c r="AQ970" s="3" t="s">
        <v>105</v>
      </c>
      <c r="AR970" s="154">
        <v>0</v>
      </c>
      <c r="AS970" s="172" t="s">
        <v>105</v>
      </c>
      <c r="AT970" s="154">
        <v>0</v>
      </c>
      <c r="AU970" s="3" t="s">
        <v>105</v>
      </c>
      <c r="AV970" s="154">
        <v>0</v>
      </c>
      <c r="AW970" s="3" t="s">
        <v>105</v>
      </c>
      <c r="AX970" s="3">
        <v>0</v>
      </c>
      <c r="AY970" s="172" t="s">
        <v>105</v>
      </c>
      <c r="AZ970" s="3">
        <f t="shared" si="135"/>
        <v>0</v>
      </c>
      <c r="BA970" s="159">
        <f t="shared" si="132"/>
        <v>0</v>
      </c>
      <c r="BB970" s="171">
        <f t="shared" si="137"/>
        <v>0</v>
      </c>
      <c r="BC970" s="171">
        <v>0</v>
      </c>
      <c r="BD970" s="171">
        <v>0</v>
      </c>
      <c r="BE970" s="171">
        <v>0</v>
      </c>
      <c r="BF970" s="171">
        <v>0</v>
      </c>
      <c r="BG970" s="172">
        <v>46236</v>
      </c>
      <c r="BH970" s="172">
        <v>46236</v>
      </c>
      <c r="BI970" s="174">
        <f t="shared" ca="1" si="136"/>
        <v>107</v>
      </c>
      <c r="BJ970" s="3" t="s">
        <v>414</v>
      </c>
      <c r="BK970" s="172" t="s">
        <v>105</v>
      </c>
      <c r="BL970" s="3" t="s">
        <v>910</v>
      </c>
      <c r="BM970" s="3" t="s">
        <v>105</v>
      </c>
      <c r="BN970" s="3" t="s">
        <v>105</v>
      </c>
      <c r="BO970" s="3" t="s">
        <v>105</v>
      </c>
      <c r="BP970" s="3" t="s">
        <v>105</v>
      </c>
      <c r="BQ970" s="172" t="s">
        <v>105</v>
      </c>
      <c r="BR970" s="3" t="s">
        <v>105</v>
      </c>
      <c r="BS970" s="3">
        <v>2022</v>
      </c>
      <c r="BT970" s="3" t="s">
        <v>105</v>
      </c>
      <c r="BU970" s="3" t="s">
        <v>86</v>
      </c>
      <c r="BV970" s="3" t="s">
        <v>28</v>
      </c>
      <c r="BW970" s="3" t="s">
        <v>65</v>
      </c>
      <c r="BX970" s="3" t="s">
        <v>105</v>
      </c>
      <c r="BY970" s="3" t="s">
        <v>105</v>
      </c>
      <c r="BZ970" s="3" t="s">
        <v>105</v>
      </c>
      <c r="CA970" s="3" t="s">
        <v>105</v>
      </c>
      <c r="CB970" s="3" t="s">
        <v>105</v>
      </c>
      <c r="CC970" s="151" t="s">
        <v>8433</v>
      </c>
      <c r="CD970" s="1"/>
      <c r="CE970" s="1"/>
      <c r="CF970" s="171" t="s">
        <v>3960</v>
      </c>
      <c r="CG970" s="171" t="s">
        <v>1341</v>
      </c>
      <c r="CH970" s="171" t="s">
        <v>3961</v>
      </c>
      <c r="CI970" s="171" t="s">
        <v>3961</v>
      </c>
    </row>
    <row r="971" spans="1:87" ht="90" x14ac:dyDescent="0.25">
      <c r="A971" s="3" t="s">
        <v>8434</v>
      </c>
      <c r="B971" s="175" t="s">
        <v>105</v>
      </c>
      <c r="C971" s="175" t="str">
        <f t="shared" si="134"/>
        <v>JEP-660-2022</v>
      </c>
      <c r="D971" s="175" t="s">
        <v>8435</v>
      </c>
      <c r="E971" s="3" t="s">
        <v>881</v>
      </c>
      <c r="F971" s="172">
        <v>44781</v>
      </c>
      <c r="G971" s="3" t="s">
        <v>8436</v>
      </c>
      <c r="H971" s="3" t="s">
        <v>29</v>
      </c>
      <c r="I971" s="3" t="s">
        <v>44</v>
      </c>
      <c r="J971" s="165">
        <v>860066789</v>
      </c>
      <c r="K971" s="3">
        <v>6</v>
      </c>
      <c r="L971" s="3" t="s">
        <v>13</v>
      </c>
      <c r="M971" s="3" t="s">
        <v>474</v>
      </c>
      <c r="N971" s="3" t="s">
        <v>8437</v>
      </c>
      <c r="O971" s="171" t="s">
        <v>8</v>
      </c>
      <c r="P971" s="3" t="s">
        <v>720</v>
      </c>
      <c r="Q971" s="171" t="s">
        <v>120</v>
      </c>
      <c r="R971" s="98" t="s">
        <v>5881</v>
      </c>
      <c r="S971" s="171" t="s">
        <v>143</v>
      </c>
      <c r="T971" s="171" t="s">
        <v>897</v>
      </c>
      <c r="U971" s="171" t="s">
        <v>898</v>
      </c>
      <c r="V971" s="171" t="s">
        <v>105</v>
      </c>
      <c r="W971" s="171" t="s">
        <v>105</v>
      </c>
      <c r="X971" s="171" t="s">
        <v>105</v>
      </c>
      <c r="Y971" s="171" t="s">
        <v>105</v>
      </c>
      <c r="Z971" s="115">
        <v>0</v>
      </c>
      <c r="AA971" s="171" t="s">
        <v>105</v>
      </c>
      <c r="AB971" s="171" t="s">
        <v>105</v>
      </c>
      <c r="AC971" s="171" t="s">
        <v>105</v>
      </c>
      <c r="AD971" s="153" t="s">
        <v>105</v>
      </c>
      <c r="AE971" s="175" t="s">
        <v>105</v>
      </c>
      <c r="AF971" s="175" t="s">
        <v>105</v>
      </c>
      <c r="AG971" s="171" t="s">
        <v>105</v>
      </c>
      <c r="AH971" s="172">
        <v>44816</v>
      </c>
      <c r="AI971" s="172">
        <v>44817</v>
      </c>
      <c r="AJ971" s="3" t="s">
        <v>105</v>
      </c>
      <c r="AK971" s="3" t="s">
        <v>105</v>
      </c>
      <c r="AL971" s="3" t="s">
        <v>105</v>
      </c>
      <c r="AM971" s="172" t="s">
        <v>105</v>
      </c>
      <c r="AN971" s="154">
        <v>0</v>
      </c>
      <c r="AO971" s="3" t="s">
        <v>105</v>
      </c>
      <c r="AP971" s="154">
        <v>0</v>
      </c>
      <c r="AQ971" s="3" t="s">
        <v>105</v>
      </c>
      <c r="AR971" s="154">
        <v>0</v>
      </c>
      <c r="AS971" s="172" t="s">
        <v>105</v>
      </c>
      <c r="AT971" s="154">
        <v>0</v>
      </c>
      <c r="AU971" s="3" t="s">
        <v>105</v>
      </c>
      <c r="AV971" s="154">
        <v>0</v>
      </c>
      <c r="AW971" s="3" t="s">
        <v>105</v>
      </c>
      <c r="AX971" s="3">
        <v>0</v>
      </c>
      <c r="AY971" s="172" t="s">
        <v>105</v>
      </c>
      <c r="AZ971" s="3">
        <f t="shared" si="135"/>
        <v>0</v>
      </c>
      <c r="BA971" s="159">
        <f t="shared" si="132"/>
        <v>0</v>
      </c>
      <c r="BB971" s="171">
        <f t="shared" si="137"/>
        <v>0</v>
      </c>
      <c r="BC971" s="171">
        <v>0</v>
      </c>
      <c r="BD971" s="171">
        <v>0</v>
      </c>
      <c r="BE971" s="171">
        <v>0</v>
      </c>
      <c r="BF971" s="171">
        <v>0</v>
      </c>
      <c r="BG971" s="172">
        <v>46624</v>
      </c>
      <c r="BH971" s="172">
        <v>46624</v>
      </c>
      <c r="BI971" s="174">
        <f t="shared" ca="1" si="136"/>
        <v>495</v>
      </c>
      <c r="BJ971" s="3" t="s">
        <v>414</v>
      </c>
      <c r="BK971" s="172" t="s">
        <v>105</v>
      </c>
      <c r="BL971" s="3" t="s">
        <v>282</v>
      </c>
      <c r="BM971" s="3" t="s">
        <v>105</v>
      </c>
      <c r="BN971" s="3" t="s">
        <v>105</v>
      </c>
      <c r="BO971" s="3" t="s">
        <v>105</v>
      </c>
      <c r="BP971" s="3" t="s">
        <v>105</v>
      </c>
      <c r="BQ971" s="172" t="s">
        <v>105</v>
      </c>
      <c r="BR971" s="3" t="s">
        <v>105</v>
      </c>
      <c r="BS971" s="3">
        <v>2022</v>
      </c>
      <c r="BT971" s="3" t="s">
        <v>105</v>
      </c>
      <c r="BU971" s="3" t="s">
        <v>86</v>
      </c>
      <c r="BV971" s="3" t="s">
        <v>28</v>
      </c>
      <c r="BW971" s="3" t="s">
        <v>65</v>
      </c>
      <c r="BX971" s="3" t="s">
        <v>105</v>
      </c>
      <c r="BY971" s="3" t="s">
        <v>105</v>
      </c>
      <c r="BZ971" s="3" t="s">
        <v>105</v>
      </c>
      <c r="CA971" s="3" t="s">
        <v>105</v>
      </c>
      <c r="CB971" s="3" t="s">
        <v>105</v>
      </c>
      <c r="CC971" s="151" t="s">
        <v>8438</v>
      </c>
      <c r="CD971" s="1"/>
      <c r="CE971" s="1"/>
      <c r="CF971" s="171" t="s">
        <v>905</v>
      </c>
      <c r="CG971" s="171" t="s">
        <v>831</v>
      </c>
      <c r="CH971" s="171" t="s">
        <v>167</v>
      </c>
      <c r="CI971" s="171" t="s">
        <v>143</v>
      </c>
    </row>
    <row r="972" spans="1:87" ht="54" x14ac:dyDescent="0.25">
      <c r="A972" s="3" t="s">
        <v>8439</v>
      </c>
      <c r="B972" s="175" t="s">
        <v>105</v>
      </c>
      <c r="C972" s="175" t="str">
        <f t="shared" si="134"/>
        <v>JEP-682-2022</v>
      </c>
      <c r="D972" s="175" t="s">
        <v>8440</v>
      </c>
      <c r="E972" s="3" t="s">
        <v>881</v>
      </c>
      <c r="F972" s="172">
        <v>44798</v>
      </c>
      <c r="G972" s="3" t="s">
        <v>8441</v>
      </c>
      <c r="H972" s="3" t="s">
        <v>29</v>
      </c>
      <c r="I972" s="3" t="s">
        <v>39</v>
      </c>
      <c r="J972" s="165">
        <v>800128835</v>
      </c>
      <c r="K972" s="3">
        <v>6</v>
      </c>
      <c r="L972" s="3" t="s">
        <v>13</v>
      </c>
      <c r="M972" s="3" t="s">
        <v>474</v>
      </c>
      <c r="N972" s="3" t="s">
        <v>8442</v>
      </c>
      <c r="O972" s="171" t="s">
        <v>8</v>
      </c>
      <c r="P972" s="3" t="s">
        <v>277</v>
      </c>
      <c r="Q972" s="3" t="s">
        <v>167</v>
      </c>
      <c r="R972" s="171" t="s">
        <v>129</v>
      </c>
      <c r="S972" s="171" t="s">
        <v>110</v>
      </c>
      <c r="T972" s="171" t="s">
        <v>4495</v>
      </c>
      <c r="U972" s="171" t="s">
        <v>4496</v>
      </c>
      <c r="V972" s="171" t="s">
        <v>105</v>
      </c>
      <c r="W972" s="171" t="s">
        <v>105</v>
      </c>
      <c r="X972" s="171" t="s">
        <v>105</v>
      </c>
      <c r="Y972" s="171" t="s">
        <v>105</v>
      </c>
      <c r="Z972" s="115">
        <v>0</v>
      </c>
      <c r="AA972" s="171" t="s">
        <v>105</v>
      </c>
      <c r="AB972" s="171" t="s">
        <v>105</v>
      </c>
      <c r="AC972" s="153" t="s">
        <v>105</v>
      </c>
      <c r="AD972" s="153" t="s">
        <v>105</v>
      </c>
      <c r="AE972" s="175" t="s">
        <v>105</v>
      </c>
      <c r="AF972" s="175" t="s">
        <v>105</v>
      </c>
      <c r="AG972" s="175" t="s">
        <v>105</v>
      </c>
      <c r="AH972" s="172">
        <v>44799</v>
      </c>
      <c r="AI972" s="172">
        <v>44799</v>
      </c>
      <c r="AJ972" s="3" t="s">
        <v>105</v>
      </c>
      <c r="AK972" s="173" t="s">
        <v>105</v>
      </c>
      <c r="AL972" s="3" t="s">
        <v>105</v>
      </c>
      <c r="AM972" s="172" t="s">
        <v>105</v>
      </c>
      <c r="AN972" s="154">
        <v>0</v>
      </c>
      <c r="AO972" s="3" t="s">
        <v>105</v>
      </c>
      <c r="AP972" s="154">
        <v>0</v>
      </c>
      <c r="AQ972" s="3" t="s">
        <v>105</v>
      </c>
      <c r="AR972" s="154">
        <v>0</v>
      </c>
      <c r="AS972" s="172" t="s">
        <v>105</v>
      </c>
      <c r="AT972" s="154">
        <v>0</v>
      </c>
      <c r="AU972" s="3" t="s">
        <v>105</v>
      </c>
      <c r="AV972" s="154">
        <v>0</v>
      </c>
      <c r="AW972" s="3" t="s">
        <v>105</v>
      </c>
      <c r="AX972" s="3">
        <v>0</v>
      </c>
      <c r="AY972" s="172" t="s">
        <v>105</v>
      </c>
      <c r="AZ972" s="3">
        <f t="shared" si="135"/>
        <v>0</v>
      </c>
      <c r="BA972" s="159">
        <f t="shared" si="132"/>
        <v>0</v>
      </c>
      <c r="BB972" s="171">
        <f t="shared" si="137"/>
        <v>0</v>
      </c>
      <c r="BC972" s="171">
        <v>0</v>
      </c>
      <c r="BD972" s="171">
        <v>0</v>
      </c>
      <c r="BE972" s="171">
        <v>0</v>
      </c>
      <c r="BF972" s="171">
        <v>0</v>
      </c>
      <c r="BG972" s="172">
        <v>44921</v>
      </c>
      <c r="BH972" s="172">
        <v>44921</v>
      </c>
      <c r="BI972" s="174">
        <f t="shared" ca="1" si="136"/>
        <v>-1208</v>
      </c>
      <c r="BJ972" s="3" t="s">
        <v>414</v>
      </c>
      <c r="BK972" s="172" t="s">
        <v>286</v>
      </c>
      <c r="BL972" s="3" t="s">
        <v>282</v>
      </c>
      <c r="BM972" s="3" t="s">
        <v>105</v>
      </c>
      <c r="BN972" s="3" t="s">
        <v>105</v>
      </c>
      <c r="BO972" s="3" t="s">
        <v>105</v>
      </c>
      <c r="BP972" s="3" t="s">
        <v>105</v>
      </c>
      <c r="BQ972" s="172" t="s">
        <v>105</v>
      </c>
      <c r="BR972" s="3" t="s">
        <v>105</v>
      </c>
      <c r="BS972" s="3">
        <v>2022</v>
      </c>
      <c r="BT972" s="3" t="s">
        <v>105</v>
      </c>
      <c r="BU972" s="3" t="s">
        <v>8443</v>
      </c>
      <c r="BV972" s="3" t="s">
        <v>40</v>
      </c>
      <c r="BW972" s="3" t="s">
        <v>93</v>
      </c>
      <c r="BX972" s="3" t="s">
        <v>105</v>
      </c>
      <c r="BY972" s="3" t="s">
        <v>105</v>
      </c>
      <c r="BZ972" s="3" t="s">
        <v>105</v>
      </c>
      <c r="CA972" s="3" t="s">
        <v>105</v>
      </c>
      <c r="CB972" s="3" t="s">
        <v>105</v>
      </c>
      <c r="CC972" s="151" t="s">
        <v>8444</v>
      </c>
      <c r="CD972" s="1"/>
      <c r="CE972" s="1"/>
      <c r="CF972" s="171" t="s">
        <v>4501</v>
      </c>
      <c r="CG972" s="171" t="s">
        <v>292</v>
      </c>
      <c r="CH972" s="171" t="s">
        <v>167</v>
      </c>
      <c r="CI972" s="171" t="s">
        <v>120</v>
      </c>
    </row>
    <row r="973" spans="1:87" ht="90" x14ac:dyDescent="0.25">
      <c r="A973" s="131" t="s">
        <v>8445</v>
      </c>
      <c r="B973" s="175" t="s">
        <v>105</v>
      </c>
      <c r="C973" s="175" t="str">
        <f t="shared" si="134"/>
        <v>JEP-802-2022</v>
      </c>
      <c r="D973" s="3" t="s">
        <v>8446</v>
      </c>
      <c r="E973" s="3" t="s">
        <v>677</v>
      </c>
      <c r="F973" s="172">
        <v>44886</v>
      </c>
      <c r="G973" s="3" t="s">
        <v>8447</v>
      </c>
      <c r="H973" s="3" t="s">
        <v>29</v>
      </c>
      <c r="I973" s="3" t="s">
        <v>39</v>
      </c>
      <c r="J973" s="165" t="s">
        <v>8448</v>
      </c>
      <c r="K973" s="3">
        <v>0</v>
      </c>
      <c r="L973" s="3" t="s">
        <v>13</v>
      </c>
      <c r="M973" s="116" t="s">
        <v>4405</v>
      </c>
      <c r="N973" s="3" t="s">
        <v>8449</v>
      </c>
      <c r="O973" s="171" t="s">
        <v>12</v>
      </c>
      <c r="P973" s="3" t="s">
        <v>277</v>
      </c>
      <c r="Q973" s="3" t="s">
        <v>167</v>
      </c>
      <c r="R973" s="171" t="s">
        <v>477</v>
      </c>
      <c r="S973" s="171" t="s">
        <v>477</v>
      </c>
      <c r="T973" s="177" t="s">
        <v>7010</v>
      </c>
      <c r="U973" s="171" t="s">
        <v>1334</v>
      </c>
      <c r="V973" s="171" t="s">
        <v>105</v>
      </c>
      <c r="W973" s="171" t="s">
        <v>105</v>
      </c>
      <c r="X973" s="171" t="s">
        <v>105</v>
      </c>
      <c r="Y973" s="171" t="s">
        <v>280</v>
      </c>
      <c r="Z973" s="115">
        <v>0</v>
      </c>
      <c r="AA973" s="171" t="s">
        <v>105</v>
      </c>
      <c r="AB973" s="171" t="s">
        <v>105</v>
      </c>
      <c r="AC973" s="175" t="s">
        <v>105</v>
      </c>
      <c r="AD973" s="175" t="s">
        <v>105</v>
      </c>
      <c r="AE973" s="175" t="s">
        <v>105</v>
      </c>
      <c r="AF973" s="175" t="s">
        <v>105</v>
      </c>
      <c r="AG973" s="175" t="s">
        <v>105</v>
      </c>
      <c r="AH973" s="172">
        <v>44890</v>
      </c>
      <c r="AI973" s="172">
        <v>44892</v>
      </c>
      <c r="AJ973" s="3" t="s">
        <v>105</v>
      </c>
      <c r="AK973" s="3" t="s">
        <v>105</v>
      </c>
      <c r="AL973" s="3" t="s">
        <v>105</v>
      </c>
      <c r="AM973" s="172" t="s">
        <v>105</v>
      </c>
      <c r="AN973" s="171">
        <v>0</v>
      </c>
      <c r="AO973" s="3" t="s">
        <v>105</v>
      </c>
      <c r="AP973" s="154">
        <v>0</v>
      </c>
      <c r="AQ973" s="3" t="s">
        <v>105</v>
      </c>
      <c r="AR973" s="154">
        <v>0</v>
      </c>
      <c r="AS973" s="172" t="s">
        <v>105</v>
      </c>
      <c r="AT973" s="154">
        <v>0</v>
      </c>
      <c r="AU973" s="3" t="s">
        <v>105</v>
      </c>
      <c r="AV973" s="154">
        <v>0</v>
      </c>
      <c r="AW973" s="3" t="s">
        <v>105</v>
      </c>
      <c r="AX973" s="3">
        <v>0</v>
      </c>
      <c r="AY973" s="172" t="s">
        <v>105</v>
      </c>
      <c r="AZ973" s="3">
        <f t="shared" si="135"/>
        <v>0</v>
      </c>
      <c r="BA973" s="159">
        <f t="shared" si="132"/>
        <v>0</v>
      </c>
      <c r="BB973" s="171">
        <f t="shared" si="137"/>
        <v>0</v>
      </c>
      <c r="BC973" s="171">
        <v>0</v>
      </c>
      <c r="BD973" s="171">
        <v>0</v>
      </c>
      <c r="BE973" s="171">
        <v>0</v>
      </c>
      <c r="BF973" s="171">
        <v>0</v>
      </c>
      <c r="BG973" s="172">
        <v>45291</v>
      </c>
      <c r="BH973" s="172">
        <v>45291</v>
      </c>
      <c r="BI973" s="174">
        <f t="shared" ca="1" si="136"/>
        <v>-838</v>
      </c>
      <c r="BJ973" s="3" t="s">
        <v>414</v>
      </c>
      <c r="BK973" s="172" t="s">
        <v>286</v>
      </c>
      <c r="BL973" s="3" t="s">
        <v>4405</v>
      </c>
      <c r="BM973" s="3" t="s">
        <v>105</v>
      </c>
      <c r="BN973" s="3" t="s">
        <v>105</v>
      </c>
      <c r="BO973" s="3" t="s">
        <v>105</v>
      </c>
      <c r="BP973" s="3" t="s">
        <v>105</v>
      </c>
      <c r="BQ973" s="172" t="s">
        <v>105</v>
      </c>
      <c r="BR973" s="3" t="s">
        <v>105</v>
      </c>
      <c r="BS973" s="175" t="s">
        <v>105</v>
      </c>
      <c r="BT973" s="3" t="s">
        <v>105</v>
      </c>
      <c r="BU973" s="3" t="s">
        <v>8450</v>
      </c>
      <c r="BV973" s="3" t="s">
        <v>40</v>
      </c>
      <c r="BW973" s="3" t="s">
        <v>93</v>
      </c>
      <c r="BX973" s="3" t="s">
        <v>105</v>
      </c>
      <c r="BY973" s="3" t="s">
        <v>105</v>
      </c>
      <c r="BZ973" s="3" t="s">
        <v>105</v>
      </c>
      <c r="CA973" s="3" t="s">
        <v>105</v>
      </c>
      <c r="CB973" s="3" t="s">
        <v>105</v>
      </c>
      <c r="CC973" s="151" t="s">
        <v>8451</v>
      </c>
      <c r="CD973" s="1"/>
      <c r="CE973" s="1"/>
      <c r="CF973" s="171" t="s">
        <v>1340</v>
      </c>
      <c r="CG973" s="171" t="s">
        <v>1341</v>
      </c>
      <c r="CH973" s="171" t="s">
        <v>167</v>
      </c>
      <c r="CI973" s="171" t="s">
        <v>477</v>
      </c>
    </row>
    <row r="974" spans="1:87" ht="324" x14ac:dyDescent="0.25">
      <c r="A974" s="3" t="s">
        <v>8452</v>
      </c>
      <c r="B974" s="175" t="s">
        <v>105</v>
      </c>
      <c r="C974" s="175" t="str">
        <f t="shared" si="134"/>
        <v>JEP-861-2022</v>
      </c>
      <c r="D974" s="3" t="s">
        <v>8453</v>
      </c>
      <c r="E974" s="3" t="s">
        <v>677</v>
      </c>
      <c r="F974" s="172">
        <v>44896</v>
      </c>
      <c r="G974" s="3" t="s">
        <v>8454</v>
      </c>
      <c r="H974" s="3" t="s">
        <v>29</v>
      </c>
      <c r="I974" s="3" t="s">
        <v>39</v>
      </c>
      <c r="J974" s="165">
        <v>890399011</v>
      </c>
      <c r="K974" s="3" t="s">
        <v>289</v>
      </c>
      <c r="L974" s="3" t="s">
        <v>13</v>
      </c>
      <c r="M974" s="116" t="s">
        <v>2366</v>
      </c>
      <c r="N974" s="3" t="s">
        <v>8455</v>
      </c>
      <c r="O974" s="171" t="s">
        <v>8</v>
      </c>
      <c r="P974" s="3" t="s">
        <v>277</v>
      </c>
      <c r="Q974" s="3" t="s">
        <v>167</v>
      </c>
      <c r="R974" s="171" t="s">
        <v>8286</v>
      </c>
      <c r="S974" s="171" t="s">
        <v>8286</v>
      </c>
      <c r="T974" s="177" t="s">
        <v>7010</v>
      </c>
      <c r="U974" s="171" t="s">
        <v>1334</v>
      </c>
      <c r="V974" s="171" t="s">
        <v>105</v>
      </c>
      <c r="W974" s="171" t="s">
        <v>105</v>
      </c>
      <c r="X974" s="171" t="s">
        <v>105</v>
      </c>
      <c r="Y974" s="171" t="s">
        <v>105</v>
      </c>
      <c r="Z974" s="115">
        <v>0</v>
      </c>
      <c r="AA974" s="171" t="s">
        <v>105</v>
      </c>
      <c r="AB974" s="171" t="s">
        <v>105</v>
      </c>
      <c r="AC974" s="153" t="s">
        <v>105</v>
      </c>
      <c r="AD974" s="153" t="s">
        <v>105</v>
      </c>
      <c r="AE974" s="175" t="s">
        <v>105</v>
      </c>
      <c r="AF974" s="175" t="s">
        <v>105</v>
      </c>
      <c r="AG974" s="175" t="s">
        <v>105</v>
      </c>
      <c r="AH974" s="172">
        <v>44894</v>
      </c>
      <c r="AI974" s="172">
        <v>44897</v>
      </c>
      <c r="AJ974" s="172" t="s">
        <v>105</v>
      </c>
      <c r="AK974" s="173" t="s">
        <v>105</v>
      </c>
      <c r="AL974" s="175" t="s">
        <v>105</v>
      </c>
      <c r="AM974" s="172" t="s">
        <v>105</v>
      </c>
      <c r="AN974" s="154">
        <v>0</v>
      </c>
      <c r="AO974" s="172" t="s">
        <v>105</v>
      </c>
      <c r="AP974" s="154">
        <v>0</v>
      </c>
      <c r="AQ974" s="172" t="s">
        <v>105</v>
      </c>
      <c r="AR974" s="154">
        <v>0</v>
      </c>
      <c r="AS974" s="172" t="s">
        <v>105</v>
      </c>
      <c r="AT974" s="154">
        <v>0</v>
      </c>
      <c r="AU974" s="3" t="s">
        <v>105</v>
      </c>
      <c r="AV974" s="154">
        <v>0</v>
      </c>
      <c r="AW974" s="3" t="s">
        <v>105</v>
      </c>
      <c r="AX974" s="175">
        <v>0</v>
      </c>
      <c r="AY974" s="172" t="s">
        <v>105</v>
      </c>
      <c r="AZ974" s="3">
        <f t="shared" si="135"/>
        <v>0</v>
      </c>
      <c r="BA974" s="159">
        <f t="shared" si="132"/>
        <v>0</v>
      </c>
      <c r="BB974" s="171">
        <f t="shared" si="137"/>
        <v>0</v>
      </c>
      <c r="BC974" s="171">
        <v>0</v>
      </c>
      <c r="BD974" s="171">
        <v>0</v>
      </c>
      <c r="BE974" s="171">
        <v>0</v>
      </c>
      <c r="BF974" s="171">
        <v>0</v>
      </c>
      <c r="BG974" s="172">
        <v>45289</v>
      </c>
      <c r="BH974" s="172">
        <v>45289</v>
      </c>
      <c r="BI974" s="174">
        <f t="shared" ca="1" si="136"/>
        <v>-840</v>
      </c>
      <c r="BJ974" s="3" t="s">
        <v>414</v>
      </c>
      <c r="BK974" s="172" t="s">
        <v>286</v>
      </c>
      <c r="BL974" s="3" t="s">
        <v>2634</v>
      </c>
      <c r="BM974" s="171" t="s">
        <v>105</v>
      </c>
      <c r="BN974" s="3" t="s">
        <v>105</v>
      </c>
      <c r="BO974" s="3" t="s">
        <v>105</v>
      </c>
      <c r="BP974" s="3" t="s">
        <v>105</v>
      </c>
      <c r="BQ974" s="172" t="s">
        <v>105</v>
      </c>
      <c r="BR974" s="3" t="s">
        <v>105</v>
      </c>
      <c r="BS974" s="3" t="s">
        <v>105</v>
      </c>
      <c r="BT974" s="3" t="s">
        <v>105</v>
      </c>
      <c r="BU974" s="3" t="s">
        <v>86</v>
      </c>
      <c r="BV974" s="3" t="s">
        <v>40</v>
      </c>
      <c r="BW974" s="3" t="s">
        <v>93</v>
      </c>
      <c r="BX974" s="3" t="s">
        <v>105</v>
      </c>
      <c r="BY974" s="3" t="s">
        <v>105</v>
      </c>
      <c r="BZ974" s="3" t="s">
        <v>105</v>
      </c>
      <c r="CA974" s="3" t="s">
        <v>105</v>
      </c>
      <c r="CB974" s="3" t="s">
        <v>105</v>
      </c>
      <c r="CC974" s="3" t="s">
        <v>8456</v>
      </c>
      <c r="CD974" s="1"/>
      <c r="CE974" s="1"/>
      <c r="CF974" s="171" t="s">
        <v>1340</v>
      </c>
      <c r="CG974" s="171" t="s">
        <v>1341</v>
      </c>
      <c r="CH974" s="171" t="s">
        <v>167</v>
      </c>
      <c r="CI974" s="171" t="s">
        <v>477</v>
      </c>
    </row>
    <row r="975" spans="1:87" ht="108" x14ac:dyDescent="0.25">
      <c r="A975" s="3" t="s">
        <v>8457</v>
      </c>
      <c r="B975" s="175" t="s">
        <v>105</v>
      </c>
      <c r="C975" s="175" t="str">
        <f t="shared" si="134"/>
        <v>JEP-984-2022</v>
      </c>
      <c r="D975" s="3" t="s">
        <v>8458</v>
      </c>
      <c r="E975" s="3" t="s">
        <v>677</v>
      </c>
      <c r="F975" s="172">
        <v>44916</v>
      </c>
      <c r="G975" s="3" t="s">
        <v>8459</v>
      </c>
      <c r="H975" s="3" t="s">
        <v>29</v>
      </c>
      <c r="I975" s="3" t="s">
        <v>42</v>
      </c>
      <c r="J975" s="165">
        <v>830107665</v>
      </c>
      <c r="K975" s="3">
        <v>1</v>
      </c>
      <c r="L975" s="3" t="s">
        <v>13</v>
      </c>
      <c r="M975" s="3" t="s">
        <v>474</v>
      </c>
      <c r="N975" s="3" t="s">
        <v>8460</v>
      </c>
      <c r="O975" s="171" t="s">
        <v>14</v>
      </c>
      <c r="P975" s="3" t="s">
        <v>277</v>
      </c>
      <c r="Q975" s="3" t="s">
        <v>167</v>
      </c>
      <c r="R975" s="171" t="s">
        <v>167</v>
      </c>
      <c r="S975" s="171" t="s">
        <v>167</v>
      </c>
      <c r="T975" s="171" t="s">
        <v>8461</v>
      </c>
      <c r="U975" s="171" t="s">
        <v>5221</v>
      </c>
      <c r="V975" s="171" t="s">
        <v>105</v>
      </c>
      <c r="W975" s="171" t="s">
        <v>105</v>
      </c>
      <c r="X975" s="171" t="s">
        <v>8462</v>
      </c>
      <c r="Y975" s="171" t="s">
        <v>105</v>
      </c>
      <c r="Z975" s="115">
        <v>0</v>
      </c>
      <c r="AA975" s="171" t="s">
        <v>105</v>
      </c>
      <c r="AB975" s="171" t="s">
        <v>105</v>
      </c>
      <c r="AC975" s="153" t="s">
        <v>105</v>
      </c>
      <c r="AD975" s="171" t="s">
        <v>105</v>
      </c>
      <c r="AE975" s="171" t="s">
        <v>105</v>
      </c>
      <c r="AF975" s="171" t="s">
        <v>105</v>
      </c>
      <c r="AG975" s="171" t="s">
        <v>105</v>
      </c>
      <c r="AH975" s="172">
        <v>44923</v>
      </c>
      <c r="AI975" s="172">
        <v>44923</v>
      </c>
      <c r="AJ975" s="172" t="s">
        <v>105</v>
      </c>
      <c r="AK975" s="173" t="s">
        <v>105</v>
      </c>
      <c r="AL975" s="175" t="s">
        <v>105</v>
      </c>
      <c r="AM975" s="172" t="s">
        <v>105</v>
      </c>
      <c r="AN975" s="154">
        <v>0</v>
      </c>
      <c r="AO975" s="172" t="s">
        <v>105</v>
      </c>
      <c r="AP975" s="154">
        <v>0</v>
      </c>
      <c r="AQ975" s="172" t="s">
        <v>105</v>
      </c>
      <c r="AR975" s="154">
        <v>0</v>
      </c>
      <c r="AS975" s="172" t="s">
        <v>105</v>
      </c>
      <c r="AT975" s="154">
        <v>0</v>
      </c>
      <c r="AU975" s="3" t="s">
        <v>105</v>
      </c>
      <c r="AV975" s="154">
        <v>0</v>
      </c>
      <c r="AW975" s="3" t="s">
        <v>105</v>
      </c>
      <c r="AX975" s="175">
        <v>0</v>
      </c>
      <c r="AY975" s="172" t="s">
        <v>105</v>
      </c>
      <c r="AZ975" s="3">
        <f t="shared" si="135"/>
        <v>44</v>
      </c>
      <c r="BA975" s="159">
        <f t="shared" si="132"/>
        <v>0</v>
      </c>
      <c r="BB975" s="171">
        <f t="shared" si="137"/>
        <v>0</v>
      </c>
      <c r="BC975" s="171">
        <v>0</v>
      </c>
      <c r="BD975" s="171">
        <v>0</v>
      </c>
      <c r="BE975" s="171">
        <v>0</v>
      </c>
      <c r="BF975" s="171">
        <v>0</v>
      </c>
      <c r="BG975" s="172">
        <v>45227</v>
      </c>
      <c r="BH975" s="172">
        <v>45271</v>
      </c>
      <c r="BI975" s="174">
        <f t="shared" ca="1" si="136"/>
        <v>-858</v>
      </c>
      <c r="BJ975" s="3" t="s">
        <v>414</v>
      </c>
      <c r="BK975" s="172" t="s">
        <v>286</v>
      </c>
      <c r="BL975" s="172" t="s">
        <v>282</v>
      </c>
      <c r="BM975" s="171" t="s">
        <v>105</v>
      </c>
      <c r="BN975" s="3" t="s">
        <v>105</v>
      </c>
      <c r="BO975" s="3" t="s">
        <v>105</v>
      </c>
      <c r="BP975" s="3" t="s">
        <v>105</v>
      </c>
      <c r="BQ975" s="172" t="s">
        <v>105</v>
      </c>
      <c r="BR975" s="3" t="s">
        <v>105</v>
      </c>
      <c r="BS975" s="3" t="s">
        <v>105</v>
      </c>
      <c r="BT975" s="3" t="s">
        <v>105</v>
      </c>
      <c r="BU975" s="3" t="s">
        <v>8463</v>
      </c>
      <c r="BV975" s="3" t="s">
        <v>40</v>
      </c>
      <c r="BW975" s="3" t="s">
        <v>79</v>
      </c>
      <c r="BX975" s="3" t="s">
        <v>105</v>
      </c>
      <c r="BY975" s="3" t="s">
        <v>105</v>
      </c>
      <c r="BZ975" s="3" t="s">
        <v>105</v>
      </c>
      <c r="CA975" s="3" t="s">
        <v>105</v>
      </c>
      <c r="CB975" s="3" t="s">
        <v>105</v>
      </c>
      <c r="CC975" s="179" t="s">
        <v>8464</v>
      </c>
      <c r="CD975" s="1"/>
      <c r="CE975" s="1"/>
      <c r="CF975" s="171" t="s">
        <v>5280</v>
      </c>
      <c r="CG975" s="171" t="s">
        <v>1341</v>
      </c>
      <c r="CH975" s="171" t="s">
        <v>128</v>
      </c>
      <c r="CI975" s="171" t="s">
        <v>128</v>
      </c>
    </row>
    <row r="976" spans="1:87" ht="110.25" x14ac:dyDescent="0.25">
      <c r="A976" s="3" t="s">
        <v>8465</v>
      </c>
      <c r="B976" s="175" t="s">
        <v>105</v>
      </c>
      <c r="C976" s="175" t="str">
        <f t="shared" si="134"/>
        <v>JEP-986-2022</v>
      </c>
      <c r="D976" s="3" t="s">
        <v>8466</v>
      </c>
      <c r="E976" s="3" t="s">
        <v>588</v>
      </c>
      <c r="F976" s="172">
        <v>44916</v>
      </c>
      <c r="G976" s="3" t="s">
        <v>8467</v>
      </c>
      <c r="H976" s="3" t="s">
        <v>29</v>
      </c>
      <c r="I976" s="3" t="s">
        <v>42</v>
      </c>
      <c r="J976" s="165">
        <v>900718278</v>
      </c>
      <c r="K976" s="3">
        <v>8</v>
      </c>
      <c r="L976" s="3" t="s">
        <v>13</v>
      </c>
      <c r="M976" s="3" t="s">
        <v>474</v>
      </c>
      <c r="N976" s="3" t="s">
        <v>8468</v>
      </c>
      <c r="O976" s="171" t="s">
        <v>8</v>
      </c>
      <c r="P976" s="3" t="s">
        <v>277</v>
      </c>
      <c r="Q976" s="3" t="s">
        <v>167</v>
      </c>
      <c r="R976" s="171" t="s">
        <v>137</v>
      </c>
      <c r="S976" s="171" t="s">
        <v>137</v>
      </c>
      <c r="T976" s="171" t="s">
        <v>4626</v>
      </c>
      <c r="U976" s="171" t="s">
        <v>4627</v>
      </c>
      <c r="V976" s="171" t="s">
        <v>105</v>
      </c>
      <c r="W976" s="171" t="s">
        <v>105</v>
      </c>
      <c r="X976" s="171" t="s">
        <v>105</v>
      </c>
      <c r="Y976" s="171" t="s">
        <v>105</v>
      </c>
      <c r="Z976" s="115">
        <v>0</v>
      </c>
      <c r="AA976" s="171" t="s">
        <v>105</v>
      </c>
      <c r="AB976" s="171" t="s">
        <v>105</v>
      </c>
      <c r="AC976" s="153" t="s">
        <v>105</v>
      </c>
      <c r="AD976" s="153" t="s">
        <v>105</v>
      </c>
      <c r="AE976" s="153" t="s">
        <v>105</v>
      </c>
      <c r="AF976" s="153" t="s">
        <v>105</v>
      </c>
      <c r="AG976" s="153" t="s">
        <v>105</v>
      </c>
      <c r="AH976" s="172">
        <v>44910</v>
      </c>
      <c r="AI976" s="172">
        <v>44910</v>
      </c>
      <c r="AJ976" s="172" t="s">
        <v>105</v>
      </c>
      <c r="AK976" s="173" t="s">
        <v>105</v>
      </c>
      <c r="AL976" s="175" t="s">
        <v>105</v>
      </c>
      <c r="AM976" s="172" t="s">
        <v>105</v>
      </c>
      <c r="AN976" s="154">
        <v>0</v>
      </c>
      <c r="AO976" s="172" t="s">
        <v>105</v>
      </c>
      <c r="AP976" s="154">
        <v>0</v>
      </c>
      <c r="AQ976" s="172" t="s">
        <v>105</v>
      </c>
      <c r="AR976" s="154">
        <v>0</v>
      </c>
      <c r="AS976" s="172" t="s">
        <v>105</v>
      </c>
      <c r="AT976" s="154">
        <v>0</v>
      </c>
      <c r="AU976" s="3" t="s">
        <v>105</v>
      </c>
      <c r="AV976" s="154">
        <v>0</v>
      </c>
      <c r="AW976" s="3" t="s">
        <v>105</v>
      </c>
      <c r="AX976" s="175">
        <v>0</v>
      </c>
      <c r="AY976" s="172" t="s">
        <v>105</v>
      </c>
      <c r="AZ976" s="3">
        <f t="shared" si="135"/>
        <v>0</v>
      </c>
      <c r="BA976" s="159">
        <f t="shared" si="132"/>
        <v>0</v>
      </c>
      <c r="BB976" s="171">
        <f t="shared" si="137"/>
        <v>0</v>
      </c>
      <c r="BC976" s="171">
        <v>0</v>
      </c>
      <c r="BD976" s="171">
        <v>0</v>
      </c>
      <c r="BE976" s="171">
        <v>0</v>
      </c>
      <c r="BF976" s="171">
        <v>0</v>
      </c>
      <c r="BG976" s="172">
        <v>45306</v>
      </c>
      <c r="BH976" s="172">
        <v>45306</v>
      </c>
      <c r="BI976" s="174">
        <f t="shared" ca="1" si="136"/>
        <v>-823</v>
      </c>
      <c r="BJ976" s="3" t="s">
        <v>414</v>
      </c>
      <c r="BK976" s="172">
        <v>45306</v>
      </c>
      <c r="BL976" s="3" t="s">
        <v>533</v>
      </c>
      <c r="BM976" s="171" t="s">
        <v>105</v>
      </c>
      <c r="BN976" s="171" t="s">
        <v>105</v>
      </c>
      <c r="BO976" s="171" t="s">
        <v>105</v>
      </c>
      <c r="BP976" s="171" t="s">
        <v>105</v>
      </c>
      <c r="BQ976" s="172" t="s">
        <v>105</v>
      </c>
      <c r="BR976" s="171" t="s">
        <v>105</v>
      </c>
      <c r="BS976" s="3" t="s">
        <v>105</v>
      </c>
      <c r="BT976" s="171" t="s">
        <v>105</v>
      </c>
      <c r="BU976" s="3" t="s">
        <v>8469</v>
      </c>
      <c r="BV976" s="3" t="s">
        <v>40</v>
      </c>
      <c r="BW976" s="3" t="s">
        <v>93</v>
      </c>
      <c r="BX976" s="3" t="s">
        <v>105</v>
      </c>
      <c r="BY976" s="3" t="s">
        <v>105</v>
      </c>
      <c r="BZ976" s="3" t="s">
        <v>105</v>
      </c>
      <c r="CA976" s="3" t="s">
        <v>105</v>
      </c>
      <c r="CB976" s="3" t="s">
        <v>105</v>
      </c>
      <c r="CC976" s="179" t="s">
        <v>8470</v>
      </c>
      <c r="CD976" s="1"/>
      <c r="CE976" s="1"/>
      <c r="CF976" s="171" t="s">
        <v>4632</v>
      </c>
      <c r="CG976" s="171" t="s">
        <v>831</v>
      </c>
      <c r="CH976" s="171" t="s">
        <v>167</v>
      </c>
      <c r="CI976" s="171" t="s">
        <v>137</v>
      </c>
    </row>
    <row r="977" spans="1:87" ht="216" x14ac:dyDescent="0.25">
      <c r="A977" s="3" t="s">
        <v>8471</v>
      </c>
      <c r="B977" s="175" t="s">
        <v>105</v>
      </c>
      <c r="C977" s="3" t="s">
        <v>8472</v>
      </c>
      <c r="D977" s="1" t="s">
        <v>8473</v>
      </c>
      <c r="E977" s="1" t="s">
        <v>677</v>
      </c>
      <c r="F977" s="172" t="s">
        <v>274</v>
      </c>
      <c r="G977" s="1" t="s">
        <v>8474</v>
      </c>
      <c r="H977" s="3" t="s">
        <v>29</v>
      </c>
      <c r="I977" s="3" t="s">
        <v>39</v>
      </c>
      <c r="J977" s="201" t="s">
        <v>274</v>
      </c>
      <c r="K977" s="201" t="s">
        <v>274</v>
      </c>
      <c r="L977" s="3" t="s">
        <v>13</v>
      </c>
      <c r="M977" s="197" t="s">
        <v>8475</v>
      </c>
      <c r="N977" s="1" t="s">
        <v>8476</v>
      </c>
      <c r="O977" s="171" t="s">
        <v>8</v>
      </c>
      <c r="P977" s="3" t="s">
        <v>277</v>
      </c>
      <c r="Q977" s="3" t="s">
        <v>167</v>
      </c>
      <c r="R977" s="171" t="s">
        <v>120</v>
      </c>
      <c r="S977" s="171" t="s">
        <v>146</v>
      </c>
      <c r="T977" s="152" t="s">
        <v>1153</v>
      </c>
      <c r="U977" s="171" t="s">
        <v>884</v>
      </c>
      <c r="V977" s="171" t="s">
        <v>105</v>
      </c>
      <c r="W977" s="171" t="s">
        <v>105</v>
      </c>
      <c r="X977" s="171" t="s">
        <v>105</v>
      </c>
      <c r="Y977" s="198" t="s">
        <v>105</v>
      </c>
      <c r="Z977" s="199">
        <v>0</v>
      </c>
      <c r="AA977" s="198">
        <v>0</v>
      </c>
      <c r="AB977" s="198">
        <v>0</v>
      </c>
      <c r="AC977" s="153" t="s">
        <v>105</v>
      </c>
      <c r="AD977" s="153" t="s">
        <v>105</v>
      </c>
      <c r="AE977" s="153" t="s">
        <v>105</v>
      </c>
      <c r="AF977" s="153" t="s">
        <v>105</v>
      </c>
      <c r="AG977" s="153" t="s">
        <v>105</v>
      </c>
      <c r="AH977" s="200">
        <v>44743</v>
      </c>
      <c r="AI977" s="200">
        <v>44743</v>
      </c>
      <c r="AJ977" s="172" t="s">
        <v>105</v>
      </c>
      <c r="AK977" s="173" t="s">
        <v>105</v>
      </c>
      <c r="AL977" s="175" t="s">
        <v>105</v>
      </c>
      <c r="AM977" s="172" t="s">
        <v>105</v>
      </c>
      <c r="AN977" s="154">
        <v>0</v>
      </c>
      <c r="AO977" s="172" t="s">
        <v>105</v>
      </c>
      <c r="AP977" s="154">
        <v>0</v>
      </c>
      <c r="AQ977" s="172" t="s">
        <v>105</v>
      </c>
      <c r="AR977" s="154">
        <v>0</v>
      </c>
      <c r="AS977" s="172" t="s">
        <v>105</v>
      </c>
      <c r="AT977" s="154">
        <v>0</v>
      </c>
      <c r="AU977" s="3" t="s">
        <v>105</v>
      </c>
      <c r="AV977" s="154">
        <v>0</v>
      </c>
      <c r="AW977" s="3" t="s">
        <v>105</v>
      </c>
      <c r="AX977" s="175">
        <v>0</v>
      </c>
      <c r="AY977" s="172">
        <v>45470</v>
      </c>
      <c r="AZ977" s="3">
        <f t="shared" si="135"/>
        <v>731</v>
      </c>
      <c r="BA977" s="159">
        <f t="shared" ref="BA977" si="138">Z977+AN977+AP977+AR977+AT977</f>
        <v>0</v>
      </c>
      <c r="BB977" s="171">
        <f t="shared" si="137"/>
        <v>0</v>
      </c>
      <c r="BC977" s="171">
        <v>0</v>
      </c>
      <c r="BD977" s="171">
        <v>0</v>
      </c>
      <c r="BE977" s="171">
        <v>0</v>
      </c>
      <c r="BF977" s="171">
        <v>0</v>
      </c>
      <c r="BG977" s="200">
        <v>44926</v>
      </c>
      <c r="BH977" s="172">
        <v>45657</v>
      </c>
      <c r="BI977" s="174">
        <f t="shared" ca="1" si="136"/>
        <v>-472</v>
      </c>
      <c r="BJ977" s="1" t="s">
        <v>414</v>
      </c>
      <c r="BK977" s="172" t="s">
        <v>105</v>
      </c>
      <c r="BL977" s="3" t="s">
        <v>910</v>
      </c>
      <c r="BM977" s="1" t="s">
        <v>105</v>
      </c>
      <c r="BN977" s="1" t="s">
        <v>105</v>
      </c>
      <c r="BO977" s="1" t="s">
        <v>105</v>
      </c>
      <c r="BP977" s="1" t="s">
        <v>105</v>
      </c>
      <c r="BQ977" s="1" t="s">
        <v>105</v>
      </c>
      <c r="BR977" s="1" t="s">
        <v>105</v>
      </c>
      <c r="BS977" s="1" t="s">
        <v>105</v>
      </c>
      <c r="BT977" s="1" t="s">
        <v>105</v>
      </c>
      <c r="BU977" s="1" t="s">
        <v>8477</v>
      </c>
      <c r="BV977" s="3" t="s">
        <v>40</v>
      </c>
      <c r="BW977" s="1" t="s">
        <v>79</v>
      </c>
      <c r="BX977" s="3" t="s">
        <v>105</v>
      </c>
      <c r="BY977" s="3" t="s">
        <v>105</v>
      </c>
      <c r="BZ977" s="3" t="s">
        <v>105</v>
      </c>
      <c r="CA977" s="3" t="s">
        <v>105</v>
      </c>
      <c r="CB977" s="3" t="s">
        <v>105</v>
      </c>
      <c r="CC977" s="192" t="s">
        <v>8478</v>
      </c>
      <c r="CD977" s="1"/>
      <c r="CE977" s="1"/>
      <c r="CF977" s="171" t="s">
        <v>727</v>
      </c>
      <c r="CG977" s="171" t="s">
        <v>292</v>
      </c>
      <c r="CH977" s="171" t="s">
        <v>167</v>
      </c>
      <c r="CI977" s="171" t="s">
        <v>120</v>
      </c>
    </row>
  </sheetData>
  <sheetProtection autoFilter="0"/>
  <autoFilter ref="A1:CI977" xr:uid="{2698E72D-D5FE-4D71-88C0-E27B5A36B2F9}">
    <filterColumn colId="33">
      <filters>
        <dateGroupItem year="2022" month="4" day="7" dateTimeGrouping="day"/>
        <dateGroupItem year="2022" month="4" day="22" dateTimeGrouping="day"/>
        <dateGroupItem year="2022" month="4" day="28" dateTimeGrouping="day"/>
        <dateGroupItem year="2022" month="5" dateTimeGrouping="month"/>
        <dateGroupItem year="2022" month="6" dateTimeGrouping="month"/>
        <dateGroupItem year="2022" month="7" dateTimeGrouping="month"/>
        <dateGroupItem year="2022" month="8" dateTimeGrouping="month"/>
        <dateGroupItem year="2022" month="9" dateTimeGrouping="month"/>
        <dateGroupItem year="2022" month="10" dateTimeGrouping="month"/>
        <dateGroupItem year="2022" month="11" dateTimeGrouping="month"/>
        <dateGroupItem year="2022" month="12" dateTimeGrouping="month"/>
      </filters>
    </filterColumn>
  </autoFilter>
  <phoneticPr fontId="9" type="noConversion"/>
  <conditionalFormatting sqref="BX681 BX688:BX689 BX683:CB683 BX685:BX686 BW806:BX806 BW805 CA844:CB844 BV642 BV430 BV433:BV434 BV436:BV439 BV445:BV448 BV464:BV467 BV489:BV490 BV516 BV532:BV534 BV549 BV553 BV559 BV568:BV573 BV604 BV606 BV613 BV616 BV622 BV625:BV627 BV629 BV631:BV633 BV635:BV638 BV650:BV653 BV655 BV669:BV671 BV673:BV686 BV688:BV689 BV691:BV706 BV742:BV745 BV645:BV647 BV657:BV661 BV708:BV715 BV747:BV749 BV664:BV667 BV754:BX757 BV889:BW899 BW885:BW887 BV751:BV753 BV736:BV739 BX721:BX753 BV763:BX772 BX776 BV825:BW827 BV824 BV831:BW838 BV849:BW855 BV857:BW869 BV873:BW879 BV925:BW925 BV940:BW940 BV942:BW942 BV946:BW946 BV951:BW953 BV964:BW964 BV975:BW975 BV717:BV734 BV492:BV494 BV497 BV775:BV783 BW796:BX804 BW807:BW812 BW880:BW883 BW905:BW908 BW900:BW903 BV924:BV950 BV953:BV963 BV777:BX795 BV796:BV812 BV841:BV848 BV880:BV898 BV900:BV908 BV755:BV765 BX758:BX762 BV774:BX775 BV773 BX773 BV829:BW829 BV840:BW847 BV826:BV839 BV871:BW871 BV850:BV878 BV965:BV977 BV2:BV422 BV583:BV602 BV813:BW823 BV909:BW923">
    <cfRule type="containsText" dxfId="349" priority="615" operator="containsText" text="Terminado">
      <formula>NOT(ISERROR(SEARCH("Terminado",BV2)))</formula>
    </cfRule>
    <cfRule type="containsText" dxfId="348" priority="616" operator="containsText" text="Pendiente">
      <formula>NOT(ISERROR(SEARCH("Pendiente",BV2)))</formula>
    </cfRule>
    <cfRule type="containsText" dxfId="347" priority="617" operator="containsText" text="Firmado">
      <formula>NOT(ISERROR(SEARCH("Firmado",BV2)))</formula>
    </cfRule>
  </conditionalFormatting>
  <conditionalFormatting sqref="BV425 BV511 BV469 BV427:BV429 BV444 BV458 BV431:BV432 BV435 BV440:BV442">
    <cfRule type="containsText" dxfId="346" priority="591" operator="containsText" text="Terminado">
      <formula>NOT(ISERROR(SEARCH("Terminado",BV425)))</formula>
    </cfRule>
    <cfRule type="containsText" dxfId="345" priority="592" operator="containsText" text="Pendiente">
      <formula>NOT(ISERROR(SEARCH("Pendiente",BV425)))</formula>
    </cfRule>
    <cfRule type="containsText" dxfId="344" priority="593" operator="containsText" text="Firmado">
      <formula>NOT(ISERROR(SEARCH("Firmado",BV425)))</formula>
    </cfRule>
  </conditionalFormatting>
  <conditionalFormatting sqref="BV424">
    <cfRule type="containsText" dxfId="343" priority="588" operator="containsText" text="Terminado">
      <formula>NOT(ISERROR(SEARCH("Terminado",BV424)))</formula>
    </cfRule>
    <cfRule type="containsText" dxfId="342" priority="589" operator="containsText" text="Pendiente">
      <formula>NOT(ISERROR(SEARCH("Pendiente",BV424)))</formula>
    </cfRule>
    <cfRule type="containsText" dxfId="341" priority="590" operator="containsText" text="Firmado">
      <formula>NOT(ISERROR(SEARCH("Firmado",BV424)))</formula>
    </cfRule>
  </conditionalFormatting>
  <conditionalFormatting sqref="B427:B428">
    <cfRule type="duplicateValues" dxfId="340" priority="576"/>
  </conditionalFormatting>
  <conditionalFormatting sqref="B600:B602 B517:B563 B568:B598">
    <cfRule type="duplicateValues" dxfId="339" priority="563"/>
  </conditionalFormatting>
  <conditionalFormatting sqref="B600:B602 B517:B563 B568:B598">
    <cfRule type="duplicateValues" dxfId="338" priority="559"/>
  </conditionalFormatting>
  <conditionalFormatting sqref="BV537">
    <cfRule type="containsText" dxfId="337" priority="535" operator="containsText" text="Terminado">
      <formula>NOT(ISERROR(SEARCH("Terminado",BV537)))</formula>
    </cfRule>
    <cfRule type="containsText" dxfId="336" priority="536" operator="containsText" text="Pendiente">
      <formula>NOT(ISERROR(SEARCH("Pendiente",BV537)))</formula>
    </cfRule>
    <cfRule type="containsText" dxfId="335" priority="537" operator="containsText" text="Firmado">
      <formula>NOT(ISERROR(SEARCH("Firmado",BV537)))</formula>
    </cfRule>
  </conditionalFormatting>
  <conditionalFormatting sqref="BV550 BV552">
    <cfRule type="containsText" dxfId="334" priority="526" operator="containsText" text="Terminado">
      <formula>NOT(ISERROR(SEARCH("Terminado",BV550)))</formula>
    </cfRule>
    <cfRule type="containsText" dxfId="333" priority="527" operator="containsText" text="Pendiente">
      <formula>NOT(ISERROR(SEARCH("Pendiente",BV550)))</formula>
    </cfRule>
    <cfRule type="containsText" dxfId="332" priority="528" operator="containsText" text="Firmado">
      <formula>NOT(ISERROR(SEARCH("Firmado",BV550)))</formula>
    </cfRule>
  </conditionalFormatting>
  <conditionalFormatting sqref="C656:D660">
    <cfRule type="duplicateValues" dxfId="331" priority="454"/>
  </conditionalFormatting>
  <conditionalFormatting sqref="C656:D660">
    <cfRule type="duplicateValues" dxfId="330" priority="453"/>
  </conditionalFormatting>
  <conditionalFormatting sqref="BV607:BV608">
    <cfRule type="containsText" dxfId="329" priority="450" operator="containsText" text="Terminado">
      <formula>NOT(ISERROR(SEARCH("Terminado",BV607)))</formula>
    </cfRule>
    <cfRule type="containsText" dxfId="328" priority="451" operator="containsText" text="Pendiente">
      <formula>NOT(ISERROR(SEARCH("Pendiente",BV607)))</formula>
    </cfRule>
    <cfRule type="containsText" dxfId="327" priority="452" operator="containsText" text="Firmado">
      <formula>NOT(ISERROR(SEARCH("Firmado",BV607)))</formula>
    </cfRule>
  </conditionalFormatting>
  <conditionalFormatting sqref="D661:D667 D669:D681">
    <cfRule type="duplicateValues" dxfId="326" priority="441"/>
  </conditionalFormatting>
  <conditionalFormatting sqref="D661:D667 D669:D681">
    <cfRule type="duplicateValues" dxfId="325" priority="440"/>
  </conditionalFormatting>
  <conditionalFormatting sqref="BV582">
    <cfRule type="containsText" dxfId="324" priority="396" operator="containsText" text="Terminado">
      <formula>NOT(ISERROR(SEARCH("Terminado",BV582)))</formula>
    </cfRule>
    <cfRule type="containsText" dxfId="323" priority="397" operator="containsText" text="Pendiente">
      <formula>NOT(ISERROR(SEARCH("Pendiente",BV582)))</formula>
    </cfRule>
    <cfRule type="containsText" dxfId="322" priority="398" operator="containsText" text="Firmado">
      <formula>NOT(ISERROR(SEARCH("Firmado",BV582)))</formula>
    </cfRule>
  </conditionalFormatting>
  <conditionalFormatting sqref="C655:D655">
    <cfRule type="duplicateValues" dxfId="321" priority="362"/>
  </conditionalFormatting>
  <conditionalFormatting sqref="C655:D655">
    <cfRule type="duplicateValues" dxfId="320" priority="361"/>
  </conditionalFormatting>
  <conditionalFormatting sqref="B668">
    <cfRule type="duplicateValues" dxfId="319" priority="341"/>
  </conditionalFormatting>
  <conditionalFormatting sqref="B668">
    <cfRule type="duplicateValues" dxfId="318" priority="340"/>
  </conditionalFormatting>
  <conditionalFormatting sqref="C668">
    <cfRule type="duplicateValues" dxfId="317" priority="336"/>
  </conditionalFormatting>
  <conditionalFormatting sqref="C668">
    <cfRule type="duplicateValues" dxfId="316" priority="335"/>
  </conditionalFormatting>
  <conditionalFormatting sqref="D668">
    <cfRule type="duplicateValues" dxfId="315" priority="334"/>
  </conditionalFormatting>
  <conditionalFormatting sqref="D668">
    <cfRule type="duplicateValues" dxfId="314" priority="333"/>
  </conditionalFormatting>
  <conditionalFormatting sqref="BV468">
    <cfRule type="containsText" dxfId="313" priority="319" operator="containsText" text="Terminado">
      <formula>NOT(ISERROR(SEARCH("Terminado",BV468)))</formula>
    </cfRule>
    <cfRule type="containsText" dxfId="312" priority="320" operator="containsText" text="Pendiente">
      <formula>NOT(ISERROR(SEARCH("Pendiente",BV468)))</formula>
    </cfRule>
    <cfRule type="containsText" dxfId="311" priority="321" operator="containsText" text="Firmado">
      <formula>NOT(ISERROR(SEARCH("Firmado",BV468)))</formula>
    </cfRule>
  </conditionalFormatting>
  <conditionalFormatting sqref="BV530">
    <cfRule type="containsText" dxfId="310" priority="316" operator="containsText" text="Terminado">
      <formula>NOT(ISERROR(SEARCH("Terminado",BV530)))</formula>
    </cfRule>
    <cfRule type="containsText" dxfId="309" priority="317" operator="containsText" text="Pendiente">
      <formula>NOT(ISERROR(SEARCH("Pendiente",BV530)))</formula>
    </cfRule>
    <cfRule type="containsText" dxfId="308" priority="318" operator="containsText" text="Firmado">
      <formula>NOT(ISERROR(SEARCH("Firmado",BV530)))</formula>
    </cfRule>
  </conditionalFormatting>
  <conditionalFormatting sqref="D741:D745">
    <cfRule type="duplicateValues" dxfId="307" priority="314"/>
  </conditionalFormatting>
  <conditionalFormatting sqref="D741:D745">
    <cfRule type="duplicateValues" dxfId="306" priority="315"/>
  </conditionalFormatting>
  <conditionalFormatting sqref="BX684">
    <cfRule type="containsText" dxfId="305" priority="311" operator="containsText" text="Terminado">
      <formula>NOT(ISERROR(SEARCH("Terminado",BX684)))</formula>
    </cfRule>
    <cfRule type="containsText" dxfId="304" priority="312" operator="containsText" text="Pendiente">
      <formula>NOT(ISERROR(SEARCH("Pendiente",BX684)))</formula>
    </cfRule>
    <cfRule type="containsText" dxfId="303" priority="313" operator="containsText" text="Firmado">
      <formula>NOT(ISERROR(SEARCH("Firmado",BX684)))</formula>
    </cfRule>
  </conditionalFormatting>
  <conditionalFormatting sqref="BV656">
    <cfRule type="containsText" dxfId="302" priority="308" operator="containsText" text="Terminado">
      <formula>NOT(ISERROR(SEARCH("Terminado",BV656)))</formula>
    </cfRule>
    <cfRule type="containsText" dxfId="301" priority="309" operator="containsText" text="Pendiente">
      <formula>NOT(ISERROR(SEARCH("Pendiente",BV656)))</formula>
    </cfRule>
    <cfRule type="containsText" dxfId="300" priority="310" operator="containsText" text="Firmado">
      <formula>NOT(ISERROR(SEARCH("Firmado",BV656)))</formula>
    </cfRule>
  </conditionalFormatting>
  <conditionalFormatting sqref="D748:D766">
    <cfRule type="duplicateValues" dxfId="299" priority="306"/>
  </conditionalFormatting>
  <conditionalFormatting sqref="D748:D766">
    <cfRule type="duplicateValues" dxfId="298" priority="307"/>
  </conditionalFormatting>
  <conditionalFormatting sqref="BY778">
    <cfRule type="containsText" dxfId="297" priority="303" operator="containsText" text="Terminado">
      <formula>NOT(ISERROR(SEARCH("Terminado",BY778)))</formula>
    </cfRule>
    <cfRule type="containsText" dxfId="296" priority="304" operator="containsText" text="Pendiente">
      <formula>NOT(ISERROR(SEARCH("Pendiente",BY778)))</formula>
    </cfRule>
    <cfRule type="containsText" dxfId="295" priority="305" operator="containsText" text="Firmado">
      <formula>NOT(ISERROR(SEARCH("Firmado",BY778)))</formula>
    </cfRule>
  </conditionalFormatting>
  <conditionalFormatting sqref="BZ778">
    <cfRule type="containsText" dxfId="294" priority="300" operator="containsText" text="Terminado">
      <formula>NOT(ISERROR(SEARCH("Terminado",BZ778)))</formula>
    </cfRule>
    <cfRule type="containsText" dxfId="293" priority="301" operator="containsText" text="Pendiente">
      <formula>NOT(ISERROR(SEARCH("Pendiente",BZ778)))</formula>
    </cfRule>
    <cfRule type="containsText" dxfId="292" priority="302" operator="containsText" text="Firmado">
      <formula>NOT(ISERROR(SEARCH("Firmado",BZ778)))</formula>
    </cfRule>
  </conditionalFormatting>
  <conditionalFormatting sqref="CA778">
    <cfRule type="containsText" dxfId="291" priority="297" operator="containsText" text="Terminado">
      <formula>NOT(ISERROR(SEARCH("Terminado",CA778)))</formula>
    </cfRule>
    <cfRule type="containsText" dxfId="290" priority="298" operator="containsText" text="Pendiente">
      <formula>NOT(ISERROR(SEARCH("Pendiente",CA778)))</formula>
    </cfRule>
    <cfRule type="containsText" dxfId="289" priority="299" operator="containsText" text="Firmado">
      <formula>NOT(ISERROR(SEARCH("Firmado",CA778)))</formula>
    </cfRule>
  </conditionalFormatting>
  <conditionalFormatting sqref="CB778">
    <cfRule type="containsText" dxfId="288" priority="294" operator="containsText" text="Terminado">
      <formula>NOT(ISERROR(SEARCH("Terminado",CB778)))</formula>
    </cfRule>
    <cfRule type="containsText" dxfId="287" priority="295" operator="containsText" text="Pendiente">
      <formula>NOT(ISERROR(SEARCH("Pendiente",CB778)))</formula>
    </cfRule>
    <cfRule type="containsText" dxfId="286" priority="296" operator="containsText" text="Firmado">
      <formula>NOT(ISERROR(SEARCH("Firmado",CB778)))</formula>
    </cfRule>
  </conditionalFormatting>
  <conditionalFormatting sqref="BX889">
    <cfRule type="containsText" dxfId="285" priority="291" operator="containsText" text="Terminado">
      <formula>NOT(ISERROR(SEARCH("Terminado",BX889)))</formula>
    </cfRule>
    <cfRule type="containsText" dxfId="284" priority="292" operator="containsText" text="Pendiente">
      <formula>NOT(ISERROR(SEARCH("Pendiente",BX889)))</formula>
    </cfRule>
    <cfRule type="containsText" dxfId="283" priority="293" operator="containsText" text="Firmado">
      <formula>NOT(ISERROR(SEARCH("Firmado",BX889)))</formula>
    </cfRule>
  </conditionalFormatting>
  <conditionalFormatting sqref="BX890">
    <cfRule type="containsText" dxfId="282" priority="288" operator="containsText" text="Terminado">
      <formula>NOT(ISERROR(SEARCH("Terminado",BX890)))</formula>
    </cfRule>
    <cfRule type="containsText" dxfId="281" priority="289" operator="containsText" text="Pendiente">
      <formula>NOT(ISERROR(SEARCH("Pendiente",BX890)))</formula>
    </cfRule>
    <cfRule type="containsText" dxfId="280" priority="290" operator="containsText" text="Firmado">
      <formula>NOT(ISERROR(SEARCH("Firmado",BX890)))</formula>
    </cfRule>
  </conditionalFormatting>
  <conditionalFormatting sqref="BY801">
    <cfRule type="containsText" dxfId="279" priority="285" operator="containsText" text="Terminado">
      <formula>NOT(ISERROR(SEARCH("Terminado",BY801)))</formula>
    </cfRule>
    <cfRule type="containsText" dxfId="278" priority="286" operator="containsText" text="Pendiente">
      <formula>NOT(ISERROR(SEARCH("Pendiente",BY801)))</formula>
    </cfRule>
    <cfRule type="containsText" dxfId="277" priority="287" operator="containsText" text="Firmado">
      <formula>NOT(ISERROR(SEARCH("Firmado",BY801)))</formula>
    </cfRule>
  </conditionalFormatting>
  <conditionalFormatting sqref="BZ801">
    <cfRule type="containsText" dxfId="276" priority="282" operator="containsText" text="Terminado">
      <formula>NOT(ISERROR(SEARCH("Terminado",BZ801)))</formula>
    </cfRule>
    <cfRule type="containsText" dxfId="275" priority="283" operator="containsText" text="Pendiente">
      <formula>NOT(ISERROR(SEARCH("Pendiente",BZ801)))</formula>
    </cfRule>
    <cfRule type="containsText" dxfId="274" priority="284" operator="containsText" text="Firmado">
      <formula>NOT(ISERROR(SEARCH("Firmado",BZ801)))</formula>
    </cfRule>
  </conditionalFormatting>
  <conditionalFormatting sqref="C973:C976">
    <cfRule type="duplicateValues" dxfId="273" priority="280"/>
  </conditionalFormatting>
  <conditionalFormatting sqref="C973:C976">
    <cfRule type="duplicateValues" dxfId="272" priority="281"/>
  </conditionalFormatting>
  <conditionalFormatting sqref="BV426">
    <cfRule type="containsText" dxfId="271" priority="277" operator="containsText" text="Terminado">
      <formula>NOT(ISERROR(SEARCH("Terminado",BV426)))</formula>
    </cfRule>
    <cfRule type="containsText" dxfId="270" priority="278" operator="containsText" text="Pendiente">
      <formula>NOT(ISERROR(SEARCH("Pendiente",BV426)))</formula>
    </cfRule>
    <cfRule type="containsText" dxfId="269" priority="279" operator="containsText" text="Firmado">
      <formula>NOT(ISERROR(SEARCH("Firmado",BV426)))</formula>
    </cfRule>
  </conditionalFormatting>
  <conditionalFormatting sqref="BV443">
    <cfRule type="containsText" dxfId="268" priority="274" operator="containsText" text="Terminado">
      <formula>NOT(ISERROR(SEARCH("Terminado",BV443)))</formula>
    </cfRule>
    <cfRule type="containsText" dxfId="267" priority="275" operator="containsText" text="Pendiente">
      <formula>NOT(ISERROR(SEARCH("Pendiente",BV443)))</formula>
    </cfRule>
    <cfRule type="containsText" dxfId="266" priority="276" operator="containsText" text="Firmado">
      <formula>NOT(ISERROR(SEARCH("Firmado",BV443)))</formula>
    </cfRule>
  </conditionalFormatting>
  <conditionalFormatting sqref="BV449">
    <cfRule type="containsText" dxfId="265" priority="271" operator="containsText" text="Terminado">
      <formula>NOT(ISERROR(SEARCH("Terminado",BV449)))</formula>
    </cfRule>
    <cfRule type="containsText" dxfId="264" priority="272" operator="containsText" text="Pendiente">
      <formula>NOT(ISERROR(SEARCH("Pendiente",BV449)))</formula>
    </cfRule>
    <cfRule type="containsText" dxfId="263" priority="273" operator="containsText" text="Firmado">
      <formula>NOT(ISERROR(SEARCH("Firmado",BV449)))</formula>
    </cfRule>
  </conditionalFormatting>
  <conditionalFormatting sqref="BV450">
    <cfRule type="containsText" dxfId="262" priority="268" operator="containsText" text="Terminado">
      <formula>NOT(ISERROR(SEARCH("Terminado",BV450)))</formula>
    </cfRule>
    <cfRule type="containsText" dxfId="261" priority="269" operator="containsText" text="Pendiente">
      <formula>NOT(ISERROR(SEARCH("Pendiente",BV450)))</formula>
    </cfRule>
    <cfRule type="containsText" dxfId="260" priority="270" operator="containsText" text="Firmado">
      <formula>NOT(ISERROR(SEARCH("Firmado",BV450)))</formula>
    </cfRule>
  </conditionalFormatting>
  <conditionalFormatting sqref="BV451">
    <cfRule type="containsText" dxfId="259" priority="265" operator="containsText" text="Terminado">
      <formula>NOT(ISERROR(SEARCH("Terminado",BV451)))</formula>
    </cfRule>
    <cfRule type="containsText" dxfId="258" priority="266" operator="containsText" text="Pendiente">
      <formula>NOT(ISERROR(SEARCH("Pendiente",BV451)))</formula>
    </cfRule>
    <cfRule type="containsText" dxfId="257" priority="267" operator="containsText" text="Firmado">
      <formula>NOT(ISERROR(SEARCH("Firmado",BV451)))</formula>
    </cfRule>
  </conditionalFormatting>
  <conditionalFormatting sqref="BV452">
    <cfRule type="containsText" dxfId="256" priority="262" operator="containsText" text="Terminado">
      <formula>NOT(ISERROR(SEARCH("Terminado",BV452)))</formula>
    </cfRule>
    <cfRule type="containsText" dxfId="255" priority="263" operator="containsText" text="Pendiente">
      <formula>NOT(ISERROR(SEARCH("Pendiente",BV452)))</formula>
    </cfRule>
    <cfRule type="containsText" dxfId="254" priority="264" operator="containsText" text="Firmado">
      <formula>NOT(ISERROR(SEARCH("Firmado",BV452)))</formula>
    </cfRule>
  </conditionalFormatting>
  <conditionalFormatting sqref="BV453">
    <cfRule type="containsText" dxfId="253" priority="259" operator="containsText" text="Terminado">
      <formula>NOT(ISERROR(SEARCH("Terminado",BV453)))</formula>
    </cfRule>
    <cfRule type="containsText" dxfId="252" priority="260" operator="containsText" text="Pendiente">
      <formula>NOT(ISERROR(SEARCH("Pendiente",BV453)))</formula>
    </cfRule>
    <cfRule type="containsText" dxfId="251" priority="261" operator="containsText" text="Firmado">
      <formula>NOT(ISERROR(SEARCH("Firmado",BV453)))</formula>
    </cfRule>
  </conditionalFormatting>
  <conditionalFormatting sqref="BV454">
    <cfRule type="containsText" dxfId="250" priority="256" operator="containsText" text="Terminado">
      <formula>NOT(ISERROR(SEARCH("Terminado",BV454)))</formula>
    </cfRule>
    <cfRule type="containsText" dxfId="249" priority="257" operator="containsText" text="Pendiente">
      <formula>NOT(ISERROR(SEARCH("Pendiente",BV454)))</formula>
    </cfRule>
    <cfRule type="containsText" dxfId="248" priority="258" operator="containsText" text="Firmado">
      <formula>NOT(ISERROR(SEARCH("Firmado",BV454)))</formula>
    </cfRule>
  </conditionalFormatting>
  <conditionalFormatting sqref="BV455">
    <cfRule type="containsText" dxfId="247" priority="253" operator="containsText" text="Terminado">
      <formula>NOT(ISERROR(SEARCH("Terminado",BV455)))</formula>
    </cfRule>
    <cfRule type="containsText" dxfId="246" priority="254" operator="containsText" text="Pendiente">
      <formula>NOT(ISERROR(SEARCH("Pendiente",BV455)))</formula>
    </cfRule>
    <cfRule type="containsText" dxfId="245" priority="255" operator="containsText" text="Firmado">
      <formula>NOT(ISERROR(SEARCH("Firmado",BV455)))</formula>
    </cfRule>
  </conditionalFormatting>
  <conditionalFormatting sqref="BV456">
    <cfRule type="containsText" dxfId="244" priority="250" operator="containsText" text="Terminado">
      <formula>NOT(ISERROR(SEARCH("Terminado",BV456)))</formula>
    </cfRule>
    <cfRule type="containsText" dxfId="243" priority="251" operator="containsText" text="Pendiente">
      <formula>NOT(ISERROR(SEARCH("Pendiente",BV456)))</formula>
    </cfRule>
    <cfRule type="containsText" dxfId="242" priority="252" operator="containsText" text="Firmado">
      <formula>NOT(ISERROR(SEARCH("Firmado",BV456)))</formula>
    </cfRule>
  </conditionalFormatting>
  <conditionalFormatting sqref="BV457">
    <cfRule type="containsText" dxfId="241" priority="247" operator="containsText" text="Terminado">
      <formula>NOT(ISERROR(SEARCH("Terminado",BV457)))</formula>
    </cfRule>
    <cfRule type="containsText" dxfId="240" priority="248" operator="containsText" text="Pendiente">
      <formula>NOT(ISERROR(SEARCH("Pendiente",BV457)))</formula>
    </cfRule>
    <cfRule type="containsText" dxfId="239" priority="249" operator="containsText" text="Firmado">
      <formula>NOT(ISERROR(SEARCH("Firmado",BV457)))</formula>
    </cfRule>
  </conditionalFormatting>
  <conditionalFormatting sqref="BV459">
    <cfRule type="containsText" dxfId="238" priority="244" operator="containsText" text="Terminado">
      <formula>NOT(ISERROR(SEARCH("Terminado",BV459)))</formula>
    </cfRule>
    <cfRule type="containsText" dxfId="237" priority="245" operator="containsText" text="Pendiente">
      <formula>NOT(ISERROR(SEARCH("Pendiente",BV459)))</formula>
    </cfRule>
    <cfRule type="containsText" dxfId="236" priority="246" operator="containsText" text="Firmado">
      <formula>NOT(ISERROR(SEARCH("Firmado",BV459)))</formula>
    </cfRule>
  </conditionalFormatting>
  <conditionalFormatting sqref="BV460">
    <cfRule type="containsText" dxfId="235" priority="241" operator="containsText" text="Terminado">
      <formula>NOT(ISERROR(SEARCH("Terminado",BV460)))</formula>
    </cfRule>
    <cfRule type="containsText" dxfId="234" priority="242" operator="containsText" text="Pendiente">
      <formula>NOT(ISERROR(SEARCH("Pendiente",BV460)))</formula>
    </cfRule>
    <cfRule type="containsText" dxfId="233" priority="243" operator="containsText" text="Firmado">
      <formula>NOT(ISERROR(SEARCH("Firmado",BV460)))</formula>
    </cfRule>
  </conditionalFormatting>
  <conditionalFormatting sqref="BV461">
    <cfRule type="containsText" dxfId="232" priority="238" operator="containsText" text="Terminado">
      <formula>NOT(ISERROR(SEARCH("Terminado",BV461)))</formula>
    </cfRule>
    <cfRule type="containsText" dxfId="231" priority="239" operator="containsText" text="Pendiente">
      <formula>NOT(ISERROR(SEARCH("Pendiente",BV461)))</formula>
    </cfRule>
    <cfRule type="containsText" dxfId="230" priority="240" operator="containsText" text="Firmado">
      <formula>NOT(ISERROR(SEARCH("Firmado",BV461)))</formula>
    </cfRule>
  </conditionalFormatting>
  <conditionalFormatting sqref="BV462">
    <cfRule type="containsText" dxfId="229" priority="235" operator="containsText" text="Terminado">
      <formula>NOT(ISERROR(SEARCH("Terminado",BV462)))</formula>
    </cfRule>
    <cfRule type="containsText" dxfId="228" priority="236" operator="containsText" text="Pendiente">
      <formula>NOT(ISERROR(SEARCH("Pendiente",BV462)))</formula>
    </cfRule>
    <cfRule type="containsText" dxfId="227" priority="237" operator="containsText" text="Firmado">
      <formula>NOT(ISERROR(SEARCH("Firmado",BV462)))</formula>
    </cfRule>
  </conditionalFormatting>
  <conditionalFormatting sqref="BV463">
    <cfRule type="containsText" dxfId="226" priority="232" operator="containsText" text="Terminado">
      <formula>NOT(ISERROR(SEARCH("Terminado",BV463)))</formula>
    </cfRule>
    <cfRule type="containsText" dxfId="225" priority="233" operator="containsText" text="Pendiente">
      <formula>NOT(ISERROR(SEARCH("Pendiente",BV463)))</formula>
    </cfRule>
    <cfRule type="containsText" dxfId="224" priority="234" operator="containsText" text="Firmado">
      <formula>NOT(ISERROR(SEARCH("Firmado",BV463)))</formula>
    </cfRule>
  </conditionalFormatting>
  <conditionalFormatting sqref="BV470">
    <cfRule type="containsText" dxfId="223" priority="229" operator="containsText" text="Terminado">
      <formula>NOT(ISERROR(SEARCH("Terminado",BV470)))</formula>
    </cfRule>
    <cfRule type="containsText" dxfId="222" priority="230" operator="containsText" text="Pendiente">
      <formula>NOT(ISERROR(SEARCH("Pendiente",BV470)))</formula>
    </cfRule>
    <cfRule type="containsText" dxfId="221" priority="231" operator="containsText" text="Firmado">
      <formula>NOT(ISERROR(SEARCH("Firmado",BV470)))</formula>
    </cfRule>
  </conditionalFormatting>
  <conditionalFormatting sqref="BV471">
    <cfRule type="containsText" dxfId="220" priority="226" operator="containsText" text="Terminado">
      <formula>NOT(ISERROR(SEARCH("Terminado",BV471)))</formula>
    </cfRule>
    <cfRule type="containsText" dxfId="219" priority="227" operator="containsText" text="Pendiente">
      <formula>NOT(ISERROR(SEARCH("Pendiente",BV471)))</formula>
    </cfRule>
    <cfRule type="containsText" dxfId="218" priority="228" operator="containsText" text="Firmado">
      <formula>NOT(ISERROR(SEARCH("Firmado",BV471)))</formula>
    </cfRule>
  </conditionalFormatting>
  <conditionalFormatting sqref="BV472">
    <cfRule type="containsText" dxfId="217" priority="223" operator="containsText" text="Terminado">
      <formula>NOT(ISERROR(SEARCH("Terminado",BV472)))</formula>
    </cfRule>
    <cfRule type="containsText" dxfId="216" priority="224" operator="containsText" text="Pendiente">
      <formula>NOT(ISERROR(SEARCH("Pendiente",BV472)))</formula>
    </cfRule>
    <cfRule type="containsText" dxfId="215" priority="225" operator="containsText" text="Firmado">
      <formula>NOT(ISERROR(SEARCH("Firmado",BV472)))</formula>
    </cfRule>
  </conditionalFormatting>
  <conditionalFormatting sqref="BV473">
    <cfRule type="containsText" dxfId="214" priority="220" operator="containsText" text="Terminado">
      <formula>NOT(ISERROR(SEARCH("Terminado",BV473)))</formula>
    </cfRule>
    <cfRule type="containsText" dxfId="213" priority="221" operator="containsText" text="Pendiente">
      <formula>NOT(ISERROR(SEARCH("Pendiente",BV473)))</formula>
    </cfRule>
    <cfRule type="containsText" dxfId="212" priority="222" operator="containsText" text="Firmado">
      <formula>NOT(ISERROR(SEARCH("Firmado",BV473)))</formula>
    </cfRule>
  </conditionalFormatting>
  <conditionalFormatting sqref="BV474">
    <cfRule type="containsText" dxfId="211" priority="217" operator="containsText" text="Terminado">
      <formula>NOT(ISERROR(SEARCH("Terminado",BV474)))</formula>
    </cfRule>
    <cfRule type="containsText" dxfId="210" priority="218" operator="containsText" text="Pendiente">
      <formula>NOT(ISERROR(SEARCH("Pendiente",BV474)))</formula>
    </cfRule>
    <cfRule type="containsText" dxfId="209" priority="219" operator="containsText" text="Firmado">
      <formula>NOT(ISERROR(SEARCH("Firmado",BV474)))</formula>
    </cfRule>
  </conditionalFormatting>
  <conditionalFormatting sqref="BV475">
    <cfRule type="containsText" dxfId="208" priority="214" operator="containsText" text="Terminado">
      <formula>NOT(ISERROR(SEARCH("Terminado",BV475)))</formula>
    </cfRule>
    <cfRule type="containsText" dxfId="207" priority="215" operator="containsText" text="Pendiente">
      <formula>NOT(ISERROR(SEARCH("Pendiente",BV475)))</formula>
    </cfRule>
    <cfRule type="containsText" dxfId="206" priority="216" operator="containsText" text="Firmado">
      <formula>NOT(ISERROR(SEARCH("Firmado",BV475)))</formula>
    </cfRule>
  </conditionalFormatting>
  <conditionalFormatting sqref="BV476">
    <cfRule type="containsText" dxfId="205" priority="211" operator="containsText" text="Terminado">
      <formula>NOT(ISERROR(SEARCH("Terminado",BV476)))</formula>
    </cfRule>
    <cfRule type="containsText" dxfId="204" priority="212" operator="containsText" text="Pendiente">
      <formula>NOT(ISERROR(SEARCH("Pendiente",BV476)))</formula>
    </cfRule>
    <cfRule type="containsText" dxfId="203" priority="213" operator="containsText" text="Firmado">
      <formula>NOT(ISERROR(SEARCH("Firmado",BV476)))</formula>
    </cfRule>
  </conditionalFormatting>
  <conditionalFormatting sqref="BV477">
    <cfRule type="containsText" dxfId="202" priority="208" operator="containsText" text="Terminado">
      <formula>NOT(ISERROR(SEARCH("Terminado",BV477)))</formula>
    </cfRule>
    <cfRule type="containsText" dxfId="201" priority="209" operator="containsText" text="Pendiente">
      <formula>NOT(ISERROR(SEARCH("Pendiente",BV477)))</formula>
    </cfRule>
    <cfRule type="containsText" dxfId="200" priority="210" operator="containsText" text="Firmado">
      <formula>NOT(ISERROR(SEARCH("Firmado",BV477)))</formula>
    </cfRule>
  </conditionalFormatting>
  <conditionalFormatting sqref="BV478">
    <cfRule type="containsText" dxfId="199" priority="205" operator="containsText" text="Terminado">
      <formula>NOT(ISERROR(SEARCH("Terminado",BV478)))</formula>
    </cfRule>
    <cfRule type="containsText" dxfId="198" priority="206" operator="containsText" text="Pendiente">
      <formula>NOT(ISERROR(SEARCH("Pendiente",BV478)))</formula>
    </cfRule>
    <cfRule type="containsText" dxfId="197" priority="207" operator="containsText" text="Firmado">
      <formula>NOT(ISERROR(SEARCH("Firmado",BV478)))</formula>
    </cfRule>
  </conditionalFormatting>
  <conditionalFormatting sqref="BV479">
    <cfRule type="containsText" dxfId="196" priority="202" operator="containsText" text="Terminado">
      <formula>NOT(ISERROR(SEARCH("Terminado",BV479)))</formula>
    </cfRule>
    <cfRule type="containsText" dxfId="195" priority="203" operator="containsText" text="Pendiente">
      <formula>NOT(ISERROR(SEARCH("Pendiente",BV479)))</formula>
    </cfRule>
    <cfRule type="containsText" dxfId="194" priority="204" operator="containsText" text="Firmado">
      <formula>NOT(ISERROR(SEARCH("Firmado",BV479)))</formula>
    </cfRule>
  </conditionalFormatting>
  <conditionalFormatting sqref="BV480">
    <cfRule type="containsText" dxfId="193" priority="199" operator="containsText" text="Terminado">
      <formula>NOT(ISERROR(SEARCH("Terminado",BV480)))</formula>
    </cfRule>
    <cfRule type="containsText" dxfId="192" priority="200" operator="containsText" text="Pendiente">
      <formula>NOT(ISERROR(SEARCH("Pendiente",BV480)))</formula>
    </cfRule>
    <cfRule type="containsText" dxfId="191" priority="201" operator="containsText" text="Firmado">
      <formula>NOT(ISERROR(SEARCH("Firmado",BV480)))</formula>
    </cfRule>
  </conditionalFormatting>
  <conditionalFormatting sqref="BV481">
    <cfRule type="containsText" dxfId="190" priority="196" operator="containsText" text="Terminado">
      <formula>NOT(ISERROR(SEARCH("Terminado",BV481)))</formula>
    </cfRule>
    <cfRule type="containsText" dxfId="189" priority="197" operator="containsText" text="Pendiente">
      <formula>NOT(ISERROR(SEARCH("Pendiente",BV481)))</formula>
    </cfRule>
    <cfRule type="containsText" dxfId="188" priority="198" operator="containsText" text="Firmado">
      <formula>NOT(ISERROR(SEARCH("Firmado",BV481)))</formula>
    </cfRule>
  </conditionalFormatting>
  <conditionalFormatting sqref="BV482">
    <cfRule type="containsText" dxfId="187" priority="193" operator="containsText" text="Terminado">
      <formula>NOT(ISERROR(SEARCH("Terminado",BV482)))</formula>
    </cfRule>
    <cfRule type="containsText" dxfId="186" priority="194" operator="containsText" text="Pendiente">
      <formula>NOT(ISERROR(SEARCH("Pendiente",BV482)))</formula>
    </cfRule>
    <cfRule type="containsText" dxfId="185" priority="195" operator="containsText" text="Firmado">
      <formula>NOT(ISERROR(SEARCH("Firmado",BV482)))</formula>
    </cfRule>
  </conditionalFormatting>
  <conditionalFormatting sqref="BV483">
    <cfRule type="containsText" dxfId="184" priority="187" operator="containsText" text="Terminado">
      <formula>NOT(ISERROR(SEARCH("Terminado",BV483)))</formula>
    </cfRule>
    <cfRule type="containsText" dxfId="183" priority="188" operator="containsText" text="Pendiente">
      <formula>NOT(ISERROR(SEARCH("Pendiente",BV483)))</formula>
    </cfRule>
    <cfRule type="containsText" dxfId="182" priority="189" operator="containsText" text="Firmado">
      <formula>NOT(ISERROR(SEARCH("Firmado",BV483)))</formula>
    </cfRule>
  </conditionalFormatting>
  <conditionalFormatting sqref="BV484">
    <cfRule type="containsText" dxfId="181" priority="184" operator="containsText" text="Terminado">
      <formula>NOT(ISERROR(SEARCH("Terminado",BV484)))</formula>
    </cfRule>
    <cfRule type="containsText" dxfId="180" priority="185" operator="containsText" text="Pendiente">
      <formula>NOT(ISERROR(SEARCH("Pendiente",BV484)))</formula>
    </cfRule>
    <cfRule type="containsText" dxfId="179" priority="186" operator="containsText" text="Firmado">
      <formula>NOT(ISERROR(SEARCH("Firmado",BV484)))</formula>
    </cfRule>
  </conditionalFormatting>
  <conditionalFormatting sqref="BV485">
    <cfRule type="containsText" dxfId="178" priority="181" operator="containsText" text="Terminado">
      <formula>NOT(ISERROR(SEARCH("Terminado",BV485)))</formula>
    </cfRule>
    <cfRule type="containsText" dxfId="177" priority="182" operator="containsText" text="Pendiente">
      <formula>NOT(ISERROR(SEARCH("Pendiente",BV485)))</formula>
    </cfRule>
    <cfRule type="containsText" dxfId="176" priority="183" operator="containsText" text="Firmado">
      <formula>NOT(ISERROR(SEARCH("Firmado",BV485)))</formula>
    </cfRule>
  </conditionalFormatting>
  <conditionalFormatting sqref="BV486">
    <cfRule type="containsText" dxfId="175" priority="178" operator="containsText" text="Terminado">
      <formula>NOT(ISERROR(SEARCH("Terminado",BV486)))</formula>
    </cfRule>
    <cfRule type="containsText" dxfId="174" priority="179" operator="containsText" text="Pendiente">
      <formula>NOT(ISERROR(SEARCH("Pendiente",BV486)))</formula>
    </cfRule>
    <cfRule type="containsText" dxfId="173" priority="180" operator="containsText" text="Firmado">
      <formula>NOT(ISERROR(SEARCH("Firmado",BV486)))</formula>
    </cfRule>
  </conditionalFormatting>
  <conditionalFormatting sqref="BV487">
    <cfRule type="containsText" dxfId="172" priority="175" operator="containsText" text="Terminado">
      <formula>NOT(ISERROR(SEARCH("Terminado",BV487)))</formula>
    </cfRule>
    <cfRule type="containsText" dxfId="171" priority="176" operator="containsText" text="Pendiente">
      <formula>NOT(ISERROR(SEARCH("Pendiente",BV487)))</formula>
    </cfRule>
    <cfRule type="containsText" dxfId="170" priority="177" operator="containsText" text="Firmado">
      <formula>NOT(ISERROR(SEARCH("Firmado",BV487)))</formula>
    </cfRule>
  </conditionalFormatting>
  <conditionalFormatting sqref="BV488">
    <cfRule type="containsText" dxfId="169" priority="172" operator="containsText" text="Terminado">
      <formula>NOT(ISERROR(SEARCH("Terminado",BV488)))</formula>
    </cfRule>
    <cfRule type="containsText" dxfId="168" priority="173" operator="containsText" text="Pendiente">
      <formula>NOT(ISERROR(SEARCH("Pendiente",BV488)))</formula>
    </cfRule>
    <cfRule type="containsText" dxfId="167" priority="174" operator="containsText" text="Firmado">
      <formula>NOT(ISERROR(SEARCH("Firmado",BV488)))</formula>
    </cfRule>
  </conditionalFormatting>
  <conditionalFormatting sqref="BV491">
    <cfRule type="containsText" dxfId="166" priority="169" operator="containsText" text="Terminado">
      <formula>NOT(ISERROR(SEARCH("Terminado",BV491)))</formula>
    </cfRule>
    <cfRule type="containsText" dxfId="165" priority="170" operator="containsText" text="Pendiente">
      <formula>NOT(ISERROR(SEARCH("Pendiente",BV491)))</formula>
    </cfRule>
    <cfRule type="containsText" dxfId="164" priority="171" operator="containsText" text="Firmado">
      <formula>NOT(ISERROR(SEARCH("Firmado",BV491)))</formula>
    </cfRule>
  </conditionalFormatting>
  <conditionalFormatting sqref="BV495">
    <cfRule type="containsText" dxfId="163" priority="157" operator="containsText" text="Terminado">
      <formula>NOT(ISERROR(SEARCH("Terminado",BV495)))</formula>
    </cfRule>
    <cfRule type="containsText" dxfId="162" priority="158" operator="containsText" text="Pendiente">
      <formula>NOT(ISERROR(SEARCH("Pendiente",BV495)))</formula>
    </cfRule>
    <cfRule type="containsText" dxfId="161" priority="159" operator="containsText" text="Firmado">
      <formula>NOT(ISERROR(SEARCH("Firmado",BV495)))</formula>
    </cfRule>
  </conditionalFormatting>
  <conditionalFormatting sqref="BV496">
    <cfRule type="containsText" dxfId="160" priority="154" operator="containsText" text="Terminado">
      <formula>NOT(ISERROR(SEARCH("Terminado",BV496)))</formula>
    </cfRule>
    <cfRule type="containsText" dxfId="159" priority="155" operator="containsText" text="Pendiente">
      <formula>NOT(ISERROR(SEARCH("Pendiente",BV496)))</formula>
    </cfRule>
    <cfRule type="containsText" dxfId="158" priority="156" operator="containsText" text="Firmado">
      <formula>NOT(ISERROR(SEARCH("Firmado",BV496)))</formula>
    </cfRule>
  </conditionalFormatting>
  <conditionalFormatting sqref="BV498">
    <cfRule type="containsText" dxfId="157" priority="148" operator="containsText" text="Terminado">
      <formula>NOT(ISERROR(SEARCH("Terminado",BV498)))</formula>
    </cfRule>
    <cfRule type="containsText" dxfId="156" priority="149" operator="containsText" text="Pendiente">
      <formula>NOT(ISERROR(SEARCH("Pendiente",BV498)))</formula>
    </cfRule>
    <cfRule type="containsText" dxfId="155" priority="150" operator="containsText" text="Firmado">
      <formula>NOT(ISERROR(SEARCH("Firmado",BV498)))</formula>
    </cfRule>
  </conditionalFormatting>
  <conditionalFormatting sqref="BV499">
    <cfRule type="containsText" dxfId="154" priority="145" operator="containsText" text="Terminado">
      <formula>NOT(ISERROR(SEARCH("Terminado",BV499)))</formula>
    </cfRule>
    <cfRule type="containsText" dxfId="153" priority="146" operator="containsText" text="Pendiente">
      <formula>NOT(ISERROR(SEARCH("Pendiente",BV499)))</formula>
    </cfRule>
    <cfRule type="containsText" dxfId="152" priority="147" operator="containsText" text="Firmado">
      <formula>NOT(ISERROR(SEARCH("Firmado",BV499)))</formula>
    </cfRule>
  </conditionalFormatting>
  <conditionalFormatting sqref="BV500">
    <cfRule type="containsText" dxfId="151" priority="142" operator="containsText" text="Terminado">
      <formula>NOT(ISERROR(SEARCH("Terminado",BV500)))</formula>
    </cfRule>
    <cfRule type="containsText" dxfId="150" priority="143" operator="containsText" text="Pendiente">
      <formula>NOT(ISERROR(SEARCH("Pendiente",BV500)))</formula>
    </cfRule>
    <cfRule type="containsText" dxfId="149" priority="144" operator="containsText" text="Firmado">
      <formula>NOT(ISERROR(SEARCH("Firmado",BV500)))</formula>
    </cfRule>
  </conditionalFormatting>
  <conditionalFormatting sqref="BV501">
    <cfRule type="containsText" dxfId="148" priority="139" operator="containsText" text="Terminado">
      <formula>NOT(ISERROR(SEARCH("Terminado",BV501)))</formula>
    </cfRule>
    <cfRule type="containsText" dxfId="147" priority="140" operator="containsText" text="Pendiente">
      <formula>NOT(ISERROR(SEARCH("Pendiente",BV501)))</formula>
    </cfRule>
    <cfRule type="containsText" dxfId="146" priority="141" operator="containsText" text="Firmado">
      <formula>NOT(ISERROR(SEARCH("Firmado",BV501)))</formula>
    </cfRule>
  </conditionalFormatting>
  <conditionalFormatting sqref="BV502">
    <cfRule type="containsText" dxfId="145" priority="136" operator="containsText" text="Terminado">
      <formula>NOT(ISERROR(SEARCH("Terminado",BV502)))</formula>
    </cfRule>
    <cfRule type="containsText" dxfId="144" priority="137" operator="containsText" text="Pendiente">
      <formula>NOT(ISERROR(SEARCH("Pendiente",BV502)))</formula>
    </cfRule>
    <cfRule type="containsText" dxfId="143" priority="138" operator="containsText" text="Firmado">
      <formula>NOT(ISERROR(SEARCH("Firmado",BV502)))</formula>
    </cfRule>
  </conditionalFormatting>
  <conditionalFormatting sqref="BV503">
    <cfRule type="containsText" dxfId="142" priority="133" operator="containsText" text="Terminado">
      <formula>NOT(ISERROR(SEARCH("Terminado",BV503)))</formula>
    </cfRule>
    <cfRule type="containsText" dxfId="141" priority="134" operator="containsText" text="Pendiente">
      <formula>NOT(ISERROR(SEARCH("Pendiente",BV503)))</formula>
    </cfRule>
    <cfRule type="containsText" dxfId="140" priority="135" operator="containsText" text="Firmado">
      <formula>NOT(ISERROR(SEARCH("Firmado",BV503)))</formula>
    </cfRule>
  </conditionalFormatting>
  <conditionalFormatting sqref="BV504">
    <cfRule type="containsText" dxfId="139" priority="130" operator="containsText" text="Terminado">
      <formula>NOT(ISERROR(SEARCH("Terminado",BV504)))</formula>
    </cfRule>
    <cfRule type="containsText" dxfId="138" priority="131" operator="containsText" text="Pendiente">
      <formula>NOT(ISERROR(SEARCH("Pendiente",BV504)))</formula>
    </cfRule>
    <cfRule type="containsText" dxfId="137" priority="132" operator="containsText" text="Firmado">
      <formula>NOT(ISERROR(SEARCH("Firmado",BV504)))</formula>
    </cfRule>
  </conditionalFormatting>
  <conditionalFormatting sqref="BV505">
    <cfRule type="containsText" dxfId="136" priority="127" operator="containsText" text="Terminado">
      <formula>NOT(ISERROR(SEARCH("Terminado",BV505)))</formula>
    </cfRule>
    <cfRule type="containsText" dxfId="135" priority="128" operator="containsText" text="Pendiente">
      <formula>NOT(ISERROR(SEARCH("Pendiente",BV505)))</formula>
    </cfRule>
    <cfRule type="containsText" dxfId="134" priority="129" operator="containsText" text="Firmado">
      <formula>NOT(ISERROR(SEARCH("Firmado",BV505)))</formula>
    </cfRule>
  </conditionalFormatting>
  <conditionalFormatting sqref="BV506">
    <cfRule type="containsText" dxfId="133" priority="124" operator="containsText" text="Terminado">
      <formula>NOT(ISERROR(SEARCH("Terminado",BV506)))</formula>
    </cfRule>
    <cfRule type="containsText" dxfId="132" priority="125" operator="containsText" text="Pendiente">
      <formula>NOT(ISERROR(SEARCH("Pendiente",BV506)))</formula>
    </cfRule>
    <cfRule type="containsText" dxfId="131" priority="126" operator="containsText" text="Firmado">
      <formula>NOT(ISERROR(SEARCH("Firmado",BV506)))</formula>
    </cfRule>
  </conditionalFormatting>
  <conditionalFormatting sqref="BV507">
    <cfRule type="containsText" dxfId="130" priority="121" operator="containsText" text="Terminado">
      <formula>NOT(ISERROR(SEARCH("Terminado",BV507)))</formula>
    </cfRule>
    <cfRule type="containsText" dxfId="129" priority="122" operator="containsText" text="Pendiente">
      <formula>NOT(ISERROR(SEARCH("Pendiente",BV507)))</formula>
    </cfRule>
    <cfRule type="containsText" dxfId="128" priority="123" operator="containsText" text="Firmado">
      <formula>NOT(ISERROR(SEARCH("Firmado",BV507)))</formula>
    </cfRule>
  </conditionalFormatting>
  <conditionalFormatting sqref="BV508">
    <cfRule type="containsText" dxfId="127" priority="118" operator="containsText" text="Terminado">
      <formula>NOT(ISERROR(SEARCH("Terminado",BV508)))</formula>
    </cfRule>
    <cfRule type="containsText" dxfId="126" priority="119" operator="containsText" text="Pendiente">
      <formula>NOT(ISERROR(SEARCH("Pendiente",BV508)))</formula>
    </cfRule>
    <cfRule type="containsText" dxfId="125" priority="120" operator="containsText" text="Firmado">
      <formula>NOT(ISERROR(SEARCH("Firmado",BV508)))</formula>
    </cfRule>
  </conditionalFormatting>
  <conditionalFormatting sqref="BV509">
    <cfRule type="containsText" dxfId="124" priority="115" operator="containsText" text="Terminado">
      <formula>NOT(ISERROR(SEARCH("Terminado",BV509)))</formula>
    </cfRule>
    <cfRule type="containsText" dxfId="123" priority="116" operator="containsText" text="Pendiente">
      <formula>NOT(ISERROR(SEARCH("Pendiente",BV509)))</formula>
    </cfRule>
    <cfRule type="containsText" dxfId="122" priority="117" operator="containsText" text="Firmado">
      <formula>NOT(ISERROR(SEARCH("Firmado",BV509)))</formula>
    </cfRule>
  </conditionalFormatting>
  <conditionalFormatting sqref="BV510">
    <cfRule type="containsText" dxfId="121" priority="112" operator="containsText" text="Terminado">
      <formula>NOT(ISERROR(SEARCH("Terminado",BV510)))</formula>
    </cfRule>
    <cfRule type="containsText" dxfId="120" priority="113" operator="containsText" text="Pendiente">
      <formula>NOT(ISERROR(SEARCH("Pendiente",BV510)))</formula>
    </cfRule>
    <cfRule type="containsText" dxfId="119" priority="114" operator="containsText" text="Firmado">
      <formula>NOT(ISERROR(SEARCH("Firmado",BV510)))</formula>
    </cfRule>
  </conditionalFormatting>
  <conditionalFormatting sqref="BV512">
    <cfRule type="containsText" dxfId="118" priority="109" operator="containsText" text="Terminado">
      <formula>NOT(ISERROR(SEARCH("Terminado",BV512)))</formula>
    </cfRule>
    <cfRule type="containsText" dxfId="117" priority="110" operator="containsText" text="Pendiente">
      <formula>NOT(ISERROR(SEARCH("Pendiente",BV512)))</formula>
    </cfRule>
    <cfRule type="containsText" dxfId="116" priority="111" operator="containsText" text="Firmado">
      <formula>NOT(ISERROR(SEARCH("Firmado",BV512)))</formula>
    </cfRule>
  </conditionalFormatting>
  <conditionalFormatting sqref="BV513">
    <cfRule type="containsText" dxfId="115" priority="106" operator="containsText" text="Terminado">
      <formula>NOT(ISERROR(SEARCH("Terminado",BV513)))</formula>
    </cfRule>
    <cfRule type="containsText" dxfId="114" priority="107" operator="containsText" text="Pendiente">
      <formula>NOT(ISERROR(SEARCH("Pendiente",BV513)))</formula>
    </cfRule>
    <cfRule type="containsText" dxfId="113" priority="108" operator="containsText" text="Firmado">
      <formula>NOT(ISERROR(SEARCH("Firmado",BV513)))</formula>
    </cfRule>
  </conditionalFormatting>
  <conditionalFormatting sqref="BV514">
    <cfRule type="containsText" dxfId="112" priority="103" operator="containsText" text="Terminado">
      <formula>NOT(ISERROR(SEARCH("Terminado",BV514)))</formula>
    </cfRule>
    <cfRule type="containsText" dxfId="111" priority="104" operator="containsText" text="Pendiente">
      <formula>NOT(ISERROR(SEARCH("Pendiente",BV514)))</formula>
    </cfRule>
    <cfRule type="containsText" dxfId="110" priority="105" operator="containsText" text="Firmado">
      <formula>NOT(ISERROR(SEARCH("Firmado",BV514)))</formula>
    </cfRule>
  </conditionalFormatting>
  <conditionalFormatting sqref="BV515">
    <cfRule type="containsText" dxfId="109" priority="100" operator="containsText" text="Terminado">
      <formula>NOT(ISERROR(SEARCH("Terminado",BV515)))</formula>
    </cfRule>
    <cfRule type="containsText" dxfId="108" priority="101" operator="containsText" text="Pendiente">
      <formula>NOT(ISERROR(SEARCH("Pendiente",BV515)))</formula>
    </cfRule>
    <cfRule type="containsText" dxfId="107" priority="102" operator="containsText" text="Firmado">
      <formula>NOT(ISERROR(SEARCH("Firmado",BV515)))</formula>
    </cfRule>
  </conditionalFormatting>
  <conditionalFormatting sqref="BV517">
    <cfRule type="containsText" dxfId="106" priority="97" operator="containsText" text="Terminado">
      <formula>NOT(ISERROR(SEARCH("Terminado",BV517)))</formula>
    </cfRule>
    <cfRule type="containsText" dxfId="105" priority="98" operator="containsText" text="Pendiente">
      <formula>NOT(ISERROR(SEARCH("Pendiente",BV517)))</formula>
    </cfRule>
    <cfRule type="containsText" dxfId="104" priority="99" operator="containsText" text="Firmado">
      <formula>NOT(ISERROR(SEARCH("Firmado",BV517)))</formula>
    </cfRule>
  </conditionalFormatting>
  <conditionalFormatting sqref="BV518">
    <cfRule type="containsText" dxfId="103" priority="94" operator="containsText" text="Terminado">
      <formula>NOT(ISERROR(SEARCH("Terminado",BV518)))</formula>
    </cfRule>
    <cfRule type="containsText" dxfId="102" priority="95" operator="containsText" text="Pendiente">
      <formula>NOT(ISERROR(SEARCH("Pendiente",BV518)))</formula>
    </cfRule>
    <cfRule type="containsText" dxfId="101" priority="96" operator="containsText" text="Firmado">
      <formula>NOT(ISERROR(SEARCH("Firmado",BV518)))</formula>
    </cfRule>
  </conditionalFormatting>
  <conditionalFormatting sqref="BV519">
    <cfRule type="containsText" dxfId="100" priority="91" operator="containsText" text="Terminado">
      <formula>NOT(ISERROR(SEARCH("Terminado",BV519)))</formula>
    </cfRule>
    <cfRule type="containsText" dxfId="99" priority="92" operator="containsText" text="Pendiente">
      <formula>NOT(ISERROR(SEARCH("Pendiente",BV519)))</formula>
    </cfRule>
    <cfRule type="containsText" dxfId="98" priority="93" operator="containsText" text="Firmado">
      <formula>NOT(ISERROR(SEARCH("Firmado",BV519)))</formula>
    </cfRule>
  </conditionalFormatting>
  <conditionalFormatting sqref="BV520">
    <cfRule type="containsText" dxfId="97" priority="88" operator="containsText" text="Terminado">
      <formula>NOT(ISERROR(SEARCH("Terminado",BV520)))</formula>
    </cfRule>
    <cfRule type="containsText" dxfId="96" priority="89" operator="containsText" text="Pendiente">
      <formula>NOT(ISERROR(SEARCH("Pendiente",BV520)))</formula>
    </cfRule>
    <cfRule type="containsText" dxfId="95" priority="90" operator="containsText" text="Firmado">
      <formula>NOT(ISERROR(SEARCH("Firmado",BV520)))</formula>
    </cfRule>
  </conditionalFormatting>
  <conditionalFormatting sqref="BV521">
    <cfRule type="containsText" dxfId="94" priority="85" operator="containsText" text="Terminado">
      <formula>NOT(ISERROR(SEARCH("Terminado",BV521)))</formula>
    </cfRule>
    <cfRule type="containsText" dxfId="93" priority="86" operator="containsText" text="Pendiente">
      <formula>NOT(ISERROR(SEARCH("Pendiente",BV521)))</formula>
    </cfRule>
    <cfRule type="containsText" dxfId="92" priority="87" operator="containsText" text="Firmado">
      <formula>NOT(ISERROR(SEARCH("Firmado",BV521)))</formula>
    </cfRule>
  </conditionalFormatting>
  <conditionalFormatting sqref="BV522">
    <cfRule type="containsText" dxfId="91" priority="82" operator="containsText" text="Terminado">
      <formula>NOT(ISERROR(SEARCH("Terminado",BV522)))</formula>
    </cfRule>
    <cfRule type="containsText" dxfId="90" priority="83" operator="containsText" text="Pendiente">
      <formula>NOT(ISERROR(SEARCH("Pendiente",BV522)))</formula>
    </cfRule>
    <cfRule type="containsText" dxfId="89" priority="84" operator="containsText" text="Firmado">
      <formula>NOT(ISERROR(SEARCH("Firmado",BV522)))</formula>
    </cfRule>
  </conditionalFormatting>
  <conditionalFormatting sqref="BV523">
    <cfRule type="containsText" dxfId="88" priority="79" operator="containsText" text="Terminado">
      <formula>NOT(ISERROR(SEARCH("Terminado",BV523)))</formula>
    </cfRule>
    <cfRule type="containsText" dxfId="87" priority="80" operator="containsText" text="Pendiente">
      <formula>NOT(ISERROR(SEARCH("Pendiente",BV523)))</formula>
    </cfRule>
    <cfRule type="containsText" dxfId="86" priority="81" operator="containsText" text="Firmado">
      <formula>NOT(ISERROR(SEARCH("Firmado",BV523)))</formula>
    </cfRule>
  </conditionalFormatting>
  <conditionalFormatting sqref="BV524">
    <cfRule type="containsText" dxfId="85" priority="76" operator="containsText" text="Terminado">
      <formula>NOT(ISERROR(SEARCH("Terminado",BV524)))</formula>
    </cfRule>
    <cfRule type="containsText" dxfId="84" priority="77" operator="containsText" text="Pendiente">
      <formula>NOT(ISERROR(SEARCH("Pendiente",BV524)))</formula>
    </cfRule>
    <cfRule type="containsText" dxfId="83" priority="78" operator="containsText" text="Firmado">
      <formula>NOT(ISERROR(SEARCH("Firmado",BV524)))</formula>
    </cfRule>
  </conditionalFormatting>
  <conditionalFormatting sqref="BV525">
    <cfRule type="containsText" dxfId="82" priority="73" operator="containsText" text="Terminado">
      <formula>NOT(ISERROR(SEARCH("Terminado",BV525)))</formula>
    </cfRule>
    <cfRule type="containsText" dxfId="81" priority="74" operator="containsText" text="Pendiente">
      <formula>NOT(ISERROR(SEARCH("Pendiente",BV525)))</formula>
    </cfRule>
    <cfRule type="containsText" dxfId="80" priority="75" operator="containsText" text="Firmado">
      <formula>NOT(ISERROR(SEARCH("Firmado",BV525)))</formula>
    </cfRule>
  </conditionalFormatting>
  <conditionalFormatting sqref="BV526">
    <cfRule type="containsText" dxfId="79" priority="70" operator="containsText" text="Terminado">
      <formula>NOT(ISERROR(SEARCH("Terminado",BV526)))</formula>
    </cfRule>
    <cfRule type="containsText" dxfId="78" priority="71" operator="containsText" text="Pendiente">
      <formula>NOT(ISERROR(SEARCH("Pendiente",BV526)))</formula>
    </cfRule>
    <cfRule type="containsText" dxfId="77" priority="72" operator="containsText" text="Firmado">
      <formula>NOT(ISERROR(SEARCH("Firmado",BV526)))</formula>
    </cfRule>
  </conditionalFormatting>
  <conditionalFormatting sqref="BV527">
    <cfRule type="containsText" dxfId="76" priority="67" operator="containsText" text="Terminado">
      <formula>NOT(ISERROR(SEARCH("Terminado",BV527)))</formula>
    </cfRule>
    <cfRule type="containsText" dxfId="75" priority="68" operator="containsText" text="Pendiente">
      <formula>NOT(ISERROR(SEARCH("Pendiente",BV527)))</formula>
    </cfRule>
    <cfRule type="containsText" dxfId="74" priority="69" operator="containsText" text="Firmado">
      <formula>NOT(ISERROR(SEARCH("Firmado",BV527)))</formula>
    </cfRule>
  </conditionalFormatting>
  <conditionalFormatting sqref="BV528">
    <cfRule type="containsText" dxfId="73" priority="64" operator="containsText" text="Terminado">
      <formula>NOT(ISERROR(SEARCH("Terminado",BV528)))</formula>
    </cfRule>
    <cfRule type="containsText" dxfId="72" priority="65" operator="containsText" text="Pendiente">
      <formula>NOT(ISERROR(SEARCH("Pendiente",BV528)))</formula>
    </cfRule>
    <cfRule type="containsText" dxfId="71" priority="66" operator="containsText" text="Firmado">
      <formula>NOT(ISERROR(SEARCH("Firmado",BV528)))</formula>
    </cfRule>
  </conditionalFormatting>
  <conditionalFormatting sqref="BV529">
    <cfRule type="containsText" dxfId="70" priority="61" operator="containsText" text="Terminado">
      <formula>NOT(ISERROR(SEARCH("Terminado",BV529)))</formula>
    </cfRule>
    <cfRule type="containsText" dxfId="69" priority="62" operator="containsText" text="Pendiente">
      <formula>NOT(ISERROR(SEARCH("Pendiente",BV529)))</formula>
    </cfRule>
    <cfRule type="containsText" dxfId="68" priority="63" operator="containsText" text="Firmado">
      <formula>NOT(ISERROR(SEARCH("Firmado",BV529)))</formula>
    </cfRule>
  </conditionalFormatting>
  <conditionalFormatting sqref="BV531">
    <cfRule type="containsText" dxfId="67" priority="58" operator="containsText" text="Terminado">
      <formula>NOT(ISERROR(SEARCH("Terminado",BV531)))</formula>
    </cfRule>
    <cfRule type="containsText" dxfId="66" priority="59" operator="containsText" text="Pendiente">
      <formula>NOT(ISERROR(SEARCH("Pendiente",BV531)))</formula>
    </cfRule>
    <cfRule type="containsText" dxfId="65" priority="60" operator="containsText" text="Firmado">
      <formula>NOT(ISERROR(SEARCH("Firmado",BV531)))</formula>
    </cfRule>
  </conditionalFormatting>
  <conditionalFormatting sqref="BV535">
    <cfRule type="containsText" dxfId="64" priority="55" operator="containsText" text="Terminado">
      <formula>NOT(ISERROR(SEARCH("Terminado",BV535)))</formula>
    </cfRule>
    <cfRule type="containsText" dxfId="63" priority="56" operator="containsText" text="Pendiente">
      <formula>NOT(ISERROR(SEARCH("Pendiente",BV535)))</formula>
    </cfRule>
    <cfRule type="containsText" dxfId="62" priority="57" operator="containsText" text="Firmado">
      <formula>NOT(ISERROR(SEARCH("Firmado",BV535)))</formula>
    </cfRule>
  </conditionalFormatting>
  <conditionalFormatting sqref="BV536">
    <cfRule type="containsText" dxfId="61" priority="52" operator="containsText" text="Terminado">
      <formula>NOT(ISERROR(SEARCH("Terminado",BV536)))</formula>
    </cfRule>
    <cfRule type="containsText" dxfId="60" priority="53" operator="containsText" text="Pendiente">
      <formula>NOT(ISERROR(SEARCH("Pendiente",BV536)))</formula>
    </cfRule>
    <cfRule type="containsText" dxfId="59" priority="54" operator="containsText" text="Firmado">
      <formula>NOT(ISERROR(SEARCH("Firmado",BV536)))</formula>
    </cfRule>
  </conditionalFormatting>
  <conditionalFormatting sqref="BV538">
    <cfRule type="containsText" dxfId="58" priority="49" operator="containsText" text="Terminado">
      <formula>NOT(ISERROR(SEARCH("Terminado",BV538)))</formula>
    </cfRule>
    <cfRule type="containsText" dxfId="57" priority="50" operator="containsText" text="Pendiente">
      <formula>NOT(ISERROR(SEARCH("Pendiente",BV538)))</formula>
    </cfRule>
    <cfRule type="containsText" dxfId="56" priority="51" operator="containsText" text="Firmado">
      <formula>NOT(ISERROR(SEARCH("Firmado",BV538)))</formula>
    </cfRule>
  </conditionalFormatting>
  <conditionalFormatting sqref="BV539">
    <cfRule type="containsText" dxfId="55" priority="46" operator="containsText" text="Terminado">
      <formula>NOT(ISERROR(SEARCH("Terminado",BV539)))</formula>
    </cfRule>
    <cfRule type="containsText" dxfId="54" priority="47" operator="containsText" text="Pendiente">
      <formula>NOT(ISERROR(SEARCH("Pendiente",BV539)))</formula>
    </cfRule>
    <cfRule type="containsText" dxfId="53" priority="48" operator="containsText" text="Firmado">
      <formula>NOT(ISERROR(SEARCH("Firmado",BV539)))</formula>
    </cfRule>
  </conditionalFormatting>
  <conditionalFormatting sqref="BV540">
    <cfRule type="containsText" dxfId="52" priority="43" operator="containsText" text="Terminado">
      <formula>NOT(ISERROR(SEARCH("Terminado",BV540)))</formula>
    </cfRule>
    <cfRule type="containsText" dxfId="51" priority="44" operator="containsText" text="Pendiente">
      <formula>NOT(ISERROR(SEARCH("Pendiente",BV540)))</formula>
    </cfRule>
    <cfRule type="containsText" dxfId="50" priority="45" operator="containsText" text="Firmado">
      <formula>NOT(ISERROR(SEARCH("Firmado",BV540)))</formula>
    </cfRule>
  </conditionalFormatting>
  <conditionalFormatting sqref="BV541">
    <cfRule type="containsText" dxfId="49" priority="40" operator="containsText" text="Terminado">
      <formula>NOT(ISERROR(SEARCH("Terminado",BV541)))</formula>
    </cfRule>
    <cfRule type="containsText" dxfId="48" priority="41" operator="containsText" text="Pendiente">
      <formula>NOT(ISERROR(SEARCH("Pendiente",BV541)))</formula>
    </cfRule>
    <cfRule type="containsText" dxfId="47" priority="42" operator="containsText" text="Firmado">
      <formula>NOT(ISERROR(SEARCH("Firmado",BV541)))</formula>
    </cfRule>
  </conditionalFormatting>
  <conditionalFormatting sqref="BV542">
    <cfRule type="containsText" dxfId="46" priority="37" operator="containsText" text="Terminado">
      <formula>NOT(ISERROR(SEARCH("Terminado",BV542)))</formula>
    </cfRule>
    <cfRule type="containsText" dxfId="45" priority="38" operator="containsText" text="Pendiente">
      <formula>NOT(ISERROR(SEARCH("Pendiente",BV542)))</formula>
    </cfRule>
    <cfRule type="containsText" dxfId="44" priority="39" operator="containsText" text="Firmado">
      <formula>NOT(ISERROR(SEARCH("Firmado",BV542)))</formula>
    </cfRule>
  </conditionalFormatting>
  <conditionalFormatting sqref="BV543">
    <cfRule type="containsText" dxfId="43" priority="34" operator="containsText" text="Terminado">
      <formula>NOT(ISERROR(SEARCH("Terminado",BV543)))</formula>
    </cfRule>
    <cfRule type="containsText" dxfId="42" priority="35" operator="containsText" text="Pendiente">
      <formula>NOT(ISERROR(SEARCH("Pendiente",BV543)))</formula>
    </cfRule>
    <cfRule type="containsText" dxfId="41" priority="36" operator="containsText" text="Firmado">
      <formula>NOT(ISERROR(SEARCH("Firmado",BV543)))</formula>
    </cfRule>
  </conditionalFormatting>
  <conditionalFormatting sqref="BV544">
    <cfRule type="containsText" dxfId="40" priority="31" operator="containsText" text="Terminado">
      <formula>NOT(ISERROR(SEARCH("Terminado",BV544)))</formula>
    </cfRule>
    <cfRule type="containsText" dxfId="39" priority="32" operator="containsText" text="Pendiente">
      <formula>NOT(ISERROR(SEARCH("Pendiente",BV544)))</formula>
    </cfRule>
    <cfRule type="containsText" dxfId="38" priority="33" operator="containsText" text="Firmado">
      <formula>NOT(ISERROR(SEARCH("Firmado",BV544)))</formula>
    </cfRule>
  </conditionalFormatting>
  <conditionalFormatting sqref="BV545">
    <cfRule type="containsText" dxfId="37" priority="28" operator="containsText" text="Terminado">
      <formula>NOT(ISERROR(SEARCH("Terminado",BV545)))</formula>
    </cfRule>
    <cfRule type="containsText" dxfId="36" priority="29" operator="containsText" text="Pendiente">
      <formula>NOT(ISERROR(SEARCH("Pendiente",BV545)))</formula>
    </cfRule>
    <cfRule type="containsText" dxfId="35" priority="30" operator="containsText" text="Firmado">
      <formula>NOT(ISERROR(SEARCH("Firmado",BV545)))</formula>
    </cfRule>
  </conditionalFormatting>
  <conditionalFormatting sqref="BV546">
    <cfRule type="containsText" dxfId="34" priority="25" operator="containsText" text="Terminado">
      <formula>NOT(ISERROR(SEARCH("Terminado",BV546)))</formula>
    </cfRule>
    <cfRule type="containsText" dxfId="33" priority="26" operator="containsText" text="Pendiente">
      <formula>NOT(ISERROR(SEARCH("Pendiente",BV546)))</formula>
    </cfRule>
    <cfRule type="containsText" dxfId="32" priority="27" operator="containsText" text="Firmado">
      <formula>NOT(ISERROR(SEARCH("Firmado",BV546)))</formula>
    </cfRule>
  </conditionalFormatting>
  <conditionalFormatting sqref="BV547">
    <cfRule type="containsText" dxfId="31" priority="22" operator="containsText" text="Terminado">
      <formula>NOT(ISERROR(SEARCH("Terminado",BV547)))</formula>
    </cfRule>
    <cfRule type="containsText" dxfId="30" priority="23" operator="containsText" text="Pendiente">
      <formula>NOT(ISERROR(SEARCH("Pendiente",BV547)))</formula>
    </cfRule>
    <cfRule type="containsText" dxfId="29" priority="24" operator="containsText" text="Firmado">
      <formula>NOT(ISERROR(SEARCH("Firmado",BV547)))</formula>
    </cfRule>
  </conditionalFormatting>
  <conditionalFormatting sqref="BV548 BV551 BV554:BV558 BV560:BV567 BV574:BV581 BV603 BV605 BV609:BV612 BV614:BV615 BV617:BV621 BV623:BV624 BV628 BV630 BV634 BV639:BV641 BV643:BV644 BV648:BV649 BV654 BV662:BV663 BV668 BV672 BV687 BV690 BV707 BV716 BV735 BV740:BV741 BV746 BV750">
    <cfRule type="containsText" dxfId="28" priority="19" operator="containsText" text="Terminado">
      <formula>NOT(ISERROR(SEARCH("Terminado",BV548)))</formula>
    </cfRule>
    <cfRule type="containsText" dxfId="27" priority="20" operator="containsText" text="Pendiente">
      <formula>NOT(ISERROR(SEARCH("Pendiente",BV548)))</formula>
    </cfRule>
    <cfRule type="containsText" dxfId="26" priority="21" operator="containsText" text="Firmado">
      <formula>NOT(ISERROR(SEARCH("Firmado",BV548)))</formula>
    </cfRule>
  </conditionalFormatting>
  <conditionalFormatting sqref="BV423">
    <cfRule type="containsText" dxfId="25" priority="16" operator="containsText" text="Terminado">
      <formula>NOT(ISERROR(SEARCH("Terminado",BV423)))</formula>
    </cfRule>
    <cfRule type="containsText" dxfId="24" priority="17" operator="containsText" text="Pendiente">
      <formula>NOT(ISERROR(SEARCH("Pendiente",BV423)))</formula>
    </cfRule>
    <cfRule type="containsText" dxfId="23" priority="18" operator="containsText" text="Firmado">
      <formula>NOT(ISERROR(SEARCH("Firmado",BV423)))</formula>
    </cfRule>
  </conditionalFormatting>
  <conditionalFormatting sqref="J484">
    <cfRule type="duplicateValues" dxfId="22" priority="11"/>
  </conditionalFormatting>
  <conditionalFormatting sqref="L436">
    <cfRule type="duplicateValues" dxfId="21" priority="7"/>
  </conditionalFormatting>
  <conditionalFormatting sqref="K977">
    <cfRule type="duplicateValues" dxfId="20" priority="2"/>
  </conditionalFormatting>
  <conditionalFormatting sqref="M977">
    <cfRule type="duplicateValues" dxfId="19" priority="1"/>
  </conditionalFormatting>
  <conditionalFormatting sqref="D683:D739">
    <cfRule type="duplicateValues" dxfId="18" priority="916"/>
  </conditionalFormatting>
  <conditionalFormatting sqref="D683:D739">
    <cfRule type="duplicateValues" dxfId="17" priority="918"/>
  </conditionalFormatting>
  <conditionalFormatting sqref="J484:J968">
    <cfRule type="duplicateValues" dxfId="16" priority="1334"/>
  </conditionalFormatting>
  <conditionalFormatting sqref="G951:G968 G643:G949 G3:G382 G384:G641">
    <cfRule type="duplicateValues" dxfId="15" priority="1470"/>
  </conditionalFormatting>
  <conditionalFormatting sqref="B969:B977 B929:B960 B844:B919 B921:B927 B2:B430 B432:B447 B466:B494 B504 B516 A517:A530 B603:B667 B669:B773 B776:B823 B833:B842">
    <cfRule type="duplicateValues" dxfId="14" priority="1485"/>
  </conditionalFormatting>
  <conditionalFormatting sqref="B969:B977 B929:B960 B844:B919 B921:B927 B2:B430 B432:B447 B466:B494 B504 B516 A517:A530 B603:B667 B669:B773 B776:B823 B833:B842">
    <cfRule type="duplicateValues" dxfId="13" priority="1499"/>
  </conditionalFormatting>
  <conditionalFormatting sqref="J485:J977 J2:J76 J78:J100 J102:J483">
    <cfRule type="duplicateValues" dxfId="12" priority="1513"/>
  </conditionalFormatting>
  <conditionalFormatting sqref="C891:C971 C661:C667 C669:C888 C11">
    <cfRule type="duplicateValues" dxfId="11" priority="1518"/>
  </conditionalFormatting>
  <conditionalFormatting sqref="C891:C971 C661:C667 C669:C888 C11">
    <cfRule type="duplicateValues" dxfId="10" priority="1523"/>
  </conditionalFormatting>
  <conditionalFormatting sqref="BI2:BI977">
    <cfRule type="iconSet" priority="1528">
      <iconSet iconSet="3Symbols">
        <cfvo type="percent" val="0"/>
        <cfvo type="num" val="30"/>
        <cfvo type="num" val="60"/>
      </iconSet>
    </cfRule>
  </conditionalFormatting>
  <dataValidations count="1">
    <dataValidation allowBlank="1" showInputMessage="1" showErrorMessage="1" prompt="Ingrese el valor mensual sin decimales" sqref="BS909:BS910" xr:uid="{F4242A2A-2790-4D72-87DA-60AF251E0EFF}"/>
  </dataValidations>
  <hyperlinks>
    <hyperlink ref="CC29" r:id="rId1" xr:uid="{D1C19074-0EF8-4225-8779-FC7C4EC1DCDE}"/>
    <hyperlink ref="CB936" r:id="rId2" xr:uid="{08187A37-FECB-4E4E-AB98-924F4D0B8C41}"/>
    <hyperlink ref="CB29" r:id="rId3" xr:uid="{902D4EE8-1F8F-4D25-BB94-7076F7CDE50B}"/>
    <hyperlink ref="CB944" r:id="rId4" xr:uid="{6CA0AEBD-EC0E-4C40-A51D-94D92B92B818}"/>
    <hyperlink ref="CB939" r:id="rId5" xr:uid="{6AC318B7-E5BD-4373-AC9A-F65B26769ADC}"/>
    <hyperlink ref="CB670" r:id="rId6" xr:uid="{32729DAB-D52E-4A55-93B0-76F8034FC4F0}"/>
    <hyperlink ref="CB742" r:id="rId7" xr:uid="{EC712167-4CB0-456C-BBA1-0CD8870111D4}"/>
    <hyperlink ref="CB934" r:id="rId8" xr:uid="{B10FF9AA-32E9-4DF5-8C49-56A44EE22682}"/>
    <hyperlink ref="CB740" r:id="rId9" xr:uid="{D944E8BA-7741-4395-8B66-F1D7F908969F}"/>
    <hyperlink ref="CB416" r:id="rId10" xr:uid="{E81FE495-B5D7-4AD4-96C4-EB0AF69E1672}"/>
    <hyperlink ref="CB417" r:id="rId11" xr:uid="{7623BC30-5D9F-4F6E-AC74-1C1B3E7D9052}"/>
    <hyperlink ref="CB418" r:id="rId12" xr:uid="{F6E002F5-29CC-4610-B2F7-9EB2B788F3F7}"/>
    <hyperlink ref="CB419" r:id="rId13" xr:uid="{7AB59684-9E6F-466E-924C-E18ECF15E071}"/>
    <hyperlink ref="CB447" r:id="rId14" xr:uid="{2556271F-4669-436F-A0BA-4A0A5A8409BB}"/>
    <hyperlink ref="CB37" r:id="rId15" xr:uid="{1894F922-CACE-495D-BECD-20A829643DA4}"/>
    <hyperlink ref="CB35" r:id="rId16" xr:uid="{4F352FD4-EEB5-4CA6-8EA8-E9649801C568}"/>
    <hyperlink ref="CB446" r:id="rId17" xr:uid="{B1EFD449-8521-41DC-926E-507E9C96DE3A}"/>
    <hyperlink ref="CB38" r:id="rId18" xr:uid="{2457110E-C905-4156-BD29-67DE440C0327}"/>
    <hyperlink ref="CB445" r:id="rId19" xr:uid="{14A4A87A-2F13-449A-9E41-11A3CF904F5E}"/>
    <hyperlink ref="CB773" r:id="rId20" xr:uid="{46251AF9-956F-493A-A1DF-344D639F3FF4}"/>
    <hyperlink ref="CB941" r:id="rId21" xr:uid="{ABA82B68-01D6-432B-8031-030872B1D4D6}"/>
    <hyperlink ref="CB442" r:id="rId22" xr:uid="{0F222A25-3212-474B-B7E9-CC7D6D477B51}"/>
    <hyperlink ref="CB438" r:id="rId23" xr:uid="{CC7B3AEF-2D38-4FC7-B699-9963D2ACC1C7}"/>
    <hyperlink ref="CB433" r:id="rId24" xr:uid="{81337DC5-BB39-4EE1-B597-950459E3F96D}"/>
    <hyperlink ref="CB249" r:id="rId25" xr:uid="{C9A9DED5-A189-4712-8AD2-6A9ACA9BDDD1}"/>
    <hyperlink ref="CB245" r:id="rId26" xr:uid="{4D73F42F-1337-4600-9991-250571ECE60F}"/>
    <hyperlink ref="CB216" r:id="rId27" xr:uid="{73E1CA9C-056A-4D96-9443-6DD48A71586E}"/>
    <hyperlink ref="CB100" r:id="rId28" xr:uid="{0AD27BCA-59BC-4E02-93EC-FDC848742CDA}"/>
    <hyperlink ref="CB74" r:id="rId29" xr:uid="{A0C84D72-66F1-49E9-A61E-1DA4BF9316A1}"/>
    <hyperlink ref="CB79" r:id="rId30" xr:uid="{F18645B0-9E46-4282-9A75-74AA32A9AF32}"/>
    <hyperlink ref="CB43" r:id="rId31" xr:uid="{F28894E0-F6BD-4C8D-B2D3-3E36AB65FC67}"/>
    <hyperlink ref="CB17" r:id="rId32" xr:uid="{FF392A14-369D-4414-9E42-5B79F2DFA7B8}"/>
    <hyperlink ref="CB13" r:id="rId33" xr:uid="{6E52D615-DAB3-4810-ACEC-E10531177E51}"/>
    <hyperlink ref="CB11" r:id="rId34" xr:uid="{6B2C921F-1183-450E-9791-F16A571FD06C}"/>
    <hyperlink ref="CB927" r:id="rId35" xr:uid="{7ED4BE72-82FC-4156-BF89-3AFB6CA7DF91}"/>
    <hyperlink ref="CB420" r:id="rId36" xr:uid="{170B5641-A9DC-486A-A4F3-693BC0B665C0}"/>
    <hyperlink ref="CB422" r:id="rId37" xr:uid="{416A3E70-5839-45FF-98AE-732E4CD0A1D3}"/>
    <hyperlink ref="CB431" r:id="rId38" xr:uid="{950ECCA4-913B-4419-8A03-03CA56175D4A}"/>
    <hyperlink ref="CB432" r:id="rId39" xr:uid="{6DCDCB50-E6F2-407A-8894-7400020CE247}"/>
    <hyperlink ref="CB440" r:id="rId40" xr:uid="{960D7F0A-3FD8-4EC6-8343-7CEC3BCEA239}"/>
    <hyperlink ref="CB415" r:id="rId41" xr:uid="{4D92D642-80E8-491A-B4D8-8C9BB7A7BCE0}"/>
    <hyperlink ref="CB423" r:id="rId42" xr:uid="{EC898934-99F6-40BD-BDAB-50ABA1AE42B7}"/>
    <hyperlink ref="CB424" r:id="rId43" xr:uid="{6D8951F3-5383-4DE8-8019-6720CFA5CBEB}"/>
    <hyperlink ref="CB430" r:id="rId44" xr:uid="{9462E302-5F23-4F28-8B26-9C0C89BE1A74}"/>
    <hyperlink ref="CB704" r:id="rId45" xr:uid="{A7B2F267-036E-4AA1-84C9-359C17B059F6}"/>
    <hyperlink ref="CB444" r:id="rId46" xr:uid="{0BE3C29E-B408-4CA4-A47E-3E681FCC076D}"/>
    <hyperlink ref="CB947" r:id="rId47" xr:uid="{C5CACF1C-9628-437E-80C0-9CEC0A1C05D7}"/>
    <hyperlink ref="CB734" r:id="rId48" xr:uid="{97471348-CD6A-427C-99BF-9BBC3EFBED45}"/>
    <hyperlink ref="CB717" r:id="rId49" xr:uid="{F0CEC09F-6D08-43F6-9F82-943AE4E5E55E}"/>
    <hyperlink ref="CB837" r:id="rId50" xr:uid="{A78279F4-1873-48DD-B4D5-C7AFB27ABE0C}"/>
    <hyperlink ref="CB825" r:id="rId51" xr:uid="{5C6BE067-828B-47E1-8A42-43F7CBDC8359}"/>
    <hyperlink ref="CB10" r:id="rId52" xr:uid="{6D7EF259-BF7D-417D-82FB-744A56ACAD78}"/>
    <hyperlink ref="CB364" r:id="rId53" xr:uid="{38958892-91D6-499D-B882-786A8AC89CE5}"/>
    <hyperlink ref="CB223" r:id="rId54" xr:uid="{2A0AB2FD-C6A4-4F78-ADC8-1DC6C8761F08}"/>
    <hyperlink ref="CC88" r:id="rId55" xr:uid="{23F4470E-E6E5-484F-8F1D-F248ECB74885}"/>
    <hyperlink ref="CC951" r:id="rId56" xr:uid="{1C602954-CC8C-4DA4-B8AC-4F82D3CBEDD5}"/>
    <hyperlink ref="CC825" r:id="rId57" xr:uid="{58D5F212-5806-4D8F-98B1-08FDBCCF1F34}"/>
    <hyperlink ref="CC837" r:id="rId58" xr:uid="{067CB65D-4ADD-48A1-B6B4-EAF81B494154}"/>
    <hyperlink ref="CC696" r:id="rId59" xr:uid="{CBC4024E-AAA0-4BD3-94DF-D4A72189A867}"/>
    <hyperlink ref="CC36" r:id="rId60" xr:uid="{EB0C0410-93BD-40F4-95FE-D58595735DE8}"/>
    <hyperlink ref="CC942" r:id="rId61" xr:uid="{A8184000-DA48-4522-B84E-274870610014}"/>
    <hyperlink ref="CC717" r:id="rId62" xr:uid="{E39F71CC-89EB-4AAD-8661-141D6B0B0C80}"/>
    <hyperlink ref="CC734" r:id="rId63" xr:uid="{7075F81A-63CE-45FA-85EF-6FBEFCC11D0B}"/>
    <hyperlink ref="CC947" r:id="rId64" xr:uid="{60CF92AF-4B1E-4C48-A387-7C75FC2E99B8}"/>
    <hyperlink ref="CC444" r:id="rId65" xr:uid="{4EA85BE7-8FC1-4D26-A546-6E8D63C4AFBF}"/>
    <hyperlink ref="CC704" r:id="rId66" xr:uid="{C4994FBE-A6D8-4C4E-937D-834FA4F905BF}"/>
    <hyperlink ref="CC430" r:id="rId67" xr:uid="{3B85171D-3999-4132-A64E-4C2470B326A7}"/>
    <hyperlink ref="CC424" r:id="rId68" xr:uid="{C2C84C72-BE49-4030-B5E0-57F4BEC83163}"/>
    <hyperlink ref="CC423" r:id="rId69" xr:uid="{84A96AFF-A7ED-4149-902C-1B44A54CA501}"/>
    <hyperlink ref="CC415" r:id="rId70" xr:uid="{8B580504-5518-496A-A180-7D691607AA7C}"/>
    <hyperlink ref="CC440" r:id="rId71" xr:uid="{94D83AB9-CFC4-4EC3-9A95-96CD5A3AFF9A}"/>
    <hyperlink ref="CC432" r:id="rId72" xr:uid="{58440214-CA9E-4DB5-95C5-DACD5ECE161C}"/>
    <hyperlink ref="CC422" r:id="rId73" xr:uid="{18A00CF1-EBFA-4320-AB4B-A1093579A332}"/>
    <hyperlink ref="CC420" r:id="rId74" xr:uid="{D0C62BEE-C840-4EE4-A95F-DD03B7CBA5D9}"/>
    <hyperlink ref="CC927" r:id="rId75" xr:uid="{0BDF1FA7-3C63-4429-BAB4-7977DC569AA9}"/>
    <hyperlink ref="CC447" r:id="rId76" xr:uid="{5B68C040-065C-4B44-A4B2-06EDC0C692E3}"/>
    <hyperlink ref="CC37" r:id="rId77" xr:uid="{59EA50D6-DEC4-480C-88E3-D02C2E98511E}"/>
    <hyperlink ref="CC35" r:id="rId78" xr:uid="{04B7596F-BBD7-4EF3-97ED-C6F3564A8694}"/>
    <hyperlink ref="CC446" r:id="rId79" xr:uid="{A0524A25-0029-47E7-976D-32A55234078A}"/>
    <hyperlink ref="CC38" r:id="rId80" xr:uid="{BEC18789-5658-4F64-9525-51DC9A572AA2}"/>
    <hyperlink ref="CC445" r:id="rId81" xr:uid="{914CC83F-8AAA-46F7-96DD-58EB6E195C67}"/>
    <hyperlink ref="CC773" r:id="rId82" xr:uid="{17EFEFC0-2D38-4CEC-9DC7-70C03E48E7F8}"/>
    <hyperlink ref="CC97" r:id="rId83" xr:uid="{02B7C184-6773-4A6C-8547-6AEFB0044BF6}"/>
    <hyperlink ref="CC941" r:id="rId84" xr:uid="{7D82615D-5C4C-4841-A54C-60A3649877FF}"/>
    <hyperlink ref="CC438" r:id="rId85" xr:uid="{16CC0287-8F58-4813-BA74-1A499792E5E7}"/>
    <hyperlink ref="CC433" r:id="rId86" xr:uid="{F9CDDC7C-C0CB-48FA-8335-084102DF6215}"/>
    <hyperlink ref="CC419" r:id="rId87" xr:uid="{66F0C88C-F396-4200-8162-FBF0F7385C1F}"/>
    <hyperlink ref="CC418" r:id="rId88" xr:uid="{252EC98F-990C-4878-B36A-350B152FEE0B}"/>
    <hyperlink ref="CC417" r:id="rId89" xr:uid="{6E088DEF-34F8-4326-958B-5EBC17131E88}"/>
    <hyperlink ref="CC416" r:id="rId90" xr:uid="{29D0052F-94D2-4478-8432-566F41ABD78D}"/>
    <hyperlink ref="CC973" r:id="rId91" xr:uid="{5097D3A3-D885-4ADF-A985-3F7805C3EC93}"/>
    <hyperlink ref="CC768" r:id="rId92" xr:uid="{EBE9FBE5-A616-4720-B438-CFFE99C182C3}"/>
    <hyperlink ref="CC442" r:id="rId93" xr:uid="{B2161F66-33D0-4D5A-8667-63F81B6A219A}"/>
    <hyperlink ref="CC740" r:id="rId94" xr:uid="{B7BE7301-C2A5-47BE-BF36-4C377D0A7EDE}"/>
    <hyperlink ref="CC934" r:id="rId95" xr:uid="{8A6B4409-6F06-4A62-AC48-C03060BA3696}"/>
    <hyperlink ref="CC742" r:id="rId96" xr:uid="{17705B21-0112-4484-85B4-EC56853A35F1}"/>
    <hyperlink ref="CC670" r:id="rId97" xr:uid="{658AC44E-89A5-46B7-9D65-23FBE2B99CB8}"/>
    <hyperlink ref="CC751" r:id="rId98" xr:uid="{7EB3FE05-0D42-40C3-AA21-B4541FDD9D10}"/>
    <hyperlink ref="CC939" r:id="rId99" xr:uid="{58B35993-1C6C-4BE6-8223-D511D91DAA35}"/>
    <hyperlink ref="CC944" r:id="rId100" xr:uid="{5CB51276-D165-4A7F-8081-A35B4FD2364D}"/>
    <hyperlink ref="CC767" r:id="rId101" xr:uid="{F171951F-DEFD-4280-B721-5AEF7FA1E727}"/>
    <hyperlink ref="CC766" r:id="rId102" xr:uid="{CA961D4B-5FA4-421F-B142-46EA675C8BAC}"/>
    <hyperlink ref="CC770" r:id="rId103" xr:uid="{FC7D7A81-58FC-45F6-831C-635A0149AF0A}"/>
    <hyperlink ref="CC769" r:id="rId104" xr:uid="{22A2538E-DBAB-4B9B-A35D-EBCA937A4FDA}"/>
    <hyperlink ref="CC772" r:id="rId105" xr:uid="{5511DAF4-DB34-4996-8C6B-C61C6D277209}"/>
    <hyperlink ref="CC771" r:id="rId106" xr:uid="{F80A27EE-24D8-4121-BBCB-E8C775C4AB25}"/>
    <hyperlink ref="CC765" r:id="rId107" xr:uid="{DEF95FCB-F99F-4D3F-B255-9DFDDCA26578}"/>
    <hyperlink ref="CC764" r:id="rId108" xr:uid="{F6711D9C-0161-4487-89B9-0F88598A3835}"/>
    <hyperlink ref="CC763" r:id="rId109" xr:uid="{6BC18ACE-F0C1-46F6-9777-2437F326AEA0}"/>
    <hyperlink ref="CC596" r:id="rId110" xr:uid="{CB3AD74D-9256-44C7-AAEB-45AF086CD630}"/>
    <hyperlink ref="CB932" r:id="rId111" xr:uid="{336D708B-5D14-428D-9B83-0A2DB19B4014}"/>
    <hyperlink ref="CB708" r:id="rId112" xr:uid="{0A9BB38C-BBC6-4EAE-BEFF-54CA53E70E18}"/>
    <hyperlink ref="CB693" r:id="rId113" xr:uid="{F94EEEDD-829E-4C5E-BD11-704D8003EF52}"/>
    <hyperlink ref="CB681" r:id="rId114" xr:uid="{8240B9C2-EC82-4BE6-BAB5-903EDAEA2296}"/>
    <hyperlink ref="CB930" r:id="rId115" xr:uid="{B165EB4D-ED6C-46F0-A880-52ED9E32DBD2}"/>
    <hyperlink ref="CB931" r:id="rId116" xr:uid="{C15845BC-1745-47F1-A0CD-F523D31C567A}"/>
    <hyperlink ref="CB929" r:id="rId117" xr:uid="{098A9F7E-2D7F-4B96-B9FB-B45B1F80FD2C}"/>
    <hyperlink ref="CB926" r:id="rId118" xr:uid="{5DB1AB9E-8FC8-4846-BC2F-C6F8AABC55FA}"/>
    <hyperlink ref="CB760" r:id="rId119" xr:uid="{97A36F2B-F03E-453E-847D-640B17851A50}"/>
    <hyperlink ref="CB737" r:id="rId120" xr:uid="{440FEC52-E9A4-4D89-B63C-57EB1247FD49}"/>
    <hyperlink ref="CB928" r:id="rId121" xr:uid="{06C0EF54-D669-4144-9A07-64FB0BF02AE7}"/>
    <hyperlink ref="CB707" r:id="rId122" xr:uid="{07E48672-0B85-4084-A8DC-2D5D60DD8DA5}"/>
    <hyperlink ref="CB747" r:id="rId123" xr:uid="{22588933-5C02-402D-B308-AAA250CDAF67}"/>
    <hyperlink ref="CB746" r:id="rId124" xr:uid="{5E2793CE-4F20-48C2-B947-A636733DEA01}"/>
    <hyperlink ref="CB745" r:id="rId125" xr:uid="{B6C3D26A-D3EE-4C44-B79F-CEF0AAA1F123}"/>
    <hyperlink ref="CB744" r:id="rId126" xr:uid="{4FAD8A1D-2D36-4C63-83F6-F65032A601D3}"/>
    <hyperlink ref="CB743" r:id="rId127" xr:uid="{76AAD9C2-DAA6-4C93-98A0-12CC368C51E2}"/>
    <hyperlink ref="CB741" r:id="rId128" xr:uid="{3F56D458-8D2F-4488-836C-F836C89F4D49}"/>
    <hyperlink ref="CB738" r:id="rId129" xr:uid="{E6F2EF91-ECA2-43F1-89DC-30F2262FD573}"/>
    <hyperlink ref="CB351" r:id="rId130" xr:uid="{C8BE7137-3A9D-4D27-B9BF-437AED8CC3EA}"/>
    <hyperlink ref="CB700" r:id="rId131" xr:uid="{B6A3750C-E631-43AD-8552-9A45F4C8B006}"/>
    <hyperlink ref="CB716" r:id="rId132" xr:uid="{5AF5A1DD-3C1D-4615-A556-120F6195818A}"/>
    <hyperlink ref="CB682" r:id="rId133" xr:uid="{B6E05E3F-92A8-4AE5-AD45-0B6BAC6A8724}"/>
    <hyperlink ref="CB933" r:id="rId134" xr:uid="{697BDA5B-AED6-4AAD-BD85-F04A6E17E6B6}"/>
    <hyperlink ref="CB709" r:id="rId135" xr:uid="{58A02BD4-00D0-4F10-A077-04955EEDB0CD}"/>
    <hyperlink ref="CB232" r:id="rId136" xr:uid="{16154EC8-275D-4961-BC34-9DEE79E70A7C}"/>
    <hyperlink ref="CB749" r:id="rId137" xr:uid="{F907CBE8-F9BB-49D9-999E-FB229F7A5357}"/>
    <hyperlink ref="CB759" r:id="rId138" xr:uid="{ACC523A1-E03B-4975-8122-AFB89DA1B575}"/>
    <hyperlink ref="CB727" r:id="rId139" xr:uid="{B7DA719F-DEF6-4035-9F2D-EFC5C71EB128}"/>
    <hyperlink ref="CB720" r:id="rId140" xr:uid="{93C5B189-A04A-4CCD-8E7C-1E1DD1FA4644}"/>
    <hyperlink ref="CB680" r:id="rId141" xr:uid="{8FEED721-0F19-45E2-9569-19C39D1EF7A4}"/>
    <hyperlink ref="CB712" r:id="rId142" xr:uid="{0DBB069A-CF4E-4F9E-88E7-7CA28790C968}"/>
    <hyperlink ref="CB730" r:id="rId143" xr:uid="{17B8DE16-8380-472D-B7D4-C21774659B40}"/>
    <hyperlink ref="CC681" r:id="rId144" xr:uid="{632C7246-CDF4-4389-AB2B-1890EF6AC416}"/>
    <hyperlink ref="CC935" r:id="rId145" xr:uid="{D72A09DE-948E-4F7C-9552-46DBE6EB2D6B}"/>
    <hyperlink ref="CC761" r:id="rId146" xr:uid="{11C4672B-5843-4037-A7D7-8B4E9367C8A4}"/>
    <hyperlink ref="CC932" r:id="rId147" xr:uid="{2FB9A861-1557-4658-9337-77AA0141A789}"/>
    <hyperlink ref="CC938" r:id="rId148" xr:uid="{153E6DD5-4319-47B0-B3C4-9C6C9B7DAF7C}"/>
    <hyperlink ref="CC708" r:id="rId149" xr:uid="{E3B1FB49-C735-43DF-A56F-8C9FD9337C05}"/>
    <hyperlink ref="CC58" r:id="rId150" xr:uid="{C2DD3B8C-DA2C-43C7-8315-E42E094CA3AD}"/>
    <hyperlink ref="CC23" r:id="rId151" xr:uid="{F71D6241-6061-4473-A425-E14D95E7D8AE}"/>
    <hyperlink ref="CC693" r:id="rId152" xr:uid="{727F50FC-E096-4EF3-9AF1-96124A0302CC}"/>
    <hyperlink ref="CC690" r:id="rId153" xr:uid="{366A61FC-6AC0-4000-8F10-1A43A9B9F1A6}"/>
    <hyperlink ref="CC937" r:id="rId154" xr:uid="{955A493A-31CE-4108-B1B8-432884946454}"/>
    <hyperlink ref="CC588" r:id="rId155" xr:uid="{3F2DA4BF-D19C-441D-AD4C-92D57944F1E4}"/>
    <hyperlink ref="CC930" r:id="rId156" xr:uid="{072A8CEF-4CCE-4C38-82D3-A682CA027CA6}"/>
    <hyperlink ref="CC931" r:id="rId157" xr:uid="{0F79328D-E160-4A2C-8649-510C2903670F}"/>
    <hyperlink ref="CB59" r:id="rId158" xr:uid="{F8D24872-49F7-4E0C-AA4C-55BE27F5F680}"/>
    <hyperlink ref="CC59" r:id="rId159" xr:uid="{3FB0D557-41FE-4A4D-B7F9-046044F6C6AF}"/>
    <hyperlink ref="CC706" r:id="rId160" xr:uid="{F4DE1A1F-D194-41F2-A3E7-4ED57C09264D}"/>
    <hyperlink ref="CC929" r:id="rId161" xr:uid="{DF37110F-50B8-4578-BF44-28F99D017600}"/>
    <hyperlink ref="CC926" r:id="rId162" xr:uid="{3255CCF7-792D-459E-94B8-DE34747477FC}"/>
    <hyperlink ref="CC705" r:id="rId163" xr:uid="{AC454736-6DA2-44DB-9CED-EB31152DBCBE}"/>
    <hyperlink ref="CC760" r:id="rId164" xr:uid="{51647F98-43AF-4E91-9E50-D2A0202E359B}"/>
    <hyperlink ref="CC737" r:id="rId165" xr:uid="{BA17C24B-2C15-47E0-A118-1C650A9CE5DD}"/>
    <hyperlink ref="CC928" r:id="rId166" xr:uid="{81DF4846-03C8-41A3-9646-4486D1CC0CF6}"/>
    <hyperlink ref="CC707" r:id="rId167" xr:uid="{FA1A1CFB-3254-4678-B415-DDB1E9A715FA}"/>
    <hyperlink ref="CC747" r:id="rId168" xr:uid="{183CBC39-0AB0-4291-9C9D-16FA30102E5D}"/>
    <hyperlink ref="CC746" r:id="rId169" xr:uid="{B19D9894-5A74-4870-BCC2-6049577E5E95}"/>
    <hyperlink ref="CC745" r:id="rId170" xr:uid="{2DF1EB54-EE20-4905-9AE2-2348CB8609D1}"/>
    <hyperlink ref="CC744" r:id="rId171" xr:uid="{B05AA8E9-41EF-408D-932D-00668F92F244}"/>
    <hyperlink ref="CC743" r:id="rId172" xr:uid="{32D759A8-E94B-4C31-BF66-79EA25FF12F5}"/>
    <hyperlink ref="CC741" r:id="rId173" xr:uid="{AAD34FAD-3D6E-4C90-B5C1-A0D32E835A36}"/>
    <hyperlink ref="CC739" r:id="rId174" xr:uid="{6B27A50E-9D5D-4FBF-B3CA-CF9C54DED786}"/>
    <hyperlink ref="CC738" r:id="rId175" xr:uid="{94412F61-7DEC-4485-9EEF-587DA7F54F4B}"/>
    <hyperlink ref="CC351" r:id="rId176" xr:uid="{AA736C88-381E-4717-AA42-42F4836F2E04}"/>
    <hyperlink ref="CC700" r:id="rId177" xr:uid="{916B15DD-4C6B-43CC-8AFE-4E27F79ED15E}"/>
    <hyperlink ref="CC716" r:id="rId178" xr:uid="{11CA3348-493D-412B-8002-B14DB324746D}"/>
    <hyperlink ref="CC682" r:id="rId179" xr:uid="{AFF1A9C4-8117-438B-A48D-20ADFBDB17D4}"/>
    <hyperlink ref="CC687" r:id="rId180" xr:uid="{8B2A581D-1411-4887-AB28-80304B82407F}"/>
    <hyperlink ref="CC729" r:id="rId181" xr:uid="{FF2411A8-C8A6-4EDC-BADF-BFEB2C5887AE}"/>
    <hyperlink ref="CC680" r:id="rId182" xr:uid="{BEA9DF5F-BB5E-4D1B-B1D4-C72ED520E645}"/>
    <hyperlink ref="CC77" r:id="rId183" xr:uid="{42094B9C-09B9-4104-ABC8-44D30EA1219E}"/>
    <hyperlink ref="CC684" r:id="rId184" xr:uid="{BE7E45A8-7B5F-4EDE-A564-97BED9C74089}"/>
    <hyperlink ref="CC933" r:id="rId185" xr:uid="{9F75D6CA-C6BF-49BE-8A1B-8E15AAA843DA}"/>
    <hyperlink ref="CC493" r:id="rId186" xr:uid="{E2C0211F-9E94-462D-B299-CCB169F788CA}"/>
    <hyperlink ref="CC492" r:id="rId187" xr:uid="{EF70E08F-F5EC-4555-A547-F6EE3EFA3D0E}"/>
    <hyperlink ref="CC972" r:id="rId188" display="https://www.contratos.gov.co/consultas/detalleProceso.do?numConstancia=22-22-43640" xr:uid="{A3BFECDB-49E7-45C3-BA2F-84C102FE4F5D}"/>
    <hyperlink ref="CC712" r:id="rId189" xr:uid="{9A9C38C3-0632-4D6E-9506-A532EB429E6F}"/>
    <hyperlink ref="CC730" r:id="rId190" xr:uid="{504D5B27-6431-4EC8-B135-938F7CED6448}"/>
    <hyperlink ref="CC753" r:id="rId191" xr:uid="{1915CD2C-CF01-4ACD-A98F-8095FCFC6C02}"/>
    <hyperlink ref="CC709" r:id="rId192" xr:uid="{D4DADACB-8B66-4DE6-80DD-E827E7B6CDAC}"/>
    <hyperlink ref="CC758" r:id="rId193" xr:uid="{069C59DA-FD61-460D-B998-3DA228A3856E}"/>
    <hyperlink ref="CC450" r:id="rId194" xr:uid="{F74E70D4-AEBD-4641-BD2B-845AF2F1883C}"/>
    <hyperlink ref="CC924" r:id="rId195" xr:uid="{DF6E8711-30B4-4A24-B07C-F3CA66ABDDD3}"/>
    <hyperlink ref="CC749" r:id="rId196" xr:uid="{4B61CA9B-A67E-428A-A2D5-F839F6116702}"/>
    <hyperlink ref="CC232" r:id="rId197" xr:uid="{1CBF2BDD-B6E1-48A0-8CA5-B0A094221793}"/>
    <hyperlink ref="CB758" r:id="rId198" xr:uid="{A2E3C25D-B015-4DD3-9340-0B600F50C697}"/>
    <hyperlink ref="CB291" r:id="rId199" xr:uid="{B8F26989-199C-4434-B446-84F82A61676F}"/>
    <hyperlink ref="CB436" r:id="rId200" xr:uid="{6E2CD51D-B396-429F-9BC4-7CCBB0B679F8}"/>
    <hyperlink ref="CB354" r:id="rId201" xr:uid="{11072AEC-75B9-42D1-AC7A-E6EB474C3F8C}"/>
    <hyperlink ref="CB220" r:id="rId202" xr:uid="{F66638BC-C090-4DC4-8DE8-CF8A98B01788}"/>
    <hyperlink ref="CB401" r:id="rId203" xr:uid="{6DED5AEA-A1B7-476E-8DF7-EEAF54216A30}"/>
    <hyperlink ref="CB18" r:id="rId204" xr:uid="{23EB3345-8E92-4826-B010-D77CECF669F1}"/>
    <hyperlink ref="CB8" r:id="rId205" xr:uid="{CB0EC693-7B49-4713-95A8-81BE966F3D70}"/>
    <hyperlink ref="CB4" r:id="rId206" xr:uid="{98C5518F-BD91-4CDC-9CA8-6D9B734F9E47}"/>
    <hyperlink ref="CB365" r:id="rId207" xr:uid="{279A26F3-05E5-4C93-A659-514DACD60AC8}"/>
    <hyperlink ref="CB443" r:id="rId208" xr:uid="{F1BBB1D4-2B41-4A7E-9CC0-C1713E37667D}"/>
    <hyperlink ref="CB303" r:id="rId209" xr:uid="{5D381D7B-4087-4700-BFFB-0AFC16BE6F6D}"/>
    <hyperlink ref="CB122" r:id="rId210" xr:uid="{1C460FDD-8597-4DE6-81C2-C03394A71591}"/>
    <hyperlink ref="CB388" r:id="rId211" xr:uid="{1FF3CEF4-591F-4411-A854-695783EC3A0A}"/>
    <hyperlink ref="CB390" r:id="rId212" xr:uid="{48EA7000-94A9-414D-B20A-52E90B6D72D9}"/>
    <hyperlink ref="CB395" r:id="rId213" xr:uid="{D39A142E-3150-4EE1-BC7B-626EA8739410}"/>
    <hyperlink ref="CB392" r:id="rId214" xr:uid="{7FEC18AE-70B0-40DF-84B0-32F5F634CDA8}"/>
    <hyperlink ref="CB479" r:id="rId215" xr:uid="{E60BC899-16CD-49C0-BFE8-89F2764FFBE5}"/>
    <hyperlink ref="CB463" r:id="rId216" xr:uid="{3C7A1273-21B8-473F-9944-F677CADE0215}"/>
    <hyperlink ref="CB12" r:id="rId217" xr:uid="{3B2950D4-C523-4A8F-890A-09BA04113D9A}"/>
    <hyperlink ref="CB352" r:id="rId218" xr:uid="{F01052F8-1CC4-4DAD-AD43-C424CA89B1D4}"/>
    <hyperlink ref="CB124" r:id="rId219" xr:uid="{ACF8529E-3D06-42DB-8EB1-376854A8B434}"/>
    <hyperlink ref="CB123" r:id="rId220" xr:uid="{D24B5CAA-42E0-47EB-83A4-57309F75F9BC}"/>
    <hyperlink ref="CB480" r:id="rId221" xr:uid="{1A4EC13A-4FC4-4147-94B2-36333835054B}"/>
    <hyperlink ref="CB387" r:id="rId222" xr:uid="{535A6AF6-A93D-4464-9C77-52E7E97CD4F9}"/>
    <hyperlink ref="CB239" r:id="rId223" xr:uid="{CF85E029-AD0C-4A7C-AFAF-49D25C01885B}"/>
    <hyperlink ref="CB380" r:id="rId224" xr:uid="{FE51EAC9-B02E-4F2D-B46C-258F8F9AB645}"/>
    <hyperlink ref="CB394" r:id="rId225" xr:uid="{92071E60-02B6-45C2-A78F-5FDBBCA97D47}"/>
    <hyperlink ref="CB174" r:id="rId226" xr:uid="{1D08ADE8-6571-480C-B9CF-A63790E190EA}"/>
    <hyperlink ref="CB267" r:id="rId227" xr:uid="{4F310419-8C3D-4F2F-B014-D24CFB407BC2}"/>
    <hyperlink ref="CB118" r:id="rId228" xr:uid="{DC4CE47E-0924-445F-B035-73D163F9FD52}"/>
    <hyperlink ref="CB143" r:id="rId229" xr:uid="{8B03BB31-1E37-487A-94BD-8EC14B8E5A38}"/>
    <hyperlink ref="CB316" r:id="rId230" xr:uid="{04575A34-23AE-42EC-9CF9-584E62B1E8D4}"/>
    <hyperlink ref="CB425" r:id="rId231" xr:uid="{0CEA03A3-52EC-43E9-9C6F-EF105CF5D4F8}"/>
    <hyperlink ref="CB467" r:id="rId232" xr:uid="{8CFE0AE9-846D-40CF-B8E9-4D70EF14C0FF}"/>
    <hyperlink ref="CB459" r:id="rId233" xr:uid="{73D2C18B-D907-40B7-89F3-9E186E7F9B9C}"/>
    <hyperlink ref="CB473" r:id="rId234" xr:uid="{7C8D2EDD-8D80-4232-8725-99D0AF0BEA8B}"/>
    <hyperlink ref="CB468" r:id="rId235" xr:uid="{02CED793-4936-4F37-9927-E62AD4F01A2C}"/>
    <hyperlink ref="CB636" r:id="rId236" xr:uid="{5E6C1F33-E247-4145-AFC1-45A897EE84EE}"/>
    <hyperlink ref="CB632" r:id="rId237" xr:uid="{657E51CD-6C08-43CD-96EA-E12907FB833C}"/>
    <hyperlink ref="CB148" r:id="rId238" xr:uid="{6B4D2054-D801-40AE-A972-C763B97015E1}"/>
    <hyperlink ref="CB413" r:id="rId239" xr:uid="{08285462-043E-4603-895B-9623F97744F9}"/>
    <hyperlink ref="CB635" r:id="rId240" xr:uid="{79514674-879B-4C0E-BAEE-3D69CCAC0BAF}"/>
    <hyperlink ref="CB634" r:id="rId241" xr:uid="{AB522A79-5439-47F8-A1B3-AE29B7845DDA}"/>
    <hyperlink ref="CB633" r:id="rId242" xr:uid="{E832ADF6-5359-4833-A98D-E518B8F70CEE}"/>
    <hyperlink ref="CB646" r:id="rId243" xr:uid="{B7F1223D-281D-480E-8B9B-9FDFCF78B58C}"/>
    <hyperlink ref="CB647" r:id="rId244" xr:uid="{7CA62736-3F47-495D-8D39-46F36B7371E7}"/>
    <hyperlink ref="CB648" r:id="rId245" xr:uid="{ACD55FB3-4908-47F2-84F8-806B160D5BBB}"/>
    <hyperlink ref="CB518" r:id="rId246" xr:uid="{CC0CB7C2-59A2-4EB3-B7CE-2315B86F15DC}"/>
    <hyperlink ref="CB508" r:id="rId247" xr:uid="{E17A724C-31CF-4756-8D7B-D86BB628836F}"/>
    <hyperlink ref="CB149" r:id="rId248" xr:uid="{6C058953-CF75-4C04-BE6B-43B809855C40}"/>
    <hyperlink ref="CB639" r:id="rId249" xr:uid="{22B16FEE-A65A-4050-985C-2F989F2130DF}"/>
    <hyperlink ref="CB640" r:id="rId250" xr:uid="{D467A997-CAD7-49BE-A6E4-C145EFE177B2}"/>
    <hyperlink ref="CB119" r:id="rId251" xr:uid="{B962B19D-244B-41FF-9B00-BF583213448E}"/>
    <hyperlink ref="CB121" r:id="rId252" xr:uid="{0ADCF4E0-8F12-4508-A6E4-79A798175045}"/>
    <hyperlink ref="CB128" r:id="rId253" xr:uid="{41CB0386-1700-40FD-8892-A4803A1B5BFC}"/>
    <hyperlink ref="CB127" r:id="rId254" xr:uid="{F7F9B477-D212-4D44-B5BC-B65504D4F89A}"/>
    <hyperlink ref="CB126" r:id="rId255" xr:uid="{A101D51D-1D31-46FE-BABA-A1E1F9451994}"/>
    <hyperlink ref="CB116" r:id="rId256" xr:uid="{907C8333-9BE4-4405-AB59-7A9E724A181A}"/>
    <hyperlink ref="CB650" r:id="rId257" xr:uid="{DF98AE9A-C999-4A30-82B1-159E9BCD76D1}"/>
    <hyperlink ref="CB643" r:id="rId258" xr:uid="{98F661AC-B01E-4201-AF5A-530093CC81B2}"/>
    <hyperlink ref="CB375" r:id="rId259" xr:uid="{E2AB9399-7B97-45DE-8440-DD06EC539D86}"/>
    <hyperlink ref="CB410" r:id="rId260" xr:uid="{B064F675-F3EC-4F3E-8A66-465D2B63AFC1}"/>
    <hyperlink ref="CB603" r:id="rId261" xr:uid="{236A4762-E3CE-4A78-B222-73EAF6493C9D}"/>
    <hyperlink ref="CB136" r:id="rId262" xr:uid="{0B48FB11-10DA-4EA8-AEF6-F46D3F5C3611}"/>
    <hyperlink ref="CB156" r:id="rId263" xr:uid="{657A2DE3-5F83-45BB-8923-92A54BAE6404}"/>
    <hyperlink ref="CB7" r:id="rId264" xr:uid="{DD100C11-ACE5-4D9B-A691-0BFA0B5464DE}"/>
    <hyperlink ref="CB666" r:id="rId265" xr:uid="{A277D7B3-00BF-46C0-AF29-CC8EEB7103E4}"/>
    <hyperlink ref="CB667" r:id="rId266" xr:uid="{8E2B8426-B9C1-47E5-B117-EB8D9C1245BA}"/>
    <hyperlink ref="CB668" r:id="rId267" xr:uid="{B79C9E05-C0D5-44CE-930A-EB3CA09B76E2}"/>
    <hyperlink ref="CB606" r:id="rId268" xr:uid="{61CD47D3-E832-4FD1-AD49-2953E60D3464}"/>
    <hyperlink ref="CB472" r:id="rId269" xr:uid="{DBF275FD-2167-4CA8-8B62-7ADB1631E680}"/>
    <hyperlink ref="CB357" r:id="rId270" xr:uid="{6487509A-DBC7-4333-B1D0-F77AA5B45995}"/>
    <hyperlink ref="CB312" r:id="rId271" xr:uid="{36C67CD9-999D-4A22-8490-683AAE796437}"/>
    <hyperlink ref="CB609" r:id="rId272" xr:uid="{761F2E54-8DBC-496D-9151-CE035751A02F}"/>
    <hyperlink ref="CB631" r:id="rId273" xr:uid="{ECC0D825-14EC-4E5E-ABA0-899F60A8634E}"/>
    <hyperlink ref="CB694" r:id="rId274" xr:uid="{5C17CDA9-0D7F-4618-B387-03AA50F61ED4}"/>
    <hyperlink ref="CB691" r:id="rId275" xr:uid="{E6B5EAE5-008C-42F9-9B62-81F9F6C22072}"/>
    <hyperlink ref="CB268" r:id="rId276" xr:uid="{D7BE5DA4-C109-4ECB-B02D-6A166B053D84}"/>
    <hyperlink ref="CB697" r:id="rId277" xr:uid="{79B8A533-7407-46CC-950B-5DBA5EF3559A}"/>
    <hyperlink ref="CB698" r:id="rId278" xr:uid="{F8C161DB-D5FA-49E4-B420-AC2222038292}"/>
    <hyperlink ref="CB689" r:id="rId279" xr:uid="{E0AC847C-6B02-4F5B-B67E-BFC1426ABA88}"/>
    <hyperlink ref="CB231" r:id="rId280" xr:uid="{74C69C51-C867-46C5-999A-2FA98E599E5D}"/>
    <hyperlink ref="CB224" r:id="rId281" xr:uid="{9F20ED5A-828A-43FB-8F48-1E8A1719B4A2}"/>
    <hyperlink ref="CB300" r:id="rId282" xr:uid="{EBBB55A9-1557-4563-8733-80928BC90619}"/>
    <hyperlink ref="CB686" r:id="rId283" xr:uid="{FA80D132-C04F-4B0D-8153-31F216430076}"/>
    <hyperlink ref="CB726" r:id="rId284" xr:uid="{E849FB03-5AF0-4F59-9BF4-8DD28D4F90B5}"/>
    <hyperlink ref="CB752" r:id="rId285" xr:uid="{9C7454E1-9CB5-45C0-99B2-32ED39307B17}"/>
    <hyperlink ref="CB310" r:id="rId286" xr:uid="{CA55F369-3AA7-41A7-AB42-3BCE2B8695DA}"/>
    <hyperlink ref="CB729" r:id="rId287" xr:uid="{E6FFD51A-5CF5-437B-BB77-80D3D19C4D0A}"/>
    <hyperlink ref="CB733" r:id="rId288" xr:uid="{AE84FF97-F8D5-4AD3-B1BB-C18203747459}"/>
    <hyperlink ref="CB679" r:id="rId289" xr:uid="{97051EE9-897C-4B15-A52F-E443433521BF}"/>
    <hyperlink ref="CB685" r:id="rId290" xr:uid="{0D3CDB58-45FA-4359-8DF7-8B0D70594C98}"/>
    <hyperlink ref="CB407" r:id="rId291" xr:uid="{2FAF16DC-DF2C-4F7F-9A53-F7EE66E3168D}"/>
    <hyperlink ref="CB731" r:id="rId292" xr:uid="{E929B9E3-9AAC-43BA-A498-4721589EDCF2}"/>
    <hyperlink ref="CB404" r:id="rId293" xr:uid="{279AD0FA-AFA0-4892-B416-0731291F1575}"/>
    <hyperlink ref="CB736" r:id="rId294" xr:uid="{A5CE8EC5-38D9-4DAE-BB84-E0EEF52CFC9E}"/>
    <hyperlink ref="CB47" r:id="rId295" xr:uid="{2271914B-7F3D-499B-8181-21927F7DC45D}"/>
    <hyperlink ref="CB732" r:id="rId296" xr:uid="{118F51B6-47B9-410F-BD9C-614A9DF717D0}"/>
    <hyperlink ref="CB49" r:id="rId297" xr:uid="{5EA7B081-7247-4D4E-9ADD-30D746BF9D74}"/>
    <hyperlink ref="CB153" r:id="rId298" xr:uid="{7C422C93-C38F-44DF-BF78-8BA9FFD24918}"/>
    <hyperlink ref="CB182" r:id="rId299" xr:uid="{BC0B5080-79B6-4792-939A-BDF6FF5C6611}"/>
    <hyperlink ref="CB159" r:id="rId300" xr:uid="{8EDEFF97-2659-4F07-BFAA-077F06C87F3A}"/>
    <hyperlink ref="CB155" r:id="rId301" xr:uid="{CD0385C7-A86B-495A-B55F-44C2B8B0D8B0}"/>
    <hyperlink ref="CB151" r:id="rId302" xr:uid="{439A6FB2-F294-4198-AAFF-EFC8B7D2BD57}"/>
    <hyperlink ref="CB152" r:id="rId303" xr:uid="{CA171C27-126F-4733-B811-2308C1844CC6}"/>
    <hyperlink ref="CB218" r:id="rId304" xr:uid="{07CD1EBC-F02E-47AE-BC52-54E84A6E0F7A}"/>
    <hyperlink ref="CB139" r:id="rId305" xr:uid="{4BBA7429-5D3B-404B-B1A3-059D032A994F}"/>
    <hyperlink ref="CB108" r:id="rId306" xr:uid="{070A1B6B-98D9-4200-80E0-6FF699731957}"/>
    <hyperlink ref="CC404" r:id="rId307" xr:uid="{19745D22-13C6-40C1-9C22-5773FA4BC50A}"/>
    <hyperlink ref="CC407" r:id="rId308" xr:uid="{B1EF69D0-2F3D-4AC2-B55E-5F118AF21038}"/>
    <hyperlink ref="CC685" r:id="rId309" xr:uid="{41F47439-6DD4-4800-9F27-F29D23B88CAA}"/>
    <hyperlink ref="CC752" r:id="rId310" xr:uid="{FF800F81-EEBA-4B8E-8D47-3A7B2EDFAEE9}"/>
    <hyperlink ref="CC713" r:id="rId311" xr:uid="{81E8C56A-DA8B-46B8-8D03-9C05AFCCBEEB}"/>
    <hyperlink ref="CC732" r:id="rId312" xr:uid="{9C8BED10-940C-49A3-8363-AEBD35457824}"/>
    <hyperlink ref="CC69" r:id="rId313" xr:uid="{27B18292-0999-4474-A969-5FF86549CA7B}"/>
    <hyperlink ref="CC47" r:id="rId314" xr:uid="{D90CE7DE-F988-40FE-A23E-9C5F81E39EE5}"/>
    <hyperlink ref="CC759" r:id="rId315" xr:uid="{5E6D8888-2398-4C14-90FB-5CDC903EF6AE}"/>
    <hyperlink ref="CC736" r:id="rId316" xr:uid="{0A34C846-5858-43A7-A9F7-B3134D5B0C39}"/>
    <hyperlink ref="CC731" r:id="rId317" xr:uid="{7273EC44-CC54-4C0A-B2CB-7E6A33214176}"/>
    <hyperlink ref="CC679" r:id="rId318" xr:uid="{BA4170E1-7ABF-4DF3-8E62-91E3786C9F4C}"/>
    <hyperlink ref="CC733" r:id="rId319" xr:uid="{9B9317AF-8E1F-4C15-A2EF-90C4D16405AE}"/>
    <hyperlink ref="CC727" r:id="rId320" xr:uid="{B43C97B1-8B3E-4EA4-A02B-9B164F9703F3}"/>
    <hyperlink ref="CC720" r:id="rId321" xr:uid="{1C167E5F-31FF-4CF7-A7C0-814CC4446D42}"/>
    <hyperlink ref="CC310" r:id="rId322" xr:uid="{F0AC17E0-ABF6-47C3-A8CA-85F62644B799}"/>
    <hyperlink ref="CC750" r:id="rId323" xr:uid="{47790432-8F63-4C00-A4AF-F5D51F5C3994}"/>
    <hyperlink ref="CC726" r:id="rId324" xr:uid="{7D009455-5FCC-4C70-BE1A-BE03661C0BEB}"/>
    <hyperlink ref="CC971" r:id="rId325" xr:uid="{77AF50ED-C0E4-4159-BBFA-D281A6D939D0}"/>
    <hyperlink ref="CB715" r:id="rId326" xr:uid="{AA6B3591-AD21-4BB1-A42A-8D4B290FB856}"/>
    <hyperlink ref="CB695" r:id="rId327" xr:uid="{74CBC35C-66FB-456E-A2AC-BB257A04B7C3}"/>
    <hyperlink ref="CB718" r:id="rId328" xr:uid="{31E6F4E9-0FB3-42B3-8C41-0EB189B07CEA}"/>
    <hyperlink ref="CB711" r:id="rId329" xr:uid="{E9370C3E-F61C-4B56-B599-D43E0CF2743C}"/>
    <hyperlink ref="CB735" r:id="rId330" xr:uid="{2DDE7AD0-E4AC-4800-8953-3ECA2D4BA747}"/>
    <hyperlink ref="CB703" r:id="rId331" xr:uid="{189FD429-0D7E-4FDF-8453-2F09AC808717}"/>
    <hyperlink ref="CB699" r:id="rId332" xr:uid="{353F0E19-7A4B-4E4C-8123-0761954B3ED2}"/>
    <hyperlink ref="CB379" r:id="rId333" xr:uid="{823DD6A5-0074-4DF2-B4A5-77D62325F0BA}"/>
    <hyperlink ref="CB692" r:id="rId334" xr:uid="{0933ACCD-2550-41A7-8828-3D6847669BB3}"/>
    <hyperlink ref="CB683" r:id="rId335" xr:uid="{3FC6C055-8A35-42C2-96C3-19FB156B38B0}"/>
    <hyperlink ref="CB661" r:id="rId336" xr:uid="{D50ADC2C-1DC2-4644-8F46-CE22AB9B3B59}"/>
    <hyperlink ref="CB662" r:id="rId337" xr:uid="{C78F6500-8E3D-4A7A-BFAB-C77904F0C296}"/>
    <hyperlink ref="CB227" r:id="rId338" xr:uid="{5D31468C-ED69-4CA2-AF7C-9EA2FA411A57}"/>
    <hyperlink ref="CB719" r:id="rId339" xr:uid="{364E02DE-4C4D-490E-8744-0677EC9D2B1B}"/>
    <hyperlink ref="CB721" r:id="rId340" xr:uid="{59A24085-370C-444B-9559-1CF9D9A803B6}"/>
    <hyperlink ref="CB722" r:id="rId341" xr:uid="{30BFBF27-D8FF-4050-8B85-0E236EB772B7}"/>
    <hyperlink ref="CB723" r:id="rId342" xr:uid="{73459EC0-56E1-42BD-A44D-E0A072687CC2}"/>
    <hyperlink ref="CB724" r:id="rId343" xr:uid="{7DE75809-B2F1-49A2-BAD8-7BC42BF44863}"/>
    <hyperlink ref="CB725" r:id="rId344" xr:uid="{883C04BC-C8B4-4C32-B548-E92C1FDC02EC}"/>
    <hyperlink ref="CB728" r:id="rId345" xr:uid="{2B859BA8-B083-40DC-B68E-AA09E69574E6}"/>
    <hyperlink ref="CB748" r:id="rId346" xr:uid="{7CDF3091-DB10-429E-B13D-675D68589133}"/>
    <hyperlink ref="CB147" r:id="rId347" xr:uid="{8517A901-7C00-4AE7-824C-2876AE580224}"/>
    <hyperlink ref="CB230" r:id="rId348" xr:uid="{C8385B59-5877-4438-84ED-1A27EF73F929}"/>
    <hyperlink ref="CB226" r:id="rId349" xr:uid="{59D5AD01-63A3-467F-99AF-59AB604BD6E9}"/>
    <hyperlink ref="CB233" r:id="rId350" xr:uid="{D3DF70E0-E475-4627-8288-3DA9AEB23938}"/>
    <hyperlink ref="CC515" r:id="rId351" xr:uid="{B7DC24F9-C21D-4151-A21A-ADE9F3175DDF}"/>
    <hyperlink ref="CC20" r:id="rId352" xr:uid="{DE4AD84A-AD74-40AE-A9D4-3F3B200E51CA}"/>
    <hyperlink ref="CB229" r:id="rId353" xr:uid="{62941CF3-EB89-4259-BDD3-13FD5A642C0D}"/>
    <hyperlink ref="CC725" r:id="rId354" xr:uid="{84F2BE69-30F3-43B8-8105-B865DDF21339}"/>
    <hyperlink ref="CC61" r:id="rId355" xr:uid="{5833B1AC-72E1-4B86-972B-153A2628C408}"/>
    <hyperlink ref="CC728" r:id="rId356" xr:uid="{DCE94427-16A6-47FF-995B-BB6B1E2348E5}"/>
    <hyperlink ref="CC724" r:id="rId357" xr:uid="{8D6B84AF-4328-443D-B4B1-EA6C767E87D9}"/>
    <hyperlink ref="CC723" r:id="rId358" xr:uid="{F8B15906-54A6-4957-A790-7134AA4201F7}"/>
    <hyperlink ref="CC722" r:id="rId359" xr:uid="{3100C193-87B9-4BD5-93D3-BD0FBCC27233}"/>
    <hyperlink ref="CC721" r:id="rId360" xr:uid="{5C2047D7-86CB-4C90-BAC0-266BE2936AEE}"/>
    <hyperlink ref="CC719" r:id="rId361" xr:uid="{EE3E52FF-53D2-40C6-943B-B66398C8F1D9}"/>
    <hyperlink ref="CC686" r:id="rId362" xr:uid="{FC412F96-29BE-4EFE-8AA1-0BE1FE0FAF03}"/>
    <hyperlink ref="CC695" r:id="rId363" xr:uid="{F9EBE018-C81E-4BA9-9ED2-61FCA787B0E9}"/>
    <hyperlink ref="CC718" r:id="rId364" xr:uid="{5773322B-2F4F-4D47-BA89-6A51AEC63565}"/>
    <hyperlink ref="CC711" r:id="rId365" xr:uid="{93C1D557-F519-4D18-ADA3-480002AC1A01}"/>
    <hyperlink ref="CC300" r:id="rId366" xr:uid="{4C965ED4-09AE-464E-B922-5F64E1F5B4B8}"/>
    <hyperlink ref="CC715" r:id="rId367" xr:uid="{491E9AF0-D72B-4425-88E3-D55356891DDA}"/>
    <hyperlink ref="CC699" r:id="rId368" xr:uid="{F5CFCABD-524D-42AA-A95D-C8D9478C1178}"/>
    <hyperlink ref="CC379" r:id="rId369" xr:uid="{46B077B0-46C6-4D95-B8BB-B80E48A55318}"/>
    <hyperlink ref="CC692" r:id="rId370" xr:uid="{1958A779-004B-4588-8888-ADFEEFFCCF32}"/>
    <hyperlink ref="CC661" r:id="rId371" xr:uid="{7C6BF0F1-194F-4975-85EC-E002C52AAFCA}"/>
    <hyperlink ref="CC662" r:id="rId372" xr:uid="{14AC6E35-C706-435F-8D5C-BF69687B0232}"/>
    <hyperlink ref="CC227" r:id="rId373" xr:uid="{820CC128-7888-4727-94FE-E15694F345B1}"/>
    <hyperlink ref="CC230" r:id="rId374" xr:uid="{D3E3ECE3-0E7E-4B07-9E6F-6F36EF81DB55}"/>
    <hyperlink ref="CC748" r:id="rId375" xr:uid="{DFBF597F-805D-4578-9CD9-04CF506FE09D}"/>
    <hyperlink ref="CC147" r:id="rId376" xr:uid="{85B707E4-00CF-4900-9E1B-2F658F87D058}"/>
    <hyperlink ref="CC710" r:id="rId377" xr:uid="{57343446-D706-4B0D-8237-8A749B0D1F5D}"/>
    <hyperlink ref="CC657" r:id="rId378" xr:uid="{F1785577-507C-4673-924A-0F1451A5B745}"/>
    <hyperlink ref="CC735" r:id="rId379" xr:uid="{8F30A11A-7807-43EB-A919-BF27A1107503}"/>
    <hyperlink ref="CC456" r:id="rId380" xr:uid="{DF4FA530-6EAB-4D2B-BC21-72B3D911281C}"/>
    <hyperlink ref="CC453" r:id="rId381" xr:uid="{7C7E7F41-F2F9-4F30-BC34-11DA79A3CA4F}"/>
    <hyperlink ref="CC655" r:id="rId382" xr:uid="{97A8A831-12F1-42A6-97AD-99D24814E415}"/>
    <hyperlink ref="CC703" r:id="rId383" xr:uid="{82ACDA57-F651-4D24-B6BB-5B222D96366C}"/>
    <hyperlink ref="CC618" r:id="rId384" xr:uid="{1AB9CEA1-10B5-4F45-A1BE-2AC1B8F0934E}"/>
    <hyperlink ref="CC970" r:id="rId385" xr:uid="{FDA3A3FB-2F0E-48DE-8715-098E624EF6B9}"/>
    <hyperlink ref="CC683" r:id="rId386" xr:uid="{A1466045-D89F-4713-A7BE-76401CE95C97}"/>
    <hyperlink ref="CC226" r:id="rId387" xr:uid="{F1346B69-8E01-41AB-ABE6-3CC9F1427948}"/>
    <hyperlink ref="CC969" r:id="rId388" xr:uid="{3E4EFB94-B5BB-4647-844C-479C4F7E20C8}"/>
    <hyperlink ref="CC609" r:id="rId389" xr:uid="{F1011C27-A7B2-4C45-98D2-22100D3A12D1}"/>
    <hyperlink ref="CC663" r:id="rId390" xr:uid="{9EA6CC31-EA7B-4FEE-9B19-27C52CA1DDD6}"/>
    <hyperlink ref="CC348" r:id="rId391" xr:uid="{F5481DFC-096E-4F52-8F2E-0BBECFD36D2A}"/>
    <hyperlink ref="CB348" r:id="rId392" xr:uid="{4D3441D3-F72A-4212-B0D0-6EB33AB9A8DC}"/>
    <hyperlink ref="CB353" r:id="rId393" xr:uid="{9EF16B6B-A20F-491D-9EE3-3710701F2A29}"/>
    <hyperlink ref="CB333" r:id="rId394" xr:uid="{BAD1C8E6-66D2-4EFA-8635-A9B084FC0CDD}"/>
    <hyperlink ref="CB281" r:id="rId395" xr:uid="{2DF3EAC2-22C9-4BEA-B46A-49026A26E6A4}"/>
    <hyperlink ref="CB324" r:id="rId396" xr:uid="{3BF6DE36-9625-458C-8438-AC8B092F389F}"/>
    <hyperlink ref="CB327" r:id="rId397" xr:uid="{2D117921-F755-46F0-AC95-613FB7326181}"/>
    <hyperlink ref="CB332" r:id="rId398" xr:uid="{F3101CAE-6E0F-4B80-B077-03F9E04CACD9}"/>
    <hyperlink ref="CB338" r:id="rId399" xr:uid="{7DB01D8C-EAA1-4F9B-AE3B-391574745F9A}"/>
    <hyperlink ref="CB344" r:id="rId400" xr:uid="{CF6B7BCC-EC7A-46B2-9834-DE775FCE978E}"/>
    <hyperlink ref="CB345" r:id="rId401" xr:uid="{AE943DDA-69C8-4382-8361-849A1043D8BF}"/>
    <hyperlink ref="CB366" r:id="rId402" xr:uid="{5F33214D-D26B-4055-91D8-6969847BB30A}"/>
    <hyperlink ref="CB371" r:id="rId403" xr:uid="{0E9282EE-94FB-401A-8DDB-AFDFA9ACD1AD}"/>
    <hyperlink ref="CB963" r:id="rId404" xr:uid="{A20A1EFE-A4EC-4AC4-8C52-1CCD4D8A5710}"/>
    <hyperlink ref="CC353" r:id="rId405" xr:uid="{568FCFE7-0C12-4935-B001-67331DC191B1}"/>
    <hyperlink ref="CC377" r:id="rId406" xr:uid="{FDE953AA-A9E6-4853-A539-6AF59F7C5C6E}"/>
    <hyperlink ref="CB377" r:id="rId407" xr:uid="{CA959437-A762-43D9-A316-B173FE1ECB00}"/>
    <hyperlink ref="CC333" r:id="rId408" xr:uid="{7AB7B6B4-FC0F-40A2-AD24-8D74193212DB}"/>
    <hyperlink ref="CC281" r:id="rId409" xr:uid="{856ADE9A-29E3-4295-ACE3-5089AC053E64}"/>
    <hyperlink ref="CC324" r:id="rId410" xr:uid="{6926C099-7983-4956-B462-C08161B6A15E}"/>
    <hyperlink ref="CC327" r:id="rId411" xr:uid="{A0D5396F-B6E4-4D23-99F8-8034A1C086BB}"/>
    <hyperlink ref="CC332" r:id="rId412" xr:uid="{D4F5385A-9175-4D04-AA8C-CB42B09370F3}"/>
    <hyperlink ref="CC338" r:id="rId413" xr:uid="{A49F4479-5330-4B21-9017-D0E6EEA22B40}"/>
    <hyperlink ref="CC344" r:id="rId414" xr:uid="{4E1A3024-CD3E-4DC0-9030-FD9FF3739A06}"/>
    <hyperlink ref="CC345" r:id="rId415" xr:uid="{20F92B75-1732-4ED3-B319-6D598BE4F53C}"/>
    <hyperlink ref="CC366" r:id="rId416" xr:uid="{6BDD9593-71CA-4C56-8C2C-EA76DA179517}"/>
    <hyperlink ref="CC371" r:id="rId417" xr:uid="{90E7FEE0-2CD9-49F8-BA25-04C735CCE437}"/>
    <hyperlink ref="CC963" r:id="rId418" xr:uid="{D07D4853-3735-4C48-84A8-EFFA6ED992D8}"/>
    <hyperlink ref="CC672" r:id="rId419" xr:uid="{01394D53-8408-4504-9B0E-32B0BE33BE34}"/>
    <hyperlink ref="CC594" r:id="rId420" xr:uid="{F3ED5081-4FD9-4095-98C4-8A258935C913}"/>
    <hyperlink ref="CC229" r:id="rId421" xr:uid="{99C4E8EF-D386-4580-966A-EC1C5CAA2CED}"/>
    <hyperlink ref="CC233" r:id="rId422" xr:uid="{26A285D0-7E4D-4CCB-AA55-B59AFBA4B76C}"/>
    <hyperlink ref="CC224" r:id="rId423" xr:uid="{2BA610D6-9EF8-4565-8376-B6EA666D23F5}"/>
    <hyperlink ref="CC231" r:id="rId424" xr:uid="{EF6B7712-F6F6-4063-9248-2FC28C7C75E5}"/>
    <hyperlink ref="CC689" r:id="rId425" xr:uid="{CB121D6B-E67E-4043-BF31-8E60E0C372CA}"/>
    <hyperlink ref="CC688" r:id="rId426" xr:uid="{A60F1922-6241-4FE7-A2D6-C4268CDEDFBB}"/>
    <hyperlink ref="CC698" r:id="rId427" xr:uid="{BA6A278B-0FD0-4C6D-9484-E73EE0CFD4DE}"/>
    <hyperlink ref="CC697" r:id="rId428" xr:uid="{3C1C0556-2948-490B-9A79-24296D6F239D}"/>
    <hyperlink ref="CB225" r:id="rId429" xr:uid="{D0A50BC1-57F5-4D21-8AB9-E430FE50B90C}"/>
    <hyperlink ref="CB544" r:id="rId430" xr:uid="{CF4AE6F9-DE60-4540-9257-21C83E17FE45}"/>
    <hyperlink ref="CC268" r:id="rId431" xr:uid="{915E0F39-0BCB-4797-8DFE-31A4A8EFDB57}"/>
    <hyperlink ref="CC691" r:id="rId432" xr:uid="{4405DFB5-1689-41ED-9F7C-A98925EBCBF0}"/>
    <hyperlink ref="CC694" r:id="rId433" xr:uid="{C7122D98-B1E6-4BC2-9B28-045EBF5A1DCB}"/>
    <hyperlink ref="CC631" r:id="rId434" xr:uid="{D9B14258-16AF-4AD9-A568-F19E59797245}"/>
    <hyperlink ref="CC225" r:id="rId435" xr:uid="{5E81BA1A-8F93-447A-B13C-C241331EB7C9}"/>
    <hyperlink ref="CC544" r:id="rId436" xr:uid="{49132DE3-B062-44F1-9B93-904CE5A13AD6}"/>
    <hyperlink ref="CB543" r:id="rId437" xr:uid="{E276F4A7-D9AC-498F-8B88-9AED4B0502DE}"/>
    <hyperlink ref="CC543" r:id="rId438" xr:uid="{B6A6C228-0BE2-4403-9670-E12FAB019E17}"/>
    <hyperlink ref="CC671" r:id="rId439" xr:uid="{99AF2296-39F6-4C36-BD05-E15A3932C018}"/>
    <hyperlink ref="CB341" r:id="rId440" xr:uid="{4B4C5034-FB04-45DE-BA0D-4D40A02112D9}"/>
    <hyperlink ref="CC341" r:id="rId441" xr:uid="{ABA777DB-6B9A-4827-B15A-19FB91F7D141}"/>
    <hyperlink ref="CC312" r:id="rId442" xr:uid="{72EF6B05-F5BF-4E6A-8658-7D041641E642}"/>
    <hyperlink ref="CC311" r:id="rId443" xr:uid="{0F03F60C-C1C2-477D-9875-E50682FAB49E}"/>
    <hyperlink ref="CC305" r:id="rId444" xr:uid="{8094001C-14B8-4459-A0AE-6FC2415DD687}"/>
    <hyperlink ref="CC301" r:id="rId445" xr:uid="{890FC510-8191-44BA-9323-CD550346D71A}"/>
    <hyperlink ref="CC357" r:id="rId446" xr:uid="{89DC4670-D588-4E33-B842-25FDDBCCD043}"/>
    <hyperlink ref="CC299" r:id="rId447" xr:uid="{20006D9F-E4C0-4858-AA22-0A69C1D22D83}"/>
    <hyperlink ref="CB311" r:id="rId448" xr:uid="{97FD5C2D-108F-4D26-A45B-CF10821B3BFD}"/>
    <hyperlink ref="CB301" r:id="rId449" xr:uid="{E0ADA76E-5352-4095-A762-0F522CF22C13}"/>
    <hyperlink ref="CB299" r:id="rId450" xr:uid="{DBC8AAC8-48F4-4D4D-AD6E-223D7F70834D}"/>
    <hyperlink ref="CB298" r:id="rId451" xr:uid="{BFC65FFE-064D-4B64-8B35-413AD6836F47}"/>
    <hyperlink ref="CB131" r:id="rId452" xr:uid="{C05700AA-2BD7-46BA-A19B-41A9DCA179C3}"/>
    <hyperlink ref="CB81" r:id="rId453" xr:uid="{5D3B674E-A8ED-47B8-B13D-B3F85CABD84B}"/>
    <hyperlink ref="CB83" r:id="rId454" xr:uid="{9E3522B1-EBA0-48C2-832B-415C9E93B6B1}"/>
    <hyperlink ref="CB611" r:id="rId455" xr:uid="{80B5CD2B-B39A-44E3-B91F-91F8A7CF1230}"/>
    <hyperlink ref="CB608" r:id="rId456" xr:uid="{C3860F0F-52A5-4A98-97A4-F938E752E91A}"/>
    <hyperlink ref="CB702" r:id="rId457" xr:uid="{5B723CEB-A6F6-40B2-9592-400E84B01EB2}"/>
    <hyperlink ref="CC298" r:id="rId458" xr:uid="{7F0193BF-E53D-461F-B687-BCC8325EC73C}"/>
    <hyperlink ref="CC131" r:id="rId459" xr:uid="{682E4AFF-5FB3-4D9F-B828-51AB732D6011}"/>
    <hyperlink ref="CC81" r:id="rId460" xr:uid="{421AEAB2-DE7B-4247-B0D5-34409A6934B4}"/>
    <hyperlink ref="CC83" r:id="rId461" xr:uid="{266E6EBD-FA6E-4131-B8A9-B2F5BC62E2A4}"/>
    <hyperlink ref="CC472" r:id="rId462" xr:uid="{1775268C-EDDD-4B62-B1B9-77172F60D6D0}"/>
    <hyperlink ref="CC228" r:id="rId463" xr:uid="{17840AD1-67BA-4AC5-A29F-D0DF2CD3C995}"/>
    <hyperlink ref="CC611" r:id="rId464" xr:uid="{8FDD4B75-94C5-4C60-BD64-91E0A95DB2FB}"/>
    <hyperlink ref="CC608" r:id="rId465" xr:uid="{9B98FFEE-79C2-4D53-A0DD-74CF8DCEC2CA}"/>
    <hyperlink ref="CC606" r:id="rId466" xr:uid="{A3BD0647-570C-4A29-8216-9DC39C4E6171}"/>
    <hyperlink ref="CC702" r:id="rId467" xr:uid="{7BCFACE8-05CD-49DA-8957-509C76F26310}"/>
    <hyperlink ref="CB701" r:id="rId468" xr:uid="{C71F9418-31A5-49E4-A399-D8389A6DAEB6}"/>
    <hyperlink ref="CB676" r:id="rId469" xr:uid="{A91F8C99-F6D9-43AF-93D1-7B7A5A236C79}"/>
    <hyperlink ref="CB120" r:id="rId470" xr:uid="{56DAF19B-C3D2-47D0-B95F-32A44F58A77F}"/>
    <hyperlink ref="CB142" r:id="rId471" xr:uid="{D00EC8EC-0608-42AF-BE98-4AF739B73BA8}"/>
    <hyperlink ref="CB132" r:id="rId472" xr:uid="{16C8B7A6-77BC-4A1C-8E45-850BACF32F26}"/>
    <hyperlink ref="CB112" r:id="rId473" xr:uid="{B8094BFB-0E0F-40BC-91D0-0B8ADB9CD7D2}"/>
    <hyperlink ref="CC701" r:id="rId474" xr:uid="{2613457D-8E19-4B2B-A03A-B5DF17E5CE4B}"/>
    <hyperlink ref="CC676" r:id="rId475" xr:uid="{5651FCC5-6C9F-4C08-A9F5-26A343748B20}"/>
    <hyperlink ref="CC120" r:id="rId476" xr:uid="{27C7AFF3-EFD4-497F-9142-5D932BC525FA}"/>
    <hyperlink ref="CC142" r:id="rId477" xr:uid="{8A98CEEF-D773-40C6-8B0D-C1ED246CFEA9}"/>
    <hyperlink ref="CC132" r:id="rId478" xr:uid="{A582FBEC-2056-4CA9-8F6D-0F9337626553}"/>
    <hyperlink ref="CC112" r:id="rId479" xr:uid="{EC463A4D-BE13-461D-83F0-3A15C38B3C8C}"/>
    <hyperlink ref="CC667" r:id="rId480" xr:uid="{6612F68C-F6AF-46A0-A28F-00D8825E5983}"/>
    <hyperlink ref="CC668" r:id="rId481" xr:uid="{082DACE7-54DA-4D3C-81F2-1C8C44EC7558}"/>
    <hyperlink ref="CC666" r:id="rId482" xr:uid="{2B953830-1BDB-4DEE-A3E4-69B6C45A543C}"/>
    <hyperlink ref="CC665" r:id="rId483" xr:uid="{33C53520-D2B4-42D8-B952-0165ED2C26DD}"/>
    <hyperlink ref="CC664" r:id="rId484" xr:uid="{81FD1191-F678-464C-B9E6-06CEE8608D5A}"/>
    <hyperlink ref="CC968" r:id="rId485" xr:uid="{F7F31511-3A72-4741-A53C-8B240F5BDB3C}"/>
    <hyperlink ref="CB968" r:id="rId486" xr:uid="{D950077F-0754-44B3-9BFC-FFF51F2C8A1A}"/>
    <hyperlink ref="CB964" r:id="rId487" xr:uid="{D7A06D2B-5F23-48FD-9AB3-65F79F8B2658}"/>
    <hyperlink ref="CC964" r:id="rId488" xr:uid="{0B7A7FCD-B027-480B-ADF7-6561C0122F4F}"/>
    <hyperlink ref="CC962" r:id="rId489" xr:uid="{8C91D60B-FA81-4A73-8A8E-90E39CED82E0}"/>
    <hyperlink ref="CC967" r:id="rId490" xr:uid="{DF4BC3DB-CA42-42EE-B24E-EA394CABA4C5}"/>
    <hyperlink ref="CC961" r:id="rId491" xr:uid="{97CF5D4B-3997-4708-97F5-718CE1C9E56F}"/>
    <hyperlink ref="CC958" r:id="rId492" xr:uid="{2FC77683-F158-4B26-9D03-AE0097317835}"/>
    <hyperlink ref="CC585" r:id="rId493" xr:uid="{31317B4E-33EC-42A8-BDB8-687911C4623E}"/>
    <hyperlink ref="CC599" r:id="rId494" xr:uid="{E3E73BC8-9285-407B-AE63-7E3F72A5F9AB}"/>
    <hyperlink ref="CC577" r:id="rId495" xr:uid="{A0784E1B-B36B-40D8-B0AA-6DA73F0824D3}"/>
    <hyperlink ref="CC589" r:id="rId496" xr:uid="{87C72957-B96F-41CA-B12F-21C7D6A39E97}"/>
    <hyperlink ref="CC592" r:id="rId497" xr:uid="{C630C652-8C01-47D0-A6F3-2B1E57C594BA}"/>
    <hyperlink ref="CC580" r:id="rId498" xr:uid="{40D75C5A-4A31-46BD-ADA1-3506D3AB001A}"/>
    <hyperlink ref="CC590" r:id="rId499" xr:uid="{3B6259A1-ED73-4A83-B2C0-24C356D7F05F}"/>
    <hyperlink ref="CC586" r:id="rId500" xr:uid="{6031AE85-61BF-4138-BBD3-CFA4E0AD0D21}"/>
    <hyperlink ref="CC612" r:id="rId501" xr:uid="{16A3F0E5-3B7E-4902-8CDB-7489B3D4D1BB}"/>
    <hyperlink ref="CC610" r:id="rId502" xr:uid="{7A392C7E-414E-4B83-BABD-3692EB58EC3F}"/>
    <hyperlink ref="CC605" r:id="rId503" xr:uid="{B080C2AB-5EA0-4FC1-8F2B-EF9A73CDF95D}"/>
    <hyperlink ref="CC607" r:id="rId504" xr:uid="{FE21F447-BE8F-4576-BA6D-D4464F7B9571}"/>
    <hyperlink ref="CC604" r:id="rId505" xr:uid="{2477DF2C-EC53-4BF2-9EE1-56EE0F416795}"/>
    <hyperlink ref="CC576" r:id="rId506" xr:uid="{243E9135-6A7E-49E1-8B34-83B0EFC8096F}"/>
    <hyperlink ref="CC574" r:id="rId507" xr:uid="{DE46B04B-3FB5-435F-BBFD-F3307B986AD6}"/>
    <hyperlink ref="CC575" r:id="rId508" xr:uid="{77F19173-B820-4AC0-BDDF-81E40FA99D6F}"/>
    <hyperlink ref="CC573" r:id="rId509" xr:uid="{5FAAE10D-4436-47CD-94C9-25961D00A2C8}"/>
    <hyperlink ref="CC678" r:id="rId510" xr:uid="{D2AC3BFE-05C1-4975-98F2-0F706BF69AB8}"/>
    <hyperlink ref="CC677" r:id="rId511" xr:uid="{8D89649D-5EC7-4752-9526-204AA6C82328}"/>
    <hyperlink ref="CC675" r:id="rId512" xr:uid="{532E8876-13E2-4CD2-8FBE-7F1F75308750}"/>
    <hyperlink ref="CC674" r:id="rId513" xr:uid="{BAF6E926-94BB-4348-9E96-6FE5D65E9372}"/>
    <hyperlink ref="CC673" r:id="rId514" xr:uid="{073276E0-1248-4050-AC1C-1A37295B6E56}"/>
    <hyperlink ref="CC651" r:id="rId515" xr:uid="{7ABBDD72-25E5-4D91-BEC6-7BCDFF427CA6}"/>
    <hyperlink ref="CC568" r:id="rId516" xr:uid="{E00BDE76-5AE5-4DCF-9436-715AA5415EBD}"/>
    <hyperlink ref="CC567" r:id="rId517" xr:uid="{320889C7-4523-49EE-B019-8E90862B9FD8}"/>
    <hyperlink ref="CC566" r:id="rId518" xr:uid="{49E5C4E9-914A-40DC-BE79-2213E425C864}"/>
    <hyperlink ref="CC565" r:id="rId519" xr:uid="{265E2C2A-BBC2-440D-9CA0-EC92057A3354}"/>
    <hyperlink ref="CC514" r:id="rId520" xr:uid="{512D0D10-67E8-4DE5-972C-2B3B31BB4324}"/>
    <hyperlink ref="CC513" r:id="rId521" xr:uid="{2E5AE5E8-B43D-476B-9FA7-AC8EF37EFA93}"/>
    <hyperlink ref="CC511" r:id="rId522" xr:uid="{B4AF1467-00B3-4C39-AEE9-BC8F4572D975}"/>
    <hyperlink ref="CC499" r:id="rId523" xr:uid="{50446E60-0219-4724-9DB8-0D14449E7EB2}"/>
    <hyperlink ref="CC669" r:id="rId524" xr:uid="{F7AA3A58-E92E-4D94-AC6B-07E7CC7031A1}"/>
    <hyperlink ref="CC144" r:id="rId525" xr:uid="{69A5AE66-E542-4836-9EFD-FC4FEE050B91}"/>
    <hyperlink ref="CC137" r:id="rId526" xr:uid="{93460CE3-EF91-4792-8D03-E2EB513267F3}"/>
    <hyperlink ref="CC133" r:id="rId527" xr:uid="{CC21C904-7FC1-42C3-B7CE-870D8DF94CF3}"/>
    <hyperlink ref="CC135" r:id="rId528" xr:uid="{FCC440F2-E457-4CDA-AB7E-5E8AE20D8008}"/>
    <hyperlink ref="CC53" r:id="rId529" xr:uid="{C103B757-6B42-4DAF-9BD7-C3FE8B1D2F93}"/>
    <hyperlink ref="CC400" r:id="rId530" xr:uid="{31D7A2D5-9681-4249-9FE3-F487715D00A6}"/>
    <hyperlink ref="CC399" r:id="rId531" xr:uid="{508A4783-E6C1-428F-9C98-97311D76C637}"/>
    <hyperlink ref="CC389" r:id="rId532" xr:uid="{8B4D2E84-519C-415C-92F7-427F7A689550}"/>
    <hyperlink ref="CC386" r:id="rId533" xr:uid="{07E4221D-1250-431D-A583-D57C7AF86E7C}"/>
    <hyperlink ref="CC382" r:id="rId534" xr:uid="{E4BA213A-EFA3-489D-B51A-346B8AD12ED7}"/>
    <hyperlink ref="CC955" r:id="rId535" xr:uid="{F8634983-D344-4769-AF07-26E0B3DEFAE2}"/>
    <hyperlink ref="CC954" r:id="rId536" xr:uid="{CBF999DB-FC4B-4589-9BDE-813D985D1922}"/>
    <hyperlink ref="CC956" r:id="rId537" xr:uid="{87E402F5-1BD2-4F4A-A6B4-FF65E7E65E53}"/>
    <hyperlink ref="CC957" r:id="rId538" xr:uid="{6EF72F67-0BAA-4780-AB2A-2A7F715AAFE7}"/>
    <hyperlink ref="CC572" r:id="rId539" xr:uid="{7F6CC82B-BA55-49E3-A27D-EB651DD3598A}"/>
    <hyperlink ref="CC570" r:id="rId540" xr:uid="{C6BCE430-9BF0-411D-8772-36BB11FB2ABE}"/>
    <hyperlink ref="CC569" r:id="rId541" xr:uid="{06CF37CB-F533-40A2-9B41-DF2A7FA08A5A}"/>
    <hyperlink ref="CC641" r:id="rId542" xr:uid="{D2D8F1C4-C0A5-47D9-A63E-A26D1F76EB03}"/>
    <hyperlink ref="CC355" r:id="rId543" xr:uid="{11DF3841-B9AD-4BA7-BACA-B7B51EA19DFB}"/>
    <hyperlink ref="CC206" r:id="rId544" xr:uid="{B88205D6-B725-4D44-8B57-B9216B538D1E}"/>
    <hyperlink ref="CC207" r:id="rId545" xr:uid="{0B29FC59-7F27-4763-AF76-DE0ED4C71B92}"/>
    <hyperlink ref="CC205" r:id="rId546" xr:uid="{EBBB9D70-1FF9-4250-AE56-1DCA46AEFE96}"/>
    <hyperlink ref="CC204" r:id="rId547" xr:uid="{A178B823-3830-43B2-881A-B54169BD6814}"/>
    <hyperlink ref="CC619" r:id="rId548" xr:uid="{706A0D2D-B0E5-4FA2-B8A0-AABA32DD9881}"/>
    <hyperlink ref="CC617" r:id="rId549" xr:uid="{BC57C22B-045C-4F44-8129-04D1FE6009A2}"/>
    <hyperlink ref="CC264" r:id="rId550" xr:uid="{40EE41C1-5A89-4703-85EB-443DD9C1DED2}"/>
    <hyperlink ref="CC455" r:id="rId551" xr:uid="{5B266FBD-31E2-4320-8066-23917D7E1619}"/>
    <hyperlink ref="CC564" r:id="rId552" xr:uid="{D65E283F-7B82-485A-A067-356A05F64145}"/>
    <hyperlink ref="CC563" r:id="rId553" xr:uid="{D403B8F3-EE89-4ABE-B835-2FA8A7D2BEA5}"/>
    <hyperlink ref="CC562" r:id="rId554" xr:uid="{15A5C376-35E4-4251-9832-A2D332E3F4D6}"/>
    <hyperlink ref="CC561" r:id="rId555" xr:uid="{F07E52C8-1EF2-45BE-A570-0BBB724A1578}"/>
    <hyperlink ref="CC560" r:id="rId556" xr:uid="{3BB6B2D8-A2F3-48B7-A51B-910EAD700198}"/>
    <hyperlink ref="CC559" r:id="rId557" xr:uid="{AFEF1BB3-70C5-42CA-AF5E-E1482ADA89D2}"/>
    <hyperlink ref="CC558" r:id="rId558" xr:uid="{687956C4-F6BA-42FA-BA9E-A3D761CC8DB8}"/>
    <hyperlink ref="CC557" r:id="rId559" xr:uid="{B7E21A24-E96B-44A6-8E9E-191F8B0E765A}"/>
    <hyperlink ref="CC556" r:id="rId560" xr:uid="{C54004C5-5FFF-4DC2-B7B1-077ECD7ECE07}"/>
    <hyperlink ref="CC555" r:id="rId561" xr:uid="{64F28EDD-1ECE-4553-A7FA-CAD3947C60C0}"/>
    <hyperlink ref="CC554" r:id="rId562" xr:uid="{8A978FDD-F18C-4AC3-A2A1-AC8AE25D5EE8}"/>
    <hyperlink ref="CC553" r:id="rId563" xr:uid="{C014572A-7F5D-4A8B-9A89-BD33F1C2C269}"/>
    <hyperlink ref="CC552" r:id="rId564" xr:uid="{D7AB90F1-47C9-4F49-B006-3F27F8071100}"/>
    <hyperlink ref="CC960" r:id="rId565" xr:uid="{8AF63DA3-DE01-4DA9-A8FD-CF532813BF9E}"/>
    <hyperlink ref="CC347" r:id="rId566" xr:uid="{27A7FF21-2E17-48F9-8CEE-0B01F933B394}"/>
    <hyperlink ref="CC337" r:id="rId567" xr:uid="{325FE55E-DFC3-4813-88BB-11474E42873A}"/>
    <hyperlink ref="CC328" r:id="rId568" xr:uid="{7713B58D-DC6A-480E-9C1D-08560D8B2B7B}"/>
    <hyperlink ref="CC287" r:id="rId569" xr:uid="{313CC485-B5AF-4F7B-819F-97717BA28C69}"/>
    <hyperlink ref="CC284" r:id="rId570" xr:uid="{1D658B41-FD5D-4EA1-8121-5A30317AFB35}"/>
    <hyperlink ref="CC278" r:id="rId571" xr:uid="{71932656-9BCB-45B3-BA4B-AC5148FA7E5F}"/>
    <hyperlink ref="CC210" r:id="rId572" xr:uid="{7C6AB245-AEAF-4DC1-961A-C4A429ACAD63}"/>
    <hyperlink ref="CC209" r:id="rId573" xr:uid="{BD017D93-DA7E-4DDA-9728-C3A1D139BF36}"/>
    <hyperlink ref="CC211" r:id="rId574" xr:uid="{7F86D839-809B-43F5-AEAE-C562C02B2C6A}"/>
    <hyperlink ref="CC208" r:id="rId575" xr:uid="{0750811E-647E-4519-8D10-527C89510133}"/>
    <hyperlink ref="CC613" r:id="rId576" xr:uid="{72FFC061-03C6-4748-B466-AB3851B0C0AE}"/>
    <hyperlink ref="CC615" r:id="rId577" xr:uid="{42E7D6F3-1826-4D3F-A85D-85C744C85638}"/>
    <hyperlink ref="CC616" r:id="rId578" xr:uid="{BDCC5F43-8B3E-4E07-820F-835814F2DB48}"/>
    <hyperlink ref="CC614" r:id="rId579" xr:uid="{B9EDDA34-B916-44FD-8A4A-B87816E13C19}"/>
    <hyperlink ref="CC376" r:id="rId580" xr:uid="{7486AE93-D7B7-46C7-818A-50A85DF4221E}"/>
    <hyperlink ref="CC374" r:id="rId581" xr:uid="{0CA4AF4E-BF7D-4C15-B086-39EC5D6953F3}"/>
    <hyperlink ref="CC369" r:id="rId582" xr:uid="{6112E417-E763-41CC-88C6-A3FDD3AA582C}"/>
    <hyperlink ref="CC367" r:id="rId583" xr:uid="{A98F22B1-F138-449E-8095-172A8F574287}"/>
    <hyperlink ref="CC363" r:id="rId584" xr:uid="{750833B3-AA7A-4165-AA96-463F07DB9C65}"/>
    <hyperlink ref="CC361" r:id="rId585" xr:uid="{9541EEE3-9A68-4754-A285-B2CBE8AAACA3}"/>
    <hyperlink ref="CC360" r:id="rId586" xr:uid="{8059B11C-EDB1-4780-8FEE-3B92DD0E1A33}"/>
    <hyperlink ref="CC358" r:id="rId587" xr:uid="{86CE9BBB-2778-449C-B83B-95987F04A9F7}"/>
    <hyperlink ref="CC349" r:id="rId588" xr:uid="{6EBDA58C-0510-4B4B-8621-9DA3F284BA92}"/>
    <hyperlink ref="CC330" r:id="rId589" xr:uid="{1D95F74C-744C-4F55-88E5-DC66F1027768}"/>
    <hyperlink ref="CC326" r:id="rId590" xr:uid="{51A8BED7-4FEE-47FB-934F-E1517FAE159E}"/>
    <hyperlink ref="CC325" r:id="rId591" xr:uid="{FF588868-CBB9-481E-BDA5-A5EF27A5EEDA}"/>
    <hyperlink ref="CC286" r:id="rId592" xr:uid="{1CCC94E5-B7C4-410D-8AC7-1EA187C43FDF}"/>
    <hyperlink ref="CC279" r:id="rId593" xr:uid="{0DC07239-1D17-47A2-8241-FECD7E048DEE}"/>
    <hyperlink ref="CC959" r:id="rId594" xr:uid="{87C17B9E-B1D5-40B4-B071-66D75F864BDA}"/>
    <hyperlink ref="CC966" r:id="rId595" xr:uid="{3597E716-1D95-40D7-A3E9-AAC5279D3A3C}"/>
    <hyperlink ref="CC965" r:id="rId596" xr:uid="{936E094A-DA33-45BE-982F-843AB4AA982E}"/>
    <hyperlink ref="CC107" r:id="rId597" xr:uid="{72C87E6C-CCDE-46CD-AD51-9B56E8319A7A}"/>
    <hyperlink ref="CC452" r:id="rId598" xr:uid="{2C4288C2-75A7-4A3D-8AE6-4F453C846FE0}"/>
    <hyperlink ref="CC462" r:id="rId599" xr:uid="{A4E803E1-2FC2-42E3-B76E-A7CF1E0E07C0}"/>
    <hyperlink ref="CC458" r:id="rId600" xr:uid="{DC224C75-39BA-4853-9E89-7140691DEED3}"/>
    <hyperlink ref="CC660" r:id="rId601" xr:uid="{C2B29BAC-8D15-4B71-883E-C15A59249ED1}"/>
    <hyperlink ref="CC659" r:id="rId602" xr:uid="{4EF3C550-7468-4859-825A-654FF49D8CB3}"/>
    <hyperlink ref="CC601" r:id="rId603" xr:uid="{0689F799-4437-47BB-9029-82C99D74552C}"/>
    <hyperlink ref="CC600" r:id="rId604" xr:uid="{57E4E2A7-419E-4163-9B70-A38E0FD73BAE}"/>
    <hyperlink ref="CC595" r:id="rId605" xr:uid="{2C3DE816-8223-49AF-9951-4CA5F50D2BC4}"/>
    <hyperlink ref="CC597" r:id="rId606" xr:uid="{68365DA1-94AA-4A17-AEF3-111D86AC5141}"/>
    <hyperlink ref="CC593" r:id="rId607" xr:uid="{E1DFEBB6-206B-4157-A139-DA1CE3769B62}"/>
    <hyperlink ref="CC591" r:id="rId608" xr:uid="{5D78D21A-4058-4FC1-A949-42F406E80D31}"/>
    <hyperlink ref="CC598" r:id="rId609" xr:uid="{51A71069-9B82-413E-9FAA-C5FFBFA88D36}"/>
    <hyperlink ref="CC587" r:id="rId610" xr:uid="{003BF5C8-9C96-4857-9541-A9ABA8CEBFDA}"/>
    <hyperlink ref="CC584" r:id="rId611" xr:uid="{6C0C261F-FF44-4DA6-97D4-BCF1B722F18C}"/>
    <hyperlink ref="CC582" r:id="rId612" xr:uid="{0B71A6FA-67CD-4EC1-8133-1B008E9FF6CD}"/>
    <hyperlink ref="CC581" r:id="rId613" xr:uid="{D8531D12-E0F0-47E5-BD7C-201FE1ED55AD}"/>
    <hyperlink ref="CC579" r:id="rId614" xr:uid="{86FA7339-1CCC-4F23-A4C3-5BC6C21000F7}"/>
    <hyperlink ref="CB552" r:id="rId615" xr:uid="{07F3DA1D-A320-4340-B6A3-E809E3095B3F}"/>
    <hyperlink ref="CB337" r:id="rId616" xr:uid="{2AC9D7A5-9E53-45C9-8FA9-F0C9BAB5B2EE}"/>
    <hyperlink ref="CB358" r:id="rId617" xr:uid="{C5BDB45C-3FC3-4330-ACF3-939F8F279D54}"/>
    <hyperlink ref="CB962" r:id="rId618" xr:uid="{F2F33F7A-6171-4994-ACB5-4EC06C2BAA28}"/>
    <hyperlink ref="CB967" r:id="rId619" xr:uid="{2A580CDB-4A10-409C-AF22-69BDAE9E2805}"/>
    <hyperlink ref="CB961" r:id="rId620" xr:uid="{53C3819C-F96F-4C79-8D3C-17407ADD6EEF}"/>
    <hyperlink ref="CB958" r:id="rId621" xr:uid="{470F2A20-9377-497A-89DB-5008E1C81B92}"/>
    <hyperlink ref="CB585" r:id="rId622" xr:uid="{2D08D27B-A34D-426C-831F-94384CC3F00B}"/>
    <hyperlink ref="CB599" r:id="rId623" xr:uid="{3E3E70A0-036D-462D-9302-4E2A396992FA}"/>
    <hyperlink ref="CB577" r:id="rId624" xr:uid="{FA8E37DC-8F43-429E-BB89-86116DB86634}"/>
    <hyperlink ref="CB589" r:id="rId625" xr:uid="{CA53F8A8-4CE5-4E6A-BD2F-B87AA59C9B5E}"/>
    <hyperlink ref="CB592" r:id="rId626" xr:uid="{4C2AF419-ED8E-4C0B-BF37-31D2E53AE62F}"/>
    <hyperlink ref="CB580" r:id="rId627" xr:uid="{78015A56-AC11-4120-9019-A77F0D913581}"/>
    <hyperlink ref="CB590" r:id="rId628" xr:uid="{7389ECAE-BC4C-4E00-8DAC-1673728E6248}"/>
    <hyperlink ref="CB586" r:id="rId629" xr:uid="{A7087F26-67BC-43C1-A0E2-9447144CD4EE}"/>
    <hyperlink ref="CB612" r:id="rId630" xr:uid="{895AB87B-5F52-452B-8EAC-24522175F51A}"/>
    <hyperlink ref="CB610" r:id="rId631" xr:uid="{9CAE3FA5-7454-48BD-86D5-0F00DEB92123}"/>
    <hyperlink ref="CB605" r:id="rId632" xr:uid="{EDE4A3BA-D7BF-46FC-8D8B-5026F5D6B20E}"/>
    <hyperlink ref="CB607" r:id="rId633" xr:uid="{79443CF8-2D4E-4C89-AEA1-0CFCB036D4F1}"/>
    <hyperlink ref="CB604" r:id="rId634" xr:uid="{3F737E09-8E2B-4392-A3D9-529CF5AA37FD}"/>
    <hyperlink ref="CB53" r:id="rId635" xr:uid="{F8320DB9-49BE-4114-81E1-C452B9A5F3D7}"/>
    <hyperlink ref="CB389" r:id="rId636" xr:uid="{3630DC55-9F11-42DD-AE72-B11EB39266AA}"/>
    <hyperlink ref="CB382" r:id="rId637" xr:uid="{755A104D-1765-440F-B162-9052BC85730E}"/>
    <hyperlink ref="CB956" r:id="rId638" xr:uid="{0370D4B4-62B1-4D3E-BD2A-7A9E1F982136}"/>
    <hyperlink ref="CB957" r:id="rId639" xr:uid="{246C9109-79DD-4652-A8E8-7B3DCB0E5038}"/>
    <hyperlink ref="CB205" r:id="rId640" xr:uid="{EFAE3A6B-CDCD-4956-A536-F62AE149B256}"/>
    <hyperlink ref="CB576" r:id="rId641" xr:uid="{B7E7ADF8-267F-4CF4-9753-D7111C5E7B01}"/>
    <hyperlink ref="CB575" r:id="rId642" xr:uid="{A98F5429-3235-40DD-B77E-71D655543C67}"/>
    <hyperlink ref="CB574" r:id="rId643" xr:uid="{9EB18A01-0600-4E80-8418-4093B865C61A}"/>
    <hyperlink ref="CB573" r:id="rId644" xr:uid="{E80367EF-7873-444F-AD43-E8EDB3949F93}"/>
    <hyperlink ref="CB678" r:id="rId645" xr:uid="{4F00B847-D0A4-4BEE-8924-C656C278B998}"/>
    <hyperlink ref="CB677" r:id="rId646" xr:uid="{C36A964B-9442-4FE7-8400-C77D6FA19D8A}"/>
    <hyperlink ref="CB675" r:id="rId647" xr:uid="{C77C7851-7371-4736-B190-6EF7FFC53872}"/>
    <hyperlink ref="CB674" r:id="rId648" xr:uid="{AB99E7AF-687E-4C04-9F65-34FB15277D30}"/>
    <hyperlink ref="CB673" r:id="rId649" xr:uid="{1B55133D-3CA7-45AD-81B4-956D1D9C122B}"/>
    <hyperlink ref="CB651" r:id="rId650" xr:uid="{3EF3AF09-8723-47B0-8ECC-5800C2086D54}"/>
    <hyperlink ref="CB568" r:id="rId651" xr:uid="{3DBD2B81-DA49-4E4F-9EDD-B041FD167714}"/>
    <hyperlink ref="CB567" r:id="rId652" xr:uid="{7205B414-C1BC-4515-BB18-98A5DF770222}"/>
    <hyperlink ref="CB566" r:id="rId653" xr:uid="{DD4FCD01-32FA-4E3C-A89F-44407DC63A9E}"/>
    <hyperlink ref="CB565" r:id="rId654" xr:uid="{FC322D9D-EC47-482C-9A4E-3D1EBFC1BA75}"/>
    <hyperlink ref="CB514" r:id="rId655" xr:uid="{E03E9C2E-A076-400B-8857-25C1D07986C0}"/>
    <hyperlink ref="CB513" r:id="rId656" xr:uid="{1D69CBE9-7323-434A-8B04-B04562DDB118}"/>
    <hyperlink ref="CB511" r:id="rId657" xr:uid="{3F52E745-C4CF-4B6D-8A14-E6D5A1A3F366}"/>
    <hyperlink ref="CB499" r:id="rId658" xr:uid="{7FF54F65-A195-4A8B-B5E4-F710B03A4B04}"/>
    <hyperlink ref="CB669" r:id="rId659" xr:uid="{62B5C803-6E8D-4F43-B5E6-6A1C11C8B6DB}"/>
    <hyperlink ref="CB144" r:id="rId660" xr:uid="{F32C08F7-1753-4F95-8C26-AB6D9E0E2F70}"/>
    <hyperlink ref="CB137" r:id="rId661" xr:uid="{96521869-88F7-492A-939F-2762ED1C4417}"/>
    <hyperlink ref="CB135" r:id="rId662" xr:uid="{6F1DF1F6-AF5B-4307-8EB5-2473CBADB66E}"/>
    <hyperlink ref="CB133" r:id="rId663" xr:uid="{63A4809F-B3E6-42EB-9B9C-696467D28FA8}"/>
    <hyperlink ref="CB400" r:id="rId664" xr:uid="{4876AD4A-4DDA-4B07-AC5E-F69FD765F7AF}"/>
    <hyperlink ref="CB399" r:id="rId665" xr:uid="{EAEE95DC-DAE6-44D1-8442-11447572D561}"/>
    <hyperlink ref="CB386" r:id="rId666" xr:uid="{F3D425D6-0989-41BE-866F-7F9A0EE3C601}"/>
    <hyperlink ref="CB955" r:id="rId667" xr:uid="{74F7112C-98EB-4A52-9964-E4C584FD00E5}"/>
    <hyperlink ref="CB954" r:id="rId668" xr:uid="{243134E3-9ABE-4860-AD07-FC1D1C616E21}"/>
    <hyperlink ref="CB572" r:id="rId669" xr:uid="{61EFC9BC-4F59-4599-8BD3-99C80759E26E}"/>
    <hyperlink ref="CB570" r:id="rId670" xr:uid="{A8E991EE-F76A-4932-A18C-62281FC888E9}"/>
    <hyperlink ref="CB569" r:id="rId671" xr:uid="{D1A7B577-DF25-4E6E-8E3F-2CF4BF8AA0BC}"/>
    <hyperlink ref="CB641" r:id="rId672" xr:uid="{4371B183-4216-4815-B88B-588EF1FFFEEA}"/>
    <hyperlink ref="CB355" r:id="rId673" xr:uid="{FCE4F8F9-4AA9-4FFE-9EAD-80336D163634}"/>
    <hyperlink ref="CB206" r:id="rId674" xr:uid="{DEABE89E-8EC4-4CBE-95F5-1FCD187504ED}"/>
    <hyperlink ref="CB207" r:id="rId675" xr:uid="{933D65D1-FA70-4E82-B999-5FFE1B3CB25E}"/>
    <hyperlink ref="CB204" r:id="rId676" xr:uid="{1578515D-B3CD-4323-A464-1A7313A2740C}"/>
    <hyperlink ref="CB619" r:id="rId677" xr:uid="{0E07E696-9BC9-458A-A7AA-A3AB8ED8E423}"/>
    <hyperlink ref="CB617" r:id="rId678" xr:uid="{A24274FF-86BC-4541-B271-731FE59491EA}"/>
    <hyperlink ref="CB618" r:id="rId679" xr:uid="{FE7ACC9A-77E3-4A45-9E76-7F19B360152B}"/>
    <hyperlink ref="CB264" r:id="rId680" xr:uid="{CDC96DAE-D518-40D1-9370-2473AC4053DF}"/>
    <hyperlink ref="CB564" r:id="rId681" xr:uid="{2C96C832-9B31-4BBF-8E4D-2AEDBD15385D}"/>
    <hyperlink ref="CB563" r:id="rId682" xr:uid="{E91832B2-DCEC-47E9-8DED-9475F9DFF799}"/>
    <hyperlink ref="CB562" r:id="rId683" xr:uid="{89972C51-A722-4EBB-8EE3-A64BF7702DB9}"/>
    <hyperlink ref="CB561" r:id="rId684" xr:uid="{7D71EB6D-8735-49D2-8997-327C3A83E679}"/>
    <hyperlink ref="CB560" r:id="rId685" xr:uid="{A1BFB71B-E573-4B51-9DB1-200C120197C5}"/>
    <hyperlink ref="CB558" r:id="rId686" xr:uid="{AF37729A-D4C3-4E30-BCF8-2E57E4C198F2}"/>
    <hyperlink ref="CB559" r:id="rId687" xr:uid="{AFDBEDFE-A40B-44DC-B21E-9F41B724B7EA}"/>
    <hyperlink ref="CB557" r:id="rId688" xr:uid="{B856E17F-767A-44AD-8D9B-FB95B463DFE3}"/>
    <hyperlink ref="CB556" r:id="rId689" xr:uid="{ED063A89-623E-4978-AAA4-AD58A93B6093}"/>
    <hyperlink ref="CB555" r:id="rId690" xr:uid="{6E0068F8-9ECF-4B1A-8460-6D8FC6D74FCA}"/>
    <hyperlink ref="CB554" r:id="rId691" xr:uid="{B51A90CC-C31D-4478-8B52-23CCF9D2D784}"/>
    <hyperlink ref="CB553" r:id="rId692" xr:uid="{347D9FE1-1AFB-406F-8CAA-C2BEDF66795C}"/>
    <hyperlink ref="CB960" r:id="rId693" xr:uid="{CCEDC570-E7F5-4850-8885-E3463B23E43B}"/>
    <hyperlink ref="CB347" r:id="rId694" xr:uid="{CD57FF44-D150-42B3-8A72-925A58A1D0B7}"/>
    <hyperlink ref="CB328" r:id="rId695" xr:uid="{B871EE7C-39AC-4050-A728-4BC59C572313}"/>
    <hyperlink ref="CB287" r:id="rId696" xr:uid="{5D499D0E-326E-4D4D-A205-64D7B40940BE}"/>
    <hyperlink ref="CB284" r:id="rId697" xr:uid="{181597EA-6406-4C5A-A49B-7D865C81E3B5}"/>
    <hyperlink ref="CB278" r:id="rId698" xr:uid="{98A9D323-42AF-428C-815B-5FB202B89C92}"/>
    <hyperlink ref="CB210" r:id="rId699" xr:uid="{F764808B-C2FE-4A0D-8D5E-07317A9D0AE8}"/>
    <hyperlink ref="CB209" r:id="rId700" xr:uid="{1F048AB7-B59F-4A75-B347-03926DD5CFEC}"/>
    <hyperlink ref="CB211" r:id="rId701" xr:uid="{152BB0D2-F49C-409D-9B1A-09FD5D98CF6C}"/>
    <hyperlink ref="CB208" r:id="rId702" xr:uid="{EFF2AA17-D3CD-48C7-BF0E-AF576F00A0A4}"/>
    <hyperlink ref="CB613" r:id="rId703" xr:uid="{B2146C99-2349-4E0E-833A-B16EE640F34D}"/>
    <hyperlink ref="CB615" r:id="rId704" xr:uid="{9C1C5348-9388-4D44-B901-EAC83BB3437B}"/>
    <hyperlink ref="CB614" r:id="rId705" xr:uid="{52E17A28-637A-4516-B128-2F49D94C81A0}"/>
    <hyperlink ref="CB376" r:id="rId706" xr:uid="{AA0D366B-4211-436F-AB7E-DC0CC444AED3}"/>
    <hyperlink ref="CB374" r:id="rId707" xr:uid="{F69AD58E-96E6-4CF2-A7C0-E075AAE404BA}"/>
    <hyperlink ref="CB369" r:id="rId708" xr:uid="{D3400438-9179-476A-8E41-0C58E615E9F7}"/>
    <hyperlink ref="CB367" r:id="rId709" xr:uid="{DF63D286-3148-4CCB-9990-B0E41D7A84DE}"/>
    <hyperlink ref="CB363" r:id="rId710" xr:uid="{DEBB749C-F747-4D6F-BDB8-47D218CFA339}"/>
    <hyperlink ref="CB33" r:id="rId711" xr:uid="{2B2C1022-8C0D-4811-AED1-39F71DCDE463}"/>
    <hyperlink ref="CB51" r:id="rId712" xr:uid="{94316ACB-3135-49ED-9136-030A05C6AB89}"/>
    <hyperlink ref="CB41" r:id="rId713" xr:uid="{D97351E6-3A3F-453A-AC3D-388CB947ED0F}"/>
    <hyperlink ref="CB39" r:id="rId714" xr:uid="{6071091F-0D08-4C3A-90E6-2C12C6AC003C}"/>
    <hyperlink ref="CB102" r:id="rId715" xr:uid="{FCDC3703-971E-4250-B969-3EE7262FD674}"/>
    <hyperlink ref="CB545" r:id="rId716" xr:uid="{0A5B95DE-C911-4411-B7DD-49B107C7846B}"/>
    <hyperlink ref="CB105" r:id="rId717" xr:uid="{DC5F1A7C-AAF3-4C28-8448-53CF99E175DF}"/>
    <hyperlink ref="CB104" r:id="rId718" xr:uid="{6A74C7D6-B0FB-45F1-A447-DD2E42549EA7}"/>
    <hyperlink ref="CB305" r:id="rId719" xr:uid="{32262CE0-8E0A-4714-A4E7-75A8C60A3EC1}"/>
    <hyperlink ref="CB360" r:id="rId720" xr:uid="{2243CB7D-A178-4446-8676-0F9083D1CEFB}"/>
    <hyperlink ref="CB361" r:id="rId721" xr:uid="{A40E4CE6-CE3A-4DC2-AE64-DD9302C58B7E}"/>
    <hyperlink ref="CB600" r:id="rId722" xr:uid="{0DCABB7A-09F8-4045-88DF-8304381EEE1A}"/>
    <hyperlink ref="CB597" r:id="rId723" xr:uid="{4EB6C052-E5AD-4657-B2C2-78709F2F3276}"/>
    <hyperlink ref="CB591" r:id="rId724" xr:uid="{6275D724-50D3-4BEE-8BFC-71D92C1B3A5C}"/>
    <hyperlink ref="CB656" r:id="rId725" xr:uid="{4457A3A9-12C4-4D68-8BDC-F8787703371F}"/>
    <hyperlink ref="CB325" r:id="rId726" xr:uid="{66B7B562-EBAC-41BC-9CDD-E830E6DBDA15}"/>
    <hyperlink ref="CB286" r:id="rId727" xr:uid="{128CA388-DD6E-4D15-895C-23243842A9FF}"/>
    <hyperlink ref="CB279" r:id="rId728" xr:uid="{C675BAFF-DF51-4597-ADB2-C5250B2255E6}"/>
    <hyperlink ref="CB959" r:id="rId729" xr:uid="{48F4C6D9-9296-4F1F-B5B8-9653C03F91D3}"/>
    <hyperlink ref="CB966" r:id="rId730" xr:uid="{F6A24ACA-54AF-4EC2-991E-0625F0D12800}"/>
    <hyperlink ref="CB965" r:id="rId731" xr:uid="{157C6DC3-4FE6-40A7-A90A-7980E78ECDD8}"/>
    <hyperlink ref="CB458" r:id="rId732" xr:uid="{F875F195-FDCF-45E8-A399-7A80183D83AE}"/>
    <hyperlink ref="CB601" r:id="rId733" xr:uid="{0F00DA5A-3AFE-4E19-B8CF-5A18B56DB1EB}"/>
    <hyperlink ref="CB595" r:id="rId734" xr:uid="{A9CFD525-08F4-47EE-89D6-12BF66184F0C}"/>
    <hyperlink ref="BT278" r:id="rId735" xr:uid="{0E6D2FA3-4783-4E54-950B-CD761A3F4160}"/>
    <hyperlink ref="BT284" r:id="rId736" xr:uid="{397B5FA6-16CA-43A5-A056-2D2BD928D9F7}"/>
    <hyperlink ref="CB349" r:id="rId737" xr:uid="{6367D519-FD7F-4B44-9AF0-0777764CF77E}"/>
    <hyperlink ref="CB330" r:id="rId738" xr:uid="{3C3CA47E-2FF2-4CB6-8A9B-329601F9621F}"/>
    <hyperlink ref="CB326" r:id="rId739" xr:uid="{FEB0B873-D2F6-4AB9-8404-C3BBB209C20F}"/>
    <hyperlink ref="CB107" r:id="rId740" xr:uid="{2325ACBB-A88F-4929-AD18-8E9CEE433A04}"/>
    <hyperlink ref="CC654" r:id="rId741" xr:uid="{A51559D4-F240-4DE2-801D-745C80523F8B}"/>
    <hyperlink ref="CB598" r:id="rId742" xr:uid="{26A89D99-C077-4E01-8894-9EAF69BDC78A}"/>
    <hyperlink ref="CB587" r:id="rId743" xr:uid="{1AB9DED7-03BF-4C63-B8A4-5F9B49A1B031}"/>
    <hyperlink ref="CB571" r:id="rId744" xr:uid="{0F77BD88-2F39-4DD3-9CD3-C2E1CB3B9E22}"/>
    <hyperlink ref="CC571" r:id="rId745" xr:uid="{879802B9-5931-420F-9B47-B30C9F899E9B}"/>
    <hyperlink ref="CB462" r:id="rId746" xr:uid="{9D2B0078-4800-42C5-8682-72015369FBA9}"/>
    <hyperlink ref="CB138" r:id="rId747" xr:uid="{C8DAA0BD-7B86-4672-A568-D42C65BAD23F}"/>
    <hyperlink ref="CB660" r:id="rId748" xr:uid="{E4EBF674-9DD2-4EEB-AE73-FA3F486875CC}"/>
    <hyperlink ref="CB596" r:id="rId749" xr:uid="{F98BE4EC-F30B-4E3C-92CA-A31F888274CB}"/>
    <hyperlink ref="CB659" r:id="rId750" xr:uid="{D9381ACC-E3AD-4593-A373-0BC780E4533C}"/>
    <hyperlink ref="CB593" r:id="rId751" xr:uid="{3DCB51AE-C712-463F-B315-2D1692D78B91}"/>
    <hyperlink ref="CB581" r:id="rId752" xr:uid="{A0D65509-8472-46A0-A9C4-6C73F62BBA00}"/>
    <hyperlink ref="CB582" r:id="rId753" xr:uid="{6CAB2783-DC68-48E2-AF63-1E27991DA352}"/>
    <hyperlink ref="CB579" r:id="rId754" xr:uid="{FBE796BF-CDFA-4174-B40F-E8CBFA037920}"/>
    <hyperlink ref="CB584" r:id="rId755" xr:uid="{39438F21-B069-4193-AE66-0AAE451906C7}"/>
    <hyperlink ref="CB578" r:id="rId756" xr:uid="{1B9F21B6-F3B2-4DD3-86F1-038EE147C183}"/>
    <hyperlink ref="CB14" r:id="rId757" xr:uid="{80E33FCE-8874-4813-B34C-5170EFC38B94}"/>
    <hyperlink ref="CB339" r:id="rId758" xr:uid="{47438489-9DE6-41C4-8B98-BFFA5864BD6C}"/>
    <hyperlink ref="CC339" r:id="rId759" xr:uid="{363AC891-1B2C-408B-82DC-37C104A10D42}"/>
    <hyperlink ref="CC14" r:id="rId760" xr:uid="{DC87D28B-0DA9-4A92-B57F-EE24872DEA36}"/>
    <hyperlink ref="BT104" r:id="rId761" display="https://jepcolombia-my.sharepoint.com/:b:/r/personal/carlos_torres_jep_gov_co/Documents/Documentos/Contractual/Contractual%20-%20Onedrive/Validaci%C3%B3n%20p%C3%B3lizas%20CPS/.VERIFICACI%C3%93N%20DE%20P%C3%93LIZAS%20CONTRATOS%202022/Verificacio%CC%81n%20po%CC%81liza%20contrato%20JEP-001-2022.pdf?csf=1&amp;web=1&amp;e=TEXK4L" xr:uid="{85D01D02-F739-483E-97A8-461F4CA33D66}"/>
    <hyperlink ref="BT103" r:id="rId762" display="https://jepcolombia-my.sharepoint.com/personal/carlos_torres_jep_gov_co/_layouts/15/onedrive.aspx?ct=1642598655799&amp;or=OWA%2DNT&amp;cid=87b3df0b%2Da8fd%2Da84e%2Db3f6%2Dda4d6bfbbaa3&amp;id=%2Fpersonal%2Fcarlos%5Ftorres%5Fjep%5Fgov%5Fco%2FDocuments%2FDocumentos%2FContractual%2FContractual%20%2D%20Onedrive%2FValidaci%C3%B3n%20p%C3%B3lizas%20CPS%2F%2EVERIFICACI%C3%93N%20DE%20P%C3%93LIZAS%20CONTRATOS%202022%2FVerificacio%CC%81n%20po%CC%81liza%20contrato%20JEP%2D003%2D2022%2Epdf&amp;parent=%2Fpersonal%2Fcarlos%5Ftorres%5Fjep%5Fgov%5Fco%2FDocuments%2FDocumentos%2FContractual%2FContractual%20%2D%20Onedrive%2FValidaci%C3%B3n%20p%C3%B3lizas%20CPS%2F%2EVERIFICACI%C3%93N%20DE%20P%C3%93LIZAS%20CONTRATOS%202022" xr:uid="{8286AAD0-5F4C-4B46-8FB6-37D9224B6F16}"/>
    <hyperlink ref="BT105" r:id="rId763" display="https://jepcolombia-my.sharepoint.com/personal/carlos_torres_jep_gov_co/_layouts/15/onedrive.aspx?q=002&amp;searchScope=folder&amp;id=%2Fpersonal%2Fcarlos%5Ftorres%5Fjep%5Fgov%5Fco%2FDocuments%2FDocumentos%2FContractual%2FContractual%20%2D%20Onedrive%2FValidaci%C3%B3n%20p%C3%B3lizas%20CPS%2F%2EVERIFICACI%C3%93N%20DE%20P%C3%93LIZAS%20CONTRATOS%202022%2FVerificacio%CC%81n%20po%CC%81liza%20contrato%20JEP%2D002%2D2022%2Epdf&amp;parent=%2Fpersonal%2Fcarlos%5Ftorres%5Fjep%5Fgov%5Fco%2FDocuments%2FDocumentos%2FContractual%2FContractual%20%2D%20Onedrive%2FValidaci%C3%B3n%20p%C3%B3lizas%20CPS%2F%2EVERIFICACI%C3%93N%20DE%20P%C3%93LIZAS%20CONTRATOS%202022&amp;parentview=7" xr:uid="{35C67CE5-DE7B-4801-824F-6F0FF0E16200}"/>
    <hyperlink ref="BT545" r:id="rId764" display="https://jepcolombia-my.sharepoint.com/personal/carlos_torres_jep_gov_co/_layouts/15/onedrive.aspx?q=004&amp;searchScope=folder&amp;id=%2Fpersonal%2Fcarlos%5Ftorres%5Fjep%5Fgov%5Fco%2FDocuments%2FDocumentos%2FContractual%2FContractual%20%2D%20Onedrive%2FValidaci%C3%B3n%20p%C3%B3lizas%20CPS%2F%2EVERIFICACI%C3%93N%20DE%20P%C3%93LIZAS%20CONTRATOS%202022%2FVerificacio%CC%81n%20po%CC%81liza%20contrato%20JEP%2D004%2D2022%2Epdf&amp;parent=%2Fpersonal%2Fcarlos%5Ftorres%5Fjep%5Fgov%5Fco%2FDocuments%2FDocumentos%2FContractual%2FContractual%20%2D%20Onedrive%2FValidaci%C3%B3n%20p%C3%B3lizas%20CPS%2F%2EVERIFICACI%C3%93N%20DE%20P%C3%93LIZAS%20CONTRATOS%202022&amp;parentview=7" xr:uid="{B87BBF83-B121-4B61-882D-E04DB4CE9236}"/>
    <hyperlink ref="BT102" r:id="rId765"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005%2D2022%2Epdf&amp;parent=%2Fpersonal%2Fcarlos%5Ftorres%5Fjep%5Fgov%5Fco%2FDocuments%2FDocumentos%2FContractual%2FContractual%20%2D%20Onedrive%2FValidaci%C3%B3n%20p%C3%B3lizas%20CPS%2F%2EVERIFICACI%C3%93N%20DE%20P%C3%93LIZAS%20CONTRATOS%202022" xr:uid="{188B0023-228A-42AB-85FA-37B063F926DB}"/>
    <hyperlink ref="BT40" r:id="rId766" display="https://jepcolombia-my.sharepoint.com/personal/carlos_torres_jep_gov_co/_layouts/15/onedrive.aspx?q=006&amp;searchScope=folder&amp;id=%2Fpersonal%2Fcarlos%5Ftorres%5Fjep%5Fgov%5Fco%2FDocuments%2FDocumentos%2FContractual%2FContractual%20%2D%20Onedrive%2FValidaci%C3%B3n%20p%C3%B3lizas%20CPS%2F%2EVERIFICACI%C3%93N%20DE%20P%C3%93LIZAS%20CONTRATOS%202022%2FVerificaci%C3%B3n%20p%C3%B3liza%20contrato%20JEP%2D006%2D2022%20%2Epdf&amp;parent=%2Fpersonal%2Fcarlos%5Ftorres%5Fjep%5Fgov%5Fco%2FDocuments%2FDocumentos%2FContractual%2FContractual%20%2D%20Onedrive%2FValidaci%C3%B3n%20p%C3%B3lizas%20CPS%2F%2EVERIFICACI%C3%93N%20DE%20P%C3%93LIZAS%20CONTRATOS%202022&amp;parentview=7" xr:uid="{C24E1960-B535-445A-9C60-99E82C6D1FE7}"/>
    <hyperlink ref="BT39" r:id="rId767"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07%2D2022%20%2Epdf&amp;parent=%2Fpersonal%2Fcarlos%5Ftorres%5Fjep%5Fgov%5Fco%2FDocuments%2FDocumentos%2FContractual%2FContractual%20%2D%20Onedrive%2FValidaci%C3%B3n%20p%C3%B3lizas%20CPS%2F%2EVERIFICACI%C3%93N%20DE%20P%C3%93LIZAS%20CONTRATOS%202022" xr:uid="{7D776A90-B8ED-46A8-B45A-56504B5BFB1B}"/>
    <hyperlink ref="BT41" r:id="rId768" display="https://jepcolombia-my.sharepoint.com/personal/carlos_torres_jep_gov_co/_layouts/15/onedrive.aspx?q=008&amp;searchScope=folder&amp;id=%2Fpersonal%2Fcarlos%5Ftorres%5Fjep%5Fgov%5Fco%2FDocuments%2FDocumentos%2FContractual%2FContractual%20%2D%20Onedrive%2FValidaci%C3%B3n%20p%C3%B3lizas%20CPS%2F%2EVERIFICACI%C3%93N%20DE%20P%C3%93LIZAS%20CONTRATOS%202022%2FVerificaci%C3%B3n%20p%C3%B3liza%20contrato%20JEP%2D008%2D2022%20%2Epdf&amp;parent=%2Fpersonal%2Fcarlos%5Ftorres%5Fjep%5Fgov%5Fco%2FDocuments%2FDocumentos%2FContractual%2FContractual%20%2D%20Onedrive%2FValidaci%C3%B3n%20p%C3%B3lizas%20CPS%2F%2EVERIFICACI%C3%93N%20DE%20P%C3%93LIZAS%20CONTRATOS%202022&amp;parentview=7" xr:uid="{87511CE2-7933-495E-B394-5933AA6AC1E9}"/>
    <hyperlink ref="BT108" r:id="rId769"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11%2D2022%2Epdf&amp;parent=%2Fpersonal%2Fcarlos%5Ftorres%5Fjep%5Fgov%5Fco%2FDocuments%2FDocumentos%2FContractual%2FContractual%20%2D%20Onedrive%2FValidaci%C3%B3n%20p%C3%B3lizas%20CPS%2F%2EVERIFICACI%C3%93N%20DE%20P%C3%93LIZAS%20CONTRATOS%202022" xr:uid="{B9D0AD15-2742-4213-A8AF-AC5049DA486C}"/>
    <hyperlink ref="BT139" r:id="rId770" display="https://jepcolombia-my.sharepoint.com/personal/carlos_torres_jep_gov_co/_layouts/15/onedrive.aspx?q=012&amp;searchScope=folder&amp;id=%2Fpersonal%2Fcarlos%5Ftorres%5Fjep%5Fgov%5Fco%2FDocuments%2FDocumentos%2FContractual%2FContractual%20%2D%20Onedrive%2FValidaci%C3%B3n%20p%C3%B3lizas%20CPS%2F%2EVERIFICACI%C3%93N%20DE%20P%C3%93LIZAS%20CONTRATOS%202022%2FVerificaci%C3%B3n%20p%C3%B3liza%20contrato%20JEP%2D012%2D2022%2Epdf&amp;parent=%2Fpersonal%2Fcarlos%5Ftorres%5Fjep%5Fgov%5Fco%2FDocuments%2FDocumentos%2FContractual%2FContractual%20%2D%20Onedrive%2FValidaci%C3%B3n%20p%C3%B3lizas%20CPS%2F%2EVERIFICACI%C3%93N%20DE%20P%C3%93LIZAS%20CONTRATOS%202022&amp;parentview=7" xr:uid="{9D578D74-BBFD-432E-9B9F-A1AC4E3CE18F}"/>
    <hyperlink ref="BT223" r:id="rId771" display="https://jepcolombia-my.sharepoint.com/personal/carlos_torres_jep_gov_co/_layouts/15/onedrive.aspx?q=014&amp;searchScope=folder&amp;id=%2Fpersonal%2Fcarlos%5Ftorres%5Fjep%5Fgov%5Fco%2FDocuments%2FDocumentos%2FContractual%2FContractual%20%2D%20Onedrive%2FValidaci%C3%B3n%20p%C3%B3lizas%20CPS%2F%2EVERIFICACI%C3%93N%20DE%20P%C3%93LIZAS%20CONTRATOS%202022%2FVerificaci%C3%B3n%20p%C3%B3liza%20contrato%20JEP%2D014%2D2022%2Epdf&amp;parent=%2Fpersonal%2Fcarlos%5Ftorres%5Fjep%5Fgov%5Fco%2FDocuments%2FDocumentos%2FContractual%2FContractual%20%2D%20Onedrive%2FValidaci%C3%B3n%20p%C3%B3lizas%20CPS%2F%2EVERIFICACI%C3%93N%20DE%20P%C3%93LIZAS%20CONTRATOS%202022&amp;parentview=7" xr:uid="{44B42E51-475F-476E-8A47-1D7E9B5D3654}"/>
    <hyperlink ref="BT218" r:id="rId772"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13%2D2022%2Epdf&amp;parent=%2Fpersonal%2Fcarlos%5Ftorres%5Fjep%5Fgov%5Fco%2FDocuments%2FDocumentos%2FContractual%2FContractual%20%2D%20Onedrive%2FValidaci%C3%B3n%20p%C3%B3lizas%20CPS%2F%2EVERIFICACI%C3%93N%20DE%20P%C3%93LIZAS%20CONTRATOS%202022" xr:uid="{39FE8337-3F68-42D3-AEAA-B7BC9AD00E23}"/>
    <hyperlink ref="BT136" r:id="rId773"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23%2D2022%2Epdf&amp;parent=%2Fpersonal%2Fcarlos%5Ftorres%5Fjep%5Fgov%5Fco%2FDocuments%2FDocumentos%2FContractual%2FContractual%20%2D%20Onedrive%2FValidaci%C3%B3n%20p%C3%B3lizas%20CPS%2F%2EVERIFICACI%C3%93N%20DE%20P%C3%93LIZAS%20CONTRATOS%202022" xr:uid="{6A63A9A5-D937-4A45-9FED-700ADC7E9454}"/>
    <hyperlink ref="BT410" r:id="rId774"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25%2D2022%20%2Epdf&amp;parent=%2Fpersonal%2Fcarlos%5Ftorres%5Fjep%5Fgov%5Fco%2FDocuments%2FDocumentos%2FContractual%2FContractual%20%2D%20Onedrive%2FValidaci%C3%B3n%20p%C3%B3lizas%20CPS%2F%2EVERIFICACI%C3%93N%20DE%20P%C3%93LIZAS%20CONTRATOS%202022" xr:uid="{074A4663-AC15-4CEA-809F-F4B9C9F66927}"/>
    <hyperlink ref="BT352" r:id="rId775" display="https://jepcolombia-my.sharepoint.com/personal/carlos_torres_jep_gov_co/_layouts/15/onedrive.aspx?q=027&amp;searchScope=folder&amp;id=%2Fpersonal%2Fcarlos%5Ftorres%5Fjep%5Fgov%5Fco%2FDocuments%2FDocumentos%2FContractual%2FContractual%20%2D%20Onedrive%2FValidaci%C3%B3n%20p%C3%B3lizas%20CPS%2F%2EVERIFICACI%C3%93N%20DE%20P%C3%93LIZAS%20CONTRATOS%202022%2FVerificacio%CC%81n%20po%CC%81liza%20contrato%20JEP%2D027%2D2022%2Epdf&amp;parent=%2Fpersonal%2Fcarlos%5Ftorres%5Fjep%5Fgov%5Fco%2FDocuments%2FDocumentos%2FContractual%2FContractual%20%2D%20Onedrive%2FValidaci%C3%B3n%20p%C3%B3lizas%20CPS%2F%2EVERIFICACI%C3%93N%20DE%20P%C3%93LIZAS%20CONTRATOS%202022&amp;parentview=7" xr:uid="{07C5ADD1-0FA2-4AEA-84CB-A56C0B2E93F3}"/>
    <hyperlink ref="BT364" r:id="rId776" display="https://jepcolombia-my.sharepoint.com/personal/carlos_torres_jep_gov_co/_layouts/15/onedrive.aspx?q=029&amp;searchScope=folder&amp;id=%2Fpersonal%2Fcarlos%5Ftorres%5Fjep%5Fgov%5Fco%2FDocuments%2FDocumentos%2FContractual%2FContractual%20%2D%20Onedrive%2FValidaci%C3%B3n%20p%C3%B3lizas%20CPS%2F%2EVERIFICACI%C3%93N%20DE%20P%C3%93LIZAS%20CONTRATOS%202022%2FVerificacio%CC%81n%20po%CC%81liza%20contrato%20JEP%2D029%2D2022%2Epdf&amp;parent=%2Fpersonal%2Fcarlos%5Ftorres%5Fjep%5Fgov%5Fco%2FDocuments%2FDocumentos%2FContractual%2FContractual%20%2D%20Onedrive%2FValidaci%C3%B3n%20p%C3%B3lizas%20CPS%2F%2EVERIFICACI%C3%93N%20DE%20P%C3%93LIZAS%20CONTRATOS%202022&amp;parentview=7" xr:uid="{32BA6081-ED55-46CA-84D2-8B46420FA96E}"/>
    <hyperlink ref="BT603" r:id="rId777" display="https://jepcolombia-my.sharepoint.com/personal/carlos_torres_jep_gov_co/_layouts/15/onedrive.aspx?q=024&amp;searchScope=folder&amp;id=%2Fpersonal%2Fcarlos%5Ftorres%5Fjep%5Fgov%5Fco%2FDocuments%2FDocumentos%2FContractual%2FContractual%20%2D%20Onedrive%2FValidaci%C3%B3n%20p%C3%B3lizas%20CPS%2F%2EVERIFICACI%C3%93N%20DE%20P%C3%93LIZAS%20CONTRATOS%202022%2FVerificaci%C3%B3n%20p%C3%B3liza%20contrato%20JEP%2D024%2D2022%2Epdf&amp;parent=%2Fpersonal%2Fcarlos%5Ftorres%5Fjep%5Fgov%5Fco%2FDocuments%2FDocumentos%2FContractual%2FContractual%20%2D%20Onedrive%2FValidaci%C3%B3n%20p%C3%B3lizas%20CPS%2F%2EVERIFICACI%C3%93N%20DE%20P%C3%93LIZAS%20CONTRATOS%202022&amp;parentview=7" xr:uid="{A3FE9390-0EB1-4708-93CD-0577945F1267}"/>
    <hyperlink ref="BT375" r:id="rId778" display="https://jepcolombia-my.sharepoint.com/personal/carlos_torres_jep_gov_co/_layouts/15/onedrive.aspx?q=026&amp;searchScope=folder&amp;id=%2Fpersonal%2Fcarlos%5Ftorres%5Fjep%5Fgov%5Fco%2FDocuments%2FDocumentos%2FContractual%2FContractual%20%2D%20Onedrive%2FValidaci%C3%B3n%20p%C3%B3lizas%20CPS%2F%2EVERIFICACI%C3%93N%20DE%20P%C3%93LIZAS%20CONTRATOS%202022%2FVerificacio%CC%81n%20po%CC%81liza%20contrato%20JEP%2D026%2D2022%2Epdf&amp;parent=%2Fpersonal%2Fcarlos%5Ftorres%5Fjep%5Fgov%5Fco%2FDocuments%2FDocumentos%2FContractual%2FContractual%20%2D%20Onedrive%2FValidaci%C3%B3n%20p%C3%B3lizas%20CPS%2F%2EVERIFICACI%C3%93N%20DE%20P%C3%93LIZAS%20CONTRATOS%202022&amp;parentview=7" xr:uid="{38F4691A-9A74-4642-843C-746FCFAF3F45}"/>
    <hyperlink ref="BT378" r:id="rId779" display="https://jepcolombia-my.sharepoint.com/personal/carlos_torres_jep_gov_co/_layouts/15/onedrive.aspx?q=028&amp;searchScope=folder&amp;id=%2Fpersonal%2Fcarlos%5Ftorres%5Fjep%5Fgov%5Fco%2FDocuments%2FDocumentos%2FContractual%2FContractual%20%2D%20Onedrive%2FValidaci%C3%B3n%20p%C3%B3lizas%20CPS%2F%2EVERIFICACI%C3%93N%20DE%20P%C3%93LIZAS%20CONTRATOS%202022%2FVerificacio%CC%81n%20po%CC%81liza%20contrato%20JEP%2D028%2D2022%2Epdf&amp;parent=%2Fpersonal%2Fcarlos%5Ftorres%5Fjep%5Fgov%5Fco%2FDocuments%2FDocumentos%2FContractual%2FContractual%20%2D%20Onedrive%2FValidaci%C3%B3n%20p%C3%B3lizas%20CPS%2F%2EVERIFICACI%C3%93N%20DE%20P%C3%93LIZAS%20CONTRATOS%202022&amp;parentview=7" xr:uid="{E10369FD-15FC-44CE-AE25-F28CE7A638A9}"/>
    <hyperlink ref="BT365" r:id="rId780" display="https://jepcolombia-my.sharepoint.com/personal/carlos_torres_jep_gov_co/_layouts/15/onedrive.aspx?q=030&amp;searchScope=folder&amp;id=%2Fpersonal%2Fcarlos%5Ftorres%5Fjep%5Fgov%5Fco%2FDocuments%2FDocumentos%2FContractual%2FContractual%20%2D%20Onedrive%2FValidaci%C3%B3n%20p%C3%B3lizas%20CPS%2F%2EVERIFICACI%C3%93N%20DE%20P%C3%93LIZAS%20CONTRATOS%202022%2FVerificacio%CC%81n%20po%CC%81liza%20contrato%20JEP%2D030%2D2022%2Epdf&amp;parent=%2Fpersonal%2Fcarlos%5Ftorres%5Fjep%5Fgov%5Fco%2FDocuments%2FDocumentos%2FContractual%2FContractual%20%2D%20Onedrive%2FValidaci%C3%B3n%20p%C3%B3lizas%20CPS%2F%2EVERIFICACI%C3%93N%20DE%20P%C3%93LIZAS%20CONTRATOS%202022&amp;parentview=7" xr:uid="{D0C7B450-99F8-4910-92D3-0D3AC1E5FB57}"/>
    <hyperlink ref="BT79" r:id="rId781" display="https://jepcolombia-my.sharepoint.com/personal/carlos_torres_jep_gov_co/_layouts/15/onedrive.aspx?q=040&amp;searchScope=folder&amp;id=%2Fpersonal%2Fcarlos%5Ftorres%5Fjep%5Fgov%5Fco%2FDocuments%2FDocumentos%2FContractual%2FContractual%20%2D%20Onedrive%2FValidaci%C3%B3n%20p%C3%B3lizas%20CPS%2F%2EVERIFICACI%C3%93N%20DE%20P%C3%93LIZAS%20CONTRATOS%202022%2FVerificaci%C3%B3n%20p%C3%B3liza%20contrato%20JEP%20040%202022%2EPNG&amp;parent=%2Fpersonal%2Fcarlos%5Ftorres%5Fjep%5Fgov%5Fco%2FDocuments%2FDocumentos%2FContractual%2FContractual%20%2D%20Onedrive%2FValidaci%C3%B3n%20p%C3%B3lizas%20CPS%2F%2EVERIFICACI%C3%93N%20DE%20P%C3%93LIZAS%20CONTRATOS%202022&amp;parentview=7" xr:uid="{BB233D40-A9EB-4903-B116-FEB477B1D1DF}"/>
    <hyperlink ref="BT401" r:id="rId782" display="https://jepcolombia-my.sharepoint.com/personal/carlos_torres_jep_gov_co/_layouts/15/onedrive.aspx?q=044&amp;searchScope=folder&amp;id=%2Fpersonal%2Fcarlos%5Ftorres%5Fjep%5Fgov%5Fco%2FDocuments%2FDocumentos%2FContractual%2FContractual%20%2D%20Onedrive%2FValidaci%C3%B3n%20p%C3%B3lizas%20CPS%2F%2EVERIFICACI%C3%93N%20DE%20P%C3%93LIZAS%20CONTRATOS%202022%2FVerificaci%C3%B3n%20p%C3%B3liza%20contrato%20JEP%2D044%2D2022%20%2Epdf&amp;parent=%2Fpersonal%2Fcarlos%5Ftorres%5Fjep%5Fgov%5Fco%2FDocuments%2FDocumentos%2FContractual%2FContractual%20%2D%20Onedrive%2FValidaci%C3%B3n%20p%C3%B3lizas%20CPS%2F%2EVERIFICACI%C3%93N%20DE%20P%C3%93LIZAS%20CONTRATOS%202022&amp;parentview=7" xr:uid="{6E577012-36D7-4EFA-BE9D-6C335FA28CEE}"/>
    <hyperlink ref="BT216" r:id="rId783" display="https://jepcolombia-my.sharepoint.com/personal/carlos_torres_jep_gov_co/_layouts/15/onedrive.aspx?q=046&amp;searchScope=folder&amp;id=%2Fpersonal%2Fcarlos%5Ftorres%5Fjep%5Fgov%5Fco%2FDocuments%2FDocumentos%2FContractual%2FContractual%20%2D%20Onedrive%2FValidaci%C3%B3n%20p%C3%B3lizas%20CPS%2F%2EVERIFICACI%C3%93N%20DE%20P%C3%93LIZAS%20CONTRATOS%202022%2FVerificaci%C3%B3n%20p%C3%B3liza%20contrato%20JEP%2D046%2D2022%2Epdf&amp;parent=%2Fpersonal%2Fcarlos%5Ftorres%5Fjep%5Fgov%5Fco%2FDocuments%2FDocumentos%2FContractual%2FContractual%20%2D%20Onedrive%2FValidaci%C3%B3n%20p%C3%B3lizas%20CPS%2F%2EVERIFICACI%C3%93N%20DE%20P%C3%93LIZAS%20CONTRATOS%202022&amp;parentview=7" xr:uid="{B18BBDFA-54D2-428F-8DE7-D5A89537FC27}"/>
    <hyperlink ref="BT280" r:id="rId784" display="https://jepcolombia-my.sharepoint.com/personal/carlos_torres_jep_gov_co/_layouts/15/onedrive.aspx?q=058&amp;searchScope=folder&amp;id=%2Fpersonal%2Fcarlos%5Ftorres%5Fjep%5Fgov%5Fco%2FDocuments%2FDocumentos%2FContractual%2FContractual%20%2D%20Onedrive%2FValidaci%C3%B3n%20p%C3%B3lizas%20CPS%2F%2EVERIFICACI%C3%93N%20DE%20P%C3%93LIZAS%20CONTRATOS%202022%2FVerificacio%CC%81n%20po%CC%81liza%20contrato%20JEP%2D058%2D2022%2Epdf&amp;parent=%2Fpersonal%2Fcarlos%5Ftorres%5Fjep%5Fgov%5Fco%2FDocuments%2FDocumentos%2FContractual%2FContractual%20%2D%20Onedrive%2FValidaci%C3%B3n%20p%C3%B3lizas%20CPS%2F%2EVERIFICACI%C3%93N%20DE%20P%C3%93LIZAS%20CONTRATOS%202022&amp;parentview=7" xr:uid="{D4C1AC31-6D56-4126-A71E-7667F8AC8438}"/>
    <hyperlink ref="BT296" r:id="rId785" display="https://jepcolombia-my.sharepoint.com/personal/carlos_torres_jep_gov_co/_layouts/15/onedrive.aspx?q=060&amp;searchScope=folder&amp;id=%2Fpersonal%2Fcarlos%5Ftorres%5Fjep%5Fgov%5Fco%2FDocuments%2FDocumentos%2FContractual%2FContractual%20%2D%20Onedrive%2FValidaci%C3%B3n%20p%C3%B3lizas%20CPS%2F%2EVERIFICACI%C3%93N%20DE%20P%C3%93LIZAS%20CONTRATOS%202022%2FVerificacio%CC%81n%20po%CC%81liza%20contrato%20JEP%2D060%2D2022%2Epdf&amp;parent=%2Fpersonal%2Fcarlos%5Ftorres%5Fjep%5Fgov%5Fco%2FDocuments%2FDocumentos%2FContractual%2FContractual%20%2D%20Onedrive%2FValidaci%C3%B3n%20p%C3%B3lizas%20CPS%2F%2EVERIFICACI%C3%93N%20DE%20P%C3%93LIZAS%20CONTRATOS%202022&amp;parentview=7" xr:uid="{A19CEFC3-CF90-4DB2-8687-CABDFCB03C51}"/>
    <hyperlink ref="BT74" r:id="rId786" display="https://jepcolombia-my.sharepoint.com/personal/carlos_torres_jep_gov_co/_layouts/15/onedrive.aspx?q=041&amp;searchScope=folder&amp;id=%2Fpersonal%2Fcarlos%5Ftorres%5Fjep%5Fgov%5Fco%2FDocuments%2FDocumentos%2FContractual%2FContractual%20%2D%20Onedrive%2FValidaci%C3%B3n%20p%C3%B3lizas%20CPS%2F%2EVERIFICACI%C3%93N%20DE%20P%C3%93LIZAS%20CONTRATOS%202022%2FVerificaci%C3%B3n%20p%C3%B3liza%20contrato%20JEP%20041%202022%2EPNG&amp;parent=%2Fpersonal%2Fcarlos%5Ftorres%5Fjep%5Fgov%5Fco%2FDocuments%2FDocumentos%2FContractual%2FContractual%20%2D%20Onedrive%2FValidaci%C3%B3n%20p%C3%B3lizas%20CPS%2F%2EVERIFICACI%C3%93N%20DE%20P%C3%93LIZAS%20CONTRATOS%202022&amp;parentview=7" xr:uid="{A0261AB4-A852-446A-B2DE-0D4474A3C605}"/>
    <hyperlink ref="BT100" r:id="rId787" display="https://jepcolombia-my.sharepoint.com/personal/carlos_torres_jep_gov_co/_layouts/15/onedrive.aspx?q=045&amp;searchScope=folder&amp;id=%2Fpersonal%2Fcarlos%5Ftorres%5Fjep%5Fgov%5Fco%2FDocuments%2FDocumentos%2FContractual%2FContractual%20%2D%20Onedrive%2FValidaci%C3%B3n%20p%C3%B3lizas%20CPS%2F%2EVERIFICACI%C3%93N%20DE%20P%C3%93LIZAS%20CONTRATOS%202022%2FVerificaci%C3%B3n%20p%C3%B3liza%20JEP%20045%202022%2EPNG&amp;parent=%2Fpersonal%2Fcarlos%5Ftorres%5Fjep%5Fgov%5Fco%2FDocuments%2FDocumentos%2FContractual%2FContractual%20%2D%20Onedrive%2FValidaci%C3%B3n%20p%C3%B3lizas%20CPS%2F%2EVERIFICACI%C3%93N%20DE%20P%C3%93LIZAS%20CONTRATOS%202022&amp;parentview=7" xr:uid="{3F501B09-6827-4E85-B0C7-E5E5CE60883A}"/>
    <hyperlink ref="BT381" r:id="rId788"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57%2D2022%2Epdf&amp;parent=%2Fpersonal%2Fcarlos%5Ftorres%5Fjep%5Fgov%5Fco%2FDocuments%2FDocumentos%2FContractual%2FContractual%20%2D%20Onedrive%2FValidaci%C3%B3n%20p%C3%B3lizas%20CPS%2F%2EVERIFICACI%C3%93N%20DE%20P%C3%93LIZAS%20CONTRATOS%202022" xr:uid="{1D1AA083-1288-4D03-90B6-1AF6623F7EB5}"/>
    <hyperlink ref="BT335" r:id="rId789" display="https://jepcolombia-my.sharepoint.com/personal/carlos_torres_jep_gov_co/_layouts/15/onedrive.aspx?q=059&amp;searchScope=folder&amp;id=%2Fpersonal%2Fcarlos%5Ftorres%5Fjep%5Fgov%5Fco%2FDocuments%2FDocumentos%2FContractual%2FContractual%20%2D%20Onedrive%2FValidaci%C3%B3n%20p%C3%B3lizas%20CPS%2F%2EVERIFICACI%C3%93N%20DE%20P%C3%93LIZAS%20CONTRATOS%202022%2FVerificacio%CC%81n%20po%CC%81liza%20contrato%20JEP%2D059%2D2022%2Epdf&amp;parent=%2Fpersonal%2Fcarlos%5Ftorres%5Fjep%5Fgov%5Fco%2FDocuments%2FDocumentos%2FContractual%2FContractual%20%2D%20Onedrive%2FValidaci%C3%B3n%20p%C3%B3lizas%20CPS%2F%2EVERIFICACI%C3%93N%20DE%20P%C3%93LIZAS%20CONTRATOS%202022&amp;parentview=7" xr:uid="{3FA9C7D8-3EFF-472B-B247-83FBA8DEF5A9}"/>
    <hyperlink ref="BT620" r:id="rId790" display="https://jepcolombia-my.sharepoint.com/personal/carlos_torres_jep_gov_co/_layouts/15/onedrive.aspx?q=068&amp;searchScope=folder&amp;id=%2Fpersonal%2Fcarlos%5Ftorres%5Fjep%5Fgov%5Fco%2FDocuments%2FDocumentos%2FContractual%2FContractual%20%2D%20Onedrive%2FValidaci%C3%B3n%20p%C3%B3lizas%20CPS%2F%2EVERIFICACI%C3%93N%20DE%20P%C3%93LIZAS%20CONTRATOS%202022%2FVerficaci%C3%B3n%20p%C3%B3liza%20contrato%20JEP%20068%202022%2EPNG&amp;parent=%2Fpersonal%2Fcarlos%5Ftorres%5Fjep%5Fgov%5Fco%2FDocuments%2FDocumentos%2FContractual%2FContractual%20%2D%20Onedrive%2FValidaci%C3%B3n%20p%C3%B3lizas%20CPS%2F%2EVERIFICACI%C3%93N%20DE%20P%C3%93LIZAS%20CONTRATOS%202022&amp;parentview=7" xr:uid="{831143EC-92EF-4BFF-8A9F-8F3EBB5CA6E5}"/>
    <hyperlink ref="BT429" r:id="rId791" display="https://jepcolombia-my.sharepoint.com/personal/carlos_torres_jep_gov_co/_layouts/15/onedrive.aspx?q=070&amp;searchScope=folder&amp;id=%2Fpersonal%2Fcarlos%5Ftorres%5Fjep%5Fgov%5Fco%2FDocuments%2FDocumentos%2FContractual%2FContractual%20%2D%20Onedrive%2FValidaci%C3%B3n%20p%C3%B3lizas%20CPS%2F%2EVERIFICACI%C3%93N%20DE%20P%C3%93LIZAS%20CONTRATOS%202022%2FVerificaci%C3%B3n%20p%C3%B3liza%20Contrato%20%20JEP%2D070%2D2022%2Epdf&amp;parent=%2Fpersonal%2Fcarlos%5Ftorres%5Fjep%5Fgov%5Fco%2FDocuments%2FDocumentos%2FContractual%2FContractual%20%2D%20Onedrive%2FValidaci%C3%B3n%20p%C3%B3lizas%20CPS%2F%2EVERIFICACI%C3%93N%20DE%20P%C3%93LIZAS%20CONTRATOS%202022&amp;parentview=7" xr:uid="{C30AFDAB-31D9-4EB1-B32F-5D9A75B6BA55}"/>
    <hyperlink ref="BT501" r:id="rId792" display="https://jepcolombia-my.sharepoint.com/personal/carlos_torres_jep_gov_co/_layouts/15/onedrive.aspx?q=090&amp;searchScope=folder&amp;id=%2Fpersonal%2Fcarlos%5Ftorres%5Fjep%5Fgov%5Fco%2FDocuments%2FDocumentos%2FContractual%2FContractual%20%2D%20Onedrive%2FValidaci%C3%B3n%20p%C3%B3lizas%20CPS%2F%2EVERIFICACI%C3%93N%20DE%20P%C3%93LIZAS%20CONTRATOS%202022%2FVerificaci%C3%B3n%20p%C3%B3liza%20contrato%20JEP%2D090%2D2022%2Epdf&amp;parent=%2Fpersonal%2Fcarlos%5Ftorres%5Fjep%5Fgov%5Fco%2FDocuments%2FDocumentos%2FContractual%2FContractual%20%2D%20Onedrive%2FValidaci%C3%B3n%20p%C3%B3lizas%20CPS%2F%2EVERIFICACI%C3%93N%20DE%20P%C3%93LIZAS%20CONTRATOS%202022&amp;parentview=7" xr:uid="{421A76EE-3179-4030-ABD2-58524D4DC20A}"/>
    <hyperlink ref="BT621" r:id="rId793" display="https://jepcolombia-my.sharepoint.com/personal/carlos_torres_jep_gov_co/_layouts/15/onedrive.aspx?q=067&amp;searchScope=folder&amp;id=%2Fpersonal%2Fcarlos%5Ftorres%5Fjep%5Fgov%5Fco%2FDocuments%2FDocumentos%2FContractual%2FContractual%20%2D%20Onedrive%2FValidaci%C3%B3n%20p%C3%B3lizas%20CPS%2F%2EVERIFICACI%C3%93N%20DE%20P%C3%93LIZAS%20CONTRATOS%202022%2Fverificaci%C3%B3n%20p%C3%B3liza%20contrato%20JEP%20067%202022%2EPNG&amp;parent=%2Fpersonal%2Fcarlos%5Ftorres%5Fjep%5Fgov%5Fco%2FDocuments%2FDocumentos%2FContractual%2FContractual%20%2D%20Onedrive%2FValidaci%C3%B3n%20p%C3%B3lizas%20CPS%2F%2EVERIFICACI%C3%93N%20DE%20P%C3%93LIZAS%20CONTRATOS%202022&amp;parentview=7" xr:uid="{5975B68F-FD26-4148-AA78-828E02F2A383}"/>
    <hyperlink ref="BT198" r:id="rId794" display="https://jepcolombia-my.sharepoint.com/personal/carlos_torres_jep_gov_co/_layouts/15/onedrive.aspx?q=094&amp;searchScope=folder&amp;id=%2Fpersonal%2Fcarlos%5Ftorres%5Fjep%5Fgov%5Fco%2FDocuments%2FDocumentos%2FContractual%2FContractual%20%2D%20Onedrive%2FValidaci%C3%B3n%20p%C3%B3lizas%20CPS%2F%2EVERIFICACI%C3%93N%20DE%20P%C3%93LIZAS%20CONTRATOS%202022%2FVerificaci%C3%B3n%20p%C3%B3liza%20contrato%20JEP%2D094%2D2022%2Epdf&amp;parent=%2Fpersonal%2Fcarlos%5Ftorres%5Fjep%5Fgov%5Fco%2FDocuments%2FDocumentos%2FContractual%2FContractual%20%2D%20Onedrive%2FValidaci%C3%B3n%20p%C3%B3lizas%20CPS%2F%2EVERIFICACI%C3%93N%20DE%20P%C3%93LIZAS%20CONTRATOS%202022&amp;parentview=7" xr:uid="{53F38C94-A7C0-4FC5-8FA3-780C731760A8}"/>
    <hyperlink ref="BT622" r:id="rId795" display="https://jepcolombia-my.sharepoint.com/personal/carlos_torres_jep_gov_co/_layouts/15/onedrive.aspx?q=069&amp;searchScope=folder&amp;id=%2Fpersonal%2Fcarlos%5Ftorres%5Fjep%5Fgov%5Fco%2FDocuments%2FDocumentos%2FContractual%2FContractual%20%2D%20Onedrive%2FValidaci%C3%B3n%20p%C3%B3lizas%20CPS%2F%2EVERIFICACI%C3%93N%20DE%20P%C3%93LIZAS%20CONTRATOS%202022%2FVerificaci%C3%B3n%20p%C3%B3liza%20contrato%20JEP%20069%202022%2EPNG&amp;parent=%2Fpersonal%2Fcarlos%5Ftorres%5Fjep%5Fgov%5Fco%2FDocuments%2FDocumentos%2FContractual%2FContractual%20%2D%20Onedrive%2FValidaci%C3%B3n%20p%C3%B3lizas%20CPS%2F%2EVERIFICACI%C3%93N%20DE%20P%C3%93LIZAS%20CONTRATOS%202022&amp;parentview=7" xr:uid="{D1EC8524-FE82-4735-A710-0CE01545A5E1}"/>
    <hyperlink ref="BT506" r:id="rId796" xr:uid="{8C491920-30AC-4CCB-A8D6-6B7126614DC9}"/>
    <hyperlink ref="BT489" r:id="rId797" display="https://jepcolombia-my.sharepoint.com/personal/carlos_torres_jep_gov_co/_layouts/15/onedrive.aspx?q=106&amp;searchScope=folder&amp;id=%2Fpersonal%2Fcarlos%5Ftorres%5Fjep%5Fgov%5Fco%2FDocuments%2FDocumentos%2FContractual%2FContractual%20%2D%20Onedrive%2FValidaci%C3%B3n%20p%C3%B3lizas%20CPS%2F%2EVERIFICACI%C3%93N%20DE%20P%C3%93LIZAS%20CONTRATOS%202022%2FVerificaci%C3%B3n%20p%C3%B3liza%20contrato%20JEP%2D106%2D2022%20%2Epdf&amp;parent=%2Fpersonal%2Fcarlos%5Ftorres%5Fjep%5Fgov%5Fco%2FDocuments%2FDocumentos%2FContractual%2FContractual%20%2D%20Onedrive%2FValidaci%C3%B3n%20p%C3%B3lizas%20CPS%2F%2EVERIFICACI%C3%93N%20DE%20P%C3%93LIZAS%20CONTRATOS%202022&amp;parentview=7" xr:uid="{3990636C-0E08-429F-B6F1-732E15DC3E53}"/>
    <hyperlink ref="BT491" r:id="rId798" display="https://jepcolombia-my.sharepoint.com/personal/carlos_torres_jep_gov_co/_layouts/15/onedrive.aspx?q=108&amp;searchScope=folder&amp;id=%2Fpersonal%2Fcarlos%5Ftorres%5Fjep%5Fgov%5Fco%2FDocuments%2FDocumentos%2FContractual%2FContractual%20%2D%20Onedrive%2FValidaci%C3%B3n%20p%C3%B3lizas%20CPS%2F%2EVERIFICACI%C3%93N%20DE%20P%C3%93LIZAS%20CONTRATOS%202022%2FVerificaci%C3%B3n%20p%C3%B3liza%20contrato%20JEP%2D108%2D2022%2Epdf&amp;parent=%2Fpersonal%2Fcarlos%5Ftorres%5Fjep%5Fgov%5Fco%2FDocuments%2FDocumentos%2FContractual%2FContractual%20%2D%20Onedrive%2FValidaci%C3%B3n%20p%C3%B3lizas%20CPS%2F%2EVERIFICACI%C3%93N%20DE%20P%C3%93LIZAS%20CONTRATOS%202022&amp;parentview=7" xr:uid="{DD2B6882-0DB5-4312-920C-324A91293F91}"/>
    <hyperlink ref="BT166" r:id="rId799" display="https://jepcolombia-my.sharepoint.com/personal/carlos_torres_jep_gov_co/_layouts/15/onedrive.aspx?q=110&amp;searchScope=folder&amp;id=%2Fpersonal%2Fcarlos%5Ftorres%5Fjep%5Fgov%5Fco%2FDocuments%2FDocumentos%2FContractual%2FContractual%20%2D%20Onedrive%2FValidaci%C3%B3n%20p%C3%B3lizas%20CPS%2F%2EVERIFICACI%C3%93N%20DE%20P%C3%93LIZAS%20CONTRATOS%202022%2FVerifcacio%CC%81n%20po%CC%81liza%20contrato%20JEP%20110%202022%2Epdf&amp;parent=%2Fpersonal%2Fcarlos%5Ftorres%5Fjep%5Fgov%5Fco%2FDocuments%2FDocumentos%2FContractual%2FContractual%20%2D%20Onedrive%2FValidaci%C3%B3n%20p%C3%B3lizas%20CPS%2F%2EVERIFICACI%C3%93N%20DE%20P%C3%93LIZAS%20CONTRATOS%202022&amp;parentview=7" xr:uid="{B9B5F2B6-380B-4011-8976-2B5E6894BDF9}"/>
    <hyperlink ref="BT469" r:id="rId800" display="https://jepcolombia-my.sharepoint.com/personal/carlos_torres_jep_gov_co/_layouts/15/onedrive.aspx?q=073&amp;searchScope=folder&amp;id=%2Fpersonal%2Fcarlos%5Ftorres%5Fjep%5Fgov%5Fco%2FDocuments%2FDocumentos%2FContractual%2FContractual%20%2D%20Onedrive%2FValidaci%C3%B3n%20p%C3%B3lizas%20CPS%2F%2EVERIFICACI%C3%93N%20DE%20P%C3%93LIZAS%20CONTRATOS%202022%2FVerificaci%C3%B3n%20p%C3%B3liza%20Contrato%20%20JEP%2D073%2D2022%2Epdf&amp;parent=%2Fpersonal%2Fcarlos%5Ftorres%5Fjep%5Fgov%5Fco%2FDocuments%2FDocumentos%2FContractual%2FContractual%20%2D%20Onedrive%2FValidaci%C3%B3n%20p%C3%B3lizas%20CPS&amp;parentview=7" xr:uid="{3E9E0C43-0E95-44D6-9AA9-0F61F26183EF}"/>
    <hyperlink ref="BT162" r:id="rId801" display="https://jepcolombia-my.sharepoint.com/personal/carlos_torres_jep_gov_co/_layouts/15/onedrive.aspx?q=112&amp;searchScope=folder&amp;id=%2Fpersonal%2Fcarlos%5Ftorres%5Fjep%5Fgov%5Fco%2FDocuments%2FDocumentos%2FContractual%2FContractual%20%2D%20Onedrive%2FValidaci%C3%B3n%20p%C3%B3lizas%20CPS%2F%2EVERIFICACI%C3%93N%20DE%20P%C3%93LIZAS%20CONTRATOS%202022%2FVerificacio%CC%81n%20po%CC%81liza%20contrato%20JEP%2D112%2D2022%2Epdf&amp;parent=%2Fpersonal%2Fcarlos%5Ftorres%5Fjep%5Fgov%5Fco%2FDocuments%2FDocumentos%2FContractual%2FContractual%20%2D%20Onedrive%2FValidaci%C3%B3n%20p%C3%B3lizas%20CPS%2F%2EVERIFICACI%C3%93N%20DE%20P%C3%93LIZAS%20CONTRATOS%202022&amp;parentview=7" xr:uid="{31ABC2F7-B02F-45FF-8A16-9B686AB026FB}"/>
    <hyperlink ref="BT203" r:id="rId802" display="https://jepcolombia-my.sharepoint.com/personal/carlos_torres_jep_gov_co/_layouts/15/onedrive.aspx?q=122&amp;searchScope=folder&amp;id=%2Fpersonal%2Fcarlos%5Ftorres%5Fjep%5Fgov%5Fco%2FDocuments%2FDocumentos%2FContractual%2FContractual%20%2D%20Onedrive%2FValidaci%C3%B3n%20p%C3%B3lizas%20CPS%2F%2EVERIFICACI%C3%93N%20DE%20P%C3%93LIZAS%20CONTRATOS%202022%2FVerificaci%C3%B3n%20p%C3%B3liza%20contrato%20JEP%2D122%2D2022%2Epdf&amp;parent=%2Fpersonal%2Fcarlos%5Ftorres%5Fjep%5Fgov%5Fco%2FDocuments%2FDocumentos%2FContractual%2FContractual%20%2D%20Onedrive%2FValidaci%C3%B3n%20p%C3%B3lizas%20CPS%2F%2EVERIFICACI%C3%93N%20DE%20P%C3%93LIZAS%20CONTRATOS%202022&amp;parentview=7" xr:uid="{4F48E39C-11A3-4935-9FBF-E171C87AB29C}"/>
    <hyperlink ref="BT196" r:id="rId803"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3%2D2022%2Epdf&amp;parent=%2Fpersonal%2Fcarlos%5Ftorres%5Fjep%5Fgov%5Fco%2FDocuments%2FDocumentos%2FContractual%2FContractual%20%2D%20Onedrive%2FValidaci%C3%B3n%20p%C3%B3lizas%20CPS%2F%2EVERIFICACI%C3%93N%20DE%20P%C3%93LIZAS%20CONTRATOS%202022" xr:uid="{44756844-436E-4013-988D-72A7037D3ECF}"/>
    <hyperlink ref="BT213" r:id="rId804"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5%2D2022%2Epdf&amp;parent=%2Fpersonal%2Fcarlos%5Ftorres%5Fjep%5Fgov%5Fco%2FDocuments%2FDocumentos%2FContractual%2FContractual%20%2D%20Onedrive%2FValidaci%C3%B3n%20p%C3%B3lizas%20CPS%2F%2EVERIFICACI%C3%93N%20DE%20P%C3%93LIZAS%20CONTRATOS%202022" xr:uid="{2BB4F418-71BF-4447-B8E1-3BCCA658E862}"/>
    <hyperlink ref="BT191" r:id="rId805"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097%2D2022%2Epdf&amp;parent=%2Fpersonal%2Fcarlos%5Ftorres%5Fjep%5Fgov%5Fco%2FDocuments%2FDocumentos%2FContractual%2FContractual%20%2D%20Onedrive%2FValidaci%C3%B3n%20p%C3%B3lizas%20CPS%2F%2EVERIFICACI%C3%93N%20DE%20P%C3%93LIZAS%20CONTRATOS%202022" xr:uid="{FF57E366-2E53-4FE4-B334-E75329BE3A9A}"/>
    <hyperlink ref="BT80" r:id="rId806" display="https://jepcolombia-my.sharepoint.com/personal/carlos_torres_jep_gov_co/_layouts/15/onedrive.aspx?q=101&amp;searchScope=folder&amp;id=%2Fpersonal%2Fcarlos%5Ftorres%5Fjep%5Fgov%5Fco%2FDocuments%2FDocumentos%2FContractual%2FContractual%20%2D%20Onedrive%2FValidaci%C3%B3n%20p%C3%B3lizas%20CPS%2F%2EVERIFICACI%C3%93N%20DE%20P%C3%93LIZAS%20CONTRATOS%202022%2FVerificaci%C3%B3n%20de%20p%C3%B3liza%20contrato%20JEP%20101%202022%2EPNG&amp;parent=%2Fpersonal%2Fcarlos%5Ftorres%5Fjep%5Fgov%5Fco%2FDocuments%2FDocumentos%2FContractual%2FContractual%20%2D%20Onedrive%2FValidaci%C3%B3n%20p%C3%B3lizas%20CPS%2F%2EVERIFICACI%C3%93N%20DE%20P%C3%93LIZAS%20CONTRATOS%202022&amp;parentview=7" xr:uid="{4301E87E-6DD7-49A8-B3BD-B927A1417F95}"/>
    <hyperlink ref="BT82" r:id="rId807" display="https://jepcolombia-my.sharepoint.com/personal/carlos_torres_jep_gov_co/_layouts/15/onedrive.aspx?q=103&amp;searchScope=folder&amp;id=%2Fpersonal%2Fcarlos%5Ftorres%5Fjep%5Fgov%5Fco%2FDocuments%2FDocumentos%2FContractual%2FContractual%20%2D%20Onedrive%2FValidaci%C3%B3n%20p%C3%B3lizas%20CPS%2F%2EVERIFICACI%C3%93N%20DE%20P%C3%93LIZAS%20CONTRATOS%202022%2FVerifcaci%C3%B3n%20p%C3%B3liza%20contrato%20JEP%20103%202022%2EPNG&amp;parent=%2Fpersonal%2Fcarlos%5Ftorres%5Fjep%5Fgov%5Fco%2FDocuments%2FDocumentos%2FContractual%2FContractual%20%2D%20Onedrive%2FValidaci%C3%B3n%20p%C3%B3lizas%20CPS%2F%2EVERIFICACI%C3%93N%20DE%20P%C3%93LIZAS%20CONTRATOS%202022&amp;parentview=7" xr:uid="{015A000B-154D-4EA1-85DF-51454B944840}"/>
    <hyperlink ref="BT175" r:id="rId808" display="https://jepcolombia-my.sharepoint.com/personal/carlos_torres_jep_gov_co/_layouts/15/onedrive.aspx?q=126&amp;searchScope=folder&amp;id=%2Fpersonal%2Fcarlos%5Ftorres%5Fjep%5Fgov%5Fco%2FDocuments%2FDocumentos%2FContractual%2FContractual%20%2D%20Onedrive%2FValidaci%C3%B3n%20p%C3%B3lizas%20CPS%2F%2EVERIFICACI%C3%93N%20DE%20P%C3%93LIZAS%20CONTRATOS%202022%2FVerificacio%CC%81n%20po%CC%81liza%20contrato%20JEP%2D126%2D2022%2Epdf&amp;parent=%2Fpersonal%2Fcarlos%5Ftorres%5Fjep%5Fgov%5Fco%2FDocuments%2FDocumentos%2FContractual%2FContractual%20%2D%20Onedrive%2FValidaci%C3%B3n%20p%C3%B3lizas%20CPS%2F%2EVERIFICACI%C3%93N%20DE%20P%C3%93LIZAS%20CONTRATOS%202022&amp;parentview=7" xr:uid="{53958E5A-81BE-4D40-9176-A02294087881}"/>
    <hyperlink ref="BT76" r:id="rId809" display="https://jepcolombia-my.sharepoint.com/personal/carlos_torres_jep_gov_co/_layouts/15/onedrive.aspx?q=105&amp;searchScope=folder&amp;id=%2Fpersonal%2Fcarlos%5Ftorres%5Fjep%5Fgov%5Fco%2FDocuments%2FDocumentos%2FContractual%2FContractual%20%2D%20Onedrive%2FValidaci%C3%B3n%20p%C3%B3lizas%20CPS%2F%2EVERIFICACI%C3%93N%20DE%20P%C3%93LIZAS%20CONTRATOS%202022%2FVerificaci%C3%B3n%20p%C3%B3liza%20contrato%20JEP%20105%202022%2EPNG&amp;parent=%2Fpersonal%2Fcarlos%5Ftorres%5Fjep%5Fgov%5Fco%2FDocuments%2FDocumentos%2FContractual%2FContractual%20%2D%20Onedrive%2FValidaci%C3%B3n%20p%C3%B3lizas%20CPS%2F%2EVERIFICACI%C3%93N%20DE%20P%C3%93LIZAS%20CONTRATOS%202022&amp;parentview=7" xr:uid="{9534E121-CE31-4A23-A2D2-7B05DBB16CD4}"/>
    <hyperlink ref="BT176" r:id="rId810" display="https://jepcolombia-my.sharepoint.com/personal/carlos_torres_jep_gov_co/_layouts/15/onedrive.aspx?q=128&amp;searchScope=folder&amp;id=%2Fpersonal%2Fcarlos%5Ftorres%5Fjep%5Fgov%5Fco%2FDocuments%2FDocumentos%2FContractual%2FContractual%20%2D%20Onedrive%2FValidaci%C3%B3n%20p%C3%B3lizas%20CPS%2F%2EVERIFICACI%C3%93N%20DE%20P%C3%93LIZAS%20CONTRATOS%202022%2FVerificacio%CC%81n%20po%CC%81liza%20contrato%20JEP%2D128%2D2022%2Epdf&amp;parent=%2Fpersonal%2Fcarlos%5Ftorres%5Fjep%5Fgov%5Fco%2FDocuments%2FDocumentos%2FContractual%2FContractual%20%2D%20Onedrive%2FValidaci%C3%B3n%20p%C3%B3lizas%20CPS%2F%2EVERIFICACI%C3%93N%20DE%20P%C3%93LIZAS%20CONTRATOS%202022&amp;parentview=7" xr:uid="{D0BA02D2-49C2-4407-98BF-F13AB497AFD6}"/>
    <hyperlink ref="BT168" r:id="rId811" display="https://jepcolombia-my.sharepoint.com/personal/carlos_torres_jep_gov_co/_layouts/15/onedrive.aspx?q=130&amp;searchScope=folder&amp;id=%2Fpersonal%2Fcarlos%5Ftorres%5Fjep%5Fgov%5Fco%2FDocuments%2FDocumentos%2FContractual%2FContractual%20%2D%20Onedrive%2FValidaci%C3%B3n%20p%C3%B3lizas%20CPS%2F%2EVERIFICACI%C3%93N%20DE%20P%C3%93LIZAS%20CONTRATOS%202022%2FVerificacio%CC%81n%20po%CC%81liza%20contrato%20JEP%2D130%2D2022%2Epdf&amp;parent=%2Fpersonal%2Fcarlos%5Ftorres%5Fjep%5Fgov%5Fco%2FDocuments%2FDocumentos%2FContractual%2FContractual%20%2D%20Onedrive%2FValidaci%C3%B3n%20p%C3%B3lizas%20CPS%2F%2EVERIFICACI%C3%93N%20DE%20P%C3%93LIZAS%20CONTRATOS%202022&amp;parentview=7" xr:uid="{300B9D46-1F67-4016-802E-45C4428F7654}"/>
    <hyperlink ref="BT291" r:id="rId812" display="https://jepcolombia-my.sharepoint.com/personal/carlos_torres_jep_gov_co/_layouts/15/onedrive.aspx?q=132&amp;searchScope=folder&amp;id=%2Fpersonal%2Fcarlos%5Ftorres%5Fjep%5Fgov%5Fco%2FDocuments%2FDocumentos%2FContractual%2FContractual%20%2D%20Onedrive%2FValidaci%C3%B3n%20p%C3%B3lizas%20CPS%2F%2EVERIFICACI%C3%93N%20DE%20P%C3%93LIZAS%20CONTRATOS%202022%2FVerificaci%C3%B3n%20p%C3%B3liza%20JEP%20132%202022%2EPNG&amp;parent=%2Fpersonal%2Fcarlos%5Ftorres%5Fjep%5Fgov%5Fco%2FDocuments%2FDocumentos%2FContractual%2FContractual%20%2D%20Onedrive%2FValidaci%C3%B3n%20p%C3%B3lizas%20CPS%2F%2EVERIFICACI%C3%93N%20DE%20P%C3%93LIZAS%20CONTRATOS%202022&amp;parentview=7" xr:uid="{517341D8-8E3C-4600-8A58-BDAE9A2B5B6E}"/>
    <hyperlink ref="BT483" r:id="rId813" display="https://jepcolombia-my.sharepoint.com/personal/carlos_torres_jep_gov_co/_layouts/15/onedrive.aspx?q=109&amp;searchScope=folder&amp;id=%2Fpersonal%2Fcarlos%5Ftorres%5Fjep%5Fgov%5Fco%2FDocuments%2FDocumentos%2FContractual%2FContractual%20%2D%20Onedrive%2FValidaci%C3%B3n%20p%C3%B3lizas%20CPS%2F%2EVERIFICACI%C3%93N%20DE%20P%C3%93LIZAS%20CONTRATOS%202022%2FVerificaci%C3%B3n%20p%C3%B3liza%20contrato%20JEP%2D109%2D2022%2Epdf&amp;parent=%2Fpersonal%2Fcarlos%5Ftorres%5Fjep%5Fgov%5Fco%2FDocuments%2FDocumentos%2FContractual%2FContractual%20%2D%20Onedrive%2FValidaci%C3%B3n%20p%C3%B3lizas%20CPS%2F%2EVERIFICACI%C3%93N%20DE%20P%C3%93LIZAS%20CONTRATOS%202022&amp;parentview=7" xr:uid="{754AAFA6-D17F-46DC-8AFA-1D4F1284F9AA}"/>
    <hyperlink ref="BT164" r:id="rId814" display="https://jepcolombia-my.sharepoint.com/personal/carlos_torres_jep_gov_co/_layouts/15/onedrive.aspx?q=111&amp;searchScope=folder&amp;id=%2Fpersonal%2Fcarlos%5Ftorres%5Fjep%5Fgov%5Fco%2FDocuments%2FDocumentos%2FContractual%2FContractual%20%2D%20Onedrive%2FValidaci%C3%B3n%20p%C3%B3lizas%20CPS%2F%2EVERIFICACI%C3%93N%20DE%20P%C3%93LIZAS%20CONTRATOS%202022%2FVerifcacio%CC%81n%20po%CC%81liza%20contrato%20JEP%20111%202022%2Epdf&amp;parent=%2Fpersonal%2Fcarlos%5Ftorres%5Fjep%5Fgov%5Fco%2FDocuments%2FDocumentos%2FContractual%2FContractual%20%2D%20Onedrive%2FValidaci%C3%B3n%20p%C3%B3lizas%20CPS%2F%2EVERIFICACI%C3%93N%20DE%20P%C3%93LIZAS%20CONTRATOS%202022&amp;parentview=7" xr:uid="{EDEC1B8E-14FF-4749-9C14-9082F28667AA}"/>
    <hyperlink ref="BT540" r:id="rId815" display="https://jepcolombia-my.sharepoint.com/personal/carlos_torres_jep_gov_co/_layouts/15/onedrive.aspx?q=144&amp;searchScope=folder&amp;id=%2Fpersonal%2Fcarlos%5Ftorres%5Fjep%5Fgov%5Fco%2FDocuments%2FDocumentos%2FContractual%2FContractual%20%2D%20Onedrive%2FValidaci%C3%B3n%20p%C3%B3lizas%20CPS%2F%2EVERIFICACI%C3%93N%20DE%20P%C3%93LIZAS%20CONTRATOS%202022%2FVerificaci%C3%B3n%20p%C3%B3liza%20contrato%20JEP%2D144%2D2022%20%2Epdf&amp;parent=%2Fpersonal%2Fcarlos%5Ftorres%5Fjep%5Fgov%5Fco%2FDocuments%2FDocumentos%2FContractual%2FContractual%20%2D%20Onedrive%2FValidaci%C3%B3n%20p%C3%B3lizas%20CPS%2F%2EVERIFICACI%C3%93N%20DE%20P%C3%93LIZAS%20CONTRATOS%202022&amp;parentview=7" xr:uid="{619368AF-EC54-45F0-B5AE-4FFE1B0B28C6}"/>
    <hyperlink ref="BT173" r:id="rId816" display="https://jepcolombia-my.sharepoint.com/personal/carlos_torres_jep_gov_co/_layouts/15/onedrive.aspx?q=113&amp;searchScope=folder&amp;id=%2Fpersonal%2Fcarlos%5Ftorres%5Fjep%5Fgov%5Fco%2FDocuments%2FDocumentos%2FContractual%2FContractual%20%2D%20Onedrive%2FValidaci%C3%B3n%20p%C3%B3lizas%20CPS%2F%2EVERIFICACI%C3%93N%20DE%20P%C3%93LIZAS%20CONTRATOS%202022%2FVerificacio%CC%81n%20po%CC%81liza%20contrato%20JEP%2D113%2D2022%2Epdf&amp;parent=%2Fpersonal%2Fcarlos%5Ftorres%5Fjep%5Fgov%5Fco%2FDocuments%2FDocumentos%2FContractual%2FContractual%20%2D%20Onedrive%2FValidaci%C3%B3n%20p%C3%B3lizas%20CPS%2F%2EVERIFICACI%C3%93N%20DE%20P%C3%93LIZAS%20CONTRATOS%202022&amp;parentview=7" xr:uid="{F763EEFC-963C-48F4-A9CA-6903620976C9}"/>
    <hyperlink ref="BT65" r:id="rId817" display="https://jepcolombia-my.sharepoint.com/personal/carlos_torres_jep_gov_co/_layouts/15/onedrive.aspx?q=150&amp;searchScope=folder&amp;id=%2Fpersonal%2Fcarlos%5Ftorres%5Fjep%5Fgov%5Fco%2FDocuments%2FDocumentos%2FContractual%2FContractual%20%2D%20Onedrive%2FValidaci%C3%B3n%20p%C3%B3lizas%20CPS%2F%2EVERIFICACI%C3%93N%20DE%20P%C3%93LIZAS%20CONTRATOS%202022%2FVerificaci%C3%B3n%20p%C3%B3liza%20JEP%20150%202022%2EPNG&amp;parent=%2Fpersonal%2Fcarlos%5Ftorres%5Fjep%5Fgov%5Fco%2FDocuments%2FDocumentos%2FContractual%2FContractual%20%2D%20Onedrive%2FValidaci%C3%B3n%20p%C3%B3lizas%20CPS%2F%2EVERIFICACI%C3%93N%20DE%20P%C3%93LIZAS%20CONTRATOS%202022&amp;parentview=7" xr:uid="{D356D472-C0EA-4FFB-A8E4-63EC46ED68CA}"/>
    <hyperlink ref="BT184" r:id="rId818"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15%2D2022%2Epdf&amp;parent=%2Fpersonal%2Fcarlos%5Ftorres%5Fjep%5Fgov%5Fco%2FDocuments%2FDocumentos%2FContractual%2FContractual%20%2D%20Onedrive%2FValidaci%C3%B3n%20p%C3%B3lizas%20CPS%2F%2EVERIFICACI%C3%93N%20DE%20P%C3%93LIZAS%20CONTRATOS%202022" xr:uid="{B1FBCCB2-D3E3-43CC-B4D4-E8D978CCFB9F}"/>
    <hyperlink ref="BT85" r:id="rId819" display="https://jepcolombia-my.sharepoint.com/personal/carlos_torres_jep_gov_co/_layouts/15/onedrive.aspx?q=152&amp;searchScope=folder&amp;id=%2Fpersonal%2Fcarlos%5Ftorres%5Fjep%5Fgov%5Fco%2FDocuments%2FDocumentos%2FContractual%2FContractual%20%2D%20Onedrive%2FValidaci%C3%B3n%20p%C3%B3lizas%20CPS%2F%2EVERIFICACI%C3%93N%20DE%20P%C3%93LIZAS%20CONTRATOS%202022%2FVerificaci%C3%B3n%20p%C3%B3liza%20del%20contrato%20JEP%20152%202022%2EPNG&amp;parent=%2Fpersonal%2Fcarlos%5Ftorres%5Fjep%5Fgov%5Fco%2FDocuments%2FDocumentos%2FContractual%2FContractual%20%2D%20Onedrive%2FValidaci%C3%B3n%20p%C3%B3lizas%20CPS%2F%2EVERIFICACI%C3%93N%20DE%20P%C3%93LIZAS%20CONTRATOS%202022&amp;parentview=7" xr:uid="{03BC9E51-103F-437E-B54B-F0579D15F36A}"/>
    <hyperlink ref="BT436" r:id="rId820" display="https://jepcolombia-my.sharepoint.com/personal/carlos_torres_jep_gov_co/_layouts/15/onedrive.aspx?q=117&amp;searchScope=folder&amp;id=%2Fpersonal%2Fcarlos%5Ftorres%5Fjep%5Fgov%5Fco%2FDocuments%2FDocumentos%2FContractual%2FContractual%20%2D%20Onedrive%2FValidaci%C3%B3n%20p%C3%B3lizas%20CPS%2F%2EVERIFICACI%C3%93N%20DE%20P%C3%93LIZAS%20CONTRATOS%202022%2FVerificaci%C3%B3n%20p%C3%B3liza%20Contrato%20%20JEP%2D117%2D2022%2Epdf&amp;parent=%2Fpersonal%2Fcarlos%5Ftorres%5Fjep%5Fgov%5Fco%2FDocuments%2FDocumentos%2FContractual%2FContractual%20%2D%20Onedrive%2FValidaci%C3%B3n%20p%C3%B3lizas%20CPS%2F%2EVERIFICACI%C3%93N%20DE%20P%C3%93LIZAS%20CONTRATOS%202022&amp;parentview=7" xr:uid="{D4904B0C-8643-4D7A-8084-C07489D0B53E}"/>
    <hyperlink ref="BT627" r:id="rId821" display="https://jepcolombia-my.sharepoint.com/personal/carlos_torres_jep_gov_co/_layouts/15/onedrive.aspx?q=154&amp;searchScope=folder&amp;id=%2Fpersonal%2Fcarlos%5Ftorres%5Fjep%5Fgov%5Fco%2FDocuments%2FDocumentos%2FContractual%2FContractual%20%2D%20Onedrive%2FValidaci%C3%B3n%20p%C3%B3lizas%20CPS%2F%2EVERIFICACI%C3%93N%20DE%20P%C3%93LIZAS%20CONTRATOS%202022%2FVerificaci%C3%B3n%20p%C3%B3liza%20JEP%20154%202022%2EPNG&amp;parent=%2Fpersonal%2Fcarlos%5Ftorres%5Fjep%5Fgov%5Fco%2FDocuments%2FDocumentos%2FContractual%2FContractual%20%2D%20Onedrive%2FValidaci%C3%B3n%20p%C3%B3lizas%20CPS%2F%2EVERIFICACI%C3%93N%20DE%20P%C3%93LIZAS%20CONTRATOS%202022&amp;parentview=7" xr:uid="{34A079FA-972B-4034-A0AA-1C2422D8CCDB}"/>
    <hyperlink ref="BT192" r:id="rId822"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19%2D2022%2Epdf&amp;parent=%2Fpersonal%2Fcarlos%5Ftorres%5Fjep%5Fgov%5Fco%2FDocuments%2FDocumentos%2FContractual%2FContractual%20%2D%20Onedrive%2FValidaci%C3%B3n%20p%C3%B3lizas%20CPS%2F%2EVERIFICACI%C3%93N%20DE%20P%C3%93LIZAS%20CONTRATOS%202022" xr:uid="{39B8B910-1258-4F30-A180-9584818D1621}"/>
    <hyperlink ref="BT202" r:id="rId823"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21%2D2022%2Epdf&amp;parent=%2Fpersonal%2Fcarlos%5Ftorres%5Fjep%5Fgov%5Fco%2FDocuments%2FDocumentos%2FContractual%2FContractual%20%2D%20Onedrive%2FValidaci%C3%B3n%20p%C3%B3lizas%20CPS%2F%2EVERIFICACI%C3%93N%20DE%20P%C3%93LIZAS%20CONTRATOS%202022" xr:uid="{82DC82EB-74A3-4F48-9A0E-E889CA204A37}"/>
    <hyperlink ref="BT293" r:id="rId824" display="https://jepcolombia-my.sharepoint.com/personal/carlos_torres_jep_gov_co/_layouts/15/onedrive.aspx?q=164&amp;searchScope=folder&amp;id=%2Fpersonal%2Fcarlos%5Ftorres%5Fjep%5Fgov%5Fco%2FDocuments%2FDocumentos%2FContractual%2FContractual%20%2D%20Onedrive%2FValidaci%C3%B3n%20p%C3%B3lizas%20CPS%2F%2EVERIFICACI%C3%93N%20DE%20P%C3%93LIZAS%20CONTRATOS%202022%2FVerificaci%C3%B3n%20p%C3%B3liza%20Contrato%20%20JEP%2D164%2D2022%2Epdf&amp;parent=%2Fpersonal%2Fcarlos%5Ftorres%5Fjep%5Fgov%5Fco%2FDocuments%2FDocumentos%2FContractual%2FContractual%20%2D%20Onedrive%2FValidaci%C3%B3n%20p%C3%B3lizas%20CPS%2F%2EVERIFICACI%C3%93N%20DE%20P%C3%93LIZAS%20CONTRATOS%202022&amp;parentview=7" xr:uid="{10D3CF8A-567E-47BB-A72A-1383FA1848B0}"/>
    <hyperlink ref="BT171" r:id="rId825" display="https://jepcolombia-my.sharepoint.com/personal/carlos_torres_jep_gov_co/_layouts/15/onedrive.aspx?q=127&amp;searchScope=folder&amp;id=%2Fpersonal%2Fcarlos%5Ftorres%5Fjep%5Fgov%5Fco%2FDocuments%2FDocumentos%2FContractual%2FContractual%20%2D%20Onedrive%2FValidaci%C3%B3n%20p%C3%B3lizas%20CPS%2F%2EVERIFICACI%C3%93N%20DE%20P%C3%93LIZAS%20CONTRATOS%202022%2FVerificacio%CC%81n%20po%CC%81liza%20contrato%20JEP%2D127%2D2022%2Epdf&amp;parent=%2Fpersonal%2Fcarlos%5Ftorres%5Fjep%5Fgov%5Fco%2FDocuments%2FDocumentos%2FContractual%2FContractual%20%2D%20Onedrive%2FValidaci%C3%B3n%20p%C3%B3lizas%20CPS%2F%2EVERIFICACI%C3%93N%20DE%20P%C3%93LIZAS%20CONTRATOS%202022&amp;parentview=7" xr:uid="{07D49236-9839-42AC-8D27-9BF43770FC09}"/>
    <hyperlink ref="BT295" r:id="rId826" display="https://jepcolombia-my.sharepoint.com/personal/carlos_torres_jep_gov_co/_layouts/15/onedrive.aspx?q=166&amp;searchScope=folder&amp;id=%2Fpersonal%2Fcarlos%5Ftorres%5Fjep%5Fgov%5Fco%2FDocuments%2FDocumentos%2FContractual%2FContractual%20%2D%20Onedrive%2FValidaci%C3%B3n%20p%C3%B3lizas%20CPS%2F%2EVERIFICACI%C3%93N%20DE%20P%C3%93LIZAS%20CONTRATOS%202022%2FVerificaci%C3%B3n%20p%C3%B3liza%20Contrato%20%20JEP%2D166%2D2022%2Epdf&amp;parent=%2Fpersonal%2Fcarlos%5Ftorres%5Fjep%5Fgov%5Fco%2FDocuments%2FDocumentos%2FContractual%2FContractual%20%2D%20Onedrive%2FValidaci%C3%B3n%20p%C3%B3lizas%20CPS%2F%2EVERIFICACI%C3%93N%20DE%20P%C3%93LIZAS%20CONTRATOS%202022&amp;parentview=7" xr:uid="{8F1E67A2-353F-4788-8F60-650EB292C3C1}"/>
    <hyperlink ref="BT502" r:id="rId827" display="https://jepcolombia-my.sharepoint.com/personal/carlos_torres_jep_gov_co/_layouts/15/onedrive.aspx?q=168&amp;searchScope=folder&amp;id=%2Fpersonal%2Fcarlos%5Ftorres%5Fjep%5Fgov%5Fco%2FDocuments%2FDocumentos%2FContractual%2FContractual%20%2D%20Onedrive%2FValidaci%C3%B3n%20p%C3%B3lizas%20CPS%2F%2EVERIFICACI%C3%93N%20DE%20P%C3%93LIZAS%20CONTRATOS%202022%2FVerificaci%C3%B3n%20p%C3%B3liza%20contrato%20JEP%2D168%2D2022%2Epdf&amp;parent=%2Fpersonal%2Fcarlos%5Ftorres%5Fjep%5Fgov%5Fco%2FDocuments%2FDocumentos%2FContractual%2FContractual%20%2D%20Onedrive%2FValidaci%C3%B3n%20p%C3%B3lizas%20CPS%2F%2EVERIFICACI%C3%93N%20DE%20P%C3%93LIZAS%20CONTRATOS%202022&amp;parentview=7" xr:uid="{4F7F1921-BF1C-4B44-97F2-74BFFA500DE5}"/>
    <hyperlink ref="BT234" r:id="rId828" display="https://jepcolombia-my.sharepoint.com/personal/carlos_torres_jep_gov_co/_layouts/15/onedrive.aspx?q=170&amp;searchScope=folder&amp;id=%2Fpersonal%2Fcarlos%5Ftorres%5Fjep%5Fgov%5Fco%2FDocuments%2FDocumentos%2FContractual%2FContractual%20%2D%20Onedrive%2FValidaci%C3%B3n%20p%C3%B3lizas%20CPS%2F%2EVERIFICACI%C3%93N%20DE%20P%C3%93LIZAS%20CONTRATOS%202022%2FVerificaci%C3%B3n%20p%C3%B3liza%20contrato%20JEP%2D170%2D2022%2Epdf&amp;parent=%2Fpersonal%2Fcarlos%5Ftorres%5Fjep%5Fgov%5Fco%2FDocuments%2FDocumentos%2FContractual%2FContractual%20%2D%20Onedrive%2FValidaci%C3%B3n%20p%C3%B3lizas%20CPS%2F%2EVERIFICACI%C3%93N%20DE%20P%C3%93LIZAS%20CONTRATOS%202022&amp;parentview=7" xr:uid="{D2EFBC63-D4CB-43B8-9B77-720CCBB7D046}"/>
    <hyperlink ref="BT68" r:id="rId829" display="https://jepcolombia-my.sharepoint.com/personal/carlos_torres_jep_gov_co/_layouts/15/onedrive.aspx?q=172&amp;searchScope=folder&amp;id=%2Fpersonal%2Fcarlos%5Ftorres%5Fjep%5Fgov%5Fco%2FDocuments%2FDocumentos%2FContractual%2FContractual%20%2D%20Onedrive%2FValidaci%C3%B3n%20p%C3%B3lizas%20CPS%2F%2EVERIFICACI%C3%93N%20DE%20P%C3%93LIZAS%20CONTRATOS%202022%2FVerificaci%C3%B3n%20p%C3%B3liza%20del%20contrato%20JEP%20172%202022%2EPNG&amp;parent=%2Fpersonal%2Fcarlos%5Ftorres%5Fjep%5Fgov%5Fco%2FDocuments%2FDocumentos%2FContractual%2FContractual%20%2D%20Onedrive%2FValidaci%C3%B3n%20p%C3%B3lizas%20CPS%2F%2EVERIFICACI%C3%93N%20DE%20P%C3%93LIZAS%20CONTRATOS%202022&amp;parentview=7" xr:uid="{BB9AED2F-D00D-4514-B338-975B791485E2}"/>
    <hyperlink ref="BT274" r:id="rId830" display="https://jepcolombia-my.sharepoint.com/personal/carlos_torres_jep_gov_co/_layouts/15/onedrive.aspx?q=180&amp;searchScope=folder&amp;id=%2Fpersonal%2Fcarlos%5Ftorres%5Fjep%5Fgov%5Fco%2FDocuments%2FDocumentos%2FContractual%2FContractual%20%2D%20Onedrive%2FValidaci%C3%B3n%20p%C3%B3lizas%20CPS%2F%2EVERIFICACI%C3%93N%20DE%20P%C3%93LIZAS%20CONTRATOS%202022%2FVerificacio%CC%81n%20po%CC%81liza%20contrato%20JEP%2D180%2D2022%2Epdf&amp;parent=%2Fpersonal%2Fcarlos%5Ftorres%5Fjep%5Fgov%5Fco%2FDocuments%2FDocumentos%2FContractual%2FContractual%20%2D%20Onedrive%2FValidaci%C3%B3n%20p%C3%B3lizas%20CPS%2F%2EVERIFICACI%C3%93N%20DE%20P%C3%93LIZAS%20CONTRATOS%202022&amp;parentview=7" xr:uid="{215BE52A-6035-41AF-93F6-8B3302DBF11D}"/>
    <hyperlink ref="BT289" r:id="rId831" display="https://jepcolombia-my.sharepoint.com/personal/carlos_torres_jep_gov_co/_layouts/15/onedrive.aspx?q=182&amp;searchScope=folder&amp;id=%2Fpersonal%2Fcarlos%5Ftorres%5Fjep%5Fgov%5Fco%2FDocuments%2FDocumentos%2FContractual%2FContractual%20%2D%20Onedrive%2FValidaci%C3%B3n%20p%C3%B3lizas%20CPS%2F%2EVERIFICACI%C3%93N%20DE%20P%C3%93LIZAS%20CONTRATOS%202022%2FVerificacio%CC%81n%20po%CC%81liza%20contrato%20JEP%2D182%2D2022%2Epdf&amp;parent=%2Fpersonal%2Fcarlos%5Ftorres%5Fjep%5Fgov%5Fco%2FDocuments%2FDocumentos%2FContractual%2FContractual%20%2D%20Onedrive%2FValidaci%C3%B3n%20p%C3%B3lizas%20CPS%2F%2EVERIFICACI%C3%93N%20DE%20P%C3%93LIZAS%20CONTRATOS%202022&amp;parentview=7" xr:uid="{EB67F5CF-6507-4F67-B96A-4F99439C5F34}"/>
    <hyperlink ref="BT188" r:id="rId832" display="https://jepcolombia-my.sharepoint.com/personal/carlos_torres_jep_gov_co/_layouts/15/onedrive.aspx?q=190&amp;searchScope=folder&amp;id=%2Fpersonal%2Fcarlos%5Ftorres%5Fjep%5Fgov%5Fco%2FDocuments%2FDocumentos%2FContractual%2FContractual%20%2D%20Onedrive%2FValidaci%C3%B3n%20p%C3%B3lizas%20CPS%2F%2EVERIFICACI%C3%93N%20DE%20P%C3%93LIZAS%20CONTRATOS%202022%2FVerificaci%C3%B3n%20p%C3%B3liza%20contrato%20JEP%2D190%2D2022%2Epdf&amp;parent=%2Fpersonal%2Fcarlos%5Ftorres%5Fjep%5Fgov%5Fco%2FDocuments%2FDocumentos%2FContractual%2FContractual%20%2D%20Onedrive%2FValidaci%C3%B3n%20p%C3%B3lizas%20CPS%2F%2EVERIFICACI%C3%93N%20DE%20P%C3%93LIZAS%20CONTRATOS%202022&amp;parentview=7" xr:uid="{E80CD24A-03FA-4148-BF58-B274D0CE143C}"/>
    <hyperlink ref="BT195" r:id="rId833" display="https://jepcolombia-my.sharepoint.com/personal/carlos_torres_jep_gov_co/_layouts/15/onedrive.aspx?q=194&amp;searchScope=folder&amp;id=%2Fpersonal%2Fcarlos%5Ftorres%5Fjep%5Fgov%5Fco%2FDocuments%2FDocumentos%2FContractual%2FContractual%20%2D%20Onedrive%2FValidaci%C3%B3n%20p%C3%B3lizas%20CPS%2F%2EVERIFICACI%C3%93N%20DE%20P%C3%93LIZAS%20CONTRATOS%202022%2FVerificaci%C3%B3n%20p%C3%B3liza%20contrato%20JEP%2D194%2D2022%2Epdf&amp;parent=%2Fpersonal%2Fcarlos%5Ftorres%5Fjep%5Fgov%5Fco%2FDocuments%2FDocumentos%2FContractual%2FContractual%20%2D%20Onedrive%2FValidaci%C3%B3n%20p%C3%B3lizas%20CPS%2F%2EVERIFICACI%C3%93N%20DE%20P%C3%93LIZAS%20CONTRATOS%202022&amp;parentview=7" xr:uid="{D8238AB7-9B40-43E2-BFA8-59E24383AF62}"/>
    <hyperlink ref="BT200" r:id="rId834" display="https://jepcolombia-my.sharepoint.com/personal/carlos_torres_jep_gov_co/_layouts/15/onedrive.aspx?q=196&amp;searchScope=folder&amp;id=%2Fpersonal%2Fcarlos%5Ftorres%5Fjep%5Fgov%5Fco%2FDocuments%2FDocumentos%2FContractual%2FContractual%20%2D%20Onedrive%2FValidaci%C3%B3n%20p%C3%B3lizas%20CPS%2F%2EVERIFICACI%C3%93N%20DE%20P%C3%93LIZAS%20CONTRATOS%202022%2FVerificaci%C3%B3n%20p%C3%B3liza%20contrato%20JEP%2D196%2D2022%2Epdf&amp;parent=%2Fpersonal%2Fcarlos%5Ftorres%5Fjep%5Fgov%5Fco%2FDocuments%2FDocumentos%2FContractual%2FContractual%20%2D%20Onedrive%2FValidaci%C3%B3n%20p%C3%B3lizas%20CPS%2F%2EVERIFICACI%C3%93N%20DE%20P%C3%93LIZAS%20CONTRATOS%202022&amp;parentview=7" xr:uid="{CAE95DC4-BD6C-41F0-AF33-F890E5316C20}"/>
    <hyperlink ref="BT160" r:id="rId835"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129%2D2022%2Epdf&amp;parent=%2Fpersonal%2Fcarlos%5Ftorres%5Fjep%5Fgov%5Fco%2FDocuments%2FDocumentos%2FContractual%2FContractual%20%2D%20Onedrive%2FValidaci%C3%B3n%20p%C3%B3lizas%20CPS%2F%2EVERIFICACI%C3%93N%20DE%20P%C3%93LIZAS%20CONTRATOS%202022" xr:uid="{DB35F567-E7E3-457E-BE71-5321F7D1181B}"/>
    <hyperlink ref="BT163" r:id="rId836" display="https://jepcolombia-my.sharepoint.com/personal/carlos_torres_jep_gov_co/_layouts/15/onedrive.aspx?q=131&amp;searchScope=folder&amp;id=%2Fpersonal%2Fcarlos%5Ftorres%5Fjep%5Fgov%5Fco%2FDocuments%2FDocumentos%2FContractual%2FContractual%20%2D%20Onedrive%2FValidaci%C3%B3n%20p%C3%B3lizas%20CPS%2F%2EVERIFICACI%C3%93N%20DE%20P%C3%93LIZAS%20CONTRATOS%202022%2FVerificacio%CC%81n%20po%CC%81liza%20contrato%20JEP%2D131%2D2022%2Epdf&amp;parent=%2Fpersonal%2Fcarlos%5Ftorres%5Fjep%5Fgov%5Fco%2FDocuments%2FDocumentos%2FContractual%2FContractual%20%2D%20Onedrive%2FValidaci%C3%B3n%20p%C3%B3lizas%20CPS&amp;parentview=7" xr:uid="{4944A388-43E5-4D73-88D3-E6A44C5FF712}"/>
    <hyperlink ref="BT73" r:id="rId837" display="https://jepcolombia-my.sharepoint.com/personal/carlos_torres_jep_gov_co/Documents/Documentos/Contractual/Contractual%20-%20Onedrive/Validaci%C3%B3n%20p%C3%B3lizas%20CPS/.VERIFICACI%C3%93N%20DE%20P%C3%93LIZAS%20CONTRATOS%202022/Verificaci%C3%B3n%20p%C3%B3liza%20JEP%20149%202022.PNG" xr:uid="{412F8328-A9C3-4C1C-B16B-C4101FF1784D}"/>
    <hyperlink ref="BT67" r:id="rId838" display="https://jepcolombia-my.sharepoint.com/personal/carlos_torres_jep_gov_co/Documents/Documentos/Contractual/Contractual%20-%20Onedrive/Validaci%C3%B3n%20p%C3%B3lizas%20CPS/.VERIFICACI%C3%93N%20DE%20P%C3%93LIZAS%20CONTRATOS%202022/verificaci%C3%B3n%20p%C3%B3liza%20contrato%20JEP%20151%202022.PNG" xr:uid="{1B663791-680F-43AC-A151-1E08D4EDFB17}"/>
    <hyperlink ref="BT625" r:id="rId839" display="https://jepcolombia-my.sharepoint.com/personal/carlos_torres_jep_gov_co/_layouts/15/onedrive.aspx?q=155&amp;searchScope=folder&amp;id=%2Fpersonal%2Fcarlos%5Ftorres%5Fjep%5Fgov%5Fco%2FDocuments%2FDocumentos%2FContractual%2FContractual%20%2D%20Onedrive%2FValidaci%C3%B3n%20p%C3%B3lizas%20CPS%2F%2EVERIFICACI%C3%93N%20DE%20P%C3%93LIZAS%20CONTRATOS%202022%2FVerificaci%C3%B3n%20p%C3%B3liza%20contrato%20JEP%20155%202022%2EPNG&amp;parent=%2Fpersonal%2Fcarlos%5Ftorres%5Fjep%5Fgov%5Fco%2FDocuments%2FDocumentos%2FContractual%2FContractual%20%2D%20Onedrive%2FValidaci%C3%B3n%20p%C3%B3lizas%20CPS%2F%2EVERIFICACI%C3%93N%20DE%20P%C3%93LIZAS%20CONTRATOS%202022&amp;parentview=7" xr:uid="{6E12E499-6F9D-4777-9A04-369441CD6F05}"/>
    <hyperlink ref="BT505" r:id="rId840"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69%2D2022%2Epdf&amp;parent=%2Fpersonal%2Fcarlos%5Ftorres%5Fjep%5Fgov%5Fco%2FDocuments%2FDocumentos%2FContractual%2FContractual%20%2D%20Onedrive%2FValidaci%C3%B3n%20p%C3%B3lizas%20CPS%2F%2EVERIFICACI%C3%93N%20DE%20P%C3%93LIZAS%20CONTRATOS%202022" xr:uid="{CEE04262-48FB-4DD3-ABD4-253629065C19}"/>
    <hyperlink ref="BT63" r:id="rId841" display="https://jepcolombia-my.sharepoint.com/personal/carlos_torres_jep_gov_co/_layouts/15/onedrive.aspx?q=171&amp;searchScope=folder&amp;id=%2Fpersonal%2Fcarlos%5Ftorres%5Fjep%5Fgov%5Fco%2FDocuments%2FDocumentos%2FContractual%2FContractual%20%2D%20Onedrive%2FValidaci%C3%B3n%20p%C3%B3lizas%20CPS%2F%2EVERIFICACI%C3%93N%20DE%20P%C3%93LIZAS%20CONTRATOS%202022%2FVerificaci%C3%B3n%20p%C3%B3liza%20JEP%20171%202022%2EPNG&amp;parent=%2Fpersonal%2Fcarlos%5Ftorres%5Fjep%5Fgov%5Fco%2FDocuments%2FDocumentos%2FContractual%2FContractual%20%2D%20Onedrive%2FValidaci%C3%B3n%20p%C3%B3lizas%20CPS%2F%2EVERIFICACI%C3%93N%20DE%20P%C3%93LIZAS%20CONTRATOS%202022&amp;parentview=7" xr:uid="{B4669C8C-D580-4AD1-8126-8D762CA1F1A5}"/>
    <hyperlink ref="BT412" r:id="rId842"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79%2D2022%20%2Epdf&amp;parent=%2Fpersonal%2Fcarlos%5Ftorres%5Fjep%5Fgov%5Fco%2FDocuments%2FDocumentos%2FContractual%2FContractual%20%2D%20Onedrive%2FValidaci%C3%B3n%20p%C3%B3lizas%20CPS%2F%2EVERIFICACI%C3%93N%20DE%20P%C3%93LIZAS%20CONTRATOS%202022" xr:uid="{E58B915D-FD8A-425D-BE87-9A77557901A4}"/>
    <hyperlink ref="BT288" r:id="rId843"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181%2D2022%2Epdf&amp;parent=%2Fpersonal%2Fcarlos%5Ftorres%5Fjep%5Fgov%5Fco%2FDocuments%2FDocumentos%2FContractual%2FContractual%20%2D%20Onedrive%2FValidaci%C3%B3n%20p%C3%B3lizas%20CPS%2F%2EVERIFICACI%C3%93N%20DE%20P%C3%93LIZAS%20CONTRATOS%202022" xr:uid="{5A82D9A1-334C-43FA-9ABC-3B06A5631AA3}"/>
    <hyperlink ref="BT189" r:id="rId844"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1%2D2022%2Epdf&amp;parent=%2Fpersonal%2Fcarlos%5Ftorres%5Fjep%5Fgov%5Fco%2FDocuments%2FDocumentos%2FContractual%2FContractual%20%2D%20Onedrive%2FValidaci%C3%B3n%20p%C3%B3lizas%20CPS%2F%2EVERIFICACI%C3%93N%20DE%20P%C3%93LIZAS%20CONTRATOS%202022" xr:uid="{7226145F-C953-46D1-8A25-BD55CC8A7757}"/>
    <hyperlink ref="BT193" r:id="rId845"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3%2D2022%2Epdf&amp;parent=%2Fpersonal%2Fcarlos%5Ftorres%5Fjep%5Fgov%5Fco%2FDocuments%2FDocumentos%2FContractual%2FContractual%20%2D%20Onedrive%2FValidaci%C3%B3n%20p%C3%B3lizas%20CPS%2F%2EVERIFICACI%C3%93N%20DE%20P%C3%93LIZAS%20CONTRATOS%202022" xr:uid="{B0ED6FEE-59CD-431E-9797-20FDF7A1169D}"/>
    <hyperlink ref="BT197" r:id="rId846"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5%2D2022%2Epdf&amp;parent=%2Fpersonal%2Fcarlos%5Ftorres%5Fjep%5Fgov%5Fco%2FDocuments%2FDocumentos%2FContractual%2FContractual%20%2D%20Onedrive%2FValidaci%C3%B3n%20p%C3%B3lizas%20CPS%2F%2EVERIFICACI%C3%93N%20DE%20P%C3%93LIZAS%20CONTRATOS%202022" xr:uid="{CBA1A948-AF85-4356-91F7-47C18A65B27B}"/>
    <hyperlink ref="BT201" r:id="rId847"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197%2D2022%2Epdf&amp;parent=%2Fpersonal%2Fcarlos%5Ftorres%5Fjep%5Fgov%5Fco%2FDocuments%2FDocumentos%2FContractual%2FContractual%20%2D%20Onedrive%2FValidaci%C3%B3n%20p%C3%B3lizas%20CPS%2F%2EVERIFICACI%C3%93N%20DE%20P%C3%93LIZAS%20CONTRATOS%202022" xr:uid="{6A73D01F-1662-4BF3-8A7B-E30280233B49}"/>
    <hyperlink ref="BT34" r:id="rId848" display="https://jepcolombia-my.sharepoint.com/personal/carlos_torres_jep_gov_co/Documents/Documentos/Contractual/Contractual%20-%20Onedrive/Validaci%C3%B3n%20p%C3%B3lizas%20CPS/.VERIFICACI%C3%93N%20DE%20P%C3%93LIZAS%20CONTRATOS%202022/Verificaci%C3%B3n%20p%C3%B3liza%20contrato%20JEP%20201%202022.PNG" xr:uid="{FAF32231-F134-4951-9C88-0D380271D5C9}"/>
    <hyperlink ref="BT165" r:id="rId849"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3%2D2022%2Epdf&amp;parent=%2Fpersonal%2Fcarlos%5Ftorres%5Fjep%5Fgov%5Fco%2FDocuments%2FDocumentos%2FContractual%2FContractual%20%2D%20Onedrive%2FValidaci%C3%B3n%20p%C3%B3lizas%20CPS%2F%2EVERIFICACI%C3%93N%20DE%20P%C3%93LIZAS%20CONTRATOS%202022" xr:uid="{8E3B6F76-B718-47B7-92C2-613A5162FCD2}"/>
    <hyperlink ref="BT314" r:id="rId850" display="https://jepcolombia-my.sharepoint.com/personal/carlos_torres_jep_gov_co/_layouts/15/onedrive.aspx?ct=1643207861196&amp;or=OWA%2DNT&amp;cid=f62c3057%2D4325%2Da3b8%2De9d3%2De5cdeb2a2c86&amp;id=%2Fpersonal%2Fcarlos%5Ftorres%5Fjep%5Fgov%5Fco%2FDocuments%2FDocumentos%2FContractual%2FContractual%20%2D%20Onedrive%2FValidaci%C3%B3n%20p%C3%B3lizas%20CPS%2F%2EVERIFICACI%C3%93N%20DE%20P%C3%93LIZAS%20CONTRATOS%202022%2FVerificaci%C3%B3n%20p%C3%B3liza%20contrato%20JEP%2D242%2D2022%2Epdf&amp;parent=%2Fpersonal%2Fcarlos%5Ftorres%5Fjep%5Fgov%5Fco%2FDocuments%2FDocumentos%2FContractual%2FContractual%20%2D%20Onedrive%2FValidaci%C3%B3n%20p%C3%B3lizas%20CPS%2F%2EVERIFICACI%C3%93N%20DE%20P%C3%93LIZAS%20CONTRATOS%202022" xr:uid="{7B9F9F54-D091-4DF3-B9F6-8C5BF1E5EBC1}"/>
    <hyperlink ref="BT167" r:id="rId851" display="https://jepcolombia-my.sharepoint.com/personal/carlos_torres_jep_gov_co/_layouts/15/onedrive.aspx?q=204&amp;searchScope=folder&amp;id=%2Fpersonal%2Fcarlos%5Ftorres%5Fjep%5Fgov%5Fco%2FDocuments%2FDocumentos%2FContractual%2FContractual%20%2D%20Onedrive%2FValidaci%C3%B3n%20p%C3%B3lizas%20CPS%2F%2EVERIFICACI%C3%93N%20DE%20P%C3%93LIZAS%20CONTRATOS%202022%2FVerificacio%CC%81n%20po%CC%81liza%20contrato%20JEP%2D204%2D2022%2Epdf&amp;parent=%2Fpersonal%2Fcarlos%5Ftorres%5Fjep%5Fgov%5Fco%2FDocuments%2FDocumentos%2FContractual%2FContractual%20%2D%20Onedrive%2FValidaci%C3%B3n%20p%C3%B3lizas%20CPS%2F%2EVERIFICACI%C3%93N%20DE%20P%C3%93LIZAS%20CONTRATOS%202022&amp;parentview=7" xr:uid="{DCD4690B-4CD6-4193-A0E9-B1F2251E2056}"/>
    <hyperlink ref="BT174" r:id="rId852" display="https://jepcolombia-my.sharepoint.com/personal/carlos_torres_jep_gov_co/_layouts/15/onedrive.aspx?q=206&amp;searchScope=folder&amp;id=%2Fpersonal%2Fcarlos%5Ftorres%5Fjep%5Fgov%5Fco%2FDocuments%2FDocumentos%2FContractual%2FContractual%20%2D%20Onedrive%2FValidaci%C3%B3n%20p%C3%B3lizas%20CPS%2F%2EVERIFICACI%C3%93N%20DE%20P%C3%93LIZAS%20CONTRATOS%202022%2FVerificacio%CC%81n%20po%CC%81liza%20contrato%20JEP%2D206%2D2022%2Epdf&amp;parent=%2Fpersonal%2Fcarlos%5Ftorres%5Fjep%5Fgov%5Fco%2FDocuments%2FDocumentos%2FContractual%2FContractual%20%2D%20Onedrive%2FValidaci%C3%B3n%20p%C3%B3lizas%20CPS%2F%2EVERIFICACI%C3%93N%20DE%20P%C3%93LIZAS%20CONTRATOS%202022&amp;parentview=7" xr:uid="{9625B629-EDCE-4476-B77D-724193CCBCC4}"/>
    <hyperlink ref="BT178" r:id="rId853" display="https://jepcolombia-my.sharepoint.com/personal/carlos_torres_jep_gov_co/_layouts/15/onedrive.aspx?q=208&amp;searchScope=folder&amp;id=%2Fpersonal%2Fcarlos%5Ftorres%5Fjep%5Fgov%5Fco%2FDocuments%2FDocumentos%2FContractual%2FContractual%20%2D%20Onedrive%2FValidaci%C3%B3n%20p%C3%B3lizas%20CPS%2F%2EVERIFICACI%C3%93N%20DE%20P%C3%93LIZAS%20CONTRATOS%202022%2FVerificacio%CC%81n%20po%CC%81liza%20contrato%20JEP%2D208%2D2022%2Epdf&amp;parent=%2Fpersonal%2Fcarlos%5Ftorres%5Fjep%5Fgov%5Fco%2FDocuments%2FDocumentos%2FContractual%2FContractual%20%2D%20Onedrive%2FValidaci%C3%B3n%20p%C3%B3lizas%20CPS%2F%2EVERIFICACI%C3%93N%20DE%20P%C3%93LIZAS%20CONTRATOS%202022&amp;parentview=7" xr:uid="{797CE3E6-5FEF-4E56-AD52-3E0B30A2F1B5}"/>
    <hyperlink ref="BT161" r:id="rId854" display="https://jepcolombia-my.sharepoint.com/personal/carlos_torres_jep_gov_co/_layouts/15/onedrive.aspx?q=210&amp;searchScope=folder&amp;id=%2Fpersonal%2Fcarlos%5Ftorres%5Fjep%5Fgov%5Fco%2FDocuments%2FDocumentos%2FContractual%2FContractual%20%2D%20Onedrive%2FValidaci%C3%B3n%20p%C3%B3lizas%20CPS%2F%2EVERIFICACI%C3%93N%20DE%20P%C3%93LIZAS%20CONTRATOS%202022%2FVerificacio%CC%81n%20po%CC%81liza%20contrato%20JEP%2D210%2D2022%2Epdf&amp;parent=%2Fpersonal%2Fcarlos%5Ftorres%5Fjep%5Fgov%5Fco%2FDocuments%2FDocumentos%2FContractual%2FContractual%20%2D%20Onedrive%2FValidaci%C3%B3n%20p%C3%B3lizas%20CPS%2F%2EVERIFICACI%C3%93N%20DE%20P%C3%93LIZAS%20CONTRATOS%202022&amp;parentview=7" xr:uid="{166CAB27-AD2B-4CFE-82DB-93235850ABCD}"/>
    <hyperlink ref="BT290" r:id="rId855" display="https://jepcolombia-my.sharepoint.com/personal/carlos_torres_jep_gov_co/_layouts/15/onedrive.aspx?q=220&amp;searchScope=folder&amp;id=%2Fpersonal%2Fcarlos%5Ftorres%5Fjep%5Fgov%5Fco%2FDocuments%2FDocumentos%2FContractual%2FContractual%20%2D%20Onedrive%2FValidaci%C3%B3n%20p%C3%B3lizas%20CPS%2F%2EVERIFICACI%C3%93N%20DE%20P%C3%93LIZAS%20CONTRATOS%202022%2FVerificaci%C3%B3n%20p%C3%B3liza%20Contrato%20%20JEP%2D220%2D2022%2Epdf&amp;parent=%2Fpersonal%2Fcarlos%5Ftorres%5Fjep%5Fgov%5Fco%2FDocuments%2FDocumentos%2FContractual%2FContractual%20%2D%20Onedrive%2FValidaci%C3%B3n%20p%C3%B3lizas%20CPS%2F%2EVERIFICACI%C3%93N%20DE%20P%C3%93LIZAS%20CONTRATOS%202022&amp;parentview=7" xr:uid="{3FFDF736-0FAD-4B9B-B8D5-A033322A0875}"/>
    <hyperlink ref="BT629" r:id="rId856" display="https://jepcolombia-my.sharepoint.com/personal/carlos_torres_jep_gov_co/_layouts/15/onedrive.aspx?q=222&amp;searchScope=folder&amp;id=%2Fpersonal%2Fcarlos%5Ftorres%5Fjep%5Fgov%5Fco%2FDocuments%2FDocumentos%2FContractual%2FContractual%20%2D%20Onedrive%2FValidaci%C3%B3n%20p%C3%B3lizas%20CPS%2F%2EVERIFICACI%C3%93N%20DE%20P%C3%93LIZAS%20CONTRATOS%202022%2FVerificaci%C3%B3n%20p%C3%B3liza%20contrato%20JEP%20222%202022%2EPNG&amp;parent=%2Fpersonal%2Fcarlos%5Ftorres%5Fjep%5Fgov%5Fco%2FDocuments%2FDocumentos%2FContractual%2FContractual%20%2D%20Onedrive%2FValidaci%C3%B3n%20p%C3%B3lizas%20CPS%2F%2EVERIFICACI%C3%93N%20DE%20P%C3%93LIZAS%20CONTRATOS%202022&amp;parentview=7" xr:uid="{3EC0F7F7-76E3-4DE1-BD59-CCCE71140DE7}"/>
    <hyperlink ref="BT624" r:id="rId857" display="https://jepcolombia-my.sharepoint.com/personal/carlos_torres_jep_gov_co/_layouts/15/onedrive.aspx?q=224&amp;searchScope=folder&amp;id=%2Fpersonal%2Fcarlos%5Ftorres%5Fjep%5Fgov%5Fco%2FDocuments%2FDocumentos%2FContractual%2FContractual%20%2D%20Onedrive%2FValidaci%C3%B3n%20p%C3%B3lizas%20CPS%2F%2EVERIFICACI%C3%93N%20DE%20P%C3%93LIZAS%20CONTRATOS%202022%2FVerificaci%C3%B3n%20p%C3%B3liza%20contrato%20JEP%20224%202022%2EPNG&amp;parent=%2Fpersonal%2Fcarlos%5Ftorres%5Fjep%5Fgov%5Fco%2FDocuments%2FDocumentos%2FContractual%2FContractual%20%2D%20Onedrive%2FValidaci%C3%B3n%20p%C3%B3lizas%20CPS%2F%2EVERIFICACI%C3%93N%20DE%20P%C3%93LIZAS%20CONTRATOS%202022&amp;parentview=7" xr:uid="{CDCA1BDC-3BB7-4E3A-9771-142A2069CADD}"/>
    <hyperlink ref="BT170" r:id="rId858"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5%2D2022%2Epdf&amp;parent=%2Fpersonal%2Fcarlos%5Ftorres%5Fjep%5Fgov%5Fco%2FDocuments%2FDocumentos%2FContractual%2FContractual%20%2D%20Onedrive%2FValidaci%C3%B3n%20p%C3%B3lizas%20CPS%2F%2EVERIFICACI%C3%93N%20DE%20P%C3%93LIZAS%20CONTRATOS%202022" xr:uid="{D085C05C-DA74-4A65-A426-5B4B671175FE}"/>
    <hyperlink ref="BT172" r:id="rId859" display="https://jepcolombia-my.sharepoint.com/personal/carlos_torres_jep_gov_co/_layouts/15/onedrive.aspx?q=207&amp;searchScope=folder&amp;id=%2Fpersonal%2Fcarlos%5Ftorres%5Fjep%5Fgov%5Fco%2FDocuments%2FDocumentos%2FContractual%2FContractual%20%2D%20Onedrive%2FValidaci%C3%B3n%20p%C3%B3lizas%20CPS%2F%2EVERIFICACI%C3%93N%20DE%20P%C3%93LIZAS%20CONTRATOS%202022%2FVerificacio%CC%81n%20po%CC%81liza%20contrato%20JEP%2D207%2D2022%2Epdf&amp;parent=%2Fpersonal%2Fcarlos%5Ftorres%5Fjep%5Fgov%5Fco%2FDocuments%2FDocumentos%2FContractual%2FContractual%20%2D%20Onedrive%2FValidaci%C3%B3n%20p%C3%B3lizas%20CPS%2F%2EVERIFICACI%C3%93N%20DE%20P%C3%93LIZAS%20CONTRATOS%202022&amp;parentview=7" xr:uid="{F08590FD-16AD-457E-B417-219C1C220525}"/>
    <hyperlink ref="BT626" r:id="rId860" display="https://jepcolombia-my.sharepoint.com/personal/carlos_torres_jep_gov_co/_layouts/15/onedrive.aspx?q=236&amp;searchScope=folder&amp;id=%2Fpersonal%2Fcarlos%5Ftorres%5Fjep%5Fgov%5Fco%2FDocuments%2FDocumentos%2FContractual%2FContractual%20%2D%20Onedrive%2FValidaci%C3%B3n%20p%C3%B3lizas%20CPS%2F%2EVERIFICACI%C3%93N%20DE%20P%C3%93LIZAS%20CONTRATOS%202022%2FVerificaci%C3%B3n%20p%C3%B3liza%20del%20contrato%20JEP%20236%202022%2EPNG&amp;parent=%2Fpersonal%2Fcarlos%5Ftorres%5Fjep%5Fgov%5Fco%2FDocuments%2FDocumentos%2FContractual%2FContractual%20%2D%20Onedrive%2FValidaci%C3%B3n%20p%C3%B3lizas%20CPS%2F%2EVERIFICACI%C3%93N%20DE%20P%C3%93LIZAS%20CONTRATOS%202022&amp;parentview=7" xr:uid="{20F8E600-42CD-4A15-BE27-23750E512315}"/>
    <hyperlink ref="BT179" r:id="rId861"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209%2D2022%2Epdf&amp;parent=%2Fpersonal%2Fcarlos%5Ftorres%5Fjep%5Fgov%5Fco%2FDocuments%2FDocumentos%2FContractual%2FContractual%20%2D%20Onedrive%2FValidaci%C3%B3n%20p%C3%B3lizas%20CPS%2F%2EVERIFICACI%C3%93N%20DE%20P%C3%93LIZAS%20CONTRATOS%202022" xr:uid="{EFE7A8B2-CBAE-4F03-9238-863E54A77638}"/>
    <hyperlink ref="BT109" r:id="rId862" display="https://jepcolombia-my.sharepoint.com/personal/carlos_torres_jep_gov_co/_layouts/15/onedrive.aspx?q=250&amp;searchScope=folder&amp;id=%2Fpersonal%2Fcarlos%5Ftorres%5Fjep%5Fgov%5Fco%2FDocuments%2FDocumentos%2FContractual%2FContractual%20%2D%20Onedrive%2FValidaci%C3%B3n%20p%C3%B3lizas%20CPS%2F%2EVERIFICACI%C3%93N%20DE%20P%C3%93LIZAS%20CONTRATOS%202022%2FVerificaci%C3%B3n%20p%C3%B3liza%20contrato%20JEP%20250%202022%2E%2EPNG&amp;parent=%2Fpersonal%2Fcarlos%5Ftorres%5Fjep%5Fgov%5Fco%2FDocuments%2FDocumentos%2FContractual%2FContractual%20%2D%20Onedrive%2FValidaci%C3%B3n%20p%C3%B3lizas%20CPS%2F%2EVERIFICACI%C3%93N%20DE%20P%C3%93LIZAS%20CONTRATOS%202022&amp;parentview=7" xr:uid="{9ECA04DC-3051-4FFB-B3C9-91B1BFF0C194}"/>
    <hyperlink ref="BT169" r:id="rId863" display="https://jepcolombia-my.sharepoint.com/personal/carlos_torres_jep_gov_co/_layouts/15/onedrive.aspx?q=211&amp;searchScope=folder&amp;id=%2Fpersonal%2Fcarlos%5Ftorres%5Fjep%5Fgov%5Fco%2FDocuments%2FDocumentos%2FContractual%2FContractual%20%2D%20Onedrive%2FValidaci%C3%B3n%20p%C3%B3lizas%20CPS%2F%2EVERIFICACI%C3%93N%20DE%20P%C3%93LIZAS%20CONTRATOS%202022%2FVerificacio%CC%81n%20po%CC%81liza%20contrato%20JEP%2D211%2D2022%2Epdf&amp;parent=%2Fpersonal%2Fcarlos%5Ftorres%5Fjep%5Fgov%5Fco%2FDocuments%2FDocumentos%2FContractual%2FContractual%20%2D%20Onedrive%2FValidaci%C3%B3n%20p%C3%B3lizas%20CPS%2F%2EVERIFICACI%C3%93N%20DE%20P%C3%93LIZAS%20CONTRATOS%202022&amp;parentview=7" xr:uid="{542C8B35-A42C-450F-BBA8-86C846AFF1C1}"/>
    <hyperlink ref="BT402" r:id="rId864" display="https://jepcolombia-my.sharepoint.com/personal/carlos_torres_jep_gov_co/_layouts/15/onedrive.aspx?q=268&amp;searchScope=folder&amp;id=%2Fpersonal%2Fcarlos%5Ftorres%5Fjep%5Fgov%5Fco%2FDocuments%2FDocumentos%2FContractual%2FContractual%20%2D%20Onedrive%2FValidaci%C3%B3n%20p%C3%B3lizas%20CPS%2F%2EVERIFICACI%C3%93N%20DE%20P%C3%93LIZAS%20CONTRATOS%202022%2FVerificaci%C3%B3n%20p%C3%B3liza%20contrato%20JEP%2D268%2D2022%20%2Epdf&amp;parent=%2Fpersonal%2Fcarlos%5Ftorres%5Fjep%5Fgov%5Fco%2FDocuments%2FDocumentos%2FContractual%2FContractual%20%2D%20Onedrive%2FValidaci%C3%B3n%20p%C3%B3lizas%20CPS%2F%2EVERIFICACI%C3%93N%20DE%20P%C3%93LIZAS%20CONTRATOS%202022&amp;parentview=7" xr:uid="{F9E9F352-C9E6-4857-8F92-810119341EDF}"/>
    <hyperlink ref="BT350" r:id="rId865" display="https://jepcolombia-my.sharepoint.com/personal/carlos_torres_jep_gov_co/_layouts/15/onedrive.aspx?q=221&amp;searchScope=folder&amp;id=%2Fpersonal%2Fcarlos%5Ftorres%5Fjep%5Fgov%5Fco%2FDocuments%2FDocumentos%2FContractual%2FContractual%20%2D%20Onedrive%2FValidaci%C3%B3n%20p%C3%B3lizas%20CPS%2F%2EVERIFICACI%C3%93N%20DE%20P%C3%93LIZAS%20CONTRATOS%202022%2FVerificaci%C3%B3n%20p%C3%B3liza%20Contrato%20%20JEP%2D221%2D2022%2Epdf&amp;parent=%2Fpersonal%2Fcarlos%5Ftorres%5Fjep%5Fgov%5Fco%2FDocuments%2FDocumentos%2FContractual%2FContractual%20%2D%20Onedrive%2FValidaci%C3%B3n%20p%C3%B3lizas%20CPS%2F%2EVERIFICACI%C3%93N%20DE%20P%C3%93LIZAS%20CONTRATOS%202022&amp;parentview=7" xr:uid="{9ADF4F70-AA78-4B50-8748-D30F3232E6E6}"/>
    <hyperlink ref="BT623" r:id="rId866" display="https://jepcolombia-my.sharepoint.com/personal/carlos_torres_jep_gov_co/_layouts/15/onedrive.aspx?q=223&amp;searchScope=folder&amp;id=%2Fpersonal%2Fcarlos%5Ftorres%5Fjep%5Fgov%5Fco%2FDocuments%2FDocumentos%2FContractual%2FContractual%20%2D%20Onedrive%2FValidaci%C3%B3n%20p%C3%B3lizas%20CPS%2F%2EVERIFICACI%C3%93N%20DE%20P%C3%93LIZAS%20CONTRATOS%202022%2FVerificaci%C3%B3n%20p%C3%B3liza%20del%20contrato%20JEP%20223%202022%2EPNG&amp;parent=%2Fpersonal%2Fcarlos%5Ftorres%5Fjep%5Fgov%5Fco%2FDocuments%2FDocumentos%2FContractual%2FContractual%20%2D%20Onedrive%2FValidaci%C3%B3n%20p%C3%B3lizas%20CPS%2F%2EVERIFICACI%C3%93N%20DE%20P%C3%93LIZAS%20CONTRATOS%202022&amp;parentview=7" xr:uid="{D7E03132-A2C9-46AF-9F8D-B7D75386388D}"/>
    <hyperlink ref="BT320" r:id="rId867" display="https://jepcolombia-my.sharepoint.com/personal/carlos_torres_jep_gov_co/_layouts/15/onedrive.aspx?q=306&amp;searchScope=folder&amp;id=%2Fpersonal%2Fcarlos%5Ftorres%5Fjep%5Fgov%5Fco%2FDocuments%2FDocumentos%2FContractual%2FContractual%20%2D%20Onedrive%2FValidaci%C3%B3n%20p%C3%B3lizas%20CPS%2F%2EVERIFICACI%C3%93N%20DE%20P%C3%93LIZAS%20CONTRATOS%202022%2FVerificacio%CC%81n%20po%CC%81liza%20contrato%20JEP%2D306%2D2022%2Epdf&amp;parent=%2Fpersonal%2Fcarlos%5Ftorres%5Fjep%5Fgov%5Fco%2FDocuments%2FDocumentos%2FContractual%2FContractual%20%2D%20Onedrive%2FValidaci%C3%B3n%20p%C3%B3lizas%20CPS%2F%2EVERIFICACI%C3%93N%20DE%20P%C3%93LIZAS%20CONTRATOS%202022&amp;parentview=7" xr:uid="{94ADAAFB-E676-4B6D-A8AA-E1DBD18A7628}"/>
    <hyperlink ref="BT315" r:id="rId868" display="https://jepcolombia-my.sharepoint.com/personal/carlos_torres_jep_gov_co/_layouts/15/onedrive.aspx?q=308&amp;searchScope=folder&amp;id=%2Fpersonal%2Fcarlos%5Ftorres%5Fjep%5Fgov%5Fco%2FDocuments%2FDocumentos%2FContractual%2FContractual%20%2D%20Onedrive%2FValidaci%C3%B3n%20p%C3%B3lizas%20CPS%2F%2EVERIFICACI%C3%93N%20DE%20P%C3%93LIZAS%20CONTRATOS%202022%2FVerificacio%CC%81n%20po%CC%81liza%20contrato%20JEP%2D308%2D2022%2Epdf&amp;parent=%2Fpersonal%2Fcarlos%5Ftorres%5Fjep%5Fgov%5Fco%2FDocuments%2FDocumentos%2FContractual%2FContractual%20%2D%20Onedrive%2FValidaci%C3%B3n%20p%C3%B3lizas%20CPS%2F%2EVERIFICACI%C3%93N%20DE%20P%C3%93LIZAS%20CONTRATOS%202022&amp;parentview=7" xr:uid="{7C4AE7FC-E517-4FD6-AE16-EE4199665CDB}"/>
    <hyperlink ref="BT484" r:id="rId869" display="https://jepcolombia-my.sharepoint.com/personal/carlos_torres_jep_gov_co/_layouts/15/onedrive.aspx?q=239&amp;searchScope=folder&amp;id=%2Fpersonal%2Fcarlos%5Ftorres%5Fjep%5Fgov%5Fco%2FDocuments%2FDocumentos%2FContractual%2FContractual%20%2D%20Onedrive%2FValidaci%C3%B3n%20p%C3%B3lizas%20CPS%2F%2EVERIFICACI%C3%93N%20DE%20P%C3%93LIZAS%20CONTRATOS%202022%2FVerificaci%C3%B3n%20p%C3%B3liza%20contrato%20JEP%2D239%2D2022%2Epdf&amp;parent=%2Fpersonal%2Fcarlos%5Ftorres%5Fjep%5Fgov%5Fco%2FDocuments%2FDocumentos%2FContractual%2FContractual%20%2D%20Onedrive%2FValidaci%C3%B3n%20p%C3%B3lizas%20CPS%2F%2EVERIFICACI%C3%93N%20DE%20P%C3%93LIZAS%20CONTRATOS%202022&amp;parentview=7" xr:uid="{02769A75-E745-4BFE-AD05-F32968F792AD}"/>
    <hyperlink ref="BT409" r:id="rId870" display="https://jepcolombia-my.sharepoint.com/personal/carlos_torres_jep_gov_co/_layouts/15/onedrive.aspx?q=318&amp;searchScope=folder&amp;id=%2Fpersonal%2Fcarlos%5Ftorres%5Fjep%5Fgov%5Fco%2FDocuments%2FDocumentos%2FContractual%2FContractual%20%2D%20Onedrive%2FValidaci%C3%B3n%20p%C3%B3lizas%20CPS%2F%2EVERIFICACI%C3%93N%20DE%20P%C3%93LIZAS%20CONTRATOS%202022%2FVerificacio%CC%81n%20po%CC%81liza%20contrato%20JEP%2D318%2D2022%2Epdf&amp;parent=%2Fpersonal%2Fcarlos%5Ftorres%5Fjep%5Fgov%5Fco%2FDocuments%2FDocumentos%2FContractual%2FContractual%20%2D%20Onedrive%2FValidaci%C3%B3n%20p%C3%B3lizas%20CPS%2F%2EVERIFICACI%C3%93N%20DE%20P%C3%93LIZAS%20CONTRATOS%202022&amp;parentview=7" xr:uid="{C74F303F-1D44-4D27-9D9F-44751151F6AF}"/>
    <hyperlink ref="BT271" r:id="rId871" display="https://jepcolombia-my.sharepoint.com/personal/carlos_torres_jep_gov_co/_layouts/15/onedrive.aspx?q=241&amp;searchScope=folder&amp;id=%2Fpersonal%2Fcarlos%5Ftorres%5Fjep%5Fgov%5Fco%2FDocuments%2FDocumentos%2FContractual%2FContractual%20%2D%20Onedrive%2FValidaci%C3%B3n%20p%C3%B3lizas%20CPS%2F%2EVERIFICACI%C3%93N%20DE%20P%C3%93LIZAS%20CONTRATOS%202022%2FVerificaci%C3%B3n%20p%C3%B3liza%20contrato%20JEP%2D241%2D2022%2Epdf&amp;parent=%2Fpersonal%2Fcarlos%5Ftorres%5Fjep%5Fgov%5Fco%2FDocuments%2FDocumentos%2FContractual%2FContractual%20%2D%20Onedrive%2FValidaci%C3%B3n%20p%C3%B3lizas%20CPS%2F%2EVERIFICACI%C3%93N%20DE%20P%C3%93LIZAS%20CONTRATOS%202022&amp;parentview=7" xr:uid="{9C39F94E-57CC-453E-9B48-97939F4B7803}"/>
    <hyperlink ref="BT387" r:id="rId872" display="https://jepcolombia-my.sharepoint.com/personal/carlos_torres_jep_gov_co/_layouts/15/onedrive.aspx?q=348&amp;searchScope=folder&amp;id=%2Fpersonal%2Fcarlos%5Ftorres%5Fjep%5Fgov%5Fco%2FDocuments%2FDocumentos%2FContractual%2FContractual%20%2D%20Onedrive%2FValidaci%C3%B3n%20p%C3%B3lizas%20CPS%2F%2EVERIFICACI%C3%93N%20DE%20P%C3%93LIZAS%20CONTRATOS%202022%2FVerificaci%C3%B3n%20p%C3%B3liza%20del%20contrato%20JEP%20348%202022%2EPNG&amp;parent=%2Fpersonal%2Fcarlos%5Ftorres%5Fjep%5Fgov%5Fco%2FDocuments%2FDocumentos%2FContractual%2FContractual%20%2D%20Onedrive%2FValidaci%C3%B3n%20p%C3%B3lizas%20CPS%2F%2EVERIFICACI%C3%93N%20DE%20P%C3%93LIZAS%20CONTRATOS%202022&amp;parentview=7" xr:uid="{0EEED3BE-E536-4856-99BA-9AFC5CDA17B1}"/>
    <hyperlink ref="BT87" r:id="rId873" display="https://jepcolombia-my.sharepoint.com/personal/carlos_torres_jep_gov_co/Documents/Documentos/Contractual/Contractual%20-%20Onedrive/Validaci%C3%B3n%20p%C3%B3lizas%20CPS/.VERIFICACI%C3%93N%20DE%20P%C3%93LIZAS%20CONTRATOS%202022/Verificaci%C3%B3n%20p%C3%B3liza%20contrato%20JEP%20255%202022.PNG" xr:uid="{1605328B-09EA-4E2D-912B-169E423D31FD}"/>
    <hyperlink ref="BT630" r:id="rId874" display="https://jepcolombia-my.sharepoint.com/personal/carlos_torres_jep_gov_co/Documents/Documentos/Contractual/Contractual%20-%20Onedrive/Validaci%C3%B3n%20p%C3%B3lizas%20CPS/.VERIFICACI%C3%93N%20DE%20P%C3%93LIZAS%20CONTRATOS%202022/Verificaci%C3%B3n%20p%C3%B3liza%20JEP%20261%202022.PNG" xr:uid="{59B2A3A7-6BC6-4D29-8B22-DB8CEE73CE00}"/>
    <hyperlink ref="BT322" r:id="rId875" display="https://jepcolombia-my.sharepoint.com/personal/carlos_torres_jep_gov_co/_layouts/15/onedrive.aspx?q=263&amp;searchScope=folder&amp;id=%2Fpersonal%2Fcarlos%5Ftorres%5Fjep%5Fgov%5Fco%2FDocuments%2FDocumentos%2FContractual%2FContractual%20%2D%20Onedrive%2FValidaci%C3%B3n%20p%C3%B3lizas%20CPS%2F%2EVERIFICACI%C3%93N%20DE%20P%C3%93LIZAS%20CONTRATOS%202022%2FVerificaci%C3%B3n%20p%C3%B3liza%20del%20contrato%20JEP%20263%202022%2EPNG&amp;parent=%2Fpersonal%2Fcarlos%5Ftorres%5Fjep%5Fgov%5Fco%2FDocuments%2FDocumentos%2FContractual%2FContractual%20%2D%20Onedrive%2FValidaci%C3%B3n%20p%C3%B3lizas%20CPS&amp;parentview=7" xr:uid="{557311D8-2C73-4F6E-88F5-4D41EAB1BAEE}"/>
    <hyperlink ref="BT336" r:id="rId876" display="https://jepcolombia-my.sharepoint.com/personal/carlos_torres_jep_gov_co/_layouts/15/onedrive.aspx?q=265&amp;searchScope=folder&amp;id=%2Fpersonal%2Fcarlos%5Ftorres%5Fjep%5Fgov%5Fco%2FDocuments%2FDocumentos%2FContractual%2FContractual%20%2D%20Onedrive%2FValidaci%C3%B3n%20p%C3%B3lizas%20CPS%2F%2EVERIFICACI%C3%93N%20DE%20P%C3%93LIZAS%20CONTRATOS%202022%2FVerificaci%C3%B3n%20p%C3%B3liza%20del%20contrato%20JEP%20265%202022%2EPNG&amp;parent=%2Fpersonal%2Fcarlos%5Ftorres%5Fjep%5Fgov%5Fco%2FDocuments%2FDocumentos%2FContractual%2FContractual%20%2D%20Onedrive%2FValidaci%C3%B3n%20p%C3%B3lizas%20CPS&amp;parentview=7" xr:uid="{5189C08E-6C99-4F5D-95B1-8EC35488AA1D}"/>
    <hyperlink ref="BT384" r:id="rId877"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267%2D2022%20%2Epdf&amp;parent=%2Fpersonal%2Fcarlos%5Ftorres%5Fjep%5Fgov%5Fco%2FDocuments%2FDocumentos%2FContractual%2FContractual%20%2D%20Onedrive%2FValidaci%C3%B3n%20p%C3%B3lizas%20CPS%2F%2EVERIFICACI%C3%93N%20DE%20P%C3%93LIZAS%20CONTRATOS%202022" xr:uid="{6B9446FE-99F1-4712-AE8A-851EF1C11276}"/>
    <hyperlink ref="BT270" r:id="rId878" display="https://jepcolombia-my.sharepoint.com/personal/carlos_torres_jep_gov_co/_layouts/15/onedrive.aspx?q=269&amp;searchScope=folder&amp;id=%2Fpersonal%2Fcarlos%5Ftorres%5Fjep%5Fgov%5Fco%2FDocuments%2FDocumentos%2FContractual%2FContractual%20%2D%20Onedrive%2FValidaci%C3%B3n%20p%C3%B3lizas%20CPS%2F%2EVERIFICACI%C3%93N%20DE%20P%C3%93LIZAS%20CONTRATOS%202022%2FVerificaci%C3%B3n%20p%C3%B3liza%20contrato%20JEP%2D269%2D2022%20%2Epdf&amp;parent=%2Fpersonal%2Fcarlos%5Ftorres%5Fjep%5Fgov%5Fco%2FDocuments%2FDocumentos%2FContractual%2FContractual%20%2D%20Onedrive%2FValidaci%C3%B3n%20p%C3%B3lizas%20CPS&amp;parentview=7" xr:uid="{EA19ECEA-6841-4A81-B210-98E9B76E69C0}"/>
    <hyperlink ref="BT70" r:id="rId879" display="https://jepcolombia-my.sharepoint.com/personal/carlos_torres_jep_gov_co/Documents/Documentos/Contractual/Contractual%20-%20Onedrive/Validaci%C3%B3n%20p%C3%B3lizas%20CPS/.VERIFICACI%C3%93N%20DE%20P%C3%93LIZAS%20CONTRATOS%202022/verficiaci%C3%B3n%20p%C3%B3liza%20del%20contrato%20JEP%20271%202022.PNG" xr:uid="{779717D2-54F6-4FD2-B8BC-E672E81A50E8}"/>
    <hyperlink ref="BT177" r:id="rId880" display="https://jepcolombia-my.sharepoint.com/personal/carlos_torres_jep_gov_co/_layouts/15/onedrive.aspx?q=289&amp;searchScope=folder&amp;id=%2Fpersonal%2Fcarlos%5Ftorres%5Fjep%5Fgov%5Fco%2FDocuments%2FDocumentos%2FContractual%2FContractual%20%2D%20Onedrive%2FValidaci%C3%B3n%20p%C3%B3lizas%20CPS%2F%2EVERIFICACI%C3%93N%20DE%20P%C3%93LIZAS%20CONTRATOS%202022%2FVerificacio%CC%81n%20po%CC%81liza%20contrato%20JEP%2D289%2D2022%2Epdf&amp;parent=%2Fpersonal%2Fcarlos%5Ftorres%5Fjep%5Fgov%5Fco%2FDocuments%2FDocumentos%2FContractual%2FContractual%20%2D%20Onedrive%2FValidaci%C3%B3n%20p%C3%B3lizas%20CPS&amp;parentview=7" xr:uid="{EF2D8F41-7A68-4F9D-AD81-53A2306D82FD}"/>
    <hyperlink ref="BT487" r:id="rId881"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C3%B3n%20p%C3%B3liza%20contrato%20JEP%2D295%2D2022%20%2Epdf&amp;parent=%2Fpersonal%2Fcarlos%5Ftorres%5Fjep%5Fgov%5Fco%2FDocuments%2FDocumentos%2FContractual%2FContractual%20%2D%20Onedrive%2FValidaci%C3%B3n%20p%C3%B3lizas%20CPS%2F%2EVERIFICACI%C3%93N%20DE%20P%C3%93LIZAS%20CONTRATOS%202022" xr:uid="{6913DD69-9192-4F23-B401-EE70BBAC7E3A}"/>
    <hyperlink ref="BT55" r:id="rId882" display="https://jepcolombia-my.sharepoint.com/personal/carlos_torres_jep_gov_co/Documents/Documentos/Contractual/Contractual%20-%20Onedrive/Validaci%C3%B3n%20p%C3%B3lizas%20CPS/.VERIFICACI%C3%93N%20DE%20P%C3%93LIZAS%20CONTRATOS%202022/Verificaci%C3%B3n%20de%20la%20p%C3%B3liza%20JEP%20297%202022.PNG" xr:uid="{1E725EAC-6168-49AA-821B-391F7809AC71}"/>
    <hyperlink ref="BT302" r:id="rId883" display="https://jepcolombia-my.sharepoint.com/personal/carlos_torres_jep_gov_co/_layouts/15/onedrive.aspx?q=299&amp;searchScope=folder&amp;id=%2Fpersonal%2Fcarlos%5Ftorres%5Fjep%5Fgov%5Fco%2FDocuments%2FDocumentos%2FContractual%2FContractual%20%2D%20Onedrive%2FValidaci%C3%B3n%20p%C3%B3lizas%20CPS%2F%2EVERIFICACI%C3%93N%20DE%20P%C3%93LIZAS%20CONTRATOS%202022%2FVerificaci%C3%B3n%20de%20la%20p%C3%B3liza%20JEP%20299%202022%2EPNG&amp;parent=%2Fpersonal%2Fcarlos%5Ftorres%5Fjep%5Fgov%5Fco%2FDocuments%2FDocumentos%2FContractual%2FContractual%20%2D%20Onedrive%2FValidaci%C3%B3n%20p%C3%B3lizas%20CPS&amp;parentview=7" xr:uid="{C3094387-5B83-4FE1-A854-059F7D1350E8}"/>
    <hyperlink ref="BT485" r:id="rId884" display="https://jepcolombia-my.sharepoint.com/personal/carlos_torres_jep_gov_co/_layouts/15/onedrive.aspx?q=301&amp;searchScope=folder&amp;id=%2Fpersonal%2Fcarlos%5Ftorres%5Fjep%5Fgov%5Fco%2FDocuments%2FDocumentos%2FContractual%2FContractual%20%2D%20Onedrive%2FValidaci%C3%B3n%20p%C3%B3lizas%20CPS%2F%2EVERIFICACI%C3%93N%20DE%20P%C3%93LIZAS%20CONTRATOS%202022%2FVerificaci%C3%B3n%20p%C3%B3liza%20contrato%20JEP%2D301%2D2022%20%2Epdf&amp;parent=%2Fpersonal%2Fcarlos%5Ftorres%5Fjep%5Fgov%5Fco%2FDocuments%2FDocumentos%2FContractual%2FContractual%20%2D%20Onedrive%2FValidaci%C3%B3n%20p%C3%B3lizas%20CPS&amp;parentview=7" xr:uid="{09618155-6249-4E98-9109-16C1E96C903A}"/>
    <hyperlink ref="BT343" r:id="rId885"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03%2D2022%2Epdf&amp;parent=%2Fpersonal%2Fcarlos%5Ftorres%5Fjep%5Fgov%5Fco%2FDocuments%2FDocumentos%2FContractual%2FContractual%20%2D%20Onedrive%2FValidaci%C3%B3n%20p%C3%B3lizas%20CPS%2F%2EVERIFICACI%C3%93N%20DE%20P%C3%93LIZAS%20CONTRATOS%202022" xr:uid="{5ADCA9DF-07D5-4A15-A2E3-41C775EE6202}"/>
    <hyperlink ref="BT283" r:id="rId886" display="https://jepcolombia-my.sharepoint.com/personal/carlos_torres_jep_gov_co/_layouts/15/onedrive.aspx?q=305&amp;searchScope=folder&amp;id=%2Fpersonal%2Fcarlos%5Ftorres%5Fjep%5Fgov%5Fco%2FDocuments%2FDocumentos%2FContractual%2FContractual%20%2D%20Onedrive%2FValidaci%C3%B3n%20p%C3%B3lizas%20CPS%2F%2EVERIFICACI%C3%93N%20DE%20P%C3%93LIZAS%20CONTRATOS%202022%2FVerificacio%CC%81n%20po%CC%81liza%20contrato%20JEP%2D305%2D2022%2Epdf&amp;parent=%2Fpersonal%2Fcarlos%5Ftorres%5Fjep%5Fgov%5Fco%2FDocuments%2FDocumentos%2FContractual%2FContractual%20%2D%20Onedrive%2FValidaci%C3%B3n%20p%C3%B3lizas%20CPS&amp;parentview=7" xr:uid="{BA3329A7-1F14-4709-8E21-760F39CAF66D}"/>
    <hyperlink ref="BT317" r:id="rId887" display="https://jepcolombia-my.sharepoint.com/personal/carlos_torres_jep_gov_co/_layouts/15/onedrive.aspx?q=307&amp;searchScope=folder&amp;id=%2Fpersonal%2Fcarlos%5Ftorres%5Fjep%5Fgov%5Fco%2FDocuments%2FDocumentos%2FContractual%2FContractual%20%2D%20Onedrive%2FValidaci%C3%B3n%20p%C3%B3lizas%20CPS%2F%2EVERIFICACI%C3%93N%20DE%20P%C3%93LIZAS%20CONTRATOS%202022%2FVerificacio%CC%81n%20po%CC%81liza%20contrato%20JEP%2D307%2D2022%2Epdf&amp;parent=%2Fpersonal%2Fcarlos%5Ftorres%5Fjep%5Fgov%5Fco%2FDocuments%2FDocumentos%2FContractual%2FContractual%20%2D%20Onedrive%2FValidaci%C3%B3n%20p%C3%B3lizas%20CPS&amp;parentview=7" xr:uid="{B4A93E21-FC39-4A07-9AF0-173A23ED0A18}"/>
    <hyperlink ref="BT334" r:id="rId888" display="https://jepcolombia-my.sharepoint.com/personal/carlos_torres_jep_gov_co/_layouts/15/onedrive.aspx?q=309&amp;searchScope=folder&amp;id=%2Fpersonal%2Fcarlos%5Ftorres%5Fjep%5Fgov%5Fco%2FDocuments%2FDocumentos%2FContractual%2FContractual%20%2D%20Onedrive%2FValidaci%C3%B3n%20p%C3%B3lizas%20CPS%2F%2EVERIFICACI%C3%93N%20DE%20P%C3%93LIZAS%20CONTRATOS%202022%2FVerificacio%CC%81n%20po%CC%81liza%20contrato%20JEP%2D309%2D2022%2Epdf&amp;parent=%2Fpersonal%2Fcarlos%5Ftorres%5Fjep%5Fgov%5Fco%2FDocuments%2FDocumentos%2FContractual%2FContractual%20%2D%20Onedrive%2FValidaci%C3%B3n%20p%C3%B3lizas%20CPS&amp;parentview=7" xr:uid="{1B14BE91-2E32-4391-8CB1-010C9A228FF7}"/>
    <hyperlink ref="BT303" r:id="rId889" display="https://jepcolombia-my.sharepoint.com/personal/carlos_torres_jep_gov_co/Documents/Documentos/Contractual/Contractual%20-%20Onedrive/Validaci%C3%B3n%20p%C3%B3lizas%20CPS/.VERIFICACI%C3%93N%20DE%20P%C3%93LIZAS%20CONTRATOS%202022/Verificaci%C3%B3n%20p%C3%B3liza%20contrato%20JEP%20331%202022.PNG" xr:uid="{021BAA22-7C53-4252-A23E-E072BB023678}"/>
    <hyperlink ref="BT390" r:id="rId890" display="https://jepcolombia-my.sharepoint.com/personal/carlos_torres_jep_gov_co/_layouts/15/onedrive.aspx?q=335&amp;searchScope=folder&amp;id=%2Fpersonal%2Fcarlos%5Ftorres%5Fjep%5Fgov%5Fco%2FDocuments%2FDocumentos%2FContractual%2FContractual%20%2D%20Onedrive%2FValidaci%C3%B3n%20p%C3%B3lizas%20CPS%2F%2EVERIFICACI%C3%93N%20DE%20P%C3%93LIZAS%20CONTRATOS%202022%2FVerificaci%C3%B3n%20p%C3%B3liza%20contrato%20JEP%2D335%2D2022%20%2Epdf&amp;parent=%2Fpersonal%2Fcarlos%5Ftorres%5Fjep%5Fgov%5Fco%2FDocuments%2FDocumentos%2FContractual%2FContractual%20%2D%20Onedrive%2FValidaci%C3%B3n%20p%C3%B3lizas%20CPS%2F%2EVERIFICACI%C3%93N%20DE%20P%C3%93LIZAS%20CONTRATOS%202022&amp;parentview=7" xr:uid="{5A8D43B9-29B4-4A22-8D6E-32F57E16C6D5}"/>
    <hyperlink ref="BT646" r:id="rId891"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1%2D2022%2Epdf&amp;parent=%2Fpersonal%2Fcarlos%5Ftorres%5Fjep%5Fgov%5Fco%2FDocuments%2FDocumentos%2FContractual%2FContractual%20%2D%20Onedrive%2FValidaci%C3%B3n%20p%C3%B3lizas%20CPS%2F%2EVERIFICACI%C3%93N%20DE%20P%C3%93LIZAS%20CONTRATOS%202022" xr:uid="{11599B7E-A2E0-49C0-B8FC-C5FC76EF10BA}"/>
    <hyperlink ref="BT634" r:id="rId892"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3%2D2022%2Epdf&amp;parent=%2Fpersonal%2Fcarlos%5Ftorres%5Fjep%5Fgov%5Fco%2FDocuments%2FDocumentos%2FContractual%2FContractual%20%2D%20Onedrive%2FValidaci%C3%B3n%20p%C3%B3lizas%20CPS%2F%2EVERIFICACI%C3%93N%20DE%20P%C3%93LIZAS%20CONTRATOS%202022" xr:uid="{079B9101-E572-46F7-AD86-6E350D9D90F0}"/>
    <hyperlink ref="BT637" r:id="rId893" display="https://jepcolombia-my.sharepoint.com/personal/carlos_torres_jep_gov_co/_layouts/15/onedrive.aspx?id=%2Fpersonal%2Fcarlos%5Ftorres%5Fjep%5Fgov%5Fco%2FDocuments%2FDocumentos%2FContractual%2FContractual%20%2D%20Onedrive%2FValidaci%C3%B3n%20p%C3%B3lizas%20CPS%2F%2EVERIFICACI%C3%93N%20DE%20P%C3%93LIZAS%20CONTRATOS%202022%2FVerificacio%CC%81n%20po%CC%81liza%20contrato%20JEP%2D375%2D2022%2Epdf&amp;parent=%2Fpersonal%2Fcarlos%5Ftorres%5Fjep%5Fgov%5Fco%2FDocuments%2FDocumentos%2FContractual%2FContractual%20%2D%20Onedrive%2FValidaci%C3%B3n%20p%C3%B3lizas%20CPS%2F%2EVERIFICACI%C3%93N%20DE%20P%C3%93LIZAS%20CONTRATOS%202022" xr:uid="{DC9A6700-CA66-49F6-83F6-588E2501CB80}"/>
    <hyperlink ref="BT522" r:id="rId894" display="https://jepcolombia-my.sharepoint.com/personal/carlos_torres_jep_gov_co/Documents/Documentos/Contractual/Contractual%20-%20Onedrive/Validaci%C3%B3n%20p%C3%B3lizas%20CPS/.VERIFICACI%C3%93N%20DE%20P%C3%93LIZAS%20CONTRATOS%202022/Verificaci%C3%B3n%20p%C3%B3liza%20JEP%20385%202022.PNG" xr:uid="{70D402E3-7FB7-4631-99AE-43A09A4EF1AA}"/>
    <hyperlink ref="BT51" r:id="rId895" xr:uid="{ECAC3A56-50CD-473D-B32F-9DD14DB7CE36}"/>
    <hyperlink ref="BT152" r:id="rId896" xr:uid="{838ADA9F-DE9B-4F26-8A49-0B9B791C9347}"/>
    <hyperlink ref="BT151" r:id="rId897" xr:uid="{C2F8A743-2F46-400F-B410-23E7E956B7A5}"/>
    <hyperlink ref="BT155" r:id="rId898" xr:uid="{DB3BCC2F-500C-48D0-9FB6-F35D7529E137}"/>
    <hyperlink ref="BT159" r:id="rId899" xr:uid="{0A7FD097-BD81-4E90-BD92-C282262E99C6}"/>
    <hyperlink ref="BT182" r:id="rId900" xr:uid="{C936D228-0739-4842-B202-FF1E7423DBE4}"/>
    <hyperlink ref="BT153" r:id="rId901" xr:uid="{229CF03A-683A-440D-A41D-A4E6E942BD38}"/>
    <hyperlink ref="BT49" r:id="rId902" xr:uid="{BED6AA40-4DF1-46F3-8E1C-2C786404ED89}"/>
    <hyperlink ref="BT156" r:id="rId903" xr:uid="{580394F2-A3EE-4056-99BC-D8177216DD67}"/>
    <hyperlink ref="BT265" r:id="rId904" xr:uid="{8B802384-2BEB-4166-B556-8ECE0B427B3B}"/>
    <hyperlink ref="BT219" r:id="rId905" xr:uid="{4AD91B94-0B7D-4AC4-A709-5FFE7EE8E641}"/>
    <hyperlink ref="BT221" r:id="rId906" xr:uid="{1B49CE86-B112-4554-9DD6-23EE0BC8E082}"/>
    <hyperlink ref="BT500" r:id="rId907" xr:uid="{982B87FA-47CA-4213-B8CA-29BE4A8ADC7F}"/>
    <hyperlink ref="BT50" r:id="rId908" xr:uid="{20B9A145-30BE-4B4F-A658-E7BB3D521B65}"/>
    <hyperlink ref="BT437" r:id="rId909" xr:uid="{3CDFE136-8147-48AA-A2D6-7F63E831F611}"/>
    <hyperlink ref="BT373" r:id="rId910" xr:uid="{6B262611-42DA-447E-B9E1-31CDDD9804F8}"/>
    <hyperlink ref="BT346" r:id="rId911" xr:uid="{9B28012B-091C-4F32-95D0-B79AD4F9AB08}"/>
    <hyperlink ref="BT340" r:id="rId912" xr:uid="{BF1FEEA7-ECCF-4CD7-BC81-653B19562883}"/>
    <hyperlink ref="BT331" r:id="rId913" xr:uid="{7F221938-BC54-46A5-AC8A-623BB7B31872}"/>
    <hyperlink ref="BT329" r:id="rId914" xr:uid="{E98832D3-039D-4876-8C3F-2CF558A7815F}"/>
    <hyperlink ref="BT470" r:id="rId915" xr:uid="{D9EF953A-2F60-4BA8-B30B-4FDAC1D2B5FF}"/>
    <hyperlink ref="BT282" r:id="rId916" xr:uid="{BC29DA57-65C7-4C6F-A68A-C3444D9A9E17}"/>
    <hyperlink ref="BT261" r:id="rId917" xr:uid="{619644E1-C106-42E2-A0FA-F1AD603E2394}"/>
    <hyperlink ref="BT517" r:id="rId918" xr:uid="{19F46E3D-407B-411D-8AFF-5F4B24B28F40}"/>
    <hyperlink ref="BT185" r:id="rId919" xr:uid="{4BF815C6-956B-415D-93B3-9964A36FCF85}"/>
    <hyperlink ref="BT187" r:id="rId920" xr:uid="{73CBA592-B9F2-4477-A3C0-DE0A5BC8F678}"/>
    <hyperlink ref="BT504" r:id="rId921" xr:uid="{A30665FC-9161-4CF7-8876-BA15767EB2C5}"/>
    <hyperlink ref="BT194" r:id="rId922" xr:uid="{AA584A89-6F80-47D2-9C5E-DCD7D79D9048}"/>
    <hyperlink ref="BT90" r:id="rId923" xr:uid="{E9621A34-20A5-467B-A172-E1833571B7BD}"/>
    <hyperlink ref="BT75" r:id="rId924" xr:uid="{183A77DF-0CDC-4FA6-BBC3-8B436161C988}"/>
    <hyperlink ref="BT99" r:id="rId925" xr:uid="{E80F2EE5-B5C3-47E4-84C7-A9424CC29494}"/>
    <hyperlink ref="BT486" r:id="rId926" xr:uid="{8AA72A9A-C4ED-4A0E-AD22-F62CF63F0E8E}"/>
    <hyperlink ref="BT354" r:id="rId927" xr:uid="{9E7943E5-07F7-47C3-BE7C-0681D188A6A3}"/>
    <hyperlink ref="BT186" r:id="rId928" xr:uid="{588E53A4-8ECE-4075-B384-EF444722BB9B}"/>
    <hyperlink ref="BT199" r:id="rId929" xr:uid="{057B729C-8920-4EDC-91E0-08DA1197A239}"/>
    <hyperlink ref="BT157" r:id="rId930" xr:uid="{90381F0F-A9F5-433D-A69C-1E247F05FB59}"/>
    <hyperlink ref="BT154" r:id="rId931" xr:uid="{B9887515-7CEE-428F-8706-D89A5D264E90}"/>
    <hyperlink ref="BT262" r:id="rId932" xr:uid="{61BA6C39-3567-4B48-B546-7161344081AD}"/>
    <hyperlink ref="BT180" r:id="rId933" xr:uid="{17A590BF-5D3D-4628-855F-AF4C9F1D5D8E}"/>
    <hyperlink ref="BT260" r:id="rId934" xr:uid="{4306A9C6-2280-4002-AE6B-D265EB61DEF9}"/>
    <hyperlink ref="BT78" r:id="rId935" xr:uid="{1D4C2526-5D5C-4B4F-97D9-B76CA2D98B1A}"/>
    <hyperlink ref="BT628" r:id="rId936" xr:uid="{7A6B7A9A-F3FB-4943-AAE7-F971C4F15098}"/>
    <hyperlink ref="BT181" r:id="rId937" xr:uid="{72F4C365-642B-4802-8A32-F987CE56994D}"/>
    <hyperlink ref="BT313" r:id="rId938" xr:uid="{A074DF05-B584-43FC-8504-8299619CCEF5}"/>
    <hyperlink ref="BT273" r:id="rId939" xr:uid="{255F2740-D7ED-4DE5-A8FC-7A93BAC9A841}"/>
    <hyperlink ref="BT276" r:id="rId940" xr:uid="{729FD7EC-1245-4F71-879E-1B9FA5CCACBA}"/>
    <hyperlink ref="BT275" r:id="rId941" xr:uid="{799FA570-FAC3-4559-9AA0-8AE2FD79688D}"/>
    <hyperlink ref="BT292" r:id="rId942" xr:uid="{DDCA19B0-4AF5-4DA3-BB14-E2A198A96543}"/>
    <hyperlink ref="BT516" r:id="rId943" xr:uid="{65A2D880-9F2E-4A03-99E9-20D30EC37744}"/>
    <hyperlink ref="BT512" r:id="rId944" xr:uid="{BC1F86E2-2050-4C37-B34D-E884B83707F3}"/>
    <hyperlink ref="BT510" r:id="rId945" xr:uid="{FAF829F2-9BD7-4A75-A95C-B0B8333C4254}"/>
    <hyperlink ref="BT255" r:id="rId946" xr:uid="{2A9CFC31-09E4-4526-A6D5-D2FFCE771A17}"/>
    <hyperlink ref="BT252" r:id="rId947" xr:uid="{8BB69467-5031-47EC-93EA-C2BE04E4BA12}"/>
    <hyperlink ref="BT256" r:id="rId948" xr:uid="{C2F24F33-7687-48F8-B1A3-A96C34602B2A}"/>
    <hyperlink ref="BT66" r:id="rId949" xr:uid="{E04F553F-7E13-4EF7-87AF-5A307C3C818A}"/>
    <hyperlink ref="BT460" r:id="rId950" xr:uid="{4688F8FC-07EC-4A38-92C9-E1D144303F1D}"/>
    <hyperlink ref="BT356" r:id="rId951" xr:uid="{950AC3FA-0F1D-4047-BF9F-2E1F6DA89055}"/>
    <hyperlink ref="BT64" r:id="rId952" xr:uid="{E8B2ED02-8C32-49FE-B29D-1E689EA24FA8}"/>
    <hyperlink ref="BT266" r:id="rId953" xr:uid="{A3D11124-C94A-4346-B1B2-24227918E719}"/>
    <hyperlink ref="BT263" r:id="rId954" xr:uid="{13324291-2A9C-4540-8E1C-F3EF560F5055}"/>
    <hyperlink ref="BT258" r:id="rId955" xr:uid="{7CBC1532-F115-4690-8974-5A6CC4E74682}"/>
    <hyperlink ref="BT254" r:id="rId956" xr:uid="{A2C1A752-9D7E-4FC1-8925-BC06480BD2DB}"/>
    <hyperlink ref="BT253" r:id="rId957" xr:uid="{27212601-6752-46BD-AA5B-2B2A3642597E}"/>
    <hyperlink ref="BT158" r:id="rId958" xr:uid="{9FB0A056-9DE4-4335-B02C-DCD60108C93B}"/>
    <hyperlink ref="BT183" r:id="rId959" xr:uid="{969BA694-C599-4DD6-ABF8-C1FD5D643F61}"/>
    <hyperlink ref="BT57" r:id="rId960" xr:uid="{979C2CC8-08F1-4F30-99A3-926C2DDC0C1A}"/>
    <hyperlink ref="BT52" r:id="rId961" xr:uid="{BF0ADF6E-6605-4810-BCAE-D23F596DF43E}"/>
    <hyperlink ref="BT309" r:id="rId962" xr:uid="{11C9C510-BB83-44BC-A9B4-60C619FB133A}"/>
    <hyperlink ref="BT308" r:id="rId963" xr:uid="{7377C878-9C07-4A4E-BF54-A4CC90E2D63F}"/>
    <hyperlink ref="BT297" r:id="rId964" xr:uid="{EF3A8549-3D01-4060-9C87-07195969DF6B}"/>
    <hyperlink ref="BT72" r:id="rId965" xr:uid="{FA507B80-F617-40E9-AD7F-0E40F74B6A28}"/>
    <hyperlink ref="BT86" r:id="rId966" xr:uid="{22DF55FE-F56A-412A-B7F6-5BCB8D3F15AC}"/>
    <hyperlink ref="BT490" r:id="rId967" xr:uid="{02467A31-F623-41AE-8E60-E1D9222714E5}"/>
    <hyperlink ref="BT272" r:id="rId968" xr:uid="{0D927228-4599-41C5-9A30-84391AD3204C}"/>
    <hyperlink ref="BT385" r:id="rId969" xr:uid="{2026F521-BF4B-49B1-B13A-8EE8E6400096}"/>
    <hyperlink ref="BT393" r:id="rId970" xr:uid="{3D4421CF-6A0C-42A2-990F-A75E4D0358A1}"/>
    <hyperlink ref="BT318" r:id="rId971" xr:uid="{7BB52D94-BA4C-4B6A-BBEE-1DA1E36BB58F}"/>
    <hyperlink ref="BT307" r:id="rId972" xr:uid="{66D70213-2A9F-44BF-BAFB-5516CC6D719A}"/>
    <hyperlink ref="BT397" r:id="rId973" xr:uid="{26C18998-E0CC-46B9-B2BA-364255B51C37}"/>
    <hyperlink ref="BT519" r:id="rId974" xr:uid="{AB779466-B44B-44CE-B2E7-2EF1AECADBD0}"/>
    <hyperlink ref="CB103" r:id="rId975" xr:uid="{D2579542-F108-402D-94CB-E5CD1218839D}"/>
    <hyperlink ref="CB40" r:id="rId976" xr:uid="{BBDC87BB-A0BA-4C96-850B-11DB51113587}"/>
    <hyperlink ref="CB251" r:id="rId977" xr:uid="{2E4AB71C-DF26-432C-A0F1-85963B1BFFBF}"/>
    <hyperlink ref="CB620" r:id="rId978" xr:uid="{4355C861-9B70-4CDF-9B7E-89F37E8B6C74}"/>
    <hyperlink ref="CC9" r:id="rId979" xr:uid="{BAEEE2F2-F813-47C9-85D6-3FC54B3AE6AB}"/>
    <hyperlink ref="CC262" r:id="rId980" xr:uid="{B70A099D-64BF-40ED-AF96-A2BD16A8860E}"/>
    <hyperlink ref="CC180" r:id="rId981" xr:uid="{CF1A3A48-F7F0-41D7-A25F-181844439EEA}"/>
    <hyperlink ref="CC260" r:id="rId982" xr:uid="{FB938697-7D6F-4109-8837-5F4473340312}"/>
    <hyperlink ref="CC73" r:id="rId983" xr:uid="{F76C23EA-7130-4B73-BD5F-43BE58DADA56}"/>
    <hyperlink ref="CC65" r:id="rId984" xr:uid="{473A41BC-65DC-49B0-B5F0-A07A232E908F}"/>
    <hyperlink ref="CC67" r:id="rId985" xr:uid="{4C97552E-47BE-44E5-8117-9010E9439968}"/>
    <hyperlink ref="CC85" r:id="rId986" xr:uid="{5D791B90-7492-4BC5-B3AF-8CC6A3549E3B}"/>
    <hyperlink ref="CC78" r:id="rId987" xr:uid="{C742F400-A0D8-4EBC-933E-B7CF0B1660F2}"/>
    <hyperlink ref="CC627" r:id="rId988" xr:uid="{4D5682E0-FDCD-48E7-8F0D-43B35A7D0268}"/>
    <hyperlink ref="CC625" r:id="rId989" xr:uid="{688E3E75-94EB-4001-8B85-60831F9BA0FF}"/>
    <hyperlink ref="CC628" r:id="rId990" xr:uid="{92DB7DD2-DDDD-4A39-B161-DCB83E95028E}"/>
    <hyperlink ref="CC181" r:id="rId991" xr:uid="{C30BAC28-1D97-46F0-8428-8B8ADCAA1B08}"/>
    <hyperlink ref="CC313" r:id="rId992" xr:uid="{9B880522-F194-4C31-87A8-707038EC83E4}"/>
    <hyperlink ref="CC273" r:id="rId993" xr:uid="{B7073B3A-41C5-42CC-A022-B5CA353D07DA}"/>
    <hyperlink ref="CC276" r:id="rId994" xr:uid="{E32DEDD2-73D1-4284-8793-E426C0F3CA84}"/>
    <hyperlink ref="CC275" r:id="rId995" xr:uid="{16269561-630E-49AA-93C3-10538542173B}"/>
    <hyperlink ref="CC292" r:id="rId996" xr:uid="{7F750F6C-24D4-45F8-BA83-8C0EBC34C02F}"/>
    <hyperlink ref="CC293" r:id="rId997" xr:uid="{2F3148F8-0E9C-4761-8114-8878F88F5B1D}"/>
    <hyperlink ref="CC294" r:id="rId998" xr:uid="{DB6D64B6-F1B3-4040-9F91-98A5BC37B398}"/>
    <hyperlink ref="CC295" r:id="rId999" xr:uid="{52EF783A-D87D-4991-ADEF-EE7A72FD9575}"/>
    <hyperlink ref="CC259" r:id="rId1000" xr:uid="{64163543-8E23-477C-AE4A-B04A10C90211}"/>
    <hyperlink ref="CC502" r:id="rId1001" xr:uid="{7CE4609D-D552-4C4E-80CE-53A73D0EECF6}"/>
    <hyperlink ref="CC505" r:id="rId1002" xr:uid="{2DB1AEB9-C16F-4A8D-BF84-A74C9812F89D}"/>
    <hyperlink ref="CC234" r:id="rId1003" xr:uid="{9EA322CB-BD43-45B9-9498-421CA4CA0F3E}"/>
    <hyperlink ref="CC63" r:id="rId1004" xr:uid="{69315C2E-89AC-4F04-96F1-391AB3E81B20}"/>
    <hyperlink ref="CC68" r:id="rId1005" xr:uid="{2A0C7418-EACA-4BF5-9480-BBD08B4EB897}"/>
    <hyperlink ref="CC129" r:id="rId1006" xr:uid="{1AC21528-7B6E-4265-BEF1-DBB34C801DF3}"/>
    <hyperlink ref="CC243" r:id="rId1007" xr:uid="{B5C0EF82-3608-4366-9C42-26C757059A43}"/>
    <hyperlink ref="CC242" r:id="rId1008" xr:uid="{BB41F103-AE92-4C25-8130-73B105EC25D4}"/>
    <hyperlink ref="CC241" r:id="rId1009" xr:uid="{1702E87B-1997-406A-B6BF-0B9E198F5D4F}"/>
    <hyperlink ref="CC240" r:id="rId1010" xr:uid="{77F6A7D4-0637-4BE3-8A3C-4766AF76239E}"/>
    <hyperlink ref="CC237" r:id="rId1011" xr:uid="{D17DCC87-86D5-491F-A543-F924094C1A09}"/>
    <hyperlink ref="CC412" r:id="rId1012" xr:uid="{1B22FC61-AE63-48FE-BADC-9977FF530DA3}"/>
    <hyperlink ref="CC274" r:id="rId1013" xr:uid="{F640889F-05E1-4E19-97EC-0BD209426A1B}"/>
    <hyperlink ref="CC288" r:id="rId1014" xr:uid="{A6C8FB68-F0CF-4C9D-8C01-2702BBD12D9F}"/>
    <hyperlink ref="CC289" r:id="rId1015" xr:uid="{DEA8061E-310C-4CA5-9734-81D6833F91C6}"/>
    <hyperlink ref="CC516" r:id="rId1016" xr:uid="{23C69C5C-88D0-4853-9D12-B1C68307A64A}"/>
    <hyperlink ref="CC512" r:id="rId1017" xr:uid="{D55E2704-7D8B-4B6E-97BF-E4D138043A3A}"/>
    <hyperlink ref="CC510" r:id="rId1018" xr:uid="{E0523AD2-8267-4074-869A-DFC43E154836}"/>
    <hyperlink ref="CC255" r:id="rId1019" xr:uid="{0BBC179C-AECD-42EC-8BA4-C826CC48E1B3}"/>
    <hyperlink ref="CC252" r:id="rId1020" xr:uid="{2DF221EF-E4E7-4B0D-9FA8-EC3EE0103D2D}"/>
    <hyperlink ref="CC256" r:id="rId1021" xr:uid="{1EDB173B-142A-4F19-9B20-A483643D0C2C}"/>
    <hyperlink ref="CC66" r:id="rId1022" xr:uid="{0580E80A-CE2B-4B66-B465-0276356CE355}"/>
    <hyperlink ref="CC188" r:id="rId1023" xr:uid="{3664E537-CE7D-4564-B66A-B756576C3413}"/>
    <hyperlink ref="CC189" r:id="rId1024" xr:uid="{6E26198F-61A1-4C50-99B2-DB1F5857BC3A}"/>
    <hyperlink ref="CC190" r:id="rId1025" xr:uid="{4E7605B9-B5C4-46CA-9B01-C802531BC93D}"/>
    <hyperlink ref="CC193" r:id="rId1026" xr:uid="{FED7DF1E-3901-463E-8454-E2FA19758BA5}"/>
    <hyperlink ref="CC195" r:id="rId1027" xr:uid="{7ACA1417-8491-4A0A-9733-18E6260C6BA4}"/>
    <hyperlink ref="CC197" r:id="rId1028" xr:uid="{57EDEB49-929B-480B-AF8B-1D44070AA0B6}"/>
    <hyperlink ref="CC200" r:id="rId1029" xr:uid="{D254CC96-50E8-425A-BA54-8607955BDD12}"/>
    <hyperlink ref="CC201" r:id="rId1030" xr:uid="{2801B2A8-50C8-4B2F-9493-857EF2F59A19}"/>
    <hyperlink ref="CC460" r:id="rId1031" xr:uid="{5F077273-4148-4CEC-B230-64156BF4D27F}"/>
    <hyperlink ref="CC356" r:id="rId1032" xr:uid="{DE34854F-39DF-434C-BD96-04B7FE07F250}"/>
    <hyperlink ref="CC314" r:id="rId1033" xr:uid="{9AE18887-7F7F-4C14-B6CC-39D39EA9ED8B}"/>
    <hyperlink ref="CC34" r:id="rId1034" xr:uid="{D4B6AA6A-607B-4EC0-AB7C-CDA8F1FFDB3D}"/>
    <hyperlink ref="CC165" r:id="rId1035" xr:uid="{EFA9304F-CFFA-4DAC-BBE9-9907BFB3DB81}"/>
    <hyperlink ref="CC167" r:id="rId1036" xr:uid="{ED25D194-39FB-4005-A496-14BC1A5F2E07}"/>
    <hyperlink ref="CC170" r:id="rId1037" xr:uid="{A7AD5F12-42AA-4B01-9FEF-69CA6563616D}"/>
    <hyperlink ref="CC174" r:id="rId1038" xr:uid="{75FADE49-0C18-4405-8844-D0C75C751FE7}"/>
    <hyperlink ref="CC172" r:id="rId1039" xr:uid="{546D356C-D7C9-4C2F-94AB-397AC39C66E0}"/>
    <hyperlink ref="CC178" r:id="rId1040" xr:uid="{C7E39866-E294-4A5C-88F7-5219B70BC471}"/>
    <hyperlink ref="CC179" r:id="rId1041" xr:uid="{6B70C00A-2941-4EEF-99F4-A1D6B51741DB}"/>
    <hyperlink ref="CC161" r:id="rId1042" xr:uid="{2F171914-5A92-41B7-8CED-0758B5157548}"/>
    <hyperlink ref="CC169" r:id="rId1043" xr:uid="{29244591-FDBF-4FA3-962A-0B305BD90F06}"/>
    <hyperlink ref="CC64" r:id="rId1044" xr:uid="{FF444FEB-FC42-4901-8EDF-4D6B1C319C99}"/>
    <hyperlink ref="CC266" r:id="rId1045" xr:uid="{56AAEDEA-2DC0-4A68-9845-CDBFB17D3786}"/>
    <hyperlink ref="CC263" r:id="rId1046" xr:uid="{FD5D7B6B-5B8F-4402-8A0B-7BD13B5CC3A6}"/>
    <hyperlink ref="CC258" r:id="rId1047" xr:uid="{7D843923-348B-4426-BC0D-F8BA44CDC9AA}"/>
    <hyperlink ref="CC254" r:id="rId1048" xr:uid="{86D16207-F2C9-499D-9A90-E01387F1BF86}"/>
    <hyperlink ref="CC253" r:id="rId1049" xr:uid="{636FBE63-F539-4B55-A992-28C77A4E395A}"/>
    <hyperlink ref="CC158" r:id="rId1050" xr:uid="{2E626F55-0D00-4D26-BCBD-B59CCABC0A9D}"/>
    <hyperlink ref="CC183" r:id="rId1051" xr:uid="{A924887D-F6E5-48B9-A1FF-AE8578E61139}"/>
    <hyperlink ref="CC290" r:id="rId1052" xr:uid="{D61AA25A-6EEE-4AE2-B210-07D4928474C0}"/>
    <hyperlink ref="CC350" r:id="rId1053" xr:uid="{F123E4C1-7D54-4A38-8359-B203D672AA76}"/>
    <hyperlink ref="CC629" r:id="rId1054" xr:uid="{01E6484E-F7DD-40ED-B2BD-248947B2088A}"/>
    <hyperlink ref="CC623" r:id="rId1055" xr:uid="{A54F04C0-F40F-44AF-AAAB-32F447F8A60A}"/>
    <hyperlink ref="CC624" r:id="rId1056" xr:uid="{6A18383D-29A3-49D1-B55D-13D03C66995F}"/>
    <hyperlink ref="CC57" r:id="rId1057" xr:uid="{2F3ED4B1-82C8-4D77-B78F-E1048419A45F}"/>
    <hyperlink ref="CC550" r:id="rId1058" xr:uid="{44F03426-B7B4-4949-A24E-31A3E4291EBC}"/>
    <hyperlink ref="CC537" r:id="rId1059" xr:uid="{1B4B533F-F69F-41AF-B224-F0EA5FD54208}"/>
    <hyperlink ref="CC538" r:id="rId1060" xr:uid="{8C8C76CD-6983-4AE2-A1BA-439EE41CF3EE}"/>
    <hyperlink ref="CC539" r:id="rId1061" xr:uid="{59048BE6-F441-4E45-A6FD-945BC71C197B}"/>
    <hyperlink ref="CC547" r:id="rId1062" xr:uid="{4851BF8A-FE97-4BA4-ADEA-3ADE1AD0D8D3}"/>
    <hyperlink ref="CC52" r:id="rId1063" xr:uid="{0BFA74F2-B246-4C0B-9AAF-0EC83F47289D}"/>
    <hyperlink ref="CC309" r:id="rId1064" xr:uid="{BF141830-7F40-4BE4-8991-A6DC156145CD}"/>
    <hyperlink ref="CC308" r:id="rId1065" xr:uid="{42718864-6361-4C3C-B519-4EA5C8019AEC}"/>
    <hyperlink ref="CC297" r:id="rId1066" xr:uid="{2C3FCD3E-203B-4787-8FA5-4287065F8517}"/>
    <hyperlink ref="CC626" r:id="rId1067" xr:uid="{5BFAD810-20EA-4117-A9C4-0951CCEA10D7}"/>
    <hyperlink ref="CC72" r:id="rId1068" xr:uid="{863A704E-CADF-4ED4-8FDA-8DED8D4CC91D}"/>
    <hyperlink ref="CC86" r:id="rId1069" xr:uid="{4A004065-4847-4D76-9DE8-6F543C75C30D}"/>
    <hyperlink ref="CC484" r:id="rId1070" xr:uid="{A0566A38-FD55-42F5-95F7-420784E2B1C5}"/>
    <hyperlink ref="CC490" r:id="rId1071" xr:uid="{AAFF9A2D-466E-44F5-84E9-F3C54A62A20A}"/>
    <hyperlink ref="CC271" r:id="rId1072" xr:uid="{A5A56F1D-152B-43C1-86B6-727370D60961}"/>
    <hyperlink ref="CC272" r:id="rId1073" xr:uid="{5053227F-024D-4811-A620-357221503009}"/>
    <hyperlink ref="CC385" r:id="rId1074" xr:uid="{1B804905-E537-4390-98A7-333D56602519}"/>
    <hyperlink ref="CC104" r:id="rId1075" xr:uid="{E37B8B8C-2D24-4928-AE0C-DC71D496B0D8}"/>
    <hyperlink ref="CC393" r:id="rId1076" xr:uid="{8B73C091-7777-4681-B9B8-07B4CC2A67A5}"/>
    <hyperlink ref="CC212" r:id="rId1077" xr:uid="{690E91D7-E553-458C-8BE1-ADE2CB02DD1D}"/>
    <hyperlink ref="CC214" r:id="rId1078" xr:uid="{52E2786D-2FA9-4A19-8C5B-3D882D4913B1}"/>
    <hyperlink ref="CC215" r:id="rId1079" xr:uid="{67F93935-68D1-4302-A72E-1D20A80F1EF7}"/>
    <hyperlink ref="CC217" r:id="rId1080" xr:uid="{79D908A2-ED5D-4793-B37B-8C5C63F234A6}"/>
    <hyperlink ref="CC56" r:id="rId1081" xr:uid="{FA10051E-547C-4F9F-A182-37B561C5E055}"/>
    <hyperlink ref="CC109" r:id="rId1082" xr:uid="{BCBA9EBC-CBD9-4154-A1AA-C1B3F3EEC1DD}"/>
    <hyperlink ref="CC318" r:id="rId1083" xr:uid="{F673BB8C-4CAB-490E-9856-8CFEEE30416A}"/>
    <hyperlink ref="CC307" r:id="rId1084" xr:uid="{DBBF2868-139A-47A1-96BD-055CDEBE7182}"/>
    <hyperlink ref="CC397" r:id="rId1085" xr:uid="{EC0F9654-6AD9-4B93-B1BF-6766ED1E0C79}"/>
    <hyperlink ref="CC87" r:id="rId1086" xr:uid="{8265E015-C434-48DD-A722-E6A35A6EDB58}"/>
    <hyperlink ref="CC519" r:id="rId1087" xr:uid="{413B0A62-70FA-43AD-8864-3A5996C1A048}"/>
    <hyperlink ref="CC520" r:id="rId1088" xr:uid="{5B6631B9-18B4-403F-A866-68F18A3EC23C}"/>
    <hyperlink ref="CC396" r:id="rId1089" xr:uid="{925735DF-C7CD-47A6-BA9E-51671563A75C}"/>
    <hyperlink ref="CC48" r:id="rId1090" xr:uid="{187CC108-87D5-47B5-886F-56226C78201B}"/>
    <hyperlink ref="CC46" r:id="rId1091" xr:uid="{CE57F795-89E6-4A0C-A61E-4FD9C268BE56}"/>
    <hyperlink ref="CC630" r:id="rId1092" xr:uid="{5F929048-94C6-4712-8A8A-15B1053E625E}"/>
    <hyperlink ref="CC321" r:id="rId1093" xr:uid="{7C201CF9-225E-42AA-BECD-2214767914A3}"/>
    <hyperlink ref="CC322" r:id="rId1094" xr:uid="{50235D33-8348-41DC-8D59-C407A9CA4A30}"/>
    <hyperlink ref="CC323" r:id="rId1095" xr:uid="{A14762B5-DA5E-4518-9129-8D9D3ACF46AC}"/>
    <hyperlink ref="CC336" r:id="rId1096" xr:uid="{08853CFB-7E70-439C-84FE-12B842A02293}"/>
    <hyperlink ref="CC71" r:id="rId1097" xr:uid="{D6D92FE3-C20E-40D8-AF32-EF322D2207E3}"/>
    <hyperlink ref="CC384" r:id="rId1098" xr:uid="{49318B63-800A-460E-8254-2FA1ACA55889}"/>
    <hyperlink ref="CC402" r:id="rId1099" xr:uid="{D8713A8E-4379-4D48-91E3-2112900CE8FF}"/>
    <hyperlink ref="CC270" r:id="rId1100" xr:uid="{68D25B2C-4CF1-48F3-9074-0A40D4213FC7}"/>
    <hyperlink ref="CC130" r:id="rId1101" xr:uid="{D1C1B364-1B60-4C79-B1AF-32DCA7F80696}"/>
    <hyperlink ref="CC70" r:id="rId1102" xr:uid="{800D79D2-D1CA-4541-A3EA-624C43AC27C4}"/>
    <hyperlink ref="CC115" r:id="rId1103" xr:uid="{775CC4CD-C248-4522-A6B2-0B2FCE269414}"/>
    <hyperlink ref="CC509" r:id="rId1104" xr:uid="{164AA206-F5C9-43F7-9540-A9E136C7EB65}"/>
    <hyperlink ref="CC507" r:id="rId1105" xr:uid="{31AF71EB-99AD-47CA-8C5B-DB29DA3B845A}"/>
    <hyperlink ref="CC583" r:id="rId1106" xr:uid="{A59A4C47-897D-4556-8D26-C49CB57BE1F9}"/>
    <hyperlink ref="CC24" r:id="rId1107" xr:uid="{D33C7B51-9B56-4B91-93E1-124148135756}"/>
    <hyperlink ref="CC461" r:id="rId1108" xr:uid="{8BB784C9-6093-45E2-A4A0-64D37984B380}"/>
    <hyperlink ref="CC475" r:id="rId1109" xr:uid="{5D09FC15-0C7B-4BA9-98CB-EB84DDF16401}"/>
    <hyperlink ref="CC474" r:id="rId1110" xr:uid="{79361653-BF2B-477B-981F-69416C7DA436}"/>
    <hyperlink ref="CC471" r:id="rId1111" xr:uid="{C6F3021F-2C8E-4ACF-91FB-B9A633928233}"/>
    <hyperlink ref="CC3" r:id="rId1112" xr:uid="{D308199A-DF16-40D1-8913-AB951C2FAB92}"/>
    <hyperlink ref="CC5" r:id="rId1113" xr:uid="{DE03BC1E-9028-40C2-9E99-9607BAE91E14}"/>
    <hyperlink ref="CC7" r:id="rId1114" xr:uid="{DCCD8B41-26AA-45FA-8FEB-C2973D8BB235}"/>
    <hyperlink ref="CC16" r:id="rId1115" xr:uid="{9C346F6A-3055-4B1B-8954-B82EA02D4F80}"/>
    <hyperlink ref="CC19" r:id="rId1116" xr:uid="{3C83FB93-A372-4BCB-8A99-D569BAC7FC7F}"/>
    <hyperlink ref="CC540" r:id="rId1117" xr:uid="{F5D17E37-B0B4-420C-B6F9-E8055F4BA3FB}"/>
    <hyperlink ref="CC548" r:id="rId1118" xr:uid="{4C085969-CDFD-448C-A1ED-D52C03E7BB18}"/>
    <hyperlink ref="CC645" r:id="rId1119" xr:uid="{A4813DC7-012F-427C-AB7D-095598D1E7C0}"/>
    <hyperlink ref="CC638" r:id="rId1120" xr:uid="{E843B51D-80B5-4A29-8503-8ABD09F7F033}"/>
    <hyperlink ref="CC640" r:id="rId1121" xr:uid="{82376A11-5D29-4A5C-8D65-5C45240A8130}"/>
    <hyperlink ref="CC643" r:id="rId1122" xr:uid="{244FB8A6-056E-4FF0-AE26-CD91A6CFF998}"/>
    <hyperlink ref="CC639" r:id="rId1123" xr:uid="{3FF1215C-DD30-446F-8A9C-333482F1760B}"/>
    <hyperlink ref="CC649" r:id="rId1124" xr:uid="{2D970EDC-A1A9-48AA-AC9D-0EA0132413E0}"/>
    <hyperlink ref="CC644" r:id="rId1125" xr:uid="{2617E068-1079-42CB-8A27-7395C7B7A2D4}"/>
    <hyperlink ref="CC647" r:id="rId1126" xr:uid="{090195BE-15D4-449F-B713-1E6BBE2BEDCC}"/>
    <hyperlink ref="CC648" r:id="rId1127" xr:uid="{40BF67B1-E9EF-4797-9AEE-61A62E5F00BD}"/>
    <hyperlink ref="CC637" r:id="rId1128" xr:uid="{83501164-A43F-4087-8F11-BB5E51A62606}"/>
    <hyperlink ref="CC635" r:id="rId1129" xr:uid="{5CA7F975-21A7-43B4-A26F-FDCA78E827F5}"/>
    <hyperlink ref="CC634" r:id="rId1130" xr:uid="{181CD476-3A64-470C-A141-3CBE3406DA5E}"/>
    <hyperlink ref="CC633" r:id="rId1131" xr:uid="{089B4E1C-A001-47D0-913B-5F031045ECFA}"/>
    <hyperlink ref="CC646" r:id="rId1132" xr:uid="{33BCE951-0691-460D-B2C6-3C6A507B5E7C}"/>
    <hyperlink ref="CC632" r:id="rId1133" xr:uid="{7C147265-55F3-4334-98C6-D89C9A771C7C}"/>
    <hyperlink ref="CC636" r:id="rId1134" xr:uid="{18004F5D-9FC8-47DC-8DB9-6430C49696DF}"/>
    <hyperlink ref="CC642" r:id="rId1135" xr:uid="{CB90478F-94A7-45B3-B34C-3C7510BF3D46}"/>
    <hyperlink ref="CC383" r:id="rId1136" xr:uid="{9B9F1A07-89B0-4145-8F4A-D466D2F09486}"/>
    <hyperlink ref="CC22" r:id="rId1137" xr:uid="{A8C207D9-7012-4308-A1D8-3CBD4BE0DFAE}"/>
    <hyperlink ref="CC21" r:id="rId1138" xr:uid="{71F159DC-C15C-4AE9-8D66-A832C36A66F3}"/>
    <hyperlink ref="CC521" r:id="rId1139" xr:uid="{122B574E-C852-4780-B0A4-7BF83AD45D39}"/>
    <hyperlink ref="CC101" r:id="rId1140" xr:uid="{B6D84365-EF8E-4A8D-8607-9D5FA9283757}"/>
    <hyperlink ref="CC403" r:id="rId1141" xr:uid="{478D5009-E8D8-469D-80FB-FA90B612DEA5}"/>
    <hyperlink ref="CC481" r:id="rId1142" xr:uid="{5B7E81C1-BEB4-4361-A9F6-53DDE47F285B}"/>
    <hyperlink ref="CC535" r:id="rId1143" xr:uid="{F06E0959-2A09-42AF-9475-A04031BC9E36}"/>
    <hyperlink ref="CC524" r:id="rId1144" xr:uid="{7607CE3B-F7B8-4344-9D89-CF5069EF80D9}"/>
    <hyperlink ref="CC525" r:id="rId1145" xr:uid="{38F231B0-278B-4156-A469-87D3F3547733}"/>
    <hyperlink ref="CC526" r:id="rId1146" xr:uid="{1EAF1309-D4EA-4923-9760-76193D53D9A5}"/>
    <hyperlink ref="CC650" r:id="rId1147" xr:uid="{D1480B67-B90F-403D-8B24-9D4FEC2032CD}"/>
    <hyperlink ref="CC532" r:id="rId1148" xr:uid="{F6C0D0D4-0F81-4D82-8BFC-79C846C5CB51}"/>
    <hyperlink ref="CC531" r:id="rId1149" xr:uid="{36552FEB-4B1C-44FB-9A34-49F987B44766}"/>
    <hyperlink ref="CC116" r:id="rId1150" xr:uid="{FD4DA1B6-77CB-408C-AB08-D9A510E25112}"/>
    <hyperlink ref="CC128" r:id="rId1151" xr:uid="{58AF2B91-7805-489B-913E-38F7D5E7900F}"/>
    <hyperlink ref="CC127" r:id="rId1152" xr:uid="{C0E0641E-6051-4F97-B15D-3FEDB6F65163}"/>
    <hyperlink ref="CC121" r:id="rId1153" xr:uid="{62DB9EDA-A418-44F5-BAA7-08274D4CFDD6}"/>
    <hyperlink ref="CC529" r:id="rId1154" xr:uid="{A0FFF025-4479-4B9E-9EC2-A3EB1A9F880C}"/>
    <hyperlink ref="CC468" r:id="rId1155" xr:uid="{57583465-1EB6-4ACE-BFD7-D615C7DC2229}"/>
    <hyperlink ref="CC473" r:id="rId1156" xr:uid="{9674A5AE-81B0-4900-9575-CEA4E66F2905}"/>
    <hyperlink ref="CC530" r:id="rId1157" xr:uid="{2C17C6D9-7A3F-4868-827B-EE2B7F4D0058}"/>
    <hyperlink ref="CC459" r:id="rId1158" xr:uid="{4F1880B6-423C-4BEC-8F28-63F68AF76F80}"/>
    <hyperlink ref="CC126" r:id="rId1159" xr:uid="{1CF3246C-423B-466B-A21D-301503780168}"/>
    <hyperlink ref="CC405" r:id="rId1160" xr:uid="{92864140-6F0E-43FC-9A3C-D8A1D784FD29}"/>
    <hyperlink ref="CC528" r:id="rId1161" xr:uid="{C2118A74-DBB1-4895-B2D4-0B2EE2207765}"/>
    <hyperlink ref="CC425" r:id="rId1162" xr:uid="{AAA84282-2D11-4DC9-8CE1-88F7451DA049}"/>
    <hyperlink ref="CC527" r:id="rId1163" xr:uid="{89C002CB-C90F-4D74-BA68-5D46258433AD}"/>
    <hyperlink ref="CC477" r:id="rId1164" xr:uid="{8B738AB6-B744-4B68-B275-91FFCCA17FC6}"/>
    <hyperlink ref="CC119" r:id="rId1165" xr:uid="{80D506AC-3D64-4290-A231-368BF0F6676D}"/>
    <hyperlink ref="CC508" r:id="rId1166" xr:uid="{E3F0FB57-90FC-4AB1-AC17-1B2076D6D7A6}"/>
    <hyperlink ref="CC149" r:id="rId1167" xr:uid="{2F1881A3-39C8-42EB-B8E6-7629B662AA9F}"/>
    <hyperlink ref="CC148" r:id="rId1168" xr:uid="{346ACCA1-4FA2-4DB8-842C-82DEDDD2E5D3}"/>
    <hyperlink ref="CC533" r:id="rId1169" xr:uid="{7DFFD12B-963B-492A-857E-F0E867F98CD0}"/>
    <hyperlink ref="CC398" r:id="rId1170" xr:uid="{EC6A8BBD-C3F5-455B-88F8-C03ABDED9400}"/>
    <hyperlink ref="CC534" r:id="rId1171" xr:uid="{595D945D-B5FC-4458-811A-777F0E8FE4B7}"/>
    <hyperlink ref="CC522" r:id="rId1172" xr:uid="{FB5B2E36-C6BD-4F7F-809E-A2FE57167DDA}"/>
    <hyperlink ref="CC523" r:id="rId1173" xr:uid="{3E5BE278-BA06-4C88-B425-C1665B47AC53}"/>
    <hyperlink ref="CC467" r:id="rId1174" xr:uid="{26789A15-E960-444C-A056-93A18E364E50}"/>
    <hyperlink ref="CC435" r:id="rId1175" xr:uid="{B979C8E9-1AF2-47AE-8E48-DBFEE11F64C7}"/>
    <hyperlink ref="CC124" r:id="rId1176" xr:uid="{6FEAAE92-E11B-4900-AAB1-8F584A49571A}"/>
    <hyperlink ref="CC434" r:id="rId1177" xr:uid="{352D617D-9ED1-4094-8B0D-041431465FC6}"/>
    <hyperlink ref="CC480" r:id="rId1178" xr:uid="{26F029F5-1228-449F-938D-FA79DA541110}"/>
    <hyperlink ref="CC476" r:id="rId1179" xr:uid="{E43410CB-71A3-4105-8154-185F75DFD877}"/>
    <hyperlink ref="CC463" r:id="rId1180" xr:uid="{80FD8C65-3354-4CC1-B467-0A1B99CBF6A1}"/>
    <hyperlink ref="CC428" r:id="rId1181" xr:uid="{92A8C575-0AA4-451F-8C14-9AE5B6A79D6E}"/>
    <hyperlink ref="CC482" r:id="rId1182" xr:uid="{9155881C-BADE-4C44-A333-A1B9E59BF5AA}"/>
    <hyperlink ref="CC518" r:id="rId1183" xr:uid="{FEC56ACB-085B-4450-ADD9-3344269F626C}"/>
    <hyperlink ref="CC141" r:id="rId1184" xr:uid="{CA95F505-A995-4A4D-BF01-A57994CECE4D}"/>
    <hyperlink ref="CC316" r:id="rId1185" xr:uid="{0CE30487-412A-4725-B354-9631081A57EF}"/>
    <hyperlink ref="CC143" r:id="rId1186" xr:uid="{33A3D766-480A-466D-955D-4AA7A154FAF6}"/>
    <hyperlink ref="CC257" r:id="rId1187" xr:uid="{CB19C54B-73F7-46F8-A67A-79700A3A532D}"/>
    <hyperlink ref="CC479" r:id="rId1188" xr:uid="{D8001D7E-2E3C-4054-AAE4-0F4E53C3986B}"/>
    <hyperlink ref="CC246" r:id="rId1189" xr:uid="{76B288E8-8491-4041-9289-DA5FD3C3B882}"/>
    <hyperlink ref="CC250" r:id="rId1190" xr:uid="{3E4FBAAF-95CB-419F-AC46-A9FFBBE8E1CA}"/>
    <hyperlink ref="CC84" r:id="rId1191" xr:uid="{AB5A572E-9388-436B-A792-6BA0E1571C9A}"/>
    <hyperlink ref="CC177" r:id="rId1192" xr:uid="{A8D522A5-C26A-4940-BBEA-BAFC7649BF21}"/>
    <hyperlink ref="CC304" r:id="rId1193" xr:uid="{0136A899-4827-4690-B9DA-FF61AD4478B4}"/>
    <hyperlink ref="CC342" r:id="rId1194" xr:uid="{350CF87B-6E1B-4F7A-98F4-2304C493F334}"/>
    <hyperlink ref="CC411" r:id="rId1195" xr:uid="{77D2E28E-ECDA-4F64-A598-275B21084918}"/>
    <hyperlink ref="CC408" r:id="rId1196" xr:uid="{0D4B388E-90F5-4C3F-B312-A7CF1E371437}"/>
    <hyperlink ref="CC391" r:id="rId1197" xr:uid="{81C09AAE-6606-4983-86FB-9CBB95EB7040}"/>
    <hyperlink ref="CC487" r:id="rId1198" xr:uid="{69E3D892-7BBF-470F-BC70-BDB7E1CED0EA}"/>
    <hyperlink ref="CC488" r:id="rId1199" xr:uid="{215B204A-0820-4F51-848B-91E953E1C393}"/>
    <hyperlink ref="CC55" r:id="rId1200" xr:uid="{56DA0DEE-3752-4A0E-8646-D2AFC6A494E7}"/>
    <hyperlink ref="CC277" r:id="rId1201" xr:uid="{10DA4384-A932-49FC-8D37-79547A20116F}"/>
    <hyperlink ref="CC302" r:id="rId1202" xr:uid="{392E8CD5-1EAE-4DB1-96CF-589C86AF3F24}"/>
    <hyperlink ref="CC306" r:id="rId1203" xr:uid="{B341CB6D-5FE5-4ACA-9D70-5443107333E6}"/>
    <hyperlink ref="CC485" r:id="rId1204" xr:uid="{DB8A5D13-8FB2-44B6-A3F3-DF35C5091C43}"/>
    <hyperlink ref="CC89" r:id="rId1205" xr:uid="{2C9DCC8D-C641-4AF1-A3A2-B128F33B7F46}"/>
    <hyperlink ref="CC94" r:id="rId1206" xr:uid="{ABAB0DA6-4C32-499C-9848-64C6CAD18504}"/>
    <hyperlink ref="CC92" r:id="rId1207" xr:uid="{6B8483B2-8270-4901-BB6E-B2FE8AA508A2}"/>
    <hyperlink ref="CC93" r:id="rId1208" xr:uid="{1DD6603F-1B33-4AAA-9049-63924B323847}"/>
    <hyperlink ref="CC285" r:id="rId1209" xr:uid="{0DCC6879-5162-4B35-9F41-A379C407C0AA}"/>
    <hyperlink ref="CC343" r:id="rId1210" xr:uid="{57C94D64-2075-455A-B957-468B0EF11F7F}"/>
    <hyperlink ref="CC368" r:id="rId1211" xr:uid="{F5D24287-FCF2-45B7-8E6A-4AB7F42724D0}"/>
    <hyperlink ref="CC283" r:id="rId1212" xr:uid="{06CCD9CC-15D2-46EA-BB6E-0563E11932EA}"/>
    <hyperlink ref="CC320" r:id="rId1213" xr:uid="{A0FA62BB-296D-4269-A015-48B0A2BC3B9C}"/>
    <hyperlink ref="CC317" r:id="rId1214" xr:uid="{B7BC3D86-258C-4763-B082-C3F15AC628F7}"/>
    <hyperlink ref="CC315" r:id="rId1215" xr:uid="{09A6EE75-D8FE-4C2A-A494-20A074C42EF5}"/>
    <hyperlink ref="CC334" r:id="rId1216" xr:uid="{22E1C127-FDFC-44A4-A62A-92E1AA096360}"/>
    <hyperlink ref="CC222" r:id="rId1217" xr:uid="{FBDF08EB-9D37-47A4-AF2E-3051FFDDEC43}"/>
    <hyperlink ref="CC110" r:id="rId1218" xr:uid="{3D656DBF-CCF4-4425-BC8E-DB342F5312A9}"/>
    <hyperlink ref="CC319" r:id="rId1219" xr:uid="{6FE3450D-142A-4F08-AAB2-F555C1D73178}"/>
    <hyperlink ref="CC359" r:id="rId1220" xr:uid="{3F85FEB9-1AFE-40A6-9F3B-2756C38015A9}"/>
    <hyperlink ref="CC370" r:id="rId1221" xr:uid="{9BF2A873-BF6D-423D-9224-B576FDA01CCE}"/>
    <hyperlink ref="CC372" r:id="rId1222" xr:uid="{7CB2CF94-7C71-4D23-89BA-2792FC7177F9}"/>
    <hyperlink ref="CC409" r:id="rId1223" xr:uid="{58A51944-5ADD-4C54-A1A5-1212B0BA9C65}"/>
    <hyperlink ref="CC427" r:id="rId1224" xr:uid="{AB65B5C9-38A3-48EC-91D2-A7EE568B57A9}"/>
    <hyperlink ref="CC465" r:id="rId1225" xr:uid="{5B4FC647-4108-4219-83A5-B51B360DFF3F}"/>
    <hyperlink ref="CC426" r:id="rId1226" xr:uid="{46D5B807-CD0E-4CA7-B54A-A4C57416D9D8}"/>
    <hyperlink ref="CC466" r:id="rId1227" xr:uid="{BA6136E4-0AB2-4F9D-A5F7-B97024160E6F}"/>
    <hyperlink ref="CC441" r:id="rId1228" xr:uid="{465CF4FA-B1B1-4F88-B814-E0342B7993C8}"/>
    <hyperlink ref="CC439" r:id="rId1229" xr:uid="{615D4DE5-0A07-40D1-9090-88D942D515E1}"/>
    <hyperlink ref="CC443" r:id="rId1230" xr:uid="{F74293AB-7B74-4BF6-88CB-B28318C8B310}"/>
    <hyperlink ref="CC303" r:id="rId1231" xr:uid="{8F80C393-25E4-46D7-9322-FCF3ED846432}"/>
    <hyperlink ref="CC122" r:id="rId1232" xr:uid="{B3A544F3-C264-4247-912D-9D8857AAAC00}"/>
    <hyperlink ref="CC414" r:id="rId1233" xr:uid="{B724CF31-6461-41FE-AB37-AEBC5D426A11}"/>
    <hyperlink ref="CC388" r:id="rId1234" xr:uid="{CCCCB502-95B6-4B47-883E-2B5E2E21FEFC}"/>
    <hyperlink ref="CC390" r:id="rId1235" xr:uid="{44F31E4D-A730-4112-B886-3133D6EACCE4}"/>
    <hyperlink ref="CC395" r:id="rId1236" xr:uid="{2E8DDE1B-B07C-4917-BB06-CEAE0C6107D8}"/>
    <hyperlink ref="CC392" r:id="rId1237" xr:uid="{491C66E4-20D0-4A38-A4AD-CE90234BC57C}"/>
    <hyperlink ref="CC123" r:id="rId1238" xr:uid="{3C77BE0E-A43D-405B-A01C-134B85B76055}"/>
    <hyperlink ref="CC125" r:id="rId1239" xr:uid="{B1A417E1-322F-4D94-B836-3F756D92F207}"/>
    <hyperlink ref="CC117" r:id="rId1240" xr:uid="{662205A6-A8EE-4B15-AFFD-6B1FDFFB4664}"/>
    <hyperlink ref="CC478" r:id="rId1241" xr:uid="{A5351C1C-FA9F-4510-A6EE-C0F773C817B0}"/>
    <hyperlink ref="CC138" r:id="rId1242" xr:uid="{8DF067AD-BB6D-4300-8D74-E1AB421FC7E0}"/>
    <hyperlink ref="CC387" r:id="rId1243" xr:uid="{017B1A5C-CA81-4098-8FD3-A412F6BDD233}"/>
    <hyperlink ref="CC239" r:id="rId1244" xr:uid="{EBB4307B-D704-4B41-B11F-21A46FF069FC}"/>
    <hyperlink ref="CC62" r:id="rId1245" xr:uid="{1FA2411C-7F25-4499-A140-BE88198F03CB}"/>
    <hyperlink ref="CC26" r:id="rId1246" xr:uid="{CFD66E5B-5DD8-49C5-963B-DE022523761C}"/>
    <hyperlink ref="CC380" r:id="rId1247" xr:uid="{42B3D9B8-4CD6-441F-B9CC-B969D6BB6932}"/>
    <hyperlink ref="CC394" r:id="rId1248" xr:uid="{218C9D68-8782-443A-A8BD-4081B536FC93}"/>
    <hyperlink ref="CC267" r:id="rId1249" xr:uid="{0432EF1C-7520-451D-902C-C1AD60171304}"/>
    <hyperlink ref="CC45" r:id="rId1250" xr:uid="{9C787CD5-EF29-4275-82FF-B4D560FCB133}"/>
    <hyperlink ref="CC118" r:id="rId1251" xr:uid="{4B24C7FF-97F8-4DE6-BA22-9CD3FB3FB653}"/>
    <hyperlink ref="CC145" r:id="rId1252" xr:uid="{B9E0CEDB-5AAF-4B51-B1D1-EEA9C9979D0E}"/>
    <hyperlink ref="CC602" r:id="rId1253" xr:uid="{1ABF205F-24B6-45D2-9495-CDBD6FE4F7F9}"/>
    <hyperlink ref="CC146" r:id="rId1254" xr:uid="{D708B0A7-89EC-4BAC-A103-FD5091D0F7CA}"/>
    <hyperlink ref="CC25" r:id="rId1255" xr:uid="{A2CF6140-D923-4117-BB87-D4BAAC816284}"/>
    <hyperlink ref="CC413" r:id="rId1256" xr:uid="{2DC99BAE-F92E-490F-8C00-3EA0721121E1}"/>
    <hyperlink ref="CC498" r:id="rId1257" xr:uid="{CF99D7C2-3850-404C-A5D5-BB75DCA0428B}"/>
    <hyperlink ref="CC91" r:id="rId1258" xr:uid="{F7CED66B-589C-473A-954C-8BABCE52D4EA}"/>
    <hyperlink ref="CC28" r:id="rId1259" xr:uid="{BDC686AD-66CC-48EA-A581-041E4BDF80D2}"/>
    <hyperlink ref="BT294" r:id="rId1260" xr:uid="{8C556F01-DBC4-4142-AB91-DE31C2A3C10F}"/>
    <hyperlink ref="BT259" r:id="rId1261" xr:uid="{9DB041CB-419F-4680-AF57-EF17470BA656}"/>
    <hyperlink ref="BT520" r:id="rId1262" xr:uid="{AF2172B7-1676-49A3-B7C3-5D7E089F83EC}"/>
    <hyperlink ref="BT396" r:id="rId1263" xr:uid="{DB327086-1C55-429B-BC9D-E4508521EAA6}"/>
    <hyperlink ref="BT48" r:id="rId1264" xr:uid="{4A1F9876-4361-4DC7-A82F-A09BF87EF5F5}"/>
    <hyperlink ref="BT46" r:id="rId1265" xr:uid="{723B3A74-4525-4FFC-B361-1EBFB93DB9E4}"/>
    <hyperlink ref="BT321" r:id="rId1266" xr:uid="{4F8AB7A5-D4F3-43AB-B473-BAABD05C33AA}"/>
    <hyperlink ref="CC159" r:id="rId1267" xr:uid="{0CC19F54-2D66-4F37-B9C6-8CC66CFA042A}"/>
    <hyperlink ref="CC652" r:id="rId1268" xr:uid="{0CDA78A8-A343-471E-B01A-31F76CC3947F}"/>
    <hyperlink ref="CC150" r:id="rId1269" xr:uid="{5557AF65-1C1D-4BAE-B191-2F67DA33D376}"/>
    <hyperlink ref="CC495" r:id="rId1270" xr:uid="{F493A3C9-43F1-4A5F-ABFD-D3D681216A4F}"/>
    <hyperlink ref="CC98" r:id="rId1271" xr:uid="{24B92EF0-7A33-4F74-92C1-8862C902D488}"/>
    <hyperlink ref="CC32" r:id="rId1272" xr:uid="{6A1CA945-9442-4FFC-B89E-589AE9492C9F}"/>
    <hyperlink ref="CC496" r:id="rId1273" xr:uid="{4A43B117-E175-49A3-A346-32E43712E320}"/>
    <hyperlink ref="CC96" r:id="rId1274" xr:uid="{8C85C697-6DB4-474A-8843-0ADE29E753D4}"/>
    <hyperlink ref="CC653" r:id="rId1275" xr:uid="{1E7F987A-416A-4060-BB2F-43C33ABCBFB9}"/>
    <hyperlink ref="CC658" r:id="rId1276" xr:uid="{3F7837D6-8F41-449E-BF01-2BC93E808083}"/>
    <hyperlink ref="CC95" r:id="rId1277" xr:uid="{9E393D5A-4143-4BB4-9888-973FFFAA6FCB}"/>
    <hyperlink ref="CC656" r:id="rId1278" xr:uid="{CC98138C-989E-4390-804E-A1E05AA72EF8}"/>
    <hyperlink ref="CB42" r:id="rId1279" xr:uid="{4AA396B2-D4BB-4221-919A-25359675C17C}"/>
    <hyperlink ref="CC42" r:id="rId1280" xr:uid="{93000D4F-F0A1-46F2-B1F8-683B11FF74D1}"/>
    <hyperlink ref="CB464" r:id="rId1281" xr:uid="{52F63957-5FF0-4282-BEDD-7725C5C53642}"/>
    <hyperlink ref="CC464" r:id="rId1282" xr:uid="{E1E51DFF-C8BE-4F30-928A-3182F297336D}"/>
    <hyperlink ref="CB106" r:id="rId1283" xr:uid="{1A28E881-CE67-4E58-83C9-FD9F78916B47}"/>
    <hyperlink ref="CC106" r:id="rId1284" xr:uid="{ACF3A2EE-6954-49C3-BCA5-D09FABAC034C}"/>
    <hyperlink ref="CC578" r:id="rId1285" xr:uid="{EA7A6276-430D-4B2F-B9AB-9165BFF9979D}"/>
    <hyperlink ref="CC454" r:id="rId1286" xr:uid="{F3F4F430-23DA-412E-A623-38728F48C47A}"/>
    <hyperlink ref="CC921" r:id="rId1287" xr:uid="{5C818229-8EB3-4F44-960B-97129C95DB84}"/>
    <hyperlink ref="CC714" r:id="rId1288" xr:uid="{764048A1-8B4F-4704-851D-D6427C7D4D10}"/>
    <hyperlink ref="CC844" r:id="rId1289" xr:uid="{65124822-1DB5-49FA-9A59-A42B2107FD55}"/>
    <hyperlink ref="CC914" r:id="rId1290" xr:uid="{D0D59CA6-162E-4F79-965F-862095900026}"/>
    <hyperlink ref="CC853" r:id="rId1291" xr:uid="{F7C8D0E0-045B-4B05-A625-080D6C6AEC1C}"/>
    <hyperlink ref="CC892" r:id="rId1292" xr:uid="{A025AF4E-60A7-4006-B6F2-94693C0AE1C8}"/>
    <hyperlink ref="CC782" r:id="rId1293" xr:uid="{5B4DCC7F-18C8-4B9E-BA82-045255ED2B97}"/>
    <hyperlink ref="CC783" r:id="rId1294" xr:uid="{607D4041-6AFB-4C82-8835-FA5A170ABBB5}"/>
    <hyperlink ref="CC793" r:id="rId1295" xr:uid="{26EDBBDF-532A-4861-A46E-1CFB7AEE7EF2}"/>
    <hyperlink ref="CC794" r:id="rId1296" xr:uid="{D5F7B111-B0E7-4C64-A1A9-86FB48D12590}"/>
    <hyperlink ref="CC799" r:id="rId1297" xr:uid="{3D907581-7EA8-4704-A7E1-7CB92BDDCCAC}"/>
    <hyperlink ref="CC800" r:id="rId1298" xr:uid="{74380EC0-3972-4D05-89F2-D597CDB1E28A}"/>
    <hyperlink ref="CC833" r:id="rId1299" xr:uid="{659E8F73-3DF4-4B50-B2F1-E79FB3E91482}"/>
    <hyperlink ref="CC869" r:id="rId1300" xr:uid="{1F7B651B-C9C4-4FBE-820B-E9CC37375582}"/>
    <hyperlink ref="CC843" r:id="rId1301" xr:uid="{B6211D91-C4D1-424B-920E-469699393168}"/>
    <hyperlink ref="CC842" r:id="rId1302" xr:uid="{6B3C6CDD-0E8D-4F50-B88B-46202F359E0C}"/>
    <hyperlink ref="CC897" r:id="rId1303" xr:uid="{B5A28F03-6913-474D-B94B-3320C495ED4E}"/>
    <hyperlink ref="CC898" r:id="rId1304" xr:uid="{289B4858-504D-4F41-AAC4-2383A74E9E46}"/>
    <hyperlink ref="CC905" r:id="rId1305" xr:uid="{570CE667-48DF-429C-810B-1773743835BE}"/>
    <hyperlink ref="CC907" r:id="rId1306" xr:uid="{E559590B-318A-4063-B72F-654299E7C184}"/>
    <hyperlink ref="CC909" r:id="rId1307" xr:uid="{38741779-E2D4-4EA4-B522-17B9232AAB81}"/>
    <hyperlink ref="CC877" r:id="rId1308" xr:uid="{51B1570F-E215-4198-B04A-36660722B7C1}"/>
    <hyperlink ref="CC879" r:id="rId1309" xr:uid="{AB34D549-FCD7-461A-A4AD-D7D62ABDF42B}"/>
    <hyperlink ref="CC881" r:id="rId1310" xr:uid="{D6A07A04-C1FE-4374-BDF1-AABF6FF2CBAA}"/>
    <hyperlink ref="CB714" r:id="rId1311" xr:uid="{A0FE5513-F3D4-4C84-B8F2-2F90B434993A}"/>
    <hyperlink ref="CC896" r:id="rId1312" xr:uid="{81DEF221-14D6-4554-BD1D-1326D118FFB2}"/>
    <hyperlink ref="CC902" r:id="rId1313" xr:uid="{26EFF3C6-1ED6-4D49-960D-C32E1F051DF5}"/>
    <hyperlink ref="CB494" r:id="rId1314" xr:uid="{4ECB5BFE-1291-4C7A-A925-B440207CD547}"/>
    <hyperlink ref="CC757" r:id="rId1315" xr:uid="{5C03444A-BD26-4B15-890A-018EF9302071}"/>
    <hyperlink ref="CC953" r:id="rId1316" xr:uid="{D64FC199-64E1-42A2-8C0D-833EF17CD45B}"/>
    <hyperlink ref="CC852" r:id="rId1317" xr:uid="{629214B3-A007-4D07-A7E0-0007A344B3B4}"/>
    <hyperlink ref="CC870" r:id="rId1318" xr:uid="{3DF6949B-F416-4303-8CDD-AF1C2488ABA3}"/>
    <hyperlink ref="CC878" r:id="rId1319" xr:uid="{CDD699AB-1A56-431C-B67D-570CC55E9C1F}"/>
    <hyperlink ref="CC893" r:id="rId1320" xr:uid="{4BED0A4C-5D5A-48A6-B011-B1D880BDE173}"/>
    <hyperlink ref="CC913" r:id="rId1321" xr:uid="{BC1D039E-5941-475C-8AFA-8CD98F99E8C0}"/>
    <hyperlink ref="CC822" r:id="rId1322" xr:uid="{F549AD14-BC01-49C2-9219-A83E5502BD55}"/>
    <hyperlink ref="CC885" r:id="rId1323" xr:uid="{F2EC01B6-826A-4208-8AB6-5E0314E3BEBD}"/>
    <hyperlink ref="CC916" r:id="rId1324" xr:uid="{2C6E52F2-841D-4CDF-8A6D-0B4D58C1FEF0}"/>
    <hyperlink ref="CC850" r:id="rId1325" xr:uid="{AB690D9A-9F4E-49FA-ABA8-224E8D29A461}"/>
    <hyperlink ref="CC857" r:id="rId1326" xr:uid="{5273EE95-BB69-4BA4-BF2D-ED5FA1299853}"/>
    <hyperlink ref="CC864" r:id="rId1327" xr:uid="{C56833A6-6A13-47C5-870C-654F704A1CDD}"/>
    <hyperlink ref="CC868" r:id="rId1328" xr:uid="{2EA2DB68-DC52-4C31-B027-9DB274D600A1}"/>
    <hyperlink ref="CC936" r:id="rId1329" xr:uid="{7A9362D4-5511-4F02-A86C-1183505F0F38}"/>
    <hyperlink ref="CC777" r:id="rId1330" xr:uid="{CB80A13F-C500-4559-8EE9-8558FDE9E329}"/>
    <hyperlink ref="CC946" r:id="rId1331" xr:uid="{E1809170-6F15-404B-8FFD-6D0445338183}"/>
    <hyperlink ref="CC809" r:id="rId1332" xr:uid="{74DA66A0-A9FF-4BB3-9CB3-0815B2E6210B}"/>
    <hyperlink ref="CC923" r:id="rId1333" xr:uid="{B1D9E6A9-E02C-450A-82BE-62CDF9C64C24}"/>
    <hyperlink ref="CC779" r:id="rId1334" xr:uid="{86060B74-FC13-4A7E-AC35-8D52138C0F49}"/>
    <hyperlink ref="CC797" r:id="rId1335" xr:uid="{FF8D96AF-064A-41FB-BC03-FE9D10B5802D}"/>
    <hyperlink ref="CC831" r:id="rId1336" xr:uid="{2310568A-F661-4AB8-88B7-3BBA36615F3D}"/>
    <hyperlink ref="CC834" r:id="rId1337" xr:uid="{830ED83C-5A06-49D2-90E9-A2011823E7FA}"/>
    <hyperlink ref="CC871" r:id="rId1338" xr:uid="{8E991133-12A1-4165-ADC5-9E86F66A8A94}"/>
    <hyperlink ref="CC886" r:id="rId1339" xr:uid="{60D214C3-16D3-4F66-ACD4-C4AF4E57DBB7}"/>
    <hyperlink ref="CC873" r:id="rId1340" xr:uid="{768A6542-A850-4E1E-A245-8E1688504399}"/>
    <hyperlink ref="CC787" r:id="rId1341" xr:uid="{1426B185-D3DC-4298-A477-5B58D9C2F57F}"/>
    <hyperlink ref="CC449" r:id="rId1342" xr:uid="{C73B81B7-B2A7-4A4B-976D-130633631F9A}"/>
    <hyperlink ref="CC448" r:id="rId1343" xr:uid="{5064F629-2EBC-4ADE-83B5-73185485EE60}"/>
    <hyperlink ref="CC949" r:id="rId1344" xr:uid="{38226B0B-1CBF-4294-ABC2-EA826B812CF0}"/>
    <hyperlink ref="CC781" r:id="rId1345" xr:uid="{4B787BE1-6B3C-4B6B-B253-F2096D39E2FF}"/>
    <hyperlink ref="CC795" r:id="rId1346" xr:uid="{FB69EDAF-5893-4BDD-9F4E-22743A8EE962}"/>
    <hyperlink ref="CC815" r:id="rId1347" xr:uid="{5DFFA125-930F-4698-9821-17C88EC02976}"/>
    <hyperlink ref="CC819" r:id="rId1348" xr:uid="{16A49C5B-E130-4C4A-A964-FF960DB39D41}"/>
    <hyperlink ref="CC820" r:id="rId1349" xr:uid="{FDCFD27C-D82A-44B0-8A16-BA8B6F91F40A}"/>
    <hyperlink ref="CC839" r:id="rId1350" xr:uid="{C9E1C152-7425-4826-876D-9AFFDF4A62B9}"/>
    <hyperlink ref="CC845" r:id="rId1351" xr:uid="{C81C4E62-3DDE-4F15-BC4A-DD899DC0C9B4}"/>
    <hyperlink ref="CC876" r:id="rId1352" xr:uid="{D385A82A-6878-4D5E-86E2-1513773666EB}"/>
    <hyperlink ref="CC882" r:id="rId1353" xr:uid="{F901B90F-F3AB-4307-B1BD-68C7319F3829}"/>
    <hyperlink ref="CC901" r:id="rId1354" xr:uid="{C56A2CDB-BCCF-4F07-97A6-BFD08D0CA598}"/>
    <hyperlink ref="CC908" r:id="rId1355" xr:uid="{BD1F9AA6-AB03-42CA-B727-D838F78DCF46}"/>
    <hyperlink ref="CC912" r:id="rId1356" xr:uid="{7CCAD2F6-906F-4528-A661-65F906FEA66F}"/>
    <hyperlink ref="CC918" r:id="rId1357" xr:uid="{73E9F0E6-A9B1-40C2-831D-52D3BB0A541C}"/>
    <hyperlink ref="CC806" r:id="rId1358" xr:uid="{ADD6FE15-90C3-4E5F-B8B8-B702652CC582}"/>
    <hyperlink ref="CB806" r:id="rId1359" xr:uid="{D75BB154-F902-4E5A-929C-DE41E927CEA9}"/>
    <hyperlink ref="CC497" r:id="rId1360" xr:uid="{7D0045EA-2524-460C-BEDF-CFD3B3E465A2}"/>
    <hyperlink ref="CC451" r:id="rId1361" xr:uid="{6F67DCE8-DB78-432F-B121-1A0465F91188}"/>
    <hyperlink ref="CC821" r:id="rId1362" xr:uid="{AF1DEAC8-2A44-4DE2-9A17-49E6B4156092}"/>
    <hyperlink ref="CB821" r:id="rId1363" xr:uid="{2F286C89-3AA0-4381-9A54-BE778502532D}"/>
    <hyperlink ref="CC945" r:id="rId1364" xr:uid="{C9D34F46-8802-40A8-A053-46AB1EB02DC9}"/>
    <hyperlink ref="CB945" r:id="rId1365" xr:uid="{E4329586-7345-4F6D-A352-7094BE6BB37F}"/>
    <hyperlink ref="CC948" r:id="rId1366" xr:uid="{DCD0437A-DFAB-43F7-8DDA-B45F16D1D32D}"/>
    <hyperlink ref="CB948" r:id="rId1367" xr:uid="{17FDB09E-CE11-4FD6-8BC1-2C52D04557EA}"/>
    <hyperlink ref="CC863" r:id="rId1368" xr:uid="{E7B420BD-3EF4-453E-952F-262C293F146B}"/>
    <hyperlink ref="CB863" r:id="rId1369" xr:uid="{B98C6B3B-51AD-48C9-9EB9-968E23EEC50C}"/>
    <hyperlink ref="CC823" r:id="rId1370" xr:uid="{82772A59-9961-46D2-BBCF-BAFF44426717}"/>
    <hyperlink ref="CC786" r:id="rId1371" xr:uid="{41474C87-557A-4387-ADC4-8AE6DD4ABF04}"/>
    <hyperlink ref="CC789" r:id="rId1372" xr:uid="{D79604E8-40B7-475E-AAC0-2A235F06F934}"/>
    <hyperlink ref="CC846" r:id="rId1373" xr:uid="{991A216A-77DC-47FC-8389-4965D2EB3229}"/>
    <hyperlink ref="CB823" r:id="rId1374" xr:uid="{0383895C-A282-46D6-9B9F-CDEAF6F0E44F}"/>
    <hyperlink ref="CB786" r:id="rId1375" xr:uid="{8A93C48A-A3B8-4279-9109-31FCAF67FFC0}"/>
    <hyperlink ref="CB789" r:id="rId1376" xr:uid="{49E35BA7-2C69-4B53-AF45-70AFEF2C0F08}"/>
    <hyperlink ref="CB846" r:id="rId1377" xr:uid="{A19EEE9C-22F6-447C-9D79-51E53D75B8C9}"/>
    <hyperlink ref="CB854" r:id="rId1378" xr:uid="{3E229C91-FF95-485D-9EEE-0041F2CAD524}"/>
    <hyperlink ref="CB861" r:id="rId1379" xr:uid="{0D685A27-0B4D-4912-9B87-B0A2AD1CC635}"/>
    <hyperlink ref="CB900" r:id="rId1380" xr:uid="{EFF1A698-2812-486C-964F-5AAB0B18CD20}"/>
    <hyperlink ref="CB792" r:id="rId1381" xr:uid="{53E4C964-F592-464A-B4F5-618601E1C579}"/>
    <hyperlink ref="CC854" r:id="rId1382" xr:uid="{8B119E5B-F284-4207-882F-2CA6690912C2}"/>
    <hyperlink ref="CC861" r:id="rId1383" xr:uid="{59BF38B5-DA8F-4954-AFA0-AFC6D1ABE1E8}"/>
    <hyperlink ref="CC900" r:id="rId1384" xr:uid="{9FE40192-CD2C-4F01-8100-197844F98B51}"/>
    <hyperlink ref="CC792" r:id="rId1385" xr:uid="{205BB22D-23F2-4DB3-9CC4-7E137F1E4B53}"/>
    <hyperlink ref="CC826" r:id="rId1386" xr:uid="{31E17073-057B-4199-B8CD-345928E1DE6F}"/>
    <hyperlink ref="CC829" r:id="rId1387" xr:uid="{FFE55C25-1A03-40EB-923B-4E1EAC5AC48C}"/>
    <hyperlink ref="CC832" r:id="rId1388" xr:uid="{E3193048-0988-4D49-BB89-B2A1A403A580}"/>
    <hyperlink ref="CC836" r:id="rId1389" xr:uid="{193C17C3-D68F-47DB-BC61-1BA24921EA8A}"/>
    <hyperlink ref="CC867" r:id="rId1390" xr:uid="{09D90B52-CA2F-4E70-8CF6-8B7FD58DBB4F}"/>
    <hyperlink ref="CC774" r:id="rId1391" xr:uid="{B649B340-4EBC-425D-B397-4641CE5AEA0A}"/>
    <hyperlink ref="CC784" r:id="rId1392" xr:uid="{0A1F624D-D5FF-4D9D-857A-86D0DFD1A7AD}"/>
    <hyperlink ref="CC943" r:id="rId1393" xr:uid="{B80DB561-B3F9-4B48-B974-682134075F6C}"/>
    <hyperlink ref="CC855" r:id="rId1394" xr:uid="{6E6B9B9F-E4AA-4AC2-BA98-09EEEB29AD5F}"/>
    <hyperlink ref="CC858" r:id="rId1395" xr:uid="{07C66E50-230A-41B2-9C88-274DF4FB7FFC}"/>
    <hyperlink ref="CC860" r:id="rId1396" xr:uid="{F0E18EE5-A811-44D1-A676-A2B67B80EF48}"/>
    <hyperlink ref="CC865" r:id="rId1397" xr:uid="{C68855A7-4551-442C-9774-38CAE624EE99}"/>
    <hyperlink ref="CB826" r:id="rId1398" xr:uid="{340C3059-CB2C-4F5D-B90F-4C9030284709}"/>
    <hyperlink ref="CB829" r:id="rId1399" xr:uid="{AD35E9EA-1675-45E7-92D5-CD794E3545CB}"/>
    <hyperlink ref="CB832" r:id="rId1400" xr:uid="{872D741E-6D35-4A04-BCAD-EF07F17E4737}"/>
    <hyperlink ref="CB836" r:id="rId1401" xr:uid="{F295D9A2-FBBE-42E4-A51D-5A72D27D8368}"/>
    <hyperlink ref="CB867" r:id="rId1402" xr:uid="{26A80520-87A1-46FC-9490-53CE6D433252}"/>
    <hyperlink ref="CB774" r:id="rId1403" xr:uid="{E8816552-EE21-4E50-B11D-DBDC83E2A6CF}"/>
    <hyperlink ref="CB784" r:id="rId1404" xr:uid="{ED58691F-A207-42CE-9CA4-4219BE6E198C}"/>
    <hyperlink ref="CB855" r:id="rId1405" xr:uid="{5CAFF790-686D-4239-ABA0-781D69CEB44C}"/>
    <hyperlink ref="CB858" r:id="rId1406" xr:uid="{4351D3AB-2FCD-4828-A02B-89B633B6C1CF}"/>
    <hyperlink ref="CB860" r:id="rId1407" xr:uid="{82D7226B-6C63-45C6-8303-28001263DF2B}"/>
    <hyperlink ref="CB865" r:id="rId1408" xr:uid="{A247B2FF-651A-4CB7-A6F0-09955F61EF2A}"/>
    <hyperlink ref="CB866" r:id="rId1409" xr:uid="{F985BB3B-8D58-4DFF-8CF9-1479EE5F71A3}"/>
    <hyperlink ref="CB803" r:id="rId1410" xr:uid="{BE9BFC2A-02FE-41CC-85FE-5129386B90B0}"/>
    <hyperlink ref="CB421" r:id="rId1411" xr:uid="{230B5C42-75E1-49F1-887B-6CABA887408E}"/>
    <hyperlink ref="CB802" r:id="rId1412" xr:uid="{4CD9ECA6-CEBC-47FF-9598-285E42C9CD80}"/>
    <hyperlink ref="CB817" r:id="rId1413" xr:uid="{AC8FE8B4-4CCA-43F1-9FA6-55350B89D215}"/>
    <hyperlink ref="CB838" r:id="rId1414" xr:uid="{37735622-51FD-4484-88AA-1F0495F5E797}"/>
    <hyperlink ref="CB899" r:id="rId1415" xr:uid="{5A98F679-9417-4999-9BCE-BDAF7C76BDB6}"/>
    <hyperlink ref="CB849" r:id="rId1416" xr:uid="{9D1FE090-A68D-421F-9D22-28E23730757A}"/>
    <hyperlink ref="CB828" r:id="rId1417" xr:uid="{FCE62704-82E5-4B0D-988C-00ECAADD362F}"/>
    <hyperlink ref="CB813" r:id="rId1418" xr:uid="{E3EBD95B-68FC-42D7-9F51-651DC88DE603}"/>
    <hyperlink ref="CB814" r:id="rId1419" xr:uid="{D576C719-40CC-433D-8D76-4773CC6C886B}"/>
    <hyperlink ref="CB816" r:id="rId1420" xr:uid="{62551C68-84C9-4362-B9B4-8B87B2B0BB48}"/>
    <hyperlink ref="CB841" r:id="rId1421" xr:uid="{078BF483-9746-4137-8109-A794FBA5658B}"/>
    <hyperlink ref="CB851" r:id="rId1422" xr:uid="{9C64B365-5C53-4DF2-AB3F-672BEB543771}"/>
    <hyperlink ref="CB775" r:id="rId1423" xr:uid="{4D7D35B9-7FB2-4971-B519-BF5031B9A57B}"/>
    <hyperlink ref="CB778" r:id="rId1424" xr:uid="{04DF40A4-108B-4645-8997-28AC3C860E98}"/>
    <hyperlink ref="CB788" r:id="rId1425" xr:uid="{4EC9A601-EF7B-4104-AF5E-9993DD9DE6ED}"/>
    <hyperlink ref="CB790" r:id="rId1426" xr:uid="{7687CB98-8D40-451F-9E2C-DD493C49F2D8}"/>
    <hyperlink ref="CB874" r:id="rId1427" xr:uid="{F97B1263-A750-455D-9698-51D463C163CD}"/>
    <hyperlink ref="CC866" r:id="rId1428" xr:uid="{F19008C2-62AE-4A5D-8CEB-C6E5ED74D6D7}"/>
    <hyperlink ref="CC803" r:id="rId1429" xr:uid="{2C1BBD60-203B-4B62-A42C-87FC316FC648}"/>
    <hyperlink ref="CC801" r:id="rId1430" xr:uid="{D6ADF4A9-A6D9-4E05-AA5D-E8C62A2160F0}"/>
    <hyperlink ref="CC421" r:id="rId1431" xr:uid="{2F994BD5-DC25-4BFB-94A4-F6EB4B4453F9}"/>
    <hyperlink ref="CC802" r:id="rId1432" xr:uid="{FFB13384-A975-4427-ACAF-45902FF29A8A}"/>
    <hyperlink ref="CC817" r:id="rId1433" xr:uid="{0909BA05-D885-4421-BF74-875CC03FEFA0}"/>
    <hyperlink ref="CC804" r:id="rId1434" xr:uid="{CDBBC4F4-E92C-4863-8582-6EB9466C9110}"/>
    <hyperlink ref="CC838" r:id="rId1435" xr:uid="{F1296BF8-FE8C-478C-A60B-69B656301A3D}"/>
    <hyperlink ref="CC805" r:id="rId1436" xr:uid="{BF7291B3-6DF4-486B-B416-E7E99DD0509C}"/>
    <hyperlink ref="CC899" r:id="rId1437" xr:uid="{4F4BA3F6-B67C-4BAD-A82D-17536DC10792}"/>
    <hyperlink ref="CC849" r:id="rId1438" xr:uid="{33421AC5-E6A6-4C19-A1B8-7A082E9D852F}"/>
    <hyperlink ref="CC828" r:id="rId1439" xr:uid="{DC919A6F-B836-4F11-AD4C-58B45A16D8E9}"/>
    <hyperlink ref="CC813" r:id="rId1440" xr:uid="{CD213EFA-AF8A-4948-9621-3D4D48504E13}"/>
    <hyperlink ref="CC814" r:id="rId1441" xr:uid="{1EBDBE27-1868-4157-B683-228484648E00}"/>
    <hyperlink ref="CC816" r:id="rId1442" xr:uid="{CD5E8E05-F6CB-4FCC-AD9E-C7A4D7DE042A}"/>
    <hyperlink ref="CC841" r:id="rId1443" xr:uid="{862C14C6-8FFF-4CDC-90A7-068504B9A35E}"/>
    <hyperlink ref="CC851" r:id="rId1444" xr:uid="{A55BE719-FF70-41AC-9202-453E4D52EE45}"/>
    <hyperlink ref="CC775" r:id="rId1445" xr:uid="{F1755B3F-D134-4A43-AB27-DDB10012FA3D}"/>
    <hyperlink ref="CC778" r:id="rId1446" xr:uid="{A4B24783-CF63-49D7-95EF-1CB6F52DAF01}"/>
    <hyperlink ref="CC788" r:id="rId1447" xr:uid="{F176DCC3-52F8-47BA-8511-5455A1B631BC}"/>
    <hyperlink ref="CC790" r:id="rId1448" xr:uid="{8CF186F6-344C-4ADE-9423-0A70CEEFED95}"/>
    <hyperlink ref="CC874" r:id="rId1449" xr:uid="{439C4B2A-0314-4CF6-ADA0-061CA17A1A91}"/>
    <hyperlink ref="CC976" r:id="rId1450" display="https://community.secop.gov.co/Public/Tendering/ContractNoticePhases/View?PPI=CO1.PPI.22225221&amp;isFromPublicArea=True&amp;isModal=False " xr:uid="{7CC6D00B-E690-4986-9552-5114B35836CC}"/>
    <hyperlink ref="CC975" r:id="rId1451" xr:uid="{80ABBFDE-7DE1-47AD-8E29-D043DCFB738C}"/>
    <hyperlink ref="CC762" r:id="rId1452" xr:uid="{E824B033-AAEE-4A0F-BE2F-F61330D8FF6A}"/>
    <hyperlink ref="CC925" r:id="rId1453" xr:uid="{2269C06E-479D-4218-B243-91D0130377FD}"/>
    <hyperlink ref="CC755" r:id="rId1454" xr:uid="{10DA5871-41E2-4C5F-8785-508DA91759D0}"/>
    <hyperlink ref="CC756" r:id="rId1455" xr:uid="{3303FF15-8A87-4CBB-AA70-8340D5B38974}"/>
    <hyperlink ref="CC940" r:id="rId1456" xr:uid="{A21FB2AE-B61E-4671-A40E-B5259C8E55F6}"/>
    <hyperlink ref="CC780" r:id="rId1457" xr:uid="{6FDD6543-B34E-477A-8F74-0D714A3DF6E3}"/>
    <hyperlink ref="CC796" r:id="rId1458" xr:uid="{D610B253-4AFB-4049-9CCB-9B827BA9AEAB}"/>
    <hyperlink ref="CC818" r:id="rId1459" xr:uid="{95A02E05-4B58-4815-A98D-D47286B05F29}"/>
    <hyperlink ref="CC862" r:id="rId1460" xr:uid="{ACD88A26-4911-48A1-BD42-E35B0B8E7153}"/>
    <hyperlink ref="CC906" r:id="rId1461" xr:uid="{650E71C2-7DF7-433D-B90B-E600C66C9F3B}"/>
    <hyperlink ref="CC919" r:id="rId1462" xr:uid="{53C0ABEC-FD47-4C84-AD9E-9FEC6AC30C64}"/>
    <hyperlink ref="CC920" r:id="rId1463" xr:uid="{A75C6C9A-0294-449B-8EE0-077575A879C7}"/>
    <hyperlink ref="CB780" r:id="rId1464" xr:uid="{BC2D8ED6-74EC-4A0D-ADCE-2B3611D8BF10}"/>
    <hyperlink ref="CB796" r:id="rId1465" xr:uid="{682ED41A-0139-4E31-B62A-BA93C6CCEAC8}"/>
    <hyperlink ref="CB818" r:id="rId1466" xr:uid="{BADEBA63-880A-44D4-86DA-B0A0B9AF0978}"/>
    <hyperlink ref="CB862" r:id="rId1467" xr:uid="{850848A4-4BCD-4406-BF07-0A5B1263A15B}"/>
    <hyperlink ref="CB906" r:id="rId1468" xr:uid="{9487A06B-9668-4A89-83EF-B827879DD853}"/>
    <hyperlink ref="CB919" r:id="rId1469" xr:uid="{6117775C-222F-4FC7-A625-66E178B68AFF}"/>
    <hyperlink ref="CB920" r:id="rId1470" xr:uid="{B391F200-7FC5-4C50-A48C-22E03ACEEA95}"/>
    <hyperlink ref="CB922" r:id="rId1471" xr:uid="{4B3CFACE-9AB9-48DE-9D65-2B04BD79E397}"/>
    <hyperlink ref="CB785" r:id="rId1472" xr:uid="{DA81E4F0-9B2E-4454-95E7-DCF1BF90F57C}"/>
    <hyperlink ref="CB808" r:id="rId1473" xr:uid="{792CEDE7-EFBD-4548-B2F4-F52BEB8C9132}"/>
    <hyperlink ref="CB810" r:id="rId1474" xr:uid="{D4A18AE2-B0D8-45D1-9557-302D04B3C282}"/>
    <hyperlink ref="CB811" r:id="rId1475" xr:uid="{E5B9558D-3D92-4389-8F97-F281C093F753}"/>
    <hyperlink ref="CB812" r:id="rId1476" xr:uid="{4EB12480-72E1-4CF2-B8B1-C00B73178C8D}"/>
    <hyperlink ref="CB827" r:id="rId1477" xr:uid="{A05B0B48-B758-4302-8D71-093C753AADA2}"/>
    <hyperlink ref="CB835" r:id="rId1478" xr:uid="{479FC3BC-1E69-494F-B62E-2CCE85477F5E}"/>
    <hyperlink ref="CB847" r:id="rId1479" xr:uid="{6489E364-3022-4B31-B2B3-292505BEE798}"/>
    <hyperlink ref="CB859" r:id="rId1480" xr:uid="{3D8D0205-DA18-4FA3-855F-7F720C26A56A}"/>
    <hyperlink ref="CB875" r:id="rId1481" xr:uid="{A33841E2-ECAB-4D8D-8862-BBB2E03EC512}"/>
    <hyperlink ref="CB880" r:id="rId1482" xr:uid="{3923536D-A8E6-4E56-88DB-35EB9BE2EBCA}"/>
    <hyperlink ref="CB883" r:id="rId1483" xr:uid="{D337B790-86E9-44E1-912E-170B304FD014}"/>
    <hyperlink ref="CB903" r:id="rId1484" xr:uid="{EFE5AEEA-1D5A-4FD6-85C1-6BA79EDC2148}"/>
    <hyperlink ref="CB911" r:id="rId1485" xr:uid="{B100BFBA-419E-4B48-A119-E3753C13ED26}"/>
    <hyperlink ref="CB798" r:id="rId1486" xr:uid="{224E4466-F0D5-4EBA-9982-250463837ADF}"/>
    <hyperlink ref="CB915" r:id="rId1487" xr:uid="{04FD12D5-BA85-4F5A-96FD-9FB1E38B3102}"/>
    <hyperlink ref="CB776" r:id="rId1488" xr:uid="{1F234CBC-12E3-450E-8166-AE1032702D15}"/>
    <hyperlink ref="CB856" r:id="rId1489" xr:uid="{093FE04E-10CA-47BA-B8A9-D29C86D9D63A}"/>
    <hyperlink ref="CB824" r:id="rId1490" xr:uid="{0F9817A1-DA6C-477B-92FE-8EBB004A8878}"/>
    <hyperlink ref="CB888" r:id="rId1491" xr:uid="{27DB0B51-20C8-4416-B9E9-A369B626C59F}"/>
    <hyperlink ref="CB830" r:id="rId1492" xr:uid="{01EC671B-DC85-43F0-AD33-0CAE175DAB49}"/>
    <hyperlink ref="CB848" r:id="rId1493" xr:uid="{2BABAE86-422B-43A1-9F24-8D6FEB9A57CF}"/>
    <hyperlink ref="CB872" r:id="rId1494" xr:uid="{BF6D9D5A-9A8E-415A-A132-1912F49B688B}"/>
    <hyperlink ref="CB791" r:id="rId1495" xr:uid="{2D3EC9D4-CB58-4550-8B5A-53F13F5CB5F1}"/>
    <hyperlink ref="CB884" r:id="rId1496" xr:uid="{5784B5B9-B3D4-4D5E-B36F-7280BE570531}"/>
    <hyperlink ref="CB887" r:id="rId1497" xr:uid="{C5857644-628B-4A35-88C8-9A1FF94E821A}"/>
    <hyperlink ref="CB889" r:id="rId1498" xr:uid="{EB02F50D-A1D4-46CE-A34B-024CDB045B6D}"/>
    <hyperlink ref="CB890" r:id="rId1499" xr:uid="{7A911A62-99CE-4FE7-A542-4DE3607BF4E9}"/>
    <hyperlink ref="CB891" r:id="rId1500" xr:uid="{092B9DBB-614B-476B-BAFD-DCEE09C4FAE2}"/>
    <hyperlink ref="CB894" r:id="rId1501" xr:uid="{E258719A-059D-4C66-8B27-4BD9AA905C29}"/>
    <hyperlink ref="CB895" r:id="rId1502" xr:uid="{A37D4252-B761-49F8-BDEE-1497281E91EB}"/>
    <hyperlink ref="CB904" r:id="rId1503" xr:uid="{77786D25-E001-4F99-948F-747509538033}"/>
    <hyperlink ref="CB910" r:id="rId1504" xr:uid="{CA5D8C2A-8507-407E-9BC2-0DE9D5D81D11}"/>
    <hyperlink ref="CB917" r:id="rId1505" xr:uid="{C4FE3BCC-A725-41A0-82F2-9E1691EB6B7B}"/>
    <hyperlink ref="CC922" r:id="rId1506" xr:uid="{DFCC6E73-4BD1-4335-B7F4-DAC2C9FB84C2}"/>
    <hyperlink ref="CC754" r:id="rId1507" xr:uid="{8FDA3BA4-29AA-43A5-B146-C6EBA7F3CE5E}"/>
    <hyperlink ref="CC785" r:id="rId1508" xr:uid="{5DB52624-9CF4-4109-B453-62913CBE5181}"/>
    <hyperlink ref="CC807" r:id="rId1509" xr:uid="{E41597E2-5623-40A3-82BD-20A25BD4AED1}"/>
    <hyperlink ref="CC808" r:id="rId1510" xr:uid="{A1D66024-77F4-4AED-9EB9-69278B1377D6}"/>
    <hyperlink ref="CC810" r:id="rId1511" xr:uid="{EEA60756-52C3-4B8E-89AC-584F5CC7657B}"/>
    <hyperlink ref="CC811" r:id="rId1512" xr:uid="{02452A66-FD31-41CC-8903-739FD6FB9DE9}"/>
    <hyperlink ref="CC812" r:id="rId1513" xr:uid="{A95B36FF-AA6A-40F8-92F6-5A8D7161DF6F}"/>
    <hyperlink ref="CC827" r:id="rId1514" xr:uid="{A73587C8-034C-4F30-989E-8283D633119A}"/>
    <hyperlink ref="CC835" r:id="rId1515" xr:uid="{6D9402FB-B067-46EE-B816-2FC8C5680FF3}"/>
    <hyperlink ref="CC847" r:id="rId1516" xr:uid="{36224E93-48DA-47E0-8985-89BA3B68FD63}"/>
    <hyperlink ref="CC859" r:id="rId1517" xr:uid="{275027A4-FE22-43A0-A6C4-5CB0FA82E574}"/>
    <hyperlink ref="CC875" r:id="rId1518" xr:uid="{7D75DF5F-5DA1-4B33-BB62-986C8460CFD1}"/>
    <hyperlink ref="CC880" r:id="rId1519" xr:uid="{F432B22C-24C4-4109-B193-6DF68D3485DA}"/>
    <hyperlink ref="CC883" r:id="rId1520" xr:uid="{8AB51096-F290-4269-827E-E9A49B7A19BA}"/>
    <hyperlink ref="CC903" r:id="rId1521" xr:uid="{1908C12F-3DBA-4DF7-BBAE-114058166CB5}"/>
    <hyperlink ref="CC911" r:id="rId1522" xr:uid="{1C785286-9827-419E-9E74-BC9214E0A461}"/>
    <hyperlink ref="CC798" r:id="rId1523" xr:uid="{DA051D4F-CE60-4ECC-8794-9B45318F960D}"/>
    <hyperlink ref="CC915" r:id="rId1524" xr:uid="{601DD6C1-2DF8-4925-82EC-B11FF439CB6A}"/>
    <hyperlink ref="CC31" r:id="rId1525" xr:uid="{A335C19B-3D44-4DF7-8519-C379F481F5AB}"/>
    <hyperlink ref="CC950" r:id="rId1526" xr:uid="{8A01645D-12C7-40E1-8FB4-4F01C798E719}"/>
    <hyperlink ref="CC776" r:id="rId1527" xr:uid="{02CABB0D-DF73-416F-96FD-58FF272708BA}"/>
    <hyperlink ref="CC856" r:id="rId1528" xr:uid="{249F613D-89E9-492D-A129-96D786F476AB}"/>
    <hyperlink ref="CC824" r:id="rId1529" xr:uid="{FC3A1C94-96A7-4C29-A788-FBCFA8ABEF0B}"/>
    <hyperlink ref="CC888" r:id="rId1530" xr:uid="{59D0A8FB-A3C8-4CBF-BE46-13F51A259DB5}"/>
    <hyperlink ref="CC830" r:id="rId1531" xr:uid="{1897854E-6977-490F-8D01-E310D3D50B1A}"/>
    <hyperlink ref="CC848" r:id="rId1532" xr:uid="{99DCBC6C-8043-4E6D-A281-BF961E604042}"/>
    <hyperlink ref="CC872" r:id="rId1533" xr:uid="{2E34BDC2-F401-4B46-8220-DC752546C811}"/>
    <hyperlink ref="CC494" r:id="rId1534" xr:uid="{4B22B92F-27D4-4F73-A433-3CC0C55B892E}"/>
    <hyperlink ref="CC791" r:id="rId1535" xr:uid="{5E8341D2-946C-4E03-B10C-BCD085F31415}"/>
    <hyperlink ref="CC884" r:id="rId1536" xr:uid="{B2CDFCAD-5AAD-44B5-B545-AB93005AE708}"/>
    <hyperlink ref="CC887" r:id="rId1537" xr:uid="{D0C2A9E7-D480-4137-AEDF-0E6A4AD2F3B4}"/>
    <hyperlink ref="CC889" r:id="rId1538" xr:uid="{2033CC3F-E573-4EAA-8573-7958E0D26811}"/>
    <hyperlink ref="CC890" r:id="rId1539" xr:uid="{E61B01C7-7C6F-4C0B-9666-5EE851E5D78E}"/>
    <hyperlink ref="CC891" r:id="rId1540" xr:uid="{BA9D21F1-FF0A-40A2-9CFE-B053DFBA8FF3}"/>
    <hyperlink ref="CC894" r:id="rId1541" xr:uid="{81DD00E3-1027-4589-B2BE-C9F5721AAD50}"/>
    <hyperlink ref="CC895" r:id="rId1542" xr:uid="{4224827F-8C7D-49A1-8765-688F218DCA31}"/>
    <hyperlink ref="CC904" r:id="rId1543" xr:uid="{80A0BA8F-1354-41B8-ACF7-41B583FDF43E}"/>
    <hyperlink ref="CC910" r:id="rId1544" xr:uid="{3C41C876-E11E-41BF-8665-ABFC47FF851E}"/>
    <hyperlink ref="CC917" r:id="rId1545" xr:uid="{499B3DB5-1F55-4F07-B51D-1C5AA25BBAFB}"/>
    <hyperlink ref="CC952" r:id="rId1546" xr:uid="{B63C414C-C139-4C8D-B7B6-97D7D67660EC}"/>
    <hyperlink ref="CC840" r:id="rId1547" xr:uid="{1370798B-8539-4BEF-8C8F-1C05CFD20D88}"/>
    <hyperlink ref="CB809" r:id="rId1548" xr:uid="{784A41C9-5577-430C-BA3F-F9D2B3A84A0B}"/>
    <hyperlink ref="CB840" r:id="rId1549" xr:uid="{8D548021-3DCA-446C-B07B-787367E0F52F}"/>
    <hyperlink ref="CB918" r:id="rId1550" xr:uid="{0E48A7B0-7ADC-4CBE-BCB7-E65F2B9AD284}"/>
    <hyperlink ref="CB912" r:id="rId1551" xr:uid="{1FB36FC3-B380-4192-9B8B-6888A440BE42}"/>
    <hyperlink ref="CB908" r:id="rId1552" xr:uid="{251C1B63-9F9B-4D6C-80A8-FCF1C2FAB437}"/>
    <hyperlink ref="CB901" r:id="rId1553" xr:uid="{5FB71D2F-480E-4D32-BBAE-A7B543207A24}"/>
    <hyperlink ref="CB882" r:id="rId1554" xr:uid="{D01325ED-5FD3-4D9D-B829-8EF8BF5BD0B1}"/>
    <hyperlink ref="CB876" r:id="rId1555" xr:uid="{951137DC-751F-40D3-9987-C8630E577762}"/>
    <hyperlink ref="CB845" r:id="rId1556" xr:uid="{C6DCAAB2-3FE2-4407-9730-D19AA93359D9}"/>
    <hyperlink ref="CB839" r:id="rId1557" xr:uid="{A0EEB242-D727-423D-BA18-4807C6CF4A7D}"/>
    <hyperlink ref="CB820" r:id="rId1558" xr:uid="{D02246A6-BC02-4C18-A7BD-00C3C34DB4A2}"/>
    <hyperlink ref="CB819" r:id="rId1559" xr:uid="{EB70E51B-76C0-43E0-8B53-42E93C8777BF}"/>
    <hyperlink ref="CB815" r:id="rId1560" xr:uid="{91F1AD77-BB94-4DC5-BA03-2A427FEAAB56}"/>
    <hyperlink ref="CB795" r:id="rId1561" xr:uid="{8497E06D-456C-4137-8388-55D8B93C1436}"/>
    <hyperlink ref="CB781" r:id="rId1562" xr:uid="{C15C28F0-F864-4AC3-BB83-EA7C3B1A947B}"/>
    <hyperlink ref="CB949" r:id="rId1563" xr:uid="{0C6E020A-F89E-4B6D-8387-8B0B7CC99BA4}"/>
    <hyperlink ref="CB448" r:id="rId1564" xr:uid="{536016A4-EFD3-4CE2-8129-018AC02BB7DB}"/>
    <hyperlink ref="CB449" r:id="rId1565" xr:uid="{CCF64905-3C33-4127-9BEB-EE5D64A93173}"/>
    <hyperlink ref="CB787" r:id="rId1566" xr:uid="{B8BAF13E-B2AA-426F-ADBE-91032D08D918}"/>
    <hyperlink ref="CB873" r:id="rId1567" xr:uid="{57181FD8-B0C4-4B2D-913C-47B8038EA45D}"/>
    <hyperlink ref="CB886" r:id="rId1568" xr:uid="{D0EF3943-926A-4E08-B37C-933C4DB0AF57}"/>
    <hyperlink ref="CB871" r:id="rId1569" xr:uid="{17CB8D62-78D8-4071-9696-D5CDD788443A}"/>
    <hyperlink ref="CB879" r:id="rId1570" xr:uid="{48DA5386-4BC1-463E-8F1D-D2DA81DED107}"/>
    <hyperlink ref="CB877" r:id="rId1571" xr:uid="{8A29FC6E-9886-4BDA-9408-3D3DC9B1B188}"/>
    <hyperlink ref="CB905" r:id="rId1572" xr:uid="{96331B30-912B-4398-8CA0-D7A8817DE4A4}"/>
    <hyperlink ref="CB897" r:id="rId1573" xr:uid="{2AFCB0D8-68E9-431C-B2C6-4A34AEB10E53}"/>
    <hyperlink ref="CB842" r:id="rId1574" xr:uid="{36121B9D-BE30-458D-AB7F-EB1D2A59B4A9}"/>
    <hyperlink ref="CB843" r:id="rId1575" xr:uid="{B87F9E94-46FA-4CB1-9555-E50EF76DC673}"/>
    <hyperlink ref="CB793" r:id="rId1576" xr:uid="{B35A57D5-274F-4D83-A9DB-CF16C50E5108}"/>
    <hyperlink ref="CB783" r:id="rId1577" xr:uid="{BFF8F486-3421-4422-8D35-3C333D427B2B}"/>
    <hyperlink ref="CB782" r:id="rId1578" xr:uid="{FABF8797-86E7-4967-AEDC-A9744048DE9E}"/>
    <hyperlink ref="CB892" r:id="rId1579" xr:uid="{CB975FF3-A0A9-4B1C-B8CA-3F7CED98C8A8}"/>
    <hyperlink ref="CB853" r:id="rId1580" xr:uid="{2F0562CB-7D56-40A1-B473-42B6B7B15EFC}"/>
    <hyperlink ref="CB914" r:id="rId1581" xr:uid="{A4FB245E-3DB9-4411-AC63-97F3E3B59547}"/>
    <hyperlink ref="CB844" r:id="rId1582" xr:uid="{56CA6E8A-0A90-4BED-9511-17D73629818B}"/>
    <hyperlink ref="CB921" r:id="rId1583" xr:uid="{C8AB4CA5-C9E1-4DE0-8399-D1B014B11F5E}"/>
    <hyperlink ref="CB616" r:id="rId1584" xr:uid="{4324A346-DE72-49F9-929A-8B4C3A66AD72}"/>
    <hyperlink ref="CB663" r:id="rId1585" xr:uid="{1CC10098-8F0A-43B9-8AC1-A25D5185AC82}"/>
    <hyperlink ref="CB665" r:id="rId1586" xr:uid="{89C6347E-6251-4BCD-ACF0-1B08C237AEED}"/>
    <hyperlink ref="CB688" r:id="rId1587" xr:uid="{DEDA2BF3-F7D7-4D2F-954D-FED40F44CE3A}"/>
    <hyperlink ref="CB594" r:id="rId1588" xr:uid="{16B2F317-970E-4B87-B35D-AD38370C4C6F}"/>
    <hyperlink ref="CB20" r:id="rId1589" xr:uid="{F96A041D-27B8-423E-B76F-90DABF51A87C}"/>
    <hyperlink ref="CB924" r:id="rId1590" xr:uid="{9027401A-F6CA-4BD5-8387-3294D7B8D014}"/>
    <hyperlink ref="CB753" r:id="rId1591" xr:uid="{2F07585C-3C5A-4327-AD57-D4499974C9B3}"/>
    <hyperlink ref="CB684" r:id="rId1592" xr:uid="{1594E0D3-2743-4F54-8D8E-E4A3EEE3DDB0}"/>
    <hyperlink ref="CB739" r:id="rId1593" xr:uid="{B51EFEF5-DC75-49C6-89BC-8B6BB5E347CB}"/>
    <hyperlink ref="CB705" r:id="rId1594" xr:uid="{7DF96CE6-708C-4B5B-B5FF-E4EE01894CA3}"/>
    <hyperlink ref="CB706" r:id="rId1595" xr:uid="{B9DC0C6B-675F-45EA-9047-41A094460B01}"/>
    <hyperlink ref="CB588" r:id="rId1596" xr:uid="{814B5D7C-2E18-4EF2-8D25-22EBFFF8411F}"/>
    <hyperlink ref="CB937" r:id="rId1597" xr:uid="{A4B32DA6-D72A-4914-BF28-DF714C912977}"/>
    <hyperlink ref="CB690" r:id="rId1598" xr:uid="{4AA3B36C-7B1F-44AC-B776-31BE402D3A7E}"/>
    <hyperlink ref="CB938" r:id="rId1599" xr:uid="{6E9D6A34-3BCC-44BF-90B0-2B46973927D5}"/>
    <hyperlink ref="CB777" r:id="rId1600" xr:uid="{67690FB4-2EF3-4D22-9DF4-764325467856}"/>
    <hyperlink ref="CB696" r:id="rId1601" xr:uid="{9EC734B4-D23A-4359-B554-95CAA85F2FF0}"/>
    <hyperlink ref="CB36" r:id="rId1602" xr:uid="{24F30613-20E0-442F-AAEE-23464C859953}"/>
    <hyperlink ref="CB767" r:id="rId1603" xr:uid="{FD617E9B-6E21-434B-9C58-EB13AC499088}"/>
    <hyperlink ref="CB766" r:id="rId1604" xr:uid="{70B039DD-EC54-4C91-A649-1DBBA0FF48AE}"/>
    <hyperlink ref="CB770" r:id="rId1605" xr:uid="{5B2468B2-28DF-46C1-89B9-421E6AE856EF}"/>
    <hyperlink ref="CB769" r:id="rId1606" xr:uid="{F085A87F-95AC-4201-B729-67DD977ECCE4}"/>
    <hyperlink ref="CB768" r:id="rId1607" xr:uid="{D8DCC7B9-347A-498F-B73F-E8A982225DD6}"/>
    <hyperlink ref="CB772" r:id="rId1608" xr:uid="{28E8D17E-137F-4C47-B0A0-17F4B9100FF4}"/>
    <hyperlink ref="CB771" r:id="rId1609" xr:uid="{E4428167-CE0C-40D1-BD41-C3DE097B08BD}"/>
    <hyperlink ref="CB765" r:id="rId1610" xr:uid="{B58A9142-4BA1-46DF-ACD1-08D6BB0B4FF9}"/>
    <hyperlink ref="CB763" r:id="rId1611" xr:uid="{FF01E27D-CD32-4C23-AE6A-FAF436ACB52E}"/>
    <hyperlink ref="CB935" r:id="rId1612" xr:uid="{680D5CAD-FEF1-47A1-8491-89D6CD68ED0A}"/>
    <hyperlink ref="CB761" r:id="rId1613" xr:uid="{D89870FA-7B08-48D5-8274-A1AEEEE2860E}"/>
    <hyperlink ref="CB314" r:id="rId1614" xr:uid="{21BDC2FD-F75A-4FDE-ACD9-E38CAFA7F324}"/>
    <hyperlink ref="CB779" r:id="rId1615" xr:uid="{BEF2B30A-91B3-4CD9-9C4B-3EA4A95A6B2B}"/>
    <hyperlink ref="CB797" r:id="rId1616" xr:uid="{35F85302-866C-4D30-8C9E-B272ACE699D1}"/>
    <hyperlink ref="CB831" r:id="rId1617" xr:uid="{885A8B09-44A2-48D5-A70B-E5AFA92B1907}"/>
    <hyperlink ref="CB852" r:id="rId1618" xr:uid="{847F3027-09C5-4E10-A313-F269C9511E80}"/>
    <hyperlink ref="CB893" r:id="rId1619" xr:uid="{B21E55D0-3531-44D0-8A84-0834383F4C99}"/>
    <hyperlink ref="CB913" r:id="rId1620" xr:uid="{36DA8E05-3498-43A4-805D-89D2E7603663}"/>
    <hyperlink ref="CB916" r:id="rId1621" xr:uid="{4B615B67-2ABE-4E95-AA28-C6031E9D6809}"/>
    <hyperlink ref="CB850" r:id="rId1622" xr:uid="{747BEB61-477A-4109-A351-3017976CB65C}"/>
    <hyperlink ref="CB896" r:id="rId1623" xr:uid="{04415252-32EF-4744-A0E1-0869C450644D}"/>
    <hyperlink ref="CB834" r:id="rId1624" xr:uid="{B9917A7F-289B-4A69-A515-DF5A92545E9F}"/>
    <hyperlink ref="CB794" r:id="rId1625" xr:uid="{2AE61E7D-DC66-4BB2-BE2B-45A89F8A06F9}"/>
    <hyperlink ref="CB799" r:id="rId1626" xr:uid="{8EE03E9C-900D-4A27-8506-A6E96FF74495}"/>
    <hyperlink ref="CB800" r:id="rId1627" xr:uid="{6E332318-CEEE-4BAF-B6A0-423E5DA62D64}"/>
    <hyperlink ref="CB869" r:id="rId1628" xr:uid="{052D2111-572A-4AE7-A81A-2D279932D973}"/>
    <hyperlink ref="CB898" r:id="rId1629" xr:uid="{3B605029-2A43-4DFE-9506-8B0CFE9172D8}"/>
    <hyperlink ref="CB822" r:id="rId1630" xr:uid="{AA658B55-3F44-4C61-BF00-EE002F5E4F72}"/>
    <hyperlink ref="CB902" r:id="rId1631" xr:uid="{5B8E295D-776D-40DC-A996-84CA0E568530}"/>
    <hyperlink ref="CB857" r:id="rId1632" xr:uid="{5C7EA0B5-2604-4C2F-86A8-B6F443523EC8}"/>
    <hyperlink ref="CB864" r:id="rId1633" xr:uid="{CBA07B5E-3DB5-43CC-9BCB-6CFD5A69A361}"/>
    <hyperlink ref="CB801" r:id="rId1634" xr:uid="{B1C7287B-7C3A-4B99-910A-1EBB5019C646}"/>
    <hyperlink ref="CB804" r:id="rId1635" xr:uid="{B468C6EA-DF38-48C0-835D-1911B18B4154}"/>
    <hyperlink ref="CB807" r:id="rId1636" xr:uid="{92D0313E-0DC1-454F-B4E2-4143985C2681}"/>
    <hyperlink ref="CB909" r:id="rId1637" xr:uid="{92CC4D8D-EFDD-4B22-A893-95F6680D8A8F}"/>
    <hyperlink ref="CB923" r:id="rId1638" xr:uid="{AF3104E9-E59E-47AF-8AF6-7FFE439814F9}"/>
    <hyperlink ref="CB881" r:id="rId1639" xr:uid="{959C2123-23DD-47AA-AC96-38C1EC3E63B0}"/>
    <hyperlink ref="CB805" r:id="rId1640" xr:uid="{39D167B1-A4A8-4226-8CB3-1F3EC6541763}"/>
    <hyperlink ref="CB868" r:id="rId1641" xr:uid="{05841EBA-5FCE-4E70-A274-64607E81F17F}"/>
    <hyperlink ref="CC431" r:id="rId1642" xr:uid="{5A132D9A-621C-4394-A035-B028B8C5195D}"/>
    <hyperlink ref="CC436" r:id="rId1643" xr:uid="{656638B9-CEE1-4E6E-A488-FB426CE1FD5E}"/>
    <hyperlink ref="BT864" r:id="rId1644" xr:uid="{D7FC807B-D3B3-4826-8322-C4515111A5DF}"/>
    <hyperlink ref="BT787" r:id="rId1645" xr:uid="{431F5073-9BA8-42FB-9ED9-6F6A0AC7FA19}"/>
    <hyperlink ref="BT820" r:id="rId1646" xr:uid="{677F6B4B-0DE3-45CB-9201-158FB485C3DA}"/>
    <hyperlink ref="BT882" r:id="rId1647" xr:uid="{E2C99E79-8345-47D1-BB17-6D02B5EC2ADD}"/>
    <hyperlink ref="BT806" r:id="rId1648" display="https://jepcolombia.sharepoint.com/:i:/g/SE/DAJ/SDC/EcbgvKmk0rFJmgqryvRulUABYCsOzDyXW9kkYFBbJ8IUxw?e=4QgmeS" xr:uid="{11FACF58-4046-40D6-833C-BE4A2CAE1871}"/>
    <hyperlink ref="BT786" r:id="rId1649" xr:uid="{2C617C6E-AA8A-4DBF-8E76-3C21ADBB96C1}"/>
    <hyperlink ref="BT804" r:id="rId1650" display="https://jepcolombia.sharepoint.com/:b:/g/SE/DAJ/SDC/EVOo1P4BQuNBhP6nuoSyuqQBIT0Ic-AWrGTnUOaFOSGthA?e=FIgL5a" xr:uid="{D892AABD-25EC-4BEC-8F9E-3D3494480E8C}"/>
    <hyperlink ref="BT838" r:id="rId1651" display="https://jepcolombia.sharepoint.com/:b:/g/SE/DAJ/SDC/EeYJ5caUHEJPgUth-Ei-ksUB6am4AiLS9Qnpy32g6slWmA?e=Pdnobv" xr:uid="{C091B786-3D26-4591-9763-2E2ACC2BFCCC}"/>
    <hyperlink ref="BT817" r:id="rId1652" xr:uid="{D1C0B1F9-ECD2-4135-B6E4-D2E751A76E52}"/>
    <hyperlink ref="BT150" r:id="rId1653" xr:uid="{7B0B5EB8-8A59-4DC4-9F3F-84DAF5356F6F}"/>
    <hyperlink ref="CC977" r:id="rId1654" xr:uid="{BF049B9B-E522-4070-8E04-A8286CD8680D}"/>
  </hyperlinks>
  <pageMargins left="0.75" right="0.75" top="1" bottom="1" header="0.5" footer="0.5"/>
  <pageSetup paperSize="41" scale="10" orientation="landscape" r:id="rId1655"/>
  <ignoredErrors>
    <ignoredError sqref="BI450" unlockedFormula="1"/>
  </ignoredErrors>
  <legacyDrawing r:id="rId1656"/>
  <extLst>
    <ext xmlns:x14="http://schemas.microsoft.com/office/spreadsheetml/2009/9/main" uri="{CCE6A557-97BC-4b89-ADB6-D9C93CAAB3DF}">
      <x14:dataValidations xmlns:xm="http://schemas.microsoft.com/office/excel/2006/main" count="14">
        <x14:dataValidation type="list" allowBlank="1" showInputMessage="1" showErrorMessage="1" xr:uid="{DFBD41ED-01B7-4935-9E96-33FE6994870D}">
          <x14:formula1>
            <xm:f>NOMBRES!$G$17:$G$23</xm:f>
          </x14:formula1>
          <xm:sqref>BV831:BV871 BV775:BV794 BV761:BV769 BV2:BV423 BV425:BV581 BV583:BV712 BV714:BV757 BV796:BV829 BV873:BV942 BV944:BV977</xm:sqref>
        </x14:dataValidation>
        <x14:dataValidation type="list" allowBlank="1" showInputMessage="1" showErrorMessage="1" xr:uid="{A1606F5A-5FD6-4C8E-BF04-F491B3AFD1ED}">
          <x14:formula1>
            <xm:f>NOMBRES!$C$43:$C$54</xm:f>
          </x14:formula1>
          <xm:sqref>BM629 BM3:BM16</xm:sqref>
        </x14:dataValidation>
        <x14:dataValidation type="list" allowBlank="1" showInputMessage="1" showErrorMessage="1" xr:uid="{DEB8D3D0-3CA0-4833-847A-0BBDB622D80A}">
          <x14:formula1>
            <xm:f>NOMBRES!$G$6:$G$13</xm:f>
          </x14:formula1>
          <xm:sqref>L660 L723:L733 L711:L712 L2:L72 L704:L707 L688:L702 L662:L686 L716:L720 L657:L658 L655 L74:L416 L418:L653</xm:sqref>
        </x14:dataValidation>
        <x14:dataValidation type="list" allowBlank="1" showInputMessage="1" showErrorMessage="1" xr:uid="{919289F3-DA43-4040-A8B8-78F1ED735784}">
          <x14:formula1>
            <xm:f>NOMBRES!$C$17:$C$24</xm:f>
          </x14:formula1>
          <xm:sqref>H584:H601 H603:H627 H650:H651 H2:H500 H630:H646 H502:H516 H543:H544 H552:H582 H656:H977</xm:sqref>
        </x14:dataValidation>
        <x14:dataValidation type="list" allowBlank="1" showInputMessage="1" showErrorMessage="1" xr:uid="{10F89ED8-1B75-4DFD-8B00-76B91A7707B7}">
          <x14:formula1>
            <xm:f>NOMBRES!$G$33:$G$39</xm:f>
          </x14:formula1>
          <xm:sqref>BW18 BW283 BW26 BW384 BW396 BW35:BW38 BW224 BW59:BW60 BW200 BW41 BW50 BW47 BW84 BW64:BW65 BW904</xm:sqref>
        </x14:dataValidation>
        <x14:dataValidation type="list" allowBlank="1" showInputMessage="1" showErrorMessage="1" xr:uid="{6E6FDDDF-BFB4-4CF2-BE58-5283263A665F}">
          <x14:formula1>
            <xm:f>NOMBRES!$G$17:$G$26</xm:f>
          </x14:formula1>
          <xm:sqref>BV713 BV943 BV795 BV872 BV770:BV774 BV830 BV758:BV760</xm:sqref>
        </x14:dataValidation>
        <x14:dataValidation type="list" allowBlank="1" showInputMessage="1" showErrorMessage="1" xr:uid="{697E3394-1B9A-4B54-8E07-710B87159BB8}">
          <x14:formula1>
            <xm:f>NOMBRES!$G$51:$G$90</xm:f>
          </x14:formula1>
          <xm:sqref>X2:X298 X861 X741 X695 X651 X658 S458 W458 X689 X606 X585:X587 X300:X574</xm:sqref>
        </x14:dataValidation>
        <x14:dataValidation type="list" allowBlank="1" showInputMessage="1" showErrorMessage="1" xr:uid="{3E89841C-D047-4A8A-A6AE-FED4513566D1}">
          <x14:formula1>
            <xm:f>NOMBRES!$G$6:$G$9</xm:f>
          </x14:formula1>
          <xm:sqref>L740:L861 L873:L977</xm:sqref>
        </x14:dataValidation>
        <x14:dataValidation type="list" allowBlank="1" showInputMessage="1" showErrorMessage="1" xr:uid="{77D5F3EE-BC7C-4622-80F5-7EE643B54597}">
          <x14:formula1>
            <xm:f>NOMBRES!$F$6:$F$8</xm:f>
          </x14:formula1>
          <xm:sqref>O710:O712 O2:O708 O714:O942 O944:O977</xm:sqref>
        </x14:dataValidation>
        <x14:dataValidation type="list" allowBlank="1" showInputMessage="1" showErrorMessage="1" xr:uid="{6A4DB699-5D9F-4E9E-B580-3315DCE11EBB}">
          <x14:formula1>
            <xm:f>NOMBRES!$G$33:$G$43</xm:f>
          </x14:formula1>
          <xm:sqref>BW51</xm:sqref>
        </x14:dataValidation>
        <x14:dataValidation type="list" allowBlank="1" showInputMessage="1" showErrorMessage="1" xr:uid="{0559FFC6-879A-4DB5-833C-72FE07612007}">
          <x14:formula1>
            <xm:f>NOMBRES!$G$32:$G$43</xm:f>
          </x14:formula1>
          <xm:sqref>BW220 BW440 BW290:BW291 BW436 BW432 BW382:BW383 BW423 BW406 BW140:BW141 BW354 BW351 BW385:BW386 BW340 BW304 BW605:BW607 BW345 BW599 BW378 BW364 BW610 BW884 BW68 BW88 BW623 BW102 BW123 BW149:BW150 BW138 BW213 BW223 BW190 BW614:BW615 BW265:BW266 BW250 BW77 BW96:BW97 BW119 BW134 BW612 BW226 BW207 BW560 BW262 BW311 BW320 BW375 BW410 BW456:BW457 BW523 BW636:BW638 BW33 BW642:BW643 BW281 BW72:BW73 BW105 BW110 BW114:BW115 BW107 BW145:BW146 BW260 BW275:BW277 BW288 BW452 BW462:BW464 BW472 BW474 BW485 BW491:BW494 BW584 BW400:BW402 BW503 BW508:BW509 BW398 BW548 BW550:BW551 BW969:BW971 BW762 BW773 BW828 BW839 BW870 BW976 BW973:BW974 BW497 BW414:BW415</xm:sqref>
        </x14:dataValidation>
        <x14:dataValidation type="list" allowBlank="1" showInputMessage="1" showErrorMessage="1" xr:uid="{47D7FCC2-BF67-4EAA-B675-6ED408AFD13C}">
          <x14:formula1>
            <xm:f>NOMBRES!$G$32:$G$44</xm:f>
          </x14:formula1>
          <xm:sqref>BW2:BW17 BW191:BW199 BW151:BW189 BW305:BW310 BW312:BW319 BW341:BW344 BW407:BW409 BW453:BW455 BW510:BW522 BW689:BW694 BW696 BW698:BW700 BW972 BW19:BW25 BW27:BW32 BW34 BW39:BW40 BW42:BW46 BW48:BW49 BW52:BW58 BW61:BW63 BW66:BW67 BW69:BW71 BW74:BW76 BW85:BW87 BW89:BW95 BW98:BW101 BW103:BW104 BW106 BW108:BW109 BW111:BW113 BW116:BW118 BW120:BW122 BW124:BW133 BW135:BW137 BW142:BW144 BW147:BW148 BW201:BW206 BW208:BW212 BW214:BW219 BW221:BW222 BW225 BW251:BW259 BW261 BW263:BW264 BW267:BW274 BW278:BW280 BW282 BW284:BW287 BW289 BW292:BW303 BW321:BW339 BW346:BW350 BW352:BW353 BW355:BW363 BW365:BW374 BW376:BW377 BW379:BW381 BW387:BW395 BW397 BW403:BW405 BW411:BW413 BW416:BW422 BW424:BW431 BW433:BW435 BW438 BW441:BW451 BW458:BW461 BW465:BW471 BW473 BW475:BW484 BW486:BW490 BW495:BW496 BW498:BW502 BW504:BW507 BW524:BW547 BW549 BW552:BW559 BW561:BW583 BW585:BW598 BW600:BW604 BW608:BW609 BW611 BW613 BW616:BW622 BW624:BW635 BW639:BW641 BW644:BW653 BW656 BW659:BW663 BW666:BW670 BW673:BW678 BW680:BW683 BW685:BW687 BW703:BW753 BW758:BW761 BW776 BW824 BW830 BW848 BW856 BW872 BW888 BW924 BW926:BW939 BW941 BW943:BW945 BW947:BW950 BW954:BW963 BW965:BW968 BW78:BW83 BW139 BW227:BW249 BW399</xm:sqref>
        </x14:dataValidation>
        <x14:dataValidation type="list" allowBlank="1" showInputMessage="1" showErrorMessage="1" xr:uid="{88E6F347-B402-4841-BA01-7280E17E3265}">
          <x14:formula1>
            <xm:f>NOMBRES!$F$17:$F$42</xm:f>
          </x14:formula1>
          <xm:sqref>I502:I516 I629:I644 I603:I627 I650 I656:I667 I646 I2:I500 I669:I977</xm:sqref>
        </x14:dataValidation>
        <x14:dataValidation type="list" allowBlank="1" showInputMessage="1" showErrorMessage="1" xr:uid="{4E997D27-A975-49E2-8356-C0E29475B959}">
          <x14:formula1>
            <xm:f>NOMBRES!$G$32:$G$45</xm:f>
          </x14:formula1>
          <xm:sqref>BW437 BW439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57156-A8F4-45BB-9710-A3630BAE6C19}">
  <sheetPr codeName="Hoja4"/>
  <dimension ref="A1:F14"/>
  <sheetViews>
    <sheetView topLeftCell="A11" zoomScale="60" zoomScaleNormal="60" workbookViewId="0">
      <selection activeCell="D23" sqref="D23"/>
    </sheetView>
  </sheetViews>
  <sheetFormatPr baseColWidth="10" defaultColWidth="10.625" defaultRowHeight="15.75" x14ac:dyDescent="0.25"/>
  <cols>
    <col min="1" max="1" width="15.625" customWidth="1"/>
    <col min="2" max="2" width="24.625" customWidth="1"/>
    <col min="3" max="3" width="23.625" customWidth="1"/>
    <col min="4" max="4" width="31.125" customWidth="1"/>
    <col min="5" max="5" width="56.625" customWidth="1"/>
    <col min="6" max="6" width="34.125" customWidth="1"/>
  </cols>
  <sheetData>
    <row r="1" spans="1:6" ht="20.25" x14ac:dyDescent="0.3">
      <c r="A1" s="234" t="s">
        <v>8479</v>
      </c>
      <c r="B1" s="234"/>
      <c r="C1" s="234"/>
      <c r="D1" s="234"/>
      <c r="E1" s="234"/>
      <c r="F1" s="234"/>
    </row>
    <row r="2" spans="1:6" ht="17.25" x14ac:dyDescent="0.3">
      <c r="A2" s="14"/>
      <c r="B2" s="14"/>
      <c r="C2" s="14"/>
      <c r="D2" s="14"/>
      <c r="E2" s="14"/>
      <c r="F2" s="14"/>
    </row>
    <row r="3" spans="1:6" ht="29.1" customHeight="1" x14ac:dyDescent="0.25">
      <c r="A3" s="15" t="s">
        <v>190</v>
      </c>
      <c r="B3" s="15" t="s">
        <v>8480</v>
      </c>
      <c r="C3" s="15" t="s">
        <v>8481</v>
      </c>
      <c r="D3" s="15" t="s">
        <v>194</v>
      </c>
      <c r="E3" s="15" t="s">
        <v>200</v>
      </c>
      <c r="F3" s="15" t="s">
        <v>257</v>
      </c>
    </row>
    <row r="4" spans="1:6" ht="69" x14ac:dyDescent="0.25">
      <c r="A4" s="145" t="s">
        <v>8482</v>
      </c>
      <c r="B4" s="146" t="str">
        <f>_xlfn.CONCAT(A4,"-2022")</f>
        <v>JEP-TVEC-001-2022</v>
      </c>
      <c r="C4" s="58" t="s">
        <v>8483</v>
      </c>
      <c r="D4" s="58" t="s">
        <v>8484</v>
      </c>
      <c r="E4" s="63" t="s">
        <v>1160</v>
      </c>
      <c r="F4" s="58" t="s">
        <v>8485</v>
      </c>
    </row>
    <row r="5" spans="1:6" ht="74.849999999999994" customHeight="1" x14ac:dyDescent="0.25">
      <c r="A5" s="145" t="s">
        <v>8486</v>
      </c>
      <c r="B5" s="146" t="str">
        <f t="shared" ref="B5:B14" si="0">_xlfn.CONCAT(A5,"-2022")</f>
        <v>JEP-TVEC-002-2022</v>
      </c>
      <c r="C5" s="58" t="s">
        <v>8487</v>
      </c>
      <c r="D5" s="58" t="s">
        <v>559</v>
      </c>
      <c r="E5" s="63" t="s">
        <v>8488</v>
      </c>
      <c r="F5" s="58" t="s">
        <v>8485</v>
      </c>
    </row>
    <row r="6" spans="1:6" ht="65.849999999999994" customHeight="1" x14ac:dyDescent="0.25">
      <c r="A6" s="145" t="s">
        <v>8489</v>
      </c>
      <c r="B6" s="146" t="str">
        <f t="shared" si="0"/>
        <v>JEP-TVEC-003-2022</v>
      </c>
      <c r="C6" s="58" t="s">
        <v>8490</v>
      </c>
      <c r="D6" s="58" t="s">
        <v>8491</v>
      </c>
      <c r="E6" s="63" t="s">
        <v>8492</v>
      </c>
      <c r="F6" s="58" t="s">
        <v>8485</v>
      </c>
    </row>
    <row r="7" spans="1:6" ht="89.1" customHeight="1" x14ac:dyDescent="0.25">
      <c r="A7" s="145" t="s">
        <v>8493</v>
      </c>
      <c r="B7" s="146" t="str">
        <f t="shared" si="0"/>
        <v>JEP-TVEC-004-2022</v>
      </c>
      <c r="C7" s="58">
        <v>93234</v>
      </c>
      <c r="D7" s="58" t="s">
        <v>881</v>
      </c>
      <c r="E7" s="63" t="s">
        <v>8494</v>
      </c>
      <c r="F7" s="64" t="s">
        <v>8495</v>
      </c>
    </row>
    <row r="8" spans="1:6" ht="90" x14ac:dyDescent="0.25">
      <c r="A8" s="145" t="s">
        <v>8496</v>
      </c>
      <c r="B8" s="145" t="str">
        <f t="shared" si="0"/>
        <v>JEP-TVEC-005-2022</v>
      </c>
      <c r="C8" s="58">
        <v>93875</v>
      </c>
      <c r="D8" s="79" t="s">
        <v>8491</v>
      </c>
      <c r="E8" s="2" t="s">
        <v>6014</v>
      </c>
      <c r="F8" s="79" t="s">
        <v>8497</v>
      </c>
    </row>
    <row r="9" spans="1:6" ht="32.85" customHeight="1" x14ac:dyDescent="0.25">
      <c r="A9" s="145" t="s">
        <v>8498</v>
      </c>
      <c r="B9" s="145" t="str">
        <f t="shared" si="0"/>
        <v>JEP-TVEC-006-2022</v>
      </c>
      <c r="C9" s="145">
        <v>100840</v>
      </c>
      <c r="D9" s="79" t="s">
        <v>8491</v>
      </c>
      <c r="E9" s="79" t="s">
        <v>8499</v>
      </c>
      <c r="F9" s="147">
        <v>44897</v>
      </c>
    </row>
    <row r="10" spans="1:6" ht="88.5" customHeight="1" x14ac:dyDescent="0.3">
      <c r="A10" s="145" t="s">
        <v>8500</v>
      </c>
      <c r="B10" s="145" t="str">
        <f t="shared" si="0"/>
        <v>JEP-TVEC-007-2022</v>
      </c>
      <c r="C10" s="145">
        <v>100991</v>
      </c>
      <c r="D10" s="79" t="s">
        <v>8491</v>
      </c>
      <c r="E10" s="148" t="s">
        <v>8181</v>
      </c>
      <c r="F10" s="147">
        <v>44897</v>
      </c>
    </row>
    <row r="11" spans="1:6" ht="46.35" customHeight="1" x14ac:dyDescent="0.25">
      <c r="A11" s="145" t="s">
        <v>8501</v>
      </c>
      <c r="B11" s="145" t="str">
        <f t="shared" si="0"/>
        <v>JEP-TVEC-008-2022</v>
      </c>
      <c r="C11" s="145" t="s">
        <v>8502</v>
      </c>
      <c r="D11" s="145" t="s">
        <v>599</v>
      </c>
      <c r="E11" s="79" t="s">
        <v>8503</v>
      </c>
      <c r="F11" s="147">
        <v>44897</v>
      </c>
    </row>
    <row r="12" spans="1:6" ht="48.6" customHeight="1" x14ac:dyDescent="0.25">
      <c r="A12" s="145" t="s">
        <v>8504</v>
      </c>
      <c r="B12" s="145" t="str">
        <f t="shared" si="0"/>
        <v>JEP-TVEC-009-2022</v>
      </c>
      <c r="C12" s="145" t="s">
        <v>8502</v>
      </c>
      <c r="D12" s="79" t="s">
        <v>8491</v>
      </c>
      <c r="E12" s="79" t="s">
        <v>8505</v>
      </c>
      <c r="F12" s="147">
        <v>44897</v>
      </c>
    </row>
    <row r="13" spans="1:6" ht="31.35" customHeight="1" x14ac:dyDescent="0.25">
      <c r="A13" s="145" t="s">
        <v>8506</v>
      </c>
      <c r="B13" s="145" t="str">
        <f t="shared" si="0"/>
        <v>JEP-TVEC-010-2022</v>
      </c>
      <c r="C13" s="145">
        <v>102718</v>
      </c>
      <c r="D13" s="145" t="s">
        <v>599</v>
      </c>
      <c r="E13" s="145" t="s">
        <v>8507</v>
      </c>
      <c r="F13" s="147">
        <v>44915</v>
      </c>
    </row>
    <row r="14" spans="1:6" ht="40.35" customHeight="1" x14ac:dyDescent="0.3">
      <c r="A14" s="145" t="s">
        <v>8508</v>
      </c>
      <c r="B14" s="145" t="str">
        <f t="shared" si="0"/>
        <v>JEP-TVEC-011-2022</v>
      </c>
      <c r="C14" s="16"/>
      <c r="D14" s="16"/>
      <c r="E14" s="16"/>
      <c r="F14" s="16"/>
    </row>
  </sheetData>
  <autoFilter ref="A3:E3" xr:uid="{00000000-0009-0000-0000-000003000000}"/>
  <mergeCells count="1">
    <mergeCell ref="A1:F1"/>
  </mergeCells>
  <phoneticPr fontId="9" type="noConversion"/>
  <conditionalFormatting sqref="E8">
    <cfRule type="containsText" dxfId="9" priority="1" operator="containsText" text="Terminado">
      <formula>NOT(ISERROR(SEARCH("Terminado",E8)))</formula>
    </cfRule>
  </conditionalFormatting>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65CFD-5738-4666-A578-BC6BAB8325E3}">
  <sheetPr codeName="Hoja6"/>
  <dimension ref="A3:H16"/>
  <sheetViews>
    <sheetView zoomScale="70" zoomScaleNormal="70" workbookViewId="0">
      <pane xSplit="1" ySplit="3" topLeftCell="B11" activePane="bottomRight" state="frozen"/>
      <selection pane="topRight" activeCell="D14" sqref="D14"/>
      <selection pane="bottomLeft" activeCell="D14" sqref="D14"/>
      <selection pane="bottomRight" activeCell="C17" sqref="C17"/>
    </sheetView>
  </sheetViews>
  <sheetFormatPr baseColWidth="10" defaultColWidth="11" defaultRowHeight="15.75" x14ac:dyDescent="0.25"/>
  <cols>
    <col min="1" max="3" width="28.125" customWidth="1"/>
    <col min="4" max="4" width="71.125" customWidth="1"/>
    <col min="5" max="5" width="16.125" customWidth="1"/>
    <col min="6" max="6" width="14.125" customWidth="1"/>
    <col min="7" max="7" width="13.625" customWidth="1"/>
    <col min="8" max="8" width="16" customWidth="1"/>
  </cols>
  <sheetData>
    <row r="3" spans="1:8" ht="51.75" x14ac:dyDescent="0.25">
      <c r="A3" s="15" t="s">
        <v>8509</v>
      </c>
      <c r="B3" s="15" t="s">
        <v>8510</v>
      </c>
      <c r="C3" s="15" t="s">
        <v>8511</v>
      </c>
      <c r="D3" s="15" t="s">
        <v>200</v>
      </c>
      <c r="E3" s="15" t="s">
        <v>191</v>
      </c>
      <c r="F3" s="15" t="s">
        <v>8512</v>
      </c>
      <c r="G3" s="15" t="s">
        <v>8513</v>
      </c>
      <c r="H3" s="15" t="s">
        <v>8514</v>
      </c>
    </row>
    <row r="4" spans="1:8" ht="44.1" customHeight="1" x14ac:dyDescent="0.25">
      <c r="A4" s="50" t="s">
        <v>8515</v>
      </c>
      <c r="B4" s="65" t="str">
        <f>_xlfn.CONCAT(A4,"-2022")</f>
        <v>JEP-SB-001-2022</v>
      </c>
      <c r="C4" s="50" t="s">
        <v>8516</v>
      </c>
      <c r="D4" s="56" t="s">
        <v>4243</v>
      </c>
      <c r="E4" s="50">
        <v>494</v>
      </c>
      <c r="F4" s="57"/>
      <c r="G4" s="54" t="s">
        <v>8517</v>
      </c>
      <c r="H4" s="55">
        <v>44736</v>
      </c>
    </row>
    <row r="5" spans="1:8" ht="66.599999999999994" customHeight="1" x14ac:dyDescent="0.25">
      <c r="A5" s="34" t="s">
        <v>8518</v>
      </c>
      <c r="B5" s="65" t="str">
        <f>_xlfn.CONCAT(A5,"-2022")</f>
        <v>JEP-SB-002-2022</v>
      </c>
      <c r="C5" s="50" t="s">
        <v>8516</v>
      </c>
      <c r="D5" s="56" t="s">
        <v>4267</v>
      </c>
      <c r="E5" s="54">
        <v>501</v>
      </c>
      <c r="F5" s="57"/>
      <c r="G5" s="54" t="s">
        <v>8519</v>
      </c>
      <c r="H5" s="55">
        <v>44742</v>
      </c>
    </row>
    <row r="6" spans="1:8" ht="43.35" customHeight="1" x14ac:dyDescent="0.25">
      <c r="A6" s="34" t="s">
        <v>8520</v>
      </c>
      <c r="B6" s="65" t="str">
        <f t="shared" ref="B6:B12" si="0">_xlfn.CONCAT(A6,"-2022")</f>
        <v>JEP-SB-003-2022</v>
      </c>
      <c r="C6" s="34" t="s">
        <v>273</v>
      </c>
      <c r="D6" s="46" t="s">
        <v>8521</v>
      </c>
      <c r="E6" s="33">
        <v>499</v>
      </c>
      <c r="F6" s="44">
        <v>44727</v>
      </c>
      <c r="G6" s="33" t="s">
        <v>8522</v>
      </c>
      <c r="H6" s="44">
        <v>44774</v>
      </c>
    </row>
    <row r="7" spans="1:8" ht="39" customHeight="1" x14ac:dyDescent="0.25">
      <c r="A7" s="34" t="s">
        <v>8523</v>
      </c>
      <c r="B7" s="34" t="str">
        <f t="shared" si="0"/>
        <v>JEP-SB-004-2022</v>
      </c>
      <c r="C7" s="34" t="s">
        <v>8516</v>
      </c>
      <c r="D7" s="22" t="s">
        <v>8524</v>
      </c>
      <c r="E7" s="33">
        <v>503</v>
      </c>
      <c r="F7" s="44">
        <v>44728</v>
      </c>
      <c r="G7" s="33" t="s">
        <v>8525</v>
      </c>
      <c r="H7" s="44">
        <v>44774</v>
      </c>
    </row>
    <row r="8" spans="1:8" ht="44.1" customHeight="1" x14ac:dyDescent="0.25">
      <c r="A8" s="34" t="s">
        <v>8526</v>
      </c>
      <c r="B8" s="34" t="str">
        <f t="shared" si="0"/>
        <v>JEP-SB-005-2022</v>
      </c>
      <c r="C8" s="73" t="s">
        <v>559</v>
      </c>
      <c r="D8" s="73" t="s">
        <v>8527</v>
      </c>
      <c r="E8" s="33">
        <v>833</v>
      </c>
      <c r="F8" s="97">
        <v>44883</v>
      </c>
      <c r="G8" s="33" t="s">
        <v>8528</v>
      </c>
      <c r="H8" s="44">
        <v>44902</v>
      </c>
    </row>
    <row r="9" spans="1:8" ht="31.5" x14ac:dyDescent="0.25">
      <c r="A9" s="42" t="s">
        <v>8529</v>
      </c>
      <c r="B9" s="42" t="str">
        <f t="shared" si="0"/>
        <v>JEP-SB-006-2022</v>
      </c>
      <c r="C9" s="73" t="s">
        <v>8484</v>
      </c>
      <c r="D9" s="73" t="s">
        <v>8530</v>
      </c>
      <c r="E9" s="73">
        <v>88</v>
      </c>
      <c r="F9" s="97">
        <v>44803</v>
      </c>
      <c r="G9" s="33" t="s">
        <v>8531</v>
      </c>
      <c r="H9" s="44">
        <v>44832</v>
      </c>
    </row>
    <row r="10" spans="1:8" ht="58.5" customHeight="1" x14ac:dyDescent="0.25">
      <c r="A10" s="42" t="s">
        <v>8532</v>
      </c>
      <c r="B10" s="95" t="str">
        <f t="shared" si="0"/>
        <v>JEP-SB-007-2022</v>
      </c>
      <c r="C10" s="113" t="s">
        <v>273</v>
      </c>
      <c r="D10" s="114" t="s">
        <v>8533</v>
      </c>
      <c r="E10" s="33">
        <v>23</v>
      </c>
      <c r="F10" s="97">
        <v>44812</v>
      </c>
      <c r="G10" s="33" t="s">
        <v>8534</v>
      </c>
      <c r="H10" s="44">
        <v>44873</v>
      </c>
    </row>
    <row r="11" spans="1:8" ht="24" customHeight="1" x14ac:dyDescent="0.25">
      <c r="A11" s="42" t="s">
        <v>8535</v>
      </c>
      <c r="B11" s="42" t="str">
        <f t="shared" si="0"/>
        <v>JEP-SB-008-2022</v>
      </c>
      <c r="C11" s="34" t="s">
        <v>8516</v>
      </c>
      <c r="D11" s="33" t="s">
        <v>8536</v>
      </c>
      <c r="E11" s="33">
        <v>493</v>
      </c>
      <c r="F11" s="44">
        <v>44858</v>
      </c>
      <c r="G11" s="33" t="s">
        <v>8537</v>
      </c>
      <c r="H11" s="142">
        <v>44897</v>
      </c>
    </row>
    <row r="12" spans="1:8" ht="31.5" x14ac:dyDescent="0.25">
      <c r="A12" s="42" t="s">
        <v>8538</v>
      </c>
      <c r="B12" s="42" t="str">
        <f t="shared" si="0"/>
        <v>JEP-SB-009-2022</v>
      </c>
      <c r="C12" s="34" t="s">
        <v>8516</v>
      </c>
      <c r="D12" s="93" t="s">
        <v>8261</v>
      </c>
      <c r="E12" s="33">
        <v>1068</v>
      </c>
      <c r="F12" s="44">
        <v>44901</v>
      </c>
      <c r="G12" s="33" t="s">
        <v>8539</v>
      </c>
      <c r="H12" s="142">
        <v>44916</v>
      </c>
    </row>
    <row r="13" spans="1:8" ht="37.35" customHeight="1" x14ac:dyDescent="0.25"/>
    <row r="14" spans="1:8" ht="26.1" customHeight="1" x14ac:dyDescent="0.25"/>
    <row r="15" spans="1:8" ht="28.5" customHeight="1" x14ac:dyDescent="0.25"/>
    <row r="16" spans="1:8" ht="33.6" customHeight="1" x14ac:dyDescent="0.25"/>
  </sheetData>
  <autoFilter ref="A3:E6" xr:uid="{00000000-0009-0000-0000-000005000000}"/>
  <phoneticPr fontId="9" type="noConversion"/>
  <pageMargins left="0.75" right="0.75" top="1" bottom="1" header="0.5" footer="0.5"/>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FB0E0-512E-4D7E-B129-F704ACE661A9}">
  <sheetPr codeName="Hoja5"/>
  <dimension ref="A1:H18"/>
  <sheetViews>
    <sheetView zoomScale="80" zoomScaleNormal="80" workbookViewId="0">
      <pane xSplit="1" ySplit="2" topLeftCell="B3" activePane="bottomRight" state="frozen"/>
      <selection pane="topRight" activeCell="D14" sqref="D14"/>
      <selection pane="bottomLeft" activeCell="D14" sqref="D14"/>
      <selection pane="bottomRight" activeCell="A3" sqref="A3"/>
    </sheetView>
  </sheetViews>
  <sheetFormatPr baseColWidth="10" defaultColWidth="10.625" defaultRowHeight="15.75" x14ac:dyDescent="0.25"/>
  <cols>
    <col min="1" max="2" width="24.5" customWidth="1"/>
    <col min="3" max="3" width="19.125" customWidth="1"/>
    <col min="4" max="4" width="45.125" customWidth="1"/>
    <col min="5" max="5" width="22.5" customWidth="1"/>
    <col min="6" max="6" width="15.625" customWidth="1"/>
    <col min="7" max="7" width="20.125" customWidth="1"/>
    <col min="8" max="8" width="18.625" customWidth="1"/>
  </cols>
  <sheetData>
    <row r="1" spans="1:8" ht="20.25" x14ac:dyDescent="0.25">
      <c r="A1" s="17"/>
      <c r="B1" s="235" t="s">
        <v>8540</v>
      </c>
      <c r="C1" s="236"/>
      <c r="D1" s="236"/>
      <c r="E1" s="236"/>
      <c r="F1" s="236"/>
      <c r="G1" s="236"/>
      <c r="H1" s="236"/>
    </row>
    <row r="2" spans="1:8" ht="51.75" x14ac:dyDescent="0.25">
      <c r="A2" s="15" t="s">
        <v>8509</v>
      </c>
      <c r="B2" s="15" t="s">
        <v>8541</v>
      </c>
      <c r="C2" s="15" t="s">
        <v>194</v>
      </c>
      <c r="D2" s="15" t="s">
        <v>200</v>
      </c>
      <c r="E2" s="15" t="s">
        <v>8542</v>
      </c>
      <c r="F2" s="15" t="s">
        <v>191</v>
      </c>
      <c r="G2" s="15" t="s">
        <v>8513</v>
      </c>
      <c r="H2" s="15" t="s">
        <v>8514</v>
      </c>
    </row>
    <row r="3" spans="1:8" ht="54" x14ac:dyDescent="0.25">
      <c r="A3" s="18" t="s">
        <v>8543</v>
      </c>
      <c r="B3" s="50" t="str">
        <f>_xlfn.CONCAT(A3,"-2022")</f>
        <v>JEP-IPINF-001-2022</v>
      </c>
      <c r="C3" s="47" t="s">
        <v>881</v>
      </c>
      <c r="D3" s="48" t="s">
        <v>1197</v>
      </c>
      <c r="E3" s="48"/>
      <c r="F3" s="49">
        <v>105</v>
      </c>
      <c r="G3" s="38" t="s">
        <v>8544</v>
      </c>
      <c r="H3" s="36"/>
    </row>
    <row r="4" spans="1:8" ht="90" x14ac:dyDescent="0.25">
      <c r="A4" s="40" t="s">
        <v>8545</v>
      </c>
      <c r="B4" s="50" t="str">
        <f t="shared" ref="B4:B18" si="0">_xlfn.CONCAT(A4,"-2022")</f>
        <v>JEP-IPINF-002-2022</v>
      </c>
      <c r="C4" s="47" t="s">
        <v>8546</v>
      </c>
      <c r="D4" s="48" t="s">
        <v>8547</v>
      </c>
      <c r="E4" s="48"/>
      <c r="F4" s="49">
        <v>103</v>
      </c>
      <c r="G4" s="38" t="s">
        <v>8548</v>
      </c>
      <c r="H4" s="39">
        <v>44680</v>
      </c>
    </row>
    <row r="5" spans="1:8" ht="132" x14ac:dyDescent="0.25">
      <c r="A5" s="18" t="s">
        <v>8549</v>
      </c>
      <c r="B5" s="50" t="str">
        <f t="shared" si="0"/>
        <v>JEP-IPINF-003-2022</v>
      </c>
      <c r="C5" s="50" t="s">
        <v>578</v>
      </c>
      <c r="D5" s="51" t="s">
        <v>8550</v>
      </c>
      <c r="E5" s="90"/>
      <c r="F5" s="52">
        <v>442</v>
      </c>
      <c r="G5" s="36"/>
      <c r="H5" s="36"/>
    </row>
    <row r="6" spans="1:8" ht="132" x14ac:dyDescent="0.25">
      <c r="A6" s="72" t="s">
        <v>8551</v>
      </c>
      <c r="B6" s="102" t="str">
        <f t="shared" si="0"/>
        <v>JEP-IPINF-004-2022</v>
      </c>
      <c r="C6" s="102" t="s">
        <v>273</v>
      </c>
      <c r="D6" s="107" t="s">
        <v>8552</v>
      </c>
      <c r="E6" s="108"/>
      <c r="F6" s="110">
        <v>443</v>
      </c>
      <c r="G6" s="111" t="s">
        <v>8553</v>
      </c>
      <c r="H6" s="111" t="s">
        <v>8553</v>
      </c>
    </row>
    <row r="7" spans="1:8" ht="65.849999999999994" customHeight="1" x14ac:dyDescent="0.25">
      <c r="A7" s="37" t="s">
        <v>8554</v>
      </c>
      <c r="B7" s="50" t="str">
        <f t="shared" si="0"/>
        <v>JEP-IPINF-005-2022</v>
      </c>
      <c r="C7" s="50" t="s">
        <v>578</v>
      </c>
      <c r="D7" s="51" t="s">
        <v>8555</v>
      </c>
      <c r="E7" s="90"/>
      <c r="F7" s="52">
        <v>34</v>
      </c>
      <c r="G7" s="38" t="s">
        <v>576</v>
      </c>
      <c r="H7" s="39">
        <v>44655</v>
      </c>
    </row>
    <row r="8" spans="1:8" ht="82.5" x14ac:dyDescent="0.25">
      <c r="A8" s="18" t="s">
        <v>8556</v>
      </c>
      <c r="B8" s="34" t="str">
        <f t="shared" si="0"/>
        <v>JEP-IPINF-006-2022</v>
      </c>
      <c r="C8" s="34" t="s">
        <v>578</v>
      </c>
      <c r="D8" s="19" t="s">
        <v>8557</v>
      </c>
      <c r="E8" s="91"/>
      <c r="F8" s="35">
        <v>109</v>
      </c>
      <c r="G8" s="36"/>
      <c r="H8" s="36"/>
    </row>
    <row r="9" spans="1:8" ht="90.6" customHeight="1" x14ac:dyDescent="0.25">
      <c r="A9" s="18" t="s">
        <v>8558</v>
      </c>
      <c r="B9" s="102" t="str">
        <f t="shared" si="0"/>
        <v>JEP-IPINF-007-2022</v>
      </c>
      <c r="C9" s="102" t="s">
        <v>578</v>
      </c>
      <c r="D9" s="107" t="s">
        <v>8559</v>
      </c>
      <c r="E9" s="108"/>
      <c r="F9" s="109">
        <v>712</v>
      </c>
      <c r="G9" s="106" t="s">
        <v>8560</v>
      </c>
      <c r="H9" s="106" t="s">
        <v>8561</v>
      </c>
    </row>
    <row r="10" spans="1:8" ht="82.5" x14ac:dyDescent="0.25">
      <c r="A10" s="18" t="s">
        <v>8562</v>
      </c>
      <c r="B10" s="50" t="str">
        <f t="shared" si="0"/>
        <v>JEP-IPINF-008-2022</v>
      </c>
      <c r="C10" s="58" t="s">
        <v>8484</v>
      </c>
      <c r="D10" s="59" t="s">
        <v>8563</v>
      </c>
      <c r="E10" s="59"/>
      <c r="F10" s="60">
        <v>107</v>
      </c>
      <c r="G10" s="61" t="s">
        <v>1207</v>
      </c>
      <c r="H10" s="66">
        <v>44720</v>
      </c>
    </row>
    <row r="11" spans="1:8" ht="49.5" x14ac:dyDescent="0.25">
      <c r="A11" s="18" t="s">
        <v>8564</v>
      </c>
      <c r="B11" s="50" t="str">
        <f t="shared" si="0"/>
        <v>JEP-IPINF-009-2022</v>
      </c>
      <c r="C11" s="59" t="s">
        <v>8546</v>
      </c>
      <c r="D11" s="62" t="s">
        <v>8565</v>
      </c>
      <c r="E11" s="62"/>
      <c r="F11" s="60">
        <v>709</v>
      </c>
      <c r="G11" s="61" t="s">
        <v>5843</v>
      </c>
      <c r="H11" s="66">
        <v>44725</v>
      </c>
    </row>
    <row r="12" spans="1:8" ht="132" x14ac:dyDescent="0.25">
      <c r="A12" s="18" t="s">
        <v>8566</v>
      </c>
      <c r="B12" s="102" t="str">
        <f t="shared" si="0"/>
        <v>JEP-IPINF-010-2022</v>
      </c>
      <c r="C12" s="102" t="s">
        <v>578</v>
      </c>
      <c r="D12" s="103" t="s">
        <v>8567</v>
      </c>
      <c r="E12" s="104">
        <v>44769</v>
      </c>
      <c r="F12" s="105">
        <v>727</v>
      </c>
      <c r="G12" s="106" t="s">
        <v>8560</v>
      </c>
      <c r="H12" s="106" t="s">
        <v>8561</v>
      </c>
    </row>
    <row r="13" spans="1:8" ht="68.849999999999994" customHeight="1" x14ac:dyDescent="0.25">
      <c r="A13" s="18" t="s">
        <v>8568</v>
      </c>
      <c r="B13" s="34" t="str">
        <f>_xlfn.CONCAT(A13,"-2022")</f>
        <v>JEP-IPINF-011-2022</v>
      </c>
      <c r="C13" s="34" t="s">
        <v>599</v>
      </c>
      <c r="D13" s="101" t="s">
        <v>862</v>
      </c>
      <c r="E13" s="92">
        <v>44818</v>
      </c>
      <c r="F13" s="89">
        <v>65</v>
      </c>
      <c r="G13" s="70" t="s">
        <v>8569</v>
      </c>
      <c r="H13" s="119">
        <v>44852</v>
      </c>
    </row>
    <row r="14" spans="1:8" ht="49.35" customHeight="1" x14ac:dyDescent="0.25">
      <c r="A14" s="18" t="s">
        <v>8570</v>
      </c>
      <c r="B14" s="34" t="str">
        <f>_xlfn.CONCAT(A14,"-2022")</f>
        <v>JEP-IPINF-012-2022</v>
      </c>
      <c r="C14" s="101" t="s">
        <v>588</v>
      </c>
      <c r="D14" s="101" t="s">
        <v>870</v>
      </c>
      <c r="E14" s="92">
        <v>44827</v>
      </c>
      <c r="F14" s="42">
        <v>66</v>
      </c>
      <c r="G14" s="36"/>
      <c r="H14" s="36"/>
    </row>
    <row r="15" spans="1:8" ht="135.6" customHeight="1" x14ac:dyDescent="0.25">
      <c r="A15" s="18" t="s">
        <v>8571</v>
      </c>
      <c r="B15" s="34" t="str">
        <f t="shared" si="0"/>
        <v>JEP-IPINF-013-2022</v>
      </c>
      <c r="C15" s="34" t="s">
        <v>578</v>
      </c>
      <c r="D15" s="133" t="s">
        <v>8572</v>
      </c>
      <c r="E15" s="134">
        <v>44888</v>
      </c>
      <c r="F15" s="42">
        <v>1059</v>
      </c>
      <c r="G15" s="36" t="s">
        <v>8573</v>
      </c>
      <c r="H15" s="71">
        <v>44902</v>
      </c>
    </row>
    <row r="16" spans="1:8" ht="46.35" customHeight="1" x14ac:dyDescent="0.25">
      <c r="A16" s="18" t="s">
        <v>8574</v>
      </c>
      <c r="B16" s="34" t="str">
        <f t="shared" si="0"/>
        <v>JEP-IPINF-014-2022</v>
      </c>
      <c r="C16" s="101" t="s">
        <v>588</v>
      </c>
      <c r="D16" s="42" t="s">
        <v>590</v>
      </c>
      <c r="E16" s="43">
        <v>44889</v>
      </c>
      <c r="F16" s="89">
        <v>35</v>
      </c>
      <c r="G16" s="36"/>
      <c r="H16" s="71">
        <v>44904</v>
      </c>
    </row>
    <row r="17" spans="1:8" ht="66" x14ac:dyDescent="0.25">
      <c r="A17" s="18" t="s">
        <v>8575</v>
      </c>
      <c r="B17" s="34" t="str">
        <f t="shared" si="0"/>
        <v>JEP-IPINF-015-2022</v>
      </c>
      <c r="C17" s="34" t="s">
        <v>881</v>
      </c>
      <c r="D17" s="42" t="s">
        <v>8576</v>
      </c>
      <c r="E17" s="43">
        <v>44896</v>
      </c>
      <c r="F17" s="89">
        <v>1081</v>
      </c>
      <c r="G17" s="36"/>
      <c r="H17" s="36"/>
    </row>
    <row r="18" spans="1:8" ht="76.5" customHeight="1" x14ac:dyDescent="0.25">
      <c r="A18" s="18" t="s">
        <v>8577</v>
      </c>
      <c r="B18" s="34" t="str">
        <f t="shared" si="0"/>
        <v>JEP-IPINF-016-2022</v>
      </c>
      <c r="C18" s="149" t="s">
        <v>599</v>
      </c>
      <c r="D18" s="20" t="s">
        <v>8578</v>
      </c>
      <c r="E18" s="43">
        <v>44908</v>
      </c>
      <c r="F18" s="42">
        <v>1082</v>
      </c>
      <c r="G18" s="36"/>
      <c r="H18" s="36"/>
    </row>
  </sheetData>
  <autoFilter ref="A2:D2" xr:uid="{00000000-0009-0000-0000-000004000000}"/>
  <mergeCells count="1">
    <mergeCell ref="B1:H1"/>
  </mergeCells>
  <phoneticPr fontId="9" type="noConversion"/>
  <pageMargins left="0.75" right="0.75" top="1" bottom="1" header="0.5" footer="0.5"/>
  <pageSetup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E5EE7-F3B9-4B0B-98D1-3D1935015B08}">
  <sheetPr codeName="Hoja7"/>
  <dimension ref="A1:H9"/>
  <sheetViews>
    <sheetView zoomScale="50" zoomScaleNormal="50" workbookViewId="0">
      <pane ySplit="2" topLeftCell="A1048543" activePane="bottomLeft" state="frozen"/>
      <selection activeCell="D14" sqref="D14"/>
      <selection pane="bottomLeft" activeCell="D1048556" sqref="D1048556"/>
    </sheetView>
  </sheetViews>
  <sheetFormatPr baseColWidth="10" defaultColWidth="11" defaultRowHeight="15.75" x14ac:dyDescent="0.25"/>
  <cols>
    <col min="1" max="1" width="27" customWidth="1"/>
    <col min="2" max="2" width="22.625" customWidth="1"/>
    <col min="3" max="3" width="27" customWidth="1"/>
    <col min="4" max="4" width="67.625" customWidth="1"/>
    <col min="5" max="5" width="18.625" customWidth="1"/>
    <col min="6" max="6" width="16.125" customWidth="1"/>
    <col min="7" max="7" width="20.125" customWidth="1"/>
    <col min="8" max="8" width="18.625" customWidth="1"/>
  </cols>
  <sheetData>
    <row r="1" spans="1:8" ht="20.25" x14ac:dyDescent="0.25">
      <c r="A1" s="17"/>
      <c r="B1" s="235" t="s">
        <v>56</v>
      </c>
      <c r="C1" s="236"/>
      <c r="D1" s="236"/>
      <c r="E1" s="236"/>
      <c r="F1" s="236"/>
      <c r="G1" s="236"/>
      <c r="H1" s="236"/>
    </row>
    <row r="2" spans="1:8" ht="34.5" x14ac:dyDescent="0.25">
      <c r="A2" s="15" t="s">
        <v>8509</v>
      </c>
      <c r="B2" s="15" t="s">
        <v>8510</v>
      </c>
      <c r="C2" s="15" t="s">
        <v>8579</v>
      </c>
      <c r="D2" s="15" t="s">
        <v>200</v>
      </c>
      <c r="E2" s="15" t="s">
        <v>191</v>
      </c>
      <c r="F2" s="15" t="s">
        <v>8512</v>
      </c>
      <c r="G2" s="15" t="s">
        <v>8513</v>
      </c>
      <c r="H2" s="15" t="s">
        <v>8514</v>
      </c>
    </row>
    <row r="3" spans="1:8" ht="54" x14ac:dyDescent="0.25">
      <c r="A3" s="18" t="s">
        <v>8580</v>
      </c>
      <c r="B3" s="69" t="str">
        <f>_xlfn.CONCAT(A3,"-2022")</f>
        <v>JEP-IPI-001-2022</v>
      </c>
      <c r="C3" s="34" t="s">
        <v>881</v>
      </c>
      <c r="D3" s="41" t="s">
        <v>8581</v>
      </c>
      <c r="E3" s="34">
        <v>546</v>
      </c>
      <c r="F3" s="45">
        <v>44715</v>
      </c>
      <c r="G3" s="38" t="s">
        <v>8544</v>
      </c>
      <c r="H3" s="36"/>
    </row>
    <row r="4" spans="1:8" ht="36" x14ac:dyDescent="0.25">
      <c r="A4" s="18" t="s">
        <v>8582</v>
      </c>
      <c r="B4" s="69" t="str">
        <f t="shared" ref="B4:B9" si="0">_xlfn.CONCAT(A4,"-2022")</f>
        <v>JEP-IPI-002-2022</v>
      </c>
      <c r="C4" s="34" t="s">
        <v>8484</v>
      </c>
      <c r="D4" s="41" t="s">
        <v>1203</v>
      </c>
      <c r="E4" s="34">
        <v>106</v>
      </c>
      <c r="F4" s="45"/>
      <c r="G4" s="53" t="s">
        <v>8548</v>
      </c>
      <c r="H4" s="39">
        <v>44680</v>
      </c>
    </row>
    <row r="5" spans="1:8" ht="72" x14ac:dyDescent="0.25">
      <c r="A5" s="37" t="s">
        <v>8583</v>
      </c>
      <c r="B5" s="69" t="str">
        <f t="shared" si="0"/>
        <v>JEP-IPI-003-2022</v>
      </c>
      <c r="C5" s="50" t="s">
        <v>273</v>
      </c>
      <c r="D5" s="56" t="s">
        <v>8584</v>
      </c>
      <c r="E5" s="50">
        <v>566</v>
      </c>
      <c r="F5" s="67" t="s">
        <v>8585</v>
      </c>
      <c r="G5" s="25" t="s">
        <v>8586</v>
      </c>
      <c r="H5" s="94">
        <v>44798</v>
      </c>
    </row>
    <row r="6" spans="1:8" ht="54" x14ac:dyDescent="0.25">
      <c r="A6" s="37" t="s">
        <v>8587</v>
      </c>
      <c r="B6" s="69" t="str">
        <f t="shared" si="0"/>
        <v>JEP-IPI-004-2022</v>
      </c>
      <c r="C6" s="50" t="s">
        <v>881</v>
      </c>
      <c r="D6" s="68" t="s">
        <v>8588</v>
      </c>
      <c r="E6" s="50">
        <v>711</v>
      </c>
      <c r="F6" s="67">
        <v>44735</v>
      </c>
      <c r="G6" s="36" t="s">
        <v>8589</v>
      </c>
      <c r="H6" s="71">
        <v>44764</v>
      </c>
    </row>
    <row r="7" spans="1:8" ht="72" x14ac:dyDescent="0.25">
      <c r="A7" s="18" t="s">
        <v>8590</v>
      </c>
      <c r="B7" s="34" t="str">
        <f t="shared" si="0"/>
        <v>JEP-IPI-005-2022</v>
      </c>
      <c r="C7" s="96" t="s">
        <v>273</v>
      </c>
      <c r="D7" s="21" t="s">
        <v>8591</v>
      </c>
      <c r="E7" s="95">
        <v>445</v>
      </c>
      <c r="F7" s="71">
        <v>44803</v>
      </c>
      <c r="G7" s="137" t="s">
        <v>8592</v>
      </c>
      <c r="H7" s="71"/>
    </row>
    <row r="8" spans="1:8" ht="36" x14ac:dyDescent="0.25">
      <c r="A8" s="18" t="s">
        <v>8593</v>
      </c>
      <c r="B8" s="34" t="str">
        <f t="shared" si="0"/>
        <v>JEP-IPI-006-2022</v>
      </c>
      <c r="C8" s="34" t="s">
        <v>578</v>
      </c>
      <c r="D8" s="135" t="s">
        <v>8594</v>
      </c>
      <c r="E8" s="42">
        <v>500</v>
      </c>
      <c r="F8" s="71">
        <v>44832</v>
      </c>
      <c r="G8" s="17" t="s">
        <v>8595</v>
      </c>
      <c r="H8" s="71">
        <v>44894</v>
      </c>
    </row>
    <row r="9" spans="1:8" ht="94.35" customHeight="1" x14ac:dyDescent="0.25">
      <c r="A9" s="18" t="s">
        <v>8596</v>
      </c>
      <c r="B9" s="34" t="str">
        <f t="shared" si="0"/>
        <v>JEP-IPI-007-2022</v>
      </c>
      <c r="C9" s="70" t="s">
        <v>559</v>
      </c>
      <c r="D9" s="136" t="s">
        <v>8094</v>
      </c>
      <c r="E9" s="70">
        <v>1042</v>
      </c>
      <c r="F9" s="119">
        <v>44889</v>
      </c>
      <c r="G9" s="36"/>
      <c r="H9" s="36"/>
    </row>
  </sheetData>
  <autoFilter ref="A2:E2" xr:uid="{00000000-0009-0000-0000-000006000000}"/>
  <mergeCells count="1">
    <mergeCell ref="B1:H1"/>
  </mergeCells>
  <phoneticPr fontId="9" type="noConversion"/>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C1251-20B6-48FA-9436-844FDA2882CE}">
  <sheetPr codeName="Hoja8"/>
  <dimension ref="A1:H15"/>
  <sheetViews>
    <sheetView zoomScale="80" zoomScaleNormal="80" workbookViewId="0">
      <pane ySplit="3" topLeftCell="A14" activePane="bottomLeft" state="frozen"/>
      <selection pane="bottomLeft" activeCell="A19" sqref="A19"/>
    </sheetView>
  </sheetViews>
  <sheetFormatPr baseColWidth="10" defaultColWidth="11" defaultRowHeight="15.75" x14ac:dyDescent="0.25"/>
  <cols>
    <col min="1" max="2" width="27.125" customWidth="1"/>
    <col min="3" max="3" width="57.625" customWidth="1"/>
    <col min="4" max="4" width="12.625" customWidth="1"/>
    <col min="5" max="5" width="16.125" customWidth="1"/>
    <col min="6" max="6" width="15.125" customWidth="1"/>
    <col min="7" max="7" width="17.625" customWidth="1"/>
    <col min="8" max="8" width="27.625" customWidth="1"/>
    <col min="9" max="9" width="11" customWidth="1"/>
  </cols>
  <sheetData>
    <row r="1" spans="1:8" ht="18" x14ac:dyDescent="0.35">
      <c r="A1" s="243" t="s">
        <v>53</v>
      </c>
      <c r="B1" s="243"/>
      <c r="C1" s="243"/>
      <c r="D1" s="243"/>
      <c r="E1" s="243"/>
      <c r="F1" s="243"/>
      <c r="G1" s="243"/>
      <c r="H1" s="88"/>
    </row>
    <row r="2" spans="1:8" ht="18" x14ac:dyDescent="0.35">
      <c r="A2" s="88"/>
      <c r="B2" s="88"/>
      <c r="C2" s="88"/>
      <c r="D2" s="88"/>
      <c r="E2" s="88"/>
      <c r="F2" s="88"/>
      <c r="G2" s="88"/>
      <c r="H2" s="88"/>
    </row>
    <row r="3" spans="1:8" ht="36" x14ac:dyDescent="0.25">
      <c r="A3" s="129" t="s">
        <v>8509</v>
      </c>
      <c r="B3" s="129" t="s">
        <v>194</v>
      </c>
      <c r="C3" s="129" t="s">
        <v>200</v>
      </c>
      <c r="D3" s="129" t="s">
        <v>191</v>
      </c>
      <c r="E3" s="129" t="s">
        <v>8597</v>
      </c>
      <c r="F3" s="129" t="s">
        <v>8513</v>
      </c>
      <c r="G3" s="129" t="s">
        <v>8514</v>
      </c>
      <c r="H3" s="129" t="s">
        <v>256</v>
      </c>
    </row>
    <row r="4" spans="1:8" ht="54" x14ac:dyDescent="0.35">
      <c r="A4" s="120" t="s">
        <v>8598</v>
      </c>
      <c r="B4" s="47" t="s">
        <v>881</v>
      </c>
      <c r="C4" s="48" t="s">
        <v>883</v>
      </c>
      <c r="D4" s="47">
        <v>68</v>
      </c>
      <c r="E4" s="47"/>
      <c r="F4" s="120" t="s">
        <v>8599</v>
      </c>
      <c r="G4" s="121">
        <v>44606</v>
      </c>
      <c r="H4" s="122"/>
    </row>
    <row r="5" spans="1:8" ht="32.1" customHeight="1" x14ac:dyDescent="0.35">
      <c r="A5" s="237" t="s">
        <v>1186</v>
      </c>
      <c r="B5" s="239" t="s">
        <v>881</v>
      </c>
      <c r="C5" s="241" t="s">
        <v>8600</v>
      </c>
      <c r="D5" s="237">
        <v>104</v>
      </c>
      <c r="E5" s="132"/>
      <c r="F5" s="120" t="s">
        <v>8601</v>
      </c>
      <c r="G5" s="121">
        <v>44644</v>
      </c>
      <c r="H5" s="88"/>
    </row>
    <row r="6" spans="1:8" ht="34.35" customHeight="1" x14ac:dyDescent="0.35">
      <c r="A6" s="238"/>
      <c r="B6" s="240"/>
      <c r="C6" s="242"/>
      <c r="D6" s="238"/>
      <c r="E6" s="123"/>
      <c r="F6" s="120" t="s">
        <v>8602</v>
      </c>
      <c r="G6" s="121">
        <v>44644</v>
      </c>
      <c r="H6" s="88"/>
    </row>
    <row r="7" spans="1:8" ht="90" x14ac:dyDescent="0.35">
      <c r="A7" s="120" t="s">
        <v>4616</v>
      </c>
      <c r="B7" s="47" t="s">
        <v>273</v>
      </c>
      <c r="C7" s="68" t="s">
        <v>8603</v>
      </c>
      <c r="D7" s="120">
        <v>548</v>
      </c>
      <c r="E7" s="120"/>
      <c r="F7" s="124"/>
      <c r="G7" s="124"/>
      <c r="H7" s="88"/>
    </row>
    <row r="8" spans="1:8" ht="54" x14ac:dyDescent="0.35">
      <c r="A8" s="120" t="s">
        <v>1709</v>
      </c>
      <c r="B8" s="47" t="s">
        <v>677</v>
      </c>
      <c r="C8" s="125" t="s">
        <v>1711</v>
      </c>
      <c r="D8" s="47">
        <v>167</v>
      </c>
      <c r="E8" s="47"/>
      <c r="F8" s="124"/>
      <c r="G8" s="124"/>
      <c r="H8" s="88"/>
    </row>
    <row r="9" spans="1:8" ht="54" x14ac:dyDescent="0.35">
      <c r="A9" s="120" t="s">
        <v>4594</v>
      </c>
      <c r="B9" s="47" t="s">
        <v>881</v>
      </c>
      <c r="C9" s="126" t="s">
        <v>8604</v>
      </c>
      <c r="D9" s="120">
        <v>545</v>
      </c>
      <c r="E9" s="120"/>
      <c r="F9" s="120">
        <v>435</v>
      </c>
      <c r="G9" s="121">
        <v>44708</v>
      </c>
      <c r="H9" s="88"/>
    </row>
    <row r="10" spans="1:8" ht="108" x14ac:dyDescent="0.35">
      <c r="A10" s="120" t="s">
        <v>598</v>
      </c>
      <c r="B10" s="47" t="s">
        <v>599</v>
      </c>
      <c r="C10" s="125" t="s">
        <v>8605</v>
      </c>
      <c r="D10" s="123">
        <v>37</v>
      </c>
      <c r="E10" s="123"/>
      <c r="F10" s="120" t="s">
        <v>597</v>
      </c>
      <c r="G10" s="121">
        <v>44715</v>
      </c>
      <c r="H10" s="88"/>
    </row>
    <row r="11" spans="1:8" ht="54" x14ac:dyDescent="0.35">
      <c r="A11" s="116" t="s">
        <v>1216</v>
      </c>
      <c r="B11" s="1" t="s">
        <v>8484</v>
      </c>
      <c r="C11" s="3" t="s">
        <v>8606</v>
      </c>
      <c r="D11" s="116">
        <v>108</v>
      </c>
      <c r="E11" s="116"/>
      <c r="F11" s="120" t="s">
        <v>8607</v>
      </c>
      <c r="G11" s="121">
        <v>44873</v>
      </c>
      <c r="H11" s="88"/>
    </row>
    <row r="12" spans="1:8" ht="54" x14ac:dyDescent="0.35">
      <c r="A12" s="127" t="s">
        <v>4609</v>
      </c>
      <c r="B12" s="75" t="s">
        <v>881</v>
      </c>
      <c r="C12" s="87" t="s">
        <v>4611</v>
      </c>
      <c r="D12" s="127">
        <v>547</v>
      </c>
      <c r="E12" s="139">
        <v>44868</v>
      </c>
      <c r="F12" s="128" t="s">
        <v>8608</v>
      </c>
      <c r="G12" s="138">
        <v>44896</v>
      </c>
      <c r="H12" s="88"/>
    </row>
    <row r="13" spans="1:8" ht="109.5" customHeight="1" x14ac:dyDescent="0.35">
      <c r="A13" s="127" t="s">
        <v>6705</v>
      </c>
      <c r="B13" s="1" t="s">
        <v>8484</v>
      </c>
      <c r="C13" s="130" t="s">
        <v>8253</v>
      </c>
      <c r="D13" s="116">
        <v>834</v>
      </c>
      <c r="E13" s="140">
        <v>44886</v>
      </c>
      <c r="F13" s="124"/>
      <c r="G13" s="140">
        <v>44916</v>
      </c>
      <c r="H13" s="88"/>
    </row>
    <row r="14" spans="1:8" ht="89.1" customHeight="1" x14ac:dyDescent="0.35">
      <c r="A14" s="127" t="s">
        <v>6684</v>
      </c>
      <c r="B14" s="116" t="s">
        <v>273</v>
      </c>
      <c r="C14" s="130" t="s">
        <v>8609</v>
      </c>
      <c r="D14" s="116">
        <v>832</v>
      </c>
      <c r="E14" s="140">
        <v>44886</v>
      </c>
      <c r="F14" s="124"/>
      <c r="G14" s="140">
        <v>44911</v>
      </c>
      <c r="H14" s="88"/>
    </row>
    <row r="15" spans="1:8" ht="75" customHeight="1" x14ac:dyDescent="0.35">
      <c r="A15" s="127" t="s">
        <v>6747</v>
      </c>
      <c r="B15" s="116" t="s">
        <v>881</v>
      </c>
      <c r="C15" s="3" t="s">
        <v>6749</v>
      </c>
      <c r="D15" s="116">
        <v>844</v>
      </c>
      <c r="E15" s="141">
        <v>44886</v>
      </c>
      <c r="F15" s="88"/>
      <c r="G15" s="141">
        <v>44915</v>
      </c>
      <c r="H15" s="88"/>
    </row>
  </sheetData>
  <autoFilter ref="A3:D3" xr:uid="{00000000-0009-0000-0000-000007000000}"/>
  <mergeCells count="5">
    <mergeCell ref="A5:A6"/>
    <mergeCell ref="B5:B6"/>
    <mergeCell ref="C5:C6"/>
    <mergeCell ref="D5:D6"/>
    <mergeCell ref="A1:G1"/>
  </mergeCells>
  <phoneticPr fontId="9" type="noConversion"/>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6C1E7-D488-488D-AF1C-E6ABA0C91C77}">
  <sheetPr codeName="Hoja3"/>
  <dimension ref="A1:C118"/>
  <sheetViews>
    <sheetView zoomScale="67" zoomScaleNormal="90" workbookViewId="0">
      <selection activeCell="A123" sqref="A123"/>
    </sheetView>
  </sheetViews>
  <sheetFormatPr baseColWidth="10" defaultColWidth="11" defaultRowHeight="15.75" x14ac:dyDescent="0.25"/>
  <cols>
    <col min="1" max="1" width="23.625" bestFit="1" customWidth="1"/>
    <col min="2" max="2" width="33.125" bestFit="1" customWidth="1"/>
    <col min="3" max="3" width="34.125" bestFit="1" customWidth="1"/>
    <col min="4" max="4" width="9.625" bestFit="1" customWidth="1"/>
    <col min="5" max="5" width="7.625" bestFit="1" customWidth="1"/>
    <col min="6" max="6" width="14.625" bestFit="1" customWidth="1"/>
    <col min="7" max="7" width="22.625" bestFit="1" customWidth="1"/>
    <col min="8" max="8" width="9.625" bestFit="1" customWidth="1"/>
    <col min="9" max="9" width="10" bestFit="1" customWidth="1"/>
    <col min="10" max="10" width="10.125" bestFit="1" customWidth="1"/>
    <col min="11" max="11" width="12" bestFit="1" customWidth="1"/>
    <col min="12" max="12" width="33.125" bestFit="1" customWidth="1"/>
    <col min="13" max="13" width="26.625" bestFit="1" customWidth="1"/>
    <col min="14" max="14" width="45.625" bestFit="1" customWidth="1"/>
    <col min="15" max="15" width="37.625" bestFit="1" customWidth="1"/>
    <col min="16" max="16" width="31.625" bestFit="1" customWidth="1"/>
    <col min="17" max="17" width="11.625" bestFit="1" customWidth="1"/>
    <col min="18" max="18" width="4.125" bestFit="1" customWidth="1"/>
    <col min="19" max="19" width="37.125" bestFit="1" customWidth="1"/>
    <col min="20" max="20" width="30.125" bestFit="1" customWidth="1"/>
    <col min="21" max="21" width="4.625" bestFit="1" customWidth="1"/>
    <col min="22" max="23" width="17.625" bestFit="1" customWidth="1"/>
    <col min="24" max="24" width="23.5" bestFit="1" customWidth="1"/>
    <col min="25" max="25" width="29.125" bestFit="1" customWidth="1"/>
    <col min="26" max="26" width="26.125" bestFit="1" customWidth="1"/>
    <col min="27" max="27" width="28.625" bestFit="1" customWidth="1"/>
    <col min="28" max="28" width="38.125" bestFit="1" customWidth="1"/>
    <col min="29" max="29" width="40.125" bestFit="1" customWidth="1"/>
    <col min="30" max="30" width="24.625" bestFit="1" customWidth="1"/>
    <col min="31" max="31" width="43.625" bestFit="1" customWidth="1"/>
    <col min="32" max="32" width="29.625" bestFit="1" customWidth="1"/>
    <col min="33" max="33" width="21.125" bestFit="1" customWidth="1"/>
    <col min="34" max="34" width="20.625" bestFit="1" customWidth="1"/>
    <col min="35" max="35" width="21.125" bestFit="1" customWidth="1"/>
    <col min="36" max="36" width="32.125" bestFit="1" customWidth="1"/>
    <col min="37" max="37" width="10.125" bestFit="1" customWidth="1"/>
    <col min="38" max="38" width="12" bestFit="1" customWidth="1"/>
    <col min="39" max="45" width="8.625" bestFit="1" customWidth="1"/>
    <col min="46" max="46" width="10.625" bestFit="1" customWidth="1"/>
    <col min="47" max="131" width="8.625" bestFit="1" customWidth="1"/>
    <col min="132" max="184" width="9.625" bestFit="1" customWidth="1"/>
    <col min="185" max="185" width="11.625" bestFit="1" customWidth="1"/>
    <col min="186" max="189" width="9.625" bestFit="1" customWidth="1"/>
    <col min="190" max="197" width="10.625" bestFit="1" customWidth="1"/>
    <col min="198" max="198" width="11.625" bestFit="1" customWidth="1"/>
    <col min="199" max="199" width="10" bestFit="1" customWidth="1"/>
    <col min="200" max="200" width="11.625" bestFit="1" customWidth="1"/>
  </cols>
  <sheetData>
    <row r="1" spans="1:3" x14ac:dyDescent="0.25">
      <c r="A1" s="76" t="s">
        <v>8610</v>
      </c>
      <c r="B1" t="s">
        <v>8611</v>
      </c>
      <c r="C1" t="s">
        <v>8612</v>
      </c>
    </row>
    <row r="2" spans="1:3" x14ac:dyDescent="0.25">
      <c r="A2" s="77">
        <v>1</v>
      </c>
      <c r="B2">
        <v>412</v>
      </c>
      <c r="C2" s="81">
        <v>70535546677</v>
      </c>
    </row>
    <row r="3" spans="1:3" x14ac:dyDescent="0.25">
      <c r="A3" s="77">
        <v>2</v>
      </c>
      <c r="B3">
        <v>2</v>
      </c>
      <c r="C3" s="81">
        <v>735206098.50999999</v>
      </c>
    </row>
    <row r="4" spans="1:3" x14ac:dyDescent="0.25">
      <c r="A4" s="77">
        <v>3</v>
      </c>
      <c r="B4">
        <v>3</v>
      </c>
      <c r="C4" s="81">
        <v>2886270999</v>
      </c>
    </row>
    <row r="5" spans="1:3" x14ac:dyDescent="0.25">
      <c r="A5" s="77">
        <v>4</v>
      </c>
      <c r="B5">
        <v>4</v>
      </c>
      <c r="C5" s="81">
        <v>1601139096</v>
      </c>
    </row>
    <row r="6" spans="1:3" x14ac:dyDescent="0.25">
      <c r="A6" s="77">
        <v>5</v>
      </c>
      <c r="B6">
        <v>3</v>
      </c>
      <c r="C6" s="81">
        <v>6326794958.71</v>
      </c>
    </row>
    <row r="7" spans="1:3" x14ac:dyDescent="0.25">
      <c r="A7" s="77">
        <v>6</v>
      </c>
      <c r="B7">
        <v>13</v>
      </c>
      <c r="C7" s="81">
        <v>8463874906</v>
      </c>
    </row>
    <row r="8" spans="1:3" x14ac:dyDescent="0.25">
      <c r="A8" s="77">
        <v>7</v>
      </c>
      <c r="B8">
        <v>194</v>
      </c>
      <c r="C8" s="81">
        <v>10726694678.720001</v>
      </c>
    </row>
    <row r="9" spans="1:3" x14ac:dyDescent="0.25">
      <c r="A9" s="77">
        <v>8</v>
      </c>
      <c r="B9">
        <v>38</v>
      </c>
      <c r="C9" s="81">
        <v>1711269362.5</v>
      </c>
    </row>
    <row r="10" spans="1:3" x14ac:dyDescent="0.25">
      <c r="A10" s="77">
        <v>9</v>
      </c>
      <c r="B10">
        <v>34</v>
      </c>
      <c r="C10" s="81">
        <v>2145686637</v>
      </c>
    </row>
    <row r="11" spans="1:3" x14ac:dyDescent="0.25">
      <c r="A11" s="77" t="s">
        <v>8613</v>
      </c>
      <c r="B11">
        <v>703</v>
      </c>
      <c r="C11" s="81">
        <v>105132483413.44</v>
      </c>
    </row>
    <row r="12" spans="1:3" x14ac:dyDescent="0.25">
      <c r="A12" s="77"/>
      <c r="C12" s="81"/>
    </row>
    <row r="13" spans="1:3" x14ac:dyDescent="0.25">
      <c r="A13" s="77"/>
      <c r="C13" s="80"/>
    </row>
    <row r="14" spans="1:3" x14ac:dyDescent="0.25">
      <c r="A14" s="76" t="s">
        <v>23</v>
      </c>
      <c r="B14" t="s">
        <v>8614</v>
      </c>
    </row>
    <row r="16" spans="1:3" x14ac:dyDescent="0.25">
      <c r="A16" s="76" t="s">
        <v>8610</v>
      </c>
      <c r="B16" t="s">
        <v>8615</v>
      </c>
      <c r="C16" t="s">
        <v>8612</v>
      </c>
    </row>
    <row r="17" spans="1:3" x14ac:dyDescent="0.25">
      <c r="A17" s="77">
        <v>1</v>
      </c>
      <c r="B17">
        <v>433</v>
      </c>
      <c r="C17" s="78">
        <v>70675817466</v>
      </c>
    </row>
    <row r="18" spans="1:3" x14ac:dyDescent="0.25">
      <c r="A18" s="77">
        <v>2</v>
      </c>
      <c r="B18">
        <v>2</v>
      </c>
      <c r="C18" s="78">
        <v>735206098.50999999</v>
      </c>
    </row>
    <row r="19" spans="1:3" x14ac:dyDescent="0.25">
      <c r="A19" s="77">
        <v>3</v>
      </c>
      <c r="B19">
        <v>3</v>
      </c>
      <c r="C19" s="78">
        <v>2886270999</v>
      </c>
    </row>
    <row r="20" spans="1:3" x14ac:dyDescent="0.25">
      <c r="A20" s="77">
        <v>4</v>
      </c>
      <c r="B20">
        <v>4</v>
      </c>
      <c r="C20" s="78">
        <v>1601139096</v>
      </c>
    </row>
    <row r="21" spans="1:3" x14ac:dyDescent="0.25">
      <c r="A21" s="77">
        <v>5</v>
      </c>
      <c r="B21">
        <v>3</v>
      </c>
      <c r="C21" s="78">
        <v>6326794958.71</v>
      </c>
    </row>
    <row r="22" spans="1:3" x14ac:dyDescent="0.25">
      <c r="A22" s="77">
        <v>6</v>
      </c>
      <c r="B22">
        <v>13</v>
      </c>
      <c r="C22" s="78">
        <v>8463874906</v>
      </c>
    </row>
    <row r="23" spans="1:3" x14ac:dyDescent="0.25">
      <c r="A23" s="77">
        <v>7</v>
      </c>
      <c r="B23">
        <v>194</v>
      </c>
      <c r="C23" s="78">
        <v>10726694678.720001</v>
      </c>
    </row>
    <row r="24" spans="1:3" x14ac:dyDescent="0.25">
      <c r="A24" s="77" t="s">
        <v>8613</v>
      </c>
      <c r="B24">
        <v>652</v>
      </c>
      <c r="C24" s="78">
        <v>101415798202.94</v>
      </c>
    </row>
    <row r="26" spans="1:3" x14ac:dyDescent="0.25">
      <c r="A26" s="76" t="s">
        <v>8615</v>
      </c>
    </row>
    <row r="27" spans="1:3" x14ac:dyDescent="0.25">
      <c r="A27" s="76" t="s">
        <v>203</v>
      </c>
      <c r="B27" s="76" t="s">
        <v>23</v>
      </c>
      <c r="C27" t="s">
        <v>8616</v>
      </c>
    </row>
    <row r="28" spans="1:3" x14ac:dyDescent="0.25">
      <c r="A28" t="s">
        <v>120</v>
      </c>
      <c r="B28" t="s">
        <v>29</v>
      </c>
      <c r="C28" s="99">
        <v>42</v>
      </c>
    </row>
    <row r="29" spans="1:3" x14ac:dyDescent="0.25">
      <c r="A29" t="s">
        <v>8617</v>
      </c>
      <c r="C29" s="99">
        <v>42</v>
      </c>
    </row>
    <row r="30" spans="1:3" x14ac:dyDescent="0.25">
      <c r="A30" t="s">
        <v>126</v>
      </c>
      <c r="B30" t="s">
        <v>29</v>
      </c>
      <c r="C30" s="99">
        <v>98</v>
      </c>
    </row>
    <row r="31" spans="1:3" x14ac:dyDescent="0.25">
      <c r="A31" t="s">
        <v>8618</v>
      </c>
      <c r="C31" s="99">
        <v>98</v>
      </c>
    </row>
    <row r="32" spans="1:3" x14ac:dyDescent="0.25">
      <c r="A32" t="s">
        <v>129</v>
      </c>
      <c r="B32" t="s">
        <v>29</v>
      </c>
      <c r="C32" s="99">
        <v>24</v>
      </c>
    </row>
    <row r="33" spans="1:3" x14ac:dyDescent="0.25">
      <c r="A33" t="s">
        <v>8619</v>
      </c>
      <c r="C33" s="99">
        <v>24</v>
      </c>
    </row>
    <row r="34" spans="1:3" x14ac:dyDescent="0.25">
      <c r="A34" t="s">
        <v>5526</v>
      </c>
      <c r="B34" t="s">
        <v>29</v>
      </c>
      <c r="C34" s="99">
        <v>18</v>
      </c>
    </row>
    <row r="35" spans="1:3" x14ac:dyDescent="0.25">
      <c r="A35" t="s">
        <v>8620</v>
      </c>
      <c r="C35" s="99">
        <v>18</v>
      </c>
    </row>
    <row r="36" spans="1:3" x14ac:dyDescent="0.25">
      <c r="A36" t="s">
        <v>779</v>
      </c>
      <c r="B36" t="s">
        <v>29</v>
      </c>
      <c r="C36" s="99">
        <v>312</v>
      </c>
    </row>
    <row r="37" spans="1:3" x14ac:dyDescent="0.25">
      <c r="A37" t="s">
        <v>8621</v>
      </c>
      <c r="C37" s="99">
        <v>312</v>
      </c>
    </row>
    <row r="38" spans="1:3" x14ac:dyDescent="0.25">
      <c r="A38" t="s">
        <v>3952</v>
      </c>
      <c r="B38" t="s">
        <v>29</v>
      </c>
      <c r="C38" s="99">
        <v>39</v>
      </c>
    </row>
    <row r="39" spans="1:3" x14ac:dyDescent="0.25">
      <c r="A39" t="s">
        <v>8622</v>
      </c>
      <c r="C39" s="99">
        <v>39</v>
      </c>
    </row>
    <row r="40" spans="1:3" x14ac:dyDescent="0.25">
      <c r="A40" t="s">
        <v>8613</v>
      </c>
      <c r="C40" s="99">
        <v>533</v>
      </c>
    </row>
    <row r="61" spans="1:2" x14ac:dyDescent="0.25">
      <c r="A61" s="76" t="s">
        <v>23</v>
      </c>
      <c r="B61" t="s">
        <v>8623</v>
      </c>
    </row>
    <row r="63" spans="1:2" x14ac:dyDescent="0.25">
      <c r="A63" s="76" t="s">
        <v>8610</v>
      </c>
      <c r="B63" t="s">
        <v>8611</v>
      </c>
    </row>
    <row r="64" spans="1:2" x14ac:dyDescent="0.25">
      <c r="A64" s="77" t="s">
        <v>34</v>
      </c>
      <c r="B64">
        <v>11</v>
      </c>
    </row>
    <row r="65" spans="1:2" x14ac:dyDescent="0.25">
      <c r="A65" s="77" t="s">
        <v>8624</v>
      </c>
      <c r="B65">
        <v>561</v>
      </c>
    </row>
    <row r="66" spans="1:2" x14ac:dyDescent="0.25">
      <c r="A66" s="77" t="s">
        <v>47</v>
      </c>
      <c r="B66">
        <v>1</v>
      </c>
    </row>
    <row r="67" spans="1:2" x14ac:dyDescent="0.25">
      <c r="A67" s="77" t="s">
        <v>40</v>
      </c>
      <c r="B67">
        <v>71</v>
      </c>
    </row>
    <row r="68" spans="1:2" x14ac:dyDescent="0.25">
      <c r="A68" s="77" t="s">
        <v>8613</v>
      </c>
      <c r="B68">
        <v>644</v>
      </c>
    </row>
    <row r="74" spans="1:2" x14ac:dyDescent="0.25">
      <c r="A74" s="76" t="s">
        <v>23</v>
      </c>
      <c r="B74" t="s">
        <v>29</v>
      </c>
    </row>
    <row r="75" spans="1:2" x14ac:dyDescent="0.25">
      <c r="A75" s="76" t="s">
        <v>257</v>
      </c>
      <c r="B75" t="s">
        <v>8614</v>
      </c>
    </row>
    <row r="77" spans="1:2" x14ac:dyDescent="0.25">
      <c r="A77" s="76" t="s">
        <v>8610</v>
      </c>
      <c r="B77" t="s">
        <v>8625</v>
      </c>
    </row>
    <row r="78" spans="1:2" x14ac:dyDescent="0.25">
      <c r="A78" s="77" t="s">
        <v>13</v>
      </c>
      <c r="B78" s="99">
        <v>27</v>
      </c>
    </row>
    <row r="79" spans="1:2" x14ac:dyDescent="0.25">
      <c r="A79" s="100" t="s">
        <v>106</v>
      </c>
      <c r="B79" s="99">
        <v>1</v>
      </c>
    </row>
    <row r="80" spans="1:2" x14ac:dyDescent="0.25">
      <c r="A80" s="100" t="s">
        <v>110</v>
      </c>
      <c r="B80">
        <v>3</v>
      </c>
    </row>
    <row r="81" spans="1:2" x14ac:dyDescent="0.25">
      <c r="A81" s="100" t="s">
        <v>1355</v>
      </c>
      <c r="B81" s="99">
        <v>1</v>
      </c>
    </row>
    <row r="82" spans="1:2" x14ac:dyDescent="0.25">
      <c r="A82" s="100" t="s">
        <v>3618</v>
      </c>
      <c r="B82" s="99">
        <v>1</v>
      </c>
    </row>
    <row r="83" spans="1:2" x14ac:dyDescent="0.25">
      <c r="A83" s="100" t="s">
        <v>129</v>
      </c>
      <c r="B83" s="99">
        <v>8</v>
      </c>
    </row>
    <row r="84" spans="1:2" x14ac:dyDescent="0.25">
      <c r="A84" s="100" t="s">
        <v>144</v>
      </c>
      <c r="B84" s="99">
        <v>2</v>
      </c>
    </row>
    <row r="85" spans="1:2" x14ac:dyDescent="0.25">
      <c r="A85" s="100" t="s">
        <v>137</v>
      </c>
      <c r="B85" s="99">
        <v>1</v>
      </c>
    </row>
    <row r="86" spans="1:2" x14ac:dyDescent="0.25">
      <c r="A86" s="100" t="s">
        <v>174</v>
      </c>
      <c r="B86" s="99">
        <v>1</v>
      </c>
    </row>
    <row r="87" spans="1:2" x14ac:dyDescent="0.25">
      <c r="A87" s="100" t="s">
        <v>143</v>
      </c>
      <c r="B87" s="99">
        <v>4</v>
      </c>
    </row>
    <row r="88" spans="1:2" x14ac:dyDescent="0.25">
      <c r="A88" s="100" t="s">
        <v>146</v>
      </c>
      <c r="B88" s="99">
        <v>2</v>
      </c>
    </row>
    <row r="89" spans="1:2" x14ac:dyDescent="0.25">
      <c r="A89" s="100" t="s">
        <v>3952</v>
      </c>
      <c r="B89" s="99">
        <v>3</v>
      </c>
    </row>
    <row r="90" spans="1:2" x14ac:dyDescent="0.25">
      <c r="A90" s="77" t="s">
        <v>9</v>
      </c>
      <c r="B90" s="99">
        <v>651</v>
      </c>
    </row>
    <row r="91" spans="1:2" x14ac:dyDescent="0.25">
      <c r="A91" s="100" t="s">
        <v>101</v>
      </c>
      <c r="B91" s="99">
        <v>61</v>
      </c>
    </row>
    <row r="92" spans="1:2" x14ac:dyDescent="0.25">
      <c r="A92" s="100" t="s">
        <v>104</v>
      </c>
      <c r="B92" s="99">
        <v>10</v>
      </c>
    </row>
    <row r="93" spans="1:2" x14ac:dyDescent="0.25">
      <c r="A93" s="100" t="s">
        <v>106</v>
      </c>
      <c r="B93" s="99">
        <v>4</v>
      </c>
    </row>
    <row r="94" spans="1:2" x14ac:dyDescent="0.25">
      <c r="A94" s="100" t="s">
        <v>2241</v>
      </c>
      <c r="B94" s="99">
        <v>25</v>
      </c>
    </row>
    <row r="95" spans="1:2" x14ac:dyDescent="0.25">
      <c r="A95" s="100" t="s">
        <v>110</v>
      </c>
      <c r="B95" s="99">
        <v>12</v>
      </c>
    </row>
    <row r="96" spans="1:2" x14ac:dyDescent="0.25">
      <c r="A96" s="100" t="s">
        <v>113</v>
      </c>
      <c r="B96" s="99">
        <v>33</v>
      </c>
    </row>
    <row r="97" spans="1:2" x14ac:dyDescent="0.25">
      <c r="A97" s="100" t="s">
        <v>1355</v>
      </c>
      <c r="B97" s="99">
        <v>148</v>
      </c>
    </row>
    <row r="98" spans="1:2" x14ac:dyDescent="0.25">
      <c r="A98" s="100" t="s">
        <v>3618</v>
      </c>
      <c r="B98" s="99">
        <v>23</v>
      </c>
    </row>
    <row r="99" spans="1:2" x14ac:dyDescent="0.25">
      <c r="A99" s="100" t="s">
        <v>120</v>
      </c>
      <c r="B99" s="99">
        <v>3</v>
      </c>
    </row>
    <row r="100" spans="1:2" x14ac:dyDescent="0.25">
      <c r="A100" s="100" t="s">
        <v>126</v>
      </c>
      <c r="B100" s="99">
        <v>10</v>
      </c>
    </row>
    <row r="101" spans="1:2" x14ac:dyDescent="0.25">
      <c r="A101" s="100" t="s">
        <v>129</v>
      </c>
      <c r="B101" s="99">
        <v>19</v>
      </c>
    </row>
    <row r="102" spans="1:2" x14ac:dyDescent="0.25">
      <c r="A102" s="100" t="s">
        <v>5526</v>
      </c>
      <c r="B102" s="99">
        <v>20</v>
      </c>
    </row>
    <row r="103" spans="1:2" x14ac:dyDescent="0.25">
      <c r="A103" s="100" t="s">
        <v>128</v>
      </c>
      <c r="B103" s="99">
        <v>14</v>
      </c>
    </row>
    <row r="104" spans="1:2" x14ac:dyDescent="0.25">
      <c r="A104" s="100" t="s">
        <v>144</v>
      </c>
      <c r="B104">
        <v>1</v>
      </c>
    </row>
    <row r="105" spans="1:2" x14ac:dyDescent="0.25">
      <c r="A105" s="100" t="s">
        <v>167</v>
      </c>
      <c r="B105" s="99">
        <v>5</v>
      </c>
    </row>
    <row r="106" spans="1:2" x14ac:dyDescent="0.25">
      <c r="A106" s="100" t="s">
        <v>5004</v>
      </c>
      <c r="B106" s="99">
        <v>77</v>
      </c>
    </row>
    <row r="107" spans="1:2" x14ac:dyDescent="0.25">
      <c r="A107" s="100" t="s">
        <v>137</v>
      </c>
      <c r="B107" s="99">
        <v>19</v>
      </c>
    </row>
    <row r="108" spans="1:2" x14ac:dyDescent="0.25">
      <c r="A108" s="100" t="s">
        <v>174</v>
      </c>
      <c r="B108" s="99">
        <v>9</v>
      </c>
    </row>
    <row r="109" spans="1:2" x14ac:dyDescent="0.25">
      <c r="A109" s="100" t="s">
        <v>140</v>
      </c>
      <c r="B109" s="99">
        <v>3</v>
      </c>
    </row>
    <row r="110" spans="1:2" x14ac:dyDescent="0.25">
      <c r="A110" s="100" t="s">
        <v>177</v>
      </c>
      <c r="B110" s="99">
        <v>2</v>
      </c>
    </row>
    <row r="111" spans="1:2" x14ac:dyDescent="0.25">
      <c r="A111" s="100" t="s">
        <v>143</v>
      </c>
      <c r="B111" s="99">
        <v>15</v>
      </c>
    </row>
    <row r="112" spans="1:2" x14ac:dyDescent="0.25">
      <c r="A112" s="100" t="s">
        <v>180</v>
      </c>
      <c r="B112" s="99">
        <v>9</v>
      </c>
    </row>
    <row r="113" spans="1:2" x14ac:dyDescent="0.25">
      <c r="A113" s="100" t="s">
        <v>146</v>
      </c>
      <c r="B113" s="99">
        <v>17</v>
      </c>
    </row>
    <row r="114" spans="1:2" x14ac:dyDescent="0.25">
      <c r="A114" s="100" t="s">
        <v>149</v>
      </c>
      <c r="B114" s="99">
        <v>14</v>
      </c>
    </row>
    <row r="115" spans="1:2" x14ac:dyDescent="0.25">
      <c r="A115" s="100" t="s">
        <v>152</v>
      </c>
      <c r="B115" s="99">
        <v>5</v>
      </c>
    </row>
    <row r="116" spans="1:2" x14ac:dyDescent="0.25">
      <c r="A116" s="100" t="s">
        <v>779</v>
      </c>
      <c r="B116" s="99">
        <v>55</v>
      </c>
    </row>
    <row r="117" spans="1:2" x14ac:dyDescent="0.25">
      <c r="A117" s="100" t="s">
        <v>3952</v>
      </c>
      <c r="B117" s="99">
        <v>38</v>
      </c>
    </row>
    <row r="118" spans="1:2" x14ac:dyDescent="0.25">
      <c r="A118" s="77" t="s">
        <v>8613</v>
      </c>
      <c r="B118" s="99">
        <v>678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echa_x0020_de_x0020_publicaci_x00f3_n xmlns="11c0a52a-a16f-4131-8e86-8a600d44e682">2026-05-07T05:00:00+00:00</Fecha_x0020_de_x0020_publicaci_x00f3_n>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B5AFAF7FCB80841987822FEB74FD4B0" ma:contentTypeVersion="1" ma:contentTypeDescription="Crear nuevo documento." ma:contentTypeScope="" ma:versionID="23295407b5b561882f2a6033f89c33bd">
  <xsd:schema xmlns:xsd="http://www.w3.org/2001/XMLSchema" xmlns:xs="http://www.w3.org/2001/XMLSchema" xmlns:p="http://schemas.microsoft.com/office/2006/metadata/properties" xmlns:ns2="11c0a52a-a16f-4131-8e86-8a600d44e682" targetNamespace="http://schemas.microsoft.com/office/2006/metadata/properties" ma:root="true" ma:fieldsID="94aebe23f1027ad32518292577577324" ns2:_="">
    <xsd:import namespace="11c0a52a-a16f-4131-8e86-8a600d44e682"/>
    <xsd:element name="properties">
      <xsd:complexType>
        <xsd:sequence>
          <xsd:element name="documentManagement">
            <xsd:complexType>
              <xsd:all>
                <xsd:element ref="ns2:Fecha_x0020_de_x0020_publica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c0a52a-a16f-4131-8e86-8a600d44e682" elementFormDefault="qualified">
    <xsd:import namespace="http://schemas.microsoft.com/office/2006/documentManagement/types"/>
    <xsd:import namespace="http://schemas.microsoft.com/office/infopath/2007/PartnerControls"/>
    <xsd:element name="Fecha_x0020_de_x0020_publicaci_x00f3_n" ma:index="8" nillable="true" ma:displayName="Fecha de publicación" ma:format="DateOnly" ma:internalName="Fecha_x0020_de_x0020_publicaci_x00f3_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E4D6E0-6DBE-4304-A93C-4B23813F2F36}">
  <ds:schemaRefs>
    <ds:schemaRef ds:uri="http://schemas.microsoft.com/sharepoint/v3/contenttype/forms"/>
  </ds:schemaRefs>
</ds:datastoreItem>
</file>

<file path=customXml/itemProps2.xml><?xml version="1.0" encoding="utf-8"?>
<ds:datastoreItem xmlns:ds="http://schemas.openxmlformats.org/officeDocument/2006/customXml" ds:itemID="{E1BC788F-4CF3-4182-9135-8F1B14D04108}">
  <ds:schemaRefs>
    <ds:schemaRef ds:uri="http://purl.org/dc/terms/"/>
    <ds:schemaRef ds:uri="http://purl.org/dc/elements/1.1/"/>
    <ds:schemaRef ds:uri="8e6787b7-7240-4e0d-af58-bc5003fca61d"/>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41717392-4f5b-4243-84e5-c0b2867ddf64"/>
    <ds:schemaRef ds:uri="http://schemas.microsoft.com/office/2006/metadata/properties"/>
  </ds:schemaRefs>
</ds:datastoreItem>
</file>

<file path=customXml/itemProps3.xml><?xml version="1.0" encoding="utf-8"?>
<ds:datastoreItem xmlns:ds="http://schemas.openxmlformats.org/officeDocument/2006/customXml" ds:itemID="{B045666F-8445-430D-BA8F-A1FA895D636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NOMBRES</vt:lpstr>
      <vt:lpstr>Hoja1</vt:lpstr>
      <vt:lpstr>CONTRATOS </vt:lpstr>
      <vt:lpstr>TVEC</vt:lpstr>
      <vt:lpstr>SB</vt:lpstr>
      <vt:lpstr>IPINF</vt:lpstr>
      <vt:lpstr>IPI</vt:lpstr>
      <vt:lpstr>IPS</vt:lpstr>
      <vt:lpstr>HOJA RESUMEN</vt:lpstr>
      <vt:lpstr>TOTAL VIGENCIA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Mateo Ávila Nausa</dc:creator>
  <cp:keywords/>
  <dc:description/>
  <cp:lastModifiedBy>Fabián Camilo Rocha Martínez</cp:lastModifiedBy>
  <cp:revision/>
  <dcterms:created xsi:type="dcterms:W3CDTF">2022-01-03T15:00:48Z</dcterms:created>
  <dcterms:modified xsi:type="dcterms:W3CDTF">2026-04-17T14:11:11Z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0x0101007B5AFAF7FCB80841987822FEB74FD4B0</vt:lpwstr>
  </property>
  <property fmtid="{D5CDD505-2E9C-101B-9397-08002B2CF9AE}" pid="3" name="MediaServiceImageTags">
    <vt:lpwstr/>
  </property>
</Properties>
</file>